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2.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ate1904="1" showInkAnnotation="0" autoCompressPictures="0"/>
  <mc:AlternateContent xmlns:mc="http://schemas.openxmlformats.org/markup-compatibility/2006">
    <mc:Choice Requires="x15">
      <x15ac:absPath xmlns:x15ac="http://schemas.microsoft.com/office/spreadsheetml/2010/11/ac" url="C:\Drive_D\EPIC sdu\"/>
    </mc:Choice>
  </mc:AlternateContent>
  <xr:revisionPtr revIDLastSave="0" documentId="13_ncr:1_{E9ECE092-56FB-43F6-B5D1-CA2BD0F5CB6C}" xr6:coauthVersionLast="47" xr6:coauthVersionMax="47" xr10:uidLastSave="{00000000-0000-0000-0000-000000000000}"/>
  <bookViews>
    <workbookView xWindow="-108" yWindow="-108" windowWidth="23256" windowHeight="12456" tabRatio="793" activeTab="1" xr2:uid="{00000000-000D-0000-FFFF-FFFF00000000}"/>
  </bookViews>
  <sheets>
    <sheet name="description" sheetId="22" r:id="rId1"/>
    <sheet name="calculation results 2025" sheetId="21" r:id="rId2"/>
    <sheet name="calculation results 2030" sheetId="23" r:id="rId3"/>
    <sheet name="overview" sheetId="24" r:id="rId4"/>
    <sheet name="Idemat2025 db (simple)" sheetId="25" r:id="rId5"/>
    <sheet name="Idemat2025db (detailed)" sheetId="26" r:id="rId6"/>
    <sheet name="Explanations" sheetId="16" r:id="rId7"/>
  </sheets>
  <definedNames>
    <definedName name="_xlnm._FilterDatabase" localSheetId="4" hidden="1">'Idemat2025 db (simple)'!$B$1:$D$2388</definedName>
    <definedName name="_xlnm._FilterDatabase" localSheetId="5" hidden="1">'Idemat2025db (detailed)'!$B$1:$D$2598</definedName>
    <definedName name="list" localSheetId="4">#REF!</definedName>
    <definedName name="list" localSheetId="5">#REF!</definedName>
    <definedName name="list">#REF!</definedName>
    <definedName name="list2" localSheetId="4">#REF!</definedName>
    <definedName name="lis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6" i="23" l="1"/>
  <c r="K46" i="23"/>
  <c r="J46" i="23"/>
  <c r="I46" i="23"/>
  <c r="H46" i="23"/>
  <c r="G46" i="23"/>
  <c r="F46" i="23"/>
  <c r="L45" i="23"/>
  <c r="K45" i="23"/>
  <c r="J45" i="23"/>
  <c r="I45" i="23"/>
  <c r="H45" i="23"/>
  <c r="G45" i="23"/>
  <c r="F45" i="23"/>
  <c r="L44" i="23"/>
  <c r="K44" i="23"/>
  <c r="J44" i="23"/>
  <c r="I44" i="23"/>
  <c r="H44" i="23"/>
  <c r="G44" i="23"/>
  <c r="F44" i="23"/>
  <c r="L43" i="23"/>
  <c r="K43" i="23"/>
  <c r="J43" i="23"/>
  <c r="I43" i="23"/>
  <c r="H43" i="23"/>
  <c r="G43" i="23"/>
  <c r="F43" i="23"/>
  <c r="D46" i="23"/>
  <c r="D45" i="23"/>
  <c r="D44" i="23"/>
  <c r="D43" i="23"/>
  <c r="E46" i="23"/>
  <c r="E45" i="23"/>
  <c r="E44" i="23"/>
  <c r="E43" i="23"/>
  <c r="L36" i="23"/>
  <c r="K36" i="23"/>
  <c r="J36" i="23"/>
  <c r="I36" i="23"/>
  <c r="H36" i="23"/>
  <c r="G36" i="23"/>
  <c r="F36" i="23"/>
  <c r="L34" i="23"/>
  <c r="K34" i="23"/>
  <c r="J34" i="23"/>
  <c r="I34" i="23"/>
  <c r="H34" i="23"/>
  <c r="G34" i="23"/>
  <c r="F34" i="23"/>
  <c r="L33" i="23"/>
  <c r="K33" i="23"/>
  <c r="J33" i="23"/>
  <c r="I33" i="23"/>
  <c r="H33" i="23"/>
  <c r="G33" i="23"/>
  <c r="F33" i="23"/>
  <c r="D36" i="23"/>
  <c r="D34" i="23"/>
  <c r="D33" i="23"/>
  <c r="E34" i="23"/>
  <c r="E36" i="23"/>
  <c r="E33" i="23"/>
  <c r="E25" i="23"/>
  <c r="E24" i="23"/>
  <c r="E23" i="23"/>
  <c r="E22" i="23"/>
  <c r="E20" i="23"/>
  <c r="E19" i="23"/>
  <c r="E18" i="23"/>
  <c r="E17" i="23"/>
  <c r="E16" i="23"/>
  <c r="E15" i="23"/>
  <c r="E14" i="23"/>
  <c r="E13" i="23"/>
  <c r="E12" i="23"/>
  <c r="L46" i="21"/>
  <c r="K46" i="21"/>
  <c r="J46" i="21"/>
  <c r="I46" i="21"/>
  <c r="H46" i="21"/>
  <c r="G46" i="21"/>
  <c r="F46" i="21"/>
  <c r="L45" i="21"/>
  <c r="K45" i="21"/>
  <c r="J45" i="21"/>
  <c r="I45" i="21"/>
  <c r="H45" i="21"/>
  <c r="G45" i="21"/>
  <c r="F45" i="21"/>
  <c r="L44" i="21"/>
  <c r="K44" i="21"/>
  <c r="J44" i="21"/>
  <c r="I44" i="21"/>
  <c r="H44" i="21"/>
  <c r="G44" i="21"/>
  <c r="F44" i="21"/>
  <c r="L43" i="21"/>
  <c r="K43" i="21"/>
  <c r="J43" i="21"/>
  <c r="I43" i="21"/>
  <c r="H43" i="21"/>
  <c r="G43" i="21"/>
  <c r="F43" i="21"/>
  <c r="L36" i="21"/>
  <c r="K36" i="21"/>
  <c r="J36" i="21"/>
  <c r="I36" i="21"/>
  <c r="H36" i="21"/>
  <c r="G36" i="21"/>
  <c r="F36" i="21"/>
  <c r="L33" i="21"/>
  <c r="K33" i="21"/>
  <c r="J33" i="21"/>
  <c r="I33" i="21"/>
  <c r="H33" i="21"/>
  <c r="G33" i="21"/>
  <c r="F33" i="21"/>
  <c r="L24" i="21"/>
  <c r="K24" i="21"/>
  <c r="J24" i="21"/>
  <c r="I24" i="21"/>
  <c r="H24" i="21"/>
  <c r="L23" i="21"/>
  <c r="K23" i="21"/>
  <c r="J23" i="21"/>
  <c r="I23" i="21"/>
  <c r="H23" i="21"/>
  <c r="L22" i="21"/>
  <c r="K22" i="21"/>
  <c r="J22" i="21"/>
  <c r="I22" i="21"/>
  <c r="H22" i="21"/>
  <c r="L20" i="21"/>
  <c r="K20" i="21"/>
  <c r="J20" i="21"/>
  <c r="I20" i="21"/>
  <c r="H20" i="21"/>
  <c r="L19" i="21"/>
  <c r="K19" i="21"/>
  <c r="J19" i="21"/>
  <c r="I19" i="21"/>
  <c r="H19" i="21"/>
  <c r="L18" i="21"/>
  <c r="K18" i="21"/>
  <c r="J18" i="21"/>
  <c r="I18" i="21"/>
  <c r="H18" i="21"/>
  <c r="L17" i="21"/>
  <c r="K17" i="21"/>
  <c r="J17" i="21"/>
  <c r="I17" i="21"/>
  <c r="H17" i="21"/>
  <c r="L16" i="21"/>
  <c r="K16" i="21"/>
  <c r="J16" i="21"/>
  <c r="I16" i="21"/>
  <c r="H16" i="21"/>
  <c r="L15" i="21"/>
  <c r="K15" i="21"/>
  <c r="J15" i="21"/>
  <c r="I15" i="21"/>
  <c r="H15" i="21"/>
  <c r="L14" i="21"/>
  <c r="K14" i="21"/>
  <c r="J14" i="21"/>
  <c r="I14" i="21"/>
  <c r="H14" i="21"/>
  <c r="L13" i="21"/>
  <c r="K13" i="21"/>
  <c r="J13" i="21"/>
  <c r="I13" i="21"/>
  <c r="H13" i="21"/>
  <c r="L12" i="21"/>
  <c r="K12" i="21"/>
  <c r="J12" i="21"/>
  <c r="I12" i="21"/>
  <c r="H12" i="21"/>
  <c r="G24" i="21"/>
  <c r="G23" i="21"/>
  <c r="G22" i="21"/>
  <c r="G20" i="21"/>
  <c r="G19" i="21"/>
  <c r="G18" i="21"/>
  <c r="G17" i="21"/>
  <c r="G16" i="21"/>
  <c r="G15" i="21"/>
  <c r="G14" i="21"/>
  <c r="G13" i="21"/>
  <c r="G12" i="21"/>
  <c r="F24" i="21"/>
  <c r="F23" i="21"/>
  <c r="F22" i="21"/>
  <c r="F20" i="21"/>
  <c r="F19" i="21"/>
  <c r="F18" i="21"/>
  <c r="F17" i="21"/>
  <c r="F16" i="21"/>
  <c r="F15" i="21"/>
  <c r="F14" i="21"/>
  <c r="F13" i="21"/>
  <c r="F12" i="21"/>
  <c r="D24" i="21"/>
  <c r="D23" i="21"/>
  <c r="D22" i="21"/>
  <c r="D20" i="21"/>
  <c r="D19" i="21"/>
  <c r="D18" i="21"/>
  <c r="D17" i="21"/>
  <c r="D16" i="21"/>
  <c r="D15" i="21"/>
  <c r="D14" i="21"/>
  <c r="D13" i="21"/>
  <c r="D12" i="21"/>
  <c r="D36" i="21"/>
  <c r="D33" i="21"/>
  <c r="D46" i="21"/>
  <c r="D45" i="21"/>
  <c r="D44" i="21"/>
  <c r="D43" i="21"/>
  <c r="E46" i="21"/>
  <c r="E45" i="21"/>
  <c r="E44" i="21"/>
  <c r="E43" i="21"/>
  <c r="E36" i="21"/>
  <c r="E33" i="21"/>
  <c r="E20" i="21"/>
  <c r="E19" i="21"/>
  <c r="E24" i="21"/>
  <c r="E18" i="21"/>
  <c r="E23" i="21"/>
  <c r="E22" i="21"/>
  <c r="E17" i="21"/>
  <c r="E16" i="21"/>
  <c r="E15" i="21"/>
  <c r="E14" i="21"/>
  <c r="E13" i="21"/>
  <c r="E12" i="21"/>
  <c r="AG14" i="23" l="1"/>
  <c r="AF14" i="23"/>
  <c r="AE14" i="23"/>
  <c r="K14" i="23"/>
  <c r="J14" i="23"/>
  <c r="I14" i="23"/>
  <c r="H14" i="23"/>
  <c r="AD14" i="23" s="1"/>
  <c r="G14" i="23"/>
  <c r="W14" i="23" s="1"/>
  <c r="F14" i="23"/>
  <c r="L12" i="23"/>
  <c r="K12" i="23"/>
  <c r="J12" i="23"/>
  <c r="I12" i="23"/>
  <c r="H12" i="23"/>
  <c r="G12" i="23"/>
  <c r="F12" i="23"/>
  <c r="L25" i="23"/>
  <c r="K25" i="23"/>
  <c r="J25" i="23"/>
  <c r="I25" i="23"/>
  <c r="H25" i="23"/>
  <c r="G25" i="23"/>
  <c r="F25" i="23"/>
  <c r="L24" i="23"/>
  <c r="K24" i="23"/>
  <c r="J24" i="23"/>
  <c r="I24" i="23"/>
  <c r="H24" i="23"/>
  <c r="G24" i="23"/>
  <c r="F24" i="23"/>
  <c r="L23" i="23"/>
  <c r="K23" i="23"/>
  <c r="J23" i="23"/>
  <c r="I23" i="23"/>
  <c r="H23" i="23"/>
  <c r="G23" i="23"/>
  <c r="F23" i="23"/>
  <c r="L22" i="23"/>
  <c r="K22" i="23"/>
  <c r="J22" i="23"/>
  <c r="I22" i="23"/>
  <c r="H22" i="23"/>
  <c r="G22" i="23"/>
  <c r="F22" i="23"/>
  <c r="L20" i="23"/>
  <c r="K20" i="23"/>
  <c r="J20" i="23"/>
  <c r="I20" i="23"/>
  <c r="H20" i="23"/>
  <c r="G20" i="23"/>
  <c r="F20" i="23"/>
  <c r="L19" i="23"/>
  <c r="K19" i="23"/>
  <c r="J19" i="23"/>
  <c r="I19" i="23"/>
  <c r="H19" i="23"/>
  <c r="G19" i="23"/>
  <c r="F19" i="23"/>
  <c r="L18" i="23"/>
  <c r="K18" i="23"/>
  <c r="J18" i="23"/>
  <c r="I18" i="23"/>
  <c r="H18" i="23"/>
  <c r="G18" i="23"/>
  <c r="F18" i="23"/>
  <c r="L17" i="23"/>
  <c r="K17" i="23"/>
  <c r="J17" i="23"/>
  <c r="I17" i="23"/>
  <c r="H17" i="23"/>
  <c r="G17" i="23"/>
  <c r="F17" i="23"/>
  <c r="L16" i="23"/>
  <c r="K16" i="23"/>
  <c r="J16" i="23"/>
  <c r="I16" i="23"/>
  <c r="H16" i="23"/>
  <c r="G16" i="23"/>
  <c r="F16" i="23"/>
  <c r="L15" i="23"/>
  <c r="K15" i="23"/>
  <c r="J15" i="23"/>
  <c r="I15" i="23"/>
  <c r="H15" i="23"/>
  <c r="G15" i="23"/>
  <c r="F15" i="23"/>
  <c r="L14" i="23"/>
  <c r="AH14" i="23" s="1"/>
  <c r="L13" i="23"/>
  <c r="K13" i="23"/>
  <c r="J13" i="23"/>
  <c r="I13" i="23"/>
  <c r="H13" i="23"/>
  <c r="G13" i="23"/>
  <c r="F13" i="23"/>
  <c r="D25" i="23"/>
  <c r="D24" i="23"/>
  <c r="D23" i="23"/>
  <c r="D22" i="23"/>
  <c r="D20" i="23"/>
  <c r="D19" i="23"/>
  <c r="D18" i="23"/>
  <c r="D17" i="23"/>
  <c r="D16" i="23"/>
  <c r="D15" i="23"/>
  <c r="D14" i="23"/>
  <c r="D13" i="23"/>
  <c r="D12" i="23"/>
  <c r="O8" i="24" l="1"/>
  <c r="N8" i="24"/>
  <c r="M8" i="24"/>
  <c r="L8" i="24"/>
  <c r="K8" i="24"/>
  <c r="O7" i="24"/>
  <c r="N7" i="24"/>
  <c r="M7" i="24"/>
  <c r="L7" i="24"/>
  <c r="K7" i="24"/>
  <c r="W46" i="21"/>
  <c r="O12" i="23" l="1"/>
  <c r="AH47" i="21" l="1"/>
  <c r="AG47" i="21"/>
  <c r="AF47" i="21"/>
  <c r="AE47" i="21"/>
  <c r="AD47" i="21"/>
  <c r="AH42" i="21"/>
  <c r="AG42" i="21"/>
  <c r="AF42" i="21"/>
  <c r="AE42" i="21"/>
  <c r="AD42" i="21"/>
  <c r="AF45" i="23"/>
  <c r="AD45" i="23"/>
  <c r="W45" i="23"/>
  <c r="O45" i="23"/>
  <c r="AK45" i="23" s="1"/>
  <c r="AG46" i="23"/>
  <c r="AF46" i="23"/>
  <c r="AE46" i="23"/>
  <c r="AD46" i="23"/>
  <c r="W46" i="23"/>
  <c r="AH45" i="21"/>
  <c r="AG45" i="21"/>
  <c r="AF45" i="21"/>
  <c r="AE45" i="21"/>
  <c r="AD45" i="21"/>
  <c r="AH46" i="21"/>
  <c r="AG46" i="21"/>
  <c r="AF46" i="21"/>
  <c r="AE46" i="21"/>
  <c r="AD46" i="21"/>
  <c r="O46" i="21"/>
  <c r="O40" i="22"/>
  <c r="K40" i="22"/>
  <c r="G40" i="22"/>
  <c r="C40" i="22"/>
  <c r="AH44" i="23"/>
  <c r="AF44" i="23"/>
  <c r="AD44" i="23"/>
  <c r="W44" i="23"/>
  <c r="O44" i="23"/>
  <c r="AH44" i="21"/>
  <c r="AG44" i="21"/>
  <c r="AF44" i="21"/>
  <c r="AE44" i="21"/>
  <c r="AD44" i="21"/>
  <c r="W44" i="21"/>
  <c r="K39" i="22"/>
  <c r="O39" i="22" s="1"/>
  <c r="G39" i="22"/>
  <c r="C39" i="22"/>
  <c r="K17" i="22"/>
  <c r="O61" i="23"/>
  <c r="O60" i="23"/>
  <c r="O59" i="23"/>
  <c r="O58" i="23"/>
  <c r="O57" i="23"/>
  <c r="O56" i="23"/>
  <c r="O55" i="23"/>
  <c r="AL55" i="23" s="1"/>
  <c r="AM55" i="23" s="1"/>
  <c r="AN55" i="23" s="1"/>
  <c r="AO55" i="23" s="1"/>
  <c r="AP55" i="23" s="1"/>
  <c r="AQ55" i="23" s="1"/>
  <c r="AR55" i="23" s="1"/>
  <c r="AS55" i="23" s="1"/>
  <c r="AT55" i="23" s="1"/>
  <c r="AU55" i="23" s="1"/>
  <c r="O54" i="23"/>
  <c r="AL54" i="23" s="1"/>
  <c r="AM54" i="23" s="1"/>
  <c r="AN54" i="23" s="1"/>
  <c r="AO54" i="23" s="1"/>
  <c r="AP54" i="23" s="1"/>
  <c r="AQ54" i="23" s="1"/>
  <c r="AR54" i="23" s="1"/>
  <c r="AS54" i="23" s="1"/>
  <c r="AT54" i="23" s="1"/>
  <c r="AU54" i="23" s="1"/>
  <c r="O53" i="23"/>
  <c r="O52" i="23"/>
  <c r="O51" i="23"/>
  <c r="O50" i="23"/>
  <c r="AL50" i="23" s="1"/>
  <c r="AM50" i="23" s="1"/>
  <c r="AN50" i="23" s="1"/>
  <c r="AO50" i="23" s="1"/>
  <c r="AP50" i="23" s="1"/>
  <c r="AQ50" i="23" s="1"/>
  <c r="AR50" i="23" s="1"/>
  <c r="AS50" i="23" s="1"/>
  <c r="AT50" i="23" s="1"/>
  <c r="AU50" i="23" s="1"/>
  <c r="O49" i="23"/>
  <c r="AK49" i="23" s="1"/>
  <c r="O48" i="23"/>
  <c r="O47" i="23"/>
  <c r="AK47" i="23" s="1"/>
  <c r="O46" i="23"/>
  <c r="AL46" i="23" s="1"/>
  <c r="AM46" i="23" s="1"/>
  <c r="AN46" i="23" s="1"/>
  <c r="AO46" i="23" s="1"/>
  <c r="AP46" i="23" s="1"/>
  <c r="AQ46" i="23" s="1"/>
  <c r="AR46" i="23" s="1"/>
  <c r="AS46" i="23" s="1"/>
  <c r="AT46" i="23" s="1"/>
  <c r="AU46" i="23" s="1"/>
  <c r="O61" i="21"/>
  <c r="O60" i="21"/>
  <c r="O59" i="21"/>
  <c r="O58" i="21"/>
  <c r="O57" i="21"/>
  <c r="O56" i="21"/>
  <c r="O55" i="21"/>
  <c r="O54" i="21"/>
  <c r="O53" i="21"/>
  <c r="O52" i="21"/>
  <c r="O51" i="21"/>
  <c r="O50" i="21"/>
  <c r="O49" i="21"/>
  <c r="O48" i="21"/>
  <c r="O47" i="21"/>
  <c r="W45" i="21"/>
  <c r="K41" i="22"/>
  <c r="C41" i="22"/>
  <c r="K38" i="22"/>
  <c r="C38" i="22"/>
  <c r="AW44" i="23"/>
  <c r="AW43" i="23"/>
  <c r="AJ44" i="23"/>
  <c r="AJ43" i="23"/>
  <c r="W57" i="23"/>
  <c r="AY57" i="23" s="1"/>
  <c r="AZ57" i="23" s="1"/>
  <c r="BA57" i="23" s="1"/>
  <c r="BB57" i="23" s="1"/>
  <c r="BC57" i="23" s="1"/>
  <c r="BD57" i="23" s="1"/>
  <c r="BE57" i="23" s="1"/>
  <c r="BF57" i="23" s="1"/>
  <c r="BG57" i="23" s="1"/>
  <c r="BH57" i="23" s="1"/>
  <c r="W56" i="23"/>
  <c r="AX56" i="23" s="1"/>
  <c r="W55" i="23"/>
  <c r="W54" i="23"/>
  <c r="W53" i="23"/>
  <c r="W52" i="23"/>
  <c r="W51" i="23"/>
  <c r="AY51" i="23" s="1"/>
  <c r="AZ51" i="23" s="1"/>
  <c r="BA51" i="23" s="1"/>
  <c r="BB51" i="23" s="1"/>
  <c r="BC51" i="23" s="1"/>
  <c r="BD51" i="23" s="1"/>
  <c r="BE51" i="23" s="1"/>
  <c r="BF51" i="23" s="1"/>
  <c r="BG51" i="23" s="1"/>
  <c r="BH51" i="23" s="1"/>
  <c r="W50" i="23"/>
  <c r="AY50" i="23" s="1"/>
  <c r="AZ50" i="23" s="1"/>
  <c r="BA50" i="23" s="1"/>
  <c r="BB50" i="23" s="1"/>
  <c r="BC50" i="23" s="1"/>
  <c r="BD50" i="23" s="1"/>
  <c r="BE50" i="23" s="1"/>
  <c r="BF50" i="23" s="1"/>
  <c r="BG50" i="23" s="1"/>
  <c r="BH50" i="23" s="1"/>
  <c r="W49" i="23"/>
  <c r="AY49" i="23" s="1"/>
  <c r="AZ49" i="23" s="1"/>
  <c r="BA49" i="23" s="1"/>
  <c r="BB49" i="23" s="1"/>
  <c r="BC49" i="23" s="1"/>
  <c r="BD49" i="23" s="1"/>
  <c r="BE49" i="23" s="1"/>
  <c r="BF49" i="23" s="1"/>
  <c r="BG49" i="23" s="1"/>
  <c r="BH49" i="23" s="1"/>
  <c r="W48" i="23"/>
  <c r="AY48" i="23" s="1"/>
  <c r="AZ48" i="23" s="1"/>
  <c r="BA48" i="23" s="1"/>
  <c r="BB48" i="23" s="1"/>
  <c r="BC48" i="23" s="1"/>
  <c r="BD48" i="23" s="1"/>
  <c r="BE48" i="23" s="1"/>
  <c r="BF48" i="23" s="1"/>
  <c r="BG48" i="23" s="1"/>
  <c r="BH48" i="23" s="1"/>
  <c r="W47" i="23"/>
  <c r="W42" i="23"/>
  <c r="AY42" i="23" s="1"/>
  <c r="AZ42" i="23" s="1"/>
  <c r="BA42" i="23" s="1"/>
  <c r="BB42" i="23" s="1"/>
  <c r="BC42" i="23" s="1"/>
  <c r="BD42" i="23" s="1"/>
  <c r="BE42" i="23" s="1"/>
  <c r="BF42" i="23" s="1"/>
  <c r="BG42" i="23" s="1"/>
  <c r="BH42" i="23" s="1"/>
  <c r="AH57" i="23"/>
  <c r="AG57" i="23"/>
  <c r="AF57" i="23"/>
  <c r="AE57" i="23"/>
  <c r="AD57" i="23"/>
  <c r="AH56" i="23"/>
  <c r="AG56" i="23"/>
  <c r="AF56" i="23"/>
  <c r="AE56" i="23"/>
  <c r="AD56" i="23"/>
  <c r="AH55" i="23"/>
  <c r="AG55" i="23"/>
  <c r="AF55" i="23"/>
  <c r="AE55" i="23"/>
  <c r="AD55" i="23"/>
  <c r="AH54" i="23"/>
  <c r="AG54" i="23"/>
  <c r="AF54" i="23"/>
  <c r="AE54" i="23"/>
  <c r="AD54" i="23"/>
  <c r="AH53" i="23"/>
  <c r="AG53" i="23"/>
  <c r="AF53" i="23"/>
  <c r="AE53" i="23"/>
  <c r="AD53" i="23"/>
  <c r="AH52" i="23"/>
  <c r="AG52" i="23"/>
  <c r="AF52" i="23"/>
  <c r="AE52" i="23"/>
  <c r="AD52" i="23"/>
  <c r="AH51" i="23"/>
  <c r="AG51" i="23"/>
  <c r="AF51" i="23"/>
  <c r="AE51" i="23"/>
  <c r="AD51" i="23"/>
  <c r="AH50" i="23"/>
  <c r="AG50" i="23"/>
  <c r="AF50" i="23"/>
  <c r="AE50" i="23"/>
  <c r="AD50" i="23"/>
  <c r="AH49" i="23"/>
  <c r="AG49" i="23"/>
  <c r="AF49" i="23"/>
  <c r="AE49" i="23"/>
  <c r="AD49" i="23"/>
  <c r="AH48" i="23"/>
  <c r="AG48" i="23"/>
  <c r="AF48" i="23"/>
  <c r="AE48" i="23"/>
  <c r="AD48" i="23"/>
  <c r="AH47" i="23"/>
  <c r="AG47" i="23"/>
  <c r="AF47" i="23"/>
  <c r="AE47" i="23"/>
  <c r="AD47" i="23"/>
  <c r="AH46" i="23"/>
  <c r="AH42" i="23"/>
  <c r="AG42" i="23"/>
  <c r="AF42" i="23"/>
  <c r="AE42" i="23"/>
  <c r="AD42" i="23"/>
  <c r="AH43" i="23"/>
  <c r="AG43" i="23"/>
  <c r="AF43" i="23"/>
  <c r="AE43" i="23"/>
  <c r="AD43" i="23"/>
  <c r="W43" i="23"/>
  <c r="AX43" i="23" s="1"/>
  <c r="O43" i="23"/>
  <c r="AH43" i="21"/>
  <c r="AG43" i="21"/>
  <c r="AF43" i="21"/>
  <c r="AE43" i="21"/>
  <c r="AD43" i="21"/>
  <c r="W43" i="21"/>
  <c r="O43" i="21"/>
  <c r="AJ46" i="21"/>
  <c r="AW37" i="21"/>
  <c r="AW36" i="21"/>
  <c r="AY35" i="21"/>
  <c r="AZ35" i="21" s="1"/>
  <c r="BA35" i="21" s="1"/>
  <c r="BB35" i="21" s="1"/>
  <c r="BC35" i="21" s="1"/>
  <c r="BD35" i="21" s="1"/>
  <c r="BE35" i="21" s="1"/>
  <c r="BF35" i="21" s="1"/>
  <c r="BG35" i="21" s="1"/>
  <c r="BH35" i="21" s="1"/>
  <c r="AX35" i="21"/>
  <c r="AW35" i="21"/>
  <c r="AW34" i="21"/>
  <c r="AW33" i="21"/>
  <c r="AW32" i="21"/>
  <c r="AL35" i="21"/>
  <c r="AM35" i="21" s="1"/>
  <c r="AN35" i="21" s="1"/>
  <c r="AO35" i="21" s="1"/>
  <c r="AP35" i="21" s="1"/>
  <c r="AQ35" i="21" s="1"/>
  <c r="AR35" i="21" s="1"/>
  <c r="AS35" i="21" s="1"/>
  <c r="AT35" i="21" s="1"/>
  <c r="AU35" i="21" s="1"/>
  <c r="AK35" i="21"/>
  <c r="AJ32" i="21"/>
  <c r="AJ37" i="21"/>
  <c r="AJ36" i="21"/>
  <c r="AJ35" i="21"/>
  <c r="AJ34" i="21"/>
  <c r="AJ33" i="21"/>
  <c r="C27" i="21"/>
  <c r="O40" i="21"/>
  <c r="O39" i="21"/>
  <c r="W58" i="21"/>
  <c r="W57" i="21"/>
  <c r="W56" i="21"/>
  <c r="W55" i="21"/>
  <c r="W54" i="21"/>
  <c r="W53" i="21"/>
  <c r="W52" i="21"/>
  <c r="W51" i="21"/>
  <c r="W50" i="21"/>
  <c r="W49" i="21"/>
  <c r="W48" i="21"/>
  <c r="W47" i="21"/>
  <c r="W42" i="21"/>
  <c r="W40" i="21"/>
  <c r="W30" i="21"/>
  <c r="W29" i="21"/>
  <c r="O30" i="21"/>
  <c r="O29" i="21"/>
  <c r="O38" i="22"/>
  <c r="G38" i="22"/>
  <c r="AW37" i="23"/>
  <c r="AW36" i="23"/>
  <c r="AY35" i="23"/>
  <c r="AZ35" i="23" s="1"/>
  <c r="BA35" i="23" s="1"/>
  <c r="BB35" i="23" s="1"/>
  <c r="BC35" i="23" s="1"/>
  <c r="BD35" i="23" s="1"/>
  <c r="BE35" i="23" s="1"/>
  <c r="BF35" i="23" s="1"/>
  <c r="BG35" i="23" s="1"/>
  <c r="BH35" i="23" s="1"/>
  <c r="AX35" i="23"/>
  <c r="AW35" i="23"/>
  <c r="AW34" i="23"/>
  <c r="AW33" i="23"/>
  <c r="AW32" i="23"/>
  <c r="AJ37" i="23"/>
  <c r="AJ36" i="23"/>
  <c r="AL35" i="23"/>
  <c r="AM35" i="23" s="1"/>
  <c r="AN35" i="23" s="1"/>
  <c r="AO35" i="23" s="1"/>
  <c r="AP35" i="23" s="1"/>
  <c r="AQ35" i="23" s="1"/>
  <c r="AR35" i="23" s="1"/>
  <c r="AS35" i="23" s="1"/>
  <c r="AT35" i="23" s="1"/>
  <c r="AU35" i="23" s="1"/>
  <c r="AK35" i="23"/>
  <c r="AJ35" i="23"/>
  <c r="AJ34" i="23"/>
  <c r="AJ33" i="23"/>
  <c r="AJ32" i="23"/>
  <c r="AY27" i="23"/>
  <c r="AZ27" i="23" s="1"/>
  <c r="BA27" i="23" s="1"/>
  <c r="BB27" i="23" s="1"/>
  <c r="BC27" i="23" s="1"/>
  <c r="BD27" i="23" s="1"/>
  <c r="BE27" i="23" s="1"/>
  <c r="BF27" i="23" s="1"/>
  <c r="BG27" i="23" s="1"/>
  <c r="BH27" i="23" s="1"/>
  <c r="AX27" i="23"/>
  <c r="AW27" i="23"/>
  <c r="AJ27" i="23"/>
  <c r="C27" i="23"/>
  <c r="O27" i="23" s="1"/>
  <c r="AW26" i="23"/>
  <c r="AW25" i="23"/>
  <c r="AJ26" i="23"/>
  <c r="AJ25" i="23"/>
  <c r="AW25" i="21"/>
  <c r="AW24" i="21"/>
  <c r="AW23" i="21"/>
  <c r="AW22" i="21"/>
  <c r="AW21" i="21"/>
  <c r="AW20" i="21"/>
  <c r="AW19" i="21"/>
  <c r="AW18" i="21"/>
  <c r="AW17" i="21"/>
  <c r="AW16" i="21"/>
  <c r="AW15" i="21"/>
  <c r="AY14" i="21"/>
  <c r="AZ14" i="21" s="1"/>
  <c r="BA14" i="21" s="1"/>
  <c r="BB14" i="21" s="1"/>
  <c r="BC14" i="21" s="1"/>
  <c r="BD14" i="21" s="1"/>
  <c r="BE14" i="21" s="1"/>
  <c r="BF14" i="21" s="1"/>
  <c r="BG14" i="21" s="1"/>
  <c r="BH14" i="21" s="1"/>
  <c r="AX14" i="21"/>
  <c r="AW14" i="21"/>
  <c r="AW13" i="21"/>
  <c r="AJ25" i="21"/>
  <c r="AJ24" i="21"/>
  <c r="AJ23" i="21"/>
  <c r="AJ22" i="21"/>
  <c r="AJ21" i="21"/>
  <c r="AJ20" i="21"/>
  <c r="AJ19" i="21"/>
  <c r="AJ18" i="21"/>
  <c r="AJ17" i="21"/>
  <c r="AJ16" i="21"/>
  <c r="AJ15" i="21"/>
  <c r="AJ14" i="21"/>
  <c r="AJ13" i="21"/>
  <c r="C35" i="23"/>
  <c r="AH35" i="23" s="1"/>
  <c r="C32" i="23"/>
  <c r="AH32" i="23" s="1"/>
  <c r="C21" i="23"/>
  <c r="AE21" i="23" s="1"/>
  <c r="C16" i="23"/>
  <c r="O63" i="23"/>
  <c r="O62" i="23"/>
  <c r="AY60" i="23"/>
  <c r="AZ60" i="23" s="1"/>
  <c r="BA60" i="23" s="1"/>
  <c r="BB60" i="23" s="1"/>
  <c r="BC60" i="23" s="1"/>
  <c r="BD60" i="23" s="1"/>
  <c r="BE60" i="23" s="1"/>
  <c r="BF60" i="23" s="1"/>
  <c r="BG60" i="23" s="1"/>
  <c r="BH60" i="23" s="1"/>
  <c r="AX60" i="23"/>
  <c r="AW60" i="23"/>
  <c r="AL60" i="23"/>
  <c r="AM60" i="23" s="1"/>
  <c r="AN60" i="23" s="1"/>
  <c r="AO60" i="23" s="1"/>
  <c r="AP60" i="23" s="1"/>
  <c r="AQ60" i="23" s="1"/>
  <c r="AR60" i="23" s="1"/>
  <c r="AS60" i="23" s="1"/>
  <c r="AT60" i="23" s="1"/>
  <c r="AU60" i="23" s="1"/>
  <c r="AK60" i="23"/>
  <c r="AJ60" i="23"/>
  <c r="AY59" i="23"/>
  <c r="AZ59" i="23" s="1"/>
  <c r="BA59" i="23" s="1"/>
  <c r="BB59" i="23" s="1"/>
  <c r="BC59" i="23" s="1"/>
  <c r="BD59" i="23" s="1"/>
  <c r="BE59" i="23" s="1"/>
  <c r="BF59" i="23" s="1"/>
  <c r="BG59" i="23" s="1"/>
  <c r="BH59" i="23" s="1"/>
  <c r="AX59" i="23"/>
  <c r="AW59" i="23"/>
  <c r="AJ59" i="23"/>
  <c r="AL59" i="23"/>
  <c r="AM59" i="23" s="1"/>
  <c r="AN59" i="23" s="1"/>
  <c r="AO59" i="23" s="1"/>
  <c r="AP59" i="23" s="1"/>
  <c r="AQ59" i="23" s="1"/>
  <c r="AR59" i="23" s="1"/>
  <c r="AS59" i="23" s="1"/>
  <c r="AT59" i="23" s="1"/>
  <c r="AU59" i="23" s="1"/>
  <c r="AY58" i="23"/>
  <c r="AZ58" i="23" s="1"/>
  <c r="BA58" i="23" s="1"/>
  <c r="BB58" i="23" s="1"/>
  <c r="BC58" i="23" s="1"/>
  <c r="BD58" i="23" s="1"/>
  <c r="BE58" i="23" s="1"/>
  <c r="BF58" i="23" s="1"/>
  <c r="BG58" i="23" s="1"/>
  <c r="BH58" i="23" s="1"/>
  <c r="AX58" i="23"/>
  <c r="AW58" i="23"/>
  <c r="AJ58" i="23"/>
  <c r="AW57" i="23"/>
  <c r="AJ57" i="23"/>
  <c r="AK57" i="23"/>
  <c r="AW56" i="23"/>
  <c r="AJ56" i="23"/>
  <c r="AL56" i="23"/>
  <c r="AM56" i="23" s="1"/>
  <c r="AN56" i="23" s="1"/>
  <c r="AO56" i="23" s="1"/>
  <c r="AP56" i="23" s="1"/>
  <c r="AQ56" i="23" s="1"/>
  <c r="AR56" i="23" s="1"/>
  <c r="AS56" i="23" s="1"/>
  <c r="AT56" i="23" s="1"/>
  <c r="AU56" i="23" s="1"/>
  <c r="AY55" i="23"/>
  <c r="AZ55" i="23" s="1"/>
  <c r="BA55" i="23" s="1"/>
  <c r="BB55" i="23" s="1"/>
  <c r="BC55" i="23" s="1"/>
  <c r="BD55" i="23" s="1"/>
  <c r="BE55" i="23" s="1"/>
  <c r="BF55" i="23" s="1"/>
  <c r="BG55" i="23" s="1"/>
  <c r="BH55" i="23" s="1"/>
  <c r="AX55" i="23"/>
  <c r="AW55" i="23"/>
  <c r="AJ55" i="23"/>
  <c r="AY54" i="23"/>
  <c r="AZ54" i="23" s="1"/>
  <c r="BA54" i="23" s="1"/>
  <c r="BB54" i="23" s="1"/>
  <c r="BC54" i="23" s="1"/>
  <c r="BD54" i="23" s="1"/>
  <c r="BE54" i="23" s="1"/>
  <c r="BF54" i="23" s="1"/>
  <c r="BG54" i="23" s="1"/>
  <c r="BH54" i="23" s="1"/>
  <c r="AX54" i="23"/>
  <c r="AW54" i="23"/>
  <c r="AJ54" i="23"/>
  <c r="AY53" i="23"/>
  <c r="AZ53" i="23" s="1"/>
  <c r="BA53" i="23" s="1"/>
  <c r="BB53" i="23" s="1"/>
  <c r="BC53" i="23" s="1"/>
  <c r="BD53" i="23" s="1"/>
  <c r="BE53" i="23" s="1"/>
  <c r="BF53" i="23" s="1"/>
  <c r="BG53" i="23" s="1"/>
  <c r="BH53" i="23" s="1"/>
  <c r="AX53" i="23"/>
  <c r="AW53" i="23"/>
  <c r="AJ53" i="23"/>
  <c r="AK53" i="23"/>
  <c r="AY52" i="23"/>
  <c r="AZ52" i="23" s="1"/>
  <c r="BA52" i="23" s="1"/>
  <c r="BB52" i="23" s="1"/>
  <c r="BC52" i="23" s="1"/>
  <c r="BD52" i="23" s="1"/>
  <c r="BE52" i="23" s="1"/>
  <c r="BF52" i="23" s="1"/>
  <c r="BG52" i="23" s="1"/>
  <c r="BH52" i="23" s="1"/>
  <c r="AX52" i="23"/>
  <c r="AW52" i="23"/>
  <c r="AJ52" i="23"/>
  <c r="AW51" i="23"/>
  <c r="AJ51" i="23"/>
  <c r="AK51" i="23"/>
  <c r="AW50" i="23"/>
  <c r="AJ50" i="23"/>
  <c r="AW49" i="23"/>
  <c r="AJ49" i="23"/>
  <c r="AW48" i="23"/>
  <c r="AJ48" i="23"/>
  <c r="AY47" i="23"/>
  <c r="AZ47" i="23" s="1"/>
  <c r="BA47" i="23" s="1"/>
  <c r="BB47" i="23" s="1"/>
  <c r="BC47" i="23" s="1"/>
  <c r="BD47" i="23" s="1"/>
  <c r="BE47" i="23" s="1"/>
  <c r="BF47" i="23" s="1"/>
  <c r="BG47" i="23" s="1"/>
  <c r="BH47" i="23" s="1"/>
  <c r="AX47" i="23"/>
  <c r="AW47" i="23"/>
  <c r="AJ47" i="23"/>
  <c r="AW46" i="23"/>
  <c r="AJ46" i="23"/>
  <c r="AW45" i="23"/>
  <c r="AJ45" i="23"/>
  <c r="AX42" i="23"/>
  <c r="AW42" i="23"/>
  <c r="AJ42" i="23"/>
  <c r="O42" i="23"/>
  <c r="AK42" i="23" s="1"/>
  <c r="W30" i="23"/>
  <c r="W29" i="23"/>
  <c r="W28" i="23"/>
  <c r="AJ24" i="23"/>
  <c r="AW23" i="23"/>
  <c r="AJ23" i="23"/>
  <c r="AJ21" i="23"/>
  <c r="AW20" i="23"/>
  <c r="AW19" i="23"/>
  <c r="AJ18" i="23"/>
  <c r="AW18" i="23"/>
  <c r="AJ17" i="23"/>
  <c r="AW16" i="23"/>
  <c r="AJ16" i="23"/>
  <c r="AW15" i="23"/>
  <c r="AY14" i="23"/>
  <c r="AZ14" i="23" s="1"/>
  <c r="BA14" i="23" s="1"/>
  <c r="BB14" i="23" s="1"/>
  <c r="BC14" i="23" s="1"/>
  <c r="BD14" i="23" s="1"/>
  <c r="BE14" i="23" s="1"/>
  <c r="BF14" i="23" s="1"/>
  <c r="BG14" i="23" s="1"/>
  <c r="BH14" i="23" s="1"/>
  <c r="AX14" i="23"/>
  <c r="AJ14" i="23"/>
  <c r="AW14" i="23"/>
  <c r="AW13" i="23"/>
  <c r="AW12" i="23"/>
  <c r="AY11" i="23"/>
  <c r="AZ11" i="23" s="1"/>
  <c r="BA11" i="23" s="1"/>
  <c r="BB11" i="23" s="1"/>
  <c r="BC11" i="23" s="1"/>
  <c r="BD11" i="23" s="1"/>
  <c r="BE11" i="23" s="1"/>
  <c r="BF11" i="23" s="1"/>
  <c r="BG11" i="23" s="1"/>
  <c r="BH11" i="23" s="1"/>
  <c r="AX11" i="23"/>
  <c r="AL11" i="23"/>
  <c r="AM11" i="23" s="1"/>
  <c r="AN11" i="23" s="1"/>
  <c r="AO11" i="23" s="1"/>
  <c r="AP11" i="23" s="1"/>
  <c r="AQ11" i="23" s="1"/>
  <c r="AR11" i="23" s="1"/>
  <c r="AS11" i="23" s="1"/>
  <c r="AT11" i="23" s="1"/>
  <c r="AU11" i="23" s="1"/>
  <c r="AK11" i="23"/>
  <c r="AJ11" i="23"/>
  <c r="K28" i="22"/>
  <c r="O28" i="22" s="1"/>
  <c r="C25" i="23" s="1"/>
  <c r="AE25" i="23" s="1"/>
  <c r="K26" i="22"/>
  <c r="O26" i="22" s="1"/>
  <c r="C23" i="23" s="1"/>
  <c r="K25" i="22"/>
  <c r="O25" i="22" s="1"/>
  <c r="C22" i="23" s="1"/>
  <c r="K20" i="22"/>
  <c r="O20" i="22" s="1"/>
  <c r="C17" i="23" s="1"/>
  <c r="K19" i="22"/>
  <c r="O19" i="22" s="1"/>
  <c r="O16" i="22"/>
  <c r="C13" i="23" s="1"/>
  <c r="K27" i="22"/>
  <c r="O27" i="22" s="1"/>
  <c r="C24" i="23" s="1"/>
  <c r="K18" i="22"/>
  <c r="C27" i="22"/>
  <c r="C26" i="22"/>
  <c r="C25" i="22"/>
  <c r="C19" i="22"/>
  <c r="C18" i="22"/>
  <c r="C35" i="21"/>
  <c r="C32" i="21"/>
  <c r="C21" i="21"/>
  <c r="C16" i="22"/>
  <c r="O35" i="22"/>
  <c r="C37" i="23" s="1"/>
  <c r="AG37" i="23" s="1"/>
  <c r="O29" i="22"/>
  <c r="C26" i="23" s="1"/>
  <c r="O26" i="23" s="1"/>
  <c r="AL26" i="23" s="1"/>
  <c r="AM26" i="23" s="1"/>
  <c r="AN26" i="23" s="1"/>
  <c r="AO26" i="23" s="1"/>
  <c r="AP26" i="23" s="1"/>
  <c r="AQ26" i="23" s="1"/>
  <c r="AR26" i="23" s="1"/>
  <c r="AS26" i="23" s="1"/>
  <c r="AT26" i="23" s="1"/>
  <c r="AU26" i="23" s="1"/>
  <c r="K23" i="22"/>
  <c r="O23" i="22" s="1"/>
  <c r="C20" i="23" s="1"/>
  <c r="O22" i="22"/>
  <c r="C19" i="23" s="1"/>
  <c r="K22" i="22"/>
  <c r="O21" i="22"/>
  <c r="C18" i="23" s="1"/>
  <c r="O18" i="22"/>
  <c r="C15" i="23" s="1"/>
  <c r="O17" i="22"/>
  <c r="C14" i="23" s="1"/>
  <c r="O15" i="22"/>
  <c r="C12" i="23" s="1"/>
  <c r="K13" i="22"/>
  <c r="K34" i="22" s="1"/>
  <c r="O34" i="22" s="1"/>
  <c r="C36" i="23" s="1"/>
  <c r="E61" i="23" l="1"/>
  <c r="AL43" i="23"/>
  <c r="AM43" i="23" s="1"/>
  <c r="AN43" i="23" s="1"/>
  <c r="AO43" i="23" s="1"/>
  <c r="AP43" i="23" s="1"/>
  <c r="AQ43" i="23" s="1"/>
  <c r="AR43" i="23" s="1"/>
  <c r="AS43" i="23" s="1"/>
  <c r="AT43" i="23" s="1"/>
  <c r="AU43" i="23" s="1"/>
  <c r="N61" i="21"/>
  <c r="AY46" i="23"/>
  <c r="AZ46" i="23" s="1"/>
  <c r="BA46" i="23" s="1"/>
  <c r="BB46" i="23" s="1"/>
  <c r="BC46" i="23" s="1"/>
  <c r="BD46" i="23" s="1"/>
  <c r="BE46" i="23" s="1"/>
  <c r="BF46" i="23" s="1"/>
  <c r="BG46" i="23" s="1"/>
  <c r="BH46" i="23" s="1"/>
  <c r="AX46" i="23"/>
  <c r="AY56" i="23"/>
  <c r="AZ56" i="23" s="1"/>
  <c r="BA56" i="23" s="1"/>
  <c r="BB56" i="23" s="1"/>
  <c r="BC56" i="23" s="1"/>
  <c r="BD56" i="23" s="1"/>
  <c r="BE56" i="23" s="1"/>
  <c r="BF56" i="23" s="1"/>
  <c r="BG56" i="23" s="1"/>
  <c r="BH56" i="23" s="1"/>
  <c r="AX49" i="23"/>
  <c r="AX57" i="23"/>
  <c r="AX48" i="23"/>
  <c r="O45" i="21"/>
  <c r="AK46" i="21"/>
  <c r="AL46" i="21"/>
  <c r="AM46" i="21" s="1"/>
  <c r="AN46" i="21" s="1"/>
  <c r="AO46" i="21" s="1"/>
  <c r="AP46" i="21" s="1"/>
  <c r="AQ46" i="21" s="1"/>
  <c r="AR46" i="21" s="1"/>
  <c r="AS46" i="21" s="1"/>
  <c r="AT46" i="21" s="1"/>
  <c r="AU46" i="21" s="1"/>
  <c r="K31" i="22"/>
  <c r="O31" i="22" s="1"/>
  <c r="K32" i="22"/>
  <c r="O32" i="22" s="1"/>
  <c r="AE44" i="23"/>
  <c r="AG44" i="23"/>
  <c r="O44" i="21"/>
  <c r="AY43" i="23"/>
  <c r="AZ43" i="23" s="1"/>
  <c r="BA43" i="23" s="1"/>
  <c r="BB43" i="23" s="1"/>
  <c r="BC43" i="23" s="1"/>
  <c r="BD43" i="23" s="1"/>
  <c r="BE43" i="23" s="1"/>
  <c r="BF43" i="23" s="1"/>
  <c r="BG43" i="23" s="1"/>
  <c r="BH43" i="23" s="1"/>
  <c r="AK44" i="23"/>
  <c r="AL44" i="23"/>
  <c r="AM44" i="23" s="1"/>
  <c r="AN44" i="23" s="1"/>
  <c r="AO44" i="23" s="1"/>
  <c r="AP44" i="23" s="1"/>
  <c r="AQ44" i="23" s="1"/>
  <c r="AR44" i="23" s="1"/>
  <c r="AS44" i="23" s="1"/>
  <c r="AT44" i="23" s="1"/>
  <c r="AU44" i="23" s="1"/>
  <c r="AY44" i="23"/>
  <c r="AZ44" i="23" s="1"/>
  <c r="BA44" i="23" s="1"/>
  <c r="BB44" i="23" s="1"/>
  <c r="BC44" i="23" s="1"/>
  <c r="BD44" i="23" s="1"/>
  <c r="BE44" i="23" s="1"/>
  <c r="BF44" i="23" s="1"/>
  <c r="BG44" i="23" s="1"/>
  <c r="BH44" i="23" s="1"/>
  <c r="AX44" i="23"/>
  <c r="N61" i="23"/>
  <c r="AY45" i="23"/>
  <c r="AZ45" i="23" s="1"/>
  <c r="BA45" i="23" s="1"/>
  <c r="BB45" i="23" s="1"/>
  <c r="BC45" i="23" s="1"/>
  <c r="BD45" i="23" s="1"/>
  <c r="BE45" i="23" s="1"/>
  <c r="BF45" i="23" s="1"/>
  <c r="BG45" i="23" s="1"/>
  <c r="BH45" i="23" s="1"/>
  <c r="AX45" i="23"/>
  <c r="AE45" i="23"/>
  <c r="AG45" i="23"/>
  <c r="AH45" i="23"/>
  <c r="AK27" i="23"/>
  <c r="AL27" i="23"/>
  <c r="AM27" i="23" s="1"/>
  <c r="AN27" i="23" s="1"/>
  <c r="AO27" i="23" s="1"/>
  <c r="AP27" i="23" s="1"/>
  <c r="AQ27" i="23" s="1"/>
  <c r="AR27" i="23" s="1"/>
  <c r="AS27" i="23" s="1"/>
  <c r="AT27" i="23" s="1"/>
  <c r="AU27" i="23" s="1"/>
  <c r="AK43" i="23"/>
  <c r="AX51" i="23"/>
  <c r="AX50" i="23"/>
  <c r="AL51" i="23"/>
  <c r="AM51" i="23" s="1"/>
  <c r="AN51" i="23" s="1"/>
  <c r="AO51" i="23" s="1"/>
  <c r="AP51" i="23" s="1"/>
  <c r="AQ51" i="23" s="1"/>
  <c r="AR51" i="23" s="1"/>
  <c r="AS51" i="23" s="1"/>
  <c r="AT51" i="23" s="1"/>
  <c r="AU51" i="23" s="1"/>
  <c r="AK26" i="23"/>
  <c r="AL42" i="23"/>
  <c r="AM42" i="23" s="1"/>
  <c r="AN42" i="23" s="1"/>
  <c r="AO42" i="23" s="1"/>
  <c r="AP42" i="23" s="1"/>
  <c r="AQ42" i="23" s="1"/>
  <c r="AR42" i="23" s="1"/>
  <c r="AS42" i="23" s="1"/>
  <c r="AT42" i="23" s="1"/>
  <c r="AU42" i="23" s="1"/>
  <c r="AK46" i="23"/>
  <c r="AL47" i="23"/>
  <c r="AM47" i="23" s="1"/>
  <c r="AN47" i="23" s="1"/>
  <c r="AO47" i="23" s="1"/>
  <c r="AP47" i="23" s="1"/>
  <c r="AQ47" i="23" s="1"/>
  <c r="AR47" i="23" s="1"/>
  <c r="AS47" i="23" s="1"/>
  <c r="AT47" i="23" s="1"/>
  <c r="AU47" i="23" s="1"/>
  <c r="AK56" i="23"/>
  <c r="AL53" i="23"/>
  <c r="AM53" i="23" s="1"/>
  <c r="AN53" i="23" s="1"/>
  <c r="AO53" i="23" s="1"/>
  <c r="AP53" i="23" s="1"/>
  <c r="AQ53" i="23" s="1"/>
  <c r="AR53" i="23" s="1"/>
  <c r="AS53" i="23" s="1"/>
  <c r="AT53" i="23" s="1"/>
  <c r="AU53" i="23" s="1"/>
  <c r="AK55" i="23"/>
  <c r="AL57" i="23"/>
  <c r="AM57" i="23" s="1"/>
  <c r="AN57" i="23" s="1"/>
  <c r="AO57" i="23" s="1"/>
  <c r="AP57" i="23" s="1"/>
  <c r="AQ57" i="23" s="1"/>
  <c r="AR57" i="23" s="1"/>
  <c r="AS57" i="23" s="1"/>
  <c r="AT57" i="23" s="1"/>
  <c r="AU57" i="23" s="1"/>
  <c r="AK59" i="23"/>
  <c r="AD21" i="23"/>
  <c r="AL49" i="23"/>
  <c r="AM49" i="23" s="1"/>
  <c r="AN49" i="23" s="1"/>
  <c r="AO49" i="23" s="1"/>
  <c r="AP49" i="23" s="1"/>
  <c r="AQ49" i="23" s="1"/>
  <c r="AR49" i="23" s="1"/>
  <c r="AS49" i="23" s="1"/>
  <c r="AT49" i="23" s="1"/>
  <c r="AU49" i="23" s="1"/>
  <c r="AF12" i="23"/>
  <c r="AD12" i="23"/>
  <c r="AE12" i="23"/>
  <c r="AG19" i="23"/>
  <c r="AF20" i="23"/>
  <c r="AD19" i="23"/>
  <c r="AD15" i="23"/>
  <c r="AE16" i="23"/>
  <c r="AF18" i="23"/>
  <c r="AW11" i="23"/>
  <c r="AF15" i="23"/>
  <c r="AJ20" i="23"/>
  <c r="AD22" i="23"/>
  <c r="AE15" i="23"/>
  <c r="W21" i="23"/>
  <c r="AY21" i="23" s="1"/>
  <c r="AZ21" i="23" s="1"/>
  <c r="BA21" i="23" s="1"/>
  <c r="BB21" i="23" s="1"/>
  <c r="BC21" i="23" s="1"/>
  <c r="BD21" i="23" s="1"/>
  <c r="BE21" i="23" s="1"/>
  <c r="BF21" i="23" s="1"/>
  <c r="BG21" i="23" s="1"/>
  <c r="BH21" i="23" s="1"/>
  <c r="AG12" i="23"/>
  <c r="AJ19" i="23"/>
  <c r="AF21" i="23"/>
  <c r="AG22" i="23"/>
  <c r="AL12" i="23"/>
  <c r="AM12" i="23" s="1"/>
  <c r="AN12" i="23" s="1"/>
  <c r="AO12" i="23" s="1"/>
  <c r="AP12" i="23" s="1"/>
  <c r="AQ12" i="23" s="1"/>
  <c r="AR12" i="23" s="1"/>
  <c r="AS12" i="23" s="1"/>
  <c r="AT12" i="23" s="1"/>
  <c r="AU12" i="23" s="1"/>
  <c r="AD24" i="23"/>
  <c r="AH37" i="23"/>
  <c r="AF19" i="23"/>
  <c r="AE24" i="23"/>
  <c r="O16" i="23"/>
  <c r="AL16" i="23" s="1"/>
  <c r="AM16" i="23" s="1"/>
  <c r="AN16" i="23" s="1"/>
  <c r="AO16" i="23" s="1"/>
  <c r="AP16" i="23" s="1"/>
  <c r="AQ16" i="23" s="1"/>
  <c r="AR16" i="23" s="1"/>
  <c r="AS16" i="23" s="1"/>
  <c r="AT16" i="23" s="1"/>
  <c r="AU16" i="23" s="1"/>
  <c r="AF24" i="23"/>
  <c r="W16" i="23"/>
  <c r="AY16" i="23" s="1"/>
  <c r="AZ16" i="23" s="1"/>
  <c r="BA16" i="23" s="1"/>
  <c r="BB16" i="23" s="1"/>
  <c r="BC16" i="23" s="1"/>
  <c r="BD16" i="23" s="1"/>
  <c r="BE16" i="23" s="1"/>
  <c r="BF16" i="23" s="1"/>
  <c r="BG16" i="23" s="1"/>
  <c r="BH16" i="23" s="1"/>
  <c r="AH19" i="23"/>
  <c r="O21" i="23"/>
  <c r="AL21" i="23" s="1"/>
  <c r="AM21" i="23" s="1"/>
  <c r="AN21" i="23" s="1"/>
  <c r="AO21" i="23" s="1"/>
  <c r="AP21" i="23" s="1"/>
  <c r="AQ21" i="23" s="1"/>
  <c r="AR21" i="23" s="1"/>
  <c r="AS21" i="23" s="1"/>
  <c r="AT21" i="23" s="1"/>
  <c r="AU21" i="23" s="1"/>
  <c r="AG24" i="23"/>
  <c r="AD16" i="23"/>
  <c r="AJ13" i="23"/>
  <c r="O19" i="23"/>
  <c r="AL19" i="23" s="1"/>
  <c r="AM19" i="23" s="1"/>
  <c r="AN19" i="23" s="1"/>
  <c r="AO19" i="23" s="1"/>
  <c r="AP19" i="23" s="1"/>
  <c r="AQ19" i="23" s="1"/>
  <c r="AR19" i="23" s="1"/>
  <c r="AS19" i="23" s="1"/>
  <c r="AT19" i="23" s="1"/>
  <c r="AU19" i="23" s="1"/>
  <c r="AG20" i="23"/>
  <c r="AE35" i="23"/>
  <c r="AH36" i="23"/>
  <c r="AG16" i="23"/>
  <c r="AG18" i="23"/>
  <c r="W19" i="23"/>
  <c r="AX19" i="23" s="1"/>
  <c r="AH20" i="23"/>
  <c r="AF23" i="23"/>
  <c r="O24" i="23"/>
  <c r="AK24" i="23" s="1"/>
  <c r="AF25" i="23"/>
  <c r="AD35" i="23"/>
  <c r="AF35" i="23"/>
  <c r="AD17" i="23"/>
  <c r="AE19" i="23"/>
  <c r="O20" i="23"/>
  <c r="AL20" i="23" s="1"/>
  <c r="AM20" i="23" s="1"/>
  <c r="AN20" i="23" s="1"/>
  <c r="AO20" i="23" s="1"/>
  <c r="AP20" i="23" s="1"/>
  <c r="AQ20" i="23" s="1"/>
  <c r="AR20" i="23" s="1"/>
  <c r="AS20" i="23" s="1"/>
  <c r="AT20" i="23" s="1"/>
  <c r="AU20" i="23" s="1"/>
  <c r="W20" i="23"/>
  <c r="AY20" i="23" s="1"/>
  <c r="AZ20" i="23" s="1"/>
  <c r="BA20" i="23" s="1"/>
  <c r="BB20" i="23" s="1"/>
  <c r="BC20" i="23" s="1"/>
  <c r="BD20" i="23" s="1"/>
  <c r="BE20" i="23" s="1"/>
  <c r="BF20" i="23" s="1"/>
  <c r="BG20" i="23" s="1"/>
  <c r="BH20" i="23" s="1"/>
  <c r="AD20" i="23"/>
  <c r="AE20" i="23"/>
  <c r="AG17" i="23"/>
  <c r="AE18" i="23"/>
  <c r="O36" i="23"/>
  <c r="AG15" i="23"/>
  <c r="W24" i="23"/>
  <c r="AY24" i="23" s="1"/>
  <c r="AZ24" i="23" s="1"/>
  <c r="BA24" i="23" s="1"/>
  <c r="BB24" i="23" s="1"/>
  <c r="BC24" i="23" s="1"/>
  <c r="BD24" i="23" s="1"/>
  <c r="BE24" i="23" s="1"/>
  <c r="BF24" i="23" s="1"/>
  <c r="BG24" i="23" s="1"/>
  <c r="BH24" i="23" s="1"/>
  <c r="O14" i="23"/>
  <c r="W13" i="23"/>
  <c r="AY13" i="23" s="1"/>
  <c r="AZ13" i="23" s="1"/>
  <c r="BA13" i="23" s="1"/>
  <c r="BB13" i="23" s="1"/>
  <c r="BC13" i="23" s="1"/>
  <c r="BD13" i="23" s="1"/>
  <c r="BE13" i="23" s="1"/>
  <c r="BF13" i="23" s="1"/>
  <c r="BG13" i="23" s="1"/>
  <c r="BH13" i="23" s="1"/>
  <c r="AD13" i="23"/>
  <c r="AE13" i="23"/>
  <c r="AF13" i="23"/>
  <c r="AG13" i="23"/>
  <c r="AH13" i="23"/>
  <c r="O13" i="23"/>
  <c r="AH15" i="23"/>
  <c r="AF17" i="23"/>
  <c r="AH18" i="23"/>
  <c r="AD36" i="23"/>
  <c r="W37" i="23"/>
  <c r="AF16" i="23"/>
  <c r="W18" i="23"/>
  <c r="AY18" i="23" s="1"/>
  <c r="AZ18" i="23" s="1"/>
  <c r="BA18" i="23" s="1"/>
  <c r="BB18" i="23" s="1"/>
  <c r="BC18" i="23" s="1"/>
  <c r="BD18" i="23" s="1"/>
  <c r="BE18" i="23" s="1"/>
  <c r="BF18" i="23" s="1"/>
  <c r="BG18" i="23" s="1"/>
  <c r="BH18" i="23" s="1"/>
  <c r="W36" i="23"/>
  <c r="AE36" i="23"/>
  <c r="AD37" i="23"/>
  <c r="O15" i="23"/>
  <c r="AL15" i="23" s="1"/>
  <c r="AM15" i="23" s="1"/>
  <c r="AN15" i="23" s="1"/>
  <c r="AO15" i="23" s="1"/>
  <c r="AP15" i="23" s="1"/>
  <c r="AQ15" i="23" s="1"/>
  <c r="AR15" i="23" s="1"/>
  <c r="AS15" i="23" s="1"/>
  <c r="AT15" i="23" s="1"/>
  <c r="AU15" i="23" s="1"/>
  <c r="AH17" i="23"/>
  <c r="O18" i="23"/>
  <c r="AK18" i="23" s="1"/>
  <c r="AD23" i="23"/>
  <c r="AH24" i="23"/>
  <c r="AH25" i="23"/>
  <c r="AF36" i="23"/>
  <c r="AE37" i="23"/>
  <c r="AH16" i="23"/>
  <c r="W17" i="23"/>
  <c r="AY17" i="23" s="1"/>
  <c r="AZ17" i="23" s="1"/>
  <c r="BA17" i="23" s="1"/>
  <c r="BB17" i="23" s="1"/>
  <c r="BC17" i="23" s="1"/>
  <c r="BD17" i="23" s="1"/>
  <c r="BE17" i="23" s="1"/>
  <c r="BF17" i="23" s="1"/>
  <c r="BG17" i="23" s="1"/>
  <c r="BH17" i="23" s="1"/>
  <c r="AE23" i="23"/>
  <c r="O25" i="23"/>
  <c r="O17" i="23"/>
  <c r="AL17" i="23" s="1"/>
  <c r="AM17" i="23" s="1"/>
  <c r="AN17" i="23" s="1"/>
  <c r="AO17" i="23" s="1"/>
  <c r="AP17" i="23" s="1"/>
  <c r="AQ17" i="23" s="1"/>
  <c r="AR17" i="23" s="1"/>
  <c r="AS17" i="23" s="1"/>
  <c r="AT17" i="23" s="1"/>
  <c r="AU17" i="23" s="1"/>
  <c r="AE17" i="23"/>
  <c r="AD18" i="23"/>
  <c r="W25" i="23"/>
  <c r="AK19" i="23"/>
  <c r="AW22" i="23"/>
  <c r="AJ22" i="23"/>
  <c r="AF22" i="23"/>
  <c r="W23" i="23"/>
  <c r="AH23" i="23"/>
  <c r="AH12" i="23"/>
  <c r="AH26" i="23"/>
  <c r="AG26" i="23"/>
  <c r="AF26" i="23"/>
  <c r="AE26" i="23"/>
  <c r="AD26" i="23"/>
  <c r="W26" i="23"/>
  <c r="AJ12" i="23"/>
  <c r="AJ15" i="23"/>
  <c r="AW17" i="23"/>
  <c r="AW21" i="23"/>
  <c r="O22" i="23"/>
  <c r="W22" i="23"/>
  <c r="AG23" i="23"/>
  <c r="AG32" i="23"/>
  <c r="AF32" i="23"/>
  <c r="AE32" i="23"/>
  <c r="AD32" i="23"/>
  <c r="W32" i="23"/>
  <c r="O32" i="23"/>
  <c r="W12" i="23"/>
  <c r="W15" i="23"/>
  <c r="AL52" i="23"/>
  <c r="AM52" i="23" s="1"/>
  <c r="AN52" i="23" s="1"/>
  <c r="AO52" i="23" s="1"/>
  <c r="AP52" i="23" s="1"/>
  <c r="AQ52" i="23" s="1"/>
  <c r="AR52" i="23" s="1"/>
  <c r="AS52" i="23" s="1"/>
  <c r="AT52" i="23" s="1"/>
  <c r="AU52" i="23" s="1"/>
  <c r="AK52" i="23"/>
  <c r="AL58" i="23"/>
  <c r="AM58" i="23" s="1"/>
  <c r="AN58" i="23" s="1"/>
  <c r="AO58" i="23" s="1"/>
  <c r="AP58" i="23" s="1"/>
  <c r="AQ58" i="23" s="1"/>
  <c r="AR58" i="23" s="1"/>
  <c r="AS58" i="23" s="1"/>
  <c r="AT58" i="23" s="1"/>
  <c r="AU58" i="23" s="1"/>
  <c r="AK58" i="23"/>
  <c r="AH21" i="23"/>
  <c r="AG21" i="23"/>
  <c r="AH22" i="23"/>
  <c r="AE22" i="23"/>
  <c r="O23" i="23"/>
  <c r="AL48" i="23"/>
  <c r="AM48" i="23" s="1"/>
  <c r="AN48" i="23" s="1"/>
  <c r="AO48" i="23" s="1"/>
  <c r="AP48" i="23" s="1"/>
  <c r="AQ48" i="23" s="1"/>
  <c r="AR48" i="23" s="1"/>
  <c r="AS48" i="23" s="1"/>
  <c r="AT48" i="23" s="1"/>
  <c r="AU48" i="23" s="1"/>
  <c r="AK48" i="23"/>
  <c r="AW24" i="23"/>
  <c r="AD25" i="23"/>
  <c r="AG25" i="23"/>
  <c r="AG35" i="23"/>
  <c r="AG36" i="23"/>
  <c r="AK54" i="23"/>
  <c r="AK50" i="23"/>
  <c r="O37" i="23"/>
  <c r="AF37" i="23"/>
  <c r="AL45" i="23"/>
  <c r="AM45" i="23" s="1"/>
  <c r="AN45" i="23" s="1"/>
  <c r="AO45" i="23" s="1"/>
  <c r="AP45" i="23" s="1"/>
  <c r="AQ45" i="23" s="1"/>
  <c r="AR45" i="23" s="1"/>
  <c r="AS45" i="23" s="1"/>
  <c r="AT45" i="23" s="1"/>
  <c r="AU45" i="23" s="1"/>
  <c r="AF34" i="23"/>
  <c r="H62" i="21"/>
  <c r="G21" i="22"/>
  <c r="C18" i="21" s="1"/>
  <c r="G32" i="22"/>
  <c r="C34" i="21" s="1"/>
  <c r="AG34" i="21" s="1"/>
  <c r="AH35" i="21"/>
  <c r="AG35" i="21"/>
  <c r="AF35" i="21"/>
  <c r="AE35" i="21"/>
  <c r="AD35" i="21"/>
  <c r="G26" i="22"/>
  <c r="C23" i="21" s="1"/>
  <c r="W23" i="21" s="1"/>
  <c r="G28" i="22"/>
  <c r="C25" i="21" s="1"/>
  <c r="G29" i="22"/>
  <c r="C26" i="21" s="1"/>
  <c r="G20" i="22"/>
  <c r="C17" i="21" s="1"/>
  <c r="G17" i="22"/>
  <c r="C14" i="21" s="1"/>
  <c r="O14" i="21" s="1"/>
  <c r="G27" i="22"/>
  <c r="C24" i="21" s="1"/>
  <c r="O24" i="21" s="1"/>
  <c r="G25" i="22"/>
  <c r="C22" i="21" s="1"/>
  <c r="C22" i="22"/>
  <c r="G22" i="22" s="1"/>
  <c r="C19" i="21" s="1"/>
  <c r="C23" i="22"/>
  <c r="G23" i="22" s="1"/>
  <c r="C20" i="21" s="1"/>
  <c r="G19" i="22"/>
  <c r="C16" i="21" s="1"/>
  <c r="G18" i="22"/>
  <c r="C15" i="21" s="1"/>
  <c r="C13" i="22"/>
  <c r="C31" i="22" s="1"/>
  <c r="G31" i="22" s="1"/>
  <c r="C33" i="21" s="1"/>
  <c r="G35" i="22"/>
  <c r="C37" i="21" s="1"/>
  <c r="AH37" i="21" s="1"/>
  <c r="G16" i="22"/>
  <c r="C13" i="21" s="1"/>
  <c r="G15" i="22"/>
  <c r="C12" i="21" s="1"/>
  <c r="AL14" i="23" l="1"/>
  <c r="AM14" i="23" s="1"/>
  <c r="AN14" i="23" s="1"/>
  <c r="AO14" i="23" s="1"/>
  <c r="AP14" i="23" s="1"/>
  <c r="AQ14" i="23" s="1"/>
  <c r="AR14" i="23" s="1"/>
  <c r="AS14" i="23" s="1"/>
  <c r="AT14" i="23" s="1"/>
  <c r="AU14" i="23" s="1"/>
  <c r="AK14" i="23"/>
  <c r="AL13" i="23"/>
  <c r="AM13" i="23" s="1"/>
  <c r="AN13" i="23" s="1"/>
  <c r="AO13" i="23" s="1"/>
  <c r="AP13" i="23" s="1"/>
  <c r="AQ13" i="23" s="1"/>
  <c r="AR13" i="23" s="1"/>
  <c r="AS13" i="23" s="1"/>
  <c r="AT13" i="23" s="1"/>
  <c r="AU13" i="23" s="1"/>
  <c r="AK13" i="23"/>
  <c r="E30" i="23"/>
  <c r="E61" i="21"/>
  <c r="AL37" i="23"/>
  <c r="AM37" i="23" s="1"/>
  <c r="AN37" i="23" s="1"/>
  <c r="AO37" i="23" s="1"/>
  <c r="AP37" i="23" s="1"/>
  <c r="AQ37" i="23" s="1"/>
  <c r="AR37" i="23" s="1"/>
  <c r="AS37" i="23" s="1"/>
  <c r="AT37" i="23" s="1"/>
  <c r="AU37" i="23" s="1"/>
  <c r="AK37" i="23"/>
  <c r="AL32" i="23"/>
  <c r="AM32" i="23" s="1"/>
  <c r="AN32" i="23" s="1"/>
  <c r="AO32" i="23" s="1"/>
  <c r="AP32" i="23" s="1"/>
  <c r="AQ32" i="23" s="1"/>
  <c r="AR32" i="23" s="1"/>
  <c r="AS32" i="23" s="1"/>
  <c r="AT32" i="23" s="1"/>
  <c r="AU32" i="23" s="1"/>
  <c r="AK32" i="23"/>
  <c r="AY19" i="23"/>
  <c r="AZ19" i="23" s="1"/>
  <c r="BA19" i="23" s="1"/>
  <c r="BB19" i="23" s="1"/>
  <c r="BC19" i="23" s="1"/>
  <c r="BD19" i="23" s="1"/>
  <c r="BE19" i="23" s="1"/>
  <c r="BF19" i="23" s="1"/>
  <c r="BG19" i="23" s="1"/>
  <c r="BH19" i="23" s="1"/>
  <c r="AY37" i="23"/>
  <c r="AZ37" i="23" s="1"/>
  <c r="BA37" i="23" s="1"/>
  <c r="BB37" i="23" s="1"/>
  <c r="BC37" i="23" s="1"/>
  <c r="BD37" i="23" s="1"/>
  <c r="BE37" i="23" s="1"/>
  <c r="BF37" i="23" s="1"/>
  <c r="BG37" i="23" s="1"/>
  <c r="BH37" i="23" s="1"/>
  <c r="AX37" i="23"/>
  <c r="AX32" i="23"/>
  <c r="AY32" i="23"/>
  <c r="AZ32" i="23" s="1"/>
  <c r="BA32" i="23" s="1"/>
  <c r="BB32" i="23" s="1"/>
  <c r="BC32" i="23" s="1"/>
  <c r="BD32" i="23" s="1"/>
  <c r="BE32" i="23" s="1"/>
  <c r="BF32" i="23" s="1"/>
  <c r="BG32" i="23" s="1"/>
  <c r="BH32" i="23" s="1"/>
  <c r="AD37" i="21"/>
  <c r="AH34" i="21"/>
  <c r="AY36" i="23"/>
  <c r="AZ36" i="23" s="1"/>
  <c r="BA36" i="23" s="1"/>
  <c r="BB36" i="23" s="1"/>
  <c r="BC36" i="23" s="1"/>
  <c r="BD36" i="23" s="1"/>
  <c r="BE36" i="23" s="1"/>
  <c r="BF36" i="23" s="1"/>
  <c r="BG36" i="23" s="1"/>
  <c r="BH36" i="23" s="1"/>
  <c r="AX36" i="23"/>
  <c r="AL36" i="23"/>
  <c r="AM36" i="23" s="1"/>
  <c r="AN36" i="23" s="1"/>
  <c r="AO36" i="23" s="1"/>
  <c r="AP36" i="23" s="1"/>
  <c r="AQ36" i="23" s="1"/>
  <c r="AR36" i="23" s="1"/>
  <c r="AS36" i="23" s="1"/>
  <c r="AT36" i="23" s="1"/>
  <c r="AU36" i="23" s="1"/>
  <c r="AK36" i="23"/>
  <c r="AY26" i="23"/>
  <c r="AZ26" i="23" s="1"/>
  <c r="BA26" i="23" s="1"/>
  <c r="BB26" i="23" s="1"/>
  <c r="BC26" i="23" s="1"/>
  <c r="BD26" i="23" s="1"/>
  <c r="BE26" i="23" s="1"/>
  <c r="BF26" i="23" s="1"/>
  <c r="BG26" i="23" s="1"/>
  <c r="BH26" i="23" s="1"/>
  <c r="AX26" i="23"/>
  <c r="AL25" i="23"/>
  <c r="AM25" i="23" s="1"/>
  <c r="AN25" i="23" s="1"/>
  <c r="AO25" i="23" s="1"/>
  <c r="AP25" i="23" s="1"/>
  <c r="AQ25" i="23" s="1"/>
  <c r="AR25" i="23" s="1"/>
  <c r="AS25" i="23" s="1"/>
  <c r="AT25" i="23" s="1"/>
  <c r="AU25" i="23" s="1"/>
  <c r="AK25" i="23"/>
  <c r="AX16" i="23"/>
  <c r="AY25" i="23"/>
  <c r="AZ25" i="23" s="1"/>
  <c r="BA25" i="23" s="1"/>
  <c r="BB25" i="23" s="1"/>
  <c r="BC25" i="23" s="1"/>
  <c r="BD25" i="23" s="1"/>
  <c r="BE25" i="23" s="1"/>
  <c r="BF25" i="23" s="1"/>
  <c r="BG25" i="23" s="1"/>
  <c r="BH25" i="23" s="1"/>
  <c r="AX25" i="23"/>
  <c r="AK21" i="23"/>
  <c r="AE33" i="23"/>
  <c r="AH34" i="23"/>
  <c r="AD33" i="23"/>
  <c r="AG34" i="23"/>
  <c r="AH33" i="23"/>
  <c r="AH62" i="23" s="1"/>
  <c r="AH33" i="21"/>
  <c r="AG33" i="21"/>
  <c r="AF33" i="21"/>
  <c r="AD33" i="21"/>
  <c r="AE33" i="21"/>
  <c r="O33" i="23"/>
  <c r="AF33" i="23"/>
  <c r="AF62" i="23" s="1"/>
  <c r="AG33" i="23"/>
  <c r="AG62" i="23" s="1"/>
  <c r="AX21" i="23"/>
  <c r="AE37" i="21"/>
  <c r="AF37" i="21"/>
  <c r="AD34" i="21"/>
  <c r="W37" i="21"/>
  <c r="AE34" i="21"/>
  <c r="AK12" i="23"/>
  <c r="W33" i="23"/>
  <c r="W62" i="23" s="1"/>
  <c r="AG37" i="21"/>
  <c r="AF34" i="21"/>
  <c r="O34" i="23"/>
  <c r="AD34" i="23"/>
  <c r="AE34" i="23"/>
  <c r="O37" i="21"/>
  <c r="W34" i="23"/>
  <c r="AK16" i="23"/>
  <c r="AX20" i="23"/>
  <c r="AX18" i="23"/>
  <c r="AK20" i="23"/>
  <c r="AL24" i="23"/>
  <c r="AM24" i="23" s="1"/>
  <c r="AN24" i="23" s="1"/>
  <c r="AO24" i="23" s="1"/>
  <c r="AP24" i="23" s="1"/>
  <c r="AQ24" i="23" s="1"/>
  <c r="AR24" i="23" s="1"/>
  <c r="AS24" i="23" s="1"/>
  <c r="AT24" i="23" s="1"/>
  <c r="AU24" i="23" s="1"/>
  <c r="AX13" i="23"/>
  <c r="AK17" i="23"/>
  <c r="AX24" i="23"/>
  <c r="AL18" i="23"/>
  <c r="AM18" i="23" s="1"/>
  <c r="AN18" i="23" s="1"/>
  <c r="AO18" i="23" s="1"/>
  <c r="AP18" i="23" s="1"/>
  <c r="AQ18" i="23" s="1"/>
  <c r="AR18" i="23" s="1"/>
  <c r="AS18" i="23" s="1"/>
  <c r="AT18" i="23" s="1"/>
  <c r="AU18" i="23" s="1"/>
  <c r="AY23" i="21"/>
  <c r="AZ23" i="21" s="1"/>
  <c r="BA23" i="21" s="1"/>
  <c r="BB23" i="21" s="1"/>
  <c r="BC23" i="21" s="1"/>
  <c r="BD23" i="21" s="1"/>
  <c r="BE23" i="21" s="1"/>
  <c r="BF23" i="21" s="1"/>
  <c r="BG23" i="21" s="1"/>
  <c r="BH23" i="21" s="1"/>
  <c r="AX23" i="21"/>
  <c r="AL14" i="21"/>
  <c r="AM14" i="21" s="1"/>
  <c r="AN14" i="21" s="1"/>
  <c r="AO14" i="21" s="1"/>
  <c r="AP14" i="21" s="1"/>
  <c r="AQ14" i="21" s="1"/>
  <c r="AR14" i="21" s="1"/>
  <c r="AS14" i="21" s="1"/>
  <c r="AT14" i="21" s="1"/>
  <c r="AU14" i="21" s="1"/>
  <c r="AK14" i="21"/>
  <c r="AL24" i="21"/>
  <c r="AM24" i="21" s="1"/>
  <c r="AN24" i="21" s="1"/>
  <c r="AO24" i="21" s="1"/>
  <c r="AP24" i="21" s="1"/>
  <c r="AQ24" i="21" s="1"/>
  <c r="AR24" i="21" s="1"/>
  <c r="AS24" i="21" s="1"/>
  <c r="AT24" i="21" s="1"/>
  <c r="AU24" i="21" s="1"/>
  <c r="AK24" i="21"/>
  <c r="AK15" i="23"/>
  <c r="AX17" i="23"/>
  <c r="AX22" i="23"/>
  <c r="AY22" i="23"/>
  <c r="AZ22" i="23" s="1"/>
  <c r="BA22" i="23" s="1"/>
  <c r="BB22" i="23" s="1"/>
  <c r="BC22" i="23" s="1"/>
  <c r="BD22" i="23" s="1"/>
  <c r="BE22" i="23" s="1"/>
  <c r="BF22" i="23" s="1"/>
  <c r="BG22" i="23" s="1"/>
  <c r="BH22" i="23" s="1"/>
  <c r="AY23" i="23"/>
  <c r="AZ23" i="23" s="1"/>
  <c r="BA23" i="23" s="1"/>
  <c r="BB23" i="23" s="1"/>
  <c r="BC23" i="23" s="1"/>
  <c r="BD23" i="23" s="1"/>
  <c r="BE23" i="23" s="1"/>
  <c r="BF23" i="23" s="1"/>
  <c r="BG23" i="23" s="1"/>
  <c r="BH23" i="23" s="1"/>
  <c r="AX23" i="23"/>
  <c r="AL23" i="23"/>
  <c r="AM23" i="23" s="1"/>
  <c r="AN23" i="23" s="1"/>
  <c r="AO23" i="23" s="1"/>
  <c r="AP23" i="23" s="1"/>
  <c r="AQ23" i="23" s="1"/>
  <c r="AR23" i="23" s="1"/>
  <c r="AS23" i="23" s="1"/>
  <c r="AT23" i="23" s="1"/>
  <c r="AU23" i="23" s="1"/>
  <c r="AK23" i="23"/>
  <c r="AY15" i="23"/>
  <c r="AZ15" i="23" s="1"/>
  <c r="BA15" i="23" s="1"/>
  <c r="BB15" i="23" s="1"/>
  <c r="BC15" i="23" s="1"/>
  <c r="BD15" i="23" s="1"/>
  <c r="BE15" i="23" s="1"/>
  <c r="BF15" i="23" s="1"/>
  <c r="BG15" i="23" s="1"/>
  <c r="BH15" i="23" s="1"/>
  <c r="AX15" i="23"/>
  <c r="AY12" i="23"/>
  <c r="AZ12" i="23" s="1"/>
  <c r="BA12" i="23" s="1"/>
  <c r="BB12" i="23" s="1"/>
  <c r="BC12" i="23" s="1"/>
  <c r="BD12" i="23" s="1"/>
  <c r="BE12" i="23" s="1"/>
  <c r="BF12" i="23" s="1"/>
  <c r="BG12" i="23" s="1"/>
  <c r="BH12" i="23" s="1"/>
  <c r="AX12" i="23"/>
  <c r="AK22" i="23"/>
  <c r="AL22" i="23"/>
  <c r="AM22" i="23" s="1"/>
  <c r="AN22" i="23" s="1"/>
  <c r="AO22" i="23" s="1"/>
  <c r="AP22" i="23" s="1"/>
  <c r="AQ22" i="23" s="1"/>
  <c r="AR22" i="23" s="1"/>
  <c r="AS22" i="23" s="1"/>
  <c r="AT22" i="23" s="1"/>
  <c r="AU22" i="23" s="1"/>
  <c r="AE23" i="21"/>
  <c r="AH23" i="21"/>
  <c r="O23" i="21"/>
  <c r="AD23" i="21"/>
  <c r="AF23" i="21"/>
  <c r="AG23" i="21"/>
  <c r="C34" i="22"/>
  <c r="G34" i="22" s="1"/>
  <c r="C36" i="21" s="1"/>
  <c r="E40" i="23" l="1"/>
  <c r="E62" i="23"/>
  <c r="AD62" i="23"/>
  <c r="AE62" i="23"/>
  <c r="AK37" i="21"/>
  <c r="AL37" i="21"/>
  <c r="AM37" i="21" s="1"/>
  <c r="AN37" i="21" s="1"/>
  <c r="AO37" i="21" s="1"/>
  <c r="AP37" i="21" s="1"/>
  <c r="AQ37" i="21" s="1"/>
  <c r="AR37" i="21" s="1"/>
  <c r="AS37" i="21" s="1"/>
  <c r="AT37" i="21" s="1"/>
  <c r="AU37" i="21" s="1"/>
  <c r="AY37" i="21"/>
  <c r="AZ37" i="21" s="1"/>
  <c r="BA37" i="21" s="1"/>
  <c r="BB37" i="21" s="1"/>
  <c r="BC37" i="21" s="1"/>
  <c r="BD37" i="21" s="1"/>
  <c r="BE37" i="21" s="1"/>
  <c r="BF37" i="21" s="1"/>
  <c r="BG37" i="21" s="1"/>
  <c r="BH37" i="21" s="1"/>
  <c r="AX37" i="21"/>
  <c r="AK34" i="23"/>
  <c r="AL34" i="23"/>
  <c r="AM34" i="23" s="1"/>
  <c r="AN34" i="23" s="1"/>
  <c r="AO34" i="23" s="1"/>
  <c r="AP34" i="23" s="1"/>
  <c r="AQ34" i="23" s="1"/>
  <c r="AR34" i="23" s="1"/>
  <c r="AS34" i="23" s="1"/>
  <c r="AT34" i="23" s="1"/>
  <c r="AU34" i="23" s="1"/>
  <c r="AY34" i="23"/>
  <c r="AZ34" i="23" s="1"/>
  <c r="BA34" i="23" s="1"/>
  <c r="BB34" i="23" s="1"/>
  <c r="BC34" i="23" s="1"/>
  <c r="BD34" i="23" s="1"/>
  <c r="BE34" i="23" s="1"/>
  <c r="BF34" i="23" s="1"/>
  <c r="BG34" i="23" s="1"/>
  <c r="BH34" i="23" s="1"/>
  <c r="AX34" i="23"/>
  <c r="AL33" i="23"/>
  <c r="AM33" i="23" s="1"/>
  <c r="AN33" i="23" s="1"/>
  <c r="AO33" i="23" s="1"/>
  <c r="AP33" i="23" s="1"/>
  <c r="AQ33" i="23" s="1"/>
  <c r="AR33" i="23" s="1"/>
  <c r="AS33" i="23" s="1"/>
  <c r="AT33" i="23" s="1"/>
  <c r="AU33" i="23" s="1"/>
  <c r="AK33" i="23"/>
  <c r="AY33" i="23"/>
  <c r="AZ33" i="23" s="1"/>
  <c r="BA33" i="23" s="1"/>
  <c r="BB33" i="23" s="1"/>
  <c r="BC33" i="23" s="1"/>
  <c r="BD33" i="23" s="1"/>
  <c r="BE33" i="23" s="1"/>
  <c r="BF33" i="23" s="1"/>
  <c r="BG33" i="23" s="1"/>
  <c r="BH33" i="23" s="1"/>
  <c r="N40" i="23"/>
  <c r="AX33" i="23"/>
  <c r="AH36" i="21"/>
  <c r="AF36" i="21"/>
  <c r="AD36" i="21"/>
  <c r="AE36" i="21"/>
  <c r="AG36" i="21"/>
  <c r="N30" i="23"/>
  <c r="AL23" i="21"/>
  <c r="AM23" i="21" s="1"/>
  <c r="AN23" i="21" s="1"/>
  <c r="AO23" i="21" s="1"/>
  <c r="AP23" i="21" s="1"/>
  <c r="AQ23" i="21" s="1"/>
  <c r="AR23" i="21" s="1"/>
  <c r="AS23" i="21" s="1"/>
  <c r="AT23" i="21" s="1"/>
  <c r="AU23" i="21" s="1"/>
  <c r="AK23" i="21"/>
  <c r="W36" i="21"/>
  <c r="W34" i="21"/>
  <c r="W33" i="21"/>
  <c r="AX60" i="21"/>
  <c r="AX59" i="21"/>
  <c r="AX58" i="21"/>
  <c r="AX57" i="21"/>
  <c r="AX56" i="21"/>
  <c r="AX55" i="21"/>
  <c r="AX54" i="21"/>
  <c r="AX53" i="21"/>
  <c r="AX52" i="21"/>
  <c r="AX51" i="21"/>
  <c r="AX50" i="21"/>
  <c r="AX49" i="21"/>
  <c r="AX48" i="21"/>
  <c r="AX47" i="21"/>
  <c r="AX46" i="21"/>
  <c r="AX45" i="21"/>
  <c r="AX44" i="21"/>
  <c r="AX43" i="21"/>
  <c r="AX42" i="21"/>
  <c r="AX40" i="21"/>
  <c r="AX11" i="21"/>
  <c r="AG26" i="21"/>
  <c r="AF26" i="21"/>
  <c r="AE26" i="21"/>
  <c r="AD26" i="21"/>
  <c r="AG25" i="21"/>
  <c r="AF25" i="21"/>
  <c r="AE25" i="21"/>
  <c r="AD25" i="21"/>
  <c r="AG24" i="21"/>
  <c r="AF24" i="21"/>
  <c r="AE24" i="21"/>
  <c r="AD24" i="21"/>
  <c r="AG21" i="21"/>
  <c r="AF21" i="21"/>
  <c r="AE21" i="21"/>
  <c r="AD21" i="21"/>
  <c r="AG20" i="21"/>
  <c r="AF20" i="21"/>
  <c r="AE20" i="21"/>
  <c r="AD20" i="21"/>
  <c r="AG18" i="21"/>
  <c r="AF18" i="21"/>
  <c r="AE18" i="21"/>
  <c r="AD18" i="21"/>
  <c r="AG17" i="21"/>
  <c r="AF17" i="21"/>
  <c r="AE17" i="21"/>
  <c r="AD17" i="21"/>
  <c r="AG15" i="21"/>
  <c r="AF15" i="21"/>
  <c r="AE15" i="21"/>
  <c r="AD15" i="21"/>
  <c r="AG13" i="21"/>
  <c r="AF13" i="21"/>
  <c r="AE13" i="21"/>
  <c r="AD13" i="21"/>
  <c r="AG12" i="21"/>
  <c r="AF12" i="21"/>
  <c r="AE12" i="21"/>
  <c r="AD12" i="21"/>
  <c r="W26" i="21"/>
  <c r="W25" i="21"/>
  <c r="W24" i="21"/>
  <c r="W21" i="21"/>
  <c r="W20" i="21"/>
  <c r="W18" i="21"/>
  <c r="W17" i="21"/>
  <c r="W15" i="21"/>
  <c r="W13" i="21"/>
  <c r="W12" i="21"/>
  <c r="AY11" i="21"/>
  <c r="AZ11" i="21" s="1"/>
  <c r="BA11" i="21" s="1"/>
  <c r="BB11" i="21" s="1"/>
  <c r="BC11" i="21" s="1"/>
  <c r="BD11" i="21" s="1"/>
  <c r="BE11" i="21" s="1"/>
  <c r="BF11" i="21" s="1"/>
  <c r="BG11" i="21" s="1"/>
  <c r="BH11" i="21" s="1"/>
  <c r="AH32" i="21"/>
  <c r="AG32" i="21"/>
  <c r="AF32" i="21"/>
  <c r="AE32" i="21"/>
  <c r="AD32" i="21"/>
  <c r="W32" i="21"/>
  <c r="AH26" i="21"/>
  <c r="AH25" i="21"/>
  <c r="AH24" i="21"/>
  <c r="AH22" i="21"/>
  <c r="AG22" i="21"/>
  <c r="AF22" i="21"/>
  <c r="AE22" i="21"/>
  <c r="AD22" i="21"/>
  <c r="AH21" i="21"/>
  <c r="AH20" i="21"/>
  <c r="AH19" i="21"/>
  <c r="AG19" i="21"/>
  <c r="AF19" i="21"/>
  <c r="AE19" i="21"/>
  <c r="AD19" i="21"/>
  <c r="AH18" i="21"/>
  <c r="AH17" i="21"/>
  <c r="AH16" i="21"/>
  <c r="AG16" i="21"/>
  <c r="AF16" i="21"/>
  <c r="AE16" i="21"/>
  <c r="AD16" i="21"/>
  <c r="AH15" i="21"/>
  <c r="AH13" i="21"/>
  <c r="AH12" i="21"/>
  <c r="W22" i="21"/>
  <c r="W19" i="21"/>
  <c r="W16" i="21"/>
  <c r="AL11" i="21"/>
  <c r="AK11" i="21"/>
  <c r="O26" i="21"/>
  <c r="O25" i="21"/>
  <c r="AY60" i="21"/>
  <c r="AZ60" i="21" s="1"/>
  <c r="BA60" i="21" s="1"/>
  <c r="BB60" i="21" s="1"/>
  <c r="BC60" i="21" s="1"/>
  <c r="BD60" i="21" s="1"/>
  <c r="BE60" i="21" s="1"/>
  <c r="BF60" i="21" s="1"/>
  <c r="BG60" i="21" s="1"/>
  <c r="BH60" i="21" s="1"/>
  <c r="AW60" i="21"/>
  <c r="AY59" i="21"/>
  <c r="AW59" i="21"/>
  <c r="AY58" i="21"/>
  <c r="AW58" i="21"/>
  <c r="AY57" i="21"/>
  <c r="AZ57" i="21" s="1"/>
  <c r="BA57" i="21" s="1"/>
  <c r="BB57" i="21" s="1"/>
  <c r="BC57" i="21" s="1"/>
  <c r="BD57" i="21" s="1"/>
  <c r="BE57" i="21" s="1"/>
  <c r="BF57" i="21" s="1"/>
  <c r="BG57" i="21" s="1"/>
  <c r="BH57" i="21" s="1"/>
  <c r="AW57" i="21"/>
  <c r="AY56" i="21"/>
  <c r="AZ56" i="21" s="1"/>
  <c r="BA56" i="21" s="1"/>
  <c r="BB56" i="21" s="1"/>
  <c r="BC56" i="21" s="1"/>
  <c r="BD56" i="21" s="1"/>
  <c r="BE56" i="21" s="1"/>
  <c r="BF56" i="21" s="1"/>
  <c r="BG56" i="21" s="1"/>
  <c r="BH56" i="21" s="1"/>
  <c r="AW56" i="21"/>
  <c r="AY55" i="21"/>
  <c r="AZ55" i="21" s="1"/>
  <c r="BA55" i="21" s="1"/>
  <c r="BB55" i="21" s="1"/>
  <c r="BC55" i="21" s="1"/>
  <c r="BD55" i="21" s="1"/>
  <c r="BE55" i="21" s="1"/>
  <c r="BF55" i="21" s="1"/>
  <c r="BG55" i="21" s="1"/>
  <c r="BH55" i="21" s="1"/>
  <c r="AW55" i="21"/>
  <c r="AY54" i="21"/>
  <c r="AZ54" i="21" s="1"/>
  <c r="BA54" i="21" s="1"/>
  <c r="BB54" i="21" s="1"/>
  <c r="BC54" i="21" s="1"/>
  <c r="BD54" i="21" s="1"/>
  <c r="BE54" i="21" s="1"/>
  <c r="BF54" i="21" s="1"/>
  <c r="BG54" i="21" s="1"/>
  <c r="BH54" i="21" s="1"/>
  <c r="AW54" i="21"/>
  <c r="AY53" i="21"/>
  <c r="AW53" i="21"/>
  <c r="AY52" i="21"/>
  <c r="AZ52" i="21" s="1"/>
  <c r="BA52" i="21" s="1"/>
  <c r="BB52" i="21" s="1"/>
  <c r="BC52" i="21" s="1"/>
  <c r="BD52" i="21" s="1"/>
  <c r="BE52" i="21" s="1"/>
  <c r="BF52" i="21" s="1"/>
  <c r="BG52" i="21" s="1"/>
  <c r="BH52" i="21" s="1"/>
  <c r="AW52" i="21"/>
  <c r="AY51" i="21"/>
  <c r="AW51" i="21"/>
  <c r="AY50" i="21"/>
  <c r="AW50" i="21"/>
  <c r="AY49" i="21"/>
  <c r="AZ49" i="21" s="1"/>
  <c r="BA49" i="21" s="1"/>
  <c r="BB49" i="21" s="1"/>
  <c r="BC49" i="21" s="1"/>
  <c r="BD49" i="21" s="1"/>
  <c r="BE49" i="21" s="1"/>
  <c r="BF49" i="21" s="1"/>
  <c r="BG49" i="21" s="1"/>
  <c r="BH49" i="21" s="1"/>
  <c r="AW49" i="21"/>
  <c r="AY48" i="21"/>
  <c r="AZ48" i="21" s="1"/>
  <c r="BA48" i="21" s="1"/>
  <c r="BB48" i="21" s="1"/>
  <c r="BC48" i="21" s="1"/>
  <c r="BD48" i="21" s="1"/>
  <c r="BE48" i="21" s="1"/>
  <c r="BF48" i="21" s="1"/>
  <c r="BG48" i="21" s="1"/>
  <c r="BH48" i="21" s="1"/>
  <c r="AW48" i="21"/>
  <c r="AY47" i="21"/>
  <c r="AZ47" i="21" s="1"/>
  <c r="BA47" i="21" s="1"/>
  <c r="BB47" i="21" s="1"/>
  <c r="BC47" i="21" s="1"/>
  <c r="BD47" i="21" s="1"/>
  <c r="BE47" i="21" s="1"/>
  <c r="BF47" i="21" s="1"/>
  <c r="BG47" i="21" s="1"/>
  <c r="BH47" i="21" s="1"/>
  <c r="AW47" i="21"/>
  <c r="AY46" i="21"/>
  <c r="AW46" i="21"/>
  <c r="AY45" i="21"/>
  <c r="AZ45" i="21" s="1"/>
  <c r="BA45" i="21" s="1"/>
  <c r="BB45" i="21" s="1"/>
  <c r="BC45" i="21" s="1"/>
  <c r="BD45" i="21" s="1"/>
  <c r="BE45" i="21" s="1"/>
  <c r="BF45" i="21" s="1"/>
  <c r="BG45" i="21" s="1"/>
  <c r="BH45" i="21" s="1"/>
  <c r="AW45" i="21"/>
  <c r="AY44" i="21"/>
  <c r="AW44" i="21"/>
  <c r="AY43" i="21"/>
  <c r="AZ43" i="21" s="1"/>
  <c r="BA43" i="21" s="1"/>
  <c r="BB43" i="21" s="1"/>
  <c r="BC43" i="21" s="1"/>
  <c r="BD43" i="21" s="1"/>
  <c r="BE43" i="21" s="1"/>
  <c r="BF43" i="21" s="1"/>
  <c r="BG43" i="21" s="1"/>
  <c r="BH43" i="21" s="1"/>
  <c r="AW43" i="21"/>
  <c r="AY42" i="21"/>
  <c r="AZ42" i="21" s="1"/>
  <c r="BA42" i="21" s="1"/>
  <c r="BB42" i="21" s="1"/>
  <c r="BC42" i="21" s="1"/>
  <c r="BD42" i="21" s="1"/>
  <c r="BE42" i="21" s="1"/>
  <c r="BF42" i="21" s="1"/>
  <c r="BG42" i="21" s="1"/>
  <c r="BH42" i="21" s="1"/>
  <c r="AW42" i="21"/>
  <c r="AY40" i="21"/>
  <c r="AZ40" i="21" s="1"/>
  <c r="BA40" i="21" s="1"/>
  <c r="BB40" i="21" s="1"/>
  <c r="BC40" i="21" s="1"/>
  <c r="BD40" i="21" s="1"/>
  <c r="BE40" i="21" s="1"/>
  <c r="BF40" i="21" s="1"/>
  <c r="BG40" i="21" s="1"/>
  <c r="BH40" i="21" s="1"/>
  <c r="AW40" i="21"/>
  <c r="AW11" i="21"/>
  <c r="AJ11" i="21"/>
  <c r="AW12" i="21"/>
  <c r="O63" i="21"/>
  <c r="O62" i="21"/>
  <c r="AL60" i="21"/>
  <c r="AM60" i="21" s="1"/>
  <c r="AN60" i="21" s="1"/>
  <c r="AO60" i="21" s="1"/>
  <c r="AP60" i="21" s="1"/>
  <c r="AQ60" i="21" s="1"/>
  <c r="AR60" i="21" s="1"/>
  <c r="AS60" i="21" s="1"/>
  <c r="AT60" i="21" s="1"/>
  <c r="AU60" i="21" s="1"/>
  <c r="AK59" i="21"/>
  <c r="AL58" i="21"/>
  <c r="AM58" i="21" s="1"/>
  <c r="AN58" i="21" s="1"/>
  <c r="AO58" i="21" s="1"/>
  <c r="AP58" i="21" s="1"/>
  <c r="AQ58" i="21" s="1"/>
  <c r="AR58" i="21" s="1"/>
  <c r="AS58" i="21" s="1"/>
  <c r="AT58" i="21" s="1"/>
  <c r="AU58" i="21" s="1"/>
  <c r="AK55" i="21"/>
  <c r="AL54" i="21"/>
  <c r="AM54" i="21" s="1"/>
  <c r="AN54" i="21" s="1"/>
  <c r="AO54" i="21" s="1"/>
  <c r="AP54" i="21" s="1"/>
  <c r="AQ54" i="21" s="1"/>
  <c r="AR54" i="21" s="1"/>
  <c r="AS54" i="21" s="1"/>
  <c r="AT54" i="21" s="1"/>
  <c r="AU54" i="21" s="1"/>
  <c r="AK52" i="21"/>
  <c r="AK51" i="21"/>
  <c r="AL50" i="21"/>
  <c r="AM50" i="21" s="1"/>
  <c r="AN50" i="21" s="1"/>
  <c r="AO50" i="21" s="1"/>
  <c r="AP50" i="21" s="1"/>
  <c r="AQ50" i="21" s="1"/>
  <c r="AR50" i="21" s="1"/>
  <c r="AS50" i="21" s="1"/>
  <c r="AT50" i="21" s="1"/>
  <c r="AU50" i="21" s="1"/>
  <c r="AL47" i="21"/>
  <c r="AM47" i="21" s="1"/>
  <c r="AN47" i="21" s="1"/>
  <c r="AK44" i="21"/>
  <c r="AL43" i="21"/>
  <c r="AM43" i="21" s="1"/>
  <c r="AN43" i="21" s="1"/>
  <c r="AO43" i="21" s="1"/>
  <c r="AP43" i="21" s="1"/>
  <c r="AQ43" i="21" s="1"/>
  <c r="AR43" i="21" s="1"/>
  <c r="AS43" i="21" s="1"/>
  <c r="AT43" i="21" s="1"/>
  <c r="AU43" i="21" s="1"/>
  <c r="O42" i="21"/>
  <c r="AL40" i="21"/>
  <c r="AM40" i="21" s="1"/>
  <c r="AN40" i="21" s="1"/>
  <c r="AO40" i="21" s="1"/>
  <c r="AP40" i="21" s="1"/>
  <c r="AQ40" i="21" s="1"/>
  <c r="AR40" i="21" s="1"/>
  <c r="AS40" i="21" s="1"/>
  <c r="AT40" i="21" s="1"/>
  <c r="AU40" i="21" s="1"/>
  <c r="O36" i="21"/>
  <c r="O34" i="21"/>
  <c r="O33" i="21"/>
  <c r="E40" i="21" s="1"/>
  <c r="O32" i="21"/>
  <c r="O22" i="21"/>
  <c r="O19" i="21"/>
  <c r="O16" i="21"/>
  <c r="O13" i="21"/>
  <c r="O21" i="21"/>
  <c r="O20" i="21"/>
  <c r="O18" i="21"/>
  <c r="O17" i="21"/>
  <c r="O15" i="21"/>
  <c r="O12" i="21"/>
  <c r="AJ60" i="21"/>
  <c r="AJ59" i="21"/>
  <c r="AJ58" i="21"/>
  <c r="AJ57" i="21"/>
  <c r="AJ56" i="21"/>
  <c r="AJ55" i="21"/>
  <c r="AJ54" i="21"/>
  <c r="AJ53" i="21"/>
  <c r="AJ52" i="21"/>
  <c r="AJ51" i="21"/>
  <c r="AJ50" i="21"/>
  <c r="AJ49" i="21"/>
  <c r="AJ48" i="21"/>
  <c r="AJ47" i="21"/>
  <c r="AJ45" i="21"/>
  <c r="AJ44" i="21"/>
  <c r="AJ43" i="21"/>
  <c r="AJ42" i="21"/>
  <c r="AJ40" i="21"/>
  <c r="AJ12" i="21"/>
  <c r="AI62" i="23" l="1"/>
  <c r="E30" i="21"/>
  <c r="E62" i="21" s="1"/>
  <c r="W62" i="21"/>
  <c r="AF62" i="21"/>
  <c r="AD62" i="21"/>
  <c r="AH62" i="21"/>
  <c r="AE62" i="21"/>
  <c r="AG62" i="21"/>
  <c r="N30" i="21"/>
  <c r="AK42" i="21"/>
  <c r="AL45" i="21"/>
  <c r="AM45" i="21" s="1"/>
  <c r="AN45" i="21" s="1"/>
  <c r="AO45" i="21" s="1"/>
  <c r="AP45" i="21" s="1"/>
  <c r="AQ45" i="21" s="1"/>
  <c r="AR45" i="21" s="1"/>
  <c r="AS45" i="21" s="1"/>
  <c r="AT45" i="21" s="1"/>
  <c r="AU45" i="21" s="1"/>
  <c r="AX32" i="21"/>
  <c r="AY32" i="21"/>
  <c r="AZ32" i="21" s="1"/>
  <c r="BA32" i="21" s="1"/>
  <c r="BB32" i="21" s="1"/>
  <c r="BC32" i="21" s="1"/>
  <c r="BD32" i="21" s="1"/>
  <c r="BE32" i="21" s="1"/>
  <c r="BF32" i="21" s="1"/>
  <c r="BG32" i="21" s="1"/>
  <c r="BH32" i="21" s="1"/>
  <c r="AY33" i="21"/>
  <c r="AZ33" i="21" s="1"/>
  <c r="BA33" i="21" s="1"/>
  <c r="BB33" i="21" s="1"/>
  <c r="BC33" i="21" s="1"/>
  <c r="BD33" i="21" s="1"/>
  <c r="BE33" i="21" s="1"/>
  <c r="BF33" i="21" s="1"/>
  <c r="BG33" i="21" s="1"/>
  <c r="BH33" i="21" s="1"/>
  <c r="AX33" i="21"/>
  <c r="AX34" i="21"/>
  <c r="AY34" i="21"/>
  <c r="AZ34" i="21" s="1"/>
  <c r="BA34" i="21" s="1"/>
  <c r="BB34" i="21" s="1"/>
  <c r="BC34" i="21" s="1"/>
  <c r="BD34" i="21" s="1"/>
  <c r="BE34" i="21" s="1"/>
  <c r="BF34" i="21" s="1"/>
  <c r="BG34" i="21" s="1"/>
  <c r="BH34" i="21" s="1"/>
  <c r="AX36" i="21"/>
  <c r="AY36" i="21"/>
  <c r="AZ36" i="21" s="1"/>
  <c r="BA36" i="21" s="1"/>
  <c r="BB36" i="21" s="1"/>
  <c r="BC36" i="21" s="1"/>
  <c r="BD36" i="21" s="1"/>
  <c r="BE36" i="21" s="1"/>
  <c r="BF36" i="21" s="1"/>
  <c r="BG36" i="21" s="1"/>
  <c r="BH36" i="21" s="1"/>
  <c r="AK32" i="21"/>
  <c r="AL32" i="21"/>
  <c r="AM32" i="21" s="1"/>
  <c r="AN32" i="21" s="1"/>
  <c r="AO32" i="21" s="1"/>
  <c r="AP32" i="21" s="1"/>
  <c r="AQ32" i="21" s="1"/>
  <c r="AR32" i="21" s="1"/>
  <c r="AS32" i="21" s="1"/>
  <c r="AT32" i="21" s="1"/>
  <c r="AU32" i="21" s="1"/>
  <c r="N62" i="23"/>
  <c r="AL33" i="21"/>
  <c r="AM33" i="21" s="1"/>
  <c r="AN33" i="21" s="1"/>
  <c r="AO33" i="21" s="1"/>
  <c r="AP33" i="21" s="1"/>
  <c r="AQ33" i="21" s="1"/>
  <c r="AR33" i="21" s="1"/>
  <c r="AS33" i="21" s="1"/>
  <c r="AT33" i="21" s="1"/>
  <c r="AU33" i="21" s="1"/>
  <c r="AK33" i="21"/>
  <c r="AL34" i="21"/>
  <c r="AM34" i="21" s="1"/>
  <c r="AN34" i="21" s="1"/>
  <c r="AO34" i="21" s="1"/>
  <c r="AP34" i="21" s="1"/>
  <c r="AQ34" i="21" s="1"/>
  <c r="AR34" i="21" s="1"/>
  <c r="AS34" i="21" s="1"/>
  <c r="AT34" i="21" s="1"/>
  <c r="AU34" i="21" s="1"/>
  <c r="AK34" i="21"/>
  <c r="AL36" i="21"/>
  <c r="AM36" i="21" s="1"/>
  <c r="AN36" i="21" s="1"/>
  <c r="AO36" i="21" s="1"/>
  <c r="AP36" i="21" s="1"/>
  <c r="AQ36" i="21" s="1"/>
  <c r="AR36" i="21" s="1"/>
  <c r="AS36" i="21" s="1"/>
  <c r="AT36" i="21" s="1"/>
  <c r="AU36" i="21" s="1"/>
  <c r="AK36" i="21"/>
  <c r="N40" i="21"/>
  <c r="AL21" i="21"/>
  <c r="AM21" i="21" s="1"/>
  <c r="AN21" i="21" s="1"/>
  <c r="AO21" i="21" s="1"/>
  <c r="AP21" i="21" s="1"/>
  <c r="AQ21" i="21" s="1"/>
  <c r="AR21" i="21" s="1"/>
  <c r="AS21" i="21" s="1"/>
  <c r="AT21" i="21" s="1"/>
  <c r="AU21" i="21" s="1"/>
  <c r="AK21" i="21"/>
  <c r="AY21" i="21"/>
  <c r="AZ21" i="21" s="1"/>
  <c r="BA21" i="21" s="1"/>
  <c r="BB21" i="21" s="1"/>
  <c r="BC21" i="21" s="1"/>
  <c r="BD21" i="21" s="1"/>
  <c r="BE21" i="21" s="1"/>
  <c r="BF21" i="21" s="1"/>
  <c r="BG21" i="21" s="1"/>
  <c r="BH21" i="21" s="1"/>
  <c r="AX21" i="21"/>
  <c r="AX25" i="21"/>
  <c r="AY25" i="21"/>
  <c r="AZ25" i="21" s="1"/>
  <c r="BA25" i="21" s="1"/>
  <c r="BB25" i="21" s="1"/>
  <c r="BC25" i="21" s="1"/>
  <c r="BD25" i="21" s="1"/>
  <c r="BE25" i="21" s="1"/>
  <c r="BF25" i="21" s="1"/>
  <c r="BG25" i="21" s="1"/>
  <c r="BH25" i="21" s="1"/>
  <c r="AL25" i="21"/>
  <c r="AM25" i="21" s="1"/>
  <c r="AN25" i="21" s="1"/>
  <c r="AO25" i="21" s="1"/>
  <c r="AP25" i="21" s="1"/>
  <c r="AQ25" i="21" s="1"/>
  <c r="AR25" i="21" s="1"/>
  <c r="AS25" i="21" s="1"/>
  <c r="AT25" i="21" s="1"/>
  <c r="AU25" i="21" s="1"/>
  <c r="AK25" i="21"/>
  <c r="AL13" i="21"/>
  <c r="AM13" i="21" s="1"/>
  <c r="AN13" i="21" s="1"/>
  <c r="AO13" i="21" s="1"/>
  <c r="AP13" i="21" s="1"/>
  <c r="AQ13" i="21" s="1"/>
  <c r="AR13" i="21" s="1"/>
  <c r="AS13" i="21" s="1"/>
  <c r="AT13" i="21" s="1"/>
  <c r="AU13" i="21" s="1"/>
  <c r="AK13" i="21"/>
  <c r="AL19" i="21"/>
  <c r="AM19" i="21" s="1"/>
  <c r="AN19" i="21" s="1"/>
  <c r="AO19" i="21" s="1"/>
  <c r="AP19" i="21" s="1"/>
  <c r="AQ19" i="21" s="1"/>
  <c r="AR19" i="21" s="1"/>
  <c r="AS19" i="21" s="1"/>
  <c r="AT19" i="21" s="1"/>
  <c r="AU19" i="21" s="1"/>
  <c r="AK19" i="21"/>
  <c r="AY13" i="21"/>
  <c r="AZ13" i="21" s="1"/>
  <c r="BA13" i="21" s="1"/>
  <c r="BB13" i="21" s="1"/>
  <c r="BC13" i="21" s="1"/>
  <c r="BD13" i="21" s="1"/>
  <c r="BE13" i="21" s="1"/>
  <c r="BF13" i="21" s="1"/>
  <c r="BG13" i="21" s="1"/>
  <c r="BH13" i="21" s="1"/>
  <c r="AX13" i="21"/>
  <c r="AL15" i="21"/>
  <c r="AM15" i="21" s="1"/>
  <c r="AN15" i="21" s="1"/>
  <c r="AO15" i="21" s="1"/>
  <c r="AP15" i="21" s="1"/>
  <c r="AQ15" i="21" s="1"/>
  <c r="AR15" i="21" s="1"/>
  <c r="AS15" i="21" s="1"/>
  <c r="AT15" i="21" s="1"/>
  <c r="AU15" i="21" s="1"/>
  <c r="AK15" i="21"/>
  <c r="AL22" i="21"/>
  <c r="AM22" i="21" s="1"/>
  <c r="AN22" i="21" s="1"/>
  <c r="AO22" i="21" s="1"/>
  <c r="AP22" i="21" s="1"/>
  <c r="AQ22" i="21" s="1"/>
  <c r="AR22" i="21" s="1"/>
  <c r="AS22" i="21" s="1"/>
  <c r="AT22" i="21" s="1"/>
  <c r="AU22" i="21" s="1"/>
  <c r="AK22" i="21"/>
  <c r="AY15" i="21"/>
  <c r="AZ15" i="21" s="1"/>
  <c r="BA15" i="21" s="1"/>
  <c r="BB15" i="21" s="1"/>
  <c r="BC15" i="21" s="1"/>
  <c r="BD15" i="21" s="1"/>
  <c r="BE15" i="21" s="1"/>
  <c r="BF15" i="21" s="1"/>
  <c r="BG15" i="21" s="1"/>
  <c r="BH15" i="21" s="1"/>
  <c r="AX15" i="21"/>
  <c r="AY22" i="21"/>
  <c r="AZ22" i="21" s="1"/>
  <c r="BA22" i="21" s="1"/>
  <c r="BB22" i="21" s="1"/>
  <c r="BC22" i="21" s="1"/>
  <c r="BD22" i="21" s="1"/>
  <c r="BE22" i="21" s="1"/>
  <c r="BF22" i="21" s="1"/>
  <c r="BG22" i="21" s="1"/>
  <c r="BH22" i="21" s="1"/>
  <c r="AX22" i="21"/>
  <c r="AY24" i="21"/>
  <c r="AZ24" i="21" s="1"/>
  <c r="BA24" i="21" s="1"/>
  <c r="BB24" i="21" s="1"/>
  <c r="BC24" i="21" s="1"/>
  <c r="BD24" i="21" s="1"/>
  <c r="BE24" i="21" s="1"/>
  <c r="BF24" i="21" s="1"/>
  <c r="BG24" i="21" s="1"/>
  <c r="BH24" i="21" s="1"/>
  <c r="AX24" i="21"/>
  <c r="AL17" i="21"/>
  <c r="AM17" i="21" s="1"/>
  <c r="AN17" i="21" s="1"/>
  <c r="AO17" i="21" s="1"/>
  <c r="AP17" i="21" s="1"/>
  <c r="AQ17" i="21" s="1"/>
  <c r="AR17" i="21" s="1"/>
  <c r="AS17" i="21" s="1"/>
  <c r="AT17" i="21" s="1"/>
  <c r="AU17" i="21" s="1"/>
  <c r="AK17" i="21"/>
  <c r="AX17" i="21"/>
  <c r="AY17" i="21"/>
  <c r="AZ17" i="21" s="1"/>
  <c r="BA17" i="21" s="1"/>
  <c r="BB17" i="21" s="1"/>
  <c r="BC17" i="21" s="1"/>
  <c r="BD17" i="21" s="1"/>
  <c r="BE17" i="21" s="1"/>
  <c r="BF17" i="21" s="1"/>
  <c r="BG17" i="21" s="1"/>
  <c r="BH17" i="21" s="1"/>
  <c r="AL20" i="21"/>
  <c r="AM20" i="21" s="1"/>
  <c r="AN20" i="21" s="1"/>
  <c r="AO20" i="21" s="1"/>
  <c r="AP20" i="21" s="1"/>
  <c r="AQ20" i="21" s="1"/>
  <c r="AR20" i="21" s="1"/>
  <c r="AS20" i="21" s="1"/>
  <c r="AT20" i="21" s="1"/>
  <c r="AU20" i="21" s="1"/>
  <c r="AK20" i="21"/>
  <c r="AY16" i="21"/>
  <c r="AZ16" i="21" s="1"/>
  <c r="BA16" i="21" s="1"/>
  <c r="BB16" i="21" s="1"/>
  <c r="BC16" i="21" s="1"/>
  <c r="BD16" i="21" s="1"/>
  <c r="BE16" i="21" s="1"/>
  <c r="BF16" i="21" s="1"/>
  <c r="BG16" i="21" s="1"/>
  <c r="BH16" i="21" s="1"/>
  <c r="AX16" i="21"/>
  <c r="AY20" i="21"/>
  <c r="AZ20" i="21" s="1"/>
  <c r="BA20" i="21" s="1"/>
  <c r="BB20" i="21" s="1"/>
  <c r="BC20" i="21" s="1"/>
  <c r="BD20" i="21" s="1"/>
  <c r="BE20" i="21" s="1"/>
  <c r="BF20" i="21" s="1"/>
  <c r="BG20" i="21" s="1"/>
  <c r="BH20" i="21" s="1"/>
  <c r="AX20" i="21"/>
  <c r="AL16" i="21"/>
  <c r="AM16" i="21" s="1"/>
  <c r="AN16" i="21" s="1"/>
  <c r="AO16" i="21" s="1"/>
  <c r="AP16" i="21" s="1"/>
  <c r="AQ16" i="21" s="1"/>
  <c r="AR16" i="21" s="1"/>
  <c r="AS16" i="21" s="1"/>
  <c r="AT16" i="21" s="1"/>
  <c r="AU16" i="21" s="1"/>
  <c r="AK16" i="21"/>
  <c r="AK18" i="21"/>
  <c r="AL18" i="21"/>
  <c r="AM18" i="21" s="1"/>
  <c r="AN18" i="21" s="1"/>
  <c r="AO18" i="21" s="1"/>
  <c r="AP18" i="21" s="1"/>
  <c r="AQ18" i="21" s="1"/>
  <c r="AR18" i="21" s="1"/>
  <c r="AS18" i="21" s="1"/>
  <c r="AT18" i="21" s="1"/>
  <c r="AU18" i="21" s="1"/>
  <c r="AY18" i="21"/>
  <c r="AZ18" i="21" s="1"/>
  <c r="BA18" i="21" s="1"/>
  <c r="BB18" i="21" s="1"/>
  <c r="BC18" i="21" s="1"/>
  <c r="BD18" i="21" s="1"/>
  <c r="BE18" i="21" s="1"/>
  <c r="BF18" i="21" s="1"/>
  <c r="BG18" i="21" s="1"/>
  <c r="BH18" i="21" s="1"/>
  <c r="AX18" i="21"/>
  <c r="AY19" i="21"/>
  <c r="AZ19" i="21" s="1"/>
  <c r="BA19" i="21" s="1"/>
  <c r="BB19" i="21" s="1"/>
  <c r="BC19" i="21" s="1"/>
  <c r="BD19" i="21" s="1"/>
  <c r="BE19" i="21" s="1"/>
  <c r="BF19" i="21" s="1"/>
  <c r="BG19" i="21" s="1"/>
  <c r="BH19" i="21" s="1"/>
  <c r="AX19" i="21"/>
  <c r="AK12" i="21"/>
  <c r="AX12" i="21"/>
  <c r="AZ51" i="21"/>
  <c r="BA51" i="21" s="1"/>
  <c r="BB51" i="21" s="1"/>
  <c r="BC51" i="21" s="1"/>
  <c r="BD51" i="21" s="1"/>
  <c r="BE51" i="21" s="1"/>
  <c r="BF51" i="21" s="1"/>
  <c r="BG51" i="21" s="1"/>
  <c r="BH51" i="21" s="1"/>
  <c r="AZ53" i="21"/>
  <c r="BA53" i="21" s="1"/>
  <c r="BB53" i="21" s="1"/>
  <c r="BC53" i="21" s="1"/>
  <c r="BD53" i="21" s="1"/>
  <c r="BE53" i="21" s="1"/>
  <c r="BF53" i="21" s="1"/>
  <c r="BG53" i="21" s="1"/>
  <c r="BH53" i="21" s="1"/>
  <c r="AZ59" i="21"/>
  <c r="BA59" i="21" s="1"/>
  <c r="BB59" i="21" s="1"/>
  <c r="BC59" i="21" s="1"/>
  <c r="BD59" i="21" s="1"/>
  <c r="BE59" i="21" s="1"/>
  <c r="BF59" i="21" s="1"/>
  <c r="BG59" i="21" s="1"/>
  <c r="BH59" i="21" s="1"/>
  <c r="AK40" i="21"/>
  <c r="AL12" i="21"/>
  <c r="AM12" i="21" s="1"/>
  <c r="AN12" i="21" s="1"/>
  <c r="AO12" i="21" s="1"/>
  <c r="AP12" i="21" s="1"/>
  <c r="AQ12" i="21" s="1"/>
  <c r="AR12" i="21" s="1"/>
  <c r="AS12" i="21" s="1"/>
  <c r="AT12" i="21" s="1"/>
  <c r="AU12" i="21" s="1"/>
  <c r="AK58" i="21"/>
  <c r="AY12" i="21"/>
  <c r="AZ12" i="21" s="1"/>
  <c r="BA12" i="21" s="1"/>
  <c r="BB12" i="21" s="1"/>
  <c r="BC12" i="21" s="1"/>
  <c r="BD12" i="21" s="1"/>
  <c r="BE12" i="21" s="1"/>
  <c r="BF12" i="21" s="1"/>
  <c r="BG12" i="21" s="1"/>
  <c r="BH12" i="21" s="1"/>
  <c r="AZ44" i="21"/>
  <c r="BA44" i="21" s="1"/>
  <c r="BB44" i="21" s="1"/>
  <c r="BC44" i="21" s="1"/>
  <c r="BD44" i="21" s="1"/>
  <c r="BE44" i="21" s="1"/>
  <c r="BF44" i="21" s="1"/>
  <c r="BG44" i="21" s="1"/>
  <c r="BH44" i="21" s="1"/>
  <c r="AZ50" i="21"/>
  <c r="BA50" i="21" s="1"/>
  <c r="BB50" i="21" s="1"/>
  <c r="BC50" i="21" s="1"/>
  <c r="BD50" i="21" s="1"/>
  <c r="BE50" i="21" s="1"/>
  <c r="BF50" i="21" s="1"/>
  <c r="BG50" i="21" s="1"/>
  <c r="BH50" i="21" s="1"/>
  <c r="AZ58" i="21"/>
  <c r="BA58" i="21" s="1"/>
  <c r="BB58" i="21" s="1"/>
  <c r="BC58" i="21" s="1"/>
  <c r="BD58" i="21" s="1"/>
  <c r="BE58" i="21" s="1"/>
  <c r="BF58" i="21" s="1"/>
  <c r="BG58" i="21" s="1"/>
  <c r="BH58" i="21" s="1"/>
  <c r="AK49" i="21"/>
  <c r="AK53" i="21"/>
  <c r="AK57" i="21"/>
  <c r="AL57" i="21"/>
  <c r="AM57" i="21" s="1"/>
  <c r="AN57" i="21" s="1"/>
  <c r="AO57" i="21" s="1"/>
  <c r="AP57" i="21" s="1"/>
  <c r="AQ57" i="21" s="1"/>
  <c r="AR57" i="21" s="1"/>
  <c r="AS57" i="21" s="1"/>
  <c r="AT57" i="21" s="1"/>
  <c r="AU57" i="21" s="1"/>
  <c r="AL59" i="21"/>
  <c r="AM59" i="21" s="1"/>
  <c r="AN59" i="21" s="1"/>
  <c r="AO59" i="21" s="1"/>
  <c r="AP59" i="21" s="1"/>
  <c r="AQ59" i="21" s="1"/>
  <c r="AR59" i="21" s="1"/>
  <c r="AS59" i="21" s="1"/>
  <c r="AT59" i="21" s="1"/>
  <c r="AU59" i="21" s="1"/>
  <c r="AL53" i="21"/>
  <c r="AM53" i="21" s="1"/>
  <c r="AN53" i="21" s="1"/>
  <c r="AO53" i="21" s="1"/>
  <c r="AP53" i="21" s="1"/>
  <c r="AQ53" i="21" s="1"/>
  <c r="AR53" i="21" s="1"/>
  <c r="AS53" i="21" s="1"/>
  <c r="AT53" i="21" s="1"/>
  <c r="AU53" i="21" s="1"/>
  <c r="AK47" i="21"/>
  <c r="AL44" i="21"/>
  <c r="AM44" i="21" s="1"/>
  <c r="AN44" i="21" s="1"/>
  <c r="AO44" i="21" s="1"/>
  <c r="AP44" i="21" s="1"/>
  <c r="AQ44" i="21" s="1"/>
  <c r="AR44" i="21" s="1"/>
  <c r="AS44" i="21" s="1"/>
  <c r="AT44" i="21" s="1"/>
  <c r="AU44" i="21" s="1"/>
  <c r="AL55" i="21"/>
  <c r="AM55" i="21" s="1"/>
  <c r="AN55" i="21" s="1"/>
  <c r="AO55" i="21" s="1"/>
  <c r="AP55" i="21" s="1"/>
  <c r="AQ55" i="21" s="1"/>
  <c r="AR55" i="21" s="1"/>
  <c r="AS55" i="21" s="1"/>
  <c r="AT55" i="21" s="1"/>
  <c r="AU55" i="21" s="1"/>
  <c r="AL42" i="21"/>
  <c r="AM42" i="21" s="1"/>
  <c r="AN42" i="21" s="1"/>
  <c r="AO42" i="21" s="1"/>
  <c r="AP42" i="21" s="1"/>
  <c r="AQ42" i="21" s="1"/>
  <c r="AR42" i="21" s="1"/>
  <c r="AS42" i="21" s="1"/>
  <c r="AT42" i="21" s="1"/>
  <c r="AU42" i="21" s="1"/>
  <c r="AK43" i="21"/>
  <c r="AK45" i="21"/>
  <c r="AL51" i="21"/>
  <c r="AM51" i="21" s="1"/>
  <c r="AN51" i="21" s="1"/>
  <c r="AO51" i="21" s="1"/>
  <c r="AP51" i="21" s="1"/>
  <c r="AQ51" i="21" s="1"/>
  <c r="AR51" i="21" s="1"/>
  <c r="AS51" i="21" s="1"/>
  <c r="AT51" i="21" s="1"/>
  <c r="AU51" i="21" s="1"/>
  <c r="AL49" i="21"/>
  <c r="AM49" i="21" s="1"/>
  <c r="AN49" i="21" s="1"/>
  <c r="AO49" i="21" s="1"/>
  <c r="AP49" i="21" s="1"/>
  <c r="AQ49" i="21" s="1"/>
  <c r="AR49" i="21" s="1"/>
  <c r="AS49" i="21" s="1"/>
  <c r="AT49" i="21" s="1"/>
  <c r="AU49" i="21" s="1"/>
  <c r="AK54" i="21"/>
  <c r="AK56" i="21"/>
  <c r="AL56" i="21"/>
  <c r="AM56" i="21" s="1"/>
  <c r="AN56" i="21" s="1"/>
  <c r="AO56" i="21" s="1"/>
  <c r="AP56" i="21" s="1"/>
  <c r="AQ56" i="21" s="1"/>
  <c r="AR56" i="21" s="1"/>
  <c r="AS56" i="21" s="1"/>
  <c r="AT56" i="21" s="1"/>
  <c r="AU56" i="21" s="1"/>
  <c r="AK48" i="21"/>
  <c r="AL48" i="21"/>
  <c r="AO47" i="21"/>
  <c r="AL52" i="21"/>
  <c r="AM52" i="21" s="1"/>
  <c r="AN52" i="21" s="1"/>
  <c r="AO52" i="21" s="1"/>
  <c r="AP52" i="21" s="1"/>
  <c r="AQ52" i="21" s="1"/>
  <c r="AR52" i="21" s="1"/>
  <c r="AS52" i="21" s="1"/>
  <c r="AT52" i="21" s="1"/>
  <c r="AU52" i="21" s="1"/>
  <c r="AK50" i="21"/>
  <c r="AK60" i="21"/>
  <c r="N62" i="21" l="1"/>
  <c r="AP47" i="21"/>
  <c r="AM48" i="21"/>
  <c r="AM11" i="21"/>
  <c r="AQ47" i="21" l="1"/>
  <c r="AN48" i="21"/>
  <c r="AN11" i="21"/>
  <c r="AO48" i="21" l="1"/>
  <c r="AO11" i="21"/>
  <c r="AR47" i="21"/>
  <c r="AP11" i="21" l="1"/>
  <c r="AS47" i="21"/>
  <c r="AP48" i="21"/>
  <c r="AT47" i="21" l="1"/>
  <c r="AQ11" i="21"/>
  <c r="AQ48" i="21"/>
  <c r="AU47" i="21" l="1"/>
  <c r="AR11" i="21"/>
  <c r="AR48" i="21"/>
  <c r="AS48" i="21" l="1"/>
  <c r="AS11" i="21"/>
  <c r="AT11" i="21" l="1"/>
  <c r="AT48" i="21"/>
  <c r="AU48" i="21" l="1"/>
  <c r="AU11" i="21"/>
  <c r="AI62" i="21" l="1"/>
</calcChain>
</file>

<file path=xl/sharedStrings.xml><?xml version="1.0" encoding="utf-8"?>
<sst xmlns="http://schemas.openxmlformats.org/spreadsheetml/2006/main" count="30726" uniqueCount="8136">
  <si>
    <t>Impact - uncertainty</t>
  </si>
  <si>
    <t>Item</t>
  </si>
  <si>
    <t>Notes</t>
  </si>
  <si>
    <t>Graphing - itemized</t>
  </si>
  <si>
    <t>Process</t>
  </si>
  <si>
    <t>CED</t>
  </si>
  <si>
    <t>ReCiPe</t>
  </si>
  <si>
    <t>(Total)</t>
  </si>
  <si>
    <t>human health</t>
  </si>
  <si>
    <t>resources</t>
  </si>
  <si>
    <t>unit</t>
  </si>
  <si>
    <t>MJ</t>
  </si>
  <si>
    <t>A.010.02.101</t>
  </si>
  <si>
    <t>A.010.02.102</t>
  </si>
  <si>
    <t>A.010.02.103</t>
  </si>
  <si>
    <t>A.020.01.101</t>
  </si>
  <si>
    <t>A.020.01.103</t>
  </si>
  <si>
    <t>A.020.01.104</t>
  </si>
  <si>
    <t>A.020.01.105</t>
  </si>
  <si>
    <t>A.020.01.106</t>
  </si>
  <si>
    <t>A.020.01.107</t>
  </si>
  <si>
    <t>A.020.01.108</t>
  </si>
  <si>
    <t>A.020.01.109</t>
  </si>
  <si>
    <t>A.020.01.110</t>
  </si>
  <si>
    <t>A.020.01.111</t>
  </si>
  <si>
    <t>A.020.01.112</t>
  </si>
  <si>
    <t>A.020.01.113</t>
  </si>
  <si>
    <t>A.030.02.101</t>
  </si>
  <si>
    <t>A.030.04.103</t>
  </si>
  <si>
    <t>A.030.06.101</t>
  </si>
  <si>
    <t>A.030.06.102</t>
  </si>
  <si>
    <t>A.030.06.103</t>
  </si>
  <si>
    <t>.</t>
  </si>
  <si>
    <t>A.030.08.101</t>
  </si>
  <si>
    <t>A.040.01.101</t>
  </si>
  <si>
    <t>A.040.01.102</t>
  </si>
  <si>
    <t>A.040.01.103</t>
  </si>
  <si>
    <t>A.040.03.101</t>
  </si>
  <si>
    <t>A.040.05.101</t>
  </si>
  <si>
    <t>A.040.05.102</t>
  </si>
  <si>
    <t>A.040.09.101</t>
  </si>
  <si>
    <t>A.040.09.102</t>
  </si>
  <si>
    <t>A.040.09.103</t>
  </si>
  <si>
    <t>A.050.04.101</t>
  </si>
  <si>
    <t>A.050.04.102</t>
  </si>
  <si>
    <t>A.060.01.101</t>
  </si>
  <si>
    <t>A.060.01.102</t>
  </si>
  <si>
    <t>A.060.01.103</t>
  </si>
  <si>
    <t>A.070.06.101</t>
  </si>
  <si>
    <t>A.070.07.101</t>
  </si>
  <si>
    <t>A.070.09.101</t>
  </si>
  <si>
    <t>A.070.09.102</t>
  </si>
  <si>
    <t>A.070.09.103</t>
  </si>
  <si>
    <t>A.070.09.104</t>
  </si>
  <si>
    <t>A.070.10.101</t>
  </si>
  <si>
    <t>A.070.10.102</t>
  </si>
  <si>
    <t>A.070.10.103</t>
  </si>
  <si>
    <t>A.070.10.104</t>
  </si>
  <si>
    <t>A.070.10.105</t>
  </si>
  <si>
    <t>A.070.10.106</t>
  </si>
  <si>
    <t>A.070.10.107</t>
  </si>
  <si>
    <t>A.070.10.108</t>
  </si>
  <si>
    <t>A.070.10.109</t>
  </si>
  <si>
    <t>A.070.10.110</t>
  </si>
  <si>
    <t>A.070.10.111</t>
  </si>
  <si>
    <t>A.080.01.101</t>
  </si>
  <si>
    <t>A.080.02.101</t>
  </si>
  <si>
    <t>A.080.02.102</t>
  </si>
  <si>
    <t>A.080.02.103</t>
  </si>
  <si>
    <t>A.080.02.104</t>
  </si>
  <si>
    <t>A.080.02.105</t>
  </si>
  <si>
    <t>A.090.01.101</t>
  </si>
  <si>
    <t>A.090.01.102</t>
  </si>
  <si>
    <t>A.090.01.103</t>
  </si>
  <si>
    <t>A.090.01.104</t>
  </si>
  <si>
    <t>A.090.01.105</t>
  </si>
  <si>
    <t>A.100.04.101</t>
  </si>
  <si>
    <t>A.100.04.102</t>
  </si>
  <si>
    <t>A.100.04.103</t>
  </si>
  <si>
    <t>A.100.04.104</t>
  </si>
  <si>
    <t>A.100.04.105</t>
  </si>
  <si>
    <t>A.100.04.106</t>
  </si>
  <si>
    <t>A.100.04.107</t>
  </si>
  <si>
    <t>A.100.04.108</t>
  </si>
  <si>
    <t xml:space="preserve">Materials, metals, ferro, stainless steel </t>
  </si>
  <si>
    <t xml:space="preserve">Materials, metals, ferro, steel automation </t>
  </si>
  <si>
    <t>A.100.06.101</t>
  </si>
  <si>
    <t>A.100.06.102</t>
  </si>
  <si>
    <t>A.100.06.103</t>
  </si>
  <si>
    <t>A.100.06.104</t>
  </si>
  <si>
    <t xml:space="preserve">Materials, metals, ferro, steel cast </t>
  </si>
  <si>
    <t xml:space="preserve">Materials, metals, ferro, steel construction </t>
  </si>
  <si>
    <t>A.100.08.101</t>
  </si>
  <si>
    <t>A.100.08.102</t>
  </si>
  <si>
    <t>A.100.08.103</t>
  </si>
  <si>
    <t>A.100.08.104</t>
  </si>
  <si>
    <t xml:space="preserve">Materials, metals, ferro, steel draw </t>
  </si>
  <si>
    <t xml:space="preserve">Materials, metals, ferro, steel high grade </t>
  </si>
  <si>
    <t>A.100.10.101</t>
  </si>
  <si>
    <t>A.100.10.102</t>
  </si>
  <si>
    <t>A.100.10.103</t>
  </si>
  <si>
    <t>A.100.10.104</t>
  </si>
  <si>
    <t>A.100.10.105</t>
  </si>
  <si>
    <t>A.100.10.106</t>
  </si>
  <si>
    <t>A.100.10.107</t>
  </si>
  <si>
    <t>A.100.10.108</t>
  </si>
  <si>
    <t xml:space="preserve">Materials, metals, ferro, steel high temperature </t>
  </si>
  <si>
    <t xml:space="preserve">Materials, metals, ferro, steel low temperature </t>
  </si>
  <si>
    <t>A.100.12.101</t>
  </si>
  <si>
    <t>A.100.12.102</t>
  </si>
  <si>
    <t>A.100.12.103</t>
  </si>
  <si>
    <t>A.100.12.104</t>
  </si>
  <si>
    <t xml:space="preserve">Materials, metals, ferro, steel spring </t>
  </si>
  <si>
    <t>A.100.14.101</t>
  </si>
  <si>
    <t>A.100.14.102</t>
  </si>
  <si>
    <t>A.100.14.103</t>
  </si>
  <si>
    <t>A.100.14.104</t>
  </si>
  <si>
    <t xml:space="preserve">Materials, metals, non ferro, aluminiums </t>
  </si>
  <si>
    <t xml:space="preserve">Materials, metals, non ferro, coppers </t>
  </si>
  <si>
    <t>A.100.16.101</t>
  </si>
  <si>
    <t>A.100.16.102</t>
  </si>
  <si>
    <t>A.100.16.103</t>
  </si>
  <si>
    <t>A.100.16.104</t>
  </si>
  <si>
    <t>A.100.16.105</t>
  </si>
  <si>
    <t>A.100.16.106</t>
  </si>
  <si>
    <t>A.100.16.107</t>
  </si>
  <si>
    <t>A.100.16.108</t>
  </si>
  <si>
    <t>A.100.16.109</t>
  </si>
  <si>
    <t>A.100.16.110</t>
  </si>
  <si>
    <t>A.100.16.111</t>
  </si>
  <si>
    <t>A.100.16.112</t>
  </si>
  <si>
    <t>A.100.16.113</t>
  </si>
  <si>
    <t>A.100.16.114</t>
  </si>
  <si>
    <t>A.100.16.115</t>
  </si>
  <si>
    <t>A.100.16.116</t>
  </si>
  <si>
    <t>A.100.16.117</t>
  </si>
  <si>
    <t>Materials, metals, non ferro, magnesiums</t>
  </si>
  <si>
    <t>Materials, metals, non ferro, nickels</t>
  </si>
  <si>
    <t>A.100.18.101</t>
  </si>
  <si>
    <t>A.100.18.102</t>
  </si>
  <si>
    <t>A.100.18.103</t>
  </si>
  <si>
    <t>A.100.18.104</t>
  </si>
  <si>
    <t>Materials, metals, non ferro, titaniums</t>
  </si>
  <si>
    <t>Materials, metals, non ferro, zincs</t>
  </si>
  <si>
    <t>A.100.20.101</t>
  </si>
  <si>
    <t>A.100.20.102</t>
  </si>
  <si>
    <t>A.100.20.103</t>
  </si>
  <si>
    <t>A.100.20.104</t>
  </si>
  <si>
    <t>A.100.20.105</t>
  </si>
  <si>
    <t>A.130.01.101</t>
  </si>
  <si>
    <t>A.130.01.102</t>
  </si>
  <si>
    <t>A.130.01.103</t>
  </si>
  <si>
    <t>A.130.01.104</t>
  </si>
  <si>
    <t>A.130.01.105</t>
  </si>
  <si>
    <t>A.130.01.106</t>
  </si>
  <si>
    <t>A.130.01.107</t>
  </si>
  <si>
    <t>A.130.03.101</t>
  </si>
  <si>
    <t>A.130.03.102</t>
  </si>
  <si>
    <t>A.130.03.103</t>
  </si>
  <si>
    <t>A.130.03.104</t>
  </si>
  <si>
    <t>A.130.03.105</t>
  </si>
  <si>
    <t>A.130.03.106</t>
  </si>
  <si>
    <t>A.130.03.107</t>
  </si>
  <si>
    <t>A.130.03.108</t>
  </si>
  <si>
    <t>A.130.03.109</t>
  </si>
  <si>
    <t>A.130.03.110</t>
  </si>
  <si>
    <t>A.130.03.111</t>
  </si>
  <si>
    <t xml:space="preserve">Materials, plastics, Thermoplasts                         </t>
  </si>
  <si>
    <t>A.130.05.101</t>
  </si>
  <si>
    <t>A.130.05.102</t>
  </si>
  <si>
    <t>A.130.05.103</t>
  </si>
  <si>
    <t>A.130.05.104</t>
  </si>
  <si>
    <t>A.130.05.105</t>
  </si>
  <si>
    <t>A.130.05.106</t>
  </si>
  <si>
    <t>A.130.05.107</t>
  </si>
  <si>
    <t>A.130.05.108</t>
  </si>
  <si>
    <t>A.130.05.109</t>
  </si>
  <si>
    <t>A.130.05.110</t>
  </si>
  <si>
    <t>A.130.05.111</t>
  </si>
  <si>
    <t>A.140.01.101</t>
  </si>
  <si>
    <t>A.140.01.102</t>
  </si>
  <si>
    <t>A.140.01.103</t>
  </si>
  <si>
    <t>A.140.01.104</t>
  </si>
  <si>
    <t>A.140.01.105</t>
  </si>
  <si>
    <t>A.140.01.106</t>
  </si>
  <si>
    <t>A.140.01.107</t>
  </si>
  <si>
    <t>A.140.01.108</t>
  </si>
  <si>
    <t>A.140.01.109</t>
  </si>
  <si>
    <t>A.140.01.110</t>
  </si>
  <si>
    <t>A.140.01.111</t>
  </si>
  <si>
    <t>A.140.01.112</t>
  </si>
  <si>
    <t>A.140.01.113</t>
  </si>
  <si>
    <t>A.140.01.114</t>
  </si>
  <si>
    <t>A.140.01.115</t>
  </si>
  <si>
    <t>A.140.01.116</t>
  </si>
  <si>
    <t>A.140.01.117</t>
  </si>
  <si>
    <t>A.140.01.118</t>
  </si>
  <si>
    <t>Materials, water</t>
  </si>
  <si>
    <t>A.150.01.101</t>
  </si>
  <si>
    <t>Materials, wood, Class I (&gt;25y)</t>
  </si>
  <si>
    <t>A.160.01.101</t>
  </si>
  <si>
    <t>A.160.01.103</t>
  </si>
  <si>
    <t>A.160.01.104</t>
  </si>
  <si>
    <t>A.160.01.106</t>
  </si>
  <si>
    <t>A.160.01.107</t>
  </si>
  <si>
    <t>A.160.01.109</t>
  </si>
  <si>
    <t>A.160.01.110</t>
  </si>
  <si>
    <t>A.160.01.112</t>
  </si>
  <si>
    <t>A.160.01.113</t>
  </si>
  <si>
    <t>A.160.01.115</t>
  </si>
  <si>
    <t>A.160.01.116</t>
  </si>
  <si>
    <t>A.160.01.118</t>
  </si>
  <si>
    <t>A.160.01.119</t>
  </si>
  <si>
    <t>A.160.01.121</t>
  </si>
  <si>
    <t>Materials, wood, Class II (15-25y)</t>
  </si>
  <si>
    <t>A.160.02.101</t>
  </si>
  <si>
    <t>A.160.02.103</t>
  </si>
  <si>
    <t>A.160.02.104</t>
  </si>
  <si>
    <t>A.160.02.106</t>
  </si>
  <si>
    <t>A.160.02.107</t>
  </si>
  <si>
    <t>A.160.02.109</t>
  </si>
  <si>
    <t>A.160.02.110</t>
  </si>
  <si>
    <t>A.160.02.112</t>
  </si>
  <si>
    <t>A.160.02.113</t>
  </si>
  <si>
    <t>A.160.02.115</t>
  </si>
  <si>
    <t>A.160.02.116</t>
  </si>
  <si>
    <t>A.160.02.118</t>
  </si>
  <si>
    <t>A.160.02.119</t>
  </si>
  <si>
    <t>A.160.02.120</t>
  </si>
  <si>
    <t>A.160.02.122</t>
  </si>
  <si>
    <t>A.160.02.123</t>
  </si>
  <si>
    <t>A.160.02.125</t>
  </si>
  <si>
    <t>A.160.02.126</t>
  </si>
  <si>
    <t>A.160.02.128</t>
  </si>
  <si>
    <t>A.160.02.129</t>
  </si>
  <si>
    <t>A.160.02.131</t>
  </si>
  <si>
    <t>Materials, wood, Class III (10-15y)</t>
  </si>
  <si>
    <t>A.160.03.101</t>
  </si>
  <si>
    <t>A.160.03.103</t>
  </si>
  <si>
    <t>A.160.03.104</t>
  </si>
  <si>
    <t>A.160.03.106</t>
  </si>
  <si>
    <t>A.160.03.107</t>
  </si>
  <si>
    <t>A.160.03.109</t>
  </si>
  <si>
    <t>A.160.03.110</t>
  </si>
  <si>
    <t>A.160.03.112</t>
  </si>
  <si>
    <t>A.160.03.113</t>
  </si>
  <si>
    <t>A.160.03.114</t>
  </si>
  <si>
    <t>A.160.03.116</t>
  </si>
  <si>
    <t>A.160.03.117</t>
  </si>
  <si>
    <t>A.160.03.119</t>
  </si>
  <si>
    <t>A.160.03.120</t>
  </si>
  <si>
    <t>A.160.03.122</t>
  </si>
  <si>
    <t>A.160.03.123</t>
  </si>
  <si>
    <t>A.160.03.125</t>
  </si>
  <si>
    <t>A.160.03.126</t>
  </si>
  <si>
    <t>A.160.03.128</t>
  </si>
  <si>
    <t>A.160.03.129</t>
  </si>
  <si>
    <t>A.160.03.131</t>
  </si>
  <si>
    <t>A.160.03.132</t>
  </si>
  <si>
    <t>A.160.03.134</t>
  </si>
  <si>
    <t>A.160.03.135</t>
  </si>
  <si>
    <t>Materials, wood, Class IV (5-10y)</t>
  </si>
  <si>
    <t>A.160.04.101</t>
  </si>
  <si>
    <t>A.160.04.103</t>
  </si>
  <si>
    <t>A.160.04.104</t>
  </si>
  <si>
    <t>A.160.04.106</t>
  </si>
  <si>
    <t>A.160.04.107</t>
  </si>
  <si>
    <t>A.160.04.109</t>
  </si>
  <si>
    <t>A.160.04.110</t>
  </si>
  <si>
    <t>A.160.04.111</t>
  </si>
  <si>
    <t>A.160.04.112</t>
  </si>
  <si>
    <t>A.160.04.114</t>
  </si>
  <si>
    <t>A.160.04.115</t>
  </si>
  <si>
    <t>A.160.04.116</t>
  </si>
  <si>
    <t>A.160.04.117</t>
  </si>
  <si>
    <t>A.160.04.119</t>
  </si>
  <si>
    <t>A.160.04.120</t>
  </si>
  <si>
    <t>A.160.04.122</t>
  </si>
  <si>
    <t>A.160.04.123</t>
  </si>
  <si>
    <t>A.160.04.125</t>
  </si>
  <si>
    <t>A.160.04.126</t>
  </si>
  <si>
    <t>Materials, wood, Class V (&lt;5y)</t>
  </si>
  <si>
    <t>A.160.05.101</t>
  </si>
  <si>
    <t>A.160.05.103</t>
  </si>
  <si>
    <t>A.160.05.104</t>
  </si>
  <si>
    <t>A.160.05.105</t>
  </si>
  <si>
    <t>A.160.05.106</t>
  </si>
  <si>
    <t>A.160.05.108</t>
  </si>
  <si>
    <t>A.160.05.109</t>
  </si>
  <si>
    <t>A.160.05.110</t>
  </si>
  <si>
    <t>A.160.05.111</t>
  </si>
  <si>
    <t>A.160.05.113</t>
  </si>
  <si>
    <t>A.160.05.114</t>
  </si>
  <si>
    <t>A.160.05.115</t>
  </si>
  <si>
    <t>A.160.05.116</t>
  </si>
  <si>
    <t>A.160.05.118</t>
  </si>
  <si>
    <t>A.160.05.119</t>
  </si>
  <si>
    <t>A.160.05.121</t>
  </si>
  <si>
    <t>A.160.05.122</t>
  </si>
  <si>
    <t>A.160.05.124</t>
  </si>
  <si>
    <t>A.160.05.125</t>
  </si>
  <si>
    <t>A.160.05.126</t>
  </si>
  <si>
    <t>A.160.05.127</t>
  </si>
  <si>
    <t>A.160.05.129</t>
  </si>
  <si>
    <t>A.160.05.130</t>
  </si>
  <si>
    <t>A.160.05.132</t>
  </si>
  <si>
    <t>Materials, wood, unknown durability</t>
  </si>
  <si>
    <t>A.160.06.101</t>
  </si>
  <si>
    <t>A.160.06.103</t>
  </si>
  <si>
    <t>A.160.06.104</t>
  </si>
  <si>
    <t>A.160.06.106</t>
  </si>
  <si>
    <t>A.160.06.107</t>
  </si>
  <si>
    <t>A.160.06.109</t>
  </si>
  <si>
    <t>A.160.06.110</t>
  </si>
  <si>
    <t>A.160.06.112</t>
  </si>
  <si>
    <t>A.160.06.113</t>
  </si>
  <si>
    <t>A.160.06.114</t>
  </si>
  <si>
    <t>A.160.06.116</t>
  </si>
  <si>
    <t>A.160.06.117</t>
  </si>
  <si>
    <t>A.160.06.118</t>
  </si>
  <si>
    <t>A.160.06.120</t>
  </si>
  <si>
    <t>A.160.06.121</t>
  </si>
  <si>
    <t>A.160.06.123</t>
  </si>
  <si>
    <t>A.160.06.124</t>
  </si>
  <si>
    <t>A.160.06.126</t>
  </si>
  <si>
    <t>A.160.06.127</t>
  </si>
  <si>
    <t>A.160.06.129</t>
  </si>
  <si>
    <t>A.160.06.130</t>
  </si>
  <si>
    <t>Materials, wood, products</t>
  </si>
  <si>
    <t>A.160.09.101</t>
  </si>
  <si>
    <t>A.160.09.102</t>
  </si>
  <si>
    <t>A.160.09.103</t>
  </si>
  <si>
    <t>A.160.09.104</t>
  </si>
  <si>
    <t>A.160.09.105</t>
  </si>
  <si>
    <t>A.160.09.106</t>
  </si>
  <si>
    <t>A.160.09.107</t>
  </si>
  <si>
    <t>A.160.09.108</t>
  </si>
  <si>
    <t>A.160.09.110</t>
  </si>
  <si>
    <t>A.160.09.111</t>
  </si>
  <si>
    <t>A.160.09.112</t>
  </si>
  <si>
    <t>A.160.09.113</t>
  </si>
  <si>
    <t>A.160.09.114</t>
  </si>
  <si>
    <t>A.160.09.115</t>
  </si>
  <si>
    <t>A.160.09.116</t>
  </si>
  <si>
    <t>Energy, electricity by fuel</t>
  </si>
  <si>
    <t>B.040.01.101</t>
  </si>
  <si>
    <t>B.040.01.104</t>
  </si>
  <si>
    <t>Energy, heat</t>
  </si>
  <si>
    <t>B.050.01.101</t>
  </si>
  <si>
    <t>B.050.01.102</t>
  </si>
  <si>
    <t>B.050.01.103</t>
  </si>
  <si>
    <t>B.050.01.104</t>
  </si>
  <si>
    <t>B.050.01.105</t>
  </si>
  <si>
    <t>B.050.01.106</t>
  </si>
  <si>
    <t>B.050.01.107</t>
  </si>
  <si>
    <t>C.010.01.101</t>
  </si>
  <si>
    <t>tkm</t>
  </si>
  <si>
    <t>C.010.01.102</t>
  </si>
  <si>
    <t>C.010.01.103</t>
  </si>
  <si>
    <t>m3km</t>
  </si>
  <si>
    <t>C.010.01.104</t>
  </si>
  <si>
    <t>C.050.01.101</t>
  </si>
  <si>
    <t>C.050.01.102</t>
  </si>
  <si>
    <t xml:space="preserve">Transport, road                                     </t>
  </si>
  <si>
    <t>C.070.01.101</t>
  </si>
  <si>
    <t>C.070.01.102</t>
  </si>
  <si>
    <t>C.070.01.103</t>
  </si>
  <si>
    <t>C.070.01.104</t>
  </si>
  <si>
    <t>C.070.01.105</t>
  </si>
  <si>
    <t>C.070.01.106</t>
  </si>
  <si>
    <t>D.050.01.101</t>
  </si>
  <si>
    <t>D.050.01.102</t>
  </si>
  <si>
    <t>Processing, metals, chipping per kg removed, the ecoburden of the removed materials in Idemat not included, in Ecoinvent included</t>
  </si>
  <si>
    <t>D.060.01.101</t>
  </si>
  <si>
    <t>D.060.01.102</t>
  </si>
  <si>
    <t>D.060.01.103</t>
  </si>
  <si>
    <t xml:space="preserve">Processing, metals, coating </t>
  </si>
  <si>
    <t>D.070.01.101</t>
  </si>
  <si>
    <t>D.070.01.102</t>
  </si>
  <si>
    <t>D.070.01.103</t>
  </si>
  <si>
    <t>D.070.01.104</t>
  </si>
  <si>
    <t>D.070.01.105</t>
  </si>
  <si>
    <t>D.070.01.106</t>
  </si>
  <si>
    <t>D.070.01.107</t>
  </si>
  <si>
    <t>D.070.01.108</t>
  </si>
  <si>
    <t>D.070.01.109</t>
  </si>
  <si>
    <t>D.070.01.110</t>
  </si>
  <si>
    <t>Processing, metals, welding steel</t>
  </si>
  <si>
    <t>D.090.01.101</t>
  </si>
  <si>
    <t>D.090.01.102</t>
  </si>
  <si>
    <t>D.090.01.103</t>
  </si>
  <si>
    <t>Processing, non-ferro</t>
  </si>
  <si>
    <t>D.100.01.134</t>
  </si>
  <si>
    <t>Processing, plastics</t>
  </si>
  <si>
    <t>D.140.01.101</t>
  </si>
  <si>
    <t>Processing, wood</t>
  </si>
  <si>
    <t xml:space="preserve">waste treatment, co-firing power plant elastomers </t>
  </si>
  <si>
    <t>F.010.01.101</t>
  </si>
  <si>
    <t>F.010.01.102</t>
  </si>
  <si>
    <t>F.010.01.103</t>
  </si>
  <si>
    <t>F.010.01.104</t>
  </si>
  <si>
    <t>F.010.01.105</t>
  </si>
  <si>
    <t>F.010.01.106</t>
  </si>
  <si>
    <t>F.010.01.107</t>
  </si>
  <si>
    <t>F.010.01.108</t>
  </si>
  <si>
    <t xml:space="preserve">waste treatment, co-firing power plant others </t>
  </si>
  <si>
    <t>F.020.01.101</t>
  </si>
  <si>
    <t>F.020.01.102</t>
  </si>
  <si>
    <t>F.020.01.103</t>
  </si>
  <si>
    <t>F.020.01.104</t>
  </si>
  <si>
    <t>F.020.01.105</t>
  </si>
  <si>
    <t>F.020.01.106</t>
  </si>
  <si>
    <t>F.020.01.107</t>
  </si>
  <si>
    <t>F.020.01.108</t>
  </si>
  <si>
    <t>F.020.01.109</t>
  </si>
  <si>
    <t>F.020.01.110</t>
  </si>
  <si>
    <t>F.020.01.111</t>
  </si>
  <si>
    <t>F.020.01.112</t>
  </si>
  <si>
    <t>F.020.01.113</t>
  </si>
  <si>
    <t xml:space="preserve">waste treatment, co-firing power plant thermoplastics </t>
  </si>
  <si>
    <t>F.030.01.101</t>
  </si>
  <si>
    <t>F.030.01.102</t>
  </si>
  <si>
    <t>F.030.01.103</t>
  </si>
  <si>
    <t>F.030.01.104</t>
  </si>
  <si>
    <t>F.030.01.105</t>
  </si>
  <si>
    <t>F.030.01.106</t>
  </si>
  <si>
    <t>F.030.01.107</t>
  </si>
  <si>
    <t>F.030.01.108</t>
  </si>
  <si>
    <t>F.030.01.111</t>
  </si>
  <si>
    <t>F.030.01.112</t>
  </si>
  <si>
    <t>F.030.01.113</t>
  </si>
  <si>
    <t>F.030.01.114</t>
  </si>
  <si>
    <t>F.030.01.115</t>
  </si>
  <si>
    <t>F.030.01.116</t>
  </si>
  <si>
    <t>F.030.01.117</t>
  </si>
  <si>
    <t>F.030.01.118</t>
  </si>
  <si>
    <t>F.030.01.119</t>
  </si>
  <si>
    <t>F.030.01.120</t>
  </si>
  <si>
    <t>F.030.01.121</t>
  </si>
  <si>
    <t>F.030.01.122</t>
  </si>
  <si>
    <t xml:space="preserve">waste treatment, co-firing power plant thermosets </t>
  </si>
  <si>
    <t>F.040.01.101</t>
  </si>
  <si>
    <t>F.040.01.102</t>
  </si>
  <si>
    <t>F.040.01.103</t>
  </si>
  <si>
    <t>waste treatment, combustion in small elec. power plant</t>
  </si>
  <si>
    <t>F.050.01.101</t>
  </si>
  <si>
    <t>F.050.01.102</t>
  </si>
  <si>
    <t>F.050.01.103</t>
  </si>
  <si>
    <t>F.050.01.104</t>
  </si>
  <si>
    <t>F.050.01.105</t>
  </si>
  <si>
    <t>F.050.01.106</t>
  </si>
  <si>
    <t>F.050.01.107</t>
  </si>
  <si>
    <t xml:space="preserve">waste treatment,  municipal waste incineration with electricity, elastomers </t>
  </si>
  <si>
    <t>F.070.01.101</t>
  </si>
  <si>
    <t>F.070.01.102</t>
  </si>
  <si>
    <t>F.070.01.103</t>
  </si>
  <si>
    <t>F.070.01.104</t>
  </si>
  <si>
    <t>F.070.01.105</t>
  </si>
  <si>
    <t>F.070.01.106</t>
  </si>
  <si>
    <t>F.070.01.107</t>
  </si>
  <si>
    <t>F.070.01.108</t>
  </si>
  <si>
    <t xml:space="preserve">waste treatment,  municipal waste incineration with electricity, others </t>
  </si>
  <si>
    <t>F.080.01.101</t>
  </si>
  <si>
    <t>F.080.01.102</t>
  </si>
  <si>
    <t>F.080.01.103</t>
  </si>
  <si>
    <t>F.080.01.104</t>
  </si>
  <si>
    <t>F.080.01.105</t>
  </si>
  <si>
    <t>F.080.01.106</t>
  </si>
  <si>
    <t>F.080.01.107</t>
  </si>
  <si>
    <t>F.080.01.108</t>
  </si>
  <si>
    <t>F.080.01.109</t>
  </si>
  <si>
    <t>F.080.01.110</t>
  </si>
  <si>
    <t>F.080.01.111</t>
  </si>
  <si>
    <t>F.080.01.112</t>
  </si>
  <si>
    <t>F.080.01.113</t>
  </si>
  <si>
    <t xml:space="preserve">waste treatment,  municipal waste incineration with electricity, thermoplastics </t>
  </si>
  <si>
    <t>F.090.01.101</t>
  </si>
  <si>
    <t>F.090.01.102</t>
  </si>
  <si>
    <t>F.090.01.103</t>
  </si>
  <si>
    <t>F.090.01.104</t>
  </si>
  <si>
    <t>F.090.01.105</t>
  </si>
  <si>
    <t>F.090.01.106</t>
  </si>
  <si>
    <t>F.090.01.107</t>
  </si>
  <si>
    <t>F.090.01.108</t>
  </si>
  <si>
    <t>F.090.01.111</t>
  </si>
  <si>
    <t>F.090.01.112</t>
  </si>
  <si>
    <t>F.090.01.113</t>
  </si>
  <si>
    <t>F.090.01.114</t>
  </si>
  <si>
    <t>F.090.01.115</t>
  </si>
  <si>
    <t>F.090.01.116</t>
  </si>
  <si>
    <t>F.090.01.117</t>
  </si>
  <si>
    <t>F.090.01.118</t>
  </si>
  <si>
    <t>F.090.01.119</t>
  </si>
  <si>
    <t>F.090.01.120</t>
  </si>
  <si>
    <t>F.090.01.121</t>
  </si>
  <si>
    <t>F.090.01.122</t>
  </si>
  <si>
    <t xml:space="preserve">waste treatment,  municipal waste incineration with electricity, thermosets </t>
  </si>
  <si>
    <t>F.100.01.101</t>
  </si>
  <si>
    <t>F.100.01.102</t>
  </si>
  <si>
    <t>F.100.01.103</t>
  </si>
  <si>
    <t>F.110.01.101</t>
  </si>
  <si>
    <t>F.110.01.102</t>
  </si>
  <si>
    <t>F.110.01.103</t>
  </si>
  <si>
    <t>F.110.01.104</t>
  </si>
  <si>
    <t>F.110.01.105</t>
  </si>
  <si>
    <t>F.110.01.106</t>
  </si>
  <si>
    <t>F.110.01.107</t>
  </si>
  <si>
    <t>F.110.01.108</t>
  </si>
  <si>
    <t>F.110.01.109</t>
  </si>
  <si>
    <t>F.110.01.110</t>
  </si>
  <si>
    <t>F.120.01.101</t>
  </si>
  <si>
    <t>F.120.01.102</t>
  </si>
  <si>
    <t>F.120.01.103</t>
  </si>
  <si>
    <t>F.120.01.104</t>
  </si>
  <si>
    <t>F.120.01.105</t>
  </si>
  <si>
    <t>F.120.01.106</t>
  </si>
  <si>
    <t>F.120.01.107</t>
  </si>
  <si>
    <t>F.120.01.108</t>
  </si>
  <si>
    <t>F.120.01.109</t>
  </si>
  <si>
    <t>F.120.01.111</t>
  </si>
  <si>
    <t>F.120.01.112</t>
  </si>
  <si>
    <t>F.120.01.113</t>
  </si>
  <si>
    <t>F.120.01.114</t>
  </si>
  <si>
    <t>F.120.01.115</t>
  </si>
  <si>
    <t>F.120.01.116</t>
  </si>
  <si>
    <t>F.120.01.117</t>
  </si>
  <si>
    <t>F.120.01.118</t>
  </si>
  <si>
    <t>F.120.01.119</t>
  </si>
  <si>
    <t>F.120.01.120</t>
  </si>
  <si>
    <t>F.120.01.121</t>
  </si>
  <si>
    <t>F.120.01.122</t>
  </si>
  <si>
    <t>Total</t>
  </si>
  <si>
    <t>eco-costs of</t>
  </si>
  <si>
    <t>water</t>
  </si>
  <si>
    <t>eco-costs</t>
  </si>
  <si>
    <t>resource</t>
  </si>
  <si>
    <t xml:space="preserve">carbon </t>
  </si>
  <si>
    <t>ecotoxicity</t>
  </si>
  <si>
    <t>scarcity</t>
  </si>
  <si>
    <t>euro</t>
  </si>
  <si>
    <t xml:space="preserve">euro </t>
  </si>
  <si>
    <t>Impact + uncertainty gradient ----------------------&gt;</t>
  </si>
  <si>
    <t>ReCiPe2016</t>
  </si>
  <si>
    <t>Note:</t>
  </si>
  <si>
    <t>endpoint (Pt)</t>
  </si>
  <si>
    <t>Idemat data based on Ecoinvent can be found at the blackboard of the Delft University of Technology</t>
  </si>
  <si>
    <t>World(2010) H/A</t>
  </si>
  <si>
    <t>A.010.06.101</t>
  </si>
  <si>
    <t>A.010.06.102</t>
  </si>
  <si>
    <t>A.010.06.103</t>
  </si>
  <si>
    <t>A.010.06.104</t>
  </si>
  <si>
    <t>A.030.04.101</t>
  </si>
  <si>
    <t>A.030.04.102</t>
  </si>
  <si>
    <t>A.030.04.104</t>
  </si>
  <si>
    <t>A.030.04.105</t>
  </si>
  <si>
    <t>A.050.04.103</t>
  </si>
  <si>
    <t>A.050.04.104</t>
  </si>
  <si>
    <t>A.050.04.105</t>
  </si>
  <si>
    <t>A.050.04.106</t>
  </si>
  <si>
    <t>A.050.04.109</t>
  </si>
  <si>
    <t>A.050.04.110</t>
  </si>
  <si>
    <t>A.050.04.111</t>
  </si>
  <si>
    <t>A.050.04.112</t>
  </si>
  <si>
    <t>A.050.04.113</t>
  </si>
  <si>
    <t>A.050.04.114</t>
  </si>
  <si>
    <t>A.050.04.115</t>
  </si>
  <si>
    <t>A.050.04.116</t>
  </si>
  <si>
    <t>A.050.04.117</t>
  </si>
  <si>
    <t>A.050.04.118</t>
  </si>
  <si>
    <t>A.050.04.120</t>
  </si>
  <si>
    <t>A.050.04.121</t>
  </si>
  <si>
    <t>A.050.04.122</t>
  </si>
  <si>
    <t>A.050.04.123</t>
  </si>
  <si>
    <t>Materials, metals, non ferro        Note: when 'virgin' is added it is 100% primary, when nothing is added it is a european market mix accoding to JRC report : Towards recycling indicators based on EU flows and raw materials analysis system data. 2018</t>
  </si>
  <si>
    <t>A.120.01.101</t>
  </si>
  <si>
    <t>A.120.01.102</t>
  </si>
  <si>
    <t>A.120.01.103</t>
  </si>
  <si>
    <t>A.120.01.104</t>
  </si>
  <si>
    <t>A.120.01.105</t>
  </si>
  <si>
    <t>A.120.01.106</t>
  </si>
  <si>
    <t>A.120.01.107</t>
  </si>
  <si>
    <t>A.120.01.108</t>
  </si>
  <si>
    <t>A.120.01.110</t>
  </si>
  <si>
    <t>Materials, packaging MAP films</t>
  </si>
  <si>
    <t>A.120.10.101</t>
  </si>
  <si>
    <t>A.120.10.102</t>
  </si>
  <si>
    <t>A.120.10.103</t>
  </si>
  <si>
    <t>A.120.10.104</t>
  </si>
  <si>
    <t>A.120.10.105</t>
  </si>
  <si>
    <t>A.120.10.106</t>
  </si>
  <si>
    <t>A.120.10.107</t>
  </si>
  <si>
    <t>A.120.10.108</t>
  </si>
  <si>
    <t>A.120.10.109</t>
  </si>
  <si>
    <t>A.120.10.110</t>
  </si>
  <si>
    <t>A.120.10.111</t>
  </si>
  <si>
    <t>A.120.10.112</t>
  </si>
  <si>
    <t>A.120.10.113</t>
  </si>
  <si>
    <t>Materials, packaging MAP gasses</t>
  </si>
  <si>
    <t>A.120.20.101</t>
  </si>
  <si>
    <t>A.120.20.102</t>
  </si>
  <si>
    <t>A.120.20.103</t>
  </si>
  <si>
    <t xml:space="preserve">Materials, plastics, Thermosets                          </t>
  </si>
  <si>
    <t>A.150.01.102</t>
  </si>
  <si>
    <t>Materials, wood, fot wet civil engineering</t>
  </si>
  <si>
    <t>A.160.07.101</t>
  </si>
  <si>
    <t>A.160.07.102</t>
  </si>
  <si>
    <t>A.160.07.103</t>
  </si>
  <si>
    <t>A.160.07.104</t>
  </si>
  <si>
    <t>A.160.07.105</t>
  </si>
  <si>
    <t>A.160.07.106</t>
  </si>
  <si>
    <t>A.160.07.107</t>
  </si>
  <si>
    <t>A.160.07.108</t>
  </si>
  <si>
    <t>A.160.07.109</t>
  </si>
  <si>
    <t>A.160.07.110</t>
  </si>
  <si>
    <t>B.030.01.101</t>
  </si>
  <si>
    <t>B.030.01.102</t>
  </si>
  <si>
    <t>B.030.01.103</t>
  </si>
  <si>
    <t>B.030.01.104</t>
  </si>
  <si>
    <t>B.030.01.105</t>
  </si>
  <si>
    <t>B.030.01.106</t>
  </si>
  <si>
    <t xml:space="preserve">Transport, air                                                                   </t>
  </si>
  <si>
    <t xml:space="preserve">Transport, rail                                         </t>
  </si>
  <si>
    <t>C.060.01.103</t>
  </si>
  <si>
    <t>C.060.01.104</t>
  </si>
  <si>
    <t>C.060.01.105</t>
  </si>
  <si>
    <t>C.060.01.106</t>
  </si>
  <si>
    <t xml:space="preserve">Transport, water                                     </t>
  </si>
  <si>
    <t>C.070.01.107</t>
  </si>
  <si>
    <t>C.070.01.108</t>
  </si>
  <si>
    <t>D.120.01.101</t>
  </si>
  <si>
    <t>D.120.01.102</t>
  </si>
  <si>
    <t>D.120.01.103</t>
  </si>
  <si>
    <t>D.120.01.104</t>
  </si>
  <si>
    <t>D.120.01.105</t>
  </si>
  <si>
    <t>D.120.01.106</t>
  </si>
  <si>
    <t>D.120.01.107</t>
  </si>
  <si>
    <t>D.120.01.108</t>
  </si>
  <si>
    <t>D.120.01.109</t>
  </si>
  <si>
    <t>D.140.01.102</t>
  </si>
  <si>
    <t>D.140.01.103</t>
  </si>
  <si>
    <t>D.140.01.104</t>
  </si>
  <si>
    <t>F.030.01.123</t>
  </si>
  <si>
    <t>F.090.01.123</t>
  </si>
  <si>
    <t>F.110.01.111</t>
  </si>
  <si>
    <t>F.110.01.112</t>
  </si>
  <si>
    <t>F.110.01.113</t>
  </si>
  <si>
    <t>waste treatment, waste handling, collection &amp; sorting</t>
  </si>
  <si>
    <t>F.130.01.101</t>
  </si>
  <si>
    <t>F.130.01.102</t>
  </si>
  <si>
    <t>F.130.01.103</t>
  </si>
  <si>
    <t>F.130.01.104</t>
  </si>
  <si>
    <t>F.130.01.105</t>
  </si>
  <si>
    <t>F.130.01.106</t>
  </si>
  <si>
    <t>F.130.01.107</t>
  </si>
  <si>
    <t>F.130.01.109</t>
  </si>
  <si>
    <t>F.130.01.110</t>
  </si>
  <si>
    <t>N.010.10.101</t>
  </si>
  <si>
    <t>N.010.10.102</t>
  </si>
  <si>
    <t>N.010.10.103</t>
  </si>
  <si>
    <t>Non-renewable</t>
  </si>
  <si>
    <t>Renewable</t>
  </si>
  <si>
    <t xml:space="preserve">Global warming, </t>
  </si>
  <si>
    <t xml:space="preserve">Stratospheric </t>
  </si>
  <si>
    <t xml:space="preserve">Ionizing </t>
  </si>
  <si>
    <t xml:space="preserve">Ozone formation, </t>
  </si>
  <si>
    <t xml:space="preserve">Fine particulate </t>
  </si>
  <si>
    <t>Terrestrial</t>
  </si>
  <si>
    <t>Freshwater</t>
  </si>
  <si>
    <t>Marine</t>
  </si>
  <si>
    <t xml:space="preserve">Terrestrial </t>
  </si>
  <si>
    <t xml:space="preserve">Freshwater </t>
  </si>
  <si>
    <t xml:space="preserve">Marine </t>
  </si>
  <si>
    <t xml:space="preserve">Human </t>
  </si>
  <si>
    <t>Land use</t>
  </si>
  <si>
    <t>mineral resource</t>
  </si>
  <si>
    <t xml:space="preserve">Fossil resource </t>
  </si>
  <si>
    <t>Water consumption,</t>
  </si>
  <si>
    <t xml:space="preserve">Water consumption, </t>
  </si>
  <si>
    <t>Acidification</t>
  </si>
  <si>
    <t>Eutrophication</t>
  </si>
  <si>
    <t>Photochemical</t>
  </si>
  <si>
    <t>Fine dust</t>
  </si>
  <si>
    <t xml:space="preserve">Ecotoxicity </t>
  </si>
  <si>
    <t>Baseline Water</t>
  </si>
  <si>
    <t>fossil</t>
  </si>
  <si>
    <t>nuclear</t>
  </si>
  <si>
    <t>biomass</t>
  </si>
  <si>
    <t>wind, solar, geo</t>
  </si>
  <si>
    <t>Human health</t>
  </si>
  <si>
    <t>Terrestrial ecosystems</t>
  </si>
  <si>
    <t>Freshwater ecosystems</t>
  </si>
  <si>
    <t>ozone depletion</t>
  </si>
  <si>
    <t>radiation</t>
  </si>
  <si>
    <t>matter formation</t>
  </si>
  <si>
    <t xml:space="preserve"> acidification</t>
  </si>
  <si>
    <t xml:space="preserve"> eutrophication</t>
  </si>
  <si>
    <t>carcinogenic toxicity</t>
  </si>
  <si>
    <t>non-carcinogenic toxicity</t>
  </si>
  <si>
    <t xml:space="preserve"> scarcity</t>
  </si>
  <si>
    <t xml:space="preserve"> Human health</t>
  </si>
  <si>
    <t>Terrestrial ecosystem</t>
  </si>
  <si>
    <t>Aquatic ecosystems</t>
  </si>
  <si>
    <t xml:space="preserve">oxidants   euro </t>
  </si>
  <si>
    <t>DALY</t>
  </si>
  <si>
    <t>species.year</t>
  </si>
  <si>
    <t>USD2013</t>
  </si>
  <si>
    <t>The LCA calculation model can be depicted as follows:</t>
  </si>
  <si>
    <t>This database is for "background processes" (i.e. upstream and downstream processes)</t>
  </si>
  <si>
    <r>
      <t xml:space="preserve">These data are to be used to convert the </t>
    </r>
    <r>
      <rPr>
        <b/>
        <sz val="10"/>
        <rFont val="Arial"/>
        <family val="2"/>
      </rPr>
      <t>input</t>
    </r>
    <r>
      <rPr>
        <sz val="10"/>
        <rFont val="Arial"/>
        <family val="2"/>
      </rPr>
      <t xml:space="preserve"> tables of LCI to eco-costs.</t>
    </r>
  </si>
  <si>
    <t>This database provides data on the eco-costs on several aggregation levels:</t>
  </si>
  <si>
    <t>Note: detailed calculations of ecocosts of Ecoinvent LCIs  are only available on the blackboard of the Delft University of Technology</t>
  </si>
  <si>
    <t>2.  table of the EF system of the EU for the PEF project (Product Environmental Footprint)</t>
  </si>
  <si>
    <t>3.  eco-costs data on processing of materials (from gate to gate), as used in the Cambridge Engineering Selector</t>
  </si>
  <si>
    <t>4.  table on food of 'agri-footprint'</t>
  </si>
  <si>
    <t>5.  EVR data on the production phase (from gate to gate)</t>
  </si>
  <si>
    <t>5.  EVR data for different consumption sectors for the EU25 (EIPRO study) (from cradle to gate)</t>
  </si>
  <si>
    <t>This excel file on emissions and resource depletion provides data on:</t>
  </si>
  <si>
    <t>- emisssion data of pure substances which are emitted: tab "emissions full lists" (the charaterisation tables)</t>
  </si>
  <si>
    <t>- material scarcity data of pure substances which are used in the life-cycle chain: table "materials depl"</t>
  </si>
  <si>
    <r>
      <t xml:space="preserve">In general, these data are to be used to convert the </t>
    </r>
    <r>
      <rPr>
        <b/>
        <sz val="10"/>
        <color rgb="FF0070C0"/>
        <rFont val="Arial"/>
        <family val="2"/>
      </rPr>
      <t>output</t>
    </r>
    <r>
      <rPr>
        <sz val="10"/>
        <color rgb="FF0070C0"/>
        <rFont val="Arial"/>
        <family val="2"/>
      </rPr>
      <t xml:space="preserve"> tables of LCI to eco-costs , to be used when "foreground processes" (also called core processes) have emissions.</t>
    </r>
  </si>
  <si>
    <t>Changes:</t>
  </si>
  <si>
    <r>
      <rPr>
        <b/>
        <sz val="10"/>
        <rFont val="Arial"/>
        <family val="2"/>
      </rPr>
      <t>first version</t>
    </r>
    <r>
      <rPr>
        <sz val="10"/>
        <rFont val="Arial"/>
        <family val="2"/>
      </rPr>
      <t xml:space="preserve"> of the Idematapp file, with new LCIs based on ELCD, own calculations (e.g. transport), specific LCIs from recent scientific peer reviewed papers, data from Probas, CESedupack, USLCI., Chalmers University, University of Bath</t>
    </r>
  </si>
  <si>
    <t>small corrections on natural fibres (extra degumming for textiles)</t>
  </si>
  <si>
    <t>midpoints of eco-costs and CED added</t>
  </si>
  <si>
    <t>small correction in thermosets</t>
  </si>
  <si>
    <t>correction of mercury (primary)</t>
  </si>
  <si>
    <t>and small corrections of other metals from ProBas</t>
  </si>
  <si>
    <t>correction wool (correction USLCI)</t>
  </si>
  <si>
    <t>recipe added, and small changes in non-ferro (sulfur oxides in ProBas)</t>
  </si>
  <si>
    <t>small changes in cotton</t>
  </si>
  <si>
    <t xml:space="preserve">version with new LCI data of the ELCD and data based on new eco-costs 2017: </t>
  </si>
  <si>
    <t>all midpoint characterisation factors have been updated, with entirely new calculations on eco-costs of resource depletion (new modelling of land-use change and metal depletion)</t>
  </si>
  <si>
    <t>agrofootprint added, and ReCiPe updated to '2016'</t>
  </si>
  <si>
    <t>small corrections in CED and Recipe</t>
  </si>
  <si>
    <t>packaging and food added plus downcycled (mechanical) plasics</t>
  </si>
  <si>
    <t>packaging film, MAP gases, and special plastics added, corrections for heat of combustion of thermoplastics</t>
  </si>
  <si>
    <t>corrections for N2 and O2</t>
  </si>
  <si>
    <t>new data on Copper; new run in Simapro v8.5 (with new LCI data of ELCD) and ecocosts 2017 v1.2 (with uranium, raw, added)</t>
  </si>
  <si>
    <t>Changed conversion carbon footprint (0.116 instead of 0.135) in tab agri-footprint</t>
  </si>
  <si>
    <t>bio-PE and bio-PET changed</t>
  </si>
  <si>
    <t>metals revised (new eco-costs of metals depletion)</t>
  </si>
  <si>
    <t>wood revised and wood for wet civil engineering added</t>
  </si>
  <si>
    <t>revision in ecocosts fine dust midpoint table</t>
  </si>
  <si>
    <t>new data rare earth scarcity</t>
  </si>
  <si>
    <t>new data metal scarcity</t>
  </si>
  <si>
    <t>tab added for EN15804</t>
  </si>
  <si>
    <t>battery data added for innomat:  Iron Nitride magnet, SmCo magnet, ceramic magnet</t>
  </si>
  <si>
    <t>carbon fibre changed and CED sustainable wind sun water corrected, estimate boron added</t>
  </si>
  <si>
    <t>innomat data added:, graphite, ZnO, MnO2, Boron</t>
  </si>
  <si>
    <t>lnadfill replaced under waste handllng F.130.01</t>
  </si>
  <si>
    <t>glass bottles changed</t>
  </si>
  <si>
    <t>waste handling lines added (digesting cow dung, digesting food waste, digesting garden waste, composting)</t>
  </si>
  <si>
    <t>tomato study added</t>
  </si>
  <si>
    <t>new calculations based on ecocosts 2017 version V1.6 (for academic year 2019/2020)</t>
  </si>
  <si>
    <t>some minor corrections</t>
  </si>
  <si>
    <t>correction vanadium</t>
  </si>
  <si>
    <t>correction particle board, paper+board, new plastics europe data (ABS,PA,PC,PE,PET,PMMA,POM,PP,PS,PUR,PVC,SAN,Polyols, MDI,TDI)</t>
  </si>
  <si>
    <t>new version for academic year 2020-2021 with Ecocosts 2017 version 1.8 and new EF version 3.0</t>
  </si>
  <si>
    <t>name changed from Idematapp to Idemat</t>
  </si>
  <si>
    <t>food revised (fish)</t>
  </si>
  <si>
    <t>stainless steel (and metals) revised, by revising EoL-RIR (recycled content); plus agri-footprint (5) updated and World Food database added (only eco-costs) in the Simapro Release 9.1.1.1</t>
  </si>
  <si>
    <t xml:space="preserve">ReCiPe and EF recalculated </t>
  </si>
  <si>
    <t xml:space="preserve">The IDEMAT App (and the IDEMATlightLCA App) facilitates the search for sustainable materials by combining the cradle-to-gate data with end-of-life scenarios: see </t>
  </si>
  <si>
    <t xml:space="preserve">www.idematapp.com </t>
  </si>
  <si>
    <t xml:space="preserve">Available for Iphone and Ipad in the App Store, and for Android smartphones in the Google Play store </t>
  </si>
  <si>
    <t>The line numbers of a material or service in these apps correspond with the line numbers in the Idematapp tab, as well as in the Idemat tab and Ecoinvent tab (of the Idemat file at the blackboard)</t>
  </si>
  <si>
    <t>Landfill</t>
  </si>
  <si>
    <t xml:space="preserve">cancer        euro </t>
  </si>
  <si>
    <t xml:space="preserve"> euro </t>
  </si>
  <si>
    <t>A.010.02.104</t>
  </si>
  <si>
    <t>A.010.04.101</t>
  </si>
  <si>
    <t>A.010.04.102</t>
  </si>
  <si>
    <t>A.010.04.103</t>
  </si>
  <si>
    <t>A.010.04.104</t>
  </si>
  <si>
    <t>A.010.04.105</t>
  </si>
  <si>
    <t>A.010.04.106</t>
  </si>
  <si>
    <t>A.010.04.108</t>
  </si>
  <si>
    <t>A.010.04.109</t>
  </si>
  <si>
    <t>A.010.04.110</t>
  </si>
  <si>
    <t>A.010.04.111</t>
  </si>
  <si>
    <t>A.010.04.112</t>
  </si>
  <si>
    <t>A.010.04.113</t>
  </si>
  <si>
    <t>A.070.06.102</t>
  </si>
  <si>
    <t>A.070.06.103</t>
  </si>
  <si>
    <t>A.070.06.104</t>
  </si>
  <si>
    <t>A.070.09.105</t>
  </si>
  <si>
    <t>A.070.11.101</t>
  </si>
  <si>
    <t xml:space="preserve">Materials, metals, rare earth    </t>
  </si>
  <si>
    <t>Materials, plastics, bioplastics</t>
  </si>
  <si>
    <t>A.130.01.108</t>
  </si>
  <si>
    <t>Materials, plastics, recycled plastics</t>
  </si>
  <si>
    <t xml:space="preserve">Transport, pipeline                                                        </t>
  </si>
  <si>
    <t>C.030.01.101</t>
  </si>
  <si>
    <t>C.030.01.102</t>
  </si>
  <si>
    <t>D.100.01.101</t>
  </si>
  <si>
    <t>D.100.01.102</t>
  </si>
  <si>
    <t>D.100.01.103</t>
  </si>
  <si>
    <t>D.100.01.104</t>
  </si>
  <si>
    <t>D.100.01.105</t>
  </si>
  <si>
    <t>D.100.01.106</t>
  </si>
  <si>
    <t>D.100.01.107</t>
  </si>
  <si>
    <t>D.100.01.108</t>
  </si>
  <si>
    <t>D.100.01.109</t>
  </si>
  <si>
    <t>D.100.01.110</t>
  </si>
  <si>
    <t>D.100.01.111</t>
  </si>
  <si>
    <t>D.100.01.112</t>
  </si>
  <si>
    <t>D.100.01.113</t>
  </si>
  <si>
    <t>D.100.01.114</t>
  </si>
  <si>
    <t>D.100.01.115</t>
  </si>
  <si>
    <t>D.100.01.116</t>
  </si>
  <si>
    <t>D.100.01.117</t>
  </si>
  <si>
    <t>D.100.01.118</t>
  </si>
  <si>
    <t>D.100.01.119</t>
  </si>
  <si>
    <t>D.100.01.120</t>
  </si>
  <si>
    <t>D.100.01.121</t>
  </si>
  <si>
    <t>D.100.01.122</t>
  </si>
  <si>
    <t>D.100.01.123</t>
  </si>
  <si>
    <t>D.100.01.124</t>
  </si>
  <si>
    <t>D.100.01.125</t>
  </si>
  <si>
    <t>D.100.01.126</t>
  </si>
  <si>
    <t>D.100.01.127</t>
  </si>
  <si>
    <t>D.100.01.128</t>
  </si>
  <si>
    <t>D.100.01.129</t>
  </si>
  <si>
    <t>D.100.01.130</t>
  </si>
  <si>
    <t>D.100.01.131</t>
  </si>
  <si>
    <t>D.100.01.132</t>
  </si>
  <si>
    <t>D.100.01.133</t>
  </si>
  <si>
    <t>Processing, Paper and packaging</t>
  </si>
  <si>
    <t>D.110.01.101</t>
  </si>
  <si>
    <t>D.110.01.102</t>
  </si>
  <si>
    <t>D.110.01.103</t>
  </si>
  <si>
    <t>D.110.01.104</t>
  </si>
  <si>
    <t>D.110.01.105</t>
  </si>
  <si>
    <t>D.110.01.106</t>
  </si>
  <si>
    <t>F.044.01.101</t>
  </si>
  <si>
    <t>F.044.01.102</t>
  </si>
  <si>
    <t>F.044.01.103</t>
  </si>
  <si>
    <t>F.044.01.104</t>
  </si>
  <si>
    <t>F.044.01.105</t>
  </si>
  <si>
    <t>F.044.01.106</t>
  </si>
  <si>
    <t>F.044.01.107</t>
  </si>
  <si>
    <t>F.044.01.108</t>
  </si>
  <si>
    <t>F.044.01.109</t>
  </si>
  <si>
    <t>F.044.01.110</t>
  </si>
  <si>
    <t>F.044.01.111</t>
  </si>
  <si>
    <t>F.044.01.117</t>
  </si>
  <si>
    <t>F.044.01.112</t>
  </si>
  <si>
    <t>F.044.01.113</t>
  </si>
  <si>
    <t>F.044.01.114</t>
  </si>
  <si>
    <t>F.044.01.115</t>
  </si>
  <si>
    <t>F.044.01.116</t>
  </si>
  <si>
    <t>F.104.01.101</t>
  </si>
  <si>
    <t>F.104.01.102</t>
  </si>
  <si>
    <t>F.104.01.103</t>
  </si>
  <si>
    <t>F.104.01.104</t>
  </si>
  <si>
    <t>F.104.01.105</t>
  </si>
  <si>
    <t>F.104.01.106</t>
  </si>
  <si>
    <t>F.104.01.107</t>
  </si>
  <si>
    <t>F.104.01.108</t>
  </si>
  <si>
    <t>F.104.01.109</t>
  </si>
  <si>
    <t>F.104.01.110</t>
  </si>
  <si>
    <t>F.104.01.111</t>
  </si>
  <si>
    <t>F.104.01.117</t>
  </si>
  <si>
    <t>F.104.01.112</t>
  </si>
  <si>
    <t>F.104.01.113</t>
  </si>
  <si>
    <t>F.104.01.114</t>
  </si>
  <si>
    <t>F.104.01.115</t>
  </si>
  <si>
    <t>F.104.01.116</t>
  </si>
  <si>
    <t>F.108.01.101</t>
  </si>
  <si>
    <t>F.108.01.102</t>
  </si>
  <si>
    <t>F.108.01.103</t>
  </si>
  <si>
    <t>F.108.01.104</t>
  </si>
  <si>
    <t>F.108.01.105</t>
  </si>
  <si>
    <t>F.108.01.106</t>
  </si>
  <si>
    <t>F.108.01.107</t>
  </si>
  <si>
    <t>F.108.01.108</t>
  </si>
  <si>
    <t>F.108.01.109</t>
  </si>
  <si>
    <t>F.108.01.110</t>
  </si>
  <si>
    <t>F.108.01.111</t>
  </si>
  <si>
    <t>F.108.01.112</t>
  </si>
  <si>
    <t>The eco-costs 2023 data in this database are based on the latest midpoint tables:</t>
  </si>
  <si>
    <t>- UseTox 2 for Ecotoxicity and Human toxicity (cancer and non-cancer) as reccommended by EF</t>
  </si>
  <si>
    <t>- EF recommended characterisation factors for  acidification, eutrofication, photochemical oxidant forming and fine dust</t>
  </si>
  <si>
    <t>1.  table "Idemat 2023": practical data based on carefully selected LCIs from peer reviewed papers and scientific databases from universities</t>
  </si>
  <si>
    <r>
      <t xml:space="preserve">The eco-costs data have been calculated by Simapro 9.4.0.1 applying the </t>
    </r>
    <r>
      <rPr>
        <b/>
        <sz val="10"/>
        <color rgb="FF0070C0"/>
        <rFont val="Arial"/>
        <family val="2"/>
      </rPr>
      <t xml:space="preserve">Ecocosts 2023 V1.0 data and midpoint tables </t>
    </r>
    <r>
      <rPr>
        <sz val="10"/>
        <color rgb="FF0070C0"/>
        <rFont val="Arial"/>
        <family val="2"/>
      </rPr>
      <t>see www.ecocostsvalue.com tab data)</t>
    </r>
  </si>
  <si>
    <t>- water scarcity and biodiversity</t>
  </si>
  <si>
    <t>mismatch names of uranium adapted in CED, ReCiPe and EF</t>
  </si>
  <si>
    <t>included 15 most used electricity countries (from Idemat 2012 Electricity file)</t>
  </si>
  <si>
    <t>and</t>
  </si>
  <si>
    <t>general elctricity and fuel electricity calculations updated</t>
  </si>
  <si>
    <t>CED values updated for the 15 countries electricity</t>
  </si>
  <si>
    <r>
      <rPr>
        <b/>
        <sz val="10"/>
        <rFont val="Arial"/>
        <family val="2"/>
      </rPr>
      <t>Idemat 2022 with eco-costs 2022</t>
    </r>
    <r>
      <rPr>
        <sz val="10"/>
        <rFont val="Arial"/>
        <family val="2"/>
      </rPr>
      <t xml:space="preserve"> (for academic year 2021-2022)</t>
    </r>
  </si>
  <si>
    <t>small correction on white paint</t>
  </si>
  <si>
    <r>
      <rPr>
        <b/>
        <sz val="10"/>
        <rFont val="Arial"/>
        <family val="2"/>
      </rPr>
      <t>Rev A.</t>
    </r>
    <r>
      <rPr>
        <sz val="10"/>
        <rFont val="Arial"/>
        <family val="2"/>
      </rPr>
      <t xml:space="preserve"> CESedupack data replaced by litterature data and better descriptions (e.g. added URLs)</t>
    </r>
  </si>
  <si>
    <t>Boron, Boron Carbide, and Borosilicate glass changed; pulp deleted; small changes in EoL heat data</t>
  </si>
  <si>
    <t>Vanadium new calculation, ReCiPe normalisation checked</t>
  </si>
  <si>
    <t>sulphuric acid</t>
  </si>
  <si>
    <t>Recycled Neodymium magnets added</t>
  </si>
  <si>
    <t>corrections CED plastics (CESedupack data replaced by TUD calculations of RevA)</t>
  </si>
  <si>
    <t>bio MDF and bio particle board added</t>
  </si>
  <si>
    <t>small corrections in rare earth</t>
  </si>
  <si>
    <t>radiata pine revised; data for packaging paper revised to latest FEFCO data</t>
  </si>
  <si>
    <t>data paper and packaging changed in materials as well as processing</t>
  </si>
  <si>
    <t>PEI added and special plastics renumbered</t>
  </si>
  <si>
    <t>recalculation of PB-1</t>
  </si>
  <si>
    <t>recalculation CED of plastics and electricity per fuel</t>
  </si>
  <si>
    <t>Aluminium trade and EVOH renewed</t>
  </si>
  <si>
    <t>LNG added and pipeline renewed</t>
  </si>
  <si>
    <t>printing and refrigerants added</t>
  </si>
  <si>
    <t>electronics</t>
  </si>
  <si>
    <t>database name</t>
  </si>
  <si>
    <t>eco-costs (euro)</t>
  </si>
  <si>
    <t>agriculture</t>
  </si>
  <si>
    <t>ceramics</t>
  </si>
  <si>
    <t>chemicals</t>
  </si>
  <si>
    <t>building materials</t>
  </si>
  <si>
    <t>fibres</t>
  </si>
  <si>
    <t>fuels</t>
  </si>
  <si>
    <t>glass</t>
  </si>
  <si>
    <t>metals, ferro</t>
  </si>
  <si>
    <t>metals, non-ferro</t>
  </si>
  <si>
    <t>paper &amp; packaging</t>
  </si>
  <si>
    <t>plastics</t>
  </si>
  <si>
    <t>textile</t>
  </si>
  <si>
    <t>wood</t>
  </si>
  <si>
    <t>heat</t>
  </si>
  <si>
    <t>transport</t>
  </si>
  <si>
    <t>processing metals</t>
  </si>
  <si>
    <t>food</t>
  </si>
  <si>
    <t>end-of-life</t>
  </si>
  <si>
    <t>Materials, paper and packaging, general</t>
  </si>
  <si>
    <t>This database provides data as well on Recipe2016, the Carbon Footprint, CED, and Ecological Footprint (EF)</t>
  </si>
  <si>
    <t>- IPCC 2021 GWP 100a (the latest tables)</t>
  </si>
  <si>
    <t>titanium and titanium oxide updated, printing details added</t>
  </si>
  <si>
    <t>Idemat2023RevA: addition of chemical inorganic, chemicals organic, solvents, detergents, some chemical gasses, in chemicals. Renumbering of chemicals and alloys</t>
  </si>
  <si>
    <t>addition of pesticides, plus new EF midpoint tables for ecotoxicity, human cancer anf non-cancer (eco-costs 2023 V1.2)</t>
  </si>
  <si>
    <t>.heading</t>
  </si>
  <si>
    <t>EF 3.1</t>
  </si>
  <si>
    <t>ClassyFire</t>
  </si>
  <si>
    <t>subclass</t>
  </si>
  <si>
    <t>Pt</t>
  </si>
  <si>
    <t>name</t>
  </si>
  <si>
    <t xml:space="preserve">m2 </t>
  </si>
  <si>
    <t xml:space="preserve">kg </t>
  </si>
  <si>
    <t>A.010.04.107</t>
  </si>
  <si>
    <t>A.010.08.101</t>
  </si>
  <si>
    <t>A.010.08.102</t>
  </si>
  <si>
    <t>A.010.08.103</t>
  </si>
  <si>
    <t>A.010.08.104</t>
  </si>
  <si>
    <t>A.010.08.105</t>
  </si>
  <si>
    <t>A.010.08.106</t>
  </si>
  <si>
    <t>A.010.08.107</t>
  </si>
  <si>
    <t>A.010.08.108</t>
  </si>
  <si>
    <t>A.010.08.109</t>
  </si>
  <si>
    <t>A.010.08.110</t>
  </si>
  <si>
    <t>A.010.08.111</t>
  </si>
  <si>
    <t>A.010.08.112</t>
  </si>
  <si>
    <t>A.010.08.113</t>
  </si>
  <si>
    <t>A.010.08.114</t>
  </si>
  <si>
    <t>A.010.08.115</t>
  </si>
  <si>
    <t>Halogen hydrides</t>
  </si>
  <si>
    <t>A.030.02.102</t>
  </si>
  <si>
    <t>Non-metal nitrates</t>
  </si>
  <si>
    <t>A.030.02.103</t>
  </si>
  <si>
    <t>Non-metal phosphates</t>
  </si>
  <si>
    <t>A.030.02.104</t>
  </si>
  <si>
    <t>Non-metal sulfates</t>
  </si>
  <si>
    <t>Carboxylic acids</t>
  </si>
  <si>
    <t>Dicarboxylic acids and derivatives</t>
  </si>
  <si>
    <t>Alpha-halocarboxylic acids and derivatives</t>
  </si>
  <si>
    <t>A.030.04.106</t>
  </si>
  <si>
    <t>Homogeneous noble gases (class)</t>
  </si>
  <si>
    <t>A.030.08.102</t>
  </si>
  <si>
    <t>Other non-metal oxides</t>
  </si>
  <si>
    <t>A.030.08.103</t>
  </si>
  <si>
    <t>Homogeneous other non-metal compounds (class)</t>
  </si>
  <si>
    <t>A.030.08.104</t>
  </si>
  <si>
    <t>Homogeneous halogens (class)</t>
  </si>
  <si>
    <t>A.030.08.105</t>
  </si>
  <si>
    <t>A.030.08.106</t>
  </si>
  <si>
    <t>A.030.08.107</t>
  </si>
  <si>
    <t>A.030.08.108</t>
  </si>
  <si>
    <t>-</t>
  </si>
  <si>
    <t>A.030.08.109</t>
  </si>
  <si>
    <t>Other non-metal nitrides</t>
  </si>
  <si>
    <t>A.030.08.110</t>
  </si>
  <si>
    <t>A.030.10.101</t>
  </si>
  <si>
    <t>A.030.10.103</t>
  </si>
  <si>
    <t>A.030.10.105</t>
  </si>
  <si>
    <t>Transition metal oxides</t>
  </si>
  <si>
    <t>A.030.10.106</t>
  </si>
  <si>
    <t>A.030.10.107</t>
  </si>
  <si>
    <t>A.030.10.108</t>
  </si>
  <si>
    <t>Other non-metal sulfides</t>
  </si>
  <si>
    <t>A.030.10.109</t>
  </si>
  <si>
    <t>Alkali metal hydroxides</t>
  </si>
  <si>
    <t>A.030.10.110</t>
  </si>
  <si>
    <t>Alkaline earth metal oxides</t>
  </si>
  <si>
    <t>A.030.10.111</t>
  </si>
  <si>
    <t>Miscellaneous mixed metal/non-metals (class)</t>
  </si>
  <si>
    <t>A.030.10.112</t>
  </si>
  <si>
    <t>Homogeneous transition metal compounds (class)</t>
  </si>
  <si>
    <t>A.030.10.113</t>
  </si>
  <si>
    <t>A.030.10.114</t>
  </si>
  <si>
    <t>A.030.10.115</t>
  </si>
  <si>
    <t>Metalloid oxides</t>
  </si>
  <si>
    <t>A.030.10.116</t>
  </si>
  <si>
    <t>Organic carbonic acids</t>
  </si>
  <si>
    <t>A.030.10.117</t>
  </si>
  <si>
    <t>Alkali metal chlorides</t>
  </si>
  <si>
    <t>A.030.10.118</t>
  </si>
  <si>
    <t>A.030.10.119</t>
  </si>
  <si>
    <t>A.030.10.120</t>
  </si>
  <si>
    <t>Benzenesulfonic acids and derivatives</t>
  </si>
  <si>
    <t>A.030.10.121</t>
  </si>
  <si>
    <t>A.030.10.122</t>
  </si>
  <si>
    <t>A.030.10.123</t>
  </si>
  <si>
    <t>A.030.10.124</t>
  </si>
  <si>
    <t>A.030.10.125</t>
  </si>
  <si>
    <t>Alkali metal hypochlorites</t>
  </si>
  <si>
    <t>A.030.10.126</t>
  </si>
  <si>
    <t>A.030.10.127</t>
  </si>
  <si>
    <t>Alkali metal silicates</t>
  </si>
  <si>
    <t>A.030.10.128</t>
  </si>
  <si>
    <t>Alkali metal sulfates</t>
  </si>
  <si>
    <t>A.030.10.129</t>
  </si>
  <si>
    <t>A.030.10.130</t>
  </si>
  <si>
    <t>A.030.10.131</t>
  </si>
  <si>
    <t>Ureas</t>
  </si>
  <si>
    <t>A.030.10.132</t>
  </si>
  <si>
    <t>A.030.10.133</t>
  </si>
  <si>
    <t>A.030.14.101</t>
  </si>
  <si>
    <t>Carbonyl compounds</t>
  </si>
  <si>
    <t>A.030.14.102</t>
  </si>
  <si>
    <t>Acetylides (super class)</t>
  </si>
  <si>
    <t>A.030.14.103</t>
  </si>
  <si>
    <t>Organic cyanides</t>
  </si>
  <si>
    <t>A.030.14.104</t>
  </si>
  <si>
    <t>A.030.14.105</t>
  </si>
  <si>
    <t>A.030.14.106</t>
  </si>
  <si>
    <t>Benzene and substituted derivatives (class)</t>
  </si>
  <si>
    <t>A.030.14.107</t>
  </si>
  <si>
    <t>Olefins</t>
  </si>
  <si>
    <t>A.030.14.108</t>
  </si>
  <si>
    <t>Alkanes</t>
  </si>
  <si>
    <t>A.030.14.109</t>
  </si>
  <si>
    <t>Cumenes</t>
  </si>
  <si>
    <t>A.030.14.110</t>
  </si>
  <si>
    <t>Ethers</t>
  </si>
  <si>
    <t>A.030.14.111</t>
  </si>
  <si>
    <t>A.030.14.112</t>
  </si>
  <si>
    <t>Alcohols and polyols</t>
  </si>
  <si>
    <t>A.030.14.113</t>
  </si>
  <si>
    <t>A.030.14.114</t>
  </si>
  <si>
    <t>A.030.14.115</t>
  </si>
  <si>
    <t>Unsaturated aliphatic hydrocarbons</t>
  </si>
  <si>
    <t>A.030.14.116</t>
  </si>
  <si>
    <t>Organochlorides (class)</t>
  </si>
  <si>
    <t>A.030.14.117</t>
  </si>
  <si>
    <t>Epoxides (class)</t>
  </si>
  <si>
    <t>A.030.14.118</t>
  </si>
  <si>
    <t>Alcohols and polyols (class)</t>
  </si>
  <si>
    <t>A.030.14.119</t>
  </si>
  <si>
    <t>Amines</t>
  </si>
  <si>
    <t>A.030.14.120</t>
  </si>
  <si>
    <t>A.030.14.121</t>
  </si>
  <si>
    <t>A.030.14.122</t>
  </si>
  <si>
    <t>A.030.14.123</t>
  </si>
  <si>
    <t>A.030.14.124</t>
  </si>
  <si>
    <t>1-hydroxy-4-unsubstituted benzenoids</t>
  </si>
  <si>
    <t>A.030.14.125</t>
  </si>
  <si>
    <t>A.030.14.126</t>
  </si>
  <si>
    <t>Styrenes</t>
  </si>
  <si>
    <t>A.030.14.127</t>
  </si>
  <si>
    <t>Toluenes</t>
  </si>
  <si>
    <t>A.030.14.128</t>
  </si>
  <si>
    <t>A.030.14.129</t>
  </si>
  <si>
    <t>Xylenes</t>
  </si>
  <si>
    <t>A.030.14.130</t>
  </si>
  <si>
    <t>A.030.14.131</t>
  </si>
  <si>
    <t>A.030.14.132</t>
  </si>
  <si>
    <t>A.030.18.101</t>
  </si>
  <si>
    <t>A.030.18.102</t>
  </si>
  <si>
    <t>A.030.18.103</t>
  </si>
  <si>
    <t>1,4-dioxanes</t>
  </si>
  <si>
    <t>A.030.18.104</t>
  </si>
  <si>
    <t>A.030.18.105</t>
  </si>
  <si>
    <t>A.030.18.106</t>
  </si>
  <si>
    <t>A.030.18.107</t>
  </si>
  <si>
    <t>A.030.18.108</t>
  </si>
  <si>
    <t>A.030.18.109</t>
  </si>
  <si>
    <t>A.030.18.110</t>
  </si>
  <si>
    <t>Carboxylic acid derivatives</t>
  </si>
  <si>
    <t>A.030.18.111</t>
  </si>
  <si>
    <t>A.030.18.112</t>
  </si>
  <si>
    <t>A.030.18.114</t>
  </si>
  <si>
    <t>A.030.18.115</t>
  </si>
  <si>
    <t>A.030.18.116</t>
  </si>
  <si>
    <t>Benzoyl derivatives</t>
  </si>
  <si>
    <t>A.030.18.117</t>
  </si>
  <si>
    <t>A.030.18.118</t>
  </si>
  <si>
    <t>Benzyl alcohols</t>
  </si>
  <si>
    <t>A.030.18.119</t>
  </si>
  <si>
    <t>Benzyl halides</t>
  </si>
  <si>
    <t>A.030.18.120</t>
  </si>
  <si>
    <t>A.030.18.121</t>
  </si>
  <si>
    <t>A.030.18.122</t>
  </si>
  <si>
    <t>A.030.18.123</t>
  </si>
  <si>
    <t>A.030.18.124</t>
  </si>
  <si>
    <t>A.030.18.125</t>
  </si>
  <si>
    <t>A.030.18.126</t>
  </si>
  <si>
    <t>A.030.18.127</t>
  </si>
  <si>
    <t>Gamma butyrolactones</t>
  </si>
  <si>
    <t>A.030.18.128</t>
  </si>
  <si>
    <t>Cycloalkanes</t>
  </si>
  <si>
    <t>A.030.18.129</t>
  </si>
  <si>
    <t>A.030.18.130</t>
  </si>
  <si>
    <t>A.030.18.131</t>
  </si>
  <si>
    <t>A.030.18.132</t>
  </si>
  <si>
    <t>Sulfoxides (class)</t>
  </si>
  <si>
    <t>A.030.18.133</t>
  </si>
  <si>
    <t>A.030.18.134</t>
  </si>
  <si>
    <t>A.030.18.135</t>
  </si>
  <si>
    <t>A.030.18.136</t>
  </si>
  <si>
    <t>A.030.18.137</t>
  </si>
  <si>
    <t>A.030.18.138</t>
  </si>
  <si>
    <t>A.030.18.139</t>
  </si>
  <si>
    <t>A.030.18.140</t>
  </si>
  <si>
    <t>A.030.18.141</t>
  </si>
  <si>
    <t>A.030.18.142</t>
  </si>
  <si>
    <t>A.030.18.143</t>
  </si>
  <si>
    <t>A.030.18.144</t>
  </si>
  <si>
    <t>A.030.18.145</t>
  </si>
  <si>
    <t>A.030.18.146</t>
  </si>
  <si>
    <t>A.030.18.147</t>
  </si>
  <si>
    <t>A.030.18.148</t>
  </si>
  <si>
    <t>A.030.18.149</t>
  </si>
  <si>
    <t>A.030.18.150</t>
  </si>
  <si>
    <t>A.030.18.151</t>
  </si>
  <si>
    <t>Halobenzenes</t>
  </si>
  <si>
    <t>A.030.18.152</t>
  </si>
  <si>
    <t>N-alkylpyrrolidines</t>
  </si>
  <si>
    <t>A.030.18.153</t>
  </si>
  <si>
    <t>A.030.18.154</t>
  </si>
  <si>
    <t>A.030.18.155</t>
  </si>
  <si>
    <t>A.030.18.156</t>
  </si>
  <si>
    <t>A.030.18.157</t>
  </si>
  <si>
    <t>A.030.18.158</t>
  </si>
  <si>
    <t>A.030.18.159</t>
  </si>
  <si>
    <t>A.030.18.160</t>
  </si>
  <si>
    <t>Tetrahydrofurans (class)</t>
  </si>
  <si>
    <t>A.030.22.101</t>
  </si>
  <si>
    <t>A.030.23.101</t>
  </si>
  <si>
    <t>Benzimidazoles</t>
  </si>
  <si>
    <t>A.030.23.102</t>
  </si>
  <si>
    <t>Isoindolines</t>
  </si>
  <si>
    <t>A.030.23.103</t>
  </si>
  <si>
    <t>Organic transition metal salts</t>
  </si>
  <si>
    <t>A.030.23.104</t>
  </si>
  <si>
    <t>A.030.24.101</t>
  </si>
  <si>
    <t>Phenoxyacetic acid derivatives</t>
  </si>
  <si>
    <t>A.030.24.102</t>
  </si>
  <si>
    <t>A.030.24.103</t>
  </si>
  <si>
    <t>Anilides</t>
  </si>
  <si>
    <t>A.030.24.104</t>
  </si>
  <si>
    <t>Benzenoids</t>
  </si>
  <si>
    <t>A.030.24.105</t>
  </si>
  <si>
    <t>Phenylpropanes</t>
  </si>
  <si>
    <t>A.030.24.106</t>
  </si>
  <si>
    <t>Benzoic acids and derivatives</t>
  </si>
  <si>
    <t>A.030.24.107</t>
  </si>
  <si>
    <t>Sulfonylureas</t>
  </si>
  <si>
    <t>A.030.24.108</t>
  </si>
  <si>
    <t>Aminotriazines</t>
  </si>
  <si>
    <t>A.030.24.109</t>
  </si>
  <si>
    <t>A.030.24.110</t>
  </si>
  <si>
    <t>Nitrophenols</t>
  </si>
  <si>
    <t>A.030.24.111</t>
  </si>
  <si>
    <t>Pyridinium derivatives</t>
  </si>
  <si>
    <t>A.030.24.112</t>
  </si>
  <si>
    <t>N-phenylureas</t>
  </si>
  <si>
    <t>A.030.24.113</t>
  </si>
  <si>
    <t>Thiocarbamic acid derivatives</t>
  </si>
  <si>
    <t>A.030.24.114</t>
  </si>
  <si>
    <t>Benzene and substituted derivatives</t>
  </si>
  <si>
    <t>A.030.24.115</t>
  </si>
  <si>
    <t>A.030.24.116</t>
  </si>
  <si>
    <t>Amino acids, peptides, and analogues</t>
  </si>
  <si>
    <t>A.030.24.117</t>
  </si>
  <si>
    <t>A.030.24.118</t>
  </si>
  <si>
    <t>A.030.24.119</t>
  </si>
  <si>
    <t>A.030.24.120</t>
  </si>
  <si>
    <t>Pyridines and derivatives</t>
  </si>
  <si>
    <t>A.030.24.121</t>
  </si>
  <si>
    <t>A.030.24.122</t>
  </si>
  <si>
    <t>A.030.24.123</t>
  </si>
  <si>
    <t>Aniline and substituted anilines</t>
  </si>
  <si>
    <t>A.030.25.101</t>
  </si>
  <si>
    <t>Naphthalenes</t>
  </si>
  <si>
    <t>A.030.25.102</t>
  </si>
  <si>
    <t>Coumarans</t>
  </si>
  <si>
    <t>A.030.25.103</t>
  </si>
  <si>
    <t>A.030.25.104</t>
  </si>
  <si>
    <t>Fatty acid esters</t>
  </si>
  <si>
    <t>A.030.25.105</t>
  </si>
  <si>
    <t>Cyclohexyl halides</t>
  </si>
  <si>
    <t>A.030.25.106</t>
  </si>
  <si>
    <t>A.030.25.107</t>
  </si>
  <si>
    <t>Diphenylmethanes</t>
  </si>
  <si>
    <t>A.030.25.108</t>
  </si>
  <si>
    <t>Thiophosphoric acid esters</t>
  </si>
  <si>
    <t>A.030.25.109</t>
  </si>
  <si>
    <t>A.030.25.110</t>
  </si>
  <si>
    <t>Dithiophosphate O-esters</t>
  </si>
  <si>
    <t>A.030.25.111</t>
  </si>
  <si>
    <t>A.030.26.101</t>
  </si>
  <si>
    <t>A.030.26.102</t>
  </si>
  <si>
    <t>A.030.26.103</t>
  </si>
  <si>
    <t>A.030.26.104</t>
  </si>
  <si>
    <t>A.030.26.105</t>
  </si>
  <si>
    <t>A.030.26.106</t>
  </si>
  <si>
    <t>A.030.28.101</t>
  </si>
  <si>
    <t>Vinyl fluorides</t>
  </si>
  <si>
    <t>A.030.28.102</t>
  </si>
  <si>
    <t>Organofluorides (class)</t>
  </si>
  <si>
    <t>A.030.28.103</t>
  </si>
  <si>
    <t>A.030.30.101</t>
  </si>
  <si>
    <t>A.030.30.102</t>
  </si>
  <si>
    <t>A.030.30.103</t>
  </si>
  <si>
    <t>A.030.30.104</t>
  </si>
  <si>
    <t>A.030.36.101</t>
  </si>
  <si>
    <t>A.030.36.102</t>
  </si>
  <si>
    <t>A.030.36.103</t>
  </si>
  <si>
    <t>A.030.36.104</t>
  </si>
  <si>
    <t>A.030.36.105</t>
  </si>
  <si>
    <t>A.030.36.106</t>
  </si>
  <si>
    <t>A.030.36.107</t>
  </si>
  <si>
    <t>A.030.36.108</t>
  </si>
  <si>
    <t>A.030.36.109</t>
  </si>
  <si>
    <t>A.030.36.110</t>
  </si>
  <si>
    <t>A.030.36.111</t>
  </si>
  <si>
    <t>Sulfuric acid esters</t>
  </si>
  <si>
    <t>A.030.36.112</t>
  </si>
  <si>
    <t>A.030.36.113</t>
  </si>
  <si>
    <t>A.030.36.114</t>
  </si>
  <si>
    <t>A.030.36.115</t>
  </si>
  <si>
    <t>A.030.36.116</t>
  </si>
  <si>
    <t>A.030.38.101</t>
  </si>
  <si>
    <t>A.030.38.102</t>
  </si>
  <si>
    <t>A.030.38.103</t>
  </si>
  <si>
    <t>A.030.38.104</t>
  </si>
  <si>
    <t>A.030.38.105</t>
  </si>
  <si>
    <t>A.030.38.106</t>
  </si>
  <si>
    <t>A.030.38.107</t>
  </si>
  <si>
    <t>A.030.38.108</t>
  </si>
  <si>
    <t>A.030.38.109</t>
  </si>
  <si>
    <t>A.030.38.110</t>
  </si>
  <si>
    <t>A.030.38.111</t>
  </si>
  <si>
    <t>A.030.38.112</t>
  </si>
  <si>
    <t>A.030.38.113</t>
  </si>
  <si>
    <t>A.030.38.114</t>
  </si>
  <si>
    <t>A.030.38.115</t>
  </si>
  <si>
    <t>A.040.05.103</t>
  </si>
  <si>
    <t>A.040.05.104</t>
  </si>
  <si>
    <t>A.040.07.101</t>
  </si>
  <si>
    <t xml:space="preserve">m3 </t>
  </si>
  <si>
    <t>A.040.07.102</t>
  </si>
  <si>
    <t>A.040.11.101</t>
  </si>
  <si>
    <t>A.040.11.102</t>
  </si>
  <si>
    <t>A.040.11.103</t>
  </si>
  <si>
    <t>A.040.11.104</t>
  </si>
  <si>
    <t>A.040.11.105</t>
  </si>
  <si>
    <t>A.040.11.106</t>
  </si>
  <si>
    <t>A.040.11.107</t>
  </si>
  <si>
    <t>A.040.11.108</t>
  </si>
  <si>
    <t>A.040.13.101</t>
  </si>
  <si>
    <t>A.040.13.102</t>
  </si>
  <si>
    <t>A.040.13.103</t>
  </si>
  <si>
    <t>A.040.13.104</t>
  </si>
  <si>
    <t>Materials, fuels, .EU fuel labels</t>
  </si>
  <si>
    <t>A.070.02.101</t>
  </si>
  <si>
    <t>A.070.02.102</t>
  </si>
  <si>
    <t>A.070.02.103</t>
  </si>
  <si>
    <t>A.070.02.104</t>
  </si>
  <si>
    <t>A.070.02.201</t>
  </si>
  <si>
    <t>A.070.02.202</t>
  </si>
  <si>
    <t>A.070.02.203</t>
  </si>
  <si>
    <t>A.070.02.301</t>
  </si>
  <si>
    <t>A.070.02.302</t>
  </si>
  <si>
    <t>A.070.02.303</t>
  </si>
  <si>
    <t>A.070.02.304</t>
  </si>
  <si>
    <t>Materials, fuels, .EU lease segments</t>
  </si>
  <si>
    <t>A.070.03.101</t>
  </si>
  <si>
    <t>A.070.03.102</t>
  </si>
  <si>
    <t>A.070.03.103</t>
  </si>
  <si>
    <t>A.070.03.104</t>
  </si>
  <si>
    <t>A.070.03.105</t>
  </si>
  <si>
    <t>A.070.03.202</t>
  </si>
  <si>
    <t>A.070.03.203</t>
  </si>
  <si>
    <t>A.070.03.204</t>
  </si>
  <si>
    <t>A.070.03.205</t>
  </si>
  <si>
    <t>A.070.03.301</t>
  </si>
  <si>
    <t>A.070.03.302</t>
  </si>
  <si>
    <t>A.070.03.303</t>
  </si>
  <si>
    <t>A.070.03.304</t>
  </si>
  <si>
    <t>A.070.04.101</t>
  </si>
  <si>
    <t>A.070.04.102</t>
  </si>
  <si>
    <t>A.070.04.103</t>
  </si>
  <si>
    <t>A.070.04.104</t>
  </si>
  <si>
    <t>A.070.04.105</t>
  </si>
  <si>
    <t>A.070.04.106</t>
  </si>
  <si>
    <t>A.070.04.107</t>
  </si>
  <si>
    <t>A.070.08.101</t>
  </si>
  <si>
    <t>A.070.08.102</t>
  </si>
  <si>
    <t>A.070.08.103</t>
  </si>
  <si>
    <t>A.070.09.201</t>
  </si>
  <si>
    <t>A.070.09.202</t>
  </si>
  <si>
    <t>A.070.09.203</t>
  </si>
  <si>
    <t xml:space="preserve">MJ </t>
  </si>
  <si>
    <t>A.080.03.101</t>
  </si>
  <si>
    <t>A.080.03.102</t>
  </si>
  <si>
    <t>Materials, metals, ferro</t>
  </si>
  <si>
    <t>A.100.02.101</t>
  </si>
  <si>
    <t>A.100.02.102</t>
  </si>
  <si>
    <t>A.100.02.103</t>
  </si>
  <si>
    <t>A.100.02.104</t>
  </si>
  <si>
    <t>Materials, metals, ferro, cast irons</t>
  </si>
  <si>
    <t>A.100.06.105</t>
  </si>
  <si>
    <t>A.100.06.106</t>
  </si>
  <si>
    <t>A.100.06.107</t>
  </si>
  <si>
    <t>A.100.06.108</t>
  </si>
  <si>
    <t>A.100.06.109</t>
  </si>
  <si>
    <t>A.100.06.110</t>
  </si>
  <si>
    <t>A.100.06.111</t>
  </si>
  <si>
    <t>A.100.06.112</t>
  </si>
  <si>
    <t>A.100.06.113</t>
  </si>
  <si>
    <t>A.100.06.114</t>
  </si>
  <si>
    <t>A.100.06.115</t>
  </si>
  <si>
    <t>A.100.06.116</t>
  </si>
  <si>
    <t>A.100.06.117</t>
  </si>
  <si>
    <t>A.100.06.118</t>
  </si>
  <si>
    <t>A.100.06.119</t>
  </si>
  <si>
    <t>A.100.06.120</t>
  </si>
  <si>
    <t>A.100.06.121</t>
  </si>
  <si>
    <t>A.100.06.122</t>
  </si>
  <si>
    <t>A.100.06.123</t>
  </si>
  <si>
    <t>A.100.06.124</t>
  </si>
  <si>
    <t>A.100.06.125</t>
  </si>
  <si>
    <t>A.100.06.126</t>
  </si>
  <si>
    <t>A.100.06.127</t>
  </si>
  <si>
    <t>A.100.06.128</t>
  </si>
  <si>
    <t>A.100.06.129</t>
  </si>
  <si>
    <t>A.100.06.130</t>
  </si>
  <si>
    <t>A.100.06.131</t>
  </si>
  <si>
    <t>A.100.06.132</t>
  </si>
  <si>
    <t>A.100.06.133</t>
  </si>
  <si>
    <t>A.100.06.134</t>
  </si>
  <si>
    <t>A.100.06.135</t>
  </si>
  <si>
    <t>A.100.06.136</t>
  </si>
  <si>
    <t>A.100.06.137</t>
  </si>
  <si>
    <t>A.100.06.138</t>
  </si>
  <si>
    <t>A.100.06.139</t>
  </si>
  <si>
    <t>A.100.06.140</t>
  </si>
  <si>
    <t>A.100.06.141</t>
  </si>
  <si>
    <t>A.100.06.142</t>
  </si>
  <si>
    <t>A.100.06.143</t>
  </si>
  <si>
    <t>A.100.06.144</t>
  </si>
  <si>
    <t>A.100.06.145</t>
  </si>
  <si>
    <t>A.100.06.146</t>
  </si>
  <si>
    <t>A.100.06.147</t>
  </si>
  <si>
    <t>A.100.06.148</t>
  </si>
  <si>
    <t>A.100.06.149</t>
  </si>
  <si>
    <t>A.100.06.150</t>
  </si>
  <si>
    <t>A.100.06.151</t>
  </si>
  <si>
    <t>A.100.06.152</t>
  </si>
  <si>
    <t>A.100.06.153</t>
  </si>
  <si>
    <t>A.100.06.154</t>
  </si>
  <si>
    <t>A.100.06.155</t>
  </si>
  <si>
    <t>A.100.06.156</t>
  </si>
  <si>
    <t>A.100.06.157</t>
  </si>
  <si>
    <t>A.100.06.158</t>
  </si>
  <si>
    <t>A.100.20.106</t>
  </si>
  <si>
    <t>A.100.22.101</t>
  </si>
  <si>
    <t>A.100.22.102</t>
  </si>
  <si>
    <t>A.100.22.103</t>
  </si>
  <si>
    <t>A.100.22.104</t>
  </si>
  <si>
    <t>A.100.24.101</t>
  </si>
  <si>
    <t>A.100.24.102</t>
  </si>
  <si>
    <t>A.100.24.103</t>
  </si>
  <si>
    <t>A.100.24.104</t>
  </si>
  <si>
    <t>A.100.24.105</t>
  </si>
  <si>
    <t>A.100.24.106</t>
  </si>
  <si>
    <t>A.100.24.107</t>
  </si>
  <si>
    <t>A.100.24.108</t>
  </si>
  <si>
    <t>A.100.24.109</t>
  </si>
  <si>
    <t>A.100.24.110</t>
  </si>
  <si>
    <t>A.100.24.111</t>
  </si>
  <si>
    <t>A.100.24.112</t>
  </si>
  <si>
    <t>A.100.24.113</t>
  </si>
  <si>
    <t>A.100.24.114</t>
  </si>
  <si>
    <t>A.100.24.115</t>
  </si>
  <si>
    <t>A.100.24.116</t>
  </si>
  <si>
    <t>A.100.24.117</t>
  </si>
  <si>
    <t>A.100.24.118</t>
  </si>
  <si>
    <t>A.100.24.119</t>
  </si>
  <si>
    <t>A.100.24.120</t>
  </si>
  <si>
    <t>A.100.24.121</t>
  </si>
  <si>
    <t>A.100.24.122</t>
  </si>
  <si>
    <t>A.100.24.123</t>
  </si>
  <si>
    <t>A.100.24.124</t>
  </si>
  <si>
    <t>A.100.24.125</t>
  </si>
  <si>
    <t>A.100.24.126</t>
  </si>
  <si>
    <t>A.100.24.127</t>
  </si>
  <si>
    <t>A.100.24.128</t>
  </si>
  <si>
    <t>A.100.24.129</t>
  </si>
  <si>
    <t>A.100.24.130</t>
  </si>
  <si>
    <t>A.100.24.131</t>
  </si>
  <si>
    <t>A.100.24.132</t>
  </si>
  <si>
    <t>A.100.24.133</t>
  </si>
  <si>
    <t>A.100.24.134</t>
  </si>
  <si>
    <t>A.100.24.135</t>
  </si>
  <si>
    <t>A.100.24.136</t>
  </si>
  <si>
    <t>A.100.24.137</t>
  </si>
  <si>
    <t>A.100.24.138</t>
  </si>
  <si>
    <t>A.100.24.139</t>
  </si>
  <si>
    <t>A.100.24.140</t>
  </si>
  <si>
    <t>A.100.24.141</t>
  </si>
  <si>
    <t>A.100.24.142</t>
  </si>
  <si>
    <t>A.100.24.143</t>
  </si>
  <si>
    <t>A.100.24.144</t>
  </si>
  <si>
    <t>A.100.24.145</t>
  </si>
  <si>
    <t>A.100.24.146</t>
  </si>
  <si>
    <t>A.100.24.147</t>
  </si>
  <si>
    <t>A.100.24.148</t>
  </si>
  <si>
    <t>A.100.24.149</t>
  </si>
  <si>
    <t>A.100.24.150</t>
  </si>
  <si>
    <t>A.100.24.151</t>
  </si>
  <si>
    <t>A.100.24.152</t>
  </si>
  <si>
    <t>A.100.24.153</t>
  </si>
  <si>
    <t>A.100.26.101</t>
  </si>
  <si>
    <t>A.100.26.102</t>
  </si>
  <si>
    <t>A.100.26.103</t>
  </si>
  <si>
    <t>A.100.26.104</t>
  </si>
  <si>
    <t>A.100.26.105</t>
  </si>
  <si>
    <t>A.100.26.106</t>
  </si>
  <si>
    <t>A.100.26.107</t>
  </si>
  <si>
    <t>A.100.26.108</t>
  </si>
  <si>
    <t>A.100.26.109</t>
  </si>
  <si>
    <t>A.100.26.110</t>
  </si>
  <si>
    <t>A.100.26.111</t>
  </si>
  <si>
    <t>A.100.26.112</t>
  </si>
  <si>
    <t>A.100.26.113</t>
  </si>
  <si>
    <t>A.100.26.114</t>
  </si>
  <si>
    <t>A.100.28.100</t>
  </si>
  <si>
    <t>A.100.28.101</t>
  </si>
  <si>
    <t>A.100.28.102</t>
  </si>
  <si>
    <t>A.100.28.103</t>
  </si>
  <si>
    <t>A.100.28.104</t>
  </si>
  <si>
    <t>A.100.28.105</t>
  </si>
  <si>
    <t>A.100.28.106</t>
  </si>
  <si>
    <t>A.100.28.107</t>
  </si>
  <si>
    <t>A.100.28.108</t>
  </si>
  <si>
    <t>A.100.28.109</t>
  </si>
  <si>
    <t>A.100.28.110</t>
  </si>
  <si>
    <t>A.100.28.111</t>
  </si>
  <si>
    <t>A.100.28.112</t>
  </si>
  <si>
    <t>A.100.28.113</t>
  </si>
  <si>
    <t>A.100.28.114</t>
  </si>
  <si>
    <t>A.100.28.115</t>
  </si>
  <si>
    <t>A.100.28.116</t>
  </si>
  <si>
    <t>A.100.28.117</t>
  </si>
  <si>
    <t>A.100.28.118</t>
  </si>
  <si>
    <t>A.100.28.119</t>
  </si>
  <si>
    <t>A.100.28.120</t>
  </si>
  <si>
    <t>A.100.30.098</t>
  </si>
  <si>
    <t>A.100.30.099</t>
  </si>
  <si>
    <t>A.100.30.100</t>
  </si>
  <si>
    <t>A.100.30.101</t>
  </si>
  <si>
    <t>A.100.30.102</t>
  </si>
  <si>
    <t>A.100.30.103</t>
  </si>
  <si>
    <t>A.100.30.104</t>
  </si>
  <si>
    <t>A.100.30.105</t>
  </si>
  <si>
    <t>A.100.30.106</t>
  </si>
  <si>
    <t>A.100.30.107</t>
  </si>
  <si>
    <t>A.100.30.108</t>
  </si>
  <si>
    <t>A.100.30.109</t>
  </si>
  <si>
    <t>A.100.30.110</t>
  </si>
  <si>
    <t>A.100.30.111</t>
  </si>
  <si>
    <t>A.100.30.112</t>
  </si>
  <si>
    <t>A.100.30.113</t>
  </si>
  <si>
    <t>A.100.30.114</t>
  </si>
  <si>
    <t>A.100.30.115</t>
  </si>
  <si>
    <t>A.100.30.116</t>
  </si>
  <si>
    <t>A.100.30.117</t>
  </si>
  <si>
    <t>A.100.30.118</t>
  </si>
  <si>
    <t>A.100.30.119</t>
  </si>
  <si>
    <t>A.100.30.120</t>
  </si>
  <si>
    <t>A.100.30.121</t>
  </si>
  <si>
    <t>A.100.32.101</t>
  </si>
  <si>
    <t>A.100.32.102</t>
  </si>
  <si>
    <t>A.100.32.103</t>
  </si>
  <si>
    <t>A.100.32.104</t>
  </si>
  <si>
    <t>A.100.32.105</t>
  </si>
  <si>
    <t>A.100.32.106</t>
  </si>
  <si>
    <t>A.100.32.107</t>
  </si>
  <si>
    <t>A.100.32.108</t>
  </si>
  <si>
    <t>A.100.32.109</t>
  </si>
  <si>
    <t>A.100.32.110</t>
  </si>
  <si>
    <t>A.100.34.101</t>
  </si>
  <si>
    <t>A.100.34.102</t>
  </si>
  <si>
    <t>A.100.34.103</t>
  </si>
  <si>
    <t>A.100.34.104</t>
  </si>
  <si>
    <t>A.100.34.105</t>
  </si>
  <si>
    <t>A.100.34.106</t>
  </si>
  <si>
    <t>A.100.34.107</t>
  </si>
  <si>
    <t>A.100.34.108</t>
  </si>
  <si>
    <t>A.100.34.109</t>
  </si>
  <si>
    <t>A.100.34.110</t>
  </si>
  <si>
    <t>A.100.34.111</t>
  </si>
  <si>
    <t>A.100.34.112</t>
  </si>
  <si>
    <t>A.100.34.113</t>
  </si>
  <si>
    <t>A.100.36.101</t>
  </si>
  <si>
    <t>A.100.36.102</t>
  </si>
  <si>
    <t>A.100.36.103</t>
  </si>
  <si>
    <t>A.100.38.101</t>
  </si>
  <si>
    <t>A.100.38.102</t>
  </si>
  <si>
    <t>A.100.38.103</t>
  </si>
  <si>
    <t>A.100.38.104</t>
  </si>
  <si>
    <t>A.100.38.105</t>
  </si>
  <si>
    <t>A.100.40.101</t>
  </si>
  <si>
    <t>A.100.40.102</t>
  </si>
  <si>
    <t>A.100.40.103</t>
  </si>
  <si>
    <t>A.100.40.104</t>
  </si>
  <si>
    <t>A.100.40.105</t>
  </si>
  <si>
    <t>A.100.40.106</t>
  </si>
  <si>
    <t>A.100.40.107</t>
  </si>
  <si>
    <t>A.120.01.109</t>
  </si>
  <si>
    <t>A.130.03.112</t>
  </si>
  <si>
    <t>A.130.03.113</t>
  </si>
  <si>
    <t>A.130.03.114</t>
  </si>
  <si>
    <t>A.130.03.115</t>
  </si>
  <si>
    <t>A.130.03.116</t>
  </si>
  <si>
    <t>A.130.03.117</t>
  </si>
  <si>
    <t>A.130.03.118</t>
  </si>
  <si>
    <t>A.130.03.119</t>
  </si>
  <si>
    <t>A.130.03.120</t>
  </si>
  <si>
    <t>A.130.03.121</t>
  </si>
  <si>
    <t>A.130.03.122</t>
  </si>
  <si>
    <t>A.130.03.123</t>
  </si>
  <si>
    <t>A.130.03.124</t>
  </si>
  <si>
    <t>A.130.03.125</t>
  </si>
  <si>
    <t>A.130.05.100</t>
  </si>
  <si>
    <t>A.130.07.101</t>
  </si>
  <si>
    <t>A.130.07.102</t>
  </si>
  <si>
    <t>A.130.07.103</t>
  </si>
  <si>
    <t>A.130.07.104</t>
  </si>
  <si>
    <t>A.130.07.105</t>
  </si>
  <si>
    <t>A.130.07.106</t>
  </si>
  <si>
    <t>A.130.07.107</t>
  </si>
  <si>
    <t>A.130.07.108</t>
  </si>
  <si>
    <t>A.130.07.109</t>
  </si>
  <si>
    <t>A.130.07.110</t>
  </si>
  <si>
    <t>A.130.07.111</t>
  </si>
  <si>
    <t>A.130.07.112</t>
  </si>
  <si>
    <t>A.130.07.113</t>
  </si>
  <si>
    <t>A.130.07.114</t>
  </si>
  <si>
    <t>A.130.07.116</t>
  </si>
  <si>
    <t>A.130.07.117</t>
  </si>
  <si>
    <t>A.130.07.118</t>
  </si>
  <si>
    <t>A.130.07.119</t>
  </si>
  <si>
    <t>A.130.07.120</t>
  </si>
  <si>
    <t>A.130.07.121</t>
  </si>
  <si>
    <t>A.130.07.122</t>
  </si>
  <si>
    <t>A.130.07.123</t>
  </si>
  <si>
    <t>A.130.07.124</t>
  </si>
  <si>
    <t>A.130.07.125</t>
  </si>
  <si>
    <t>A.130.07.126</t>
  </si>
  <si>
    <t>A.130.07.127</t>
  </si>
  <si>
    <t>A.130.07.128</t>
  </si>
  <si>
    <t>A.130.07.129</t>
  </si>
  <si>
    <t>A.130.07.130</t>
  </si>
  <si>
    <t>A.130.07.131</t>
  </si>
  <si>
    <t>A.130.07.132</t>
  </si>
  <si>
    <t>A.130.09.101</t>
  </si>
  <si>
    <t>A.130.09.102</t>
  </si>
  <si>
    <t>A.130.09.103</t>
  </si>
  <si>
    <t>A.130.09.104</t>
  </si>
  <si>
    <t>A.130.09.105</t>
  </si>
  <si>
    <t>A.130.09.106</t>
  </si>
  <si>
    <t>A.130.09.107</t>
  </si>
  <si>
    <t>A.130.09.108</t>
  </si>
  <si>
    <t>A.130.09.109</t>
  </si>
  <si>
    <t>A.130.09.110</t>
  </si>
  <si>
    <t>A.130.09.111</t>
  </si>
  <si>
    <t>A.130.09.112</t>
  </si>
  <si>
    <t>A.130.09.113</t>
  </si>
  <si>
    <t>A.130.09.114</t>
  </si>
  <si>
    <t>A.130.11.101</t>
  </si>
  <si>
    <t>A.130.11.102</t>
  </si>
  <si>
    <t>A.130.11.103</t>
  </si>
  <si>
    <t>A.130.11.104</t>
  </si>
  <si>
    <t>A.130.11.105</t>
  </si>
  <si>
    <t>A.130.11.106</t>
  </si>
  <si>
    <t>A.130.11.107</t>
  </si>
  <si>
    <t>A.130.11.108</t>
  </si>
  <si>
    <t>A.130.11.109</t>
  </si>
  <si>
    <t>A.130.11.111</t>
  </si>
  <si>
    <t>A.130.11.112</t>
  </si>
  <si>
    <t>A.130.11.113</t>
  </si>
  <si>
    <t>A.130.11.114</t>
  </si>
  <si>
    <t>A.130.11.115</t>
  </si>
  <si>
    <t>A.130.11.116</t>
  </si>
  <si>
    <t>A.130.11.117</t>
  </si>
  <si>
    <t>A.140.01.119</t>
  </si>
  <si>
    <t>A.140.03.101</t>
  </si>
  <si>
    <t>A.140.03.102</t>
  </si>
  <si>
    <t>A.140.03.103</t>
  </si>
  <si>
    <t>A.140.03.104</t>
  </si>
  <si>
    <t>A.140.03.105</t>
  </si>
  <si>
    <t>A.140.03.106</t>
  </si>
  <si>
    <t>A.140.03.107</t>
  </si>
  <si>
    <t>A.140.03.108</t>
  </si>
  <si>
    <t>A.140.03.109</t>
  </si>
  <si>
    <t>A.140.03.110</t>
  </si>
  <si>
    <t>A.140.03.111</t>
  </si>
  <si>
    <t>A.140.03.112</t>
  </si>
  <si>
    <t>A.140.03.113</t>
  </si>
  <si>
    <t>A.140.03.114</t>
  </si>
  <si>
    <t>A.140.03.115</t>
  </si>
  <si>
    <t>A.140.03.116</t>
  </si>
  <si>
    <t>A.140.03.117</t>
  </si>
  <si>
    <t>A.140.03.118</t>
  </si>
  <si>
    <t>A.140.03.119</t>
  </si>
  <si>
    <t>A.140.03.120</t>
  </si>
  <si>
    <t>A.140.03.121</t>
  </si>
  <si>
    <t>A.140.03.122</t>
  </si>
  <si>
    <t>A.140.03.123</t>
  </si>
  <si>
    <t>A.140.03.124</t>
  </si>
  <si>
    <t>A.140.03.125</t>
  </si>
  <si>
    <t>A.140.03.126</t>
  </si>
  <si>
    <t>A.140.03.127</t>
  </si>
  <si>
    <t>A.140.03.128</t>
  </si>
  <si>
    <t>A.160.01.102</t>
  </si>
  <si>
    <t>A.160.01.105</t>
  </si>
  <si>
    <t>A.160.01.108</t>
  </si>
  <si>
    <t>A.160.01.111</t>
  </si>
  <si>
    <t>A.160.01.114</t>
  </si>
  <si>
    <t>A.160.01.117</t>
  </si>
  <si>
    <t>A.160.01.120</t>
  </si>
  <si>
    <t>for dCA880+CA903:CA923+CA880+CA903:CA923+CA903:CA925+CA880+CA903:CA923+CA903:CA924+CA903:CA925+CA903:CA927+CA903:CA925+CA903:CA926+CA903:CA925+CA903:CA923+CA903:CA903:CA923</t>
  </si>
  <si>
    <t>A.160.02.102</t>
  </si>
  <si>
    <t>A.160.02.105</t>
  </si>
  <si>
    <t>A.160.02.108</t>
  </si>
  <si>
    <t>A.160.02.111</t>
  </si>
  <si>
    <t>A.160.02.114</t>
  </si>
  <si>
    <t>A.160.02.117</t>
  </si>
  <si>
    <t>A.160.02.121</t>
  </si>
  <si>
    <t>A.160.02.124</t>
  </si>
  <si>
    <t>A.160.02.127</t>
  </si>
  <si>
    <t>A.160.02.130</t>
  </si>
  <si>
    <t>A.160.03.102</t>
  </si>
  <si>
    <t>A.160.03.105</t>
  </si>
  <si>
    <t>A.160.03.108</t>
  </si>
  <si>
    <t>A.160.03.111</t>
  </si>
  <si>
    <t>A.160.03.115</t>
  </si>
  <si>
    <t>A.160.03.118</t>
  </si>
  <si>
    <t>A.160.03.121</t>
  </si>
  <si>
    <t>A.160.03.124</t>
  </si>
  <si>
    <t>A.160.03.127</t>
  </si>
  <si>
    <t>A.160.03.130</t>
  </si>
  <si>
    <t>A.160.03.133</t>
  </si>
  <si>
    <t>A.160.04.102</t>
  </si>
  <si>
    <t>A.160.04.105</t>
  </si>
  <si>
    <t>A.160.04.108</t>
  </si>
  <si>
    <t>A.160.04.113</t>
  </si>
  <si>
    <t>A.160.04.118</t>
  </si>
  <si>
    <t>A.160.04.121</t>
  </si>
  <si>
    <t>A.160.04.124</t>
  </si>
  <si>
    <t>A.160.04.127</t>
  </si>
  <si>
    <t>A.160.05.102</t>
  </si>
  <si>
    <t>A.160.05.107</t>
  </si>
  <si>
    <t>A.160.05.112</t>
  </si>
  <si>
    <t>A.160.05.117</t>
  </si>
  <si>
    <t>A.160.05.120</t>
  </si>
  <si>
    <t>A.160.05.123</t>
  </si>
  <si>
    <t>A.160.05.131</t>
  </si>
  <si>
    <t>A.160.06.102</t>
  </si>
  <si>
    <t>A.160.06.105</t>
  </si>
  <si>
    <t>A.160.06.108</t>
  </si>
  <si>
    <t>A.160.06.111</t>
  </si>
  <si>
    <t>A.160.06.115</t>
  </si>
  <si>
    <t>A.160.06.119</t>
  </si>
  <si>
    <t>A.160.06.122</t>
  </si>
  <si>
    <t>A.160.06.125</t>
  </si>
  <si>
    <t>A.160.06.128</t>
  </si>
  <si>
    <t>A.160.09.109</t>
  </si>
  <si>
    <t>B.030.01.107</t>
  </si>
  <si>
    <t>C.060.01.107</t>
  </si>
  <si>
    <t>C.060.01.108</t>
  </si>
  <si>
    <t>D.090.01.104</t>
  </si>
  <si>
    <t>waste treatment, packaging end-of-life (municipal waste incineration)</t>
  </si>
  <si>
    <t>waste treatment, recycling credit metals (note: can only be applied when the a market mix is used at the input, not for secondary metals at the input, since that would cause double counting)</t>
  </si>
  <si>
    <t>F.110.01.100</t>
  </si>
  <si>
    <t xml:space="preserve">waste treatment, upcycling credit plastics </t>
  </si>
  <si>
    <t>F.120.01.100</t>
  </si>
  <si>
    <t>F.130.01.108</t>
  </si>
  <si>
    <t>Climate change</t>
  </si>
  <si>
    <t>Ecotoxicity</t>
  </si>
  <si>
    <t>Particulate</t>
  </si>
  <si>
    <t xml:space="preserve">Eutrophication, </t>
  </si>
  <si>
    <t>Eutrophication,</t>
  </si>
  <si>
    <t>Human toxicity,</t>
  </si>
  <si>
    <t>Human toxicity, non-cancer</t>
  </si>
  <si>
    <t>Ionising radiation</t>
  </si>
  <si>
    <t>Ozone depletion</t>
  </si>
  <si>
    <t>Photochemical ozone formation</t>
  </si>
  <si>
    <t>Resource use,</t>
  </si>
  <si>
    <t>Water use</t>
  </si>
  <si>
    <t>freshwater</t>
  </si>
  <si>
    <t xml:space="preserve"> matter</t>
  </si>
  <si>
    <t>marine</t>
  </si>
  <si>
    <t xml:space="preserve"> terrestrial</t>
  </si>
  <si>
    <t xml:space="preserve"> cancer</t>
  </si>
  <si>
    <t>non-cancer</t>
  </si>
  <si>
    <t xml:space="preserve"> fossils</t>
  </si>
  <si>
    <t xml:space="preserve"> minerals+metals</t>
  </si>
  <si>
    <t>A.010.02.104.230701 Wool at farm Australia</t>
  </si>
  <si>
    <t>A.010.04.101.230701 Crude palm kernel oil refined</t>
  </si>
  <si>
    <t>A.010.04.106.230701 Soy meal at coast Brazil</t>
  </si>
  <si>
    <t>A.010.04.107.230701 Soy meal at coast USA</t>
  </si>
  <si>
    <t>A.010.06.101.230701 Palm oil in Rotterdam</t>
  </si>
  <si>
    <t>A.010.06.103.230701 Soybean oil from Brazil in Rotterdam</t>
  </si>
  <si>
    <t>A.010.06.104.230701 Soybean oil from USA in Rotterdam</t>
  </si>
  <si>
    <t>A.010.08.115.230701 Linseed produced in region</t>
  </si>
  <si>
    <t>A.020.01.101.230701 Alumina</t>
  </si>
  <si>
    <t>A.020.01.103.230701 Boron Carbide</t>
  </si>
  <si>
    <t>A.020.01.104.230701 Germanium</t>
  </si>
  <si>
    <t>A.020.01.105.230701 Glaze (in addition to Porcelain and Stoneware)</t>
  </si>
  <si>
    <t>A.020.01.106.230701 Porcelain</t>
  </si>
  <si>
    <t>A.020.01.107.230701 PZT Piezo-electric ceramic</t>
  </si>
  <si>
    <t>A.020.01.109.230701 Silicon carbide</t>
  </si>
  <si>
    <t>A.020.01.110.230701 Silicon Nitride</t>
  </si>
  <si>
    <t>A.020.01.111.230701 Stoneware</t>
  </si>
  <si>
    <t>A.020.01.112.230701 Tungsten Carbide</t>
  </si>
  <si>
    <t>A.020.01.113.230701 Zirconia</t>
  </si>
  <si>
    <t>A.030.02.101.230701 HCL (hydrochloric acid)</t>
  </si>
  <si>
    <t>A.030.02.102.230701 Nitric acid</t>
  </si>
  <si>
    <t>A.030.02.103.230701 Phosphoric acid</t>
  </si>
  <si>
    <t>A.030.02.104.230701 Sulphuric acid</t>
  </si>
  <si>
    <t>A.030.04.101.230701 Acetic acid trade mix</t>
  </si>
  <si>
    <t>A.030.04.102.230701 Acetic Anhydride trade mix</t>
  </si>
  <si>
    <t>A.030.04.106.230701 Maleic acid</t>
  </si>
  <si>
    <t>A.030.06.101.230701 Fertilizer-N</t>
  </si>
  <si>
    <t>A.030.06.102.230701 Fertilizer-P</t>
  </si>
  <si>
    <t>A.030.06.103.230701 Fertilizer-K</t>
  </si>
  <si>
    <t>A.030.08.101.230701 Argon</t>
  </si>
  <si>
    <t>A.030.08.103.230701 Carbon monoxide</t>
  </si>
  <si>
    <t>A.030.08.104.230701 Chlorine (US 2011)</t>
  </si>
  <si>
    <t>A.030.08.105.230803 Chlorine (Plasticseurope 2013)</t>
  </si>
  <si>
    <t>A.030.08.106.230803 Chlorine (European Chlor-Alkali Industry 2022)</t>
  </si>
  <si>
    <t>A.030.10.101.230701 Ammonia</t>
  </si>
  <si>
    <t>A.030.10.103.230701 Carbon black</t>
  </si>
  <si>
    <t>A.030.10.105.230701 Cobalt oxide (CoO)</t>
  </si>
  <si>
    <t>A.030.10.106.230701 Graphite for batteries</t>
  </si>
  <si>
    <t>A.030.10.108.230701 Hydrogen Sulfide</t>
  </si>
  <si>
    <t>A.030.10.110.230701 Lime</t>
  </si>
  <si>
    <t>A.030.10.111.230701 Manganese dioxide</t>
  </si>
  <si>
    <t>A.030.10.112.230701 Nickel in FerroNickel (27%)</t>
  </si>
  <si>
    <t>A.030.10.113.230701 Nickel in Nickel Sufate (22%) for car batteries</t>
  </si>
  <si>
    <t>A.030.10.114.230701 Quicklime</t>
  </si>
  <si>
    <t>A.030.10.115.230701 Silicagel</t>
  </si>
  <si>
    <t>A.030.10.117.230701 Sodium Chloride (US)</t>
  </si>
  <si>
    <t>A.030.10.119.230701 Sodium Chlorite</t>
  </si>
  <si>
    <t>A.030.10.120.230701 Sodium Cumenesulphonate</t>
  </si>
  <si>
    <t>A.030.10.121.230701 Sodium Hydroxide (US 2011)</t>
  </si>
  <si>
    <t>A.030.10.127.230701 Sodium Silicate</t>
  </si>
  <si>
    <t>A.030.10.128.230701 Sodium Sulphate</t>
  </si>
  <si>
    <t>A.030.10.129.230701 Sulphur</t>
  </si>
  <si>
    <t>A.030.10.130.230701 Titanium dioxide</t>
  </si>
  <si>
    <t>A.030.10.131.230701 Urea (AdBlue)</t>
  </si>
  <si>
    <t>A.030.10.133.230701 Zinc Oxide</t>
  </si>
  <si>
    <t>A.030.14.102.230701 Acetylene (Ethyne)</t>
  </si>
  <si>
    <t>A.030.14.103.230701 Acrylonitrile</t>
  </si>
  <si>
    <t>A.030.14.104.230701 Alkenyl Succinic Anhydride (ASA)</t>
  </si>
  <si>
    <t>A.030.14.105.230701 Alkyl Ketene Dimer (AKD)</t>
  </si>
  <si>
    <t>A.030.14.106.230803 Benzene</t>
  </si>
  <si>
    <t>A.030.14.107.230803 Butadiene</t>
  </si>
  <si>
    <t>A.030.14.108.230701 Butane</t>
  </si>
  <si>
    <t>A.030.14.109.230701 Cumene hydroperoxide</t>
  </si>
  <si>
    <t>A.030.14.110.230803 Diethylene glycol (DEG)</t>
  </si>
  <si>
    <t>A.030.14.111.230701 Dipropylene glycol monomethyl ether</t>
  </si>
  <si>
    <t>A.030.14.114.230701 Ethylbenzene</t>
  </si>
  <si>
    <t>A.030.14.116.230701 Ethylene dichloride</t>
  </si>
  <si>
    <t>A.030.14.118.230701 Methanol</t>
  </si>
  <si>
    <t>A.030.14.119.230701 Methylamine</t>
  </si>
  <si>
    <t>A.030.14.120.230803 Monoethylene glycol (MEG)</t>
  </si>
  <si>
    <t>A.030.14.122.230701 Propane</t>
  </si>
  <si>
    <t>A.030.14.124.230701 Phenol</t>
  </si>
  <si>
    <t>A.030.14.125.230701 Rosin</t>
  </si>
  <si>
    <t>A.030.14.126.230701 Styrene</t>
  </si>
  <si>
    <t>A.030.14.127.230803 Toluene</t>
  </si>
  <si>
    <t>A.030.14.128.230803 Triethylene glycol (TEG)</t>
  </si>
  <si>
    <t>A.030.14.129.230803 Xylene</t>
  </si>
  <si>
    <t>A.030.14.130.230813 Acrylonitrile from propylene ammoxidation</t>
  </si>
  <si>
    <t>A.030.14.131.230813 Acetonitrile from propylene ammoxidation</t>
  </si>
  <si>
    <t>A.030.14.132.230813 Hydrogen cyanide from propylene ammoxidation</t>
  </si>
  <si>
    <t>A.030.18.101.230701 1-Butanol</t>
  </si>
  <si>
    <t>A.030.18.102.230701 1-Pentanol</t>
  </si>
  <si>
    <t>A.030.18.104.230701 2-Butanol</t>
  </si>
  <si>
    <t>A.030.18.105.230701 2-Methyl-1-butanol</t>
  </si>
  <si>
    <t>A.030.18.106.230701 2-Methyl-1-propanol</t>
  </si>
  <si>
    <t>A.030.18.107.230701 2-Methyl-2-butanol</t>
  </si>
  <si>
    <t>A.030.18.108.230701 2-Methylpentane</t>
  </si>
  <si>
    <t>A.030.18.109.230701 3-Methyl-1-butanol</t>
  </si>
  <si>
    <t>A.030.18.110.230701 3-Methyl-1-butyl acetate</t>
  </si>
  <si>
    <t>A.030.18.111.230701 4-Methyl-2-pentanone</t>
  </si>
  <si>
    <t>A.030.18.112.230701 Acetic acid</t>
  </si>
  <si>
    <t>A.030.18.115.230701 Benzal chloride</t>
  </si>
  <si>
    <t>A.030.18.116.230701 Benzaldehyde</t>
  </si>
  <si>
    <t>A.030.18.117.230701 Benzene chlorination (per kg benzene)</t>
  </si>
  <si>
    <t>A.030.18.118.230701 Benzyl alcohol</t>
  </si>
  <si>
    <t>A.030.18.119.230701 Benzyl chloride</t>
  </si>
  <si>
    <t>A.030.18.122.230701 Butane oxidation</t>
  </si>
  <si>
    <t>A.030.18.124.230701 Butene hydration</t>
  </si>
  <si>
    <t>A.030.18.125.230701 Butene hydroformylation</t>
  </si>
  <si>
    <t>A.030.18.126.230701 Butyl acetate</t>
  </si>
  <si>
    <t>A.030.18.127.230701 Butyrolactone</t>
  </si>
  <si>
    <t>A.030.18.128.230701 Cyclohexane</t>
  </si>
  <si>
    <t>A.030.18.129.230701 Cyclohexanone</t>
  </si>
  <si>
    <t>A.030.18.130.230701 Ethanol from ethylene</t>
  </si>
  <si>
    <t>A.030.18.131.230701 Diethyl ether</t>
  </si>
  <si>
    <t>A.030.18.132.230701 Dimethyl sulfoxide</t>
  </si>
  <si>
    <t>A.030.18.134.230701 Ethyl acetate from ethanol and acetic acid</t>
  </si>
  <si>
    <t>A.030.18.136.230701 Ethyl acetate, from Ethyl Alcohol</t>
  </si>
  <si>
    <t>A.030.18.137.230701 Ethylene glycol diethyl ether</t>
  </si>
  <si>
    <t>A.030.18.138.230701 Ethylene glycol dimethyl ether</t>
  </si>
  <si>
    <t>A.030.18.139.230701 Ethylene glycol monoethyl ether</t>
  </si>
  <si>
    <t>A.030.18.140.230701 Ethylene hydration</t>
  </si>
  <si>
    <t>A.030.18.141.230701 Formic acid by butane oxidation</t>
  </si>
  <si>
    <t>A.030.18.142.230701 Formic acid by methyl formate hydrolysis</t>
  </si>
  <si>
    <t>A.030.18.144.230701 Hydrogen from Reppe process</t>
  </si>
  <si>
    <t>A.030.18.145.230701 Isobutyl acetate</t>
  </si>
  <si>
    <t>A.030.18.146.230701 Isopropyl acetate</t>
  </si>
  <si>
    <t>A.030.18.147.230701 Methyl acetate</t>
  </si>
  <si>
    <t>A.030.18.148.230701 Methyl ethyl ketone</t>
  </si>
  <si>
    <t>A.030.18.149.230701 Methyl formate</t>
  </si>
  <si>
    <t>A.030.18.150.230701 Methylcyclohexane</t>
  </si>
  <si>
    <t>A.030.18.151.230701 Monochlorobenzene</t>
  </si>
  <si>
    <t>A.030.18.152.230701 N-Dimethyl-2-pyrrolidone</t>
  </si>
  <si>
    <t>A.030.18.154.230701 o-dichlorobenzene</t>
  </si>
  <si>
    <t>A.030.18.155.230701 p-dichlorobenzene</t>
  </si>
  <si>
    <t>A.030.18.156.230701 Propanal</t>
  </si>
  <si>
    <t>A.030.18.157.230701 Propanol</t>
  </si>
  <si>
    <t>A.030.18.158.230701 Propylene ammooxidation</t>
  </si>
  <si>
    <t>A.030.18.159.230701 Propylene hydroformylation</t>
  </si>
  <si>
    <t>A.030.18.160.230701 Tetrahydrofuran</t>
  </si>
  <si>
    <t>A.030.22.101.230701 Pesticides (unspecified)</t>
  </si>
  <si>
    <t>A.030.23.101.230808 Benomyl (1-(Butylcarbamoyl)-1H-1,3-benzimidazol-2-yl methylcarbamate)</t>
  </si>
  <si>
    <t>A.030.23.103.230808 Ferbam (Iron(III) Dimethyldithiocarbamate)</t>
  </si>
  <si>
    <t>A.030.23.104.230808 Maneb ( [[2-[(Dithio Carboxyl)amino]ethyl]carbodithioate]](2-)-kS,kS']manganese)</t>
  </si>
  <si>
    <t>A.030.24.101.230808 2,4-D (2,4-Dichlorophenoxyacetic acid)</t>
  </si>
  <si>
    <t>A.030.24.102.230808 2,4,5-T (2,4,5-Trichlorophenoxyacetic acid)</t>
  </si>
  <si>
    <t>A.030.24.103.230808 Alachlor (2-Chloro-N-(2,6-diethylphenyl)-N-(methoxymethyl)acetamide)</t>
  </si>
  <si>
    <t>A.030.24.104.230808 Bentazone (3-isopropyl-2,1,3-benzothiadiazine-4-one-2,2-dioxide)</t>
  </si>
  <si>
    <t>A.030.24.106.230808 Chloramben (3-Amino-2,5-dichlorobenzoic acid)</t>
  </si>
  <si>
    <t>A.030.24.107.230808 Chlorsulfuron (2-chloro-N-[(4-methoxy-6-methyl-1,3,5-triazin-2-yl)carbamoyl]benzene-1-sulfonamide)</t>
  </si>
  <si>
    <t>A.030.24.108.230808 Cyanazine (2-[[4-Chloro-6-(ethylamino)-1,3,5-triazin-2-yl]amino]-2-methylpropanenitrile)</t>
  </si>
  <si>
    <t>A.030.24.109.230808 Dicamba (3,6-Dichloro-2-methoxybenzoic acid)</t>
  </si>
  <si>
    <t>A.030.24.110.230808 Dinoseb (2-(Butan-2-yl)-4,6-dinitrophenol)</t>
  </si>
  <si>
    <t>A.030.24.111.230808 Diquat (6,7-dihydrodipyrido[1,2-a:2',1'-c]pyrazine-5,8-diium dibromide)</t>
  </si>
  <si>
    <t>A.030.24.112.230808 Diuron, DCMU (3-(3,4-dichlorophenyl)-1,1-dimethylurea)</t>
  </si>
  <si>
    <t>A.030.24.113.230808 EPTC ( S-Ethyl dipropylthiocarbamate)</t>
  </si>
  <si>
    <t>A.030.24.114.230808 Fluazifop-butyl ( (2R)-2-(4-([5-(trifluoromethyl)-2-pyridyl]oxy)phenoxy)propanoic acid)</t>
  </si>
  <si>
    <t>A.030.24.115.230808 Fluometuron (N,N-Dimethyl-N'-[3-(trifluoromethyl)phenyl]urea)</t>
  </si>
  <si>
    <t>A.030.24.116.230808 Glyphosate (N-(Phosphonomethyl)glycine)</t>
  </si>
  <si>
    <t>A.030.24.117.230808 Linuron (3-(3,4-dichlorophenyl)-1-methoxy-1-methylurea)</t>
  </si>
  <si>
    <t>A.030.24.118.230808 MCPA (2-methyl-4-chlorophenoxyacetic acid)</t>
  </si>
  <si>
    <t>A.030.24.119.230808 Metolachlor ((RS)-2-Chloro-N-(2-ethyl-6-methyl-phenyl)-N-(1-methoxypropan-2-yl)acetamide)</t>
  </si>
  <si>
    <t>A.030.24.120.230808 Paraquat (1,1'-Dimethyl[4,4'-bipyridine]-1,1'-diium dichloride)</t>
  </si>
  <si>
    <t>A.030.24.121.230808 Propachlor (2-Chloro-N-phenyl-N-(propan-2-yl)acetamide)</t>
  </si>
  <si>
    <t>A.030.24.122.230808 Propanil (N-(3,4-Dichlorophenyl)propanamide)</t>
  </si>
  <si>
    <t>A.030.24.123.230808 Trifluralin (2,6-Dinitro-N,N-dipropyl-4-(trifluoromethyl)aniline)</t>
  </si>
  <si>
    <t>A.030.25.101.230808 Carbaryl (Naphthalen-1-yl methylcarbamate)</t>
  </si>
  <si>
    <t>A.030.25.102.230808 Carbofuran (2,2-Dimethyl-2,3-dihydro-1-benzofuran-7-yl methylcarbamate)</t>
  </si>
  <si>
    <t>A.030.25.103.230808 Chlordimeform (N'-(4-chloro-2-methylphenyl)-N,N-dimethylmethanimidamide)</t>
  </si>
  <si>
    <t>A.030.25.104.230808 Cypermethrin ([Cyano-(3-phenoxyphenyl)methyl]3-(2,2-dichloroethenyl)-2,2-dimethylcyclopropane-1-carboxylate)</t>
  </si>
  <si>
    <t>A.030.25.105.230808 Lindane (Hexachlorocyclohexane, or benzene hexachloride, BHC)</t>
  </si>
  <si>
    <t>A.030.25.106.230808 Malathion (Diethyl 2-[(dimethoxyphosphorothioyl)sulfanyl]butanedioate)</t>
  </si>
  <si>
    <t>A.030.25.107.230808 Methoxychlor (1,1'-(2,2,2-Trichloroethane-1,1-diyl)bis(4-methoxybenzene))</t>
  </si>
  <si>
    <t>A.030.25.108.230808 Methyl  parathion (O,O-Dimethyl O-4-nitrophenyl phosphorothioate)</t>
  </si>
  <si>
    <t>A.030.25.109.230808 Parathion (O,O-Diethyl O-(4-nitrophenyl) phosphorothioate)</t>
  </si>
  <si>
    <t>A.030.25.110.230808 Phorate (O,O-Diethyl S-[(ethylsulfanyl)methyl] phosphorodithioate)</t>
  </si>
  <si>
    <t>A.030.25.111.230808 Toxaphene (Polychlorocamphene)</t>
  </si>
  <si>
    <t>A.030.28.101.230701 R-1234 yf</t>
  </si>
  <si>
    <t>A.030.28.102.230701 R-134a</t>
  </si>
  <si>
    <t>A.030.28.103.230701 R-744 (CO2)</t>
  </si>
  <si>
    <t>A.030.30.101.230701 Carboxymethyl cellulose</t>
  </si>
  <si>
    <t>A.030.30.104.230701 Sodium dodecylbenzenesulfonate</t>
  </si>
  <si>
    <t>A.030.36.101.230701 3-dimethylamino-propylamine</t>
  </si>
  <si>
    <t>A.030.36.102.230701 Aminoethylethanol-amine</t>
  </si>
  <si>
    <t>A.030.36.103.230701 Beef tallow</t>
  </si>
  <si>
    <t>A.030.36.104.230701 C16–C18 fatty alcohol (palm oil)</t>
  </si>
  <si>
    <t>A.030.36.105.230701 C16–C18 fatty alcohol (tallow)</t>
  </si>
  <si>
    <t>A.030.36.107.230701 Coconut oil methyl ester</t>
  </si>
  <si>
    <t>A.030.36.108.230701 Cumene</t>
  </si>
  <si>
    <t>A.030.36.109.230701 Diethanolamine</t>
  </si>
  <si>
    <t>A.030.36.111.230701 Dimethylsulfate</t>
  </si>
  <si>
    <t>A.030.36.113.230701 Hydrogen peroxide</t>
  </si>
  <si>
    <t>A.030.36.114.230701 Palm kernel oil methyl ester</t>
  </si>
  <si>
    <t>A.030.36.115.230701 Palm oil methyl ester</t>
  </si>
  <si>
    <t>A.030.36.116.230701 Triethanolamine</t>
  </si>
  <si>
    <t>A.030.38.101.230701 C12–C13 sodium alkyl ether sulphate. 2 EO</t>
  </si>
  <si>
    <t>A.030.38.102.230701 C12–C14 alcohol ethoxylate. 3 EO</t>
  </si>
  <si>
    <t>A.030.38.103.230701 C12–C14 alcohol ethoxylate. 7 EO</t>
  </si>
  <si>
    <t>A.030.38.104.230701 C12–C14 amine oxide</t>
  </si>
  <si>
    <t>A.030.38.105.230701 C12–C14 sodium alkyl ether sulphate. 2 EO</t>
  </si>
  <si>
    <t>A.030.38.106.230701 C12–C14 sodium alkyl sulphate</t>
  </si>
  <si>
    <t>A.030.38.107.230701 C12–C15 alcohol ethoxylate. 3 EO</t>
  </si>
  <si>
    <t>A.030.38.108.230701 C12–C15 alcohol ethoxylate. 7 EO</t>
  </si>
  <si>
    <t>A.030.38.109.230701 C16–C18 alcohol ethoxylate. &gt; 20 EO</t>
  </si>
  <si>
    <t>A.030.38.110.230701 C16–C18 triethanolamine esterquats</t>
  </si>
  <si>
    <t>A.030.38.111.230701 C8–C18 alkyl amidopropyl betaine</t>
  </si>
  <si>
    <t>A.030.38.112.230701 Cocamide diethanolamine</t>
  </si>
  <si>
    <t>A.030.38.113.230701 Linear alkylbenzene sulphonic acid</t>
  </si>
  <si>
    <t>A.030.38.114.230701 Sodium cocoamphoacetate</t>
  </si>
  <si>
    <t>A.030.38.115.230701 Sodium cumene sulphonate</t>
  </si>
  <si>
    <t>A.040.01.101.230701 Cement (blastfurnace CEM III B 42.5 N)</t>
  </si>
  <si>
    <t>A.040.01.102.230701 Cement (Portland CEM I 52.5 N)</t>
  </si>
  <si>
    <t>A.040.03.101.230701 Bitumen</t>
  </si>
  <si>
    <t>A.040.05.103.230701 Roof tiles</t>
  </si>
  <si>
    <t>A.040.07.101.230701 Concrete</t>
  </si>
  <si>
    <t>A.040.09.101.230701 cork slab insulation</t>
  </si>
  <si>
    <t>A.040.09.102.230701 glasswool</t>
  </si>
  <si>
    <t>A.040.09.103.230701 stonewool</t>
  </si>
  <si>
    <t>A.040.11.101.230701 Blastfurnace slags</t>
  </si>
  <si>
    <t>A.040.11.102.230701 Clinker</t>
  </si>
  <si>
    <t>A.040.11.103.230701 Crushed concrete aggregate (recycled)</t>
  </si>
  <si>
    <t>A.040.11.104.230701 Gravel</t>
  </si>
  <si>
    <t>A.040.11.105.230701 Ground (earthmoving)</t>
  </si>
  <si>
    <t>A.040.11.106.230701 Linoleum</t>
  </si>
  <si>
    <t>A.040.11.107.230701 Plasticizers for concrete</t>
  </si>
  <si>
    <t>A.040.11.108.230701 Sand</t>
  </si>
  <si>
    <t>A.050.04.102.230701 AA cell battery (Li-ion)</t>
  </si>
  <si>
    <t>A.050.04.110.230701 Lead battery cars (39 Wh per kg)</t>
  </si>
  <si>
    <t>A.050.04.111.230701 LED light bulb 8 watt.</t>
  </si>
  <si>
    <t>A.050.04.112.230701 Lithium-ion LiCoO2 laptop battery (180 Wh/kg)</t>
  </si>
  <si>
    <t>A.050.04.116.230701 NiCd battery AA-cell</t>
  </si>
  <si>
    <t>A.050.04.117.230701 NiCd battery C-cell</t>
  </si>
  <si>
    <t>A.050.04.118.230701 NiMH battery for laptops (54 Wh per kg)</t>
  </si>
  <si>
    <t>A.050.04.120.230701 solder Tin/Lead 63/37 solder electronic industry</t>
  </si>
  <si>
    <t>A.050.04.121.230701 solder leadfree electronic industry (Ag3.9, Cu0.6)</t>
  </si>
  <si>
    <t>A.050.04.122.230701 solder Lead Tin/Lead  60/40 (normal)</t>
  </si>
  <si>
    <t>A.060.01.101.230701 Aramid st gr</t>
  </si>
  <si>
    <t>A.060.01.102.230701 Carbon fibre</t>
  </si>
  <si>
    <t>A.060.01.103.230701 Glass fibre</t>
  </si>
  <si>
    <t>A.070.04.101.230701 biodiesel (palm oil methyl ester)</t>
  </si>
  <si>
    <t>A.070.04.102.230701 biodiesel (rape methyl ester)</t>
  </si>
  <si>
    <t>A.070.04.105.230701 ethanol</t>
  </si>
  <si>
    <t>A.070.04.106.230701 petrol (85% ethanol)</t>
  </si>
  <si>
    <t>A.070.08.101.230701 LPG for chemical feedstock</t>
  </si>
  <si>
    <t>A.070.10.101.230701 Crude oil EU General (for feedstock)</t>
  </si>
  <si>
    <t>A.070.10.102.230701 Crude oil US General (for feedstock)</t>
  </si>
  <si>
    <t>A.080.02.102.230701 Ceramic glass</t>
  </si>
  <si>
    <t>A.080.02.104.230701 Recycled silica glass</t>
  </si>
  <si>
    <t>A.080.02.105.230701 Silica glass</t>
  </si>
  <si>
    <t>A.090.01.101.230701 Glare 1-3/2-0.3</t>
  </si>
  <si>
    <t>A.090.01.102.230701 Glare 3-3/2-0.2</t>
  </si>
  <si>
    <t>A.090.01.103.230701 Glare 3-6/5-0.4</t>
  </si>
  <si>
    <t>A.090.01.104.230701 Glare 4-6/5-0.4</t>
  </si>
  <si>
    <t>A.100.04.101.230701 GG15</t>
  </si>
  <si>
    <t>A.100.04.102.230701 GG35</t>
  </si>
  <si>
    <t>A.100.04.103.230701 GGG-NiCr</t>
  </si>
  <si>
    <t>A.100.04.104.230701 GGG-NiSiCr</t>
  </si>
  <si>
    <t>A.100.04.105.230701 GGG40</t>
  </si>
  <si>
    <t>A.100.04.106.230701 GGG60</t>
  </si>
  <si>
    <t>A.100.04.107.230701 GGG70</t>
  </si>
  <si>
    <t>A.100.04.108.230701 GGL-NiCuCr</t>
  </si>
  <si>
    <t>A.100.06.101.230701 Stainless Steel (secondary), average</t>
  </si>
  <si>
    <t>A.100.06.102.230701 GX12Cr14 (CA15) 23% inox scrap (China)</t>
  </si>
  <si>
    <t>A.100.06.103.230701 GX12Cr14 (CA15) 44% inox scrap (World)</t>
  </si>
  <si>
    <t>A.100.06.104.230701 GX12Cr14 (CA15) 70% inox scrap (EU, USA)</t>
  </si>
  <si>
    <t>A.100.06.105.230701 GX5CrNi19 10 (CF8) 23% inox scrap (China)</t>
  </si>
  <si>
    <t>A.100.06.106.230701 GX5CrNi19 10 (CF8) 44% inox scrap (World)</t>
  </si>
  <si>
    <t>A.100.06.107.230701 GX5CrNi19 10 (CF8) 70% inox scrap (EU, USA)</t>
  </si>
  <si>
    <t>A.100.06.108.230701 X10Cr13 (mart 410) 23% inox scrap (China)</t>
  </si>
  <si>
    <t>A.100.06.109.230701 X10Cr13 (mart 410) 44% inox scrap (World)</t>
  </si>
  <si>
    <t>A.100.06.110.230701 X10Cr13 (mart 410) 70% inox scrap (EU, USA)</t>
  </si>
  <si>
    <t>A.100.06.111.230701 X10CrNiMoNb 23% inox scrap (China)</t>
  </si>
  <si>
    <t>A.100.06.112.230701 X10CrNiMoNb 44% inox scrap (World)</t>
  </si>
  <si>
    <t>A.100.06.113.230701 X10CrNiMoNb 70% inox scrap (EU, USA)</t>
  </si>
  <si>
    <t>A.100.06.114.230701 X10CrNiS (303) 23% inox scrap (China)</t>
  </si>
  <si>
    <t>A.100.06.115.230701 X10CrNiS (303) 44% inox scrap (World)</t>
  </si>
  <si>
    <t>A.100.06.116.230701 X10CrNiS (303) 70% inox scrap (EU, USA)</t>
  </si>
  <si>
    <t>A.100.06.117.230701 X12Cr13 (416) 23% inox scrap (China)</t>
  </si>
  <si>
    <t>A.100.06.118.230701 X12Cr13 (416) 44% inox scrap (World)</t>
  </si>
  <si>
    <t>A.100.06.119.230701 X12Cr13 (416) 70% inox scrap (EU, USA)</t>
  </si>
  <si>
    <t>A.100.06.120.230701 X12CrNi17 7 (301) 23% inox scrap (China)</t>
  </si>
  <si>
    <t>A.100.06.121.230701 X12CrNi17 7 (301) 44% inox scrap (World)</t>
  </si>
  <si>
    <t>A.100.06.122.230701 X12CrNi17 7 (301) 70% inox scrap (EU, USA)</t>
  </si>
  <si>
    <t>A.100.06.123.230701 X20Cr13 (420) 23% inox scrap (China)</t>
  </si>
  <si>
    <t>A.100.06.124.230701 X20Cr13 (420) 44% inox scrap (World)</t>
  </si>
  <si>
    <t>A.100.06.125.230701 X20Cr13 (420) 70% inox scrap (EU, USA)</t>
  </si>
  <si>
    <t>A.100.06.126.230701 X22CrNi17 (431) 23% inox scrap (China)</t>
  </si>
  <si>
    <t>A.100.06.127.230701 X22CrNi17 (431) 44% inox scrap (World)</t>
  </si>
  <si>
    <t>A.100.06.128.230701 X22CrNi17 (431) 70% inox scrap (EU, USA)</t>
  </si>
  <si>
    <t>A.100.06.129.230701 X2CrNiMo1712 (316L) 23% imox scrap (China)</t>
  </si>
  <si>
    <t>A.100.06.130.230701 X2CrNiMo1712 (316L) 44% imox scrap (World)</t>
  </si>
  <si>
    <t>A.100.06.131.230701 X2CrNiMo1712 (316L) 70% imox scrap (EU, USA)</t>
  </si>
  <si>
    <t>A.100.06.132.230701 X30Cr13 (~420) 23% inox scrap (China)</t>
  </si>
  <si>
    <t>A.100.06.133.230701 X30Cr13 (~420) 44% inox scrap (World)</t>
  </si>
  <si>
    <t>A.100.06.134.230701 X30Cr13 (~420) 70% inox scrap (EU, USA)</t>
  </si>
  <si>
    <t>A.100.06.135.230701 X35CrMo17 23% inox scrap (China)</t>
  </si>
  <si>
    <t>A.100.06.136.230701 X35CrMo17 44% inox scrap (World)</t>
  </si>
  <si>
    <t>A.100.06.137.230701 X35CrMo17 70% inox scrap (EU, USA)</t>
  </si>
  <si>
    <t>A.100.06.138.230701 X5CrNi18 (304) 23% inox scrap (China)</t>
  </si>
  <si>
    <t>A.100.06.139.230701 X5CrNi18 (304) 44% inox scrap (World)</t>
  </si>
  <si>
    <t>A.100.06.140.230701 X5CrNi18 (304) 70% inox scrap (EU, USA)</t>
  </si>
  <si>
    <t>A.100.06.141.230701 X5CrNiMo18 (316) 23% inox scrap (China)</t>
  </si>
  <si>
    <t>A.100.06.142.230701 X5CrNiMo18 (316) 44% inox scrap (World)</t>
  </si>
  <si>
    <t>A.100.06.143.230701 X5CrNiMo18 (316) 70% inox scrap (EU, USA)</t>
  </si>
  <si>
    <t>A.100.06.144.230701 X6Cr17 (430) 23% inox scrap (China)</t>
  </si>
  <si>
    <t>A.100.06.145.230701 X6Cr17 (430) 44% inox scrap (World)</t>
  </si>
  <si>
    <t>A.100.06.146.230701 X6Cr17 (430) 70% inox scrap (EU, USA)</t>
  </si>
  <si>
    <t>A.100.06.147.230701 X6CrNi18 (~304) 23% inox scrap (China)</t>
  </si>
  <si>
    <t>A.100.06.148.230701 X6CrNi18 (~304) 44% inox scrap (World)</t>
  </si>
  <si>
    <t>A.100.06.149.230701 X6CrNi18 (~304) 70% inox scrap (EU, USA)</t>
  </si>
  <si>
    <t>A.100.06.150.230701 X7CrAl13 (405) 23% inox scrap (China)</t>
  </si>
  <si>
    <t>A.100.06.151.230701 X7CrAl13 (405) 44% inox scrap (World)</t>
  </si>
  <si>
    <t>A.100.06.152.230701 X7CrAl13 (405) 70% inox scrap (EU, USA)</t>
  </si>
  <si>
    <t>A.100.06.153.230701 X90CrCoMoV17 23% inox scrap (China)</t>
  </si>
  <si>
    <t>A.100.06.154.230701 X90CrCoMoV17 44% inox scrap (World)</t>
  </si>
  <si>
    <t>A.100.06.155.230701 X90CrCoMoV17 70% inox scrap (EU, USA)</t>
  </si>
  <si>
    <t>A.100.06.156.230701 X90CrMoV18 (440B) 23% inox scrap (China)</t>
  </si>
  <si>
    <t>A.100.06.157.230701 X90CrMoV18 (440B) 44% inox scrap (World)</t>
  </si>
  <si>
    <t>A.100.06.158.230701 X90CrMoV18 (440B) 70% inox scrap (EU, USA)</t>
  </si>
  <si>
    <t>A.100.08.101.230701 10SPb20 (1.0721)</t>
  </si>
  <si>
    <t>A.100.08.102.230701 35S20 (1.0726)</t>
  </si>
  <si>
    <t>A.100.08.103.230701 9S20</t>
  </si>
  <si>
    <t>A.100.08.104.230701 9SMnPb (1.0718)</t>
  </si>
  <si>
    <t>A.100.10.101.230701 GS-10Ni6</t>
  </si>
  <si>
    <t>A.100.10.102.230701 GS-22Mo4</t>
  </si>
  <si>
    <t>A.100.10.103.230701 GS-25CrMo4</t>
  </si>
  <si>
    <t>A.100.10.104.230701 GS-45.3</t>
  </si>
  <si>
    <t>A.100.10.105.230701 GS-70</t>
  </si>
  <si>
    <t>A.100.10.106.230701 GS-X40CrNiSi 25 12</t>
  </si>
  <si>
    <t>A.100.10.107.230701 HA</t>
  </si>
  <si>
    <t>A.100.10.108.230701 HT</t>
  </si>
  <si>
    <t>A.100.12.101.230701 Fe360</t>
  </si>
  <si>
    <t>A.100.12.102.230701 Fe470</t>
  </si>
  <si>
    <t>A.100.12.103.230701 Fe520</t>
  </si>
  <si>
    <t>A.100.12.104.230701 St13</t>
  </si>
  <si>
    <t>A.100.14.101.230701 A517a</t>
  </si>
  <si>
    <t>A.100.14.102.230701 A517b</t>
  </si>
  <si>
    <t>A.100.14.103.230701 S355J2G1W</t>
  </si>
  <si>
    <t>A.100.14.104.230701 St14</t>
  </si>
  <si>
    <t>A.100.16.101.230701 14NiCr14</t>
  </si>
  <si>
    <t>A.100.16.102.230701 15Cr3</t>
  </si>
  <si>
    <t>A.100.16.103.230701 18NiCr8</t>
  </si>
  <si>
    <t>A.100.16.104.230701 25CrMo4</t>
  </si>
  <si>
    <t>A.100.16.105.230701 30CrNiMo8</t>
  </si>
  <si>
    <t>A.100.16.106.230701 34Cr4</t>
  </si>
  <si>
    <t>A.100.16.107.230701 34CrAl6</t>
  </si>
  <si>
    <t>A.100.16.108.230701 35NiCr18</t>
  </si>
  <si>
    <t>A.100.16.109.230701 36NiCr6</t>
  </si>
  <si>
    <t>A.100.16.110.230701 37MnSi5</t>
  </si>
  <si>
    <t>A.100.16.111.230701 42CrMo4</t>
  </si>
  <si>
    <t>A.100.16.112.230701 50 CrV4</t>
  </si>
  <si>
    <t>A.100.16.113.230701 C15</t>
  </si>
  <si>
    <t>A.100.16.114.230701 C35</t>
  </si>
  <si>
    <t>A.100.16.115.230701 C45</t>
  </si>
  <si>
    <t>A.100.16.116.230701 C55</t>
  </si>
  <si>
    <t>A.100.16.117.230701 C60</t>
  </si>
  <si>
    <t>A.100.18.101.230701 13CrMo4 5 (1.7335)</t>
  </si>
  <si>
    <t>A.100.18.102.230701 21MoV53</t>
  </si>
  <si>
    <t>A.100.18.103.230701 22Mo4</t>
  </si>
  <si>
    <t>A.100.18.104.230701 28NiCrMo4</t>
  </si>
  <si>
    <t>A.100.20.101.230701 15NiMn6 (1.6228)</t>
  </si>
  <si>
    <t>A.100.20.102.230701 A514(A)</t>
  </si>
  <si>
    <t>A.100.20.103.230701 ASt35 (1.0346)</t>
  </si>
  <si>
    <t>A.100.20.104.230701 X12CrNi 18 9</t>
  </si>
  <si>
    <t>A.100.20.105.230701 X12Ni5 (1.5680)</t>
  </si>
  <si>
    <t>A.100.20.106.230701 X8Ni9</t>
  </si>
  <si>
    <t>A.100.22.101.230701 38Si6</t>
  </si>
  <si>
    <t>A.100.22.102.230701 50CrV4</t>
  </si>
  <si>
    <t>A.100.22.103.230701 55Si7</t>
  </si>
  <si>
    <t>A.100.22.104.230701 67SiCr5</t>
  </si>
  <si>
    <t>A.100.24.105.230713 Cadmium (EoL-RIR = 0%)</t>
  </si>
  <si>
    <t>A.100.24.113.230701 Gold (secondary)</t>
  </si>
  <si>
    <t>A.100.24.114.230713 Gold trade mix (76% prim 24% sec)</t>
  </si>
  <si>
    <t>A.100.24.116.230701 Lead (primary)</t>
  </si>
  <si>
    <t>A.100.24.117.230701 Lead (secondary)</t>
  </si>
  <si>
    <t>A.100.24.118.230713 Lead trade mix ( 20% prim 80% sec)</t>
  </si>
  <si>
    <t>A.100.24.126.230701 Nickel (primary)</t>
  </si>
  <si>
    <t>A.100.24.127.230701 Nickel (secondary)</t>
  </si>
  <si>
    <t>A.100.24.128.230713 Nickel trade mix (84% prim 16% sec)</t>
  </si>
  <si>
    <t>A.100.24.138.230701 Silicon (metallurgical) for steel</t>
  </si>
  <si>
    <t>A.100.24.140.230701 Silver (secondary)</t>
  </si>
  <si>
    <t>A.100.24.141.230713 Silver trade mix (81% prim 19% sec)</t>
  </si>
  <si>
    <t>A.100.24.143.230713 Tellurium (EoL-RIR = 1%)</t>
  </si>
  <si>
    <t>A.100.24.145.230701 Titanium (primary)</t>
  </si>
  <si>
    <t>A.100.24.146.230701 Titanium (secondary)</t>
  </si>
  <si>
    <t>A.100.24.147.230713 Titanium trade mix (99% prim, 1% sec)</t>
  </si>
  <si>
    <t>A.100.24.149.230701 Vanadium (primary)</t>
  </si>
  <si>
    <t>A.100.24.150.230713 Vanadium trade mix (99% prim 1% sec)</t>
  </si>
  <si>
    <t>A.100.24.152.230701 Zinc (secondary)</t>
  </si>
  <si>
    <t>A.100.24.153.230713 Zinc trade mix (86% prim 14% sec)</t>
  </si>
  <si>
    <t>A.100.26.101.230701 Cerium</t>
  </si>
  <si>
    <t>A.100.26.102.230701 Dysprosium</t>
  </si>
  <si>
    <t>A.100.26.103.230701 Erbium</t>
  </si>
  <si>
    <t>A.100.26.104.230701 Eutropium</t>
  </si>
  <si>
    <t>A.100.26.105.230701 Gadolinium</t>
  </si>
  <si>
    <t>A.100.26.106.230701 Lanthanum</t>
  </si>
  <si>
    <t>A.100.26.107.230701 Mischmetal: Cerium 67%, lanthanum 20%, Neodimium 11%, rest 2%</t>
  </si>
  <si>
    <t>A.100.26.108.230701 Neodymium</t>
  </si>
  <si>
    <t>A.100.26.109.230701 Praseodymium</t>
  </si>
  <si>
    <t>A.100.26.110.230701 Samarium</t>
  </si>
  <si>
    <t>A.100.26.111.230701 Scandium</t>
  </si>
  <si>
    <t>A.100.26.112.230701 Terbium</t>
  </si>
  <si>
    <t>A.100.26.113.230701 Ytterbium</t>
  </si>
  <si>
    <t>A.100.26.114.230701 Yttrium</t>
  </si>
  <si>
    <t>A.100.28.101.230701 AlCuMg1 (2017)</t>
  </si>
  <si>
    <t>A.100.28.102.230701 AlCuMg2 (2024)</t>
  </si>
  <si>
    <t>A.100.28.103.230701 AlCuMgPb (2011)</t>
  </si>
  <si>
    <t>A.100.28.104.230701 AlCuSiMg (2036)</t>
  </si>
  <si>
    <t>A.100.28.105.230701 AlMg1 (5005)</t>
  </si>
  <si>
    <t>A.100.28.106.230701 AlMg3 (5754a)</t>
  </si>
  <si>
    <t>A.100.28.107.230701 AlMg4.5Mn (5182)</t>
  </si>
  <si>
    <t>A.100.28.109.230701 AlMgSi0.7 (6005)</t>
  </si>
  <si>
    <t>A.100.28.110.230701 AlMn1 (3003)</t>
  </si>
  <si>
    <t>A.100.28.111.230701 AlMn1.2Mg1 (3004)</t>
  </si>
  <si>
    <t>A.100.28.112.230701 AlSiMgMn (6009)</t>
  </si>
  <si>
    <t>A.100.28.113.230701 AlZnCuMg (7075)</t>
  </si>
  <si>
    <t>A.100.28.114.230701 G-AlCu4TiMg (204)</t>
  </si>
  <si>
    <t>A.100.28.115.230701 G-AlMg3 (242)</t>
  </si>
  <si>
    <t>A.100.28.116.230701 G-AlMg5 (314)</t>
  </si>
  <si>
    <t>A.100.28.117.230701 G-AlSi12 (230)</t>
  </si>
  <si>
    <t>A.100.28.118.230701 G-AlSi12Cu (231)</t>
  </si>
  <si>
    <t>A.100.28.119.230701 G-AlSi7Mg (Thixo)</t>
  </si>
  <si>
    <t>A.100.28.120.230701 G-AlSi8Cu3 (380)</t>
  </si>
  <si>
    <t>A.100.30.101.230701 CuAg-E</t>
  </si>
  <si>
    <t>A.100.30.102.230701 CuAl5</t>
  </si>
  <si>
    <t>A.100.30.103.230701 CuNi10Fe</t>
  </si>
  <si>
    <t>A.100.30.104.230701 CuNi18Zn</t>
  </si>
  <si>
    <t>A.100.30.105.230701 CuNi44Mn</t>
  </si>
  <si>
    <t>A.100.30.106.230701 CuSn6.7P</t>
  </si>
  <si>
    <t>A.100.30.107.230701 CuSn8</t>
  </si>
  <si>
    <t>A.100.30.108.230701 CuZn15</t>
  </si>
  <si>
    <t>A.100.30.109.230701 CuZn30</t>
  </si>
  <si>
    <t>A.100.30.113.230701 G-CuAl10Fe</t>
  </si>
  <si>
    <t>A.100.30.114.230701 G-CuAl10Ni</t>
  </si>
  <si>
    <t>A.100.30.115.230701 G-CuNi10</t>
  </si>
  <si>
    <t>A.100.30.116.230701 G-CuSn10</t>
  </si>
  <si>
    <t>A.100.30.117.230701 G-CuSn12</t>
  </si>
  <si>
    <t>A.100.30.118.230701 G-CuSn5Zn5Pb5</t>
  </si>
  <si>
    <t>A.100.30.119.230701 G-CuZn15</t>
  </si>
  <si>
    <t>A.100.30.120.230701 G-CuZn37Pb</t>
  </si>
  <si>
    <t>A.100.30.121.230701 G-CuZn40</t>
  </si>
  <si>
    <t>A.100.32.101.230701 AM100A</t>
  </si>
  <si>
    <t>A.100.32.102.230701 AM503</t>
  </si>
  <si>
    <t>A.100.32.103.230701 G-MgAl6Zn3</t>
  </si>
  <si>
    <t>A.100.32.104.230701 G-MgAl8Zn1</t>
  </si>
  <si>
    <t>A.100.32.105.230701 G-MgAl9Zn2</t>
  </si>
  <si>
    <t>A.100.32.106.230701 GD-MgAl9Zn1</t>
  </si>
  <si>
    <t>A.100.32.107.230701 MgAl3Zn</t>
  </si>
  <si>
    <t>A.100.32.108.230701 MgZn6Zr</t>
  </si>
  <si>
    <t>A.100.32.109.230701 MgMn1.5</t>
  </si>
  <si>
    <t>A.100.32.110.230701 MgAl6Zn</t>
  </si>
  <si>
    <t>A.100.34.102.230701 Invar</t>
  </si>
  <si>
    <t>A.100.34.103.230701 Mumetal</t>
  </si>
  <si>
    <t>A.100.34.104.230701 Ni 99.6</t>
  </si>
  <si>
    <t>A.100.34.105.230701 Ni span C902</t>
  </si>
  <si>
    <t>A.100.34.106.230701 NiCr 80 20</t>
  </si>
  <si>
    <t>A.100.34.107.230701 NiCr20Co18Ti</t>
  </si>
  <si>
    <t>A.100.34.108.230701 NiCr20TiAl</t>
  </si>
  <si>
    <t>A.100.34.109.230701 NiCu30Al</t>
  </si>
  <si>
    <t>A.100.34.110.230701 NiCu30Fe</t>
  </si>
  <si>
    <t>A.100.34.111.230701 NiFe 50 50</t>
  </si>
  <si>
    <t>A.100.34.112.230701 NiMo30</t>
  </si>
  <si>
    <t>A.100.34.113.230701 Supermalloy</t>
  </si>
  <si>
    <t>A.100.36.101.230701 TiAl5Sn2</t>
  </si>
  <si>
    <t>A.100.36.102.230701 TiAl6V4</t>
  </si>
  <si>
    <t>A.100.36.103.230701 TiV15SnCrAl3</t>
  </si>
  <si>
    <t>A.100.38.101.230701 G-ZnAlCu</t>
  </si>
  <si>
    <t>A.100.38.102.230701 Zamak3</t>
  </si>
  <si>
    <t>A.100.38.103.230701 Zamak5</t>
  </si>
  <si>
    <t>A.100.38.104.230701 ZnCuTi</t>
  </si>
  <si>
    <t>A.100.38.105.230701 Zinc (super plastic)</t>
  </si>
  <si>
    <t>A.100.40.101.230701 Barium Ferrite magnet, ceramic 4 MGOe</t>
  </si>
  <si>
    <t>A.100.40.102.230701 Neodymium magnet (NdFeB) 50 MGOe</t>
  </si>
  <si>
    <t>A.100.40.103.230701 Neodymium magnet (NdFeB) 50 MGOe recycled</t>
  </si>
  <si>
    <t>A.100.40.104.230701 Neodymium magnet (NdFeB) corrosion resistant, 40 MGOe</t>
  </si>
  <si>
    <t>A.100.40.105.230701 Neodymium magnet (NdFeB) corrosion resistant, 40 MGOe recycled</t>
  </si>
  <si>
    <t>A.100.40.106.230701 SmCo (1:5) magnet, 20 MGOe</t>
  </si>
  <si>
    <t>A.100.40.107.230701 Nitride magnet (Fe16N2), 20-80 MGOe</t>
  </si>
  <si>
    <t>A.120.10.101.230701 film HDPE 50 mu</t>
  </si>
  <si>
    <t>A.120.10.102.230701 film LDPE 50 mu</t>
  </si>
  <si>
    <t>A.120.10.103.230701 film PC 50 mu</t>
  </si>
  <si>
    <t>A.120.10.104.230701 film PET / PE+EVOH+PE 62 mu for MAP</t>
  </si>
  <si>
    <t>A.120.10.105.230701 film PET 50 mu</t>
  </si>
  <si>
    <t>A.120.10.106.230701 film PET+ALOx / LDPE 62 mu for MAP</t>
  </si>
  <si>
    <t>A.120.10.107.230701 film PET+PVOH / LDPE 62 mu for MAP</t>
  </si>
  <si>
    <t>A.120.10.108.230701 film PLA (biobased) 50 mu</t>
  </si>
  <si>
    <t>A.120.10.109.230701 film PP 50 mu</t>
  </si>
  <si>
    <t>A.120.10.110.230701 film PP+PVDC 62 mu for MAP</t>
  </si>
  <si>
    <t>A.120.10.111.230701 film PS (shrink) 50 mu</t>
  </si>
  <si>
    <t>A.120.20.101.230701 MAP Carbon Dioxide gas at 1 bar 0 degr C</t>
  </si>
  <si>
    <t>A.120.20.102.230701 MAP Nitrogen gas at 1 bar 0 degr C</t>
  </si>
  <si>
    <t>A.120.20.103.230701 MAP Oxygen gas at 1 bar 0 degr C</t>
  </si>
  <si>
    <t>A.130.03.103.230701 ABS (Acrylonitrile butadiene styrene) chemical upcycled</t>
  </si>
  <si>
    <t>A.130.03.105.230701 EVA (Ethylene vinyl acetate) chemical upcycled</t>
  </si>
  <si>
    <t>A.130.03.109.230701 PA (Nylons) chemical upcycled</t>
  </si>
  <si>
    <t>A.130.03.110.230701 PC (Polycarbonate) chemical upclycled</t>
  </si>
  <si>
    <t>A.130.03.113.230701 PET (Polyethylene terephthalate) chemical upcycled</t>
  </si>
  <si>
    <t>A.130.03.116.230701 PMMA (Polymethyl methacrylate) chemical upcycled</t>
  </si>
  <si>
    <t>A.130.03.117.230701 POM (Polyoxymethylene) chemical upcycled</t>
  </si>
  <si>
    <t>A.130.03.118.230701 PP (Polypropylene) chemical upcycled</t>
  </si>
  <si>
    <t>A.130.03.119.230701 PS (Polystyrene) chemical upcycled</t>
  </si>
  <si>
    <t>A.130.03.122.230701 PUR (Polyurethane) chemical upcycled</t>
  </si>
  <si>
    <t>A.130.03.123.230701 PVC (Polyvinylchloride) chemical upcycled</t>
  </si>
  <si>
    <t>A.130.05.100.230701 BR (butadiene rubber)</t>
  </si>
  <si>
    <t>A.130.05.101.230701 BR and IIR (butadiene rubber and butyl rubber) in tires</t>
  </si>
  <si>
    <t>A.130.05.103.230701 EVA (ethylene vinyl acetate rubber)</t>
  </si>
  <si>
    <t>A.130.05.104.230701 IR (polyisoprene rubber)</t>
  </si>
  <si>
    <t>A.130.05.106.230701 NBR (nitrile rubber)</t>
  </si>
  <si>
    <t>A.130.05.108.230701 PU (polyurethane) rubber for shoe soles</t>
  </si>
  <si>
    <t>A.130.05.110.230701 SBR (Styrene butadiene rubber)</t>
  </si>
  <si>
    <t>A.130.05.111.230701 Silicone rubber (PDMS)</t>
  </si>
  <si>
    <t>A.130.07.102.230701 ABS 30% glass fibre</t>
  </si>
  <si>
    <t>A.130.07.103.230701 Ionomer</t>
  </si>
  <si>
    <t>A.130.07.108.230701 PB-1 (Polybutylene)</t>
  </si>
  <si>
    <t>A.130.07.109.230701 PC (Polycarbonate)</t>
  </si>
  <si>
    <t>A.130.07.110.230701 PC 30% glass fibre</t>
  </si>
  <si>
    <t>A.130.07.114.230701 PE (Polyethylene) expanded</t>
  </si>
  <si>
    <t>A.130.07.122.230701 PP GF30</t>
  </si>
  <si>
    <t>A.130.07.127.230701 PTT (Polyltrimethylene terephthalate)</t>
  </si>
  <si>
    <t>A.130.07.131.230701 PVC (Polyvinylchloride, trade mix)</t>
  </si>
  <si>
    <t>A.130.07.132.230701 PVDC (Polyvinyliden chloride)</t>
  </si>
  <si>
    <t>A.130.09.104.230701 PF (phenol formaldehyde resin)</t>
  </si>
  <si>
    <t>A.130.09.105.230701 Phenolics (Bakelite)</t>
  </si>
  <si>
    <t>A.130.09.106.230701 Polyester (unsaturated resin)</t>
  </si>
  <si>
    <t>A.130.09.107.230701 PUR flex. block foam TDI</t>
  </si>
  <si>
    <t>A.130.09.108.230701 PUR flex. moulded  TDI with flame retardant</t>
  </si>
  <si>
    <t>A.130.09.109.230701 PUR flex. moulded TDI</t>
  </si>
  <si>
    <t>A.130.09.110.230701 PUR flex. moulded. MDI</t>
  </si>
  <si>
    <t>A.130.09.111.230701 PUR rigid foam MDI</t>
  </si>
  <si>
    <t>A.130.09.114.230701 UF (urea-formaldehyde resin)</t>
  </si>
  <si>
    <t>A.130.11.101.230701 Bisphenol A</t>
  </si>
  <si>
    <t>A.130.11.102.230701 DEHP (diisooctyl phthalate)</t>
  </si>
  <si>
    <t>A.130.11.103.230701 DINP (diisononyl phthalate)</t>
  </si>
  <si>
    <t>A.130.11.106.230701 Formaldehyde</t>
  </si>
  <si>
    <t>A.130.11.107.230803 MDI (Methylene diphenyl diisocyanate)</t>
  </si>
  <si>
    <t>A.130.11.109.230701 Nafion</t>
  </si>
  <si>
    <t>A.130.11.112.230701 PEI (PolyEther Imide)</t>
  </si>
  <si>
    <t>A.130.11.115.230701 PPS (polyphenylene sulfide)</t>
  </si>
  <si>
    <t>A.130.11.117.230803 TDI (toluene diisocyanate)</t>
  </si>
  <si>
    <t>A.140.01.102.230701 BioCotton fibre from China/India (without global seatransport)</t>
  </si>
  <si>
    <t>A.140.01.103.230701 BioCotton fibre from USA (without global seatransport)</t>
  </si>
  <si>
    <t>A.140.01.105.230701 Cotton fibre from USA (without global seatransport)</t>
  </si>
  <si>
    <t>A.140.01.106.230701 Cotton fibre trade mix (without global seatransport)</t>
  </si>
  <si>
    <t>A.140.01.108.230701 Fleece from recycled PET bottles</t>
  </si>
  <si>
    <t>A.140.01.118.230701 Viscose production</t>
  </si>
  <si>
    <t>A.140.03.103.230701 heat setting and washing synthetic fabrics</t>
  </si>
  <si>
    <t>A.140.03.104.230701 knitting  83 dtex</t>
  </si>
  <si>
    <t>A.140.03.105.230701 knitting 200 dtex</t>
  </si>
  <si>
    <t>A.140.03.106.230701 knitting 300 dtex</t>
  </si>
  <si>
    <t>A.140.03.107.230701 pretreatment of cotton</t>
  </si>
  <si>
    <t>A.140.03.108.230701 spinning cotton  45 dtex</t>
  </si>
  <si>
    <t>A.140.03.109.230701 spinning cotton  70 dtex</t>
  </si>
  <si>
    <t>A.140.03.110.230701 spinning cotton 100 dtex</t>
  </si>
  <si>
    <t>A.140.03.111.230701 spinning cotton 150 dtex</t>
  </si>
  <si>
    <t>A.140.03.112.230701 spinning cotton 200 dtex</t>
  </si>
  <si>
    <t>A.140.03.113.230701 spinning cotton 300 dtex</t>
  </si>
  <si>
    <t>A.140.03.114.230701 spinning cotton 400 dtex</t>
  </si>
  <si>
    <t>A.140.03.115.230701 spinning cotton 500 dtex</t>
  </si>
  <si>
    <t>A.140.03.116.230701 spinning extruder polymer filaments  (80 - 500 dtex)</t>
  </si>
  <si>
    <t>A.140.03.117.230701 spinning viscose fibres (80-500 dtex)</t>
  </si>
  <si>
    <t>A.140.03.119.230701 weaving  15 dtex</t>
  </si>
  <si>
    <t>A.140.03.120.230701 weaving  30 dtex</t>
  </si>
  <si>
    <t>A.140.03.121.230701 weaving  45 dtex</t>
  </si>
  <si>
    <t>A.140.03.122.230701 weaving  70 dtex</t>
  </si>
  <si>
    <t>A.140.03.123.230701 weaving 100 dtex</t>
  </si>
  <si>
    <t>A.140.03.124.230701 weaving 150 dtex</t>
  </si>
  <si>
    <t>A.140.03.125.230701 weaving 200 dtex</t>
  </si>
  <si>
    <t>A.140.03.126.230701 weaving 300 dtex</t>
  </si>
  <si>
    <t>A.140.03.127.230701 weaving 400 dtex</t>
  </si>
  <si>
    <t>A.140.03.128.230701 weaving 500 dtex</t>
  </si>
  <si>
    <t>A.160.01.101.230701 Afrormosia FSC/PEFC 700 (kg/m3)</t>
  </si>
  <si>
    <t>A.160.01.103.230701 Afzelia FCS/PEFC 820 (kg/m3)</t>
  </si>
  <si>
    <t>A.160.01.105.230701 Guaiacum wood FSC/PEFC 1250 (kg/m3)</t>
  </si>
  <si>
    <t>A.160.01.107.230701 Iroko FSC/PEFC 650 (kg/m3)</t>
  </si>
  <si>
    <t>A.160.01.109.230701 Makore FSC/PEFC 660 (kg/m3)</t>
  </si>
  <si>
    <t>A.160.01.111.230701 Mansonia FSC/PEFC 620 (kg/m3)</t>
  </si>
  <si>
    <t>A.160.01.113.230701 Moabi FSC/PEFC 815 (kg/m3)</t>
  </si>
  <si>
    <t>A.160.01.119.230701 Robinia FSC/PEFC 740 (kg/m3)</t>
  </si>
  <si>
    <t>A.160.01.120.230701 Teak FSC/PEFC 665 (kg/m3)</t>
  </si>
  <si>
    <t>A.160.02.101.230701 Agba FSC/PEFC 500 (kg/m3)</t>
  </si>
  <si>
    <t>A.160.02.103.230701 Angelique FSC 735 (kg/m3)</t>
  </si>
  <si>
    <t>A.160.02.105.230701 Azobé FSC/PEFC 1060 (kg/m3)</t>
  </si>
  <si>
    <t>A.160.02.107.230701 Bosse clair FSC/PEFC 575 (kg/m3)</t>
  </si>
  <si>
    <t>A.160.02.109.230701 Bubinga FSC/PEFC 830 (kg/m3)</t>
  </si>
  <si>
    <t>A.160.02.113.230701 Chestnut FSC/PEFC 540 (kg/m3)</t>
  </si>
  <si>
    <t>A.160.02.114.230701 Cordia FCS/PEFC 540 (kg/m3)</t>
  </si>
  <si>
    <t>A.160.02.116.230701 Idigbo FSC/PEFC 550 (kg/m3)</t>
  </si>
  <si>
    <t>A.160.02.118.230701 Mahogany FSC/PEFC 1110 (kg/m3)</t>
  </si>
  <si>
    <t>A.160.02.120.230701 Meranti FSC/PEFC 640 (kg/m3)</t>
  </si>
  <si>
    <t>A.160.02.122.230701 Merbau FSC/PEFC 800 (kg/m3)</t>
  </si>
  <si>
    <t>A.160.02.125.230701 Purpleheart FSC/PEFC 850 (kg/m3)</t>
  </si>
  <si>
    <t>A.160.02.130.230701 Wengé FSC/PEFC 830 (kg/m3)</t>
  </si>
  <si>
    <t>A.160.03.101.230701 Carapa FSC/PEFC 610 (kg/m3)</t>
  </si>
  <si>
    <t>A.160.03.103.230701 Dibetou FSC/PEFC550 (kg/m3)</t>
  </si>
  <si>
    <t>A.160.03.105.230701 Kauri FSC/PEFC 485 (kg/m3)</t>
  </si>
  <si>
    <t>A.160.03.107.230701 Kotibe FSC/PEFCt 760 (kg/m3)</t>
  </si>
  <si>
    <t>A.160.03.109.230701 Larch FSC/PEFC 600 (kg/m3)</t>
  </si>
  <si>
    <t>A.160.03.112.230701 Movigui FSC/PEFC 710 (kg/m3)</t>
  </si>
  <si>
    <t>A.160.03.114.230701 Mutenye FSC/PEFCt 820 (kg/m3)</t>
  </si>
  <si>
    <t>A.160.03.116.230701 Niangon FSC/PEFC 710 (kg/m3)</t>
  </si>
  <si>
    <t>A.160.03.118.230701 Olon FSC/PEFC 485 (kg/m3)</t>
  </si>
  <si>
    <t>A.160.03.120.230701 Oregon Pine FSC/PEFC 505 (kg/m3)</t>
  </si>
  <si>
    <t>A.160.03.123.230701 Peroba FSC/PEFC 750 (kg/m3)</t>
  </si>
  <si>
    <t>A.160.03.125.230701 Pitch Pine FSC/PEFC 750 (kg/m3)</t>
  </si>
  <si>
    <t>A.160.03.127.230701 Sapelli FSC/PEFC 650 (kg/m3)</t>
  </si>
  <si>
    <t>A.160.03.129.230701 Scots pine FSC/PEFC 520 (kg/m3)</t>
  </si>
  <si>
    <t>A.160.03.130.230701 Tchitola FSC/PEFC 630 (kg/m3)</t>
  </si>
  <si>
    <t>A.160.03.131.230701 Tiama FSC/PEFC 560 (kg/m3)</t>
  </si>
  <si>
    <t>A.160.03.133.230701 Walnut FSC/PEFC 670 (kg/m3)</t>
  </si>
  <si>
    <t>A.160.03.134.230701 Yang FSC/PEFC 750 (kg/m3)</t>
  </si>
  <si>
    <t>A.160.04.101.230701 Aningre FSC/PEFC 580 (kg/m3)</t>
  </si>
  <si>
    <t>A.160.04.103.230701 Avodire FSC/PEFC 550 (kg/m3)</t>
  </si>
  <si>
    <t>A.160.04.105.230701 Balsa FSC/PEFC 150 (kg/m3)</t>
  </si>
  <si>
    <t>A.160.04.107.230701 Birch FSC/PEFC 660 (kg/m3)</t>
  </si>
  <si>
    <t>A.160.04.108.230701 Elm FSC/PEFC 650 (kg/m3)</t>
  </si>
  <si>
    <t>A.160.04.109.230701 Emeri FSC/PEFC 515 (kg/m3)</t>
  </si>
  <si>
    <t>A.160.04.111.230701 Hemlock FSC/PEFCt 490 (kg/m3)</t>
  </si>
  <si>
    <t>A.160.04.112.230701 Hickory FSC/PEFCt 800 (kg/m3)</t>
  </si>
  <si>
    <t>A.160.04.113.230701 Limba FSC/PEFC 560 (kg/m3)</t>
  </si>
  <si>
    <t>A.160.04.115.230701 Menkulang FSC/PEFC 710 (kg/m3)</t>
  </si>
  <si>
    <t>A.160.04.117.230701 Mersawa FSC/PEFC 640 (kg/m3)</t>
  </si>
  <si>
    <t>A.160.04.119.230701 Okoume FSC/PEFC forest 440 (kg/m3)</t>
  </si>
  <si>
    <t>A.160.04.121.230701 Parana Pine FSC/PEFC 540 (kg/m3)</t>
  </si>
  <si>
    <t>A.160.04.123.230701 Radiata Pine FSC/PEFC 450 (kg/m3)</t>
  </si>
  <si>
    <t>A.160.04.124.230701 Red oak FSC/PEFC 700 (kg/m3)</t>
  </si>
  <si>
    <t>A.160.04.125.230701 Silver fir FSC/PEFC 450 (kg/m3)</t>
  </si>
  <si>
    <t>A.160.04.127.230701 Yellow pine FSC/PEFC 540 (kg/m3)</t>
  </si>
  <si>
    <t>A.160.05.101.230701 Abura FSC/PEFC 560 (kg/m3)</t>
  </si>
  <si>
    <t>A.160.05.103.230701 Ahorn FSC/PEFC 640 (kg/m3)</t>
  </si>
  <si>
    <t>A.160.05.104.230701 Alder FSC/PEFC 530 (kg/m3)</t>
  </si>
  <si>
    <t>A.160.05.105.230701 Antiaris FSC/PEFC 445 (kg/m3)</t>
  </si>
  <si>
    <t>A.160.05.107.230701 Ash FSC/PEFC 700 (kg/m3)</t>
  </si>
  <si>
    <t>A.160.05.108.230701 Aspen FSC/PEFC 440 (kg/m3)</t>
  </si>
  <si>
    <t>A.160.05.109.230701 Baboen FSC/PEFC 410 (kg/m3)</t>
  </si>
  <si>
    <t>A.160.05.112.230701 Black poplar FSC/PEFC 440 (kg/m3)</t>
  </si>
  <si>
    <t>A.160.05.113.230701 Blue gum FSC/PEFC 900 (kg/m3)</t>
  </si>
  <si>
    <t>A.160.05.115.230701 Canaria FSC/PEFC 830 (kg/m3)</t>
  </si>
  <si>
    <t>A.160.05.117.230701 Cottonwood FSC/PEFC 440 (kg/m3)</t>
  </si>
  <si>
    <t>A.160.05.119.230701 Hornbean FSC/PEFC 750 (kg/m3)</t>
  </si>
  <si>
    <t>A.160.05.120.230701 Horse chestnut FSC/PEFC 450 (kg/m3)</t>
  </si>
  <si>
    <t>A.160.05.121.230701 Ilomba FSC/PEFC 480 (kg/m3)</t>
  </si>
  <si>
    <t>A.160.05.123.230701 Koto FSC/PEFC 560 (kg/m3)</t>
  </si>
  <si>
    <t>A.160.05.125.230701 Linde FSC/PEFC 540 (kg/m3)</t>
  </si>
  <si>
    <t>A.160.05.126.230701 Platan FSC/PEFC 620 (kg/m3)</t>
  </si>
  <si>
    <t>A.160.05.127.230701 Poplar FSC/PEFC 440 (kg/m3)</t>
  </si>
  <si>
    <t>A.160.05.132.230701 Willow FSC/PEFC 450 (kg/m3)</t>
  </si>
  <si>
    <t>A.160.06.103.230701 Coromandel Ebony FSC/PEFC 1100 (kg/m3)</t>
  </si>
  <si>
    <t>A.160.06.105.230701 Dabema FSC/PEFC 690 (kg/m3)</t>
  </si>
  <si>
    <t>A.160.06.107.230701 Emien FSC/PEFC 360 (kg/m3)</t>
  </si>
  <si>
    <t>A.160.06.109.230701 Incense cedar FSC/PEFC 385 (kg/m3)</t>
  </si>
  <si>
    <t>A.160.06.113.230701 Mubura FSC/PEFC 830 (kg/m3)</t>
  </si>
  <si>
    <t>A.160.06.115.230701 Niove FSC/PEFC 850 (kg/m3)</t>
  </si>
  <si>
    <t>A.160.06.117.230701 Onzabili FSC/PEFCt 550 (kg/m3)</t>
  </si>
  <si>
    <t>A.160.06.121.230701 Parasolier FSC/PEFC 190 (kg/m3)</t>
  </si>
  <si>
    <t>A.160.06.123.230701 Pear FSC/PEFC 680 (kg/m3)</t>
  </si>
  <si>
    <t>A.160.06.124.230701 Pockwood FSC/PEFC1250 (kg/m3)</t>
  </si>
  <si>
    <t>A.160.07.101.230701 Angelim Vermelho FSC/PEFC 1430 (kg/m3) wet</t>
  </si>
  <si>
    <t>A.160.07.103.230701 Cumaru FSC/PEFC 1200 (kg/m3) wet</t>
  </si>
  <si>
    <t>A.160.07.105.230701 Massaranduba FCS/PEFC 1200 (kg/m3) wet</t>
  </si>
  <si>
    <t>A.160.07.107.230701 Okan FSC/PEFC 1075 (kg/m3) wet</t>
  </si>
  <si>
    <t>A.160.07.109.230701 Sapupira FSC/PEFC 1075 (kg/m3) wet</t>
  </si>
  <si>
    <t>A.160.09.105.230701 Cork at factory gate in Portugal 150 kg/m3</t>
  </si>
  <si>
    <t>A.160.09.106.230701 Cork at forest road 150 kg/m3</t>
  </si>
  <si>
    <t>A.160.09.107.230701 Cork granulate 150 kg/m3</t>
  </si>
  <si>
    <t>A.160.09.108.230701 Cork granulate glued = aggregate (e.g. slab for insulation) 150 kg/m3</t>
  </si>
  <si>
    <t>A.160.09.109.230701 MDF at factury gate</t>
  </si>
  <si>
    <t>A.160.09.110.230701 Particle board  standard (Rotterdam)</t>
  </si>
  <si>
    <t>A.160.09.111.230701 Particle board biodegradable at factury gate</t>
  </si>
  <si>
    <t>A.160.09.112.230701 Particle board high humidity P5 (Rotterdam)</t>
  </si>
  <si>
    <t>A.160.09.114.230701 Plywood Bamboo (density approx 700 kg/m3)</t>
  </si>
  <si>
    <t>B.030.01.104.230701 Electricity nuclear (US)</t>
  </si>
  <si>
    <t>C.060.01.103.230701 Tractor (240 pk)</t>
  </si>
  <si>
    <t>C.070.01.101.230701 Barge 1475 dwt</t>
  </si>
  <si>
    <t>C.070.01.103.230701 Bulk carrier Panamax</t>
  </si>
  <si>
    <t>C.070.01.105.230701 Container feeder Handysize 1577 TEU 13  knots</t>
  </si>
  <si>
    <t>C.070.01.107.230701 Oil Supertanker</t>
  </si>
  <si>
    <t>D.050.01.101.230701 Deep drawing steel</t>
  </si>
  <si>
    <t>D.070.01.106.230701 Phosphating (Fe s)</t>
  </si>
  <si>
    <t>D.070.01.107.230701 Phosphating (Zn i)</t>
  </si>
  <si>
    <t>D.070.01.108.230701 Phosphating (Zn s)</t>
  </si>
  <si>
    <t>D.070.01.109.230701 Powder coating aluminium</t>
  </si>
  <si>
    <t>D.070.01.110.230701 Powder coating steel</t>
  </si>
  <si>
    <t>D.090.01.102.230701 welding shipbuilding (FCAW) per kg electrode</t>
  </si>
  <si>
    <t>D.090.01.103.230701 welding steel arc (MAG) 0.0536 kg electrode</t>
  </si>
  <si>
    <t>D.100.01.101.230701 Anodising</t>
  </si>
  <si>
    <t>D.100.01.102.230701 Autogenuous welding Al 1</t>
  </si>
  <si>
    <t>D.100.01.103.230701 Autogenuous welding Al 2</t>
  </si>
  <si>
    <t>D.100.01.104.230701 Autogenuous welding Al 3</t>
  </si>
  <si>
    <t>D.100.01.105.230701 Cold transforming Al</t>
  </si>
  <si>
    <t>D.100.01.109.230701 Extruding alum</t>
  </si>
  <si>
    <t>D.100.01.110.230701 Forging aluminium</t>
  </si>
  <si>
    <t>D.100.01.111.230701 Machining aluminium</t>
  </si>
  <si>
    <t>D.100.01.112.230701 MIG-arc welding Al 10</t>
  </si>
  <si>
    <t>D.100.01.113.230701 MIG-arc welding Al 12</t>
  </si>
  <si>
    <t>D.100.01.114.230701 MIG-arc welding Al 4</t>
  </si>
  <si>
    <t>D.100.01.115.230701 MIG-arc welding Al 5 I-jnt</t>
  </si>
  <si>
    <t>D.100.01.116.230701 MIG-arc welding Al 5 V-jnt</t>
  </si>
  <si>
    <t>D.100.01.117.230701 MIG-arc welding Al 6 V-jnt</t>
  </si>
  <si>
    <t>D.100.01.118.230701 MIG-arc welding Al 8</t>
  </si>
  <si>
    <t>D.120.01.107.230701 Recycling mixed polymer</t>
  </si>
  <si>
    <t>D.140.01.101.230701 Chain sawing</t>
  </si>
  <si>
    <t>D.140.01.102.230701 Power sawing (petrol)</t>
  </si>
  <si>
    <t>D.140.01.103.230701 Shaving hardwood per kg dry mass removed</t>
  </si>
  <si>
    <t>D.140.01.104.230701 Shaving softwood per kg dry mass removed</t>
  </si>
  <si>
    <t>F.010.01.101.230701 BR and IIR (Butyl rubber) co-firing in electrical power plant</t>
  </si>
  <si>
    <t>F.010.01.102.230701 EVA (Ethylene vinyl acetate) co-firing in electrical power plant</t>
  </si>
  <si>
    <t>F.010.01.103.230701 IR (Polyisoprene rubber) co-firing in electrical power plant</t>
  </si>
  <si>
    <t>F.010.01.104.230701 Natural rubber co-firing in electrical power plant</t>
  </si>
  <si>
    <t>F.010.01.105.230701 Polychloroprene (Neoprene, CR) co-firing in electrical power plant</t>
  </si>
  <si>
    <t>F.010.01.106.230701 PU (Polyurethane) co-firing in electrical power plant</t>
  </si>
  <si>
    <t>F.010.01.107.230701 SBR (Styrene butadiene rubber) co-firing in electrical power plant</t>
  </si>
  <si>
    <t>F.010.01.108.230701 Silicone rubber co-firing in electrical power plant</t>
  </si>
  <si>
    <t>F.020.01.101.230701 CFRP (50%) co-firing in electrical power plant</t>
  </si>
  <si>
    <t>F.020.01.102.230701 DMC (50%) co-firing in electrical power plant</t>
  </si>
  <si>
    <t>F.020.01.104.230701 GFRP (50%) co-firing in electrical power plant</t>
  </si>
  <si>
    <t>F.030.01.101.230701 ABS (Acrylonitrile butadiene styrene) co-firing in electrical power plant</t>
  </si>
  <si>
    <t>F.030.01.102.230701 bio-PE (Polyethylene) co-firing in electrical power plant</t>
  </si>
  <si>
    <t>F.030.01.103.230701 CA (Cellulose polymers) co-firing in electrical power plant</t>
  </si>
  <si>
    <t>F.030.01.104.230701 Ionomer co-firing in electrical power plant</t>
  </si>
  <si>
    <t>F.030.01.105.230701 PA-11 (Nylon-11) co-firing in electrical power plant</t>
  </si>
  <si>
    <t>F.030.01.106.230701 PA (Nylons, Polyamides) co-firing in electrical power plant</t>
  </si>
  <si>
    <t>F.030.01.107.230701 PC (Polycarbonate) co-firing in electrical power plant</t>
  </si>
  <si>
    <t>F.030.01.108.230701 PE (Polyethylene) co-firing in electrical power plant</t>
  </si>
  <si>
    <t>F.030.01.111.230701 PET (Polyethylene terephthalate) co-firing in electrical power plant</t>
  </si>
  <si>
    <t>F.030.01.112.230701 PHA (Polyhydroxyalkanoates) co-firing in electrical power plant</t>
  </si>
  <si>
    <t>F.030.01.113.230701 PLA (Polylactide) co-firing in electrical power plant</t>
  </si>
  <si>
    <t>F.030.01.114.230701 PMMA (Polymethyl methacrylate) co-firing in electrical power plant</t>
  </si>
  <si>
    <t>F.030.01.115.230701 POM (Polyoxymethylene, polyacetaal) co-firing in electrical power plant</t>
  </si>
  <si>
    <t>F.030.01.116.230701 PP (Polypropylene) co-firing in electrical power plant</t>
  </si>
  <si>
    <t>F.030.01.117.230701 PS (Polystyrene) co-firing in electrical power plant</t>
  </si>
  <si>
    <t>F.030.01.119.230701 PTT (Polyltrimethylene terephthalate) co-firing in electrical power plant</t>
  </si>
  <si>
    <t>F.030.01.120.230701 PUR (Polyurethane) co-firing in electrical power plant</t>
  </si>
  <si>
    <t>F.030.01.121.230701 PVC (Polyvinylchloride) co-firing in electrical power plant</t>
  </si>
  <si>
    <t>F.030.01.122.230701 PVDC (Polyvinyliden chloride) co-firing in electrical power plant</t>
  </si>
  <si>
    <t>F.030.01.123.230701 Starch PBS 50%-50% (Polybutylene succinate) co-firing in electrical power plant</t>
  </si>
  <si>
    <t>F.040.01.101.230701 Epoxies co-firing in electrical power plant</t>
  </si>
  <si>
    <t>F.040.01.102.230701 Phenolics (Bakelite) co-firing in electrical power plant</t>
  </si>
  <si>
    <t>F.040.01.103.230701 Polyester co-firing in electrical power plant</t>
  </si>
  <si>
    <t>F.044.01.101.230701 Bisphenol A  co-firing in electrical power plant</t>
  </si>
  <si>
    <t>F.044.01.102.230701 DEHP co-firing in electrical power plant</t>
  </si>
  <si>
    <t>F.044.01.103.230701 DINP co-firing in electrical power plant</t>
  </si>
  <si>
    <t>F.044.01.104.230701 Epichlorohydrin  co-firing in electrical power plant</t>
  </si>
  <si>
    <t>F.044.01.105.230701 EVOH  co-firing in electrical power plant</t>
  </si>
  <si>
    <t>F.044.01.106.230701 Formaldehyde  co-firing in electrical power plant</t>
  </si>
  <si>
    <t>F.044.01.107.230701 MDI  co-firing in electrical power plant</t>
  </si>
  <si>
    <t>F.044.01.108.230701 MMA monomer  co-firing in electrical power plant</t>
  </si>
  <si>
    <t>F.044.01.109.230701 Nafion co-firing in electrical power plant</t>
  </si>
  <si>
    <t>F.044.01.110.230701 Paperfoam  co-firing in electrical power plant</t>
  </si>
  <si>
    <t>F.044.01.111.230701 PEEK (Polyetheretherketone)  co-firing in electrical power plant</t>
  </si>
  <si>
    <t>F.044.01.112.230701 PEI (Polyether Imide) co-firing in electrical power plant</t>
  </si>
  <si>
    <t>F.044.01.113.230701 Phthalic anhydride co-firing in electrical power plant</t>
  </si>
  <si>
    <t>F.044.01.114.230701 Polyether-polyols co-firing in electrical power plant</t>
  </si>
  <si>
    <t>F.044.01.115.230701 PPS  co-firing in electrical power plant</t>
  </si>
  <si>
    <t>F.044.01.116.230701 PVOH (PVA) co-firing in electrical power plant</t>
  </si>
  <si>
    <t>F.044.01.117.230701 TDI co-firing in electrical power plant</t>
  </si>
  <si>
    <t>F.070.01.101.230701 BR and IIR (Butyl rubber) waste incineration with electricity</t>
  </si>
  <si>
    <t>F.070.01.102.230701 EVA (Ethylene vinyl acetate) waste incineration with electricity</t>
  </si>
  <si>
    <t>F.070.01.103.230701 IR (Polyisoprene rubber) waste incineration with electricity</t>
  </si>
  <si>
    <t>F.070.01.104.230701 Natural rubber waste incineration with electricity</t>
  </si>
  <si>
    <t>F.070.01.106.230701 PU (Polyurethane) waste incineration with electricity</t>
  </si>
  <si>
    <t>F.070.01.107.230701 SBR (Styrene butadiene rubber) waste incineration with electricity</t>
  </si>
  <si>
    <t>F.070.01.108.230701 Silicone rubbers waste incineration with electricity</t>
  </si>
  <si>
    <t>F.080.01.101.230701 CFRP (50%) waste incineration with electricity</t>
  </si>
  <si>
    <t>F.080.01.102.230701 DMC (50%) waste incineration with electricity</t>
  </si>
  <si>
    <t>F.080.01.104.230701 GFRP (50%) waste incineration with electricity</t>
  </si>
  <si>
    <t>F.090.01.101.230701 ABS (Acrylonitrile butadiene styrene) waste incineration with electricity</t>
  </si>
  <si>
    <t>F.090.01.102.230701 bio-PE (Polyethylene) waste incineration with electricity</t>
  </si>
  <si>
    <t>F.090.01.103.230701 CA (Cellulose polymers) waste incineration with electricity</t>
  </si>
  <si>
    <t>F.090.01.104.230701 Ionomer waste incineration with electricity</t>
  </si>
  <si>
    <t>F.090.01.105.230701 PA-11 (Nylon-11) waste incineration with electricity</t>
  </si>
  <si>
    <t>F.090.01.106.230701 PA (Nylons, Polyamides) waste incineration with electricity</t>
  </si>
  <si>
    <t>F.090.01.107.230701 PC (Polycarbonate) waste incineration with electricity</t>
  </si>
  <si>
    <t>F.090.01.108.230701 PE (Polyethylene) waste incineration with electricity</t>
  </si>
  <si>
    <t>F.090.01.111.230701 PET (Polyethylene terephthalate) waste incineration with electricity</t>
  </si>
  <si>
    <t>F.090.01.112.230701 PHA (Polyhydroxyalkanoates) waste incineration with electricity</t>
  </si>
  <si>
    <t>F.090.01.113.230701 PLA (Polylactide) waste incineration with electricity</t>
  </si>
  <si>
    <t>F.090.01.114.230701 PMMA (Polymethyl methacrylate) waste incineration with electricity</t>
  </si>
  <si>
    <t>F.090.01.115.230701 POM (Polyoxymethylene, Polyacetaal) waste incineration with electricity</t>
  </si>
  <si>
    <t>F.090.01.116.230701 PP (Polypropylene) waste incineration with electricity</t>
  </si>
  <si>
    <t>F.090.01.117.230701 PS (Polystyrene) waste incineration with electricity</t>
  </si>
  <si>
    <t>F.090.01.118.230701 PTFE (Teflon, Polytetrafluoroethylene) waste incineration with electricity</t>
  </si>
  <si>
    <t>F.090.01.119.230701 PTT (Polyltrimethylene terephthalate) waste incineration with electricity</t>
  </si>
  <si>
    <t>F.090.01.120.230701 PUR (Polyurethane) waste incineration with electricity</t>
  </si>
  <si>
    <t>F.090.01.121.230701 PVC (Polyvinylchloride) waste incineration with electricity</t>
  </si>
  <si>
    <t>F.090.01.122.230701 PVDC (Polyvinyliden chloride) waste incineration with electricity</t>
  </si>
  <si>
    <t>F.090.01.123.230701 Starch PBS 50%-50% (Polybutylene succinate) waste incineration with electricity</t>
  </si>
  <si>
    <t>F.100.01.101.230701 Epoxies waste incineration with electricity</t>
  </si>
  <si>
    <t>F.100.01.102.230701 Phenolics (Bakelite) waste incineration with electricity</t>
  </si>
  <si>
    <t>F.100.01.103.230701 Polyester waste incineration with electricity</t>
  </si>
  <si>
    <t>F.104.01.101.230701 Bisphenol A  waste incineration with electricity</t>
  </si>
  <si>
    <t>F.104.01.102.230701 DEHP  waste incineration with electricity</t>
  </si>
  <si>
    <t>F.104.01.103.230701 DINP  waste incineration with electricity</t>
  </si>
  <si>
    <t>F.104.01.104.230701 Epichlorohydrin  waste incineration with electricity</t>
  </si>
  <si>
    <t>F.104.01.105.230701 EVOH  waste incineration with electricity</t>
  </si>
  <si>
    <t>F.104.01.106.230701 Formaldehyde  waste incineration with electricity</t>
  </si>
  <si>
    <t>F.104.01.107.230701 MDI  waste incineration with electricity</t>
  </si>
  <si>
    <t>F.104.01.108.230701 MMA monomer  waste incineration with electricity</t>
  </si>
  <si>
    <t>F.104.01.109.230701 Nafion  waste incineration with electricity</t>
  </si>
  <si>
    <t>F.104.01.110.230701 Paperfoam  waste incineration with electricity</t>
  </si>
  <si>
    <t>F.104.01.111.230701 PEEK (Polyetheretherketone)  waste incineration with electricity</t>
  </si>
  <si>
    <t>F.104.01.112.230701 PEI (Polyether Imide) waste incineration with electricity</t>
  </si>
  <si>
    <t>F.104.01.113.230701 Phthalic anhydride waste incineration with electricity</t>
  </si>
  <si>
    <t>F.104.01.114.230701 Polyether-polyols waste incineration with electricity</t>
  </si>
  <si>
    <t>F.104.01.115.230701 PPS  waste incineration with electricity</t>
  </si>
  <si>
    <t>F.104.01.116.230701 PVOH (PVA) waste incineration with electricity</t>
  </si>
  <si>
    <t>F.104.01.117.230701 TDI waste incineration with electricity</t>
  </si>
  <si>
    <t>F.108.01.101.230701 film HDPE 50 mu in mun waste inc</t>
  </si>
  <si>
    <t>F.108.01.102.230701 film LDPE 50 mu in mun waste inc</t>
  </si>
  <si>
    <t>F.108.01.103.230701 film PC 50 mu in mun waste inc</t>
  </si>
  <si>
    <t>F.108.01.104.230701 film PET / PE+EVOH+PE 62 mu in mun waste inc</t>
  </si>
  <si>
    <t>F.108.01.105.230701 film PET 50 mu in mun waste inc</t>
  </si>
  <si>
    <t>F.108.01.106.230701 film PET+ALOx / LDPE 62 mu in mun waste inc</t>
  </si>
  <si>
    <t>F.108.01.107.230701 film PET+PVOH / LDPE 62 mu in mun waste inc</t>
  </si>
  <si>
    <t>F.108.01.108.230701 film PLA (biobased) 50 mu in mun waste inc</t>
  </si>
  <si>
    <t>F.108.01.109.230701 film PP 50 mu in mun waste inc</t>
  </si>
  <si>
    <t>F.108.01.110.230701 film PP+PVDC 62 mu in mun waste inc</t>
  </si>
  <si>
    <t>F.108.01.111.230701 film PS (shrink) 50 mu in mun waste inc</t>
  </si>
  <si>
    <t>F.110.01.100.230701 Metals open loop recycling credit</t>
  </si>
  <si>
    <t>F.120.01.100.230701 Plastics open loop recycling credit</t>
  </si>
  <si>
    <t>F.130.01.101.230701 anaerobic digestion (fermentation) cow dung</t>
  </si>
  <si>
    <t>F.130.01.102.230701 anaerobic digestion (fermentation) food waste</t>
  </si>
  <si>
    <t>F.130.01.103.230701 anaerobic digestion (fermentation) garden waste</t>
  </si>
  <si>
    <t>F.130.01.104.230701 composting biodegradable plastics</t>
  </si>
  <si>
    <t>F.130.01.105.230701 composting organic waste (without transport)</t>
  </si>
  <si>
    <t>F.130.01.107.230701 landfill organic waste without CH4 emission prevention</t>
  </si>
  <si>
    <t>upgrades of Li-ion batteries NMC 811 and LFP</t>
  </si>
  <si>
    <t>Materials, agricultural, animal production</t>
  </si>
  <si>
    <t>Materials, agricultural, others</t>
  </si>
  <si>
    <t xml:space="preserve">Materials, agricultural, plant oils </t>
  </si>
  <si>
    <t>Materials, agricultural, plant production</t>
  </si>
  <si>
    <t xml:space="preserve">Materials, ceramics </t>
  </si>
  <si>
    <t xml:space="preserve">Materials, chemicals, acids inorganic </t>
  </si>
  <si>
    <t xml:space="preserve">Materials, chemicals, acids organic                                                                     </t>
  </si>
  <si>
    <t>A.030.04.107.231020 Adipic acid</t>
  </si>
  <si>
    <t>A.030.04.107</t>
  </si>
  <si>
    <t>Materials, chemicals, fertilisers inorganic and organic</t>
  </si>
  <si>
    <t xml:space="preserve">Materials, chemicals, gases </t>
  </si>
  <si>
    <t xml:space="preserve">Materials, chemicals, inorganic </t>
  </si>
  <si>
    <t>A.030.10.134</t>
  </si>
  <si>
    <t xml:space="preserve">Materials, chemicals, organic               </t>
  </si>
  <si>
    <t>Materials, chemicals, organic, solvents</t>
  </si>
  <si>
    <t xml:space="preserve">Materials, chemicals, pesticides </t>
  </si>
  <si>
    <t>Materials, chemicals, pesticides, fungicides</t>
  </si>
  <si>
    <t>Materials, chemicals, pesticides, herbicides</t>
  </si>
  <si>
    <t>Materials, chemicals, pesticides, insecticides</t>
  </si>
  <si>
    <t>Materials, chemicals, printing ink</t>
  </si>
  <si>
    <t>Materials, chemicals, refrigerants</t>
  </si>
  <si>
    <t>Materials, chemicals, washing agents, auxiliaries</t>
  </si>
  <si>
    <t>Materials, chemicals, washing agents, precursors</t>
  </si>
  <si>
    <t>Materials, chemicals, washing agents, surfactants</t>
  </si>
  <si>
    <t xml:space="preserve">Materials, construction, binders </t>
  </si>
  <si>
    <t xml:space="preserve">Materials, construction, bricks </t>
  </si>
  <si>
    <t>Materials, construction, concrete</t>
  </si>
  <si>
    <t>Materials, construction, insulation</t>
  </si>
  <si>
    <t>Materials, construction, others</t>
  </si>
  <si>
    <t>Materials, construction, paints</t>
  </si>
  <si>
    <t>Materials, electronics, others</t>
  </si>
  <si>
    <t xml:space="preserve">p </t>
  </si>
  <si>
    <t xml:space="preserve">m </t>
  </si>
  <si>
    <t>Materials, fibers</t>
  </si>
  <si>
    <t>A.070.03.305</t>
  </si>
  <si>
    <t>Materials, fuels, biofuels</t>
  </si>
  <si>
    <t>A.070.04.107.230715 Diesel B100 (FAME)</t>
  </si>
  <si>
    <t>A.070.04.108</t>
  </si>
  <si>
    <t>A.070.04.109</t>
  </si>
  <si>
    <t>A.070.04.110</t>
  </si>
  <si>
    <t>Materials, fuels, coal</t>
  </si>
  <si>
    <t>Materials, fuels, lignite</t>
  </si>
  <si>
    <t>Materials, fuels, LPG</t>
  </si>
  <si>
    <t>Materials, fuels, natural gas</t>
  </si>
  <si>
    <t xml:space="preserve">Materials, fuels, oil                                           </t>
  </si>
  <si>
    <t xml:space="preserve">Materials, fuels, uranium                                </t>
  </si>
  <si>
    <t>A.080.01.101.231217 Glass for windows and facades (float glass)</t>
  </si>
  <si>
    <t>Materials, glass, construction</t>
  </si>
  <si>
    <t>A.080.02.101.230701 Borosilicate glass (Pyrex)</t>
  </si>
  <si>
    <t>Materials,  glass, other glass</t>
  </si>
  <si>
    <t>A.080.02.103.230701 Recycled borosilicate glass (Pyrex)</t>
  </si>
  <si>
    <t>Materials,  glass, bottles</t>
  </si>
  <si>
    <t>Materials, laminates</t>
  </si>
  <si>
    <t>A.100.25.104</t>
  </si>
  <si>
    <t>A.100.25.109</t>
  </si>
  <si>
    <t>A.100.25.112</t>
  </si>
  <si>
    <t>A.130.01.109</t>
  </si>
  <si>
    <t>Embedded oil, heat of combustion, CO2 emissions and pyrolysis Plastics&amp;Chemicals.xls at https://www.ecocostsvalue.com/lca/eol-and-recycling/</t>
  </si>
  <si>
    <t xml:space="preserve">Materials, plastics, Rubbers                     </t>
  </si>
  <si>
    <t>A.130.11.116.230701 PVB (Polyvinyl butyral)</t>
  </si>
  <si>
    <t>Materials, textiles, materials</t>
  </si>
  <si>
    <t>Materials, textiles, processes</t>
  </si>
  <si>
    <t>B.042.01.101</t>
  </si>
  <si>
    <t>B.042.01.102</t>
  </si>
  <si>
    <t>B.042.01.103</t>
  </si>
  <si>
    <t>B.042.01.104</t>
  </si>
  <si>
    <t>B.042.01.105</t>
  </si>
  <si>
    <t>B.042.01.106</t>
  </si>
  <si>
    <t>B.042.01.107</t>
  </si>
  <si>
    <t>B.042.01.108</t>
  </si>
  <si>
    <t>B.042.01.109</t>
  </si>
  <si>
    <t>B.042.01.110</t>
  </si>
  <si>
    <t>B.042.01.111</t>
  </si>
  <si>
    <t>B.042.01.112</t>
  </si>
  <si>
    <t>B.042.01.113</t>
  </si>
  <si>
    <t>B.042.01.114</t>
  </si>
  <si>
    <t>B.042.01.115</t>
  </si>
  <si>
    <t>B.042.01.116</t>
  </si>
  <si>
    <t>B.042.01.117</t>
  </si>
  <si>
    <t>B.042.01.118</t>
  </si>
  <si>
    <t>B.042.01.119</t>
  </si>
  <si>
    <t>B.042.01.120</t>
  </si>
  <si>
    <t>B.042.01.121</t>
  </si>
  <si>
    <t>B.042.01.122</t>
  </si>
  <si>
    <t>B.042.01.123</t>
  </si>
  <si>
    <t>B.042.01.124</t>
  </si>
  <si>
    <t>B.042.01.125</t>
  </si>
  <si>
    <t>B.042.01.126</t>
  </si>
  <si>
    <t>B.042.01.127</t>
  </si>
  <si>
    <t>B.042.01.128</t>
  </si>
  <si>
    <t>B.042.01.129</t>
  </si>
  <si>
    <t>B.042.01.130</t>
  </si>
  <si>
    <t>B.042.02.101</t>
  </si>
  <si>
    <t>B.042.02.102</t>
  </si>
  <si>
    <t>B.042.02.103</t>
  </si>
  <si>
    <t>B.042.02.104</t>
  </si>
  <si>
    <t>B.042.02.105</t>
  </si>
  <si>
    <t>B.042.02.106</t>
  </si>
  <si>
    <t>B.042.02.107</t>
  </si>
  <si>
    <t>B.042.02.108</t>
  </si>
  <si>
    <t>B.042.02.109</t>
  </si>
  <si>
    <t>B.042.02.110</t>
  </si>
  <si>
    <t>B.042.02.111</t>
  </si>
  <si>
    <t>B.042.02.112</t>
  </si>
  <si>
    <t>B.042.02.113</t>
  </si>
  <si>
    <t>B.042.02.114</t>
  </si>
  <si>
    <t>B.042.02.115</t>
  </si>
  <si>
    <t>B.042.02.116</t>
  </si>
  <si>
    <t>B.042.02.117</t>
  </si>
  <si>
    <t>B.042.02.118</t>
  </si>
  <si>
    <t>B.042.02.119</t>
  </si>
  <si>
    <t>B.042.02.120</t>
  </si>
  <si>
    <t>B.042.02.121</t>
  </si>
  <si>
    <t>B.042.02.123</t>
  </si>
  <si>
    <t>B.042.02.124</t>
  </si>
  <si>
    <t>B.042.02.125</t>
  </si>
  <si>
    <t>B.042.02.126</t>
  </si>
  <si>
    <t>B.042.02.127</t>
  </si>
  <si>
    <t>B.042.02.128</t>
  </si>
  <si>
    <t>B.042.02.129</t>
  </si>
  <si>
    <t>Energy, electricity Rest of the World</t>
  </si>
  <si>
    <t>electricity Rest of the World</t>
  </si>
  <si>
    <t>B.044.01.101</t>
  </si>
  <si>
    <t>B.044.01.102</t>
  </si>
  <si>
    <t>B.044.01.103</t>
  </si>
  <si>
    <t>B.044.01.104</t>
  </si>
  <si>
    <t>B.044.01.105</t>
  </si>
  <si>
    <t>B.044.01.106</t>
  </si>
  <si>
    <t>B.044.01.107</t>
  </si>
  <si>
    <t>B.044.01.108</t>
  </si>
  <si>
    <t>B.044.01.109</t>
  </si>
  <si>
    <t>B.044.01.110</t>
  </si>
  <si>
    <t>B.044.01.111</t>
  </si>
  <si>
    <t>B.044.01.112</t>
  </si>
  <si>
    <t>B.044.01.113</t>
  </si>
  <si>
    <t>B.044.01.114</t>
  </si>
  <si>
    <t>B.044.01.115</t>
  </si>
  <si>
    <t>B.044.01.116</t>
  </si>
  <si>
    <t>B.044.01.117</t>
  </si>
  <si>
    <t>B.044.01.118</t>
  </si>
  <si>
    <t>B.044.01.119</t>
  </si>
  <si>
    <t>B.044.01.120</t>
  </si>
  <si>
    <t>B.044.01.121</t>
  </si>
  <si>
    <t>B.044.01.122</t>
  </si>
  <si>
    <t>B.044.01.123</t>
  </si>
  <si>
    <t>B.044.01.124</t>
  </si>
  <si>
    <t>B.044.01.125</t>
  </si>
  <si>
    <t>B.044.01.126</t>
  </si>
  <si>
    <t>B.044.01.127</t>
  </si>
  <si>
    <t>B.044.01.128</t>
  </si>
  <si>
    <t>B.044.01.129</t>
  </si>
  <si>
    <t>B.044.01.130</t>
  </si>
  <si>
    <t>B.044.01.131</t>
  </si>
  <si>
    <t>B.044.01.132</t>
  </si>
  <si>
    <t>B.044.01.133</t>
  </si>
  <si>
    <t>B.044.01.134</t>
  </si>
  <si>
    <t>B.044.01.135</t>
  </si>
  <si>
    <t>B.044.01.136</t>
  </si>
  <si>
    <t>B.044.01.137</t>
  </si>
  <si>
    <t>B.044.01.138</t>
  </si>
  <si>
    <t>B.044.01.139</t>
  </si>
  <si>
    <t>B.044.01.140</t>
  </si>
  <si>
    <t>B.044.01.141</t>
  </si>
  <si>
    <t>B.044.01.142</t>
  </si>
  <si>
    <t>B.044.01.143</t>
  </si>
  <si>
    <t>B.044.01.144</t>
  </si>
  <si>
    <t>B.044.01.145</t>
  </si>
  <si>
    <t>B.044.01.146</t>
  </si>
  <si>
    <t>B.044.01.147</t>
  </si>
  <si>
    <t>B.044.01.148</t>
  </si>
  <si>
    <t>B.044.01.149</t>
  </si>
  <si>
    <t>B.044.01.150</t>
  </si>
  <si>
    <t>B.044.01.151</t>
  </si>
  <si>
    <t>B.044.01.152</t>
  </si>
  <si>
    <t>B.044.01.153</t>
  </si>
  <si>
    <t>B.044.01.154</t>
  </si>
  <si>
    <t>B.044.01.155</t>
  </si>
  <si>
    <t>B.044.01.156</t>
  </si>
  <si>
    <t>B.044.01.157</t>
  </si>
  <si>
    <t>B.044.01.158</t>
  </si>
  <si>
    <t>B.044.01.159</t>
  </si>
  <si>
    <t>B.044.01.160</t>
  </si>
  <si>
    <t>B.044.01.161</t>
  </si>
  <si>
    <t>B.044.01.162</t>
  </si>
  <si>
    <t>B.044.01.163</t>
  </si>
  <si>
    <t>B.044.01.164</t>
  </si>
  <si>
    <t>B.044.01.165</t>
  </si>
  <si>
    <t>B.044.01.166</t>
  </si>
  <si>
    <t>B.044.01.167</t>
  </si>
  <si>
    <t>B.044.01.168</t>
  </si>
  <si>
    <t>B.044.01.169</t>
  </si>
  <si>
    <t>B.044.01.170</t>
  </si>
  <si>
    <t>B.044.01.171</t>
  </si>
  <si>
    <t>B.044.01.172</t>
  </si>
  <si>
    <t>B.044.01.173</t>
  </si>
  <si>
    <t>B.044.01.174</t>
  </si>
  <si>
    <t>B.044.01.175</t>
  </si>
  <si>
    <t>B.044.01.176</t>
  </si>
  <si>
    <t>B.044.01.177</t>
  </si>
  <si>
    <t>B.044.01.178</t>
  </si>
  <si>
    <t>B.044.01.179</t>
  </si>
  <si>
    <t>B.044.01.180</t>
  </si>
  <si>
    <t>B.044.01.181</t>
  </si>
  <si>
    <t>B.044.01.182</t>
  </si>
  <si>
    <t>B.044.01.183</t>
  </si>
  <si>
    <t>B.044.01.184</t>
  </si>
  <si>
    <t>B.044.01.185</t>
  </si>
  <si>
    <t>B.044.01.186</t>
  </si>
  <si>
    <t>B.044.01.187</t>
  </si>
  <si>
    <t>B.044.01.188</t>
  </si>
  <si>
    <t>B.044.01.189</t>
  </si>
  <si>
    <t>B.044.01.190</t>
  </si>
  <si>
    <t>B.044.01.191</t>
  </si>
  <si>
    <t>B.044.01.192</t>
  </si>
  <si>
    <t>B.044.01.193</t>
  </si>
  <si>
    <t>B.044.01.194</t>
  </si>
  <si>
    <t>B.044.01.195</t>
  </si>
  <si>
    <t>B.044.01.196</t>
  </si>
  <si>
    <t>B.044.01.197</t>
  </si>
  <si>
    <t>B.044.01.198</t>
  </si>
  <si>
    <t>B.044.01.199</t>
  </si>
  <si>
    <t>B.044.01.200</t>
  </si>
  <si>
    <t>B.044.01.201</t>
  </si>
  <si>
    <t>B.044.01.202</t>
  </si>
  <si>
    <t>B.044.01.203</t>
  </si>
  <si>
    <t>B.044.01.204</t>
  </si>
  <si>
    <t>B.044.01.205</t>
  </si>
  <si>
    <t>B.044.01.206</t>
  </si>
  <si>
    <t>B.044.01.207</t>
  </si>
  <si>
    <t>B.044.01.208</t>
  </si>
  <si>
    <t>B.044.01.209</t>
  </si>
  <si>
    <t>B.044.01.210</t>
  </si>
  <si>
    <t>B.044.01.211</t>
  </si>
  <si>
    <t>B.044.01.212</t>
  </si>
  <si>
    <t>B.044.01.213</t>
  </si>
  <si>
    <t>B.044.01.214</t>
  </si>
  <si>
    <t>B.044.01.215</t>
  </si>
  <si>
    <t>B.044.01.216</t>
  </si>
  <si>
    <t>B.044.01.217</t>
  </si>
  <si>
    <t>B.044.01.218</t>
  </si>
  <si>
    <t>B.044.01.219</t>
  </si>
  <si>
    <t>B.044.01.220</t>
  </si>
  <si>
    <t>B.044.01.221</t>
  </si>
  <si>
    <t>B.044.01.222</t>
  </si>
  <si>
    <t>B.044.01.223</t>
  </si>
  <si>
    <t>B.044.01.224</t>
  </si>
  <si>
    <t>B.044.01.225</t>
  </si>
  <si>
    <t>B.044.01.226</t>
  </si>
  <si>
    <t>B.044.01.227</t>
  </si>
  <si>
    <t>B.044.01.228</t>
  </si>
  <si>
    <t>B.044.01.229</t>
  </si>
  <si>
    <t>B.044.01.230</t>
  </si>
  <si>
    <t>B.044.01.231</t>
  </si>
  <si>
    <t>B.044.01.232</t>
  </si>
  <si>
    <t>B.044.01.233</t>
  </si>
  <si>
    <t>B.044.01.234</t>
  </si>
  <si>
    <t>B.044.01.235</t>
  </si>
  <si>
    <t>B.044.01.236</t>
  </si>
  <si>
    <t>B.044.01.237</t>
  </si>
  <si>
    <t>B.044.01.238</t>
  </si>
  <si>
    <t>B.044.01.239</t>
  </si>
  <si>
    <t>B.044.01.240</t>
  </si>
  <si>
    <t>B.044.01.241</t>
  </si>
  <si>
    <t>B.044.01.242</t>
  </si>
  <si>
    <t>B.044.01.243</t>
  </si>
  <si>
    <t>B.044.01.244</t>
  </si>
  <si>
    <t>B.044.01.245</t>
  </si>
  <si>
    <t>B.044.01.246</t>
  </si>
  <si>
    <t>B.044.01.247</t>
  </si>
  <si>
    <t>B.044.01.248</t>
  </si>
  <si>
    <t>B.044.01.249</t>
  </si>
  <si>
    <t>B.044.01.250</t>
  </si>
  <si>
    <t>B.044.01.251</t>
  </si>
  <si>
    <t>B.044.01.252</t>
  </si>
  <si>
    <t>B.044.01.253</t>
  </si>
  <si>
    <t>B.044.01.254</t>
  </si>
  <si>
    <t>B.044.01.255</t>
  </si>
  <si>
    <t>B.044.01.256</t>
  </si>
  <si>
    <t>B.044.01.257</t>
  </si>
  <si>
    <t>B.044.01.258</t>
  </si>
  <si>
    <t>B.044.01.259</t>
  </si>
  <si>
    <t>B.044.01.260</t>
  </si>
  <si>
    <t>B.044.01.261</t>
  </si>
  <si>
    <t>B.044.01.262</t>
  </si>
  <si>
    <t>B.044.01.263</t>
  </si>
  <si>
    <t>B.044.01.264</t>
  </si>
  <si>
    <t>B.044.01.265</t>
  </si>
  <si>
    <t>B.044.01.266</t>
  </si>
  <si>
    <t>B.044.01.267</t>
  </si>
  <si>
    <t>B.044.01.268</t>
  </si>
  <si>
    <t>B.044.01.269</t>
  </si>
  <si>
    <t>B.044.01.270</t>
  </si>
  <si>
    <t>B.044.01.271</t>
  </si>
  <si>
    <t>B.044.01.272</t>
  </si>
  <si>
    <t>B.044.01.273</t>
  </si>
  <si>
    <t>B.044.01.274</t>
  </si>
  <si>
    <t>B.044.01.275</t>
  </si>
  <si>
    <t>B.044.01.276</t>
  </si>
  <si>
    <t>B.044.01.277</t>
  </si>
  <si>
    <t>B.044.01.278</t>
  </si>
  <si>
    <t>B.044.01.279</t>
  </si>
  <si>
    <t>B.044.01.280</t>
  </si>
  <si>
    <t>B.044.01.281</t>
  </si>
  <si>
    <t>B.044.01.282</t>
  </si>
  <si>
    <t>B.044.01.283</t>
  </si>
  <si>
    <t>B.044.01.284</t>
  </si>
  <si>
    <t>B.044.01.285</t>
  </si>
  <si>
    <t>B.044.01.286</t>
  </si>
  <si>
    <t>B.044.01.287</t>
  </si>
  <si>
    <t>B.044.01.288</t>
  </si>
  <si>
    <t>B.044.01.289</t>
  </si>
  <si>
    <t>B.044.01.290</t>
  </si>
  <si>
    <t>B.044.01.291</t>
  </si>
  <si>
    <t>B.044.01.292</t>
  </si>
  <si>
    <t>B.046.02.101</t>
  </si>
  <si>
    <t>B.046.02.102</t>
  </si>
  <si>
    <t>B.046.02.103</t>
  </si>
  <si>
    <t>B.046.02.104</t>
  </si>
  <si>
    <t>B.046.02.105</t>
  </si>
  <si>
    <t>B.046.02.106</t>
  </si>
  <si>
    <t>B.046.02.107</t>
  </si>
  <si>
    <t>B.046.02.108</t>
  </si>
  <si>
    <t>B.046.02.109</t>
  </si>
  <si>
    <t>B.046.02.110</t>
  </si>
  <si>
    <t>B.046.02.111</t>
  </si>
  <si>
    <t>B.046.02.112</t>
  </si>
  <si>
    <t>B.046.02.113</t>
  </si>
  <si>
    <t>B.046.04.101</t>
  </si>
  <si>
    <t>B.046.04.102</t>
  </si>
  <si>
    <t>B.046.04.103</t>
  </si>
  <si>
    <t>B.046.04.104</t>
  </si>
  <si>
    <t>B.046.04.105</t>
  </si>
  <si>
    <t>B.046.04.106</t>
  </si>
  <si>
    <t>B.046.04.107</t>
  </si>
  <si>
    <t>B.046.04.108</t>
  </si>
  <si>
    <t>B.046.04.109</t>
  </si>
  <si>
    <t>B.046.04.110</t>
  </si>
  <si>
    <t>B.046.04.111</t>
  </si>
  <si>
    <t>B.046.04.112</t>
  </si>
  <si>
    <t>B.046.04.113</t>
  </si>
  <si>
    <t>B.046.04.114</t>
  </si>
  <si>
    <t>B.046.04.115</t>
  </si>
  <si>
    <t>B.046.04.116</t>
  </si>
  <si>
    <t>B.046.04.117</t>
  </si>
  <si>
    <t>B.046.04.118</t>
  </si>
  <si>
    <t>B.046.04.119</t>
  </si>
  <si>
    <t>B.046.04.120</t>
  </si>
  <si>
    <t>B.046.04.121</t>
  </si>
  <si>
    <t>B.046.04.122</t>
  </si>
  <si>
    <t>B.046.04.123</t>
  </si>
  <si>
    <t>B.046.04.124</t>
  </si>
  <si>
    <t>B.046.04.125</t>
  </si>
  <si>
    <t>B.046.04.126</t>
  </si>
  <si>
    <t>B.046.04.127</t>
  </si>
  <si>
    <t>B.046.04.128</t>
  </si>
  <si>
    <t>B.046.04.129</t>
  </si>
  <si>
    <t>B.046.04.130</t>
  </si>
  <si>
    <t>B.046.04.131</t>
  </si>
  <si>
    <t>B.046.06.101</t>
  </si>
  <si>
    <t>B.046.06.102</t>
  </si>
  <si>
    <t>B.046.06.103</t>
  </si>
  <si>
    <t>B.046.06.104</t>
  </si>
  <si>
    <t>B.046.06.105</t>
  </si>
  <si>
    <t>B.046.06.106</t>
  </si>
  <si>
    <t>B.046.06.107</t>
  </si>
  <si>
    <t>B.046.06.108</t>
  </si>
  <si>
    <t>B.046.06.109</t>
  </si>
  <si>
    <t>B.046.06.110</t>
  </si>
  <si>
    <t>B.046.06.111</t>
  </si>
  <si>
    <t>B.046.06.112</t>
  </si>
  <si>
    <t>B.046.06.113</t>
  </si>
  <si>
    <t>B.046.06.114</t>
  </si>
  <si>
    <t>B.046.06.115</t>
  </si>
  <si>
    <t>B.046.06.116</t>
  </si>
  <si>
    <t>B.046.06.117</t>
  </si>
  <si>
    <t>B.046.06.118</t>
  </si>
  <si>
    <t>B.046.06.119</t>
  </si>
  <si>
    <t>B.046.06.120</t>
  </si>
  <si>
    <t>B.046.06.121</t>
  </si>
  <si>
    <t>B.046.06.122</t>
  </si>
  <si>
    <t>B.046.06.123</t>
  </si>
  <si>
    <t>B.046.06.124</t>
  </si>
  <si>
    <t>B.046.06.125</t>
  </si>
  <si>
    <t>B.046.06.126</t>
  </si>
  <si>
    <t>B.046.06.127</t>
  </si>
  <si>
    <t>B.046.06.128</t>
  </si>
  <si>
    <t>B.046.06.129</t>
  </si>
  <si>
    <t>B.046.06.130</t>
  </si>
  <si>
    <t>B.046.08.101</t>
  </si>
  <si>
    <t>B.046.08.102</t>
  </si>
  <si>
    <t>B.046.08.103</t>
  </si>
  <si>
    <t>B.046.08.104</t>
  </si>
  <si>
    <t>B.046.08.105</t>
  </si>
  <si>
    <t>B.046.08.106</t>
  </si>
  <si>
    <t>B.046.08.107</t>
  </si>
  <si>
    <t>B.046.08.108</t>
  </si>
  <si>
    <t>B.046.08.109</t>
  </si>
  <si>
    <t>B.046.08.110</t>
  </si>
  <si>
    <t>B.046.08.111</t>
  </si>
  <si>
    <t>B.046.08.112</t>
  </si>
  <si>
    <t>B.046.08.113</t>
  </si>
  <si>
    <t>B.046.08.114</t>
  </si>
  <si>
    <t>B.046.08.115</t>
  </si>
  <si>
    <t>B.046.08.116</t>
  </si>
  <si>
    <t>B.046.08.117</t>
  </si>
  <si>
    <t>B.046.08.118</t>
  </si>
  <si>
    <t>B.046.08.119</t>
  </si>
  <si>
    <t>B.046.08.120</t>
  </si>
  <si>
    <t>B.046.08.121</t>
  </si>
  <si>
    <t>B.046.08.122</t>
  </si>
  <si>
    <t>B.046.08.123</t>
  </si>
  <si>
    <t>B.046.08.124</t>
  </si>
  <si>
    <t>B.046.08.125</t>
  </si>
  <si>
    <t>B.046.08.126</t>
  </si>
  <si>
    <t>B.046.08.127</t>
  </si>
  <si>
    <t>B.046.08.128</t>
  </si>
  <si>
    <t>B.046.08.129</t>
  </si>
  <si>
    <t>B.046.08.130</t>
  </si>
  <si>
    <t>B.046.08.131</t>
  </si>
  <si>
    <t>B.046.08.132</t>
  </si>
  <si>
    <t>B.046.08.133</t>
  </si>
  <si>
    <t>B.046.08.134</t>
  </si>
  <si>
    <t>B.046.08.135</t>
  </si>
  <si>
    <t>B.046.08.136</t>
  </si>
  <si>
    <t>B.046.08.137</t>
  </si>
  <si>
    <t>B.046.08.138</t>
  </si>
  <si>
    <t>B.046.08.139</t>
  </si>
  <si>
    <t>B.046.08.140</t>
  </si>
  <si>
    <t>B.046.08.141</t>
  </si>
  <si>
    <t>B.046.08.142</t>
  </si>
  <si>
    <t>B.046.08.143</t>
  </si>
  <si>
    <t>B.046.08.144</t>
  </si>
  <si>
    <t>B.046.08.145</t>
  </si>
  <si>
    <t>B.046.08.146</t>
  </si>
  <si>
    <t>B.046.08.147</t>
  </si>
  <si>
    <t>B.046.08.148</t>
  </si>
  <si>
    <t>B.046.08.149</t>
  </si>
  <si>
    <t>B.046.08.150</t>
  </si>
  <si>
    <t>B.046.08.151</t>
  </si>
  <si>
    <t>D.100.01.120.230701 Rolling aluminium foil</t>
  </si>
  <si>
    <t>D.100.01.121.230701 Rolling aluminium sheet</t>
  </si>
  <si>
    <t>D.100.01.122.230701 Rolling brass</t>
  </si>
  <si>
    <t>D.100.01.125.230701 Scouring aluminium</t>
  </si>
  <si>
    <t>D.100.01.126.230701 Seam welding Al. 0.25</t>
  </si>
  <si>
    <t>D.100.01.127.230701 Seam welding Al. 1.5</t>
  </si>
  <si>
    <t>D.100.01.128.230701 Seam welding Al. 2.5</t>
  </si>
  <si>
    <t>D.100.01.129.230701 Spot welding Al. 0.5</t>
  </si>
  <si>
    <t>D.100.01.130.230701 Spot welding Al. 1</t>
  </si>
  <si>
    <t>D.100.01.131.230701 Spot welding Al. 1.5</t>
  </si>
  <si>
    <t>D.100.01.132.230701 Spot welding Al. 3</t>
  </si>
  <si>
    <t>D.100.01.134.230701 Welding aluminium arc (0.0183 kg electrode)</t>
  </si>
  <si>
    <t xml:space="preserve">s </t>
  </si>
  <si>
    <t>F.030.01.124.231020 PBS (Polybutylene succinate) co-firing in electrical power plant</t>
  </si>
  <si>
    <t>F.030.01.124</t>
  </si>
  <si>
    <t>F.030.01.125.231020 PBAT (Polybutylene adipate terephthalate) co-firing in electrical power plant</t>
  </si>
  <si>
    <t>F.030.01.125</t>
  </si>
  <si>
    <t>F.030.01.126.231020 PHB (Polyhydroxybutyrate) co-firing in electrical power plant</t>
  </si>
  <si>
    <t>F.030.01.126</t>
  </si>
  <si>
    <t>F.090.01.124.231020 PBS (Polybutylene succinate)  incineration with electricity</t>
  </si>
  <si>
    <t>F.090.01.124</t>
  </si>
  <si>
    <t>F.090.01.125.231020 PBAT (Polybutylene adipate terephthalate) waste incineration with electricity</t>
  </si>
  <si>
    <t>F.090.01.125</t>
  </si>
  <si>
    <t>F.090.01.126.231020 PHB (Polyhydroxybutyrate) waste incineration with electricity</t>
  </si>
  <si>
    <t>F.090.01.126</t>
  </si>
  <si>
    <t>F.105.01.101.230701 AKD (Alkyl ketene dimers) waste incineration with electricity</t>
  </si>
  <si>
    <t>F.105.01.101</t>
  </si>
  <si>
    <t>F.105.01.102.230701 ASA (Acrylonitrile styrene acrylate) waste incineration with electricity</t>
  </si>
  <si>
    <t>F.105.01.102</t>
  </si>
  <si>
    <t>F.105.01.103.230701 Rosin (from wood, pine) waste incineration with electricity</t>
  </si>
  <si>
    <t>F.105.01.103</t>
  </si>
  <si>
    <t>F.106.01.101</t>
  </si>
  <si>
    <t>F.106.01.102</t>
  </si>
  <si>
    <t>F.106.01.103</t>
  </si>
  <si>
    <t>F.106.01.104</t>
  </si>
  <si>
    <t>F.106.01.105</t>
  </si>
  <si>
    <t>F.106.01.106</t>
  </si>
  <si>
    <t>F.106.01.107</t>
  </si>
  <si>
    <t>F.106.01.108</t>
  </si>
  <si>
    <t>F.106.02.101</t>
  </si>
  <si>
    <t>F.106.02.102</t>
  </si>
  <si>
    <t>F.106.02.103</t>
  </si>
  <si>
    <t>F.106.02.104</t>
  </si>
  <si>
    <t>F.106.02.110</t>
  </si>
  <si>
    <t>F.106.03.101</t>
  </si>
  <si>
    <t>F.106.03.102</t>
  </si>
  <si>
    <t>F.106.03.103</t>
  </si>
  <si>
    <t>F.106.03.104</t>
  </si>
  <si>
    <t>F.106.03.105</t>
  </si>
  <si>
    <t>F.106.03.106</t>
  </si>
  <si>
    <t>F.106.03.107</t>
  </si>
  <si>
    <t>F.106.03.108</t>
  </si>
  <si>
    <t>F.106.03.111</t>
  </si>
  <si>
    <t>F.106.03.112</t>
  </si>
  <si>
    <t>F.106.03.113</t>
  </si>
  <si>
    <t>F.106.03.114</t>
  </si>
  <si>
    <t>F.106.03.115</t>
  </si>
  <si>
    <t>F.106.03.116</t>
  </si>
  <si>
    <t>F.106.03.117</t>
  </si>
  <si>
    <t>F.106.03.118</t>
  </si>
  <si>
    <t>F.106.03.119</t>
  </si>
  <si>
    <t>F.106.03.120</t>
  </si>
  <si>
    <t>F.106.03.122</t>
  </si>
  <si>
    <t>F.106.03.123</t>
  </si>
  <si>
    <t>F.106.03.124</t>
  </si>
  <si>
    <t>F.106.03.125</t>
  </si>
  <si>
    <t>F.106.03.126</t>
  </si>
  <si>
    <t>F.106.04.101</t>
  </si>
  <si>
    <t>F.106.04.102</t>
  </si>
  <si>
    <t>F.106.04.103</t>
  </si>
  <si>
    <t>F.106.05.101</t>
  </si>
  <si>
    <t>F.106.05.102</t>
  </si>
  <si>
    <t>F.106.05.103</t>
  </si>
  <si>
    <t>F.106.05.104</t>
  </si>
  <si>
    <t>F.106.05.105</t>
  </si>
  <si>
    <t>F.106.05.106</t>
  </si>
  <si>
    <t>F.106.05.107</t>
  </si>
  <si>
    <t>F.106.05.108</t>
  </si>
  <si>
    <t>F.106.05.109</t>
  </si>
  <si>
    <t>F.106.05.110</t>
  </si>
  <si>
    <t>F.106.05.111</t>
  </si>
  <si>
    <t>F.106.05.112</t>
  </si>
  <si>
    <t>F.106.05.113</t>
  </si>
  <si>
    <t>F.106.05.114</t>
  </si>
  <si>
    <t>F.106.05.115</t>
  </si>
  <si>
    <t>F.106.05.116</t>
  </si>
  <si>
    <t>F.106.05.117</t>
  </si>
  <si>
    <t>F.106.06.101</t>
  </si>
  <si>
    <t>F.106.06.102</t>
  </si>
  <si>
    <t>F.106.06.103</t>
  </si>
  <si>
    <t>P.030.00.100.230709 1,4-dioxanes (n=1, std= -)</t>
  </si>
  <si>
    <t>chem proxi</t>
  </si>
  <si>
    <t>P.030.00.100</t>
  </si>
  <si>
    <t>P.030.00.200.230709 1-hydroxy-4-unsubstituted benzenoids (n=1, std=-)</t>
  </si>
  <si>
    <t>P.030.00.200</t>
  </si>
  <si>
    <t>P.030.11.100.230709 Acetylides (n=1, std=-)</t>
  </si>
  <si>
    <t>P.030.11.100</t>
  </si>
  <si>
    <t>P.030.11.200.230709 Alcohols and polyols (n=14, std=0.21)</t>
  </si>
  <si>
    <t>P.030.11.200</t>
  </si>
  <si>
    <t>P.030.11.300.230709 Alkali metal chlorides (n=3, std=0.006)</t>
  </si>
  <si>
    <t>P.030.11.300</t>
  </si>
  <si>
    <t>P.030.11.400.230709 Alkali metal hydroxides (n=4, std=0.07)</t>
  </si>
  <si>
    <t>P.030.11.400</t>
  </si>
  <si>
    <t>P.030.11.500.230709 Alkali metal hypochlorites (n=2, std=0.015)</t>
  </si>
  <si>
    <t>P.030.11.500</t>
  </si>
  <si>
    <t>P.030.11.600.230709 Alkali metal silicates (n=2, std=0.22)</t>
  </si>
  <si>
    <t>P.030.11.600</t>
  </si>
  <si>
    <t>P.030.11.700.230709 Alkaline earth metal oxides (n=2, std=0.23)</t>
  </si>
  <si>
    <t>P.030.11.700</t>
  </si>
  <si>
    <t>P.030.11.800.230709 Alkanes (n=5, std=0.2)</t>
  </si>
  <si>
    <t>P.030.11.800</t>
  </si>
  <si>
    <t>P.030.11.900.230709 Alpha-halocarboxylic acids and derivatives (n=2, std=0.11)</t>
  </si>
  <si>
    <t>P.030.11.900</t>
  </si>
  <si>
    <t>P.030.11.910.230709 Amines (n=7, std=0.16)</t>
  </si>
  <si>
    <t>P.030.11.910</t>
  </si>
  <si>
    <t>P.030.12.100.230709 Benzene and substituted derivatives (n=3, std=0.38)</t>
  </si>
  <si>
    <t>P.030.12.100</t>
  </si>
  <si>
    <t>P.030.12.200.230709 Benzenesulfonic acids and derivatives (n=3, std=0.50)</t>
  </si>
  <si>
    <t>P.030.12.200</t>
  </si>
  <si>
    <t>P.030.12.300.230709 Benzoyl derivatives (n=1, std=-)</t>
  </si>
  <si>
    <t>P.030.12.300</t>
  </si>
  <si>
    <t>P.030.12.400.230709 Benzyl alcohols (n=1, std=-)</t>
  </si>
  <si>
    <t>P.030.12.400</t>
  </si>
  <si>
    <t>P.030.12.500.230709 Benzyl halides (n=1, std=-)</t>
  </si>
  <si>
    <t>P.030.12.500</t>
  </si>
  <si>
    <t>P.030.13.100.230709 Carbonyl compounds (n=6, std=0.32)</t>
  </si>
  <si>
    <t>P.030.13.100</t>
  </si>
  <si>
    <t>P.030.13.200.230709 Carboxylic acid derivatives (n=10, std=0.30)</t>
  </si>
  <si>
    <t>P.030.13.200</t>
  </si>
  <si>
    <t>P.030.13.300.230709 Carboxylic acids (n=4, std=0.29)</t>
  </si>
  <si>
    <t>P.030.13.300</t>
  </si>
  <si>
    <t>P.030.13.400.230709 Cumenes (n=2, std=0.1107)</t>
  </si>
  <si>
    <t>P.030.13.400</t>
  </si>
  <si>
    <t>P.030.13.500.230709 Cycloalkanes (n=2, std=0.12)</t>
  </si>
  <si>
    <t>P.030.13.500</t>
  </si>
  <si>
    <t>P.030.14.100</t>
  </si>
  <si>
    <t>P.030.15.100.230709 Epoxides (n=2, std=0.05)</t>
  </si>
  <si>
    <t>P.030.15.100</t>
  </si>
  <si>
    <t>P.030.15.200.230709 Ethers (n=7, std=0.35)</t>
  </si>
  <si>
    <t>P.030.15.200</t>
  </si>
  <si>
    <t>P.030.17.100.230709 Gamma butyrolactones (n=1, std=-)</t>
  </si>
  <si>
    <t>P.030.17.100</t>
  </si>
  <si>
    <t>P.030.18.100.230709 Halobenzenes (n=3, std=0.005)</t>
  </si>
  <si>
    <t>P.030.18.100</t>
  </si>
  <si>
    <t>P.030.18.200.230709 Halogen hydrides (n=1, std=- )</t>
  </si>
  <si>
    <t>P.030.18.200</t>
  </si>
  <si>
    <t>P.030.18.300.230709 Homogeneous halogens (n=3, std=0.0025)</t>
  </si>
  <si>
    <t>P.030.18.300</t>
  </si>
  <si>
    <t>P.030.18.400.230709 Homogeneous metalloid compounds (n=1, std=-)</t>
  </si>
  <si>
    <t>P.030.18.400</t>
  </si>
  <si>
    <t>P.030.18.500.230709 Homogeneous noble gases (n=1, std=-)</t>
  </si>
  <si>
    <t>P.030.18.500</t>
  </si>
  <si>
    <t>P.030.18.600.230709 Homogeneous other non-metal compounds (n=4, std=0.11)</t>
  </si>
  <si>
    <t>P.030.18.600</t>
  </si>
  <si>
    <t>P.030.18.700.230709 Homogeneous transition metal compounds (n=2, std=12.24)</t>
  </si>
  <si>
    <t>P.030.18.700</t>
  </si>
  <si>
    <t>P.030.23.100.230709 Metalloid oxides (n=1, std=-)</t>
  </si>
  <si>
    <t>P.030.23.100</t>
  </si>
  <si>
    <t>P.030.23.200.230709 Miscellaneous mixed metal/non-metals (n=3, std=9.43)</t>
  </si>
  <si>
    <t>P.030.23.200</t>
  </si>
  <si>
    <t>P.030.24.100.230709 N-alkylpyrrolidines (n=1, std=-)</t>
  </si>
  <si>
    <t>P.030.24.100</t>
  </si>
  <si>
    <t>P.030.24.200.230709 Non-metal nitrates (n=1, std=-)</t>
  </si>
  <si>
    <t>P.030.24.200</t>
  </si>
  <si>
    <t>P.030.24.300.230709 Non-metal phosphates (n=1, std=-)</t>
  </si>
  <si>
    <t>P.030.24.300</t>
  </si>
  <si>
    <t>P.030.24.400.230709 Non-metal sulfates (n=1, std=-)</t>
  </si>
  <si>
    <t>P.030.24.400</t>
  </si>
  <si>
    <t>P.030.25.100.230709 Olefins (n=1, std=-)</t>
  </si>
  <si>
    <t>P.030.25.100</t>
  </si>
  <si>
    <t>P.030.25.200.230709 Organic carbonic acids (n=1, std=-)</t>
  </si>
  <si>
    <t>P.030.25.200</t>
  </si>
  <si>
    <t>P.030.25.300.230709 Organic cyanides (n=1, std=-)</t>
  </si>
  <si>
    <t>P.030.25.300</t>
  </si>
  <si>
    <t>P.030.25.400.230709 Organochlorides (n=1, std=-)</t>
  </si>
  <si>
    <t>P.030.25.400</t>
  </si>
  <si>
    <t>P.030.25.500.230709 Organofluorides (n=1, std=-)</t>
  </si>
  <si>
    <t>P.030.25.500</t>
  </si>
  <si>
    <t>P.030.25.600.230709 Other non-metal nitrides (n=1, std=-)</t>
  </si>
  <si>
    <t>P.030.25.600</t>
  </si>
  <si>
    <t>P.030.25.700.230709 Other non-metal oxides (n=2, std=0)</t>
  </si>
  <si>
    <t>P.030.25.700</t>
  </si>
  <si>
    <t>P.030.25.800.230709 Other non-metal sulfides (n=2, std=0.08)</t>
  </si>
  <si>
    <t>P.030.25.800</t>
  </si>
  <si>
    <t>P.030.29.100.230709 Styrenes (n=1, std=-)</t>
  </si>
  <si>
    <t>P.030.29.100</t>
  </si>
  <si>
    <t>P.030.29.200.230709 Sulfoxides (n=1, std=-)</t>
  </si>
  <si>
    <t>P.030.29.200</t>
  </si>
  <si>
    <t>P.030.29.300.230709 Sulfuric acid esters (n=1, std=-)</t>
  </si>
  <si>
    <t>P.030.29.300</t>
  </si>
  <si>
    <t>P.030.30.100.230709 Tetrahydrofurans (n=1, std=-)</t>
  </si>
  <si>
    <t>P.030.30.100</t>
  </si>
  <si>
    <t>P.030.30.200.230709 Toluenes (n=1, std=-)</t>
  </si>
  <si>
    <t>P.030.30.200</t>
  </si>
  <si>
    <t>P.030.30.300.230709 Transition metal oxides (n=2, std=13.45)</t>
  </si>
  <si>
    <t>P.030.30.300</t>
  </si>
  <si>
    <t>P.030.31.100.230709 Unsaturated aliphatic hydrocarbons (n=1, std=-)</t>
  </si>
  <si>
    <t>P.030.31.100</t>
  </si>
  <si>
    <t>P.030.31.200.230709 Unsaturated aliphatic hydrocarbons (n=1, std=-)</t>
  </si>
  <si>
    <t>P.030.31.200</t>
  </si>
  <si>
    <t>P.030.31.300.230709 Ureas (n=1, std=-)</t>
  </si>
  <si>
    <t>P.030.31.300</t>
  </si>
  <si>
    <t>P.030.32.100.230709 Vinyl fluorides (n=1, std=-)</t>
  </si>
  <si>
    <t>P.030.32.100</t>
  </si>
  <si>
    <t>P.030.34.100.230709 Xylenes (n=1, std=-)</t>
  </si>
  <si>
    <t>P.030.34.100</t>
  </si>
  <si>
    <t>P.030.51.100.230727 Acrylic acids and derivatives (n=2, std=0.10)</t>
  </si>
  <si>
    <t>P.030.51.100</t>
  </si>
  <si>
    <t>P.030.52.100.230727 Benzenediols (n=2, std=1.80)</t>
  </si>
  <si>
    <t>P.030.52.100</t>
  </si>
  <si>
    <t>P.030.52.200.230727 Benzoic acids and derivatives (n=2, std=0.10)</t>
  </si>
  <si>
    <t>P.030.52.200</t>
  </si>
  <si>
    <t>P.030.53.100.230727 Carbohydrates and carbohydrate conjugates (n=2, std=0.61)</t>
  </si>
  <si>
    <t>P.030.53.100</t>
  </si>
  <si>
    <t>P.030.53.200.230727 Carbonic acid diesters (n=2, std=0.12)</t>
  </si>
  <si>
    <t>P.030.53.200</t>
  </si>
  <si>
    <t>P.030.54.100.230727 Diphenylmethanes (n=2, std=0.66)</t>
  </si>
  <si>
    <t>P.030.54.100</t>
  </si>
  <si>
    <t>P.030.58.100.230727 Halomethanes (n=6, std=3.60)</t>
  </si>
  <si>
    <t>P.030.58.100</t>
  </si>
  <si>
    <t>P.030.59.100.230727 Isoindolines (n=2, std=2.69)</t>
  </si>
  <si>
    <t>P.030.59.100</t>
  </si>
  <si>
    <t>P.030.63.100.230727 Methylpyridines (n=2, std=3.53)</t>
  </si>
  <si>
    <t>P.030.63.100</t>
  </si>
  <si>
    <t>P.030.64.100.230727 Nitrobenzenes (n=4, std=1.15)</t>
  </si>
  <si>
    <t>P.030.64.100</t>
  </si>
  <si>
    <t>P.030.65.100.230727 Organic alkali metal salts (n=3, std=0.25)</t>
  </si>
  <si>
    <t>P.030.65.100</t>
  </si>
  <si>
    <t>P.030.65.200.230727 Organobromides (class) (n=2, std=0.15)</t>
  </si>
  <si>
    <t>P.030.65.200</t>
  </si>
  <si>
    <t>P.030.65.300.230727 Organosilicon compounds (n=2, std=0.02)</t>
  </si>
  <si>
    <t>P.030.65.300</t>
  </si>
  <si>
    <t>P.030.66.100.230727 Phenoxy compounds (n=2, std=0.47)</t>
  </si>
  <si>
    <t>P.030.66.100</t>
  </si>
  <si>
    <t>P.030.66.200.230727 Phenylpropanes (n=5, std=0.69)</t>
  </si>
  <si>
    <t>P.030.66.200</t>
  </si>
  <si>
    <t>P.030.66.300.230727 Pyrazoles (n=2, std=3.47)</t>
  </si>
  <si>
    <t>P.030.66.300</t>
  </si>
  <si>
    <t>P.030.66.400.230727 Pyridazines and derivatives (n=2, std=0.00)</t>
  </si>
  <si>
    <t>P.030.66.400</t>
  </si>
  <si>
    <t>P.030.66.500.230727 Pyridines and derivatives (class) (n=2, std=1.64)</t>
  </si>
  <si>
    <t>P.030.66.500</t>
  </si>
  <si>
    <t>P.030.71.100.230810 Amino acids, peptides, and analogues (n=1, std=-)</t>
  </si>
  <si>
    <t>P.030.71.100</t>
  </si>
  <si>
    <t>P.030.71.200.230810 Aminotriazines (n=1, std=-)</t>
  </si>
  <si>
    <t>P.030.71.200</t>
  </si>
  <si>
    <t>P.030.71.300.230810 Anilides (n=4, std=0.20)</t>
  </si>
  <si>
    <t>P.030.71.300</t>
  </si>
  <si>
    <t>P.030.71.400.230810 Aniline and substituted anilines (n=1, std=-)</t>
  </si>
  <si>
    <t>P.030.71.400</t>
  </si>
  <si>
    <t>P.030.72.100.230810 Benzene and substituted derivatives (n=1, std=-)</t>
  </si>
  <si>
    <t>P.030.72.100</t>
  </si>
  <si>
    <t>P.030.72.200.230810 Benzenoids (n=1, std=-)</t>
  </si>
  <si>
    <t>P.030.72.200</t>
  </si>
  <si>
    <t>P.030.72.300.230810 Benzimidazoles (n=1, std=-)</t>
  </si>
  <si>
    <t>P.030.72.300</t>
  </si>
  <si>
    <t>P.030.72.400.230810 Benzoic acids and derivatives (n=2, std=0.70)</t>
  </si>
  <si>
    <t>P.030.72.400</t>
  </si>
  <si>
    <t>P.030.73.100.230810 Coumarans (n=1, std=-)</t>
  </si>
  <si>
    <t>P.030.73.100</t>
  </si>
  <si>
    <t>P.030.73.200.230810 Cyclohexyl halides (n=1, std=-)</t>
  </si>
  <si>
    <t>P.030.73.200</t>
  </si>
  <si>
    <t>P.030.74.100.230810 Diphenylmethanes (n=1, std=-)</t>
  </si>
  <si>
    <t>P.030.74.100</t>
  </si>
  <si>
    <t>P.030.74.200.230810 Dithiophosphate O-esters (n=1, std=-)</t>
  </si>
  <si>
    <t>P.030.74.200</t>
  </si>
  <si>
    <t>P.030.76.100.230810 Fatty acid esters (n=2, std=2.12)</t>
  </si>
  <si>
    <t>P.030.76.100</t>
  </si>
  <si>
    <t>P.030.78.100.230810 Halobenzenes (n=1, std=-)</t>
  </si>
  <si>
    <t>P.030.78.100</t>
  </si>
  <si>
    <t>P.030.79.100.230810 Isoindolines (n=1, std=-)</t>
  </si>
  <si>
    <t>P.030.79.100</t>
  </si>
  <si>
    <t>P.030.84.100.230810 N-phenylureas (n=3, std=0.27)</t>
  </si>
  <si>
    <t>P.030.84.100</t>
  </si>
  <si>
    <t>P.030.84.200.230810 Naphthalenes (n=1, std=-)</t>
  </si>
  <si>
    <t>P.030.84.200</t>
  </si>
  <si>
    <t>P.030.84.300.230810 Nitrophenols (n=1, std=-)</t>
  </si>
  <si>
    <t>P.030.84.300</t>
  </si>
  <si>
    <t>P.030.85.100.230810 Organic transition metal salts (n=1, std=-)</t>
  </si>
  <si>
    <t>P.030.85.100</t>
  </si>
  <si>
    <t>P.030.86.100.230810 Phenoxyacetic acid derivatives (n=3, std=0.09)</t>
  </si>
  <si>
    <t>P.030.86.100</t>
  </si>
  <si>
    <t>P.030.86.200.230810 Phenylpropanes (n=1, std=-)</t>
  </si>
  <si>
    <t>P.030.86.200</t>
  </si>
  <si>
    <t>P.030.86.300.230810 Pyridines and derivatives (n=1, std=-)</t>
  </si>
  <si>
    <t>P.030.86.300</t>
  </si>
  <si>
    <t>P.030.86.400.230810 Pyridinium derivatives (n=1, std=-)</t>
  </si>
  <si>
    <t>P.030.86.400</t>
  </si>
  <si>
    <t>P.030.88.100.230810 Sulfonylureas (n=1, std=-)</t>
  </si>
  <si>
    <t>P.030.88.100</t>
  </si>
  <si>
    <t>P.030.90.100.230810 Thiocarbamic acid derivatives (n=1, std=-)</t>
  </si>
  <si>
    <t>P.030.90.100</t>
  </si>
  <si>
    <t>P.030.90.200.230819 Thiophosphoric acid esters (n=2, std=0.11)</t>
  </si>
  <si>
    <t>P.030.90.200</t>
  </si>
  <si>
    <t>correction nuclear electricity; PBAT added</t>
  </si>
  <si>
    <t>new eco-costs2024 plus new full list of electricity of countries (provinces and states) for the year 2022</t>
  </si>
  <si>
    <t>A.100.25.101</t>
  </si>
  <si>
    <t>A.100.25.102</t>
  </si>
  <si>
    <t>A.100.25.103</t>
  </si>
  <si>
    <t>A.100.25.105</t>
  </si>
  <si>
    <t>A.100.25.107</t>
  </si>
  <si>
    <t>A.100.25.108</t>
  </si>
  <si>
    <t>A.100.25.110</t>
  </si>
  <si>
    <t>A.100.25.111</t>
  </si>
  <si>
    <t>A.100.25.101.231218 Arsenic (as co-product of Copper)</t>
  </si>
  <si>
    <t>A.100.25.102.231218 Barium</t>
  </si>
  <si>
    <t>A.100.25.103.231218 Berylium</t>
  </si>
  <si>
    <t>A.100.25.104.231106 Bismuth (as co-product of Lead)</t>
  </si>
  <si>
    <t>A.100.25.105.231218 Boron</t>
  </si>
  <si>
    <t>A.100.25.107.231218 Hafnium</t>
  </si>
  <si>
    <t>A.100.25.109.231218 Rhenium</t>
  </si>
  <si>
    <t>A.100.25.110.231218 Strontium</t>
  </si>
  <si>
    <t>A.100.25.112.231218 Thorium</t>
  </si>
  <si>
    <t>A.010.08.116</t>
  </si>
  <si>
    <t>A.030.02.105.230701 Boric acid</t>
  </si>
  <si>
    <t>A.030.02.105</t>
  </si>
  <si>
    <t>A.030.04.105.230701 Chloroacetic acid (1)</t>
  </si>
  <si>
    <t>A.030.10.135.240318 Chromium oxide</t>
  </si>
  <si>
    <t>A.030.10.135</t>
  </si>
  <si>
    <t>A.030.10.136.240318 Magnesium oxide</t>
  </si>
  <si>
    <t>A.030.10.136</t>
  </si>
  <si>
    <t>A.030.36.106.230701 Chloroacetic acid (2)</t>
  </si>
  <si>
    <t>A.030.36.110.230701 Dimethylamine (2)</t>
  </si>
  <si>
    <t>A.030.36.112.230701 Ethylene oxide (2)</t>
  </si>
  <si>
    <t>A.040.01.103.230701 Gypsum</t>
  </si>
  <si>
    <t>Materials, construction, bitumen  and asphalt</t>
  </si>
  <si>
    <t>A.040.03.102.240310 Asphalt</t>
  </si>
  <si>
    <t>A.040.03.102</t>
  </si>
  <si>
    <t>A.080.03.103</t>
  </si>
  <si>
    <t>A.080.03.104</t>
  </si>
  <si>
    <t>A.080.03.105</t>
  </si>
  <si>
    <t>A.080.03.106</t>
  </si>
  <si>
    <t>A.080.03.107</t>
  </si>
  <si>
    <t>laminates</t>
  </si>
  <si>
    <t>A.100.24.154.240228 Tungsten (primary)</t>
  </si>
  <si>
    <t>A.100.24.154</t>
  </si>
  <si>
    <t>A.100.24.155.240228 Tungsten (secondary)</t>
  </si>
  <si>
    <t>A.100.24.155</t>
  </si>
  <si>
    <t xml:space="preserve">Materials, metals, particular metals    </t>
  </si>
  <si>
    <t>Materials, metals, non ferro, magnets</t>
  </si>
  <si>
    <t>A.120.01.111.240310 Folding Boxboard GC1</t>
  </si>
  <si>
    <t>A.120.01.111</t>
  </si>
  <si>
    <t>A.120.01.112.240310 Folding Boxboard GC2 or GC3</t>
  </si>
  <si>
    <t>A.120.01.112</t>
  </si>
  <si>
    <t>A.120.30.101</t>
  </si>
  <si>
    <t>A.120.30.102.230701 Paperfoam</t>
  </si>
  <si>
    <t>A.120.30.102</t>
  </si>
  <si>
    <t>A.130.07.105.230701 PA 6 30% glass fibre</t>
  </si>
  <si>
    <t>A.130.07.107.230701 PA 66 30% glass fibre</t>
  </si>
  <si>
    <t>A.130.07.133</t>
  </si>
  <si>
    <t>A.130.09.101.230701 Carbon fiber-reinforced plastic</t>
  </si>
  <si>
    <t>A.130.09.112.230701 Sheet molding compound 25% glass fibre</t>
  </si>
  <si>
    <t>A.130.09.113.230701 Sheet molding compound 50% glass fibre</t>
  </si>
  <si>
    <t>A.140.01.107.230701 Elastane (polyurethane) pellets</t>
  </si>
  <si>
    <t>A.140.01.114.230701 Nylon pellets</t>
  </si>
  <si>
    <t>A.140.01.115.230701 Polyester = PET pellets</t>
  </si>
  <si>
    <t>A.140.01.116.230701 PLA (polylactide) pellets</t>
  </si>
  <si>
    <t>A.140.01.117.230701 Sorona (PTT) biobased pellets</t>
  </si>
  <si>
    <t>A.140.01.120.230701 PP (Polypropylene) pellets</t>
  </si>
  <si>
    <t>A.140.01.120</t>
  </si>
  <si>
    <t>A.140.01.121.230701 Flax fibres for spinning linen</t>
  </si>
  <si>
    <t>A.140.01.121</t>
  </si>
  <si>
    <t>electricity</t>
  </si>
  <si>
    <t xml:space="preserve">electricity EU </t>
  </si>
  <si>
    <t>Energy, electricity EU, UK, CH, Norway production</t>
  </si>
  <si>
    <t>B.042.01.131</t>
  </si>
  <si>
    <t>Energy, electricity EU UK, CH, Norway consumption</t>
  </si>
  <si>
    <t>B.042.02.131</t>
  </si>
  <si>
    <t>electricity Canada</t>
  </si>
  <si>
    <t>Energy, electricity Canada</t>
  </si>
  <si>
    <t>electricity China</t>
  </si>
  <si>
    <t>Energy, electricity China</t>
  </si>
  <si>
    <t>electricity India</t>
  </si>
  <si>
    <t>Energy, electricity India</t>
  </si>
  <si>
    <t>electricity USA</t>
  </si>
  <si>
    <t>Energy, electricity USA</t>
  </si>
  <si>
    <t>Processing, metals, chipless shaping and laser cutting</t>
  </si>
  <si>
    <t>D.050.01.103</t>
  </si>
  <si>
    <t>D.050.01.104</t>
  </si>
  <si>
    <t>waste treatment,  municipal waste incineration with electricity, Additives</t>
  </si>
  <si>
    <t>no heat recovery, waste combustion, elastomeres</t>
  </si>
  <si>
    <t>no heat recovery, waste combustion, others</t>
  </si>
  <si>
    <t>no heat recovery, waste combustion, thermoplasts</t>
  </si>
  <si>
    <t>no heat recovery, waste combustion, thermosets</t>
  </si>
  <si>
    <t>no heat recovery, waste combustion, Additives</t>
  </si>
  <si>
    <t>Material, Food, Potatoes and root vegetables</t>
  </si>
  <si>
    <t>M.020.01.101.240319 Pre-baked frozen fries</t>
  </si>
  <si>
    <t>M.020.01.101</t>
  </si>
  <si>
    <t>M.020.01.102.240319 Potatoes without skin</t>
  </si>
  <si>
    <t>M.020.01.102</t>
  </si>
  <si>
    <t>Material, Food, Alcoholic beverages</t>
  </si>
  <si>
    <t>M.020.02.101.240319 Beer (bottle)</t>
  </si>
  <si>
    <t>M.020.02.101</t>
  </si>
  <si>
    <t>M.020.02.102.240319 Young gin</t>
  </si>
  <si>
    <t>M.020.02.102</t>
  </si>
  <si>
    <t>M.020.02.103</t>
  </si>
  <si>
    <t>M.020.02.104</t>
  </si>
  <si>
    <t>M.020.02.105</t>
  </si>
  <si>
    <t>Material, Food, Bread</t>
  </si>
  <si>
    <t>M.020.03.101</t>
  </si>
  <si>
    <t>M.020.03.102</t>
  </si>
  <si>
    <t>M.020.03.103</t>
  </si>
  <si>
    <t>M.020.03.104</t>
  </si>
  <si>
    <t>M.020.03.105</t>
  </si>
  <si>
    <t>M.020.03.106.240319 Currant Bun</t>
  </si>
  <si>
    <t>M.020.03.106</t>
  </si>
  <si>
    <t>M.020.03.107.240319 Crispbread</t>
  </si>
  <si>
    <t>M.020.03.107</t>
  </si>
  <si>
    <t>M.020.03.108.240319 Croissant</t>
  </si>
  <si>
    <t>M.020.03.108</t>
  </si>
  <si>
    <t>M.020.03.109</t>
  </si>
  <si>
    <t>M.020.03.110</t>
  </si>
  <si>
    <t>Material, Food, Miscellaneous</t>
  </si>
  <si>
    <t>M.020.04.101.240319 Mealworms</t>
  </si>
  <si>
    <t>M.020.04.101</t>
  </si>
  <si>
    <t>M.020.04.102</t>
  </si>
  <si>
    <t>Material, Food, Eggs</t>
  </si>
  <si>
    <t>M.020.05.101.240319 Chicken egg</t>
  </si>
  <si>
    <t>M.020.05.101</t>
  </si>
  <si>
    <t>Material, Food, Fruit</t>
  </si>
  <si>
    <t>M.020.06.101.240319 Applesauce (can)</t>
  </si>
  <si>
    <t>M.020.06.101</t>
  </si>
  <si>
    <t>M.020.06.102.240319 Applesauce (glass)</t>
  </si>
  <si>
    <t>M.020.06.102</t>
  </si>
  <si>
    <t>M.020.06.103.240319 Apple</t>
  </si>
  <si>
    <t>M.020.06.103</t>
  </si>
  <si>
    <t>M.020.06.104.240319 Apricots</t>
  </si>
  <si>
    <t>M.020.06.104</t>
  </si>
  <si>
    <t>M.020.06.105.240319 Avocado</t>
  </si>
  <si>
    <t>M.020.06.105</t>
  </si>
  <si>
    <t>M.020.06.106.240319 Banana</t>
  </si>
  <si>
    <t>M.020.06.106</t>
  </si>
  <si>
    <t>M.020.06.107.240319 Coconut milk (can)</t>
  </si>
  <si>
    <t>M.020.06.107</t>
  </si>
  <si>
    <t>M.020.06.108.240319 Coconut milk (pack)</t>
  </si>
  <si>
    <t>M.020.06.108</t>
  </si>
  <si>
    <t>M.020.06.109</t>
  </si>
  <si>
    <t>M.020.06.110</t>
  </si>
  <si>
    <t>M.020.06.111.240319 Figs</t>
  </si>
  <si>
    <t>M.020.06.111</t>
  </si>
  <si>
    <t>M.020.06.112</t>
  </si>
  <si>
    <t>M.020.06.113.240319 Grapes</t>
  </si>
  <si>
    <t>M.020.06.113</t>
  </si>
  <si>
    <t>M.020.06.114.240319 Kiwi</t>
  </si>
  <si>
    <t>M.020.06.114</t>
  </si>
  <si>
    <t>M.020.06.115.240319 Lemon</t>
  </si>
  <si>
    <t>M.020.06.115</t>
  </si>
  <si>
    <t>M.020.06.116.240319 Mandarine</t>
  </si>
  <si>
    <t>M.020.06.116</t>
  </si>
  <si>
    <t>M.020.06.117.240319 Mango</t>
  </si>
  <si>
    <t>M.020.06.117</t>
  </si>
  <si>
    <t>M.020.06.118.240319 Honeydew melon</t>
  </si>
  <si>
    <t>M.020.06.118</t>
  </si>
  <si>
    <t>M.020.06.119.240319 Olives (can)</t>
  </si>
  <si>
    <t>M.020.06.119</t>
  </si>
  <si>
    <t>M.020.06.120.240319 Olives (glass)</t>
  </si>
  <si>
    <t>M.020.06.120</t>
  </si>
  <si>
    <t>M.020.06.121.240319 Orange</t>
  </si>
  <si>
    <t>M.020.06.121</t>
  </si>
  <si>
    <t>M.020.06.122.240319 Peach</t>
  </si>
  <si>
    <t>M.020.06.122</t>
  </si>
  <si>
    <t>M.020.06.123.240319 Pineapple</t>
  </si>
  <si>
    <t>M.020.06.123</t>
  </si>
  <si>
    <t>M.020.06.124.240319 Strawberries</t>
  </si>
  <si>
    <t>M.020.06.124</t>
  </si>
  <si>
    <t>Material, Food, Pastries and cookies</t>
  </si>
  <si>
    <t>M.020.07.101.240319 Stuffed biscuit</t>
  </si>
  <si>
    <t>M.020.07.101</t>
  </si>
  <si>
    <t>M.020.07.102.240319 Apple pie with butter</t>
  </si>
  <si>
    <t>M.020.07.102</t>
  </si>
  <si>
    <t>M.020.07.103.240319 Apple pie with margarine</t>
  </si>
  <si>
    <t>M.020.07.103</t>
  </si>
  <si>
    <t>M.020.07.104</t>
  </si>
  <si>
    <t>M.020.07.105</t>
  </si>
  <si>
    <t>M.020.07.106.240319 Biscuit</t>
  </si>
  <si>
    <t>M.020.07.106</t>
  </si>
  <si>
    <t>M.020.07.107.240319 Gingerbread</t>
  </si>
  <si>
    <t>M.020.07.107</t>
  </si>
  <si>
    <t>M.020.07.108.240319 Cake with butter</t>
  </si>
  <si>
    <t>M.020.07.108</t>
  </si>
  <si>
    <t>M.020.07.109.240319 Cake without butter</t>
  </si>
  <si>
    <t>M.020.07.109</t>
  </si>
  <si>
    <t>M.020.07.110.240319 Syrup waffle</t>
  </si>
  <si>
    <t>M.020.07.110</t>
  </si>
  <si>
    <t>Material, Food, Grain products and binders</t>
  </si>
  <si>
    <t>M.020.08.101.240319 Bread dough, pizza base/pie</t>
  </si>
  <si>
    <t>M.020.08.101</t>
  </si>
  <si>
    <t>M.020.08.102.240319 Wheat flour</t>
  </si>
  <si>
    <t>M.020.08.102</t>
  </si>
  <si>
    <t>M.020.08.103</t>
  </si>
  <si>
    <t>M.020.08.104.240319 Oatmeal</t>
  </si>
  <si>
    <t>M.020.08.104</t>
  </si>
  <si>
    <t>M.020.08.105.240319 Pasta</t>
  </si>
  <si>
    <t>M.020.08.105</t>
  </si>
  <si>
    <t>M.020.08.106</t>
  </si>
  <si>
    <t>M.020.08.107</t>
  </si>
  <si>
    <t>Material, Food, Vegetable</t>
  </si>
  <si>
    <t>M.020.09.101.240319 Bean sprouts</t>
  </si>
  <si>
    <t>M.020.09.101</t>
  </si>
  <si>
    <t>M.020.09.102.240319 Frozen green beans (plastic)</t>
  </si>
  <si>
    <t>M.020.09.102</t>
  </si>
  <si>
    <t>M.020.09.103.240319 Green beans (can)</t>
  </si>
  <si>
    <t>M.020.09.103</t>
  </si>
  <si>
    <t>M.020.09.104.240319 Green beans (glass)</t>
  </si>
  <si>
    <t>M.020.09.104</t>
  </si>
  <si>
    <t>M.020.09.105.240319 Green beans (plastic)</t>
  </si>
  <si>
    <t>M.020.09.105</t>
  </si>
  <si>
    <t>M.020.09.106.240319 Broccoli</t>
  </si>
  <si>
    <t>M.020.09.106</t>
  </si>
  <si>
    <t>M.020.09.107.240319 Carrot</t>
  </si>
  <si>
    <t>M.020.09.107</t>
  </si>
  <si>
    <t>M.020.09.108.240319 Cauliflower</t>
  </si>
  <si>
    <t>M.020.09.108</t>
  </si>
  <si>
    <t>M.020.09.109.240319 Chicory</t>
  </si>
  <si>
    <t>M.020.09.109</t>
  </si>
  <si>
    <t>M.020.09.110.240319 Zucchini</t>
  </si>
  <si>
    <t>M.020.09.110</t>
  </si>
  <si>
    <t>M.020.09.111.240319 Cucumber with peel</t>
  </si>
  <si>
    <t>M.020.09.111</t>
  </si>
  <si>
    <t>M.020.09.112.240319 Kale</t>
  </si>
  <si>
    <t>M.020.09.112</t>
  </si>
  <si>
    <t>M.020.09.113.240319 Lettuce, medium</t>
  </si>
  <si>
    <t>M.020.09.113</t>
  </si>
  <si>
    <t>M.020.09.114</t>
  </si>
  <si>
    <t>M.020.09.115.240319 Mushrooms</t>
  </si>
  <si>
    <t>M.020.09.115</t>
  </si>
  <si>
    <t>M.020.09.116.240319 Onion</t>
  </si>
  <si>
    <t>M.020.09.116</t>
  </si>
  <si>
    <t>M.020.09.117.240319 Peas with carrots (canned)</t>
  </si>
  <si>
    <t>M.020.09.117</t>
  </si>
  <si>
    <t>M.020.09.118.240319 Peas with carrots (glass)</t>
  </si>
  <si>
    <t>M.020.09.118</t>
  </si>
  <si>
    <t>M.020.09.119</t>
  </si>
  <si>
    <t>M.020.09.120</t>
  </si>
  <si>
    <t>M.020.09.121.240319 Bell pepper</t>
  </si>
  <si>
    <t>M.020.09.121</t>
  </si>
  <si>
    <t>M.020.09.122.240319 Corn (canned)</t>
  </si>
  <si>
    <t>M.020.09.122</t>
  </si>
  <si>
    <t>M.020.09.123.240319 Corn (glass)</t>
  </si>
  <si>
    <t>M.020.09.123</t>
  </si>
  <si>
    <t>M.020.09.124.240319 Tomato</t>
  </si>
  <si>
    <t>M.020.09.124</t>
  </si>
  <si>
    <t>Material, Food, Savory sandwich filling</t>
  </si>
  <si>
    <t>M.020.10.101.240319 Fish salade</t>
  </si>
  <si>
    <t>M.020.10.101</t>
  </si>
  <si>
    <t>M.020.10.102.240319 Hummus natural</t>
  </si>
  <si>
    <t>M.020.10.102</t>
  </si>
  <si>
    <t>M.020.10.103.240319 Peanut butter</t>
  </si>
  <si>
    <t>M.020.10.103</t>
  </si>
  <si>
    <t>Material, Food, Savory sauces</t>
  </si>
  <si>
    <t>M.020.11.101</t>
  </si>
  <si>
    <t>M.020.11.102.240319 French fries sauce</t>
  </si>
  <si>
    <t>M.020.11.102</t>
  </si>
  <si>
    <t>M.020.11.103.240319 Mayonnaise</t>
  </si>
  <si>
    <t>M.020.11.103</t>
  </si>
  <si>
    <t>M.020.11.104.240319 Oriental sauce (glass)</t>
  </si>
  <si>
    <t>M.020.11.104</t>
  </si>
  <si>
    <t>M.020.11.105.240319 Tomato sauce (glass)</t>
  </si>
  <si>
    <t>M.020.11.105</t>
  </si>
  <si>
    <t>Material, Food, Savory snacks and pretzels</t>
  </si>
  <si>
    <t>M.020.12.101</t>
  </si>
  <si>
    <t>M.020.12.102</t>
  </si>
  <si>
    <t>M.020.12.103.240319 Popcorn</t>
  </si>
  <si>
    <t>M.020.12.103</t>
  </si>
  <si>
    <t>M.020.12.104.240319 Sausage roll</t>
  </si>
  <si>
    <t>M.020.12.104</t>
  </si>
  <si>
    <t>M.020.12.105.240319 Frikandel</t>
  </si>
  <si>
    <t>M.020.12.105</t>
  </si>
  <si>
    <t>Material, Food, Cheese</t>
  </si>
  <si>
    <t>M.020.13.101</t>
  </si>
  <si>
    <t>M.020.13.102</t>
  </si>
  <si>
    <t>M.020.13.103</t>
  </si>
  <si>
    <t>M.020.13.104</t>
  </si>
  <si>
    <t>M.020.13.105.240319 Mozzarella</t>
  </si>
  <si>
    <t>M.020.13.105</t>
  </si>
  <si>
    <t>M.020.13.106</t>
  </si>
  <si>
    <t>M.020.13.107</t>
  </si>
  <si>
    <t>Material, Food, Herbs and spices</t>
  </si>
  <si>
    <t>M.020.14.101</t>
  </si>
  <si>
    <t>Material, Food, Milk and milk products</t>
  </si>
  <si>
    <t>M.020.15.101</t>
  </si>
  <si>
    <t>M.020.15.102.240319 Cream</t>
  </si>
  <si>
    <t>M.020.15.102</t>
  </si>
  <si>
    <t>M.020.15.103</t>
  </si>
  <si>
    <t>M.020.15.104</t>
  </si>
  <si>
    <t>M.020.15.105</t>
  </si>
  <si>
    <t>M.020.15.106</t>
  </si>
  <si>
    <t>M.020.15.107</t>
  </si>
  <si>
    <t>M.020.15.108</t>
  </si>
  <si>
    <t>M.020.15.109</t>
  </si>
  <si>
    <t>M.020.15.110</t>
  </si>
  <si>
    <t>M.020.15.111</t>
  </si>
  <si>
    <t>M.020.15.112</t>
  </si>
  <si>
    <t>M.020.15.113</t>
  </si>
  <si>
    <t>M.020.15.114</t>
  </si>
  <si>
    <t>M.020.15.115</t>
  </si>
  <si>
    <t>M.020.15.116</t>
  </si>
  <si>
    <t>Material, Food, Non-alcoholic drinks</t>
  </si>
  <si>
    <t>M.020.16.101.240319 Coffee</t>
  </si>
  <si>
    <t>M.020.16.101</t>
  </si>
  <si>
    <t>M.020.16.102.240319 Cola Light</t>
  </si>
  <si>
    <t>M.020.16.102</t>
  </si>
  <si>
    <t>M.020.16.103.240319 Icetea</t>
  </si>
  <si>
    <t>M.020.16.103</t>
  </si>
  <si>
    <t>M.020.16.104</t>
  </si>
  <si>
    <t>M.020.16.105</t>
  </si>
  <si>
    <t>M.020.16.106.240319 Apple juice</t>
  </si>
  <si>
    <t>M.020.16.106</t>
  </si>
  <si>
    <t>M.020.16.107</t>
  </si>
  <si>
    <t>M.020.16.108</t>
  </si>
  <si>
    <t>M.020.16.109.240319 Syrup</t>
  </si>
  <si>
    <t>M.020.16.109</t>
  </si>
  <si>
    <t>M.020.16.110</t>
  </si>
  <si>
    <t>M.020.16.111</t>
  </si>
  <si>
    <t>M.020.16.112.240319 Coke</t>
  </si>
  <si>
    <t>M.020.16.112</t>
  </si>
  <si>
    <t>M.020.16.113</t>
  </si>
  <si>
    <t>M.020.16.114</t>
  </si>
  <si>
    <t>M.020.16.115.240319 Tea</t>
  </si>
  <si>
    <t>M.020.16.115</t>
  </si>
  <si>
    <t>Material, Food, Nuts and seeds</t>
  </si>
  <si>
    <t>M.020.17.101</t>
  </si>
  <si>
    <t>M.020.17.102</t>
  </si>
  <si>
    <t>M.020.17.103</t>
  </si>
  <si>
    <t>M.020.17.104.240319 Flax seed</t>
  </si>
  <si>
    <t>M.020.17.104</t>
  </si>
  <si>
    <t>M.020.17.105</t>
  </si>
  <si>
    <t>M.020.17.106</t>
  </si>
  <si>
    <t>M.020.17.107</t>
  </si>
  <si>
    <t>M.020.17.108</t>
  </si>
  <si>
    <t>Material, Food, Legumes</t>
  </si>
  <si>
    <t>M.020.18.101.240319 Kidney beans (can)</t>
  </si>
  <si>
    <t>M.020.18.101</t>
  </si>
  <si>
    <t>M.020.18.102.240319 Kidney beans (glass)</t>
  </si>
  <si>
    <t>M.020.18.102</t>
  </si>
  <si>
    <t>M.020.18.103.240319 Chickpeas</t>
  </si>
  <si>
    <t>M.020.18.103</t>
  </si>
  <si>
    <t>Material, Food, Baby food</t>
  </si>
  <si>
    <t>M.020.19.101</t>
  </si>
  <si>
    <t>Material, Food, Sugar, candy, sweet toppings and sweet sauces</t>
  </si>
  <si>
    <t>M.020.20.101</t>
  </si>
  <si>
    <t>M.020.20.102</t>
  </si>
  <si>
    <t>M.020.20.103</t>
  </si>
  <si>
    <t>M.020.20.104</t>
  </si>
  <si>
    <t>M.020.20.105</t>
  </si>
  <si>
    <t>M.020.20.106.240319 Honey (glass)</t>
  </si>
  <si>
    <t>M.020.20.106</t>
  </si>
  <si>
    <t>M.020.20.107.240319 Honey (bottle)</t>
  </si>
  <si>
    <t>M.020.20.107</t>
  </si>
  <si>
    <t>M.020.20.108.240319 Water ice</t>
  </si>
  <si>
    <t>M.020.20.108</t>
  </si>
  <si>
    <t>M.020.20.109.240319 Jam (glass)</t>
  </si>
  <si>
    <t>M.020.20.109</t>
  </si>
  <si>
    <t>M.020.20.110.240319 Granulated sugar</t>
  </si>
  <si>
    <t>M.020.20.110</t>
  </si>
  <si>
    <t>M.020.20.111.240319 Apple syrup</t>
  </si>
  <si>
    <t>M.020.20.111</t>
  </si>
  <si>
    <t>Material, Food, Fats and oils</t>
  </si>
  <si>
    <t>M.020.21.101</t>
  </si>
  <si>
    <t>M.020.21.102</t>
  </si>
  <si>
    <t>M.020.21.103.240319 Frying fat</t>
  </si>
  <si>
    <t>M.020.21.103</t>
  </si>
  <si>
    <t>M.020.21.104.240319 Halvarine</t>
  </si>
  <si>
    <t>M.020.21.104</t>
  </si>
  <si>
    <t>M.020.21.105.240319 Margarine</t>
  </si>
  <si>
    <t>M.020.21.105</t>
  </si>
  <si>
    <t>M.020.21.106</t>
  </si>
  <si>
    <t>M.020.21.107</t>
  </si>
  <si>
    <t>M.020.22.101.240319 Catfish</t>
  </si>
  <si>
    <t>M.020.22.101</t>
  </si>
  <si>
    <t>M.020.22.102.240319 Fried fish</t>
  </si>
  <si>
    <t>M.020.22.102</t>
  </si>
  <si>
    <t>M.020.22.103.240319 Cod fillet</t>
  </si>
  <si>
    <t>M.020.22.103</t>
  </si>
  <si>
    <t>M.020.22.104.240319 Fish sticks</t>
  </si>
  <si>
    <t>M.020.22.104</t>
  </si>
  <si>
    <t>M.020.22.105.240319 Herring in tomato sauce</t>
  </si>
  <si>
    <t>M.020.22.105</t>
  </si>
  <si>
    <t>M.020.22.106</t>
  </si>
  <si>
    <t>M.020.22.107</t>
  </si>
  <si>
    <t>M.020.22.108.240319 Lemon sole</t>
  </si>
  <si>
    <t>M.020.22.108</t>
  </si>
  <si>
    <t>M.020.22.109</t>
  </si>
  <si>
    <t>M.020.22.110.240319 Pangasius</t>
  </si>
  <si>
    <t>M.020.22.110</t>
  </si>
  <si>
    <t>M.020.22.111.240319 Plaice</t>
  </si>
  <si>
    <t>M.020.22.111</t>
  </si>
  <si>
    <t>M.020.22.112.240319 Pollock</t>
  </si>
  <si>
    <t>M.020.22.112</t>
  </si>
  <si>
    <t>M.020.22.113</t>
  </si>
  <si>
    <t>M.020.22.114</t>
  </si>
  <si>
    <t>M.020.22.115</t>
  </si>
  <si>
    <t>M.020.22.116</t>
  </si>
  <si>
    <t>M.020.22.117</t>
  </si>
  <si>
    <t>M.020.22.118</t>
  </si>
  <si>
    <t>M.020.22.119.240319 Dutch shrimps</t>
  </si>
  <si>
    <t>M.020.22.119</t>
  </si>
  <si>
    <t>M.020.22.120.240319 Tilapia</t>
  </si>
  <si>
    <t>M.020.22.120</t>
  </si>
  <si>
    <t>M.020.22.121.240319 Trout</t>
  </si>
  <si>
    <t>M.020.22.121</t>
  </si>
  <si>
    <t>M.020.22.122.240319 Canned tuna</t>
  </si>
  <si>
    <t>M.020.22.122</t>
  </si>
  <si>
    <t>M.020.22.123</t>
  </si>
  <si>
    <t>Material, Food, Meat and poultry</t>
  </si>
  <si>
    <t>M.020.23.101.240319 Beef fritters</t>
  </si>
  <si>
    <t>M.020.23.101</t>
  </si>
  <si>
    <t>M.020.23.102.240319 Beef roast</t>
  </si>
  <si>
    <t>M.020.23.102</t>
  </si>
  <si>
    <t>M.020.23.103.240319 Beef steak</t>
  </si>
  <si>
    <t>M.020.23.103</t>
  </si>
  <si>
    <t>M.020.23.104.240319 Chicken breast</t>
  </si>
  <si>
    <t>M.020.23.104</t>
  </si>
  <si>
    <t>M.020.23.105</t>
  </si>
  <si>
    <t>M.020.23.106.240319 Hamburger</t>
  </si>
  <si>
    <t>M.020.23.106</t>
  </si>
  <si>
    <t>M.020.23.108</t>
  </si>
  <si>
    <t>M.020.23.109</t>
  </si>
  <si>
    <t>M.020.23.110</t>
  </si>
  <si>
    <t>M.020.23.111</t>
  </si>
  <si>
    <t>M.020.23.112.240319 Pork shoulder chop</t>
  </si>
  <si>
    <t>M.020.23.112</t>
  </si>
  <si>
    <t>M.020.23.113.240319 Knaksausage (can)</t>
  </si>
  <si>
    <t>M.020.23.113</t>
  </si>
  <si>
    <t>M.020.23.114.240319 Knaksausage (glass)</t>
  </si>
  <si>
    <t>M.020.23.114</t>
  </si>
  <si>
    <t>M.020.23.115.240319 Pork bratwurst</t>
  </si>
  <si>
    <t>M.020.23.115</t>
  </si>
  <si>
    <t>M.020.23.116.240319 Beef smoked sausage</t>
  </si>
  <si>
    <t>M.020.23.116</t>
  </si>
  <si>
    <t>M.020.23.117.240319 Veal</t>
  </si>
  <si>
    <t>M.020.23.117</t>
  </si>
  <si>
    <t>Material, Food, Meat substitutes and dairy substitutes</t>
  </si>
  <si>
    <t>M.020.24.101</t>
  </si>
  <si>
    <t>M.020.24.102.240319 Vegetarian luncheon meat</t>
  </si>
  <si>
    <t>M.020.24.102</t>
  </si>
  <si>
    <t>M.020.24.103</t>
  </si>
  <si>
    <t>M.020.24.104.240319 Tahoe</t>
  </si>
  <si>
    <t>M.020.24.104</t>
  </si>
  <si>
    <t>M.020.24.105.240319 Vegetarian disc</t>
  </si>
  <si>
    <t>M.020.24.105</t>
  </si>
  <si>
    <t>M.020.24.106.240319 Vegetarian hamburger</t>
  </si>
  <si>
    <t>M.020.24.106</t>
  </si>
  <si>
    <t>M.020.24.107.240319 Vegetarian schnitzel</t>
  </si>
  <si>
    <t>M.020.24.107</t>
  </si>
  <si>
    <t>Material, Food, Meats</t>
  </si>
  <si>
    <t>M.020.25.101.240319 Breakfast bacon</t>
  </si>
  <si>
    <t>M.020.25.101</t>
  </si>
  <si>
    <t>M.020.25.102.240319 Beef smoked meat</t>
  </si>
  <si>
    <t>M.020.25.102</t>
  </si>
  <si>
    <t>M.020.25.103.240319 Chicken breast</t>
  </si>
  <si>
    <t>M.020.25.103</t>
  </si>
  <si>
    <t>M.020.25.104.240319 Filet Americain</t>
  </si>
  <si>
    <t>M.020.25.104</t>
  </si>
  <si>
    <t>M.020.25.105.240319 Gammon</t>
  </si>
  <si>
    <t>M.020.25.105</t>
  </si>
  <si>
    <t>M.020.25.106.240319 Shoulder ham</t>
  </si>
  <si>
    <t>M.020.25.106</t>
  </si>
  <si>
    <t>M.020.25.107.240319 Spread liver sausage</t>
  </si>
  <si>
    <t>M.020.25.107</t>
  </si>
  <si>
    <t>M.020.25.108.240319 Roast minced meat</t>
  </si>
  <si>
    <t>M.020.25.108</t>
  </si>
  <si>
    <t>M.020.25.109.240319 Cooked sausage</t>
  </si>
  <si>
    <t>M.020.25.109</t>
  </si>
  <si>
    <t>M.020.25.110.240319 Sandwich sausage</t>
  </si>
  <si>
    <t>M.020.25.110</t>
  </si>
  <si>
    <t>M.020.25.111.240319 Beef sausage</t>
  </si>
  <si>
    <t>M.020.25.111</t>
  </si>
  <si>
    <t>M.020.25.112.240319 Saveloy</t>
  </si>
  <si>
    <t>M.020.25.112</t>
  </si>
  <si>
    <t>Material, Food, Processing in kitchen</t>
  </si>
  <si>
    <t>N.010.10.101.240319 Baking (1.5 MJe per kg product)</t>
  </si>
  <si>
    <t>N.010.10.102.240319 Boiling (1.1 MJe per kg product)</t>
  </si>
  <si>
    <t>N.010.10.103.240319 Roasting chicken (3 MJe per kg product)</t>
  </si>
  <si>
    <t>Material, proxi data, chemicals</t>
  </si>
  <si>
    <t>Idemat 2024 Rev V1-2</t>
  </si>
  <si>
    <t xml:space="preserve">Idemat is CC BY for students, tutors and lecturers </t>
  </si>
  <si>
    <t>Data on Eco-costs 2024 V1.0</t>
  </si>
  <si>
    <t>"Idemat2024"</t>
  </si>
  <si>
    <t>Idemat is CC BY for designers, engineers, architects, employees</t>
  </si>
  <si>
    <r>
      <t>Idemat is</t>
    </r>
    <r>
      <rPr>
        <b/>
        <sz val="10"/>
        <rFont val="Arial"/>
        <family val="2"/>
      </rPr>
      <t xml:space="preserve"> not</t>
    </r>
    <r>
      <rPr>
        <sz val="10"/>
        <rFont val="Arial"/>
        <family val="2"/>
      </rPr>
      <t xml:space="preserve"> CC BY for sellers of software for LCA and/or CSRD</t>
    </r>
  </si>
  <si>
    <t>Idemat by Joost Vogtlander is licensed under CC BY-NC 4.0</t>
  </si>
  <si>
    <t>Industrial Property of Aiming Better</t>
  </si>
  <si>
    <t>torrified wood, carbon sequestration in wood &gt; 100 years</t>
  </si>
  <si>
    <t>swiss electricity added, small correction electricity EU, obsolete electricity LCIs removed</t>
  </si>
  <si>
    <t>,</t>
  </si>
  <si>
    <t>Flax, Mycelium Protective Packaging, Paperfoam shifted to new category</t>
  </si>
  <si>
    <t>new food data (250 lines)</t>
  </si>
  <si>
    <t>A.030.14.133</t>
  </si>
  <si>
    <t>A.030.14.134</t>
  </si>
  <si>
    <t>Wool at farm Australia</t>
  </si>
  <si>
    <t>Crude palm kernel oil refined</t>
  </si>
  <si>
    <t>Soy meal at coast Brazil</t>
  </si>
  <si>
    <t>Soy meal at coast USA</t>
  </si>
  <si>
    <t>Palm oil in Rotterdam</t>
  </si>
  <si>
    <t>Soybean oil from Brazil in Rotterdam</t>
  </si>
  <si>
    <t>Soybean oil from USA in Rotterdam</t>
  </si>
  <si>
    <t>Linseed produced in region</t>
  </si>
  <si>
    <t>Alumina</t>
  </si>
  <si>
    <t>Boron Carbide</t>
  </si>
  <si>
    <t>Germanium</t>
  </si>
  <si>
    <t>Glaze (in addition to Porcelain and Stoneware)</t>
  </si>
  <si>
    <t>Porcelain</t>
  </si>
  <si>
    <t>PZT Piezo-electric ceramic</t>
  </si>
  <si>
    <t>Silicon carbide</t>
  </si>
  <si>
    <t>Silicon Nitride</t>
  </si>
  <si>
    <t>Stoneware</t>
  </si>
  <si>
    <t>Tungsten Carbide</t>
  </si>
  <si>
    <t>Zirconia</t>
  </si>
  <si>
    <t>HCL (hydrochloric acid)</t>
  </si>
  <si>
    <t>Nitric acid</t>
  </si>
  <si>
    <t>Phosphoric acid</t>
  </si>
  <si>
    <t>Sulphuric acid</t>
  </si>
  <si>
    <t>Boric acid</t>
  </si>
  <si>
    <t>Acetic acid trade mix</t>
  </si>
  <si>
    <t>Acetic Anhydride trade mix</t>
  </si>
  <si>
    <t>Chloroacetic acid (1)</t>
  </si>
  <si>
    <t>Maleic acid</t>
  </si>
  <si>
    <t>Adipic acid</t>
  </si>
  <si>
    <t>Fertilizer-N</t>
  </si>
  <si>
    <t>Fertilizer-P</t>
  </si>
  <si>
    <t>Fertilizer-K</t>
  </si>
  <si>
    <t>Argon</t>
  </si>
  <si>
    <t>Carbon monoxide</t>
  </si>
  <si>
    <t>Chlorine (US 2011)</t>
  </si>
  <si>
    <t>Chlorine (Plasticseurope 2013)</t>
  </si>
  <si>
    <t>Chlorine (European Chlor-Alkali Industry 2022)</t>
  </si>
  <si>
    <t>Ammonia</t>
  </si>
  <si>
    <t>Carbon black</t>
  </si>
  <si>
    <t>Cobalt oxide (CoO)</t>
  </si>
  <si>
    <t>Graphite for batteries</t>
  </si>
  <si>
    <t>Hydrogen Sulfide</t>
  </si>
  <si>
    <t>Lime</t>
  </si>
  <si>
    <t>Manganese dioxide</t>
  </si>
  <si>
    <t>Nickel in FerroNickel (27%)</t>
  </si>
  <si>
    <t>Nickel in Nickel Sufate (22%) for car batteries</t>
  </si>
  <si>
    <t>Quicklime</t>
  </si>
  <si>
    <t>Silicagel</t>
  </si>
  <si>
    <t>Sodium Chloride (US)</t>
  </si>
  <si>
    <t>Sodium Chlorite</t>
  </si>
  <si>
    <t>Sodium Cumenesulphonate</t>
  </si>
  <si>
    <t>Sodium Hydroxide (US 2011)</t>
  </si>
  <si>
    <t>Sodium Silicate</t>
  </si>
  <si>
    <t>Sodium Sulphate</t>
  </si>
  <si>
    <t>Sulphur</t>
  </si>
  <si>
    <t>Titanium dioxide</t>
  </si>
  <si>
    <t>Urea (AdBlue)</t>
  </si>
  <si>
    <t>Zinc Oxide</t>
  </si>
  <si>
    <t>Chromium oxide</t>
  </si>
  <si>
    <t>Magnesium oxide</t>
  </si>
  <si>
    <t>Acetylene (Ethyne)</t>
  </si>
  <si>
    <t>Acrylonitrile</t>
  </si>
  <si>
    <t>Alkenyl Succinic Anhydride (ASA)</t>
  </si>
  <si>
    <t>Alkyl Ketene Dimer (AKD)</t>
  </si>
  <si>
    <t>Benzene</t>
  </si>
  <si>
    <t>Butadiene</t>
  </si>
  <si>
    <t>Butane</t>
  </si>
  <si>
    <t>Cumene hydroperoxide</t>
  </si>
  <si>
    <t>Diethylene glycol (DEG)</t>
  </si>
  <si>
    <t>Dipropylene glycol monomethyl ether</t>
  </si>
  <si>
    <t>Ethylbenzene</t>
  </si>
  <si>
    <t>Ethylene dichloride</t>
  </si>
  <si>
    <t>Methanol</t>
  </si>
  <si>
    <t>Methylamine</t>
  </si>
  <si>
    <t>Monoethylene glycol (MEG)</t>
  </si>
  <si>
    <t>Pentane blowing agent</t>
  </si>
  <si>
    <t>Propane</t>
  </si>
  <si>
    <t>Phenol</t>
  </si>
  <si>
    <t>Rosin</t>
  </si>
  <si>
    <t>Styrene</t>
  </si>
  <si>
    <t>Toluene</t>
  </si>
  <si>
    <t>Triethylene glycol (TEG)</t>
  </si>
  <si>
    <t>Xylene</t>
  </si>
  <si>
    <t>Acrylonitrile from propylene ammoxidation</t>
  </si>
  <si>
    <t>Acetonitrile from propylene ammoxidation</t>
  </si>
  <si>
    <t>Hydrogen cyanide from propylene ammoxidation</t>
  </si>
  <si>
    <t>1-Butanol</t>
  </si>
  <si>
    <t>1-Pentanol</t>
  </si>
  <si>
    <t>2-Butanol</t>
  </si>
  <si>
    <t>2-Methyl-1-butanol</t>
  </si>
  <si>
    <t>2-Methyl-1-propanol</t>
  </si>
  <si>
    <t>2-Methyl-2-butanol</t>
  </si>
  <si>
    <t>2-Methylpentane</t>
  </si>
  <si>
    <t>3-Methyl-1-butanol</t>
  </si>
  <si>
    <t>3-Methyl-1-butyl acetate</t>
  </si>
  <si>
    <t>4-Methyl-2-pentanone</t>
  </si>
  <si>
    <t>Acetic acid</t>
  </si>
  <si>
    <t>Benzal chloride</t>
  </si>
  <si>
    <t>Benzaldehyde</t>
  </si>
  <si>
    <t>Benzene chlorination (per kg benzene)</t>
  </si>
  <si>
    <t>Benzyl alcohol</t>
  </si>
  <si>
    <t>Benzyl chloride</t>
  </si>
  <si>
    <t>Butane oxidation</t>
  </si>
  <si>
    <t>Butene hydration</t>
  </si>
  <si>
    <t>Butene hydroformylation</t>
  </si>
  <si>
    <t>Butyl acetate</t>
  </si>
  <si>
    <t>Butyrolactone</t>
  </si>
  <si>
    <t>Cyclohexane</t>
  </si>
  <si>
    <t>Cyclohexanone</t>
  </si>
  <si>
    <t>Ethanol from ethylene</t>
  </si>
  <si>
    <t>Diethyl ether</t>
  </si>
  <si>
    <t>Dimethyl sulfoxide</t>
  </si>
  <si>
    <t>Ethyl acetate from ethanol and acetic acid</t>
  </si>
  <si>
    <t>Ethyl acetate, from Ethyl Alcohol</t>
  </si>
  <si>
    <t>Ethylene glycol diethyl ether</t>
  </si>
  <si>
    <t>Ethylene glycol dimethyl ether</t>
  </si>
  <si>
    <t>Ethylene glycol monoethyl ether</t>
  </si>
  <si>
    <t>Ethylene hydration</t>
  </si>
  <si>
    <t>Formic acid by butane oxidation</t>
  </si>
  <si>
    <t>Formic acid by methyl formate hydrolysis</t>
  </si>
  <si>
    <t>Hydrogen from Reppe process</t>
  </si>
  <si>
    <t>Isobutyl acetate</t>
  </si>
  <si>
    <t>Isopropyl acetate</t>
  </si>
  <si>
    <t>Methyl acetate</t>
  </si>
  <si>
    <t>Methyl ethyl ketone</t>
  </si>
  <si>
    <t>Methyl formate</t>
  </si>
  <si>
    <t>Methylcyclohexane</t>
  </si>
  <si>
    <t>Monochlorobenzene</t>
  </si>
  <si>
    <t>N-Dimethyl-2-pyrrolidone</t>
  </si>
  <si>
    <t>o-dichlorobenzene</t>
  </si>
  <si>
    <t>p-dichlorobenzene</t>
  </si>
  <si>
    <t>Propanal</t>
  </si>
  <si>
    <t>Propanol</t>
  </si>
  <si>
    <t>Propylene ammooxidation</t>
  </si>
  <si>
    <t>Propylene hydroformylation</t>
  </si>
  <si>
    <t>Tetrahydrofuran</t>
  </si>
  <si>
    <t>Pesticides (unspecified)</t>
  </si>
  <si>
    <t>Benomyl (1-(Butylcarbamoyl)-1H-1,3-benzimidazol-2-yl methylcarbamate)</t>
  </si>
  <si>
    <t>Ferbam (Iron(III) Dimethyldithiocarbamate)</t>
  </si>
  <si>
    <t>Maneb ( [[2-[(Dithio Carboxyl)amino]ethyl]carbodithioate]](2-)-kS,kS']manganese)</t>
  </si>
  <si>
    <t>2,4-D (2,4-Dichlorophenoxyacetic acid)</t>
  </si>
  <si>
    <t>2,4,5-T (2,4,5-Trichlorophenoxyacetic acid)</t>
  </si>
  <si>
    <t>Alachlor (2-Chloro-N-(2,6-diethylphenyl)-N-(methoxymethyl)acetamide)</t>
  </si>
  <si>
    <t>Bentazone (3-isopropyl-2,1,3-benzothiadiazine-4-one-2,2-dioxide)</t>
  </si>
  <si>
    <t>Chloramben (3-Amino-2,5-dichlorobenzoic acid)</t>
  </si>
  <si>
    <t>Chlorsulfuron (2-chloro-N-[(4-methoxy-6-methyl-1,3,5-triazin-2-yl)carbamoyl]benzene-1</t>
  </si>
  <si>
    <t>Cyanazine (2-[[4-Chloro-6-(ethylamino)-1,3,5-triazin-2-yl]amino]-2-methylpropanenitri</t>
  </si>
  <si>
    <t>Dicamba (3,6-Dichloro-2-methoxybenzoic acid)</t>
  </si>
  <si>
    <t>Dinoseb (2-(Butan-2-yl)-4,6-dinitrophenol)</t>
  </si>
  <si>
    <t>Diquat (6,7-dihydrodipyrido[1,2-a:2',1'-c]pyrazine-5,8-diium dibromide)</t>
  </si>
  <si>
    <t>Diuron, DCMU (3-(3,4-dichlorophenyl)-1,1-dimethylurea)</t>
  </si>
  <si>
    <t>EPTC ( S-Ethyl dipropylthiocarbamate)</t>
  </si>
  <si>
    <t>Fluazifop-butyl ( (2R)-2-(4-([5-(trifluoromethyl)-2-pyridyl]oxy)phenoxy)propanoic aci</t>
  </si>
  <si>
    <t>Fluometuron (N,N-Dimethyl-N'-[3-(trifluoromethyl)phenyl]urea)</t>
  </si>
  <si>
    <t>Glyphosate (N-(Phosphonomethyl)glycine)</t>
  </si>
  <si>
    <t>Linuron (3-(3,4-dichlorophenyl)-1-methoxy-1-methylurea)</t>
  </si>
  <si>
    <t>MCPA (2-methyl-4-chlorophenoxyacetic acid)</t>
  </si>
  <si>
    <t>Metolachlor ((RS)-2-Chloro-N-(2-ethyl-6-methyl-phenyl)-N-(1-methoxypropan-2-yl)acetam</t>
  </si>
  <si>
    <t>Paraquat (1,1'-Dimethyl[4,4'-bipyridine]-1,1'-diium dichloride)</t>
  </si>
  <si>
    <t>Propachlor (2-Chloro-N-phenyl-N-(propan-2-yl)acetamide)</t>
  </si>
  <si>
    <t>Propanil (N-(3,4-Dichlorophenyl)propanamide)</t>
  </si>
  <si>
    <t>Trifluralin (2,6-Dinitro-N,N-dipropyl-4-(trifluoromethyl)aniline)</t>
  </si>
  <si>
    <t>Carbaryl (Naphthalen-1-yl methylcarbamate)</t>
  </si>
  <si>
    <t>Carbofuran (2,2-Dimethyl-2,3-dihydro-1-benzofuran-7-yl methylcarbamate)</t>
  </si>
  <si>
    <t>Chlordimeform (N'-(4-chloro-2-methylphenyl)-N,N-dimethylmethanimidamide)</t>
  </si>
  <si>
    <t>Cypermethrin ([Cyano-(3-phenoxyphenyl)methyl]3-(2,2-dichloroethenyl)-2,2-dimethylcycl</t>
  </si>
  <si>
    <t>Lindane (Hexachlorocyclohexane, or benzene hexachloride, BHC)</t>
  </si>
  <si>
    <t>Malathion (Diethyl 2-[(dimethoxyphosphorothioyl)sulfanyl]butanedioate)</t>
  </si>
  <si>
    <t>Methoxychlor (1,1'-(2,2,2-Trichloroethane-1,1-diyl)bis(4-methoxybenzene))</t>
  </si>
  <si>
    <t>Methyl  parathion (O,O-Dimethyl O-4-nitrophenyl phosphorothioate)</t>
  </si>
  <si>
    <t>Parathion (O,O-Diethyl O-(4-nitrophenyl) phosphorothioate)</t>
  </si>
  <si>
    <t>Phorate (O,O-Diethyl S-[(ethylsulfanyl)methyl] phosphorodithioate)</t>
  </si>
  <si>
    <t>Toxaphene (Polychlorocamphene)</t>
  </si>
  <si>
    <t>R-1234 yf</t>
  </si>
  <si>
    <t>R-134a</t>
  </si>
  <si>
    <t>R-744 (CO2)</t>
  </si>
  <si>
    <t>Carboxymethyl cellulose</t>
  </si>
  <si>
    <t>Sodium dodecylbenzenesulfonate</t>
  </si>
  <si>
    <t>3-dimethylamino-propylamine</t>
  </si>
  <si>
    <t>Aminoethylethanol-amine</t>
  </si>
  <si>
    <t>Beef tallow</t>
  </si>
  <si>
    <t>C16–C18 fatty alcohol (palm oil)</t>
  </si>
  <si>
    <t>C16–C18 fatty alcohol (tallow)</t>
  </si>
  <si>
    <t>Chloroacetic acid (2)</t>
  </si>
  <si>
    <t>Coconut oil methyl ester</t>
  </si>
  <si>
    <t>Cumene</t>
  </si>
  <si>
    <t>Diethanolamine</t>
  </si>
  <si>
    <t>Dimethylamine (2)</t>
  </si>
  <si>
    <t>Dimethylsulfate</t>
  </si>
  <si>
    <t>Ethylene oxide (2)</t>
  </si>
  <si>
    <t>Hydrogen peroxide</t>
  </si>
  <si>
    <t>Palm kernel oil methyl ester</t>
  </si>
  <si>
    <t>Palm oil methyl ester</t>
  </si>
  <si>
    <t>Triethanolamine</t>
  </si>
  <si>
    <t>C12–C13 sodium alkyl ether sulphate. 2 EO</t>
  </si>
  <si>
    <t>C12–C14 alcohol ethoxylate. 3 EO</t>
  </si>
  <si>
    <t>C12–C14 alcohol ethoxylate. 7 EO</t>
  </si>
  <si>
    <t>C12–C14 amine oxide</t>
  </si>
  <si>
    <t>C12–C14 sodium alkyl ether sulphate. 2 EO</t>
  </si>
  <si>
    <t>C12–C14 sodium alkyl sulphate</t>
  </si>
  <si>
    <t>C12–C15 alcohol ethoxylate. 3 EO</t>
  </si>
  <si>
    <t>C12–C15 alcohol ethoxylate. 7 EO</t>
  </si>
  <si>
    <t>C16–C18 alcohol ethoxylate. &gt; 20 EO</t>
  </si>
  <si>
    <t>C16–C18 triethanolamine esterquats</t>
  </si>
  <si>
    <t>C8–C18 alkyl amidopropyl betaine</t>
  </si>
  <si>
    <t>Cocamide diethanolamine</t>
  </si>
  <si>
    <t>Linear alkylbenzene sulphonic acid</t>
  </si>
  <si>
    <t>Sodium cocoamphoacetate</t>
  </si>
  <si>
    <t>Sodium cumene sulphonate</t>
  </si>
  <si>
    <t>Cement (blastfurnace CEM III B 42.5 N)</t>
  </si>
  <si>
    <t>Cement (Portland CEM I 52.5 N)</t>
  </si>
  <si>
    <t>Gypsum</t>
  </si>
  <si>
    <t>Bitumen</t>
  </si>
  <si>
    <t>Asphalt</t>
  </si>
  <si>
    <t>Roof tiles</t>
  </si>
  <si>
    <t>Concrete</t>
  </si>
  <si>
    <t>cork slab insulation</t>
  </si>
  <si>
    <t>glasswool</t>
  </si>
  <si>
    <t>stonewool</t>
  </si>
  <si>
    <t>Blastfurnace slags</t>
  </si>
  <si>
    <t>Clinker</t>
  </si>
  <si>
    <t>Crushed concrete aggregate (recycled)</t>
  </si>
  <si>
    <t>Gravel</t>
  </si>
  <si>
    <t>Ground (earthmoving)</t>
  </si>
  <si>
    <t>Linoleum</t>
  </si>
  <si>
    <t>Plasticizers for concrete</t>
  </si>
  <si>
    <t>Sand</t>
  </si>
  <si>
    <t>AA cell battery (Alkaline)</t>
  </si>
  <si>
    <t>AA cell battery (Li-ion)</t>
  </si>
  <si>
    <t>Lead battery cars (39 Wh per kg)</t>
  </si>
  <si>
    <t>LED light bulb 8 watt.</t>
  </si>
  <si>
    <t>Lithium-ion LiCoO2 laptop battery (180 Wh/kg)</t>
  </si>
  <si>
    <t>Mica (fire proof electric insulation) estimate</t>
  </si>
  <si>
    <t>NiCd battery AA-cell</t>
  </si>
  <si>
    <t>NiCd battery C-cell</t>
  </si>
  <si>
    <t>NiMH battery for laptops (54 Wh per kg)</t>
  </si>
  <si>
    <t>solder Tin/Lead 63/37 solder electronic industry</t>
  </si>
  <si>
    <t>solder leadfree electronic industry (Ag3.9, Cu0.6)</t>
  </si>
  <si>
    <t>solder Lead Tin/Lead  60/40 (normal)</t>
  </si>
  <si>
    <t>Aramid st gr</t>
  </si>
  <si>
    <t>Carbon fibre</t>
  </si>
  <si>
    <t>Glass fibre</t>
  </si>
  <si>
    <t>biodiesel (palm oil methyl ester)</t>
  </si>
  <si>
    <t>biodiesel (rape methyl ester)</t>
  </si>
  <si>
    <t>ethanol</t>
  </si>
  <si>
    <t>petrol (85% ethanol)</t>
  </si>
  <si>
    <t>Diesel B100 (FAME)</t>
  </si>
  <si>
    <t>Diesel XTL (HVO) from agricultural waste</t>
  </si>
  <si>
    <t>Diesel XTL (HVO) from tallow (waste)</t>
  </si>
  <si>
    <t>LPG for chemical feedstock</t>
  </si>
  <si>
    <t>Crude oil EU General (for feedstock)</t>
  </si>
  <si>
    <t>Crude oil US General (for feedstock)</t>
  </si>
  <si>
    <t>Glass for windows and facades (float glass)</t>
  </si>
  <si>
    <t>Borosilicate glass (Pyrex)</t>
  </si>
  <si>
    <t>Ceramic glass</t>
  </si>
  <si>
    <t>Recycled borosilicate glass (Pyrex)</t>
  </si>
  <si>
    <t>Recycled silica glass</t>
  </si>
  <si>
    <t>Silica glass</t>
  </si>
  <si>
    <t>Glare 1-3/2-0.3</t>
  </si>
  <si>
    <t>Glare 3-3/2-0.2</t>
  </si>
  <si>
    <t>Glare 3-6/5-0.4</t>
  </si>
  <si>
    <t>Glare 4-6/5-0.4</t>
  </si>
  <si>
    <t>GG15</t>
  </si>
  <si>
    <t>GG35</t>
  </si>
  <si>
    <t>GGG-NiCr</t>
  </si>
  <si>
    <t>GGG-NiSiCr</t>
  </si>
  <si>
    <t>GGG40</t>
  </si>
  <si>
    <t>GGG60</t>
  </si>
  <si>
    <t>GGG70</t>
  </si>
  <si>
    <t>GGL-NiCuCr</t>
  </si>
  <si>
    <t>Stainless Steel (secondary), average</t>
  </si>
  <si>
    <t>GX12Cr14 (CA15) 23% inox scrap (China)</t>
  </si>
  <si>
    <t>GX12Cr14 (CA15) 44% inox scrap (World)</t>
  </si>
  <si>
    <t>GX12Cr14 (CA15) 70% inox scrap (EU, USA)</t>
  </si>
  <si>
    <t>GX5CrNi19 10 (CF8) 23% inox scrap (China)</t>
  </si>
  <si>
    <t>GX5CrNi19 10 (CF8) 44% inox scrap (World)</t>
  </si>
  <si>
    <t>GX5CrNi19 10 (CF8) 70% inox scrap (EU, USA)</t>
  </si>
  <si>
    <t>X10Cr13 (mart 410) 23% inox scrap (China)</t>
  </si>
  <si>
    <t>X10Cr13 (mart 410) 44% inox scrap (World)</t>
  </si>
  <si>
    <t>X10Cr13 (mart 410) 70% inox scrap (EU, USA)</t>
  </si>
  <si>
    <t>X10CrNiMoNb 23% inox scrap (China)</t>
  </si>
  <si>
    <t>X10CrNiMoNb 44% inox scrap (World)</t>
  </si>
  <si>
    <t>X10CrNiMoNb 70% inox scrap (EU, USA)</t>
  </si>
  <si>
    <t>X10CrNiS (303) 23% inox scrap (China)</t>
  </si>
  <si>
    <t>X10CrNiS (303) 44% inox scrap (World)</t>
  </si>
  <si>
    <t>X10CrNiS (303) 70% inox scrap (EU, USA)</t>
  </si>
  <si>
    <t>X12Cr13 (416) 23% inox scrap (China)</t>
  </si>
  <si>
    <t>X12Cr13 (416) 44% inox scrap (World)</t>
  </si>
  <si>
    <t>X12Cr13 (416) 70% inox scrap (EU, USA)</t>
  </si>
  <si>
    <t>X12CrNi17 7 (301) 23% inox scrap (China)</t>
  </si>
  <si>
    <t>X12CrNi17 7 (301) 44% inox scrap (World)</t>
  </si>
  <si>
    <t>X12CrNi17 7 (301) 70% inox scrap (EU, USA)</t>
  </si>
  <si>
    <t>X20Cr13 (420) 23% inox scrap (China)</t>
  </si>
  <si>
    <t>X20Cr13 (420) 44% inox scrap (World)</t>
  </si>
  <si>
    <t>X20Cr13 (420) 70% inox scrap (EU, USA)</t>
  </si>
  <si>
    <t>X22CrNi17 (431) 23% inox scrap (China)</t>
  </si>
  <si>
    <t>X22CrNi17 (431) 44% inox scrap (World)</t>
  </si>
  <si>
    <t>X22CrNi17 (431) 70% inox scrap (EU, USA)</t>
  </si>
  <si>
    <t>X2CrNiMo1712 (316L) 23% imox scrap (China)</t>
  </si>
  <si>
    <t>X2CrNiMo1712 (316L) 44% imox scrap (World)</t>
  </si>
  <si>
    <t>X2CrNiMo1712 (316L) 70% imox scrap (EU, USA)</t>
  </si>
  <si>
    <t>X30Cr13 (~420) 23% inox scrap (China)</t>
  </si>
  <si>
    <t>X30Cr13 (~420) 44% inox scrap (World)</t>
  </si>
  <si>
    <t>X30Cr13 (~420) 70% inox scrap (EU, USA)</t>
  </si>
  <si>
    <t>X35CrMo17 23% inox scrap (China)</t>
  </si>
  <si>
    <t>X35CrMo17 44% inox scrap (World)</t>
  </si>
  <si>
    <t>X35CrMo17 70% inox scrap (EU, USA)</t>
  </si>
  <si>
    <t>X5CrNi18 (304) 23% inox scrap (China)</t>
  </si>
  <si>
    <t>X5CrNi18 (304) 44% inox scrap (World)</t>
  </si>
  <si>
    <t>X5CrNi18 (304) 70% inox scrap (EU, USA)</t>
  </si>
  <si>
    <t>X5CrNiMo18 (316) 23% inox scrap (China)</t>
  </si>
  <si>
    <t>X5CrNiMo18 (316) 44% inox scrap (World)</t>
  </si>
  <si>
    <t>X5CrNiMo18 (316) 70% inox scrap (EU, USA)</t>
  </si>
  <si>
    <t>X6Cr17 (430) 23% inox scrap (China)</t>
  </si>
  <si>
    <t>X6Cr17 (430) 44% inox scrap (World)</t>
  </si>
  <si>
    <t>X6Cr17 (430) 70% inox scrap (EU, USA)</t>
  </si>
  <si>
    <t>X6CrNi18 (~304) 23% inox scrap (China)</t>
  </si>
  <si>
    <t>X6CrNi18 (~304) 44% inox scrap (World)</t>
  </si>
  <si>
    <t>X6CrNi18 (~304) 70% inox scrap (EU, USA)</t>
  </si>
  <si>
    <t>X7CrAl13 (405) 23% inox scrap (China)</t>
  </si>
  <si>
    <t>X7CrAl13 (405) 44% inox scrap (World)</t>
  </si>
  <si>
    <t>X7CrAl13 (405) 70% inox scrap (EU, USA)</t>
  </si>
  <si>
    <t>X90CrCoMoV17 23% inox scrap (China)</t>
  </si>
  <si>
    <t>X90CrCoMoV17 44% inox scrap (World)</t>
  </si>
  <si>
    <t>X90CrCoMoV17 70% inox scrap (EU, USA)</t>
  </si>
  <si>
    <t>X90CrMoV18 (440B) 23% inox scrap (China)</t>
  </si>
  <si>
    <t>X90CrMoV18 (440B) 44% inox scrap (World)</t>
  </si>
  <si>
    <t>X90CrMoV18 (440B) 70% inox scrap (EU, USA)</t>
  </si>
  <si>
    <t>10SPb20 (1.0721)</t>
  </si>
  <si>
    <t>35S20 (1.0726)</t>
  </si>
  <si>
    <t>9S20</t>
  </si>
  <si>
    <t>9SMnPb (1.0718)</t>
  </si>
  <si>
    <t>GS-10Ni6</t>
  </si>
  <si>
    <t>GS-22Mo4</t>
  </si>
  <si>
    <t>GS-25CrMo4</t>
  </si>
  <si>
    <t>GS-45.3</t>
  </si>
  <si>
    <t>GS-70</t>
  </si>
  <si>
    <t>GS-X40CrNiSi 25 12</t>
  </si>
  <si>
    <t>HA</t>
  </si>
  <si>
    <t>HT</t>
  </si>
  <si>
    <t>Fe360</t>
  </si>
  <si>
    <t>Fe470</t>
  </si>
  <si>
    <t>Fe520</t>
  </si>
  <si>
    <t>St13</t>
  </si>
  <si>
    <t>A517a</t>
  </si>
  <si>
    <t>A517b</t>
  </si>
  <si>
    <t>S355J2G1W</t>
  </si>
  <si>
    <t>St14</t>
  </si>
  <si>
    <t>14NiCr14</t>
  </si>
  <si>
    <t>15Cr3</t>
  </si>
  <si>
    <t>18NiCr8</t>
  </si>
  <si>
    <t>25CrMo4</t>
  </si>
  <si>
    <t>30CrNiMo8</t>
  </si>
  <si>
    <t>34Cr4</t>
  </si>
  <si>
    <t>34CrAl6</t>
  </si>
  <si>
    <t>35NiCr18</t>
  </si>
  <si>
    <t>36NiCr6</t>
  </si>
  <si>
    <t>37MnSi5</t>
  </si>
  <si>
    <t>42CrMo4</t>
  </si>
  <si>
    <t>50 CrV4</t>
  </si>
  <si>
    <t>C15</t>
  </si>
  <si>
    <t>C35</t>
  </si>
  <si>
    <t>C45</t>
  </si>
  <si>
    <t>C55</t>
  </si>
  <si>
    <t>C60</t>
  </si>
  <si>
    <t>13CrMo4 5 (1.7335)</t>
  </si>
  <si>
    <t>21MoV53</t>
  </si>
  <si>
    <t>22Mo4</t>
  </si>
  <si>
    <t>28NiCrMo4</t>
  </si>
  <si>
    <t>15NiMn6 (1.6228)</t>
  </si>
  <si>
    <t>A514(A)</t>
  </si>
  <si>
    <t>ASt35 (1.0346)</t>
  </si>
  <si>
    <t>X12CrNi 18 9</t>
  </si>
  <si>
    <t>X12Ni5 (1.5680)</t>
  </si>
  <si>
    <t>X8Ni9</t>
  </si>
  <si>
    <t>38Si6</t>
  </si>
  <si>
    <t>50CrV4</t>
  </si>
  <si>
    <t>55Si7</t>
  </si>
  <si>
    <t>67SiCr5</t>
  </si>
  <si>
    <t>Aluminium (secondary)</t>
  </si>
  <si>
    <t>Cadmium (EoL-RIR = 0%)</t>
  </si>
  <si>
    <t>Chromium, CRM (EoL-RIR = 21%)</t>
  </si>
  <si>
    <t>Copper (secondary)</t>
  </si>
  <si>
    <t>Gallium, CRM (EoL-RIR = 0%)</t>
  </si>
  <si>
    <t>Gold (primary)</t>
  </si>
  <si>
    <t>Gold (secondary)</t>
  </si>
  <si>
    <t>Gold trade mix (76% prim 24% sec)</t>
  </si>
  <si>
    <t>Lead (primary)</t>
  </si>
  <si>
    <t>Lead (secondary)</t>
  </si>
  <si>
    <t>Lead trade mix ( 20% prim 80% sec)</t>
  </si>
  <si>
    <t>Lithium (EoL-RIR = 0%)</t>
  </si>
  <si>
    <t>Manganese (EoL_RIR= 9%)</t>
  </si>
  <si>
    <t>Mercury (virgin)</t>
  </si>
  <si>
    <t>Molybdenum (EoL-RIR = 9%)</t>
  </si>
  <si>
    <t>Nickel (primary)</t>
  </si>
  <si>
    <t>Nickel (secondary)</t>
  </si>
  <si>
    <t>Nickel trade mix (84% prim 16% sec)</t>
  </si>
  <si>
    <t>Silicon (metallurgical) for steel</t>
  </si>
  <si>
    <t>Silver (primary)</t>
  </si>
  <si>
    <t>Silver (secondary)</t>
  </si>
  <si>
    <t>Silver trade mix (81% prim 19% sec)</t>
  </si>
  <si>
    <t>Tellurium (EoL-RIR = 1%)</t>
  </si>
  <si>
    <t>Tin (virgin)</t>
  </si>
  <si>
    <t>Titanium (primary)</t>
  </si>
  <si>
    <t>Titanium (secondary)</t>
  </si>
  <si>
    <t>Titanium trade mix (99% prim, 1% sec)</t>
  </si>
  <si>
    <t>Vanadium (primary)</t>
  </si>
  <si>
    <t>Vanadium trade mix (99% prim 1% sec)</t>
  </si>
  <si>
    <t>Zinc (primary)</t>
  </si>
  <si>
    <t>Zinc (secondary)</t>
  </si>
  <si>
    <t>Zinc trade mix (86% prim 14% sec)</t>
  </si>
  <si>
    <t>Tungsten (primary)</t>
  </si>
  <si>
    <t>Tungsten (secondary)</t>
  </si>
  <si>
    <t>Arsenic (as co-product of Copper)</t>
  </si>
  <si>
    <t>Barium</t>
  </si>
  <si>
    <t>Berylium</t>
  </si>
  <si>
    <t>Bismuth (as co-product of Lead)</t>
  </si>
  <si>
    <t>Boron</t>
  </si>
  <si>
    <t>Hafnium</t>
  </si>
  <si>
    <t>Niobium</t>
  </si>
  <si>
    <t>Rhenium</t>
  </si>
  <si>
    <t>Strontium</t>
  </si>
  <si>
    <t>Thallium</t>
  </si>
  <si>
    <t>Thorium</t>
  </si>
  <si>
    <t>Cerium</t>
  </si>
  <si>
    <t>Dysprosium</t>
  </si>
  <si>
    <t>Erbium</t>
  </si>
  <si>
    <t>Eutropium</t>
  </si>
  <si>
    <t>Gadolinium</t>
  </si>
  <si>
    <t>Lanthanum</t>
  </si>
  <si>
    <t>Mischmetal: Cerium 67%, lanthanum 20%, Neodimium 11%, rest 2%</t>
  </si>
  <si>
    <t>Neodymium</t>
  </si>
  <si>
    <t>Praseodymium</t>
  </si>
  <si>
    <t>Samarium</t>
  </si>
  <si>
    <t>Scandium</t>
  </si>
  <si>
    <t>Terbium</t>
  </si>
  <si>
    <t>Ytterbium</t>
  </si>
  <si>
    <t>Yttrium</t>
  </si>
  <si>
    <t>Al99</t>
  </si>
  <si>
    <t>AlCuMg1 (2017)</t>
  </si>
  <si>
    <t>AlCuMg2 (2024)</t>
  </si>
  <si>
    <t>AlCuMgPb (2011)</t>
  </si>
  <si>
    <t>AlCuSiMg (2036)</t>
  </si>
  <si>
    <t>AlMg1 (5005)</t>
  </si>
  <si>
    <t>AlMg3 (5754a)</t>
  </si>
  <si>
    <t>AlMg4.5Mn (5182)</t>
  </si>
  <si>
    <t>AlMgSi0.7 (6005)</t>
  </si>
  <si>
    <t>AlMn1 (3003)</t>
  </si>
  <si>
    <t>AlMn1.2Mg1 (3004)</t>
  </si>
  <si>
    <t>AlSiMgMn (6009)</t>
  </si>
  <si>
    <t>AlZnCuMg (7075)</t>
  </si>
  <si>
    <t>G-AlCu4TiMg (204)</t>
  </si>
  <si>
    <t>G-AlMg3 (242)</t>
  </si>
  <si>
    <t>G-AlMg5 (314)</t>
  </si>
  <si>
    <t>G-AlSi12 (230)</t>
  </si>
  <si>
    <t>G-AlSi12Cu (231)</t>
  </si>
  <si>
    <t>G-AlSi7Mg (Thixo)</t>
  </si>
  <si>
    <t>G-AlSi8Cu3 (380)</t>
  </si>
  <si>
    <t>Cu-E</t>
  </si>
  <si>
    <t>CuAg-E</t>
  </si>
  <si>
    <t>CuAl5</t>
  </si>
  <si>
    <t>CuNi10Fe</t>
  </si>
  <si>
    <t>CuNi18Zn</t>
  </si>
  <si>
    <t>CuNi44Mn</t>
  </si>
  <si>
    <t>CuSn6.7P</t>
  </si>
  <si>
    <t>CuSn8</t>
  </si>
  <si>
    <t>CuZn15</t>
  </si>
  <si>
    <t>CuZn30</t>
  </si>
  <si>
    <t>G-CuAl10Fe</t>
  </si>
  <si>
    <t>G-CuAl10Ni</t>
  </si>
  <si>
    <t>G-CuNi10</t>
  </si>
  <si>
    <t>G-CuSn10</t>
  </si>
  <si>
    <t>G-CuSn12</t>
  </si>
  <si>
    <t>G-CuSn5Zn5Pb5</t>
  </si>
  <si>
    <t>G-CuZn15</t>
  </si>
  <si>
    <t>G-CuZn37Pb</t>
  </si>
  <si>
    <t>G-CuZn40</t>
  </si>
  <si>
    <t>AM100A</t>
  </si>
  <si>
    <t>AM503</t>
  </si>
  <si>
    <t>G-MgAl6Zn3</t>
  </si>
  <si>
    <t>G-MgAl8Zn1</t>
  </si>
  <si>
    <t>G-MgAl9Zn2</t>
  </si>
  <si>
    <t>GD-MgAl9Zn1</t>
  </si>
  <si>
    <t>MgAl3Zn</t>
  </si>
  <si>
    <t>MgZn6Zr</t>
  </si>
  <si>
    <t>MgMn1.5</t>
  </si>
  <si>
    <t>MgAl6Zn</t>
  </si>
  <si>
    <t>Invar</t>
  </si>
  <si>
    <t>Mumetal</t>
  </si>
  <si>
    <t>Ni 99.6</t>
  </si>
  <si>
    <t>Ni span C902</t>
  </si>
  <si>
    <t>NiCr 80 20</t>
  </si>
  <si>
    <t>NiCr20Co18Ti</t>
  </si>
  <si>
    <t>NiCr20TiAl</t>
  </si>
  <si>
    <t>NiCu30Al</t>
  </si>
  <si>
    <t>NiCu30Fe</t>
  </si>
  <si>
    <t>NiFe 50 50</t>
  </si>
  <si>
    <t>NiMo30</t>
  </si>
  <si>
    <t>Supermalloy</t>
  </si>
  <si>
    <t>TiAl5Sn2</t>
  </si>
  <si>
    <t>TiAl6V4</t>
  </si>
  <si>
    <t>TiV15SnCrAl3</t>
  </si>
  <si>
    <t>G-ZnAlCu</t>
  </si>
  <si>
    <t>Zamak3</t>
  </si>
  <si>
    <t>Zamak5</t>
  </si>
  <si>
    <t>ZnCuTi</t>
  </si>
  <si>
    <t>Zinc (super plastic)</t>
  </si>
  <si>
    <t>Barium Ferrite magnet, ceramic 4 MGOe</t>
  </si>
  <si>
    <t>Neodymium magnet (NdFeB) 50 MGOe</t>
  </si>
  <si>
    <t>Neodymium magnet (NdFeB) 50 MGOe recycled</t>
  </si>
  <si>
    <t>Neodymium magnet (NdFeB) corrosion resistant, 40 MGOe</t>
  </si>
  <si>
    <t>Neodymium magnet (NdFeB) corrosion resistant, 40 MGOe recycled</t>
  </si>
  <si>
    <t>SmCo (1:5) magnet, 20 MGOe</t>
  </si>
  <si>
    <t>Nitride magnet (Fe16N2), 20-80 MGOe</t>
  </si>
  <si>
    <t>Folding Boxboard GC1</t>
  </si>
  <si>
    <t>Folding Boxboard GC2 or GC3</t>
  </si>
  <si>
    <t>film HDPE 50 mu</t>
  </si>
  <si>
    <t>film LDPE 50 mu</t>
  </si>
  <si>
    <t>film PC 50 mu</t>
  </si>
  <si>
    <t>film PET / PE+EVOH+PE 62 mu for MAP</t>
  </si>
  <si>
    <t>film PET 50 mu</t>
  </si>
  <si>
    <t>film PET+ALOx / LDPE 62 mu for MAP</t>
  </si>
  <si>
    <t>film PET+PVOH / LDPE 62 mu for MAP</t>
  </si>
  <si>
    <t>film PLA (biobased) 50 mu</t>
  </si>
  <si>
    <t>film PP 50 mu</t>
  </si>
  <si>
    <t>film PP+PVDC 62 mu for MAP</t>
  </si>
  <si>
    <t>film PS (shrink) 50 mu</t>
  </si>
  <si>
    <t>MAP Carbon Dioxide gas at 1 bar 0 degr C</t>
  </si>
  <si>
    <t>MAP Nitrogen gas at 1 bar 0 degr C</t>
  </si>
  <si>
    <t>MAP Oxygen gas at 1 bar 0 degr C</t>
  </si>
  <si>
    <t>Paperfoam</t>
  </si>
  <si>
    <t>ABS (Acrylonitrile butadiene styrene) chemical upcycled</t>
  </si>
  <si>
    <t>EVA (Ethylene vinyl acetate) chemical upcycled</t>
  </si>
  <si>
    <t>PA (Nylons) chemical upcycled</t>
  </si>
  <si>
    <t>PC (Polycarbonate) chemical upclycled</t>
  </si>
  <si>
    <t>PET (Polyethylene terephthalate) chemical upcycled</t>
  </si>
  <si>
    <t>PMMA (Polymethyl methacrylate) chemical upcycled</t>
  </si>
  <si>
    <t>POM (Polyoxymethylene) chemical upcycled</t>
  </si>
  <si>
    <t>PP (Polypropylene) chemical upcycled</t>
  </si>
  <si>
    <t>PS (Polystyrene) chemical upcycled</t>
  </si>
  <si>
    <t>PUR (Polyurethane) chemical upcycled</t>
  </si>
  <si>
    <t>PVC (Polyvinylchloride) chemical upcycled</t>
  </si>
  <si>
    <t>BR (butadiene rubber)</t>
  </si>
  <si>
    <t>BR and IIR (butadiene rubber and butyl rubber) in tires</t>
  </si>
  <si>
    <t>EPDM (ethylene propylene diene monomer rubber)</t>
  </si>
  <si>
    <t>EVA (ethylene vinyl acetate rubber)</t>
  </si>
  <si>
    <t>IR (polyisoprene rubber)</t>
  </si>
  <si>
    <t>NBR (nitrile rubber)</t>
  </si>
  <si>
    <t>PU (polyurethane) rubber for shoe soles</t>
  </si>
  <si>
    <t>SAN (Styrene-acrylonitrile copolymer)</t>
  </si>
  <si>
    <t>SBR (Styrene butadiene rubber)</t>
  </si>
  <si>
    <t>Silicone rubber (PDMS)</t>
  </si>
  <si>
    <t>ABS (Acrylonitrile butadiene styrene)</t>
  </si>
  <si>
    <t>ABS 30% glass fibre</t>
  </si>
  <si>
    <t>Ionomer</t>
  </si>
  <si>
    <t>PA 6 30% glass fibre</t>
  </si>
  <si>
    <t>PA 66 30% glass fibre</t>
  </si>
  <si>
    <t>PB-1 (Polybutylene)</t>
  </si>
  <si>
    <t>PC (Polycarbonate)</t>
  </si>
  <si>
    <t>PC 30% glass fibre</t>
  </si>
  <si>
    <t>PE (Polyethylene) expanded</t>
  </si>
  <si>
    <t>PMMA (Polymethyl methacrylate)</t>
  </si>
  <si>
    <t>POM (Polyoxymethyleen, polyacetaal)</t>
  </si>
  <si>
    <t>PP (Polypropylene)</t>
  </si>
  <si>
    <t>PP GF30</t>
  </si>
  <si>
    <t>PTT (Polyltrimethylene terephthalate)</t>
  </si>
  <si>
    <t>PVC (Polyvinylchloride emulsion polymerised)</t>
  </si>
  <si>
    <t>PVC (Polyvinylchloride suspension polymerised)</t>
  </si>
  <si>
    <t>PVC (Polyvinylchloride, trade mix)</t>
  </si>
  <si>
    <t>PVDC (Polyvinyliden chloride)</t>
  </si>
  <si>
    <t>Carbon fiber-reinforced plastic</t>
  </si>
  <si>
    <t>MF (melamine formaldehyde resin)</t>
  </si>
  <si>
    <t>PF (phenol formaldehyde resin)</t>
  </si>
  <si>
    <t>Phenolics (Bakelite)</t>
  </si>
  <si>
    <t>Polyester (unsaturated resin)</t>
  </si>
  <si>
    <t>PUR flex. block foam TDI</t>
  </si>
  <si>
    <t>PUR flex. moulded  TDI with flame retardant</t>
  </si>
  <si>
    <t>PUR flex. moulded TDI</t>
  </si>
  <si>
    <t>PUR flex. moulded. MDI</t>
  </si>
  <si>
    <t>PUR rigid foam MDI</t>
  </si>
  <si>
    <t>Sheet molding compound 25% glass fibre</t>
  </si>
  <si>
    <t>Sheet molding compound 50% glass fibre</t>
  </si>
  <si>
    <t>UF (urea-formaldehyde resin)</t>
  </si>
  <si>
    <t>Bisphenol A</t>
  </si>
  <si>
    <t>DEHP (diisooctyl phthalate)</t>
  </si>
  <si>
    <t>DINP (diisononyl phthalate)</t>
  </si>
  <si>
    <t>Epichlorohydrin</t>
  </si>
  <si>
    <t>Formaldehyde</t>
  </si>
  <si>
    <t>MDI (Methylene diphenyl diisocyanate)</t>
  </si>
  <si>
    <t>MMA (Methyl methacrylate)</t>
  </si>
  <si>
    <t>Nafion</t>
  </si>
  <si>
    <t>PEEK (Polyetheretherketone)</t>
  </si>
  <si>
    <t>PEI (PolyEther Imide)</t>
  </si>
  <si>
    <t>Phthalic anhydride</t>
  </si>
  <si>
    <t>Polyether-polyols</t>
  </si>
  <si>
    <t>PPS (polyphenylene sulfide)</t>
  </si>
  <si>
    <t>PVB (Polyvinyl butyral)</t>
  </si>
  <si>
    <t>TDI (toluene diisocyanate)</t>
  </si>
  <si>
    <t>Acrylic fibres</t>
  </si>
  <si>
    <t>BioCotton fibre from China/India (without global seatransport)</t>
  </si>
  <si>
    <t>BioCotton fibre from USA (without global seatransport)</t>
  </si>
  <si>
    <t>Cotton fibre from USA (without global seatransport)</t>
  </si>
  <si>
    <t>Cotton fibre trade mix (without global seatransport)</t>
  </si>
  <si>
    <t>Elastane (polyurethane) pellets</t>
  </si>
  <si>
    <t>Fleece from recycled PET bottles</t>
  </si>
  <si>
    <t>Nylon pellets</t>
  </si>
  <si>
    <t>Polyester = PET pellets</t>
  </si>
  <si>
    <t>PLA (polylactide) pellets</t>
  </si>
  <si>
    <t>Sorona (PTT) biobased pellets</t>
  </si>
  <si>
    <t>Viscose production</t>
  </si>
  <si>
    <t>PP (Polypropylene) pellets</t>
  </si>
  <si>
    <t>Flax fibres for spinning linen</t>
  </si>
  <si>
    <t>heat setting and washing synthetic fabrics</t>
  </si>
  <si>
    <t>knitting  83 dtex</t>
  </si>
  <si>
    <t>knitting 200 dtex</t>
  </si>
  <si>
    <t>knitting 300 dtex</t>
  </si>
  <si>
    <t>pretreatment of cotton</t>
  </si>
  <si>
    <t>spinning cotton  45 dtex</t>
  </si>
  <si>
    <t>spinning cotton  70 dtex</t>
  </si>
  <si>
    <t>spinning cotton 100 dtex</t>
  </si>
  <si>
    <t>spinning cotton 150 dtex</t>
  </si>
  <si>
    <t>spinning cotton 200 dtex</t>
  </si>
  <si>
    <t>spinning cotton 300 dtex</t>
  </si>
  <si>
    <t>spinning cotton 400 dtex</t>
  </si>
  <si>
    <t>spinning cotton 500 dtex</t>
  </si>
  <si>
    <t>spinning extruder polymer filaments  (80 - 500 dtex)</t>
  </si>
  <si>
    <t>spinning viscose fibres (80-500 dtex)</t>
  </si>
  <si>
    <t>weaving  15 dtex</t>
  </si>
  <si>
    <t>weaving  30 dtex</t>
  </si>
  <si>
    <t>weaving  45 dtex</t>
  </si>
  <si>
    <t>weaving  70 dtex</t>
  </si>
  <si>
    <t>weaving 100 dtex</t>
  </si>
  <si>
    <t>weaving 150 dtex</t>
  </si>
  <si>
    <t>weaving 200 dtex</t>
  </si>
  <si>
    <t>weaving 300 dtex</t>
  </si>
  <si>
    <t>weaving 400 dtex</t>
  </si>
  <si>
    <t>weaving 500 dtex</t>
  </si>
  <si>
    <t>Afrormosia FSC/PEFC 700 (kg/m3)</t>
  </si>
  <si>
    <t>Afzelia FCS/PEFC 820 (kg/m3)</t>
  </si>
  <si>
    <t>Guaiacum wood FSC/PEFC 1250 (kg/m3)</t>
  </si>
  <si>
    <t>Iroko FSC/PEFC 650 (kg/m3)</t>
  </si>
  <si>
    <t>Makore FSC/PEFC 660 (kg/m3)</t>
  </si>
  <si>
    <t>Mansonia FSC/PEFC 620 (kg/m3)</t>
  </si>
  <si>
    <t>Moabi FSC/PEFC 815 (kg/m3)</t>
  </si>
  <si>
    <t>Robinia FSC/PEFC 740 (kg/m3)</t>
  </si>
  <si>
    <t>Teak FSC/PEFC 665 (kg/m3)</t>
  </si>
  <si>
    <t>Agba FSC/PEFC 500 (kg/m3)</t>
  </si>
  <si>
    <t>Angelique FSC 735 (kg/m3)</t>
  </si>
  <si>
    <t>Azobé FSC/PEFC 1060 (kg/m3)</t>
  </si>
  <si>
    <t>Bosse clair FSC/PEFC 575 (kg/m3)</t>
  </si>
  <si>
    <t>Bubinga FSC/PEFC 830 (kg/m3)</t>
  </si>
  <si>
    <t>Chestnut FSC/PEFC 540 (kg/m3)</t>
  </si>
  <si>
    <t>Cordia FCS/PEFC 540 (kg/m3)</t>
  </si>
  <si>
    <t>Idigbo FSC/PEFC 550 (kg/m3)</t>
  </si>
  <si>
    <t>Mahogany FSC/PEFC 1110 (kg/m3)</t>
  </si>
  <si>
    <t>Meranti FSC/PEFC 640 (kg/m3)</t>
  </si>
  <si>
    <t>Merbau FSC/PEFC 800 (kg/m3)</t>
  </si>
  <si>
    <t>Purpleheart FSC/PEFC 850 (kg/m3)</t>
  </si>
  <si>
    <t>Wengé FSC/PEFC 830 (kg/m3)</t>
  </si>
  <si>
    <t>Carapa FSC/PEFC 610 (kg/m3)</t>
  </si>
  <si>
    <t>Dibetou FSC/PEFC550 (kg/m3)</t>
  </si>
  <si>
    <t>Kauri FSC/PEFC 485 (kg/m3)</t>
  </si>
  <si>
    <t>Kotibe FSC/PEFCt 760 (kg/m3)</t>
  </si>
  <si>
    <t>Larch FSC/PEFC 600 (kg/m3)</t>
  </si>
  <si>
    <t>Movigui FSC/PEFC 710 (kg/m3)</t>
  </si>
  <si>
    <t>Mutenye FSC/PEFCt 820 (kg/m3)</t>
  </si>
  <si>
    <t>Niangon FSC/PEFC 710 (kg/m3)</t>
  </si>
  <si>
    <t>Olon FSC/PEFC 485 (kg/m3)</t>
  </si>
  <si>
    <t>Oregon Pine FSC/PEFC 505 (kg/m3)</t>
  </si>
  <si>
    <t>Peroba FSC/PEFC 750 (kg/m3)</t>
  </si>
  <si>
    <t>Pitch Pine FSC/PEFC 750 (kg/m3)</t>
  </si>
  <si>
    <t>Sapelli FSC/PEFC 650 (kg/m3)</t>
  </si>
  <si>
    <t>Scots pine FSC/PEFC 520 (kg/m3)</t>
  </si>
  <si>
    <t>Tchitola FSC/PEFC 630 (kg/m3)</t>
  </si>
  <si>
    <t>Tiama FSC/PEFC 560 (kg/m3)</t>
  </si>
  <si>
    <t>Walnut FSC/PEFC 670 (kg/m3)</t>
  </si>
  <si>
    <t>Yang FSC/PEFC 750 (kg/m3)</t>
  </si>
  <si>
    <t>Aningre FSC/PEFC 580 (kg/m3)</t>
  </si>
  <si>
    <t>Avodire FSC/PEFC 550 (kg/m3)</t>
  </si>
  <si>
    <t>Balsa FSC/PEFC 150 (kg/m3)</t>
  </si>
  <si>
    <t>Birch FSC/PEFC 660 (kg/m3)</t>
  </si>
  <si>
    <t>Elm FSC/PEFC 650 (kg/m3)</t>
  </si>
  <si>
    <t>Emeri FSC/PEFC 515 (kg/m3)</t>
  </si>
  <si>
    <t>Hemlock FSC/PEFCt 490 (kg/m3)</t>
  </si>
  <si>
    <t>Hickory FSC/PEFCt 800 (kg/m3)</t>
  </si>
  <si>
    <t>Limba FSC/PEFC 560 (kg/m3)</t>
  </si>
  <si>
    <t>Menkulang FSC/PEFC 710 (kg/m3)</t>
  </si>
  <si>
    <t>Mersawa FSC/PEFC 640 (kg/m3)</t>
  </si>
  <si>
    <t>Okoume FSC/PEFC forest 440 (kg/m3)</t>
  </si>
  <si>
    <t>Parana Pine FSC/PEFC 540 (kg/m3)</t>
  </si>
  <si>
    <t>Radiata Pine FSC/PEFC 450 (kg/m3)</t>
  </si>
  <si>
    <t>Red oak FSC/PEFC 700 (kg/m3)</t>
  </si>
  <si>
    <t>Silver fir FSC/PEFC 450 (kg/m3)</t>
  </si>
  <si>
    <t>Yellow pine FSC/PEFC 540 (kg/m3)</t>
  </si>
  <si>
    <t>Abura FSC/PEFC 560 (kg/m3)</t>
  </si>
  <si>
    <t>Ahorn FSC/PEFC 640 (kg/m3)</t>
  </si>
  <si>
    <t>Alder FSC/PEFC 530 (kg/m3)</t>
  </si>
  <si>
    <t>Antiaris FSC/PEFC 445 (kg/m3)</t>
  </si>
  <si>
    <t>Ash FSC/PEFC 700 (kg/m3)</t>
  </si>
  <si>
    <t>Aspen FSC/PEFC 440 (kg/m3)</t>
  </si>
  <si>
    <t>Baboen FSC/PEFC 410 (kg/m3)</t>
  </si>
  <si>
    <t>Black poplar FSC/PEFC 440 (kg/m3)</t>
  </si>
  <si>
    <t>Blue gum FSC/PEFC 900 (kg/m3)</t>
  </si>
  <si>
    <t>Canaria FSC/PEFC 830 (kg/m3)</t>
  </si>
  <si>
    <t>Cottonwood FSC/PEFC 440 (kg/m3)</t>
  </si>
  <si>
    <t>Hornbean FSC/PEFC 750 (kg/m3)</t>
  </si>
  <si>
    <t>Horse chestnut FSC/PEFC 450 (kg/m3)</t>
  </si>
  <si>
    <t>Ilomba FSC/PEFC 480 (kg/m3)</t>
  </si>
  <si>
    <t>Koto FSC/PEFC 560 (kg/m3)</t>
  </si>
  <si>
    <t>Linde FSC/PEFC 540 (kg/m3)</t>
  </si>
  <si>
    <t>Platan FSC/PEFC 620 (kg/m3)</t>
  </si>
  <si>
    <t>Poplar FSC/PEFC 440 (kg/m3)</t>
  </si>
  <si>
    <t>Wawa FSC/PEFC 390 (kg/m3)</t>
  </si>
  <si>
    <t>Willow FSC/PEFC 450 (kg/m3)</t>
  </si>
  <si>
    <t>Coromandel Ebony FSC/PEFC 1100 (kg/m3)</t>
  </si>
  <si>
    <t>Dabema FSC/PEFC 690 (kg/m3)</t>
  </si>
  <si>
    <t>Emien FSC/PEFC 360 (kg/m3)</t>
  </si>
  <si>
    <t>Incense cedar FSC/PEFC 385 (kg/m3)</t>
  </si>
  <si>
    <t>Mubura FSC/PEFC 830 (kg/m3)</t>
  </si>
  <si>
    <t>Niove FSC/PEFC 850 (kg/m3)</t>
  </si>
  <si>
    <t>Onzabili FSC/PEFCt 550 (kg/m3)</t>
  </si>
  <si>
    <t>Parasolier FSC/PEFC 190 (kg/m3)</t>
  </si>
  <si>
    <t>Pear FSC/PEFC 680 (kg/m3)</t>
  </si>
  <si>
    <t>Pockwood FSC/PEFC1250 (kg/m3)</t>
  </si>
  <si>
    <t>Angelim Vermelho FSC/PEFC 1430 (kg/m3) wet</t>
  </si>
  <si>
    <t>Cumaru FSC/PEFC 1200 (kg/m3) wet</t>
  </si>
  <si>
    <t>Massaranduba FCS/PEFC 1200 (kg/m3) wet</t>
  </si>
  <si>
    <t>Okan FSC/PEFC 1075 (kg/m3) wet</t>
  </si>
  <si>
    <t>Sapupira FSC/PEFC 1075 (kg/m3) wet</t>
  </si>
  <si>
    <t>Acetylated Scots pine = durable wood, s.g. 540 kg/m3 (Netherlands)</t>
  </si>
  <si>
    <t>Cork at factory gate in Portugal 150 kg/m3</t>
  </si>
  <si>
    <t>Cork at forest road 150 kg/m3</t>
  </si>
  <si>
    <t>Cork granulate 150 kg/m3</t>
  </si>
  <si>
    <t>Cork granulate glued = aggregate (e.g. slab for insulation) 150 kg/m3</t>
  </si>
  <si>
    <t>MDF at factury gate</t>
  </si>
  <si>
    <t>Particle board  standard (Rotterdam)</t>
  </si>
  <si>
    <t>Particle board biodegradable at factury gate</t>
  </si>
  <si>
    <t>Particle board high humidity P5 (Rotterdam)</t>
  </si>
  <si>
    <t>Plywood Bamboo (density approx 700 kg/m3)</t>
  </si>
  <si>
    <t>Electricity nuclear (US)</t>
  </si>
  <si>
    <t>Electricity General Industry</t>
  </si>
  <si>
    <t>Electricity .EU-27 production</t>
  </si>
  <si>
    <t>Electricity Austria production</t>
  </si>
  <si>
    <t>Electricity Belgium production</t>
  </si>
  <si>
    <t>Electricity Bulgaria production</t>
  </si>
  <si>
    <t>Electricity Croatia production</t>
  </si>
  <si>
    <t>Electricity Cyprus production</t>
  </si>
  <si>
    <t>Electricity Czechia production</t>
  </si>
  <si>
    <t>Electricity Denmark production</t>
  </si>
  <si>
    <t>Electricity Estonia production</t>
  </si>
  <si>
    <t>Electricity Finland production</t>
  </si>
  <si>
    <t>Electricity France production</t>
  </si>
  <si>
    <t>Electricity Germany production</t>
  </si>
  <si>
    <t>Electricity Greece production</t>
  </si>
  <si>
    <t>Electricity Hungary production</t>
  </si>
  <si>
    <t>Electricity Ireland production</t>
  </si>
  <si>
    <t>Electricity Italy production</t>
  </si>
  <si>
    <t>Electricity Latvia production</t>
  </si>
  <si>
    <t>Electricity Lithuania production</t>
  </si>
  <si>
    <t>Electricity Luxembourg production</t>
  </si>
  <si>
    <t>Electricity Malta production</t>
  </si>
  <si>
    <t>Electricity Netherlands production</t>
  </si>
  <si>
    <t>Electricity Norway production</t>
  </si>
  <si>
    <t>Electricity Poland production</t>
  </si>
  <si>
    <t>Electricity Portugal production</t>
  </si>
  <si>
    <t>Electricity Romania production</t>
  </si>
  <si>
    <t>Electricity Slovakia production</t>
  </si>
  <si>
    <t>Electricity Slovenia production</t>
  </si>
  <si>
    <t>Electricity Spain production</t>
  </si>
  <si>
    <t>Electricity Sweden production</t>
  </si>
  <si>
    <t>Electricity Switzerland production</t>
  </si>
  <si>
    <t>Electricity .EU-27 consumption</t>
  </si>
  <si>
    <t>Electricity Austria consumption</t>
  </si>
  <si>
    <t>Electricity Belgium consumption</t>
  </si>
  <si>
    <t>Electricity Bulgaria consumption</t>
  </si>
  <si>
    <t>Electricity Croatia consumption</t>
  </si>
  <si>
    <t>Electricity Cyprus consumption</t>
  </si>
  <si>
    <t>Electricity Czechia consumption</t>
  </si>
  <si>
    <t>Electricity Denmark consumption</t>
  </si>
  <si>
    <t>Electricity Estonia consumption</t>
  </si>
  <si>
    <t>Electricity Finland consumption</t>
  </si>
  <si>
    <t>Electricity France consumption</t>
  </si>
  <si>
    <t>Electricity Germany consumption</t>
  </si>
  <si>
    <t>Electricity Greece consumption</t>
  </si>
  <si>
    <t>Electricity Hungary consumption</t>
  </si>
  <si>
    <t>Electricity Ireland consumption</t>
  </si>
  <si>
    <t>Electricity Italy consumption</t>
  </si>
  <si>
    <t>Electricity Latvia consumption</t>
  </si>
  <si>
    <t>Electricity Lithuania consumption</t>
  </si>
  <si>
    <t>Electricity Luxembourg consumption</t>
  </si>
  <si>
    <t>Electricity Malta consumption</t>
  </si>
  <si>
    <t>Electricity Netherlands consumption</t>
  </si>
  <si>
    <t>Electricity Poland consumption</t>
  </si>
  <si>
    <t>Electricity Portugal consumption</t>
  </si>
  <si>
    <t>Electricity Romania consumption</t>
  </si>
  <si>
    <t>Electricity Slovakia consumption</t>
  </si>
  <si>
    <t>Electricity Slovenia consumption</t>
  </si>
  <si>
    <t>Electricity Spain consumption</t>
  </si>
  <si>
    <t>Electricity Sweden consumption</t>
  </si>
  <si>
    <t>Electricity Switzerland consumption</t>
  </si>
  <si>
    <t>Electricity Africa production</t>
  </si>
  <si>
    <t>Electricity Asia Pacific production</t>
  </si>
  <si>
    <t>Electricity Central America production</t>
  </si>
  <si>
    <t>Electricity CIS production</t>
  </si>
  <si>
    <t>Electricity .Middle Africa production</t>
  </si>
  <si>
    <t>Electricity .Middle East production</t>
  </si>
  <si>
    <t>Electricity .North America production</t>
  </si>
  <si>
    <t>Electricity .South America production</t>
  </si>
  <si>
    <t>Electricity Western Africa production</t>
  </si>
  <si>
    <t>Electricity World production</t>
  </si>
  <si>
    <t>Electricity Afghanistan production</t>
  </si>
  <si>
    <t>Electricity Albania production</t>
  </si>
  <si>
    <t>Electricity Algeria production</t>
  </si>
  <si>
    <t>Electricity American Samoa production</t>
  </si>
  <si>
    <t>Electricity Angola production</t>
  </si>
  <si>
    <t>Electricity Antigua and Barbuda production</t>
  </si>
  <si>
    <t>Electricity Argentina production</t>
  </si>
  <si>
    <t>Electricity Armenia production</t>
  </si>
  <si>
    <t>Electricity Aruba production</t>
  </si>
  <si>
    <t>Electricity Australia production</t>
  </si>
  <si>
    <t>Electricity Azerbaijan production</t>
  </si>
  <si>
    <t>Electricity Bahamas production</t>
  </si>
  <si>
    <t>Electricity Bahrain production</t>
  </si>
  <si>
    <t>Electricity Bangladesh production</t>
  </si>
  <si>
    <t>Electricity Barbados production</t>
  </si>
  <si>
    <t>Electricity Belarus production</t>
  </si>
  <si>
    <t>Electricity Belize production</t>
  </si>
  <si>
    <t>Electricity Benin production</t>
  </si>
  <si>
    <t>Electricity Bhutan production</t>
  </si>
  <si>
    <t>Electricity Bolivia production</t>
  </si>
  <si>
    <t>Electricity Bosnia and Herzegovina production</t>
  </si>
  <si>
    <t>Electricity Botswana production</t>
  </si>
  <si>
    <t>Electricity Brazil production</t>
  </si>
  <si>
    <t>Electricity Brunei production</t>
  </si>
  <si>
    <t>Electricity Burkina Faso production</t>
  </si>
  <si>
    <t>Electricity Burundi production</t>
  </si>
  <si>
    <t>Electricity Cambodia production</t>
  </si>
  <si>
    <t>Electricity Cameroon production</t>
  </si>
  <si>
    <t>Electricity Canada production</t>
  </si>
  <si>
    <t>Electricity Cape Verde production</t>
  </si>
  <si>
    <t>Electricity Cayman Islands production</t>
  </si>
  <si>
    <t>Electricity Central African Republic production</t>
  </si>
  <si>
    <t>Electricity Chad production</t>
  </si>
  <si>
    <t>Electricity Chile production</t>
  </si>
  <si>
    <t>Electricity China production</t>
  </si>
  <si>
    <t>Electricity Colombia production</t>
  </si>
  <si>
    <t>Electricity Comoros production</t>
  </si>
  <si>
    <t>Electricity Congo production</t>
  </si>
  <si>
    <t>Electricity Cook Islands production</t>
  </si>
  <si>
    <t>Electricity Costa Rica production</t>
  </si>
  <si>
    <t>Electricity Cote d'Ivoire production</t>
  </si>
  <si>
    <t>Electricity Cuba production</t>
  </si>
  <si>
    <t>Electricity Democratic Republic of Congo production</t>
  </si>
  <si>
    <t>Electricity Djibouti production</t>
  </si>
  <si>
    <t>Electricity Dominica production</t>
  </si>
  <si>
    <t>Electricity Dominican Republic production</t>
  </si>
  <si>
    <t>Electricity Eastern Africa production</t>
  </si>
  <si>
    <t>Electricity Ecuador production</t>
  </si>
  <si>
    <t>Electricity Egypt production</t>
  </si>
  <si>
    <t>Electricity El Salvador production</t>
  </si>
  <si>
    <t>Electricity Equatorial Guinea production</t>
  </si>
  <si>
    <t>Electricity Eritrea production</t>
  </si>
  <si>
    <t>Electricity Eswatini production</t>
  </si>
  <si>
    <t>Electricity Ethiopia production</t>
  </si>
  <si>
    <t>Electricity Falkland Islands production</t>
  </si>
  <si>
    <t>Electricity Faroe Islands production</t>
  </si>
  <si>
    <t>Electricity Fiji production</t>
  </si>
  <si>
    <t>Electricity French Guiana production</t>
  </si>
  <si>
    <t>Electricity French Polynesia production</t>
  </si>
  <si>
    <t>Electricity Gabon production</t>
  </si>
  <si>
    <t>Electricity Gambia production</t>
  </si>
  <si>
    <t>Electricity Ghana production</t>
  </si>
  <si>
    <t>Electricity Greenland production</t>
  </si>
  <si>
    <t>Electricity Grenada production</t>
  </si>
  <si>
    <t>Electricity Guam production</t>
  </si>
  <si>
    <t>Electricity Guatemala production</t>
  </si>
  <si>
    <t>Electricity Guinea production</t>
  </si>
  <si>
    <t>Electricity Guinea-Bissau production</t>
  </si>
  <si>
    <t>Electricity Guyana production</t>
  </si>
  <si>
    <t>Electricity Haiti production</t>
  </si>
  <si>
    <t>Electricity Honduras production</t>
  </si>
  <si>
    <t>Electricity Hong Kong production</t>
  </si>
  <si>
    <t>Electricity Iceland production</t>
  </si>
  <si>
    <t>Electricity India  production</t>
  </si>
  <si>
    <t>Electricity Indonesia production</t>
  </si>
  <si>
    <t>Electricity Iran production</t>
  </si>
  <si>
    <t>Electricity Iraq production</t>
  </si>
  <si>
    <t>Electricity Israel production</t>
  </si>
  <si>
    <t>Electricity Jamaica production</t>
  </si>
  <si>
    <t>Electricity Japan production</t>
  </si>
  <si>
    <t>Electricity Jordan production</t>
  </si>
  <si>
    <t>Electricity Kazakhstan production</t>
  </si>
  <si>
    <t>Electricity Kenya production</t>
  </si>
  <si>
    <t>Electricity Kiribati production</t>
  </si>
  <si>
    <t>Electricity Kosovo production</t>
  </si>
  <si>
    <t>Electricity Kuwait production</t>
  </si>
  <si>
    <t>Electricity Kyrgyzstan production</t>
  </si>
  <si>
    <t>Electricity Laos production</t>
  </si>
  <si>
    <t>Electricity Lebanon production</t>
  </si>
  <si>
    <t>Electricity Lesotho production</t>
  </si>
  <si>
    <t>Electricity Liberia production</t>
  </si>
  <si>
    <t>Electricity Libya production</t>
  </si>
  <si>
    <t>Electricity Macau production</t>
  </si>
  <si>
    <t>Electricity Madagascar production</t>
  </si>
  <si>
    <t>Electricity Malawi production</t>
  </si>
  <si>
    <t>Electricity Malaysia production</t>
  </si>
  <si>
    <t>Electricity Maldives production</t>
  </si>
  <si>
    <t>Electricity Mali production</t>
  </si>
  <si>
    <t>Electricity Mauritius production</t>
  </si>
  <si>
    <t>Electricity Mexico production</t>
  </si>
  <si>
    <t>Electricity Moldova production</t>
  </si>
  <si>
    <t>Electricity Mongolia production</t>
  </si>
  <si>
    <t>Electricity Montenegro production</t>
  </si>
  <si>
    <t>Electricity Montserrat production</t>
  </si>
  <si>
    <t>Electricity Morocco production</t>
  </si>
  <si>
    <t>Electricity Mozambique production</t>
  </si>
  <si>
    <t>Electricity Myanmar production</t>
  </si>
  <si>
    <t>Electricity Namibia production</t>
  </si>
  <si>
    <t>Electricity Nauru production</t>
  </si>
  <si>
    <t>Electricity Nepal production</t>
  </si>
  <si>
    <t>Electricity New Zealand production</t>
  </si>
  <si>
    <t>Electricity Nicaragua production</t>
  </si>
  <si>
    <t>Electricity Niger production</t>
  </si>
  <si>
    <t>Electricity Nigeria production</t>
  </si>
  <si>
    <t>Electricity North Korea production</t>
  </si>
  <si>
    <t>Electricity North Macedonia production</t>
  </si>
  <si>
    <t>Electricity Oman production</t>
  </si>
  <si>
    <t>Electricity Pakistan production</t>
  </si>
  <si>
    <t>Electricity Palestine production</t>
  </si>
  <si>
    <t>Electricity Panama production</t>
  </si>
  <si>
    <t>Electricity Papua New Guinea production</t>
  </si>
  <si>
    <t>Electricity Paraguay production</t>
  </si>
  <si>
    <t>Electricity Peru production</t>
  </si>
  <si>
    <t>Electricity Philippines production</t>
  </si>
  <si>
    <t>Electricity Puerto Rico production</t>
  </si>
  <si>
    <t>Electricity Qatar production</t>
  </si>
  <si>
    <t>Electricity Russia production</t>
  </si>
  <si>
    <t>Electricity Rwanda production</t>
  </si>
  <si>
    <t>Electricity Saint Kitts and Nevis production</t>
  </si>
  <si>
    <t>Electricity Saint Lucia production</t>
  </si>
  <si>
    <t>Electricity Saint Pierre and Miquelon production</t>
  </si>
  <si>
    <t>Electricity Saint Vincent and the Grenadines production</t>
  </si>
  <si>
    <t>Electricity Samoa production</t>
  </si>
  <si>
    <t>Electricity Sao Tome and Principe production</t>
  </si>
  <si>
    <t>Electricity Saudi Arabia production</t>
  </si>
  <si>
    <t>Electricity Senegal production</t>
  </si>
  <si>
    <t>Electricity Serbia production</t>
  </si>
  <si>
    <t>Electricity Seychelles production</t>
  </si>
  <si>
    <t>Electricity Sierra Leone production</t>
  </si>
  <si>
    <t>Electricity Singapore production</t>
  </si>
  <si>
    <t>Electricity Solomon Islands production</t>
  </si>
  <si>
    <t>Electricity Somalia production</t>
  </si>
  <si>
    <t>Electricity South Africa production</t>
  </si>
  <si>
    <t>Electricity South Korea production</t>
  </si>
  <si>
    <t>Electricity South Sudan production</t>
  </si>
  <si>
    <t>Electricity Sri Lanka production</t>
  </si>
  <si>
    <t>Electricity Sudan production</t>
  </si>
  <si>
    <t>Electricity Suriname production</t>
  </si>
  <si>
    <t>Electricity Syria production</t>
  </si>
  <si>
    <t>Electricity Taiwan production</t>
  </si>
  <si>
    <t>Electricity Tajikistan production</t>
  </si>
  <si>
    <t>Electricity Tanzania production</t>
  </si>
  <si>
    <t>Electricity Thailand production</t>
  </si>
  <si>
    <t>Electricity Togo production</t>
  </si>
  <si>
    <t>Electricity Tonga production</t>
  </si>
  <si>
    <t>Electricity Trinidad and Tobago production</t>
  </si>
  <si>
    <t>Electricity Tunisia production</t>
  </si>
  <si>
    <t>Electricity Turkey production</t>
  </si>
  <si>
    <t>Electricity Turkmenistan production</t>
  </si>
  <si>
    <t>Electricity Turks and Caicos Islands production</t>
  </si>
  <si>
    <t>Electricity Uganda production</t>
  </si>
  <si>
    <t>Electricity Ukraine production</t>
  </si>
  <si>
    <t>Electricity United Arab Emirates production</t>
  </si>
  <si>
    <t>Electricity United States production</t>
  </si>
  <si>
    <t>Electricity United States Virgin Islands production</t>
  </si>
  <si>
    <t>Electricity Uruguay production</t>
  </si>
  <si>
    <t>Electricity Uzbekistan production</t>
  </si>
  <si>
    <t>Electricity Vanuatu production</t>
  </si>
  <si>
    <t>Electricity Venezuela production</t>
  </si>
  <si>
    <t>Electricity Vietnam production</t>
  </si>
  <si>
    <t>Electricity Yemen production</t>
  </si>
  <si>
    <t>Electricity Zambia production</t>
  </si>
  <si>
    <t>Electricity Zimbabwe production</t>
  </si>
  <si>
    <t>Electricity Alberta production</t>
  </si>
  <si>
    <t>Electricity British Columbia production</t>
  </si>
  <si>
    <t>Electricity Manitoba production</t>
  </si>
  <si>
    <t>Electricity New Brunswick production</t>
  </si>
  <si>
    <t>Electricity Newfoundland and Labrador production</t>
  </si>
  <si>
    <t>Electricity Northwest Territories production</t>
  </si>
  <si>
    <t>Electricity Nova Scotia production</t>
  </si>
  <si>
    <t>Electricity Nunavut production</t>
  </si>
  <si>
    <t>Electricity Ontario production</t>
  </si>
  <si>
    <t>Electricity Prince Edward Island production</t>
  </si>
  <si>
    <t>Electricity Quebec production</t>
  </si>
  <si>
    <t>Electricity Saskatchewan production</t>
  </si>
  <si>
    <t>Electricity Yukon production</t>
  </si>
  <si>
    <t>Electricity Anhui production</t>
  </si>
  <si>
    <t>Electricity Tianjin production</t>
  </si>
  <si>
    <t>Electricity Henan production</t>
  </si>
  <si>
    <t>Electricity Shanghai production</t>
  </si>
  <si>
    <t>Electricity Shanxi production</t>
  </si>
  <si>
    <t>Electricity Shaanxi production</t>
  </si>
  <si>
    <t>Electricity Heilongjiang production</t>
  </si>
  <si>
    <t>Electricity Shandong production</t>
  </si>
  <si>
    <t>Electricity Inner Mongolia production</t>
  </si>
  <si>
    <t>Electricity Hebei production</t>
  </si>
  <si>
    <t>Electricity Ningxia production</t>
  </si>
  <si>
    <t>Electricity Jiangxi production</t>
  </si>
  <si>
    <t>Electricity Jiangsu production</t>
  </si>
  <si>
    <t>Electricity Xinjiang production</t>
  </si>
  <si>
    <t>Electricity Hainan production</t>
  </si>
  <si>
    <t>Electricity Jilin production</t>
  </si>
  <si>
    <t>Electricity Liaoning production</t>
  </si>
  <si>
    <t>Electricity Chongqing production</t>
  </si>
  <si>
    <t>Electricity Zhejiang production</t>
  </si>
  <si>
    <t>Electricity Fujian production</t>
  </si>
  <si>
    <t>Electricity Guangdong production</t>
  </si>
  <si>
    <t>Electricity Hunan production</t>
  </si>
  <si>
    <t>Electricity Guizhou production</t>
  </si>
  <si>
    <t>Electricity Gansu production</t>
  </si>
  <si>
    <t>Electricity Guangxi production</t>
  </si>
  <si>
    <t>Electricity Hubei production</t>
  </si>
  <si>
    <t>Electricity Qinghai production</t>
  </si>
  <si>
    <t>Electricity Sichuan production</t>
  </si>
  <si>
    <t>Electricity Yunnan production</t>
  </si>
  <si>
    <t>Electricity Andaman  &amp; Nicobar production</t>
  </si>
  <si>
    <t>Electricity Andhra Pradesh production</t>
  </si>
  <si>
    <t>Electricity Arunachal Pradesh production</t>
  </si>
  <si>
    <t>Electricity Assam production</t>
  </si>
  <si>
    <t>Electricity Bihar production</t>
  </si>
  <si>
    <t>Electricity Chandigarh production</t>
  </si>
  <si>
    <t>Electricity Chhattisgarh production</t>
  </si>
  <si>
    <t>Electricity Dadra &amp; Nagar Naveli production</t>
  </si>
  <si>
    <t>Electricity Delhi production</t>
  </si>
  <si>
    <t>Electricity Goa production</t>
  </si>
  <si>
    <t>Electricity Gujarat production</t>
  </si>
  <si>
    <t>Electricity Haryana production</t>
  </si>
  <si>
    <t>Electricity Himachal Pradesh production</t>
  </si>
  <si>
    <t>Electricity Jammu &amp; Kashmir and Ladajh production</t>
  </si>
  <si>
    <t>Electricity Jharkhand production</t>
  </si>
  <si>
    <t>Electricity Karnataka production</t>
  </si>
  <si>
    <t>Electricity Kerala production</t>
  </si>
  <si>
    <t>Electricity Lakshadweep production</t>
  </si>
  <si>
    <t>Electricity Madhya Pradesh production</t>
  </si>
  <si>
    <t>Electricity Maharashtra production</t>
  </si>
  <si>
    <t>Electricity Manipur production</t>
  </si>
  <si>
    <t>Electricity Meghalaya production</t>
  </si>
  <si>
    <t>Electricity Mizoram production</t>
  </si>
  <si>
    <t>Electricity Nagaland production</t>
  </si>
  <si>
    <t>Electricity Odisha production</t>
  </si>
  <si>
    <t>Electricity Puducherry production</t>
  </si>
  <si>
    <t>Electricity Punjab production</t>
  </si>
  <si>
    <t>Electricity Rajasthan production</t>
  </si>
  <si>
    <t>Electricity Sikkim production</t>
  </si>
  <si>
    <t>Electricity Tamil Nadu production</t>
  </si>
  <si>
    <t>Electricity Alabama production</t>
  </si>
  <si>
    <t>Electricity Alaska production</t>
  </si>
  <si>
    <t>Electricity Arizona production</t>
  </si>
  <si>
    <t>Electricity Arkansas production</t>
  </si>
  <si>
    <t>Electricity California production</t>
  </si>
  <si>
    <t>Electricity Colorado production</t>
  </si>
  <si>
    <t>Electricity Connecticut production</t>
  </si>
  <si>
    <t>Electricity Delaware production</t>
  </si>
  <si>
    <t>Electricity District of Columbia production</t>
  </si>
  <si>
    <t>Electricity Florida production</t>
  </si>
  <si>
    <t>Electricity Hawaii production</t>
  </si>
  <si>
    <t>Electricity Idaho production</t>
  </si>
  <si>
    <t>Electricity Illinois production</t>
  </si>
  <si>
    <t>Electricity Indiana production</t>
  </si>
  <si>
    <t>Electricity Iowa production</t>
  </si>
  <si>
    <t>Electricity Kansas production</t>
  </si>
  <si>
    <t>Electricity Kentucky production</t>
  </si>
  <si>
    <t>Electricity Louisiana production</t>
  </si>
  <si>
    <t>Electricity Maine production</t>
  </si>
  <si>
    <t>Electricity Maryland production</t>
  </si>
  <si>
    <t>Electricity Massachusetts production</t>
  </si>
  <si>
    <t>Electricity Michigan1 production</t>
  </si>
  <si>
    <t>Electricity Minnesota production</t>
  </si>
  <si>
    <t>Electricity Mississippi production</t>
  </si>
  <si>
    <t>Electricity Missouri production</t>
  </si>
  <si>
    <t>Electricity Montana production</t>
  </si>
  <si>
    <t>Electricity Nebraska production</t>
  </si>
  <si>
    <t>Electricity Nevada production</t>
  </si>
  <si>
    <t>Electricity New Hampshire production</t>
  </si>
  <si>
    <t>Electricity New Jersey production</t>
  </si>
  <si>
    <t>Electricity New Mexico production</t>
  </si>
  <si>
    <t>Electricity New York2 production</t>
  </si>
  <si>
    <t>Electricity North Carolina production</t>
  </si>
  <si>
    <t>Electricity North Dakota production</t>
  </si>
  <si>
    <t>Electricity Ohio production</t>
  </si>
  <si>
    <t>Electricity Oklahoma production</t>
  </si>
  <si>
    <t>Electricity Oregon production</t>
  </si>
  <si>
    <t>Electricity Pennsylvania production</t>
  </si>
  <si>
    <t>Electricity Rhode Island production</t>
  </si>
  <si>
    <t>Electricity South Carolina production</t>
  </si>
  <si>
    <t>Electricity South Dakota production</t>
  </si>
  <si>
    <t>Electricity Tennessee production</t>
  </si>
  <si>
    <t>Electricity Texas production</t>
  </si>
  <si>
    <t>Electricity Utah production</t>
  </si>
  <si>
    <t>Electricity Vermont production</t>
  </si>
  <si>
    <t>Electricity Virginia production</t>
  </si>
  <si>
    <t>Electricity Washington production</t>
  </si>
  <si>
    <t>Electricity West Virginia production</t>
  </si>
  <si>
    <t>Electricity Wisconsin production</t>
  </si>
  <si>
    <t>Electricity Wyoming production</t>
  </si>
  <si>
    <t>Tractor (240 pk)</t>
  </si>
  <si>
    <t>Barge 1475 dwt</t>
  </si>
  <si>
    <t>Bulk carrier Panamax</t>
  </si>
  <si>
    <t>Container feeder Handysize 1577 TEU 13  knots</t>
  </si>
  <si>
    <t>Oil Supertanker</t>
  </si>
  <si>
    <t>Deep drawing steel</t>
  </si>
  <si>
    <t>Rolling steel</t>
  </si>
  <si>
    <t>Electroplating Chrome (single side)</t>
  </si>
  <si>
    <t>Electroplating Nickel (single side)</t>
  </si>
  <si>
    <t>Phosphating (Fe s)</t>
  </si>
  <si>
    <t>Phosphating (Zn i)</t>
  </si>
  <si>
    <t>Phosphating (Zn s)</t>
  </si>
  <si>
    <t>Powder coating aluminium</t>
  </si>
  <si>
    <t>Powder coating steel</t>
  </si>
  <si>
    <t>welding shipbuilding (FCAW) per kg electrode</t>
  </si>
  <si>
    <t>welding steel arc (MAG) 0.0536 kg electrode</t>
  </si>
  <si>
    <t>Anodising</t>
  </si>
  <si>
    <t>Autogenuous welding Al 1</t>
  </si>
  <si>
    <t>Autogenuous welding Al 2</t>
  </si>
  <si>
    <t>Autogenuous welding Al 3</t>
  </si>
  <si>
    <t>Cold transforming Al</t>
  </si>
  <si>
    <t>Extruding alum</t>
  </si>
  <si>
    <t>Forging aluminium</t>
  </si>
  <si>
    <t>Machining aluminium</t>
  </si>
  <si>
    <t>MIG-arc welding Al 10</t>
  </si>
  <si>
    <t>MIG-arc welding Al 12</t>
  </si>
  <si>
    <t>MIG-arc welding Al 4</t>
  </si>
  <si>
    <t>MIG-arc welding Al 5 I-jnt</t>
  </si>
  <si>
    <t>MIG-arc welding Al 5 V-jnt</t>
  </si>
  <si>
    <t>MIG-arc welding Al 6 V-jnt</t>
  </si>
  <si>
    <t>MIG-arc welding Al 8</t>
  </si>
  <si>
    <t>Rolling aluminium foil</t>
  </si>
  <si>
    <t>Rolling aluminium sheet</t>
  </si>
  <si>
    <t>Rolling brass</t>
  </si>
  <si>
    <t>Scouring aluminium</t>
  </si>
  <si>
    <t>Seam welding Al. 0.25</t>
  </si>
  <si>
    <t>Seam welding Al. 1.5</t>
  </si>
  <si>
    <t>Seam welding Al. 2.5</t>
  </si>
  <si>
    <t>Spot welding Al. 0.5</t>
  </si>
  <si>
    <t>Spot welding Al. 1</t>
  </si>
  <si>
    <t>Spot welding Al. 1.5</t>
  </si>
  <si>
    <t>Spot welding Al. 3</t>
  </si>
  <si>
    <t>Welding aluminium arc (0.0183 kg electrode)</t>
  </si>
  <si>
    <t>Recycling mixed polymer</t>
  </si>
  <si>
    <t>Chain sawing</t>
  </si>
  <si>
    <t>Power sawing (petrol)</t>
  </si>
  <si>
    <t>Shaving hardwood per kg dry mass removed</t>
  </si>
  <si>
    <t>Shaving softwood per kg dry mass removed</t>
  </si>
  <si>
    <t>BR and IIR (Butyl rubber) co-firing in electrical power plant</t>
  </si>
  <si>
    <t>EVA (Ethylene vinyl acetate) co-firing in electrical power plant</t>
  </si>
  <si>
    <t>IR (Polyisoprene rubber) co-firing in electrical power plant</t>
  </si>
  <si>
    <t>Natural rubber co-firing in electrical power plant</t>
  </si>
  <si>
    <t>Polychloroprene (Neoprene, CR) co-firing in electrical power plant</t>
  </si>
  <si>
    <t>PU (Polyurethane) co-firing in electrical power plant</t>
  </si>
  <si>
    <t>SBR (Styrene butadiene rubber) co-firing in electrical power plant</t>
  </si>
  <si>
    <t>Silicone rubber co-firing in electrical power plant</t>
  </si>
  <si>
    <t>CFRP (50%) co-firing in electrical power plant</t>
  </si>
  <si>
    <t>DMC (50%) co-firing in electrical power plant</t>
  </si>
  <si>
    <t>GFRP (50%) co-firing in electrical power plant</t>
  </si>
  <si>
    <t>ABS (Acrylonitrile butadiene styrene) co-firing in electrical power plant</t>
  </si>
  <si>
    <t>bio-PE (Polyethylene) co-firing in electrical power plant</t>
  </si>
  <si>
    <t>CA (Cellulose polymers) co-firing in electrical power plant</t>
  </si>
  <si>
    <t>Ionomer co-firing in electrical power plant</t>
  </si>
  <si>
    <t>PA-11 (Nylon-11) co-firing in electrical power plant</t>
  </si>
  <si>
    <t>PA (Nylons, Polyamides) co-firing in electrical power plant</t>
  </si>
  <si>
    <t>PC (Polycarbonate) co-firing in electrical power plant</t>
  </si>
  <si>
    <t>PE (Polyethylene) co-firing in electrical power plant</t>
  </si>
  <si>
    <t>PET (Polyethylene terephthalate) co-firing in electrical power plant</t>
  </si>
  <si>
    <t>PHA (Polyhydroxyalkanoates) co-firing in electrical power plant</t>
  </si>
  <si>
    <t>PLA (Polylactide) co-firing in electrical power plant</t>
  </si>
  <si>
    <t>PMMA (Polymethyl methacrylate) co-firing in electrical power plant</t>
  </si>
  <si>
    <t>POM (Polyoxymethylene, polyacetaal) co-firing in electrical power plant</t>
  </si>
  <si>
    <t>PP (Polypropylene) co-firing in electrical power plant</t>
  </si>
  <si>
    <t>PS (Polystyrene) co-firing in electrical power plant</t>
  </si>
  <si>
    <t>PTT (Polyltrimethylene terephthalate) co-firing in electrical power plant</t>
  </si>
  <si>
    <t>PUR (Polyurethane) co-firing in electrical power plant</t>
  </si>
  <si>
    <t>PVC (Polyvinylchloride) co-firing in electrical power plant</t>
  </si>
  <si>
    <t>PVDC (Polyvinyliden chloride) co-firing in electrical power plant</t>
  </si>
  <si>
    <t>Starch PBS 50%-50% (Polybutylene succinate) co-firing in electrical power plant</t>
  </si>
  <si>
    <t>PBS (Polybutylene succinate) co-firing in electrical power plant</t>
  </si>
  <si>
    <t>PBAT (Polybutylene adipate terephthalate) co-firing in electrical power plant</t>
  </si>
  <si>
    <t>PHB (Polyhydroxybutyrate) co-firing in electrical power plant</t>
  </si>
  <si>
    <t>Epoxies co-firing in electrical power plant</t>
  </si>
  <si>
    <t>Phenolics (Bakelite) co-firing in electrical power plant</t>
  </si>
  <si>
    <t>Polyester co-firing in electrical power plant</t>
  </si>
  <si>
    <t>Bisphenol A  co-firing in electrical power plant</t>
  </si>
  <si>
    <t>DEHP co-firing in electrical power plant</t>
  </si>
  <si>
    <t>DINP co-firing in electrical power plant</t>
  </si>
  <si>
    <t>Epichlorohydrin  co-firing in electrical power plant</t>
  </si>
  <si>
    <t>EVOH  co-firing in electrical power plant</t>
  </si>
  <si>
    <t>Formaldehyde  co-firing in electrical power plant</t>
  </si>
  <si>
    <t>MDI  co-firing in electrical power plant</t>
  </si>
  <si>
    <t>MMA monomer  co-firing in electrical power plant</t>
  </si>
  <si>
    <t>Nafion co-firing in electrical power plant</t>
  </si>
  <si>
    <t>Paperfoam  co-firing in electrical power plant</t>
  </si>
  <si>
    <t>PEEK (Polyetheretherketone)  co-firing in electrical power plant</t>
  </si>
  <si>
    <t>PEI (Polyether Imide) co-firing in electrical power plant</t>
  </si>
  <si>
    <t>Phthalic anhydride co-firing in electrical power plant</t>
  </si>
  <si>
    <t>Polyether-polyols co-firing in electrical power plant</t>
  </si>
  <si>
    <t>PPS  co-firing in electrical power plant</t>
  </si>
  <si>
    <t>PVOH (PVA) co-firing in electrical power plant</t>
  </si>
  <si>
    <t>TDI co-firing in electrical power plant</t>
  </si>
  <si>
    <t>BR and IIR (Butyl rubber) waste incineration with electricity</t>
  </si>
  <si>
    <t>EVA (Ethylene vinyl acetate) waste incineration with electricity</t>
  </si>
  <si>
    <t>IR (Polyisoprene rubber) waste incineration with electricity</t>
  </si>
  <si>
    <t>Natural rubber waste incineration with electricity</t>
  </si>
  <si>
    <t>PU (Polyurethane) waste incineration with electricity</t>
  </si>
  <si>
    <t>SBR (Styrene butadiene rubber) waste incineration with electricity</t>
  </si>
  <si>
    <t>Silicone rubbers waste incineration with electricity</t>
  </si>
  <si>
    <t>CFRP (50%) waste incineration with electricity</t>
  </si>
  <si>
    <t>DMC (50%) waste incineration with electricity</t>
  </si>
  <si>
    <t>GFRP (50%) waste incineration with electricity</t>
  </si>
  <si>
    <t>ABS (Acrylonitrile butadiene styrene) waste incineration with electricity</t>
  </si>
  <si>
    <t>bio-PE (Polyethylene) waste incineration with electricity</t>
  </si>
  <si>
    <t>CA (Cellulose polymers) waste incineration with electricity</t>
  </si>
  <si>
    <t>Ionomer waste incineration with electricity</t>
  </si>
  <si>
    <t>PA-11 (Nylon-11) waste incineration with electricity</t>
  </si>
  <si>
    <t>PA (Nylons, Polyamides) waste incineration with electricity</t>
  </si>
  <si>
    <t>PC (Polycarbonate) waste incineration with electricity</t>
  </si>
  <si>
    <t>PE (Polyethylene) waste incineration with electricity</t>
  </si>
  <si>
    <t>PET (Polyethylene terephthalate) waste incineration with electricity</t>
  </si>
  <si>
    <t>PHA (Polyhydroxyalkanoates) waste incineration with electricity</t>
  </si>
  <si>
    <t>PLA (Polylactide) waste incineration with electricity</t>
  </si>
  <si>
    <t>PMMA (Polymethyl methacrylate) waste incineration with electricity</t>
  </si>
  <si>
    <t>POM (Polyoxymethylene, Polyacetaal) waste incineration with electricity</t>
  </si>
  <si>
    <t>PP (Polypropylene) waste incineration with electricity</t>
  </si>
  <si>
    <t>PS (Polystyrene) waste incineration with electricity</t>
  </si>
  <si>
    <t>PTFE (Teflon, Polytetrafluoroethylene) waste incineration with electricity</t>
  </si>
  <si>
    <t>PTT (Polyltrimethylene terephthalate) waste incineration with electricity</t>
  </si>
  <si>
    <t>PUR (Polyurethane) waste incineration with electricity</t>
  </si>
  <si>
    <t>PVC (Polyvinylchloride) waste incineration with electricity</t>
  </si>
  <si>
    <t>PVDC (Polyvinyliden chloride) waste incineration with electricity</t>
  </si>
  <si>
    <t>Starch PBS 50%-50% (Polybutylene succinate) waste incineration with electricity</t>
  </si>
  <si>
    <t>PBS (Polybutylene succinate)  incineration with electricity</t>
  </si>
  <si>
    <t>PBAT (Polybutylene adipate terephthalate) waste incineration with electricity</t>
  </si>
  <si>
    <t>PHB (Polyhydroxybutyrate) waste incineration with electricity</t>
  </si>
  <si>
    <t>Epoxies waste incineration with electricity</t>
  </si>
  <si>
    <t>Phenolics (Bakelite) waste incineration with electricity</t>
  </si>
  <si>
    <t>Polyester waste incineration with electricity</t>
  </si>
  <si>
    <t>Bisphenol A  waste incineration with electricity</t>
  </si>
  <si>
    <t>DEHP  waste incineration with electricity</t>
  </si>
  <si>
    <t>DINP  waste incineration with electricity</t>
  </si>
  <si>
    <t>Epichlorohydrin  waste incineration with electricity</t>
  </si>
  <si>
    <t>EVOH  waste incineration with electricity</t>
  </si>
  <si>
    <t>Formaldehyde  waste incineration with electricity</t>
  </si>
  <si>
    <t>MDI  waste incineration with electricity</t>
  </si>
  <si>
    <t>MMA monomer  waste incineration with electricity</t>
  </si>
  <si>
    <t>Nafion  waste incineration with electricity</t>
  </si>
  <si>
    <t>Paperfoam  waste incineration with electricity</t>
  </si>
  <si>
    <t>PEEK (Polyetheretherketone)  waste incineration with electricity</t>
  </si>
  <si>
    <t>PEI (Polyether Imide) waste incineration with electricity</t>
  </si>
  <si>
    <t>Phthalic anhydride waste incineration with electricity</t>
  </si>
  <si>
    <t>Polyether-polyols waste incineration with electricity</t>
  </si>
  <si>
    <t>PPS  waste incineration with electricity</t>
  </si>
  <si>
    <t>PVOH (PVA) waste incineration with electricity</t>
  </si>
  <si>
    <t>TDI waste incineration with electricity</t>
  </si>
  <si>
    <t>AKD (Alkyl ketene dimers) waste incineration with electricity</t>
  </si>
  <si>
    <t>ASA (Acrylonitrile styrene acrylate) waste incineration with electricity</t>
  </si>
  <si>
    <t>Rosin (from wood, pine) waste incineration with electricity</t>
  </si>
  <si>
    <t>film HDPE 50 mu in mun waste inc</t>
  </si>
  <si>
    <t>film LDPE 50 mu in mun waste inc</t>
  </si>
  <si>
    <t>film PC 50 mu in mun waste inc</t>
  </si>
  <si>
    <t>film PET / PE+EVOH+PE 62 mu in mun waste inc</t>
  </si>
  <si>
    <t>film PET 50 mu in mun waste inc</t>
  </si>
  <si>
    <t>film PET+ALOx / LDPE 62 mu in mun waste inc</t>
  </si>
  <si>
    <t>film PET+PVOH / LDPE 62 mu in mun waste inc</t>
  </si>
  <si>
    <t>film PLA (biobased) 50 mu in mun waste inc</t>
  </si>
  <si>
    <t>film PP 50 mu in mun waste inc</t>
  </si>
  <si>
    <t>film PP+PVDC 62 mu in mun waste inc</t>
  </si>
  <si>
    <t>film PS (shrink) 50 mu in mun waste inc</t>
  </si>
  <si>
    <t>Metals open loop recycling credit</t>
  </si>
  <si>
    <t>Plastics open loop recycling credit</t>
  </si>
  <si>
    <t>anaerobic digestion (fermentation) cow dung</t>
  </si>
  <si>
    <t>anaerobic digestion (fermentation) food waste</t>
  </si>
  <si>
    <t>anaerobic digestion (fermentation) garden waste</t>
  </si>
  <si>
    <t>composting biodegradable plastics</t>
  </si>
  <si>
    <t>composting organic waste (without transport)</t>
  </si>
  <si>
    <t>landfill organic waste without CH4 emission prevention</t>
  </si>
  <si>
    <t>Waste to recycling prosesses</t>
  </si>
  <si>
    <t>Carbon storage in wood &gt;100 years (per kg wood 12%MC)</t>
  </si>
  <si>
    <t>Torrefied wood excl EoL credit</t>
  </si>
  <si>
    <t>Torrefied wood incl EoL credit</t>
  </si>
  <si>
    <t>Pre-baked frozen fries</t>
  </si>
  <si>
    <t>Potatoes without skin</t>
  </si>
  <si>
    <t>Beer (bottle)</t>
  </si>
  <si>
    <t>Young gin</t>
  </si>
  <si>
    <t>Currant Bun</t>
  </si>
  <si>
    <t>Crispbread</t>
  </si>
  <si>
    <t>Croissant</t>
  </si>
  <si>
    <t>Mealworms</t>
  </si>
  <si>
    <t>Chicken egg</t>
  </si>
  <si>
    <t>Applesauce (can)</t>
  </si>
  <si>
    <t>Applesauce (glass)</t>
  </si>
  <si>
    <t>Apple</t>
  </si>
  <si>
    <t>Apricots</t>
  </si>
  <si>
    <t>Avocado</t>
  </si>
  <si>
    <t>Banana</t>
  </si>
  <si>
    <t>Coconut milk (can)</t>
  </si>
  <si>
    <t>Coconut milk (pack)</t>
  </si>
  <si>
    <t>Figs</t>
  </si>
  <si>
    <t>Grapes</t>
  </si>
  <si>
    <t>Kiwi</t>
  </si>
  <si>
    <t>Lemon</t>
  </si>
  <si>
    <t>Mandarine</t>
  </si>
  <si>
    <t>Mango</t>
  </si>
  <si>
    <t>Honeydew melon</t>
  </si>
  <si>
    <t>Olives (can)</t>
  </si>
  <si>
    <t>Olives (glass)</t>
  </si>
  <si>
    <t>Orange</t>
  </si>
  <si>
    <t>Peach</t>
  </si>
  <si>
    <t>Pineapple</t>
  </si>
  <si>
    <t>Strawberries</t>
  </si>
  <si>
    <t>Stuffed biscuit</t>
  </si>
  <si>
    <t>Apple pie with butter</t>
  </si>
  <si>
    <t>Apple pie with margarine</t>
  </si>
  <si>
    <t>Biscuit</t>
  </si>
  <si>
    <t>Gingerbread</t>
  </si>
  <si>
    <t>Cake with butter</t>
  </si>
  <si>
    <t>Cake without butter</t>
  </si>
  <si>
    <t>Syrup waffle</t>
  </si>
  <si>
    <t>Bread dough, pizza base/pie</t>
  </si>
  <si>
    <t>Wheat flour</t>
  </si>
  <si>
    <t>Oatmeal</t>
  </si>
  <si>
    <t>Pasta</t>
  </si>
  <si>
    <t>Bean sprouts</t>
  </si>
  <si>
    <t>Frozen green beans (plastic)</t>
  </si>
  <si>
    <t>Green beans (can)</t>
  </si>
  <si>
    <t>Green beans (glass)</t>
  </si>
  <si>
    <t>Green beans (plastic)</t>
  </si>
  <si>
    <t>Broccoli</t>
  </si>
  <si>
    <t>Carrot</t>
  </si>
  <si>
    <t>Cauliflower</t>
  </si>
  <si>
    <t>Chicory</t>
  </si>
  <si>
    <t>Zucchini</t>
  </si>
  <si>
    <t>Cucumber with peel</t>
  </si>
  <si>
    <t>Kale</t>
  </si>
  <si>
    <t>Lettuce, medium</t>
  </si>
  <si>
    <t>Mushrooms</t>
  </si>
  <si>
    <t>Onion</t>
  </si>
  <si>
    <t>Peas with carrots (canned)</t>
  </si>
  <si>
    <t>Peas with carrots (glass)</t>
  </si>
  <si>
    <t>Bell pepper</t>
  </si>
  <si>
    <t>Corn (canned)</t>
  </si>
  <si>
    <t>Corn (glass)</t>
  </si>
  <si>
    <t>Tomato</t>
  </si>
  <si>
    <t>Fish salade</t>
  </si>
  <si>
    <t>Hummus natural</t>
  </si>
  <si>
    <t>Peanut butter</t>
  </si>
  <si>
    <t>French fries sauce</t>
  </si>
  <si>
    <t>Mayonnaise</t>
  </si>
  <si>
    <t>Oriental sauce (glass)</t>
  </si>
  <si>
    <t>Tomato sauce (glass)</t>
  </si>
  <si>
    <t>Popcorn</t>
  </si>
  <si>
    <t>Sausage roll</t>
  </si>
  <si>
    <t>Frikandel</t>
  </si>
  <si>
    <t>Mozzarella</t>
  </si>
  <si>
    <t>Cream</t>
  </si>
  <si>
    <t>Coffee</t>
  </si>
  <si>
    <t>Cola Light</t>
  </si>
  <si>
    <t>Icetea</t>
  </si>
  <si>
    <t>Apple juice</t>
  </si>
  <si>
    <t>Syrup</t>
  </si>
  <si>
    <t>Coke</t>
  </si>
  <si>
    <t>Tea</t>
  </si>
  <si>
    <t>Flax seed</t>
  </si>
  <si>
    <t>Kidney beans (can)</t>
  </si>
  <si>
    <t>Kidney beans (glass)</t>
  </si>
  <si>
    <t>Chickpeas</t>
  </si>
  <si>
    <t>Honey (glass)</t>
  </si>
  <si>
    <t>Honey (bottle)</t>
  </si>
  <si>
    <t>Water ice</t>
  </si>
  <si>
    <t>Jam (glass)</t>
  </si>
  <si>
    <t>Granulated sugar</t>
  </si>
  <si>
    <t>Apple syrup</t>
  </si>
  <si>
    <t>Frying fat</t>
  </si>
  <si>
    <t>Halvarine</t>
  </si>
  <si>
    <t>Margarine</t>
  </si>
  <si>
    <t>Catfish</t>
  </si>
  <si>
    <t>Fried fish</t>
  </si>
  <si>
    <t>Cod fillet</t>
  </si>
  <si>
    <t>Fish sticks</t>
  </si>
  <si>
    <t>Herring in tomato sauce</t>
  </si>
  <si>
    <t>Lemon sole</t>
  </si>
  <si>
    <t>Pangasius</t>
  </si>
  <si>
    <t>Plaice</t>
  </si>
  <si>
    <t>Pollock</t>
  </si>
  <si>
    <t>Dutch shrimps</t>
  </si>
  <si>
    <t>Tilapia</t>
  </si>
  <si>
    <t>Trout</t>
  </si>
  <si>
    <t>Canned tuna</t>
  </si>
  <si>
    <t>Beef fritters</t>
  </si>
  <si>
    <t>Beef roast</t>
  </si>
  <si>
    <t>Beef steak</t>
  </si>
  <si>
    <t>Chicken breast</t>
  </si>
  <si>
    <t>Hamburger</t>
  </si>
  <si>
    <t>Pork shoulder chop</t>
  </si>
  <si>
    <t>Knaksausage (can)</t>
  </si>
  <si>
    <t>Knaksausage (glass)</t>
  </si>
  <si>
    <t>Pork bratwurst</t>
  </si>
  <si>
    <t>Beef smoked sausage</t>
  </si>
  <si>
    <t>Veal</t>
  </si>
  <si>
    <t>Vegetarian luncheon meat</t>
  </si>
  <si>
    <t>Tahoe</t>
  </si>
  <si>
    <t>Vegetarian disc</t>
  </si>
  <si>
    <t>Vegetarian hamburger</t>
  </si>
  <si>
    <t>Vegetarian schnitzel</t>
  </si>
  <si>
    <t>Breakfast bacon</t>
  </si>
  <si>
    <t>Beef smoked meat</t>
  </si>
  <si>
    <t>Filet Americain</t>
  </si>
  <si>
    <t>Gammon</t>
  </si>
  <si>
    <t>Shoulder ham</t>
  </si>
  <si>
    <t>Spread liver sausage</t>
  </si>
  <si>
    <t>Roast minced meat</t>
  </si>
  <si>
    <t>Cooked sausage</t>
  </si>
  <si>
    <t>Sandwich sausage</t>
  </si>
  <si>
    <t>Beef sausage</t>
  </si>
  <si>
    <t>Saveloy</t>
  </si>
  <si>
    <t>Baking (1.5 MJe per kg product)</t>
  </si>
  <si>
    <t>Boiling (1.1 MJe per kg product)</t>
  </si>
  <si>
    <t>Roasting chicken (3 MJe per kg product)</t>
  </si>
  <si>
    <t>1,4-dioxanes (n=1, std= -)</t>
  </si>
  <si>
    <t>1-hydroxy-4-unsubstituted benzenoids (n=1, std=-)</t>
  </si>
  <si>
    <t>Acetylides (n=1, std=-)</t>
  </si>
  <si>
    <t>Alcohols and polyols (n=14, std=0.21)</t>
  </si>
  <si>
    <t>Alkali metal chlorides (n=3, std=0.006)</t>
  </si>
  <si>
    <t>Alkali metal hydroxides (n=4, std=0.07)</t>
  </si>
  <si>
    <t>Alkali metal hypochlorites (n=2, std=0.015)</t>
  </si>
  <si>
    <t>Alkali metal silicates (n=2, std=0.22)</t>
  </si>
  <si>
    <t>Alkaline earth metal oxides (n=2, std=0.23)</t>
  </si>
  <si>
    <t>Alkanes (n=5, std=0.2)</t>
  </si>
  <si>
    <t>Alpha-halocarboxylic acids and derivatives (n=2, std=0.11)</t>
  </si>
  <si>
    <t>Amines (n=7, std=0.16)</t>
  </si>
  <si>
    <t>Benzene and substituted derivatives (n=3, std=0.38)</t>
  </si>
  <si>
    <t>Benzenesulfonic acids and derivatives (n=3, std=0.50)</t>
  </si>
  <si>
    <t>Benzoyl derivatives (n=1, std=-)</t>
  </si>
  <si>
    <t>Benzyl alcohols (n=1, std=-)</t>
  </si>
  <si>
    <t>Benzyl halides (n=1, std=-)</t>
  </si>
  <si>
    <t>Carbonyl compounds (n=6, std=0.32)</t>
  </si>
  <si>
    <t>Carboxylic acid derivatives (n=10, std=0.30)</t>
  </si>
  <si>
    <t>Carboxylic acids (n=4, std=0.29)</t>
  </si>
  <si>
    <t>Cumenes (n=2, std=0.1107)</t>
  </si>
  <si>
    <t>Cycloalkanes (n=2, std=0.12)</t>
  </si>
  <si>
    <t>Epoxides (n=2, std=0.05)</t>
  </si>
  <si>
    <t>Ethers (n=7, std=0.35)</t>
  </si>
  <si>
    <t>Gamma butyrolactones (n=1, std=-)</t>
  </si>
  <si>
    <t>Halobenzenes (n=3, std=0.005)</t>
  </si>
  <si>
    <t>Halogen hydrides (n=1, std=- )</t>
  </si>
  <si>
    <t>Homogeneous halogens (n=3, std=0.0025)</t>
  </si>
  <si>
    <t>Homogeneous metalloid compounds (n=1, std=-)</t>
  </si>
  <si>
    <t>Homogeneous noble gases (n=1, std=-)</t>
  </si>
  <si>
    <t>Homogeneous other non-metal compounds (n=4, std=0.11)</t>
  </si>
  <si>
    <t>Homogeneous transition metal compounds (n=2, std=12.24)</t>
  </si>
  <si>
    <t>Metalloid oxides (n=1, std=-)</t>
  </si>
  <si>
    <t>Miscellaneous mixed metal/non-metals (n=3, std=9.43)</t>
  </si>
  <si>
    <t>N-alkylpyrrolidines (n=1, std=-)</t>
  </si>
  <si>
    <t>Non-metal nitrates (n=1, std=-)</t>
  </si>
  <si>
    <t>Non-metal phosphates (n=1, std=-)</t>
  </si>
  <si>
    <t>Non-metal sulfates (n=1, std=-)</t>
  </si>
  <si>
    <t>Olefins (n=1, std=-)</t>
  </si>
  <si>
    <t>Organic carbonic acids (n=1, std=-)</t>
  </si>
  <si>
    <t>Organic cyanides (n=1, std=-)</t>
  </si>
  <si>
    <t>Organochlorides (n=1, std=-)</t>
  </si>
  <si>
    <t>Organofluorides (n=1, std=-)</t>
  </si>
  <si>
    <t>Other non-metal nitrides (n=1, std=-)</t>
  </si>
  <si>
    <t>Other non-metal oxides (n=2, std=0)</t>
  </si>
  <si>
    <t>Other non-metal sulfides (n=2, std=0.08)</t>
  </si>
  <si>
    <t>Styrenes (n=1, std=-)</t>
  </si>
  <si>
    <t>Sulfoxides (n=1, std=-)</t>
  </si>
  <si>
    <t>Sulfuric acid esters (n=1, std=-)</t>
  </si>
  <si>
    <t>Tetrahydrofurans (n=1, std=-)</t>
  </si>
  <si>
    <t>Toluenes (n=1, std=-)</t>
  </si>
  <si>
    <t>Transition metal oxides (n=2, std=13.45)</t>
  </si>
  <si>
    <t>Unsaturated aliphatic hydrocarbons (n=1, std=-)</t>
  </si>
  <si>
    <t>Ureas (n=1, std=-)</t>
  </si>
  <si>
    <t>Vinyl fluorides (n=1, std=-)</t>
  </si>
  <si>
    <t>Xylenes (n=1, std=-)</t>
  </si>
  <si>
    <t>Acrylic acids and derivatives (n=2, std=0.10)</t>
  </si>
  <si>
    <t>Benzenediols (n=2, std=1.80)</t>
  </si>
  <si>
    <t>Benzoic acids and derivatives (n=2, std=0.10)</t>
  </si>
  <si>
    <t>Carbohydrates and carbohydrate conjugates (n=2, std=0.61)</t>
  </si>
  <si>
    <t>Carbonic acid diesters (n=2, std=0.12)</t>
  </si>
  <si>
    <t>Diphenylmethanes (n=2, std=0.66)</t>
  </si>
  <si>
    <t>Halomethanes (n=6, std=3.60)</t>
  </si>
  <si>
    <t>Isoindolines (n=2, std=2.69)</t>
  </si>
  <si>
    <t>Methylpyridines (n=2, std=3.53)</t>
  </si>
  <si>
    <t>Nitrobenzenes (n=4, std=1.15)</t>
  </si>
  <si>
    <t>Organic alkali metal salts (n=3, std=0.25)</t>
  </si>
  <si>
    <t>Organobromides (class) (n=2, std=0.15)</t>
  </si>
  <si>
    <t>Organosilicon compounds (n=2, std=0.02)</t>
  </si>
  <si>
    <t>Phenoxy compounds (n=2, std=0.47)</t>
  </si>
  <si>
    <t>Phenylpropanes (n=5, std=0.69)</t>
  </si>
  <si>
    <t>Pyrazoles (n=2, std=3.47)</t>
  </si>
  <si>
    <t>Pyridazines and derivatives (n=2, std=0.00)</t>
  </si>
  <si>
    <t>Pyridines and derivatives (class) (n=2, std=1.64)</t>
  </si>
  <si>
    <t>Amino acids, peptides, and analogues (n=1, std=-)</t>
  </si>
  <si>
    <t>Aminotriazines (n=1, std=-)</t>
  </si>
  <si>
    <t>Anilides (n=4, std=0.20)</t>
  </si>
  <si>
    <t>Aniline and substituted anilines (n=1, std=-)</t>
  </si>
  <si>
    <t>Benzene and substituted derivatives (n=1, std=-)</t>
  </si>
  <si>
    <t>Benzenoids (n=1, std=-)</t>
  </si>
  <si>
    <t>Benzimidazoles (n=1, std=-)</t>
  </si>
  <si>
    <t>Benzoic acids and derivatives (n=2, std=0.70)</t>
  </si>
  <si>
    <t>Coumarans (n=1, std=-)</t>
  </si>
  <si>
    <t>Cyclohexyl halides (n=1, std=-)</t>
  </si>
  <si>
    <t>Diphenylmethanes (n=1, std=-)</t>
  </si>
  <si>
    <t>Dithiophosphate O-esters (n=1, std=-)</t>
  </si>
  <si>
    <t>Fatty acid esters (n=2, std=2.12)</t>
  </si>
  <si>
    <t>Halobenzenes (n=1, std=-)</t>
  </si>
  <si>
    <t>Isoindolines (n=1, std=-)</t>
  </si>
  <si>
    <t>N-phenylureas (n=3, std=0.27)</t>
  </si>
  <si>
    <t>Naphthalenes (n=1, std=-)</t>
  </si>
  <si>
    <t>Nitrophenols (n=1, std=-)</t>
  </si>
  <si>
    <t>Organic transition metal salts (n=1, std=-)</t>
  </si>
  <si>
    <t>Phenoxyacetic acid derivatives (n=3, std=0.09)</t>
  </si>
  <si>
    <t>Phenylpropanes (n=1, std=-)</t>
  </si>
  <si>
    <t>Pyridines and derivatives (n=1, std=-)</t>
  </si>
  <si>
    <t>Pyridinium derivatives (n=1, std=-)</t>
  </si>
  <si>
    <t>Sulfonylureas (n=1, std=-)</t>
  </si>
  <si>
    <t>Thiocarbamic acid derivatives (n=1, std=-)</t>
  </si>
  <si>
    <t>Thiophosphoric acid esters (n=2, std=0.11)</t>
  </si>
  <si>
    <t>Calculated CO2e (ton)</t>
  </si>
  <si>
    <t>Calculated eco-costs total (euro)</t>
  </si>
  <si>
    <t>Calculated eco-costs E1 (euro)</t>
  </si>
  <si>
    <t>Calculated eco-costs E2 (euro)</t>
  </si>
  <si>
    <t>Calculated eco-costs E3 (euro)</t>
  </si>
  <si>
    <t>Calculated eco-costs E4 (euro)</t>
  </si>
  <si>
    <t>Calculated eco-costs E5 (euro)</t>
  </si>
  <si>
    <t>Simplified CSRD calculation</t>
  </si>
  <si>
    <t>carbon footprint (CO2 equivalent)</t>
  </si>
  <si>
    <t xml:space="preserve">remarks: </t>
  </si>
  <si>
    <t>CSRD team:</t>
  </si>
  <si>
    <t>Scope 1 commuting</t>
  </si>
  <si>
    <t>Total scope 1</t>
  </si>
  <si>
    <t>Scope 1</t>
  </si>
  <si>
    <t>issue</t>
  </si>
  <si>
    <t>Quantity</t>
  </si>
  <si>
    <t>kgCO2e per unit</t>
  </si>
  <si>
    <t>eco-costs per unit</t>
  </si>
  <si>
    <t>E1</t>
  </si>
  <si>
    <t>E2</t>
  </si>
  <si>
    <t>E3</t>
  </si>
  <si>
    <t>E4</t>
  </si>
  <si>
    <t>E5</t>
  </si>
  <si>
    <t>Scope 2</t>
  </si>
  <si>
    <t>Scope 3</t>
  </si>
  <si>
    <t>eco-costs (€) per unit</t>
  </si>
  <si>
    <t>Calculated CO2e (kg)</t>
  </si>
  <si>
    <t>Uncer- tainty 
%</t>
  </si>
  <si>
    <t>Total scope 1, 2 and 3</t>
  </si>
  <si>
    <t>Total scope  3</t>
  </si>
  <si>
    <t>Total scope 2</t>
  </si>
  <si>
    <t>double materiality calculation:</t>
  </si>
  <si>
    <t>damage to the environment</t>
  </si>
  <si>
    <t>damage to the environment:</t>
  </si>
  <si>
    <t>future finacial risk of enterprise</t>
  </si>
  <si>
    <t>future finacial risk of enterprise:</t>
  </si>
  <si>
    <t>number of emplyees</t>
  </si>
  <si>
    <t>lease car CEO</t>
  </si>
  <si>
    <t>lease cars managers</t>
  </si>
  <si>
    <t>by train to clients</t>
  </si>
  <si>
    <t>office space</t>
  </si>
  <si>
    <t>electricity per year from grid</t>
  </si>
  <si>
    <t>electricity from sustainable sources</t>
  </si>
  <si>
    <t>natural gas</t>
  </si>
  <si>
    <t>(7 m2 per employee)</t>
  </si>
  <si>
    <t>m2</t>
  </si>
  <si>
    <t>kWh</t>
  </si>
  <si>
    <t>p.km</t>
  </si>
  <si>
    <t>km</t>
  </si>
  <si>
    <t>all data are average per year</t>
  </si>
  <si>
    <t>Nm2</t>
  </si>
  <si>
    <t>(20 Nm2 natural gas per m2)</t>
  </si>
  <si>
    <t>domestic heating oil (low sulfur = diesel)</t>
  </si>
  <si>
    <t>Scope 1 business trips</t>
  </si>
  <si>
    <t>flight tickets continental</t>
  </si>
  <si>
    <t>flight tickets intercontinental</t>
  </si>
  <si>
    <t>Scope 1 heating</t>
  </si>
  <si>
    <t>CEO</t>
  </si>
  <si>
    <t>managers</t>
  </si>
  <si>
    <t>Scope 1 electricity</t>
  </si>
  <si>
    <t>(take petrol consumption of leasing)</t>
  </si>
  <si>
    <t>(take diesel consumption of leasing)</t>
  </si>
  <si>
    <t>(x percent of 115 kWh per m2)</t>
  </si>
  <si>
    <t>(y percent of 115 kWh per m2)</t>
  </si>
  <si>
    <t>(if natural gas is not available)</t>
  </si>
  <si>
    <t>General</t>
  </si>
  <si>
    <t>carbon</t>
  </si>
  <si>
    <t>pollutants</t>
  </si>
  <si>
    <t>biodiversity</t>
  </si>
  <si>
    <t>ecocosts</t>
  </si>
  <si>
    <t>ESRS E1</t>
  </si>
  <si>
    <t>ESRS E2</t>
  </si>
  <si>
    <t>ESRS E3</t>
  </si>
  <si>
    <t>ESRS E4</t>
  </si>
  <si>
    <t>ESRS E5</t>
  </si>
  <si>
    <t>A.030.04.108</t>
  </si>
  <si>
    <t>A.030.10.137.240701 Ferric Chloride</t>
  </si>
  <si>
    <t>A.030.10.137</t>
  </si>
  <si>
    <t>Ferric Chloride</t>
  </si>
  <si>
    <t>A.030.14.135</t>
  </si>
  <si>
    <t>A.030.14.136</t>
  </si>
  <si>
    <t>A.050.06.101</t>
  </si>
  <si>
    <t>A.050.06.102</t>
  </si>
  <si>
    <t>A.050.06.103</t>
  </si>
  <si>
    <t>A.050.06.104</t>
  </si>
  <si>
    <t>A.050.06.105</t>
  </si>
  <si>
    <t>A.050.06.106</t>
  </si>
  <si>
    <t>A.050.06.107</t>
  </si>
  <si>
    <t>A.050.06.301.240701 PCB = Printed Circuit Board (empty)</t>
  </si>
  <si>
    <t>A.050.06.301</t>
  </si>
  <si>
    <t>PCB = Printed Circuit Board (empty)</t>
  </si>
  <si>
    <t>A.050.06.302</t>
  </si>
  <si>
    <t>A.050.06.303</t>
  </si>
  <si>
    <t>A.050.06.304</t>
  </si>
  <si>
    <t>A.050.06.305</t>
  </si>
  <si>
    <t>A.050.06.401.240701 PCB of average laptop (including ICs)</t>
  </si>
  <si>
    <t>A.050.06.401</t>
  </si>
  <si>
    <t>PCB of average laptop (including ICs)</t>
  </si>
  <si>
    <t>A.070.03.401</t>
  </si>
  <si>
    <t>A.070.10.112</t>
  </si>
  <si>
    <t>A.120.01.101.230701 Board (solid) and recycled paper (test liner and fluting) in Europe</t>
  </si>
  <si>
    <t>Board (solid) and recycled paper (test liner and fluting) in Europe</t>
  </si>
  <si>
    <t>A.130.01.110</t>
  </si>
  <si>
    <t>Sycamore FSC/PEFC 615 (kg/m3)</t>
  </si>
  <si>
    <t>Energy, electricity general</t>
  </si>
  <si>
    <t>C.010.01.105.240712 Air passenger continental</t>
  </si>
  <si>
    <t>C.010.01.105</t>
  </si>
  <si>
    <t>paskm</t>
  </si>
  <si>
    <t>Air passenger continental</t>
  </si>
  <si>
    <t>C.010.01.106.240712 Air passenger intercontinental</t>
  </si>
  <si>
    <t>C.010.01.106</t>
  </si>
  <si>
    <t>Air passenger intercontinental</t>
  </si>
  <si>
    <t>C.050.01.103</t>
  </si>
  <si>
    <t>m</t>
  </si>
  <si>
    <t>D.070.01.101.230701 Electroplating Chrome (single side)</t>
  </si>
  <si>
    <t>D.070.01.102.230701 Electroplating Nickel (single side)</t>
  </si>
  <si>
    <t>F.020.01.110.230701 SMC (50%) co-firing in electrical power plant</t>
  </si>
  <si>
    <t>SMC (50%) co-firing in electrical power plant</t>
  </si>
  <si>
    <t>F.080.01.110.230701 SMC (50%) waste incineration with electricity</t>
  </si>
  <si>
    <t>SMC (50%) waste incineration with electricity</t>
  </si>
  <si>
    <t>M.020.06.112.240319 Fruit snack</t>
  </si>
  <si>
    <t>Fruit snack</t>
  </si>
  <si>
    <t>M.020.09.114.240319 Lettuce</t>
  </si>
  <si>
    <t>Lettuce</t>
  </si>
  <si>
    <t>Material, Food, Fish</t>
  </si>
  <si>
    <t>M.020.22.123.240319 Gourmet fish</t>
  </si>
  <si>
    <t>Gourmet fish</t>
  </si>
  <si>
    <t>scope 1 &amp; downsrtream</t>
  </si>
  <si>
    <t>Q.010.10.001.240709 Carbon Dioxide (CO2), fossil, direct emissions (scope1 and downstream)</t>
  </si>
  <si>
    <t>Q.010.10.001</t>
  </si>
  <si>
    <t>Carbon Dioxide (CO2), fossil, direct emissions (scope1 and downstream)</t>
  </si>
  <si>
    <t>Q.010.10.002.240709 Carbon Dioxide (CO2), biogenic, direct emissions (scope1 and downstream)</t>
  </si>
  <si>
    <t>Q.010.10.002</t>
  </si>
  <si>
    <t>Carbon Dioxide (CO2), biogenic, direct emissions (scope1 and downstream)</t>
  </si>
  <si>
    <t>Q.010.10.003.240709 Methane (CH4), fossil, direct emissions (scope1 and downstream)</t>
  </si>
  <si>
    <t>Q.010.10.003</t>
  </si>
  <si>
    <t>Methane (CH4), fossil, direct emissions (scope1 and downstream)</t>
  </si>
  <si>
    <t>Q.010.10.004.240709 Methane (CH4), biogenic, direct emissions (scope1 and downstream)</t>
  </si>
  <si>
    <t>Q.010.10.004</t>
  </si>
  <si>
    <t>Methane (CH4), biogenic, direct emissions (scope1 and downstream)</t>
  </si>
  <si>
    <t>Q.010.10.005.240709 Carbon Monoxide (CO), fossil, direct emissions (scope1 and downstream)</t>
  </si>
  <si>
    <t>Q.010.10.005</t>
  </si>
  <si>
    <t>Carbon Monoxide (CO), fossil, direct emissions (scope1 and downstream)</t>
  </si>
  <si>
    <t>Q.010.10.006.240709 Carbon monoxide (CO), biogenic, direct emissions (scope1 and downstream)</t>
  </si>
  <si>
    <t>Q.010.10.006</t>
  </si>
  <si>
    <t>Carbon monoxide (CO), biogenic, direct emissions (scope1 and downstream)</t>
  </si>
  <si>
    <t>Q.010.10.007.240709 Nitrous oxide (N2O), direct emissions (scope1 and downstream)</t>
  </si>
  <si>
    <t>Q.010.10.007</t>
  </si>
  <si>
    <t>Nitrous oxide (N2O), direct emissions (scope1 and downstream)</t>
  </si>
  <si>
    <t>Q.010.10.009.240709 Butane (C4H10), direct emissions (scope1 and downstream)</t>
  </si>
  <si>
    <t>Q.010.10.009</t>
  </si>
  <si>
    <t>Butane (C4H10), direct emissions (scope1 and downstream)</t>
  </si>
  <si>
    <t>Q.010.10.010.240709 Ethane (C2H6), direct emissions (scope1 and downstream)</t>
  </si>
  <si>
    <t>Q.010.10.010</t>
  </si>
  <si>
    <t>Ethane (C2H6), direct emissions (scope1 and downstream)</t>
  </si>
  <si>
    <t>Q.010.10.011.240709 Pentane (C5H12), direct emissions (scope1 and downstream)</t>
  </si>
  <si>
    <t>Q.010.10.011</t>
  </si>
  <si>
    <t>Pentane (C5H12), direct emissions (scope1 and downstream)</t>
  </si>
  <si>
    <t>Q.010.10.012.240709 Propane (C3H8), direct emissions (scope1 and downstream)</t>
  </si>
  <si>
    <t>Q.010.10.012</t>
  </si>
  <si>
    <t>Propane (C3H8), direct emissions (scope1 and downstream)</t>
  </si>
  <si>
    <t>Q.010.10.013.240709 Sulfur hexafluoride (SF6), direct emissions (scope1 and downstream)</t>
  </si>
  <si>
    <t>Q.010.10.013</t>
  </si>
  <si>
    <t>Sulfur hexafluoride (SF6), direct emissions (scope1 and downstream)</t>
  </si>
  <si>
    <t>Q.010.10.014.240709 Tetrafluoroethane, HFC-134a ( direct emissions (scope1 and downstream)</t>
  </si>
  <si>
    <t>Q.010.10.014</t>
  </si>
  <si>
    <t>Tetrafluoroethane, HFC-134a ( direct emissions (scope1 and downstream)</t>
  </si>
  <si>
    <t>Q.010.10.015.240709 Trifluoroethane, HFC-143a ( direct emissions (scope1 and downstream)</t>
  </si>
  <si>
    <t>Q.010.10.015</t>
  </si>
  <si>
    <t>Trifluoroethane, HFC-143a ( direct emissions (scope1 and downstream)</t>
  </si>
  <si>
    <t>Q.010.10.016.240709 Difluoromethane, HFC32 ( direct emissions (scope1 and downstream)</t>
  </si>
  <si>
    <t>Q.010.10.016</t>
  </si>
  <si>
    <t>Difluoromethane, HFC32 ( direct emissions (scope1 and downstream)</t>
  </si>
  <si>
    <t>Q.010.10.017.240709 Tetrafluoropropene, HFO-1234yf ( direct emissions (scope1 and downstream)</t>
  </si>
  <si>
    <t>Q.010.10.017</t>
  </si>
  <si>
    <t>Tetrafluoropropene, HFO-1234yf ( direct emissions (scope1 and downstream)</t>
  </si>
  <si>
    <t>Q.010.20.001.240709 Sulfur Dioxide (SO2), direct emissions (scope1 and downstream)</t>
  </si>
  <si>
    <t>Q.010.20.001</t>
  </si>
  <si>
    <t>Sulfur Dioxide (SO2), direct emissions (scope1 and downstream)</t>
  </si>
  <si>
    <t>Q.010.30.001.240709 Ammonia (NH3), direct emissions (scope1 and downstream)</t>
  </si>
  <si>
    <t>Q.010.30.001</t>
  </si>
  <si>
    <t>Ammonia (NH3), direct emissions (scope1 and downstream)</t>
  </si>
  <si>
    <t>Q.010.30.002.240709 Nitrate (NO3), direct emissions (scope1 and downstream)</t>
  </si>
  <si>
    <t>Q.010.30.002</t>
  </si>
  <si>
    <t>Nitrate (NO3), direct emissions (scope1 and downstream)</t>
  </si>
  <si>
    <t>Q.010.30.003.240709 Nitrogen Oxides (NOx), direct emissions (scope1 and downstream)</t>
  </si>
  <si>
    <t>Q.010.30.003</t>
  </si>
  <si>
    <t>Nitrogen Oxides (NOx), direct emissions (scope1 and downstream)</t>
  </si>
  <si>
    <t>Q.010.30.004.240712 Non-methane volatile organic compounds (NMVOC), direct emissions (scope1 and downstream)</t>
  </si>
  <si>
    <t>Q.010.30.004</t>
  </si>
  <si>
    <t>Non-methane volatile organic compounds (NMVOC), direct emissions (scope1 and downstre</t>
  </si>
  <si>
    <t>Q.010.30.005.240709 Phosphate (PO4), direct emissions (scope1 and downstream)</t>
  </si>
  <si>
    <t>Q.010.30.005</t>
  </si>
  <si>
    <t>Phosphate (PO4), direct emissions (scope1 and downstream)</t>
  </si>
  <si>
    <t>Q.010.30.006.240709 Phosphorous (P), direct emissions (scope1 and downstream)</t>
  </si>
  <si>
    <t>Q.010.30.006</t>
  </si>
  <si>
    <t>Phosphorous (P), direct emissions (scope1 and downstream)</t>
  </si>
  <si>
    <t>Q.010.30.007.240709 Phosphoric acid (H3O4P), direct emissions (scope1 and downstream)</t>
  </si>
  <si>
    <t>Q.010.30.007</t>
  </si>
  <si>
    <t>Phosphoric acid (H3O4P), direct emissions (scope1 and downstream)</t>
  </si>
  <si>
    <t>Q.010.40.001.240709 Acetone (CH3COCH3), direct emissions (scope1 and downstream)</t>
  </si>
  <si>
    <t>Q.010.40.001</t>
  </si>
  <si>
    <t>Acetone (CH3COCH3), direct emissions (scope1 and downstream)</t>
  </si>
  <si>
    <t>Q.010.40.002.240709 Benzene (C6H6), direct emissions (scope1 and downstream)</t>
  </si>
  <si>
    <t>Q.010.40.002</t>
  </si>
  <si>
    <t>Benzene (C6H6), direct emissions (scope1 and downstream)</t>
  </si>
  <si>
    <t>Q.010.40.003.240709 Benzyl Chloride (C7H7Cl ), direct emissions (scope1 and downstream)</t>
  </si>
  <si>
    <t>Q.010.40.003</t>
  </si>
  <si>
    <t>Benzyl Chloride (C7H7Cl ), direct emissions (scope1 and downstream)</t>
  </si>
  <si>
    <t>Q.010.40.004.240709 1-Butanol (C4H10O), direct emissions (scope1 and downstream)</t>
  </si>
  <si>
    <t>Q.010.40.004</t>
  </si>
  <si>
    <t>1-Butanol (C4H10O), direct emissions (scope1 and downstream)</t>
  </si>
  <si>
    <t>Q.010.40.005.240709 Butadiene (C4H6), direct emissions (scope1 and downstream)</t>
  </si>
  <si>
    <t>Q.010.40.005</t>
  </si>
  <si>
    <t>Butadiene (C4H6), direct emissions (scope1 and downstream)</t>
  </si>
  <si>
    <t>Q.010.40.006.240709 Butyl acetate (C6H12O2), direct emissions (scope1 and downstream)</t>
  </si>
  <si>
    <t>Q.010.40.006</t>
  </si>
  <si>
    <t>Butyl acetate (C6H12O2), direct emissions (scope1 and downstream)</t>
  </si>
  <si>
    <t>Q.010.40.006.240709 Chloroform (CHCl3), direct emissions (scope1 and downstream)</t>
  </si>
  <si>
    <t>Chloroform (CHCl3), direct emissions (scope1 and downstream)</t>
  </si>
  <si>
    <t>Q.010.40.007.240709 Dichloro-ethane (C2H4Cl2), direct emissions (scope1 and downstream)</t>
  </si>
  <si>
    <t>Q.010.40.007</t>
  </si>
  <si>
    <t>Dichloro-ethane (C2H4Cl2), direct emissions (scope1 and downstream)</t>
  </si>
  <si>
    <t>Q.010.40.008.240709 Dimethyl ether (C2H6O), direct emissions (scope1 and downstream)</t>
  </si>
  <si>
    <t>Q.010.40.008</t>
  </si>
  <si>
    <t>Dimethyl ether (C2H6O), direct emissions (scope1 and downstream)</t>
  </si>
  <si>
    <t>Q.010.40.009.240709 Ethanol (C2H5OH), direct emissions (scope1 and downstream)</t>
  </si>
  <si>
    <t>Q.010.40.009</t>
  </si>
  <si>
    <t>Ethanol (C2H5OH), direct emissions (scope1 and downstream)</t>
  </si>
  <si>
    <t>Q.010.40.010.240709 Ethyl acetate  (C4H8O2), direct emissions (scope1 and downstream)</t>
  </si>
  <si>
    <t>Q.010.40.010</t>
  </si>
  <si>
    <t>Ethyl acetate  (C4H8O2), direct emissions (scope1 and downstream)</t>
  </si>
  <si>
    <t>Q.010.40.011.240709 Ethylene (C2H4), direct emissions (scope1 and downstream)</t>
  </si>
  <si>
    <t>Q.010.40.011</t>
  </si>
  <si>
    <t>Ethylene (C2H4), direct emissions (scope1 and downstream)</t>
  </si>
  <si>
    <t>Q.010.40.012.240709 Formaldehyde (CH2O), direct emissions (scope1 and downstream)</t>
  </si>
  <si>
    <t>Q.010.40.012</t>
  </si>
  <si>
    <t>Formaldehyde (CH2O), direct emissions (scope1 and downstream)</t>
  </si>
  <si>
    <t>Q.010.40.013.240709 Hexane (C6H14), direct emissions (scope1 and downstream)</t>
  </si>
  <si>
    <t>Q.010.40.013</t>
  </si>
  <si>
    <t>Hexane (C6H14), direct emissions (scope1 and downstream)</t>
  </si>
  <si>
    <t>Q.010.40.014.240709 Isoprene (C5H8), direct emissions (scope1 and downstream)</t>
  </si>
  <si>
    <t>Q.010.40.014</t>
  </si>
  <si>
    <t>Isoprene (C5H8), direct emissions (scope1 and downstream)</t>
  </si>
  <si>
    <t>Q.010.40.015.240709 Methanol (CH3OH), direct emissions (scope1 and downstream)</t>
  </si>
  <si>
    <t>Q.010.40.015</t>
  </si>
  <si>
    <t>Methanol (CH3OH), direct emissions (scope1 and downstream)</t>
  </si>
  <si>
    <t>Q.010.40.016.240709 1-Propanol (C3H8O), direct emissions (scope1 and downstream)</t>
  </si>
  <si>
    <t>Q.010.40.016</t>
  </si>
  <si>
    <t>1-Propanol (C3H8O), direct emissions (scope1 and downstream)</t>
  </si>
  <si>
    <t>Q.010.40.017.240709 Naphthalene (C10H8), direct emissions (scope1 and downstream)</t>
  </si>
  <si>
    <t>Q.010.40.017</t>
  </si>
  <si>
    <t>Naphthalene (C10H8), direct emissions (scope1 and downstream)</t>
  </si>
  <si>
    <t>Q.010.40.018.240709 Propylene (C3H6), direct emissions (scope1 and downstream)</t>
  </si>
  <si>
    <t>Q.010.40.018</t>
  </si>
  <si>
    <t>Propylene (C3H6), direct emissions (scope1 and downstream)</t>
  </si>
  <si>
    <t>Q.010.40.019.240709 Styrene (C8H8), direct emissions (scope1 and downstream)</t>
  </si>
  <si>
    <t>Q.010.40.019</t>
  </si>
  <si>
    <t>Styrene (C8H8), direct emissions (scope1 and downstream)</t>
  </si>
  <si>
    <t>Q.010.40.020.240709 Tetrachloroethylene (C2Cl4), direct emissions (scope1 and downstream)</t>
  </si>
  <si>
    <t>Q.010.40.020</t>
  </si>
  <si>
    <t>Tetrachloroethylene (C2Cl4), direct emissions (scope1 and downstream)</t>
  </si>
  <si>
    <t>Q.010.40.021.240709 Toluene (C6H5CH3), direct emissions (scope1 and downstream)</t>
  </si>
  <si>
    <t>Q.010.40.021</t>
  </si>
  <si>
    <t>Toluene (C6H5CH3), direct emissions (scope1 and downstream)</t>
  </si>
  <si>
    <t>Q.010.40.022.240709 Trichloroethylene (C2HCl3), direct emissions (scope1 and downstream)</t>
  </si>
  <si>
    <t>Q.010.40.022</t>
  </si>
  <si>
    <t>Trichloroethylene (C2HCl3), direct emissions (scope1 and downstream)</t>
  </si>
  <si>
    <t>Q.010.40.023.240709 Turpentine, direct emissions (scope1 and downstream)</t>
  </si>
  <si>
    <t>Q.010.40.023</t>
  </si>
  <si>
    <t>Turpentine, direct emissions (scope1 and downstream)</t>
  </si>
  <si>
    <t>Q.010.40.023.240709 White spirit, direct emissions (scope1 and downstream)</t>
  </si>
  <si>
    <t>White spirit, direct emissions (scope1 and downstream)</t>
  </si>
  <si>
    <t>Q.010.40.024.240709 Xylene (C6H4(CH3)2), direct emissions (scope1 and downstream)</t>
  </si>
  <si>
    <t>Q.010.40.024</t>
  </si>
  <si>
    <t>Xylene (C6H4(CH3)2), direct emissions (scope1 and downstream)</t>
  </si>
  <si>
    <t>Q.010.40.025.240712 Particulates PM2.5, direct emissions (scope1 and downstream)</t>
  </si>
  <si>
    <t>Q.010.40.025</t>
  </si>
  <si>
    <t>Particulates PM2.5, direct emissions (scope1 and downstream)</t>
  </si>
  <si>
    <t>TRACI</t>
  </si>
  <si>
    <t>Global warming</t>
  </si>
  <si>
    <t>Smog</t>
  </si>
  <si>
    <t>Carcinogenics</t>
  </si>
  <si>
    <t>Non carcinogenics</t>
  </si>
  <si>
    <t>Respiratory effects</t>
  </si>
  <si>
    <t>Fossil fuel depletion</t>
  </si>
  <si>
    <t>kg CFC-11 eq</t>
  </si>
  <si>
    <t>kg CO2 eq</t>
  </si>
  <si>
    <t>kg O3 eq</t>
  </si>
  <si>
    <t>kg SO2 eq</t>
  </si>
  <si>
    <t>kg N eq</t>
  </si>
  <si>
    <t>CTUh</t>
  </si>
  <si>
    <t>kg PM2.5 eq</t>
  </si>
  <si>
    <t>CTUe</t>
  </si>
  <si>
    <t>MJ surplus</t>
  </si>
  <si>
    <t>Note: the emissions are fully governed by CO2 and CH4 emissions. LNG from the US delivered to the EU gas grid</t>
  </si>
  <si>
    <t>Energy for battery production: Sprecher, B., Xiao, Y., Walton, A., Speight, J., Harris R., Kleijn, R., Visser, G., and Kramer, G. J., Life cycle inventory of the production of rare earths and the subsequent production of NdFeB rare earth permanent magnets, Environmental Science &amp; Technology, vol. 48, no. 7, pp. 3951- 3958, 2014</t>
  </si>
  <si>
    <t>offshore wind updated</t>
  </si>
  <si>
    <t>Idemat 2023 with eco-costs 2023</t>
  </si>
  <si>
    <t>NMC811 battery updated, electricity Norway added, copper revised</t>
  </si>
  <si>
    <t>addition proxi tables: plus addition fuels: EU lables, and lease car norms; plus correction EPS GPPS HIPS PPE TDI MDI PA 6</t>
  </si>
  <si>
    <t xml:space="preserve">revision of world electricity data </t>
  </si>
  <si>
    <t>particular metals added (arsenic, barium, berylium, bismuth, boron, hafnium, Niobium, Rhenium, Strontium, Thallium, Thorium) plus boric acid added</t>
  </si>
  <si>
    <t>tungsten virgin  and seconday market mix updated</t>
  </si>
  <si>
    <t>Added:  - fiber laser cutting 1000W, 6000W, steel and AL; - asphalt; - glass (flint, green, brown); - folding boxboard GC!, 2, 3</t>
  </si>
  <si>
    <t>PAN (Acrilic) added</t>
  </si>
  <si>
    <t>clinker updated</t>
  </si>
  <si>
    <t>chromium updated; leather updated; chromium oxide new; magnesium oxide new</t>
  </si>
  <si>
    <t xml:space="preserve">grease (lithium-based and polymer-based) added; </t>
  </si>
  <si>
    <t>coating metals changed to single side data; small correction glass</t>
  </si>
  <si>
    <t>combustion of paper and wood: small correction of LHV calculation</t>
  </si>
  <si>
    <t>conntainer transport sea corrected for m3kg</t>
  </si>
  <si>
    <t>biodiversity credit added to testliner, kraftliner updated</t>
  </si>
  <si>
    <t xml:space="preserve">EMAA (Ethylene-Methacrylic Acid Copolymer) and Methacrylic acid </t>
  </si>
  <si>
    <t xml:space="preserve">data on IC and PCB updated; Naphtha added; Ferric Cloride added; Carnauba wax added </t>
  </si>
  <si>
    <t>bio-PE updated for ethanol based; bio-PE added for tallow based</t>
  </si>
  <si>
    <t xml:space="preserve">direct emissions added; passenger kilometers added for air and rail </t>
  </si>
  <si>
    <t>TRACI V2.1 midpoints added</t>
  </si>
  <si>
    <t>l</t>
  </si>
  <si>
    <t>kg</t>
  </si>
  <si>
    <t>conversion to</t>
  </si>
  <si>
    <t>input in calculation sheet</t>
  </si>
  <si>
    <t>lease cars managers (electric)</t>
  </si>
  <si>
    <t>adam-new york and back</t>
  </si>
  <si>
    <t>700 km per flight and back</t>
  </si>
  <si>
    <t>protecting</t>
  </si>
  <si>
    <r>
      <rPr>
        <b/>
        <sz val="10"/>
        <rFont val="Arial"/>
        <family val="2"/>
      </rPr>
      <t>nature</t>
    </r>
    <r>
      <rPr>
        <sz val="10"/>
        <rFont val="Arial"/>
        <family val="2"/>
      </rPr>
      <t xml:space="preserve">     euro </t>
    </r>
  </si>
  <si>
    <t>redefinition protection of nature and biodiversity</t>
  </si>
  <si>
    <r>
      <rPr>
        <b/>
        <sz val="10"/>
        <rFont val="Arial"/>
        <family val="2"/>
      </rPr>
      <t xml:space="preserve">scarcity </t>
    </r>
    <r>
      <rPr>
        <sz val="10"/>
        <rFont val="Arial"/>
        <family val="2"/>
      </rPr>
      <t xml:space="preserve">  euro</t>
    </r>
  </si>
  <si>
    <r>
      <rPr>
        <b/>
        <sz val="10"/>
        <rFont val="Arial"/>
        <family val="2"/>
      </rPr>
      <t xml:space="preserve">footprint </t>
    </r>
    <r>
      <rPr>
        <sz val="10"/>
        <rFont val="Arial"/>
        <family val="2"/>
      </rPr>
      <t xml:space="preserve"> euro</t>
    </r>
  </si>
  <si>
    <t>C.050.01.103.240712 Passenger-kilometer per train</t>
  </si>
  <si>
    <t>carbon footprint total (kgCO2)</t>
  </si>
  <si>
    <t>ecocosts (euro)</t>
  </si>
  <si>
    <t>year</t>
  </si>
  <si>
    <t>private but take petrol car  leasing</t>
  </si>
  <si>
    <t>private but take diesel car  leasing</t>
  </si>
  <si>
    <t>private but take BEV car  leasing</t>
  </si>
  <si>
    <t>employee trips to clients (30% diesel)</t>
  </si>
  <si>
    <t>employee trips to clients (70% petrol)</t>
  </si>
  <si>
    <t>employee trips to clients (0% electricity)</t>
  </si>
  <si>
    <t>switch to BEV</t>
  </si>
  <si>
    <t>employee trips to clients (50% petrol)</t>
  </si>
  <si>
    <t>employee trips to clients (20% electricity)</t>
  </si>
  <si>
    <t>(take electr consumption of leasing)</t>
  </si>
  <si>
    <t>electricity per year from grid 2029 50%</t>
  </si>
  <si>
    <t>(50%% percent of 115 kWh per m2)</t>
  </si>
  <si>
    <t>Scope 2 electricity</t>
  </si>
  <si>
    <t>Scope 2 heating</t>
  </si>
  <si>
    <t xml:space="preserve">Total scope 1 </t>
  </si>
  <si>
    <t>lease cars managers (diesel)</t>
  </si>
  <si>
    <t>all BEV</t>
  </si>
  <si>
    <t>employee trips to clients (20% BEV)</t>
  </si>
  <si>
    <t>train</t>
  </si>
  <si>
    <t>20%, 43 weeks, 5 days, 2*30 km diesel</t>
  </si>
  <si>
    <t>40%, 43 weeks, 5 days, 2*30 km petrol</t>
  </si>
  <si>
    <t>30%, 43 weeks, 5 days, 2*30 km train</t>
  </si>
  <si>
    <t>0%,, 43 weeks, 5 days, 2*5 km BEV</t>
  </si>
  <si>
    <t>10%, 43 weeks, 5 days, 2*30 km doesel</t>
  </si>
  <si>
    <t>30%, 43 weeks, 5 days, 2*30 km petrol</t>
  </si>
  <si>
    <t>20%,, 43 weeks, 5 days, 2*5 km BEV</t>
  </si>
  <si>
    <t xml:space="preserve">Scope 3 </t>
  </si>
  <si>
    <t>printing paper, 10.000 sheets per empoyee</t>
  </si>
  <si>
    <t>use of internet emplyee.day (1.5 GB, 0.345 kWh)</t>
  </si>
  <si>
    <t>laptops</t>
  </si>
  <si>
    <t>p</t>
  </si>
  <si>
    <t>Calculated CO2e</t>
  </si>
  <si>
    <t>In the GHG protocol, the full eco-burden of capital goods must be taken at the year of purchase. Assumption for laptops in that the year of purchase is equally spread over 4 years.</t>
  </si>
  <si>
    <r>
      <rPr>
        <b/>
        <sz val="10"/>
        <rFont val="Verdana"/>
        <family val="2"/>
      </rPr>
      <t>note:</t>
    </r>
    <r>
      <rPr>
        <sz val="10"/>
        <rFont val="Verdana"/>
      </rPr>
      <t xml:space="preserve"> the requirements for capital goods in CSRD are rather vague (in contrast to the GHG protocol). </t>
    </r>
  </si>
  <si>
    <t>the consultants company does not own cars, and mobile phones.</t>
  </si>
  <si>
    <r>
      <t xml:space="preserve">name CSRD project: </t>
    </r>
    <r>
      <rPr>
        <b/>
        <sz val="10"/>
        <color theme="1"/>
        <rFont val="Verdana"/>
        <family val="2"/>
      </rPr>
      <t>consultancy firm X</t>
    </r>
  </si>
  <si>
    <t>year: 2024</t>
  </si>
  <si>
    <t>A.050.06.501</t>
  </si>
  <si>
    <t>Materials, electronics, ICs, PCBs and internet</t>
  </si>
  <si>
    <t>A.050.06.502.240721 One year 1 GB datastorage in datacentres = GB.year</t>
  </si>
  <si>
    <t>A.050.06.502</t>
  </si>
  <si>
    <t>One year 1 GB datastorage in datacentres = GB.year</t>
  </si>
  <si>
    <t>user.day</t>
  </si>
  <si>
    <t>kg CO2</t>
  </si>
  <si>
    <t>use of internet storage "in the cloud" (1GB per empoyee)</t>
  </si>
  <si>
    <t>GB.year</t>
  </si>
  <si>
    <t xml:space="preserve">CSRD team: </t>
  </si>
  <si>
    <t>input of company data</t>
  </si>
  <si>
    <t>additiona information</t>
  </si>
  <si>
    <t>CSRD calculations for carbon footprint and eco-costs of E1, E2, E3, E4, and E5:</t>
  </si>
  <si>
    <t>note: check the unit of calculation</t>
  </si>
  <si>
    <t>For tab Idemat2024 db (simple) and Idemat2024 db (detailed):</t>
  </si>
  <si>
    <t>note: in CSRD double counting</t>
  </si>
  <si>
    <t>A.030.10.138.240901 Talc (Talcum) in Rotterdam</t>
  </si>
  <si>
    <t>A.030.10.138</t>
  </si>
  <si>
    <t>Talc (Talcum) in Rotterdam</t>
  </si>
  <si>
    <t>A.030.14.121.240822 Pentane blowing agent</t>
  </si>
  <si>
    <t>A.030.14.136.240702 Carnauba Wax from Brazil in Rotterdam (De Monchy)</t>
  </si>
  <si>
    <t>Carnauba Wax from Brazil in Rotterdam (De Monchy)</t>
  </si>
  <si>
    <t>A.070.04.109.240815 Diesel XTL (HVO) from agricultural waste</t>
  </si>
  <si>
    <t>A.070.04.110.240815 Diesel XTL (HVO) from tallow (waste)</t>
  </si>
  <si>
    <t>A.070.10.112.240703 Naphtha (for feedstock)</t>
  </si>
  <si>
    <t>Naphtha (for feedstock)</t>
  </si>
  <si>
    <t>A.100.28.108.230701 AlMgSi0.5 (6060 and 6063)</t>
  </si>
  <si>
    <t>AlMgSi0.5 (6060 and 6063)</t>
  </si>
  <si>
    <t>A.120.01.102.230701 Brown paper (kraft liner)</t>
  </si>
  <si>
    <t>Brown paper (kraft liner)</t>
  </si>
  <si>
    <t>A.120.01.103.230701 Brown paper (kraft liner) 70 gr/m2</t>
  </si>
  <si>
    <t>Brown paper (kraft liner) 70 gr/m2</t>
  </si>
  <si>
    <t>A.120.01.109.230701 Semichemical fluting</t>
  </si>
  <si>
    <t>Semichemical fluting</t>
  </si>
  <si>
    <t>A.120.01.113.240801 Paper and board for (fat) food packaging</t>
  </si>
  <si>
    <t>A.120.01.113</t>
  </si>
  <si>
    <t>Paper and board for (fat) food packaging</t>
  </si>
  <si>
    <t>A.130.01.111</t>
  </si>
  <si>
    <t>A.130.01.112</t>
  </si>
  <si>
    <t>A.130.03.126</t>
  </si>
  <si>
    <t>A.130.03.127</t>
  </si>
  <si>
    <t>A.130.03.128</t>
  </si>
  <si>
    <t>A.130.03.129</t>
  </si>
  <si>
    <t>A.130.03.130</t>
  </si>
  <si>
    <t>A.130.05.102.240813 EPDM (ethylene propylene diene monomer rubber)</t>
  </si>
  <si>
    <t>A.130.05.109.240811 SAN (Styrene-acrylonitrile copolymer)</t>
  </si>
  <si>
    <t>A.130.07.101.240811 ABS (Acrylonitrile butadiene styrene)</t>
  </si>
  <si>
    <t>A.130.07.116.230701 PET (Polyethylene terephthalate) 30% glass fibre</t>
  </si>
  <si>
    <t>PET (Polyethylene terephthalate) 30% glass fibre</t>
  </si>
  <si>
    <t>A.130.07.117.230701 PET (Polyethylene terephthalate) amorphous</t>
  </si>
  <si>
    <t>PET (Polyethylene terephthalate) amorphous</t>
  </si>
  <si>
    <t>A.130.07.118.230701 PET (Polyethylene terephthalate) bottle grade</t>
  </si>
  <si>
    <t>PET (Polyethylene terephthalate) bottle grade</t>
  </si>
  <si>
    <t>A.130.07.119.240813 PMMA (Polymethyl methacrylate)</t>
  </si>
  <si>
    <t>A.130.07.120.240813 POM (Polyoxymethyleen, polyacetaal)</t>
  </si>
  <si>
    <t>A.130.07.121.240822 PP (Polypropylene)</t>
  </si>
  <si>
    <t>A.130.07.129.240822 PVC (Polyvinylchloride emulsion polymerised)</t>
  </si>
  <si>
    <t>A.130.07.130.240822 PVC (Polyvinylchloride suspension polymerised)</t>
  </si>
  <si>
    <t>A.130.07.133.240814 PAN Polyacrylonitrile fibres</t>
  </si>
  <si>
    <t>PAN Polyacrylonitrile fibres</t>
  </si>
  <si>
    <t>A.130.09.103.240822 MF (melamine formaldehyde resin)</t>
  </si>
  <si>
    <t>A.130.11.108.240823 MMA (Methyl methacrylate)</t>
  </si>
  <si>
    <t>A.130.11.111.240813 PEEK (Polyetheretherketone)</t>
  </si>
  <si>
    <t>A.130.11.113.240823 Phthalic anhydride</t>
  </si>
  <si>
    <t>A.130.11.114.240823 Polyether-polyols</t>
  </si>
  <si>
    <t>A.130.11.118</t>
  </si>
  <si>
    <t>A.130.11.119</t>
  </si>
  <si>
    <t>A.130.11.120</t>
  </si>
  <si>
    <t>A.130.11.121</t>
  </si>
  <si>
    <t>A.140.01.101.240814 Acrylic fibres</t>
  </si>
  <si>
    <t>A.160.09.101.240825 Acetylated Radiata pine = durable wood, s.g. 515 kg/m3 (Netherlands)</t>
  </si>
  <si>
    <t>Acetylated Radiata pine = durable wood, s.g. 515 kg/m3 (Netherlands)</t>
  </si>
  <si>
    <t>A.160.09.102.240825 Acetylated Scots pine = durable wood, s.g. 540 kg/m3 (Netherlands)</t>
  </si>
  <si>
    <t>electricity general industry</t>
  </si>
  <si>
    <t>Passenger-kilometer per train</t>
  </si>
  <si>
    <t>F.030.01.127.240817 PAN (Polyacrylonitrile fibres) co-firing in electrical power plant</t>
  </si>
  <si>
    <t>F.030.01.127</t>
  </si>
  <si>
    <t>PAN (Polyacrylonitrile fibres) co-firing in electrical power plant</t>
  </si>
  <si>
    <t>F.030.01.128.240817 bio-PP (Polypropylene) co-firing in electrical power plant</t>
  </si>
  <si>
    <t>F.030.01.128</t>
  </si>
  <si>
    <t>bio-PP (Polypropylene) co-firing in electrical power plant</t>
  </si>
  <si>
    <t>F.030.01.129.240817 bio-PET (Polyethylene terephthalate) co-firing in electrical power plant</t>
  </si>
  <si>
    <t>F.030.01.129</t>
  </si>
  <si>
    <t>bio-PET (Polyethylene terephthalate) co-firing in electrical power plant</t>
  </si>
  <si>
    <t>F.030.01.130</t>
  </si>
  <si>
    <t>F.080.01.114</t>
  </si>
  <si>
    <t>F.090.01.127.240817 PAN (Polyacrylonitrile fibres) waste incineration with electricity</t>
  </si>
  <si>
    <t>F.090.01.127</t>
  </si>
  <si>
    <t>PAN (Polyacrylonitrile fibres) waste incineration with electricity</t>
  </si>
  <si>
    <t>F.090.01.128.240817 bio-PP (Polypropylene) waste incineration with electricity</t>
  </si>
  <si>
    <t>F.090.01.128</t>
  </si>
  <si>
    <t>bio-PP (Polypropylene) waste incineration with electricity</t>
  </si>
  <si>
    <t>F.090.01.129.240817 bio-PET (Polyethylene terephthalate) waste incineration with electricity</t>
  </si>
  <si>
    <t>F.090.01.129</t>
  </si>
  <si>
    <t>bio-PET (Polyethylene terephthalate) waste incineration with electricity</t>
  </si>
  <si>
    <t>F.090.01.130</t>
  </si>
  <si>
    <t>F.106.03.127</t>
  </si>
  <si>
    <t>F.106.03.128</t>
  </si>
  <si>
    <t>F.106.03.129</t>
  </si>
  <si>
    <t>F.106.03.130</t>
  </si>
  <si>
    <t>F.120.01.123</t>
  </si>
  <si>
    <t>F.120.01.124</t>
  </si>
  <si>
    <t>F.120.01.125</t>
  </si>
  <si>
    <t>F.120.01.126</t>
  </si>
  <si>
    <t>F.120.01.127</t>
  </si>
  <si>
    <t>F.120.01.128</t>
  </si>
  <si>
    <t>F.130.01.106.230701 landfill (inert waste)</t>
  </si>
  <si>
    <t>landfill (inert waste)</t>
  </si>
  <si>
    <t>F.130.01.108.240116 Torrefied wood excl EoL credit</t>
  </si>
  <si>
    <t>F.130.01.109.240116 Torrefied wood incl EoL credit</t>
  </si>
  <si>
    <t>F.130.01.110.230701 Waste to recycling prosesses</t>
  </si>
  <si>
    <t>F.130.03.101</t>
  </si>
  <si>
    <t>F.130.03.102</t>
  </si>
  <si>
    <t>F.130.03.103</t>
  </si>
  <si>
    <t>F.130.03.104</t>
  </si>
  <si>
    <t>F.130.03.105</t>
  </si>
  <si>
    <t>F.130.03.106</t>
  </si>
  <si>
    <t>F.130.03.107</t>
  </si>
  <si>
    <t>F.130.03.108</t>
  </si>
  <si>
    <t>F.130.05.101.240116 Carbon storage in wood &gt;100 years (per kg wood 12%MC)</t>
  </si>
  <si>
    <t>F.130.05.101</t>
  </si>
  <si>
    <t>F.130.05.102.240818 landfill of bio-PE (incl carbon sequestration)</t>
  </si>
  <si>
    <t>F.130.05.102</t>
  </si>
  <si>
    <t>landfill of bio-PE (incl carbon sequestration)</t>
  </si>
  <si>
    <t>F.130.05.103.240818 landfill of bio-PP (incl carbon sequestration)</t>
  </si>
  <si>
    <t>F.130.05.103</t>
  </si>
  <si>
    <t>landfill of bio-PP (incl carbon sequestration)</t>
  </si>
  <si>
    <t>F.130.05.104.240818 landfill of bio-PET (incl carbon sequestration)</t>
  </si>
  <si>
    <t>F.130.05.104</t>
  </si>
  <si>
    <t>landfill of bio-PET (incl carbon sequestration)</t>
  </si>
  <si>
    <t>F.130.05.105.240818 landfill of PEF (incl carbon sequestration)</t>
  </si>
  <si>
    <t>F.130.05.105</t>
  </si>
  <si>
    <t>landfill of PEF (incl carbon sequestration)</t>
  </si>
  <si>
    <t>F.130.05.106.240818 landfill of PA-11 (Nylon-11) (incl carbon sequestration)</t>
  </si>
  <si>
    <t>F.130.05.106</t>
  </si>
  <si>
    <t>landfill of PA-11 (Nylon-11) (incl carbon sequestration)</t>
  </si>
  <si>
    <t>F.130.07.101.240818 Carbon uptake per kg Cement &lt; 100 years</t>
  </si>
  <si>
    <t>F.130.07.101</t>
  </si>
  <si>
    <t>Carbon uptake per kg Cement &lt; 100 years</t>
  </si>
  <si>
    <t>F.130.07.102.240818 Carbon uptake per kg Cement &gt; 100 years</t>
  </si>
  <si>
    <t>F.130.07.102</t>
  </si>
  <si>
    <t>Carbon uptake per kg Cement &gt; 100 years</t>
  </si>
  <si>
    <t>Scope 1 and downstream direct emissions</t>
  </si>
  <si>
    <t>Human tox</t>
  </si>
  <si>
    <t xml:space="preserve">Metals </t>
  </si>
  <si>
    <t xml:space="preserve">plastic </t>
  </si>
  <si>
    <t>fossil tra</t>
  </si>
  <si>
    <t xml:space="preserve">Carbon </t>
  </si>
  <si>
    <t>.full</t>
  </si>
  <si>
    <t>LCI</t>
  </si>
  <si>
    <t>.                   Simapro</t>
  </si>
  <si>
    <t>Unit</t>
  </si>
  <si>
    <t>toxicity</t>
  </si>
  <si>
    <t>Scarcity</t>
  </si>
  <si>
    <t>soup</t>
  </si>
  <si>
    <t>fuels+ U</t>
  </si>
  <si>
    <t>&amp;land-use</t>
  </si>
  <si>
    <t>Dioxide</t>
  </si>
  <si>
    <t>.nr</t>
  </si>
  <si>
    <t>.    number</t>
  </si>
  <si>
    <t>.                     group</t>
  </si>
  <si>
    <t xml:space="preserve">  euro</t>
  </si>
  <si>
    <t xml:space="preserve"> euro</t>
  </si>
  <si>
    <t xml:space="preserve">Stress    euro </t>
  </si>
  <si>
    <t>kgCO2e</t>
  </si>
  <si>
    <t>chemicals,plastics, and wood</t>
  </si>
  <si>
    <t>alternative names</t>
  </si>
  <si>
    <t>MATERIALS</t>
  </si>
  <si>
    <t>A.010.02.101.240318 Leather Chrome tanning - hides from Argentia</t>
  </si>
  <si>
    <t>Leather Chrome tanning - hides from Argentia</t>
  </si>
  <si>
    <t>A.010.02.102.240318 Leather Vegetable tanning - hides from Europe</t>
  </si>
  <si>
    <t>Leather Vegetable tanning - hides from Europe</t>
  </si>
  <si>
    <t>A.010.02.103.230701 Wool (from Australia transported to Rotterdam)</t>
  </si>
  <si>
    <t>Wool (from Australia transported to Rotterdam)</t>
  </si>
  <si>
    <t>A.010.02.105.230701 wool, greasy, at farm Australia</t>
  </si>
  <si>
    <t>A.010.02.105</t>
  </si>
  <si>
    <t>wool, greasy, at farm Australia</t>
  </si>
  <si>
    <t>A.010.04.102.230701 Palm kernel oil - crude from trees</t>
  </si>
  <si>
    <t>Palm kernel oil - crude from trees</t>
  </si>
  <si>
    <t>A.010.04.103.230701 Potatoe starch DE</t>
  </si>
  <si>
    <t>Potatoe starch DE</t>
  </si>
  <si>
    <t>A.010.04.104.230701 Potatoes DE</t>
  </si>
  <si>
    <t>Potatoes DE</t>
  </si>
  <si>
    <t>A.010.04.105.230701 Rape cake Europe</t>
  </si>
  <si>
    <t>Rape cake Europe</t>
  </si>
  <si>
    <t>A.010.04.108.230701 Soy oil - refined at coast Brazil</t>
  </si>
  <si>
    <t>Soy oil - refined at coast Brazil</t>
  </si>
  <si>
    <t>A.010.04.109.230701 Soy oil - refined at coast USA</t>
  </si>
  <si>
    <t>Soy oil - refined at coast USA</t>
  </si>
  <si>
    <t>A.010.04.110.230701 Soybean grain - harvested and transported to coast Brazil</t>
  </si>
  <si>
    <t>Soybean grain - harvested and transported to coast Brazil</t>
  </si>
  <si>
    <t>A.010.04.111.230701 Soybean grain - harvested and transported to coast USA</t>
  </si>
  <si>
    <t>Soybean grain - harvested and transported to coast USA</t>
  </si>
  <si>
    <t>A.010.04.112.230701 Soybean oil crude - degummed at coast Brazil</t>
  </si>
  <si>
    <t>Soybean oil crude - degummed at coast Brazil</t>
  </si>
  <si>
    <t>A.010.04.113.230701 Soybean oil, crude - degummed at coast USA</t>
  </si>
  <si>
    <t>Soybean oil, crude - degummed at coast USA</t>
  </si>
  <si>
    <t>A.010.06.102.230701 Rape oil Europe</t>
  </si>
  <si>
    <t>Rape oil Europe</t>
  </si>
  <si>
    <t>A.010.08.101.230701 bio-Cotton China</t>
  </si>
  <si>
    <t>bio-Cotton China</t>
  </si>
  <si>
    <t>A.010.08.102.230701 bio-Cotton India</t>
  </si>
  <si>
    <t>bio-Cotton India</t>
  </si>
  <si>
    <t>A.010.08.103.230701 bio-Cotton USA</t>
  </si>
  <si>
    <t>bio-Cotton USA</t>
  </si>
  <si>
    <t>A.010.08.104.230701 Cotton China</t>
  </si>
  <si>
    <t>Cotton China</t>
  </si>
  <si>
    <t>A.010.08.105.230701 Cotton India</t>
  </si>
  <si>
    <t>Cotton India</t>
  </si>
  <si>
    <t>A.010.08.106.230701 Cotton trade mix China - India - USA</t>
  </si>
  <si>
    <t>Cotton trade mix China - India - USA</t>
  </si>
  <si>
    <t>A.010.08.107.230701 Cotton USA</t>
  </si>
  <si>
    <t>Cotton USA</t>
  </si>
  <si>
    <t>A.010.08.108.230701 Jute fibres  Bangladesh - rainfed</t>
  </si>
  <si>
    <t>Jute fibres  Bangladesh - rainfed</t>
  </si>
  <si>
    <t>A.010.08.109.230701 Jute fibres trade mix</t>
  </si>
  <si>
    <t>Jute fibres trade mix</t>
  </si>
  <si>
    <t>A.010.08.110.230701 Jute fibres Bangladesh</t>
  </si>
  <si>
    <t>Jute fibres Bangladesh</t>
  </si>
  <si>
    <t>A.010.08.111.230701 Jute fibres India</t>
  </si>
  <si>
    <t>Jute fibres India</t>
  </si>
  <si>
    <t>A.010.08.112.230701 Jute fibres India - rainfed</t>
  </si>
  <si>
    <t>Jute fibres India - rainfed</t>
  </si>
  <si>
    <t>A.010.08.113.230701 Kenaf fibres Italy</t>
  </si>
  <si>
    <t>Kenaf fibres Italy</t>
  </si>
  <si>
    <t>A.010.08.114.230701 Kenaf fibres India</t>
  </si>
  <si>
    <t>Kenaf fibres India</t>
  </si>
  <si>
    <t>A.010.08.116.230701 European Flax scutched - long fibres (12% moisture content)</t>
  </si>
  <si>
    <t>European Flax scutched - long fibres (12% moisture content)</t>
  </si>
  <si>
    <t>Alumina: Aluminium oxide AL2O3 Corundum CASnr 1344-28-1 or 1333-84-2</t>
  </si>
  <si>
    <t>Boron Carbide: B?C Tetraboron carbide CAS nr 12069-32-8 or 12011-54-0	or 60063-34-5</t>
  </si>
  <si>
    <t>Germanium: Ge Element 32 CASS nr7440-56-4</t>
  </si>
  <si>
    <t>Glaze: Ceramic coating Glassy finish (no CAS number – depends on formulation)</t>
  </si>
  <si>
    <t>Porcelain: Vitreous china Fine china (no CAS number – mixture of materials)</t>
  </si>
  <si>
    <t>PZT Piezo-electric ceramic: Lead zirconate titanate Pb[ZrxTi1-x]O3 CAS nr 12626-81-2</t>
  </si>
  <si>
    <t>A.020.01.108.230701 Silicon (purified) for electronics and PV cells</t>
  </si>
  <si>
    <t>Silicon (purified) for electronics and PV cells</t>
  </si>
  <si>
    <t>Silicon (purified): Hyperpure silicon Polycrystalline silicon CAS nr 7440-21-3</t>
  </si>
  <si>
    <t>Silicon Carbide: SiC Carborundum CAS nr 409-21-2</t>
  </si>
  <si>
    <t>Silicon Nitride: Si3N3 CAS nr 12033-89-5 or 12033-60-2</t>
  </si>
  <si>
    <t>Stoneware: Ceramic ware Hard-paste pottery (no CAS number – mixture of materials)</t>
  </si>
  <si>
    <t>Tungsten Carbide: WC Cemented carbide CAS nr 12070-12-1</t>
  </si>
  <si>
    <t>Zirconia: Zirconium dioxide Cubic zirconia CAS nr 1314-23-4</t>
  </si>
  <si>
    <t>HCl (Hydrochloric acid): muriatic acid hydrogen chloride in water CAS nr 7647-01-0</t>
  </si>
  <si>
    <t>Nitric acid: aqua fortis spirit of nitre CAS nr 7697-37-2</t>
  </si>
  <si>
    <t>Phosphoric acid: orthophosphoric acid CAS nr 7664-38-2</t>
  </si>
  <si>
    <t>Sulphuric acid: oil of vitriol CAS nr 7664-93-9</t>
  </si>
  <si>
    <t>Boric acid: hydrogen borate orthoboric acid CAS nr 10043-35-3</t>
  </si>
  <si>
    <t>Acetic acid: ethanoic acid vinegar acid CAS nr 64-19-7</t>
  </si>
  <si>
    <t>Acetic anhydride: acetyl oxide acetic oxide CAS nr 108-24-7</t>
  </si>
  <si>
    <t>A.030.04.103.230701 Acetic Anhydride Halcon process</t>
  </si>
  <si>
    <t>Acetic Anhydride Halcon process</t>
  </si>
  <si>
    <t>A.030.04.104.230701 Acetic Anhydride Ketene process</t>
  </si>
  <si>
    <t>Acetic Anhydride Ketene process</t>
  </si>
  <si>
    <t>Chloroacetic acid: monochloroacetic acid CAS nr 79-11-8</t>
  </si>
  <si>
    <t>Maleic acid: cis-butenedioic acid CAS nr 110-16-7</t>
  </si>
  <si>
    <t>Adipic acid: hexanedioic acid CAS nr 124-04-9</t>
  </si>
  <si>
    <t>A.030.04.108.240528 Methacrylic acid</t>
  </si>
  <si>
    <t>Methacrylic acid</t>
  </si>
  <si>
    <t>Methacrylic acid: 2-methylpropenoic acid CAS nr 79-41-4</t>
  </si>
  <si>
    <t>CAS 7440-37-1</t>
  </si>
  <si>
    <t>A.030.08.102.230701 Carbon dioxide liquid</t>
  </si>
  <si>
    <t>Carbon dioxide liquid</t>
  </si>
  <si>
    <t>CAS 124-38-9</t>
  </si>
  <si>
    <t>CAS 630-08-0</t>
  </si>
  <si>
    <t>CAS 7782-50-5</t>
  </si>
  <si>
    <t>A.030.08.107.230803 Chlorine (average of USLCI - Plasticseurope - EU chlor-alkali ind.)</t>
  </si>
  <si>
    <t>Chlorine (average of USLCI - Plasticseurope - EU chlor-alkali ind.)</t>
  </si>
  <si>
    <t>A.030.08.108.230701 Hydrogen - methane to hydrogen (SMR)</t>
  </si>
  <si>
    <t>Hydrogen - methane to hydrogen (SMR)</t>
  </si>
  <si>
    <t>CAS 1333-74-0</t>
  </si>
  <si>
    <t>A.030.08.109.230701 Nitrogen liquid</t>
  </si>
  <si>
    <t>Nitrogen liquid</t>
  </si>
  <si>
    <t>CAS 7727-37-9</t>
  </si>
  <si>
    <t>A.030.08.110.230701 Oxigen liquid</t>
  </si>
  <si>
    <t>Oxigen liquid</t>
  </si>
  <si>
    <t>CAS 7782-44-7</t>
  </si>
  <si>
    <t>A.030.08.111.241215 Hydrogen - PEM electrolyzer - electricity from grid average</t>
  </si>
  <si>
    <t>A.030.08.111</t>
  </si>
  <si>
    <t>Hydrogen - PEM electrolyzer - electricity from grid average</t>
  </si>
  <si>
    <t>A.030.08.112.241215 Hydrogen - PEM electrolyzer - electricity from offshore wind</t>
  </si>
  <si>
    <t>A.030.08.112</t>
  </si>
  <si>
    <t>Hydrogen - PEM electrolyzer - electricity from offshore wind</t>
  </si>
  <si>
    <t>A.030.08.113.241215 Hydrogen liquefaction - electricity from the grid average</t>
  </si>
  <si>
    <t>A.030.08.113</t>
  </si>
  <si>
    <t>Hydrogen liquefaction - electricity from the grid average</t>
  </si>
  <si>
    <t>Ammonia: azane NH3 CAS nr 7664-41-7</t>
  </si>
  <si>
    <t>Carbon black: acetylene black furnace black CAS nr 1333-86-4</t>
  </si>
  <si>
    <t>Cobalt oxide: cobalt(IIIII) oxide CAS nr 1308-06-1</t>
  </si>
  <si>
    <t>Graphite: crystalline carbon CAS nr 7782-42-5</t>
  </si>
  <si>
    <t>A.030.10.107.230701 H2O2 - hydrogen peroxide 70% in H2O</t>
  </si>
  <si>
    <t>H2O2 - hydrogen peroxide 70% in H2O</t>
  </si>
  <si>
    <t>Hydrogen peroxide: H2O2 CAS nr 7722-84-1</t>
  </si>
  <si>
    <t>Hydrogen sulfide: H2S CAS nr 7783-06-4</t>
  </si>
  <si>
    <t>A.030.10.109.230701 KOH - Potassium hydroxide</t>
  </si>
  <si>
    <t>KOH - Potassium hydroxide</t>
  </si>
  <si>
    <t>Potassium hydroxide: caustic potash lye CAS nr 1310-58-3</t>
  </si>
  <si>
    <t>Lime: calcium oxide quicklime CAS nr 1305-78-8</t>
  </si>
  <si>
    <t>Manganese dioxide: manganese(IV) oxide CAS nr 1313-13-9</t>
  </si>
  <si>
    <t>CAS 7440-02-0</t>
  </si>
  <si>
    <t>Quicklime: calcium oxide burnt lime CAS nr 1305-78-8</t>
  </si>
  <si>
    <t>Silicagel: silicon dioxide (amorphous) CAS nr 7631-86-9 or 7757-82-6</t>
  </si>
  <si>
    <t>A.030.10.116.230701 Sodium Carbonate  (soda Na2CO3)</t>
  </si>
  <si>
    <t>Sodium Carbonate  (soda Na2CO3)</t>
  </si>
  <si>
    <t>Sodium carbonate: soda ash washing soda CAS nr 497-19-8</t>
  </si>
  <si>
    <t>Sodium chloride: common salt table salt CAS nr 7647-14-5</t>
  </si>
  <si>
    <t>A.030.10.118.230803 Sodium Chloride - NaCl (plasticseurope)</t>
  </si>
  <si>
    <t>Sodium Chloride - NaCl (plasticseurope)</t>
  </si>
  <si>
    <t>Sodium cumenesulphonate: sodium isopropylbenzene sulfonate CAS nr 28348-53-0</t>
  </si>
  <si>
    <t>Sodium hydroxide: caustic soda lye CAS nr 1310-73-2</t>
  </si>
  <si>
    <t>A.030.10.122.230803 Sodium Hydroxide - NaOH (European Chlor-Alkali Industry 2022)</t>
  </si>
  <si>
    <t>Sodium Hydroxide - NaOH (European Chlor-Alkali Industry 2022)</t>
  </si>
  <si>
    <t>A.030.10.123.230803 Sodium Hydroxide - NaOH (Plasticseurope 2013)</t>
  </si>
  <si>
    <t>Sodium Hydroxide - NaOH (Plasticseurope 2013)</t>
  </si>
  <si>
    <t>A.030.10.124.230803 Sodium Hydroxide - NaOH (average of USLCI - Plasticseurope - EU Chlor-Alkali ind.)</t>
  </si>
  <si>
    <t>Sodium Hydroxide - NaOH (average of USLCI - Plasticseurope - EU Chlor-Alkali ind.)</t>
  </si>
  <si>
    <t>A.030.10.125.230803 Sodium Hypochlorite - NaOCl (European Chlor-Alkali Industry 2022)</t>
  </si>
  <si>
    <t>Sodium Hypochlorite - NaOCl (European Chlor-Alkali Industry 2022)</t>
  </si>
  <si>
    <t>Sodium hypochlorite: bleach liquid chlorine CAS nr 7681-52-9 or 1310-73-2</t>
  </si>
  <si>
    <t>A.030.10.126.230803 Sodium Hypochlorite - NaOCl (Plasticseurope 2013)</t>
  </si>
  <si>
    <t>Sodium Hypochlorite - NaOCl (Plasticseurope 2013)</t>
  </si>
  <si>
    <t>Sodium silicate: water glass CAS nr 1344-09-8 or 15859-24-2</t>
  </si>
  <si>
    <t>Sodium sulphate: Glauber's salt CAS nr 7757-82-6</t>
  </si>
  <si>
    <t>Sulphur: brimstone CAS nr 7704-34-9</t>
  </si>
  <si>
    <t>Titanium dioxide: titania CAS nr 13463-67-7</t>
  </si>
  <si>
    <t>Urea: carbamide CAS nr 57-13-6</t>
  </si>
  <si>
    <t>A.030.10.132.230701 V2O5 - Vanadium pentoxide</t>
  </si>
  <si>
    <t>V2O5 - Vanadium pentoxide</t>
  </si>
  <si>
    <t>Vanadium pentoxide: vanadium(V) oxide CAS nr 1314-62-1</t>
  </si>
  <si>
    <t>Zinc oxide: zinc white CAS nr 1314-13-2 or 55204-38-1</t>
  </si>
  <si>
    <t>A.030.10.134.230911 LiFePO4 (lithium iron phosphate - LFP)</t>
  </si>
  <si>
    <t>LiFePO4 (lithium iron phosphate - LFP)</t>
  </si>
  <si>
    <t>Lithium iron phosphate: LFP CAS nr 15365-14-7</t>
  </si>
  <si>
    <t>Chromium oxide: chromia CAS nr 1308-38-9</t>
  </si>
  <si>
    <t>Magnesium oxide: magnesia CAS nr 1309-48-4</t>
  </si>
  <si>
    <t>Ferric chloride: iron(III) chloride CAS nr 7705-08-0</t>
  </si>
  <si>
    <t>Talc: magnesium silicate CAS nr 14807-96-6</t>
  </si>
  <si>
    <t>A.030.14.101.230803 Acetone</t>
  </si>
  <si>
    <t>Acetone</t>
  </si>
  <si>
    <t>Acetone: propanone dimethyl ketone CAS nr 67-64-1</t>
  </si>
  <si>
    <t>Acetylene: ethyne CAS nr 74-86-2</t>
  </si>
  <si>
    <t>Acrylonitrile: vinyl cyanide propenenitrile CAS nr 107-13-1</t>
  </si>
  <si>
    <t>Alkenyl Succinic Anhydride: ASA CAS nr 26229-09-4 or 70983-53-8</t>
  </si>
  <si>
    <t>Alkyl Ketene Dimer: AKD CAS nr 144245-85-2 </t>
  </si>
  <si>
    <t>Benzene: benzol CAS nr 71-43-2</t>
  </si>
  <si>
    <t>Butadiene: 13-butadiene CAS nr 106-99-0</t>
  </si>
  <si>
    <t>Butane: n-butane liquefied petroleum gas (LPG) CAS nr 106-97-8</t>
  </si>
  <si>
    <t>Cumene hydroperoxide: isopropylbenzene hydroperoxide CAS nr 80-15-9</t>
  </si>
  <si>
    <t>Diethylene glycol: DEG CAS nr 111-46-6</t>
  </si>
  <si>
    <t>Dipropylene glycol monomethyl ether: DPM CAS nr 34590-94-8</t>
  </si>
  <si>
    <t>A.030.14.112.230701 Ethanol (alcohol) bio-based from agricultural waste</t>
  </si>
  <si>
    <t>Ethanol (alcohol) bio-based from agricultural waste</t>
  </si>
  <si>
    <t>Ethanol: ethyl alcohol grain alcohol CAS nr 64-17-5</t>
  </si>
  <si>
    <t>A.030.14.113.230701 Ethanol (alcohol) synthetic</t>
  </si>
  <si>
    <t>Ethanol (alcohol) synthetic</t>
  </si>
  <si>
    <t>Ethylbenzene: phenylethane CAS nr 100-41-4</t>
  </si>
  <si>
    <t>A.030.14.115.230803 Ethylene (Ethene)</t>
  </si>
  <si>
    <t>Ethylene (Ethene)</t>
  </si>
  <si>
    <t>Ethylene: ethene bicarbureted hydrogen CAS nr 74-85-1</t>
  </si>
  <si>
    <t>Ethylene dichloride: 12-dichloroethane CAS nr 107-06-2</t>
  </si>
  <si>
    <t>A.030.14.117.230701 Ethylene oxide</t>
  </si>
  <si>
    <t>Ethylene oxide</t>
  </si>
  <si>
    <t>Ethylene oxide: oxirane CAS nr 75-21-8</t>
  </si>
  <si>
    <t>Methanol: methyl alcohol wood alcohol CAS nr 67-56-1</t>
  </si>
  <si>
    <t>Methylamine: aminomethane CAS nr 74-89-5</t>
  </si>
  <si>
    <t>Monoethylene glycol: ethylene glycol12-ethanediol CAS nr 107-21-1</t>
  </si>
  <si>
    <t>Pentane blowing agent: pentane (as blowing agent) CAS nr 109-66-0</t>
  </si>
  <si>
    <t>Propane: n-propane CAS nr 74-98-6</t>
  </si>
  <si>
    <t>A.030.14.123.230803 Propylene (Propene)</t>
  </si>
  <si>
    <t>Propylene (Propene)</t>
  </si>
  <si>
    <t>Propylene: propene CAS nr 115-07-1</t>
  </si>
  <si>
    <t>Phenol: hydroxybenzene carbolic acid CAS nr 108-95-2</t>
  </si>
  <si>
    <t>Rosin: colophony CAS nr 8050-09-7</t>
  </si>
  <si>
    <t>Styrene: vinylbenzene ethenylbenzene CAS nr 100-42-5</t>
  </si>
  <si>
    <t>Toluene: methylbenzene toluol CAS nr 108-88-3</t>
  </si>
  <si>
    <t>Triethylene glycol: TEG CAS nr 112-27-6</t>
  </si>
  <si>
    <t>Xylene: dimethylbenzene CAS nr 1330-20-7</t>
  </si>
  <si>
    <t>Acrylonitrile: vinyl cyanide propenenitrile CAS nr 107-13-1 (duplicate of 3)</t>
  </si>
  <si>
    <t>Hydrogen cyanide: prussic acid CAS nr 74-90-8</t>
  </si>
  <si>
    <t>A.030.14.133.240324 Grease - Lithium-based</t>
  </si>
  <si>
    <t>Grease - Lithium-based</t>
  </si>
  <si>
    <t>A.030.14.134.240324 Grease - polymer (Polyalphaolefin + polypropylene)</t>
  </si>
  <si>
    <t>Grease - polymer (Polyalphaolefin + polypropylene)</t>
  </si>
  <si>
    <t>A.030.14.135.240528 EMAA (Ethylene-Methacrylic Acid Copolymer) without water</t>
  </si>
  <si>
    <t>EMAA (Ethylene-Methacrylic Acid Copolymer) without water</t>
  </si>
  <si>
    <t>Ethylene-Methacrylic Acid Copolymer: EMAA copolymer CAS nr 25777-27-9</t>
  </si>
  <si>
    <t>1-Butanol: butyl alcohol n-Butanol CAS nr 71-36-3</t>
  </si>
  <si>
    <t>1-Pentanol: amyl alcohol pentyl alcohol CAS nr 71-41-0</t>
  </si>
  <si>
    <t>A.030.18.103.230701 1.4-Dioxane</t>
  </si>
  <si>
    <t>1.4-Dioxane</t>
  </si>
  <si>
    <t>14-Dioxane: diethylene dioxide dioxane CAS nr 123-91-1</t>
  </si>
  <si>
    <t>2-Butanol: sec-butyl alcohol 2-hydroxybutane CAS nr 78-92-2</t>
  </si>
  <si>
    <t>2-Methyl-1-butanol: active amyl alcohol isoamyl alcohol CAS nr 137-32-6 or 71-41-0	</t>
  </si>
  <si>
    <t>2-Methyl-1-propanol: isobutanol isobutyl alcohol CAS nr 78-83-1</t>
  </si>
  <si>
    <t>2-Methyl-2-butanol: tert-amyl alcohol 2-methylbutan-2-ol CAS nr 75-85-4</t>
  </si>
  <si>
    <t>2-Methylpentane: isohexane 2-methylpentane CAS nr 107-83-5</t>
  </si>
  <si>
    <t>3-Methyl-1-butanol: isoamyl alcohol isopentyl alcohol CAS nr 123-51-3 or 71-41-0	</t>
  </si>
  <si>
    <t>3-Methyl-1-butyl acetate: isoamyl acetate banana oil CAS nr 123-92-2</t>
  </si>
  <si>
    <t>4-Methyl-2-pentanone: methyl isobutyl ketone (MIBK) CAS nr 108-10-1</t>
  </si>
  <si>
    <t>A.030.18.114.230701 Acetone</t>
  </si>
  <si>
    <t>Benzal chloride: benzylidene chloride CAS nr 98-87-3</t>
  </si>
  <si>
    <t>Benzaldehyde: benzenecarbonal benzoic aldehyde CAS nr 100-52-7</t>
  </si>
  <si>
    <t>Benzene chlorination: chlorinated benzene derivatives CAS nr 108-90-7 (for monochlorobenzene)</t>
  </si>
  <si>
    <t>Benzyl alcohol: phenylmethanol CAS nr 100-51-6</t>
  </si>
  <si>
    <t>Benzyl chloride: chloromethylbenzene CAS nr 100-44-7</t>
  </si>
  <si>
    <t>A.030.18.120.230701 Butane-1.4-diol</t>
  </si>
  <si>
    <t>Butane-1.4-diol</t>
  </si>
  <si>
    <t>Butane-14-diol: 14-butylene glycol CAS nr 110-63-4</t>
  </si>
  <si>
    <t>A.030.18.121.230701 Butane-1.4-diol dehydrogenation</t>
  </si>
  <si>
    <t>Butane-1.4-diol dehydrogenation</t>
  </si>
  <si>
    <t>A.030.18.123.230701 Butanes from butene</t>
  </si>
  <si>
    <t>Butanes from butene</t>
  </si>
  <si>
    <t>Butyl acetate: n-butyl acetate acetic acid butyl ester CAS nr 123-86-4</t>
  </si>
  <si>
    <t>Butyrolactone: ?-butyrolactone (GBL) CAS nr 96-48-0</t>
  </si>
  <si>
    <t>Cyclohexane: hexahydrobenzene CAS nr 110-82-7</t>
  </si>
  <si>
    <t>Cyclohexanone: cyclohexyl ketone CAS nr 108-94-1</t>
  </si>
  <si>
    <t>Diethyl ether: ethyl ether ether CAS nr 60-29-7</t>
  </si>
  <si>
    <t>Dimethyl sulfoxide: DMSO CAS nr 67-68-5</t>
  </si>
  <si>
    <t>A.030.18.133.230701 Dimethylamine</t>
  </si>
  <si>
    <t>Dimethylamine</t>
  </si>
  <si>
    <t>Dimethylamine: DMA methanamine CAS nr 124-40-3</t>
  </si>
  <si>
    <t>Ethyl acetate: acetic acid ethyl ester ethyl ethanoate CAS nr 141-78-6</t>
  </si>
  <si>
    <t>A.030.18.135.230701 Ethyl acetate from Butane oxidation</t>
  </si>
  <si>
    <t>Ethyl acetate from Butane oxidation</t>
  </si>
  <si>
    <t>Ethylene glycol diethyl ether: diethoxyethane glycol diethyl ether CAS nr 629-14-1</t>
  </si>
  <si>
    <t>Ethylene glycol dimethyl ether: dimethoxyethane monoglyme CAS nr 110-71-4</t>
  </si>
  <si>
    <t>Ethylene glycol monoethyl ether: 2-ethoxyethanol cellosolve CAS nr 110-80-5</t>
  </si>
  <si>
    <t>Formic acid by butane oxidation: (process no CAS number)</t>
  </si>
  <si>
    <t>Formic acid by methyl formate hydrolysis: (process no CAS number)</t>
  </si>
  <si>
    <t>A.030.18.143.230701 Hydrochloric acid (better is A.030.02.101. of plastic europe)</t>
  </si>
  <si>
    <t>Hydrochloric acid (better is A.030.02.101. of plastic europe)</t>
  </si>
  <si>
    <t>Hydrochloric acid: muriatic acid hydrogen chloride in water CAS nr 7647-01-0</t>
  </si>
  <si>
    <t>Hydrogen: molecular hydrogen dihydrogen CAS nr 1333-74-0</t>
  </si>
  <si>
    <t>Isobutyl acetate: 2-methylpropyl acetate isobutyl ethanoate CAS nr 110-19-0</t>
  </si>
  <si>
    <t>Isopropyl acetate: 2-propanol acetate acetic acid isopropyl ester CAS nr 108-21-4</t>
  </si>
  <si>
    <t>Methyl acetate: acetic acid methyl ester methyl ethanoate CAS nr 79-20-9</t>
  </si>
  <si>
    <t>Methyl ethyl ketone: butanone MEK CAS nr 78-93-3</t>
  </si>
  <si>
    <t>Methyl formate: formic acid methyl ester methyl methanoate CAS nr 107-31-3</t>
  </si>
  <si>
    <t>Methylcyclohexane: cyclohexylmethane CAS nr 108-87-2</t>
  </si>
  <si>
    <t>Monochlorobenzene: chlorobenzene CAS nr 108-90-7 or 7647-01-0</t>
  </si>
  <si>
    <t>N-Dimethyl-2-pyrrolidone: N-methylpyrrolidone NMP CAS nr 872-50-4</t>
  </si>
  <si>
    <t>A.030.18.153.230701 N.N-Dimethylformamide</t>
  </si>
  <si>
    <t>N.N-Dimethylformamide</t>
  </si>
  <si>
    <t>NN-Dimethylformamide: DMF CAS nr 68-12-2</t>
  </si>
  <si>
    <t>o-Dichlorobenzene: 12-dichlorobenzene ortho-dichlorobenzene CAS nr 95-50-1 or 7647-01-0</t>
  </si>
  <si>
    <t>p-Dichlorobenzene: 14-dichlorobenzene para-dichlorobenzene CAS nr 106-46-7 or 7647-01-0</t>
  </si>
  <si>
    <t>Propanal: propionaldehyde CAS nr 123-38-6</t>
  </si>
  <si>
    <t>Propanol: 1-propanol (n-propanol) 2-propanol (isopropanol) CAS nr 71-23-8 (1-propanol) 67-63-0 (2-propanol)</t>
  </si>
  <si>
    <t>Propylene ammoxidation: (process no CAS number)</t>
  </si>
  <si>
    <t>Propylene hydroformylation: (process no CAS number)</t>
  </si>
  <si>
    <t>Tetrahydrofuran (THF): oxolane butylene oxide CAS nr 109-99-9</t>
  </si>
  <si>
    <t>CASnr 17804-35-2</t>
  </si>
  <si>
    <t>A.030.23.102.230808 Captan ((3aR,7aS)-2-[(Trichloromethyl)sulfanyl]-3a,4,7,7a-tetrahydro-1H-isoindole-1.3(2H)-dione)</t>
  </si>
  <si>
    <t>Captan ((3aR,7aS)-2-[(Trichloromethyl)sulfanyl]-3a,4,7,7a-tetrahydro-1H-isoindole-1.3</t>
  </si>
  <si>
    <t>CASnr 133-06-2</t>
  </si>
  <si>
    <t>CASnr 14484-64-1</t>
  </si>
  <si>
    <t>CASnr 12427-38-2</t>
  </si>
  <si>
    <t>CASnr 94-75-7</t>
  </si>
  <si>
    <t>CASnr 93-76-5</t>
  </si>
  <si>
    <t>CAS nr 15972-60-8</t>
  </si>
  <si>
    <t>CASnr  25057-89-0</t>
  </si>
  <si>
    <t>A.030.24.105.230808 Butylate (Butylated hydroxytoluene 2,6-Di-tert-butyl-4-methylphenol)</t>
  </si>
  <si>
    <t>Butylate (Butylated hydroxytoluene 2,6-Di-tert-butyl-4-methylphenol)</t>
  </si>
  <si>
    <t>CASnr 128-37-0</t>
  </si>
  <si>
    <t>CASnr 133-90-4</t>
  </si>
  <si>
    <t>CASnr 64902-72-3</t>
  </si>
  <si>
    <t>CASnr  21725-46-2</t>
  </si>
  <si>
    <t>CASnr 1918-00-9 </t>
  </si>
  <si>
    <t>CASnr 88-85-7 </t>
  </si>
  <si>
    <t>CASnr  85-00-7</t>
  </si>
  <si>
    <t>CASnr 330-54-1</t>
  </si>
  <si>
    <t>CASnr  759-94-4</t>
  </si>
  <si>
    <t>CASnr 69335-91-7</t>
  </si>
  <si>
    <t>CASnr 2164-17-2</t>
  </si>
  <si>
    <t>CASnr  1071-83-6</t>
  </si>
  <si>
    <t>CASnr  330-55-2 </t>
  </si>
  <si>
    <t>CASnr 94-74-6</t>
  </si>
  <si>
    <t>CASnr  51218-45-2</t>
  </si>
  <si>
    <t>CASnr  1910-42-5</t>
  </si>
  <si>
    <t>CASnr 1918-16-7</t>
  </si>
  <si>
    <t>CASnr 709-98-8 </t>
  </si>
  <si>
    <t>CASnr 1582-09-8</t>
  </si>
  <si>
    <t>CASnr 63-25-2 </t>
  </si>
  <si>
    <t>CASnr 1563-66-2</t>
  </si>
  <si>
    <t>CASnr 6164-98-3</t>
  </si>
  <si>
    <t>CASnr 52315-07-8</t>
  </si>
  <si>
    <t>CASnr 58-89-9 </t>
  </si>
  <si>
    <t>CASnr 121-75-5</t>
  </si>
  <si>
    <t>Cas nr. 72-43-5</t>
  </si>
  <si>
    <t>CASnr 298-00-0</t>
  </si>
  <si>
    <t>CASnr 56-38-2</t>
  </si>
  <si>
    <t>CASnr 298-02-2</t>
  </si>
  <si>
    <t>CASnr 8001-35-2</t>
  </si>
  <si>
    <t>A.030.26.101.230701 Printing Ink Black - conventional</t>
  </si>
  <si>
    <t>Printing Ink Black - conventional</t>
  </si>
  <si>
    <t>A.030.26.102.230701 Printing Ink Black - UV inkjet</t>
  </si>
  <si>
    <t>Printing Ink Black - UV inkjet</t>
  </si>
  <si>
    <t>A.030.26.103.230701 Printing Ink Magenta - conventional</t>
  </si>
  <si>
    <t>Printing Ink Magenta - conventional</t>
  </si>
  <si>
    <t>A.030.26.104.230701 Printing Ink Magenta - UV inkjet</t>
  </si>
  <si>
    <t>Printing Ink Magenta - UV inkjet</t>
  </si>
  <si>
    <t>A.030.26.105.230701 Printing Ink Varnish - conventional</t>
  </si>
  <si>
    <t>Printing Ink Varnish - conventional</t>
  </si>
  <si>
    <t>A.030.26.106.230701 Printing Ink White - UV inkjet</t>
  </si>
  <si>
    <t>Printing Ink White - UV inkjet</t>
  </si>
  <si>
    <t>CASnr 754-12-1	</t>
  </si>
  <si>
    <t>CASnr 811-97-2</t>
  </si>
  <si>
    <t>CASnr 124-38-9	</t>
  </si>
  <si>
    <t>A.030.30.102.230701 Fluorescent whitening agent DAS1 - triazinylaminostilben type</t>
  </si>
  <si>
    <t>Fluorescent whitening agent DAS1 - triazinylaminostilben type</t>
  </si>
  <si>
    <t>A.030.30.103.230701 Fluorescent whitening agent - distyrylbiphenyl type</t>
  </si>
  <si>
    <t>Fluorescent whitening agent - distyrylbiphenyl type</t>
  </si>
  <si>
    <t>3-Dimethylaminopropylamine: DMAPA CAS nr 109-55-7 or 3179-63-3</t>
  </si>
  <si>
    <t>Aminoethylethanolamine: AEEA CAS nr 111-41-1</t>
  </si>
  <si>
    <t>C16–C18 fatty alcohol (Cetyl alcohol and Stearyl alcohol): cetyl alcohol stearyl alcohol CAS nr (Cetyl alcohol: 36653-82-4 Stearyl alcohol: 112-92-5)</t>
  </si>
  <si>
    <t>Coconut oil methyl ester: coconut methyl ester CAS nr 61788-59-8 or 457-390-4</t>
  </si>
  <si>
    <t>Cumene: isopropylbenzene CAS nr 98-82-8</t>
  </si>
  <si>
    <t>Diethanolamine: DEA CAS nr 111-42-2</t>
  </si>
  <si>
    <t>Dimethyl sulfate: DMS sulfuric acid dimethyl ester CAS nr 77-78-1 or 4685-14-7</t>
  </si>
  <si>
    <t>Palm kernel oil methyl ester: palm kernel methyl ester CAS nr 61789-88-6 or 457-390-4	</t>
  </si>
  <si>
    <t>Palm oil methyl ester: palm methyl ester CAS nr 67784-82-1 or 457-390-4</t>
  </si>
  <si>
    <t>Triethanolamine: TEA CAS nr 102-71-6</t>
  </si>
  <si>
    <t>CASnr 161074-79-9</t>
  </si>
  <si>
    <t>CASnr. 84133-50-6	68131-40-8</t>
  </si>
  <si>
    <t>CASnr. 84133-50-6	       68131-40-8</t>
  </si>
  <si>
    <t>CASnr. 68955-55-5</t>
  </si>
  <si>
    <t>CASnr. 161074-79-9</t>
  </si>
  <si>
    <t>CASDnr. 1231880-35-5	85586-07-8</t>
  </si>
  <si>
    <t>CASnr. 84133-50-6	    68131-40-8</t>
  </si>
  <si>
    <t>CASnr 84133-50-6	      68131-40-8</t>
  </si>
  <si>
    <t>CASnr. 84133-50-6     	68131-40-8</t>
  </si>
  <si>
    <t>CASnr. 102-71-6	</t>
  </si>
  <si>
    <t>v</t>
  </si>
  <si>
    <t>CASnr. 111-42-2		</t>
  </si>
  <si>
    <t>CASnr. 85536-14-7</t>
  </si>
  <si>
    <t>CASnr. 28348-53-0</t>
  </si>
  <si>
    <t>A.040.05.101.230701 Red Clay Brick, for housing and roads - packed</t>
  </si>
  <si>
    <t>Red Clay Brick, for housing and roads - packed</t>
  </si>
  <si>
    <t>A.040.05.102.230701 Concrete blocks - light  (439 kg/m3)</t>
  </si>
  <si>
    <t>Concrete blocks - light  (439 kg/m3)</t>
  </si>
  <si>
    <t>A.040.05.104.230701 Sand-lime bricks - light (600 kg/m3)</t>
  </si>
  <si>
    <t>Sand-lime bricks - light (600 kg/m3)</t>
  </si>
  <si>
    <t>A.040.07.102.230701 Concrete (reinforced 40 kg steel per 1000 kg)</t>
  </si>
  <si>
    <t>Concrete (reinforced 40 kg steel per 1000 kg)</t>
  </si>
  <si>
    <t>A.040.13.101.230701 Solvent based paint transparent - incl evaporation solvent</t>
  </si>
  <si>
    <t>Solvent based paint transparent - incl evaporation solvent</t>
  </si>
  <si>
    <t>A.040.13.102.230701 Solvent based paint white - incl evaporation solvent</t>
  </si>
  <si>
    <t>Solvent based paint white - incl evaporation solvent</t>
  </si>
  <si>
    <t>A.040.13.103.230701 Water based paint transparent</t>
  </si>
  <si>
    <t>Water based paint transparent</t>
  </si>
  <si>
    <t>A.040.13.104.230701 Water based paint white</t>
  </si>
  <si>
    <t>Water based paint white</t>
  </si>
  <si>
    <t>A.050.04.101.241011 AA cell battery (Alkaline)</t>
  </si>
  <si>
    <t>A.050.04.103.230701 Computer desktop -  including 27 inch display</t>
  </si>
  <si>
    <t>Computer desktop -  including 27 inch display</t>
  </si>
  <si>
    <t>A.050.04.104.230701 Computer laptop - 15 inch display</t>
  </si>
  <si>
    <t>Computer laptop - 15 inch display</t>
  </si>
  <si>
    <t>A.050.04.105.230701 Electric cord, 6A (1320W) 3x0.75 mm2 (per m)</t>
  </si>
  <si>
    <t>Electric cord, 6A (1320W) 3x0.75 mm2 (per m)</t>
  </si>
  <si>
    <t>A.050.04.106.230701 Electric motor less than 500 W</t>
  </si>
  <si>
    <t>Electric motor less than 500 W</t>
  </si>
  <si>
    <t>A.050.04.109.230701 LCD flat screen 27 inch -  including casing and electronics</t>
  </si>
  <si>
    <t>LCD flat screen 27 inch -  including casing and electronics</t>
  </si>
  <si>
    <t>A.050.04.113.230911 Lithium LiFePO4 (145 Wh per kg incl packaging excl electronics)</t>
  </si>
  <si>
    <t>Lithium LiFePO4 (145 Wh per kg incl packaging excl electronics)</t>
  </si>
  <si>
    <t>A.050.04.114.230701 Lithium NMC 811 (215 Wh per kg incl packaging excl electronics)</t>
  </si>
  <si>
    <t>Lithium NMC 811 (215 Wh per kg incl packaging excl electronics)</t>
  </si>
  <si>
    <t>A.050.04.115.241008 Mica (fire proof electric insulation) estimate</t>
  </si>
  <si>
    <t>A.050.04.123.240825 PV cell (Mono-Si) per m2 in Rotterdam</t>
  </si>
  <si>
    <t>PV cell (Mono-Si) per m2 in Rotterdam</t>
  </si>
  <si>
    <t>A.050.06.101.240701 IC die (not packaged) Logic N28 per cm2</t>
  </si>
  <si>
    <t>IC die (not packaged) Logic N28 per cm2</t>
  </si>
  <si>
    <t>A.050.06.102.240701 IC die (not packaged) Logic N20 per cm2</t>
  </si>
  <si>
    <t>IC die (not packaged) Logic N20 per cm2</t>
  </si>
  <si>
    <t>A.050.06.103.240701 IC die (not packaged) Logic N14 per cm2</t>
  </si>
  <si>
    <t>IC die (not packaged) Logic N14 per cm2</t>
  </si>
  <si>
    <t>A.050.06.104.240701 IC die (not packaged) Logic N10 per cm2</t>
  </si>
  <si>
    <t>IC die (not packaged) Logic N10 per cm2</t>
  </si>
  <si>
    <t>A.050.06.105.240701 IC die (not packaged) Logic N7 per cm2</t>
  </si>
  <si>
    <t>IC die (not packaged) Logic N7 per cm2</t>
  </si>
  <si>
    <t>A.050.06.106.240701 IC die (not packaged) Logic N5 per cm2</t>
  </si>
  <si>
    <t>IC die (not packaged) Logic N5 per cm2</t>
  </si>
  <si>
    <t>A.050.06.107.240701 IC die (not packaged) Logic N3 per cm2</t>
  </si>
  <si>
    <t>IC die (not packaged) Logic N3 per cm2</t>
  </si>
  <si>
    <t>A.050.06.108.240701 IC die (not packaged) Logic N2 per cm2</t>
  </si>
  <si>
    <t>A.050.06.108</t>
  </si>
  <si>
    <t>IC die (not packaged) Logic N2 per cm2</t>
  </si>
  <si>
    <t>A.050.06.302.240701 PCB of laptop (including componenets - excluding ICs)</t>
  </si>
  <si>
    <t>PCB of laptop (including componenets - excluding ICs)</t>
  </si>
  <si>
    <t>A.050.06.303.240701 PCB of mobile phone (including componenets - excluding ICs)</t>
  </si>
  <si>
    <t>PCB of mobile phone (including componenets - excluding ICs)</t>
  </si>
  <si>
    <t>A.050.06.304.240701 PCB of refrigerator (including componenets - excluding ICs)</t>
  </si>
  <si>
    <t>PCB of refrigerator (including componenets - excluding ICs)</t>
  </si>
  <si>
    <t>A.050.06.305.240701 PCB of washing machine (including componenets - excluding ICs)</t>
  </si>
  <si>
    <t>PCB of washing machine (including componenets - excluding ICs)</t>
  </si>
  <si>
    <t>A.050.06.501.240721 One day 1.5 GB internet traffic for one user = user.day</t>
  </si>
  <si>
    <t>One day 1.5 GB internet traffic for one user = user.day</t>
  </si>
  <si>
    <t>A.070.02.101.230715 Diesel B7  - including combustion CO2</t>
  </si>
  <si>
    <t>Diesel B7  - including combustion CO2</t>
  </si>
  <si>
    <t>A.070.02.102.230715 Diesel B10  - including combustion CO2</t>
  </si>
  <si>
    <t>Diesel B10  - including combustion CO2</t>
  </si>
  <si>
    <t>A.070.02.103.230715 Diesel B100 (FAME) - including combustion CO2</t>
  </si>
  <si>
    <t>Diesel B100 (FAME) - including combustion CO2</t>
  </si>
  <si>
    <t>A.070.02.104.230715 Diesel XTL (HVO) form tallow waste - including combustion CO2</t>
  </si>
  <si>
    <t>Diesel XTL (HVO) form tallow waste - including combustion CO2</t>
  </si>
  <si>
    <t>A.070.02.201.230715 Gasoline E5 - including combustion CO2</t>
  </si>
  <si>
    <t>Gasoline E5 - including combustion CO2</t>
  </si>
  <si>
    <t>A.070.02.202.230715 Gasoline E10 - including combustion CO2</t>
  </si>
  <si>
    <t>Gasoline E10 - including combustion CO2</t>
  </si>
  <si>
    <t>A.070.02.203.230715 Gasoline E85 - including combustion CO2</t>
  </si>
  <si>
    <t>Gasoline E85 - including combustion CO2</t>
  </si>
  <si>
    <t>A.070.02.301.230715 CNG - including combustion CO2</t>
  </si>
  <si>
    <t>CNG - including combustion CO2</t>
  </si>
  <si>
    <t>A.070.02.302.230715 LNG - including combustion CO2</t>
  </si>
  <si>
    <t>LNG - including combustion CO2</t>
  </si>
  <si>
    <t>A.070.02.303.230715 LPG - including combustion CO2</t>
  </si>
  <si>
    <t>LPG - including combustion CO2</t>
  </si>
  <si>
    <t>A.070.02.304.230715 Brown Hydrogen - including combustion CO2</t>
  </si>
  <si>
    <t>Brown Hydrogen - including combustion CO2</t>
  </si>
  <si>
    <t>A.070.03.101.230715  Gasoline E10 - lease segment A (5.14 l/100km) including combustion CO2</t>
  </si>
  <si>
    <t xml:space="preserve"> Gasoline E10 - lease segment A (5.14 l/100km) including combustion CO2</t>
  </si>
  <si>
    <t>A.070.03.102.230715  Gasoline E10 - lease segment B (6.04 l/100km) including combustion CO2</t>
  </si>
  <si>
    <t xml:space="preserve"> Gasoline E10 - lease segment B (6.04 l/100km) including combustion CO2</t>
  </si>
  <si>
    <t>A.070.03.103.230715  Gasoline E10 - lease segment C (7.10 l/100km) including combustion CO2</t>
  </si>
  <si>
    <t xml:space="preserve"> Gasoline E10 - lease segment C (7.10 l/100km) including combustion CO2</t>
  </si>
  <si>
    <t>A.070.03.104.230715  Gasoline E10 - lease segment D (7.20 l/100km) including combustion CO2</t>
  </si>
  <si>
    <t xml:space="preserve"> Gasoline E10 - lease segment D (7.20 l/100km) including combustion CO2</t>
  </si>
  <si>
    <t>A.070.03.105.230715  Gasoline E10 - lease segment E (9.44 l/100km) including combustion CO2</t>
  </si>
  <si>
    <t xml:space="preserve"> Gasoline E10 - lease segment E (9.44 l/100km) including combustion CO2</t>
  </si>
  <si>
    <t>A.070.03.202.230715  Diesel B10 - lease segment B (4.83 l/100km) including combustion CO2</t>
  </si>
  <si>
    <t xml:space="preserve"> Diesel B10 - lease segment B (4.83 l/100km) including combustion CO2</t>
  </si>
  <si>
    <t>A.070.03.203.230715  Diesel B10 - lease segment C (5.03 l/100km) including combustion CO2</t>
  </si>
  <si>
    <t xml:space="preserve"> Diesel B10 - lease segment C (5.03 l/100km) including combustion CO2</t>
  </si>
  <si>
    <t>A.070.03.204.230715  Diesel B10 - lease segment D (5.41 l/100km) including combustion CO2</t>
  </si>
  <si>
    <t xml:space="preserve"> Diesel B10 - lease segment D (5.41 l/100km) including combustion CO2</t>
  </si>
  <si>
    <t>A.070.03.205.230715  Diesel B10 - lease segment E (10.20 l/100km) including combustion CO2</t>
  </si>
  <si>
    <t xml:space="preserve"> Diesel B10 - lease segment E (10.20 l/100km) including combustion CO2</t>
  </si>
  <si>
    <t>A.070.03.301.230715  BEV - lease segment A (14.86 kWh/100km) WTW CO2</t>
  </si>
  <si>
    <t xml:space="preserve"> BEV - lease segment A (14.86 kWh/100km) WTW CO2</t>
  </si>
  <si>
    <t>A.070.03.302.230715  BEV - lease segment B (15.78 kWh/100km) WTW CO2</t>
  </si>
  <si>
    <t xml:space="preserve"> BEV - lease segment B (15.78 kWh/100km) WTW CO2</t>
  </si>
  <si>
    <t>A.070.03.303.230715  BEV - lease segment C (16.98 kWh/100km) WTW CO2</t>
  </si>
  <si>
    <t xml:space="preserve"> BEV - lease segment C (16.98 kWh/100km) WTW CO2</t>
  </si>
  <si>
    <t>A.070.03.304.230715  BEV - lease segment D (17.98 kWh/100km) WTW CO2</t>
  </si>
  <si>
    <t xml:space="preserve"> BEV - lease segment D (17.98 kWh/100km) WTW CO2</t>
  </si>
  <si>
    <t>A.070.03.305.230715  BEV - lease segment E (23.83 kWh/100km) WTW CO2</t>
  </si>
  <si>
    <t xml:space="preserve"> BEV - lease segment E (23.83 kWh/100km) WTW CO2</t>
  </si>
  <si>
    <t>A.070.03.401.240712  Euro 6 max additional emisions CO - NOx - PM - NMVOC</t>
  </si>
  <si>
    <t xml:space="preserve"> Euro 6 max additional emisions CO - NOx - PM - NMVOC</t>
  </si>
  <si>
    <t>A.070.04.103.230701 biodiesel (soybean ester 50% Brazil - 50% USA)</t>
  </si>
  <si>
    <t>biodiesel (soybean ester 50% Brazil - 50% USA)</t>
  </si>
  <si>
    <t>A.070.04.104.230701 biodiesel (soybean ester 100% USA)</t>
  </si>
  <si>
    <t>biodiesel (soybean ester 100% USA)</t>
  </si>
  <si>
    <t>A.070.04.108.240815 Diesel XTL (HVO) from USA soybean oil in Europe</t>
  </si>
  <si>
    <t>Diesel XTL (HVO) from USA soybean oil in Europe</t>
  </si>
  <si>
    <t>A.070.06.101.241210 Anthracite coal  at mine (30.7MJ/kg)</t>
  </si>
  <si>
    <t>Anthracite coal  at mine (30.7MJ/kg)</t>
  </si>
  <si>
    <t>A.070.06.102.230701 Anthracite coal (30.7 MJ/kg) - including combustion CO2</t>
  </si>
  <si>
    <t>Anthracite coal (30.7 MJ/kg) - including combustion CO2</t>
  </si>
  <si>
    <t>A.070.06.103.230701 Bituminous coal  at mine US (26.4 MJ/kg)</t>
  </si>
  <si>
    <t>Bituminous coal  at mine US (26.4 MJ/kg)</t>
  </si>
  <si>
    <t>A.070.06.104.230701 Bituminous coal (26.4 MJ/kg) US  - including combustion CO2</t>
  </si>
  <si>
    <t>Bituminous coal (26.4 MJ/kg) US  - including combustion CO2</t>
  </si>
  <si>
    <t>A.070.06.105.241210 Hard coal at mine (open pit mine) Indonesia</t>
  </si>
  <si>
    <t>A.070.06.105</t>
  </si>
  <si>
    <t>Hard coal at mine (open pit mine) Indonesia</t>
  </si>
  <si>
    <t>A.070.07.101.230701 Lignite at open pit mine - excluding combustion</t>
  </si>
  <si>
    <t>Lignite at open pit mine - excluding combustion</t>
  </si>
  <si>
    <t>A.070.07.102.241210 Lignite at open pit mine (high eff) Poland incl land-use change</t>
  </si>
  <si>
    <t>A.070.07.102</t>
  </si>
  <si>
    <t>Lignite at open pit mine (high eff) Poland incl land-use change</t>
  </si>
  <si>
    <t>A.070.08.102.230701 LPG for transport - excluding combustion</t>
  </si>
  <si>
    <t>LPG for transport - excluding combustion</t>
  </si>
  <si>
    <t>A.070.08.103.230701 LPG for transport - including combustion CO2</t>
  </si>
  <si>
    <t>LPG for transport - including combustion CO2</t>
  </si>
  <si>
    <t>A.070.09.101.230701 CNG (compressed natural gas) for transport - excl. combustion</t>
  </si>
  <si>
    <t>CNG (compressed natural gas) for transport - excl. combustion</t>
  </si>
  <si>
    <t>A.070.09.102.230701 CNG (compressed natural gas) for transport  - including combustion CO2</t>
  </si>
  <si>
    <t>CNG (compressed natural gas) for transport  - including combustion CO2</t>
  </si>
  <si>
    <t>A.070.09.103.230701 Natural gas general EU for feedstock - excl. combustion</t>
  </si>
  <si>
    <t>Natural gas general EU for feedstock - excl. combustion</t>
  </si>
  <si>
    <t>A.070.09.104.230701 Natural gas general EU for heat - incl. combustion) CO2</t>
  </si>
  <si>
    <t>Natural gas general EU for heat - incl. combustion) CO2</t>
  </si>
  <si>
    <t>A.070.09.105.230701 Natural gas Revap LNG from US in EU for feedstock - excl. combustion)</t>
  </si>
  <si>
    <t>Natural gas Revap LNG from US in EU for feedstock - excl. combustion)</t>
  </si>
  <si>
    <t>A.070.09.201.230720 Nat Gas 40 MJ/Nm3 from LNG for heat - incl. combustion CO2</t>
  </si>
  <si>
    <t>Nat Gas 40 MJ/Nm3 from LNG for heat - incl. combustion CO2</t>
  </si>
  <si>
    <t>A.070.09.202.230720 Nat Gas 40 MJ/Nm3 from Norway - Algeria - UK for heat - incl. combustion CO2</t>
  </si>
  <si>
    <t>Nat Gas 40 MJ/Nm3 from Norway - Algeria - UK for heat - incl. combustion CO2</t>
  </si>
  <si>
    <t>A.070.09.203.240716 Nat Gas 35 MJ/Nm3 from Netherlands for heat - incl. combustion CO2</t>
  </si>
  <si>
    <t>Nat Gas 35 MJ/Nm3 from Netherlands for heat - incl. combustion CO2</t>
  </si>
  <si>
    <t>A.070.10.103.230701 Diesel low-sulphur - excluding combustion</t>
  </si>
  <si>
    <t>Diesel low-sulphur - excluding combustion</t>
  </si>
  <si>
    <t>A.070.10.104.230701 Diesel low-sulphur - including combustion CO2</t>
  </si>
  <si>
    <t>Diesel low-sulphur - including combustion CO2</t>
  </si>
  <si>
    <t>A.070.10.105.230701 Diesel low-sulphur - including combustion CO2 - per MJ</t>
  </si>
  <si>
    <t>Diesel low-sulphur - including combustion CO2 - per MJ</t>
  </si>
  <si>
    <t>A.070.10.106.230701 Heavy fuel oil for heat - including combustion CO2</t>
  </si>
  <si>
    <t>Heavy fuel oil for heat - including combustion CO2</t>
  </si>
  <si>
    <t>A.070.10.107.230701 Heavy fuel oil in transport - including combustion CO2)</t>
  </si>
  <si>
    <t>Heavy fuel oil in transport - including combustion CO2)</t>
  </si>
  <si>
    <t>A.070.10.108.230701 Kerosene - excluding combustion</t>
  </si>
  <si>
    <t>Kerosene - excluding combustion</t>
  </si>
  <si>
    <t>A.070.10.109.230701 Kerosene - including combustion CO2</t>
  </si>
  <si>
    <t>Kerosene - including combustion CO2</t>
  </si>
  <si>
    <t>A.070.10.110.230701 Petrol - including combustion CO2</t>
  </si>
  <si>
    <t>Petrol - including combustion CO2</t>
  </si>
  <si>
    <t>A.070.10.111.230701 Petrol - excluding combustion</t>
  </si>
  <si>
    <t>Petrol - excluding combustion</t>
  </si>
  <si>
    <t>A.070.11.101.230701 Fuel grade uranium 3615 GJ/kg (4.52% enriched U-235 )</t>
  </si>
  <si>
    <t>Fuel grade uranium 3615 GJ/kg (4.52% enriched U-235 )</t>
  </si>
  <si>
    <t>A.080.03.101.231217 Glass bottles 100% recycled</t>
  </si>
  <si>
    <t>Glass bottles 100% recycled</t>
  </si>
  <si>
    <t>A.080.03.102.231217 Glass bottles recycled average EU 74%</t>
  </si>
  <si>
    <t>Glass bottles recycled average EU 74%</t>
  </si>
  <si>
    <t>A.080.03.103.231217 Glass bottles virgin</t>
  </si>
  <si>
    <t>Glass bottles virgin</t>
  </si>
  <si>
    <t>A.080.03.104.240310 Glass bottles flint (=clean transparant), EoL-RIR in Europe 40%</t>
  </si>
  <si>
    <t>Glass bottles flint (=clean transparant), EoL-RIR in Europe 40%</t>
  </si>
  <si>
    <t>A.080.03.105.240310 Glass bottles brown EoL-RIR in Europe 50%</t>
  </si>
  <si>
    <t>Glass bottles brown EoL-RIR in Europe 50%</t>
  </si>
  <si>
    <t>A.080.03.106.240310 Glass bottles green EoL-RIR in Europe 80%</t>
  </si>
  <si>
    <t>Glass bottles green EoL-RIR in Europe 80%</t>
  </si>
  <si>
    <t>A.080.03.107.240310 Glass bottles unspecified colour EoL-RIR in Europe 52%</t>
  </si>
  <si>
    <t>Glass bottles unspecified colour EoL-RIR in Europe 52%</t>
  </si>
  <si>
    <t>A.090.01.105.230701 Hylite (1 m2  1.2 mm thickness  1.8 ton/m3)</t>
  </si>
  <si>
    <t>Hylite (1 m2  1.2 mm thickness  1.8 ton/m3)</t>
  </si>
  <si>
    <t>A.100.02.101.250105 Steel market mix USA 69.2% EAF for beams &amp; sheet</t>
  </si>
  <si>
    <t>Steel market mix USA 69.2% EAF for beams &amp; sheet</t>
  </si>
  <si>
    <t>A.100.02.102.250105 Steel virgin + 15% scrap BOF for beams &amp; sheet</t>
  </si>
  <si>
    <t>Steel virgin + 15% scrap BOF for beams &amp; sheet</t>
  </si>
  <si>
    <t>A.100.02.103.250105 Steel from 100% scrap EAF for beams &amp; sheet</t>
  </si>
  <si>
    <t>Steel from 100% scrap EAF for beams &amp; sheet</t>
  </si>
  <si>
    <t>A.100.02.104.250105 Steel market mix Europe 49.8% EAF for beams &amp; sheet</t>
  </si>
  <si>
    <t>Steel market mix Europe 49.8% EAF for beams &amp; sheet</t>
  </si>
  <si>
    <t>A.100.02.105.250105 Steel market mix China 9% EAF for beams &amp; sheet</t>
  </si>
  <si>
    <t>A.100.02.105</t>
  </si>
  <si>
    <t>Steel market mix China 9% EAF for beams &amp; sheet</t>
  </si>
  <si>
    <t>A.100.02.106.250105 Steel welded pipes 8.5% scrap BOF</t>
  </si>
  <si>
    <t>A.100.02.106</t>
  </si>
  <si>
    <t>Steel welded pipes 8.5% scrap BOF</t>
  </si>
  <si>
    <t>A.100.02.107.250105 Steel seamless pipes 33% scrap BOF</t>
  </si>
  <si>
    <t>A.100.02.107</t>
  </si>
  <si>
    <t>Steel seamless pipes 33% scrap BOF</t>
  </si>
  <si>
    <t xml:space="preserve">Materials, metals, non ferro        Note: when 'virgin' is added it is 100% primary, when nothing is added it is a european market mix </t>
  </si>
  <si>
    <t>A.100.24.099.241123 Aluminium (primary) Global average</t>
  </si>
  <si>
    <t>A.100.24.099</t>
  </si>
  <si>
    <t>Aluminium (primary) Global average</t>
  </si>
  <si>
    <t>A.100.24.100.241123 Aluminium trade mix Global (64% prim 36% sec)</t>
  </si>
  <si>
    <t>A.100.24.100</t>
  </si>
  <si>
    <t>Aluminium trade mix Global (64% prim 36% sec)</t>
  </si>
  <si>
    <t>A.100.24.101.241123 Aluminium (primary) European production, bauxite from Africa</t>
  </si>
  <si>
    <t>Aluminium (primary) European production, bauxite from Africa</t>
  </si>
  <si>
    <t>A.100.24.102.241125 Aluminium (secondary)</t>
  </si>
  <si>
    <t>A.100.24.103.241123 Aluminium trade mix Europe (79% prim 21% sec)</t>
  </si>
  <si>
    <t>Aluminium trade mix Europe (79% prim 21% sec)</t>
  </si>
  <si>
    <t>A.100.24.104.230713 Antimony - CRM (EoL-RIR = 18%)</t>
  </si>
  <si>
    <t>Antimony - CRM (EoL-RIR = 18%)</t>
  </si>
  <si>
    <t>A.100.24.106.241117 Chromium, CRM (EoL-RIR = 21%)</t>
  </si>
  <si>
    <t>A.100.24.107.241117 Cobalt - CRM (EoL-RIR = 22%)</t>
  </si>
  <si>
    <t>Cobalt - CRM (EoL-RIR = 22%)</t>
  </si>
  <si>
    <t>A.100.24.108.241124 Copper rod tube plate (primary)</t>
  </si>
  <si>
    <t>Copper rod tube plate (primary)</t>
  </si>
  <si>
    <t>A.100.24.109.241125 Copper (secondary)</t>
  </si>
  <si>
    <t>A.100.24.110.241125 Copper wire - plate - tube - trade mix ( 68% prim 32% sec)</t>
  </si>
  <si>
    <t>Copper wire - plate - tube - trade mix ( 68% prim 32% sec)</t>
  </si>
  <si>
    <t>A.100.24.111.241117 Gallium, CRM (EoL-RIR = 0%)</t>
  </si>
  <si>
    <t>A.100.24.112.241117 Gold (primary)</t>
  </si>
  <si>
    <t>A.100.24.115.241117 Indium - CRM (EoL-RIR= 0%)</t>
  </si>
  <si>
    <t>Indium - CRM (EoL-RIR= 0%)</t>
  </si>
  <si>
    <t>A.100.24.119.241117 Lithium (EoL-RIR = 0%)</t>
  </si>
  <si>
    <t>A.100.24.120.230701 Magnesium - CRM (primary)</t>
  </si>
  <si>
    <t>Magnesium - CRM (primary)</t>
  </si>
  <si>
    <t>A.100.24.121.230701 Magnesium - CRM (secondary)</t>
  </si>
  <si>
    <t>Magnesium - CRM (secondary)</t>
  </si>
  <si>
    <t>A.100.24.122.230713 Magnesium - CRM trade mix (93% prim 7% sec)</t>
  </si>
  <si>
    <t>Magnesium - CRM trade mix (93% prim 7% sec)</t>
  </si>
  <si>
    <t>A.100.24.123.241117 Manganese (EoL_RIR= 9%)</t>
  </si>
  <si>
    <t>A.100.24.124.241117 Mercury (virgin)</t>
  </si>
  <si>
    <t>A.100.24.125.241117 Molybdenum (EoL-RIR = 9%)</t>
  </si>
  <si>
    <t>A.100.24.129.240701 Palladium - CRM (primary)</t>
  </si>
  <si>
    <t>Palladium - CRM (primary)</t>
  </si>
  <si>
    <t>A.100.24.130.230701 Palladium - CRM (secondary)</t>
  </si>
  <si>
    <t>Palladium - CRM (secondary)</t>
  </si>
  <si>
    <t>A.100.24.131.230713 Palladium - CRM trade mix (67% prim 33% sec)</t>
  </si>
  <si>
    <t>Palladium - CRM trade mix (67% prim 33% sec)</t>
  </si>
  <si>
    <t>A.100.24.132.240701 Platinum - CRM (primary)</t>
  </si>
  <si>
    <t>Platinum - CRM (primary)</t>
  </si>
  <si>
    <t>A.100.24.133.230701 Platinum - CRM (secondary)</t>
  </si>
  <si>
    <t>Platinum - CRM (secondary)</t>
  </si>
  <si>
    <t>A.100.24.134.230713 Platinum - CRM trade mix (75% prim 25% sec)</t>
  </si>
  <si>
    <t>Platinum - CRM trade mix (75% prim 25% sec)</t>
  </si>
  <si>
    <t>A.100.24.135.240701 Rhodium - CRM (primary)</t>
  </si>
  <si>
    <t>Rhodium - CRM (primary)</t>
  </si>
  <si>
    <t>A.100.24.136.230701 Rhodium - CRM (secondary)</t>
  </si>
  <si>
    <t>Rhodium - CRM (secondary)</t>
  </si>
  <si>
    <t>A.100.24.137.230713 Rhodium - CRM trade mix (64% prim 36% sec)</t>
  </si>
  <si>
    <t>Rhodium - CRM trade mix (64% prim 36% sec)</t>
  </si>
  <si>
    <t>A.100.24.139.241117 Silver (primary)</t>
  </si>
  <si>
    <t>A.100.24.142.241117 Tantalum (EoL-RIR = 13%)</t>
  </si>
  <si>
    <t>Tantalum (EoL-RIR = 13%)</t>
  </si>
  <si>
    <t>A.100.24.144.241117 Tin (virgin)</t>
  </si>
  <si>
    <t>A.100.24.148.240228 Tungsten - CRM (EoL-RIR=42%)</t>
  </si>
  <si>
    <t>Tungsten - CRM (EoL-RIR=42%)</t>
  </si>
  <si>
    <t>A.100.24.151.241011 Zinc (primary)</t>
  </si>
  <si>
    <t>A.100.25.108.241117 Niobium</t>
  </si>
  <si>
    <t>A.100.25.111.241117 Thallium</t>
  </si>
  <si>
    <t>A.100.28.100.241123 Al99</t>
  </si>
  <si>
    <t>Alternative namesEN AW-2017A   A92017  UNS 3.1325  DIN AlCuMgSi 2017</t>
  </si>
  <si>
    <t>Alternative namesEN AW-2024UNS A92024DIN 3.1355ISO AlCu4Mg1AICuMg22024</t>
  </si>
  <si>
    <t>Alternative namesEN AW-2011UNS A92011DIN 3.1655ISO AlCu6BiPb2011</t>
  </si>
  <si>
    <t>Alternative namesEN AW-2036UNS A92036AA2036DIN 3.12552036</t>
  </si>
  <si>
    <t>Alternative namesUNS A95005DIN 3.3315ISO AlMg1AA 5005</t>
  </si>
  <si>
    <t>Alternative NamesEN AW-5754UNS A95754DIN 3.3535ISO AlMg3AA5754</t>
  </si>
  <si>
    <t>Alternative NamesEN AW-5083UNS A95083DIN 3.3547ISO AlMg4.5Mn0.7AA5083</t>
  </si>
  <si>
    <t>Alternative NamesEN AW-6060UNS A96060DIN 3.3206ISO AlMgSiAA6060</t>
  </si>
  <si>
    <t>Alternative NamesEN AW-6005AUNS A96005DIN AlMgSi(A)ISO AlSiMg(A)AA6005A</t>
  </si>
  <si>
    <t>Alternative NamesEN AW-3103UNS A93103DIN 3.0515ISO AlMn1AA3103EN AW-3003UNS A93003DIN 3.0517ISO AlMn1CuAA3003</t>
  </si>
  <si>
    <t>Alternative NamesEN AW-3004UNS A93004DIN 3.0526ISO AlMn1Mg1AA3004</t>
  </si>
  <si>
    <t>Alternative NamesDIN AlSiMgMnISO AlSiMgMnEN AW-6009UNS A96009AA6009</t>
  </si>
  <si>
    <t>Alternative NamesEN AW-7075UNS A97075DIN 3.4365ISO AlZn5.5MgCuAA7075</t>
  </si>
  <si>
    <t>Alternative Names204.0ENAC-AlCu4MgTiDIN 3.1371.JIS AC1BISO AlCu4MgTi</t>
  </si>
  <si>
    <t>Alternative NamesENAC-AlMg3UNS A93150AA3150ISO AlMg3242</t>
  </si>
  <si>
    <t>Alternative NamesENAC-AlMg3UNS A93150AA3150ISO AlMg3314</t>
  </si>
  <si>
    <t>Alternative NamesENAC-AlSi12 (a)UNS A04130AA413.0ISO AlSi12DIN 3.2581 230</t>
  </si>
  <si>
    <t>Alternative NamesENAC-AlSi12(Cu)UNS A04130AA413.0ISO AlSi12CuDIN 3.2583231</t>
  </si>
  <si>
    <t>Alternative NamesENAC-AlSi7MgUNS A03560AA356.0ISO AlSi7MgDIN 3.2371</t>
  </si>
  <si>
    <t>Alternative NamesENAC-AlSi8Cu3UNS A03800AA380.0ISO AlSi8Cu3DIN 3.2153380</t>
  </si>
  <si>
    <t>A.100.30.097.241124 Copper wire rod</t>
  </si>
  <si>
    <t>A.100.30.097</t>
  </si>
  <si>
    <t>Copper wire rod</t>
  </si>
  <si>
    <t>A.100.30.098.241124 Copper tube</t>
  </si>
  <si>
    <t>Copper tube</t>
  </si>
  <si>
    <t>A.100.30.099.241124 Copper flat rolled product</t>
  </si>
  <si>
    <t>Copper flat rolled product</t>
  </si>
  <si>
    <t>A.100.30.100.241125 Cu-E</t>
  </si>
  <si>
    <t>Alternative NamesEN CW013AUNS C10700DIN 2.1203ISO CuAg0.1JIS C1070</t>
  </si>
  <si>
    <t>Alternative NamesEN: CuAl5As (CW300G)UNS: C60800DIN: 2.0916ISO: CuAl5AF NOR: P-CuAl5GOST: BrA5</t>
  </si>
  <si>
    <t>Alternative NamesEN: CuNi10Fe1Mn (CW352H)UNS: C70600DIN: 2.0872ISO: CuNi10Fe1MnBS: CN102JIS: C7060T</t>
  </si>
  <si>
    <t>Alternative NamesEN: CuNi18Zn20 (CW409J)UNS: C76400DIN: 2.0740ISO: CuNi18Zn20JIS: C7641</t>
  </si>
  <si>
    <t>Alternative NamesEN: CuNi44Mn1UNS: C72150DIN: 2.0842ISO: CuNi44BS: CN403JIS: C7215</t>
  </si>
  <si>
    <t>Alternative NamesEN: CuSn6 (CW452K)UNS: C51900DIN: 2.1020JIS: C5191BS: PB102AFNOR: CuSn6P</t>
  </si>
  <si>
    <t>Alternative NamesEN: CuSn8 (CW453K)UNS: C52100DIN: 2.1030JIS: C5212BS: PB104AFNOR: P-CuSn8</t>
  </si>
  <si>
    <t>Alternative NamesTombacEN: CW502LUNS: C23000DIN: 2.0240JIS: C2300BS: CZ102AFNOR: L85</t>
  </si>
  <si>
    <t>Alternative NamesCartridge BrassEN: CW505LUNS: C26000DIN: 2.0265JIS: C2600BS: CZ106AFNOR: L70</t>
  </si>
  <si>
    <t>A.100.30.110.230701 CuZn37 (Brass)</t>
  </si>
  <si>
    <t>CuZn37 (Brass)</t>
  </si>
  <si>
    <t>Alternative NamesBrassEN: CW508LUNS: C27200DIN: 2.0321JIS: C2720BS: CZ108AFNOR: L63</t>
  </si>
  <si>
    <t>A.100.30.111.230701 CuZn40 (Muntz metal)</t>
  </si>
  <si>
    <t>CuZn40 (Muntz metal)</t>
  </si>
  <si>
    <t>Alternative NamesMuntz MetalEN: CW509LUNS: C28000DIN: 2.0360JIS: C2801BS: CZ109AFNOR: L60</t>
  </si>
  <si>
    <t>A.100.30.112.230701 CuZn40Pb (Brass alloy, alpha-beta, machinable)</t>
  </si>
  <si>
    <t>CuZn40Pb (Brass alloy, alpha-beta, machinable)</t>
  </si>
  <si>
    <t>Alternative NamesEN: CuZn37Pb1 (CW605N)UNS: C36500DIN: 2.0371JIS: C3501BS: CZ123AFNOR: P-CuZn39Pb1</t>
  </si>
  <si>
    <t>Alternative NamesEN: CuAl10Fe2-BUNS: C62400DIN: 2.0940ISO: CuAl10FeBS: AB1AFNOR: CuAl10Fe</t>
  </si>
  <si>
    <t>Alternative NamesEN: CuAl10Fe5Ni5-CUNS: C95500DIN: 2.0975ISO: CuAl10Fe5Ni5BS: AB2AFNOR: CuAl10Fe5Ni5</t>
  </si>
  <si>
    <t>Alternative NamesEN: CuNi10Fe1Mn-CUNS: C96200DIN: 2.0815.01ISO: CuNi10Fe1MnBS: CN1-CAFNOR: CuNi10Fe1Mn</t>
  </si>
  <si>
    <t>Alternative NamesEN: CuSn10-C (CC480K)UNS: C90700DIN: 2.1050.01ISO: CuSn10BS: CT1AFNOR: CuSn10</t>
  </si>
  <si>
    <t>Alternative NamesEN: CuSn12-C (CC483K)UNS: C91700DIN: 2.1052.01ISO: CuSn12BS: PB2AFNOR: UE12</t>
  </si>
  <si>
    <t>Alternative NamesEN: CuSn5Zn5Pb5-C (CC491K)UNS: C83600DIN: 2.1096.01ISO: CuSn5Zn5Pb5BS: LG2AFNOR: UE5Pb</t>
  </si>
  <si>
    <t>Alternative NamesEN: CuZn15As-CUNS: C23000DIN: 2.0241.01ISO: CuZn15As-CBS: CZ102AFNOR: L85</t>
  </si>
  <si>
    <t>Alternative NamesEN: CuZn39Pb1Al-CUNS: C37100DIN: 2.0340ISO: CuZn39Pb1Al-CBS: CZ114AFNOR: CuZn39Pb1Al</t>
  </si>
  <si>
    <t>Alternative NamesEN: CuZn40-C (CC770S)UNS: C28000DIN: 2.0360ISO: CuZn40BS: CZ109AFNOR: L60</t>
  </si>
  <si>
    <t>Alternative NamesUNS: M10100ASTM: AM100AAMS: 4483SAE: J465</t>
  </si>
  <si>
    <t>Alternative NamesUNS: M10503ASTM: AM503AMS: 4484SAE: J466</t>
  </si>
  <si>
    <t>Alternative NamesEN: EN-MAMgAl6Zn3UNS: AZ63DIN: MgAl6Zn3ISO: MgAl6Zn3Trade names: EN-MA21150 Magnesium AZ63 Magnesium Alloy AZ63</t>
  </si>
  <si>
    <t>Alternative NamesEN: EN-MCMgAl8Zn1ISO: MgAl8Zn1UNS: AZ81DIN: G-MgAl8Zn1AFNOR: G-A8ZBS: A8</t>
  </si>
  <si>
    <t>Alternative Namestrade names: Elektron® AZ91</t>
  </si>
  <si>
    <t>Alternative NamesEN: EN-MCMgAl9Zn1(A)UNS: AZ91DIN: MgAl9Zn1ISO: MgAl9Zn1AFNOR: G-A9Z1BS: MAG7</t>
  </si>
  <si>
    <t>Alternative NamesEN: EN-MAMgAl3Zn1 (EN-MA21130)UNS: AZ31DIN: MgAl3Zn1ISO: MgAl3Zn1AFNOR: G-A3Z1BS: MAG-E-111</t>
  </si>
  <si>
    <t>Alternative NamesASTM: ZK60AUNS: M16600ISO: ISO-WD32260DIN: MgZn6ZrAFNOR: MAG-E-161</t>
  </si>
  <si>
    <t>Alternative NamesASTM: M1AUNS: M11100ISO: MgMn1DIN: 3.5200BS: HM21AFNOR: G-MA1</t>
  </si>
  <si>
    <t>Alternative NamesASTM: AZ61AUNS: M11610ISO: ISO-WD21160DIN: 3.5614AFNOR: MAG-E-121</t>
  </si>
  <si>
    <t>A.100.34.101.230701 Duranickel</t>
  </si>
  <si>
    <t>Duranickel</t>
  </si>
  <si>
    <t>Alternative Namessub types Alloy 300 Alloy 301Trade names: </t>
  </si>
  <si>
    <t>Alternative NamesFeNi3664FeNi (primarily used in the United States)UNS K93600Alloy 36Nilo 36Pernifer 36Invar SteelSuper Invar 32-5Carpenter 36Trade names: Invar (original trademark by Imphy Alloys now part of Aperam)Carpenter Invar 36 (produced by Carpenter Technology Corporation)Nilo 36 (by Special Metals Corporation)Pernifer 36 (by ThyssenKrupp VDM)Vacuumschmelze Vacodil 36 (by Vacuumschmelze GmbH)Invar Standard or Invar Alloy 36Nilvar (a less common trade name)</t>
  </si>
  <si>
    <t>Alternative Namesnot to be confused with ASTM A753 Alloy 4: 80% nickel 5% molybdenum small amounts of various other elements and 12~15% iron for the remainder </t>
  </si>
  <si>
    <t>Alternative NamesDIN: 2.4060 BR-Ni 99.6UNS: N02200 Nickel 200ISO: Ni 99.6BS: NA11AFNOR: N-100Trade names: Nickel 200 (most commonly used trade name)Commercially Pure NickelCP NickelLow Carbon NickelAlloy 200 (used by some manufacturers interchangeably with Nickel 200)</t>
  </si>
  <si>
    <t>Alternative NamesAlloy 902 or UNS N09902</t>
  </si>
  <si>
    <t>Alternative NamesUNS: N06003DIN: 2.4869BS: N8AFNOR: Cr20Ni80Trade Names: Nichrome V Nikrothal 80 Resistohm 80 Cronix 80 HAI-NiCr 80 X20H80</t>
  </si>
  <si>
    <t>Alternative NamesEN: 2.4632UNS: N07090Trade Names: Nimonic 90 Superimphy 90 Pyromet 90 Udimet 90</t>
  </si>
  <si>
    <t>Alternative NamesEN: 2.4952UNS: N07080Trade Names: Alloy 80A Nimonic 80A Pyromet 80A Nickelvac 80A</t>
  </si>
  <si>
    <t>Alternative NamesUNS: N05500EN: 2.4375BS: NA18AFNOR: NU30ATTrade Names: Monel K-500 Nicorros AL</t>
  </si>
  <si>
    <t>Alternative NamesUNS: N04400EN: 2.4360DIN: NiCu30FeBS: NA13AFNOR: NU30Trade Names: Monel 400 Nicorros</t>
  </si>
  <si>
    <t>Alternative NamesUNS: K95050EN: 1.3917Trade names: Alloy 52 Nilo 50 Pernifer 50 Glass-Seal 52</t>
  </si>
  <si>
    <t>Alternative NamesDIN/EN: NiMo 30BSI/AFNOR: N 10001UNS: N10276Werkstoff Nr.: 2.4819Trade Names: Hastelloy C-276 G-NiMo30</t>
  </si>
  <si>
    <t>Alternative Namesno other names</t>
  </si>
  <si>
    <t>Alternative NamesGrade 6 Titanium Ti-5Al-2.5SnUNS: R54520ASTM Standards: ASTM B265 Grade 6 ASTM B348 Grade 6 ASTM B381 Grade 6. AMS Specifications:AMS 4926 AMS 4910 AMS 4966 AMS 4953Military Specifications: MIL-T-9046 MIL-T-9047 MIL F-83142 MIL T-81556 MIL T-81915</t>
  </si>
  <si>
    <t>Alternative NamesUNS: R56400ASTM Grades: Grade 5AMS : AMS 4928ISO: 3.7165Trade Names: Ti64 TC4</t>
  </si>
  <si>
    <t>Alternative Namesnot to be cofused with Beta C Titanium Ti-3Al-8V-6Cr-4Mo-4Zr</t>
  </si>
  <si>
    <t>Alternative NamesEN 12844</t>
  </si>
  <si>
    <t>Alternative NamesASTM: Zinc Alloy 3ISO:ZP0430 (Zinc Pressure Casting Alloy with 4% Aluminum and 0.3% Copper)DIN: GD ZnAl4Cu1BS:ZnAl4AFNOR: ZL3Chinese Standard: ZnAl4Cu1 Japanese Standard: DAC 3</t>
  </si>
  <si>
    <t>Alternative NamesASTM: Zinc Alloy 5ISO: ZP0435 (Zinc Pressure Casting Alloy with 4% Aluminum and 0.5% Copper)DIN: GD ZnAl4Cu1BS: ZnAl4Cu1AFNOR: ZL5Chinese Standard: ZnAl4Cu1 Japanese Standard: DAC 5</t>
  </si>
  <si>
    <t>Cullit BD and Graham CD Introduction to magnetic materials 2nd edition Wiley</t>
  </si>
  <si>
    <t>A.120.01.104.230701 Brown paper (kraft liner) - FSC or wood waste based</t>
  </si>
  <si>
    <t>Brown paper (kraft liner) - FSC or wood waste based</t>
  </si>
  <si>
    <t>A.120.01.105.230701 Moulded fibre products</t>
  </si>
  <si>
    <t>Moulded fibre products</t>
  </si>
  <si>
    <t>A.120.01.106.230701 Paper woodfree uncoated bleached</t>
  </si>
  <si>
    <t>Paper woodfree uncoated bleached</t>
  </si>
  <si>
    <t>A.120.01.107.230701 Paper woodfree uncoated bleached 80 gr/m2</t>
  </si>
  <si>
    <t>Paper woodfree uncoated bleached 80 gr/m2</t>
  </si>
  <si>
    <t>A.120.01.108.230701 Paper woodfree uncoated bleached -  FSC or waste wood based</t>
  </si>
  <si>
    <t>Paper woodfree uncoated bleached -  FSC or waste wood based</t>
  </si>
  <si>
    <t>A.120.01.110.230701 Semichemical fluting - FCS or wood waste based</t>
  </si>
  <si>
    <t>Semichemical fluting - FCS or wood waste based</t>
  </si>
  <si>
    <t>A.120.01.114.241205 Bamboo paper in Shenzhen produced in Sichuan proxi</t>
  </si>
  <si>
    <t>A.120.01.114</t>
  </si>
  <si>
    <t>Bamboo paper in Shenzhen produced in Sichuan proxi</t>
  </si>
  <si>
    <t>A.120.10.112.230701 film PVC (stiff shrink) 50 mu</t>
  </si>
  <si>
    <t>film PVC (stiff shrink) 50 mu</t>
  </si>
  <si>
    <t>A.120.10.113.230701 Printing of multilayer film - UV Inkjet</t>
  </si>
  <si>
    <t>Printing of multilayer film - UV Inkjet</t>
  </si>
  <si>
    <t>Materials, packaging micellanious</t>
  </si>
  <si>
    <t>A.120.30.101.240310 Mycelium composite protective packaging - Grown Bio 121 kg/m3</t>
  </si>
  <si>
    <t>Mycelium composite protective packaging - Grown Bio 121 kg/m3</t>
  </si>
  <si>
    <t>A.120.30.103.241206 Stonepaper from Taiwan in Rotterdam</t>
  </si>
  <si>
    <t>A.120.30.103</t>
  </si>
  <si>
    <t>Stonepaper from Taiwan in Rotterdam</t>
  </si>
  <si>
    <t>Rock PaperMineral PaperRich Mineral Paper (RMP)Limestone PaperCalcium Carbonate PaperTree-Free PaperStone Fiber PaperEco-Stone PaperTerraSkinKarst Stone PaperAgile Stone PaperEnviro PaperFiberless PaperPaper Made of StoneSynthetic Paper (when emphasizing the resin component)</t>
  </si>
  <si>
    <t>A.120.30.104.241206 Stonepaper from Germany in Rotterdam</t>
  </si>
  <si>
    <t>A.120.30.104</t>
  </si>
  <si>
    <t>Stonepaper from Germany in Rotterdam</t>
  </si>
  <si>
    <t>A.130.01.101.240705 bio-PE (Polyethylene) - not biodegradable - from ethanol (Brazil Braskem)</t>
  </si>
  <si>
    <t>bio-PE (Polyethylene) - not biodegradable - from ethanol (Brazil Braskem)</t>
  </si>
  <si>
    <t>Alternative names: Bio-PE Bio-based Polyethylene Renewable PolyethyleneCAS number: 9002-88-4 (same as conventional polyethylene as it has the same chemical structure)</t>
  </si>
  <si>
    <t>A.130.01.102.230701 CA (Cellulose polymers) - biodegradable</t>
  </si>
  <si>
    <t>CA (Cellulose polymers) - biodegradable</t>
  </si>
  <si>
    <t>Alternative names: CA Cellulose Acetate Cellulose Diacetate Acetylated CelluloseCAS number: 9004-35-7</t>
  </si>
  <si>
    <t>A.130.01.103.240814 PA-11 (Nylon-11) - bio-based not biodegradable</t>
  </si>
  <si>
    <t>PA-11 (Nylon-11) - bio-based not biodegradable</t>
  </si>
  <si>
    <t>Alternative names: PA-11 Nylon-11 Polyamide 11 Rilsan (common trade name)CAS number: 25035-04-5</t>
  </si>
  <si>
    <t>A.130.01.104.240814 bio-PET (Polyethylene terephthalate) from sugarcane - not biodegradable</t>
  </si>
  <si>
    <t>bio-PET (Polyethylene terephthalate) from sugarcane - not biodegradable</t>
  </si>
  <si>
    <t>Alternative names: Bio-PET Bio-based PET Renewable PET Bio-based Polyethylene TerephthalateCAS number: 25038-59-9 (same as conventional PET as it has the same chemical structure)</t>
  </si>
  <si>
    <t>A.130.01.105.230701 PHA and PHB (Polyhydroxyalkanoates) from wastewater sludge - biodegradable)</t>
  </si>
  <si>
    <t>PHA and PHB (Polyhydroxyalkanoates) from wastewater sludge - biodegradable)</t>
  </si>
  <si>
    <t>Alternative names: PHA Polyhydroxyalkanoates BiopolyesterCAS number: Varies by specific type with common CAS for PHA being 80181-31-3 (general) and for PHB (Polyhydroxybutyrate) being 29435-48-1.Alternative names: PHB Polyhydroxybutyrate BiopolyesterCAS number: 29435-48-1</t>
  </si>
  <si>
    <t>A.130.01.106.230701 PLA (Polylactide) of corn stover - biodegradable</t>
  </si>
  <si>
    <t>PLA (Polylactide) of corn stover - biodegradable</t>
  </si>
  <si>
    <t>Alternative names: PLA Polylactic Acid PolylactideCAS number: 26100-51-6</t>
  </si>
  <si>
    <t>A.130.01.107.230701 PBS-Starch 50%-50% blend - biodegradable</t>
  </si>
  <si>
    <t>PBS-Starch 50%-50% blend - biodegradable</t>
  </si>
  <si>
    <t>Alternative names: PBS Polybutylene Succinate Biodegradable PolyesterCAS number: 25777-14-4</t>
  </si>
  <si>
    <t>A.130.01.108.231019 PBS (Polybutylene succinate) - biodegradable</t>
  </si>
  <si>
    <t>PBS (Polybutylene succinate) - biodegradable</t>
  </si>
  <si>
    <t>A.130.01.109.231019 PBAT (polybutylene adipate-co-terephthalate) -  biodegradable</t>
  </si>
  <si>
    <t>PBAT (polybutylene adipate-co-terephthalate) -  biodegradable</t>
  </si>
  <si>
    <t>Alternative names: Polybutylene Adipate Terephthalate (PBAT) poly(butylene adipate-co-terephthalate) polybutylene adipate-co-terephthalate CAS Number: 61894-10-8</t>
  </si>
  <si>
    <t>A.130.01.110.240705 bio-PE (Polyethylene) from tallow (waste) HVO - not biodegradable</t>
  </si>
  <si>
    <t>bio-PE (Polyethylene) from tallow (waste) HVO - not biodegradable</t>
  </si>
  <si>
    <t>A.130.01.111.240811 bio-PP (Polypropylene) from tallow (waste) HVO - not biodegradable,</t>
  </si>
  <si>
    <t>bio-PP (Polypropylene) from tallow (waste) HVO - not biodegradable,</t>
  </si>
  <si>
    <t>Alternative Names: Bio-based Polypropylene Bio-derived PolypropyleneCAS Number: The CAS number for polypropylene (applies to both petroleum-based and bio-based versions) is 9003-07-0.</t>
  </si>
  <si>
    <t>A.130.01.112.240814 PEF (Polyethylene furan-2,5-dicarboxylate) from sugarcane - not biodegradable</t>
  </si>
  <si>
    <t>PEF (Polyethylene furan-2,5-dicarboxylate) from sugarcane - not biodegradable</t>
  </si>
  <si>
    <t>Alternative Names: Poly(ethylene furanoate) Bio-based Polyester It is often considered a sustainable alternative to PET (Polyethylene Terephthalate) due to its better barrier properties and reduced environmental impact.CAS Number: 25038-71-5</t>
  </si>
  <si>
    <t>A.130.03.101.230701 Mechanical recycled pellets (rPET/rPE/rPP/rPVC) - downcycled</t>
  </si>
  <si>
    <t>Mechanical recycled pellets (rPET/rPE/rPP/rPVC) - downcycled</t>
  </si>
  <si>
    <t>A.130.03.102.230701 Moulded Recycled mixed polymer - downcycled</t>
  </si>
  <si>
    <t>Moulded Recycled mixed polymer - downcycled</t>
  </si>
  <si>
    <t>A.130.03.104.230701 CA (Cellelose Acetate tetra) chemical upcycled</t>
  </si>
  <si>
    <t>CA (Cellelose Acetate tetra) chemical upcycled</t>
  </si>
  <si>
    <t>A.130.03.106.230701 Flexible Polymeer Foam (PE) chemical upcycled</t>
  </si>
  <si>
    <t>Flexible Polymeer Foam (PE) chemical upcycled</t>
  </si>
  <si>
    <t>A.130.03.107.230701 Ionomer chemical upcycled</t>
  </si>
  <si>
    <t>Ionomer chemical upcycled</t>
  </si>
  <si>
    <t>A.130.03.108.230701 PA-11 (Nylon-11) chemical upcycled - not biodegradable</t>
  </si>
  <si>
    <t>PA-11 (Nylon-11) chemical upcycled - not biodegradable</t>
  </si>
  <si>
    <t>A.130.03.111.230701 bio-PE (Polyethylene) chemical upcycled - non biodegradable</t>
  </si>
  <si>
    <t>bio-PE (Polyethylene) chemical upcycled - non biodegradable</t>
  </si>
  <si>
    <t>A.130.03.112.230701 PE (HDPE  High density Polyethylene) chemical upcycled</t>
  </si>
  <si>
    <t>PE (HDPE  High density Polyethylene) chemical upcycled</t>
  </si>
  <si>
    <t>A.130.03.114.230701 PHA and PHB (Polyhydroxyalkanoates) chemical upcycled - biodegradeble</t>
  </si>
  <si>
    <t>PHA and PHB (Polyhydroxyalkanoates) chemical upcycled - biodegradeble</t>
  </si>
  <si>
    <t>A.130.03.115.230701 PLA (Polylactide, starch based) chemical upcycled - biodegradeble</t>
  </si>
  <si>
    <t>PLA (Polylactide, starch based) chemical upcycled - biodegradeble</t>
  </si>
  <si>
    <t>A.130.03.120.230701 PTFE (Teflon) chemical upcycled</t>
  </si>
  <si>
    <t>PTFE (Teflon) chemical upcycled</t>
  </si>
  <si>
    <t>A.130.03.121.230701 PTT (Polyltrimethylene terephthalate) chemical upcycled</t>
  </si>
  <si>
    <t>PTT (Polyltrimethylene terephthalate) chemical upcycled</t>
  </si>
  <si>
    <t>A.130.03.124.230701 Starch-PBS 50%-50% blend chemical upcycled - biodegradeble</t>
  </si>
  <si>
    <t>Starch-PBS 50%-50% blend chemical upcycled - biodegradeble</t>
  </si>
  <si>
    <t>A.130.03.125.230701 PBS  chemical upcycled - biodegradeble</t>
  </si>
  <si>
    <t>PBS  chemical upcycled - biodegradeble</t>
  </si>
  <si>
    <t>A.130.03.126.230701 PBAT (polybutylene adipate-co-terephthalate) chemical upcycled - biodegradeble</t>
  </si>
  <si>
    <t>PBAT (polybutylene adipate-co-terephthalate) chemical upcycled - biodegradeble</t>
  </si>
  <si>
    <t>A.130.03.127.240817 PAN (Polyacrylonitrile fibres) chemical upcycled</t>
  </si>
  <si>
    <t>PAN (Polyacrylonitrile fibres) chemical upcycled</t>
  </si>
  <si>
    <t>A.130.03.128.240817 bio-PP (Polypropylene) chemical upcycled - not biodegradable</t>
  </si>
  <si>
    <t>bio-PP (Polypropylene) chemical upcycled - not biodegradable</t>
  </si>
  <si>
    <t>A.130.03.129.240817 bio-PET (Polyethylene terephthalate) chemical upcycled - not biodegradable</t>
  </si>
  <si>
    <t>bio-PET (Polyethylene terephthalate) chemical upcycled - not biodegradable</t>
  </si>
  <si>
    <t>A.130.03.130.230701 PEF (Polyethylene furan-2,5-dicarboxylate) chemical upcycled - not biodegradeble</t>
  </si>
  <si>
    <t>PEF (Polyethylene furan-2,5-dicarboxylate) chemical upcycled - not biodegradeble</t>
  </si>
  <si>
    <t>Alternative names: Polybutadiene Butadiene rubber BRCAS number: 9003-17-2</t>
  </si>
  <si>
    <t>Alternative names: Polybutadiene Butadiene rubber BR CAS 9003-17-2Alternative names: Isobutylene Isoprene Rubber Butyl rubber IIR CAS 9010-85-9</t>
  </si>
  <si>
    <t>Alternative names: EPDM Ethylene Propylene Diene Monomer Rubber Ethylene Propylene Rubber CAS 25038-36-2</t>
  </si>
  <si>
    <t>Alternative names: EVA Ethylene Vinyl Acetate Copolymer Ethylene Vinyl Acetate Rubber CAS 24937-78-8</t>
  </si>
  <si>
    <t>Alternative names: IR Polyisoprene Rubber Synthetic Natural Rubber CAS 9003-31-0</t>
  </si>
  <si>
    <t>A.130.05.105.230701 Natural rubber (from Thailand in Rotterdam)</t>
  </si>
  <si>
    <t>Natural rubber (from Thailand in Rotterdam)</t>
  </si>
  <si>
    <t>Alternative names: NR Caoutchouc Latex RubberCAS number: 9006-04-6</t>
  </si>
  <si>
    <t>Alternative names: NBR Nitrile Rubber Buna-N Acrylonitrile Butadiene Rubber CAS 9003-18-3</t>
  </si>
  <si>
    <t>A.130.05.107.230701 Polychloroprene (Neoprene and CR) rubber</t>
  </si>
  <si>
    <t>Polychloroprene (Neoprene and CR) rubber</t>
  </si>
  <si>
    <t>Alternative names: Polychloroprene Neoprene CR Rubber CAS 9010-98-4</t>
  </si>
  <si>
    <t>Alternative names: PU Polyurethane Rubber Polyurethane Elastomer CAS 9009-54-5 or 68258-82-2</t>
  </si>
  <si>
    <t>Alternative names: SAN Styrene-Acrylonitrile Resin Styrene Acrylonitrile Styrene-Acrylonitrile Copolymer CAS 9003-54-7</t>
  </si>
  <si>
    <t>Alternative names: SBR Styrene Butadiene Rubber Buna-S Styrene-Butadiene Copolymer CAS 9003-55-8</t>
  </si>
  <si>
    <t>Alternative names: PDMS Polydimethylsiloxane Silicone Rubber CAS 63148-62-9</t>
  </si>
  <si>
    <t>Alternative names: ABS Acrylonitrile Butadiene Styrene ABS Polymer CAS 9003-56-9</t>
  </si>
  <si>
    <t>Alternative names: Ionomer Resin Ionomer Copolymer Surlyn (a common trade name) CAS 9010-95-7</t>
  </si>
  <si>
    <t>A.130.07.104.230803 PA 6 (Nylon 6  Polyamide 6)</t>
  </si>
  <si>
    <t>PA 6 (Nylon 6  Polyamide 6)</t>
  </si>
  <si>
    <t>Alternative names: PA 6 Nylon 6 Polyamide 6 Polycaprolactam CAS 25038-54-4</t>
  </si>
  <si>
    <t>A.130.07.106.230803 PA 66 (Nylon 66  Polyamide 6-6)</t>
  </si>
  <si>
    <t>PA 66 (Nylon 66  Polyamide 6-6)</t>
  </si>
  <si>
    <t>Alternative names: PA 66 Nylon 66 Polyamide 6-6 Poly(hexamethylene adipamide) CAS 32131-17-2 or 9011-55-6</t>
  </si>
  <si>
    <t>Alternative names: PA 66 Nylon 66 Polyamide 6-6 Poly(hexamethylene adipamide) CAS 32131-1</t>
  </si>
  <si>
    <t>Alternative names: PB-1 Polybutylene-1 Poly(1-butene) CAS 9003-28-5</t>
  </si>
  <si>
    <t>Alternative names: PC Polycarbonate Lexan (common trade name) Makrolon (common trade name) CAS 25037-45-0</t>
  </si>
  <si>
    <t>A.130.07.111.230701 PE (HDPE  High density Polyethylene)</t>
  </si>
  <si>
    <t>PE (HDPE  High density Polyethylene)</t>
  </si>
  <si>
    <t>Alternative names: PE HDPE High-Density Polyethylene Polyethylene CAS 9002-88-4</t>
  </si>
  <si>
    <t>A.130.07.112.230701 PE (LDPE  Low density Polyethylene)</t>
  </si>
  <si>
    <t>PE (LDPE  Low density Polyethylene)</t>
  </si>
  <si>
    <t>Alternative names: PE LDPE Low-Density Polyethylene Polyethylene CAS 9002-88-4</t>
  </si>
  <si>
    <t>A.130.07.113.230701 PE (LLDPE  Linear low density Polyethylene)</t>
  </si>
  <si>
    <t>PE (LLDPE  Linear low density Polyethylene)</t>
  </si>
  <si>
    <t>Alternative names: PE LLDPE Linear Low-Density Polyethylene Linear Polyethylene CAS 9002-88-4</t>
  </si>
  <si>
    <t>Alternative names: EPE Expanded Polyethylene Foam Polyethylene Polyethylene Foam CAS 9002-88-4</t>
  </si>
  <si>
    <t>Alternative names: PET Polyethylene Terephthalate Polyester PETE CAS 25038-59-9</t>
  </si>
  <si>
    <t>Alternative names: PET Polyethylene Terephthalate Polyester PETE CAS 25038-59-9</t>
  </si>
  <si>
    <t>Alternative names: PMMA Acrylic Plexiglass Lucite Acrylate Resin CAS 9011-14-7</t>
  </si>
  <si>
    <t>Alternative names: POM Polyoxymethylene Polyacetal Acetal Delrin (trade name) CAS 9002-81-7</t>
  </si>
  <si>
    <t>Alternative names: PP Polypropylene Polypropene CAS 9003-07-0</t>
  </si>
  <si>
    <t>A.130.07.123.240822 PS (EPS  expandable polystyrene, white)</t>
  </si>
  <si>
    <t>PS (EPS  expandable polystyrene, white)</t>
  </si>
  <si>
    <t>Alternative names: PS EPS Expandable Polystyrene Polystyrene Foam Styrofoam (common trade name) CAS 9003-53-6</t>
  </si>
  <si>
    <t>A.130.07.124.240822 PS (GPPS  general purpose polystyrene)</t>
  </si>
  <si>
    <t>PS (GPPS  general purpose polystyrene)</t>
  </si>
  <si>
    <t>Alternative names: PS GPPS General Purpose Polystyrene Crystal Polystyrene CAS 9003-53-6</t>
  </si>
  <si>
    <t>A.130.07.125.240822 PS (HIPS  high impact polysyrene)</t>
  </si>
  <si>
    <t>PS (HIPS  high impact polysyrene)</t>
  </si>
  <si>
    <t>Alternative names: PS HIPS High Impact Polystyrene Impact-Resistant Polystyrene CAS 9003-55-8</t>
  </si>
  <si>
    <t>A.130.07.126.240813 PTFE (Polytetrafluoroethylene) Teflon</t>
  </si>
  <si>
    <t>PTFE (Polytetrafluoroethylene) Teflon</t>
  </si>
  <si>
    <t>Alternative names: PTFE Teflon Polytetrafluoroethylene Fluon CAS 9002-84-0</t>
  </si>
  <si>
    <t>Alternative names: PTT Polytrimethylene Terephthalate Sorona (common trade name) Corterra CAS 25777-14-4</t>
  </si>
  <si>
    <t>A.130.07.128.230701 PVOH (Polyvinyl alcohol) and PVA (Polyvinyl acetate - wood gluel)</t>
  </si>
  <si>
    <t>PVOH (Polyvinyl alcohol) and PVA (Polyvinyl acetate - wood gluel)</t>
  </si>
  <si>
    <t>Alternative names: PVOH Polyvinyl Alcohol PVA CAS 9002-89-5Alternative names: PVA Polyvinyl Acetate PVAc CAS 9003-20-7</t>
  </si>
  <si>
    <t>Alternative names: PVC Polyvinyl Chloride Vinyl CAS 9002-86-2</t>
  </si>
  <si>
    <t>Alternative names: PVDC Polyvinylidene Chloride Saran (common trade name) CAS 9002-85-1</t>
  </si>
  <si>
    <t>Alternative names: PAN Polyacrylonitrile Acrylonitrile Polymer CAS 25014-41-9</t>
  </si>
  <si>
    <t>A.130.09.102.240822 Epoxy resin from Bisphenol A 33% Epichlorohydrin 66%</t>
  </si>
  <si>
    <t>Epoxy resin from Bisphenol A 33% Epichlorohydrin 66%</t>
  </si>
  <si>
    <t>Alternative names: BPA44'-IsopropylidenediphenolAlternative names: ECH 1-Chloro-23-epoxypropane Chloromethyl Oxirane (±)-Epichlorohydrin</t>
  </si>
  <si>
    <t>Alternative names: MF Melamine Formaldehyde Resin Melamine-Formaldehyde CAS 9003-08-1 or 68002-20-0</t>
  </si>
  <si>
    <t>Alternative names: PF Phenolic Resin Phenol Formaldehyde Bakelite CAS 9003-35-4</t>
  </si>
  <si>
    <t>Alternative names: Phenolic Resin Bakelite Phenol Formaldehyde Resin PF CAS 9003-35-4</t>
  </si>
  <si>
    <t>Alternative names: Unsaturated Polyester Resin UPR Polyester Resin CAS 9011-11-4 or 68258-82-2</t>
  </si>
  <si>
    <t>Alternative names: PUR Foam Polyurethane Foam Flexible Polyurethane Foam PU Foam CAS 9009-54-5Alternative names: TDI Toluene Diisocyanate24-TDI26-TDI (common isomers)CAS numbers: 24-TDI (584-84-9)26-TDI (91-08-7) mixture of isomers (26471-62-5)</t>
  </si>
  <si>
    <t>Alternative names: UF Urea-Formaldehyde Resin Urea-Methanal Resin Urea-FormaldehydeCAS number: 9011-05-6</t>
  </si>
  <si>
    <t xml:space="preserve">Materials, plastics, other              </t>
  </si>
  <si>
    <t xml:space="preserve">Materials, plastics, other </t>
  </si>
  <si>
    <t>Alternative names: BPA44'-Isopropylidenediphenol CAS 80-05-7</t>
  </si>
  <si>
    <t>Alternative names: DEHP Di(2-ethylhexyl) Phthalate Dioctyl Phthalate DOP CAS 117-81-7</t>
  </si>
  <si>
    <t>Alternative names: DINP Diisononyl Phthalate CAS 28553-12-0</t>
  </si>
  <si>
    <t>A.130.11.104.240930 Epichlorohydrin</t>
  </si>
  <si>
    <t>Alternative names: ECH 1-Chloro-23-epoxypropane Chloromethyl Oxirane (±)-Epichlorohydrin CAS 106-89-8</t>
  </si>
  <si>
    <t>A.130.11.105.230701 EVOH (Ethylene vinyl alcohol) film barrier of gasses</t>
  </si>
  <si>
    <t>EVOH (Ethylene vinyl alcohol) film barrier of gasses</t>
  </si>
  <si>
    <t>Alternative names: EVOH Ethylene Vinyl Alcohol Copolymer CAS 26221-27-2</t>
  </si>
  <si>
    <t>Alternative names: Methanal Methyl Aldehyde Formalin (in solution) CAS 50-00-0</t>
  </si>
  <si>
    <t>Alternative names: MDI Methylene Diphenyl Diisocyanate44'-MDI Diphenylmethane Diisocyanate CAS 101-68-8</t>
  </si>
  <si>
    <t>Alternative names: MMA Methyl Methacrylate 2-Methylpropenoic Acid Methyl EsterCAS number: 80-62-6</t>
  </si>
  <si>
    <t>Alternative names: Nafion Perfluorosulfonic Acid/PTFE Copolymer PFSA MembraneCAS number: 31175-20-9</t>
  </si>
  <si>
    <t>Alternative names: PEEK Polyetheretherketone CAS 29658-26-2</t>
  </si>
  <si>
    <t>Alternative names: PEI Polyether Imide Ultem (common trade name) CAS 61128-46-9</t>
  </si>
  <si>
    <t>Alternative names: Phthalic Anhydride12-Benzenedicarboxylic Anhydride PhthalandioneCAS number: 85-44-9</t>
  </si>
  <si>
    <t>Alternative names: Polyether Polyols, Polyether Glycols, Polyoxyalkylene PolyolsCAS number: Varies by specific type   common CAS number for polyether polyols used in polyurethane production is 9082-00-2</t>
  </si>
  <si>
    <t>Alternative names: PPS Polyphenylene Sulfide CAS 25212-74-2</t>
  </si>
  <si>
    <t>Alternative names: PVB Polyvinyl Butyral CAS 63148-65-2 or 9002-89-5</t>
  </si>
  <si>
    <t>Alternative names: TDI Toluene Diisocyanate24-TDI26-TDICAS numbers: 24-TDI (584-84-9)26-TDI (91-08-7) mixture of isomers (26471-62-5)</t>
  </si>
  <si>
    <t>A.130.11.118.240801 PE for bottles with deposit in EU (RR=80%  RIR=25%)</t>
  </si>
  <si>
    <t>PE for bottles with deposit in EU (RR=80%  RIR=25%)</t>
  </si>
  <si>
    <t>A.130.11.119.240801 PET for bottles with deposit in EU (RR=80%  RIR=25%)</t>
  </si>
  <si>
    <t>PET for bottles with deposit in EU (RR=80%  RIR=25%)</t>
  </si>
  <si>
    <t>A.130.11.120.240801 PP for bottles with deposit in EU (RR=80%  RIR=25%)</t>
  </si>
  <si>
    <t>PP for bottles with deposit in EU (RR=80%  RIR=25%)</t>
  </si>
  <si>
    <t>A.130.11.121.240801 PVC for bottles with deposit in EU (RR=80%  RIR=25%)</t>
  </si>
  <si>
    <t>PVC for bottles with deposit in EU (RR=80%  RIR=25%)</t>
  </si>
  <si>
    <t>A.140.01.104.230701 Cotton fibre from China and India (without global seatransport)</t>
  </si>
  <si>
    <t>Cotton fibre from China and India (without global seatransport)</t>
  </si>
  <si>
    <t>A.140.01.109.230701 Jute fibre incl. degumming market mix</t>
  </si>
  <si>
    <t>Jute fibre incl. degumming market mix</t>
  </si>
  <si>
    <t>A.140.01.110.230701 Jute fibre incl. degumming India irrigation</t>
  </si>
  <si>
    <t>Jute fibre incl. degumming India irrigation</t>
  </si>
  <si>
    <t>A.140.01.111.230701 Jute fibre incl. degumming India rain fed - renewable fuel</t>
  </si>
  <si>
    <t>Jute fibre incl. degumming India rain fed - renewable fuel</t>
  </si>
  <si>
    <t>A.140.01.112.230701 Kenaf fibre incl. degumming India</t>
  </si>
  <si>
    <t>Kenaf fibre incl. degumming India</t>
  </si>
  <si>
    <t>A.140.01.113.230701 Kenaf fibre incl. degumming Italy - renewable fule</t>
  </si>
  <si>
    <t>Kenaf fibre incl. degumming Italy - renewable fule</t>
  </si>
  <si>
    <t>A.140.01.119.230701 Wool from Australia - transported to Rotterdam</t>
  </si>
  <si>
    <t>Wool from Australia - transported to Rotterdam</t>
  </si>
  <si>
    <t>A.140.03.101.230701 dyeing with pollution in India - without materials input</t>
  </si>
  <si>
    <t>dyeing with pollution in India - without materials input</t>
  </si>
  <si>
    <t>A.140.03.102.230701 dyeing in Europe - without materials input</t>
  </si>
  <si>
    <t>dyeing in Europe - without materials input</t>
  </si>
  <si>
    <t>A.140.03.118.230701 texturing polymer fibres (to improve insulation properties)</t>
  </si>
  <si>
    <t>texturing polymer fibres (to improve insulation properties)</t>
  </si>
  <si>
    <t>Materials, textiles, products</t>
  </si>
  <si>
    <t>A.140.04.101.230701 Geotextiles (PP  500 dTex  woven)</t>
  </si>
  <si>
    <t>A.140.04.101</t>
  </si>
  <si>
    <t>Geotextiles (PP  500 dTex  woven)</t>
  </si>
  <si>
    <t>A.140.04.102.241204 Duck Down in Rotterdam from China</t>
  </si>
  <si>
    <t>A.140.04.102</t>
  </si>
  <si>
    <t>Duck Down in Rotterdam from China</t>
  </si>
  <si>
    <t>Alternative names: Feather Fill - A mix of larger duck or goose feathers -  and Eiderdown</t>
  </si>
  <si>
    <t>A.140.04.103.241204 Duck Down in Rotterdam from Poland</t>
  </si>
  <si>
    <t>A.140.04.103</t>
  </si>
  <si>
    <t>Duck Down in Rotterdam from Poland</t>
  </si>
  <si>
    <t>A.140.04.104.241204 Polyester fiberfill</t>
  </si>
  <si>
    <t>A.140.04.104</t>
  </si>
  <si>
    <t>Polyester fiberfill</t>
  </si>
  <si>
    <t>Alternative names   Polyester Batting  Synthetic Fiberfill  Hollow Fiber  Microfiber Insulation  Stuffing Fiber  Polyfill  Polyester Padding  FibrefillTrade names: PrimaLoft®  Thinsulate™  Climashield®  Thermolite®  Polarguard®  Thermore®   </t>
  </si>
  <si>
    <t>A.150.01.101.230701 drinking water without water stress</t>
  </si>
  <si>
    <t>drinking water without water stress</t>
  </si>
  <si>
    <t>A.150.01.102.230701 industrial reverse osmosis water</t>
  </si>
  <si>
    <t>industrial reverse osmosis water</t>
  </si>
  <si>
    <t>A.150.02.101.241024 cooling water - excluding pumping energy</t>
  </si>
  <si>
    <t>A.150.02.101</t>
  </si>
  <si>
    <t>cooling water - excluding pumping energy</t>
  </si>
  <si>
    <t>A.150.03.101.241024 low water stress (BWS &lt; 10%) drinking water and cooling tower water</t>
  </si>
  <si>
    <t>A.150.03.101</t>
  </si>
  <si>
    <t>low water stress (BWS &lt; 10%) drinking water and cooling tower water</t>
  </si>
  <si>
    <t>A.150.03.102.241024 low medium water stress (BWS 10%-20%) drinking water and cooling tower water</t>
  </si>
  <si>
    <t>A.150.03.102</t>
  </si>
  <si>
    <t>low medium water stress (BWS 10%-20%) drinking water and cooling tower water</t>
  </si>
  <si>
    <t>A.150.03.103.241024 medium high water stress (BWS 20%-40%) drinking water and cooling tower water</t>
  </si>
  <si>
    <t>A.150.03.103</t>
  </si>
  <si>
    <t>medium high water stress (BWS 20%-40%) drinking water and cooling tower water</t>
  </si>
  <si>
    <t>A.150.03.104.241024 high water stress (BWS 40%-80%) drinking water and cooling tower water</t>
  </si>
  <si>
    <t>A.150.03.104</t>
  </si>
  <si>
    <t>high water stress (BWS 40%-80%) drinking water and cooling tower water</t>
  </si>
  <si>
    <t>A.150.03.105.241024 extremely high water stress (BWS &gt; 80%) drinking water and cooling tower water</t>
  </si>
  <si>
    <t>A.150.03.105</t>
  </si>
  <si>
    <t>extremely high water stress (BWS &gt; 80%) drinking water and cooling tower water</t>
  </si>
  <si>
    <t>Alternative names: Assamela (Ivory Coast Ghana) Kokrodua (Ghana) Obang (Cameroon) Pernambuco (Various regions)Botanical name: Pericopsis elata</t>
  </si>
  <si>
    <t>A.160.01.102.230701 Afrormosia natural forest clear cut 700 (kg/m3)</t>
  </si>
  <si>
    <t>Afrormosia natural forest clear cut 700 (kg/m3)</t>
  </si>
  <si>
    <t>Other names: Doussié (Kameroen Gabon Congo) Pachyloba (Gabon Congo) Apa (Ghana Ivoorkust) Lingue (Ivoorkust Sierra Leone) Chanfuta (Mozambique)Botanical name: Afzelia bipindensis Afzelia africana Afzelia pachyloba Afzelia quanzensis</t>
  </si>
  <si>
    <t>A.160.01.104.230701 Afzelia natural forest clear cut 820 (kg/m3)</t>
  </si>
  <si>
    <t>Afzelia natural forest clear cut 820 (kg/m3)</t>
  </si>
  <si>
    <t>other names: Lignum Vitae  Palo Santo   Ironwood  Guayacán  Greenheart  Guaiac  Guaiacum officinale or Guaiacum sanctum</t>
  </si>
  <si>
    <t>A.160.01.106.230701 Guaiacum wood natural forest clear cut 1250 (kg/m3)</t>
  </si>
  <si>
    <t>Guaiacum wood natural forest clear cut 1250 (kg/m3)</t>
  </si>
  <si>
    <t>Other names: Mereira Moreira (Angola) Abang Mandji (Cameroon Guinea) Kambala Molundu (Congo Zaïre) Odum (Ghana Ivory Coast) Simmé (Guinea) Rokko (Nigeria) Mvule Mvuli (East Africa)</t>
  </si>
  <si>
    <t>A.160.01.108.230701 Iroko natural forest clear cut 650 (kg/m3)</t>
  </si>
  <si>
    <t>Iroko natural forest clear cut 650 (kg/m3)</t>
  </si>
  <si>
    <t>Other names: Lifua (Angola) Baku (Ghana) Makore (Ivory Coast) Douka (Gabon Guinea) Okala (Gabon).Botanical name: Tieghemella heckelii Pierre ex A. Chev. Tieghemella africana Pierre.</t>
  </si>
  <si>
    <t>A.160.01.110.230701 Makore natural forest clear cut 660 (kg/m3)</t>
  </si>
  <si>
    <t>Makore natural forest clear cut 660 (kg/m3)</t>
  </si>
  <si>
    <t>Other names: Bété (Cameroon Ivory Coast) Aprono (Ghana) Ofun Afun (Nigeria) Koul (Congo Zaïre).Botanical name: Mansonia altissima A. Chev.</t>
  </si>
  <si>
    <t>A.160.01.112.230701 Mansonia natural forest clear cut 620 (kg/m3)</t>
  </si>
  <si>
    <t>Mansonia natural forest clear cut 620 (kg/m3)</t>
  </si>
  <si>
    <t>Other names: Adjap Ayap (Cameroon Guinea) Dimpampi (Congo) Adza (Gabon) Moabi (Angola Congo) Njabi (Nigeria Cameroon).Botanical name: Baillonella toxisperma Pierre (previously Mimusops djave Engl.).</t>
  </si>
  <si>
    <t>A.160.01.114.230701 Moabi natural forest clear cut 815 (kg/m3)</t>
  </si>
  <si>
    <t>Moabi natural forest clear cut 815 (kg/m3)</t>
  </si>
  <si>
    <t>A.160.01.115.230701 Padouk African FSC/PEFC 740 (kg/m3)</t>
  </si>
  <si>
    <t>Padouk African FSC/PEFC 740 (kg/m3)</t>
  </si>
  <si>
    <t>Other names: M'bèl (Cameroon Gabon) Palo roja (Guinea) Osun (Nigeria) Kisésé N'gula Mukula Mongola (Congo Zaïre) Mwangura (East Africa) African padauk Barwood (UK) Padouk Corail (France).Botanical name: Pterocarpus soyauxii Taubert.</t>
  </si>
  <si>
    <t>A.160.01.116.230701 Padouk African natural forest clear cut 740 (kg/m3)</t>
  </si>
  <si>
    <t>Padouk African natural forest clear cut 740 (kg/m3)</t>
  </si>
  <si>
    <t>A.160.01.117.230701 Palissander Indisch FSC/PEFC 850 (kg/m3)</t>
  </si>
  <si>
    <t>Palissander Indisch FSC/PEFC 850 (kg/m3)</t>
  </si>
  <si>
    <t>Other names: Indian Rosewood Sonokeling Java Palissander Sonokling (Indonesia) Shisham Sissoo (India Nepal).Botanical name: Dalbergia latifolia.</t>
  </si>
  <si>
    <t>A.160.01.118.230701 Palissander Indisch natural forest clear cut 850 (kg/m3)</t>
  </si>
  <si>
    <t>Palissander Indisch natural forest clear cut 850 (kg/m3)</t>
  </si>
  <si>
    <t>Other names: Acacia (Netherlands) Falsche Akazie (Germany) Robinier (France) False Acacia (UK) Black Locust (USA).Botanical name: Robinia pseudoacacia L.</t>
  </si>
  <si>
    <t>Other names: Burma teak Moulmein teak Rangoon teak Java teak djati (Netherlands) kyun (Myanmar/Burma) teck (France) teca (Spain) giati (Vietnam) may sak (Laos).Botanical name: Tectona grandis L.f.</t>
  </si>
  <si>
    <t>A.160.01.121.230701 Teak natural forest clear cut 665 (kg/m3)</t>
  </si>
  <si>
    <t>Teak natural forest clear cut 665 (kg/m3)</t>
  </si>
  <si>
    <t>Other names: Ntola White Tola (Angola) Sinedon (Cameroon) Emolo (Gabon) Tola (France Zaïre) Agba (Nigeria UK).Botanical name: Gossweilerodendron balsamiferum (Vermoesen) Harms.</t>
  </si>
  <si>
    <t>A.160.02.102.230701 Agba natural forest clear cut 500 (kg/m3)</t>
  </si>
  <si>
    <t>Agba natural forest clear cut 500 (kg/m3)</t>
  </si>
  <si>
    <t>Other names: Basralocus (Suriname) Angélique (French Guiana) Angelica do Para (Brazil).Botanical name: Dicorynia guianensis Amshoff (Dicorynia paraensis Benth).</t>
  </si>
  <si>
    <t>A.160.02.104.230701 Angelique natural forest clear cut 735 (kg/m3)</t>
  </si>
  <si>
    <t>Angelique natural forest clear cut 735 (kg/m3)</t>
  </si>
  <si>
    <t>Other names: Aba (Nigeria) Akoga Akoura (Gabon Guinea) Aya (Congo Zaïre) Bongossi (Cameroon Germany) Ekki (Nigeria UK) Eba (Nigeria) Esore (Ivory Coast) Kaku (Ghana) Okoga (Cameroon).Botanical name: Lophira alata Banks ex Gaertn.f. (= Lophira procera A. Chev.).</t>
  </si>
  <si>
    <t>A.160.02.106.230701 Azobé natural forest clear cut 1060 (kg/m3)</t>
  </si>
  <si>
    <t>Azobé natural forest clear cut 1060 (kg/m3)</t>
  </si>
  <si>
    <t>Other names: Ebangbemva (Cameroon) Kwabohoro (Ghana) Bossé (Ivory Coast) Bosasa (Congo Zaïre) Obobo Obobonufua (Nigeria) Guarea Scented Guarea White Guarea (UK) Bosse Bossé clair (France).Botanical name: Guarea cedrata (A. Chev.) Guarea laurentii De Wild. Guarea thompsonii.</t>
  </si>
  <si>
    <t>A.160.02.108.230701 Bosse clair natural forest clear cut 575 (kg/m3)</t>
  </si>
  <si>
    <t>Bosse clair natural forest clear cut 575 (kg/m3)</t>
  </si>
  <si>
    <t>Other names: Essingang Okweni (Cameroon) Kevazingo Ovang Buvenga (Gabon) Waka (Zaïre).Botanical name: Guibourtia demeusei (Harms) Guibourtia tessmannii (Harms).</t>
  </si>
  <si>
    <t>A.160.02.110.230701 Bubinga natural forest clear cut 830 (kg/m3)</t>
  </si>
  <si>
    <t>Bubinga natural forest clear cut 830 (kg/m3)</t>
  </si>
  <si>
    <t>A.160.02.111.230701 Cedar  American FSC/PEFC 490 (kg/m3)</t>
  </si>
  <si>
    <t>Cedar  American FSC/PEFC 490 (kg/m3)</t>
  </si>
  <si>
    <t>Other names: Red cedar Pacific red cedar Canoe cedar Giant cedar Shinglewood Arbor vitae Giant arbor vitae Thuja Thuja géant (Canada British Columbia).Botanical name: Thuja plicata Don ex D. DON (synonym: T. gigantea Nutt.).</t>
  </si>
  <si>
    <t>A.160.02.112.230701 Cedar  American natural forest clear cut 490 (kg/m3)</t>
  </si>
  <si>
    <t>Cedar  American natural forest clear cut 490 (kg/m3)</t>
  </si>
  <si>
    <t>Other names: Europees kastanje tamme kastanje (Netherlands) Edelkastanie (Germany) châtaignier (France) sweet chestnut Spanish chestnut (UK) Amerikaans kastanje (Netherlands) chestnut (USA).Botanical name: Castanea sativa (European chestnut) Castanea dentata (American chestnut).</t>
  </si>
  <si>
    <t>Other names: Freijo (Brazil) Frei Jorge (Brazil) Peterebi (Argentina Paraguay) Louro (Brazil) Laurel (Ecuador) Bojón (Mexico) Laurel Blanco Pardillo (Venezuela).Botanical names: Cordia goeldiana Hub. Cordia alliodora (R. et P.) Oken Cordia trichotoma Arrab.</t>
  </si>
  <si>
    <t>A.160.02.115.230701 Cordia natural forest clear cut 540 (kg/m3)</t>
  </si>
  <si>
    <t>Cordia natural forest clear cut 540 (kg/m3)</t>
  </si>
  <si>
    <t>Other names: Bassi Baji (Sierra Leone and Liberia) Framiré Bona Onidjo Agui (Ivory Coast) Idigbo Emeri (Ghana) Black Afara Kokanga (Nigeria) Lidia (Cameroon).Botanical name: Terminalia ivorensis.</t>
  </si>
  <si>
    <t>A.160.02.117.230701 Idigbo natural forest clear cut 550 (kg/m3)</t>
  </si>
  <si>
    <t>Idigbo natural forest clear cut 550 (kg/m3)</t>
  </si>
  <si>
    <t>Other names: Caoba Mahogany Mogno Mara Acajou Baywood Boliviaans Mahonie Braziliaans Mahonie Cuba Mahonie Hondurees Mahonie en vele andere regionale benamingen zoals Aguano (Peru) Orura (Venezuela) Rosadillo (Guatemala) Zopilote (Mexico)</t>
  </si>
  <si>
    <t>A.160.02.119.230701 Mahogany natural forest clear cut 1110 (kg/m3)</t>
  </si>
  <si>
    <t>Mahogany natural forest clear cut 1110 (kg/m3)</t>
  </si>
  <si>
    <t>Other names: Donkerrode meranti dark red meranti light red meranti (Maleisië) melebekan meranti merah (Indonesië) dark red seraya red seraya light red seraya obar suluk (Sabah).Botanical names:For light red meranti: Shorea leprosula S. ovalis S. parvifolia S. smithiana. For dark red meranti: Shorea curtisii S. macrantha S. ovata</t>
  </si>
  <si>
    <t>A.160.02.121.230701 Meranti natural forest clear cut 640 (kg/m3)</t>
  </si>
  <si>
    <t>Meranti natural forest clear cut 640 (kg/m3)</t>
  </si>
  <si>
    <t>Other names: Solomon Merbau (Netherlands) Tat-talun (Myanmar/Burma) Vesi (Fiji) Ipil (Philippines) Kayu Besi Moluks IJzerhout Mirabow (Indonesia) Kwila Bendora (Papua New Guinea) Ivili Kivoli Vuvula (Solomon Islands) Kohu (New Caledonia) Hintsy (Madagascar)</t>
  </si>
  <si>
    <t>A.160.02.123.230701 Merbau natural forest clear cut 800 (kg/m3)</t>
  </si>
  <si>
    <t>Merbau natural forest clear cut 800 (kg/m3)</t>
  </si>
  <si>
    <t>A.160.02.124.230701 Oak European FSC/PEFC 710 (kg/m3)</t>
  </si>
  <si>
    <t>Oak European FSC/PEFC 710 (kg/m3)</t>
  </si>
  <si>
    <t>Other names: Belgisch eiken Duits eiken Frans eiken inlands eiken Pools eiken Roemeens eiken Slavonisch eiken Spessart eiken (depending on origin) Chêne (France) Eiche (Germany) Oak (UK).Botanical name: Quercus petraea (Mattuschka) Lieblein (= Q. sessiliflora Salisb.) Quercus robur L. (= Q. pedunculata Ehrh.).</t>
  </si>
  <si>
    <t>Other names: Violetwood Guarabu Pau Roxo Roxinho (Brazil) Tananeo (Colombia) Amarante Bois Violet (French Guiana) Koroborelli (Guyana) Palo Morado (Mexico) Nazareno Morado (Panama Venezuela) Popohatti Dastan</t>
  </si>
  <si>
    <t>A.160.02.126.230701 Purpleheart natural forest clear cut 850 (kg/m3)</t>
  </si>
  <si>
    <t>Purpleheart natural forest clear cut 850 (kg/m3)</t>
  </si>
  <si>
    <t>A.160.02.127.230701 Red Cedar Western 370 (kg/m3)</t>
  </si>
  <si>
    <t>Red Cedar Western 370 (kg/m3)</t>
  </si>
  <si>
    <t>Other names: Pacific Red Cedar Canoe Cedar Giant Cedar Shinglewood Arbor Vitae Giant Arbor Vitae Thuja géant (Canada British Columbia).Botanical name: Thuja plicata Don ex D. Don (also known as Thuja gigantea Nutt.).</t>
  </si>
  <si>
    <t>A.160.02.128.230701 Utile (Sipo) FSC/PEFC 640 (kg/m3)</t>
  </si>
  <si>
    <t>Utile (Sipo) FSC/PEFC 640 (kg/m3)</t>
  </si>
  <si>
    <t>Other names: Sipo Mahonie (Netherlands) Assié Asseng-assié (Cameroon) Timbi (Congo Zaire) Kalungi (Angola) Utile (Ghana Nigeria UK) Efuodwe (Ghana) Mebrou (Ivory Coast) Okeong (Nigeria) Mufumbi (Uganda) Liboyo (Zaire).Botanical name: Entandrophragma utile.</t>
  </si>
  <si>
    <t>A.160.02.129.230701 Utile (Sipo) natural forest clear cut 640 (kg/m3)</t>
  </si>
  <si>
    <t>Utile (Sipo) natural forest clear cut 640 (kg/m3)</t>
  </si>
  <si>
    <t>Other names: Awong (Cameroon) N'toko Ngondou (Congo) Anong (Guinea) N'son-so (Gabon) Mboto Bokonge Dikala-kala Tshikalakala Dikela Kiboto Monkonge Mundambi (Zaïre). Additionally Panga Panga</t>
  </si>
  <si>
    <t>A.160.02.131.230701 Wengé natural forest clear cut 830 (kg/m3)</t>
  </si>
  <si>
    <t>Wengé natural forest clear cut 830 (kg/m3)</t>
  </si>
  <si>
    <t>Alternative names: Andiroba (Brazil) Crabwood (Guyana Suriname) Tangare (Panama Ecuador) Karatapa (Venezuela) Bissandra (Ivory Coast) Kambo (Central African Republic) Coconote (Peru) Carapilla (Mexico)Botanical name: Carapa guianensis</t>
  </si>
  <si>
    <t>A.160.03.102.230701 Carapa natural forest clear cut 610 (kg/m3)</t>
  </si>
  <si>
    <t>Carapa natural forest clear cut 610 (kg/m3)</t>
  </si>
  <si>
    <t>Alternative names: Lovoa (Cameroon Gabon) African Walnut (West Africa) Congo Walnut (Congo) Dibetou (Ivory Coast) Louro Faia (Portugal Brazil) Embero (Central Africa) Tanganika Walnut (Tanzania) N'Kula (Zambia)Botanical name: Lovoa trichilioides</t>
  </si>
  <si>
    <t>A.160.03.104.230701 Dibetou natural forest clear cut 550 (kg/m3)</t>
  </si>
  <si>
    <t>Dibetou natural forest clear cut 550 (kg/m3)</t>
  </si>
  <si>
    <t>Alternative names: New Zealand Kauri (New Zealand) Dammar Pine (Various regions) Agathis (Pacific Islands) Kauri Pine (Australia) Yellow Pine (New Zealand) White Pine (New Zealand) Kauri Gum Tree (New Zealand)Botanical name: Agathis australis</t>
  </si>
  <si>
    <t>A.160.03.106.230701 Kauri natural forest clear cut 485 (kg/m3)</t>
  </si>
  <si>
    <t>Kauri natural forest clear cut 485 (kg/m3)</t>
  </si>
  <si>
    <t>Alternative names: Baku (Ivory Coast) Ekop Naga (Gabon) African Walnut (Ghana Benin) Kotibé (West Africa) Benin Mahogany (Benin) Awoura (Ivory Coast) Bengué (Central Africa)Botanical name: Nesogordonia papaverifera</t>
  </si>
  <si>
    <t>A.160.03.108.230701 Kotibe natural forest clear cut 760 (kg/m3)</t>
  </si>
  <si>
    <t>Kotibe natural forest clear cut 760 (kg/m3)</t>
  </si>
  <si>
    <t>Alternative names: European Larch (Europe) Siberian Larch (Russia) Tamarack (North America) Larche (France) Mélèze (France) Lärche (Germany) Western Larch (United States) Eastern Larch (Canada)Botanical name: Larix decidua (European Larch) Larix sibirica (Siberian Larch) Larix laricina (Tamarack)</t>
  </si>
  <si>
    <t>A.160.03.110.230701 Mahogany African FSC/PEFC 640 (kg/m3)</t>
  </si>
  <si>
    <t>Mahogany African FSC/PEFC 640 (kg/m3)</t>
  </si>
  <si>
    <t>Alternative names: Khaya (West Africa) Benin Mahogany (Benin) Lagos Mahogany (Nigeria) Acajou (Ivory Coast Cameroon) Caoba (Ghana) Dry Zone Mahogany (Sudan) Acajou d'Afrique (French-speaking Africa) Djiboko (Central Africa) Bois Rouge (Madagascar) Khaya Grandifoliola (West Africa) Senegal Mahogany (Senegal)Botanical name: Khaya ivorensis Khaya senegalensis Khaya anthotheca</t>
  </si>
  <si>
    <t>A.160.03.111.230701 Mahogany African natural forest clear cut 640 (kg/m3)</t>
  </si>
  <si>
    <t>Mahogany African natural forest clear cut 640 (kg/m3)</t>
  </si>
  <si>
    <t>Alternative names: Eyen (Cameroon) Assamela (Ivory Coast) Longhi (Gabon) African Satinwood (West Africa) Obonsamdua (Ghana) Bonsamdua (Ghana) Movingui (Various regions)Botanical name: Distemonanthus benthamianus</t>
  </si>
  <si>
    <t>A.160.03.113.230701 Movigui natural forest clear cut 710 (kg/m3)</t>
  </si>
  <si>
    <t>Movigui natural forest clear cut 710 (kg/m3)</t>
  </si>
  <si>
    <t>Alternative names: Mutenyé (Gabon Cameroon) Zingana (Congo) Ovangkol (West Africa) Mutenye Walnut (Central Africa) Bubinga (Central Africa) African Walnut (Various regions)Botanical name: Guibourtia arnoldiana</t>
  </si>
  <si>
    <t>A.160.03.115.230701 Mutenye natural forest clear cut 820 (kg/m3)</t>
  </si>
  <si>
    <t>Mutenye natural forest clear cut 820 (kg/m3)</t>
  </si>
  <si>
    <t>Alternative names: Niangon (Ivory Coast Cameroon) Baga (Guinea) Ouloume (Gabon) Limbali (Congo) Akom (Equatorial Guinea) Sipo (West Africa) Red Sipo (Ghana) Palissandre Rouge (Central Africa)Botanical name: Heritiera utilis</t>
  </si>
  <si>
    <t>A.160.03.117.230701 Niangon natural forest clear cut 710 (kg/m3)</t>
  </si>
  <si>
    <t>Niangon natural forest clear cut 710 (kg/m3)</t>
  </si>
  <si>
    <t>Alternative names: Olon (Cameroon) Ilomba (Congo) Aloma (Gabon) Ofray (Ghana) Ako (Nigeria)Botanical name: Pycnanthus angolensis</t>
  </si>
  <si>
    <t>A.160.03.119.230701 Olon natural forest clear cut 485 (kg/m3)</t>
  </si>
  <si>
    <t>Olon natural forest clear cut 485 (kg/m3)</t>
  </si>
  <si>
    <t>Alternative names: Douglas Fir (United States) Oregon (Australia United Kingdom) Red Fir (Canada) Yellow Fir (New Zealand) Columbian Pine (United Kingdom) Oregon Douglas Fir (South Africa) Oregon Pine (Europe)Botanical name: Pseudotsuga menziesii</t>
  </si>
  <si>
    <t>A.160.03.121.230701 Oregon Pine natural forest clear cut 505 (kg/m3)</t>
  </si>
  <si>
    <t>Oregon Pine natural forest clear cut 505 (kg/m3)</t>
  </si>
  <si>
    <t>A.160.03.122.230701 Tchitola natural forest clear cut 630 (kg/m3)</t>
  </si>
  <si>
    <t>Tchitola natural forest clear cut 630 (kg/m3)</t>
  </si>
  <si>
    <t>Alternative names: Lolagbola (Nigeria) Emola (Gabon) M'Baboi (Zaire) Tola chinfuta (Angola) Kitola (Congo) Akwakwa (Cameroon)Botanical name: Oxystigma oxyphyllum</t>
  </si>
  <si>
    <t>A.160.03.124.230701 Peroba natural forest clear cut 750 (kg/m3)</t>
  </si>
  <si>
    <t>Peroba natural forest clear cut 750 (kg/m3)</t>
  </si>
  <si>
    <t>Alternative names: Torch Pine (United States) Candlewood Pine (United States) Yellow Pine (United States) Hard Pine (United States) Black Pine (Canada) Northern Pitch Pine (Canada) Rigida Pine (Europe)Botanical name: Pinus rigida</t>
  </si>
  <si>
    <t>A.160.03.126.230701 Pitch Pine natural forest clear cut 750 (kg/m3)</t>
  </si>
  <si>
    <t>Pitch Pine natural forest clear cut 750 (kg/m3)</t>
  </si>
  <si>
    <t>Alternative names: Sapelli (West Africa) Sapeli (Ivory Coast Gabon) Sapele Mahogany (Nigeria) Aboudikro (Ivory Coast) Assi (Ghana) Muyovu (Uganda)Botanical name: Entandrophragma cylindricum</t>
  </si>
  <si>
    <t>A.160.03.128.230701 Sapelli natural forest clear cut 650 (kg/m3)</t>
  </si>
  <si>
    <t>Sapelli natural forest clear cut 650 (kg/m3)</t>
  </si>
  <si>
    <t>Alternative names: Scots Fir (Scotland) Scotch Pine (United States) Riga Pine (Eastern Europe Baltic) Danzig Pine (Baltic regions) Baltic Pine (Northern Europe) Mongolian Pine (Mongolia)Botanical name: Pinus sylvestris</t>
  </si>
  <si>
    <t>Alternative names: Lolagbola (Nigeria) Emola (Gabon) M'Baboi (Zaire) Tola Chanfuta (Angola) Kitola (Congo) Akwakwa (Cameroon)Botanical name: Oxystigma oxyphyllum</t>
  </si>
  <si>
    <t>Alternative names: Edinam (Ghana) Gedu Nohor (Central Africa) Tiama Mahogany (West and Central Africa) Tiama Rouge (Congo Gabon)Botanical name: Entandrophragma angolense</t>
  </si>
  <si>
    <t>A.160.03.132.230701 Tiama natural forest clear cut 560 (kg/m3)</t>
  </si>
  <si>
    <t>Tiama natural forest clear cut 560 (kg/m3)</t>
  </si>
  <si>
    <t>Alternative names:English Walnut (UK Europe) Circassian Walnut (Eastern Europe Western Asia) French Walnut (France) Common Walnut (Western Europe) Black Walnut (USA Canada) Claro Walnut (USA – California Oregon) Butternut or White Walnut (USA – Eastern Coast) Tropical Walnut or Nogal (Mexico Central America) Peruvian Walnut (South America)</t>
  </si>
  <si>
    <t>Alternative names: Gurjan (India Myanmar) Keruing (Malaysia Philippines) Apitong (Thailand Southeast Asia) Mayapis (Philippines)Botanical name: Dipterocarpus turbinatus</t>
  </si>
  <si>
    <t>A.160.03.135.230701 Yang natural forest clear cut 750 (kg/m3)</t>
  </si>
  <si>
    <t>Yang natural forest clear cut 750 (kg/m3)</t>
  </si>
  <si>
    <t>Alternative names: Anigre Anegre Aniegre Aningeria (West and East Africa) Landosan (Guinea Sierra Leone) Mukali (Kenya Uganda) Kali (Congo) Mugangu (Cameroon) Muna (Ivory Coast) Osan (Ghana) Anegre Blanc (Central Africa) Longhi (various regions)</t>
  </si>
  <si>
    <t>A.160.04.102.230701 Aningre natural forest clear cut 580 (kg/m3)</t>
  </si>
  <si>
    <t>Aningre natural forest clear cut 580 (kg/m3)</t>
  </si>
  <si>
    <t>Alternative names: African Satinwood (Various regions) Agbe (West Africa) Apapaye (Ghana) Lusamba (Democratic Republic of Congo) M'Fube (Congo) Wansenwa (Cameroon) Blima-Pu (Liberia) Esu (Nigeria) Apeya (Ivory Coast) Engan (West Africa)Botanical name: Turraeanthus africanus</t>
  </si>
  <si>
    <t>A.160.04.104.230701 Avodire natural forest clear cut 550 (kg/m3)</t>
  </si>
  <si>
    <t>Avodire natural forest clear cut 550 (kg/m3)</t>
  </si>
  <si>
    <t>Alternative names: Ochroma (various regions) Balsa Wood (United States Ecuador) West Indian Balsa (Caribbean) Balsa de Boya (Mexico) Corcho (Colombia) Bois Flotté (French-speaking regions) Enea (Peru)Botanical name: Ochroma pyramidale (also synonymously known as Ochroma lagopus)</t>
  </si>
  <si>
    <t>A.160.04.106.230701 Balsa natural forest clear cut 150 (kg/m3)</t>
  </si>
  <si>
    <t>Balsa natural forest clear cut 150 (kg/m3)</t>
  </si>
  <si>
    <t>Alternative names:European White Birch (Europe) Silver Birch (UK Northern Europe) Warty Birch (Eastern Europe) Weeping Birch (Asia) Paper Birch (North America) Canoe Birch (Canada) Yellow Birch (USA Canada) River Birch (USA) Black Birch or Cherry Birch (Eastern USA) Bog Birch (Northern regions Arctic areas) Sweet Birch (USA</t>
  </si>
  <si>
    <t>Alternative names:American Elm (USA Canada) White Elm (USA) Gray Elm (USA) Water Elm (Southern USA)English Elm or Common Elm (UK Europe) Field Elm (Western Europe) Atinian Elm (Southern Europe)Siberian Elm (Russia East Asia) Asiatic Elm (China) Dwarf Elm (Various regions in Asia)Chinese Elm or Lacebark Elm (China Japan Korea) David Elm (China</t>
  </si>
  <si>
    <t>Alternative names: Idigbo (Nigeria) Framire (Ivory Coast) Black Afara (Ghana) African Oak (West Africa) Ivory Coast Almond (Ivory Coast)Botanical name: Terminalia ivorensis</t>
  </si>
  <si>
    <t>A.160.04.110.230701 Emeri natural forest clear cut 515 (kg/m3)</t>
  </si>
  <si>
    <t>Emeri natural forest clear cut 515 (kg/m3)</t>
  </si>
  <si>
    <t>Alternative names: Eastern Hemlock (USA Canada) Canadian Hemlock (Canada) Western Hemlock (Northwestern USA British Columbia) Mountain Hemlock (Western USA Canada) Tsuga (Japan) Hemlock Fir or Prince Albert's Fir (UK) Alaska Pine (Northwestern USA)Botanical names:Tsuga canadensis (Eastern Hemlock)Tsuga heterophylla (Western Hemlock)Tsuga mertensiana (Mountain Hemlock)Tsuga sieboldii (Japanese Hemlock)Tsuga diversifolia (Northern Japanese Hemlock)</t>
  </si>
  <si>
    <t>Alternative names:Shagbark Hickory (USA) Shellbark Hickory (USA) Pignut Hickory (Eastern USA) Mockernut Hickory (USA) Bitternut Hickory (USA) Kingnut (USA) Nutmeg Hickory (USA) Red Hickory (USA) Black Hickory (USA) Swamp Hickory (Southern USA) Water Hickory (Southern USA) Pecan Hickory (USA Mexico)Botanical name:Carya spp. with specific species such as Carya ovata (Shagbark)</t>
  </si>
  <si>
    <t>Alternative names: Korina (USA) Afara (Nigeria) Ofram (Ghana) Akom (Cameroon Gabon Equatorial Guinea) Frake (Ivory Coast) Kohagei (Sierra Leone) Limbo (France) Noyer Du Mayombe (France) Azinii (Benin)Botanical name: Terminalia superba</t>
  </si>
  <si>
    <t>A.160.04.114.230701 Limba natural forest clear cut 560 (kg/m3)</t>
  </si>
  <si>
    <t>Limba natural forest clear cut 560 (kg/m3)</t>
  </si>
  <si>
    <t>Alternative names: Red Palapi (Philippines) Malabu (Malaysia) Melabu (Sarawak) Jambu Keluang (Melaka) Kembang (Sabah) Melima (Peninsular Malaysia)Botanical name: Heritiera javanica (also includes Heritiera simplicifolia and Heritiera sumatrana)</t>
  </si>
  <si>
    <t>A.160.04.116.230701 Menkulang natural forest clear cut 710 (kg/m3)</t>
  </si>
  <si>
    <t>Menkulang natural forest clear cut 710 (kg/m3)</t>
  </si>
  <si>
    <t>Alternative names: Palosapis (Philippines) Balau (Malaysia Indonesia) Dagang (Philippines) Malagangau (Malaysia) Krabak (Thailand) Kaunghmu (Myanmar) Garawa (Papua New Guinea) Phdiek (Cambodia) Kijal (Malaysia)Botanical name: Anisoptera laevis and related species (Anisoptera marginata Anisoptera curtisii)</t>
  </si>
  <si>
    <t>A.160.04.118.230701 Mersawa natural forest clear cut 640 (kg/m3)</t>
  </si>
  <si>
    <t>Mersawa natural forest clear cut 640 (kg/m3)</t>
  </si>
  <si>
    <t>Alternative names: Gaboon (Gabon Congo) Angouma (Central Africa) N'Kumi (Equatorial Guinea) Acoume (France) Zouga (West Africa) Okume (various regions)Botanical name: Aucoumea klaineana</t>
  </si>
  <si>
    <t>A.160.04.120.230701 Okoume natural forest clear cut 440 (kg/m3)</t>
  </si>
  <si>
    <t>Okoume natural forest clear cut 440 (kg/m3)</t>
  </si>
  <si>
    <t>Alternative names: Brazilian Pine (Brazil) Pinheiro do Paraná (Portugal) Pino Parana (Spanish-speaking countries) Candelabra Tree (various regions) Parana Pine (widely used in English-speaking countries)Botanical name: Araucaria angustifolia</t>
  </si>
  <si>
    <t>A.160.04.122.230701 Parana Pine natural forest clear cut 540 (kg/m3)</t>
  </si>
  <si>
    <t>Parana Pine natural forest clear cut 540 (kg/m3)</t>
  </si>
  <si>
    <t>Alternative names: Monterey Pine (United States) Insignis Pine (New Zealand Australia) Pino Insigne (Spain Chile Argentina) Radiata Pine (widely used internationally)Botanical name: Pinus radiata</t>
  </si>
  <si>
    <t>Alternative names: Northern Red Oak (USA Canada) American Red Oak (USA) Gray Oak (USA) Eastern Red Oak (Eastern USA) Mountain Red Oak (Appalachian regions USA) Champion Oak (general USA)Botanical name: Quercus rubra</t>
  </si>
  <si>
    <t>Alternative names: European Silver Fir (Europe) Common Silver Fir (Europe) Abeto (Spain) Abies Blanc (France) Weißtanne (Germany) Peccio Bianco (Italy) Sapin Blanc (French-speaking regions)Botanical name: Abies alba</t>
  </si>
  <si>
    <t>A.160.04.126.230701 Spruce European FSC/PEFC 460 (kg/m3)</t>
  </si>
  <si>
    <t>Spruce European FSC/PEFC 460 (kg/m3)</t>
  </si>
  <si>
    <t>Alternative names: Norway Spruce (Northern and Central Europe UK Canada) German Spruce (Germany) Alpine Spruce (Switzerland Austria) Common Spruce (various regions) Épicéa Commun (France) Rote Fichte (Germany) Jel Europeiskaya (Russia)Botanical name: Picea abies</t>
  </si>
  <si>
    <t>Alternative names: Southern Yellow Pine (Southern USA) Western Yellow Pine (Western USA) Ponderosa Pine (USA Canada) Longleaf Pine (USA - Southeastern) Shortleaf Pine (USA - Southern and Eastern) Slash Pine (USA - Southeastern) Loblolly Pine (USA - Southern) Douglas Pine (New Zealand) Hill Pine (Australia)Botanical names: Primarily Pinus ponderosa (Ponderosa Pine) Pinus taeda (Loblolly Pine) Pinus elliottii (Slash Pine) Pinus echinata (Shortleaf Pine)</t>
  </si>
  <si>
    <t>Alternative names: Bahia (various regions) Baya (West Africa) Camaroncillo (Equatorial Guinea) Elelom (Cameroon) M'voukou (Gabon) Subaha (Ivory Coast) Vuku (Congo)Botanical name: Mitragyna ciliata with some sources also listing Mitragyna stipulosa and Mitragyna ledermannii</t>
  </si>
  <si>
    <t>A.160.05.102.230701 Abura natural forest clear cut 560 (kg/m3)</t>
  </si>
  <si>
    <t>Abura natural forest clear cut 560 (kg/m3)</t>
  </si>
  <si>
    <t>Alternative Names:Ahorn (Germany Austria Switzerland) Maple (UK USA Canada) Érable (France) Acer (Italy Spain) Esdoorn (Netherlands) Momiji (Japan for Japanese Maple) Bordo (Argentina) Javor (Slovenia</t>
  </si>
  <si>
    <t>Alternative Names:Alder (UK USA) Black Alder (USA UK) Common Alder (UK) Aulne (France) Erle (Germany) Ontano (Italy) Aliso (Spain Argentina) Els (Netherlands) Olsza (Poland) Alnus (Sweden) Alnus Noir (France</t>
  </si>
  <si>
    <t>Alternative Names:Antiaris (General) Upas Tree (Indonesia) Bark Cloth Tree (Uganda Kenya) False Iroko (Ghana Nigeria) Antiáris Tóxica (Brazil) Bois du Diable (France) and Antiarenbaum (Germany).Botanical Name:Antiaris toxicaria</t>
  </si>
  <si>
    <t>A.160.05.106.230701 Antiaris natural forest clear cut 445 (kg/m3)</t>
  </si>
  <si>
    <t>Antiaris natural forest clear cut 445 (kg/m3)</t>
  </si>
  <si>
    <t>Alternative Names:Ash (UK USA) Common Ash (UK) European Ash (Europe) White Ash (USA) Fraxin (France) Esche (Germany) Fresno (Spain Argentina) Frassino (Italy) As (Netherlands) Jesion (Poland) Ask (Sweden Norway)</t>
  </si>
  <si>
    <t>Alternative Names:Quaking Aspen (USA) Trembling Aspen (Canada) Poplar (USA) Tremble (UK) Tremble Tree (Ireland) Faux-tremble (France) Poppel (Netherlands) Espen (Germany Norway) Chopo Temblón (Spain) Osika (Poland) Álamo Temblón (Latin America) Pioppo Tremulo (Italy) Osier Tremblant (France)</t>
  </si>
  <si>
    <t>Alternative Names:Baboen (Suriname) Baboenhout (Netherlands) African Mahogany (USA) Guarea (Trinidad and Tobago) Abois (French Guiana) Koemaroe (Suriname) Acajou de Guyane (French Guiana) Bois de fer (Haiti) Cedro Macho (Puerto Rico).Botanical Name:Guarea spp. primarily Guarea cedrata</t>
  </si>
  <si>
    <t>A.160.05.110.230701 Baboen natural forest clear cut 410 (kg/m3)</t>
  </si>
  <si>
    <t>Baboen natural forest clear cut 410 (kg/m3)</t>
  </si>
  <si>
    <t>A.160.05.111.230701 Beech European FSC/PEFC 710 (kg/m3)</t>
  </si>
  <si>
    <t>Beech European FSC/PEFC 710 (kg/m3)</t>
  </si>
  <si>
    <t>Alternative Names:Beech (UK USA) Common Beech (UK) Fagus (Europe) Hêtre (France) Rotbuche (Germany) Buche (Switzerland Austria) Bok (Sweden) Faggio (Italy) Haya (Spain) Fai (Portugal) Buk (Poland) Hrab (Czech Republic)</t>
  </si>
  <si>
    <t>Alternative Names:Black Poplar (UK USA) European Black Poplar (Europe) Chopo Negro (Spain) Peuplier Noir (France) Schwarze Pappel (Germany Austria) Zwarte Populier (Netherlands Belgium) Pioppo Nero (Italy) Álamo Negro (Argentina) Topola Czarna (Poland) ?rna Topola (Slovenia) ?rna Topol (Croatia)</t>
  </si>
  <si>
    <t>Alternative Names:Blue Gum (Australia USA UK) Tasmanian Blue Gum (Australia) Southern Blue Gum (South Africa) Eucalyptus (Europe USA) Gommier Bleu (France) Goma Azul (Spain) Gomero Azul (Argentina) Eucalipto Azul (Portugal Brazil) Blauer Eukalyptus (Germany) Blå Eukalyptus (Sweden).Botanical Name:Eucalyptus globulus</t>
  </si>
  <si>
    <t>A.160.05.114.230701 Blue gum natural forest clear cut 900 (kg/m3)</t>
  </si>
  <si>
    <t>Blue gum natural forest clear cut 900 (kg/m3)</t>
  </si>
  <si>
    <t>Alternative Names:Canary Island Pine (UK USA) Pino Canario (Spain) Pin des Canaries (France) Kanarische Kiefer (Germany) Pinheiro-das-Canárias (Portugal Brazil) Pi de Canàries (Catalonia) Pino delle Canarie (Italy).Botanical Name:Pinus canariensis</t>
  </si>
  <si>
    <t>A.160.05.116.230701 Canaria natural forest clear cut 830 (kg/m3)</t>
  </si>
  <si>
    <t>Canaria natural forest clear cut 830 (kg/m3)</t>
  </si>
  <si>
    <t>Alternative Names:Cottonwood (USA Canada) Eastern Cottonwood (USA) Black Cottonwood (Canada) Poplar (UK) Alamo (Mexico Spain) Chopo (Spain Argentina) Peuplier Noir d'Amérique (France) Schwarzpappel (Germany) Álamo Negro (Latin America) Álamo Americano (Spain) and Carolina Poplar (USA).Botanical Name:Populus deltoides</t>
  </si>
  <si>
    <t>A.160.05.118.230701 Cottonwood natural forest clear cut 440 (kg/m3)</t>
  </si>
  <si>
    <t>Cottonwood natural forest clear cut 440 (kg/m3)</t>
  </si>
  <si>
    <t>Alternative Names:Hornbeam (UK USA) European Hornbeam (Europe) Common Hornbeam (UK) Charmille (France) Hainbuche (Germany Austria) Carpe (France Belgium) Hophornbeam (USA) Carpinello (Italy) Željezovina (Croatia) Grab (Poland) Hornviš?a (Slovakia)</t>
  </si>
  <si>
    <t>Alternative Names:Horse Chestnut (UK USA) Common Horse Chestnut (UK) Marronnier d'Inde (France) Kastanie (Germany Austria) Wilde Kastanje (Netherlands) Kasztanowiec Zwyczajny (Poland) Castaño de Indias (Spain Argentina) Ippocastano (Italy) Kastanija (Croatia) Castañeiro Bravo (Portugal) Kasztan (Hungary).Botanical Name:Aesculus hippocastanum</t>
  </si>
  <si>
    <t>Alternative Names:Ilomba (Gabon Cameroon) African Maple (USA UK) White Ilomba (Nigeria) Akom (Gabon) and Limba Blanche (Côte d'Ivoire).Botanical Name:Pycnanthus angolensis</t>
  </si>
  <si>
    <t>A.160.05.122.230701 Ilomba natural forest clear cut 480 (kg/m3)</t>
  </si>
  <si>
    <t>Ilomba natural forest clear cut 480 (kg/m3)</t>
  </si>
  <si>
    <t>Alternative Names:Koto (Ghana Nigeria) Emire (Ivory Coast) Awari (Ghana) Ogea (Nigeria) Omu (Sierra Leone) and Pterygota (Cameroon).Botanical Name:Pterygota macrocarpa</t>
  </si>
  <si>
    <t>A.160.05.124.230701 Koto natural forest clear cut 560 (kg/m3)</t>
  </si>
  <si>
    <t>Koto natural forest clear cut 560 (kg/m3)</t>
  </si>
  <si>
    <t>Alternative Names:Linden (USA UK) Lime Tree (UK) Basswood (USA Canada) Tilleul (France) Linde (Germany Netherlands Austria) Tiglio (Italy) Tilia (Spain) Lind (Sweden Denmark) Lípa (Czech Republic)</t>
  </si>
  <si>
    <t>Alternative Names:Plane Tree (UK USA) London Plane (UK) Plátano (Spain Argentina) Platane (France) Platane d'Orient (France) Platano Orientale (Italy) Plátanos (Greece) Ahornblättrige Platane (Germany) Sycamore (USA) Oriental Plane (UK) Chinar (India Pakistan).Botanical Name:Platanus spp.</t>
  </si>
  <si>
    <t>Alternative Names:Poplar (UK USA Canada) Aspen (UK USA) Cottonwood (USA Canada) Alamo (Spain Mexico) Chopo (Spain Argentina) Peuplier (France) Pappel (Germany Austria)</t>
  </si>
  <si>
    <t>A.160.05.129.230701 Sycamore FSC/PEFC 615 (kg/m3)</t>
  </si>
  <si>
    <t>Alternative Names:Sycamore (USA, UK), American Sycamore (USA), Plane Tree (UK), Buttonwood (USA), Platan (Germany), Platane (France), Sicomoro (Italy, Spain), Sicômoro (Portugal), Plátano Occidental (Spain), Sigamoro (Greece), Oriental Plane (India, Pakistan).Botanical Name:Platanus occidentalis (American sycamore) or Platanus orientalis (Oriental plane), though in the UK, Acer pseudoplatanus (sycamore maple) is often called "Sycamore."</t>
  </si>
  <si>
    <t>A.160.05.130.230701 Wawa FSC/PEFC 390 (kg/m3)</t>
  </si>
  <si>
    <t>Alternative Names:Wawa (Ghana) Obeche (Nigeria UK) Ayous (Cameroon France) Samba (Ivory Coast) Abachi (Germany) African Whitewood (UK USA) Obobo (Nigeria) and Abura (Sierra Leone).Botanical Name:Triplochiton scleroxylon</t>
  </si>
  <si>
    <t>A.160.05.131.230701 Wawa natural forest clear cut 390 (kg/m3)</t>
  </si>
  <si>
    <t>Wawa natural forest clear cut 390 (kg/m3)</t>
  </si>
  <si>
    <t>Alternative Names:Willow (UK USA) Weeping Willow (UK USA) Saule (France) Salice (Italy) Sauce (Spain Argentina) Weide (Germany Netherlands) Pil (Sweden Denmark) Salguero (Spain) Wierzba (Poland)</t>
  </si>
  <si>
    <t>A.160.06.101.230701 Anzala (Mukulungu) FSC/PEFC 940 (kg/m3)</t>
  </si>
  <si>
    <t>Anzala (Mukulungu) FSC/PEFC 940 (kg/m3)</t>
  </si>
  <si>
    <t>Alternative Names:Anzala (Congo) Mukulungu (Gabon Cameroon) Lifaki (Democratic Republic of Congo) Mbeli (Republic of Congo) and Keli (Cameroon).Botanical Name:Autranella congolensis</t>
  </si>
  <si>
    <t>A.160.06.102.230701 Anzala (Mukulungu) natural forest clear cut 940 (kg/m3)</t>
  </si>
  <si>
    <t>Anzala (Mukulungu) natural forest clear cut 940 (kg/m3)</t>
  </si>
  <si>
    <t>Alternative Names:Coromandel Ebony (India) East Indian Ebony (India) Ceylon Ebony (Sri Lanka) Malabar Ebony (India) Blackwood (Australia UK) Calamander (Sri Lanka) and Makassar Ebony (Indonesia).Botanical Name:Diospyros melanoxylon</t>
  </si>
  <si>
    <t>A.160.06.104.230701 Coromandel Ebony natural forest clear cut 1100 (kg/m3)</t>
  </si>
  <si>
    <t>Coromandel Ebony natural forest clear cut 1100 (kg/m3)</t>
  </si>
  <si>
    <t>Alternative Names:Dabema (Ghana Ivory Coast) Saman (Cameroon) Ayin (Nigeria) Bosse (France) and Dahoma (Ghana).Botanical Name:Piptadeniastrum africanum</t>
  </si>
  <si>
    <t>A.160.06.106.230701 Dabema natural forest clear cut 690 (kg/m3)</t>
  </si>
  <si>
    <t>Dabema natural forest clear cut 690 (kg/m3)</t>
  </si>
  <si>
    <t>Alternative Names:Emien (Ivory Coast) Aloma (Ghana) Alom (Cameroon) Emen (Nigeria) and Ilomba (France).Botanical Name:Alstonia boonei</t>
  </si>
  <si>
    <t>A.160.06.108.230701 Emien natural forest clear cut 360 (kg/m3)</t>
  </si>
  <si>
    <t>Emien natural forest clear cut 360 (kg/m3)</t>
  </si>
  <si>
    <t>Alternative Names:Incense Cedar (USA) California Incense Cedar (USA) Western Incense Cedar (USA) White Cedar (Canada) Libocedro (Italy) and Cèdre à Encens (France).Botanical Name:Calocedrus decurrens</t>
  </si>
  <si>
    <t>A.160.06.110.230701 Missanda (Tali) FSC/PEFC 900 (kg/m3)</t>
  </si>
  <si>
    <t>Missanda (Tali) FSC/PEFC 900 (kg/m3)</t>
  </si>
  <si>
    <t>Alternative Names:Missanda (Gabon) Tali (Cameroon) Eba (Ivory Coast) and Siki (Democratic Republic of Congo).Botanical Name:Erythrophleum ivorense</t>
  </si>
  <si>
    <t>A.160.06.111.230701 Missanda (Tali) natural forest clear cut 900 (kg/m3)</t>
  </si>
  <si>
    <t>Missanda (Tali) natural forest clear cut 900 (kg/m3)</t>
  </si>
  <si>
    <t>A.160.06.112.230701 Mountain ash European FEC/PEFC 700 (kg/m3)</t>
  </si>
  <si>
    <t>Mountain ash European FEC/PEFC 700 (kg/m3)</t>
  </si>
  <si>
    <t>Alternative Names:Mountain Ash (UK USA) European Rowan (UK) Rowan (UK Ireland) Sorbier des Oiseleurs (France) Eberesche (Germany) Sorbo degli Uccellatori (Italy) Serbal de Cazadores (Spain) Vogelkers (Netherlands) Jarz?b (Poland) Pihlaja (Finland) and Røn (Denmark Norway).Botanical Name:Sorbus aucuparia</t>
  </si>
  <si>
    <t>Alternative Names:Mubura (Democratic Republic of Congo) Bura (Cameroon) N'gollon (Ivory Coast) and Koto (Ghana).Botanical Name:Milicia excelsa</t>
  </si>
  <si>
    <t>A.160.06.114.230701 Mubura natural forest clear cut 830 (kg/m3)</t>
  </si>
  <si>
    <t>Mubura natural forest clear cut 830 (kg/m3)</t>
  </si>
  <si>
    <t>Alternative Names:Niove (Gabon) Kanda (Cameroon) Ewuruku (Ghana) and Emien (Ivory Coast).Botanical Name:Staudtia kamerunensis</t>
  </si>
  <si>
    <t>A.160.06.116.230701 Niove natural forest clear cut 850 (kg/m3)</t>
  </si>
  <si>
    <t>Niove natural forest clear cut 850 (kg/m3)</t>
  </si>
  <si>
    <t>Alternative Names:Onzabili (Gabon) Bilinga (Ivory Coast Ghana) Aloma (Cameroon) and Opepe (Nigeria).Botanical Name:Nauclea diderrichii</t>
  </si>
  <si>
    <t>A.160.06.118.230701 Onzabili natural forest clear cut 550 (kg/m3)</t>
  </si>
  <si>
    <t>Onzabili natural forest clear cut 550 (kg/m3)</t>
  </si>
  <si>
    <t>A.160.06.119.230701 Ozigo (Igaganga) FSC/PEFC 650 (kg/m3)</t>
  </si>
  <si>
    <t>Ozigo (Igaganga) FSC/PEFC 650 (kg/m3)</t>
  </si>
  <si>
    <t>Alternative Names:Ozigo (Gabon) Igaganga (Cameroon) Bodo (Ivory Coast) and Doussié Gris (France).Botanical Name:Dacryodes buettneri</t>
  </si>
  <si>
    <t>A.160.06.120.230701 Ozigo (Igaganga) natural forest clear cut 650 (kg/m3)</t>
  </si>
  <si>
    <t>Ozigo (Igaganga) natural forest clear cut 650 (kg/m3)</t>
  </si>
  <si>
    <t>Alternative Names:Parasolier (France) Umbrella Tree (UK USA) Musanga (Ghana Nigeria) N'govoge (Cameroon) and Moutouchi (Gabon).Botanical Name:Musanga cecropioides</t>
  </si>
  <si>
    <t>A.160.06.122.230701 Parasolier natural forest clear cut 190 (kg/m3)</t>
  </si>
  <si>
    <t>Parasolier natural forest clear cut 190 (kg/m3)</t>
  </si>
  <si>
    <t>Alternative Names:Pear (UK USA) Pyrus (France) Peral (Spain) Pero (Italy) Birnbaum (Germany Austria) Pêra (Portugal) Perë (Albania) Hruška (Czech Republic Slovenia) Gruszka (Poland) and ? (Li) (China Japan).Botanical Name:Pyrus communis (European pear) for cultivated pears</t>
  </si>
  <si>
    <t>Alternative Names:Pockwood (UK Caribbean) Lignum Vitae (USA UK Caribbean) Guayacan (Mexico Central America) Guaiacwood (France) Palo Santo (Argentina Paraguay) and Ironwood (Caribbean Guyana).Botanical Name:Guaiacum officinale or Guaiacum sanctum</t>
  </si>
  <si>
    <t>A.160.06.125.230701 Pockwood natural forest clear cut 1250 (kg/m3)</t>
  </si>
  <si>
    <t>Pockwood natural forest clear cut 1250 (kg/m3)</t>
  </si>
  <si>
    <t>A.160.06.126.230701 Simmon (Persimmon) FSC/PEFC 835 (kg/m3)</t>
  </si>
  <si>
    <t>Simmon (Persimmon) FSC/PEFC 835 (kg/m3)</t>
  </si>
  <si>
    <t>Alternative Names:Simmon (Southern USA) American Persimmon (USA) Possumwood (USA) Eastern Persimmon (USA) and Kaki (Japan for other persimmon species).Botanical Name:Diospyros virginiana</t>
  </si>
  <si>
    <t>A.160.06.127.230701 Sterculia (Niangon) FSC/PEFC 700 (kg/m3)</t>
  </si>
  <si>
    <t>Sterculia (Niangon) FSC/PEFC 700 (kg/m3)</t>
  </si>
  <si>
    <t>Alternative Names:Sterculia (General) Balsa Tree (USA for some species) Pezrah (India) Bondu (Myanmar) Kelumpang (Malaysia) Bubba (Ghana) Kola Nut Tree (West Africa for some species) and Kalumpang (Philippines).Botanical Name:Sterculia spp. with common species including Sterculia foetida (Indian almond or wild almond) and Sterculia apetala (Panama tree).Alternative Names:Niangon (Ivory Coast Ghana) Bété (Cameroon) M'Bété (Gabon)</t>
  </si>
  <si>
    <t>A.160.06.128.230701 Sterculia (Niangon) natural forest clear cut 700 (kg/m3)</t>
  </si>
  <si>
    <t>Sterculia (Niangon) natural forest clear cut 700 (kg/m3)</t>
  </si>
  <si>
    <t>A.160.06.129.230701 Zebrano (Goncalo-alvez) FSC/PEFC 900 (kg/m3)</t>
  </si>
  <si>
    <t>Zebrano (Goncalo-alvez) FSC/PEFC 900 (kg/m3)</t>
  </si>
  <si>
    <t>Alternative Names:Zebrano (Germany, France), Zebrawood (USA, UK), Zingana (Cameroon, Gabon), African Zebrawood (General), Goncalo Alves (Brazil, for similar-patterned wood), and Ébène Tigré (France).Botanical Name:Microberlinia brazzavillensis (Zebrano) for African zebrawood   however, Astronium fraxinifolium is the botanical name for Goncalo Alves, which is a different species often confused due to similar striping patterns.</t>
  </si>
  <si>
    <t>A.160.06.130.230701 Zebrano (Goncalo-alvez) natural forest clear cut 900 (kg/m3)</t>
  </si>
  <si>
    <t>Zebrano (Goncalo-alvez) natural forest clear cut 900 (kg/m3)</t>
  </si>
  <si>
    <t>Alternative Names:Angelim Vermelho (Brazil) Angelim Piedra (Colombia) Red Angelim (USA) Angelique (French Guiana) and Sucupira-Vermelha (Brazil).Botanical Name:Dinizia excelsa</t>
  </si>
  <si>
    <t>A.160.07.102.230701 Angelim Vermelho natural forest clear cut 1430 (kg/m3) wet</t>
  </si>
  <si>
    <t>Angelim Vermelho natural forest clear cut 1430 (kg/m3) wet</t>
  </si>
  <si>
    <t>Alternative Names:Cumaru (Brazil) Brazilian Teak (USA UK) Tonka Bean Tree (France Germany) Almendrillo (Peru) Charapilla (Ecuador) and Sarrapia (Venezuela).Botanical Name:Dipteryx odorata</t>
  </si>
  <si>
    <t>A.160.07.104.230701 Cumaru natural forest clear cut 1200 (kg/m3) wet</t>
  </si>
  <si>
    <t>Cumaru natural forest clear cut 1200 (kg/m3) wet</t>
  </si>
  <si>
    <t>Alternative Names:Massaranduba (Brazil) Bulletwood (USA UK) Balata (Guyana Trinidad) Palo de Caucho (Colombia) Quinilla Colorada (Peru) and Muirapiranga (Brazil).Botanical Name:Manilkara bidentata</t>
  </si>
  <si>
    <t>A.160.07.106.230701 Massaranduba natural forest clear cut 1200 (kg/m3) wet</t>
  </si>
  <si>
    <t>Massaranduba natural forest clear cut 1200 (kg/m3) wet</t>
  </si>
  <si>
    <t>Alternative Names:Okan (Gabon Ivory Coast) Denya (Ghana) African Greenheart (UK USA) Bongossi (Germany) and Adoum (Cameroon).Botanical Name:Cylicodiscus gabunensis</t>
  </si>
  <si>
    <t>A.160.07.108.230701 Okan natural forest clear cut 1075 (kg/m3) wet</t>
  </si>
  <si>
    <t>Okan natural forest clear cut 1075 (kg/m3) wet</t>
  </si>
  <si>
    <t>Alternative Names:Sapupira (Brazil) Brazilian Walnut (USA) Angelim Amargoso (Brazil) Cuti (Peru) and Amargo (Colombia).Botanical Name:Diplotropis purpurea</t>
  </si>
  <si>
    <t>A.160.07.110.230701 Sapupira natural forest clear cut 1075 (kg/m3) wet</t>
  </si>
  <si>
    <t>Sapupira natural forest clear cut 1075 (kg/m3) wet</t>
  </si>
  <si>
    <t>A.160.09.103.230701 Bamboo (local at forest road China)</t>
  </si>
  <si>
    <t>Bamboo (local at forest road China)</t>
  </si>
  <si>
    <t>A.160.09.104.230701 CCA wood (Scots pine with Cromium Copper and Asenic) incl EoL</t>
  </si>
  <si>
    <t>CCA wood (Scots pine with Cromium Copper and Asenic) incl EoL</t>
  </si>
  <si>
    <t>A.160.09.113.230701 Plato wood = thermal treated European Spruce s.g. 420 kg/m3</t>
  </si>
  <si>
    <t>Plato wood = thermal treated European Spruce s.g. 420 kg/m3</t>
  </si>
  <si>
    <t>A.160.09.115.230701 Plywood (softwood 600 kg/m3) - indoor use</t>
  </si>
  <si>
    <t>Plywood (softwood 600 kg/m3) - indoor use</t>
  </si>
  <si>
    <t>A.160.09.116.230701 Plywood Okoumei plantation (500 kg/m3) - outdoor use</t>
  </si>
  <si>
    <t>Plywood Okoumei plantation (500 kg/m3) - outdoor use</t>
  </si>
  <si>
    <t>ENERGY</t>
  </si>
  <si>
    <t>B.030.01.101.250107 Electricity coal EU - US - China 38% efficiency</t>
  </si>
  <si>
    <t>Electricity coal EU - US - China 38% efficiency</t>
  </si>
  <si>
    <t>B.030.01.102.230701 Electricity from offshore windmill (5MW  capacity factor 0.47)</t>
  </si>
  <si>
    <t>Electricity from offshore windmill (5MW  capacity factor 0.47)</t>
  </si>
  <si>
    <t>B.030.01.103.230701 Electricity gas EU - US - China 60% efficiency</t>
  </si>
  <si>
    <t>Electricity gas EU - US - China 60% efficiency</t>
  </si>
  <si>
    <t>B.030.01.105.230701 Electricity oil EU - US - China  45% efficiency</t>
  </si>
  <si>
    <t>Electricity oil EU - US - China  45% efficiency</t>
  </si>
  <si>
    <t>B.030.01.106.230701 Electricity from Hydropower (Norway)</t>
  </si>
  <si>
    <t>Electricity from Hydropower (Norway)</t>
  </si>
  <si>
    <t>B.030.01.107.240825 Electricity from PV panel  Mono-Si (irradiation 1100 kWh per m2 ) in MJ</t>
  </si>
  <si>
    <t>Electricity from PV panel  Mono-Si (irradiation 1100 kWh per m2 ) in MJ</t>
  </si>
  <si>
    <t>B.030.01.108.241008 Electricity from sawdust (waste wood 12% MC) in power plant</t>
  </si>
  <si>
    <t>B.030.01.108</t>
  </si>
  <si>
    <t>Electricity from sawdust (waste wood 12% MC) in power plant</t>
  </si>
  <si>
    <t>B.040.01.101.250101 Electricity General Industry</t>
  </si>
  <si>
    <t>B.040.01.104.250101 Electricity General domestic use Low Voltage</t>
  </si>
  <si>
    <t>Electricity General domestic use Low Voltage</t>
  </si>
  <si>
    <t>B.042.01.101.250101 Electricity .EU-27 production</t>
  </si>
  <si>
    <t>B.042.01.102.250101 Electricity Austria production</t>
  </si>
  <si>
    <t>B.042.01.103.250101 Electricity Belgium production</t>
  </si>
  <si>
    <t>B.042.01.104.250101 Electricity Bulgaria production</t>
  </si>
  <si>
    <t>B.042.01.105.250101 Electricity Croatia production</t>
  </si>
  <si>
    <t>B.042.01.106.250101 Electricity Cyprus production</t>
  </si>
  <si>
    <t>B.042.01.107.250101 Electricity Czechia production</t>
  </si>
  <si>
    <t>B.042.01.108.250101 Electricity Denmark production</t>
  </si>
  <si>
    <t>B.042.01.109.250101 Electricity Estonia production</t>
  </si>
  <si>
    <t>B.042.01.110.250101 Electricity Finland production</t>
  </si>
  <si>
    <t>B.042.01.111.250101 Electricity France production</t>
  </si>
  <si>
    <t>B.042.01.112.250101 Electricity Germany production</t>
  </si>
  <si>
    <t>B.042.01.113.250101 Electricity Greece production</t>
  </si>
  <si>
    <t>B.042.01.114.250101 Electricity Hungary production</t>
  </si>
  <si>
    <t>B.042.01.115.250101 Electricity Ireland production</t>
  </si>
  <si>
    <t>B.042.01.116.250101 Electricity Italy production</t>
  </si>
  <si>
    <t>B.042.01.117.250101 Electricity Latvia production</t>
  </si>
  <si>
    <t>B.042.01.118.250101 Electricity Lithuania production</t>
  </si>
  <si>
    <t>B.042.01.119.250101 Electricity Luxembourg production</t>
  </si>
  <si>
    <t>B.042.01.120.250101 Electricity Malta production</t>
  </si>
  <si>
    <t>B.042.01.121.250101 Electricity Netherlands production</t>
  </si>
  <si>
    <t>B.042.01.122.250101 Electricity Norway production</t>
  </si>
  <si>
    <t>B.042.01.123.250101 Electricity Poland production</t>
  </si>
  <si>
    <t>B.042.01.124.250101 Electricity Portugal production</t>
  </si>
  <si>
    <t>B.042.01.125.250101 Electricity Romania production</t>
  </si>
  <si>
    <t>B.042.01.126.250101 Electricity Slovakia production</t>
  </si>
  <si>
    <t>B.042.01.127.250101 Electricity Slovenia production</t>
  </si>
  <si>
    <t>B.042.01.128.250101 Electricity Spain production</t>
  </si>
  <si>
    <t>B.042.01.129.250101 Electricity Sweden production</t>
  </si>
  <si>
    <t>B.042.01.130.250101 Electricity United Kingdom production</t>
  </si>
  <si>
    <t>Electricity United Kingdom production</t>
  </si>
  <si>
    <t>B.042.01.131.250101 Electricity Switzerland production</t>
  </si>
  <si>
    <t>Energy, electricity EU and CH consumption</t>
  </si>
  <si>
    <t>B.042.02.101.250101 Electricity .EU-27 consumption</t>
  </si>
  <si>
    <t>B.042.02.102.250101 Electricity Austria consumption</t>
  </si>
  <si>
    <t>B.042.02.103.250101 Electricity Belgium consumption</t>
  </si>
  <si>
    <t>B.042.02.104.250101 Electricity Bulgaria consumption</t>
  </si>
  <si>
    <t>B.042.02.105.250101 Electricity Croatia consumption</t>
  </si>
  <si>
    <t>B.042.02.106.250101 Electricity Cyprus consumption</t>
  </si>
  <si>
    <t>B.042.02.107.250101 Electricity Czechia consumption</t>
  </si>
  <si>
    <t>B.042.02.108.250101 Electricity Denmark consumption</t>
  </si>
  <si>
    <t>B.042.02.109.250101 Electricity Estonia consumption</t>
  </si>
  <si>
    <t>B.042.02.110.250101 Electricity Finland consumption</t>
  </si>
  <si>
    <t>B.042.02.111.250101 Electricity France consumption</t>
  </si>
  <si>
    <t>B.042.02.112.250101 Electricity Germany consumption</t>
  </si>
  <si>
    <t>B.042.02.113.250101 Electricity Greece consumption</t>
  </si>
  <si>
    <t>B.042.02.114.250101 Electricity Hungary consumption</t>
  </si>
  <si>
    <t>B.042.02.115.250101 Electricity Ireland consumption</t>
  </si>
  <si>
    <t>B.042.02.116.250101 Electricity Italy consumption</t>
  </si>
  <si>
    <t>B.042.02.117.250101 Electricity Latvia consumption</t>
  </si>
  <si>
    <t>B.042.02.118.250101 Electricity Lithuania consumption</t>
  </si>
  <si>
    <t>B.042.02.119.250101 Electricity Luxembourg consumption</t>
  </si>
  <si>
    <t>B.042.02.120.250101 Electricity Malta consumption</t>
  </si>
  <si>
    <t>B.042.02.121.250101 Electricity Netherlands consumption</t>
  </si>
  <si>
    <t>B.042.02.123.250101 Electricity Poland consumption</t>
  </si>
  <si>
    <t>B.042.02.124.250101 Electricity Portugal consumption</t>
  </si>
  <si>
    <t>B.042.02.125.250101 Electricity Romania consumption</t>
  </si>
  <si>
    <t>B.042.02.126.250101 Electricity Slovakia consumption</t>
  </si>
  <si>
    <t>B.042.02.127.250101 Electricity Slovenia consumption</t>
  </si>
  <si>
    <t>B.042.02.128.250101 Electricity Spain consumption</t>
  </si>
  <si>
    <t>B.042.02.129.250101 Electricity Sweden consumption</t>
  </si>
  <si>
    <t>B.042.02.131.250101 Electricity Switzerland consumption</t>
  </si>
  <si>
    <t>B.044.01.101.250101 Electricity .Middle Africa production</t>
  </si>
  <si>
    <t>B.044.01.102.250101 Electricity .Middle East production</t>
  </si>
  <si>
    <t>B.044.01.103.250101 Electricity .North America production</t>
  </si>
  <si>
    <t>B.044.01.104.250101 Electricity .South America production</t>
  </si>
  <si>
    <t>B.044.01.105.250101 Electricity Afghanistan production</t>
  </si>
  <si>
    <t>B.044.01.106.250101 Electricity Africa production</t>
  </si>
  <si>
    <t>B.044.01.107.250101 Electricity Albania production</t>
  </si>
  <si>
    <t>B.044.01.108.250101 Electricity Algeria production</t>
  </si>
  <si>
    <t>B.044.01.109.250101 Electricity American Samoa production</t>
  </si>
  <si>
    <t>B.044.01.110.250101 Electricity Angola production</t>
  </si>
  <si>
    <t>B.044.01.111.250101 Electricity Antigua and Barbuda production</t>
  </si>
  <si>
    <t>B.044.01.112.250101 Electricity Argentina production</t>
  </si>
  <si>
    <t>B.044.01.113.250101 Electricity Armenia production</t>
  </si>
  <si>
    <t>B.044.01.114.250101 Electricity Aruba production</t>
  </si>
  <si>
    <t>B.044.01.115.250101 Electricity Asia Pacific production</t>
  </si>
  <si>
    <t>B.044.01.116.250101 Electricity Australia production</t>
  </si>
  <si>
    <t>B.044.01.117.250101 Electricity Azerbaijan production</t>
  </si>
  <si>
    <t>B.044.01.118.250101 Electricity Bahamas production</t>
  </si>
  <si>
    <t>B.044.01.119.250101 Electricity Bahrain production</t>
  </si>
  <si>
    <t>B.044.01.120.250101 Electricity Bangladesh production</t>
  </si>
  <si>
    <t>B.044.01.121.250101 Electricity Barbados production</t>
  </si>
  <si>
    <t>B.044.01.122.250101 Electricity Belarus production</t>
  </si>
  <si>
    <t>B.044.01.123.250101 Electricity Belize production</t>
  </si>
  <si>
    <t>B.044.01.124.250101 Electricity Benin production</t>
  </si>
  <si>
    <t>B.044.01.125.250101 Electricity Bermuda production</t>
  </si>
  <si>
    <t>Electricity Bermuda production</t>
  </si>
  <si>
    <t>B.044.01.126.250101 Electricity Bhutan production</t>
  </si>
  <si>
    <t>B.044.01.127.250101 Electricity Bolivia production</t>
  </si>
  <si>
    <t>B.044.01.128.250101 Electricity Bosnia and Herzegovina production</t>
  </si>
  <si>
    <t>B.044.01.129.250101 Electricity Botswana production</t>
  </si>
  <si>
    <t>B.044.01.130.250101 Electricity Brazil production</t>
  </si>
  <si>
    <t>B.044.01.131.250101 Electricity Brunei production</t>
  </si>
  <si>
    <t>B.044.01.132.250101 Electricity Burkina Faso production</t>
  </si>
  <si>
    <t>B.044.01.133.250101 Electricity Burundi production</t>
  </si>
  <si>
    <t>B.044.01.134.250101 Electricity Cambodia production</t>
  </si>
  <si>
    <t>B.044.01.135.250101 Electricity Cameroon production</t>
  </si>
  <si>
    <t>B.044.01.136.250101 Electricity Canada production</t>
  </si>
  <si>
    <t>B.044.01.137.250101 Electricity Cape Verde production</t>
  </si>
  <si>
    <t>B.044.01.138.250101 Electricity Cayman Islands production</t>
  </si>
  <si>
    <t>B.044.01.139.250101 Electricity Central African Republic production</t>
  </si>
  <si>
    <t>B.044.01.140.250101 Electricity Central America production</t>
  </si>
  <si>
    <t>B.044.01.141.250101 Electricity Chad production</t>
  </si>
  <si>
    <t>B.044.01.142.250101 Electricity Chile production</t>
  </si>
  <si>
    <t>B.044.01.143.250101 Electricity China production</t>
  </si>
  <si>
    <t>B.044.01.144.250101 Electricity CIS production</t>
  </si>
  <si>
    <t>B.044.01.145.250101 Electricity Colombia production</t>
  </si>
  <si>
    <t>B.044.01.146.250101 Electricity Comoros production</t>
  </si>
  <si>
    <t>B.044.01.147.250101 Electricity Congo production</t>
  </si>
  <si>
    <t>B.044.01.148.250101 Electricity Cook Islands production</t>
  </si>
  <si>
    <t>B.044.01.149.250101 Electricity Costa Rica production</t>
  </si>
  <si>
    <t>B.044.01.150.250101 Electricity Cote d'Ivoire production</t>
  </si>
  <si>
    <t>B.044.01.151.250101 Electricity Cuba production</t>
  </si>
  <si>
    <t>B.044.01.152.250101 Electricity Democratic Republic of Congo production</t>
  </si>
  <si>
    <t>B.044.01.153.250101 Electricity Djibouti production</t>
  </si>
  <si>
    <t>B.044.01.154.250101 Electricity Dominica production</t>
  </si>
  <si>
    <t>B.044.01.155.250101 Electricity Dominican Republic production</t>
  </si>
  <si>
    <t>B.044.01.156.250101 Electricity Eastern Africa production</t>
  </si>
  <si>
    <t>B.044.01.157.250101 Electricity Ecuador production</t>
  </si>
  <si>
    <t>B.044.01.158.250101 Electricity Egypt production</t>
  </si>
  <si>
    <t>B.044.01.159.250101 Electricity El Salvador production</t>
  </si>
  <si>
    <t>B.044.01.160.250101 Electricity Equatorial Guinea production</t>
  </si>
  <si>
    <t>B.044.01.161.250101 Electricity Eritrea production</t>
  </si>
  <si>
    <t>B.044.01.162.250101 Electricity Eswatini production</t>
  </si>
  <si>
    <t>B.044.01.163.250101 Electricity Ethiopia production</t>
  </si>
  <si>
    <t>B.044.01.164.250101 Electricity Falkland Islands production</t>
  </si>
  <si>
    <t>B.044.01.165.250101 Electricity Faroe Islands production</t>
  </si>
  <si>
    <t>B.044.01.166.250101 Electricity Fiji production</t>
  </si>
  <si>
    <t>B.044.01.167.250101 Electricity French Guiana production</t>
  </si>
  <si>
    <t>B.044.01.168.250101 Electricity French Polynesia production</t>
  </si>
  <si>
    <t>B.044.01.169.250101 Electricity Gabon production</t>
  </si>
  <si>
    <t>B.044.01.170.250101 Electricity Gambia production</t>
  </si>
  <si>
    <t>B.044.01.171.250101 Electricity Georgia production</t>
  </si>
  <si>
    <t>Electricity Georgia production</t>
  </si>
  <si>
    <t>B.044.01.172.250101 Electricity Ghana production</t>
  </si>
  <si>
    <t>B.044.01.173.250101 Electricity Greenland production</t>
  </si>
  <si>
    <t>B.044.01.174.250101 Electricity Grenada production</t>
  </si>
  <si>
    <t>B.044.01.175.250101 Electricity Guam production</t>
  </si>
  <si>
    <t>B.044.01.176.250101 Electricity Guatemala production</t>
  </si>
  <si>
    <t>B.044.01.177.250101 Electricity Guinea production</t>
  </si>
  <si>
    <t>B.044.01.178.250101 Electricity Guinea-Bissau production</t>
  </si>
  <si>
    <t>B.044.01.179.250101 Electricity Guyana production</t>
  </si>
  <si>
    <t>B.044.01.180.250101 Electricity Haiti production</t>
  </si>
  <si>
    <t>B.044.01.181.250101 Electricity Honduras production</t>
  </si>
  <si>
    <t>B.044.01.182.250101 Electricity Hong Kong production</t>
  </si>
  <si>
    <t>B.044.01.183.250101 Electricity Iceland production</t>
  </si>
  <si>
    <t>B.044.01.184.250101 Electricity India  production</t>
  </si>
  <si>
    <t>B.044.01.185.250101 Electricity Indonesia production</t>
  </si>
  <si>
    <t>B.044.01.186.250101 Electricity Iran production</t>
  </si>
  <si>
    <t>B.044.01.187.250101 Electricity Iraq production</t>
  </si>
  <si>
    <t>B.044.01.188.250101 Electricity Israel production</t>
  </si>
  <si>
    <t>B.044.01.189.250101 Electricity Jamaica production</t>
  </si>
  <si>
    <t>B.044.01.190.250101 Electricity Japan production</t>
  </si>
  <si>
    <t>B.044.01.191.250101 Electricity Jordan production</t>
  </si>
  <si>
    <t>B.044.01.192.250101 Electricity Kazakhstan production</t>
  </si>
  <si>
    <t>B.044.01.193.250101 Electricity Kenya production</t>
  </si>
  <si>
    <t>B.044.01.194.250101 Electricity Kiribati production</t>
  </si>
  <si>
    <t>B.044.01.195.250101 Electricity Kosovo production</t>
  </si>
  <si>
    <t>B.044.01.196.250101 Electricity Kuwait production</t>
  </si>
  <si>
    <t>B.044.01.197.250101 Electricity Kyrgyzstan production</t>
  </si>
  <si>
    <t>B.044.01.198.250101 Electricity Laos production</t>
  </si>
  <si>
    <t>B.044.01.199.250101 Electricity Lebanon production</t>
  </si>
  <si>
    <t>B.044.01.200.250101 Electricity Lesotho production</t>
  </si>
  <si>
    <t>B.044.01.201.250101 Electricity Liberia production</t>
  </si>
  <si>
    <t>B.044.01.202.250101 Electricity Libya production</t>
  </si>
  <si>
    <t>B.044.01.203.250101 Electricity Macau production</t>
  </si>
  <si>
    <t>B.044.01.204.250101 Electricity Madagascar production</t>
  </si>
  <si>
    <t>B.044.01.205.250101 Electricity Malawi production</t>
  </si>
  <si>
    <t>B.044.01.206.250101 Electricity Malaysia production</t>
  </si>
  <si>
    <t>B.044.01.207.250101 Electricity Maldives production</t>
  </si>
  <si>
    <t>B.044.01.208.250101 Electricity Mali production</t>
  </si>
  <si>
    <t>B.044.01.209.250101 Electricity Mauritania production</t>
  </si>
  <si>
    <t>Electricity Mauritania production</t>
  </si>
  <si>
    <t>B.044.01.210.250101 Electricity Mauritius production</t>
  </si>
  <si>
    <t>B.044.01.211.250101 Electricity Mexico production</t>
  </si>
  <si>
    <t>B.044.01.212.250101 Electricity Moldova production</t>
  </si>
  <si>
    <t>B.044.01.213.250101 Electricity Mongolia production</t>
  </si>
  <si>
    <t>B.044.01.214.250101 Electricity Montenegro production</t>
  </si>
  <si>
    <t>B.044.01.215.250101 Electricity Montserrat production</t>
  </si>
  <si>
    <t>B.044.01.216.250101 Electricity Morocco production</t>
  </si>
  <si>
    <t>B.044.01.217.250101 Electricity Mozambique production</t>
  </si>
  <si>
    <t>B.044.01.218.250101 Electricity Myanmar production</t>
  </si>
  <si>
    <t>B.044.01.219.250101 Electricity Namibia production</t>
  </si>
  <si>
    <t>B.044.01.220.250101 Electricity Nauru production</t>
  </si>
  <si>
    <t>B.044.01.221.250101 Electricity Nepal production</t>
  </si>
  <si>
    <t>B.044.01.222.250101 Electricity New Caledonia production</t>
  </si>
  <si>
    <t>Electricity New Caledonia production</t>
  </si>
  <si>
    <t>B.044.01.223.250101 Electricity New Zealand production</t>
  </si>
  <si>
    <t>B.044.01.224.250101 Electricity Nicaragua production</t>
  </si>
  <si>
    <t>B.044.01.225.250101 Electricity Niger production</t>
  </si>
  <si>
    <t>B.044.01.226.250101 Electricity Nigeria production</t>
  </si>
  <si>
    <t>B.044.01.227.250101 Electricity North Korea production</t>
  </si>
  <si>
    <t>B.044.01.228.250101 Electricity North Macedonia production</t>
  </si>
  <si>
    <t>B.044.01.229.250101 Electricity Oman production</t>
  </si>
  <si>
    <t>B.044.01.230.250101 Electricity Pakistan production</t>
  </si>
  <si>
    <t>B.044.01.231.250101 Electricity Palestine production</t>
  </si>
  <si>
    <t>B.044.01.232.250101 Electricity Panama production</t>
  </si>
  <si>
    <t>B.044.01.233.250101 Electricity Papua New Guinea production</t>
  </si>
  <si>
    <t>B.044.01.234.250101 Electricity Paraguay production</t>
  </si>
  <si>
    <t>B.044.01.235.250101 Electricity Peru production</t>
  </si>
  <si>
    <t>B.044.01.236.250101 Electricity Philippines production</t>
  </si>
  <si>
    <t>B.044.01.237.250101 Electricity Puerto Rico production</t>
  </si>
  <si>
    <t>B.044.01.238.250101 Electricity Qatar production</t>
  </si>
  <si>
    <t>B.044.01.239.250101 Electricity Russia production</t>
  </si>
  <si>
    <t>B.044.01.240.250101 Electricity Rwanda production</t>
  </si>
  <si>
    <t>B.044.01.241.250101 Electricity Saint Helena production</t>
  </si>
  <si>
    <t>Electricity Saint Helena production</t>
  </si>
  <si>
    <t>B.044.01.242.250101 Electricity Saint Kitts and Nevis production</t>
  </si>
  <si>
    <t>B.044.01.243.250101 Electricity Saint Lucia production</t>
  </si>
  <si>
    <t>B.044.01.244.250101 Electricity Saint Pierre and Miquelon production</t>
  </si>
  <si>
    <t>B.044.01.245.250101 Electricity Saint Vincent and the Grenadines production</t>
  </si>
  <si>
    <t>B.044.01.246.250101 Electricity Samoa production</t>
  </si>
  <si>
    <t>B.044.01.247.250101 Electricity Sao Tome and Principe production</t>
  </si>
  <si>
    <t>B.044.01.248.250101 Electricity Saudi Arabia production</t>
  </si>
  <si>
    <t>B.044.01.249.250101 Electricity Senegal production</t>
  </si>
  <si>
    <t>B.044.01.250.250101 Electricity Serbia production</t>
  </si>
  <si>
    <t>B.044.01.251.250101 Electricity Seychelles production</t>
  </si>
  <si>
    <t>B.044.01.252.250101 Electricity Sierra Leone production</t>
  </si>
  <si>
    <t>B.044.01.253.250101 Electricity Singapore production</t>
  </si>
  <si>
    <t>B.044.01.254.250101 Electricity Solomon Islands production</t>
  </si>
  <si>
    <t>B.044.01.255.250101 Electricity Somalia production</t>
  </si>
  <si>
    <t>B.044.01.256.250101 Electricity South Africa production</t>
  </si>
  <si>
    <t>B.044.01.257.250101 Electricity South Korea production</t>
  </si>
  <si>
    <t>B.044.01.258.250101 Electricity South Sudan production</t>
  </si>
  <si>
    <t>B.044.01.259.250101 Electricity Sri Lanka production</t>
  </si>
  <si>
    <t>B.044.01.260.250101 Electricity Sudan production</t>
  </si>
  <si>
    <t>B.044.01.261.250101 Electricity Suriname production</t>
  </si>
  <si>
    <t>B.044.01.262.250101 Electricity Syria production</t>
  </si>
  <si>
    <t>B.044.01.263.250101 Electricity Taiwan production</t>
  </si>
  <si>
    <t>B.044.01.264.250101 Electricity Tajikistan production</t>
  </si>
  <si>
    <t>B.044.01.265.250101 Electricity Tanzania production</t>
  </si>
  <si>
    <t>B.044.01.266.250101 Electricity Thailand production</t>
  </si>
  <si>
    <t>B.044.01.267.250101 Electricity Togo production</t>
  </si>
  <si>
    <t>B.044.01.268.250101 Electricity Tonga production</t>
  </si>
  <si>
    <t>B.044.01.269.250101 Electricity Trinidad and Tobago production</t>
  </si>
  <si>
    <t>B.044.01.270.250101 Electricity Tunisia production</t>
  </si>
  <si>
    <t>B.044.01.271.250101 Electricity Turkey production</t>
  </si>
  <si>
    <t>B.044.01.272.250101 Electricity Turkmenistan production</t>
  </si>
  <si>
    <t>B.044.01.273.250101 Electricity Turks and Caicos Islands production</t>
  </si>
  <si>
    <t>B.044.01.274.250101 Electricity Uganda production</t>
  </si>
  <si>
    <t>B.044.01.275.250101 Electricity Ukraine production</t>
  </si>
  <si>
    <t>B.044.01.276.250101 Electricity United Arab Emirates production</t>
  </si>
  <si>
    <t>B.044.01.277.250101 Electricity United States production</t>
  </si>
  <si>
    <t>B.044.01.278.250101 Electricity United States Virgin Islands production</t>
  </si>
  <si>
    <t>B.044.01.279.250101 Electricity Uruguay production</t>
  </si>
  <si>
    <t>B.044.01.280.250101 Electricity Uzbekistan production</t>
  </si>
  <si>
    <t>B.044.01.281.250101 Electricity Vanuatu production</t>
  </si>
  <si>
    <t>B.044.01.282.250101 Electricity Venezuela production</t>
  </si>
  <si>
    <t>B.044.01.283.250101 Electricity Vietnam production</t>
  </si>
  <si>
    <t>B.044.01.284.250101 Electricity Western Africa production</t>
  </si>
  <si>
    <t>B.044.01.285.250101 Electricity World production</t>
  </si>
  <si>
    <t>B.044.01.286.250101 Electricity Yemen production</t>
  </si>
  <si>
    <t>B.044.01.287.250101 Electricity Zambia production</t>
  </si>
  <si>
    <t>B.044.01.288.250101 Electricity Zimbabwe production</t>
  </si>
  <si>
    <t>B.044.01.289.250101 Electricity Asia production</t>
  </si>
  <si>
    <t>Electricity Asia production</t>
  </si>
  <si>
    <t>B.044.01.290.250101 Electricity British Virgin Islands production</t>
  </si>
  <si>
    <t>Electricity British Virgin Islands production</t>
  </si>
  <si>
    <t>B.044.01.291.250101 Electricity East Timor production</t>
  </si>
  <si>
    <t>Electricity East Timor production</t>
  </si>
  <si>
    <t>B.044.01.292.250101 Electricity Oceania production</t>
  </si>
  <si>
    <t>Electricity Oceania production</t>
  </si>
  <si>
    <t>B.046.02.101.250101 Electricity Alberta production</t>
  </si>
  <si>
    <t>B.046.02.102.250101 Electricity British Columbia production</t>
  </si>
  <si>
    <t>B.046.02.103.250101 Electricity Manitoba production</t>
  </si>
  <si>
    <t>B.046.02.104.250101 Electricity New Brunswick production</t>
  </si>
  <si>
    <t>B.046.02.105.250101 Electricity Newfoundland and Labrador production</t>
  </si>
  <si>
    <t>B.046.02.106.250101 Electricity Northwest Territories production</t>
  </si>
  <si>
    <t>B.046.02.107.250101 Electricity Nova Scotia production</t>
  </si>
  <si>
    <t>B.046.02.108.250101 Electricity Nunavut production</t>
  </si>
  <si>
    <t>B.046.02.109.250101 Electricity Ontario production</t>
  </si>
  <si>
    <t>B.046.02.110.250101 Electricity Prince Edward Island production</t>
  </si>
  <si>
    <t>B.046.02.111.250101 Electricity Quebec production</t>
  </si>
  <si>
    <t>B.046.02.112.250101 Electricity Saskatchewan production</t>
  </si>
  <si>
    <t>B.046.02.113.250101 Electricity Yukon production</t>
  </si>
  <si>
    <t>B.046.04.101.250101 Electricity Beijing production</t>
  </si>
  <si>
    <t>Electricity Beijing production</t>
  </si>
  <si>
    <t>B.046.04.102.250101 Electricity Tianjin production</t>
  </si>
  <si>
    <t>B.046.04.103.250101 Electricity Hebei production</t>
  </si>
  <si>
    <t>B.046.04.104.250101 Electricity Shanxi production</t>
  </si>
  <si>
    <t>B.046.04.105.250101 Electricity Inner Mongolia production</t>
  </si>
  <si>
    <t>B.046.04.106.250101 Electricity Liaoning production</t>
  </si>
  <si>
    <t>B.046.04.107.250101 Electricity Jilin production</t>
  </si>
  <si>
    <t>B.046.04.108.250101 Electricity Heilongjiang production</t>
  </si>
  <si>
    <t>B.046.04.109.250101 Electricity Shanghai production</t>
  </si>
  <si>
    <t>B.046.04.110.250101 Electricity Jiangsu production</t>
  </si>
  <si>
    <t>B.046.04.111.250101 Electricity Zhejiang production</t>
  </si>
  <si>
    <t>B.046.04.112.250101 Electricity Anhui production</t>
  </si>
  <si>
    <t>B.046.04.113.250101 Electricity Fujian production</t>
  </si>
  <si>
    <t>B.046.04.114.250101 Electricity Jiangxi production</t>
  </si>
  <si>
    <t>B.046.04.115.250101 Electricity Shandong production</t>
  </si>
  <si>
    <t>B.046.04.116.250101 Electricity Henan production</t>
  </si>
  <si>
    <t>B.046.04.117.250101 Electricity Hubei production</t>
  </si>
  <si>
    <t>B.046.04.118.250101 Electricity Hunan production</t>
  </si>
  <si>
    <t>B.046.04.119.250101 Electricity Guangdong production</t>
  </si>
  <si>
    <t>B.046.04.120.250101 Electricity Guangxi production</t>
  </si>
  <si>
    <t>B.046.04.121.250101 Electricity Hainan production</t>
  </si>
  <si>
    <t>B.046.04.122.250101 Electricity Chongqing production</t>
  </si>
  <si>
    <t>B.046.04.123.250101 Electricity Sichuan production</t>
  </si>
  <si>
    <t>B.046.04.124.250101 Electricity Guizhou production</t>
  </si>
  <si>
    <t>B.046.04.125.250101 Electricity Yunnan production</t>
  </si>
  <si>
    <t>B.046.04.126.250101 Electricity Tibet production</t>
  </si>
  <si>
    <t>Electricity Tibet production</t>
  </si>
  <si>
    <t>B.046.04.127.250101 Electricity Shaanxi production</t>
  </si>
  <si>
    <t>B.046.04.128.250101 Electricity Gansu production</t>
  </si>
  <si>
    <t>B.046.04.129.250101 Electricity Qinghai production</t>
  </si>
  <si>
    <t>B.046.04.130.250101 Electricity Ningxia production</t>
  </si>
  <si>
    <t>B.046.04.131.250101 Electricity Xinjiang production</t>
  </si>
  <si>
    <t>B.046.06.101.250101 Electricity Andaman  &amp; Nicobar production</t>
  </si>
  <si>
    <t>B.046.06.102.250101 Electricity Andhra Pradesh production</t>
  </si>
  <si>
    <t>B.046.06.103.250101 Electricity Arunachal Pradesh production</t>
  </si>
  <si>
    <t>B.046.06.104.250101 Electricity Assam production</t>
  </si>
  <si>
    <t>B.046.06.105.250101 Electricity Bihar production</t>
  </si>
  <si>
    <t>B.046.06.106.250101 Electricity Chandigarh production</t>
  </si>
  <si>
    <t>B.046.06.107.250101 Electricity Chhattisgarh production</t>
  </si>
  <si>
    <t>B.046.06.108.250101 Electricity Dadra &amp; Nagar Naveli production</t>
  </si>
  <si>
    <t>B.046.06.109.250101 Electricity Delhi production</t>
  </si>
  <si>
    <t>B.046.06.110.250101 Electricity Goa production</t>
  </si>
  <si>
    <t>B.046.06.111.250101 Electricity Gujarat production</t>
  </si>
  <si>
    <t>B.046.06.112.250101 Electricity Haryana production</t>
  </si>
  <si>
    <t>B.046.06.113.250101 Electricity Himachal Pradesh production</t>
  </si>
  <si>
    <t>B.046.06.114.250101 Electricity Jammu &amp; Kashmir and Ladajh production</t>
  </si>
  <si>
    <t>B.046.06.115.250101 Electricity Jharkhand production</t>
  </si>
  <si>
    <t>B.046.06.116.250101 Electricity Karnataka production</t>
  </si>
  <si>
    <t>B.046.06.117.250101 Electricity Kerala production</t>
  </si>
  <si>
    <t>B.046.06.118.250101 Electricity Lakshadweep production</t>
  </si>
  <si>
    <t>B.046.06.119.250101 Electricity Madhya Pradesh production</t>
  </si>
  <si>
    <t>B.046.06.120.250101 Electricity Maharashtra production</t>
  </si>
  <si>
    <t>B.046.06.121.250101 Electricity Manipur production</t>
  </si>
  <si>
    <t>B.046.06.122.250101 Electricity Meghalaya production</t>
  </si>
  <si>
    <t>B.046.06.123.250101 Electricity Mizoram production</t>
  </si>
  <si>
    <t>B.046.06.124.250101 Electricity Nagaland production</t>
  </si>
  <si>
    <t>B.046.06.125.250101 Electricity Odisha production</t>
  </si>
  <si>
    <t>B.046.06.126.250101 Electricity Puducherry production</t>
  </si>
  <si>
    <t>B.046.06.127.250101 Electricity Punjab production</t>
  </si>
  <si>
    <t>B.046.06.128.250101 Electricity Rajasthan production</t>
  </si>
  <si>
    <t>B.046.06.129.250101 Electricity Sikkim production</t>
  </si>
  <si>
    <t>B.046.06.130.250101 Electricity Tamil Nadu production</t>
  </si>
  <si>
    <t>B.046.08.101.250101 Electricity Alabama production</t>
  </si>
  <si>
    <t>B.046.08.102.250101 Electricity Alaska production</t>
  </si>
  <si>
    <t>B.046.08.103.250101 Electricity Arizona production</t>
  </si>
  <si>
    <t>B.046.08.104.250101 Electricity Arkansas production</t>
  </si>
  <si>
    <t>B.046.08.105.250101 Electricity California production</t>
  </si>
  <si>
    <t>B.046.08.106.250101 Electricity Colorado production</t>
  </si>
  <si>
    <t>B.046.08.107.250101 Electricity Connecticut production</t>
  </si>
  <si>
    <t>B.046.08.108.250101 Electricity Delaware production</t>
  </si>
  <si>
    <t>B.046.08.109.250101 Electricity District of Columbia production</t>
  </si>
  <si>
    <t>B.046.08.110.250101 Electricity Florida production</t>
  </si>
  <si>
    <t>B.046.08.111.250101 Electricity Georgia production</t>
  </si>
  <si>
    <t>B.046.08.112.250101 Electricity Hawaii production</t>
  </si>
  <si>
    <t>B.046.08.113.250101 Electricity Idaho production</t>
  </si>
  <si>
    <t>B.046.08.114.250101 Electricity Illinois production</t>
  </si>
  <si>
    <t>B.046.08.115.250101 Electricity Indiana production</t>
  </si>
  <si>
    <t>B.046.08.116.250101 Electricity Iowa production</t>
  </si>
  <si>
    <t>B.046.08.117.250101 Electricity Kansas production</t>
  </si>
  <si>
    <t>B.046.08.118.250101 Electricity Kentucky production</t>
  </si>
  <si>
    <t>B.046.08.119.250101 Electricity Louisiana production</t>
  </si>
  <si>
    <t>B.046.08.120.250101 Electricity Maine production</t>
  </si>
  <si>
    <t>B.046.08.121.250101 Electricity Maryland production</t>
  </si>
  <si>
    <t>B.046.08.122.250101 Electricity Massachusetts production</t>
  </si>
  <si>
    <t>B.046.08.123.250101 Electricity Michigan1 production</t>
  </si>
  <si>
    <t>B.046.08.124.250101 Electricity Minnesota production</t>
  </si>
  <si>
    <t>B.046.08.125.250101 Electricity Mississippi production</t>
  </si>
  <si>
    <t>B.046.08.126.250101 Electricity Missouri production</t>
  </si>
  <si>
    <t>B.046.08.127.250101 Electricity Montana production</t>
  </si>
  <si>
    <t>B.046.08.128.250101 Electricity Nebraska production</t>
  </si>
  <si>
    <t>B.046.08.129.250101 Electricity Nevada production</t>
  </si>
  <si>
    <t>B.046.08.130.250101 Electricity New Hampshire production</t>
  </si>
  <si>
    <t>B.046.08.131.250101 Electricity New Jersey production</t>
  </si>
  <si>
    <t>B.046.08.132.250101 Electricity New Mexico production</t>
  </si>
  <si>
    <t>B.046.08.133.250101 Electricity New York2 production</t>
  </si>
  <si>
    <t>B.046.08.134.250101 Electricity North Carolina production</t>
  </si>
  <si>
    <t>B.046.08.135.250101 Electricity North Dakota production</t>
  </si>
  <si>
    <t>B.046.08.136.250101 Electricity Ohio production</t>
  </si>
  <si>
    <t>B.046.08.137.250101 Electricity Oklahoma production</t>
  </si>
  <si>
    <t>B.046.08.138.250101 Electricity Oregon production</t>
  </si>
  <si>
    <t>B.046.08.139.250101 Electricity Pennsylvania production</t>
  </si>
  <si>
    <t>B.046.08.140.250101 Electricity Rhode Island production</t>
  </si>
  <si>
    <t>B.046.08.141.250101 Electricity South Carolina production</t>
  </si>
  <si>
    <t>B.046.08.142.250101 Electricity South Dakota production</t>
  </si>
  <si>
    <t>B.046.08.143.250101 Electricity Tennessee production</t>
  </si>
  <si>
    <t>B.046.08.144.250101 Electricity Texas production</t>
  </si>
  <si>
    <t>B.046.08.145.250101 Electricity Utah production</t>
  </si>
  <si>
    <t>B.046.08.146.250101 Electricity Vermont production</t>
  </si>
  <si>
    <t>B.046.08.147.250101 Electricity Virginia production</t>
  </si>
  <si>
    <t>B.046.08.148.250101 Electricity Washington production</t>
  </si>
  <si>
    <t>B.046.08.149.250101 Electricity West Virginia production</t>
  </si>
  <si>
    <t>B.046.08.150.250101 Electricity Wisconsin production</t>
  </si>
  <si>
    <t>B.046.08.151.250101 Electricity Wyoming production</t>
  </si>
  <si>
    <t>B.050.01.101.230701 Heat - General Industry</t>
  </si>
  <si>
    <t>Heat - General Industry</t>
  </si>
  <si>
    <t>B.050.01.102.230701 Heat - Domestic from heat pump</t>
  </si>
  <si>
    <t>Heat - Domestic from heat pump</t>
  </si>
  <si>
    <t>B.050.01.103.230701 Heat from natural gas - condensing low NOx - incl. combustion CO2</t>
  </si>
  <si>
    <t>Heat from natural gas - condensing low NOx - incl. combustion CO2</t>
  </si>
  <si>
    <t>B.050.01.104.230701 Heat from anthracite coal 30.7 MJ/kg - incl. combustion CO2</t>
  </si>
  <si>
    <t>Heat from anthracite coal 30.7 MJ/kg - incl. combustion CO2</t>
  </si>
  <si>
    <t>B.050.01.105.230701 Heat from coal bituminous 26.4 MJ/kg  - incl. combustion CO2</t>
  </si>
  <si>
    <t>Heat from coal bituminous 26.4 MJ/kg  - incl. combustion CO2</t>
  </si>
  <si>
    <t>B.050.01.106.230701 Heat from heavy oil for chemical processes - incl. combustion CO2</t>
  </si>
  <si>
    <t>Heat from heavy oil for chemical processes - incl. combustion CO2</t>
  </si>
  <si>
    <t>B.050.01.107.230701 Heat from natural gas for chemical processes - incl. combustion CO2</t>
  </si>
  <si>
    <t>Heat from natural gas for chemical processes - incl. combustion CO2</t>
  </si>
  <si>
    <t>TRANSPORT</t>
  </si>
  <si>
    <t>C.010.01.101.230701 Air traffic continental (min weight/volume ratio 0.167 ton/m3) (tkm)</t>
  </si>
  <si>
    <t>Air traffic continental (min weight/volume ratio 0.167 ton/m3) (tkm)</t>
  </si>
  <si>
    <t>C.010.01.102.230701 Air traffic intercontinental (min weight/volume ratio 0.167 ton/m3) (tkm)</t>
  </si>
  <si>
    <t>Air traffic intercontinental (min weight/volume ratio 0.167 ton/m3) (tkm)</t>
  </si>
  <si>
    <t>C.010.01.103.230701 Air traffic continental (max weight/volume ratio 0.167 ton/m3) (m3km)*</t>
  </si>
  <si>
    <t>Air traffic continental (max weight/volume ratio 0.167 ton/m3) (m3km)*</t>
  </si>
  <si>
    <t>C.010.01.104.230701 Air traffic intercontinental (max weight/volume ratio 0.167 ton/m3) (m3km)*</t>
  </si>
  <si>
    <t>Air traffic intercontinental (max weight/volume ratio 0.167 ton/m3) (m3km)*</t>
  </si>
  <si>
    <t>C.030.01.101.230701 Transport pipeline natural gas</t>
  </si>
  <si>
    <t>Transport pipeline natural gas</t>
  </si>
  <si>
    <t>C.030.01.102.230701 Transport pipeline petroleum</t>
  </si>
  <si>
    <t>Transport pipeline petroleum</t>
  </si>
  <si>
    <t>C.050.01.101.230701 Train freight diesel (tkm)</t>
  </si>
  <si>
    <t>Train freight diesel (tkm)</t>
  </si>
  <si>
    <t>C.050.01.102.230701 Train freight electric (tkm)</t>
  </si>
  <si>
    <t>Train freight electric (tkm)</t>
  </si>
  <si>
    <t>C.060.01.104.230701 Truck +trailer  Euro 6 - B7 diesel (output per meter)</t>
  </si>
  <si>
    <t>Truck +trailer  Euro 6 - B7 diesel (output per meter)</t>
  </si>
  <si>
    <t>C.060.01.105.230701 Truck+container 28 tons net B7(min weight/volume ratio 0.41 ton/m3) (tkm)</t>
  </si>
  <si>
    <t>Truck+container 28 tons net B7(min weight/volume ratio 0.41 ton/m3) (tkm)</t>
  </si>
  <si>
    <t>C.060.01.106.230701 Truck+trailer 24 tons net B7 (min weight/volume ratio 0.32 ton/m3) (tkm)</t>
  </si>
  <si>
    <t>Truck+trailer 24 tons net B7 (min weight/volume ratio 0.32 ton/m3) (tkm)</t>
  </si>
  <si>
    <t>C.060.01.107.230701 Truck+container 28 tons net B7 (max weight/volume ratio 0.41 ton/m3) (m3km)*</t>
  </si>
  <si>
    <t>Truck+container 28 tons net B7 (max weight/volume ratio 0.41 ton/m3) (m3km)*</t>
  </si>
  <si>
    <t>C.060.01.108.230701 Truck+trailer 24 tons net B7 (max weight/volume ratio 0.32 ton/m3) (m3km)*</t>
  </si>
  <si>
    <t>Truck+trailer 24 tons net B7 (max weight/volume ratio 0.32 ton/m3) (m3km)*</t>
  </si>
  <si>
    <t>C.060.03.104.241006 Truck +trailer  Euro 6 - HVO diesel (output per meter)</t>
  </si>
  <si>
    <t>C.060.03.104</t>
  </si>
  <si>
    <t>Truck +trailer  Euro 6 - HVO diesel (output per meter)</t>
  </si>
  <si>
    <t>C.060.03.105.241006 Truck+container 28 tons net HVO (min weight/volume ratio 0.41 ton/m3) (tkm)</t>
  </si>
  <si>
    <t>C.060.03.105</t>
  </si>
  <si>
    <t>Truck+container 28 tons net HVO (min weight/volume ratio 0.41 ton/m3) (tkm)</t>
  </si>
  <si>
    <t>C.060.03.106.241006 Truck+trailer 24 tons net HVO (min weight/volume ratio 0.32 ton/m3) (tkm)</t>
  </si>
  <si>
    <t>C.060.03.106</t>
  </si>
  <si>
    <t>Truck+trailer 24 tons net HVO (min weight/volume ratio 0.32 ton/m3) (tkm)</t>
  </si>
  <si>
    <t>C.060.03.107.241006 Truck+container 28 tons net HVO (max weight/volume ratio 0.41 ton/m3) (m3km)</t>
  </si>
  <si>
    <t>C.060.03.107</t>
  </si>
  <si>
    <t>Truck+container 28 tons net HVO (max weight/volume ratio 0.41 ton/m3) (m3km)</t>
  </si>
  <si>
    <t>C.060.03.108.241006 Truck+trailer 24 tons net HVO (max weight/volume ratio 0.32 ton/m3) (m3km)*</t>
  </si>
  <si>
    <t>C.060.03.108</t>
  </si>
  <si>
    <t>Truck+trailer 24 tons net HVO (max weight/volume ratio 0.32 ton/m3) (m3km)*</t>
  </si>
  <si>
    <t>C.070.01.102.230701 Bulk carrier Handysize dwt 16.383   12.5 knots</t>
  </si>
  <si>
    <t>Bulk carrier Handysize dwt 16.383   12.5 knots</t>
  </si>
  <si>
    <t>C.070.01.104.230701 Coaster Class A (coast US and North and Baltic sea)</t>
  </si>
  <si>
    <t>Coaster Class A (coast US and North and Baltic sea)</t>
  </si>
  <si>
    <t>C.070.01.106.230701 Container ship (min weight/volume ratio 0.41 ton/m3)</t>
  </si>
  <si>
    <t>Container ship (min weight/volume ratio 0.41 ton/m3)</t>
  </si>
  <si>
    <t>C.070.01.108.230701 Container ship (max weight/volume ratio 0.41 ton/m3) (m3km)*</t>
  </si>
  <si>
    <t>Container ship (max weight/volume ratio 0.41 ton/m3) (m3km)*</t>
  </si>
  <si>
    <t>PROCESSING</t>
  </si>
  <si>
    <t>D.050.01.102.250105 Rolling steel</t>
  </si>
  <si>
    <t>D.050.01.103.240310 Fiber Laser cutting 1000 W  Steel 1mm thick  1 meter</t>
  </si>
  <si>
    <t>Fiber Laser cutting 1000 W  Steel 1mm thick  1 meter</t>
  </si>
  <si>
    <t>D.050.01.104.240310 Fiber Laser cutting 6000 W  Steel 10mm thick per 1 meter</t>
  </si>
  <si>
    <t>Fiber Laser cutting 6000 W  Steel 10mm thick per 1 meter</t>
  </si>
  <si>
    <t>D.060.01.101.230701 Drilling steel (per kg removed - the removed steel not counted)</t>
  </si>
  <si>
    <t>Drilling steel (per kg removed - the removed steel not counted)</t>
  </si>
  <si>
    <t>D.060.01.102.230701 Milling steel (per kg removed - revomed steel not counted)</t>
  </si>
  <si>
    <t>Milling steel (per kg removed - revomed steel not counted)</t>
  </si>
  <si>
    <t>D.060.01.103.230701 Turrning steel (per kg removed - steel removed not counted)</t>
  </si>
  <si>
    <t>Turrning steel (per kg removed - steel removed not counted)</t>
  </si>
  <si>
    <t>D.070.01.103.230701 Electroplating Zinc incl. outside use per 10 years (10  micron single side)</t>
  </si>
  <si>
    <t>Electroplating Zinc incl. outside use per 10 years (10  micron single side)</t>
  </si>
  <si>
    <t>D.070.01.104.230701 Electroplating Zinc inside use or painted (5 micron)</t>
  </si>
  <si>
    <t>Electroplating Zinc inside use or painted (5 micron)</t>
  </si>
  <si>
    <t>D.070.01.105.230701 Hot-dip Zinc plating pieces outside use single side</t>
  </si>
  <si>
    <t>Hot-dip Zinc plating pieces outside use single side</t>
  </si>
  <si>
    <t>D.090.01.101.230701 Electric MIG welding 4mm steel   0.125 kg electrode</t>
  </si>
  <si>
    <t>Electric MIG welding 4mm steel   0.125 kg electrode</t>
  </si>
  <si>
    <t>D.090.01.104.230701 welding steel autogenious 0.0536 kg electrode</t>
  </si>
  <si>
    <t>welding steel autogenious 0.0536 kg electrode</t>
  </si>
  <si>
    <t>D.100.01.106.240310 Fiber Laser cutting 1000 W  Aluminium 1mm thick, 1 meter</t>
  </si>
  <si>
    <t>Fiber Laser cutting 1000 W  Aluminium 1mm thick, 1 meter</t>
  </si>
  <si>
    <t>D.100.01.107.240310 Fiber Laser cutting 6000 W  Aluminium 10mm thick, 1 meter</t>
  </si>
  <si>
    <t>Fiber Laser cutting 6000 W  Aluminium 10mm thick, 1 meter</t>
  </si>
  <si>
    <t>D.100.01.108.230701 Drilling Al (per kg removed, removed Al not counted)</t>
  </si>
  <si>
    <t>Drilling Al (per kg removed, removed Al not counted)</t>
  </si>
  <si>
    <t>D.100.01.119.230701 Milling Al (per kg removed, removed Al not counted)</t>
  </si>
  <si>
    <t>Milling Al (per kg removed, removed Al not counted)</t>
  </si>
  <si>
    <t>D.100.01.123.230701 Sawing Al band saw</t>
  </si>
  <si>
    <t>Sawing Al band saw</t>
  </si>
  <si>
    <t>D.100.01.124.230701 Sawing Al circular saw</t>
  </si>
  <si>
    <t>Sawing Al circular saw</t>
  </si>
  <si>
    <t>D.100.01.133.230701 Turning Al (per kg removed  removed Al not counted)</t>
  </si>
  <si>
    <t>Turning Al (per kg removed  removed Al not counted)</t>
  </si>
  <si>
    <t>D.110.01.101.230701 Corrugated board box making  (excl the paper)</t>
  </si>
  <si>
    <t>Corrugated board box making  (excl the paper)</t>
  </si>
  <si>
    <t>D.110.01.102.230701 Printing per m2  100%  offset conventional</t>
  </si>
  <si>
    <t>Printing per m2  100%  offset conventional</t>
  </si>
  <si>
    <t>D.110.01.103.230701 Printing per m2  100%  UV inkjet</t>
  </si>
  <si>
    <t>Printing per m2  100%  UV inkjet</t>
  </si>
  <si>
    <t>D.110.01.104.230701 Printing per m2  offset  conventional  electricity only</t>
  </si>
  <si>
    <t>Printing per m2  offset  conventional  electricity only</t>
  </si>
  <si>
    <t>D.110.01.105.230701 Printing per m2  UV inkjet  electricity only</t>
  </si>
  <si>
    <t>Printing per m2  UV inkjet  electricity only</t>
  </si>
  <si>
    <t>D.110.01.106.230701 Printing per m2  extra paint varnish layer</t>
  </si>
  <si>
    <t>Printing per m2  extra paint varnish layer</t>
  </si>
  <si>
    <t>D.120.01.101.230701 blow moulding - machine only</t>
  </si>
  <si>
    <t>blow moulding - machine only</t>
  </si>
  <si>
    <t>D.120.01.102.230701 blow moulding - production site</t>
  </si>
  <si>
    <t>blow moulding - production site</t>
  </si>
  <si>
    <t>D.120.01.103.230701 extrusion - machine only</t>
  </si>
  <si>
    <t>extrusion - machine only</t>
  </si>
  <si>
    <t>D.120.01.104.230701 extrusion - production site</t>
  </si>
  <si>
    <t>extrusion - production site</t>
  </si>
  <si>
    <t>D.120.01.105.230701 injection moulding - machine only</t>
  </si>
  <si>
    <t>injection moulding - machine only</t>
  </si>
  <si>
    <t>D.120.01.106.230701 injection moulding - production site</t>
  </si>
  <si>
    <t>injection moulding - production site</t>
  </si>
  <si>
    <t>D.120.01.108.230701 thermo forming - machine only</t>
  </si>
  <si>
    <t>thermo forming - machine only</t>
  </si>
  <si>
    <t>D.120.01.109.230701 thermo forming - production site</t>
  </si>
  <si>
    <t>thermo forming - production site</t>
  </si>
  <si>
    <t>D.120.01.110.241214 no extra converting (e.g. plastic foam - glass - paper - etc)</t>
  </si>
  <si>
    <t>D.120.01.110</t>
  </si>
  <si>
    <t>no extra converting (e.g. plastic foam - glass - paper - etc)</t>
  </si>
  <si>
    <t>END_OF_LIFE</t>
  </si>
  <si>
    <t>F.020.01.103.241207 Flexible Polymer Foam co-firing in electrical power plant</t>
  </si>
  <si>
    <t>Flexible Polymer Foam co-firing in electrical power plant</t>
  </si>
  <si>
    <t>F.020.01.105.230701 Hardwood 0% MC  Bamboo &amp; Cork  co-firing in electrical power plant</t>
  </si>
  <si>
    <t>Hardwood 0% MC  Bamboo &amp; Cork  co-firing in electrical power plant</t>
  </si>
  <si>
    <t>F.020.01.106.230701 Hardwood 12% MC  Bamboo &amp; Cork  co-firing in electrical power plant</t>
  </si>
  <si>
    <t>Hardwood 12% MC  Bamboo &amp; Cork  co-firing in electrical power plant</t>
  </si>
  <si>
    <t>F.020.01.107.230701 Hardwood fresh 50% MC  Bamboo &amp; Cork,  co-firing in electrical power plant</t>
  </si>
  <si>
    <t>Hardwood fresh 50% MC  Bamboo &amp; Cork,  co-firing in electrical power plant</t>
  </si>
  <si>
    <t>F.020.01.108.230701 Paper  Cardboard  Leather  Cotton (12% MC) co-firing in electrical power plant</t>
  </si>
  <si>
    <t>Paper  Cardboard  Leather  Cotton (12% MC) co-firing in electrical power plant</t>
  </si>
  <si>
    <t>F.020.01.109.241207 Rigid Polymer Foam co-firing in electrical power plant</t>
  </si>
  <si>
    <t>Rigid Polymer Foam co-firing in electrical power plant</t>
  </si>
  <si>
    <t>F.020.01.111.230701 Softwood 0% MC co-firing in electrical power plant</t>
  </si>
  <si>
    <t>Softwood 0% MC co-firing in electrical power plant</t>
  </si>
  <si>
    <t>F.020.01.112.230701 Softwood 12% MC co-firing in electrical power plant</t>
  </si>
  <si>
    <t>Softwood 12% MC co-firing in electrical power plant</t>
  </si>
  <si>
    <t>F.020.01.113.230701 Softwood fresh 50% MC co-firing in electrical power plant</t>
  </si>
  <si>
    <t>Softwood fresh 50% MC co-firing in electrical power plant</t>
  </si>
  <si>
    <t>F.030.01.118.230701 PTFE (Teflon  Polytetrafluoroethylene) co-firing in electrical power plant</t>
  </si>
  <si>
    <t>PTFE (Teflon  Polytetrafluoroethylene) co-firing in electrical power plant</t>
  </si>
  <si>
    <t>F.030.01.130.240817 PEF (Polyethylene furan-2.5-dicarboxylate) co-firing in electrical power plant</t>
  </si>
  <si>
    <t>PEF (Polyethylene furan-2.5-dicarboxylate) co-firing in electrical power plant</t>
  </si>
  <si>
    <t>waste treatment, co-firing power plant  Other plastics</t>
  </si>
  <si>
    <t>F.050.01.101.230701 Hardwood 0% MC  Bamboo and Cork  combustion in small elec. power plant</t>
  </si>
  <si>
    <t>Hardwood 0% MC  Bamboo and Cork  combustion in small elec. power plant</t>
  </si>
  <si>
    <t>F.050.01.102.230701 Hardwood 12% MC  Bamboo and Cork  combustion in small elec. power plant</t>
  </si>
  <si>
    <t>Hardwood 12% MC  Bamboo and Cork  combustion in small elec. power plant</t>
  </si>
  <si>
    <t>F.050.01.103.230701 Hardwood fresh 50% MC  Bamboo and Cork  combustion in small elec. power plant</t>
  </si>
  <si>
    <t>Hardwood fresh 50% MC  Bamboo and Cork  combustion in small elec. power plant</t>
  </si>
  <si>
    <t>F.050.01.104.230701 Paper  Cardboard  Leather  Cotton 12% MC  combustion in small elec. power plant</t>
  </si>
  <si>
    <t>Paper  Cardboard  Leather  Cotton 12% MC  combustion in small elec. power plant</t>
  </si>
  <si>
    <t>F.050.01.105.230701 Softwood 0% MC  combustion in small elec. power plant</t>
  </si>
  <si>
    <t>Softwood 0% MC  combustion in small elec. power plant</t>
  </si>
  <si>
    <t>F.050.01.106.230701 Softwood 12% MC  combustion in small elec. power plant</t>
  </si>
  <si>
    <t>Softwood 12% MC  combustion in small elec. power plant</t>
  </si>
  <si>
    <t>F.050.01.107.230701 Softwood fresh  50% MC  combustion in small elec. power plant</t>
  </si>
  <si>
    <t>Softwood fresh  50% MC  combustion in small elec. power plant</t>
  </si>
  <si>
    <t>F.070.01.105.230701 Polychloroprene (Neoprene  CR) waste incineration with electricity</t>
  </si>
  <si>
    <t>Polychloroprene (Neoprene  CR) waste incineration with electricity</t>
  </si>
  <si>
    <t>F.080.01.103.241207 Flexible Polymer Foam waste incineration with electricity</t>
  </si>
  <si>
    <t>Flexible Polymer Foam waste incineration with electricity</t>
  </si>
  <si>
    <t>F.080.01.105.230701 Hardwood 0%MC  Bamboo and Cork  waste incineration with electricity</t>
  </si>
  <si>
    <t>Hardwood 0%MC  Bamboo and Cork  waste incineration with electricity</t>
  </si>
  <si>
    <t>F.080.01.106.230701 Hardwood 12%MC  Bamboo and Cork  waste incineration with electricity</t>
  </si>
  <si>
    <t>Hardwood 12%MC  Bamboo and Cork  waste incineration with electricity</t>
  </si>
  <si>
    <t>F.080.01.107.230701 Hardwood fresh  50%MC  Bamboo and Cork  waste incineration with electricity</t>
  </si>
  <si>
    <t>Hardwood fresh  50%MC  Bamboo and Cork  waste incineration with electricity</t>
  </si>
  <si>
    <t>F.080.01.108.230701 Paper  Cardboard  Leather  Cotton (12%MC) waste incineration with electricity</t>
  </si>
  <si>
    <t>Paper  Cardboard  Leather  Cotton (12%MC) waste incineration with electricity</t>
  </si>
  <si>
    <t>F.080.01.109.241207 Rigid Polymer Foam waste incineration with electricity</t>
  </si>
  <si>
    <t>Rigid Polymer Foam waste incineration with electricity</t>
  </si>
  <si>
    <t>F.080.01.111.230701 Softwood 0%MC  waste incineration with electricity</t>
  </si>
  <si>
    <t>Softwood 0%MC  waste incineration with electricity</t>
  </si>
  <si>
    <t>F.080.01.112.230701 Softwood 12%MC  waste incineration with electricity</t>
  </si>
  <si>
    <t>Softwood 12%MC  waste incineration with electricity</t>
  </si>
  <si>
    <t>F.080.01.113.230701 Softwood fresh  50%MC  waste incineration with electricity</t>
  </si>
  <si>
    <t>Softwood fresh  50%MC  waste incineration with electricity</t>
  </si>
  <si>
    <t>F.080.01.114.240823 Paper and Cardboard, as wet household waste   waste incineration with electricity</t>
  </si>
  <si>
    <t>Paper and Cardboard, as wet household waste   waste incineration with electricity</t>
  </si>
  <si>
    <t>F.090.01.130.240817 PEF (Polyethylene furan-2.5-dicarboxylate) waste incineration with electricity</t>
  </si>
  <si>
    <t>PEF (Polyethylene furan-2.5-dicarboxylate) waste incineration with electricity</t>
  </si>
  <si>
    <t>waste treatment,  municipal waste incineration with electricity, Other plastics</t>
  </si>
  <si>
    <t>F.106.01.101.230701 BR and IIR (Butyl rubber) waste combustion - clean tech without heat recovery</t>
  </si>
  <si>
    <t>BR and IIR (Butyl rubber) waste combustion - clean tech without heat recovery</t>
  </si>
  <si>
    <t>F.106.01.102.230701 EVA (Ethylene vinyl acetate) waste combustion - clean tech without heat recovery</t>
  </si>
  <si>
    <t>EVA (Ethylene vinyl acetate) waste combustion - clean tech without heat recovery</t>
  </si>
  <si>
    <t>F.106.01.103.230701 IR (Polyisoprene rubber) waste combustion - clean tech without heat recovery</t>
  </si>
  <si>
    <t>IR (Polyisoprene rubber) waste combustion - clean tech without heat recovery</t>
  </si>
  <si>
    <t>F.106.01.104.230701 Natural rubber waste combustion - clean tech without heat recovery</t>
  </si>
  <si>
    <t>Natural rubber waste combustion - clean tech without heat recovery</t>
  </si>
  <si>
    <t>F.106.01.105.230701 Polychloroprene (Neoprene, CR) waste combustion - clean tech without heat recovery</t>
  </si>
  <si>
    <t>Polychloroprene (Neoprene, CR) waste combustion - clean tech without heat recovery</t>
  </si>
  <si>
    <t>F.106.01.106.230701 PU (Polyurethane) waste combustion - clean tech without heat recovery</t>
  </si>
  <si>
    <t>PU (Polyurethane) waste combustion - clean tech without heat recovery</t>
  </si>
  <si>
    <t>F.106.01.107.230701 SBR (Styrene butadiene rubber) waste combustion - clean tech without heat recovery</t>
  </si>
  <si>
    <t>SBR (Styrene butadiene rubber) waste combustion - clean tech without heat recovery</t>
  </si>
  <si>
    <t>F.106.01.108.230701 Silicone rubbers combustion - clean tech without heat recovery</t>
  </si>
  <si>
    <t>Silicone rubbers combustion - clean tech without heat recovery</t>
  </si>
  <si>
    <t>F.106.02.101.230701 CFRP (50%) waste combustion - clean tech without heat recovery</t>
  </si>
  <si>
    <t>CFRP (50%) waste combustion - clean tech without heat recovery</t>
  </si>
  <si>
    <t>F.106.02.102.230701 DMC (50%) waste combustion - clean tech without heat recovery</t>
  </si>
  <si>
    <t>DMC (50%) waste combustion - clean tech without heat recovery</t>
  </si>
  <si>
    <t>F.106.02.103.230701 Flexible Polymer Foam, waste combustion - clean tech without heat recovery</t>
  </si>
  <si>
    <t>Flexible Polymer Foam, waste combustion - clean tech without heat recovery</t>
  </si>
  <si>
    <t>F.106.02.104.230701 GFRP (50%) waste combustion - clean tech without heat recovery</t>
  </si>
  <si>
    <t>GFRP (50%) waste combustion - clean tech without heat recovery</t>
  </si>
  <si>
    <t>F.106.02.110.230701 SMC waste combustion - clean tech without heat recovery</t>
  </si>
  <si>
    <t>SMC waste combustion - clean tech without heat recovery</t>
  </si>
  <si>
    <t>F.106.03.101.230701 ABS (Acrylonitrile butadiene styrene) waste combustion - clean tech without heat recovery</t>
  </si>
  <si>
    <t>ABS (Acrylonitrile butadiene styrene) waste combustion - clean tech without heat reco</t>
  </si>
  <si>
    <t>F.106.03.102.230701 bio-PE (Polyethylene) waste combustion - clean tech without heat recovery</t>
  </si>
  <si>
    <t>bio-PE (Polyethylene) waste combustion - clean tech without heat recovery</t>
  </si>
  <si>
    <t>F.106.03.103.230701 CA (Cellulose polymers) waste combustion - clean tech without heat recovery</t>
  </si>
  <si>
    <t>CA (Cellulose polymers) waste combustion - clean tech without heat recovery</t>
  </si>
  <si>
    <t>F.106.03.104.230701 Ionomer waste combustion - clean tech without heat recovery</t>
  </si>
  <si>
    <t>Ionomer waste combustion - clean tech without heat recovery</t>
  </si>
  <si>
    <t>F.106.03.105.230701 PA-11 (Nylon-11) waste combustion - clean tech without heat recovery</t>
  </si>
  <si>
    <t>PA-11 (Nylon-11) waste combustion - clean tech without heat recovery</t>
  </si>
  <si>
    <t>F.106.03.106.230701 PA (Nylons  Polyamides) waste combustion - clean tech without heat recovery</t>
  </si>
  <si>
    <t>PA (Nylons  Polyamides) waste combustion - clean tech without heat recovery</t>
  </si>
  <si>
    <t>F.106.03.107.230701 PC (Polycarbonate) waste combustion - clean tech without heat recovery</t>
  </si>
  <si>
    <t>PC (Polycarbonate) waste combustion - clean tech without heat recovery</t>
  </si>
  <si>
    <t>F.106.03.108.230701 PE (Polyethylene) waste combustion - clean tech without heat recovery</t>
  </si>
  <si>
    <t>PE (Polyethylene) waste combustion - clean tech without heat recovery</t>
  </si>
  <si>
    <t>F.106.03.111.230701 PET (Polyethylene terephthalate) waste combustion - clean tech without heat recovery</t>
  </si>
  <si>
    <t>PET (Polyethylene terephthalate) waste combustion - clean tech without heat recovery</t>
  </si>
  <si>
    <t>F.106.03.112.230701 PHA (Polyhydroxyalkanoates) waste combustion - clean tech without heat recovery</t>
  </si>
  <si>
    <t>PHA (Polyhydroxyalkanoates) waste combustion - clean tech without heat recovery</t>
  </si>
  <si>
    <t>F.106.03.113.230701 PLA (Polylactide) waste combustion - clean tech without heat recovery</t>
  </si>
  <si>
    <t>PLA (Polylactide) waste combustion - clean tech without heat recovery</t>
  </si>
  <si>
    <t>F.106.03.114.230701 PMMA (Polymethyl methacrylate) waste combustion - clean tech without heat recovery</t>
  </si>
  <si>
    <t>PMMA (Polymethyl methacrylate) waste combustion - clean tech without heat recovery</t>
  </si>
  <si>
    <t>F.106.03.115.230701 POM (Polyoxymethylene  Polyacetaal) waste combustion - clean tech without heat recovery</t>
  </si>
  <si>
    <t>POM (Polyoxymethylene  Polyacetaal) waste combustion - clean tech without heat recove</t>
  </si>
  <si>
    <t>F.106.03.116.230701 PP (Polypropylene) waste combustion - clean tech without heat recovery</t>
  </si>
  <si>
    <t>PP (Polypropylene) waste combustion - clean tech without heat recovery</t>
  </si>
  <si>
    <t>F.106.03.117.230701 PS (Polystyrene) waste combustion - clean tech without heat recovery</t>
  </si>
  <si>
    <t>PS (Polystyrene) waste combustion - clean tech without heat recovery</t>
  </si>
  <si>
    <t>F.106.03.118.230701 PTFE (Teflon, Polytetrafluoroethylene) waste combustion - clean tech without heat recovery</t>
  </si>
  <si>
    <t>PTFE (Teflon, Polytetrafluoroethylene) waste combustion - clean tech without heat rec</t>
  </si>
  <si>
    <t>F.106.03.119.230701 PTT (Polyltrimethylene terephthalate) waste combustion - clean tech without heat recovery</t>
  </si>
  <si>
    <t>PTT (Polyltrimethylene terephthalate) waste combustion - clean tech without heat reco</t>
  </si>
  <si>
    <t>F.106.03.120.230701 PUR (Polyurethane) waste combustion - clean tech without heat recovery</t>
  </si>
  <si>
    <t>PUR (Polyurethane) waste combustion - clean tech without heat recovery</t>
  </si>
  <si>
    <t>F.106.03.122.230701 PVDC (Polyvinyliden chloride) waste combustion - clean tech without heat recovery</t>
  </si>
  <si>
    <t>PVDC (Polyvinyliden chloride) waste combustion - clean tech without heat recovery</t>
  </si>
  <si>
    <t>F.106.03.123.230701 Starch PBS 50%-50% (Polybutylene succinate) waste combustion - clean tech without heat recovery</t>
  </si>
  <si>
    <t>Starch PBS 50%-50% (Polybutylene succinate) waste combustion - clean tech without hea</t>
  </si>
  <si>
    <t>F.106.03.124.231020 PBS (Polybutylene succinate) waste combustion - clean tech without heat recovery</t>
  </si>
  <si>
    <t>PBS (Polybutylene succinate) waste combustion - clean tech without heat recovery</t>
  </si>
  <si>
    <t>F.106.03.125.231020 PBAT (Polybutylene adipate terepht) waste combustion - clean tech without heat recovery</t>
  </si>
  <si>
    <t>PBAT (Polybutylene adipate terepht) waste combustion - clean tech without heat recove</t>
  </si>
  <si>
    <t>F.106.03.126.231020 PHB (Polyhydroxybutyrate) waste combustion - clean tech without heat recovery</t>
  </si>
  <si>
    <t>PHB (Polyhydroxybutyrate) waste combustion - clean tech without heat recovery</t>
  </si>
  <si>
    <t>F.106.03.127.240817 PAN (Polyacrylonitrile fibres) waste combustion - clean tech without heat recovery</t>
  </si>
  <si>
    <t>PAN (Polyacrylonitrile fibres) waste combustion - clean tech without heat recovery</t>
  </si>
  <si>
    <t>F.106.03.128.240817 bio-PP (Polypropylene) waste combustion - clean tech without heat recovery</t>
  </si>
  <si>
    <t>bio-PP (Polypropylene) waste combustion - clean tech without heat recovery</t>
  </si>
  <si>
    <t>F.106.03.129.240817 bio-PET (Polyethylene terephthalate)waste combustion - clean tech without heat recovery</t>
  </si>
  <si>
    <t>bio-PET (Polyethylene terephthalate)waste combustion - clean tech without heat recove</t>
  </si>
  <si>
    <t>F.106.03.130.240817 PEF (Polyethylene terephthalate) waste combustion - clean tech without heat recovery</t>
  </si>
  <si>
    <t>PEF (Polyethylene terephthalate) waste combustion - clean tech without heat recovery</t>
  </si>
  <si>
    <t>F.106.04.101.230701 Epoxies waste combustion - clean tech without heat recovery</t>
  </si>
  <si>
    <t>Epoxies waste combustion - clean tech without heat recovery</t>
  </si>
  <si>
    <t>F.106.04.102.230701 Phenolics (Bakelite) waste combustion - clean tech without heat recovery</t>
  </si>
  <si>
    <t>Phenolics (Bakelite) waste combustion - clean tech without heat recovery</t>
  </si>
  <si>
    <t>F.106.04.103.230701 Polyester waste combustion - clean tech without heat recovery</t>
  </si>
  <si>
    <t>Polyester waste combustion - clean tech without heat recovery</t>
  </si>
  <si>
    <t>no heat recovery, waste combustion, Other plastics</t>
  </si>
  <si>
    <t>F.106.05.101.230701 Bisphenol A  waste combustion - clean tech without heat recovery</t>
  </si>
  <si>
    <t>Bisphenol A  waste combustion - clean tech without heat recovery</t>
  </si>
  <si>
    <t>F.106.05.102.230701 DEHP  waste combustion - clean tech without heat recovery</t>
  </si>
  <si>
    <t>DEHP  waste combustion - clean tech without heat recovery</t>
  </si>
  <si>
    <t>F.106.05.103.230701 DINP  waste combustion - clean tech without heat recovery</t>
  </si>
  <si>
    <t>DINP  waste combustion - clean tech without heat recovery</t>
  </si>
  <si>
    <t>F.106.05.104.230701 Epichlorohydrin waste combustion - clean tech without heat recovery</t>
  </si>
  <si>
    <t>Epichlorohydrin waste combustion - clean tech without heat recovery</t>
  </si>
  <si>
    <t>F.106.05.105.230701 EVOH  waste combustion - clean tech without heat recovery</t>
  </si>
  <si>
    <t>EVOH  waste combustion - clean tech without heat recovery</t>
  </si>
  <si>
    <t>F.106.05.106.230701 Formaldehyde  waste combustion - clean tech without heat recovery</t>
  </si>
  <si>
    <t>Formaldehyde  waste combustion - clean tech without heat recovery</t>
  </si>
  <si>
    <t>F.106.05.107.230701 MDI  waste combustion - clean tech without heat recovery</t>
  </si>
  <si>
    <t>MDI  waste combustion - clean tech without heat recovery</t>
  </si>
  <si>
    <t>F.106.05.108.230701 MMA monomer  waste combustion - clean tech without heat recovery</t>
  </si>
  <si>
    <t>MMA monomer  waste combustion - clean tech without heat recovery</t>
  </si>
  <si>
    <t>F.106.05.109.230701 Nafion  waste combustion - clean tech without heat recovery</t>
  </si>
  <si>
    <t>Nafion  waste combustion - clean tech without heat recovery</t>
  </si>
  <si>
    <t>F.106.05.110.230701 Paperfoam  waste combustion - clean tech without heat recovery</t>
  </si>
  <si>
    <t>Paperfoam  waste combustion - clean tech without heat recovery</t>
  </si>
  <si>
    <t>F.106.05.111.230701 PEEK (Polyetheretherketone)  waste combustion - clean tech without heat recovery</t>
  </si>
  <si>
    <t>PEEK (Polyetheretherketone)  waste combustion - clean tech without heat recovery</t>
  </si>
  <si>
    <t>F.106.05.112.230701 PEI (Polyether Imide) waste combustion - clean tech without heat recovery</t>
  </si>
  <si>
    <t>PEI (Polyether Imide) waste combustion - clean tech without heat recovery</t>
  </si>
  <si>
    <t>F.106.05.113.230701 Phthalic anhydride  waste combustion - clean tech without heat recovery</t>
  </si>
  <si>
    <t>Phthalic anhydride  waste combustion - clean tech without heat recovery</t>
  </si>
  <si>
    <t>F.106.05.114.230701 Polyether-polyols  waste combustion - clean tech without heat recovery</t>
  </si>
  <si>
    <t>Polyether-polyols  waste combustion - clean tech without heat recovery</t>
  </si>
  <si>
    <t>F.106.05.115.230701 PPS  waste combustion - clean tech without heat recovery</t>
  </si>
  <si>
    <t>PPS  waste combustion - clean tech without heat recovery</t>
  </si>
  <si>
    <t>F.106.05.116.230701 PVOH (PVA)  waste combustion - clean tech without heat recovery</t>
  </si>
  <si>
    <t>PVOH (PVA)  waste combustion - clean tech without heat recovery</t>
  </si>
  <si>
    <t>F.106.05.117.230701 TDI  waste combustion - clean tech without heat recovery</t>
  </si>
  <si>
    <t>TDI  waste combustion - clean tech without heat recovery</t>
  </si>
  <si>
    <t>F.106.06.101.230701 AKD (Alkyl ketene dimers)  waste combustion - clean tech without heat recovery</t>
  </si>
  <si>
    <t>AKD (Alkyl ketene dimers)  waste combustion - clean tech without heat recovery</t>
  </si>
  <si>
    <t>F.106.06.102.230701 ASA (Acrylonitrile styrene acrylate)  waste combustion - clean tech without heat recovery</t>
  </si>
  <si>
    <t>ASA (Acrylonitrile styrene acrylate)  waste combustion - clean tech without heat reco</t>
  </si>
  <si>
    <t>F.106.06.103.230701 Rosin (from wood, pine)  waste combustion - clean tech without heat recovery</t>
  </si>
  <si>
    <t>Rosin (from wood, pine)  waste combustion - clean tech without heat recovery</t>
  </si>
  <si>
    <t>F.108.01.112.230701 film PVC (stiff shrink) 50 mu in mun waste inc</t>
  </si>
  <si>
    <t>film PVC (stiff shrink) 50 mu in mun waste inc</t>
  </si>
  <si>
    <t>F.110.01.101.230701 Aluminium  recycling credit closed loop (79% virgin part trade mix)</t>
  </si>
  <si>
    <t>Aluminium  recycling credit closed loop (79% virgin part trade mix)</t>
  </si>
  <si>
    <t>F.110.01.102.230701 Copper  recycling credit closed loop (45% virgin part in trade mix)</t>
  </si>
  <si>
    <t>Copper  recycling credit closed loop (45% virgin part in trade mix)</t>
  </si>
  <si>
    <t>F.110.01.103.230701 Gold  recycling credit closed loop (80% virgin part trade mix)</t>
  </si>
  <si>
    <t>Gold  recycling credit closed loop (80% virgin part trade mix)</t>
  </si>
  <si>
    <t>F.110.01.104.230701 Lead  recycling credit  closed loop (25% virgin part in trade mix)</t>
  </si>
  <si>
    <t>Lead  recycling credit  closed loop (25% virgin part in trade mix)</t>
  </si>
  <si>
    <t>F.110.01.105.230701 Magnesium  recycling credit closed loop (90% virgin part in trade mix)</t>
  </si>
  <si>
    <t>Magnesium  recycling credit closed loop (90% virgin part in trade mix)</t>
  </si>
  <si>
    <t>F.110.01.106.230701 Nickel  recycling credit closed loop (66% virgin part in trade mix)</t>
  </si>
  <si>
    <t>Nickel  recycling credit closed loop (66% virgin part in trade mix)</t>
  </si>
  <si>
    <t>F.110.01.107.230701 Palladium  recycling credit  closed loop (91% virgin part in trade mix)</t>
  </si>
  <si>
    <t>Palladium  recycling credit  closed loop (91% virgin part in trade mix)</t>
  </si>
  <si>
    <t>F.110.01.108.230701 Platinum  recycling credit  closed loop (88.5% virgin part in trade mix)</t>
  </si>
  <si>
    <t>Platinum  recycling credit  closed loop (88.5% virgin part in trade mix)</t>
  </si>
  <si>
    <t>F.110.01.109.230701 Rhodium  recycling credit  closed loop (91% virgin part in trade mix)</t>
  </si>
  <si>
    <t>Rhodium  recycling credit  closed loop (91% virgin part in trade mix)</t>
  </si>
  <si>
    <t>F.110.01.110.230701 Silver  recycling credit closed loop (45% virgin part trade mix)</t>
  </si>
  <si>
    <t>Silver  recycling credit closed loop (45% virgin part trade mix)</t>
  </si>
  <si>
    <t>F.110.01.111.250105 Steel  recycling credit closed loop (50.2% virgin part in trade mix)</t>
  </si>
  <si>
    <t>Steel  recycling credit closed loop (50.2% virgin part in trade mix)</t>
  </si>
  <si>
    <t>F.110.01.112.230701 Titanium  recycling credit  closed loop (81% virgin part in trade mix)</t>
  </si>
  <si>
    <t>Titanium  recycling credit  closed loop (81% virgin part in trade mix)</t>
  </si>
  <si>
    <t>F.110.01.113.230701 Zinc  recycling credit closed loop (69% virgin part in trade mix)</t>
  </si>
  <si>
    <t>Zinc  recycling credit closed loop (69% virgin part in trade mix)</t>
  </si>
  <si>
    <t>F.120.01.101.230701 ABS closed loop chemical upcycling credit</t>
  </si>
  <si>
    <t>ABS closed loop chemical upcycling credit</t>
  </si>
  <si>
    <t>F.120.01.102.230701 bio-PE (Polyethylene) closed loop chemical upcycling credit</t>
  </si>
  <si>
    <t>bio-PE (Polyethylene) closed loop chemical upcycling credit</t>
  </si>
  <si>
    <t>F.120.01.103.230701 CA (Cellulose polymers) closed loop chemical upcycling credit</t>
  </si>
  <si>
    <t>CA (Cellulose polymers) closed loop chemical upcycling credit</t>
  </si>
  <si>
    <t>F.120.01.104.230701 EVA (Ethylene vinyl acetate) closed loop chemical upcycling credit</t>
  </si>
  <si>
    <t>EVA (Ethylene vinyl acetate) closed loop chemical upcycling credit</t>
  </si>
  <si>
    <t>F.120.01.105.230701 Ionomer closed loop chemical upcycling credit</t>
  </si>
  <si>
    <t>Ionomer closed loop chemical upcycling credit</t>
  </si>
  <si>
    <t>F.120.01.106.230701 PA-11 (nylon-11) closed loop chemical upcycling credit</t>
  </si>
  <si>
    <t>PA-11 (nylon-11) closed loop chemical upcycling credit</t>
  </si>
  <si>
    <t>F.120.01.107.230701 PA (nylons, polyamides) closed loop chemical upcycling credit</t>
  </si>
  <si>
    <t>PA (nylons, polyamides) closed loop chemical upcycling credit</t>
  </si>
  <si>
    <t>F.120.01.108.230701 PC (Polycarbonate) closed loop chemical upcycling credit</t>
  </si>
  <si>
    <t>PC (Polycarbonate) closed loop chemical upcycling credit</t>
  </si>
  <si>
    <t>F.120.01.109.230701 PE (Polyethylene) closed loop chemical upcycling credit</t>
  </si>
  <si>
    <t>PE (Polyethylene) closed loop chemical upcycling credit</t>
  </si>
  <si>
    <t>F.120.01.111.230701 PET (Polyethylene terephthalate) closed loop chemical upcycling credit</t>
  </si>
  <si>
    <t>PET (Polyethylene terephthalate) closed loop chemical upcycling credit</t>
  </si>
  <si>
    <t>F.120.01.112.230701 PHA and PHB (Polyhydroxyalkanoates)  closed loop chemical upcycling credit</t>
  </si>
  <si>
    <t>PHA and PHB (Polyhydroxyalkanoates)  closed loop chemical upcycling credit</t>
  </si>
  <si>
    <t>F.120.01.113.230701 PLA (Polylactide) closed loop chemical upcycling credit</t>
  </si>
  <si>
    <t>PLA (Polylactide) closed loop chemical upcycling credit</t>
  </si>
  <si>
    <t>F.120.01.114.230701 PMMA (Acrilylic Polymethyl Methacrylate) closed loop chemical upcycling credit</t>
  </si>
  <si>
    <t>PMMA (Acrilylic Polymethyl Methacrylate) closed loop chemical upcycling credit</t>
  </si>
  <si>
    <t>F.120.01.115.230701 POM and Acetal (Polyoxymethylene) closed loop chemical upcycling credit</t>
  </si>
  <si>
    <t>POM and Acetal (Polyoxymethylene) closed loop chemical upcycling credit</t>
  </si>
  <si>
    <t>F.120.01.116.230701 PP (Polypropylene) closed loop chemical upcycling credit</t>
  </si>
  <si>
    <t>PP (Polypropylene) closed loop chemical upcycling credit</t>
  </si>
  <si>
    <t>F.120.01.117.230701 PS (Polystyrene) closed loop chemical upcycle credit</t>
  </si>
  <si>
    <t>PS (Polystyrene) closed loop chemical upcycle credit</t>
  </si>
  <si>
    <t>F.120.01.118.230701 PTFE  Teflon (Polytetrafluoroethylene) closed loop chemical upcycling credit</t>
  </si>
  <si>
    <t>PTFE  Teflon (Polytetrafluoroethylene) closed loop chemical upcycling credit</t>
  </si>
  <si>
    <t>F.120.01.119.230701 PTT (Polyltrimethylene terephthalate) closed loop chemical upcycling credit</t>
  </si>
  <si>
    <t>PTT (Polyltrimethylene terephthalate) closed loop chemical upcycling credit</t>
  </si>
  <si>
    <t>F.120.01.120.230701 PUR (Polyethane) closed loop chemical upcycling credit</t>
  </si>
  <si>
    <t>PUR (Polyethane) closed loop chemical upcycling credit</t>
  </si>
  <si>
    <t>F.120.01.121.230701 PVC (Polyvinylchloride) closed loop chemical upcycling credit</t>
  </si>
  <si>
    <t>PVC (Polyvinylchloride) closed loop chemical upcycling credit</t>
  </si>
  <si>
    <t>F.120.01.122.230701 Starch-PBS 50%-50% blend biodegradeble plastic closed loop chemical upcycling credit</t>
  </si>
  <si>
    <t>Starch-PBS 50%-50% blend biodegradeble plastic closed loop chemical upcycling credit</t>
  </si>
  <si>
    <t>F.120.01.123.240817 PBS (Polybutylene succinate) closed loop chemical upcycling credit</t>
  </si>
  <si>
    <t>PBS (Polybutylene succinate) closed loop chemical upcycling credit</t>
  </si>
  <si>
    <t>F.120.01.124.240817 PBAT (polybutylene adipate-co-terephthalate) closed loop chemical upcycling credit</t>
  </si>
  <si>
    <t>PBAT (polybutylene adipate-co-terephthalate) closed loop chemical upcycling credit</t>
  </si>
  <si>
    <t>F.120.01.125.240817 PAN (Polyacrylonitrile fibres) closed loop chemical upcycling credit</t>
  </si>
  <si>
    <t>PAN (Polyacrylonitrile fibres) closed loop chemical upcycling credit</t>
  </si>
  <si>
    <t>F.120.01.126.240817 Bio-PP (Polypropylene) closed loop chemical upcycling credit</t>
  </si>
  <si>
    <t>Bio-PP (Polypropylene) closed loop chemical upcycling credit</t>
  </si>
  <si>
    <t>F.120.01.127.240817 Bio-PET (Polyethylene terephthalate) closed loop chemical upcycling credit</t>
  </si>
  <si>
    <t>Bio-PET (Polyethylene terephthalate) closed loop chemical upcycling credit</t>
  </si>
  <si>
    <t>F.120.01.128.240817 PEF (Polyethylene furan-2.5-dicarboxylate) closed loop chemical upcycling credit</t>
  </si>
  <si>
    <t>PEF (Polyethylene furan-2.5-dicarboxylate) closed loop chemical upcycling credit</t>
  </si>
  <si>
    <t>F.130.03.101.230701 plastic waste collection&amp;sorting</t>
  </si>
  <si>
    <t>plastic waste collection&amp;sorting</t>
  </si>
  <si>
    <t>F.130.03.102.230701 Scrap separation Mn  Fe  Cu  Ni and Zn</t>
  </si>
  <si>
    <t>Scrap separation Mn  Fe  Cu  Ni and Zn</t>
  </si>
  <si>
    <t>F.130.03.103.230701 Scrap collection&amp;sorting (alum.)</t>
  </si>
  <si>
    <t>Scrap collection&amp;sorting (alum.)</t>
  </si>
  <si>
    <t>F.130.03.104.230701 Scrap collection&amp;sorting (copper)</t>
  </si>
  <si>
    <t>Scrap collection&amp;sorting (copper)</t>
  </si>
  <si>
    <t>F.130.03.105.230701 Scrap collection&amp;sorting (iron and glass)</t>
  </si>
  <si>
    <t>Scrap collection&amp;sorting (iron and glass)</t>
  </si>
  <si>
    <t>F.130.03.106.230701 Scrap collection&amp;sorting (other non-ferro metals)</t>
  </si>
  <si>
    <t>Scrap collection&amp;sorting (other non-ferro metals)</t>
  </si>
  <si>
    <t>F.130.03.107.230701 Scrap collection&amp;sorting (Pb)</t>
  </si>
  <si>
    <t>Scrap collection&amp;sorting (Pb)</t>
  </si>
  <si>
    <t>F.130.03.108.230701 Scrap collection&amp;sorting (Stainless st)</t>
  </si>
  <si>
    <t>Scrap collection&amp;sorting (Stainless st)</t>
  </si>
  <si>
    <t>F.130.05.107.240818 landfill of biodegradable bioplastics with CH4 emission prevention</t>
  </si>
  <si>
    <t>F.130.05.107</t>
  </si>
  <si>
    <t>landfill of biodegradable bioplastics with CH4 emission prevention</t>
  </si>
  <si>
    <t>FOOD</t>
  </si>
  <si>
    <t>M.020.02.103.240319 Wine red</t>
  </si>
  <si>
    <t>Wine red</t>
  </si>
  <si>
    <t>M.020.02.104.240319 Wine rose</t>
  </si>
  <si>
    <t>Wine rose</t>
  </si>
  <si>
    <t>M.020.02.105.240319 Wine white dry</t>
  </si>
  <si>
    <t>Wine white dry</t>
  </si>
  <si>
    <t>M.020.03.101.240319 Baguette white</t>
  </si>
  <si>
    <t>Baguette white</t>
  </si>
  <si>
    <t>M.020.03.102.240319 Bread multigrain</t>
  </si>
  <si>
    <t>Bread multigrain</t>
  </si>
  <si>
    <t>M.020.03.103.240319 Bread rye</t>
  </si>
  <si>
    <t>Bread rye</t>
  </si>
  <si>
    <t>M.020.03.104.240319 Bread white water</t>
  </si>
  <si>
    <t>Bread white water</t>
  </si>
  <si>
    <t>M.020.03.105.240319 Bread whole wheat</t>
  </si>
  <si>
    <t>Bread whole wheat</t>
  </si>
  <si>
    <t>M.020.03.109.240319 White bread hard</t>
  </si>
  <si>
    <t>White bread hard</t>
  </si>
  <si>
    <t>M.020.03.110.240319 White bread soft</t>
  </si>
  <si>
    <t>White bread soft</t>
  </si>
  <si>
    <t>M.020.04.102.240319 Seaweed kelp raw</t>
  </si>
  <si>
    <t>Seaweed kelp raw</t>
  </si>
  <si>
    <t>M.020.06.109.240319 Dates - dried</t>
  </si>
  <si>
    <t>Dates - dried</t>
  </si>
  <si>
    <t>M.020.06.110.240319 Figs - dried</t>
  </si>
  <si>
    <t>Figs - dried</t>
  </si>
  <si>
    <t>M.020.07.104.240319 Biscuit - wheat/whole wheat</t>
  </si>
  <si>
    <t>Biscuit - wheat/whole wheat</t>
  </si>
  <si>
    <t>M.020.07.105.240319 Biscuit - fruit</t>
  </si>
  <si>
    <t>Biscuit - fruit</t>
  </si>
  <si>
    <t>M.020.08.103.240319 Muesli - crispy with fruit</t>
  </si>
  <si>
    <t>Muesli - crispy with fruit</t>
  </si>
  <si>
    <t>M.020.08.106.240319 Rice - pericarp</t>
  </si>
  <si>
    <t>Rice - pericarp</t>
  </si>
  <si>
    <t>M.020.08.107.240319 Rice - white</t>
  </si>
  <si>
    <t>Rice - white</t>
  </si>
  <si>
    <t>M.020.09.119.240319 Peas - frozen</t>
  </si>
  <si>
    <t>Peas - frozen</t>
  </si>
  <si>
    <t>M.020.09.120.240319 Spinach - frozen</t>
  </si>
  <si>
    <t>Spinach - frozen</t>
  </si>
  <si>
    <t>M.020.11.101.240319 Gravy from gravy powder  25% fat</t>
  </si>
  <si>
    <t>Gravy from gravy powder  25% fat</t>
  </si>
  <si>
    <t>M.020.12.101.240319 Potato Chips</t>
  </si>
  <si>
    <t>Potato Chips</t>
  </si>
  <si>
    <t>M.020.12.102.240319 Croquette - beef</t>
  </si>
  <si>
    <t>Croquette - beef</t>
  </si>
  <si>
    <t>M.020.13.101.240319 Cheese 20+</t>
  </si>
  <si>
    <t>Cheese 20+</t>
  </si>
  <si>
    <t>M.020.13.102.240319 Cheese Edam 40+</t>
  </si>
  <si>
    <t>Cheese Edam 40+</t>
  </si>
  <si>
    <t>M.020.13.103.240319 Goat cheese fresh</t>
  </si>
  <si>
    <t>Goat cheese fresh</t>
  </si>
  <si>
    <t>M.020.13.104.240319 Cheese Gouda 48+</t>
  </si>
  <si>
    <t>Cheese Gouda 48+</t>
  </si>
  <si>
    <t>M.020.13.106.240319 Aged cheese 48+</t>
  </si>
  <si>
    <t>Aged cheese 48+</t>
  </si>
  <si>
    <t>M.020.13.107.240319 Cheese spread 48+</t>
  </si>
  <si>
    <t>Cheese spread 48+</t>
  </si>
  <si>
    <t>M.020.14.101.240319 Stock cube - vegetable</t>
  </si>
  <si>
    <t>Stock cube - vegetable</t>
  </si>
  <si>
    <t>M.020.15.101.240319 Milk churn</t>
  </si>
  <si>
    <t>Milk churn</t>
  </si>
  <si>
    <t>M.020.15.103.240319 Custard - full variety of flavors</t>
  </si>
  <si>
    <t>Custard - full variety of flavors</t>
  </si>
  <si>
    <t>M.020.15.104.240319 Custard - vanilla</t>
  </si>
  <si>
    <t>Custard - vanilla</t>
  </si>
  <si>
    <t>M.020.15.105.240319 Cottage cheese - whole</t>
  </si>
  <si>
    <t>Cottage cheese - whole</t>
  </si>
  <si>
    <t>M.020.15.106.240319 Cream - vanilla ice cream</t>
  </si>
  <si>
    <t>Cream - vanilla ice cream</t>
  </si>
  <si>
    <t>M.020.15.107.240319 Chocolate milk - whole</t>
  </si>
  <si>
    <t>Chocolate milk - whole</t>
  </si>
  <si>
    <t>M.020.15.108.240319 Chocolate milk semi-skimmed</t>
  </si>
  <si>
    <t>Chocolate milk semi-skimmed</t>
  </si>
  <si>
    <t>M.020.15.109.240319 Milk semi-skimmed</t>
  </si>
  <si>
    <t>Milk semi-skimmed</t>
  </si>
  <si>
    <t>M.020.15.110.240319 Milk skimmed</t>
  </si>
  <si>
    <t>Milk skimmed</t>
  </si>
  <si>
    <t>M.020.15.111.240319 Milk whole</t>
  </si>
  <si>
    <t>Milk whole</t>
  </si>
  <si>
    <t>M.020.15.112.240319 Yogurt drink - sweetener</t>
  </si>
  <si>
    <t>Yogurt drink - sweetener</t>
  </si>
  <si>
    <t>M.020.15.113.240319 Yogurt whole</t>
  </si>
  <si>
    <t>Yogurt whole</t>
  </si>
  <si>
    <t>M.020.15.114.240319 Yogurt semi-skimmed</t>
  </si>
  <si>
    <t>Yogurt semi-skimmed</t>
  </si>
  <si>
    <t>M.020.15.115.240319 Yogurt low-fat with fruits</t>
  </si>
  <si>
    <t>Yogurt low-fat with fruits</t>
  </si>
  <si>
    <t>M.020.15.116.240319 Yogurt low fat</t>
  </si>
  <si>
    <t>Yogurt low fat</t>
  </si>
  <si>
    <t>M.020.16.104.240319 Fruit drink - 12% fruit concentrate</t>
  </si>
  <si>
    <t>Fruit drink - 12% fruit concentrate</t>
  </si>
  <si>
    <t>M.020.16.105.240319 Fruit drink - 8% fruit concentrate</t>
  </si>
  <si>
    <t>Fruit drink - 8% fruit concentrate</t>
  </si>
  <si>
    <t>M.020.16.107.240319 Orange juice pasteurized</t>
  </si>
  <si>
    <t>Orange juice pasteurized</t>
  </si>
  <si>
    <t>M.020.16.108.240319 Syrup light</t>
  </si>
  <si>
    <t>Syrup light</t>
  </si>
  <si>
    <t>M.020.16.110.240319 Syrup sweetened</t>
  </si>
  <si>
    <t>Syrup sweetened</t>
  </si>
  <si>
    <t>M.020.16.111.240319 Mineral water - average</t>
  </si>
  <si>
    <t>Mineral water - average</t>
  </si>
  <si>
    <t>M.020.16.113.240319 Soft drink light</t>
  </si>
  <si>
    <t>Soft drink light</t>
  </si>
  <si>
    <t>M.020.16.114.240319 Soda sugar and caffeine</t>
  </si>
  <si>
    <t>Soda sugar and caffeine</t>
  </si>
  <si>
    <t>M.020.17.101.240319 Almonds - without membrane</t>
  </si>
  <si>
    <t>Almonds - without membrane</t>
  </si>
  <si>
    <t>M.020.17.102.240319 Cashew nuts - unsalted</t>
  </si>
  <si>
    <t>Cashew nuts - unsalted</t>
  </si>
  <si>
    <t>M.020.17.103.240319 Hazelnuts - unsalted</t>
  </si>
  <si>
    <t>Hazelnuts - unsalted</t>
  </si>
  <si>
    <t>M.020.17.105.240319 Peanuts - unsalted</t>
  </si>
  <si>
    <t>Peanuts - unsalted</t>
  </si>
  <si>
    <t>M.020.17.106.240319 Pistachios - salted</t>
  </si>
  <si>
    <t>Pistachios - salted</t>
  </si>
  <si>
    <t>M.020.17.107.240319 Pistachios - unsalted</t>
  </si>
  <si>
    <t>Pistachios - unsalted</t>
  </si>
  <si>
    <t>M.020.17.108.240319 Walnuts - unsalted</t>
  </si>
  <si>
    <t>Walnuts - unsalted</t>
  </si>
  <si>
    <t>M.020.19.101.240319 Infant formula - milk powder</t>
  </si>
  <si>
    <t>Infant formula - milk powder</t>
  </si>
  <si>
    <t>M.020.20.101.240319 Sprinkles milk</t>
  </si>
  <si>
    <t>Sprinkles milk</t>
  </si>
  <si>
    <t>M.020.20.102.240319 Sprinkles pure</t>
  </si>
  <si>
    <t>Sprinkles pure</t>
  </si>
  <si>
    <t>M.020.20.103.240319 Chocolate milk</t>
  </si>
  <si>
    <t>Chocolate milk</t>
  </si>
  <si>
    <t>M.020.20.104.240319 Chocolate spread duo</t>
  </si>
  <si>
    <t>Chocolate spread duo</t>
  </si>
  <si>
    <t>M.020.20.105.240319 Chocolate spread hazelnut</t>
  </si>
  <si>
    <t>Chocolate spread hazelnut</t>
  </si>
  <si>
    <t>M.020.21.101.240319 Butter - salted</t>
  </si>
  <si>
    <t>Butter - salted</t>
  </si>
  <si>
    <t>M.020.21.102.240319 Butter - unsalted</t>
  </si>
  <si>
    <t>Butter - unsalted</t>
  </si>
  <si>
    <t>M.020.21.106.240319 Olive oil</t>
  </si>
  <si>
    <t>Olive oil</t>
  </si>
  <si>
    <t>M.020.21.107.240319 Sunflower oil</t>
  </si>
  <si>
    <t>Sunflower oil</t>
  </si>
  <si>
    <t>M.020.22.106.240319 Herring in (sweet) and sour</t>
  </si>
  <si>
    <t>Herring in (sweet) and sour</t>
  </si>
  <si>
    <t>M.020.22.107.240319 Herring salted</t>
  </si>
  <si>
    <t>Herring salted</t>
  </si>
  <si>
    <t>M.020.22.109.240319 Mackerel fillet smoked</t>
  </si>
  <si>
    <t>Mackerel fillet smoked</t>
  </si>
  <si>
    <t>M.020.22.113.240319 Canned salmon - farmed fish</t>
  </si>
  <si>
    <t>Canned salmon - farmed fish</t>
  </si>
  <si>
    <t>M.020.22.114.240319 Canned salmon - wild catch</t>
  </si>
  <si>
    <t>Canned salmon - wild catch</t>
  </si>
  <si>
    <t>M.020.22.115.240319 Salmon fillet - farmed fish</t>
  </si>
  <si>
    <t>Salmon fillet - farmed fish</t>
  </si>
  <si>
    <t>M.020.22.116.240319 Salmon fillet - wild catch</t>
  </si>
  <si>
    <t>Salmon fillet - wild catch</t>
  </si>
  <si>
    <t>M.020.22.117.240319 Smoked salmon - farmed fish</t>
  </si>
  <si>
    <t>Smoked salmon - farmed fish</t>
  </si>
  <si>
    <t>M.020.22.118.240319 Smoked salmon - wild catch</t>
  </si>
  <si>
    <t>Smoked salmon - wild catch</t>
  </si>
  <si>
    <t>M.020.23.105.240319 Chicken with skin</t>
  </si>
  <si>
    <t>Chicken with skin</t>
  </si>
  <si>
    <t>M.020.23.108.240319 Minced meat - beef</t>
  </si>
  <si>
    <t>Minced meat - beef</t>
  </si>
  <si>
    <t>M.020.23.109.240319 Minced meat - half-and-half</t>
  </si>
  <si>
    <t>Minced meat - half-and-half</t>
  </si>
  <si>
    <t>M.020.23.110.240319 Pork - lean</t>
  </si>
  <si>
    <t>Pork - lean</t>
  </si>
  <si>
    <t>M.020.23.111.240319 Pork - fat</t>
  </si>
  <si>
    <t>Pork - fat</t>
  </si>
  <si>
    <t>M.020.24.101.240319 Vegetarian minced meat - mycoprotein</t>
  </si>
  <si>
    <t>Vegetarian minced meat - mycoprotein</t>
  </si>
  <si>
    <t>M.020.24.103.240319 Soy drink natural</t>
  </si>
  <si>
    <t>Soy drink natural</t>
  </si>
  <si>
    <t>PROXI data of chemicals via Classyfire</t>
  </si>
  <si>
    <t>P.030.14.100.230709 Dicarboxylic acids and derivatives (n=4, std=0.056)</t>
  </si>
  <si>
    <t>Dicarboxylic acids and derivatives (n=4, std=0.056)</t>
  </si>
  <si>
    <t>For CSRD</t>
  </si>
  <si>
    <t>year: 2025</t>
  </si>
  <si>
    <t>data from tab Idemat2025 db (simple)</t>
  </si>
  <si>
    <t>future: 2030</t>
  </si>
  <si>
    <t>electricity per year from grid 2030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</si>
</sst>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00"/>
    <numFmt numFmtId="166" formatCode="#,##0.0"/>
    <numFmt numFmtId="167" formatCode="0.0000"/>
    <numFmt numFmtId="168" formatCode="0.00000"/>
    <numFmt numFmtId="169" formatCode="#,##0.00000"/>
    <numFmt numFmtId="170" formatCode="#,##0.0000"/>
    <numFmt numFmtId="171" formatCode="#,##0.000000"/>
    <numFmt numFmtId="172" formatCode="yyyy\-mm\-dd;@"/>
    <numFmt numFmtId="173" formatCode="0.0E+00"/>
    <numFmt numFmtId="174" formatCode="0.000000"/>
  </numFmts>
  <fonts count="64" x14ac:knownFonts="1">
    <font>
      <sz val="10"/>
      <name val="Verdana"/>
    </font>
    <font>
      <sz val="11"/>
      <color theme="1"/>
      <name val="Calibri"/>
      <family val="2"/>
      <scheme val="minor"/>
    </font>
    <font>
      <b/>
      <sz val="10"/>
      <name val="Verdana"/>
      <family val="2"/>
    </font>
    <font>
      <u/>
      <sz val="10"/>
      <color theme="10"/>
      <name val="Verdana"/>
      <family val="2"/>
    </font>
    <font>
      <u/>
      <sz val="10"/>
      <color theme="11"/>
      <name val="Verdana"/>
      <family val="2"/>
    </font>
    <font>
      <sz val="10"/>
      <name val="Verdana"/>
      <family val="2"/>
    </font>
    <font>
      <b/>
      <sz val="8"/>
      <name val="Verdana"/>
      <family val="2"/>
    </font>
    <font>
      <sz val="10"/>
      <color theme="0" tint="-0.34998626667073579"/>
      <name val="Verdana"/>
      <family val="2"/>
    </font>
    <font>
      <b/>
      <sz val="8"/>
      <color theme="1" tint="0.499984740745262"/>
      <name val="Verdana"/>
      <family val="2"/>
    </font>
    <font>
      <sz val="10"/>
      <name val="Arial"/>
      <family val="2"/>
    </font>
    <font>
      <b/>
      <sz val="10"/>
      <color rgb="FFFF0000"/>
      <name val="Arial"/>
      <family val="2"/>
    </font>
    <font>
      <b/>
      <sz val="10"/>
      <name val="Arial"/>
      <family val="2"/>
    </font>
    <font>
      <sz val="8"/>
      <name val="Arial Narrow"/>
      <family val="2"/>
    </font>
    <font>
      <sz val="11"/>
      <name val="Calibri"/>
      <family val="2"/>
    </font>
    <font>
      <sz val="10"/>
      <color rgb="FF000000"/>
      <name val="Arial"/>
      <family val="2"/>
    </font>
    <font>
      <sz val="12"/>
      <color theme="1"/>
      <name val="Calibri"/>
      <family val="2"/>
      <scheme val="minor"/>
    </font>
    <font>
      <sz val="10"/>
      <color theme="1"/>
      <name val="Verdana"/>
      <family val="2"/>
    </font>
    <font>
      <b/>
      <sz val="10"/>
      <color theme="1"/>
      <name val="Verdana"/>
      <family val="2"/>
    </font>
    <font>
      <b/>
      <sz val="10"/>
      <color rgb="FF01B1F1"/>
      <name val="Verdana"/>
      <family val="2"/>
    </font>
    <font>
      <sz val="10"/>
      <color rgb="FF7F7F7F"/>
      <name val="Verdana"/>
      <family val="2"/>
    </font>
    <font>
      <sz val="12"/>
      <color rgb="FFA5A5A5"/>
      <name val="Arial"/>
      <family val="2"/>
    </font>
    <font>
      <sz val="10"/>
      <color rgb="FFA5A5A5"/>
      <name val="Verdana"/>
      <family val="2"/>
    </font>
    <font>
      <sz val="6"/>
      <color rgb="FFA5A5A5"/>
      <name val="Verdana"/>
      <family val="2"/>
    </font>
    <font>
      <sz val="10"/>
      <color theme="0" tint="-0.14999847407452621"/>
      <name val="Verdana"/>
      <family val="2"/>
    </font>
    <font>
      <sz val="10"/>
      <color theme="0" tint="-0.249977111117893"/>
      <name val="Verdana"/>
      <family val="2"/>
    </font>
    <font>
      <b/>
      <sz val="10"/>
      <color rgb="FF0070C0"/>
      <name val="Verdana"/>
      <family val="2"/>
    </font>
    <font>
      <b/>
      <sz val="8"/>
      <color rgb="FF0070C0"/>
      <name val="Verdana"/>
      <family val="2"/>
    </font>
    <font>
      <sz val="10"/>
      <color rgb="FF0070C0"/>
      <name val="Verdana"/>
      <family val="2"/>
    </font>
    <font>
      <sz val="10"/>
      <name val="Arial"/>
      <family val="2"/>
    </font>
    <font>
      <sz val="7"/>
      <color rgb="FF222222"/>
      <name val="Inherit"/>
    </font>
    <font>
      <sz val="10"/>
      <color rgb="FF0070C0"/>
      <name val="Arial"/>
      <family val="2"/>
    </font>
    <font>
      <b/>
      <sz val="10"/>
      <color rgb="FF0070C0"/>
      <name val="Arial"/>
      <family val="2"/>
    </font>
    <font>
      <u/>
      <sz val="10"/>
      <color indexed="12"/>
      <name val="Arial"/>
      <family val="2"/>
    </font>
    <font>
      <b/>
      <sz val="10"/>
      <color rgb="FF3366FF"/>
      <name val="Arial"/>
      <family val="2"/>
    </font>
    <font>
      <sz val="10"/>
      <color rgb="FF3366FF"/>
      <name val="Arial"/>
      <family val="2"/>
    </font>
    <font>
      <sz val="10"/>
      <color rgb="FFFF0000"/>
      <name val="Verdana"/>
      <family val="2"/>
    </font>
    <font>
      <b/>
      <sz val="10"/>
      <color rgb="FFFF0000"/>
      <name val="Verdana"/>
      <family val="2"/>
    </font>
    <font>
      <b/>
      <sz val="11"/>
      <color rgb="FF000000"/>
      <name val="Calibri"/>
      <family val="2"/>
    </font>
    <font>
      <sz val="10"/>
      <color rgb="FF00B050"/>
      <name val="Arial"/>
      <family val="2"/>
    </font>
    <font>
      <sz val="11"/>
      <color rgb="FF000000"/>
      <name val="Calibri"/>
      <family val="2"/>
    </font>
    <font>
      <sz val="7"/>
      <color rgb="FF212529"/>
      <name val="Verdana"/>
      <family val="2"/>
    </font>
    <font>
      <sz val="8"/>
      <color rgb="FF000000"/>
      <name val="Arial"/>
      <family val="2"/>
    </font>
    <font>
      <b/>
      <sz val="11"/>
      <color theme="1"/>
      <name val="Calibri"/>
      <family val="2"/>
      <scheme val="minor"/>
    </font>
    <font>
      <b/>
      <sz val="10"/>
      <color theme="4"/>
      <name val="Arial"/>
      <family val="2"/>
    </font>
    <font>
      <sz val="10"/>
      <color theme="4"/>
      <name val="Arial"/>
      <family val="2"/>
    </font>
    <font>
      <sz val="8"/>
      <color theme="1"/>
      <name val="Arial"/>
      <family val="2"/>
    </font>
    <font>
      <sz val="8"/>
      <color theme="1"/>
      <name val="Calibri"/>
      <family val="2"/>
      <scheme val="minor"/>
    </font>
    <font>
      <b/>
      <sz val="11"/>
      <name val="Calibri"/>
      <family val="2"/>
      <scheme val="minor"/>
    </font>
    <font>
      <sz val="11"/>
      <color rgb="FF00B050"/>
      <name val="Calibri"/>
      <family val="2"/>
      <scheme val="minor"/>
    </font>
    <font>
      <sz val="11"/>
      <color theme="4"/>
      <name val="Calibri"/>
      <family val="2"/>
      <scheme val="minor"/>
    </font>
    <font>
      <sz val="11"/>
      <name val="Calibri"/>
      <family val="2"/>
      <scheme val="minor"/>
    </font>
    <font>
      <b/>
      <sz val="10"/>
      <color rgb="FFC00000"/>
      <name val="Verdana"/>
      <family val="2"/>
    </font>
    <font>
      <b/>
      <sz val="8"/>
      <color rgb="FFC00000"/>
      <name val="Verdana"/>
      <family val="2"/>
    </font>
    <font>
      <sz val="10"/>
      <color theme="0" tint="-0.499984740745262"/>
      <name val="Verdana"/>
      <family val="2"/>
    </font>
    <font>
      <i/>
      <sz val="10"/>
      <name val="Verdana"/>
      <family val="2"/>
    </font>
    <font>
      <sz val="11"/>
      <color rgb="FFFF0000"/>
      <name val="Calibri"/>
      <family val="2"/>
      <scheme val="minor"/>
    </font>
    <font>
      <b/>
      <sz val="8"/>
      <color rgb="FF1E1E1E"/>
      <name val="Arial"/>
      <family val="2"/>
    </font>
    <font>
      <sz val="11"/>
      <color rgb="FF92D050"/>
      <name val="Calibri"/>
      <family val="2"/>
      <scheme val="minor"/>
    </font>
    <font>
      <sz val="10"/>
      <color theme="1"/>
      <name val="Arial"/>
      <family val="2"/>
    </font>
    <font>
      <sz val="10"/>
      <color theme="1"/>
      <name val="Calibri"/>
      <family val="2"/>
      <scheme val="minor"/>
    </font>
    <font>
      <sz val="10"/>
      <color rgb="FFFF0000"/>
      <name val="Arial"/>
      <family val="2"/>
    </font>
    <font>
      <b/>
      <sz val="12"/>
      <name val="Verdana"/>
      <family val="2"/>
    </font>
    <font>
      <sz val="8"/>
      <color rgb="FF1E1E1E"/>
      <name val="Arial"/>
      <family val="2"/>
    </font>
    <font>
      <sz val="11"/>
      <color rgb="FF3366FF"/>
      <name val="Calibri"/>
      <family val="2"/>
      <scheme val="minor"/>
    </font>
  </fonts>
  <fills count="31">
    <fill>
      <patternFill patternType="none"/>
    </fill>
    <fill>
      <patternFill patternType="gray125"/>
    </fill>
    <fill>
      <patternFill patternType="solid">
        <fgColor rgb="FF00B0F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D8D8D8"/>
        <bgColor rgb="FFD8D8D8"/>
      </patternFill>
    </fill>
    <fill>
      <patternFill patternType="solid">
        <fgColor rgb="FFF2F2F2"/>
        <bgColor rgb="FFF2F2F2"/>
      </patternFill>
    </fill>
    <fill>
      <patternFill patternType="solid">
        <fgColor theme="0" tint="-0.14999847407452621"/>
        <bgColor rgb="FFF2F2F2"/>
      </patternFill>
    </fill>
    <fill>
      <patternFill patternType="solid">
        <fgColor rgb="FFFFFFCC"/>
        <bgColor indexed="64"/>
      </patternFill>
    </fill>
    <fill>
      <patternFill patternType="solid">
        <fgColor rgb="FFFFFFCC"/>
        <bgColor rgb="FF000000"/>
      </patternFill>
    </fill>
    <fill>
      <patternFill patternType="solid">
        <fgColor indexed="43"/>
        <bgColor indexed="64"/>
      </patternFill>
    </fill>
    <fill>
      <patternFill patternType="solid">
        <fgColor indexed="13"/>
        <bgColor indexed="64"/>
      </patternFill>
    </fill>
    <fill>
      <patternFill patternType="solid">
        <fgColor rgb="FFFFFF66"/>
        <bgColor indexed="64"/>
      </patternFill>
    </fill>
    <fill>
      <patternFill patternType="solid">
        <fgColor rgb="FF33CCFF"/>
        <bgColor indexed="64"/>
      </patternFill>
    </fill>
    <fill>
      <patternFill patternType="solid">
        <fgColor rgb="FF99FF99"/>
        <bgColor indexed="64"/>
      </patternFill>
    </fill>
    <fill>
      <patternFill patternType="solid">
        <fgColor rgb="FF33CCFF"/>
        <bgColor rgb="FF000000"/>
      </patternFill>
    </fill>
    <fill>
      <patternFill patternType="solid">
        <fgColor rgb="FF00FF00"/>
        <bgColor indexed="64"/>
      </patternFill>
    </fill>
    <fill>
      <patternFill patternType="solid">
        <fgColor theme="0"/>
        <bgColor indexed="64"/>
      </patternFill>
    </fill>
    <fill>
      <patternFill patternType="solid">
        <fgColor rgb="FFFFFF99"/>
        <bgColor indexed="64"/>
      </patternFill>
    </fill>
    <fill>
      <patternFill patternType="solid">
        <fgColor rgb="FF00FFFF"/>
        <bgColor rgb="FF000000"/>
      </patternFill>
    </fill>
    <fill>
      <patternFill patternType="solid">
        <fgColor indexed="41"/>
        <bgColor indexed="64"/>
      </patternFill>
    </fill>
    <fill>
      <patternFill patternType="solid">
        <fgColor rgb="FF00FFFF"/>
        <bgColor indexed="64"/>
      </patternFill>
    </fill>
    <fill>
      <patternFill patternType="solid">
        <fgColor rgb="FFFFCC99"/>
        <bgColor indexed="64"/>
      </patternFill>
    </fill>
    <fill>
      <patternFill patternType="solid">
        <fgColor rgb="FFCCFFFF"/>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4.9989318521683403E-2"/>
        <bgColor rgb="FFD8D8D8"/>
      </patternFill>
    </fill>
    <fill>
      <patternFill patternType="solid">
        <fgColor rgb="FF92D050"/>
        <bgColor indexed="64"/>
      </patternFill>
    </fill>
    <fill>
      <patternFill patternType="solid">
        <fgColor rgb="FFFCE4D6"/>
        <bgColor indexed="64"/>
      </patternFill>
    </fill>
    <fill>
      <patternFill patternType="solid">
        <fgColor theme="4" tint="0.79998168889431442"/>
        <bgColor indexed="64"/>
      </patternFill>
    </fill>
  </fills>
  <borders count="24">
    <border>
      <left/>
      <right/>
      <top/>
      <bottom/>
      <diagonal/>
    </border>
    <border>
      <left style="thin">
        <color auto="1"/>
      </left>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s>
  <cellStyleXfs count="103">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9" fillId="0" borderId="0"/>
    <xf numFmtId="0" fontId="15" fillId="0" borderId="0"/>
    <xf numFmtId="0" fontId="5" fillId="0" borderId="0"/>
    <xf numFmtId="0" fontId="28" fillId="0" borderId="0"/>
    <xf numFmtId="0" fontId="32" fillId="0" borderId="0" applyNumberFormat="0" applyFill="0" applyBorder="0" applyAlignment="0" applyProtection="0">
      <alignment vertical="top"/>
      <protection locked="0"/>
    </xf>
    <xf numFmtId="0" fontId="1" fillId="0" borderId="0"/>
    <xf numFmtId="0" fontId="9" fillId="0" borderId="0"/>
    <xf numFmtId="0" fontId="9" fillId="0" borderId="0"/>
  </cellStyleXfs>
  <cellXfs count="409">
    <xf numFmtId="0" fontId="0" fillId="0" borderId="0" xfId="0"/>
    <xf numFmtId="0" fontId="0" fillId="0" borderId="0" xfId="0" applyAlignment="1">
      <alignment wrapText="1"/>
    </xf>
    <xf numFmtId="0" fontId="0" fillId="2" borderId="0" xfId="0" applyFill="1" applyAlignment="1">
      <alignment vertical="top"/>
    </xf>
    <xf numFmtId="0" fontId="0" fillId="0" borderId="0" xfId="0" applyAlignment="1">
      <alignment vertical="top"/>
    </xf>
    <xf numFmtId="0" fontId="2" fillId="0" borderId="0" xfId="0" applyFont="1"/>
    <xf numFmtId="0" fontId="2" fillId="2" borderId="0" xfId="0" applyFont="1" applyFill="1" applyAlignment="1">
      <alignment horizontal="center" vertical="center" wrapText="1"/>
    </xf>
    <xf numFmtId="0" fontId="7" fillId="0" borderId="0" xfId="0" applyFont="1"/>
    <xf numFmtId="9" fontId="0" fillId="0" borderId="0" xfId="0" applyNumberFormat="1"/>
    <xf numFmtId="0" fontId="5" fillId="0" borderId="0" xfId="0" applyFont="1"/>
    <xf numFmtId="9" fontId="5" fillId="0" borderId="0" xfId="0" applyNumberFormat="1" applyFont="1"/>
    <xf numFmtId="0" fontId="6" fillId="2" borderId="0" xfId="0" applyFont="1" applyFill="1" applyAlignment="1">
      <alignment horizontal="center" vertical="center" wrapText="1"/>
    </xf>
    <xf numFmtId="164" fontId="0" fillId="0" borderId="0" xfId="0" applyNumberFormat="1"/>
    <xf numFmtId="0" fontId="16" fillId="0" borderId="0" xfId="0" applyFont="1"/>
    <xf numFmtId="0" fontId="0" fillId="0" borderId="0" xfId="0" applyAlignment="1">
      <alignment horizontal="right"/>
    </xf>
    <xf numFmtId="0" fontId="18" fillId="0" borderId="0" xfId="0" applyFont="1"/>
    <xf numFmtId="0" fontId="19" fillId="5" borderId="0" xfId="0" applyFont="1" applyFill="1" applyAlignment="1">
      <alignment horizontal="left" vertical="center"/>
    </xf>
    <xf numFmtId="0" fontId="21" fillId="5" borderId="0" xfId="0" applyFont="1" applyFill="1"/>
    <xf numFmtId="0" fontId="20" fillId="5" borderId="0" xfId="0" applyFont="1" applyFill="1" applyAlignment="1">
      <alignment vertical="center"/>
    </xf>
    <xf numFmtId="0" fontId="22" fillId="5" borderId="0" xfId="0" applyFont="1" applyFill="1" applyAlignment="1">
      <alignment vertical="center"/>
    </xf>
    <xf numFmtId="0" fontId="16" fillId="0" borderId="0" xfId="0" applyFont="1" applyAlignment="1">
      <alignment vertical="center"/>
    </xf>
    <xf numFmtId="0" fontId="20" fillId="5" borderId="0" xfId="0" applyFont="1" applyFill="1" applyAlignment="1">
      <alignment vertical="center" wrapText="1"/>
    </xf>
    <xf numFmtId="2" fontId="5" fillId="0" borderId="0" xfId="0" applyNumberFormat="1" applyFont="1"/>
    <xf numFmtId="0" fontId="0" fillId="3" borderId="0" xfId="0" applyFill="1"/>
    <xf numFmtId="0" fontId="16" fillId="3" borderId="0" xfId="0" applyFont="1" applyFill="1"/>
    <xf numFmtId="0" fontId="27" fillId="0" borderId="0" xfId="0" applyFont="1"/>
    <xf numFmtId="9" fontId="27" fillId="0" borderId="0" xfId="0" applyNumberFormat="1" applyFont="1"/>
    <xf numFmtId="168" fontId="0" fillId="0" borderId="0" xfId="0" applyNumberFormat="1"/>
    <xf numFmtId="4" fontId="0" fillId="0" borderId="0" xfId="0" applyNumberFormat="1"/>
    <xf numFmtId="0" fontId="9" fillId="0" borderId="0" xfId="95"/>
    <xf numFmtId="172" fontId="9" fillId="0" borderId="0" xfId="95" applyNumberFormat="1"/>
    <xf numFmtId="0" fontId="32" fillId="0" borderId="0" xfId="99" applyAlignment="1" applyProtection="1"/>
    <xf numFmtId="0" fontId="9" fillId="4" borderId="0" xfId="0" applyFont="1" applyFill="1" applyAlignment="1">
      <alignment horizontal="left" indent="1"/>
    </xf>
    <xf numFmtId="165" fontId="0" fillId="0" borderId="0" xfId="0" applyNumberFormat="1"/>
    <xf numFmtId="165" fontId="9" fillId="0" borderId="8" xfId="0" applyNumberFormat="1" applyFont="1" applyBorder="1"/>
    <xf numFmtId="164" fontId="9" fillId="0" borderId="0" xfId="0" applyNumberFormat="1" applyFont="1"/>
    <xf numFmtId="165" fontId="9" fillId="0" borderId="9" xfId="0" applyNumberFormat="1" applyFont="1" applyBorder="1"/>
    <xf numFmtId="165" fontId="9" fillId="0" borderId="0" xfId="0" applyNumberFormat="1" applyFont="1"/>
    <xf numFmtId="0" fontId="11" fillId="0" borderId="0" xfId="0" applyFont="1"/>
    <xf numFmtId="11" fontId="9" fillId="0" borderId="0" xfId="0" applyNumberFormat="1" applyFont="1"/>
    <xf numFmtId="11" fontId="0" fillId="0" borderId="0" xfId="0" applyNumberFormat="1"/>
    <xf numFmtId="0" fontId="9" fillId="0" borderId="0" xfId="0" applyFont="1"/>
    <xf numFmtId="164" fontId="11" fillId="0" borderId="0" xfId="0" applyNumberFormat="1" applyFont="1"/>
    <xf numFmtId="0" fontId="9" fillId="0" borderId="0" xfId="0" applyFont="1" applyAlignment="1">
      <alignment horizontal="center"/>
    </xf>
    <xf numFmtId="0" fontId="9" fillId="0" borderId="0" xfId="0" applyFont="1" applyAlignment="1">
      <alignment horizontal="left"/>
    </xf>
    <xf numFmtId="3" fontId="0" fillId="0" borderId="0" xfId="0" applyNumberFormat="1"/>
    <xf numFmtId="165" fontId="12" fillId="0" borderId="0" xfId="0" applyNumberFormat="1" applyFont="1"/>
    <xf numFmtId="167" fontId="0" fillId="0" borderId="0" xfId="0" applyNumberFormat="1"/>
    <xf numFmtId="167" fontId="9" fillId="0" borderId="0" xfId="0" applyNumberFormat="1" applyFont="1"/>
    <xf numFmtId="167" fontId="9" fillId="0" borderId="0" xfId="0" applyNumberFormat="1" applyFont="1" applyAlignment="1">
      <alignment horizontal="center"/>
    </xf>
    <xf numFmtId="0" fontId="13" fillId="0" borderId="0" xfId="0" applyFont="1" applyAlignment="1">
      <alignment vertical="center"/>
    </xf>
    <xf numFmtId="170" fontId="9" fillId="0" borderId="0" xfId="0" applyNumberFormat="1" applyFont="1"/>
    <xf numFmtId="169" fontId="9" fillId="0" borderId="0" xfId="0" applyNumberFormat="1" applyFont="1"/>
    <xf numFmtId="169" fontId="34" fillId="0" borderId="0" xfId="0" applyNumberFormat="1" applyFont="1"/>
    <xf numFmtId="172" fontId="0" fillId="0" borderId="0" xfId="0" applyNumberFormat="1"/>
    <xf numFmtId="172" fontId="11" fillId="0" borderId="0" xfId="0" applyNumberFormat="1" applyFont="1"/>
    <xf numFmtId="0" fontId="9" fillId="0" borderId="10" xfId="0" applyFont="1" applyBorder="1"/>
    <xf numFmtId="172" fontId="11" fillId="0" borderId="11" xfId="0" applyNumberFormat="1" applyFont="1" applyBorder="1"/>
    <xf numFmtId="0" fontId="0" fillId="0" borderId="12" xfId="0" applyBorder="1"/>
    <xf numFmtId="0" fontId="0" fillId="0" borderId="10" xfId="0" applyBorder="1"/>
    <xf numFmtId="172" fontId="9" fillId="0" borderId="0" xfId="0" applyNumberFormat="1" applyFont="1"/>
    <xf numFmtId="172" fontId="9" fillId="0" borderId="0" xfId="0" quotePrefix="1" applyNumberFormat="1" applyFont="1"/>
    <xf numFmtId="0" fontId="9" fillId="0" borderId="0" xfId="0" quotePrefix="1" applyFont="1"/>
    <xf numFmtId="172" fontId="30" fillId="0" borderId="0" xfId="0" applyNumberFormat="1" applyFont="1"/>
    <xf numFmtId="172" fontId="30" fillId="0" borderId="0" xfId="0" quotePrefix="1" applyNumberFormat="1" applyFont="1"/>
    <xf numFmtId="167" fontId="5" fillId="0" borderId="0" xfId="0" applyNumberFormat="1" applyFont="1"/>
    <xf numFmtId="0" fontId="5" fillId="3" borderId="0" xfId="0" applyFont="1" applyFill="1"/>
    <xf numFmtId="0" fontId="25" fillId="0" borderId="0" xfId="0" applyFont="1"/>
    <xf numFmtId="4" fontId="35" fillId="0" borderId="0" xfId="0" applyNumberFormat="1" applyFont="1"/>
    <xf numFmtId="4" fontId="35" fillId="0" borderId="0" xfId="0" applyNumberFormat="1" applyFont="1" applyAlignment="1">
      <alignment horizontal="left"/>
    </xf>
    <xf numFmtId="165" fontId="35" fillId="0" borderId="0" xfId="0" applyNumberFormat="1" applyFont="1"/>
    <xf numFmtId="1" fontId="2" fillId="0" borderId="0" xfId="0" applyNumberFormat="1" applyFont="1"/>
    <xf numFmtId="0" fontId="2" fillId="0" borderId="0" xfId="0" applyFont="1" applyAlignment="1">
      <alignment vertical="top"/>
    </xf>
    <xf numFmtId="4" fontId="35" fillId="0" borderId="0" xfId="0" applyNumberFormat="1" applyFont="1" applyAlignment="1">
      <alignment horizontal="right"/>
    </xf>
    <xf numFmtId="0" fontId="19" fillId="0" borderId="0" xfId="0" applyFont="1" applyAlignment="1">
      <alignment horizontal="left" vertical="center"/>
    </xf>
    <xf numFmtId="0" fontId="21" fillId="0" borderId="0" xfId="0" applyFont="1"/>
    <xf numFmtId="0" fontId="25" fillId="0" borderId="0" xfId="0" applyFont="1" applyAlignment="1">
      <alignment vertical="top"/>
    </xf>
    <xf numFmtId="0" fontId="26" fillId="0" borderId="0" xfId="0" applyFont="1" applyAlignment="1">
      <alignment horizontal="center" vertical="center" wrapText="1"/>
    </xf>
    <xf numFmtId="0" fontId="8" fillId="0" borderId="0" xfId="0" applyFont="1" applyAlignment="1">
      <alignment horizontal="center" vertical="center" wrapText="1"/>
    </xf>
    <xf numFmtId="0" fontId="20" fillId="0" borderId="0" xfId="0" applyFont="1" applyAlignment="1">
      <alignment vertical="center"/>
    </xf>
    <xf numFmtId="0" fontId="20" fillId="0" borderId="0" xfId="0" applyFont="1" applyAlignment="1">
      <alignment vertical="center" wrapText="1"/>
    </xf>
    <xf numFmtId="0" fontId="22" fillId="0" borderId="0" xfId="0" applyFont="1" applyAlignment="1">
      <alignment vertical="center"/>
    </xf>
    <xf numFmtId="0" fontId="27" fillId="0" borderId="0" xfId="0" applyFont="1" applyAlignment="1">
      <alignment vertical="top"/>
    </xf>
    <xf numFmtId="0" fontId="24" fillId="0" borderId="0" xfId="0" applyFont="1" applyAlignment="1">
      <alignment horizontal="left"/>
    </xf>
    <xf numFmtId="0" fontId="24" fillId="0" borderId="0" xfId="0" applyFont="1"/>
    <xf numFmtId="0" fontId="23" fillId="0" borderId="0" xfId="0" applyFont="1"/>
    <xf numFmtId="0" fontId="25" fillId="0" borderId="0" xfId="0" applyFont="1" applyAlignment="1">
      <alignment vertical="center" wrapText="1"/>
    </xf>
    <xf numFmtId="0" fontId="24" fillId="0" borderId="0" xfId="0" applyFont="1" applyAlignment="1">
      <alignment horizontal="left" vertical="center"/>
    </xf>
    <xf numFmtId="0" fontId="24" fillId="0" borderId="0" xfId="0" applyFont="1" applyAlignment="1">
      <alignment horizontal="right" vertical="center"/>
    </xf>
    <xf numFmtId="0" fontId="23" fillId="0" borderId="0" xfId="0" applyFont="1" applyAlignment="1">
      <alignment horizontal="right" vertical="center"/>
    </xf>
    <xf numFmtId="164" fontId="27" fillId="0" borderId="0" xfId="0" applyNumberFormat="1" applyFont="1"/>
    <xf numFmtId="0" fontId="25" fillId="0" borderId="0" xfId="0" applyFont="1" applyAlignment="1">
      <alignment vertical="top" wrapText="1"/>
    </xf>
    <xf numFmtId="0" fontId="23" fillId="0" borderId="0" xfId="0" applyFont="1" applyAlignment="1">
      <alignment horizontal="right"/>
    </xf>
    <xf numFmtId="0" fontId="25" fillId="0" borderId="0" xfId="0" applyFont="1" applyAlignment="1">
      <alignment wrapText="1"/>
    </xf>
    <xf numFmtId="2" fontId="27" fillId="0" borderId="0" xfId="0" applyNumberFormat="1" applyFont="1"/>
    <xf numFmtId="0" fontId="27" fillId="0" borderId="0" xfId="0" applyFont="1" applyAlignment="1">
      <alignment horizontal="right"/>
    </xf>
    <xf numFmtId="0" fontId="2" fillId="0" borderId="0" xfId="0" applyFont="1" applyAlignment="1">
      <alignment horizontal="center" vertical="center" wrapText="1"/>
    </xf>
    <xf numFmtId="0" fontId="6" fillId="0" borderId="0" xfId="0" applyFont="1" applyAlignment="1">
      <alignment horizontal="center" vertical="center" wrapText="1"/>
    </xf>
    <xf numFmtId="0" fontId="2" fillId="0" borderId="0" xfId="0" applyFont="1" applyAlignment="1">
      <alignment vertical="center" wrapText="1"/>
    </xf>
    <xf numFmtId="0" fontId="2" fillId="0" borderId="0" xfId="0" applyFont="1" applyAlignment="1">
      <alignment vertical="top" wrapText="1"/>
    </xf>
    <xf numFmtId="0" fontId="2" fillId="0" borderId="0" xfId="0" applyFont="1" applyAlignment="1">
      <alignment wrapText="1"/>
    </xf>
    <xf numFmtId="4" fontId="35" fillId="0" borderId="0" xfId="0" applyNumberFormat="1" applyFont="1" applyAlignment="1">
      <alignment vertical="center"/>
    </xf>
    <xf numFmtId="9" fontId="17" fillId="0" borderId="0" xfId="0" applyNumberFormat="1" applyFont="1"/>
    <xf numFmtId="3" fontId="7" fillId="0" borderId="0" xfId="0" applyNumberFormat="1" applyFont="1"/>
    <xf numFmtId="3" fontId="17" fillId="0" borderId="0" xfId="0" applyNumberFormat="1" applyFont="1"/>
    <xf numFmtId="3" fontId="17" fillId="0" borderId="0" xfId="0" applyNumberFormat="1" applyFont="1" applyAlignment="1">
      <alignment horizontal="right" vertical="center" wrapText="1"/>
    </xf>
    <xf numFmtId="0" fontId="36" fillId="0" borderId="0" xfId="0" applyFont="1"/>
    <xf numFmtId="166" fontId="11" fillId="0" borderId="0" xfId="0" applyNumberFormat="1" applyFont="1"/>
    <xf numFmtId="0" fontId="9" fillId="0" borderId="3" xfId="0" applyFont="1" applyBorder="1"/>
    <xf numFmtId="0" fontId="37" fillId="9" borderId="0" xfId="0" applyFont="1" applyFill="1"/>
    <xf numFmtId="11" fontId="37" fillId="9" borderId="0" xfId="0" applyNumberFormat="1" applyFont="1" applyFill="1"/>
    <xf numFmtId="11" fontId="37" fillId="0" borderId="0" xfId="0" applyNumberFormat="1" applyFont="1"/>
    <xf numFmtId="11" fontId="39" fillId="9" borderId="0" xfId="0" applyNumberFormat="1" applyFont="1" applyFill="1"/>
    <xf numFmtId="11" fontId="39" fillId="0" borderId="0" xfId="0" applyNumberFormat="1" applyFont="1"/>
    <xf numFmtId="0" fontId="38" fillId="0" borderId="0" xfId="0" applyFont="1"/>
    <xf numFmtId="4" fontId="9" fillId="0" borderId="0" xfId="0" applyNumberFormat="1" applyFont="1" applyAlignment="1">
      <alignment horizontal="right"/>
    </xf>
    <xf numFmtId="0" fontId="9" fillId="4" borderId="0" xfId="0" applyFont="1" applyFill="1"/>
    <xf numFmtId="0" fontId="0" fillId="10" borderId="3" xfId="0" applyFill="1" applyBorder="1"/>
    <xf numFmtId="0" fontId="9" fillId="10" borderId="4" xfId="0" applyFont="1" applyFill="1" applyBorder="1"/>
    <xf numFmtId="4" fontId="11" fillId="11" borderId="4" xfId="0" applyNumberFormat="1" applyFont="1" applyFill="1" applyBorder="1"/>
    <xf numFmtId="4" fontId="11" fillId="12" borderId="4" xfId="0" applyNumberFormat="1" applyFont="1" applyFill="1" applyBorder="1"/>
    <xf numFmtId="164" fontId="42" fillId="14" borderId="5" xfId="0" applyNumberFormat="1" applyFont="1" applyFill="1" applyBorder="1"/>
    <xf numFmtId="164" fontId="42" fillId="8" borderId="0" xfId="0" applyNumberFormat="1" applyFont="1" applyFill="1"/>
    <xf numFmtId="0" fontId="9" fillId="10" borderId="5" xfId="0" applyFont="1" applyFill="1" applyBorder="1"/>
    <xf numFmtId="4" fontId="11" fillId="11" borderId="5" xfId="0" applyNumberFormat="1" applyFont="1" applyFill="1" applyBorder="1"/>
    <xf numFmtId="4" fontId="11" fillId="12" borderId="5" xfId="0" applyNumberFormat="1" applyFont="1" applyFill="1" applyBorder="1"/>
    <xf numFmtId="0" fontId="42" fillId="14" borderId="5" xfId="0" applyFont="1" applyFill="1" applyBorder="1"/>
    <xf numFmtId="0" fontId="42" fillId="8" borderId="0" xfId="0" applyFont="1" applyFill="1"/>
    <xf numFmtId="0" fontId="0" fillId="10" borderId="2" xfId="0" applyFill="1" applyBorder="1"/>
    <xf numFmtId="4" fontId="0" fillId="11" borderId="6" xfId="0" applyNumberFormat="1" applyFill="1" applyBorder="1" applyAlignment="1">
      <alignment horizontal="right"/>
    </xf>
    <xf numFmtId="4" fontId="9" fillId="12" borderId="6" xfId="0" applyNumberFormat="1" applyFont="1" applyFill="1" applyBorder="1" applyAlignment="1">
      <alignment horizontal="right"/>
    </xf>
    <xf numFmtId="164" fontId="42" fillId="14" borderId="6" xfId="0" applyNumberFormat="1" applyFont="1" applyFill="1" applyBorder="1" applyAlignment="1">
      <alignment horizontal="right"/>
    </xf>
    <xf numFmtId="164" fontId="9" fillId="0" borderId="0" xfId="0" applyNumberFormat="1" applyFont="1" applyAlignment="1">
      <alignment horizontal="right"/>
    </xf>
    <xf numFmtId="164" fontId="42" fillId="0" borderId="0" xfId="0" applyNumberFormat="1" applyFont="1" applyAlignment="1">
      <alignment horizontal="right"/>
    </xf>
    <xf numFmtId="0" fontId="10" fillId="0" borderId="0" xfId="0" applyFont="1"/>
    <xf numFmtId="11" fontId="42" fillId="8" borderId="0" xfId="0" applyNumberFormat="1" applyFont="1" applyFill="1"/>
    <xf numFmtId="11" fontId="42" fillId="0" borderId="0" xfId="0" applyNumberFormat="1" applyFont="1"/>
    <xf numFmtId="0" fontId="41" fillId="8" borderId="0" xfId="0" applyFont="1" applyFill="1"/>
    <xf numFmtId="11" fontId="0" fillId="8" borderId="0" xfId="0" applyNumberFormat="1" applyFill="1"/>
    <xf numFmtId="11" fontId="9" fillId="8" borderId="0" xfId="0" quotePrefix="1" applyNumberFormat="1" applyFont="1" applyFill="1"/>
    <xf numFmtId="11" fontId="42" fillId="8" borderId="0" xfId="0" quotePrefix="1" applyNumberFormat="1" applyFont="1" applyFill="1"/>
    <xf numFmtId="11" fontId="45" fillId="8" borderId="0" xfId="0" applyNumberFormat="1" applyFont="1" applyFill="1"/>
    <xf numFmtId="11" fontId="42" fillId="0" borderId="0" xfId="0" quotePrefix="1" applyNumberFormat="1" applyFont="1"/>
    <xf numFmtId="11" fontId="46" fillId="8" borderId="0" xfId="0" quotePrefix="1" applyNumberFormat="1" applyFont="1" applyFill="1"/>
    <xf numFmtId="165" fontId="0" fillId="17" borderId="0" xfId="0" applyNumberFormat="1" applyFill="1"/>
    <xf numFmtId="164" fontId="33" fillId="0" borderId="0" xfId="0" applyNumberFormat="1" applyFont="1"/>
    <xf numFmtId="164" fontId="34" fillId="0" borderId="0" xfId="0" applyNumberFormat="1" applyFont="1"/>
    <xf numFmtId="11" fontId="37" fillId="8" borderId="0" xfId="0" applyNumberFormat="1" applyFont="1" applyFill="1"/>
    <xf numFmtId="165" fontId="33" fillId="0" borderId="0" xfId="0" applyNumberFormat="1" applyFont="1"/>
    <xf numFmtId="165" fontId="9" fillId="0" borderId="14" xfId="0" applyNumberFormat="1" applyFont="1" applyBorder="1"/>
    <xf numFmtId="1" fontId="9" fillId="0" borderId="0" xfId="0" applyNumberFormat="1" applyFont="1"/>
    <xf numFmtId="170" fontId="0" fillId="0" borderId="0" xfId="0" applyNumberFormat="1"/>
    <xf numFmtId="0" fontId="0" fillId="0" borderId="0" xfId="0" applyAlignment="1">
      <alignment horizontal="center"/>
    </xf>
    <xf numFmtId="0" fontId="0" fillId="8" borderId="0" xfId="0" applyFill="1" applyAlignment="1">
      <alignment horizontal="center"/>
    </xf>
    <xf numFmtId="164" fontId="0" fillId="8" borderId="0" xfId="0" applyNumberFormat="1" applyFill="1"/>
    <xf numFmtId="11" fontId="39" fillId="8" borderId="0" xfId="0" applyNumberFormat="1" applyFont="1" applyFill="1"/>
    <xf numFmtId="169" fontId="0" fillId="0" borderId="0" xfId="0" applyNumberFormat="1"/>
    <xf numFmtId="164" fontId="9" fillId="9" borderId="0" xfId="0" applyNumberFormat="1" applyFont="1" applyFill="1"/>
    <xf numFmtId="11" fontId="9" fillId="9" borderId="0" xfId="0" applyNumberFormat="1" applyFont="1" applyFill="1"/>
    <xf numFmtId="169" fontId="11" fillId="12" borderId="4" xfId="0" applyNumberFormat="1" applyFont="1" applyFill="1" applyBorder="1"/>
    <xf numFmtId="4" fontId="9" fillId="18" borderId="1" xfId="0" applyNumberFormat="1" applyFont="1" applyFill="1" applyBorder="1"/>
    <xf numFmtId="0" fontId="9" fillId="14" borderId="4" xfId="0" applyFont="1" applyFill="1" applyBorder="1"/>
    <xf numFmtId="164" fontId="0" fillId="20" borderId="4" xfId="0" applyNumberFormat="1" applyFill="1" applyBorder="1"/>
    <xf numFmtId="164" fontId="9" fillId="20" borderId="4" xfId="0" applyNumberFormat="1" applyFont="1" applyFill="1" applyBorder="1"/>
    <xf numFmtId="0" fontId="0" fillId="14" borderId="5" xfId="0" applyFill="1" applyBorder="1"/>
    <xf numFmtId="0" fontId="0" fillId="14" borderId="0" xfId="0" applyFill="1"/>
    <xf numFmtId="169" fontId="11" fillId="12" borderId="5" xfId="0" applyNumberFormat="1" applyFont="1" applyFill="1" applyBorder="1"/>
    <xf numFmtId="0" fontId="9" fillId="18" borderId="0" xfId="0" applyFont="1" applyFill="1"/>
    <xf numFmtId="166" fontId="9" fillId="14" borderId="5" xfId="0" applyNumberFormat="1" applyFont="1" applyFill="1" applyBorder="1"/>
    <xf numFmtId="164" fontId="0" fillId="20" borderId="5" xfId="0" applyNumberFormat="1" applyFill="1" applyBorder="1"/>
    <xf numFmtId="169" fontId="9" fillId="12" borderId="6" xfId="0" applyNumberFormat="1" applyFont="1" applyFill="1" applyBorder="1" applyAlignment="1">
      <alignment horizontal="right"/>
    </xf>
    <xf numFmtId="4" fontId="9" fillId="18" borderId="6" xfId="0" applyNumberFormat="1" applyFont="1" applyFill="1" applyBorder="1" applyAlignment="1">
      <alignment horizontal="right"/>
    </xf>
    <xf numFmtId="166" fontId="0" fillId="14" borderId="6" xfId="0" applyNumberFormat="1" applyFill="1" applyBorder="1" applyAlignment="1">
      <alignment horizontal="right"/>
    </xf>
    <xf numFmtId="164" fontId="0" fillId="20" borderId="6" xfId="0" applyNumberFormat="1" applyFill="1" applyBorder="1" applyAlignment="1">
      <alignment horizontal="right"/>
    </xf>
    <xf numFmtId="164" fontId="0" fillId="0" borderId="0" xfId="0" applyNumberFormat="1" applyAlignment="1">
      <alignment horizontal="right"/>
    </xf>
    <xf numFmtId="164" fontId="0" fillId="14" borderId="6" xfId="0" applyNumberFormat="1" applyFill="1" applyBorder="1" applyAlignment="1">
      <alignment horizontal="right"/>
    </xf>
    <xf numFmtId="164" fontId="0" fillId="14" borderId="14" xfId="0" applyNumberFormat="1" applyFill="1" applyBorder="1" applyAlignment="1">
      <alignment horizontal="right"/>
    </xf>
    <xf numFmtId="0" fontId="0" fillId="21" borderId="0" xfId="0" applyFill="1"/>
    <xf numFmtId="169" fontId="33" fillId="0" borderId="0" xfId="0" applyNumberFormat="1" applyFont="1"/>
    <xf numFmtId="166" fontId="11" fillId="14" borderId="4" xfId="0" applyNumberFormat="1" applyFont="1" applyFill="1" applyBorder="1"/>
    <xf numFmtId="166" fontId="11" fillId="14" borderId="5" xfId="0" applyNumberFormat="1" applyFont="1" applyFill="1" applyBorder="1"/>
    <xf numFmtId="0" fontId="47" fillId="0" borderId="0" xfId="0" applyFont="1"/>
    <xf numFmtId="0" fontId="48" fillId="0" borderId="0" xfId="0" applyFont="1"/>
    <xf numFmtId="0" fontId="49" fillId="0" borderId="0" xfId="0" applyFont="1"/>
    <xf numFmtId="0" fontId="50" fillId="0" borderId="0" xfId="0" applyFont="1"/>
    <xf numFmtId="0" fontId="0" fillId="22" borderId="0" xfId="0" applyFill="1"/>
    <xf numFmtId="0" fontId="0" fillId="13" borderId="0" xfId="0" applyFill="1"/>
    <xf numFmtId="11" fontId="0" fillId="14" borderId="0" xfId="0" applyNumberFormat="1" applyFill="1"/>
    <xf numFmtId="11" fontId="0" fillId="13" borderId="0" xfId="0" applyNumberFormat="1" applyFill="1"/>
    <xf numFmtId="0" fontId="32" fillId="0" borderId="0" xfId="99" applyFill="1" applyBorder="1" applyAlignment="1" applyProtection="1"/>
    <xf numFmtId="11" fontId="9" fillId="8" borderId="0" xfId="0" applyNumberFormat="1" applyFont="1" applyFill="1"/>
    <xf numFmtId="164" fontId="0" fillId="0" borderId="18" xfId="0" applyNumberFormat="1" applyBorder="1"/>
    <xf numFmtId="164" fontId="0" fillId="0" borderId="10" xfId="0" applyNumberFormat="1" applyBorder="1"/>
    <xf numFmtId="11" fontId="0" fillId="23" borderId="0" xfId="0" applyNumberFormat="1" applyFill="1"/>
    <xf numFmtId="0" fontId="0" fillId="23" borderId="0" xfId="0" applyFill="1"/>
    <xf numFmtId="165" fontId="0" fillId="0" borderId="18" xfId="0" applyNumberFormat="1" applyBorder="1"/>
    <xf numFmtId="0" fontId="0" fillId="0" borderId="15" xfId="0" applyBorder="1"/>
    <xf numFmtId="0" fontId="0" fillId="0" borderId="18" xfId="0" applyBorder="1"/>
    <xf numFmtId="0" fontId="9" fillId="0" borderId="18" xfId="0" applyFont="1" applyBorder="1"/>
    <xf numFmtId="0" fontId="0" fillId="0" borderId="19" xfId="0" applyBorder="1"/>
    <xf numFmtId="0" fontId="0" fillId="0" borderId="16" xfId="0" applyBorder="1"/>
    <xf numFmtId="0" fontId="0" fillId="0" borderId="20" xfId="0" applyBorder="1"/>
    <xf numFmtId="0" fontId="29" fillId="0" borderId="16" xfId="0" applyFont="1" applyBorder="1"/>
    <xf numFmtId="0" fontId="32" fillId="0" borderId="16" xfId="99" applyBorder="1" applyAlignment="1" applyProtection="1"/>
    <xf numFmtId="0" fontId="29" fillId="0" borderId="17" xfId="0" applyFont="1" applyBorder="1"/>
    <xf numFmtId="0" fontId="0" fillId="0" borderId="21" xfId="0" applyBorder="1"/>
    <xf numFmtId="0" fontId="51" fillId="2" borderId="0" xfId="0" applyFont="1" applyFill="1" applyAlignment="1">
      <alignment horizontal="center" vertical="center" textRotation="90" wrapText="1"/>
    </xf>
    <xf numFmtId="0" fontId="51" fillId="2" borderId="0" xfId="0" applyFont="1" applyFill="1" applyAlignment="1">
      <alignment horizontal="center" vertical="center" wrapText="1"/>
    </xf>
    <xf numFmtId="0" fontId="52" fillId="2" borderId="0" xfId="0" applyFont="1" applyFill="1" applyAlignment="1">
      <alignment horizontal="center" vertical="center" wrapText="1"/>
    </xf>
    <xf numFmtId="0" fontId="35" fillId="0" borderId="0" xfId="0" applyFont="1"/>
    <xf numFmtId="0" fontId="51" fillId="0" borderId="0" xfId="0" applyFont="1" applyAlignment="1">
      <alignment horizontal="center" vertical="center" textRotation="90" wrapText="1"/>
    </xf>
    <xf numFmtId="0" fontId="51" fillId="0" borderId="0" xfId="0" applyFont="1" applyAlignment="1">
      <alignment horizontal="center" vertical="center" wrapText="1"/>
    </xf>
    <xf numFmtId="0" fontId="52" fillId="0" borderId="0" xfId="0" applyFont="1" applyAlignment="1">
      <alignment horizontal="center" vertical="center" wrapText="1"/>
    </xf>
    <xf numFmtId="0" fontId="2" fillId="2" borderId="0" xfId="0" applyFont="1" applyFill="1" applyAlignment="1">
      <alignment vertical="top" wrapText="1"/>
    </xf>
    <xf numFmtId="0" fontId="6" fillId="16" borderId="0" xfId="0" applyFont="1" applyFill="1" applyAlignment="1">
      <alignment horizontal="center" vertical="center" wrapText="1"/>
    </xf>
    <xf numFmtId="0" fontId="6" fillId="24" borderId="0" xfId="0" applyFont="1" applyFill="1" applyAlignment="1">
      <alignment horizontal="center" vertical="center" wrapText="1"/>
    </xf>
    <xf numFmtId="0" fontId="6" fillId="12" borderId="0" xfId="0" applyFont="1" applyFill="1" applyAlignment="1">
      <alignment horizontal="center" vertical="center" wrapText="1"/>
    </xf>
    <xf numFmtId="0" fontId="53" fillId="6" borderId="0" xfId="0" applyFont="1" applyFill="1" applyAlignment="1">
      <alignment horizontal="left"/>
    </xf>
    <xf numFmtId="0" fontId="53" fillId="6" borderId="0" xfId="0" applyFont="1" applyFill="1"/>
    <xf numFmtId="0" fontId="53" fillId="7" borderId="0" xfId="0" applyFont="1" applyFill="1" applyAlignment="1">
      <alignment horizontal="left"/>
    </xf>
    <xf numFmtId="0" fontId="53" fillId="7" borderId="0" xfId="0" applyFont="1" applyFill="1"/>
    <xf numFmtId="0" fontId="53" fillId="5" borderId="0" xfId="0" applyFont="1" applyFill="1" applyAlignment="1">
      <alignment horizontal="left" vertical="center"/>
    </xf>
    <xf numFmtId="0" fontId="53" fillId="5" borderId="0" xfId="0" applyFont="1" applyFill="1" applyAlignment="1">
      <alignment horizontal="right" vertical="center"/>
    </xf>
    <xf numFmtId="0" fontId="53" fillId="6" borderId="0" xfId="0" applyFont="1" applyFill="1" applyAlignment="1">
      <alignment horizontal="right"/>
    </xf>
    <xf numFmtId="0" fontId="8" fillId="16" borderId="0" xfId="0" applyFont="1" applyFill="1" applyAlignment="1">
      <alignment horizontal="center" vertical="center" wrapText="1"/>
    </xf>
    <xf numFmtId="0" fontId="7" fillId="16" borderId="0" xfId="0" applyFont="1" applyFill="1"/>
    <xf numFmtId="0" fontId="2" fillId="0" borderId="15" xfId="0" applyFont="1" applyBorder="1"/>
    <xf numFmtId="0" fontId="16" fillId="0" borderId="20" xfId="0" applyFont="1" applyBorder="1"/>
    <xf numFmtId="0" fontId="18" fillId="0" borderId="16" xfId="0" applyFont="1" applyBorder="1"/>
    <xf numFmtId="0" fontId="18" fillId="0" borderId="17" xfId="0" applyFont="1" applyBorder="1"/>
    <xf numFmtId="9" fontId="5" fillId="0" borderId="10" xfId="0" applyNumberFormat="1" applyFont="1" applyBorder="1"/>
    <xf numFmtId="0" fontId="2" fillId="0" borderId="22" xfId="0" applyFont="1" applyBorder="1"/>
    <xf numFmtId="0" fontId="16" fillId="0" borderId="8" xfId="0" applyFont="1" applyBorder="1"/>
    <xf numFmtId="0" fontId="5" fillId="0" borderId="8" xfId="0" applyFont="1" applyBorder="1"/>
    <xf numFmtId="0" fontId="0" fillId="0" borderId="8" xfId="0" applyBorder="1"/>
    <xf numFmtId="0" fontId="0" fillId="0" borderId="9" xfId="0" applyBorder="1"/>
    <xf numFmtId="0" fontId="54" fillId="0" borderId="8" xfId="0" applyFont="1" applyBorder="1"/>
    <xf numFmtId="166" fontId="0" fillId="0" borderId="0" xfId="0" applyNumberFormat="1"/>
    <xf numFmtId="166" fontId="9" fillId="0" borderId="0" xfId="0" applyNumberFormat="1" applyFont="1"/>
    <xf numFmtId="166" fontId="0" fillId="17" borderId="0" xfId="0" applyNumberFormat="1" applyFill="1"/>
    <xf numFmtId="166" fontId="12" fillId="0" borderId="0" xfId="0" applyNumberFormat="1" applyFont="1"/>
    <xf numFmtId="168" fontId="9" fillId="0" borderId="0" xfId="0" applyNumberFormat="1" applyFont="1"/>
    <xf numFmtId="0" fontId="55" fillId="0" borderId="0" xfId="0" applyFont="1"/>
    <xf numFmtId="0" fontId="57" fillId="0" borderId="0" xfId="0" applyFont="1"/>
    <xf numFmtId="166" fontId="34" fillId="0" borderId="0" xfId="0" applyNumberFormat="1" applyFont="1"/>
    <xf numFmtId="166" fontId="0" fillId="0" borderId="18" xfId="0" applyNumberFormat="1" applyBorder="1"/>
    <xf numFmtId="166" fontId="0" fillId="0" borderId="10" xfId="0" applyNumberFormat="1" applyBorder="1"/>
    <xf numFmtId="0" fontId="0" fillId="24" borderId="0" xfId="0" applyFill="1"/>
    <xf numFmtId="0" fontId="0" fillId="25" borderId="7" xfId="0" applyFill="1" applyBorder="1"/>
    <xf numFmtId="164" fontId="11" fillId="0" borderId="22" xfId="0" applyNumberFormat="1" applyFont="1" applyBorder="1"/>
    <xf numFmtId="0" fontId="0" fillId="25" borderId="13" xfId="0" applyFill="1" applyBorder="1"/>
    <xf numFmtId="166" fontId="0" fillId="0" borderId="0" xfId="0" applyNumberFormat="1" applyAlignment="1">
      <alignment horizontal="right"/>
    </xf>
    <xf numFmtId="165" fontId="10" fillId="0" borderId="0" xfId="0" applyNumberFormat="1" applyFont="1"/>
    <xf numFmtId="0" fontId="58" fillId="0" borderId="0" xfId="0" applyFont="1" applyAlignment="1">
      <alignment vertical="top" wrapText="1"/>
    </xf>
    <xf numFmtId="2" fontId="0" fillId="0" borderId="0" xfId="0" applyNumberFormat="1"/>
    <xf numFmtId="0" fontId="59" fillId="0" borderId="0" xfId="0" applyFont="1" applyAlignment="1">
      <alignment vertical="top" wrapText="1"/>
    </xf>
    <xf numFmtId="11" fontId="11" fillId="0" borderId="0" xfId="0" applyNumberFormat="1" applyFont="1"/>
    <xf numFmtId="2" fontId="13" fillId="0" borderId="0" xfId="0" applyNumberFormat="1" applyFont="1"/>
    <xf numFmtId="2" fontId="9" fillId="0" borderId="0" xfId="0" applyNumberFormat="1" applyFont="1"/>
    <xf numFmtId="2" fontId="60" fillId="0" borderId="0" xfId="0" applyNumberFormat="1" applyFont="1"/>
    <xf numFmtId="0" fontId="0" fillId="17" borderId="0" xfId="0" applyFill="1"/>
    <xf numFmtId="2" fontId="9" fillId="17" borderId="0" xfId="0" applyNumberFormat="1" applyFont="1" applyFill="1"/>
    <xf numFmtId="2" fontId="14" fillId="0" borderId="0" xfId="0" applyNumberFormat="1" applyFont="1"/>
    <xf numFmtId="167" fontId="14" fillId="0" borderId="0" xfId="0" applyNumberFormat="1" applyFont="1"/>
    <xf numFmtId="167" fontId="13" fillId="0" borderId="0" xfId="0" applyNumberFormat="1" applyFont="1"/>
    <xf numFmtId="166" fontId="0" fillId="0" borderId="19" xfId="0" applyNumberFormat="1" applyBorder="1"/>
    <xf numFmtId="166" fontId="0" fillId="0" borderId="20" xfId="0" applyNumberFormat="1" applyBorder="1"/>
    <xf numFmtId="166" fontId="0" fillId="0" borderId="21" xfId="0" applyNumberFormat="1" applyBorder="1"/>
    <xf numFmtId="0" fontId="58" fillId="0" borderId="0" xfId="0" applyFont="1"/>
    <xf numFmtId="9" fontId="5" fillId="0" borderId="0" xfId="0" applyNumberFormat="1" applyFont="1" applyAlignment="1">
      <alignment horizontal="left" vertical="center"/>
    </xf>
    <xf numFmtId="9" fontId="5" fillId="0" borderId="0" xfId="0" applyNumberFormat="1" applyFont="1" applyAlignment="1">
      <alignment horizontal="left"/>
    </xf>
    <xf numFmtId="0" fontId="0" fillId="0" borderId="0" xfId="0" applyAlignment="1">
      <alignment horizontal="left"/>
    </xf>
    <xf numFmtId="3" fontId="27" fillId="0" borderId="0" xfId="0" applyNumberFormat="1" applyFont="1"/>
    <xf numFmtId="3" fontId="2" fillId="0" borderId="0" xfId="0" applyNumberFormat="1" applyFont="1" applyAlignment="1">
      <alignment horizontal="center"/>
    </xf>
    <xf numFmtId="1" fontId="0" fillId="0" borderId="0" xfId="0" applyNumberFormat="1"/>
    <xf numFmtId="0" fontId="53" fillId="26" borderId="0" xfId="0" applyFont="1" applyFill="1" applyAlignment="1">
      <alignment horizontal="left" vertical="center"/>
    </xf>
    <xf numFmtId="0" fontId="53" fillId="26" borderId="0" xfId="0" applyFont="1" applyFill="1" applyAlignment="1">
      <alignment horizontal="right" vertical="center"/>
    </xf>
    <xf numFmtId="0" fontId="53" fillId="27" borderId="0" xfId="0" applyFont="1" applyFill="1" applyAlignment="1">
      <alignment horizontal="right" vertical="center"/>
    </xf>
    <xf numFmtId="0" fontId="8" fillId="0" borderId="0" xfId="0" applyFont="1" applyAlignment="1">
      <alignment horizontal="right" vertical="center" wrapText="1"/>
    </xf>
    <xf numFmtId="0" fontId="7" fillId="16" borderId="23" xfId="0" applyFont="1" applyFill="1" applyBorder="1"/>
    <xf numFmtId="0" fontId="2" fillId="16" borderId="11" xfId="0" applyFont="1" applyFill="1" applyBorder="1" applyAlignment="1">
      <alignment horizontal="center" vertical="center" wrapText="1"/>
    </xf>
    <xf numFmtId="0" fontId="0" fillId="16" borderId="12" xfId="0" applyFill="1" applyBorder="1"/>
    <xf numFmtId="3" fontId="2" fillId="16" borderId="12" xfId="0" applyNumberFormat="1" applyFont="1" applyFill="1" applyBorder="1" applyAlignment="1">
      <alignment horizontal="center"/>
    </xf>
    <xf numFmtId="0" fontId="5" fillId="16" borderId="12" xfId="0" applyFont="1" applyFill="1" applyBorder="1"/>
    <xf numFmtId="0" fontId="2" fillId="0" borderId="18" xfId="0" applyFont="1" applyBorder="1"/>
    <xf numFmtId="0" fontId="2" fillId="0" borderId="19" xfId="0" applyFont="1" applyBorder="1"/>
    <xf numFmtId="0" fontId="2" fillId="0" borderId="16" xfId="0" applyFont="1" applyBorder="1"/>
    <xf numFmtId="1" fontId="0" fillId="0" borderId="10" xfId="0" applyNumberFormat="1" applyBorder="1"/>
    <xf numFmtId="0" fontId="2" fillId="16" borderId="0" xfId="0" applyFont="1" applyFill="1" applyAlignment="1">
      <alignment horizontal="center" vertical="center" wrapText="1"/>
    </xf>
    <xf numFmtId="0" fontId="0" fillId="16" borderId="0" xfId="0" applyFill="1"/>
    <xf numFmtId="3" fontId="2" fillId="16" borderId="0" xfId="0" applyNumberFormat="1" applyFont="1" applyFill="1" applyAlignment="1">
      <alignment horizontal="center"/>
    </xf>
    <xf numFmtId="0" fontId="5" fillId="16" borderId="0" xfId="0" applyFont="1" applyFill="1"/>
    <xf numFmtId="0" fontId="0" fillId="3" borderId="17" xfId="0" applyFill="1" applyBorder="1"/>
    <xf numFmtId="0" fontId="5" fillId="3" borderId="10" xfId="0" applyFont="1" applyFill="1" applyBorder="1"/>
    <xf numFmtId="0" fontId="0" fillId="3" borderId="21" xfId="0" applyFill="1" applyBorder="1"/>
    <xf numFmtId="0" fontId="2" fillId="3" borderId="17" xfId="0" applyFont="1" applyFill="1" applyBorder="1"/>
    <xf numFmtId="0" fontId="2" fillId="3" borderId="10" xfId="0" applyFont="1" applyFill="1" applyBorder="1"/>
    <xf numFmtId="0" fontId="61" fillId="3" borderId="10" xfId="0" applyFont="1" applyFill="1" applyBorder="1"/>
    <xf numFmtId="0" fontId="0" fillId="3" borderId="10" xfId="0" applyFill="1" applyBorder="1"/>
    <xf numFmtId="0" fontId="54" fillId="0" borderId="0" xfId="0" applyFont="1"/>
    <xf numFmtId="3" fontId="2" fillId="0" borderId="0" xfId="0" applyNumberFormat="1" applyFont="1"/>
    <xf numFmtId="1" fontId="0" fillId="0" borderId="20" xfId="0" applyNumberFormat="1" applyBorder="1"/>
    <xf numFmtId="0" fontId="2" fillId="0" borderId="17" xfId="0" applyFont="1" applyBorder="1"/>
    <xf numFmtId="1" fontId="0" fillId="0" borderId="21" xfId="0" applyNumberFormat="1" applyBorder="1"/>
    <xf numFmtId="0" fontId="0" fillId="0" borderId="3" xfId="0" applyBorder="1"/>
    <xf numFmtId="4" fontId="9" fillId="18" borderId="4" xfId="0" applyNumberFormat="1" applyFont="1" applyFill="1" applyBorder="1"/>
    <xf numFmtId="0" fontId="0" fillId="18" borderId="5" xfId="0" applyFill="1" applyBorder="1"/>
    <xf numFmtId="4" fontId="9" fillId="3" borderId="0" xfId="0" applyNumberFormat="1" applyFont="1" applyFill="1"/>
    <xf numFmtId="0" fontId="0" fillId="28" borderId="0" xfId="0" applyFill="1"/>
    <xf numFmtId="0" fontId="9" fillId="3" borderId="4" xfId="0" applyFont="1" applyFill="1" applyBorder="1"/>
    <xf numFmtId="164" fontId="0" fillId="3" borderId="0" xfId="0" applyNumberFormat="1" applyFill="1"/>
    <xf numFmtId="0" fontId="0" fillId="3" borderId="7" xfId="0" applyFill="1" applyBorder="1"/>
    <xf numFmtId="0" fontId="9" fillId="4" borderId="0" xfId="0" applyFont="1" applyFill="1" applyAlignment="1">
      <alignment horizontal="center"/>
    </xf>
    <xf numFmtId="0" fontId="0" fillId="0" borderId="3" xfId="0" applyBorder="1" applyAlignment="1">
      <alignment horizontal="left"/>
    </xf>
    <xf numFmtId="0" fontId="9" fillId="18" borderId="5" xfId="0" applyFont="1" applyFill="1" applyBorder="1"/>
    <xf numFmtId="0" fontId="0" fillId="18" borderId="0" xfId="0" applyFill="1"/>
    <xf numFmtId="0" fontId="9" fillId="3" borderId="0" xfId="0" applyFont="1" applyFill="1"/>
    <xf numFmtId="0" fontId="9" fillId="28" borderId="0" xfId="0" applyFont="1" applyFill="1"/>
    <xf numFmtId="166" fontId="9" fillId="3" borderId="5" xfId="0" applyNumberFormat="1" applyFont="1" applyFill="1" applyBorder="1"/>
    <xf numFmtId="0" fontId="9" fillId="4" borderId="0" xfId="0" applyFont="1" applyFill="1" applyAlignment="1">
      <alignment horizontal="left"/>
    </xf>
    <xf numFmtId="4" fontId="9" fillId="18" borderId="6" xfId="0" applyNumberFormat="1" applyFont="1" applyFill="1" applyBorder="1" applyAlignment="1">
      <alignment horizontal="left"/>
    </xf>
    <xf numFmtId="4" fontId="9" fillId="3" borderId="0" xfId="0" applyNumberFormat="1" applyFont="1" applyFill="1" applyAlignment="1">
      <alignment horizontal="right"/>
    </xf>
    <xf numFmtId="166" fontId="0" fillId="3" borderId="6" xfId="0" applyNumberFormat="1" applyFill="1" applyBorder="1" applyAlignment="1">
      <alignment horizontal="right"/>
    </xf>
    <xf numFmtId="164" fontId="0" fillId="3" borderId="0" xfId="0" applyNumberFormat="1" applyFill="1" applyAlignment="1">
      <alignment horizontal="right"/>
    </xf>
    <xf numFmtId="0" fontId="62" fillId="24" borderId="0" xfId="0" applyFont="1" applyFill="1"/>
    <xf numFmtId="169" fontId="9" fillId="0" borderId="0" xfId="0" applyNumberFormat="1" applyFont="1" applyAlignment="1">
      <alignment horizontal="right"/>
    </xf>
    <xf numFmtId="4" fontId="9" fillId="0" borderId="0" xfId="0" applyNumberFormat="1" applyFont="1" applyAlignment="1">
      <alignment horizontal="left"/>
    </xf>
    <xf numFmtId="0" fontId="62" fillId="0" borderId="0" xfId="0" applyFont="1"/>
    <xf numFmtId="4" fontId="0" fillId="0" borderId="0" xfId="0" applyNumberFormat="1" applyAlignment="1">
      <alignment horizontal="right"/>
    </xf>
    <xf numFmtId="174" fontId="0" fillId="22" borderId="0" xfId="0" applyNumberFormat="1" applyFill="1"/>
    <xf numFmtId="11" fontId="0" fillId="29" borderId="0" xfId="0" applyNumberFormat="1" applyFill="1"/>
    <xf numFmtId="0" fontId="0" fillId="29" borderId="0" xfId="0" applyFill="1"/>
    <xf numFmtId="11" fontId="0" fillId="22" borderId="0" xfId="0" applyNumberFormat="1" applyFill="1"/>
    <xf numFmtId="174" fontId="0" fillId="0" borderId="0" xfId="0" applyNumberFormat="1"/>
    <xf numFmtId="0" fontId="42" fillId="29" borderId="0" xfId="0" applyFont="1" applyFill="1"/>
    <xf numFmtId="0" fontId="2" fillId="3" borderId="0" xfId="0" applyFont="1" applyFill="1" applyAlignment="1">
      <alignment horizontal="right"/>
    </xf>
    <xf numFmtId="0" fontId="2" fillId="3" borderId="0" xfId="0" applyFont="1" applyFill="1"/>
    <xf numFmtId="0" fontId="18" fillId="3" borderId="0" xfId="0" applyFont="1" applyFill="1"/>
    <xf numFmtId="3" fontId="0" fillId="3" borderId="0" xfId="0" applyNumberFormat="1" applyFill="1"/>
    <xf numFmtId="0" fontId="17" fillId="3" borderId="0" xfId="0" applyFont="1" applyFill="1"/>
    <xf numFmtId="3" fontId="5" fillId="3" borderId="0" xfId="0" applyNumberFormat="1" applyFont="1" applyFill="1"/>
    <xf numFmtId="9" fontId="5" fillId="3" borderId="0" xfId="0" applyNumberFormat="1" applyFont="1" applyFill="1" applyAlignment="1">
      <alignment horizontal="left" vertical="center"/>
    </xf>
    <xf numFmtId="9" fontId="5" fillId="3" borderId="0" xfId="0" applyNumberFormat="1" applyFont="1" applyFill="1" applyAlignment="1">
      <alignment horizontal="left"/>
    </xf>
    <xf numFmtId="0" fontId="0" fillId="3" borderId="0" xfId="0" applyFill="1" applyAlignment="1">
      <alignment horizontal="left"/>
    </xf>
    <xf numFmtId="1" fontId="0" fillId="3" borderId="0" xfId="0" applyNumberFormat="1" applyFill="1"/>
    <xf numFmtId="0" fontId="2" fillId="26" borderId="0" xfId="0" applyFont="1" applyFill="1"/>
    <xf numFmtId="0" fontId="0" fillId="26" borderId="0" xfId="0" applyFill="1"/>
    <xf numFmtId="0" fontId="5" fillId="26" borderId="0" xfId="0" applyFont="1" applyFill="1"/>
    <xf numFmtId="3" fontId="0" fillId="26" borderId="0" xfId="0" applyNumberFormat="1" applyFill="1"/>
    <xf numFmtId="3" fontId="5" fillId="26" borderId="0" xfId="0" applyNumberFormat="1" applyFont="1" applyFill="1"/>
    <xf numFmtId="0" fontId="0" fillId="26" borderId="0" xfId="0" applyFill="1" applyAlignment="1">
      <alignment horizontal="left"/>
    </xf>
    <xf numFmtId="1" fontId="0" fillId="26" borderId="0" xfId="0" applyNumberFormat="1" applyFill="1"/>
    <xf numFmtId="0" fontId="2" fillId="30" borderId="0" xfId="0" applyFont="1" applyFill="1"/>
    <xf numFmtId="0" fontId="0" fillId="30" borderId="0" xfId="0" applyFill="1"/>
    <xf numFmtId="173" fontId="0" fillId="30" borderId="0" xfId="0" applyNumberFormat="1" applyFill="1"/>
    <xf numFmtId="3" fontId="0" fillId="30" borderId="0" xfId="0" applyNumberFormat="1" applyFill="1"/>
    <xf numFmtId="0" fontId="5" fillId="30" borderId="0" xfId="0" applyFont="1" applyFill="1"/>
    <xf numFmtId="1" fontId="0" fillId="30" borderId="0" xfId="0" applyNumberFormat="1" applyFill="1"/>
    <xf numFmtId="164" fontId="11" fillId="15" borderId="4" xfId="101" applyNumberFormat="1" applyFont="1" applyFill="1" applyBorder="1"/>
    <xf numFmtId="164" fontId="11" fillId="19" borderId="4" xfId="101" applyNumberFormat="1" applyFont="1" applyFill="1" applyBorder="1"/>
    <xf numFmtId="164" fontId="11" fillId="0" borderId="0" xfId="0" applyNumberFormat="1" applyFont="1" applyAlignment="1">
      <alignment horizontal="left" vertical="top"/>
    </xf>
    <xf numFmtId="0" fontId="9" fillId="0" borderId="0" xfId="102"/>
    <xf numFmtId="164" fontId="11" fillId="15" borderId="5" xfId="101" applyNumberFormat="1" applyFont="1" applyFill="1" applyBorder="1"/>
    <xf numFmtId="164" fontId="11" fillId="19" borderId="5" xfId="101" applyNumberFormat="1" applyFont="1" applyFill="1" applyBorder="1"/>
    <xf numFmtId="164" fontId="0" fillId="0" borderId="0" xfId="0" applyNumberFormat="1" applyAlignment="1">
      <alignment horizontal="left" vertical="top"/>
    </xf>
    <xf numFmtId="164" fontId="9" fillId="15" borderId="6" xfId="101" applyNumberFormat="1" applyFill="1" applyBorder="1" applyAlignment="1">
      <alignment horizontal="right"/>
    </xf>
    <xf numFmtId="164" fontId="9" fillId="19" borderId="6" xfId="101" applyNumberFormat="1" applyFill="1" applyBorder="1" applyAlignment="1">
      <alignment horizontal="right"/>
    </xf>
    <xf numFmtId="0" fontId="56" fillId="24" borderId="0" xfId="0" applyFont="1" applyFill="1"/>
    <xf numFmtId="164" fontId="42" fillId="8" borderId="0" xfId="0" applyNumberFormat="1" applyFont="1" applyFill="1" applyAlignment="1">
      <alignment horizontal="left"/>
    </xf>
    <xf numFmtId="0" fontId="11" fillId="0" borderId="0" xfId="0" applyFont="1" applyAlignment="1">
      <alignment horizontal="left"/>
    </xf>
    <xf numFmtId="164" fontId="9" fillId="0" borderId="0" xfId="101" applyNumberFormat="1" applyAlignment="1">
      <alignment horizontal="right"/>
    </xf>
    <xf numFmtId="4" fontId="0" fillId="22" borderId="0" xfId="0" applyNumberFormat="1" applyFill="1"/>
    <xf numFmtId="4" fontId="0" fillId="16" borderId="0" xfId="0" applyNumberFormat="1" applyFill="1"/>
    <xf numFmtId="164" fontId="9" fillId="0" borderId="0" xfId="0" applyNumberFormat="1" applyFont="1" applyAlignment="1">
      <alignment horizontal="left" vertical="top"/>
    </xf>
    <xf numFmtId="0" fontId="43" fillId="0" borderId="0" xfId="0" applyFont="1"/>
    <xf numFmtId="4" fontId="44" fillId="0" borderId="0" xfId="0" applyNumberFormat="1" applyFont="1"/>
    <xf numFmtId="165" fontId="0" fillId="0" borderId="0" xfId="0" applyNumberFormat="1" applyAlignment="1">
      <alignment horizontal="left" vertical="top"/>
    </xf>
    <xf numFmtId="0" fontId="0" fillId="0" borderId="0" xfId="0" applyAlignment="1">
      <alignment horizontal="left" vertical="top"/>
    </xf>
    <xf numFmtId="165" fontId="9" fillId="0" borderId="0" xfId="0" applyNumberFormat="1" applyFont="1" applyAlignment="1">
      <alignment horizontal="left" vertical="top"/>
    </xf>
    <xf numFmtId="0" fontId="9" fillId="0" borderId="0" xfId="0" applyFont="1" applyAlignment="1">
      <alignment horizontal="left" vertical="top"/>
    </xf>
    <xf numFmtId="0" fontId="13" fillId="0" borderId="0" xfId="0" applyFont="1" applyAlignment="1">
      <alignment horizontal="left" vertical="top"/>
    </xf>
    <xf numFmtId="165" fontId="11" fillId="0" borderId="0" xfId="0" applyNumberFormat="1" applyFont="1" applyAlignment="1">
      <alignment horizontal="left" vertical="top"/>
    </xf>
    <xf numFmtId="0" fontId="40" fillId="0" borderId="0" xfId="0" applyFont="1" applyAlignment="1">
      <alignment horizontal="left" vertical="top"/>
    </xf>
    <xf numFmtId="165" fontId="34" fillId="0" borderId="0" xfId="0" applyNumberFormat="1" applyFont="1"/>
    <xf numFmtId="170" fontId="9" fillId="0" borderId="0" xfId="0" applyNumberFormat="1" applyFont="1" applyAlignment="1">
      <alignment horizontal="left" vertical="top"/>
    </xf>
    <xf numFmtId="167" fontId="9" fillId="0" borderId="0" xfId="0" applyNumberFormat="1" applyFont="1" applyAlignment="1">
      <alignment horizontal="left" vertical="top"/>
    </xf>
    <xf numFmtId="169" fontId="9" fillId="0" borderId="0" xfId="0" applyNumberFormat="1" applyFont="1" applyAlignment="1">
      <alignment horizontal="left" vertical="top"/>
    </xf>
    <xf numFmtId="169" fontId="14" fillId="0" borderId="0" xfId="0" applyNumberFormat="1" applyFont="1" applyAlignment="1">
      <alignment horizontal="left" vertical="top"/>
    </xf>
    <xf numFmtId="169" fontId="0" fillId="0" borderId="0" xfId="0" applyNumberFormat="1" applyAlignment="1">
      <alignment horizontal="left" vertical="top"/>
    </xf>
    <xf numFmtId="165" fontId="12" fillId="0" borderId="0" xfId="0" applyNumberFormat="1" applyFont="1" applyAlignment="1">
      <alignment horizontal="left" vertical="top"/>
    </xf>
    <xf numFmtId="4" fontId="9" fillId="0" borderId="0" xfId="0" applyNumberFormat="1" applyFont="1"/>
    <xf numFmtId="11" fontId="9" fillId="0" borderId="0" xfId="0" applyNumberFormat="1" applyFont="1" applyAlignment="1">
      <alignment horizontal="left" vertical="top"/>
    </xf>
    <xf numFmtId="165" fontId="9" fillId="0" borderId="0" xfId="102" applyNumberFormat="1"/>
    <xf numFmtId="164" fontId="9" fillId="0" borderId="14" xfId="0" applyNumberFormat="1" applyFont="1" applyBorder="1" applyAlignment="1">
      <alignment horizontal="right"/>
    </xf>
    <xf numFmtId="0" fontId="60" fillId="14" borderId="0" xfId="0" applyFont="1" applyFill="1"/>
    <xf numFmtId="11" fontId="60" fillId="14" borderId="0" xfId="0" applyNumberFormat="1" applyFont="1" applyFill="1"/>
    <xf numFmtId="0" fontId="63" fillId="0" borderId="0" xfId="0" applyFont="1"/>
    <xf numFmtId="169" fontId="35" fillId="0" borderId="0" xfId="0" applyNumberFormat="1" applyFont="1"/>
    <xf numFmtId="171" fontId="35" fillId="0" borderId="0" xfId="0" applyNumberFormat="1" applyFont="1"/>
    <xf numFmtId="0" fontId="2" fillId="3" borderId="15" xfId="0" applyFont="1" applyFill="1" applyBorder="1" applyAlignment="1">
      <alignment horizontal="center"/>
    </xf>
    <xf numFmtId="0" fontId="2" fillId="3" borderId="19" xfId="0" applyFont="1" applyFill="1"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0" fontId="2" fillId="3" borderId="15" xfId="0" applyFont="1" applyFill="1" applyBorder="1" applyAlignment="1">
      <alignment horizontal="left" vertical="center"/>
    </xf>
    <xf numFmtId="0" fontId="2" fillId="3" borderId="18" xfId="0" applyFont="1" applyFill="1" applyBorder="1" applyAlignment="1">
      <alignment horizontal="left" vertical="center"/>
    </xf>
    <xf numFmtId="0" fontId="2" fillId="3" borderId="19" xfId="0" applyFont="1" applyFill="1" applyBorder="1" applyAlignment="1">
      <alignment horizontal="left" vertical="center"/>
    </xf>
    <xf numFmtId="0" fontId="2" fillId="3" borderId="10" xfId="0" applyFont="1" applyFill="1" applyBorder="1" applyAlignment="1">
      <alignment horizontal="center" vertical="center"/>
    </xf>
    <xf numFmtId="0" fontId="2" fillId="3" borderId="21" xfId="0" applyFont="1" applyFill="1" applyBorder="1" applyAlignment="1">
      <alignment horizontal="center" vertical="center"/>
    </xf>
  </cellXfs>
  <cellStyles count="103">
    <cellStyle name="Gevolgde hyperlink" xfId="2" builtinId="9" hidden="1"/>
    <cellStyle name="Gevolgde hyperlink" xfId="4" builtinId="9" hidden="1"/>
    <cellStyle name="Gevolgde hyperlink" xfId="6" builtinId="9" hidden="1"/>
    <cellStyle name="Gevolgde hyperlink" xfId="8" builtinId="9" hidden="1"/>
    <cellStyle name="Gevolgde hyperlink" xfId="10" builtinId="9" hidden="1"/>
    <cellStyle name="Gevolgde hyperlink" xfId="12" builtinId="9" hidden="1"/>
    <cellStyle name="Gevolgde hyperlink" xfId="14" builtinId="9" hidden="1"/>
    <cellStyle name="Gevolgde hyperlink" xfId="16" builtinId="9" hidden="1"/>
    <cellStyle name="Gevolgde hyperlink" xfId="18" builtinId="9" hidden="1"/>
    <cellStyle name="Gevolgde hyperlink" xfId="20" builtinId="9" hidden="1"/>
    <cellStyle name="Gevolgde hyperlink" xfId="22" builtinId="9" hidden="1"/>
    <cellStyle name="Gevolgde hyperlink" xfId="24" builtinId="9" hidden="1"/>
    <cellStyle name="Gevolgde hyperlink" xfId="26" builtinId="9" hidden="1"/>
    <cellStyle name="Gevolgde hyperlink" xfId="28" builtinId="9" hidden="1"/>
    <cellStyle name="Gevolgde hyperlink" xfId="30" builtinId="9" hidden="1"/>
    <cellStyle name="Gevolgde hyperlink" xfId="32" builtinId="9" hidden="1"/>
    <cellStyle name="Gevolgde hyperlink" xfId="34" builtinId="9" hidden="1"/>
    <cellStyle name="Gevolgde hyperlink" xfId="36" builtinId="9" hidden="1"/>
    <cellStyle name="Gevolgde hyperlink" xfId="38" builtinId="9" hidden="1"/>
    <cellStyle name="Gevolgde hyperlink" xfId="40" builtinId="9" hidden="1"/>
    <cellStyle name="Gevolgde hyperlink" xfId="42" builtinId="9" hidden="1"/>
    <cellStyle name="Gevolgde hyperlink" xfId="44" builtinId="9" hidden="1"/>
    <cellStyle name="Gevolgde hyperlink" xfId="46" builtinId="9" hidden="1"/>
    <cellStyle name="Gevolgde hyperlink" xfId="48" builtinId="9" hidden="1"/>
    <cellStyle name="Gevolgde hyperlink" xfId="50" builtinId="9" hidden="1"/>
    <cellStyle name="Gevolgde hyperlink" xfId="52" builtinId="9" hidden="1"/>
    <cellStyle name="Gevolgde hyperlink" xfId="54" builtinId="9" hidden="1"/>
    <cellStyle name="Gevolgde hyperlink" xfId="56" builtinId="9" hidden="1"/>
    <cellStyle name="Gevolgde hyperlink" xfId="58" builtinId="9" hidden="1"/>
    <cellStyle name="Gevolgde hyperlink" xfId="60" builtinId="9" hidden="1"/>
    <cellStyle name="Gevolgde hyperlink" xfId="62" builtinId="9" hidden="1"/>
    <cellStyle name="Gevolgde hyperlink" xfId="64" builtinId="9" hidden="1"/>
    <cellStyle name="Gevolgde hyperlink" xfId="66" builtinId="9" hidden="1"/>
    <cellStyle name="Gevolgde hyperlink" xfId="68" builtinId="9" hidden="1"/>
    <cellStyle name="Gevolgde hyperlink" xfId="70" builtinId="9" hidden="1"/>
    <cellStyle name="Gevolgde hyperlink" xfId="72" builtinId="9" hidden="1"/>
    <cellStyle name="Gevolgde hyperlink" xfId="74" builtinId="9" hidden="1"/>
    <cellStyle name="Gevolgde hyperlink" xfId="76" builtinId="9" hidden="1"/>
    <cellStyle name="Gevolgde hyperlink" xfId="78" builtinId="9" hidden="1"/>
    <cellStyle name="Gevolgde hyperlink" xfId="80" builtinId="9" hidden="1"/>
    <cellStyle name="Gevolgde hyperlink" xfId="82" builtinId="9" hidden="1"/>
    <cellStyle name="Gevolgde hyperlink" xfId="84" builtinId="9" hidden="1"/>
    <cellStyle name="Gevolgde hyperlink" xfId="86" builtinId="9" hidden="1"/>
    <cellStyle name="Gevolgde hyperlink" xfId="88" builtinId="9" hidden="1"/>
    <cellStyle name="Gevolgde hyperlink" xfId="90" builtinId="9" hidden="1"/>
    <cellStyle name="Gevolgde hyperlink" xfId="92" builtinId="9" hidden="1"/>
    <cellStyle name="Gevolgde hyperlink" xfId="9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2" xfId="99" xr:uid="{E9DDE1B3-EE9A-C245-9359-9A27101E6311}"/>
    <cellStyle name="Normal 2" xfId="95" xr:uid="{00000000-0005-0000-0000-000060000000}"/>
    <cellStyle name="Normal 3" xfId="96" xr:uid="{00000000-0005-0000-0000-000061000000}"/>
    <cellStyle name="Normal 4" xfId="97" xr:uid="{F88D176D-105C-154E-BE12-85A94631D65C}"/>
    <cellStyle name="Standaard" xfId="0" builtinId="0"/>
    <cellStyle name="Standaard 2" xfId="98" xr:uid="{7FA04F7F-8BA4-4F06-9AB4-9D495693615D}"/>
    <cellStyle name="Standaard 2 2" xfId="102" xr:uid="{18758E9F-6731-47FD-A9F2-F1F40130392C}"/>
    <cellStyle name="Standaard 3" xfId="100" xr:uid="{5FC07EC0-81AC-42CB-A5F6-A09572EAF9CF}"/>
    <cellStyle name="Standaard 3 2" xfId="101" xr:uid="{77CC2F05-2CD2-4C2B-945A-8D786C5CF6D4}"/>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mruColors>
      <color rgb="FF00FF00"/>
      <color rgb="FFFFFF66"/>
      <color rgb="FFFFFFCC"/>
      <color rgb="FFBDD7EE"/>
      <color rgb="FFFFCC99"/>
      <color rgb="FF01B1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142916147080471"/>
          <c:y val="7.0043728142587941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0B90-4854-A331-D86E608E19C6}"/>
              </c:ext>
            </c:extLst>
          </c:dPt>
          <c:cat>
            <c:strRef>
              <c:f>'calculation results 2025'!$AJ$11:$AJ$60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2025'!$AK$11:$AK$60</c:f>
              <c:numCache>
                <c:formatCode>General</c:formatCode>
                <c:ptCount val="50"/>
                <c:pt idx="0">
                  <c:v>0</c:v>
                </c:pt>
                <c:pt idx="1">
                  <c:v>8993.999490000002</c:v>
                </c:pt>
                <c:pt idx="2">
                  <c:v>19081.38708</c:v>
                </c:pt>
                <c:pt idx="3">
                  <c:v>0</c:v>
                </c:pt>
                <c:pt idx="4">
                  <c:v>7846.6372617600009</c:v>
                </c:pt>
                <c:pt idx="5">
                  <c:v>25766.121669119999</c:v>
                </c:pt>
                <c:pt idx="6">
                  <c:v>0</c:v>
                </c:pt>
                <c:pt idx="7">
                  <c:v>0</c:v>
                </c:pt>
                <c:pt idx="8">
                  <c:v>713.26080000000002</c:v>
                </c:pt>
                <c:pt idx="9">
                  <c:v>655.30835999999999</c:v>
                </c:pt>
                <c:pt idx="10">
                  <c:v>0</c:v>
                </c:pt>
                <c:pt idx="11">
                  <c:v>13077.728769600002</c:v>
                </c:pt>
                <c:pt idx="12">
                  <c:v>36808.745241600001</c:v>
                </c:pt>
                <c:pt idx="13">
                  <c:v>6122.8083319200005</c:v>
                </c:pt>
                <c:pt idx="14">
                  <c:v>0</c:v>
                </c:pt>
                <c:pt idx="21">
                  <c:v>0</c:v>
                </c:pt>
                <c:pt idx="22">
                  <c:v>12951.732529260002</c:v>
                </c:pt>
                <c:pt idx="23">
                  <c:v>0</c:v>
                </c:pt>
                <c:pt idx="24">
                  <c:v>0</c:v>
                </c:pt>
                <c:pt idx="25">
                  <c:v>14723.366100659998</c:v>
                </c:pt>
                <c:pt idx="26">
                  <c:v>0</c:v>
                </c:pt>
                <c:pt idx="29">
                  <c:v>0</c:v>
                </c:pt>
                <c:pt idx="31">
                  <c:v>0</c:v>
                </c:pt>
                <c:pt idx="32">
                  <c:v>633.8139255000001</c:v>
                </c:pt>
                <c:pt idx="33">
                  <c:v>814.95714524999994</c:v>
                </c:pt>
                <c:pt idx="34">
                  <c:v>76.908661500000008</c:v>
                </c:pt>
                <c:pt idx="35">
                  <c:v>2464.8014624999996</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0B90-4854-A331-D86E608E19C6}"/>
            </c:ext>
          </c:extLst>
        </c:ser>
        <c:ser>
          <c:idx val="1"/>
          <c:order val="1"/>
          <c:spPr>
            <a:solidFill>
              <a:srgbClr val="0070C0">
                <a:alpha val="90000"/>
              </a:srgbClr>
            </a:solidFill>
            <a:ln>
              <a:noFill/>
            </a:ln>
            <a:effectLst/>
          </c:spPr>
          <c:invertIfNegative val="0"/>
          <c:cat>
            <c:strRef>
              <c:f>'calculation results 2025'!$AJ$11:$AJ$60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2025'!$AL$11:$AL$60</c:f>
              <c:numCache>
                <c:formatCode>General</c:formatCode>
                <c:ptCount val="50"/>
                <c:pt idx="0">
                  <c:v>0</c:v>
                </c:pt>
                <c:pt idx="1">
                  <c:v>199.86665533333337</c:v>
                </c:pt>
                <c:pt idx="2">
                  <c:v>424.03082400000005</c:v>
                </c:pt>
                <c:pt idx="3">
                  <c:v>0</c:v>
                </c:pt>
                <c:pt idx="4">
                  <c:v>174.36971692800003</c:v>
                </c:pt>
                <c:pt idx="5">
                  <c:v>572.58048153599998</c:v>
                </c:pt>
                <c:pt idx="6">
                  <c:v>0</c:v>
                </c:pt>
                <c:pt idx="7">
                  <c:v>0</c:v>
                </c:pt>
                <c:pt idx="8">
                  <c:v>15.850240000000003</c:v>
                </c:pt>
                <c:pt idx="9">
                  <c:v>14.562408000000001</c:v>
                </c:pt>
                <c:pt idx="10">
                  <c:v>0</c:v>
                </c:pt>
                <c:pt idx="11">
                  <c:v>290.61619488000008</c:v>
                </c:pt>
                <c:pt idx="12">
                  <c:v>817.97211648000007</c:v>
                </c:pt>
                <c:pt idx="13">
                  <c:v>136.06240737600001</c:v>
                </c:pt>
                <c:pt idx="14">
                  <c:v>0</c:v>
                </c:pt>
                <c:pt idx="21">
                  <c:v>0</c:v>
                </c:pt>
                <c:pt idx="22">
                  <c:v>287.81627842800009</c:v>
                </c:pt>
                <c:pt idx="23">
                  <c:v>0</c:v>
                </c:pt>
                <c:pt idx="24">
                  <c:v>0</c:v>
                </c:pt>
                <c:pt idx="25">
                  <c:v>327.18591334799999</c:v>
                </c:pt>
                <c:pt idx="26">
                  <c:v>0</c:v>
                </c:pt>
                <c:pt idx="29">
                  <c:v>0</c:v>
                </c:pt>
                <c:pt idx="31">
                  <c:v>0</c:v>
                </c:pt>
                <c:pt idx="32">
                  <c:v>54.326907900000002</c:v>
                </c:pt>
                <c:pt idx="33">
                  <c:v>162.99142904999999</c:v>
                </c:pt>
                <c:pt idx="34">
                  <c:v>15.381732300000001</c:v>
                </c:pt>
                <c:pt idx="35">
                  <c:v>492.96029249999992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0B90-4854-A331-D86E608E19C6}"/>
            </c:ext>
          </c:extLst>
        </c:ser>
        <c:ser>
          <c:idx val="2"/>
          <c:order val="2"/>
          <c:spPr>
            <a:solidFill>
              <a:srgbClr val="0070C0">
                <a:alpha val="80000"/>
              </a:srgbClr>
            </a:solidFill>
            <a:ln>
              <a:noFill/>
            </a:ln>
            <a:effectLst/>
          </c:spPr>
          <c:invertIfNegative val="0"/>
          <c:cat>
            <c:strRef>
              <c:f>'calculation results 2025'!$AJ$11:$AJ$60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2025'!$AM$11:$AM$60</c:f>
              <c:numCache>
                <c:formatCode>General</c:formatCode>
                <c:ptCount val="50"/>
                <c:pt idx="0">
                  <c:v>0</c:v>
                </c:pt>
                <c:pt idx="1">
                  <c:v>199.86665533333337</c:v>
                </c:pt>
                <c:pt idx="2">
                  <c:v>424.03082400000005</c:v>
                </c:pt>
                <c:pt idx="3">
                  <c:v>0</c:v>
                </c:pt>
                <c:pt idx="4">
                  <c:v>174.36971692800003</c:v>
                </c:pt>
                <c:pt idx="5">
                  <c:v>572.58048153599998</c:v>
                </c:pt>
                <c:pt idx="6">
                  <c:v>0</c:v>
                </c:pt>
                <c:pt idx="7">
                  <c:v>0</c:v>
                </c:pt>
                <c:pt idx="8">
                  <c:v>15.850240000000003</c:v>
                </c:pt>
                <c:pt idx="9">
                  <c:v>14.562408000000001</c:v>
                </c:pt>
                <c:pt idx="10">
                  <c:v>0</c:v>
                </c:pt>
                <c:pt idx="11">
                  <c:v>290.61619488000008</c:v>
                </c:pt>
                <c:pt idx="12">
                  <c:v>817.97211648000007</c:v>
                </c:pt>
                <c:pt idx="13">
                  <c:v>136.06240737600001</c:v>
                </c:pt>
                <c:pt idx="14">
                  <c:v>0</c:v>
                </c:pt>
                <c:pt idx="21">
                  <c:v>0</c:v>
                </c:pt>
                <c:pt idx="22">
                  <c:v>287.81627842800009</c:v>
                </c:pt>
                <c:pt idx="23">
                  <c:v>0</c:v>
                </c:pt>
                <c:pt idx="24">
                  <c:v>0</c:v>
                </c:pt>
                <c:pt idx="25">
                  <c:v>327.18591334799999</c:v>
                </c:pt>
                <c:pt idx="26">
                  <c:v>0</c:v>
                </c:pt>
                <c:pt idx="29">
                  <c:v>0</c:v>
                </c:pt>
                <c:pt idx="31">
                  <c:v>0</c:v>
                </c:pt>
                <c:pt idx="32">
                  <c:v>54.326907900000002</c:v>
                </c:pt>
                <c:pt idx="33">
                  <c:v>162.99142904999999</c:v>
                </c:pt>
                <c:pt idx="34">
                  <c:v>15.381732300000001</c:v>
                </c:pt>
                <c:pt idx="35">
                  <c:v>492.96029249999992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3-0B90-4854-A331-D86E608E19C6}"/>
            </c:ext>
          </c:extLst>
        </c:ser>
        <c:ser>
          <c:idx val="3"/>
          <c:order val="3"/>
          <c:spPr>
            <a:solidFill>
              <a:srgbClr val="0070C0">
                <a:alpha val="70000"/>
              </a:srgbClr>
            </a:solidFill>
            <a:ln>
              <a:noFill/>
            </a:ln>
            <a:effectLst/>
          </c:spPr>
          <c:invertIfNegative val="0"/>
          <c:cat>
            <c:strRef>
              <c:f>'calculation results 2025'!$AJ$11:$AJ$60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2025'!$AN$11:$AN$60</c:f>
              <c:numCache>
                <c:formatCode>General</c:formatCode>
                <c:ptCount val="50"/>
                <c:pt idx="0">
                  <c:v>0</c:v>
                </c:pt>
                <c:pt idx="1">
                  <c:v>199.86665533333337</c:v>
                </c:pt>
                <c:pt idx="2">
                  <c:v>424.03082400000005</c:v>
                </c:pt>
                <c:pt idx="3">
                  <c:v>0</c:v>
                </c:pt>
                <c:pt idx="4">
                  <c:v>174.36971692800003</c:v>
                </c:pt>
                <c:pt idx="5">
                  <c:v>572.58048153599998</c:v>
                </c:pt>
                <c:pt idx="6">
                  <c:v>0</c:v>
                </c:pt>
                <c:pt idx="7">
                  <c:v>0</c:v>
                </c:pt>
                <c:pt idx="8">
                  <c:v>15.850240000000003</c:v>
                </c:pt>
                <c:pt idx="9">
                  <c:v>14.562408000000001</c:v>
                </c:pt>
                <c:pt idx="10">
                  <c:v>0</c:v>
                </c:pt>
                <c:pt idx="11">
                  <c:v>290.61619488000008</c:v>
                </c:pt>
                <c:pt idx="12">
                  <c:v>817.97211648000007</c:v>
                </c:pt>
                <c:pt idx="13">
                  <c:v>136.06240737600001</c:v>
                </c:pt>
                <c:pt idx="14">
                  <c:v>0</c:v>
                </c:pt>
                <c:pt idx="21">
                  <c:v>0</c:v>
                </c:pt>
                <c:pt idx="22">
                  <c:v>287.81627842800009</c:v>
                </c:pt>
                <c:pt idx="23">
                  <c:v>0</c:v>
                </c:pt>
                <c:pt idx="24">
                  <c:v>0</c:v>
                </c:pt>
                <c:pt idx="25">
                  <c:v>327.18591334799999</c:v>
                </c:pt>
                <c:pt idx="26">
                  <c:v>0</c:v>
                </c:pt>
                <c:pt idx="29">
                  <c:v>0</c:v>
                </c:pt>
                <c:pt idx="31">
                  <c:v>0</c:v>
                </c:pt>
                <c:pt idx="32">
                  <c:v>54.326907900000002</c:v>
                </c:pt>
                <c:pt idx="33">
                  <c:v>162.99142904999999</c:v>
                </c:pt>
                <c:pt idx="34">
                  <c:v>15.381732300000001</c:v>
                </c:pt>
                <c:pt idx="35">
                  <c:v>492.96029249999992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4-0B90-4854-A331-D86E608E19C6}"/>
            </c:ext>
          </c:extLst>
        </c:ser>
        <c:ser>
          <c:idx val="4"/>
          <c:order val="4"/>
          <c:spPr>
            <a:solidFill>
              <a:srgbClr val="0070C0">
                <a:alpha val="60000"/>
              </a:srgbClr>
            </a:solidFill>
            <a:ln>
              <a:noFill/>
            </a:ln>
            <a:effectLst/>
          </c:spPr>
          <c:invertIfNegative val="0"/>
          <c:cat>
            <c:strRef>
              <c:f>'calculation results 2025'!$AJ$11:$AJ$60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2025'!$AO$11:$AO$60</c:f>
              <c:numCache>
                <c:formatCode>General</c:formatCode>
                <c:ptCount val="50"/>
                <c:pt idx="0">
                  <c:v>0</c:v>
                </c:pt>
                <c:pt idx="1">
                  <c:v>199.86665533333337</c:v>
                </c:pt>
                <c:pt idx="2">
                  <c:v>424.03082400000005</c:v>
                </c:pt>
                <c:pt idx="3">
                  <c:v>0</c:v>
                </c:pt>
                <c:pt idx="4">
                  <c:v>174.36971692800003</c:v>
                </c:pt>
                <c:pt idx="5">
                  <c:v>572.58048153599998</c:v>
                </c:pt>
                <c:pt idx="6">
                  <c:v>0</c:v>
                </c:pt>
                <c:pt idx="7">
                  <c:v>0</c:v>
                </c:pt>
                <c:pt idx="8">
                  <c:v>15.850240000000003</c:v>
                </c:pt>
                <c:pt idx="9">
                  <c:v>14.562408000000001</c:v>
                </c:pt>
                <c:pt idx="10">
                  <c:v>0</c:v>
                </c:pt>
                <c:pt idx="11">
                  <c:v>290.61619488000008</c:v>
                </c:pt>
                <c:pt idx="12">
                  <c:v>817.97211648000007</c:v>
                </c:pt>
                <c:pt idx="13">
                  <c:v>136.06240737600001</c:v>
                </c:pt>
                <c:pt idx="14">
                  <c:v>0</c:v>
                </c:pt>
                <c:pt idx="21">
                  <c:v>0</c:v>
                </c:pt>
                <c:pt idx="22">
                  <c:v>287.81627842800009</c:v>
                </c:pt>
                <c:pt idx="23">
                  <c:v>0</c:v>
                </c:pt>
                <c:pt idx="24">
                  <c:v>0</c:v>
                </c:pt>
                <c:pt idx="25">
                  <c:v>327.18591334799999</c:v>
                </c:pt>
                <c:pt idx="26">
                  <c:v>0</c:v>
                </c:pt>
                <c:pt idx="29">
                  <c:v>0</c:v>
                </c:pt>
                <c:pt idx="31">
                  <c:v>0</c:v>
                </c:pt>
                <c:pt idx="32">
                  <c:v>54.326907900000002</c:v>
                </c:pt>
                <c:pt idx="33">
                  <c:v>162.99142904999999</c:v>
                </c:pt>
                <c:pt idx="34">
                  <c:v>15.381732300000001</c:v>
                </c:pt>
                <c:pt idx="35">
                  <c:v>492.96029249999992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5-0B90-4854-A331-D86E608E19C6}"/>
            </c:ext>
          </c:extLst>
        </c:ser>
        <c:ser>
          <c:idx val="5"/>
          <c:order val="5"/>
          <c:spPr>
            <a:solidFill>
              <a:srgbClr val="0070C0">
                <a:alpha val="50000"/>
              </a:srgbClr>
            </a:solidFill>
            <a:ln>
              <a:noFill/>
            </a:ln>
            <a:effectLst/>
          </c:spPr>
          <c:invertIfNegative val="0"/>
          <c:cat>
            <c:strRef>
              <c:f>'calculation results 2025'!$AJ$11:$AJ$60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2025'!$AP$11:$AP$60</c:f>
              <c:numCache>
                <c:formatCode>General</c:formatCode>
                <c:ptCount val="50"/>
                <c:pt idx="0">
                  <c:v>0</c:v>
                </c:pt>
                <c:pt idx="1">
                  <c:v>199.86665533333337</c:v>
                </c:pt>
                <c:pt idx="2">
                  <c:v>424.03082400000005</c:v>
                </c:pt>
                <c:pt idx="3">
                  <c:v>0</c:v>
                </c:pt>
                <c:pt idx="4">
                  <c:v>174.36971692800003</c:v>
                </c:pt>
                <c:pt idx="5">
                  <c:v>572.58048153599998</c:v>
                </c:pt>
                <c:pt idx="6">
                  <c:v>0</c:v>
                </c:pt>
                <c:pt idx="7">
                  <c:v>0</c:v>
                </c:pt>
                <c:pt idx="8">
                  <c:v>15.850240000000003</c:v>
                </c:pt>
                <c:pt idx="9">
                  <c:v>14.562408000000001</c:v>
                </c:pt>
                <c:pt idx="10">
                  <c:v>0</c:v>
                </c:pt>
                <c:pt idx="11">
                  <c:v>290.61619488000008</c:v>
                </c:pt>
                <c:pt idx="12">
                  <c:v>817.97211648000007</c:v>
                </c:pt>
                <c:pt idx="13">
                  <c:v>136.06240737600001</c:v>
                </c:pt>
                <c:pt idx="14">
                  <c:v>0</c:v>
                </c:pt>
                <c:pt idx="21">
                  <c:v>0</c:v>
                </c:pt>
                <c:pt idx="22">
                  <c:v>287.81627842800009</c:v>
                </c:pt>
                <c:pt idx="23">
                  <c:v>0</c:v>
                </c:pt>
                <c:pt idx="24">
                  <c:v>0</c:v>
                </c:pt>
                <c:pt idx="25">
                  <c:v>327.18591334799999</c:v>
                </c:pt>
                <c:pt idx="26">
                  <c:v>0</c:v>
                </c:pt>
                <c:pt idx="29">
                  <c:v>0</c:v>
                </c:pt>
                <c:pt idx="31">
                  <c:v>0</c:v>
                </c:pt>
                <c:pt idx="32">
                  <c:v>54.326907900000002</c:v>
                </c:pt>
                <c:pt idx="33">
                  <c:v>162.99142904999999</c:v>
                </c:pt>
                <c:pt idx="34">
                  <c:v>15.381732300000001</c:v>
                </c:pt>
                <c:pt idx="35">
                  <c:v>492.96029249999992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6-0B90-4854-A331-D86E608E19C6}"/>
            </c:ext>
          </c:extLst>
        </c:ser>
        <c:ser>
          <c:idx val="6"/>
          <c:order val="6"/>
          <c:spPr>
            <a:solidFill>
              <a:srgbClr val="0070C0">
                <a:alpha val="40000"/>
              </a:srgbClr>
            </a:solidFill>
            <a:ln>
              <a:noFill/>
            </a:ln>
            <a:effectLst/>
          </c:spPr>
          <c:invertIfNegative val="0"/>
          <c:cat>
            <c:strRef>
              <c:f>'calculation results 2025'!$AJ$11:$AJ$60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2025'!$AQ$11:$AQ$60</c:f>
              <c:numCache>
                <c:formatCode>General</c:formatCode>
                <c:ptCount val="50"/>
                <c:pt idx="0">
                  <c:v>0</c:v>
                </c:pt>
                <c:pt idx="1">
                  <c:v>199.86665533333337</c:v>
                </c:pt>
                <c:pt idx="2">
                  <c:v>424.03082400000005</c:v>
                </c:pt>
                <c:pt idx="3">
                  <c:v>0</c:v>
                </c:pt>
                <c:pt idx="4">
                  <c:v>174.36971692800003</c:v>
                </c:pt>
                <c:pt idx="5">
                  <c:v>572.58048153599998</c:v>
                </c:pt>
                <c:pt idx="6">
                  <c:v>0</c:v>
                </c:pt>
                <c:pt idx="7">
                  <c:v>0</c:v>
                </c:pt>
                <c:pt idx="8">
                  <c:v>15.850240000000003</c:v>
                </c:pt>
                <c:pt idx="9">
                  <c:v>14.562408000000001</c:v>
                </c:pt>
                <c:pt idx="10">
                  <c:v>0</c:v>
                </c:pt>
                <c:pt idx="11">
                  <c:v>290.61619488000008</c:v>
                </c:pt>
                <c:pt idx="12">
                  <c:v>817.97211648000007</c:v>
                </c:pt>
                <c:pt idx="13">
                  <c:v>136.06240737600001</c:v>
                </c:pt>
                <c:pt idx="14">
                  <c:v>0</c:v>
                </c:pt>
                <c:pt idx="21">
                  <c:v>0</c:v>
                </c:pt>
                <c:pt idx="22">
                  <c:v>287.81627842800009</c:v>
                </c:pt>
                <c:pt idx="23">
                  <c:v>0</c:v>
                </c:pt>
                <c:pt idx="24">
                  <c:v>0</c:v>
                </c:pt>
                <c:pt idx="25">
                  <c:v>327.18591334799999</c:v>
                </c:pt>
                <c:pt idx="26">
                  <c:v>0</c:v>
                </c:pt>
                <c:pt idx="29">
                  <c:v>0</c:v>
                </c:pt>
                <c:pt idx="31">
                  <c:v>0</c:v>
                </c:pt>
                <c:pt idx="32">
                  <c:v>54.326907900000002</c:v>
                </c:pt>
                <c:pt idx="33">
                  <c:v>162.99142904999999</c:v>
                </c:pt>
                <c:pt idx="34">
                  <c:v>15.381732300000001</c:v>
                </c:pt>
                <c:pt idx="35">
                  <c:v>492.96029249999992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7-0B90-4854-A331-D86E608E19C6}"/>
            </c:ext>
          </c:extLst>
        </c:ser>
        <c:ser>
          <c:idx val="7"/>
          <c:order val="7"/>
          <c:spPr>
            <a:solidFill>
              <a:srgbClr val="0070C0">
                <a:alpha val="30000"/>
              </a:srgbClr>
            </a:solidFill>
            <a:ln>
              <a:noFill/>
            </a:ln>
            <a:effectLst/>
          </c:spPr>
          <c:invertIfNegative val="0"/>
          <c:cat>
            <c:strRef>
              <c:f>'calculation results 2025'!$AJ$11:$AJ$60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2025'!$AR$11:$AR$60</c:f>
              <c:numCache>
                <c:formatCode>General</c:formatCode>
                <c:ptCount val="50"/>
                <c:pt idx="0">
                  <c:v>0</c:v>
                </c:pt>
                <c:pt idx="1">
                  <c:v>199.86665533333337</c:v>
                </c:pt>
                <c:pt idx="2">
                  <c:v>424.03082400000005</c:v>
                </c:pt>
                <c:pt idx="3">
                  <c:v>0</c:v>
                </c:pt>
                <c:pt idx="4">
                  <c:v>174.36971692800003</c:v>
                </c:pt>
                <c:pt idx="5">
                  <c:v>572.58048153599998</c:v>
                </c:pt>
                <c:pt idx="6">
                  <c:v>0</c:v>
                </c:pt>
                <c:pt idx="7">
                  <c:v>0</c:v>
                </c:pt>
                <c:pt idx="8">
                  <c:v>15.850240000000003</c:v>
                </c:pt>
                <c:pt idx="9">
                  <c:v>14.562408000000001</c:v>
                </c:pt>
                <c:pt idx="10">
                  <c:v>0</c:v>
                </c:pt>
                <c:pt idx="11">
                  <c:v>290.61619488000008</c:v>
                </c:pt>
                <c:pt idx="12">
                  <c:v>817.97211648000007</c:v>
                </c:pt>
                <c:pt idx="13">
                  <c:v>136.06240737600001</c:v>
                </c:pt>
                <c:pt idx="14">
                  <c:v>0</c:v>
                </c:pt>
                <c:pt idx="21">
                  <c:v>0</c:v>
                </c:pt>
                <c:pt idx="22">
                  <c:v>287.81627842800009</c:v>
                </c:pt>
                <c:pt idx="23">
                  <c:v>0</c:v>
                </c:pt>
                <c:pt idx="24">
                  <c:v>0</c:v>
                </c:pt>
                <c:pt idx="25">
                  <c:v>327.18591334799999</c:v>
                </c:pt>
                <c:pt idx="26">
                  <c:v>0</c:v>
                </c:pt>
                <c:pt idx="29">
                  <c:v>0</c:v>
                </c:pt>
                <c:pt idx="31">
                  <c:v>0</c:v>
                </c:pt>
                <c:pt idx="32">
                  <c:v>54.326907900000002</c:v>
                </c:pt>
                <c:pt idx="33">
                  <c:v>162.99142904999999</c:v>
                </c:pt>
                <c:pt idx="34">
                  <c:v>15.381732300000001</c:v>
                </c:pt>
                <c:pt idx="35">
                  <c:v>492.96029249999992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8-0B90-4854-A331-D86E608E19C6}"/>
            </c:ext>
          </c:extLst>
        </c:ser>
        <c:ser>
          <c:idx val="8"/>
          <c:order val="8"/>
          <c:spPr>
            <a:solidFill>
              <a:srgbClr val="0070C0">
                <a:alpha val="20000"/>
              </a:srgbClr>
            </a:solidFill>
            <a:ln>
              <a:noFill/>
            </a:ln>
            <a:effectLst/>
          </c:spPr>
          <c:invertIfNegative val="0"/>
          <c:cat>
            <c:strRef>
              <c:f>'calculation results 2025'!$AJ$11:$AJ$60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2025'!$AS$11:$AS$60</c:f>
              <c:numCache>
                <c:formatCode>General</c:formatCode>
                <c:ptCount val="50"/>
                <c:pt idx="0">
                  <c:v>0</c:v>
                </c:pt>
                <c:pt idx="1">
                  <c:v>199.86665533333337</c:v>
                </c:pt>
                <c:pt idx="2">
                  <c:v>424.03082400000005</c:v>
                </c:pt>
                <c:pt idx="3">
                  <c:v>0</c:v>
                </c:pt>
                <c:pt idx="4">
                  <c:v>174.36971692800003</c:v>
                </c:pt>
                <c:pt idx="5">
                  <c:v>572.58048153599998</c:v>
                </c:pt>
                <c:pt idx="6">
                  <c:v>0</c:v>
                </c:pt>
                <c:pt idx="7">
                  <c:v>0</c:v>
                </c:pt>
                <c:pt idx="8">
                  <c:v>15.850240000000003</c:v>
                </c:pt>
                <c:pt idx="9">
                  <c:v>14.562408000000001</c:v>
                </c:pt>
                <c:pt idx="10">
                  <c:v>0</c:v>
                </c:pt>
                <c:pt idx="11">
                  <c:v>290.61619488000008</c:v>
                </c:pt>
                <c:pt idx="12">
                  <c:v>817.97211648000007</c:v>
                </c:pt>
                <c:pt idx="13">
                  <c:v>136.06240737600001</c:v>
                </c:pt>
                <c:pt idx="14">
                  <c:v>0</c:v>
                </c:pt>
                <c:pt idx="21">
                  <c:v>0</c:v>
                </c:pt>
                <c:pt idx="22">
                  <c:v>287.81627842800009</c:v>
                </c:pt>
                <c:pt idx="23">
                  <c:v>0</c:v>
                </c:pt>
                <c:pt idx="24">
                  <c:v>0</c:v>
                </c:pt>
                <c:pt idx="25">
                  <c:v>327.18591334799999</c:v>
                </c:pt>
                <c:pt idx="26">
                  <c:v>0</c:v>
                </c:pt>
                <c:pt idx="29">
                  <c:v>0</c:v>
                </c:pt>
                <c:pt idx="31">
                  <c:v>0</c:v>
                </c:pt>
                <c:pt idx="32">
                  <c:v>54.326907900000002</c:v>
                </c:pt>
                <c:pt idx="33">
                  <c:v>162.99142904999999</c:v>
                </c:pt>
                <c:pt idx="34">
                  <c:v>15.381732300000001</c:v>
                </c:pt>
                <c:pt idx="35">
                  <c:v>492.96029249999992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9-0B90-4854-A331-D86E608E19C6}"/>
            </c:ext>
          </c:extLst>
        </c:ser>
        <c:ser>
          <c:idx val="9"/>
          <c:order val="9"/>
          <c:spPr>
            <a:solidFill>
              <a:srgbClr val="0070C0">
                <a:alpha val="10000"/>
              </a:srgbClr>
            </a:solidFill>
            <a:ln>
              <a:noFill/>
            </a:ln>
            <a:effectLst/>
          </c:spPr>
          <c:invertIfNegative val="0"/>
          <c:cat>
            <c:strRef>
              <c:f>'calculation results 2025'!$AJ$11:$AJ$60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2025'!$AT$11:$AT$60</c:f>
              <c:numCache>
                <c:formatCode>General</c:formatCode>
                <c:ptCount val="50"/>
                <c:pt idx="0">
                  <c:v>0</c:v>
                </c:pt>
                <c:pt idx="1">
                  <c:v>199.86665533333337</c:v>
                </c:pt>
                <c:pt idx="2">
                  <c:v>424.03082400000005</c:v>
                </c:pt>
                <c:pt idx="3">
                  <c:v>0</c:v>
                </c:pt>
                <c:pt idx="4">
                  <c:v>174.36971692800003</c:v>
                </c:pt>
                <c:pt idx="5">
                  <c:v>572.58048153599998</c:v>
                </c:pt>
                <c:pt idx="6">
                  <c:v>0</c:v>
                </c:pt>
                <c:pt idx="7">
                  <c:v>0</c:v>
                </c:pt>
                <c:pt idx="8">
                  <c:v>15.850240000000003</c:v>
                </c:pt>
                <c:pt idx="9">
                  <c:v>14.562408000000001</c:v>
                </c:pt>
                <c:pt idx="10">
                  <c:v>0</c:v>
                </c:pt>
                <c:pt idx="11">
                  <c:v>290.61619488000008</c:v>
                </c:pt>
                <c:pt idx="12">
                  <c:v>817.97211648000007</c:v>
                </c:pt>
                <c:pt idx="13">
                  <c:v>136.06240737600001</c:v>
                </c:pt>
                <c:pt idx="14">
                  <c:v>0</c:v>
                </c:pt>
                <c:pt idx="21">
                  <c:v>0</c:v>
                </c:pt>
                <c:pt idx="22">
                  <c:v>287.81627842800009</c:v>
                </c:pt>
                <c:pt idx="23">
                  <c:v>0</c:v>
                </c:pt>
                <c:pt idx="24">
                  <c:v>0</c:v>
                </c:pt>
                <c:pt idx="25">
                  <c:v>327.18591334799999</c:v>
                </c:pt>
                <c:pt idx="26">
                  <c:v>0</c:v>
                </c:pt>
                <c:pt idx="29">
                  <c:v>0</c:v>
                </c:pt>
                <c:pt idx="31">
                  <c:v>0</c:v>
                </c:pt>
                <c:pt idx="32">
                  <c:v>54.326907900000002</c:v>
                </c:pt>
                <c:pt idx="33">
                  <c:v>162.99142904999999</c:v>
                </c:pt>
                <c:pt idx="34">
                  <c:v>15.381732300000001</c:v>
                </c:pt>
                <c:pt idx="35">
                  <c:v>492.96029249999992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A-0B90-4854-A331-D86E608E19C6}"/>
            </c:ext>
          </c:extLst>
        </c:ser>
        <c:ser>
          <c:idx val="10"/>
          <c:order val="10"/>
          <c:spPr>
            <a:solidFill>
              <a:srgbClr val="0070C0">
                <a:alpha val="5000"/>
              </a:srgbClr>
            </a:solidFill>
            <a:ln>
              <a:noFill/>
            </a:ln>
            <a:effectLst/>
          </c:spPr>
          <c:invertIfNegative val="0"/>
          <c:cat>
            <c:strRef>
              <c:f>'calculation results 2025'!$AJ$11:$AJ$60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2025'!$AU$11:$AU$60</c:f>
              <c:numCache>
                <c:formatCode>General</c:formatCode>
                <c:ptCount val="50"/>
                <c:pt idx="0">
                  <c:v>0</c:v>
                </c:pt>
                <c:pt idx="1">
                  <c:v>199.86665533333337</c:v>
                </c:pt>
                <c:pt idx="2">
                  <c:v>424.03082400000005</c:v>
                </c:pt>
                <c:pt idx="3">
                  <c:v>0</c:v>
                </c:pt>
                <c:pt idx="4">
                  <c:v>174.36971692800003</c:v>
                </c:pt>
                <c:pt idx="5">
                  <c:v>572.58048153599998</c:v>
                </c:pt>
                <c:pt idx="6">
                  <c:v>0</c:v>
                </c:pt>
                <c:pt idx="7">
                  <c:v>0</c:v>
                </c:pt>
                <c:pt idx="8">
                  <c:v>15.850240000000003</c:v>
                </c:pt>
                <c:pt idx="9">
                  <c:v>14.562408000000001</c:v>
                </c:pt>
                <c:pt idx="10">
                  <c:v>0</c:v>
                </c:pt>
                <c:pt idx="11">
                  <c:v>290.61619488000008</c:v>
                </c:pt>
                <c:pt idx="12">
                  <c:v>817.97211648000007</c:v>
                </c:pt>
                <c:pt idx="13">
                  <c:v>136.06240737600001</c:v>
                </c:pt>
                <c:pt idx="14">
                  <c:v>0</c:v>
                </c:pt>
                <c:pt idx="21">
                  <c:v>0</c:v>
                </c:pt>
                <c:pt idx="22">
                  <c:v>287.81627842800009</c:v>
                </c:pt>
                <c:pt idx="23">
                  <c:v>0</c:v>
                </c:pt>
                <c:pt idx="24">
                  <c:v>0</c:v>
                </c:pt>
                <c:pt idx="25">
                  <c:v>327.18591334799999</c:v>
                </c:pt>
                <c:pt idx="26">
                  <c:v>0</c:v>
                </c:pt>
                <c:pt idx="29">
                  <c:v>0</c:v>
                </c:pt>
                <c:pt idx="31">
                  <c:v>0</c:v>
                </c:pt>
                <c:pt idx="32">
                  <c:v>54.326907900000002</c:v>
                </c:pt>
                <c:pt idx="33">
                  <c:v>162.99142904999999</c:v>
                </c:pt>
                <c:pt idx="34">
                  <c:v>15.381732300000001</c:v>
                </c:pt>
                <c:pt idx="35">
                  <c:v>492.96029249999992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B-0B90-4854-A331-D86E608E19C6}"/>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50000"/>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kg CO2 equivalent by subject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majorUnit val="10000"/>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622757567971952"/>
          <c:y val="7.1351363261762488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4465-43CE-B0C3-C68B488A6DF5}"/>
              </c:ext>
            </c:extLst>
          </c:dPt>
          <c:cat>
            <c:strRef>
              <c:f>'calculation results 2025'!$AW$11:$AW$60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2025'!$AX$11:$AX$60</c:f>
              <c:numCache>
                <c:formatCode>General</c:formatCode>
                <c:ptCount val="50"/>
                <c:pt idx="0">
                  <c:v>0</c:v>
                </c:pt>
                <c:pt idx="1">
                  <c:v>2293.1813858949768</c:v>
                </c:pt>
                <c:pt idx="2">
                  <c:v>4865.1416587728354</c:v>
                </c:pt>
                <c:pt idx="3">
                  <c:v>0</c:v>
                </c:pt>
                <c:pt idx="4">
                  <c:v>2000.6408034126223</c:v>
                </c:pt>
                <c:pt idx="5">
                  <c:v>6296.5592670771084</c:v>
                </c:pt>
                <c:pt idx="6">
                  <c:v>0</c:v>
                </c:pt>
                <c:pt idx="7">
                  <c:v>0</c:v>
                </c:pt>
                <c:pt idx="8">
                  <c:v>180.76582030298397</c:v>
                </c:pt>
                <c:pt idx="9">
                  <c:v>182.10395396734381</c:v>
                </c:pt>
                <c:pt idx="10">
                  <c:v>0</c:v>
                </c:pt>
                <c:pt idx="11">
                  <c:v>3334.4013390210366</c:v>
                </c:pt>
                <c:pt idx="12">
                  <c:v>8995.0846672530115</c:v>
                </c:pt>
                <c:pt idx="13">
                  <c:v>1200.1776131862</c:v>
                </c:pt>
                <c:pt idx="14">
                  <c:v>0</c:v>
                </c:pt>
                <c:pt idx="21">
                  <c:v>0</c:v>
                </c:pt>
                <c:pt idx="22">
                  <c:v>2363.9178472553699</c:v>
                </c:pt>
                <c:pt idx="23">
                  <c:v>0</c:v>
                </c:pt>
                <c:pt idx="24">
                  <c:v>0</c:v>
                </c:pt>
                <c:pt idx="25">
                  <c:v>2475.1253964271459</c:v>
                </c:pt>
                <c:pt idx="26">
                  <c:v>0</c:v>
                </c:pt>
                <c:pt idx="29">
                  <c:v>0</c:v>
                </c:pt>
                <c:pt idx="31">
                  <c:v>0</c:v>
                </c:pt>
                <c:pt idx="32">
                  <c:v>149.71721898120751</c:v>
                </c:pt>
                <c:pt idx="33">
                  <c:v>159.74586518096248</c:v>
                </c:pt>
                <c:pt idx="34">
                  <c:v>15.075443852999999</c:v>
                </c:pt>
                <c:pt idx="35">
                  <c:v>481.38162211409605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4465-43CE-B0C3-C68B488A6DF5}"/>
            </c:ext>
          </c:extLst>
        </c:ser>
        <c:ser>
          <c:idx val="1"/>
          <c:order val="1"/>
          <c:spPr>
            <a:solidFill>
              <a:srgbClr val="0070C0">
                <a:alpha val="90000"/>
              </a:srgbClr>
            </a:solidFill>
            <a:ln>
              <a:noFill/>
            </a:ln>
            <a:effectLst/>
          </c:spPr>
          <c:invertIfNegative val="0"/>
          <c:cat>
            <c:strRef>
              <c:f>'calculation results 2025'!$AW$11:$AW$60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2025'!$AY$11:$AY$60</c:f>
              <c:numCache>
                <c:formatCode>General</c:formatCode>
                <c:ptCount val="50"/>
                <c:pt idx="0">
                  <c:v>0</c:v>
                </c:pt>
                <c:pt idx="1">
                  <c:v>50.959586353221702</c:v>
                </c:pt>
                <c:pt idx="2">
                  <c:v>108.11425908384078</c:v>
                </c:pt>
                <c:pt idx="3">
                  <c:v>0</c:v>
                </c:pt>
                <c:pt idx="4">
                  <c:v>44.458684520280499</c:v>
                </c:pt>
                <c:pt idx="5">
                  <c:v>139.92353926838021</c:v>
                </c:pt>
                <c:pt idx="6">
                  <c:v>0</c:v>
                </c:pt>
                <c:pt idx="7">
                  <c:v>0</c:v>
                </c:pt>
                <c:pt idx="8">
                  <c:v>4.0170182289551999</c:v>
                </c:pt>
                <c:pt idx="9">
                  <c:v>4.0467545326076406</c:v>
                </c:pt>
                <c:pt idx="10">
                  <c:v>0</c:v>
                </c:pt>
                <c:pt idx="11">
                  <c:v>74.097807533800818</c:v>
                </c:pt>
                <c:pt idx="12">
                  <c:v>199.89077038340028</c:v>
                </c:pt>
                <c:pt idx="13">
                  <c:v>26.670613626360002</c:v>
                </c:pt>
                <c:pt idx="14">
                  <c:v>0</c:v>
                </c:pt>
                <c:pt idx="21">
                  <c:v>0</c:v>
                </c:pt>
                <c:pt idx="22">
                  <c:v>52.53150771678601</c:v>
                </c:pt>
                <c:pt idx="23">
                  <c:v>0</c:v>
                </c:pt>
                <c:pt idx="24">
                  <c:v>0</c:v>
                </c:pt>
                <c:pt idx="25">
                  <c:v>55.002786587269917</c:v>
                </c:pt>
                <c:pt idx="26">
                  <c:v>0</c:v>
                </c:pt>
                <c:pt idx="29">
                  <c:v>0</c:v>
                </c:pt>
                <c:pt idx="31">
                  <c:v>0</c:v>
                </c:pt>
                <c:pt idx="32">
                  <c:v>12.832904484103498</c:v>
                </c:pt>
                <c:pt idx="33">
                  <c:v>31.949173036192498</c:v>
                </c:pt>
                <c:pt idx="34">
                  <c:v>3.0150887705999998</c:v>
                </c:pt>
                <c:pt idx="35">
                  <c:v>96.276324422819215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4465-43CE-B0C3-C68B488A6DF5}"/>
            </c:ext>
          </c:extLst>
        </c:ser>
        <c:ser>
          <c:idx val="2"/>
          <c:order val="2"/>
          <c:spPr>
            <a:solidFill>
              <a:srgbClr val="0070C0">
                <a:alpha val="80000"/>
              </a:srgbClr>
            </a:solidFill>
            <a:ln>
              <a:noFill/>
            </a:ln>
            <a:effectLst/>
          </c:spPr>
          <c:invertIfNegative val="0"/>
          <c:cat>
            <c:strRef>
              <c:f>'calculation results 2025'!$AW$11:$AW$60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2025'!$AZ$11:$AZ$60</c:f>
              <c:numCache>
                <c:formatCode>General</c:formatCode>
                <c:ptCount val="50"/>
                <c:pt idx="0">
                  <c:v>0</c:v>
                </c:pt>
                <c:pt idx="1">
                  <c:v>50.959586353221702</c:v>
                </c:pt>
                <c:pt idx="2">
                  <c:v>108.11425908384078</c:v>
                </c:pt>
                <c:pt idx="3">
                  <c:v>0</c:v>
                </c:pt>
                <c:pt idx="4">
                  <c:v>44.458684520280499</c:v>
                </c:pt>
                <c:pt idx="5">
                  <c:v>139.92353926838021</c:v>
                </c:pt>
                <c:pt idx="6">
                  <c:v>0</c:v>
                </c:pt>
                <c:pt idx="7">
                  <c:v>0</c:v>
                </c:pt>
                <c:pt idx="8">
                  <c:v>4.0170182289551999</c:v>
                </c:pt>
                <c:pt idx="9">
                  <c:v>4.0467545326076406</c:v>
                </c:pt>
                <c:pt idx="10">
                  <c:v>0</c:v>
                </c:pt>
                <c:pt idx="11">
                  <c:v>74.097807533800818</c:v>
                </c:pt>
                <c:pt idx="12">
                  <c:v>199.89077038340028</c:v>
                </c:pt>
                <c:pt idx="13">
                  <c:v>26.670613626360002</c:v>
                </c:pt>
                <c:pt idx="14">
                  <c:v>0</c:v>
                </c:pt>
                <c:pt idx="21">
                  <c:v>0</c:v>
                </c:pt>
                <c:pt idx="22">
                  <c:v>52.53150771678601</c:v>
                </c:pt>
                <c:pt idx="23">
                  <c:v>0</c:v>
                </c:pt>
                <c:pt idx="24">
                  <c:v>0</c:v>
                </c:pt>
                <c:pt idx="25">
                  <c:v>55.002786587269917</c:v>
                </c:pt>
                <c:pt idx="26">
                  <c:v>0</c:v>
                </c:pt>
                <c:pt idx="29">
                  <c:v>0</c:v>
                </c:pt>
                <c:pt idx="31">
                  <c:v>0</c:v>
                </c:pt>
                <c:pt idx="32">
                  <c:v>12.832904484103498</c:v>
                </c:pt>
                <c:pt idx="33">
                  <c:v>31.949173036192498</c:v>
                </c:pt>
                <c:pt idx="34">
                  <c:v>3.0150887705999998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3-4465-43CE-B0C3-C68B488A6DF5}"/>
            </c:ext>
          </c:extLst>
        </c:ser>
        <c:ser>
          <c:idx val="3"/>
          <c:order val="3"/>
          <c:spPr>
            <a:solidFill>
              <a:srgbClr val="0070C0">
                <a:alpha val="70000"/>
              </a:srgbClr>
            </a:solidFill>
            <a:ln>
              <a:noFill/>
            </a:ln>
            <a:effectLst/>
          </c:spPr>
          <c:invertIfNegative val="0"/>
          <c:cat>
            <c:strRef>
              <c:f>'calculation results 2025'!$AW$11:$AW$60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2025'!$BA$11:$BA$60</c:f>
              <c:numCache>
                <c:formatCode>General</c:formatCode>
                <c:ptCount val="50"/>
                <c:pt idx="0">
                  <c:v>0</c:v>
                </c:pt>
                <c:pt idx="1">
                  <c:v>50.959586353221702</c:v>
                </c:pt>
                <c:pt idx="2">
                  <c:v>108.11425908384078</c:v>
                </c:pt>
                <c:pt idx="3">
                  <c:v>0</c:v>
                </c:pt>
                <c:pt idx="4">
                  <c:v>44.458684520280499</c:v>
                </c:pt>
                <c:pt idx="5">
                  <c:v>139.92353926838021</c:v>
                </c:pt>
                <c:pt idx="6">
                  <c:v>0</c:v>
                </c:pt>
                <c:pt idx="7">
                  <c:v>0</c:v>
                </c:pt>
                <c:pt idx="8">
                  <c:v>4.0170182289551999</c:v>
                </c:pt>
                <c:pt idx="9">
                  <c:v>4.0467545326076406</c:v>
                </c:pt>
                <c:pt idx="10">
                  <c:v>0</c:v>
                </c:pt>
                <c:pt idx="11">
                  <c:v>74.097807533800818</c:v>
                </c:pt>
                <c:pt idx="12">
                  <c:v>199.89077038340028</c:v>
                </c:pt>
                <c:pt idx="13">
                  <c:v>26.670613626360002</c:v>
                </c:pt>
                <c:pt idx="14">
                  <c:v>0</c:v>
                </c:pt>
                <c:pt idx="21">
                  <c:v>0</c:v>
                </c:pt>
                <c:pt idx="22">
                  <c:v>52.53150771678601</c:v>
                </c:pt>
                <c:pt idx="23">
                  <c:v>0</c:v>
                </c:pt>
                <c:pt idx="24">
                  <c:v>0</c:v>
                </c:pt>
                <c:pt idx="25">
                  <c:v>55.002786587269917</c:v>
                </c:pt>
                <c:pt idx="26">
                  <c:v>0</c:v>
                </c:pt>
                <c:pt idx="29">
                  <c:v>0</c:v>
                </c:pt>
                <c:pt idx="31">
                  <c:v>0</c:v>
                </c:pt>
                <c:pt idx="32">
                  <c:v>12.832904484103498</c:v>
                </c:pt>
                <c:pt idx="33">
                  <c:v>31.949173036192498</c:v>
                </c:pt>
                <c:pt idx="34">
                  <c:v>3.0150887705999998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4-4465-43CE-B0C3-C68B488A6DF5}"/>
            </c:ext>
          </c:extLst>
        </c:ser>
        <c:ser>
          <c:idx val="4"/>
          <c:order val="4"/>
          <c:spPr>
            <a:solidFill>
              <a:srgbClr val="0070C0">
                <a:alpha val="60000"/>
              </a:srgbClr>
            </a:solidFill>
            <a:ln>
              <a:noFill/>
            </a:ln>
            <a:effectLst/>
          </c:spPr>
          <c:invertIfNegative val="0"/>
          <c:cat>
            <c:strRef>
              <c:f>'calculation results 2025'!$AW$11:$AW$60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2025'!$BB$11:$BB$60</c:f>
              <c:numCache>
                <c:formatCode>General</c:formatCode>
                <c:ptCount val="50"/>
                <c:pt idx="0">
                  <c:v>0</c:v>
                </c:pt>
                <c:pt idx="1">
                  <c:v>50.959586353221702</c:v>
                </c:pt>
                <c:pt idx="2">
                  <c:v>108.11425908384078</c:v>
                </c:pt>
                <c:pt idx="3">
                  <c:v>0</c:v>
                </c:pt>
                <c:pt idx="4">
                  <c:v>44.458684520280499</c:v>
                </c:pt>
                <c:pt idx="5">
                  <c:v>139.92353926838021</c:v>
                </c:pt>
                <c:pt idx="6">
                  <c:v>0</c:v>
                </c:pt>
                <c:pt idx="7">
                  <c:v>0</c:v>
                </c:pt>
                <c:pt idx="8">
                  <c:v>4.0170182289551999</c:v>
                </c:pt>
                <c:pt idx="9">
                  <c:v>4.0467545326076406</c:v>
                </c:pt>
                <c:pt idx="10">
                  <c:v>0</c:v>
                </c:pt>
                <c:pt idx="11">
                  <c:v>74.097807533800818</c:v>
                </c:pt>
                <c:pt idx="12">
                  <c:v>199.89077038340028</c:v>
                </c:pt>
                <c:pt idx="13">
                  <c:v>26.670613626360002</c:v>
                </c:pt>
                <c:pt idx="14">
                  <c:v>0</c:v>
                </c:pt>
                <c:pt idx="21">
                  <c:v>0</c:v>
                </c:pt>
                <c:pt idx="22">
                  <c:v>52.53150771678601</c:v>
                </c:pt>
                <c:pt idx="23">
                  <c:v>0</c:v>
                </c:pt>
                <c:pt idx="24">
                  <c:v>0</c:v>
                </c:pt>
                <c:pt idx="25">
                  <c:v>55.002786587269917</c:v>
                </c:pt>
                <c:pt idx="26">
                  <c:v>0</c:v>
                </c:pt>
                <c:pt idx="29">
                  <c:v>0</c:v>
                </c:pt>
                <c:pt idx="31">
                  <c:v>0</c:v>
                </c:pt>
                <c:pt idx="32">
                  <c:v>12.832904484103498</c:v>
                </c:pt>
                <c:pt idx="33">
                  <c:v>31.949173036192498</c:v>
                </c:pt>
                <c:pt idx="34">
                  <c:v>3.0150887705999998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5-4465-43CE-B0C3-C68B488A6DF5}"/>
            </c:ext>
          </c:extLst>
        </c:ser>
        <c:ser>
          <c:idx val="5"/>
          <c:order val="5"/>
          <c:spPr>
            <a:solidFill>
              <a:srgbClr val="0070C0">
                <a:alpha val="50000"/>
              </a:srgbClr>
            </a:solidFill>
            <a:ln>
              <a:noFill/>
            </a:ln>
            <a:effectLst/>
          </c:spPr>
          <c:invertIfNegative val="0"/>
          <c:cat>
            <c:strRef>
              <c:f>'calculation results 2025'!$AW$11:$AW$60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2025'!$BC$11:$BC$60</c:f>
              <c:numCache>
                <c:formatCode>General</c:formatCode>
                <c:ptCount val="50"/>
                <c:pt idx="0">
                  <c:v>0</c:v>
                </c:pt>
                <c:pt idx="1">
                  <c:v>50.959586353221702</c:v>
                </c:pt>
                <c:pt idx="2">
                  <c:v>108.11425908384078</c:v>
                </c:pt>
                <c:pt idx="3">
                  <c:v>0</c:v>
                </c:pt>
                <c:pt idx="4">
                  <c:v>44.458684520280499</c:v>
                </c:pt>
                <c:pt idx="5">
                  <c:v>139.92353926838021</c:v>
                </c:pt>
                <c:pt idx="6">
                  <c:v>0</c:v>
                </c:pt>
                <c:pt idx="7">
                  <c:v>0</c:v>
                </c:pt>
                <c:pt idx="8">
                  <c:v>4.0170182289551999</c:v>
                </c:pt>
                <c:pt idx="9">
                  <c:v>4.0467545326076406</c:v>
                </c:pt>
                <c:pt idx="10">
                  <c:v>0</c:v>
                </c:pt>
                <c:pt idx="11">
                  <c:v>74.097807533800818</c:v>
                </c:pt>
                <c:pt idx="12">
                  <c:v>199.89077038340028</c:v>
                </c:pt>
                <c:pt idx="13">
                  <c:v>26.670613626360002</c:v>
                </c:pt>
                <c:pt idx="14">
                  <c:v>0</c:v>
                </c:pt>
                <c:pt idx="21">
                  <c:v>0</c:v>
                </c:pt>
                <c:pt idx="22">
                  <c:v>52.53150771678601</c:v>
                </c:pt>
                <c:pt idx="23">
                  <c:v>0</c:v>
                </c:pt>
                <c:pt idx="24">
                  <c:v>0</c:v>
                </c:pt>
                <c:pt idx="25">
                  <c:v>55.002786587269917</c:v>
                </c:pt>
                <c:pt idx="26">
                  <c:v>0</c:v>
                </c:pt>
                <c:pt idx="29">
                  <c:v>0</c:v>
                </c:pt>
                <c:pt idx="31">
                  <c:v>0</c:v>
                </c:pt>
                <c:pt idx="32">
                  <c:v>12.832904484103498</c:v>
                </c:pt>
                <c:pt idx="33">
                  <c:v>31.949173036192498</c:v>
                </c:pt>
                <c:pt idx="34">
                  <c:v>3.0150887705999998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6-4465-43CE-B0C3-C68B488A6DF5}"/>
            </c:ext>
          </c:extLst>
        </c:ser>
        <c:ser>
          <c:idx val="6"/>
          <c:order val="6"/>
          <c:spPr>
            <a:solidFill>
              <a:srgbClr val="0070C0">
                <a:alpha val="40000"/>
              </a:srgbClr>
            </a:solidFill>
            <a:ln>
              <a:noFill/>
            </a:ln>
            <a:effectLst/>
          </c:spPr>
          <c:invertIfNegative val="0"/>
          <c:cat>
            <c:strRef>
              <c:f>'calculation results 2025'!$AW$11:$AW$60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2025'!$BD$11:$BD$60</c:f>
              <c:numCache>
                <c:formatCode>General</c:formatCode>
                <c:ptCount val="50"/>
                <c:pt idx="0">
                  <c:v>0</c:v>
                </c:pt>
                <c:pt idx="1">
                  <c:v>50.959586353221702</c:v>
                </c:pt>
                <c:pt idx="2">
                  <c:v>108.11425908384078</c:v>
                </c:pt>
                <c:pt idx="3">
                  <c:v>0</c:v>
                </c:pt>
                <c:pt idx="4">
                  <c:v>44.458684520280499</c:v>
                </c:pt>
                <c:pt idx="5">
                  <c:v>139.92353926838021</c:v>
                </c:pt>
                <c:pt idx="6">
                  <c:v>0</c:v>
                </c:pt>
                <c:pt idx="7">
                  <c:v>0</c:v>
                </c:pt>
                <c:pt idx="8">
                  <c:v>4.0170182289551999</c:v>
                </c:pt>
                <c:pt idx="9">
                  <c:v>4.0467545326076406</c:v>
                </c:pt>
                <c:pt idx="10">
                  <c:v>0</c:v>
                </c:pt>
                <c:pt idx="11">
                  <c:v>74.097807533800818</c:v>
                </c:pt>
                <c:pt idx="12">
                  <c:v>199.89077038340028</c:v>
                </c:pt>
                <c:pt idx="13">
                  <c:v>26.670613626360002</c:v>
                </c:pt>
                <c:pt idx="14">
                  <c:v>0</c:v>
                </c:pt>
                <c:pt idx="21">
                  <c:v>0</c:v>
                </c:pt>
                <c:pt idx="22">
                  <c:v>52.53150771678601</c:v>
                </c:pt>
                <c:pt idx="23">
                  <c:v>0</c:v>
                </c:pt>
                <c:pt idx="24">
                  <c:v>0</c:v>
                </c:pt>
                <c:pt idx="25">
                  <c:v>55.002786587269917</c:v>
                </c:pt>
                <c:pt idx="26">
                  <c:v>0</c:v>
                </c:pt>
                <c:pt idx="29">
                  <c:v>0</c:v>
                </c:pt>
                <c:pt idx="31">
                  <c:v>0</c:v>
                </c:pt>
                <c:pt idx="32">
                  <c:v>12.832904484103498</c:v>
                </c:pt>
                <c:pt idx="33">
                  <c:v>31.949173036192498</c:v>
                </c:pt>
                <c:pt idx="34">
                  <c:v>3.0150887705999998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7-4465-43CE-B0C3-C68B488A6DF5}"/>
            </c:ext>
          </c:extLst>
        </c:ser>
        <c:ser>
          <c:idx val="7"/>
          <c:order val="7"/>
          <c:spPr>
            <a:solidFill>
              <a:srgbClr val="0070C0">
                <a:alpha val="30000"/>
              </a:srgbClr>
            </a:solidFill>
            <a:ln>
              <a:noFill/>
            </a:ln>
            <a:effectLst/>
          </c:spPr>
          <c:invertIfNegative val="0"/>
          <c:cat>
            <c:strRef>
              <c:f>'calculation results 2025'!$AW$11:$AW$60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2025'!$BE$11:$BE$60</c:f>
              <c:numCache>
                <c:formatCode>General</c:formatCode>
                <c:ptCount val="50"/>
                <c:pt idx="0">
                  <c:v>0</c:v>
                </c:pt>
                <c:pt idx="1">
                  <c:v>50.959586353221702</c:v>
                </c:pt>
                <c:pt idx="2">
                  <c:v>108.11425908384078</c:v>
                </c:pt>
                <c:pt idx="3">
                  <c:v>0</c:v>
                </c:pt>
                <c:pt idx="4">
                  <c:v>44.458684520280499</c:v>
                </c:pt>
                <c:pt idx="5">
                  <c:v>139.92353926838021</c:v>
                </c:pt>
                <c:pt idx="6">
                  <c:v>0</c:v>
                </c:pt>
                <c:pt idx="7">
                  <c:v>0</c:v>
                </c:pt>
                <c:pt idx="8">
                  <c:v>4.0170182289551999</c:v>
                </c:pt>
                <c:pt idx="9">
                  <c:v>4.0467545326076406</c:v>
                </c:pt>
                <c:pt idx="10">
                  <c:v>0</c:v>
                </c:pt>
                <c:pt idx="11">
                  <c:v>74.097807533800818</c:v>
                </c:pt>
                <c:pt idx="12">
                  <c:v>199.89077038340028</c:v>
                </c:pt>
                <c:pt idx="13">
                  <c:v>26.670613626360002</c:v>
                </c:pt>
                <c:pt idx="14">
                  <c:v>0</c:v>
                </c:pt>
                <c:pt idx="21">
                  <c:v>0</c:v>
                </c:pt>
                <c:pt idx="22">
                  <c:v>52.53150771678601</c:v>
                </c:pt>
                <c:pt idx="23">
                  <c:v>0</c:v>
                </c:pt>
                <c:pt idx="24">
                  <c:v>0</c:v>
                </c:pt>
                <c:pt idx="25">
                  <c:v>55.002786587269917</c:v>
                </c:pt>
                <c:pt idx="26">
                  <c:v>0</c:v>
                </c:pt>
                <c:pt idx="29">
                  <c:v>0</c:v>
                </c:pt>
                <c:pt idx="31">
                  <c:v>0</c:v>
                </c:pt>
                <c:pt idx="32">
                  <c:v>12.832904484103498</c:v>
                </c:pt>
                <c:pt idx="33">
                  <c:v>31.949173036192498</c:v>
                </c:pt>
                <c:pt idx="34">
                  <c:v>3.0150887705999998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8-4465-43CE-B0C3-C68B488A6DF5}"/>
            </c:ext>
          </c:extLst>
        </c:ser>
        <c:ser>
          <c:idx val="8"/>
          <c:order val="8"/>
          <c:spPr>
            <a:solidFill>
              <a:srgbClr val="0070C0">
                <a:alpha val="20000"/>
              </a:srgbClr>
            </a:solidFill>
            <a:ln>
              <a:noFill/>
            </a:ln>
            <a:effectLst/>
          </c:spPr>
          <c:invertIfNegative val="0"/>
          <c:cat>
            <c:strRef>
              <c:f>'calculation results 2025'!$AW$11:$AW$60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2025'!$BF$11:$BF$60</c:f>
              <c:numCache>
                <c:formatCode>General</c:formatCode>
                <c:ptCount val="50"/>
                <c:pt idx="0">
                  <c:v>0</c:v>
                </c:pt>
                <c:pt idx="1">
                  <c:v>50.959586353221702</c:v>
                </c:pt>
                <c:pt idx="2">
                  <c:v>108.11425908384078</c:v>
                </c:pt>
                <c:pt idx="3">
                  <c:v>0</c:v>
                </c:pt>
                <c:pt idx="4">
                  <c:v>44.458684520280499</c:v>
                </c:pt>
                <c:pt idx="5">
                  <c:v>139.92353926838021</c:v>
                </c:pt>
                <c:pt idx="6">
                  <c:v>0</c:v>
                </c:pt>
                <c:pt idx="7">
                  <c:v>0</c:v>
                </c:pt>
                <c:pt idx="8">
                  <c:v>4.0170182289551999</c:v>
                </c:pt>
                <c:pt idx="9">
                  <c:v>4.0467545326076406</c:v>
                </c:pt>
                <c:pt idx="10">
                  <c:v>0</c:v>
                </c:pt>
                <c:pt idx="11">
                  <c:v>74.097807533800818</c:v>
                </c:pt>
                <c:pt idx="12">
                  <c:v>199.89077038340028</c:v>
                </c:pt>
                <c:pt idx="13">
                  <c:v>26.670613626360002</c:v>
                </c:pt>
                <c:pt idx="14">
                  <c:v>0</c:v>
                </c:pt>
                <c:pt idx="21">
                  <c:v>0</c:v>
                </c:pt>
                <c:pt idx="22">
                  <c:v>52.53150771678601</c:v>
                </c:pt>
                <c:pt idx="23">
                  <c:v>0</c:v>
                </c:pt>
                <c:pt idx="24">
                  <c:v>0</c:v>
                </c:pt>
                <c:pt idx="25">
                  <c:v>55.002786587269917</c:v>
                </c:pt>
                <c:pt idx="26">
                  <c:v>0</c:v>
                </c:pt>
                <c:pt idx="29">
                  <c:v>0</c:v>
                </c:pt>
                <c:pt idx="31">
                  <c:v>0</c:v>
                </c:pt>
                <c:pt idx="32">
                  <c:v>12.832904484103498</c:v>
                </c:pt>
                <c:pt idx="33">
                  <c:v>31.949173036192498</c:v>
                </c:pt>
                <c:pt idx="34">
                  <c:v>3.0150887705999998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9-4465-43CE-B0C3-C68B488A6DF5}"/>
            </c:ext>
          </c:extLst>
        </c:ser>
        <c:ser>
          <c:idx val="9"/>
          <c:order val="9"/>
          <c:spPr>
            <a:solidFill>
              <a:srgbClr val="0070C0">
                <a:alpha val="10000"/>
              </a:srgbClr>
            </a:solidFill>
            <a:ln>
              <a:noFill/>
            </a:ln>
            <a:effectLst/>
          </c:spPr>
          <c:invertIfNegative val="0"/>
          <c:cat>
            <c:strRef>
              <c:f>'calculation results 2025'!$AW$11:$AW$60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2025'!$BG$11:$BG$60</c:f>
              <c:numCache>
                <c:formatCode>General</c:formatCode>
                <c:ptCount val="50"/>
                <c:pt idx="0">
                  <c:v>0</c:v>
                </c:pt>
                <c:pt idx="1">
                  <c:v>50.959586353221702</c:v>
                </c:pt>
                <c:pt idx="2">
                  <c:v>108.11425908384078</c:v>
                </c:pt>
                <c:pt idx="3">
                  <c:v>0</c:v>
                </c:pt>
                <c:pt idx="4">
                  <c:v>44.458684520280499</c:v>
                </c:pt>
                <c:pt idx="5">
                  <c:v>139.92353926838021</c:v>
                </c:pt>
                <c:pt idx="6">
                  <c:v>0</c:v>
                </c:pt>
                <c:pt idx="7">
                  <c:v>0</c:v>
                </c:pt>
                <c:pt idx="8">
                  <c:v>4.0170182289551999</c:v>
                </c:pt>
                <c:pt idx="9">
                  <c:v>4.0467545326076406</c:v>
                </c:pt>
                <c:pt idx="10">
                  <c:v>0</c:v>
                </c:pt>
                <c:pt idx="11">
                  <c:v>74.097807533800818</c:v>
                </c:pt>
                <c:pt idx="12">
                  <c:v>199.89077038340028</c:v>
                </c:pt>
                <c:pt idx="13">
                  <c:v>26.670613626360002</c:v>
                </c:pt>
                <c:pt idx="14">
                  <c:v>0</c:v>
                </c:pt>
                <c:pt idx="21">
                  <c:v>0</c:v>
                </c:pt>
                <c:pt idx="22">
                  <c:v>52.53150771678601</c:v>
                </c:pt>
                <c:pt idx="23">
                  <c:v>0</c:v>
                </c:pt>
                <c:pt idx="24">
                  <c:v>0</c:v>
                </c:pt>
                <c:pt idx="25">
                  <c:v>55.002786587269917</c:v>
                </c:pt>
                <c:pt idx="26">
                  <c:v>0</c:v>
                </c:pt>
                <c:pt idx="29">
                  <c:v>0</c:v>
                </c:pt>
                <c:pt idx="31">
                  <c:v>0</c:v>
                </c:pt>
                <c:pt idx="32">
                  <c:v>12.832904484103498</c:v>
                </c:pt>
                <c:pt idx="33">
                  <c:v>31.949173036192498</c:v>
                </c:pt>
                <c:pt idx="34">
                  <c:v>3.0150887705999998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A-4465-43CE-B0C3-C68B488A6DF5}"/>
            </c:ext>
          </c:extLst>
        </c:ser>
        <c:ser>
          <c:idx val="10"/>
          <c:order val="10"/>
          <c:spPr>
            <a:solidFill>
              <a:srgbClr val="0070C0">
                <a:alpha val="5000"/>
              </a:srgbClr>
            </a:solidFill>
            <a:ln>
              <a:noFill/>
            </a:ln>
            <a:effectLst/>
          </c:spPr>
          <c:invertIfNegative val="0"/>
          <c:cat>
            <c:strRef>
              <c:f>'calculation results 2025'!$AW$11:$AW$60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(70% petrol)</c:v>
                </c:pt>
                <c:pt idx="6">
                  <c:v>employee trips to clients (0% electricity)</c:v>
                </c:pt>
                <c:pt idx="7">
                  <c:v>by train to clients</c:v>
                </c:pt>
                <c:pt idx="8">
                  <c:v>flight tickets continental</c:v>
                </c:pt>
                <c:pt idx="9">
                  <c:v>flight tickets intercontinental</c:v>
                </c:pt>
                <c:pt idx="10">
                  <c:v>Scope 1 commuting</c:v>
                </c:pt>
                <c:pt idx="11">
                  <c:v>20%, 43 weeks, 5 days, 2*30 km diesel</c:v>
                </c:pt>
                <c:pt idx="12">
                  <c:v>40%, 43 weeks, 5 days, 2*30 km petrol</c:v>
                </c:pt>
                <c:pt idx="13">
                  <c:v>30%, 43 weeks, 5 days, 2*30 km train</c:v>
                </c:pt>
                <c:pt idx="14">
                  <c:v>0%,, 43 weeks, 5 days, 2*5 km BEV</c:v>
                </c:pt>
                <c:pt idx="21">
                  <c:v>Scope 2 electricity</c:v>
                </c:pt>
                <c:pt idx="22">
                  <c:v>electricity per year from grid</c:v>
                </c:pt>
                <c:pt idx="23">
                  <c:v>electricity from sustainable sources</c:v>
                </c:pt>
                <c:pt idx="24">
                  <c:v>Scope 2 heating</c:v>
                </c:pt>
                <c:pt idx="25">
                  <c:v>natural gas</c:v>
                </c:pt>
                <c:pt idx="26">
                  <c:v>domestic heating oil (low sulfur = diesel)</c:v>
                </c:pt>
                <c:pt idx="29">
                  <c:v>0</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2025'!$BH$11:$BH$60</c:f>
              <c:numCache>
                <c:formatCode>General</c:formatCode>
                <c:ptCount val="50"/>
                <c:pt idx="0">
                  <c:v>0</c:v>
                </c:pt>
                <c:pt idx="1">
                  <c:v>50.959586353221702</c:v>
                </c:pt>
                <c:pt idx="2">
                  <c:v>108.11425908384078</c:v>
                </c:pt>
                <c:pt idx="3">
                  <c:v>0</c:v>
                </c:pt>
                <c:pt idx="4">
                  <c:v>44.458684520280499</c:v>
                </c:pt>
                <c:pt idx="5">
                  <c:v>139.92353926838021</c:v>
                </c:pt>
                <c:pt idx="6">
                  <c:v>0</c:v>
                </c:pt>
                <c:pt idx="7">
                  <c:v>0</c:v>
                </c:pt>
                <c:pt idx="8">
                  <c:v>4.0170182289551999</c:v>
                </c:pt>
                <c:pt idx="9">
                  <c:v>4.0467545326076406</c:v>
                </c:pt>
                <c:pt idx="10">
                  <c:v>0</c:v>
                </c:pt>
                <c:pt idx="11">
                  <c:v>74.097807533800818</c:v>
                </c:pt>
                <c:pt idx="12">
                  <c:v>199.89077038340028</c:v>
                </c:pt>
                <c:pt idx="13">
                  <c:v>26.670613626360002</c:v>
                </c:pt>
                <c:pt idx="14">
                  <c:v>0</c:v>
                </c:pt>
                <c:pt idx="21">
                  <c:v>0</c:v>
                </c:pt>
                <c:pt idx="22">
                  <c:v>52.53150771678601</c:v>
                </c:pt>
                <c:pt idx="23">
                  <c:v>0</c:v>
                </c:pt>
                <c:pt idx="24">
                  <c:v>0</c:v>
                </c:pt>
                <c:pt idx="25">
                  <c:v>55.002786587269917</c:v>
                </c:pt>
                <c:pt idx="26">
                  <c:v>0</c:v>
                </c:pt>
                <c:pt idx="29">
                  <c:v>0</c:v>
                </c:pt>
                <c:pt idx="31">
                  <c:v>0</c:v>
                </c:pt>
                <c:pt idx="32">
                  <c:v>12.832904484103498</c:v>
                </c:pt>
                <c:pt idx="33">
                  <c:v>31.949173036192498</c:v>
                </c:pt>
                <c:pt idx="34">
                  <c:v>3.0150887705999998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B-4465-43CE-B0C3-C68B488A6DF5}"/>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12000"/>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eco-costs (euro)  by subject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majorUnit val="2000"/>
      </c:valAx>
    </c:plotArea>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142916147080471"/>
          <c:y val="7.0043728142587941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61CD-482D-8956-193DDF653F18}"/>
              </c:ext>
            </c:extLst>
          </c:dPt>
          <c:cat>
            <c:strRef>
              <c:f>'calculation results 2030'!$AJ$11:$AJ$60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Scope 2 electricity</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2030'!$AK$11:$AK$60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3669.6575499570004</c:v>
                </c:pt>
                <c:pt idx="23">
                  <c:v>222.7509918774</c:v>
                </c:pt>
                <c:pt idx="24">
                  <c:v>0</c:v>
                </c:pt>
                <c:pt idx="25">
                  <c:v>8343.2407903739986</c:v>
                </c:pt>
                <c:pt idx="26">
                  <c:v>0</c:v>
                </c:pt>
                <c:pt idx="31">
                  <c:v>0</c:v>
                </c:pt>
                <c:pt idx="32">
                  <c:v>718.32244890000004</c:v>
                </c:pt>
                <c:pt idx="33">
                  <c:v>923.61809794999999</c:v>
                </c:pt>
                <c:pt idx="34">
                  <c:v>87.163149700000005</c:v>
                </c:pt>
                <c:pt idx="35">
                  <c:v>2793.4416575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61CD-482D-8956-193DDF653F18}"/>
            </c:ext>
          </c:extLst>
        </c:ser>
        <c:ser>
          <c:idx val="1"/>
          <c:order val="1"/>
          <c:spPr>
            <a:solidFill>
              <a:srgbClr val="0070C0">
                <a:alpha val="90000"/>
              </a:srgbClr>
            </a:solidFill>
            <a:ln>
              <a:noFill/>
            </a:ln>
            <a:effectLst/>
          </c:spPr>
          <c:invertIfNegative val="0"/>
          <c:cat>
            <c:strRef>
              <c:f>'calculation results 2030'!$AJ$11:$AJ$60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Scope 2 electricity</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2030'!$AL$11:$AL$60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81.54794555460002</c:v>
                </c:pt>
                <c:pt idx="23">
                  <c:v>4.9500220417200005</c:v>
                </c:pt>
                <c:pt idx="24">
                  <c:v>0</c:v>
                </c:pt>
                <c:pt idx="25">
                  <c:v>185.40535089719998</c:v>
                </c:pt>
                <c:pt idx="26">
                  <c:v>0</c:v>
                </c:pt>
                <c:pt idx="31">
                  <c:v>0</c:v>
                </c:pt>
                <c:pt idx="32">
                  <c:v>61.570495619999996</c:v>
                </c:pt>
                <c:pt idx="33">
                  <c:v>184.72361959</c:v>
                </c:pt>
                <c:pt idx="34">
                  <c:v>17.432629940000002</c:v>
                </c:pt>
                <c:pt idx="35">
                  <c:v>558.6883315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61CD-482D-8956-193DDF653F18}"/>
            </c:ext>
          </c:extLst>
        </c:ser>
        <c:ser>
          <c:idx val="2"/>
          <c:order val="2"/>
          <c:spPr>
            <a:solidFill>
              <a:srgbClr val="0070C0">
                <a:alpha val="80000"/>
              </a:srgbClr>
            </a:solidFill>
            <a:ln>
              <a:noFill/>
            </a:ln>
            <a:effectLst/>
          </c:spPr>
          <c:invertIfNegative val="0"/>
          <c:cat>
            <c:strRef>
              <c:f>'calculation results 2030'!$AJ$11:$AJ$60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Scope 2 electricity</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2030'!$AM$11:$AM$60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81.54794555460002</c:v>
                </c:pt>
                <c:pt idx="23">
                  <c:v>4.9500220417200005</c:v>
                </c:pt>
                <c:pt idx="24">
                  <c:v>0</c:v>
                </c:pt>
                <c:pt idx="25">
                  <c:v>185.40535089719998</c:v>
                </c:pt>
                <c:pt idx="26">
                  <c:v>0</c:v>
                </c:pt>
                <c:pt idx="31">
                  <c:v>0</c:v>
                </c:pt>
                <c:pt idx="32">
                  <c:v>61.570495619999996</c:v>
                </c:pt>
                <c:pt idx="33">
                  <c:v>184.72361959</c:v>
                </c:pt>
                <c:pt idx="34">
                  <c:v>17.432629940000002</c:v>
                </c:pt>
                <c:pt idx="35">
                  <c:v>558.6883315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3-61CD-482D-8956-193DDF653F18}"/>
            </c:ext>
          </c:extLst>
        </c:ser>
        <c:ser>
          <c:idx val="3"/>
          <c:order val="3"/>
          <c:spPr>
            <a:solidFill>
              <a:srgbClr val="0070C0">
                <a:alpha val="70000"/>
              </a:srgbClr>
            </a:solidFill>
            <a:ln>
              <a:noFill/>
            </a:ln>
            <a:effectLst/>
          </c:spPr>
          <c:invertIfNegative val="0"/>
          <c:cat>
            <c:strRef>
              <c:f>'calculation results 2030'!$AJ$11:$AJ$60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Scope 2 electricity</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2030'!$AN$11:$AN$60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81.54794555460002</c:v>
                </c:pt>
                <c:pt idx="23">
                  <c:v>4.9500220417200005</c:v>
                </c:pt>
                <c:pt idx="24">
                  <c:v>0</c:v>
                </c:pt>
                <c:pt idx="25">
                  <c:v>185.40535089719998</c:v>
                </c:pt>
                <c:pt idx="26">
                  <c:v>0</c:v>
                </c:pt>
                <c:pt idx="31">
                  <c:v>0</c:v>
                </c:pt>
                <c:pt idx="32">
                  <c:v>61.570495619999996</c:v>
                </c:pt>
                <c:pt idx="33">
                  <c:v>184.72361959</c:v>
                </c:pt>
                <c:pt idx="34">
                  <c:v>17.432629940000002</c:v>
                </c:pt>
                <c:pt idx="35">
                  <c:v>558.6883315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4-61CD-482D-8956-193DDF653F18}"/>
            </c:ext>
          </c:extLst>
        </c:ser>
        <c:ser>
          <c:idx val="4"/>
          <c:order val="4"/>
          <c:spPr>
            <a:solidFill>
              <a:srgbClr val="0070C0">
                <a:alpha val="60000"/>
              </a:srgbClr>
            </a:solidFill>
            <a:ln>
              <a:noFill/>
            </a:ln>
            <a:effectLst/>
          </c:spPr>
          <c:invertIfNegative val="0"/>
          <c:cat>
            <c:strRef>
              <c:f>'calculation results 2030'!$AJ$11:$AJ$60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Scope 2 electricity</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2030'!$AO$11:$AO$60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81.54794555460002</c:v>
                </c:pt>
                <c:pt idx="23">
                  <c:v>4.9500220417200005</c:v>
                </c:pt>
                <c:pt idx="24">
                  <c:v>0</c:v>
                </c:pt>
                <c:pt idx="25">
                  <c:v>185.40535089719998</c:v>
                </c:pt>
                <c:pt idx="26">
                  <c:v>0</c:v>
                </c:pt>
                <c:pt idx="31">
                  <c:v>0</c:v>
                </c:pt>
                <c:pt idx="32">
                  <c:v>61.570495619999996</c:v>
                </c:pt>
                <c:pt idx="33">
                  <c:v>184.72361959</c:v>
                </c:pt>
                <c:pt idx="34">
                  <c:v>17.432629940000002</c:v>
                </c:pt>
                <c:pt idx="35">
                  <c:v>558.6883315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5-61CD-482D-8956-193DDF653F18}"/>
            </c:ext>
          </c:extLst>
        </c:ser>
        <c:ser>
          <c:idx val="5"/>
          <c:order val="5"/>
          <c:spPr>
            <a:solidFill>
              <a:srgbClr val="0070C0">
                <a:alpha val="50000"/>
              </a:srgbClr>
            </a:solidFill>
            <a:ln>
              <a:noFill/>
            </a:ln>
            <a:effectLst/>
          </c:spPr>
          <c:invertIfNegative val="0"/>
          <c:cat>
            <c:strRef>
              <c:f>'calculation results 2030'!$AJ$11:$AJ$60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Scope 2 electricity</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2030'!$AP$11:$AP$60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81.54794555460002</c:v>
                </c:pt>
                <c:pt idx="23">
                  <c:v>4.9500220417200005</c:v>
                </c:pt>
                <c:pt idx="24">
                  <c:v>0</c:v>
                </c:pt>
                <c:pt idx="25">
                  <c:v>185.40535089719998</c:v>
                </c:pt>
                <c:pt idx="26">
                  <c:v>0</c:v>
                </c:pt>
                <c:pt idx="31">
                  <c:v>0</c:v>
                </c:pt>
                <c:pt idx="32">
                  <c:v>61.570495619999996</c:v>
                </c:pt>
                <c:pt idx="33">
                  <c:v>184.72361959</c:v>
                </c:pt>
                <c:pt idx="34">
                  <c:v>17.432629940000002</c:v>
                </c:pt>
                <c:pt idx="35">
                  <c:v>558.6883315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6-61CD-482D-8956-193DDF653F18}"/>
            </c:ext>
          </c:extLst>
        </c:ser>
        <c:ser>
          <c:idx val="6"/>
          <c:order val="6"/>
          <c:spPr>
            <a:solidFill>
              <a:srgbClr val="0070C0">
                <a:alpha val="40000"/>
              </a:srgbClr>
            </a:solidFill>
            <a:ln>
              <a:noFill/>
            </a:ln>
            <a:effectLst/>
          </c:spPr>
          <c:invertIfNegative val="0"/>
          <c:cat>
            <c:strRef>
              <c:f>'calculation results 2030'!$AJ$11:$AJ$60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Scope 2 electricity</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2030'!$AQ$11:$AQ$60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81.54794555460002</c:v>
                </c:pt>
                <c:pt idx="23">
                  <c:v>4.9500220417200005</c:v>
                </c:pt>
                <c:pt idx="24">
                  <c:v>0</c:v>
                </c:pt>
                <c:pt idx="25">
                  <c:v>185.40535089719998</c:v>
                </c:pt>
                <c:pt idx="26">
                  <c:v>0</c:v>
                </c:pt>
                <c:pt idx="31">
                  <c:v>0</c:v>
                </c:pt>
                <c:pt idx="32">
                  <c:v>61.570495619999996</c:v>
                </c:pt>
                <c:pt idx="33">
                  <c:v>184.72361959</c:v>
                </c:pt>
                <c:pt idx="34">
                  <c:v>17.432629940000002</c:v>
                </c:pt>
                <c:pt idx="35">
                  <c:v>558.6883315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7-61CD-482D-8956-193DDF653F18}"/>
            </c:ext>
          </c:extLst>
        </c:ser>
        <c:ser>
          <c:idx val="7"/>
          <c:order val="7"/>
          <c:spPr>
            <a:solidFill>
              <a:srgbClr val="0070C0">
                <a:alpha val="30000"/>
              </a:srgbClr>
            </a:solidFill>
            <a:ln>
              <a:noFill/>
            </a:ln>
            <a:effectLst/>
          </c:spPr>
          <c:invertIfNegative val="0"/>
          <c:cat>
            <c:strRef>
              <c:f>'calculation results 2030'!$AJ$11:$AJ$60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Scope 2 electricity</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2030'!$AR$11:$AR$60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81.54794555460002</c:v>
                </c:pt>
                <c:pt idx="23">
                  <c:v>4.9500220417200005</c:v>
                </c:pt>
                <c:pt idx="24">
                  <c:v>0</c:v>
                </c:pt>
                <c:pt idx="25">
                  <c:v>185.40535089719998</c:v>
                </c:pt>
                <c:pt idx="26">
                  <c:v>0</c:v>
                </c:pt>
                <c:pt idx="31">
                  <c:v>0</c:v>
                </c:pt>
                <c:pt idx="32">
                  <c:v>61.570495619999996</c:v>
                </c:pt>
                <c:pt idx="33">
                  <c:v>184.72361959</c:v>
                </c:pt>
                <c:pt idx="34">
                  <c:v>17.432629940000002</c:v>
                </c:pt>
                <c:pt idx="35">
                  <c:v>558.6883315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8-61CD-482D-8956-193DDF653F18}"/>
            </c:ext>
          </c:extLst>
        </c:ser>
        <c:ser>
          <c:idx val="8"/>
          <c:order val="8"/>
          <c:spPr>
            <a:solidFill>
              <a:srgbClr val="0070C0">
                <a:alpha val="20000"/>
              </a:srgbClr>
            </a:solidFill>
            <a:ln>
              <a:noFill/>
            </a:ln>
            <a:effectLst/>
          </c:spPr>
          <c:invertIfNegative val="0"/>
          <c:cat>
            <c:strRef>
              <c:f>'calculation results 2030'!$AJ$11:$AJ$60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Scope 2 electricity</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2030'!$AS$11:$AS$60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81.54794555460002</c:v>
                </c:pt>
                <c:pt idx="23">
                  <c:v>4.9500220417200005</c:v>
                </c:pt>
                <c:pt idx="24">
                  <c:v>0</c:v>
                </c:pt>
                <c:pt idx="25">
                  <c:v>185.40535089719998</c:v>
                </c:pt>
                <c:pt idx="26">
                  <c:v>0</c:v>
                </c:pt>
                <c:pt idx="31">
                  <c:v>0</c:v>
                </c:pt>
                <c:pt idx="32">
                  <c:v>61.570495619999996</c:v>
                </c:pt>
                <c:pt idx="33">
                  <c:v>184.72361959</c:v>
                </c:pt>
                <c:pt idx="34">
                  <c:v>17.432629940000002</c:v>
                </c:pt>
                <c:pt idx="35">
                  <c:v>558.6883315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9-61CD-482D-8956-193DDF653F18}"/>
            </c:ext>
          </c:extLst>
        </c:ser>
        <c:ser>
          <c:idx val="9"/>
          <c:order val="9"/>
          <c:spPr>
            <a:solidFill>
              <a:srgbClr val="0070C0">
                <a:alpha val="10000"/>
              </a:srgbClr>
            </a:solidFill>
            <a:ln>
              <a:noFill/>
            </a:ln>
            <a:effectLst/>
          </c:spPr>
          <c:invertIfNegative val="0"/>
          <c:cat>
            <c:strRef>
              <c:f>'calculation results 2030'!$AJ$11:$AJ$60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Scope 2 electricity</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2030'!$AT$11:$AT$60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81.54794555460002</c:v>
                </c:pt>
                <c:pt idx="23">
                  <c:v>4.9500220417200005</c:v>
                </c:pt>
                <c:pt idx="24">
                  <c:v>0</c:v>
                </c:pt>
                <c:pt idx="25">
                  <c:v>185.40535089719998</c:v>
                </c:pt>
                <c:pt idx="26">
                  <c:v>0</c:v>
                </c:pt>
                <c:pt idx="31">
                  <c:v>0</c:v>
                </c:pt>
                <c:pt idx="32">
                  <c:v>61.570495619999996</c:v>
                </c:pt>
                <c:pt idx="33">
                  <c:v>184.72361959</c:v>
                </c:pt>
                <c:pt idx="34">
                  <c:v>17.432629940000002</c:v>
                </c:pt>
                <c:pt idx="35">
                  <c:v>558.6883315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A-61CD-482D-8956-193DDF653F18}"/>
            </c:ext>
          </c:extLst>
        </c:ser>
        <c:ser>
          <c:idx val="10"/>
          <c:order val="10"/>
          <c:spPr>
            <a:solidFill>
              <a:srgbClr val="0070C0">
                <a:alpha val="5000"/>
              </a:srgbClr>
            </a:solidFill>
            <a:ln>
              <a:noFill/>
            </a:ln>
            <a:effectLst/>
          </c:spPr>
          <c:invertIfNegative val="0"/>
          <c:cat>
            <c:strRef>
              <c:f>'calculation results 2030'!$AJ$11:$AJ$60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Scope 2 electricity</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2030'!$AU$11:$AU$60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81.54794555460002</c:v>
                </c:pt>
                <c:pt idx="23">
                  <c:v>4.9500220417200005</c:v>
                </c:pt>
                <c:pt idx="24">
                  <c:v>0</c:v>
                </c:pt>
                <c:pt idx="25">
                  <c:v>185.40535089719998</c:v>
                </c:pt>
                <c:pt idx="26">
                  <c:v>0</c:v>
                </c:pt>
                <c:pt idx="31">
                  <c:v>0</c:v>
                </c:pt>
                <c:pt idx="32">
                  <c:v>61.570495619999996</c:v>
                </c:pt>
                <c:pt idx="33">
                  <c:v>184.72361959</c:v>
                </c:pt>
                <c:pt idx="34">
                  <c:v>17.432629940000002</c:v>
                </c:pt>
                <c:pt idx="35">
                  <c:v>558.6883315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B-61CD-482D-8956-193DDF653F18}"/>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50000"/>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kg CO2 equivalent by subject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majorUnit val="10000"/>
      </c:valAx>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622757567971952"/>
          <c:y val="7.1351363261762488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CE47-4760-89E3-A277461C1000}"/>
              </c:ext>
            </c:extLst>
          </c:dPt>
          <c:cat>
            <c:strRef>
              <c:f>'calculation results 2030'!$AW$11:$AW$60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flight tickets continental</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2030'!$AX$11:$AX$60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669.77672338902153</c:v>
                </c:pt>
                <c:pt idx="23">
                  <c:v>66.249226043026809</c:v>
                </c:pt>
                <c:pt idx="24">
                  <c:v>0</c:v>
                </c:pt>
                <c:pt idx="25">
                  <c:v>1402.5710579753827</c:v>
                </c:pt>
                <c:pt idx="26">
                  <c:v>0</c:v>
                </c:pt>
                <c:pt idx="31">
                  <c:v>0</c:v>
                </c:pt>
                <c:pt idx="32">
                  <c:v>169.67951484536849</c:v>
                </c:pt>
                <c:pt idx="33">
                  <c:v>181.04531387175749</c:v>
                </c:pt>
                <c:pt idx="34">
                  <c:v>17.085503033399998</c:v>
                </c:pt>
                <c:pt idx="35">
                  <c:v>545.56583839597556</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CE47-4760-89E3-A277461C1000}"/>
            </c:ext>
          </c:extLst>
        </c:ser>
        <c:ser>
          <c:idx val="1"/>
          <c:order val="1"/>
          <c:spPr>
            <a:solidFill>
              <a:srgbClr val="0070C0">
                <a:alpha val="90000"/>
              </a:srgbClr>
            </a:solidFill>
            <a:ln>
              <a:noFill/>
            </a:ln>
            <a:effectLst/>
          </c:spPr>
          <c:invertIfNegative val="0"/>
          <c:cat>
            <c:strRef>
              <c:f>'calculation results 2030'!$AW$11:$AW$60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flight tickets continental</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2030'!$AY$11:$AY$60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14.883927186422701</c:v>
                </c:pt>
                <c:pt idx="23">
                  <c:v>1.4722050231783734</c:v>
                </c:pt>
                <c:pt idx="24">
                  <c:v>0</c:v>
                </c:pt>
                <c:pt idx="25">
                  <c:v>31.168245732786282</c:v>
                </c:pt>
                <c:pt idx="26">
                  <c:v>0</c:v>
                </c:pt>
                <c:pt idx="31">
                  <c:v>0</c:v>
                </c:pt>
                <c:pt idx="32">
                  <c:v>14.543958415317297</c:v>
                </c:pt>
                <c:pt idx="33">
                  <c:v>36.209062774351494</c:v>
                </c:pt>
                <c:pt idx="34">
                  <c:v>3.4171006066799996</c:v>
                </c:pt>
                <c:pt idx="35">
                  <c:v>109.11316767919512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CE47-4760-89E3-A277461C1000}"/>
            </c:ext>
          </c:extLst>
        </c:ser>
        <c:ser>
          <c:idx val="2"/>
          <c:order val="2"/>
          <c:spPr>
            <a:solidFill>
              <a:srgbClr val="0070C0">
                <a:alpha val="80000"/>
              </a:srgbClr>
            </a:solidFill>
            <a:ln>
              <a:noFill/>
            </a:ln>
            <a:effectLst/>
          </c:spPr>
          <c:invertIfNegative val="0"/>
          <c:cat>
            <c:strRef>
              <c:f>'calculation results 2030'!$AW$11:$AW$60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flight tickets continental</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2030'!$AZ$11:$AZ$60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14.883927186422701</c:v>
                </c:pt>
                <c:pt idx="23">
                  <c:v>1.4722050231783734</c:v>
                </c:pt>
                <c:pt idx="24">
                  <c:v>0</c:v>
                </c:pt>
                <c:pt idx="25">
                  <c:v>31.168245732786282</c:v>
                </c:pt>
                <c:pt idx="26">
                  <c:v>0</c:v>
                </c:pt>
                <c:pt idx="31">
                  <c:v>0</c:v>
                </c:pt>
                <c:pt idx="32">
                  <c:v>14.543958415317297</c:v>
                </c:pt>
                <c:pt idx="33">
                  <c:v>36.209062774351494</c:v>
                </c:pt>
                <c:pt idx="34">
                  <c:v>3.4171006066799996</c:v>
                </c:pt>
                <c:pt idx="35">
                  <c:v>109.11316767919512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3-CE47-4760-89E3-A277461C1000}"/>
            </c:ext>
          </c:extLst>
        </c:ser>
        <c:ser>
          <c:idx val="3"/>
          <c:order val="3"/>
          <c:spPr>
            <a:solidFill>
              <a:srgbClr val="0070C0">
                <a:alpha val="70000"/>
              </a:srgbClr>
            </a:solidFill>
            <a:ln>
              <a:noFill/>
            </a:ln>
            <a:effectLst/>
          </c:spPr>
          <c:invertIfNegative val="0"/>
          <c:cat>
            <c:strRef>
              <c:f>'calculation results 2030'!$AW$11:$AW$60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flight tickets continental</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2030'!$BA$11:$BA$60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14.883927186422701</c:v>
                </c:pt>
                <c:pt idx="23">
                  <c:v>1.4722050231783734</c:v>
                </c:pt>
                <c:pt idx="24">
                  <c:v>0</c:v>
                </c:pt>
                <c:pt idx="25">
                  <c:v>31.168245732786282</c:v>
                </c:pt>
                <c:pt idx="26">
                  <c:v>0</c:v>
                </c:pt>
                <c:pt idx="31">
                  <c:v>0</c:v>
                </c:pt>
                <c:pt idx="32">
                  <c:v>14.543958415317297</c:v>
                </c:pt>
                <c:pt idx="33">
                  <c:v>36.209062774351494</c:v>
                </c:pt>
                <c:pt idx="34">
                  <c:v>3.4171006066799996</c:v>
                </c:pt>
                <c:pt idx="35">
                  <c:v>109.11316767919512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4-CE47-4760-89E3-A277461C1000}"/>
            </c:ext>
          </c:extLst>
        </c:ser>
        <c:ser>
          <c:idx val="4"/>
          <c:order val="4"/>
          <c:spPr>
            <a:solidFill>
              <a:srgbClr val="0070C0">
                <a:alpha val="60000"/>
              </a:srgbClr>
            </a:solidFill>
            <a:ln>
              <a:noFill/>
            </a:ln>
            <a:effectLst/>
          </c:spPr>
          <c:invertIfNegative val="0"/>
          <c:cat>
            <c:strRef>
              <c:f>'calculation results 2030'!$AW$11:$AW$60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flight tickets continental</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2030'!$BB$11:$BB$60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14.883927186422701</c:v>
                </c:pt>
                <c:pt idx="23">
                  <c:v>1.4722050231783734</c:v>
                </c:pt>
                <c:pt idx="24">
                  <c:v>0</c:v>
                </c:pt>
                <c:pt idx="25">
                  <c:v>31.168245732786282</c:v>
                </c:pt>
                <c:pt idx="26">
                  <c:v>0</c:v>
                </c:pt>
                <c:pt idx="31">
                  <c:v>0</c:v>
                </c:pt>
                <c:pt idx="32">
                  <c:v>14.543958415317297</c:v>
                </c:pt>
                <c:pt idx="33">
                  <c:v>36.209062774351494</c:v>
                </c:pt>
                <c:pt idx="34">
                  <c:v>3.4171006066799996</c:v>
                </c:pt>
                <c:pt idx="35">
                  <c:v>109.11316767919512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5-CE47-4760-89E3-A277461C1000}"/>
            </c:ext>
          </c:extLst>
        </c:ser>
        <c:ser>
          <c:idx val="5"/>
          <c:order val="5"/>
          <c:spPr>
            <a:solidFill>
              <a:srgbClr val="0070C0">
                <a:alpha val="50000"/>
              </a:srgbClr>
            </a:solidFill>
            <a:ln>
              <a:noFill/>
            </a:ln>
            <a:effectLst/>
          </c:spPr>
          <c:invertIfNegative val="0"/>
          <c:cat>
            <c:strRef>
              <c:f>'calculation results 2030'!$AW$11:$AW$60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flight tickets continental</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2030'!$BC$11:$BC$60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14.883927186422701</c:v>
                </c:pt>
                <c:pt idx="23">
                  <c:v>1.4722050231783734</c:v>
                </c:pt>
                <c:pt idx="24">
                  <c:v>0</c:v>
                </c:pt>
                <c:pt idx="25">
                  <c:v>31.168245732786282</c:v>
                </c:pt>
                <c:pt idx="26">
                  <c:v>0</c:v>
                </c:pt>
                <c:pt idx="31">
                  <c:v>0</c:v>
                </c:pt>
                <c:pt idx="32">
                  <c:v>14.543958415317297</c:v>
                </c:pt>
                <c:pt idx="33">
                  <c:v>36.209062774351494</c:v>
                </c:pt>
                <c:pt idx="34">
                  <c:v>3.4171006066799996</c:v>
                </c:pt>
                <c:pt idx="35">
                  <c:v>109.11316767919512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6-CE47-4760-89E3-A277461C1000}"/>
            </c:ext>
          </c:extLst>
        </c:ser>
        <c:ser>
          <c:idx val="6"/>
          <c:order val="6"/>
          <c:spPr>
            <a:solidFill>
              <a:srgbClr val="0070C0">
                <a:alpha val="40000"/>
              </a:srgbClr>
            </a:solidFill>
            <a:ln>
              <a:noFill/>
            </a:ln>
            <a:effectLst/>
          </c:spPr>
          <c:invertIfNegative val="0"/>
          <c:cat>
            <c:strRef>
              <c:f>'calculation results 2030'!$AW$11:$AW$60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flight tickets continental</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2030'!$BD$11:$BD$60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14.883927186422701</c:v>
                </c:pt>
                <c:pt idx="23">
                  <c:v>1.4722050231783734</c:v>
                </c:pt>
                <c:pt idx="24">
                  <c:v>0</c:v>
                </c:pt>
                <c:pt idx="25">
                  <c:v>31.168245732786282</c:v>
                </c:pt>
                <c:pt idx="26">
                  <c:v>0</c:v>
                </c:pt>
                <c:pt idx="31">
                  <c:v>0</c:v>
                </c:pt>
                <c:pt idx="32">
                  <c:v>14.543958415317297</c:v>
                </c:pt>
                <c:pt idx="33">
                  <c:v>36.209062774351494</c:v>
                </c:pt>
                <c:pt idx="34">
                  <c:v>3.4171006066799996</c:v>
                </c:pt>
                <c:pt idx="35">
                  <c:v>109.11316767919512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7-CE47-4760-89E3-A277461C1000}"/>
            </c:ext>
          </c:extLst>
        </c:ser>
        <c:ser>
          <c:idx val="7"/>
          <c:order val="7"/>
          <c:spPr>
            <a:solidFill>
              <a:srgbClr val="0070C0">
                <a:alpha val="30000"/>
              </a:srgbClr>
            </a:solidFill>
            <a:ln>
              <a:noFill/>
            </a:ln>
            <a:effectLst/>
          </c:spPr>
          <c:invertIfNegative val="0"/>
          <c:cat>
            <c:strRef>
              <c:f>'calculation results 2030'!$AW$11:$AW$60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flight tickets continental</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2030'!$BE$11:$BE$60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14.883927186422701</c:v>
                </c:pt>
                <c:pt idx="23">
                  <c:v>1.4722050231783734</c:v>
                </c:pt>
                <c:pt idx="24">
                  <c:v>0</c:v>
                </c:pt>
                <c:pt idx="25">
                  <c:v>31.168245732786282</c:v>
                </c:pt>
                <c:pt idx="26">
                  <c:v>0</c:v>
                </c:pt>
                <c:pt idx="31">
                  <c:v>0</c:v>
                </c:pt>
                <c:pt idx="32">
                  <c:v>14.543958415317297</c:v>
                </c:pt>
                <c:pt idx="33">
                  <c:v>36.209062774351494</c:v>
                </c:pt>
                <c:pt idx="34">
                  <c:v>3.4171006066799996</c:v>
                </c:pt>
                <c:pt idx="35">
                  <c:v>109.11316767919512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8-CE47-4760-89E3-A277461C1000}"/>
            </c:ext>
          </c:extLst>
        </c:ser>
        <c:ser>
          <c:idx val="8"/>
          <c:order val="8"/>
          <c:spPr>
            <a:solidFill>
              <a:srgbClr val="0070C0">
                <a:alpha val="20000"/>
              </a:srgbClr>
            </a:solidFill>
            <a:ln>
              <a:noFill/>
            </a:ln>
            <a:effectLst/>
          </c:spPr>
          <c:invertIfNegative val="0"/>
          <c:cat>
            <c:strRef>
              <c:f>'calculation results 2030'!$AW$11:$AW$60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flight tickets continental</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2030'!$BF$11:$BF$60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14.883927186422701</c:v>
                </c:pt>
                <c:pt idx="23">
                  <c:v>1.4722050231783734</c:v>
                </c:pt>
                <c:pt idx="24">
                  <c:v>0</c:v>
                </c:pt>
                <c:pt idx="25">
                  <c:v>31.168245732786282</c:v>
                </c:pt>
                <c:pt idx="26">
                  <c:v>0</c:v>
                </c:pt>
                <c:pt idx="31">
                  <c:v>0</c:v>
                </c:pt>
                <c:pt idx="32">
                  <c:v>14.543958415317297</c:v>
                </c:pt>
                <c:pt idx="33">
                  <c:v>36.209062774351494</c:v>
                </c:pt>
                <c:pt idx="34">
                  <c:v>3.4171006066799996</c:v>
                </c:pt>
                <c:pt idx="35">
                  <c:v>109.11316767919512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9-CE47-4760-89E3-A277461C1000}"/>
            </c:ext>
          </c:extLst>
        </c:ser>
        <c:ser>
          <c:idx val="9"/>
          <c:order val="9"/>
          <c:spPr>
            <a:solidFill>
              <a:srgbClr val="0070C0">
                <a:alpha val="10000"/>
              </a:srgbClr>
            </a:solidFill>
            <a:ln>
              <a:noFill/>
            </a:ln>
            <a:effectLst/>
          </c:spPr>
          <c:invertIfNegative val="0"/>
          <c:cat>
            <c:strRef>
              <c:f>'calculation results 2030'!$AW$11:$AW$60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flight tickets continental</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2030'!$BG$11:$BG$60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14.883927186422701</c:v>
                </c:pt>
                <c:pt idx="23">
                  <c:v>1.4722050231783734</c:v>
                </c:pt>
                <c:pt idx="24">
                  <c:v>0</c:v>
                </c:pt>
                <c:pt idx="25">
                  <c:v>31.168245732786282</c:v>
                </c:pt>
                <c:pt idx="26">
                  <c:v>0</c:v>
                </c:pt>
                <c:pt idx="31">
                  <c:v>0</c:v>
                </c:pt>
                <c:pt idx="32">
                  <c:v>14.543958415317297</c:v>
                </c:pt>
                <c:pt idx="33">
                  <c:v>36.209062774351494</c:v>
                </c:pt>
                <c:pt idx="34">
                  <c:v>3.4171006066799996</c:v>
                </c:pt>
                <c:pt idx="35">
                  <c:v>109.11316767919512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A-CE47-4760-89E3-A277461C1000}"/>
            </c:ext>
          </c:extLst>
        </c:ser>
        <c:ser>
          <c:idx val="10"/>
          <c:order val="10"/>
          <c:spPr>
            <a:solidFill>
              <a:srgbClr val="0070C0">
                <a:alpha val="5000"/>
              </a:srgbClr>
            </a:solidFill>
            <a:ln>
              <a:noFill/>
            </a:ln>
            <a:effectLst/>
          </c:spPr>
          <c:invertIfNegative val="0"/>
          <c:cat>
            <c:strRef>
              <c:f>'calculation results 2030'!$AW$11:$AW$60</c:f>
              <c:strCache>
                <c:ptCount val="50"/>
                <c:pt idx="0">
                  <c:v>Scope 1 business trips</c:v>
                </c:pt>
                <c:pt idx="1">
                  <c:v>lease car CEO</c:v>
                </c:pt>
                <c:pt idx="2">
                  <c:v>lease cars managers</c:v>
                </c:pt>
                <c:pt idx="3">
                  <c:v>lease cars managers (electric)</c:v>
                </c:pt>
                <c:pt idx="4">
                  <c:v>employee trips to clients (30% diesel)</c:v>
                </c:pt>
                <c:pt idx="5">
                  <c:v>employee trips to clients (50% petrol)</c:v>
                </c:pt>
                <c:pt idx="6">
                  <c:v>employee trips to clients (20% BEV)</c:v>
                </c:pt>
                <c:pt idx="7">
                  <c:v>by train to clients</c:v>
                </c:pt>
                <c:pt idx="8">
                  <c:v>flight tickets continental</c:v>
                </c:pt>
                <c:pt idx="9">
                  <c:v>flight tickets intercontinental</c:v>
                </c:pt>
                <c:pt idx="10">
                  <c:v>Scope 1 commuting</c:v>
                </c:pt>
                <c:pt idx="11">
                  <c:v>10%, 43 weeks, 5 days, 2*30 km doesel</c:v>
                </c:pt>
                <c:pt idx="12">
                  <c:v>30%, 43 weeks, 5 days, 2*30 km petrol</c:v>
                </c:pt>
                <c:pt idx="13">
                  <c:v>30%, 43 weeks, 5 days, 2*30 km train</c:v>
                </c:pt>
                <c:pt idx="14">
                  <c:v>20%,, 43 weeks, 5 days, 2*5 km BEV</c:v>
                </c:pt>
                <c:pt idx="15">
                  <c:v>0</c:v>
                </c:pt>
                <c:pt idx="16">
                  <c:v>0</c:v>
                </c:pt>
                <c:pt idx="21">
                  <c:v>Scope 2 electricity</c:v>
                </c:pt>
                <c:pt idx="22">
                  <c:v>electricity per year from grid 2030 50%</c:v>
                </c:pt>
                <c:pt idx="23">
                  <c:v>electricity from sustainable sources</c:v>
                </c:pt>
                <c:pt idx="24">
                  <c:v>Scope 2 heating</c:v>
                </c:pt>
                <c:pt idx="25">
                  <c:v>natural gas</c:v>
                </c:pt>
                <c:pt idx="26">
                  <c:v>domestic heating oil (low sulfur = diesel)</c:v>
                </c:pt>
                <c:pt idx="31">
                  <c:v>0</c:v>
                </c:pt>
                <c:pt idx="32">
                  <c:v>printing paper, 10.000 sheets per empoyee</c:v>
                </c:pt>
                <c:pt idx="33">
                  <c:v>use of internet emplyee.day (1.5 GB, 0.345 kWh)</c:v>
                </c:pt>
                <c:pt idx="34">
                  <c:v>use of internet storage "in the cloud" (1GB per empoyee)</c:v>
                </c:pt>
                <c:pt idx="35">
                  <c:v>laptops</c:v>
                </c:pt>
                <c:pt idx="36">
                  <c:v>0</c:v>
                </c:pt>
                <c:pt idx="37">
                  <c:v>0</c:v>
                </c:pt>
                <c:pt idx="38">
                  <c:v>0</c:v>
                </c:pt>
                <c:pt idx="39">
                  <c:v>0</c:v>
                </c:pt>
                <c:pt idx="40">
                  <c:v>0</c:v>
                </c:pt>
                <c:pt idx="41">
                  <c:v>0</c:v>
                </c:pt>
                <c:pt idx="42">
                  <c:v>0</c:v>
                </c:pt>
                <c:pt idx="43">
                  <c:v>0</c:v>
                </c:pt>
                <c:pt idx="44">
                  <c:v>0</c:v>
                </c:pt>
                <c:pt idx="45">
                  <c:v>0</c:v>
                </c:pt>
                <c:pt idx="46">
                  <c:v>0</c:v>
                </c:pt>
                <c:pt idx="47">
                  <c:v>0</c:v>
                </c:pt>
                <c:pt idx="48">
                  <c:v>0</c:v>
                </c:pt>
                <c:pt idx="49">
                  <c:v>Total scope  3</c:v>
                </c:pt>
              </c:strCache>
            </c:strRef>
          </c:cat>
          <c:val>
            <c:numRef>
              <c:f>'calculation results 2030'!$BH$11:$BH$60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21">
                  <c:v>0</c:v>
                </c:pt>
                <c:pt idx="22">
                  <c:v>14.883927186422701</c:v>
                </c:pt>
                <c:pt idx="23">
                  <c:v>1.4722050231783734</c:v>
                </c:pt>
                <c:pt idx="24">
                  <c:v>0</c:v>
                </c:pt>
                <c:pt idx="25">
                  <c:v>31.168245732786282</c:v>
                </c:pt>
                <c:pt idx="26">
                  <c:v>0</c:v>
                </c:pt>
                <c:pt idx="31">
                  <c:v>0</c:v>
                </c:pt>
                <c:pt idx="32">
                  <c:v>14.543958415317297</c:v>
                </c:pt>
                <c:pt idx="33">
                  <c:v>36.209062774351494</c:v>
                </c:pt>
                <c:pt idx="34">
                  <c:v>3.4171006066799996</c:v>
                </c:pt>
                <c:pt idx="35">
                  <c:v>109.11316767919512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B-CE47-4760-89E3-A277461C1000}"/>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12000"/>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eco-costs (euro)  by subject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majorUnit val="2000"/>
      </c:valAx>
    </c:plotArea>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eco-costs total in CSRD/ESRS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overview!$C$6</c:f>
              <c:strCache>
                <c:ptCount val="1"/>
                <c:pt idx="0">
                  <c:v>E1</c:v>
                </c:pt>
              </c:strCache>
            </c:strRef>
          </c:tx>
          <c:spPr>
            <a:solidFill>
              <a:schemeClr val="accent1"/>
            </a:solidFill>
            <a:ln>
              <a:noFill/>
            </a:ln>
            <a:effectLst/>
          </c:spPr>
          <c:invertIfNegative val="0"/>
          <c:cat>
            <c:numRef>
              <c:f>overview!$B$7:$B$8</c:f>
              <c:numCache>
                <c:formatCode>General</c:formatCode>
                <c:ptCount val="2"/>
                <c:pt idx="0">
                  <c:v>2024</c:v>
                </c:pt>
                <c:pt idx="1">
                  <c:v>2029</c:v>
                </c:pt>
              </c:numCache>
            </c:numRef>
          </c:cat>
          <c:val>
            <c:numRef>
              <c:f>overview!$C$7:$C$8</c:f>
              <c:numCache>
                <c:formatCode>0</c:formatCode>
                <c:ptCount val="2"/>
                <c:pt idx="0">
                  <c:v>22680.636520029999</c:v>
                </c:pt>
                <c:pt idx="1">
                  <c:v>15687.170911532128</c:v>
                </c:pt>
              </c:numCache>
            </c:numRef>
          </c:val>
          <c:extLst>
            <c:ext xmlns:c16="http://schemas.microsoft.com/office/drawing/2014/chart" uri="{C3380CC4-5D6E-409C-BE32-E72D297353CC}">
              <c16:uniqueId val="{00000000-1504-438C-982D-1A569FC75B24}"/>
            </c:ext>
          </c:extLst>
        </c:ser>
        <c:ser>
          <c:idx val="1"/>
          <c:order val="1"/>
          <c:tx>
            <c:strRef>
              <c:f>overview!$D$6</c:f>
              <c:strCache>
                <c:ptCount val="1"/>
                <c:pt idx="0">
                  <c:v>E2</c:v>
                </c:pt>
              </c:strCache>
            </c:strRef>
          </c:tx>
          <c:spPr>
            <a:solidFill>
              <a:schemeClr val="accent2"/>
            </a:solidFill>
            <a:ln>
              <a:noFill/>
            </a:ln>
            <a:effectLst/>
          </c:spPr>
          <c:invertIfNegative val="0"/>
          <c:cat>
            <c:numRef>
              <c:f>overview!$B$7:$B$8</c:f>
              <c:numCache>
                <c:formatCode>General</c:formatCode>
                <c:ptCount val="2"/>
                <c:pt idx="0">
                  <c:v>2024</c:v>
                </c:pt>
                <c:pt idx="1">
                  <c:v>2029</c:v>
                </c:pt>
              </c:numCache>
            </c:numRef>
          </c:cat>
          <c:val>
            <c:numRef>
              <c:f>overview!$D$7:$D$8</c:f>
              <c:numCache>
                <c:formatCode>0</c:formatCode>
                <c:ptCount val="2"/>
                <c:pt idx="0">
                  <c:v>3192.2250460338828</c:v>
                </c:pt>
                <c:pt idx="1">
                  <c:v>2373.6782172088615</c:v>
                </c:pt>
              </c:numCache>
            </c:numRef>
          </c:val>
          <c:extLst>
            <c:ext xmlns:c16="http://schemas.microsoft.com/office/drawing/2014/chart" uri="{C3380CC4-5D6E-409C-BE32-E72D297353CC}">
              <c16:uniqueId val="{00000001-1504-438C-982D-1A569FC75B24}"/>
            </c:ext>
          </c:extLst>
        </c:ser>
        <c:ser>
          <c:idx val="2"/>
          <c:order val="2"/>
          <c:tx>
            <c:strRef>
              <c:f>overview!$E$6</c:f>
              <c:strCache>
                <c:ptCount val="1"/>
                <c:pt idx="0">
                  <c:v>E3</c:v>
                </c:pt>
              </c:strCache>
            </c:strRef>
          </c:tx>
          <c:spPr>
            <a:solidFill>
              <a:schemeClr val="accent3"/>
            </a:solidFill>
            <a:ln>
              <a:noFill/>
            </a:ln>
            <a:effectLst/>
          </c:spPr>
          <c:invertIfNegative val="0"/>
          <c:cat>
            <c:numRef>
              <c:f>overview!$B$7:$B$8</c:f>
              <c:numCache>
                <c:formatCode>General</c:formatCode>
                <c:ptCount val="2"/>
                <c:pt idx="0">
                  <c:v>2024</c:v>
                </c:pt>
                <c:pt idx="1">
                  <c:v>2029</c:v>
                </c:pt>
              </c:numCache>
            </c:numRef>
          </c:cat>
          <c:val>
            <c:numRef>
              <c:f>overview!$E$7:$E$8</c:f>
              <c:numCache>
                <c:formatCode>0</c:formatCode>
                <c:ptCount val="2"/>
                <c:pt idx="0">
                  <c:v>2189.8441021998856</c:v>
                </c:pt>
                <c:pt idx="1">
                  <c:v>1660.7687054391808</c:v>
                </c:pt>
              </c:numCache>
            </c:numRef>
          </c:val>
          <c:extLst>
            <c:ext xmlns:c16="http://schemas.microsoft.com/office/drawing/2014/chart" uri="{C3380CC4-5D6E-409C-BE32-E72D297353CC}">
              <c16:uniqueId val="{00000002-1504-438C-982D-1A569FC75B24}"/>
            </c:ext>
          </c:extLst>
        </c:ser>
        <c:ser>
          <c:idx val="3"/>
          <c:order val="3"/>
          <c:tx>
            <c:strRef>
              <c:f>overview!$F$6</c:f>
              <c:strCache>
                <c:ptCount val="1"/>
                <c:pt idx="0">
                  <c:v>E4</c:v>
                </c:pt>
              </c:strCache>
            </c:strRef>
          </c:tx>
          <c:spPr>
            <a:solidFill>
              <a:schemeClr val="accent4"/>
            </a:solidFill>
            <a:ln>
              <a:noFill/>
            </a:ln>
            <a:effectLst/>
          </c:spPr>
          <c:invertIfNegative val="0"/>
          <c:cat>
            <c:numRef>
              <c:f>overview!$B$7:$B$8</c:f>
              <c:numCache>
                <c:formatCode>General</c:formatCode>
                <c:ptCount val="2"/>
                <c:pt idx="0">
                  <c:v>2024</c:v>
                </c:pt>
                <c:pt idx="1">
                  <c:v>2029</c:v>
                </c:pt>
              </c:numCache>
            </c:numRef>
          </c:cat>
          <c:val>
            <c:numRef>
              <c:f>overview!$F$7:$F$8</c:f>
              <c:numCache>
                <c:formatCode>0</c:formatCode>
                <c:ptCount val="2"/>
                <c:pt idx="0">
                  <c:v>2241.2080682313913</c:v>
                </c:pt>
                <c:pt idx="1">
                  <c:v>1690.7163775320378</c:v>
                </c:pt>
              </c:numCache>
            </c:numRef>
          </c:val>
          <c:extLst>
            <c:ext xmlns:c16="http://schemas.microsoft.com/office/drawing/2014/chart" uri="{C3380CC4-5D6E-409C-BE32-E72D297353CC}">
              <c16:uniqueId val="{00000003-1504-438C-982D-1A569FC75B24}"/>
            </c:ext>
          </c:extLst>
        </c:ser>
        <c:ser>
          <c:idx val="4"/>
          <c:order val="4"/>
          <c:tx>
            <c:strRef>
              <c:f>overview!$G$6</c:f>
              <c:strCache>
                <c:ptCount val="1"/>
                <c:pt idx="0">
                  <c:v>E5</c:v>
                </c:pt>
              </c:strCache>
            </c:strRef>
          </c:tx>
          <c:spPr>
            <a:solidFill>
              <a:schemeClr val="accent5"/>
            </a:solidFill>
            <a:ln>
              <a:noFill/>
            </a:ln>
            <a:effectLst/>
          </c:spPr>
          <c:invertIfNegative val="0"/>
          <c:cat>
            <c:numRef>
              <c:f>overview!$B$7:$B$8</c:f>
              <c:numCache>
                <c:formatCode>General</c:formatCode>
                <c:ptCount val="2"/>
                <c:pt idx="0">
                  <c:v>2024</c:v>
                </c:pt>
                <c:pt idx="1">
                  <c:v>2029</c:v>
                </c:pt>
              </c:numCache>
            </c:numRef>
          </c:cat>
          <c:val>
            <c:numRef>
              <c:f>overview!$G$7:$G$8</c:f>
              <c:numCache>
                <c:formatCode>0</c:formatCode>
                <c:ptCount val="2"/>
                <c:pt idx="0">
                  <c:v>12434.235391080079</c:v>
                </c:pt>
                <c:pt idx="1">
                  <c:v>8327.0357679567969</c:v>
                </c:pt>
              </c:numCache>
            </c:numRef>
          </c:val>
          <c:extLst>
            <c:ext xmlns:c16="http://schemas.microsoft.com/office/drawing/2014/chart" uri="{C3380CC4-5D6E-409C-BE32-E72D297353CC}">
              <c16:uniqueId val="{00000004-1504-438C-982D-1A569FC75B24}"/>
            </c:ext>
          </c:extLst>
        </c:ser>
        <c:dLbls>
          <c:showLegendKey val="0"/>
          <c:showVal val="0"/>
          <c:showCatName val="0"/>
          <c:showSerName val="0"/>
          <c:showPercent val="0"/>
          <c:showBubbleSize val="0"/>
        </c:dLbls>
        <c:gapWidth val="150"/>
        <c:overlap val="100"/>
        <c:axId val="456759328"/>
        <c:axId val="456775168"/>
      </c:barChart>
      <c:catAx>
        <c:axId val="45675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56775168"/>
        <c:crosses val="autoZero"/>
        <c:auto val="1"/>
        <c:lblAlgn val="ctr"/>
        <c:lblOffset val="100"/>
        <c:noMultiLvlLbl val="0"/>
      </c:catAx>
      <c:valAx>
        <c:axId val="456775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t>eco-costs (euro)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675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CSRD/ESRF: eco-costs per FTE (euro)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stacked"/>
        <c:varyColors val="0"/>
        <c:ser>
          <c:idx val="0"/>
          <c:order val="0"/>
          <c:tx>
            <c:strRef>
              <c:f>overview!$K$6</c:f>
              <c:strCache>
                <c:ptCount val="1"/>
                <c:pt idx="0">
                  <c:v>E1</c:v>
                </c:pt>
              </c:strCache>
            </c:strRef>
          </c:tx>
          <c:spPr>
            <a:solidFill>
              <a:schemeClr val="accent1"/>
            </a:solidFill>
            <a:ln>
              <a:noFill/>
            </a:ln>
            <a:effectLst/>
          </c:spPr>
          <c:invertIfNegative val="0"/>
          <c:cat>
            <c:numRef>
              <c:f>overview!$J$7:$J$8</c:f>
              <c:numCache>
                <c:formatCode>General</c:formatCode>
                <c:ptCount val="2"/>
                <c:pt idx="0">
                  <c:v>2024</c:v>
                </c:pt>
                <c:pt idx="1">
                  <c:v>2029</c:v>
                </c:pt>
              </c:numCache>
            </c:numRef>
          </c:cat>
          <c:val>
            <c:numRef>
              <c:f>overview!$K$7:$K$8</c:f>
              <c:numCache>
                <c:formatCode>0</c:formatCode>
                <c:ptCount val="2"/>
                <c:pt idx="0">
                  <c:v>504.01414488955555</c:v>
                </c:pt>
                <c:pt idx="1">
                  <c:v>307.59158650062994</c:v>
                </c:pt>
              </c:numCache>
            </c:numRef>
          </c:val>
          <c:extLst>
            <c:ext xmlns:c16="http://schemas.microsoft.com/office/drawing/2014/chart" uri="{C3380CC4-5D6E-409C-BE32-E72D297353CC}">
              <c16:uniqueId val="{00000000-359B-4320-9C64-23AA67F4AC77}"/>
            </c:ext>
          </c:extLst>
        </c:ser>
        <c:ser>
          <c:idx val="1"/>
          <c:order val="1"/>
          <c:tx>
            <c:strRef>
              <c:f>overview!$L$6</c:f>
              <c:strCache>
                <c:ptCount val="1"/>
                <c:pt idx="0">
                  <c:v>E2</c:v>
                </c:pt>
              </c:strCache>
            </c:strRef>
          </c:tx>
          <c:spPr>
            <a:solidFill>
              <a:schemeClr val="accent2"/>
            </a:solidFill>
            <a:ln>
              <a:noFill/>
            </a:ln>
            <a:effectLst/>
          </c:spPr>
          <c:invertIfNegative val="0"/>
          <c:cat>
            <c:numRef>
              <c:f>overview!$J$7:$J$8</c:f>
              <c:numCache>
                <c:formatCode>General</c:formatCode>
                <c:ptCount val="2"/>
                <c:pt idx="0">
                  <c:v>2024</c:v>
                </c:pt>
                <c:pt idx="1">
                  <c:v>2029</c:v>
                </c:pt>
              </c:numCache>
            </c:numRef>
          </c:cat>
          <c:val>
            <c:numRef>
              <c:f>overview!$L$7:$L$8</c:f>
              <c:numCache>
                <c:formatCode>0</c:formatCode>
                <c:ptCount val="2"/>
                <c:pt idx="0">
                  <c:v>70.938334356308502</c:v>
                </c:pt>
                <c:pt idx="1">
                  <c:v>46.542710141350227</c:v>
                </c:pt>
              </c:numCache>
            </c:numRef>
          </c:val>
          <c:extLst>
            <c:ext xmlns:c16="http://schemas.microsoft.com/office/drawing/2014/chart" uri="{C3380CC4-5D6E-409C-BE32-E72D297353CC}">
              <c16:uniqueId val="{00000001-359B-4320-9C64-23AA67F4AC77}"/>
            </c:ext>
          </c:extLst>
        </c:ser>
        <c:ser>
          <c:idx val="2"/>
          <c:order val="2"/>
          <c:tx>
            <c:strRef>
              <c:f>overview!$M$6</c:f>
              <c:strCache>
                <c:ptCount val="1"/>
                <c:pt idx="0">
                  <c:v>E3</c:v>
                </c:pt>
              </c:strCache>
            </c:strRef>
          </c:tx>
          <c:spPr>
            <a:solidFill>
              <a:schemeClr val="accent3"/>
            </a:solidFill>
            <a:ln>
              <a:noFill/>
            </a:ln>
            <a:effectLst/>
          </c:spPr>
          <c:invertIfNegative val="0"/>
          <c:cat>
            <c:numRef>
              <c:f>overview!$J$7:$J$8</c:f>
              <c:numCache>
                <c:formatCode>General</c:formatCode>
                <c:ptCount val="2"/>
                <c:pt idx="0">
                  <c:v>2024</c:v>
                </c:pt>
                <c:pt idx="1">
                  <c:v>2029</c:v>
                </c:pt>
              </c:numCache>
            </c:numRef>
          </c:cat>
          <c:val>
            <c:numRef>
              <c:f>overview!$M$7:$M$8</c:f>
              <c:numCache>
                <c:formatCode>0</c:formatCode>
                <c:ptCount val="2"/>
                <c:pt idx="0">
                  <c:v>48.663202271108567</c:v>
                </c:pt>
                <c:pt idx="1">
                  <c:v>32.564092263513352</c:v>
                </c:pt>
              </c:numCache>
            </c:numRef>
          </c:val>
          <c:extLst>
            <c:ext xmlns:c16="http://schemas.microsoft.com/office/drawing/2014/chart" uri="{C3380CC4-5D6E-409C-BE32-E72D297353CC}">
              <c16:uniqueId val="{00000002-359B-4320-9C64-23AA67F4AC77}"/>
            </c:ext>
          </c:extLst>
        </c:ser>
        <c:ser>
          <c:idx val="3"/>
          <c:order val="3"/>
          <c:tx>
            <c:strRef>
              <c:f>overview!$N$6</c:f>
              <c:strCache>
                <c:ptCount val="1"/>
                <c:pt idx="0">
                  <c:v>E4</c:v>
                </c:pt>
              </c:strCache>
            </c:strRef>
          </c:tx>
          <c:spPr>
            <a:solidFill>
              <a:schemeClr val="accent4"/>
            </a:solidFill>
            <a:ln>
              <a:noFill/>
            </a:ln>
            <a:effectLst/>
          </c:spPr>
          <c:invertIfNegative val="0"/>
          <c:cat>
            <c:numRef>
              <c:f>overview!$J$7:$J$8</c:f>
              <c:numCache>
                <c:formatCode>General</c:formatCode>
                <c:ptCount val="2"/>
                <c:pt idx="0">
                  <c:v>2024</c:v>
                </c:pt>
                <c:pt idx="1">
                  <c:v>2029</c:v>
                </c:pt>
              </c:numCache>
            </c:numRef>
          </c:cat>
          <c:val>
            <c:numRef>
              <c:f>overview!$N$7:$N$8</c:f>
              <c:numCache>
                <c:formatCode>0</c:formatCode>
                <c:ptCount val="2"/>
                <c:pt idx="0">
                  <c:v>49.804623738475364</c:v>
                </c:pt>
                <c:pt idx="1">
                  <c:v>33.151301520236032</c:v>
                </c:pt>
              </c:numCache>
            </c:numRef>
          </c:val>
          <c:extLst>
            <c:ext xmlns:c16="http://schemas.microsoft.com/office/drawing/2014/chart" uri="{C3380CC4-5D6E-409C-BE32-E72D297353CC}">
              <c16:uniqueId val="{00000003-359B-4320-9C64-23AA67F4AC77}"/>
            </c:ext>
          </c:extLst>
        </c:ser>
        <c:ser>
          <c:idx val="4"/>
          <c:order val="4"/>
          <c:tx>
            <c:strRef>
              <c:f>overview!$O$6</c:f>
              <c:strCache>
                <c:ptCount val="1"/>
                <c:pt idx="0">
                  <c:v>E5</c:v>
                </c:pt>
              </c:strCache>
            </c:strRef>
          </c:tx>
          <c:spPr>
            <a:solidFill>
              <a:schemeClr val="accent5"/>
            </a:solidFill>
            <a:ln>
              <a:noFill/>
            </a:ln>
            <a:effectLst/>
          </c:spPr>
          <c:invertIfNegative val="0"/>
          <c:cat>
            <c:numRef>
              <c:f>overview!$J$7:$J$8</c:f>
              <c:numCache>
                <c:formatCode>General</c:formatCode>
                <c:ptCount val="2"/>
                <c:pt idx="0">
                  <c:v>2024</c:v>
                </c:pt>
                <c:pt idx="1">
                  <c:v>2029</c:v>
                </c:pt>
              </c:numCache>
            </c:numRef>
          </c:cat>
          <c:val>
            <c:numRef>
              <c:f>overview!$O$7:$O$8</c:f>
              <c:numCache>
                <c:formatCode>0</c:formatCode>
                <c:ptCount val="2"/>
                <c:pt idx="0">
                  <c:v>276.31634202400176</c:v>
                </c:pt>
                <c:pt idx="1">
                  <c:v>163.27521113640779</c:v>
                </c:pt>
              </c:numCache>
            </c:numRef>
          </c:val>
          <c:extLst>
            <c:ext xmlns:c16="http://schemas.microsoft.com/office/drawing/2014/chart" uri="{C3380CC4-5D6E-409C-BE32-E72D297353CC}">
              <c16:uniqueId val="{00000004-359B-4320-9C64-23AA67F4AC77}"/>
            </c:ext>
          </c:extLst>
        </c:ser>
        <c:dLbls>
          <c:showLegendKey val="0"/>
          <c:showVal val="0"/>
          <c:showCatName val="0"/>
          <c:showSerName val="0"/>
          <c:showPercent val="0"/>
          <c:showBubbleSize val="0"/>
        </c:dLbls>
        <c:gapWidth val="150"/>
        <c:overlap val="100"/>
        <c:axId val="178403952"/>
        <c:axId val="178404432"/>
      </c:barChart>
      <c:catAx>
        <c:axId val="178403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78404432"/>
        <c:crosses val="autoZero"/>
        <c:auto val="1"/>
        <c:lblAlgn val="ctr"/>
        <c:lblOffset val="100"/>
        <c:noMultiLvlLbl val="0"/>
      </c:catAx>
      <c:valAx>
        <c:axId val="178404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strike="noStrike" kern="1200" baseline="0">
                    <a:solidFill>
                      <a:sysClr val="windowText" lastClr="000000">
                        <a:lumMod val="65000"/>
                        <a:lumOff val="35000"/>
                      </a:sysClr>
                    </a:solidFill>
                  </a:rPr>
                  <a:t>eco-costs (euro)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03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4.emf"/><Relationship Id="rId7" Type="http://schemas.openxmlformats.org/officeDocument/2006/relationships/image" Target="../media/image7.jpeg"/><Relationship Id="rId2" Type="http://schemas.openxmlformats.org/officeDocument/2006/relationships/image" Target="../media/image3.jpeg"/><Relationship Id="rId1" Type="http://schemas.openxmlformats.org/officeDocument/2006/relationships/image" Target="../media/image2.emf"/><Relationship Id="rId6" Type="http://schemas.openxmlformats.org/officeDocument/2006/relationships/image" Target="../media/image6.jpeg"/><Relationship Id="rId5" Type="http://schemas.openxmlformats.org/officeDocument/2006/relationships/image" Target="../media/image5.jpg"/><Relationship Id="rId4" Type="http://schemas.openxmlformats.org/officeDocument/2006/relationships/image" Target="../media/image1.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15</xdr:col>
      <xdr:colOff>212851</xdr:colOff>
      <xdr:row>9</xdr:row>
      <xdr:rowOff>54048</xdr:rowOff>
    </xdr:from>
    <xdr:to>
      <xdr:col>21</xdr:col>
      <xdr:colOff>713471</xdr:colOff>
      <xdr:row>61</xdr:row>
      <xdr:rowOff>104036</xdr:rowOff>
    </xdr:to>
    <xdr:graphicFrame macro="">
      <xdr:nvGraphicFramePr>
        <xdr:cNvPr id="2" name="Chart 1">
          <a:extLst>
            <a:ext uri="{FF2B5EF4-FFF2-40B4-BE49-F238E27FC236}">
              <a16:creationId xmlns:a16="http://schemas.microsoft.com/office/drawing/2014/main" id="{D2F42AB6-8192-41BD-912E-4A97E8BDEB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60960</xdr:colOff>
      <xdr:row>9</xdr:row>
      <xdr:rowOff>10160</xdr:rowOff>
    </xdr:from>
    <xdr:to>
      <xdr:col>28</xdr:col>
      <xdr:colOff>721360</xdr:colOff>
      <xdr:row>60</xdr:row>
      <xdr:rowOff>60148</xdr:rowOff>
    </xdr:to>
    <xdr:graphicFrame macro="">
      <xdr:nvGraphicFramePr>
        <xdr:cNvPr id="4" name="Chart 1">
          <a:extLst>
            <a:ext uri="{FF2B5EF4-FFF2-40B4-BE49-F238E27FC236}">
              <a16:creationId xmlns:a16="http://schemas.microsoft.com/office/drawing/2014/main" id="{1DE4EB43-D8AE-44C2-A6E6-8318C462C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76200</xdr:colOff>
      <xdr:row>1</xdr:row>
      <xdr:rowOff>7620</xdr:rowOff>
    </xdr:from>
    <xdr:to>
      <xdr:col>17</xdr:col>
      <xdr:colOff>15240</xdr:colOff>
      <xdr:row>4</xdr:row>
      <xdr:rowOff>35007</xdr:rowOff>
    </xdr:to>
    <xdr:pic>
      <xdr:nvPicPr>
        <xdr:cNvPr id="3" name="Afbeelding 2">
          <a:extLst>
            <a:ext uri="{FF2B5EF4-FFF2-40B4-BE49-F238E27FC236}">
              <a16:creationId xmlns:a16="http://schemas.microsoft.com/office/drawing/2014/main" id="{662AEAEA-2328-4992-A234-6A024AEEB3D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367000" y="180340"/>
          <a:ext cx="1320800" cy="5353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141731</xdr:colOff>
      <xdr:row>7</xdr:row>
      <xdr:rowOff>43888</xdr:rowOff>
    </xdr:from>
    <xdr:to>
      <xdr:col>21</xdr:col>
      <xdr:colOff>642351</xdr:colOff>
      <xdr:row>58</xdr:row>
      <xdr:rowOff>104036</xdr:rowOff>
    </xdr:to>
    <xdr:graphicFrame macro="">
      <xdr:nvGraphicFramePr>
        <xdr:cNvPr id="2" name="Chart 1">
          <a:extLst>
            <a:ext uri="{FF2B5EF4-FFF2-40B4-BE49-F238E27FC236}">
              <a16:creationId xmlns:a16="http://schemas.microsoft.com/office/drawing/2014/main" id="{AB9958F6-5FDE-4F36-89E6-ACF78AA720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60960</xdr:colOff>
      <xdr:row>7</xdr:row>
      <xdr:rowOff>20320</xdr:rowOff>
    </xdr:from>
    <xdr:to>
      <xdr:col>28</xdr:col>
      <xdr:colOff>721360</xdr:colOff>
      <xdr:row>58</xdr:row>
      <xdr:rowOff>70308</xdr:rowOff>
    </xdr:to>
    <xdr:graphicFrame macro="">
      <xdr:nvGraphicFramePr>
        <xdr:cNvPr id="3" name="Chart 1">
          <a:extLst>
            <a:ext uri="{FF2B5EF4-FFF2-40B4-BE49-F238E27FC236}">
              <a16:creationId xmlns:a16="http://schemas.microsoft.com/office/drawing/2014/main" id="{941C0685-FC47-43B0-BF58-8FF2A0E37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76200</xdr:colOff>
      <xdr:row>1</xdr:row>
      <xdr:rowOff>7620</xdr:rowOff>
    </xdr:from>
    <xdr:to>
      <xdr:col>17</xdr:col>
      <xdr:colOff>15240</xdr:colOff>
      <xdr:row>4</xdr:row>
      <xdr:rowOff>50247</xdr:rowOff>
    </xdr:to>
    <xdr:pic>
      <xdr:nvPicPr>
        <xdr:cNvPr id="4" name="Afbeelding 3">
          <a:extLst>
            <a:ext uri="{FF2B5EF4-FFF2-40B4-BE49-F238E27FC236}">
              <a16:creationId xmlns:a16="http://schemas.microsoft.com/office/drawing/2014/main" id="{4A394337-5D93-4693-AFBD-83785BED9C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523720" y="175260"/>
          <a:ext cx="1318260" cy="5226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381000</xdr:colOff>
      <xdr:row>10</xdr:row>
      <xdr:rowOff>15240</xdr:rowOff>
    </xdr:from>
    <xdr:to>
      <xdr:col>6</xdr:col>
      <xdr:colOff>0</xdr:colOff>
      <xdr:row>27</xdr:row>
      <xdr:rowOff>38100</xdr:rowOff>
    </xdr:to>
    <xdr:graphicFrame macro="">
      <xdr:nvGraphicFramePr>
        <xdr:cNvPr id="2" name="Grafiek 1">
          <a:extLst>
            <a:ext uri="{FF2B5EF4-FFF2-40B4-BE49-F238E27FC236}">
              <a16:creationId xmlns:a16="http://schemas.microsoft.com/office/drawing/2014/main" id="{E838B454-6169-2FB4-A4EE-0597722421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342900</xdr:colOff>
      <xdr:row>10</xdr:row>
      <xdr:rowOff>7620</xdr:rowOff>
    </xdr:from>
    <xdr:to>
      <xdr:col>14</xdr:col>
      <xdr:colOff>68580</xdr:colOff>
      <xdr:row>27</xdr:row>
      <xdr:rowOff>30480</xdr:rowOff>
    </xdr:to>
    <xdr:graphicFrame macro="">
      <xdr:nvGraphicFramePr>
        <xdr:cNvPr id="4" name="Grafiek 3">
          <a:extLst>
            <a:ext uri="{FF2B5EF4-FFF2-40B4-BE49-F238E27FC236}">
              <a16:creationId xmlns:a16="http://schemas.microsoft.com/office/drawing/2014/main" id="{1C8788B3-53E0-3C3F-8C07-0663AC4308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388620</xdr:colOff>
      <xdr:row>13</xdr:row>
      <xdr:rowOff>60960</xdr:rowOff>
    </xdr:from>
    <xdr:to>
      <xdr:col>5</xdr:col>
      <xdr:colOff>254261</xdr:colOff>
      <xdr:row>23</xdr:row>
      <xdr:rowOff>144780</xdr:rowOff>
    </xdr:to>
    <xdr:pic>
      <xdr:nvPicPr>
        <xdr:cNvPr id="24" name="Picture 1">
          <a:extLst>
            <a:ext uri="{FF2B5EF4-FFF2-40B4-BE49-F238E27FC236}">
              <a16:creationId xmlns:a16="http://schemas.microsoft.com/office/drawing/2014/main" id="{296F6602-5087-440E-A920-2E5BB38F3E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30480</xdr:rowOff>
    </xdr:to>
    <xdr:pic>
      <xdr:nvPicPr>
        <xdr:cNvPr id="25" name="Afbeelding 24" descr="By small.jpg">
          <a:extLst>
            <a:ext uri="{FF2B5EF4-FFF2-40B4-BE49-F238E27FC236}">
              <a16:creationId xmlns:a16="http://schemas.microsoft.com/office/drawing/2014/main" id="{C8348735-457A-453F-AC84-1F0CAA3DED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26" name="Afbeelding 25">
          <a:extLst>
            <a:ext uri="{FF2B5EF4-FFF2-40B4-BE49-F238E27FC236}">
              <a16:creationId xmlns:a16="http://schemas.microsoft.com/office/drawing/2014/main" id="{E2C05A3E-0D39-4D56-83E6-B5C0DAA771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27" name="Picture 1">
          <a:extLst>
            <a:ext uri="{FF2B5EF4-FFF2-40B4-BE49-F238E27FC236}">
              <a16:creationId xmlns:a16="http://schemas.microsoft.com/office/drawing/2014/main" id="{A7B072B2-16AE-4958-BCF0-434ABF7622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30480</xdr:rowOff>
    </xdr:to>
    <xdr:pic>
      <xdr:nvPicPr>
        <xdr:cNvPr id="28" name="Afbeelding 27" descr="By small.jpg">
          <a:extLst>
            <a:ext uri="{FF2B5EF4-FFF2-40B4-BE49-F238E27FC236}">
              <a16:creationId xmlns:a16="http://schemas.microsoft.com/office/drawing/2014/main" id="{7BE97F2A-6A15-4EF8-BA79-12EFFDB706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29" name="Afbeelding 28">
          <a:extLst>
            <a:ext uri="{FF2B5EF4-FFF2-40B4-BE49-F238E27FC236}">
              <a16:creationId xmlns:a16="http://schemas.microsoft.com/office/drawing/2014/main" id="{EEA58963-D1E5-47BB-9C82-E1ACA49F33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2" name="Picture 1">
          <a:extLst>
            <a:ext uri="{FF2B5EF4-FFF2-40B4-BE49-F238E27FC236}">
              <a16:creationId xmlns:a16="http://schemas.microsoft.com/office/drawing/2014/main" id="{C484C75B-2CDC-45FF-931B-C5D79F94AC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15240</xdr:rowOff>
    </xdr:to>
    <xdr:pic>
      <xdr:nvPicPr>
        <xdr:cNvPr id="3" name="Afbeelding 2" descr="By small.jpg">
          <a:extLst>
            <a:ext uri="{FF2B5EF4-FFF2-40B4-BE49-F238E27FC236}">
              <a16:creationId xmlns:a16="http://schemas.microsoft.com/office/drawing/2014/main" id="{A98866F6-A79C-458D-9D74-96256B598C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4" name="Afbeelding 3">
          <a:extLst>
            <a:ext uri="{FF2B5EF4-FFF2-40B4-BE49-F238E27FC236}">
              <a16:creationId xmlns:a16="http://schemas.microsoft.com/office/drawing/2014/main" id="{DB1F026E-7319-4D38-9BAF-5E48D1EA0B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5" name="Picture 1">
          <a:extLst>
            <a:ext uri="{FF2B5EF4-FFF2-40B4-BE49-F238E27FC236}">
              <a16:creationId xmlns:a16="http://schemas.microsoft.com/office/drawing/2014/main" id="{21B5B640-0209-4D30-9478-4CC0D5922E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15240</xdr:rowOff>
    </xdr:to>
    <xdr:pic>
      <xdr:nvPicPr>
        <xdr:cNvPr id="6" name="Afbeelding 5" descr="By small.jpg">
          <a:extLst>
            <a:ext uri="{FF2B5EF4-FFF2-40B4-BE49-F238E27FC236}">
              <a16:creationId xmlns:a16="http://schemas.microsoft.com/office/drawing/2014/main" id="{8ABFDE91-F8DF-49D1-A0CD-E85F653C6E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7" name="Afbeelding 6">
          <a:extLst>
            <a:ext uri="{FF2B5EF4-FFF2-40B4-BE49-F238E27FC236}">
              <a16:creationId xmlns:a16="http://schemas.microsoft.com/office/drawing/2014/main" id="{40099307-30F7-4A1B-AB1C-48C31DDC1C2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8" name="Picture 1">
          <a:extLst>
            <a:ext uri="{FF2B5EF4-FFF2-40B4-BE49-F238E27FC236}">
              <a16:creationId xmlns:a16="http://schemas.microsoft.com/office/drawing/2014/main" id="{C399CD48-20DA-40D3-98BB-4D094A550A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7076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9" name="Afbeelding 8">
          <a:extLst>
            <a:ext uri="{FF2B5EF4-FFF2-40B4-BE49-F238E27FC236}">
              <a16:creationId xmlns:a16="http://schemas.microsoft.com/office/drawing/2014/main" id="{498D2695-94DF-4405-B336-A9589405B3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6081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10" name="Picture 1">
          <a:extLst>
            <a:ext uri="{FF2B5EF4-FFF2-40B4-BE49-F238E27FC236}">
              <a16:creationId xmlns:a16="http://schemas.microsoft.com/office/drawing/2014/main" id="{79500518-8947-4ADE-955C-A8CF9BBADE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7076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11" name="Afbeelding 10">
          <a:extLst>
            <a:ext uri="{FF2B5EF4-FFF2-40B4-BE49-F238E27FC236}">
              <a16:creationId xmlns:a16="http://schemas.microsoft.com/office/drawing/2014/main" id="{4154C33E-915D-4B4B-ADFB-4037A2CD5D5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6081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76200</xdr:colOff>
      <xdr:row>1</xdr:row>
      <xdr:rowOff>7620</xdr:rowOff>
    </xdr:from>
    <xdr:to>
      <xdr:col>14</xdr:col>
      <xdr:colOff>655320</xdr:colOff>
      <xdr:row>3</xdr:row>
      <xdr:rowOff>172167</xdr:rowOff>
    </xdr:to>
    <xdr:pic>
      <xdr:nvPicPr>
        <xdr:cNvPr id="22" name="Afbeelding 21">
          <a:extLst>
            <a:ext uri="{FF2B5EF4-FFF2-40B4-BE49-F238E27FC236}">
              <a16:creationId xmlns:a16="http://schemas.microsoft.com/office/drawing/2014/main" id="{9554FA00-C1B8-4EFA-A3F9-BA1975409A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83880" y="182880"/>
          <a:ext cx="1318260" cy="507447"/>
        </a:xfrm>
        <a:prstGeom prst="rect">
          <a:avLst/>
        </a:prstGeom>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13" name="Picture 1">
          <a:extLst>
            <a:ext uri="{FF2B5EF4-FFF2-40B4-BE49-F238E27FC236}">
              <a16:creationId xmlns:a16="http://schemas.microsoft.com/office/drawing/2014/main" id="{6D8388D4-9CED-49E5-8CAF-87AA875B4A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7076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14" name="Afbeelding 13">
          <a:extLst>
            <a:ext uri="{FF2B5EF4-FFF2-40B4-BE49-F238E27FC236}">
              <a16:creationId xmlns:a16="http://schemas.microsoft.com/office/drawing/2014/main" id="{427A9728-7522-4845-B295-33A19F086ED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6081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15" name="Picture 1">
          <a:extLst>
            <a:ext uri="{FF2B5EF4-FFF2-40B4-BE49-F238E27FC236}">
              <a16:creationId xmlns:a16="http://schemas.microsoft.com/office/drawing/2014/main" id="{AF4C1C80-A72B-4CC5-803E-CD359AAF03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7076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16" name="Afbeelding 15">
          <a:extLst>
            <a:ext uri="{FF2B5EF4-FFF2-40B4-BE49-F238E27FC236}">
              <a16:creationId xmlns:a16="http://schemas.microsoft.com/office/drawing/2014/main" id="{DFAA7359-0897-4527-9490-0F0D7ECD119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6081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139</xdr:row>
      <xdr:rowOff>22860</xdr:rowOff>
    </xdr:from>
    <xdr:to>
      <xdr:col>2</xdr:col>
      <xdr:colOff>205740</xdr:colOff>
      <xdr:row>145</xdr:row>
      <xdr:rowOff>160020</xdr:rowOff>
    </xdr:to>
    <xdr:pic>
      <xdr:nvPicPr>
        <xdr:cNvPr id="17" name="Afbeelding 16">
          <a:extLst>
            <a:ext uri="{FF2B5EF4-FFF2-40B4-BE49-F238E27FC236}">
              <a16:creationId xmlns:a16="http://schemas.microsoft.com/office/drawing/2014/main" id="{48667C7C-A2CA-4724-A8E4-3165DE9F18C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9060" y="23187660"/>
          <a:ext cx="1714500" cy="1143000"/>
        </a:xfrm>
        <a:prstGeom prst="rect">
          <a:avLst/>
        </a:prstGeom>
      </xdr:spPr>
    </xdr:pic>
    <xdr:clientData/>
  </xdr:twoCellAnchor>
  <xdr:twoCellAnchor editAs="oneCell">
    <xdr:from>
      <xdr:col>3</xdr:col>
      <xdr:colOff>38100</xdr:colOff>
      <xdr:row>139</xdr:row>
      <xdr:rowOff>0</xdr:rowOff>
    </xdr:from>
    <xdr:to>
      <xdr:col>4</xdr:col>
      <xdr:colOff>518160</xdr:colOff>
      <xdr:row>149</xdr:row>
      <xdr:rowOff>30480</xdr:rowOff>
    </xdr:to>
    <xdr:pic>
      <xdr:nvPicPr>
        <xdr:cNvPr id="23" name="Afbeelding 22">
          <a:extLst>
            <a:ext uri="{FF2B5EF4-FFF2-40B4-BE49-F238E27FC236}">
              <a16:creationId xmlns:a16="http://schemas.microsoft.com/office/drawing/2014/main" id="{9331CF7F-60EB-4736-BD1D-04FDDD740F18}"/>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65960" y="23164800"/>
          <a:ext cx="1219200" cy="1706880"/>
        </a:xfrm>
        <a:prstGeom prst="rect">
          <a:avLst/>
        </a:prstGeom>
      </xdr:spPr>
    </xdr:pic>
    <xdr:clientData/>
  </xdr:twoCellAnchor>
  <xdr:twoCellAnchor editAs="oneCell">
    <xdr:from>
      <xdr:col>5</xdr:col>
      <xdr:colOff>91440</xdr:colOff>
      <xdr:row>139</xdr:row>
      <xdr:rowOff>0</xdr:rowOff>
    </xdr:from>
    <xdr:to>
      <xdr:col>6</xdr:col>
      <xdr:colOff>571500</xdr:colOff>
      <xdr:row>149</xdr:row>
      <xdr:rowOff>30480</xdr:rowOff>
    </xdr:to>
    <xdr:pic>
      <xdr:nvPicPr>
        <xdr:cNvPr id="30" name="Afbeelding 29">
          <a:extLst>
            <a:ext uri="{FF2B5EF4-FFF2-40B4-BE49-F238E27FC236}">
              <a16:creationId xmlns:a16="http://schemas.microsoft.com/office/drawing/2014/main" id="{036EC603-9D15-4D91-9139-52BE7EBFAC7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22320" y="23164800"/>
          <a:ext cx="1219200" cy="1706880"/>
        </a:xfrm>
        <a:prstGeom prst="rect">
          <a:avLst/>
        </a:prstGeom>
      </xdr:spPr>
    </xdr:pic>
    <xdr:clientData/>
  </xdr:twoCellAnchor>
  <xdr:twoCellAnchor editAs="oneCell">
    <xdr:from>
      <xdr:col>7</xdr:col>
      <xdr:colOff>251460</xdr:colOff>
      <xdr:row>139</xdr:row>
      <xdr:rowOff>0</xdr:rowOff>
    </xdr:from>
    <xdr:to>
      <xdr:col>8</xdr:col>
      <xdr:colOff>731520</xdr:colOff>
      <xdr:row>149</xdr:row>
      <xdr:rowOff>30480</xdr:rowOff>
    </xdr:to>
    <xdr:pic>
      <xdr:nvPicPr>
        <xdr:cNvPr id="31" name="Afbeelding 30">
          <a:extLst>
            <a:ext uri="{FF2B5EF4-FFF2-40B4-BE49-F238E27FC236}">
              <a16:creationId xmlns:a16="http://schemas.microsoft.com/office/drawing/2014/main" id="{2F8474C5-DC96-48C2-94C9-6C41DF821F3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01540" y="23164800"/>
          <a:ext cx="1219200" cy="1706880"/>
        </a:xfrm>
        <a:prstGeom prst="rect">
          <a:avLst/>
        </a:prstGeom>
      </xdr:spPr>
    </xdr:pic>
    <xdr:clientData/>
  </xdr:twoCellAnchor>
  <xdr:twoCellAnchor editAs="oneCell">
    <xdr:from>
      <xdr:col>9</xdr:col>
      <xdr:colOff>388620</xdr:colOff>
      <xdr:row>139</xdr:row>
      <xdr:rowOff>15240</xdr:rowOff>
    </xdr:from>
    <xdr:to>
      <xdr:col>11</xdr:col>
      <xdr:colOff>129540</xdr:colOff>
      <xdr:row>149</xdr:row>
      <xdr:rowOff>45720</xdr:rowOff>
    </xdr:to>
    <xdr:pic>
      <xdr:nvPicPr>
        <xdr:cNvPr id="32" name="Afbeelding 31">
          <a:extLst>
            <a:ext uri="{FF2B5EF4-FFF2-40B4-BE49-F238E27FC236}">
              <a16:creationId xmlns:a16="http://schemas.microsoft.com/office/drawing/2014/main" id="{E0961AAE-C30C-48FC-9C7E-F05499FFCD57}"/>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57900" y="23180040"/>
          <a:ext cx="1219200" cy="1706880"/>
        </a:xfrm>
        <a:prstGeom prst="rect">
          <a:avLst/>
        </a:prstGeom>
      </xdr:spPr>
    </xdr:pic>
    <xdr:clientData/>
  </xdr:twoCellAnchor>
  <xdr:twoCellAnchor editAs="oneCell">
    <xdr:from>
      <xdr:col>13</xdr:col>
      <xdr:colOff>76200</xdr:colOff>
      <xdr:row>1</xdr:row>
      <xdr:rowOff>7620</xdr:rowOff>
    </xdr:from>
    <xdr:to>
      <xdr:col>14</xdr:col>
      <xdr:colOff>655320</xdr:colOff>
      <xdr:row>3</xdr:row>
      <xdr:rowOff>172167</xdr:rowOff>
    </xdr:to>
    <xdr:pic>
      <xdr:nvPicPr>
        <xdr:cNvPr id="33" name="Afbeelding 32">
          <a:extLst>
            <a:ext uri="{FF2B5EF4-FFF2-40B4-BE49-F238E27FC236}">
              <a16:creationId xmlns:a16="http://schemas.microsoft.com/office/drawing/2014/main" id="{CB33C44E-6409-4790-8163-4BABA98AEF4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83880" y="182880"/>
          <a:ext cx="1318260" cy="5074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creativecommons.org/licenses/by-nc/4.0/"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creativecommons.org/licenses/by-nc/4.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creativecommons.org/licenses/by-nc/4.0/" TargetMode="External"/><Relationship Id="rId1" Type="http://schemas.openxmlformats.org/officeDocument/2006/relationships/hyperlink" Target="http://www.idematapp.com/"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FCE0-1988-4AE6-B9A9-A3119F1ECFB7}">
  <dimension ref="A1:P44"/>
  <sheetViews>
    <sheetView topLeftCell="C1" zoomScale="75" zoomScaleNormal="75" workbookViewId="0">
      <selection activeCell="K7" sqref="K7"/>
    </sheetView>
  </sheetViews>
  <sheetFormatPr defaultRowHeight="12.6" x14ac:dyDescent="0.2"/>
  <cols>
    <col min="1" max="1" width="5" customWidth="1"/>
    <col min="2" max="2" width="43.7265625" customWidth="1"/>
    <col min="3" max="3" width="12.81640625" customWidth="1"/>
    <col min="4" max="4" width="4.6328125" customWidth="1"/>
    <col min="5" max="5" width="29.453125" customWidth="1"/>
    <col min="6" max="6" width="6.26953125" customWidth="1"/>
    <col min="7" max="7" width="8.1796875" customWidth="1"/>
    <col min="8" max="8" width="8.54296875" customWidth="1"/>
    <col min="9" max="9" width="8.81640625" customWidth="1"/>
    <col min="10" max="10" width="31.26953125" customWidth="1"/>
    <col min="12" max="12" width="4.6328125" customWidth="1"/>
    <col min="13" max="13" width="29.453125" customWidth="1"/>
  </cols>
  <sheetData>
    <row r="1" spans="1:16" ht="13.2" thickBot="1" x14ac:dyDescent="0.25">
      <c r="A1" s="8"/>
      <c r="B1" s="8"/>
      <c r="C1" s="8"/>
      <c r="D1" s="8"/>
      <c r="E1" s="8"/>
    </row>
    <row r="2" spans="1:16" x14ac:dyDescent="0.2">
      <c r="B2" s="230" t="s">
        <v>5303</v>
      </c>
      <c r="D2" s="225" t="s">
        <v>5327</v>
      </c>
      <c r="E2" s="196"/>
      <c r="F2" s="196"/>
      <c r="G2" s="196"/>
      <c r="H2" s="196"/>
      <c r="I2" s="198"/>
    </row>
    <row r="3" spans="1:16" x14ac:dyDescent="0.2">
      <c r="A3" s="4"/>
      <c r="B3" s="231" t="s">
        <v>5666</v>
      </c>
      <c r="D3" s="199"/>
      <c r="E3" s="12" t="s">
        <v>5328</v>
      </c>
      <c r="F3" s="105" t="s">
        <v>5304</v>
      </c>
      <c r="I3" s="200"/>
    </row>
    <row r="4" spans="1:16" x14ac:dyDescent="0.2">
      <c r="A4" s="12"/>
      <c r="B4" s="232" t="s">
        <v>5305</v>
      </c>
      <c r="C4" s="8"/>
      <c r="D4" s="199"/>
      <c r="E4" s="12" t="s">
        <v>5330</v>
      </c>
      <c r="F4" s="105" t="s">
        <v>911</v>
      </c>
      <c r="G4" s="12"/>
      <c r="H4" s="12"/>
      <c r="I4" s="226"/>
      <c r="J4" s="12"/>
    </row>
    <row r="5" spans="1:16" x14ac:dyDescent="0.2">
      <c r="B5" s="235" t="s">
        <v>5345</v>
      </c>
      <c r="D5" s="227" t="s">
        <v>5665</v>
      </c>
      <c r="I5" s="200"/>
    </row>
    <row r="6" spans="1:16" ht="13.2" thickBot="1" x14ac:dyDescent="0.25">
      <c r="B6" s="234"/>
      <c r="D6" s="228" t="s">
        <v>5676</v>
      </c>
      <c r="E6" s="58"/>
      <c r="F6" s="58"/>
      <c r="G6" s="58"/>
      <c r="H6" s="58"/>
      <c r="I6" s="204"/>
    </row>
    <row r="7" spans="1:16" x14ac:dyDescent="0.2">
      <c r="B7" s="334" t="s">
        <v>5629</v>
      </c>
      <c r="C7" s="335">
        <v>2025</v>
      </c>
      <c r="D7" s="336"/>
      <c r="E7" s="22"/>
      <c r="G7" s="351">
        <v>2025</v>
      </c>
      <c r="H7" s="352"/>
      <c r="J7" s="345"/>
      <c r="K7" s="344">
        <v>2030</v>
      </c>
      <c r="L7" s="345"/>
      <c r="M7" s="345"/>
      <c r="O7" s="351">
        <v>2030</v>
      </c>
      <c r="P7" s="352"/>
    </row>
    <row r="8" spans="1:16" x14ac:dyDescent="0.2">
      <c r="B8" s="22"/>
      <c r="C8" s="22"/>
      <c r="D8" s="336"/>
      <c r="E8" s="22"/>
      <c r="G8" s="351" t="s">
        <v>5616</v>
      </c>
      <c r="H8" s="352"/>
      <c r="J8" s="345"/>
      <c r="K8" s="345"/>
      <c r="L8" s="345"/>
      <c r="M8" s="345"/>
      <c r="O8" s="351" t="s">
        <v>5616</v>
      </c>
      <c r="P8" s="352"/>
    </row>
    <row r="9" spans="1:16" x14ac:dyDescent="0.2">
      <c r="B9" s="335" t="s">
        <v>5361</v>
      </c>
      <c r="C9" s="22"/>
      <c r="D9" s="22"/>
      <c r="E9" s="22"/>
      <c r="G9" s="351" t="s">
        <v>5617</v>
      </c>
      <c r="H9" s="352"/>
      <c r="J9" s="345"/>
      <c r="K9" s="345"/>
      <c r="L9" s="345"/>
      <c r="M9" s="345"/>
      <c r="O9" s="351" t="s">
        <v>5617</v>
      </c>
      <c r="P9" s="352"/>
    </row>
    <row r="10" spans="1:16" x14ac:dyDescent="0.2">
      <c r="B10" s="22" t="s">
        <v>5332</v>
      </c>
      <c r="C10" s="22">
        <v>45</v>
      </c>
      <c r="D10" s="22"/>
      <c r="E10" s="22"/>
      <c r="G10" s="352"/>
      <c r="H10" s="352"/>
      <c r="J10" s="345"/>
      <c r="K10" s="345">
        <v>51</v>
      </c>
      <c r="L10" s="345"/>
      <c r="M10" s="345"/>
      <c r="O10" s="352"/>
      <c r="P10" s="352"/>
    </row>
    <row r="11" spans="1:16" x14ac:dyDescent="0.2">
      <c r="B11" s="65" t="s">
        <v>5353</v>
      </c>
      <c r="C11" s="22">
        <v>1</v>
      </c>
      <c r="D11" s="22"/>
      <c r="E11" s="22"/>
      <c r="G11" s="352"/>
      <c r="H11" s="352"/>
      <c r="J11" s="345"/>
      <c r="K11" s="345">
        <v>1</v>
      </c>
      <c r="L11" s="345"/>
      <c r="M11" s="345"/>
      <c r="O11" s="352"/>
      <c r="P11" s="352"/>
    </row>
    <row r="12" spans="1:16" x14ac:dyDescent="0.2">
      <c r="B12" s="65" t="s">
        <v>5354</v>
      </c>
      <c r="C12" s="22">
        <v>4</v>
      </c>
      <c r="D12" s="22"/>
      <c r="E12" s="22"/>
      <c r="G12" s="352"/>
      <c r="H12" s="352"/>
      <c r="J12" s="345"/>
      <c r="K12" s="345">
        <v>5</v>
      </c>
      <c r="L12" s="345"/>
      <c r="M12" s="345"/>
      <c r="O12" s="352"/>
      <c r="P12" s="352"/>
    </row>
    <row r="13" spans="1:16" x14ac:dyDescent="0.2">
      <c r="B13" s="22" t="s">
        <v>5336</v>
      </c>
      <c r="C13" s="337">
        <f>C10*7</f>
        <v>315</v>
      </c>
      <c r="D13" s="22" t="s">
        <v>5341</v>
      </c>
      <c r="E13" s="22" t="s">
        <v>5340</v>
      </c>
      <c r="G13" s="352"/>
      <c r="H13" s="352"/>
      <c r="J13" s="345"/>
      <c r="K13" s="347">
        <f>K10*7</f>
        <v>357</v>
      </c>
      <c r="L13" s="345" t="s">
        <v>5341</v>
      </c>
      <c r="M13" s="345" t="s">
        <v>5340</v>
      </c>
      <c r="O13" s="352"/>
      <c r="P13" s="352"/>
    </row>
    <row r="14" spans="1:16" x14ac:dyDescent="0.2">
      <c r="B14" s="338" t="s">
        <v>5349</v>
      </c>
      <c r="C14" s="337"/>
      <c r="D14" s="22"/>
      <c r="E14" s="22"/>
      <c r="G14" s="352"/>
      <c r="H14" s="352"/>
      <c r="J14" s="345" t="s">
        <v>5349</v>
      </c>
      <c r="K14" s="347"/>
      <c r="L14" s="345"/>
      <c r="M14" s="345"/>
      <c r="O14" s="352"/>
      <c r="P14" s="352"/>
    </row>
    <row r="15" spans="1:16" x14ac:dyDescent="0.2">
      <c r="B15" s="22" t="s">
        <v>5333</v>
      </c>
      <c r="C15" s="337">
        <v>35000</v>
      </c>
      <c r="D15" s="65" t="s">
        <v>5344</v>
      </c>
      <c r="E15" s="65"/>
      <c r="G15" s="352">
        <f>C15*1000</f>
        <v>35000000</v>
      </c>
      <c r="H15" s="352" t="s">
        <v>5409</v>
      </c>
      <c r="J15" s="345" t="s">
        <v>5333</v>
      </c>
      <c r="K15" s="347">
        <v>35000</v>
      </c>
      <c r="L15" s="346" t="s">
        <v>5344</v>
      </c>
      <c r="M15" s="346" t="s">
        <v>5636</v>
      </c>
      <c r="O15" s="352">
        <f>K15*1000</f>
        <v>35000000</v>
      </c>
      <c r="P15" s="352" t="s">
        <v>5409</v>
      </c>
    </row>
    <row r="16" spans="1:16" x14ac:dyDescent="0.2">
      <c r="B16" s="22" t="s">
        <v>5334</v>
      </c>
      <c r="C16" s="337">
        <f>C12*C15</f>
        <v>140000</v>
      </c>
      <c r="D16" s="65" t="s">
        <v>5344</v>
      </c>
      <c r="E16" s="22"/>
      <c r="G16" s="352">
        <f>C16*1000</f>
        <v>140000000</v>
      </c>
      <c r="H16" s="352" t="s">
        <v>5409</v>
      </c>
      <c r="J16" s="345" t="s">
        <v>5645</v>
      </c>
      <c r="K16" s="347"/>
      <c r="L16" s="346" t="s">
        <v>5344</v>
      </c>
      <c r="M16" s="346"/>
      <c r="O16" s="352">
        <f>K16*1000</f>
        <v>0</v>
      </c>
      <c r="P16" s="352" t="s">
        <v>5409</v>
      </c>
    </row>
    <row r="17" spans="2:16" x14ac:dyDescent="0.2">
      <c r="B17" s="65" t="s">
        <v>5618</v>
      </c>
      <c r="C17" s="337">
        <v>0</v>
      </c>
      <c r="D17" s="65" t="s">
        <v>5344</v>
      </c>
      <c r="E17" s="22"/>
      <c r="G17" s="352">
        <f>C17*1000</f>
        <v>0</v>
      </c>
      <c r="H17" s="352" t="s">
        <v>5409</v>
      </c>
      <c r="J17" s="345" t="s">
        <v>5618</v>
      </c>
      <c r="K17" s="347">
        <f>K12*K15</f>
        <v>175000</v>
      </c>
      <c r="L17" s="346" t="s">
        <v>5344</v>
      </c>
      <c r="M17" s="346" t="s">
        <v>5646</v>
      </c>
      <c r="O17" s="352">
        <f>K17*1000</f>
        <v>175000000</v>
      </c>
      <c r="P17" s="352" t="s">
        <v>5409</v>
      </c>
    </row>
    <row r="18" spans="2:16" x14ac:dyDescent="0.2">
      <c r="B18" s="65" t="s">
        <v>5633</v>
      </c>
      <c r="C18" s="337">
        <f>(C10-C11-C12)*43*120*0.3</f>
        <v>61920</v>
      </c>
      <c r="D18" s="65" t="s">
        <v>5344</v>
      </c>
      <c r="E18" s="65" t="s">
        <v>5631</v>
      </c>
      <c r="G18" s="353">
        <f t="shared" ref="G18:G19" si="0">C18*1000</f>
        <v>61920000</v>
      </c>
      <c r="H18" s="352" t="s">
        <v>5409</v>
      </c>
      <c r="J18" s="345" t="s">
        <v>5633</v>
      </c>
      <c r="K18" s="347">
        <f>(K10-K11-K12)*43*120*0.3</f>
        <v>69660</v>
      </c>
      <c r="L18" s="346" t="s">
        <v>5344</v>
      </c>
      <c r="M18" s="346" t="s">
        <v>5631</v>
      </c>
      <c r="O18" s="353">
        <f t="shared" ref="O18:O19" si="1">K18*1000</f>
        <v>69660000</v>
      </c>
      <c r="P18" s="352" t="s">
        <v>5409</v>
      </c>
    </row>
    <row r="19" spans="2:16" x14ac:dyDescent="0.2">
      <c r="B19" s="65" t="s">
        <v>5634</v>
      </c>
      <c r="C19" s="337">
        <f>(C10-C11-C12)*43*120*0.7</f>
        <v>144480</v>
      </c>
      <c r="D19" s="65" t="s">
        <v>5344</v>
      </c>
      <c r="E19" s="65" t="s">
        <v>5630</v>
      </c>
      <c r="G19" s="352">
        <f t="shared" si="0"/>
        <v>144480000</v>
      </c>
      <c r="H19" s="352" t="s">
        <v>5409</v>
      </c>
      <c r="J19" s="345" t="s">
        <v>5637</v>
      </c>
      <c r="K19" s="347">
        <f>(K10-K11-K12)*43*120*0.5</f>
        <v>116100</v>
      </c>
      <c r="L19" s="346" t="s">
        <v>5344</v>
      </c>
      <c r="M19" s="346" t="s">
        <v>5630</v>
      </c>
      <c r="O19" s="352">
        <f t="shared" si="1"/>
        <v>116100000</v>
      </c>
      <c r="P19" s="352" t="s">
        <v>5409</v>
      </c>
    </row>
    <row r="20" spans="2:16" x14ac:dyDescent="0.2">
      <c r="B20" s="65" t="s">
        <v>5635</v>
      </c>
      <c r="C20" s="337">
        <v>0</v>
      </c>
      <c r="D20" s="65" t="s">
        <v>5344</v>
      </c>
      <c r="E20" s="65" t="s">
        <v>5632</v>
      </c>
      <c r="G20" s="352">
        <f>C20*1000</f>
        <v>0</v>
      </c>
      <c r="H20" s="352" t="s">
        <v>5409</v>
      </c>
      <c r="J20" s="345" t="s">
        <v>5638</v>
      </c>
      <c r="K20" s="347">
        <f>(K10-K11-K12)*43*120*0.2</f>
        <v>46440</v>
      </c>
      <c r="L20" s="346" t="s">
        <v>5344</v>
      </c>
      <c r="M20" s="346" t="s">
        <v>5632</v>
      </c>
      <c r="O20" s="352">
        <f>K20*1000</f>
        <v>46440000</v>
      </c>
      <c r="P20" s="352" t="s">
        <v>5409</v>
      </c>
    </row>
    <row r="21" spans="2:16" x14ac:dyDescent="0.2">
      <c r="B21" s="22" t="s">
        <v>5335</v>
      </c>
      <c r="C21" s="337">
        <v>0</v>
      </c>
      <c r="D21" s="22" t="s">
        <v>5343</v>
      </c>
      <c r="E21" s="22"/>
      <c r="G21" s="354">
        <f>C21</f>
        <v>0</v>
      </c>
      <c r="H21" s="355" t="s">
        <v>5343</v>
      </c>
      <c r="J21" s="345" t="s">
        <v>5335</v>
      </c>
      <c r="K21" s="347">
        <v>0</v>
      </c>
      <c r="L21" s="345" t="s">
        <v>5343</v>
      </c>
      <c r="M21" s="345"/>
      <c r="O21" s="354">
        <f>K21</f>
        <v>0</v>
      </c>
      <c r="P21" s="355" t="s">
        <v>5343</v>
      </c>
    </row>
    <row r="22" spans="2:16" x14ac:dyDescent="0.2">
      <c r="B22" s="65" t="s">
        <v>5350</v>
      </c>
      <c r="C22" s="337">
        <f>4*700*2</f>
        <v>5600</v>
      </c>
      <c r="D22" s="65" t="s">
        <v>5343</v>
      </c>
      <c r="E22" s="65" t="s">
        <v>5620</v>
      </c>
      <c r="G22" s="354">
        <f t="shared" ref="G22:G23" si="2">C22</f>
        <v>5600</v>
      </c>
      <c r="H22" s="355" t="s">
        <v>5343</v>
      </c>
      <c r="J22" s="345" t="s">
        <v>5350</v>
      </c>
      <c r="K22" s="347">
        <f>4*700*2</f>
        <v>5600</v>
      </c>
      <c r="L22" s="346" t="s">
        <v>5343</v>
      </c>
      <c r="M22" s="346" t="s">
        <v>5620</v>
      </c>
      <c r="O22" s="354">
        <f t="shared" ref="O22:O23" si="3">K22</f>
        <v>5600</v>
      </c>
      <c r="P22" s="355" t="s">
        <v>5343</v>
      </c>
    </row>
    <row r="23" spans="2:16" x14ac:dyDescent="0.2">
      <c r="B23" s="65" t="s">
        <v>5351</v>
      </c>
      <c r="C23" s="339">
        <f>1*6300*2</f>
        <v>12600</v>
      </c>
      <c r="D23" s="65" t="s">
        <v>5343</v>
      </c>
      <c r="E23" s="65" t="s">
        <v>5619</v>
      </c>
      <c r="G23" s="354">
        <f t="shared" si="2"/>
        <v>12600</v>
      </c>
      <c r="H23" s="355" t="s">
        <v>5343</v>
      </c>
      <c r="J23" s="345" t="s">
        <v>5351</v>
      </c>
      <c r="K23" s="348">
        <f>1*6300*2</f>
        <v>12600</v>
      </c>
      <c r="L23" s="346" t="s">
        <v>5343</v>
      </c>
      <c r="M23" s="346" t="s">
        <v>5619</v>
      </c>
      <c r="O23" s="354">
        <f t="shared" si="3"/>
        <v>12600</v>
      </c>
      <c r="P23" s="355" t="s">
        <v>5343</v>
      </c>
    </row>
    <row r="24" spans="2:16" x14ac:dyDescent="0.2">
      <c r="B24" s="338" t="s">
        <v>5307</v>
      </c>
      <c r="C24" s="337"/>
      <c r="D24" s="22"/>
      <c r="E24" s="22"/>
      <c r="G24" s="352"/>
      <c r="H24" s="352"/>
      <c r="J24" s="345" t="s">
        <v>5307</v>
      </c>
      <c r="K24" s="347"/>
      <c r="L24" s="345"/>
      <c r="M24" s="345"/>
      <c r="O24" s="352"/>
      <c r="P24" s="352"/>
    </row>
    <row r="25" spans="2:16" x14ac:dyDescent="0.2">
      <c r="B25" s="340" t="s">
        <v>5649</v>
      </c>
      <c r="C25" s="337">
        <f>(C10-C11-C12)*43*5*60*0.2</f>
        <v>103200</v>
      </c>
      <c r="D25" s="22" t="s">
        <v>5344</v>
      </c>
      <c r="E25" s="65" t="s">
        <v>5631</v>
      </c>
      <c r="G25" s="352">
        <f>C25*1000</f>
        <v>103200000</v>
      </c>
      <c r="H25" s="352" t="s">
        <v>5409</v>
      </c>
      <c r="J25" s="345" t="s">
        <v>5653</v>
      </c>
      <c r="K25" s="347">
        <f>(K10-K11-K12)*43*5*60*0.1</f>
        <v>58050</v>
      </c>
      <c r="L25" s="345" t="s">
        <v>5344</v>
      </c>
      <c r="M25" s="346" t="s">
        <v>5631</v>
      </c>
      <c r="O25" s="352">
        <f>K25*1000</f>
        <v>58050000</v>
      </c>
      <c r="P25" s="352" t="s">
        <v>5409</v>
      </c>
    </row>
    <row r="26" spans="2:16" x14ac:dyDescent="0.2">
      <c r="B26" s="340" t="s">
        <v>5650</v>
      </c>
      <c r="C26" s="337">
        <f>(C10-C11-C12)*43*5*60*0.4</f>
        <v>206400</v>
      </c>
      <c r="D26" s="22" t="s">
        <v>5344</v>
      </c>
      <c r="E26" s="65" t="s">
        <v>5630</v>
      </c>
      <c r="G26" s="352">
        <f>C26*1000</f>
        <v>206400000</v>
      </c>
      <c r="H26" s="352" t="s">
        <v>5409</v>
      </c>
      <c r="J26" s="345" t="s">
        <v>5654</v>
      </c>
      <c r="K26" s="347">
        <f>(K10-K11-K12)*43*5*60*0.3</f>
        <v>174150</v>
      </c>
      <c r="L26" s="345" t="s">
        <v>5344</v>
      </c>
      <c r="M26" s="346" t="s">
        <v>5630</v>
      </c>
      <c r="O26" s="352">
        <f>K26*1000</f>
        <v>174150000</v>
      </c>
      <c r="P26" s="352" t="s">
        <v>5409</v>
      </c>
    </row>
    <row r="27" spans="2:16" x14ac:dyDescent="0.2">
      <c r="B27" s="341" t="s">
        <v>5651</v>
      </c>
      <c r="C27" s="337">
        <f>(C10-C11-C12)*43*5*60*0.3</f>
        <v>154800</v>
      </c>
      <c r="D27" s="22" t="s">
        <v>5343</v>
      </c>
      <c r="E27" s="65" t="s">
        <v>5648</v>
      </c>
      <c r="G27" s="354">
        <f>C27</f>
        <v>154800</v>
      </c>
      <c r="H27" s="352" t="s">
        <v>5343</v>
      </c>
      <c r="J27" s="345" t="s">
        <v>5651</v>
      </c>
      <c r="K27" s="347">
        <f>(K10-K11-K12)*43*5*60*0.3</f>
        <v>174150</v>
      </c>
      <c r="L27" s="345" t="s">
        <v>5343</v>
      </c>
      <c r="M27" s="346" t="s">
        <v>5648</v>
      </c>
      <c r="O27" s="354">
        <f>K27</f>
        <v>174150</v>
      </c>
      <c r="P27" s="352" t="s">
        <v>5343</v>
      </c>
    </row>
    <row r="28" spans="2:16" x14ac:dyDescent="0.2">
      <c r="B28" s="341" t="s">
        <v>5652</v>
      </c>
      <c r="C28" s="337">
        <v>0</v>
      </c>
      <c r="D28" s="65" t="s">
        <v>5344</v>
      </c>
      <c r="E28" s="65" t="s">
        <v>5632</v>
      </c>
      <c r="G28" s="352">
        <f t="shared" ref="G28" si="4">C28*1000</f>
        <v>0</v>
      </c>
      <c r="H28" s="352" t="s">
        <v>5409</v>
      </c>
      <c r="I28" s="8"/>
      <c r="J28" s="345" t="s">
        <v>5655</v>
      </c>
      <c r="K28" s="347">
        <f>(K10-K11-K12)*43*5*60*0.2</f>
        <v>116100</v>
      </c>
      <c r="L28" s="346" t="s">
        <v>5344</v>
      </c>
      <c r="M28" s="346" t="s">
        <v>5632</v>
      </c>
      <c r="O28" s="352">
        <f t="shared" ref="O28" si="5">K28*1000</f>
        <v>116100000</v>
      </c>
      <c r="P28" s="352" t="s">
        <v>5409</v>
      </c>
    </row>
    <row r="29" spans="2:16" x14ac:dyDescent="0.2">
      <c r="B29" s="342">
        <v>0</v>
      </c>
      <c r="C29" s="337">
        <v>0</v>
      </c>
      <c r="D29" s="65" t="s">
        <v>5344</v>
      </c>
      <c r="E29" s="22"/>
      <c r="G29" s="352">
        <f>C29*1000</f>
        <v>0</v>
      </c>
      <c r="H29" s="352" t="s">
        <v>5409</v>
      </c>
      <c r="J29" s="345">
        <v>0</v>
      </c>
      <c r="K29" s="347">
        <v>0</v>
      </c>
      <c r="L29" s="346" t="s">
        <v>5344</v>
      </c>
      <c r="M29" s="349">
        <v>0</v>
      </c>
      <c r="O29" s="352">
        <f>K29*1000</f>
        <v>0</v>
      </c>
      <c r="P29" s="352" t="s">
        <v>5409</v>
      </c>
    </row>
    <row r="30" spans="2:16" x14ac:dyDescent="0.2">
      <c r="B30" s="338" t="s">
        <v>5642</v>
      </c>
      <c r="C30" s="337"/>
      <c r="D30" s="22"/>
      <c r="E30" s="22"/>
      <c r="G30" s="352"/>
      <c r="H30" s="352"/>
      <c r="J30" s="345" t="s">
        <v>5355</v>
      </c>
      <c r="K30" s="347"/>
      <c r="L30" s="345"/>
      <c r="M30" s="345"/>
      <c r="O30" s="352"/>
      <c r="P30" s="352"/>
    </row>
    <row r="31" spans="2:16" x14ac:dyDescent="0.2">
      <c r="B31" s="22" t="s">
        <v>5337</v>
      </c>
      <c r="C31" s="337">
        <f>115*C13</f>
        <v>36225</v>
      </c>
      <c r="D31" s="22" t="s">
        <v>5342</v>
      </c>
      <c r="E31" s="65" t="s">
        <v>5358</v>
      </c>
      <c r="G31" s="354">
        <f>C31*3.6</f>
        <v>130410</v>
      </c>
      <c r="H31" s="355" t="s">
        <v>11</v>
      </c>
      <c r="J31" s="346" t="s">
        <v>5640</v>
      </c>
      <c r="K31" s="347">
        <f>115*K13/2*50%</f>
        <v>10263.75</v>
      </c>
      <c r="L31" s="345" t="s">
        <v>5342</v>
      </c>
      <c r="M31" s="346" t="s">
        <v>5641</v>
      </c>
      <c r="O31" s="354">
        <f>K31*3.6</f>
        <v>36949.5</v>
      </c>
      <c r="P31" s="355" t="s">
        <v>11</v>
      </c>
    </row>
    <row r="32" spans="2:16" x14ac:dyDescent="0.2">
      <c r="B32" s="22" t="s">
        <v>5338</v>
      </c>
      <c r="C32" s="337">
        <v>0</v>
      </c>
      <c r="D32" s="22" t="s">
        <v>5342</v>
      </c>
      <c r="E32" s="65" t="s">
        <v>5359</v>
      </c>
      <c r="G32" s="354">
        <f>C32*3.6</f>
        <v>0</v>
      </c>
      <c r="H32" s="355" t="s">
        <v>11</v>
      </c>
      <c r="J32" s="345" t="s">
        <v>5338</v>
      </c>
      <c r="K32" s="347">
        <f>115*K13/2</f>
        <v>20527.5</v>
      </c>
      <c r="L32" s="345" t="s">
        <v>5342</v>
      </c>
      <c r="M32" s="346" t="s">
        <v>5641</v>
      </c>
      <c r="O32" s="354">
        <f>K32*3.6</f>
        <v>73899</v>
      </c>
      <c r="P32" s="355" t="s">
        <v>11</v>
      </c>
    </row>
    <row r="33" spans="2:16" x14ac:dyDescent="0.2">
      <c r="B33" s="338" t="s">
        <v>5643</v>
      </c>
      <c r="C33" s="337"/>
      <c r="D33" s="22"/>
      <c r="E33" s="65"/>
      <c r="G33" s="352"/>
      <c r="H33" s="352"/>
      <c r="J33" s="345" t="s">
        <v>5352</v>
      </c>
      <c r="K33" s="347"/>
      <c r="L33" s="345"/>
      <c r="M33" s="346"/>
      <c r="O33" s="352"/>
      <c r="P33" s="352"/>
    </row>
    <row r="34" spans="2:16" x14ac:dyDescent="0.2">
      <c r="B34" s="22" t="s">
        <v>5339</v>
      </c>
      <c r="C34" s="337">
        <f>20*C13</f>
        <v>6300</v>
      </c>
      <c r="D34" s="65" t="s">
        <v>5346</v>
      </c>
      <c r="E34" s="65" t="s">
        <v>5347</v>
      </c>
      <c r="G34" s="354">
        <f>C34*0.83</f>
        <v>5229</v>
      </c>
      <c r="H34" s="355" t="s">
        <v>5615</v>
      </c>
      <c r="J34" s="345" t="s">
        <v>5339</v>
      </c>
      <c r="K34" s="347">
        <f>20*K13</f>
        <v>7140</v>
      </c>
      <c r="L34" s="346" t="s">
        <v>5346</v>
      </c>
      <c r="M34" s="346" t="s">
        <v>5347</v>
      </c>
      <c r="O34" s="354">
        <f>K34*0.83</f>
        <v>5926.2</v>
      </c>
      <c r="P34" s="355" t="s">
        <v>5615</v>
      </c>
    </row>
    <row r="35" spans="2:16" x14ac:dyDescent="0.2">
      <c r="B35" s="65" t="s">
        <v>5348</v>
      </c>
      <c r="C35" s="337"/>
      <c r="D35" s="65" t="s">
        <v>5614</v>
      </c>
      <c r="E35" s="65" t="s">
        <v>5360</v>
      </c>
      <c r="G35" s="352">
        <f>C35*0.83</f>
        <v>0</v>
      </c>
      <c r="H35" s="352" t="s">
        <v>5615</v>
      </c>
      <c r="J35" s="345" t="s">
        <v>5348</v>
      </c>
      <c r="K35" s="347"/>
      <c r="L35" s="346" t="s">
        <v>5614</v>
      </c>
      <c r="M35" s="346" t="s">
        <v>5360</v>
      </c>
      <c r="O35" s="352">
        <f>K35*0.83</f>
        <v>0</v>
      </c>
      <c r="P35" s="352" t="s">
        <v>5615</v>
      </c>
    </row>
    <row r="36" spans="2:16" x14ac:dyDescent="0.2">
      <c r="B36" s="22"/>
      <c r="C36" s="22"/>
      <c r="D36" s="22"/>
      <c r="E36" s="22"/>
      <c r="G36" s="352"/>
      <c r="H36" s="352"/>
      <c r="J36" s="345"/>
      <c r="K36" s="345"/>
      <c r="L36" s="345"/>
      <c r="M36" s="345"/>
      <c r="O36" s="352"/>
      <c r="P36" s="352"/>
    </row>
    <row r="37" spans="2:16" x14ac:dyDescent="0.2">
      <c r="B37" s="335" t="s">
        <v>5656</v>
      </c>
      <c r="C37" s="22"/>
      <c r="D37" s="22"/>
      <c r="E37" s="22"/>
      <c r="G37" s="352"/>
      <c r="H37" s="352"/>
      <c r="J37" s="344" t="s">
        <v>5656</v>
      </c>
      <c r="K37" s="345"/>
      <c r="L37" s="345"/>
      <c r="M37" s="345"/>
      <c r="O37" s="352"/>
      <c r="P37" s="352"/>
    </row>
    <row r="38" spans="2:16" x14ac:dyDescent="0.2">
      <c r="B38" s="65" t="s">
        <v>5657</v>
      </c>
      <c r="C38" s="22">
        <f>10000*C10*0.005</f>
        <v>2250</v>
      </c>
      <c r="D38" s="65" t="s">
        <v>5615</v>
      </c>
      <c r="E38" s="22"/>
      <c r="G38" s="352">
        <f>10000*45*0.005</f>
        <v>2250</v>
      </c>
      <c r="H38" s="355" t="s">
        <v>5615</v>
      </c>
      <c r="J38" s="346" t="s">
        <v>5657</v>
      </c>
      <c r="K38" s="345">
        <f>10000*K10*0.005</f>
        <v>2550</v>
      </c>
      <c r="L38" s="346" t="s">
        <v>5615</v>
      </c>
      <c r="M38" s="345"/>
      <c r="O38" s="352">
        <f>10000*51*0.005</f>
        <v>2550</v>
      </c>
      <c r="P38" s="355" t="s">
        <v>5615</v>
      </c>
    </row>
    <row r="39" spans="2:16" x14ac:dyDescent="0.2">
      <c r="B39" s="65" t="s">
        <v>5658</v>
      </c>
      <c r="C39" s="343">
        <f>45*43*5</f>
        <v>9675</v>
      </c>
      <c r="D39" s="65" t="s">
        <v>5672</v>
      </c>
      <c r="E39" s="22"/>
      <c r="G39" s="354">
        <f>C39</f>
        <v>9675</v>
      </c>
      <c r="H39" s="355" t="s">
        <v>5672</v>
      </c>
      <c r="J39" s="346" t="s">
        <v>5658</v>
      </c>
      <c r="K39" s="350">
        <f>51*43*5</f>
        <v>10965</v>
      </c>
      <c r="L39" s="346" t="s">
        <v>5672</v>
      </c>
      <c r="M39" s="345"/>
      <c r="O39" s="354">
        <f>K39</f>
        <v>10965</v>
      </c>
      <c r="P39" s="355" t="s">
        <v>5672</v>
      </c>
    </row>
    <row r="40" spans="2:16" x14ac:dyDescent="0.2">
      <c r="B40" s="65" t="s">
        <v>5674</v>
      </c>
      <c r="C40" s="343">
        <f>C10</f>
        <v>45</v>
      </c>
      <c r="D40" s="65" t="s">
        <v>5675</v>
      </c>
      <c r="E40" s="22"/>
      <c r="G40" s="356">
        <f>C10</f>
        <v>45</v>
      </c>
      <c r="H40" s="355" t="s">
        <v>5675</v>
      </c>
      <c r="J40" s="346" t="s">
        <v>5674</v>
      </c>
      <c r="K40" s="350">
        <f>K10</f>
        <v>51</v>
      </c>
      <c r="L40" s="346"/>
      <c r="M40" s="346" t="s">
        <v>5675</v>
      </c>
      <c r="O40" s="354">
        <f>K10</f>
        <v>51</v>
      </c>
      <c r="P40" s="355" t="s">
        <v>5675</v>
      </c>
    </row>
    <row r="41" spans="2:16" x14ac:dyDescent="0.2">
      <c r="B41" s="22" t="s">
        <v>5659</v>
      </c>
      <c r="C41" s="22">
        <f>C10/4</f>
        <v>11.25</v>
      </c>
      <c r="D41" s="65" t="s">
        <v>5660</v>
      </c>
      <c r="E41" s="22"/>
      <c r="G41" s="352">
        <v>11.25</v>
      </c>
      <c r="H41" s="352" t="s">
        <v>5660</v>
      </c>
      <c r="J41" s="345" t="s">
        <v>5659</v>
      </c>
      <c r="K41" s="345">
        <f>K10/4</f>
        <v>12.75</v>
      </c>
      <c r="L41" s="346" t="s">
        <v>5660</v>
      </c>
      <c r="M41" s="345"/>
      <c r="O41" s="352">
        <v>12.75</v>
      </c>
      <c r="P41" s="355" t="s">
        <v>5660</v>
      </c>
    </row>
    <row r="42" spans="2:16" x14ac:dyDescent="0.2">
      <c r="B42" s="8" t="s">
        <v>5663</v>
      </c>
    </row>
    <row r="43" spans="2:16" x14ac:dyDescent="0.2">
      <c r="B43" t="s">
        <v>5662</v>
      </c>
    </row>
    <row r="44" spans="2:16" x14ac:dyDescent="0.2">
      <c r="B44" s="8" t="s">
        <v>5664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AE12E-B240-4751-A10F-999A7C19CAB0}">
  <dimension ref="A1:BK233"/>
  <sheetViews>
    <sheetView tabSelected="1" zoomScale="75" zoomScaleNormal="75" zoomScalePageLayoutView="200" workbookViewId="0">
      <selection activeCell="C5" sqref="C5"/>
    </sheetView>
  </sheetViews>
  <sheetFormatPr defaultColWidth="10.6328125" defaultRowHeight="12.6" x14ac:dyDescent="0.2"/>
  <cols>
    <col min="1" max="1" width="5" customWidth="1"/>
    <col min="2" max="2" width="43.7265625" customWidth="1"/>
    <col min="3" max="3" width="12.81640625" customWidth="1"/>
    <col min="4" max="4" width="4.6328125" customWidth="1"/>
    <col min="5" max="5" width="32.54296875" customWidth="1"/>
    <col min="6" max="6" width="7.26953125" customWidth="1"/>
    <col min="7" max="7" width="8.1796875" customWidth="1"/>
    <col min="8" max="8" width="5.36328125" customWidth="1"/>
    <col min="9" max="10" width="4.36328125" customWidth="1"/>
    <col min="11" max="11" width="4.26953125" customWidth="1"/>
    <col min="12" max="12" width="4.36328125" customWidth="1"/>
    <col min="13" max="13" width="6.26953125" customWidth="1"/>
    <col min="14" max="14" width="26.7265625" customWidth="1"/>
    <col min="15" max="15" width="9.6328125" customWidth="1"/>
    <col min="16" max="16" width="9.81640625" customWidth="1"/>
    <col min="17" max="18" width="6.6328125" customWidth="1"/>
    <col min="23" max="24" width="9.6328125" customWidth="1"/>
    <col min="25" max="25" width="10.453125" customWidth="1"/>
    <col min="26" max="26" width="12.26953125" customWidth="1"/>
    <col min="27" max="27" width="12.453125" customWidth="1"/>
    <col min="28" max="28" width="11.08984375" customWidth="1"/>
    <col min="29" max="29" width="9.6328125" customWidth="1"/>
    <col min="30" max="34" width="9.08984375" customWidth="1"/>
    <col min="36" max="36" width="14.90625" customWidth="1"/>
    <col min="37" max="37" width="11.6328125" customWidth="1"/>
    <col min="38" max="47" width="5.6328125" customWidth="1"/>
    <col min="49" max="49" width="19.6328125" customWidth="1"/>
    <col min="50" max="50" width="11.6328125" customWidth="1"/>
    <col min="51" max="60" width="5.6328125" customWidth="1"/>
  </cols>
  <sheetData>
    <row r="1" spans="1:62" ht="13.2" thickBot="1" x14ac:dyDescent="0.25">
      <c r="A1" s="8"/>
      <c r="B1" s="8"/>
      <c r="C1" s="8"/>
      <c r="D1" s="8"/>
      <c r="E1" s="8"/>
      <c r="P1" s="298" t="s">
        <v>5681</v>
      </c>
      <c r="Q1" s="298"/>
      <c r="R1" s="298"/>
      <c r="S1" s="298"/>
      <c r="T1" s="298"/>
      <c r="U1" s="298"/>
    </row>
    <row r="2" spans="1:62" ht="13.2" x14ac:dyDescent="0.25">
      <c r="B2" s="230" t="s">
        <v>5303</v>
      </c>
      <c r="C2" s="8"/>
      <c r="D2" s="225" t="s">
        <v>5327</v>
      </c>
      <c r="E2" s="196"/>
      <c r="F2" s="196"/>
      <c r="G2" s="196"/>
      <c r="H2" s="196"/>
      <c r="I2" s="196"/>
      <c r="J2" s="196"/>
      <c r="K2" s="196"/>
      <c r="L2" s="196"/>
      <c r="M2" s="196"/>
      <c r="N2" s="198"/>
      <c r="P2" s="195"/>
      <c r="Q2" s="196"/>
      <c r="R2" s="196"/>
      <c r="S2" s="197" t="s">
        <v>3757</v>
      </c>
      <c r="T2" s="196"/>
      <c r="U2" s="196"/>
      <c r="V2" s="196"/>
      <c r="W2" s="196"/>
      <c r="X2" s="198"/>
    </row>
    <row r="3" spans="1:62" ht="13.2" x14ac:dyDescent="0.25">
      <c r="A3" s="4"/>
      <c r="B3" s="231" t="s">
        <v>8132</v>
      </c>
      <c r="D3" s="199"/>
      <c r="E3" s="12" t="s">
        <v>5328</v>
      </c>
      <c r="F3" s="105" t="s">
        <v>5304</v>
      </c>
      <c r="N3" s="200"/>
      <c r="P3" s="199"/>
      <c r="S3" s="40" t="s">
        <v>3760</v>
      </c>
      <c r="X3" s="200"/>
    </row>
    <row r="4" spans="1:62" ht="12.75" customHeight="1" x14ac:dyDescent="0.25">
      <c r="A4" s="12"/>
      <c r="B4" s="232" t="s">
        <v>5305</v>
      </c>
      <c r="C4" s="8"/>
      <c r="D4" s="199"/>
      <c r="E4" s="12" t="s">
        <v>5330</v>
      </c>
      <c r="F4" s="105" t="s">
        <v>911</v>
      </c>
      <c r="G4" s="12"/>
      <c r="H4" s="12"/>
      <c r="I4" s="12"/>
      <c r="J4" s="12"/>
      <c r="K4" s="12"/>
      <c r="L4" s="12"/>
      <c r="M4" s="12"/>
      <c r="N4" s="226"/>
      <c r="O4" s="12"/>
      <c r="P4" s="201"/>
      <c r="S4" s="40" t="s">
        <v>3761</v>
      </c>
      <c r="X4" s="200"/>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row>
    <row r="5" spans="1:62" ht="13.2" x14ac:dyDescent="0.25">
      <c r="B5" s="233"/>
      <c r="D5" s="227" t="s">
        <v>5665</v>
      </c>
      <c r="M5" s="9"/>
      <c r="N5" s="200"/>
      <c r="P5" s="202" t="s">
        <v>3762</v>
      </c>
      <c r="X5" s="200"/>
    </row>
    <row r="6" spans="1:62" ht="13.2" thickBot="1" x14ac:dyDescent="0.25">
      <c r="B6" s="234"/>
      <c r="D6" s="228" t="s">
        <v>5306</v>
      </c>
      <c r="E6" s="58"/>
      <c r="F6" s="58"/>
      <c r="G6" s="58"/>
      <c r="H6" s="58"/>
      <c r="I6" s="58"/>
      <c r="J6" s="58"/>
      <c r="K6" s="58"/>
      <c r="L6" s="58"/>
      <c r="M6" s="229"/>
      <c r="N6" s="204"/>
      <c r="P6" s="203" t="s">
        <v>3763</v>
      </c>
      <c r="Q6" s="58"/>
      <c r="R6" s="58"/>
      <c r="S6" s="58"/>
      <c r="T6" s="58"/>
      <c r="U6" s="58"/>
      <c r="V6" s="58"/>
      <c r="W6" s="58"/>
      <c r="X6" s="204"/>
    </row>
    <row r="7" spans="1:62" ht="13.2" thickBot="1" x14ac:dyDescent="0.25">
      <c r="M7" s="9"/>
    </row>
    <row r="8" spans="1:62" x14ac:dyDescent="0.2">
      <c r="A8" s="398" t="s">
        <v>5677</v>
      </c>
      <c r="B8" s="400"/>
      <c r="C8" s="399"/>
      <c r="D8" s="401" t="s">
        <v>8133</v>
      </c>
      <c r="E8" s="402"/>
      <c r="F8" s="402"/>
      <c r="G8" s="402"/>
      <c r="H8" s="402"/>
      <c r="I8" s="402"/>
      <c r="J8" s="402"/>
      <c r="K8" s="402"/>
      <c r="L8" s="403"/>
      <c r="M8" s="398" t="s">
        <v>5678</v>
      </c>
      <c r="N8" s="399"/>
      <c r="O8" s="404" t="s">
        <v>5679</v>
      </c>
      <c r="P8" s="405"/>
      <c r="Q8" s="405"/>
      <c r="R8" s="405"/>
      <c r="S8" s="405"/>
      <c r="T8" s="405"/>
      <c r="U8" s="405"/>
      <c r="V8" s="405"/>
      <c r="W8" s="405"/>
      <c r="X8" s="405"/>
      <c r="Y8" s="405"/>
      <c r="Z8" s="405"/>
      <c r="AA8" s="405"/>
      <c r="AB8" s="405"/>
      <c r="AC8" s="405"/>
      <c r="AD8" s="405"/>
      <c r="AE8" s="405"/>
      <c r="AF8" s="405"/>
      <c r="AG8" s="405"/>
      <c r="AH8" s="405"/>
      <c r="AI8" s="406"/>
    </row>
    <row r="9" spans="1:62" ht="16.8" thickBot="1" x14ac:dyDescent="0.35">
      <c r="A9" s="291"/>
      <c r="B9" s="292"/>
      <c r="C9" s="293"/>
      <c r="D9" s="294" t="s">
        <v>5680</v>
      </c>
      <c r="E9" s="292"/>
      <c r="F9" s="295" t="s">
        <v>5673</v>
      </c>
      <c r="G9" s="292"/>
      <c r="H9" s="407" t="s">
        <v>5321</v>
      </c>
      <c r="I9" s="407"/>
      <c r="J9" s="407"/>
      <c r="K9" s="407"/>
      <c r="L9" s="408"/>
      <c r="M9" s="291"/>
      <c r="N9" s="293"/>
      <c r="O9" s="291"/>
      <c r="P9" s="292"/>
      <c r="Q9" s="296" t="s">
        <v>5329</v>
      </c>
      <c r="R9" s="292"/>
      <c r="S9" s="292"/>
      <c r="T9" s="292"/>
      <c r="U9" s="297"/>
      <c r="V9" s="297"/>
      <c r="W9" s="297"/>
      <c r="X9" s="292"/>
      <c r="Y9" s="296" t="s">
        <v>5331</v>
      </c>
      <c r="Z9" s="292"/>
      <c r="AA9" s="292"/>
      <c r="AB9" s="297"/>
      <c r="AC9" s="297"/>
      <c r="AD9" s="297"/>
      <c r="AE9" s="297"/>
      <c r="AF9" s="297"/>
      <c r="AG9" s="297"/>
      <c r="AH9" s="297"/>
      <c r="AI9" s="293"/>
      <c r="AJ9" s="15" t="s">
        <v>3</v>
      </c>
      <c r="AK9" s="16"/>
      <c r="AL9" s="16"/>
      <c r="AM9" s="16"/>
      <c r="AN9" s="16"/>
      <c r="AO9" s="16"/>
      <c r="AP9" s="16"/>
      <c r="AQ9" s="16"/>
      <c r="AR9" s="16"/>
      <c r="AS9" s="16"/>
      <c r="AT9" s="16"/>
      <c r="AU9" s="16"/>
      <c r="AV9" s="12"/>
      <c r="AW9" s="15" t="s">
        <v>3</v>
      </c>
      <c r="AX9" s="16"/>
      <c r="AY9" s="16"/>
      <c r="AZ9" s="16"/>
      <c r="BA9" s="16"/>
      <c r="BB9" s="16"/>
      <c r="BC9" s="16"/>
      <c r="BD9" s="16"/>
      <c r="BE9" s="16"/>
      <c r="BF9" s="16"/>
      <c r="BG9" s="16"/>
      <c r="BH9" s="16"/>
      <c r="BI9" s="12"/>
    </row>
    <row r="10" spans="1:62" s="1" customFormat="1" ht="30.6" x14ac:dyDescent="0.2">
      <c r="A10" s="212" t="s">
        <v>5309</v>
      </c>
      <c r="B10" s="5" t="s">
        <v>5310</v>
      </c>
      <c r="C10" s="10" t="s">
        <v>5311</v>
      </c>
      <c r="D10" s="205" t="s">
        <v>10</v>
      </c>
      <c r="E10" s="206" t="s">
        <v>910</v>
      </c>
      <c r="F10" s="207" t="s">
        <v>5312</v>
      </c>
      <c r="G10" s="207" t="s">
        <v>5313</v>
      </c>
      <c r="H10" s="207" t="s">
        <v>5314</v>
      </c>
      <c r="I10" s="207" t="s">
        <v>5315</v>
      </c>
      <c r="J10" s="207" t="s">
        <v>5316</v>
      </c>
      <c r="K10" s="207" t="s">
        <v>5317</v>
      </c>
      <c r="L10" s="207" t="s">
        <v>5318</v>
      </c>
      <c r="M10" s="10" t="s">
        <v>5323</v>
      </c>
      <c r="N10" s="10" t="s">
        <v>2</v>
      </c>
      <c r="O10" s="213" t="s">
        <v>5322</v>
      </c>
      <c r="W10" s="214" t="s">
        <v>5297</v>
      </c>
      <c r="X10" s="96"/>
      <c r="Y10" s="96"/>
      <c r="Z10" s="96"/>
      <c r="AA10" s="96"/>
      <c r="AB10" s="96"/>
      <c r="AC10" s="96"/>
      <c r="AD10" s="215" t="s">
        <v>5298</v>
      </c>
      <c r="AE10" s="215" t="s">
        <v>5299</v>
      </c>
      <c r="AF10" s="215" t="s">
        <v>5300</v>
      </c>
      <c r="AG10" s="215" t="s">
        <v>5301</v>
      </c>
      <c r="AH10" s="215" t="s">
        <v>5302</v>
      </c>
      <c r="AI10" s="77"/>
      <c r="AJ10" s="17" t="s">
        <v>1</v>
      </c>
      <c r="AK10" s="20" t="s">
        <v>0</v>
      </c>
      <c r="AL10" s="17" t="s">
        <v>541</v>
      </c>
      <c r="AM10" s="17"/>
      <c r="AN10" s="17"/>
      <c r="AO10" s="17"/>
      <c r="AP10" s="17"/>
      <c r="AQ10" s="17"/>
      <c r="AR10" s="17"/>
      <c r="AS10" s="17"/>
      <c r="AT10" s="18"/>
      <c r="AU10" s="18"/>
      <c r="AV10" s="19"/>
      <c r="AW10" s="17" t="s">
        <v>1</v>
      </c>
      <c r="AX10" s="20" t="s">
        <v>0</v>
      </c>
      <c r="AY10" s="17" t="s">
        <v>541</v>
      </c>
      <c r="AZ10" s="17"/>
      <c r="BA10" s="17"/>
      <c r="BB10" s="17"/>
      <c r="BC10" s="17"/>
      <c r="BD10" s="17"/>
      <c r="BE10" s="17"/>
      <c r="BF10" s="17"/>
      <c r="BG10" s="18"/>
      <c r="BH10" s="18"/>
      <c r="BI10" s="12"/>
      <c r="BJ10"/>
    </row>
    <row r="11" spans="1:62" x14ac:dyDescent="0.2">
      <c r="A11" s="2"/>
      <c r="B11" s="4" t="s">
        <v>5349</v>
      </c>
      <c r="C11" s="271"/>
      <c r="E11" s="68"/>
      <c r="F11" s="72"/>
      <c r="M11" s="7"/>
      <c r="N11" s="9"/>
      <c r="O11" s="6"/>
      <c r="AJ11" s="216" t="str">
        <f t="shared" ref="AJ11:AJ12" si="0">B11</f>
        <v>Scope 1 business trips</v>
      </c>
      <c r="AK11" s="217">
        <f t="shared" ref="AK11:AK12" si="1">O11 - (O11*M11)</f>
        <v>0</v>
      </c>
      <c r="AL11" s="217">
        <f>$O11*$M11*2/10</f>
        <v>0</v>
      </c>
      <c r="AM11" s="217">
        <f t="shared" ref="AM11:AU12" si="2">AL11</f>
        <v>0</v>
      </c>
      <c r="AN11" s="217">
        <f t="shared" si="2"/>
        <v>0</v>
      </c>
      <c r="AO11" s="217">
        <f t="shared" si="2"/>
        <v>0</v>
      </c>
      <c r="AP11" s="217">
        <f t="shared" si="2"/>
        <v>0</v>
      </c>
      <c r="AQ11" s="217">
        <f t="shared" si="2"/>
        <v>0</v>
      </c>
      <c r="AR11" s="217">
        <f t="shared" si="2"/>
        <v>0</v>
      </c>
      <c r="AS11" s="217">
        <f t="shared" si="2"/>
        <v>0</v>
      </c>
      <c r="AT11" s="217">
        <f t="shared" si="2"/>
        <v>0</v>
      </c>
      <c r="AU11" s="217">
        <f t="shared" si="2"/>
        <v>0</v>
      </c>
      <c r="AV11" s="12"/>
      <c r="AW11" s="216" t="str">
        <f t="shared" ref="AW11:AW12" si="3">B11</f>
        <v>Scope 1 business trips</v>
      </c>
      <c r="AX11" s="217">
        <f t="shared" ref="AX11:AX12" si="4">W11 - (W11*M11)</f>
        <v>0</v>
      </c>
      <c r="AY11" s="217">
        <f>$W11*$M11*2/10</f>
        <v>0</v>
      </c>
      <c r="AZ11" s="217">
        <f t="shared" ref="AZ11:AZ12" si="5">AY11</f>
        <v>0</v>
      </c>
      <c r="BA11" s="217">
        <f t="shared" ref="BA11:BA12" si="6">AZ11</f>
        <v>0</v>
      </c>
      <c r="BB11" s="217">
        <f t="shared" ref="BB11:BB12" si="7">BA11</f>
        <v>0</v>
      </c>
      <c r="BC11" s="217">
        <f t="shared" ref="BC11:BC12" si="8">BB11</f>
        <v>0</v>
      </c>
      <c r="BD11" s="217">
        <f t="shared" ref="BD11:BD12" si="9">BC11</f>
        <v>0</v>
      </c>
      <c r="BE11" s="217">
        <f t="shared" ref="BE11:BE12" si="10">BD11</f>
        <v>0</v>
      </c>
      <c r="BF11" s="217">
        <f t="shared" ref="BF11:BF12" si="11">BE11</f>
        <v>0</v>
      </c>
      <c r="BG11" s="217">
        <f t="shared" ref="BG11:BG12" si="12">BF11</f>
        <v>0</v>
      </c>
      <c r="BH11" s="217">
        <f t="shared" ref="BH11:BH12" si="13">BG11</f>
        <v>0</v>
      </c>
      <c r="BI11" s="12"/>
    </row>
    <row r="12" spans="1:62" x14ac:dyDescent="0.2">
      <c r="A12" s="2"/>
      <c r="B12" t="s">
        <v>5333</v>
      </c>
      <c r="C12" s="44">
        <f>description!G15</f>
        <v>35000000</v>
      </c>
      <c r="D12" s="67" t="str">
        <f>'Idemat2025 db (simple)'!E421</f>
        <v xml:space="preserve">m </v>
      </c>
      <c r="E12" s="67" t="str">
        <f>'Idemat2025 db (simple)'!F421</f>
        <v xml:space="preserve"> Diesel B10 - lease segment E (10.20 l/100km) including combustion CO2</v>
      </c>
      <c r="F12" s="396">
        <f>'Idemat2025 db (simple)'!G421</f>
        <v>2.8552379333333336E-4</v>
      </c>
      <c r="G12" s="397">
        <f>'Idemat2025 db (simple)'!H421</f>
        <v>7.2799409076031003E-5</v>
      </c>
      <c r="H12" s="67">
        <f>'Idemat2025 db (simple)'!I421</f>
        <v>4.2828569E-5</v>
      </c>
      <c r="I12" s="67">
        <f>'Idemat2025 db (simple)'!J421</f>
        <v>5.6448193759999997E-6</v>
      </c>
      <c r="J12" s="67">
        <f>'Idemat2025 db (simple)'!K421</f>
        <v>3.7615857610310002E-6</v>
      </c>
      <c r="K12" s="67">
        <f>'Idemat2025 db (simple)'!L421</f>
        <v>3.9874929659999996E-6</v>
      </c>
      <c r="L12" s="67">
        <f>'Idemat2025 db (simple)'!M421</f>
        <v>2.4100087793000002E-5</v>
      </c>
      <c r="M12" s="9">
        <v>0.1</v>
      </c>
      <c r="N12" s="8"/>
      <c r="O12" s="8">
        <f>F12*C12</f>
        <v>9993.3327666666682</v>
      </c>
      <c r="W12">
        <f>G12*$C12</f>
        <v>2547.9793176610851</v>
      </c>
      <c r="AD12">
        <f t="shared" ref="AD12:AD26" si="14">H12*$C12</f>
        <v>1498.9999150000001</v>
      </c>
      <c r="AE12">
        <f t="shared" ref="AE12:AE26" si="15">I12*$C12</f>
        <v>197.56867815999999</v>
      </c>
      <c r="AF12">
        <f t="shared" ref="AF12:AF26" si="16">J12*$C12</f>
        <v>131.65550163608501</v>
      </c>
      <c r="AG12">
        <f t="shared" ref="AG12:AG26" si="17">K12*$C12</f>
        <v>139.56225380999999</v>
      </c>
      <c r="AH12">
        <f t="shared" ref="AH12:AH26" si="18">L12*$C12</f>
        <v>843.50307275500006</v>
      </c>
      <c r="AJ12" s="216" t="str">
        <f t="shared" si="0"/>
        <v>lease car CEO</v>
      </c>
      <c r="AK12" s="217">
        <f t="shared" si="1"/>
        <v>8993.999490000002</v>
      </c>
      <c r="AL12" s="217">
        <f t="shared" ref="AL12:AL25" si="19">$O12*$M12*2/10</f>
        <v>199.86665533333337</v>
      </c>
      <c r="AM12" s="217">
        <f t="shared" si="2"/>
        <v>199.86665533333337</v>
      </c>
      <c r="AN12" s="217">
        <f t="shared" si="2"/>
        <v>199.86665533333337</v>
      </c>
      <c r="AO12" s="217">
        <f t="shared" si="2"/>
        <v>199.86665533333337</v>
      </c>
      <c r="AP12" s="217">
        <f t="shared" si="2"/>
        <v>199.86665533333337</v>
      </c>
      <c r="AQ12" s="217">
        <f t="shared" si="2"/>
        <v>199.86665533333337</v>
      </c>
      <c r="AR12" s="217">
        <f t="shared" si="2"/>
        <v>199.86665533333337</v>
      </c>
      <c r="AS12" s="217">
        <f t="shared" si="2"/>
        <v>199.86665533333337</v>
      </c>
      <c r="AT12" s="217">
        <f t="shared" si="2"/>
        <v>199.86665533333337</v>
      </c>
      <c r="AU12" s="217">
        <f t="shared" si="2"/>
        <v>199.86665533333337</v>
      </c>
      <c r="AV12" s="12"/>
      <c r="AW12" s="216" t="str">
        <f t="shared" si="3"/>
        <v>lease car CEO</v>
      </c>
      <c r="AX12" s="217">
        <f t="shared" si="4"/>
        <v>2293.1813858949768</v>
      </c>
      <c r="AY12" s="217">
        <f>$W12*$M12*2/10</f>
        <v>50.959586353221702</v>
      </c>
      <c r="AZ12" s="217">
        <f t="shared" si="5"/>
        <v>50.959586353221702</v>
      </c>
      <c r="BA12" s="217">
        <f t="shared" si="6"/>
        <v>50.959586353221702</v>
      </c>
      <c r="BB12" s="217">
        <f t="shared" si="7"/>
        <v>50.959586353221702</v>
      </c>
      <c r="BC12" s="217">
        <f t="shared" si="8"/>
        <v>50.959586353221702</v>
      </c>
      <c r="BD12" s="217">
        <f t="shared" si="9"/>
        <v>50.959586353221702</v>
      </c>
      <c r="BE12" s="217">
        <f t="shared" si="10"/>
        <v>50.959586353221702</v>
      </c>
      <c r="BF12" s="217">
        <f t="shared" si="11"/>
        <v>50.959586353221702</v>
      </c>
      <c r="BG12" s="217">
        <f t="shared" si="12"/>
        <v>50.959586353221702</v>
      </c>
      <c r="BH12" s="217">
        <f t="shared" si="13"/>
        <v>50.959586353221702</v>
      </c>
      <c r="BI12" s="12"/>
    </row>
    <row r="13" spans="1:62" x14ac:dyDescent="0.2">
      <c r="A13" s="2"/>
      <c r="B13" t="s">
        <v>5334</v>
      </c>
      <c r="C13" s="44">
        <f>description!G16</f>
        <v>140000000</v>
      </c>
      <c r="D13" s="67" t="str">
        <f>'Idemat2025 db (simple)'!E420</f>
        <v xml:space="preserve">m </v>
      </c>
      <c r="E13" s="67" t="str">
        <f>'Idemat2025 db (simple)'!F420</f>
        <v xml:space="preserve"> Diesel B10 - lease segment D (5.41 l/100km) including combustion CO2</v>
      </c>
      <c r="F13" s="396">
        <f>'Idemat2025 db (simple)'!G420</f>
        <v>1.5143958E-4</v>
      </c>
      <c r="G13" s="397">
        <f>'Idemat2025 db (simple)'!H420</f>
        <v>3.8612235387085998E-5</v>
      </c>
      <c r="H13" s="67">
        <f>'Idemat2025 db (simple)'!I420</f>
        <v>2.2715936999999998E-5</v>
      </c>
      <c r="I13" s="67">
        <f>'Idemat2025 db (simple)'!J420</f>
        <v>2.9939679259999995E-6</v>
      </c>
      <c r="J13" s="67">
        <f>'Idemat2025 db (simple)'!K420</f>
        <v>1.9951155860859999E-6</v>
      </c>
      <c r="K13" s="67">
        <f>'Idemat2025 db (simple)'!L420</f>
        <v>2.1149349960000002E-6</v>
      </c>
      <c r="L13" s="67">
        <f>'Idemat2025 db (simple)'!M420</f>
        <v>1.2782497418999999E-5</v>
      </c>
      <c r="M13" s="9">
        <v>0.1</v>
      </c>
      <c r="O13" s="8">
        <f t="shared" ref="O13:O30" si="20">F13*C13</f>
        <v>21201.5412</v>
      </c>
      <c r="W13">
        <f t="shared" ref="W13:W26" si="21">G13*$C13</f>
        <v>5405.7129541920394</v>
      </c>
      <c r="AD13">
        <f t="shared" si="14"/>
        <v>3180.2311799999998</v>
      </c>
      <c r="AE13">
        <f t="shared" si="15"/>
        <v>419.15550963999993</v>
      </c>
      <c r="AF13">
        <f t="shared" si="16"/>
        <v>279.31618205204001</v>
      </c>
      <c r="AG13">
        <f t="shared" si="17"/>
        <v>296.09089944000004</v>
      </c>
      <c r="AH13">
        <f t="shared" si="18"/>
        <v>1789.5496386599998</v>
      </c>
      <c r="AJ13" s="216" t="str">
        <f t="shared" ref="AJ13:AJ25" si="22">B13</f>
        <v>lease cars managers</v>
      </c>
      <c r="AK13" s="217">
        <f t="shared" ref="AK13:AK25" si="23">O13 - (O13*M13)</f>
        <v>19081.38708</v>
      </c>
      <c r="AL13" s="217">
        <f t="shared" si="19"/>
        <v>424.03082400000005</v>
      </c>
      <c r="AM13" s="217">
        <f t="shared" ref="AM13:AM25" si="24">AL13</f>
        <v>424.03082400000005</v>
      </c>
      <c r="AN13" s="217">
        <f t="shared" ref="AN13:AN25" si="25">AM13</f>
        <v>424.03082400000005</v>
      </c>
      <c r="AO13" s="217">
        <f t="shared" ref="AO13:AO25" si="26">AN13</f>
        <v>424.03082400000005</v>
      </c>
      <c r="AP13" s="217">
        <f t="shared" ref="AP13:AP25" si="27">AO13</f>
        <v>424.03082400000005</v>
      </c>
      <c r="AQ13" s="217">
        <f t="shared" ref="AQ13:AQ25" si="28">AP13</f>
        <v>424.03082400000005</v>
      </c>
      <c r="AR13" s="217">
        <f t="shared" ref="AR13:AR25" si="29">AQ13</f>
        <v>424.03082400000005</v>
      </c>
      <c r="AS13" s="217">
        <f t="shared" ref="AS13:AS25" si="30">AR13</f>
        <v>424.03082400000005</v>
      </c>
      <c r="AT13" s="217">
        <f t="shared" ref="AT13:AT25" si="31">AS13</f>
        <v>424.03082400000005</v>
      </c>
      <c r="AU13" s="217">
        <f t="shared" ref="AU13:AU25" si="32">AT13</f>
        <v>424.03082400000005</v>
      </c>
      <c r="AV13" s="12"/>
      <c r="AW13" s="216" t="str">
        <f t="shared" ref="AW13:AW25" si="33">B13</f>
        <v>lease cars managers</v>
      </c>
      <c r="AX13" s="217">
        <f t="shared" ref="AX13:AX25" si="34">W13 - (W13*M13)</f>
        <v>4865.1416587728354</v>
      </c>
      <c r="AY13" s="217">
        <f t="shared" ref="AY13:AY25" si="35">$W13*$M13*2/10</f>
        <v>108.11425908384078</v>
      </c>
      <c r="AZ13" s="217">
        <f t="shared" ref="AZ13:AZ25" si="36">AY13</f>
        <v>108.11425908384078</v>
      </c>
      <c r="BA13" s="217">
        <f t="shared" ref="BA13:BA25" si="37">AZ13</f>
        <v>108.11425908384078</v>
      </c>
      <c r="BB13" s="217">
        <f t="shared" ref="BB13:BB25" si="38">BA13</f>
        <v>108.11425908384078</v>
      </c>
      <c r="BC13" s="217">
        <f t="shared" ref="BC13:BC25" si="39">BB13</f>
        <v>108.11425908384078</v>
      </c>
      <c r="BD13" s="217">
        <f t="shared" ref="BD13:BD25" si="40">BC13</f>
        <v>108.11425908384078</v>
      </c>
      <c r="BE13" s="217">
        <f t="shared" ref="BE13:BE25" si="41">BD13</f>
        <v>108.11425908384078</v>
      </c>
      <c r="BF13" s="217">
        <f t="shared" ref="BF13:BF25" si="42">BE13</f>
        <v>108.11425908384078</v>
      </c>
      <c r="BG13" s="217">
        <f t="shared" ref="BG13:BG25" si="43">BF13</f>
        <v>108.11425908384078</v>
      </c>
      <c r="BH13" s="217">
        <f t="shared" ref="BH13:BH25" si="44">BG13</f>
        <v>108.11425908384078</v>
      </c>
      <c r="BI13" s="12"/>
    </row>
    <row r="14" spans="1:62" x14ac:dyDescent="0.2">
      <c r="A14" s="2"/>
      <c r="B14" t="s">
        <v>5618</v>
      </c>
      <c r="C14" s="44">
        <f>description!G17</f>
        <v>0</v>
      </c>
      <c r="D14" s="67" t="str">
        <f>'Idemat2025 db (simple)'!E425</f>
        <v xml:space="preserve">m </v>
      </c>
      <c r="E14" s="67" t="str">
        <f>'Idemat2025 db (simple)'!F425</f>
        <v xml:space="preserve"> BEV - lease segment D (17.98 kWh/100km) WTW CO2</v>
      </c>
      <c r="F14" s="396">
        <f>'Idemat2025 db (simple)'!G425</f>
        <v>5.8489721333333337E-5</v>
      </c>
      <c r="G14" s="397">
        <f>'Idemat2025 db (simple)'!H425</f>
        <v>1.3939617082E-5</v>
      </c>
      <c r="H14" s="67">
        <f>'Idemat2025 db (simple)'!I425</f>
        <v>8.7734581999999999E-6</v>
      </c>
      <c r="I14" s="67">
        <f>'Idemat2025 db (simple)'!J425</f>
        <v>1.376605822E-6</v>
      </c>
      <c r="J14" s="67">
        <f>'Idemat2025 db (simple)'!K425</f>
        <v>9.1706362999999997E-7</v>
      </c>
      <c r="K14" s="67">
        <f>'Idemat2025 db (simple)'!L425</f>
        <v>9.1706362999999997E-7</v>
      </c>
      <c r="L14" s="67">
        <f>'Idemat2025 db (simple)'!M425</f>
        <v>3.7895530600000001E-6</v>
      </c>
      <c r="M14" s="9">
        <v>0.1</v>
      </c>
      <c r="O14" s="8">
        <f t="shared" si="20"/>
        <v>0</v>
      </c>
      <c r="AJ14" s="216" t="str">
        <f t="shared" si="22"/>
        <v>lease cars managers (electric)</v>
      </c>
      <c r="AK14" s="217">
        <f t="shared" si="23"/>
        <v>0</v>
      </c>
      <c r="AL14" s="217">
        <f t="shared" si="19"/>
        <v>0</v>
      </c>
      <c r="AM14" s="217">
        <f t="shared" si="24"/>
        <v>0</v>
      </c>
      <c r="AN14" s="217">
        <f t="shared" si="25"/>
        <v>0</v>
      </c>
      <c r="AO14" s="217">
        <f t="shared" si="26"/>
        <v>0</v>
      </c>
      <c r="AP14" s="217">
        <f t="shared" si="27"/>
        <v>0</v>
      </c>
      <c r="AQ14" s="217">
        <f t="shared" si="28"/>
        <v>0</v>
      </c>
      <c r="AR14" s="217">
        <f t="shared" si="29"/>
        <v>0</v>
      </c>
      <c r="AS14" s="217">
        <f t="shared" si="30"/>
        <v>0</v>
      </c>
      <c r="AT14" s="217">
        <f t="shared" si="31"/>
        <v>0</v>
      </c>
      <c r="AU14" s="217">
        <f t="shared" si="32"/>
        <v>0</v>
      </c>
      <c r="AV14" s="12"/>
      <c r="AW14" s="216" t="str">
        <f t="shared" si="33"/>
        <v>lease cars managers (electric)</v>
      </c>
      <c r="AX14" s="217">
        <f t="shared" si="34"/>
        <v>0</v>
      </c>
      <c r="AY14" s="217">
        <f t="shared" si="35"/>
        <v>0</v>
      </c>
      <c r="AZ14" s="217">
        <f t="shared" si="36"/>
        <v>0</v>
      </c>
      <c r="BA14" s="217">
        <f t="shared" si="37"/>
        <v>0</v>
      </c>
      <c r="BB14" s="217">
        <f t="shared" si="38"/>
        <v>0</v>
      </c>
      <c r="BC14" s="217">
        <f t="shared" si="39"/>
        <v>0</v>
      </c>
      <c r="BD14" s="217">
        <f t="shared" si="40"/>
        <v>0</v>
      </c>
      <c r="BE14" s="217">
        <f t="shared" si="41"/>
        <v>0</v>
      </c>
      <c r="BF14" s="217">
        <f t="shared" si="42"/>
        <v>0</v>
      </c>
      <c r="BG14" s="217">
        <f t="shared" si="43"/>
        <v>0</v>
      </c>
      <c r="BH14" s="217">
        <f t="shared" si="44"/>
        <v>0</v>
      </c>
      <c r="BI14" s="12"/>
    </row>
    <row r="15" spans="1:62" x14ac:dyDescent="0.2">
      <c r="A15" s="2"/>
      <c r="B15" t="s">
        <v>5633</v>
      </c>
      <c r="C15" s="44">
        <f>description!G18</f>
        <v>61920000</v>
      </c>
      <c r="D15" s="67" t="str">
        <f>'Idemat2025 db (simple)'!E419</f>
        <v xml:space="preserve">m </v>
      </c>
      <c r="E15" s="67" t="str">
        <f>'Idemat2025 db (simple)'!F419</f>
        <v xml:space="preserve"> Diesel B10 - lease segment C (5.03 l/100km) including combustion CO2</v>
      </c>
      <c r="F15" s="396">
        <f>'Idemat2025 db (simple)'!G419</f>
        <v>1.4080242000000001E-4</v>
      </c>
      <c r="G15" s="397">
        <f>'Idemat2025 db (simple)'!H419</f>
        <v>3.5900100549322102E-5</v>
      </c>
      <c r="H15" s="67">
        <f>'Idemat2025 db (simple)'!I419</f>
        <v>2.1120363000000001E-5</v>
      </c>
      <c r="I15" s="67">
        <f>'Idemat2025 db (simple)'!J419</f>
        <v>2.7836707410000002E-6</v>
      </c>
      <c r="J15" s="67">
        <f>'Idemat2025 db (simple)'!K419</f>
        <v>1.8549780873221002E-6</v>
      </c>
      <c r="K15" s="67">
        <f>'Idemat2025 db (simple)'!L419</f>
        <v>1.9663813460000002E-6</v>
      </c>
      <c r="L15" s="67">
        <f>'Idemat2025 db (simple)'!M419</f>
        <v>1.1884650875E-5</v>
      </c>
      <c r="M15" s="9">
        <v>0.1</v>
      </c>
      <c r="N15" s="8" t="s">
        <v>5357</v>
      </c>
      <c r="O15" s="8">
        <f t="shared" si="20"/>
        <v>8718.4858464000008</v>
      </c>
      <c r="W15">
        <f t="shared" si="21"/>
        <v>2222.9342260140247</v>
      </c>
      <c r="AD15">
        <f t="shared" si="14"/>
        <v>1307.7728769600001</v>
      </c>
      <c r="AE15">
        <f t="shared" si="15"/>
        <v>172.36489228272001</v>
      </c>
      <c r="AF15">
        <f t="shared" si="16"/>
        <v>114.86024316698445</v>
      </c>
      <c r="AG15">
        <f t="shared" si="17"/>
        <v>121.75833294432002</v>
      </c>
      <c r="AH15">
        <f t="shared" si="18"/>
        <v>735.89758217999997</v>
      </c>
      <c r="AJ15" s="216" t="str">
        <f t="shared" si="22"/>
        <v>employee trips to clients (30% diesel)</v>
      </c>
      <c r="AK15" s="217">
        <f t="shared" si="23"/>
        <v>7846.6372617600009</v>
      </c>
      <c r="AL15" s="217">
        <f t="shared" si="19"/>
        <v>174.36971692800003</v>
      </c>
      <c r="AM15" s="217">
        <f t="shared" si="24"/>
        <v>174.36971692800003</v>
      </c>
      <c r="AN15" s="217">
        <f t="shared" si="25"/>
        <v>174.36971692800003</v>
      </c>
      <c r="AO15" s="217">
        <f t="shared" si="26"/>
        <v>174.36971692800003</v>
      </c>
      <c r="AP15" s="217">
        <f t="shared" si="27"/>
        <v>174.36971692800003</v>
      </c>
      <c r="AQ15" s="217">
        <f t="shared" si="28"/>
        <v>174.36971692800003</v>
      </c>
      <c r="AR15" s="217">
        <f t="shared" si="29"/>
        <v>174.36971692800003</v>
      </c>
      <c r="AS15" s="217">
        <f t="shared" si="30"/>
        <v>174.36971692800003</v>
      </c>
      <c r="AT15" s="217">
        <f t="shared" si="31"/>
        <v>174.36971692800003</v>
      </c>
      <c r="AU15" s="217">
        <f t="shared" si="32"/>
        <v>174.36971692800003</v>
      </c>
      <c r="AV15" s="12"/>
      <c r="AW15" s="216" t="str">
        <f t="shared" si="33"/>
        <v>employee trips to clients (30% diesel)</v>
      </c>
      <c r="AX15" s="217">
        <f t="shared" si="34"/>
        <v>2000.6408034126223</v>
      </c>
      <c r="AY15" s="217">
        <f t="shared" si="35"/>
        <v>44.458684520280499</v>
      </c>
      <c r="AZ15" s="217">
        <f t="shared" si="36"/>
        <v>44.458684520280499</v>
      </c>
      <c r="BA15" s="217">
        <f t="shared" si="37"/>
        <v>44.458684520280499</v>
      </c>
      <c r="BB15" s="217">
        <f t="shared" si="38"/>
        <v>44.458684520280499</v>
      </c>
      <c r="BC15" s="217">
        <f t="shared" si="39"/>
        <v>44.458684520280499</v>
      </c>
      <c r="BD15" s="217">
        <f t="shared" si="40"/>
        <v>44.458684520280499</v>
      </c>
      <c r="BE15" s="217">
        <f t="shared" si="41"/>
        <v>44.458684520280499</v>
      </c>
      <c r="BF15" s="217">
        <f t="shared" si="42"/>
        <v>44.458684520280499</v>
      </c>
      <c r="BG15" s="217">
        <f t="shared" si="43"/>
        <v>44.458684520280499</v>
      </c>
      <c r="BH15" s="217">
        <f t="shared" si="44"/>
        <v>44.458684520280499</v>
      </c>
      <c r="BI15" s="12"/>
    </row>
    <row r="16" spans="1:62" x14ac:dyDescent="0.2">
      <c r="A16" s="2"/>
      <c r="B16" t="s">
        <v>5634</v>
      </c>
      <c r="C16" s="44">
        <f>description!G19</f>
        <v>144480000</v>
      </c>
      <c r="D16" s="67" t="str">
        <f>'Idemat2025 db (simple)'!E415</f>
        <v xml:space="preserve">m </v>
      </c>
      <c r="E16" s="67" t="str">
        <f>'Idemat2025 db (simple)'!F415</f>
        <v xml:space="preserve"> Gasoline E10 - lease segment C (7.10 l/100km) including combustion CO2</v>
      </c>
      <c r="F16" s="396">
        <f>'Idemat2025 db (simple)'!G415</f>
        <v>1.9815216000000001E-4</v>
      </c>
      <c r="G16" s="397">
        <f>'Idemat2025 db (simple)'!H415</f>
        <v>4.8423151740164793E-5</v>
      </c>
      <c r="H16" s="67">
        <f>'Idemat2025 db (simple)'!I415</f>
        <v>2.9722823999999998E-5</v>
      </c>
      <c r="I16" s="67">
        <f>'Idemat2025 db (simple)'!J415</f>
        <v>3.6263535402999997E-6</v>
      </c>
      <c r="J16" s="67">
        <f>'Idemat2025 db (simple)'!K415</f>
        <v>2.6443039635647998E-6</v>
      </c>
      <c r="K16" s="67">
        <f>'Idemat2025 db (simple)'!L415</f>
        <v>2.6538906673000003E-6</v>
      </c>
      <c r="L16" s="67">
        <f>'Idemat2025 db (simple)'!M415</f>
        <v>1.5064380788999999E-5</v>
      </c>
      <c r="M16" s="9">
        <v>0.1</v>
      </c>
      <c r="N16" s="8" t="s">
        <v>5356</v>
      </c>
      <c r="O16" s="8">
        <f t="shared" si="20"/>
        <v>28629.0240768</v>
      </c>
      <c r="W16">
        <f t="shared" si="21"/>
        <v>6996.1769634190096</v>
      </c>
      <c r="AD16">
        <f t="shared" si="14"/>
        <v>4294.3536115199995</v>
      </c>
      <c r="AE16">
        <f t="shared" si="15"/>
        <v>523.93555950254392</v>
      </c>
      <c r="AF16">
        <f t="shared" si="16"/>
        <v>382.04903665584226</v>
      </c>
      <c r="AG16">
        <f t="shared" si="17"/>
        <v>383.43412361150405</v>
      </c>
      <c r="AH16">
        <f t="shared" si="18"/>
        <v>2176.50173639472</v>
      </c>
      <c r="AJ16" s="216" t="str">
        <f t="shared" si="22"/>
        <v>employee trips to clients (70% petrol)</v>
      </c>
      <c r="AK16" s="217">
        <f t="shared" si="23"/>
        <v>25766.121669119999</v>
      </c>
      <c r="AL16" s="217">
        <f t="shared" si="19"/>
        <v>572.58048153599998</v>
      </c>
      <c r="AM16" s="217">
        <f t="shared" si="24"/>
        <v>572.58048153599998</v>
      </c>
      <c r="AN16" s="217">
        <f t="shared" si="25"/>
        <v>572.58048153599998</v>
      </c>
      <c r="AO16" s="217">
        <f t="shared" si="26"/>
        <v>572.58048153599998</v>
      </c>
      <c r="AP16" s="217">
        <f t="shared" si="27"/>
        <v>572.58048153599998</v>
      </c>
      <c r="AQ16" s="217">
        <f t="shared" si="28"/>
        <v>572.58048153599998</v>
      </c>
      <c r="AR16" s="217">
        <f t="shared" si="29"/>
        <v>572.58048153599998</v>
      </c>
      <c r="AS16" s="217">
        <f t="shared" si="30"/>
        <v>572.58048153599998</v>
      </c>
      <c r="AT16" s="217">
        <f t="shared" si="31"/>
        <v>572.58048153599998</v>
      </c>
      <c r="AU16" s="217">
        <f t="shared" si="32"/>
        <v>572.58048153599998</v>
      </c>
      <c r="AV16" s="12"/>
      <c r="AW16" s="216" t="str">
        <f t="shared" si="33"/>
        <v>employee trips to clients (70% petrol)</v>
      </c>
      <c r="AX16" s="217">
        <f t="shared" si="34"/>
        <v>6296.5592670771084</v>
      </c>
      <c r="AY16" s="217">
        <f t="shared" si="35"/>
        <v>139.92353926838021</v>
      </c>
      <c r="AZ16" s="217">
        <f t="shared" si="36"/>
        <v>139.92353926838021</v>
      </c>
      <c r="BA16" s="217">
        <f t="shared" si="37"/>
        <v>139.92353926838021</v>
      </c>
      <c r="BB16" s="217">
        <f t="shared" si="38"/>
        <v>139.92353926838021</v>
      </c>
      <c r="BC16" s="217">
        <f t="shared" si="39"/>
        <v>139.92353926838021</v>
      </c>
      <c r="BD16" s="217">
        <f t="shared" si="40"/>
        <v>139.92353926838021</v>
      </c>
      <c r="BE16" s="217">
        <f t="shared" si="41"/>
        <v>139.92353926838021</v>
      </c>
      <c r="BF16" s="217">
        <f t="shared" si="42"/>
        <v>139.92353926838021</v>
      </c>
      <c r="BG16" s="217">
        <f t="shared" si="43"/>
        <v>139.92353926838021</v>
      </c>
      <c r="BH16" s="217">
        <f t="shared" si="44"/>
        <v>139.92353926838021</v>
      </c>
      <c r="BI16" s="12"/>
    </row>
    <row r="17" spans="1:61" x14ac:dyDescent="0.2">
      <c r="A17" s="2"/>
      <c r="B17" t="s">
        <v>5635</v>
      </c>
      <c r="C17" s="44">
        <f>description!G20</f>
        <v>0</v>
      </c>
      <c r="D17" s="67" t="str">
        <f>'Idemat2025 db (simple)'!E424</f>
        <v xml:space="preserve">m </v>
      </c>
      <c r="E17" s="67" t="str">
        <f>'Idemat2025 db (simple)'!F424</f>
        <v xml:space="preserve"> BEV - lease segment C (16.98 kWh/100km) WTW CO2</v>
      </c>
      <c r="F17" s="396">
        <f>'Idemat2025 db (simple)'!G424</f>
        <v>5.5236677999999999E-5</v>
      </c>
      <c r="G17" s="397">
        <f>'Idemat2025 db (simple)'!H424</f>
        <v>1.3164332524E-5</v>
      </c>
      <c r="H17" s="67">
        <f>'Idemat2025 db (simple)'!I424</f>
        <v>8.2855016999999995E-6</v>
      </c>
      <c r="I17" s="67">
        <f>'Idemat2025 db (simple)'!J424</f>
        <v>1.3000426439999999E-6</v>
      </c>
      <c r="J17" s="67">
        <f>'Idemat2025 db (simple)'!K424</f>
        <v>8.6605896999999998E-7</v>
      </c>
      <c r="K17" s="67">
        <f>'Idemat2025 db (simple)'!L424</f>
        <v>8.6605896999999998E-7</v>
      </c>
      <c r="L17" s="67">
        <f>'Idemat2025 db (simple)'!M424</f>
        <v>3.5787881800000003E-6</v>
      </c>
      <c r="M17" s="9">
        <v>0.1</v>
      </c>
      <c r="O17" s="8">
        <f t="shared" si="20"/>
        <v>0</v>
      </c>
      <c r="W17">
        <f t="shared" si="21"/>
        <v>0</v>
      </c>
      <c r="AD17">
        <f t="shared" si="14"/>
        <v>0</v>
      </c>
      <c r="AE17">
        <f t="shared" si="15"/>
        <v>0</v>
      </c>
      <c r="AF17">
        <f t="shared" si="16"/>
        <v>0</v>
      </c>
      <c r="AG17">
        <f t="shared" si="17"/>
        <v>0</v>
      </c>
      <c r="AH17">
        <f t="shared" si="18"/>
        <v>0</v>
      </c>
      <c r="AJ17" s="216" t="str">
        <f t="shared" si="22"/>
        <v>employee trips to clients (0% electricity)</v>
      </c>
      <c r="AK17" s="217">
        <f t="shared" si="23"/>
        <v>0</v>
      </c>
      <c r="AL17" s="217">
        <f t="shared" si="19"/>
        <v>0</v>
      </c>
      <c r="AM17" s="217">
        <f t="shared" si="24"/>
        <v>0</v>
      </c>
      <c r="AN17" s="217">
        <f t="shared" si="25"/>
        <v>0</v>
      </c>
      <c r="AO17" s="217">
        <f t="shared" si="26"/>
        <v>0</v>
      </c>
      <c r="AP17" s="217">
        <f t="shared" si="27"/>
        <v>0</v>
      </c>
      <c r="AQ17" s="217">
        <f t="shared" si="28"/>
        <v>0</v>
      </c>
      <c r="AR17" s="217">
        <f t="shared" si="29"/>
        <v>0</v>
      </c>
      <c r="AS17" s="217">
        <f t="shared" si="30"/>
        <v>0</v>
      </c>
      <c r="AT17" s="217">
        <f t="shared" si="31"/>
        <v>0</v>
      </c>
      <c r="AU17" s="217">
        <f t="shared" si="32"/>
        <v>0</v>
      </c>
      <c r="AV17" s="12"/>
      <c r="AW17" s="216" t="str">
        <f t="shared" si="33"/>
        <v>employee trips to clients (0% electricity)</v>
      </c>
      <c r="AX17" s="217">
        <f t="shared" si="34"/>
        <v>0</v>
      </c>
      <c r="AY17" s="217">
        <f t="shared" si="35"/>
        <v>0</v>
      </c>
      <c r="AZ17" s="217">
        <f t="shared" si="36"/>
        <v>0</v>
      </c>
      <c r="BA17" s="217">
        <f t="shared" si="37"/>
        <v>0</v>
      </c>
      <c r="BB17" s="217">
        <f t="shared" si="38"/>
        <v>0</v>
      </c>
      <c r="BC17" s="217">
        <f t="shared" si="39"/>
        <v>0</v>
      </c>
      <c r="BD17" s="217">
        <f t="shared" si="40"/>
        <v>0</v>
      </c>
      <c r="BE17" s="217">
        <f t="shared" si="41"/>
        <v>0</v>
      </c>
      <c r="BF17" s="217">
        <f t="shared" si="42"/>
        <v>0</v>
      </c>
      <c r="BG17" s="217">
        <f t="shared" si="43"/>
        <v>0</v>
      </c>
      <c r="BH17" s="217">
        <f t="shared" si="44"/>
        <v>0</v>
      </c>
      <c r="BI17" s="12"/>
    </row>
    <row r="18" spans="1:61" x14ac:dyDescent="0.2">
      <c r="A18" s="2"/>
      <c r="B18" t="s">
        <v>5335</v>
      </c>
      <c r="C18" s="44">
        <f>description!G21</f>
        <v>0</v>
      </c>
      <c r="D18" s="67" t="str">
        <f>'Idemat2025 db (simple)'!E1675</f>
        <v>paskm</v>
      </c>
      <c r="E18" s="67" t="str">
        <f>'Idemat2025 db (simple)'!F1675</f>
        <v>Passenger-kilometer per train</v>
      </c>
      <c r="F18" s="396">
        <f>'Idemat2025 db (simple)'!G1675</f>
        <v>4.3947806000000006E-2</v>
      </c>
      <c r="G18" s="397">
        <f>'Idemat2025 db (simple)'!H1675</f>
        <v>8.6145392850000002E-3</v>
      </c>
      <c r="H18" s="67">
        <f>'Idemat2025 db (simple)'!I1675</f>
        <v>6.5921709000000004E-3</v>
      </c>
      <c r="I18" s="67">
        <f>'Idemat2025 db (simple)'!J1675</f>
        <v>7.3017356699999999E-4</v>
      </c>
      <c r="J18" s="67">
        <f>'Idemat2025 db (simple)'!K1675</f>
        <v>4.7813294999999998E-4</v>
      </c>
      <c r="K18" s="67">
        <f>'Idemat2025 db (simple)'!L1675</f>
        <v>4.7813294999999998E-4</v>
      </c>
      <c r="L18" s="67">
        <f>'Idemat2025 db (simple)'!M1675</f>
        <v>1.2921948180000002E-3</v>
      </c>
      <c r="M18" s="9">
        <v>0.1</v>
      </c>
      <c r="O18" s="8">
        <f t="shared" si="20"/>
        <v>0</v>
      </c>
      <c r="W18">
        <f t="shared" si="21"/>
        <v>0</v>
      </c>
      <c r="AD18">
        <f t="shared" si="14"/>
        <v>0</v>
      </c>
      <c r="AE18">
        <f t="shared" si="15"/>
        <v>0</v>
      </c>
      <c r="AF18">
        <f t="shared" si="16"/>
        <v>0</v>
      </c>
      <c r="AG18">
        <f t="shared" si="17"/>
        <v>0</v>
      </c>
      <c r="AH18">
        <f t="shared" si="18"/>
        <v>0</v>
      </c>
      <c r="AJ18" s="216" t="str">
        <f t="shared" si="22"/>
        <v>by train to clients</v>
      </c>
      <c r="AK18" s="217">
        <f t="shared" si="23"/>
        <v>0</v>
      </c>
      <c r="AL18" s="217">
        <f t="shared" si="19"/>
        <v>0</v>
      </c>
      <c r="AM18" s="217">
        <f t="shared" si="24"/>
        <v>0</v>
      </c>
      <c r="AN18" s="217">
        <f t="shared" si="25"/>
        <v>0</v>
      </c>
      <c r="AO18" s="217">
        <f t="shared" si="26"/>
        <v>0</v>
      </c>
      <c r="AP18" s="217">
        <f t="shared" si="27"/>
        <v>0</v>
      </c>
      <c r="AQ18" s="217">
        <f t="shared" si="28"/>
        <v>0</v>
      </c>
      <c r="AR18" s="217">
        <f t="shared" si="29"/>
        <v>0</v>
      </c>
      <c r="AS18" s="217">
        <f t="shared" si="30"/>
        <v>0</v>
      </c>
      <c r="AT18" s="217">
        <f t="shared" si="31"/>
        <v>0</v>
      </c>
      <c r="AU18" s="217">
        <f t="shared" si="32"/>
        <v>0</v>
      </c>
      <c r="AV18" s="12"/>
      <c r="AW18" s="216" t="str">
        <f t="shared" si="33"/>
        <v>by train to clients</v>
      </c>
      <c r="AX18" s="217">
        <f t="shared" si="34"/>
        <v>0</v>
      </c>
      <c r="AY18" s="217">
        <f t="shared" si="35"/>
        <v>0</v>
      </c>
      <c r="AZ18" s="217">
        <f t="shared" si="36"/>
        <v>0</v>
      </c>
      <c r="BA18" s="217">
        <f t="shared" si="37"/>
        <v>0</v>
      </c>
      <c r="BB18" s="217">
        <f t="shared" si="38"/>
        <v>0</v>
      </c>
      <c r="BC18" s="217">
        <f t="shared" si="39"/>
        <v>0</v>
      </c>
      <c r="BD18" s="217">
        <f t="shared" si="40"/>
        <v>0</v>
      </c>
      <c r="BE18" s="217">
        <f t="shared" si="41"/>
        <v>0</v>
      </c>
      <c r="BF18" s="217">
        <f t="shared" si="42"/>
        <v>0</v>
      </c>
      <c r="BG18" s="217">
        <f t="shared" si="43"/>
        <v>0</v>
      </c>
      <c r="BH18" s="217">
        <f t="shared" si="44"/>
        <v>0</v>
      </c>
      <c r="BI18" s="12"/>
    </row>
    <row r="19" spans="1:61" x14ac:dyDescent="0.2">
      <c r="A19" s="2"/>
      <c r="B19" t="s">
        <v>5350</v>
      </c>
      <c r="C19" s="44">
        <f>description!G22</f>
        <v>5600</v>
      </c>
      <c r="D19" s="67" t="str">
        <f>'Idemat2025 db (simple)'!E1667</f>
        <v>paskm</v>
      </c>
      <c r="E19" s="67" t="str">
        <f>'Idemat2025 db (simple)'!F1667</f>
        <v>Air passenger continental</v>
      </c>
      <c r="F19" s="396">
        <f>'Idemat2025 db (simple)'!G1667</f>
        <v>0.14152000000000001</v>
      </c>
      <c r="G19" s="397">
        <f>'Idemat2025 db (simple)'!H1667</f>
        <v>3.5866234187099999E-2</v>
      </c>
      <c r="H19" s="67">
        <f>'Idemat2025 db (simple)'!I1667</f>
        <v>2.1228E-2</v>
      </c>
      <c r="I19" s="67">
        <f>'Idemat2025 db (simple)'!J1667</f>
        <v>2.1929598051000001E-3</v>
      </c>
      <c r="J19" s="67">
        <f>'Idemat2025 db (simple)'!K1667</f>
        <v>1.7204696099999998E-3</v>
      </c>
      <c r="K19" s="67">
        <f>'Idemat2025 db (simple)'!L1667</f>
        <v>1.7207347920000001E-3</v>
      </c>
      <c r="L19" s="67">
        <f>'Idemat2025 db (simple)'!M1667</f>
        <v>1.2445009200000001E-2</v>
      </c>
      <c r="M19" s="9">
        <v>0.1</v>
      </c>
      <c r="N19" s="8" t="s">
        <v>5620</v>
      </c>
      <c r="O19" s="8">
        <f t="shared" si="20"/>
        <v>792.51200000000006</v>
      </c>
      <c r="W19">
        <f t="shared" si="21"/>
        <v>200.85091144775998</v>
      </c>
      <c r="AD19">
        <f t="shared" si="14"/>
        <v>118.8768</v>
      </c>
      <c r="AE19">
        <f t="shared" si="15"/>
        <v>12.28057490856</v>
      </c>
      <c r="AF19">
        <f t="shared" si="16"/>
        <v>9.6346298159999986</v>
      </c>
      <c r="AG19">
        <f t="shared" si="17"/>
        <v>9.6361148352000008</v>
      </c>
      <c r="AH19">
        <f t="shared" si="18"/>
        <v>69.692051520000007</v>
      </c>
      <c r="AJ19" s="216" t="str">
        <f t="shared" si="22"/>
        <v>flight tickets continental</v>
      </c>
      <c r="AK19" s="217">
        <f t="shared" si="23"/>
        <v>713.26080000000002</v>
      </c>
      <c r="AL19" s="217">
        <f t="shared" si="19"/>
        <v>15.850240000000003</v>
      </c>
      <c r="AM19" s="217">
        <f t="shared" si="24"/>
        <v>15.850240000000003</v>
      </c>
      <c r="AN19" s="217">
        <f t="shared" si="25"/>
        <v>15.850240000000003</v>
      </c>
      <c r="AO19" s="217">
        <f t="shared" si="26"/>
        <v>15.850240000000003</v>
      </c>
      <c r="AP19" s="217">
        <f t="shared" si="27"/>
        <v>15.850240000000003</v>
      </c>
      <c r="AQ19" s="217">
        <f t="shared" si="28"/>
        <v>15.850240000000003</v>
      </c>
      <c r="AR19" s="217">
        <f t="shared" si="29"/>
        <v>15.850240000000003</v>
      </c>
      <c r="AS19" s="217">
        <f t="shared" si="30"/>
        <v>15.850240000000003</v>
      </c>
      <c r="AT19" s="217">
        <f t="shared" si="31"/>
        <v>15.850240000000003</v>
      </c>
      <c r="AU19" s="217">
        <f t="shared" si="32"/>
        <v>15.850240000000003</v>
      </c>
      <c r="AV19" s="12"/>
      <c r="AW19" s="216" t="str">
        <f t="shared" si="33"/>
        <v>flight tickets continental</v>
      </c>
      <c r="AX19" s="217">
        <f t="shared" si="34"/>
        <v>180.76582030298397</v>
      </c>
      <c r="AY19" s="217">
        <f t="shared" si="35"/>
        <v>4.0170182289551999</v>
      </c>
      <c r="AZ19" s="217">
        <f t="shared" si="36"/>
        <v>4.0170182289551999</v>
      </c>
      <c r="BA19" s="217">
        <f t="shared" si="37"/>
        <v>4.0170182289551999</v>
      </c>
      <c r="BB19" s="217">
        <f t="shared" si="38"/>
        <v>4.0170182289551999</v>
      </c>
      <c r="BC19" s="217">
        <f t="shared" si="39"/>
        <v>4.0170182289551999</v>
      </c>
      <c r="BD19" s="217">
        <f t="shared" si="40"/>
        <v>4.0170182289551999</v>
      </c>
      <c r="BE19" s="217">
        <f t="shared" si="41"/>
        <v>4.0170182289551999</v>
      </c>
      <c r="BF19" s="217">
        <f t="shared" si="42"/>
        <v>4.0170182289551999</v>
      </c>
      <c r="BG19" s="217">
        <f t="shared" si="43"/>
        <v>4.0170182289551999</v>
      </c>
      <c r="BH19" s="217">
        <f t="shared" si="44"/>
        <v>4.0170182289551999</v>
      </c>
      <c r="BI19" s="12"/>
    </row>
    <row r="20" spans="1:61" x14ac:dyDescent="0.2">
      <c r="A20" s="2"/>
      <c r="B20" t="s">
        <v>5351</v>
      </c>
      <c r="C20" s="44">
        <f>description!G23</f>
        <v>12600</v>
      </c>
      <c r="D20" s="67" t="str">
        <f>'Idemat2025 db (simple)'!E1668</f>
        <v>paskm</v>
      </c>
      <c r="E20" s="67" t="str">
        <f>'Idemat2025 db (simple)'!F1668</f>
        <v>Air passenger intercontinental</v>
      </c>
      <c r="F20" s="396">
        <f>'Idemat2025 db (simple)'!G1668</f>
        <v>5.7787333333333336E-2</v>
      </c>
      <c r="G20" s="397">
        <f>'Idemat2025 db (simple)'!H1668</f>
        <v>1.605854973257E-2</v>
      </c>
      <c r="H20" s="67">
        <f>'Idemat2025 db (simple)'!I1668</f>
        <v>8.6680999999999998E-3</v>
      </c>
      <c r="I20" s="67">
        <f>'Idemat2025 db (simple)'!J1668</f>
        <v>2.3086292766199999E-3</v>
      </c>
      <c r="J20" s="67">
        <f>'Idemat2025 db (simple)'!K1668</f>
        <v>2.1156957799999998E-3</v>
      </c>
      <c r="K20" s="67">
        <f>'Idemat2025 db (simple)'!L1668</f>
        <v>2.11580406265E-3</v>
      </c>
      <c r="L20" s="67">
        <f>'Idemat2025 db (simple)'!M1668</f>
        <v>5.0817121732999997E-3</v>
      </c>
      <c r="M20" s="9">
        <v>0.1</v>
      </c>
      <c r="N20" s="8" t="s">
        <v>5619</v>
      </c>
      <c r="O20" s="8">
        <f t="shared" si="20"/>
        <v>728.12040000000002</v>
      </c>
      <c r="W20">
        <f t="shared" si="21"/>
        <v>202.33772663038201</v>
      </c>
      <c r="AD20">
        <f t="shared" si="14"/>
        <v>109.21805999999999</v>
      </c>
      <c r="AE20">
        <f t="shared" si="15"/>
        <v>29.088728885411999</v>
      </c>
      <c r="AF20">
        <f t="shared" si="16"/>
        <v>26.657766827999996</v>
      </c>
      <c r="AG20">
        <f t="shared" si="17"/>
        <v>26.659131189389999</v>
      </c>
      <c r="AH20">
        <f t="shared" si="18"/>
        <v>64.029573383580001</v>
      </c>
      <c r="AJ20" s="216" t="str">
        <f t="shared" si="22"/>
        <v>flight tickets intercontinental</v>
      </c>
      <c r="AK20" s="217">
        <f t="shared" si="23"/>
        <v>655.30835999999999</v>
      </c>
      <c r="AL20" s="217">
        <f t="shared" si="19"/>
        <v>14.562408000000001</v>
      </c>
      <c r="AM20" s="217">
        <f t="shared" si="24"/>
        <v>14.562408000000001</v>
      </c>
      <c r="AN20" s="217">
        <f t="shared" si="25"/>
        <v>14.562408000000001</v>
      </c>
      <c r="AO20" s="217">
        <f t="shared" si="26"/>
        <v>14.562408000000001</v>
      </c>
      <c r="AP20" s="217">
        <f t="shared" si="27"/>
        <v>14.562408000000001</v>
      </c>
      <c r="AQ20" s="217">
        <f t="shared" si="28"/>
        <v>14.562408000000001</v>
      </c>
      <c r="AR20" s="217">
        <f t="shared" si="29"/>
        <v>14.562408000000001</v>
      </c>
      <c r="AS20" s="217">
        <f t="shared" si="30"/>
        <v>14.562408000000001</v>
      </c>
      <c r="AT20" s="217">
        <f t="shared" si="31"/>
        <v>14.562408000000001</v>
      </c>
      <c r="AU20" s="217">
        <f t="shared" si="32"/>
        <v>14.562408000000001</v>
      </c>
      <c r="AV20" s="12"/>
      <c r="AW20" s="216" t="str">
        <f t="shared" si="33"/>
        <v>flight tickets intercontinental</v>
      </c>
      <c r="AX20" s="217">
        <f t="shared" si="34"/>
        <v>182.10395396734381</v>
      </c>
      <c r="AY20" s="217">
        <f t="shared" si="35"/>
        <v>4.0467545326076406</v>
      </c>
      <c r="AZ20" s="217">
        <f t="shared" si="36"/>
        <v>4.0467545326076406</v>
      </c>
      <c r="BA20" s="217">
        <f t="shared" si="37"/>
        <v>4.0467545326076406</v>
      </c>
      <c r="BB20" s="217">
        <f t="shared" si="38"/>
        <v>4.0467545326076406</v>
      </c>
      <c r="BC20" s="217">
        <f t="shared" si="39"/>
        <v>4.0467545326076406</v>
      </c>
      <c r="BD20" s="217">
        <f t="shared" si="40"/>
        <v>4.0467545326076406</v>
      </c>
      <c r="BE20" s="217">
        <f t="shared" si="41"/>
        <v>4.0467545326076406</v>
      </c>
      <c r="BF20" s="217">
        <f t="shared" si="42"/>
        <v>4.0467545326076406</v>
      </c>
      <c r="BG20" s="217">
        <f t="shared" si="43"/>
        <v>4.0467545326076406</v>
      </c>
      <c r="BH20" s="217">
        <f t="shared" si="44"/>
        <v>4.0467545326076406</v>
      </c>
      <c r="BI20" s="12"/>
    </row>
    <row r="21" spans="1:61" x14ac:dyDescent="0.2">
      <c r="A21" s="2"/>
      <c r="B21" s="4" t="s">
        <v>5307</v>
      </c>
      <c r="C21" s="44">
        <f>description!G24</f>
        <v>0</v>
      </c>
      <c r="D21" s="67"/>
      <c r="E21" s="67"/>
      <c r="F21" s="67"/>
      <c r="G21" s="67"/>
      <c r="H21" s="67"/>
      <c r="I21" s="67"/>
      <c r="J21" s="67"/>
      <c r="K21" s="67"/>
      <c r="L21" s="67"/>
      <c r="M21" s="9"/>
      <c r="O21" s="8">
        <f t="shared" si="20"/>
        <v>0</v>
      </c>
      <c r="W21">
        <f t="shared" si="21"/>
        <v>0</v>
      </c>
      <c r="AD21">
        <f t="shared" si="14"/>
        <v>0</v>
      </c>
      <c r="AE21">
        <f t="shared" si="15"/>
        <v>0</v>
      </c>
      <c r="AF21">
        <f t="shared" si="16"/>
        <v>0</v>
      </c>
      <c r="AG21">
        <f t="shared" si="17"/>
        <v>0</v>
      </c>
      <c r="AH21">
        <f t="shared" si="18"/>
        <v>0</v>
      </c>
      <c r="AJ21" s="216" t="str">
        <f t="shared" si="22"/>
        <v>Scope 1 commuting</v>
      </c>
      <c r="AK21" s="217">
        <f t="shared" si="23"/>
        <v>0</v>
      </c>
      <c r="AL21" s="217">
        <f t="shared" si="19"/>
        <v>0</v>
      </c>
      <c r="AM21" s="217">
        <f t="shared" si="24"/>
        <v>0</v>
      </c>
      <c r="AN21" s="217">
        <f t="shared" si="25"/>
        <v>0</v>
      </c>
      <c r="AO21" s="217">
        <f t="shared" si="26"/>
        <v>0</v>
      </c>
      <c r="AP21" s="217">
        <f t="shared" si="27"/>
        <v>0</v>
      </c>
      <c r="AQ21" s="217">
        <f t="shared" si="28"/>
        <v>0</v>
      </c>
      <c r="AR21" s="217">
        <f t="shared" si="29"/>
        <v>0</v>
      </c>
      <c r="AS21" s="217">
        <f t="shared" si="30"/>
        <v>0</v>
      </c>
      <c r="AT21" s="217">
        <f t="shared" si="31"/>
        <v>0</v>
      </c>
      <c r="AU21" s="217">
        <f t="shared" si="32"/>
        <v>0</v>
      </c>
      <c r="AV21" s="12"/>
      <c r="AW21" s="216" t="str">
        <f t="shared" si="33"/>
        <v>Scope 1 commuting</v>
      </c>
      <c r="AX21" s="217">
        <f t="shared" si="34"/>
        <v>0</v>
      </c>
      <c r="AY21" s="217">
        <f t="shared" si="35"/>
        <v>0</v>
      </c>
      <c r="AZ21" s="217">
        <f t="shared" si="36"/>
        <v>0</v>
      </c>
      <c r="BA21" s="217">
        <f t="shared" si="37"/>
        <v>0</v>
      </c>
      <c r="BB21" s="217">
        <f t="shared" si="38"/>
        <v>0</v>
      </c>
      <c r="BC21" s="217">
        <f t="shared" si="39"/>
        <v>0</v>
      </c>
      <c r="BD21" s="217">
        <f t="shared" si="40"/>
        <v>0</v>
      </c>
      <c r="BE21" s="217">
        <f t="shared" si="41"/>
        <v>0</v>
      </c>
      <c r="BF21" s="217">
        <f t="shared" si="42"/>
        <v>0</v>
      </c>
      <c r="BG21" s="217">
        <f t="shared" si="43"/>
        <v>0</v>
      </c>
      <c r="BH21" s="217">
        <f t="shared" si="44"/>
        <v>0</v>
      </c>
      <c r="BI21" s="12"/>
    </row>
    <row r="22" spans="1:61" x14ac:dyDescent="0.2">
      <c r="A22" s="2"/>
      <c r="B22" s="268" t="s">
        <v>5649</v>
      </c>
      <c r="C22" s="44">
        <f>description!G25</f>
        <v>103200000</v>
      </c>
      <c r="D22" s="208" t="str">
        <f>'Idemat2025 db (simple)'!E419</f>
        <v xml:space="preserve">m </v>
      </c>
      <c r="E22" s="208" t="str">
        <f>'Idemat2025 db (simple)'!F419</f>
        <v xml:space="preserve"> Diesel B10 - lease segment C (5.03 l/100km) including combustion CO2</v>
      </c>
      <c r="F22" s="208">
        <f>'Idemat2025 db (simple)'!G419</f>
        <v>1.4080242000000001E-4</v>
      </c>
      <c r="G22" s="208">
        <f>'Idemat2025 db (simple)'!H419</f>
        <v>3.5900100549322102E-5</v>
      </c>
      <c r="H22" s="208">
        <f>'Idemat2025 db (simple)'!I419</f>
        <v>2.1120363000000001E-5</v>
      </c>
      <c r="I22" s="208">
        <f>'Idemat2025 db (simple)'!J419</f>
        <v>2.7836707410000002E-6</v>
      </c>
      <c r="J22" s="208">
        <f>'Idemat2025 db (simple)'!K419</f>
        <v>1.8549780873221002E-6</v>
      </c>
      <c r="K22" s="208">
        <f>'Idemat2025 db (simple)'!L419</f>
        <v>1.9663813460000002E-6</v>
      </c>
      <c r="L22" s="208">
        <f>'Idemat2025 db (simple)'!M419</f>
        <v>1.1884650875E-5</v>
      </c>
      <c r="M22" s="9">
        <v>0.1</v>
      </c>
      <c r="N22" s="8" t="s">
        <v>5357</v>
      </c>
      <c r="O22" s="8">
        <f t="shared" si="20"/>
        <v>14530.809744000002</v>
      </c>
      <c r="W22">
        <f t="shared" si="21"/>
        <v>3704.8903766900407</v>
      </c>
      <c r="AD22">
        <f t="shared" si="14"/>
        <v>2179.6214616000002</v>
      </c>
      <c r="AE22">
        <f t="shared" si="15"/>
        <v>287.27482047120003</v>
      </c>
      <c r="AF22">
        <f t="shared" si="16"/>
        <v>191.43373861164073</v>
      </c>
      <c r="AG22">
        <f t="shared" si="17"/>
        <v>202.93055490720002</v>
      </c>
      <c r="AH22">
        <f t="shared" si="18"/>
        <v>1226.4959703</v>
      </c>
      <c r="AJ22" s="216" t="str">
        <f t="shared" si="22"/>
        <v>20%, 43 weeks, 5 days, 2*30 km diesel</v>
      </c>
      <c r="AK22" s="217">
        <f t="shared" si="23"/>
        <v>13077.728769600002</v>
      </c>
      <c r="AL22" s="217">
        <f t="shared" si="19"/>
        <v>290.61619488000008</v>
      </c>
      <c r="AM22" s="217">
        <f t="shared" si="24"/>
        <v>290.61619488000008</v>
      </c>
      <c r="AN22" s="217">
        <f t="shared" si="25"/>
        <v>290.61619488000008</v>
      </c>
      <c r="AO22" s="217">
        <f t="shared" si="26"/>
        <v>290.61619488000008</v>
      </c>
      <c r="AP22" s="217">
        <f t="shared" si="27"/>
        <v>290.61619488000008</v>
      </c>
      <c r="AQ22" s="217">
        <f t="shared" si="28"/>
        <v>290.61619488000008</v>
      </c>
      <c r="AR22" s="217">
        <f t="shared" si="29"/>
        <v>290.61619488000008</v>
      </c>
      <c r="AS22" s="217">
        <f t="shared" si="30"/>
        <v>290.61619488000008</v>
      </c>
      <c r="AT22" s="217">
        <f t="shared" si="31"/>
        <v>290.61619488000008</v>
      </c>
      <c r="AU22" s="217">
        <f t="shared" si="32"/>
        <v>290.61619488000008</v>
      </c>
      <c r="AV22" s="12"/>
      <c r="AW22" s="216" t="str">
        <f t="shared" si="33"/>
        <v>20%, 43 weeks, 5 days, 2*30 km diesel</v>
      </c>
      <c r="AX22" s="217">
        <f t="shared" si="34"/>
        <v>3334.4013390210366</v>
      </c>
      <c r="AY22" s="217">
        <f t="shared" si="35"/>
        <v>74.097807533800818</v>
      </c>
      <c r="AZ22" s="217">
        <f t="shared" si="36"/>
        <v>74.097807533800818</v>
      </c>
      <c r="BA22" s="217">
        <f t="shared" si="37"/>
        <v>74.097807533800818</v>
      </c>
      <c r="BB22" s="217">
        <f t="shared" si="38"/>
        <v>74.097807533800818</v>
      </c>
      <c r="BC22" s="217">
        <f t="shared" si="39"/>
        <v>74.097807533800818</v>
      </c>
      <c r="BD22" s="217">
        <f t="shared" si="40"/>
        <v>74.097807533800818</v>
      </c>
      <c r="BE22" s="217">
        <f t="shared" si="41"/>
        <v>74.097807533800818</v>
      </c>
      <c r="BF22" s="217">
        <f t="shared" si="42"/>
        <v>74.097807533800818</v>
      </c>
      <c r="BG22" s="217">
        <f t="shared" si="43"/>
        <v>74.097807533800818</v>
      </c>
      <c r="BH22" s="217">
        <f t="shared" si="44"/>
        <v>74.097807533800818</v>
      </c>
      <c r="BI22" s="12"/>
    </row>
    <row r="23" spans="1:61" x14ac:dyDescent="0.2">
      <c r="A23" s="2"/>
      <c r="B23" s="268" t="s">
        <v>5650</v>
      </c>
      <c r="C23" s="44">
        <f>description!G26</f>
        <v>206400000</v>
      </c>
      <c r="D23" s="208" t="str">
        <f>'Idemat2025 db (simple)'!E415</f>
        <v xml:space="preserve">m </v>
      </c>
      <c r="E23" s="208" t="str">
        <f>'Idemat2025 db (simple)'!F415</f>
        <v xml:space="preserve"> Gasoline E10 - lease segment C (7.10 l/100km) including combustion CO2</v>
      </c>
      <c r="F23" s="208">
        <f>'Idemat2025 db (simple)'!G415</f>
        <v>1.9815216000000001E-4</v>
      </c>
      <c r="G23" s="208">
        <f>'Idemat2025 db (simple)'!H415</f>
        <v>4.8423151740164793E-5</v>
      </c>
      <c r="H23" s="208">
        <f>'Idemat2025 db (simple)'!I415</f>
        <v>2.9722823999999998E-5</v>
      </c>
      <c r="I23" s="208">
        <f>'Idemat2025 db (simple)'!J415</f>
        <v>3.6263535402999997E-6</v>
      </c>
      <c r="J23" s="208">
        <f>'Idemat2025 db (simple)'!K415</f>
        <v>2.6443039635647998E-6</v>
      </c>
      <c r="K23" s="208">
        <f>'Idemat2025 db (simple)'!L415</f>
        <v>2.6538906673000003E-6</v>
      </c>
      <c r="L23" s="208">
        <f>'Idemat2025 db (simple)'!M415</f>
        <v>1.5064380788999999E-5</v>
      </c>
      <c r="M23" s="9">
        <v>0.1</v>
      </c>
      <c r="N23" s="8" t="s">
        <v>5356</v>
      </c>
      <c r="O23" s="8">
        <f t="shared" si="20"/>
        <v>40898.605823999998</v>
      </c>
      <c r="W23">
        <f t="shared" si="21"/>
        <v>9994.5385191700134</v>
      </c>
      <c r="AD23">
        <f t="shared" ref="AD23" si="45">H23*$C23</f>
        <v>6134.7908735999999</v>
      </c>
      <c r="AE23">
        <f t="shared" ref="AE23" si="46">I23*$C23</f>
        <v>748.47937071791989</v>
      </c>
      <c r="AF23">
        <f t="shared" ref="AF23" si="47">J23*$C23</f>
        <v>545.78433807977467</v>
      </c>
      <c r="AG23">
        <f t="shared" ref="AG23" si="48">K23*$C23</f>
        <v>547.76303373072005</v>
      </c>
      <c r="AH23">
        <f t="shared" ref="AH23" si="49">L23*$C23</f>
        <v>3109.2881948495997</v>
      </c>
      <c r="AJ23" s="216" t="str">
        <f t="shared" si="22"/>
        <v>40%, 43 weeks, 5 days, 2*30 km petrol</v>
      </c>
      <c r="AK23" s="217">
        <f t="shared" si="23"/>
        <v>36808.745241600001</v>
      </c>
      <c r="AL23" s="217">
        <f t="shared" si="19"/>
        <v>817.97211648000007</v>
      </c>
      <c r="AM23" s="217">
        <f t="shared" si="24"/>
        <v>817.97211648000007</v>
      </c>
      <c r="AN23" s="217">
        <f t="shared" si="25"/>
        <v>817.97211648000007</v>
      </c>
      <c r="AO23" s="217">
        <f t="shared" si="26"/>
        <v>817.97211648000007</v>
      </c>
      <c r="AP23" s="217">
        <f t="shared" si="27"/>
        <v>817.97211648000007</v>
      </c>
      <c r="AQ23" s="217">
        <f t="shared" si="28"/>
        <v>817.97211648000007</v>
      </c>
      <c r="AR23" s="217">
        <f t="shared" si="29"/>
        <v>817.97211648000007</v>
      </c>
      <c r="AS23" s="217">
        <f t="shared" si="30"/>
        <v>817.97211648000007</v>
      </c>
      <c r="AT23" s="217">
        <f t="shared" si="31"/>
        <v>817.97211648000007</v>
      </c>
      <c r="AU23" s="217">
        <f t="shared" si="32"/>
        <v>817.97211648000007</v>
      </c>
      <c r="AV23" s="12"/>
      <c r="AW23" s="216" t="str">
        <f t="shared" si="33"/>
        <v>40%, 43 weeks, 5 days, 2*30 km petrol</v>
      </c>
      <c r="AX23" s="217">
        <f t="shared" si="34"/>
        <v>8995.0846672530115</v>
      </c>
      <c r="AY23" s="217">
        <f t="shared" si="35"/>
        <v>199.89077038340028</v>
      </c>
      <c r="AZ23" s="217">
        <f t="shared" si="36"/>
        <v>199.89077038340028</v>
      </c>
      <c r="BA23" s="217">
        <f t="shared" si="37"/>
        <v>199.89077038340028</v>
      </c>
      <c r="BB23" s="217">
        <f t="shared" si="38"/>
        <v>199.89077038340028</v>
      </c>
      <c r="BC23" s="217">
        <f t="shared" si="39"/>
        <v>199.89077038340028</v>
      </c>
      <c r="BD23" s="217">
        <f t="shared" si="40"/>
        <v>199.89077038340028</v>
      </c>
      <c r="BE23" s="217">
        <f t="shared" si="41"/>
        <v>199.89077038340028</v>
      </c>
      <c r="BF23" s="217">
        <f t="shared" si="42"/>
        <v>199.89077038340028</v>
      </c>
      <c r="BG23" s="217">
        <f t="shared" si="43"/>
        <v>199.89077038340028</v>
      </c>
      <c r="BH23" s="217">
        <f t="shared" si="44"/>
        <v>199.89077038340028</v>
      </c>
      <c r="BI23" s="12"/>
    </row>
    <row r="24" spans="1:61" x14ac:dyDescent="0.2">
      <c r="A24" s="2"/>
      <c r="B24" s="269" t="s">
        <v>5651</v>
      </c>
      <c r="C24" s="44">
        <f>description!G27</f>
        <v>154800</v>
      </c>
      <c r="D24" s="208" t="str">
        <f>'Idemat2025 db (simple)'!E1675</f>
        <v>paskm</v>
      </c>
      <c r="E24" s="208" t="str">
        <f>'Idemat2025 db (simple)'!F1675</f>
        <v>Passenger-kilometer per train</v>
      </c>
      <c r="F24" s="208">
        <f>'Idemat2025 db (simple)'!G1675</f>
        <v>4.3947806000000006E-2</v>
      </c>
      <c r="G24" s="208">
        <f>'Idemat2025 db (simple)'!H1675</f>
        <v>8.6145392850000002E-3</v>
      </c>
      <c r="H24" s="208">
        <f>'Idemat2025 db (simple)'!I1675</f>
        <v>6.5921709000000004E-3</v>
      </c>
      <c r="I24" s="208">
        <f>'Idemat2025 db (simple)'!J1675</f>
        <v>7.3017356699999999E-4</v>
      </c>
      <c r="J24" s="208">
        <f>'Idemat2025 db (simple)'!K1675</f>
        <v>4.7813294999999998E-4</v>
      </c>
      <c r="K24" s="208">
        <f>'Idemat2025 db (simple)'!L1675</f>
        <v>4.7813294999999998E-4</v>
      </c>
      <c r="L24" s="208">
        <f>'Idemat2025 db (simple)'!M1675</f>
        <v>1.2921948180000002E-3</v>
      </c>
      <c r="M24" s="9">
        <v>0.1</v>
      </c>
      <c r="N24" s="269"/>
      <c r="O24" s="8">
        <f>F24*C24</f>
        <v>6803.1203688000005</v>
      </c>
      <c r="W24">
        <f t="shared" si="21"/>
        <v>1333.530681318</v>
      </c>
      <c r="AD24">
        <f t="shared" si="14"/>
        <v>1020.4680553200001</v>
      </c>
      <c r="AE24">
        <f t="shared" si="15"/>
        <v>113.03086817159999</v>
      </c>
      <c r="AF24">
        <f t="shared" si="16"/>
        <v>74.014980659999992</v>
      </c>
      <c r="AG24">
        <f t="shared" si="17"/>
        <v>74.014980659999992</v>
      </c>
      <c r="AH24">
        <f t="shared" si="18"/>
        <v>200.03175782640002</v>
      </c>
      <c r="AJ24" s="216" t="str">
        <f t="shared" si="22"/>
        <v>30%, 43 weeks, 5 days, 2*30 km train</v>
      </c>
      <c r="AK24" s="217">
        <f t="shared" si="23"/>
        <v>6122.8083319200005</v>
      </c>
      <c r="AL24" s="217">
        <f t="shared" si="19"/>
        <v>136.06240737600001</v>
      </c>
      <c r="AM24" s="217">
        <f t="shared" si="24"/>
        <v>136.06240737600001</v>
      </c>
      <c r="AN24" s="217">
        <f t="shared" si="25"/>
        <v>136.06240737600001</v>
      </c>
      <c r="AO24" s="217">
        <f t="shared" si="26"/>
        <v>136.06240737600001</v>
      </c>
      <c r="AP24" s="217">
        <f t="shared" si="27"/>
        <v>136.06240737600001</v>
      </c>
      <c r="AQ24" s="217">
        <f t="shared" si="28"/>
        <v>136.06240737600001</v>
      </c>
      <c r="AR24" s="217">
        <f t="shared" si="29"/>
        <v>136.06240737600001</v>
      </c>
      <c r="AS24" s="217">
        <f t="shared" si="30"/>
        <v>136.06240737600001</v>
      </c>
      <c r="AT24" s="217">
        <f t="shared" si="31"/>
        <v>136.06240737600001</v>
      </c>
      <c r="AU24" s="217">
        <f t="shared" si="32"/>
        <v>136.06240737600001</v>
      </c>
      <c r="AV24" s="12"/>
      <c r="AW24" s="216" t="str">
        <f t="shared" si="33"/>
        <v>30%, 43 weeks, 5 days, 2*30 km train</v>
      </c>
      <c r="AX24" s="217">
        <f t="shared" si="34"/>
        <v>1200.1776131862</v>
      </c>
      <c r="AY24" s="217">
        <f t="shared" si="35"/>
        <v>26.670613626360002</v>
      </c>
      <c r="AZ24" s="217">
        <f t="shared" si="36"/>
        <v>26.670613626360002</v>
      </c>
      <c r="BA24" s="217">
        <f t="shared" si="37"/>
        <v>26.670613626360002</v>
      </c>
      <c r="BB24" s="217">
        <f t="shared" si="38"/>
        <v>26.670613626360002</v>
      </c>
      <c r="BC24" s="217">
        <f t="shared" si="39"/>
        <v>26.670613626360002</v>
      </c>
      <c r="BD24" s="217">
        <f t="shared" si="40"/>
        <v>26.670613626360002</v>
      </c>
      <c r="BE24" s="217">
        <f t="shared" si="41"/>
        <v>26.670613626360002</v>
      </c>
      <c r="BF24" s="217">
        <f t="shared" si="42"/>
        <v>26.670613626360002</v>
      </c>
      <c r="BG24" s="217">
        <f t="shared" si="43"/>
        <v>26.670613626360002</v>
      </c>
      <c r="BH24" s="217">
        <f t="shared" si="44"/>
        <v>26.670613626360002</v>
      </c>
      <c r="BI24" s="12"/>
    </row>
    <row r="25" spans="1:61" x14ac:dyDescent="0.2">
      <c r="A25" s="2"/>
      <c r="B25" s="269" t="s">
        <v>5652</v>
      </c>
      <c r="C25" s="44">
        <f>description!G28</f>
        <v>0</v>
      </c>
      <c r="D25" s="208"/>
      <c r="E25" s="208"/>
      <c r="F25" s="208"/>
      <c r="G25" s="208"/>
      <c r="H25" s="208"/>
      <c r="I25" s="208"/>
      <c r="J25" s="208"/>
      <c r="K25" s="208"/>
      <c r="L25" s="208"/>
      <c r="M25" s="9">
        <v>0.1</v>
      </c>
      <c r="N25" s="8" t="s">
        <v>5639</v>
      </c>
      <c r="O25" s="8">
        <f t="shared" si="20"/>
        <v>0</v>
      </c>
      <c r="W25">
        <f t="shared" si="21"/>
        <v>0</v>
      </c>
      <c r="AD25">
        <f t="shared" si="14"/>
        <v>0</v>
      </c>
      <c r="AE25">
        <f t="shared" si="15"/>
        <v>0</v>
      </c>
      <c r="AF25">
        <f t="shared" si="16"/>
        <v>0</v>
      </c>
      <c r="AG25">
        <f t="shared" si="17"/>
        <v>0</v>
      </c>
      <c r="AH25">
        <f t="shared" si="18"/>
        <v>0</v>
      </c>
      <c r="AJ25" s="216" t="str">
        <f t="shared" si="22"/>
        <v>0%,, 43 weeks, 5 days, 2*5 km BEV</v>
      </c>
      <c r="AK25" s="217">
        <f t="shared" si="23"/>
        <v>0</v>
      </c>
      <c r="AL25" s="217">
        <f t="shared" si="19"/>
        <v>0</v>
      </c>
      <c r="AM25" s="217">
        <f t="shared" si="24"/>
        <v>0</v>
      </c>
      <c r="AN25" s="217">
        <f t="shared" si="25"/>
        <v>0</v>
      </c>
      <c r="AO25" s="217">
        <f t="shared" si="26"/>
        <v>0</v>
      </c>
      <c r="AP25" s="217">
        <f t="shared" si="27"/>
        <v>0</v>
      </c>
      <c r="AQ25" s="217">
        <f t="shared" si="28"/>
        <v>0</v>
      </c>
      <c r="AR25" s="217">
        <f t="shared" si="29"/>
        <v>0</v>
      </c>
      <c r="AS25" s="217">
        <f t="shared" si="30"/>
        <v>0</v>
      </c>
      <c r="AT25" s="217">
        <f t="shared" si="31"/>
        <v>0</v>
      </c>
      <c r="AU25" s="217">
        <f t="shared" si="32"/>
        <v>0</v>
      </c>
      <c r="AV25" s="12"/>
      <c r="AW25" s="216" t="str">
        <f t="shared" si="33"/>
        <v>0%,, 43 weeks, 5 days, 2*5 km BEV</v>
      </c>
      <c r="AX25" s="217">
        <f t="shared" si="34"/>
        <v>0</v>
      </c>
      <c r="AY25" s="217">
        <f t="shared" si="35"/>
        <v>0</v>
      </c>
      <c r="AZ25" s="217">
        <f t="shared" si="36"/>
        <v>0</v>
      </c>
      <c r="BA25" s="217">
        <f t="shared" si="37"/>
        <v>0</v>
      </c>
      <c r="BB25" s="217">
        <f t="shared" si="38"/>
        <v>0</v>
      </c>
      <c r="BC25" s="217">
        <f t="shared" si="39"/>
        <v>0</v>
      </c>
      <c r="BD25" s="217">
        <f t="shared" si="40"/>
        <v>0</v>
      </c>
      <c r="BE25" s="217">
        <f t="shared" si="41"/>
        <v>0</v>
      </c>
      <c r="BF25" s="217">
        <f t="shared" si="42"/>
        <v>0</v>
      </c>
      <c r="BG25" s="217">
        <f t="shared" si="43"/>
        <v>0</v>
      </c>
      <c r="BH25" s="217">
        <f t="shared" si="44"/>
        <v>0</v>
      </c>
      <c r="BI25" s="12"/>
    </row>
    <row r="26" spans="1:61" x14ac:dyDescent="0.2">
      <c r="A26" s="2"/>
      <c r="B26">
        <v>0</v>
      </c>
      <c r="C26" s="44">
        <f>description!G29</f>
        <v>0</v>
      </c>
      <c r="D26" s="208"/>
      <c r="E26" s="208"/>
      <c r="F26" s="208"/>
      <c r="G26" s="208"/>
      <c r="H26" s="208"/>
      <c r="I26" s="208"/>
      <c r="J26" s="208"/>
      <c r="K26" s="208"/>
      <c r="L26" s="208"/>
      <c r="M26" s="9">
        <v>0.1</v>
      </c>
      <c r="O26" s="8">
        <f t="shared" si="20"/>
        <v>0</v>
      </c>
      <c r="W26">
        <f t="shared" si="21"/>
        <v>0</v>
      </c>
      <c r="AD26" s="44">
        <f t="shared" si="14"/>
        <v>0</v>
      </c>
      <c r="AE26" s="44">
        <f t="shared" si="15"/>
        <v>0</v>
      </c>
      <c r="AF26" s="44">
        <f t="shared" si="16"/>
        <v>0</v>
      </c>
      <c r="AG26" s="44">
        <f t="shared" si="17"/>
        <v>0</v>
      </c>
      <c r="AH26" s="44">
        <f t="shared" si="18"/>
        <v>0</v>
      </c>
      <c r="AJ26" s="216"/>
      <c r="AK26" s="217"/>
      <c r="AL26" s="217"/>
      <c r="AM26" s="217"/>
      <c r="AN26" s="217"/>
      <c r="AO26" s="217"/>
      <c r="AP26" s="217"/>
      <c r="AQ26" s="217"/>
      <c r="AR26" s="217"/>
      <c r="AS26" s="217"/>
      <c r="AT26" s="217"/>
      <c r="AU26" s="217"/>
      <c r="AV26" s="12"/>
      <c r="AW26" s="216"/>
      <c r="AX26" s="217"/>
      <c r="AY26" s="217"/>
      <c r="AZ26" s="217"/>
      <c r="BA26" s="217"/>
      <c r="BB26" s="217"/>
      <c r="BC26" s="217"/>
      <c r="BD26" s="217"/>
      <c r="BE26" s="217"/>
      <c r="BF26" s="217"/>
      <c r="BG26" s="217"/>
      <c r="BH26" s="217"/>
      <c r="BI26" s="12"/>
    </row>
    <row r="27" spans="1:61" x14ac:dyDescent="0.2">
      <c r="A27" s="2"/>
      <c r="B27">
        <v>0</v>
      </c>
      <c r="C27" s="44">
        <f>description!G30</f>
        <v>0</v>
      </c>
      <c r="AJ27" s="216"/>
      <c r="AK27" s="217"/>
      <c r="AL27" s="217"/>
      <c r="AM27" s="217"/>
      <c r="AN27" s="217"/>
      <c r="AO27" s="217"/>
      <c r="AP27" s="217"/>
      <c r="AQ27" s="217"/>
      <c r="AR27" s="217"/>
      <c r="AS27" s="217"/>
      <c r="AT27" s="217"/>
      <c r="AU27" s="217"/>
      <c r="AV27" s="12"/>
      <c r="AW27" s="216"/>
      <c r="AX27" s="217"/>
      <c r="AY27" s="217"/>
      <c r="AZ27" s="217"/>
      <c r="BA27" s="217"/>
      <c r="BB27" s="217"/>
      <c r="BC27" s="217"/>
      <c r="BD27" s="217"/>
      <c r="BE27" s="217"/>
      <c r="BF27" s="217"/>
      <c r="BG27" s="217"/>
      <c r="BH27" s="217"/>
      <c r="BI27" s="12"/>
    </row>
    <row r="28" spans="1:61" x14ac:dyDescent="0.2">
      <c r="A28" s="2"/>
      <c r="AJ28" s="216"/>
      <c r="AK28" s="217"/>
      <c r="AL28" s="217"/>
      <c r="AM28" s="217"/>
      <c r="AN28" s="217"/>
      <c r="AO28" s="217"/>
      <c r="AP28" s="217"/>
      <c r="AQ28" s="217"/>
      <c r="AR28" s="217"/>
      <c r="AS28" s="217"/>
      <c r="AT28" s="217"/>
      <c r="AU28" s="217"/>
      <c r="AV28" s="12"/>
      <c r="AW28" s="216"/>
      <c r="AX28" s="217"/>
      <c r="AY28" s="217"/>
      <c r="AZ28" s="217"/>
      <c r="BA28" s="217"/>
      <c r="BB28" s="217"/>
      <c r="BC28" s="217"/>
      <c r="BD28" s="217"/>
      <c r="BE28" s="217"/>
      <c r="BF28" s="217"/>
      <c r="BG28" s="217"/>
      <c r="BH28" s="217"/>
      <c r="BI28" s="12"/>
    </row>
    <row r="29" spans="1:61" x14ac:dyDescent="0.2">
      <c r="A29" s="2"/>
      <c r="B29" s="95" t="s">
        <v>5308</v>
      </c>
      <c r="C29" s="4"/>
      <c r="D29" s="4"/>
      <c r="E29" s="4" t="s">
        <v>5627</v>
      </c>
      <c r="G29" s="44"/>
      <c r="N29" s="4" t="s">
        <v>5628</v>
      </c>
      <c r="O29" s="8">
        <f t="shared" si="20"/>
        <v>0</v>
      </c>
      <c r="W29" s="277">
        <f t="shared" ref="W29:W58" si="50">G29*$C29</f>
        <v>0</v>
      </c>
      <c r="AJ29" s="216"/>
      <c r="AK29" s="217"/>
      <c r="AL29" s="217"/>
      <c r="AM29" s="217"/>
      <c r="AN29" s="217"/>
      <c r="AO29" s="217"/>
      <c r="AP29" s="217"/>
      <c r="AQ29" s="217"/>
      <c r="AR29" s="217"/>
      <c r="AS29" s="217"/>
      <c r="AT29" s="217"/>
      <c r="AU29" s="217"/>
      <c r="AV29" s="12"/>
      <c r="AW29" s="216"/>
      <c r="AX29" s="217"/>
      <c r="AY29" s="217"/>
      <c r="AZ29" s="217"/>
      <c r="BA29" s="217"/>
      <c r="BB29" s="217"/>
      <c r="BC29" s="217"/>
      <c r="BD29" s="217"/>
      <c r="BE29" s="217"/>
      <c r="BF29" s="217"/>
      <c r="BG29" s="217"/>
      <c r="BH29" s="217"/>
      <c r="BI29" s="12"/>
    </row>
    <row r="30" spans="1:61" x14ac:dyDescent="0.2">
      <c r="A30" s="2"/>
      <c r="E30" s="272">
        <f>SUM(O12:O28)</f>
        <v>132295.55222666668</v>
      </c>
      <c r="F30" s="27"/>
      <c r="K30" s="272"/>
      <c r="N30" s="272">
        <f>SUM(W12:W28)</f>
        <v>32608.951676542354</v>
      </c>
      <c r="O30" s="8">
        <f t="shared" si="20"/>
        <v>0</v>
      </c>
      <c r="W30" s="277">
        <f t="shared" si="50"/>
        <v>0</v>
      </c>
      <c r="AJ30" s="216"/>
      <c r="AK30" s="217"/>
      <c r="AL30" s="217"/>
      <c r="AM30" s="217"/>
      <c r="AN30" s="217"/>
      <c r="AO30" s="217"/>
      <c r="AP30" s="217"/>
      <c r="AQ30" s="217"/>
      <c r="AR30" s="217"/>
      <c r="AS30" s="217"/>
      <c r="AT30" s="217"/>
      <c r="AU30" s="217"/>
      <c r="AV30" s="12"/>
      <c r="AW30" s="216"/>
      <c r="AX30" s="217"/>
      <c r="AY30" s="217"/>
      <c r="AZ30" s="217"/>
      <c r="BA30" s="217"/>
      <c r="BB30" s="217"/>
      <c r="BC30" s="217"/>
      <c r="BD30" s="217"/>
      <c r="BE30" s="217"/>
      <c r="BF30" s="217"/>
      <c r="BG30" s="217"/>
      <c r="BH30" s="217"/>
      <c r="BI30" s="12"/>
    </row>
    <row r="31" spans="1:61" ht="30.6" x14ac:dyDescent="0.2">
      <c r="A31" s="212" t="s">
        <v>5319</v>
      </c>
      <c r="B31" s="5" t="s">
        <v>5310</v>
      </c>
      <c r="C31" s="10" t="s">
        <v>5311</v>
      </c>
      <c r="D31" s="205" t="s">
        <v>10</v>
      </c>
      <c r="E31" s="206" t="s">
        <v>910</v>
      </c>
      <c r="F31" s="207" t="s">
        <v>5312</v>
      </c>
      <c r="G31" s="207" t="s">
        <v>5313</v>
      </c>
      <c r="H31" s="207" t="s">
        <v>5314</v>
      </c>
      <c r="I31" s="207" t="s">
        <v>5315</v>
      </c>
      <c r="J31" s="207" t="s">
        <v>5316</v>
      </c>
      <c r="K31" s="207" t="s">
        <v>5317</v>
      </c>
      <c r="L31" s="207" t="s">
        <v>5318</v>
      </c>
      <c r="M31" s="10" t="s">
        <v>5323</v>
      </c>
      <c r="N31" s="10" t="s">
        <v>2</v>
      </c>
      <c r="O31" s="223" t="s">
        <v>5661</v>
      </c>
      <c r="AJ31" s="220"/>
      <c r="AK31" s="221"/>
      <c r="AL31" s="221"/>
      <c r="AM31" s="221"/>
      <c r="AN31" s="221"/>
      <c r="AO31" s="221"/>
      <c r="AP31" s="221"/>
      <c r="AQ31" s="221"/>
      <c r="AR31" s="221"/>
      <c r="AS31" s="221"/>
      <c r="AT31" s="221"/>
      <c r="AU31" s="221"/>
      <c r="AV31" s="12"/>
      <c r="AW31" s="220"/>
      <c r="AX31" s="221"/>
      <c r="AY31" s="221"/>
      <c r="AZ31" s="221"/>
      <c r="BA31" s="221"/>
      <c r="BB31" s="221"/>
      <c r="BC31" s="221"/>
      <c r="BD31" s="221"/>
      <c r="BE31" s="221"/>
      <c r="BF31" s="221"/>
      <c r="BG31" s="221"/>
      <c r="BH31" s="221"/>
      <c r="BI31" s="12"/>
    </row>
    <row r="32" spans="1:61" x14ac:dyDescent="0.2">
      <c r="A32" s="2"/>
      <c r="B32" s="4" t="s">
        <v>5642</v>
      </c>
      <c r="C32" s="44">
        <f>description!G30</f>
        <v>0</v>
      </c>
      <c r="D32" s="208"/>
      <c r="E32" s="208"/>
      <c r="F32" s="208"/>
      <c r="G32" s="208"/>
      <c r="H32" s="208"/>
      <c r="I32" s="208"/>
      <c r="J32" s="208"/>
      <c r="K32" s="208"/>
      <c r="L32" s="208"/>
      <c r="M32" s="9"/>
      <c r="O32" s="8">
        <f>F32*C32</f>
        <v>0</v>
      </c>
      <c r="W32">
        <f>G32*$C32</f>
        <v>0</v>
      </c>
      <c r="AD32">
        <f t="shared" ref="AD32:AH37" si="51">H32*$C32</f>
        <v>0</v>
      </c>
      <c r="AE32">
        <f t="shared" si="51"/>
        <v>0</v>
      </c>
      <c r="AF32">
        <f t="shared" si="51"/>
        <v>0</v>
      </c>
      <c r="AG32">
        <f t="shared" si="51"/>
        <v>0</v>
      </c>
      <c r="AH32">
        <f t="shared" si="51"/>
        <v>0</v>
      </c>
      <c r="AJ32" s="216" t="str">
        <f>B32</f>
        <v>Scope 2 electricity</v>
      </c>
      <c r="AK32" s="217">
        <f>O32 - (O32*M32)</f>
        <v>0</v>
      </c>
      <c r="AL32" s="217">
        <f>$O32*$M32*2/10</f>
        <v>0</v>
      </c>
      <c r="AM32" s="217">
        <f t="shared" ref="AM32:AM33" si="52">AL32</f>
        <v>0</v>
      </c>
      <c r="AN32" s="217">
        <f t="shared" ref="AN32:AN33" si="53">AM32</f>
        <v>0</v>
      </c>
      <c r="AO32" s="217">
        <f t="shared" ref="AO32:AO33" si="54">AN32</f>
        <v>0</v>
      </c>
      <c r="AP32" s="217">
        <f t="shared" ref="AP32:AP33" si="55">AO32</f>
        <v>0</v>
      </c>
      <c r="AQ32" s="217">
        <f t="shared" ref="AQ32:AQ33" si="56">AP32</f>
        <v>0</v>
      </c>
      <c r="AR32" s="217">
        <f t="shared" ref="AR32:AR33" si="57">AQ32</f>
        <v>0</v>
      </c>
      <c r="AS32" s="217">
        <f t="shared" ref="AS32:AS33" si="58">AR32</f>
        <v>0</v>
      </c>
      <c r="AT32" s="217">
        <f t="shared" ref="AT32:AT33" si="59">AS32</f>
        <v>0</v>
      </c>
      <c r="AU32" s="217">
        <f t="shared" ref="AU32:AU33" si="60">AT32</f>
        <v>0</v>
      </c>
      <c r="AV32" s="12"/>
      <c r="AW32" s="216" t="str">
        <f>B32</f>
        <v>Scope 2 electricity</v>
      </c>
      <c r="AX32" s="217">
        <f>W32 - (W32*M32)</f>
        <v>0</v>
      </c>
      <c r="AY32" s="217">
        <f>$W32*$M32*2/10</f>
        <v>0</v>
      </c>
      <c r="AZ32" s="217">
        <f t="shared" ref="AZ32" si="61">AY32</f>
        <v>0</v>
      </c>
      <c r="BA32" s="217">
        <f t="shared" ref="BA32" si="62">AZ32</f>
        <v>0</v>
      </c>
      <c r="BB32" s="217">
        <f t="shared" ref="BB32" si="63">BA32</f>
        <v>0</v>
      </c>
      <c r="BC32" s="217">
        <f t="shared" ref="BC32" si="64">BB32</f>
        <v>0</v>
      </c>
      <c r="BD32" s="217">
        <f t="shared" ref="BD32" si="65">BC32</f>
        <v>0</v>
      </c>
      <c r="BE32" s="217">
        <f t="shared" ref="BE32" si="66">BD32</f>
        <v>0</v>
      </c>
      <c r="BF32" s="217">
        <f t="shared" ref="BF32" si="67">BE32</f>
        <v>0</v>
      </c>
      <c r="BG32" s="217">
        <f t="shared" ref="BG32" si="68">BF32</f>
        <v>0</v>
      </c>
      <c r="BH32" s="217">
        <f t="shared" ref="BH32" si="69">BG32</f>
        <v>0</v>
      </c>
      <c r="BI32" s="12"/>
    </row>
    <row r="33" spans="1:61" x14ac:dyDescent="0.2">
      <c r="A33" s="2"/>
      <c r="B33" t="s">
        <v>5337</v>
      </c>
      <c r="C33" s="44">
        <f>description!G31</f>
        <v>130410</v>
      </c>
      <c r="D33" s="208" t="str">
        <f>'Idemat2025 db (simple)'!E1289</f>
        <v xml:space="preserve">MJ </v>
      </c>
      <c r="E33" s="208" t="str">
        <f>'Idemat2025 db (simple)'!F1289</f>
        <v>Electricity Netherlands production</v>
      </c>
      <c r="F33" s="208">
        <f>'Idemat2025 db (simple)'!G1289</f>
        <v>0.11035054000000001</v>
      </c>
      <c r="G33" s="208">
        <f>'Idemat2025 db (simple)'!H1289</f>
        <v>2.0140904729999999E-2</v>
      </c>
      <c r="H33" s="208">
        <f>'Idemat2025 db (simple)'!I1289</f>
        <v>1.6552581E-2</v>
      </c>
      <c r="I33" s="208">
        <f>'Idemat2025 db (simple)'!J1289</f>
        <v>2.6137134300000002E-3</v>
      </c>
      <c r="J33" s="208">
        <f>'Idemat2025 db (simple)'!K1289</f>
        <v>1.68477145E-3</v>
      </c>
      <c r="K33" s="208">
        <f>'Idemat2025 db (simple)'!L1289</f>
        <v>1.68477145E-3</v>
      </c>
      <c r="L33" s="208">
        <f>'Idemat2025 db (simple)'!M1289</f>
        <v>9.7461029999999999E-4</v>
      </c>
      <c r="M33" s="9">
        <v>0.1</v>
      </c>
      <c r="N33" s="8" t="s">
        <v>5358</v>
      </c>
      <c r="O33" s="8">
        <f>F33*C33</f>
        <v>14390.813921400002</v>
      </c>
      <c r="W33">
        <f>G33*$C33</f>
        <v>2626.5753858393</v>
      </c>
      <c r="AD33">
        <f t="shared" si="51"/>
        <v>2158.6220882100001</v>
      </c>
      <c r="AE33">
        <f t="shared" si="51"/>
        <v>340.85436840630001</v>
      </c>
      <c r="AF33">
        <f t="shared" si="51"/>
        <v>219.7110447945</v>
      </c>
      <c r="AG33">
        <f t="shared" si="51"/>
        <v>219.7110447945</v>
      </c>
      <c r="AH33">
        <f t="shared" si="51"/>
        <v>127.098929223</v>
      </c>
      <c r="AJ33" s="216" t="str">
        <f>B33</f>
        <v>electricity per year from grid</v>
      </c>
      <c r="AK33" s="217">
        <f t="shared" ref="AK33" si="70">O33 - (O33*M33)</f>
        <v>12951.732529260002</v>
      </c>
      <c r="AL33" s="217">
        <f>$O33*$M33*2/10</f>
        <v>287.81627842800009</v>
      </c>
      <c r="AM33" s="217">
        <f t="shared" si="52"/>
        <v>287.81627842800009</v>
      </c>
      <c r="AN33" s="217">
        <f t="shared" si="53"/>
        <v>287.81627842800009</v>
      </c>
      <c r="AO33" s="217">
        <f t="shared" si="54"/>
        <v>287.81627842800009</v>
      </c>
      <c r="AP33" s="217">
        <f t="shared" si="55"/>
        <v>287.81627842800009</v>
      </c>
      <c r="AQ33" s="217">
        <f t="shared" si="56"/>
        <v>287.81627842800009</v>
      </c>
      <c r="AR33" s="217">
        <f t="shared" si="57"/>
        <v>287.81627842800009</v>
      </c>
      <c r="AS33" s="217">
        <f t="shared" si="58"/>
        <v>287.81627842800009</v>
      </c>
      <c r="AT33" s="217">
        <f t="shared" si="59"/>
        <v>287.81627842800009</v>
      </c>
      <c r="AU33" s="217">
        <f t="shared" si="60"/>
        <v>287.81627842800009</v>
      </c>
      <c r="AV33" s="12"/>
      <c r="AW33" s="216" t="str">
        <f t="shared" ref="AW33:AW37" si="71">B33</f>
        <v>electricity per year from grid</v>
      </c>
      <c r="AX33" s="217">
        <f t="shared" ref="AX33:AX37" si="72">W33 - (W33*M33)</f>
        <v>2363.9178472553699</v>
      </c>
      <c r="AY33" s="217">
        <f t="shared" ref="AY33:AY37" si="73">$W33*$M33*2/10</f>
        <v>52.53150771678601</v>
      </c>
      <c r="AZ33" s="217">
        <f t="shared" ref="AZ33:AZ37" si="74">AY33</f>
        <v>52.53150771678601</v>
      </c>
      <c r="BA33" s="217">
        <f t="shared" ref="BA33:BA37" si="75">AZ33</f>
        <v>52.53150771678601</v>
      </c>
      <c r="BB33" s="217">
        <f t="shared" ref="BB33:BB37" si="76">BA33</f>
        <v>52.53150771678601</v>
      </c>
      <c r="BC33" s="217">
        <f t="shared" ref="BC33:BC37" si="77">BB33</f>
        <v>52.53150771678601</v>
      </c>
      <c r="BD33" s="217">
        <f t="shared" ref="BD33:BD37" si="78">BC33</f>
        <v>52.53150771678601</v>
      </c>
      <c r="BE33" s="217">
        <f t="shared" ref="BE33:BE37" si="79">BD33</f>
        <v>52.53150771678601</v>
      </c>
      <c r="BF33" s="217">
        <f t="shared" ref="BF33:BF37" si="80">BE33</f>
        <v>52.53150771678601</v>
      </c>
      <c r="BG33" s="217">
        <f t="shared" ref="BG33:BG37" si="81">BF33</f>
        <v>52.53150771678601</v>
      </c>
      <c r="BH33" s="217">
        <f t="shared" ref="BH33:BH37" si="82">BG33</f>
        <v>52.53150771678601</v>
      </c>
      <c r="BI33" s="12"/>
    </row>
    <row r="34" spans="1:61" x14ac:dyDescent="0.2">
      <c r="A34" s="2"/>
      <c r="B34" t="s">
        <v>5338</v>
      </c>
      <c r="C34" s="44">
        <f>description!G32</f>
        <v>0</v>
      </c>
      <c r="D34" s="208"/>
      <c r="E34" s="208"/>
      <c r="F34" s="208"/>
      <c r="G34" s="208"/>
      <c r="H34" s="208"/>
      <c r="I34" s="208"/>
      <c r="J34" s="208"/>
      <c r="K34" s="208"/>
      <c r="L34" s="208"/>
      <c r="M34" s="9">
        <v>0.1</v>
      </c>
      <c r="N34" s="8" t="s">
        <v>5359</v>
      </c>
      <c r="O34" s="8">
        <f>F34*C34</f>
        <v>0</v>
      </c>
      <c r="W34">
        <f>G34*$C34</f>
        <v>0</v>
      </c>
      <c r="AD34">
        <f t="shared" si="51"/>
        <v>0</v>
      </c>
      <c r="AE34">
        <f t="shared" si="51"/>
        <v>0</v>
      </c>
      <c r="AF34">
        <f t="shared" si="51"/>
        <v>0</v>
      </c>
      <c r="AG34">
        <f t="shared" si="51"/>
        <v>0</v>
      </c>
      <c r="AH34">
        <f t="shared" si="51"/>
        <v>0</v>
      </c>
      <c r="AJ34" s="216" t="str">
        <f t="shared" ref="AJ34:AJ37" si="83">B34</f>
        <v>electricity from sustainable sources</v>
      </c>
      <c r="AK34" s="217">
        <f t="shared" ref="AK34:AK37" si="84">O34 - (O34*M34)</f>
        <v>0</v>
      </c>
      <c r="AL34" s="217">
        <f t="shared" ref="AL34:AL37" si="85">$O34*$M34*2/10</f>
        <v>0</v>
      </c>
      <c r="AM34" s="217">
        <f t="shared" ref="AM34:AM37" si="86">AL34</f>
        <v>0</v>
      </c>
      <c r="AN34" s="217">
        <f t="shared" ref="AN34:AN37" si="87">AM34</f>
        <v>0</v>
      </c>
      <c r="AO34" s="217">
        <f t="shared" ref="AO34:AO37" si="88">AN34</f>
        <v>0</v>
      </c>
      <c r="AP34" s="217">
        <f t="shared" ref="AP34:AP37" si="89">AO34</f>
        <v>0</v>
      </c>
      <c r="AQ34" s="217">
        <f t="shared" ref="AQ34:AQ37" si="90">AP34</f>
        <v>0</v>
      </c>
      <c r="AR34" s="217">
        <f t="shared" ref="AR34:AR37" si="91">AQ34</f>
        <v>0</v>
      </c>
      <c r="AS34" s="217">
        <f t="shared" ref="AS34:AS37" si="92">AR34</f>
        <v>0</v>
      </c>
      <c r="AT34" s="217">
        <f t="shared" ref="AT34:AT37" si="93">AS34</f>
        <v>0</v>
      </c>
      <c r="AU34" s="217">
        <f t="shared" ref="AU34:AU37" si="94">AT34</f>
        <v>0</v>
      </c>
      <c r="AV34" s="12"/>
      <c r="AW34" s="216" t="str">
        <f t="shared" si="71"/>
        <v>electricity from sustainable sources</v>
      </c>
      <c r="AX34" s="217">
        <f t="shared" si="72"/>
        <v>0</v>
      </c>
      <c r="AY34" s="217">
        <f t="shared" si="73"/>
        <v>0</v>
      </c>
      <c r="AZ34" s="217">
        <f t="shared" si="74"/>
        <v>0</v>
      </c>
      <c r="BA34" s="217">
        <f t="shared" si="75"/>
        <v>0</v>
      </c>
      <c r="BB34" s="217">
        <f t="shared" si="76"/>
        <v>0</v>
      </c>
      <c r="BC34" s="217">
        <f t="shared" si="77"/>
        <v>0</v>
      </c>
      <c r="BD34" s="217">
        <f t="shared" si="78"/>
        <v>0</v>
      </c>
      <c r="BE34" s="217">
        <f t="shared" si="79"/>
        <v>0</v>
      </c>
      <c r="BF34" s="217">
        <f t="shared" si="80"/>
        <v>0</v>
      </c>
      <c r="BG34" s="217">
        <f t="shared" si="81"/>
        <v>0</v>
      </c>
      <c r="BH34" s="217">
        <f t="shared" si="82"/>
        <v>0</v>
      </c>
      <c r="BI34" s="12"/>
    </row>
    <row r="35" spans="1:61" x14ac:dyDescent="0.2">
      <c r="A35" s="2"/>
      <c r="B35" s="4" t="s">
        <v>5643</v>
      </c>
      <c r="C35" s="44">
        <f>description!G33</f>
        <v>0</v>
      </c>
      <c r="D35" s="208"/>
      <c r="E35" s="208"/>
      <c r="F35" s="208"/>
      <c r="G35" s="208"/>
      <c r="H35" s="208"/>
      <c r="I35" s="208"/>
      <c r="J35" s="208"/>
      <c r="K35" s="208"/>
      <c r="L35" s="208"/>
      <c r="M35" s="9"/>
      <c r="N35" s="8"/>
      <c r="O35" s="8"/>
      <c r="AD35">
        <f t="shared" si="51"/>
        <v>0</v>
      </c>
      <c r="AE35">
        <f t="shared" si="51"/>
        <v>0</v>
      </c>
      <c r="AF35">
        <f t="shared" si="51"/>
        <v>0</v>
      </c>
      <c r="AG35">
        <f t="shared" si="51"/>
        <v>0</v>
      </c>
      <c r="AH35">
        <f t="shared" si="51"/>
        <v>0</v>
      </c>
      <c r="AJ35" s="216" t="str">
        <f t="shared" si="83"/>
        <v>Scope 2 heating</v>
      </c>
      <c r="AK35" s="217">
        <f t="shared" si="84"/>
        <v>0</v>
      </c>
      <c r="AL35" s="217">
        <f t="shared" si="85"/>
        <v>0</v>
      </c>
      <c r="AM35" s="217">
        <f t="shared" si="86"/>
        <v>0</v>
      </c>
      <c r="AN35" s="217">
        <f t="shared" si="87"/>
        <v>0</v>
      </c>
      <c r="AO35" s="217">
        <f t="shared" si="88"/>
        <v>0</v>
      </c>
      <c r="AP35" s="217">
        <f t="shared" si="89"/>
        <v>0</v>
      </c>
      <c r="AQ35" s="217">
        <f t="shared" si="90"/>
        <v>0</v>
      </c>
      <c r="AR35" s="217">
        <f t="shared" si="91"/>
        <v>0</v>
      </c>
      <c r="AS35" s="217">
        <f t="shared" si="92"/>
        <v>0</v>
      </c>
      <c r="AT35" s="217">
        <f t="shared" si="93"/>
        <v>0</v>
      </c>
      <c r="AU35" s="217">
        <f t="shared" si="94"/>
        <v>0</v>
      </c>
      <c r="AV35" s="12"/>
      <c r="AW35" s="216" t="str">
        <f t="shared" si="71"/>
        <v>Scope 2 heating</v>
      </c>
      <c r="AX35" s="217">
        <f t="shared" si="72"/>
        <v>0</v>
      </c>
      <c r="AY35" s="217">
        <f t="shared" si="73"/>
        <v>0</v>
      </c>
      <c r="AZ35" s="217">
        <f t="shared" si="74"/>
        <v>0</v>
      </c>
      <c r="BA35" s="217">
        <f t="shared" si="75"/>
        <v>0</v>
      </c>
      <c r="BB35" s="217">
        <f t="shared" si="76"/>
        <v>0</v>
      </c>
      <c r="BC35" s="217">
        <f t="shared" si="77"/>
        <v>0</v>
      </c>
      <c r="BD35" s="217">
        <f t="shared" si="78"/>
        <v>0</v>
      </c>
      <c r="BE35" s="217">
        <f t="shared" si="79"/>
        <v>0</v>
      </c>
      <c r="BF35" s="217">
        <f t="shared" si="80"/>
        <v>0</v>
      </c>
      <c r="BG35" s="217">
        <f t="shared" si="81"/>
        <v>0</v>
      </c>
      <c r="BH35" s="217">
        <f t="shared" si="82"/>
        <v>0</v>
      </c>
      <c r="BI35" s="12"/>
    </row>
    <row r="36" spans="1:61" x14ac:dyDescent="0.2">
      <c r="A36" s="2"/>
      <c r="B36" t="s">
        <v>5339</v>
      </c>
      <c r="C36" s="44">
        <f>description!G34</f>
        <v>5229</v>
      </c>
      <c r="D36" s="208" t="str">
        <f>'Idemat2025 db (simple)'!E459</f>
        <v xml:space="preserve">m3 </v>
      </c>
      <c r="E36" s="208" t="str">
        <f>'Idemat2025 db (simple)'!F459</f>
        <v>Nat Gas 40 MJ/Nm3 from Norway - Algeria - UK for heat - incl. combustion CO2</v>
      </c>
      <c r="F36" s="208">
        <f>'Idemat2025 db (simple)'!G459</f>
        <v>3.1285705999999998</v>
      </c>
      <c r="G36" s="208">
        <f>'Idemat2025 db (simple)'!H459</f>
        <v>0.52593982202399991</v>
      </c>
      <c r="H36" s="208">
        <f>'Idemat2025 db (simple)'!I459</f>
        <v>0.46928558999999997</v>
      </c>
      <c r="I36" s="208">
        <f>'Idemat2025 db (simple)'!J459</f>
        <v>5.2028890920000001E-2</v>
      </c>
      <c r="J36" s="208">
        <f>'Idemat2025 db (simple)'!K459</f>
        <v>3.0320336599999997E-2</v>
      </c>
      <c r="K36" s="208">
        <f>'Idemat2025 db (simple)'!L459</f>
        <v>3.0332555763999999E-2</v>
      </c>
      <c r="L36" s="208">
        <f>'Idemat2025 db (simple)'!M459</f>
        <v>4.6131219400000001E-3</v>
      </c>
      <c r="M36" s="9">
        <v>0.1</v>
      </c>
      <c r="N36" s="8" t="s">
        <v>5347</v>
      </c>
      <c r="O36" s="8">
        <f>F36*C36</f>
        <v>16359.295667399998</v>
      </c>
      <c r="W36">
        <f>G36*$C36</f>
        <v>2750.1393293634956</v>
      </c>
      <c r="AD36">
        <f t="shared" si="51"/>
        <v>2453.8943501099998</v>
      </c>
      <c r="AE36">
        <f t="shared" si="51"/>
        <v>272.05907062068002</v>
      </c>
      <c r="AF36">
        <f t="shared" si="51"/>
        <v>158.54504008139997</v>
      </c>
      <c r="AG36">
        <f t="shared" si="51"/>
        <v>158.60893408995599</v>
      </c>
      <c r="AH36">
        <f t="shared" si="51"/>
        <v>24.12201462426</v>
      </c>
      <c r="AJ36" s="216" t="str">
        <f t="shared" si="83"/>
        <v>natural gas</v>
      </c>
      <c r="AK36" s="217">
        <f t="shared" si="84"/>
        <v>14723.366100659998</v>
      </c>
      <c r="AL36" s="217">
        <f t="shared" si="85"/>
        <v>327.18591334799999</v>
      </c>
      <c r="AM36" s="217">
        <f t="shared" si="86"/>
        <v>327.18591334799999</v>
      </c>
      <c r="AN36" s="217">
        <f t="shared" si="87"/>
        <v>327.18591334799999</v>
      </c>
      <c r="AO36" s="217">
        <f t="shared" si="88"/>
        <v>327.18591334799999</v>
      </c>
      <c r="AP36" s="217">
        <f t="shared" si="89"/>
        <v>327.18591334799999</v>
      </c>
      <c r="AQ36" s="217">
        <f t="shared" si="90"/>
        <v>327.18591334799999</v>
      </c>
      <c r="AR36" s="217">
        <f t="shared" si="91"/>
        <v>327.18591334799999</v>
      </c>
      <c r="AS36" s="217">
        <f t="shared" si="92"/>
        <v>327.18591334799999</v>
      </c>
      <c r="AT36" s="217">
        <f t="shared" si="93"/>
        <v>327.18591334799999</v>
      </c>
      <c r="AU36" s="217">
        <f t="shared" si="94"/>
        <v>327.18591334799999</v>
      </c>
      <c r="AV36" s="12"/>
      <c r="AW36" s="216" t="str">
        <f t="shared" si="71"/>
        <v>natural gas</v>
      </c>
      <c r="AX36" s="217">
        <f t="shared" si="72"/>
        <v>2475.1253964271459</v>
      </c>
      <c r="AY36" s="217">
        <f t="shared" si="73"/>
        <v>55.002786587269917</v>
      </c>
      <c r="AZ36" s="217">
        <f t="shared" si="74"/>
        <v>55.002786587269917</v>
      </c>
      <c r="BA36" s="217">
        <f t="shared" si="75"/>
        <v>55.002786587269917</v>
      </c>
      <c r="BB36" s="217">
        <f t="shared" si="76"/>
        <v>55.002786587269917</v>
      </c>
      <c r="BC36" s="217">
        <f t="shared" si="77"/>
        <v>55.002786587269917</v>
      </c>
      <c r="BD36" s="217">
        <f t="shared" si="78"/>
        <v>55.002786587269917</v>
      </c>
      <c r="BE36" s="217">
        <f t="shared" si="79"/>
        <v>55.002786587269917</v>
      </c>
      <c r="BF36" s="217">
        <f t="shared" si="80"/>
        <v>55.002786587269917</v>
      </c>
      <c r="BG36" s="217">
        <f t="shared" si="81"/>
        <v>55.002786587269917</v>
      </c>
      <c r="BH36" s="217">
        <f t="shared" si="82"/>
        <v>55.002786587269917</v>
      </c>
      <c r="BI36" s="12"/>
    </row>
    <row r="37" spans="1:61" x14ac:dyDescent="0.2">
      <c r="A37" s="2"/>
      <c r="B37" t="s">
        <v>5348</v>
      </c>
      <c r="C37" s="44">
        <f>description!G35</f>
        <v>0</v>
      </c>
      <c r="D37" s="210"/>
      <c r="E37" s="210"/>
      <c r="F37" s="210"/>
      <c r="G37" s="210"/>
      <c r="H37" s="210"/>
      <c r="I37" s="210"/>
      <c r="J37" s="210"/>
      <c r="K37" s="210"/>
      <c r="L37" s="210"/>
      <c r="M37" s="9">
        <v>0.1</v>
      </c>
      <c r="N37" s="8" t="s">
        <v>5360</v>
      </c>
      <c r="O37" s="8">
        <f>F37*C37</f>
        <v>0</v>
      </c>
      <c r="W37" s="77">
        <f>G37*$C37</f>
        <v>0</v>
      </c>
      <c r="AD37">
        <f t="shared" si="51"/>
        <v>0</v>
      </c>
      <c r="AE37">
        <f t="shared" si="51"/>
        <v>0</v>
      </c>
      <c r="AF37">
        <f t="shared" si="51"/>
        <v>0</v>
      </c>
      <c r="AG37">
        <f t="shared" si="51"/>
        <v>0</v>
      </c>
      <c r="AH37">
        <f t="shared" si="51"/>
        <v>0</v>
      </c>
      <c r="AJ37" s="216" t="str">
        <f t="shared" si="83"/>
        <v>domestic heating oil (low sulfur = diesel)</v>
      </c>
      <c r="AK37" s="217">
        <f t="shared" si="84"/>
        <v>0</v>
      </c>
      <c r="AL37" s="217">
        <f t="shared" si="85"/>
        <v>0</v>
      </c>
      <c r="AM37" s="217">
        <f t="shared" si="86"/>
        <v>0</v>
      </c>
      <c r="AN37" s="217">
        <f t="shared" si="87"/>
        <v>0</v>
      </c>
      <c r="AO37" s="217">
        <f t="shared" si="88"/>
        <v>0</v>
      </c>
      <c r="AP37" s="217">
        <f t="shared" si="89"/>
        <v>0</v>
      </c>
      <c r="AQ37" s="217">
        <f t="shared" si="90"/>
        <v>0</v>
      </c>
      <c r="AR37" s="217">
        <f t="shared" si="91"/>
        <v>0</v>
      </c>
      <c r="AS37" s="217">
        <f t="shared" si="92"/>
        <v>0</v>
      </c>
      <c r="AT37" s="217">
        <f t="shared" si="93"/>
        <v>0</v>
      </c>
      <c r="AU37" s="217">
        <f t="shared" si="94"/>
        <v>0</v>
      </c>
      <c r="AV37" s="12"/>
      <c r="AW37" s="216" t="str">
        <f t="shared" si="71"/>
        <v>domestic heating oil (low sulfur = diesel)</v>
      </c>
      <c r="AX37" s="217">
        <f t="shared" si="72"/>
        <v>0</v>
      </c>
      <c r="AY37" s="217">
        <f t="shared" si="73"/>
        <v>0</v>
      </c>
      <c r="AZ37" s="217">
        <f t="shared" si="74"/>
        <v>0</v>
      </c>
      <c r="BA37" s="217">
        <f t="shared" si="75"/>
        <v>0</v>
      </c>
      <c r="BB37" s="217">
        <f t="shared" si="76"/>
        <v>0</v>
      </c>
      <c r="BC37" s="217">
        <f t="shared" si="77"/>
        <v>0</v>
      </c>
      <c r="BD37" s="217">
        <f t="shared" si="78"/>
        <v>0</v>
      </c>
      <c r="BE37" s="217">
        <f t="shared" si="79"/>
        <v>0</v>
      </c>
      <c r="BF37" s="217">
        <f t="shared" si="80"/>
        <v>0</v>
      </c>
      <c r="BG37" s="217">
        <f t="shared" si="81"/>
        <v>0</v>
      </c>
      <c r="BH37" s="217">
        <f t="shared" si="82"/>
        <v>0</v>
      </c>
      <c r="BI37" s="12"/>
    </row>
    <row r="38" spans="1:61" x14ac:dyDescent="0.2">
      <c r="A38" s="2"/>
      <c r="C38" s="44"/>
      <c r="D38" s="210"/>
      <c r="E38" s="210"/>
      <c r="F38" s="210"/>
      <c r="G38" s="210"/>
      <c r="H38" s="210"/>
      <c r="I38" s="210"/>
      <c r="J38" s="210"/>
      <c r="K38" s="210"/>
      <c r="L38" s="210"/>
      <c r="M38" s="9"/>
      <c r="N38" s="8"/>
      <c r="O38" s="8"/>
      <c r="W38" s="77"/>
      <c r="AJ38" s="216"/>
      <c r="AK38" s="217"/>
      <c r="AL38" s="217"/>
      <c r="AM38" s="217"/>
      <c r="AN38" s="217"/>
      <c r="AO38" s="217"/>
      <c r="AP38" s="217"/>
      <c r="AQ38" s="217"/>
      <c r="AR38" s="217"/>
      <c r="AS38" s="217"/>
      <c r="AT38" s="217"/>
      <c r="AU38" s="217"/>
      <c r="AV38" s="12"/>
      <c r="AW38" s="216"/>
      <c r="AX38" s="217"/>
      <c r="AY38" s="217"/>
      <c r="AZ38" s="217"/>
      <c r="BA38" s="217"/>
      <c r="BB38" s="217"/>
      <c r="BC38" s="217"/>
      <c r="BD38" s="217"/>
      <c r="BE38" s="217"/>
      <c r="BF38" s="217"/>
      <c r="BG38" s="217"/>
      <c r="BH38" s="217"/>
      <c r="BI38" s="12"/>
    </row>
    <row r="39" spans="1:61" x14ac:dyDescent="0.2">
      <c r="A39" s="2"/>
      <c r="B39" s="95" t="s">
        <v>5326</v>
      </c>
      <c r="C39" s="4"/>
      <c r="D39" s="4"/>
      <c r="E39" s="4" t="s">
        <v>5627</v>
      </c>
      <c r="G39" s="44"/>
      <c r="N39" s="4" t="s">
        <v>5628</v>
      </c>
      <c r="O39" s="8">
        <f t="shared" ref="O39:O40" si="95">F39*C39</f>
        <v>0</v>
      </c>
      <c r="W39" s="77"/>
      <c r="AJ39" s="216"/>
      <c r="AK39" s="217"/>
      <c r="AL39" s="217"/>
      <c r="AM39" s="217"/>
      <c r="AN39" s="217"/>
      <c r="AO39" s="217"/>
      <c r="AP39" s="217"/>
      <c r="AQ39" s="217"/>
      <c r="AR39" s="217"/>
      <c r="AS39" s="217"/>
      <c r="AT39" s="217"/>
      <c r="AU39" s="217"/>
      <c r="AV39" s="12"/>
      <c r="AW39" s="216"/>
      <c r="AX39" s="217"/>
      <c r="AY39" s="217"/>
      <c r="AZ39" s="217"/>
      <c r="BA39" s="217"/>
      <c r="BB39" s="217"/>
      <c r="BC39" s="217"/>
      <c r="BD39" s="217"/>
      <c r="BE39" s="217"/>
      <c r="BF39" s="217"/>
      <c r="BG39" s="217"/>
      <c r="BH39" s="217"/>
      <c r="BI39" s="12"/>
    </row>
    <row r="40" spans="1:61" x14ac:dyDescent="0.2">
      <c r="A40" s="2"/>
      <c r="E40" s="272">
        <f>SUM(O33:O37)</f>
        <v>30750.109588799998</v>
      </c>
      <c r="F40" s="27"/>
      <c r="K40" s="272"/>
      <c r="N40" s="272">
        <f>SUM(W33:W37)</f>
        <v>5376.7147152027956</v>
      </c>
      <c r="O40" s="8">
        <f t="shared" si="95"/>
        <v>0</v>
      </c>
      <c r="W40" s="277">
        <f t="shared" si="50"/>
        <v>0</v>
      </c>
      <c r="AJ40" s="216">
        <f t="shared" ref="AJ40" si="96">B40</f>
        <v>0</v>
      </c>
      <c r="AK40" s="217">
        <f t="shared" ref="AK40" si="97">O40 - (O40*M40)</f>
        <v>0</v>
      </c>
      <c r="AL40" s="217">
        <f t="shared" ref="AL40" si="98">$O40*$M40*2/10</f>
        <v>0</v>
      </c>
      <c r="AM40" s="217">
        <f t="shared" ref="AM40:AU40" si="99">AL40</f>
        <v>0</v>
      </c>
      <c r="AN40" s="217">
        <f t="shared" si="99"/>
        <v>0</v>
      </c>
      <c r="AO40" s="217">
        <f t="shared" si="99"/>
        <v>0</v>
      </c>
      <c r="AP40" s="217">
        <f t="shared" si="99"/>
        <v>0</v>
      </c>
      <c r="AQ40" s="217">
        <f t="shared" si="99"/>
        <v>0</v>
      </c>
      <c r="AR40" s="217">
        <f t="shared" si="99"/>
        <v>0</v>
      </c>
      <c r="AS40" s="217">
        <f t="shared" si="99"/>
        <v>0</v>
      </c>
      <c r="AT40" s="217">
        <f t="shared" si="99"/>
        <v>0</v>
      </c>
      <c r="AU40" s="217">
        <f t="shared" si="99"/>
        <v>0</v>
      </c>
      <c r="AV40" s="12"/>
      <c r="AW40" s="216">
        <f t="shared" ref="AW40" si="100">B40</f>
        <v>0</v>
      </c>
      <c r="AX40" s="217">
        <f t="shared" ref="AX40" si="101">W40 - (W40*M40)</f>
        <v>0</v>
      </c>
      <c r="AY40" s="217">
        <f t="shared" ref="AY40" si="102">$W40*$M40*2/10</f>
        <v>0</v>
      </c>
      <c r="AZ40" s="217">
        <f t="shared" ref="AZ40" si="103">AY40</f>
        <v>0</v>
      </c>
      <c r="BA40" s="217">
        <f t="shared" ref="BA40" si="104">AZ40</f>
        <v>0</v>
      </c>
      <c r="BB40" s="217">
        <f t="shared" ref="BB40" si="105">BA40</f>
        <v>0</v>
      </c>
      <c r="BC40" s="217">
        <f t="shared" ref="BC40" si="106">BB40</f>
        <v>0</v>
      </c>
      <c r="BD40" s="217">
        <f t="shared" ref="BD40" si="107">BC40</f>
        <v>0</v>
      </c>
      <c r="BE40" s="217">
        <f t="shared" ref="BE40" si="108">BD40</f>
        <v>0</v>
      </c>
      <c r="BF40" s="217">
        <f t="shared" ref="BF40" si="109">BE40</f>
        <v>0</v>
      </c>
      <c r="BG40" s="217">
        <f t="shared" ref="BG40" si="110">BF40</f>
        <v>0</v>
      </c>
      <c r="BH40" s="217">
        <f t="shared" ref="BH40" si="111">BG40</f>
        <v>0</v>
      </c>
      <c r="BI40" s="12"/>
    </row>
    <row r="41" spans="1:61" ht="30.6" customHeight="1" x14ac:dyDescent="0.2">
      <c r="A41" s="212" t="s">
        <v>5320</v>
      </c>
      <c r="B41" s="5" t="s">
        <v>5310</v>
      </c>
      <c r="C41" s="10" t="s">
        <v>5311</v>
      </c>
      <c r="D41" s="205" t="s">
        <v>10</v>
      </c>
      <c r="E41" s="206" t="s">
        <v>910</v>
      </c>
      <c r="F41" s="207" t="s">
        <v>5312</v>
      </c>
      <c r="G41" s="207" t="s">
        <v>5313</v>
      </c>
      <c r="H41" s="207" t="s">
        <v>5314</v>
      </c>
      <c r="I41" s="207" t="s">
        <v>5315</v>
      </c>
      <c r="J41" s="207" t="s">
        <v>5316</v>
      </c>
      <c r="K41" s="207" t="s">
        <v>5317</v>
      </c>
      <c r="L41" s="207" t="s">
        <v>5318</v>
      </c>
      <c r="M41" s="10" t="s">
        <v>5323</v>
      </c>
      <c r="N41" s="10" t="s">
        <v>2</v>
      </c>
      <c r="O41" s="223" t="s">
        <v>5661</v>
      </c>
      <c r="AJ41" s="220"/>
      <c r="AK41" s="221"/>
      <c r="AL41" s="221"/>
      <c r="AM41" s="221"/>
      <c r="AN41" s="221"/>
      <c r="AO41" s="221"/>
      <c r="AP41" s="221"/>
      <c r="AQ41" s="221"/>
      <c r="AR41" s="221"/>
      <c r="AS41" s="221"/>
      <c r="AT41" s="221"/>
      <c r="AU41" s="221"/>
      <c r="AV41" s="12"/>
      <c r="AW41" s="220"/>
      <c r="AX41" s="221"/>
      <c r="AY41" s="221"/>
      <c r="AZ41" s="221"/>
      <c r="BA41" s="221"/>
      <c r="BB41" s="221"/>
      <c r="BC41" s="221"/>
      <c r="BD41" s="221"/>
      <c r="BE41" s="221"/>
      <c r="BF41" s="221"/>
      <c r="BG41" s="221"/>
      <c r="BH41" s="221"/>
      <c r="BI41" s="12"/>
    </row>
    <row r="42" spans="1:61" x14ac:dyDescent="0.2">
      <c r="A42" s="2"/>
      <c r="E42" s="67"/>
      <c r="F42" s="67"/>
      <c r="G42" s="44"/>
      <c r="H42" s="44"/>
      <c r="I42" s="44"/>
      <c r="J42" s="44"/>
      <c r="K42" s="44"/>
      <c r="L42" s="44"/>
      <c r="M42" s="7"/>
      <c r="N42" s="9"/>
      <c r="O42" s="6">
        <f t="shared" ref="O42" si="112">F42*G42</f>
        <v>0</v>
      </c>
      <c r="W42" s="277">
        <f t="shared" si="50"/>
        <v>0</v>
      </c>
      <c r="AD42">
        <f t="shared" ref="AD42:AD47" si="113">H42*$C42</f>
        <v>0</v>
      </c>
      <c r="AE42">
        <f t="shared" ref="AE42:AE47" si="114">I42*$C42</f>
        <v>0</v>
      </c>
      <c r="AF42">
        <f t="shared" ref="AF42:AF47" si="115">J42*$C42</f>
        <v>0</v>
      </c>
      <c r="AG42">
        <f t="shared" ref="AG42:AG47" si="116">K42*$C42</f>
        <v>0</v>
      </c>
      <c r="AH42">
        <f t="shared" ref="AH42:AH47" si="117">L42*$C42</f>
        <v>0</v>
      </c>
      <c r="AJ42" s="216">
        <f>B42</f>
        <v>0</v>
      </c>
      <c r="AK42" s="217">
        <f>O42 - (O42*M42)</f>
        <v>0</v>
      </c>
      <c r="AL42" s="217">
        <f>$O42*$M42*2/10</f>
        <v>0</v>
      </c>
      <c r="AM42" s="222">
        <f t="shared" ref="AM42:AU45" si="118">AL42</f>
        <v>0</v>
      </c>
      <c r="AN42" s="222">
        <f t="shared" si="118"/>
        <v>0</v>
      </c>
      <c r="AO42" s="222">
        <f t="shared" si="118"/>
        <v>0</v>
      </c>
      <c r="AP42" s="222">
        <f t="shared" si="118"/>
        <v>0</v>
      </c>
      <c r="AQ42" s="222">
        <f t="shared" si="118"/>
        <v>0</v>
      </c>
      <c r="AR42" s="222">
        <f t="shared" si="118"/>
        <v>0</v>
      </c>
      <c r="AS42" s="222">
        <f t="shared" si="118"/>
        <v>0</v>
      </c>
      <c r="AT42" s="222">
        <f t="shared" si="118"/>
        <v>0</v>
      </c>
      <c r="AU42" s="222">
        <f t="shared" si="118"/>
        <v>0</v>
      </c>
      <c r="AV42" s="12"/>
      <c r="AW42" s="216">
        <f t="shared" ref="AW42:AW60" si="119">B42</f>
        <v>0</v>
      </c>
      <c r="AX42" s="217">
        <f t="shared" ref="AX42:AX60" si="120">W42 - (W42*M42)</f>
        <v>0</v>
      </c>
      <c r="AY42" s="217">
        <f t="shared" ref="AY42:AY46" si="121">$W42*$M42*2/10</f>
        <v>0</v>
      </c>
      <c r="AZ42" s="222">
        <f t="shared" ref="AZ42:AZ45" si="122">AY42</f>
        <v>0</v>
      </c>
      <c r="BA42" s="222">
        <f t="shared" ref="BA42:BA45" si="123">AZ42</f>
        <v>0</v>
      </c>
      <c r="BB42" s="222">
        <f t="shared" ref="BB42:BB45" si="124">BA42</f>
        <v>0</v>
      </c>
      <c r="BC42" s="222">
        <f t="shared" ref="BC42:BC45" si="125">BB42</f>
        <v>0</v>
      </c>
      <c r="BD42" s="222">
        <f t="shared" ref="BD42:BD45" si="126">BC42</f>
        <v>0</v>
      </c>
      <c r="BE42" s="222">
        <f t="shared" ref="BE42:BE45" si="127">BD42</f>
        <v>0</v>
      </c>
      <c r="BF42" s="222">
        <f t="shared" ref="BF42:BF45" si="128">BE42</f>
        <v>0</v>
      </c>
      <c r="BG42" s="222">
        <f t="shared" ref="BG42:BG45" si="129">BF42</f>
        <v>0</v>
      </c>
      <c r="BH42" s="222">
        <f t="shared" ref="BH42:BH45" si="130">BG42</f>
        <v>0</v>
      </c>
      <c r="BI42" s="12"/>
    </row>
    <row r="43" spans="1:61" x14ac:dyDescent="0.2">
      <c r="A43" s="2"/>
      <c r="B43" s="8" t="s">
        <v>5657</v>
      </c>
      <c r="C43">
        <v>2250</v>
      </c>
      <c r="D43" s="67" t="str">
        <f>'Idemat2025 db (simple)'!E819</f>
        <v xml:space="preserve">kg </v>
      </c>
      <c r="E43" s="67" t="str">
        <f>'Idemat2025 db (simple)'!F819</f>
        <v>Paper woodfree uncoated bleached</v>
      </c>
      <c r="F43" s="67">
        <f>'Idemat2025 db (simple)'!G819</f>
        <v>0.40242154000000002</v>
      </c>
      <c r="G43" s="67">
        <f>'Idemat2025 db (simple)'!H819</f>
        <v>9.5058551734099994E-2</v>
      </c>
      <c r="H43" s="67">
        <f>'Idemat2025 db (simple)'!I819</f>
        <v>6.0363231000000003E-2</v>
      </c>
      <c r="I43" s="67">
        <f>'Idemat2025 db (simple)'!J819</f>
        <v>2.2886989898999999E-2</v>
      </c>
      <c r="J43" s="67">
        <f>'Idemat2025 db (simple)'!K819</f>
        <v>1.4374806993099998E-2</v>
      </c>
      <c r="K43" s="67">
        <f>'Idemat2025 db (simple)'!L819</f>
        <v>1.5076610322E-2</v>
      </c>
      <c r="L43" s="67">
        <f>'Idemat2025 db (simple)'!M819</f>
        <v>1.1104003879999999E-2</v>
      </c>
      <c r="M43" s="7">
        <v>0.3</v>
      </c>
      <c r="N43" s="9"/>
      <c r="O43" s="6">
        <f>F43*C43</f>
        <v>905.44846500000006</v>
      </c>
      <c r="W43" s="277">
        <f>G43*$C43</f>
        <v>213.88174140172498</v>
      </c>
      <c r="AD43">
        <f>H43*$C43</f>
        <v>135.81726975000001</v>
      </c>
      <c r="AE43">
        <f t="shared" si="114"/>
        <v>51.495727272749996</v>
      </c>
      <c r="AF43">
        <f t="shared" si="115"/>
        <v>32.343315734474999</v>
      </c>
      <c r="AG43">
        <f t="shared" si="116"/>
        <v>33.922373224499999</v>
      </c>
      <c r="AH43">
        <f t="shared" si="117"/>
        <v>24.984008729999999</v>
      </c>
      <c r="AJ43" s="216" t="str">
        <f>B43</f>
        <v>printing paper, 10.000 sheets per empoyee</v>
      </c>
      <c r="AK43" s="217">
        <f>O43 - (O43*M43)</f>
        <v>633.8139255000001</v>
      </c>
      <c r="AL43" s="217">
        <f>$O43*$M43*2/10</f>
        <v>54.326907900000002</v>
      </c>
      <c r="AM43" s="222">
        <f t="shared" si="118"/>
        <v>54.326907900000002</v>
      </c>
      <c r="AN43" s="222">
        <f t="shared" si="118"/>
        <v>54.326907900000002</v>
      </c>
      <c r="AO43" s="222">
        <f t="shared" si="118"/>
        <v>54.326907900000002</v>
      </c>
      <c r="AP43" s="222">
        <f t="shared" si="118"/>
        <v>54.326907900000002</v>
      </c>
      <c r="AQ43" s="222">
        <f t="shared" si="118"/>
        <v>54.326907900000002</v>
      </c>
      <c r="AR43" s="222">
        <f t="shared" si="118"/>
        <v>54.326907900000002</v>
      </c>
      <c r="AS43" s="222">
        <f t="shared" si="118"/>
        <v>54.326907900000002</v>
      </c>
      <c r="AT43" s="222">
        <f t="shared" si="118"/>
        <v>54.326907900000002</v>
      </c>
      <c r="AU43" s="222">
        <f t="shared" si="118"/>
        <v>54.326907900000002</v>
      </c>
      <c r="AV43" s="12"/>
      <c r="AW43" s="216" t="str">
        <f t="shared" si="119"/>
        <v>printing paper, 10.000 sheets per empoyee</v>
      </c>
      <c r="AX43" s="217">
        <f t="shared" si="120"/>
        <v>149.71721898120751</v>
      </c>
      <c r="AY43" s="217">
        <f t="shared" si="121"/>
        <v>12.832904484103498</v>
      </c>
      <c r="AZ43" s="222">
        <f t="shared" si="122"/>
        <v>12.832904484103498</v>
      </c>
      <c r="BA43" s="222">
        <f t="shared" si="123"/>
        <v>12.832904484103498</v>
      </c>
      <c r="BB43" s="222">
        <f t="shared" si="124"/>
        <v>12.832904484103498</v>
      </c>
      <c r="BC43" s="222">
        <f t="shared" si="125"/>
        <v>12.832904484103498</v>
      </c>
      <c r="BD43" s="222">
        <f t="shared" si="126"/>
        <v>12.832904484103498</v>
      </c>
      <c r="BE43" s="222">
        <f t="shared" si="127"/>
        <v>12.832904484103498</v>
      </c>
      <c r="BF43" s="222">
        <f t="shared" si="128"/>
        <v>12.832904484103498</v>
      </c>
      <c r="BG43" s="222">
        <f t="shared" si="129"/>
        <v>12.832904484103498</v>
      </c>
      <c r="BH43" s="222">
        <f t="shared" si="130"/>
        <v>12.832904484103498</v>
      </c>
      <c r="BI43" s="12"/>
    </row>
    <row r="44" spans="1:61" x14ac:dyDescent="0.2">
      <c r="A44" s="2"/>
      <c r="B44" s="8" t="s">
        <v>5658</v>
      </c>
      <c r="C44" s="44">
        <v>9675</v>
      </c>
      <c r="D44" s="67" t="str">
        <f>'Idemat2025 db (simple)'!E392</f>
        <v xml:space="preserve">p </v>
      </c>
      <c r="E44" s="67" t="str">
        <f>'Idemat2025 db (simple)'!F392</f>
        <v>One day 1.5 GB internet traffic for one user = user.day</v>
      </c>
      <c r="F44" s="67">
        <f>'Idemat2025 db (simple)'!G392</f>
        <v>0.16846659333333333</v>
      </c>
      <c r="G44" s="67">
        <f>'Idemat2025 db (simple)'!H392</f>
        <v>3.3022401070999997E-2</v>
      </c>
      <c r="H44" s="67">
        <f>'Idemat2025 db (simple)'!I392</f>
        <v>2.5269989E-2</v>
      </c>
      <c r="I44" s="67">
        <f>'Idemat2025 db (simple)'!J392</f>
        <v>2.7989987199999997E-3</v>
      </c>
      <c r="J44" s="67">
        <f>'Idemat2025 db (simple)'!K392</f>
        <v>1.8328430199999999E-3</v>
      </c>
      <c r="K44" s="67">
        <f>'Idemat2025 db (simple)'!L392</f>
        <v>1.8328430199999999E-3</v>
      </c>
      <c r="L44" s="67">
        <f>'Idemat2025 db (simple)'!M392</f>
        <v>4.9534133510000002E-3</v>
      </c>
      <c r="M44" s="7">
        <v>0.5</v>
      </c>
      <c r="N44" s="9"/>
      <c r="O44" s="6">
        <f>F44*C44</f>
        <v>1629.9142904999999</v>
      </c>
      <c r="W44" s="277">
        <f>G44*$C44</f>
        <v>319.49173036192497</v>
      </c>
      <c r="AD44">
        <f t="shared" si="113"/>
        <v>244.487143575</v>
      </c>
      <c r="AE44">
        <f t="shared" si="114"/>
        <v>27.080312615999997</v>
      </c>
      <c r="AF44">
        <f t="shared" si="115"/>
        <v>17.732756218500001</v>
      </c>
      <c r="AG44">
        <f t="shared" si="116"/>
        <v>17.732756218500001</v>
      </c>
      <c r="AH44">
        <f t="shared" si="117"/>
        <v>47.924274170925003</v>
      </c>
      <c r="AJ44" s="216" t="str">
        <f>B44</f>
        <v>use of internet emplyee.day (1.5 GB, 0.345 kWh)</v>
      </c>
      <c r="AK44" s="217">
        <f>O44 - (O44*M44)</f>
        <v>814.95714524999994</v>
      </c>
      <c r="AL44" s="217">
        <f>$O44*$M44*2/10</f>
        <v>162.99142904999999</v>
      </c>
      <c r="AM44" s="222">
        <f t="shared" si="118"/>
        <v>162.99142904999999</v>
      </c>
      <c r="AN44" s="222">
        <f t="shared" si="118"/>
        <v>162.99142904999999</v>
      </c>
      <c r="AO44" s="222">
        <f t="shared" si="118"/>
        <v>162.99142904999999</v>
      </c>
      <c r="AP44" s="222">
        <f t="shared" si="118"/>
        <v>162.99142904999999</v>
      </c>
      <c r="AQ44" s="222">
        <f t="shared" si="118"/>
        <v>162.99142904999999</v>
      </c>
      <c r="AR44" s="222">
        <f t="shared" si="118"/>
        <v>162.99142904999999</v>
      </c>
      <c r="AS44" s="222">
        <f t="shared" si="118"/>
        <v>162.99142904999999</v>
      </c>
      <c r="AT44" s="222">
        <f t="shared" si="118"/>
        <v>162.99142904999999</v>
      </c>
      <c r="AU44" s="222">
        <f t="shared" si="118"/>
        <v>162.99142904999999</v>
      </c>
      <c r="AV44" s="12"/>
      <c r="AW44" s="216" t="str">
        <f t="shared" si="119"/>
        <v>use of internet emplyee.day (1.5 GB, 0.345 kWh)</v>
      </c>
      <c r="AX44" s="217">
        <f t="shared" si="120"/>
        <v>159.74586518096248</v>
      </c>
      <c r="AY44" s="217">
        <f t="shared" si="121"/>
        <v>31.949173036192498</v>
      </c>
      <c r="AZ44" s="222">
        <f t="shared" si="122"/>
        <v>31.949173036192498</v>
      </c>
      <c r="BA44" s="222">
        <f t="shared" si="123"/>
        <v>31.949173036192498</v>
      </c>
      <c r="BB44" s="222">
        <f t="shared" si="124"/>
        <v>31.949173036192498</v>
      </c>
      <c r="BC44" s="222">
        <f t="shared" si="125"/>
        <v>31.949173036192498</v>
      </c>
      <c r="BD44" s="222">
        <f t="shared" si="126"/>
        <v>31.949173036192498</v>
      </c>
      <c r="BE44" s="222">
        <f t="shared" si="127"/>
        <v>31.949173036192498</v>
      </c>
      <c r="BF44" s="222">
        <f t="shared" si="128"/>
        <v>31.949173036192498</v>
      </c>
      <c r="BG44" s="222">
        <f t="shared" si="129"/>
        <v>31.949173036192498</v>
      </c>
      <c r="BH44" s="222">
        <f t="shared" si="130"/>
        <v>31.949173036192498</v>
      </c>
      <c r="BI44" s="12"/>
    </row>
    <row r="45" spans="1:61" x14ac:dyDescent="0.2">
      <c r="A45" s="2"/>
      <c r="B45" s="8" t="s">
        <v>5674</v>
      </c>
      <c r="C45" s="273">
        <v>45</v>
      </c>
      <c r="D45" s="67" t="str">
        <f>'Idemat2025 db (simple)'!E393</f>
        <v xml:space="preserve">p </v>
      </c>
      <c r="E45" s="67" t="str">
        <f>'Idemat2025 db (simple)'!F393</f>
        <v>One year 1 GB datastorage in datacentres = GB.year</v>
      </c>
      <c r="F45" s="67">
        <f>'Idemat2025 db (simple)'!G393</f>
        <v>3.4181627333333338</v>
      </c>
      <c r="G45" s="67">
        <f>'Idemat2025 db (simple)'!H393</f>
        <v>0.67001972679999999</v>
      </c>
      <c r="H45" s="67">
        <f>'Idemat2025 db (simple)'!I393</f>
        <v>0.51272441000000002</v>
      </c>
      <c r="I45" s="67">
        <f>'Idemat2025 db (simple)'!J393</f>
        <v>5.6791277299999998E-2</v>
      </c>
      <c r="J45" s="67">
        <f>'Idemat2025 db (simple)'!K393</f>
        <v>3.7188117999999999E-2</v>
      </c>
      <c r="K45" s="67">
        <f>'Idemat2025 db (simple)'!L393</f>
        <v>3.7188117999999999E-2</v>
      </c>
      <c r="L45" s="67">
        <f>'Idemat2025 db (simple)'!M393</f>
        <v>0.1005040395</v>
      </c>
      <c r="M45" s="7">
        <v>0.5</v>
      </c>
      <c r="N45" s="9"/>
      <c r="O45" s="6">
        <f>F45*C45</f>
        <v>153.81732300000002</v>
      </c>
      <c r="W45" s="277">
        <f t="shared" si="50"/>
        <v>30.150887705999999</v>
      </c>
      <c r="AD45">
        <f t="shared" si="113"/>
        <v>23.072598450000001</v>
      </c>
      <c r="AE45">
        <f t="shared" si="114"/>
        <v>2.5556074784999998</v>
      </c>
      <c r="AF45">
        <f t="shared" si="115"/>
        <v>1.6734653099999999</v>
      </c>
      <c r="AG45">
        <f t="shared" si="116"/>
        <v>1.6734653099999999</v>
      </c>
      <c r="AH45">
        <f t="shared" si="117"/>
        <v>4.5226817774999999</v>
      </c>
      <c r="AJ45" s="216" t="str">
        <f>B45</f>
        <v>use of internet storage "in the cloud" (1GB per empoyee)</v>
      </c>
      <c r="AK45" s="217">
        <f>O45 - (O45*M45)</f>
        <v>76.908661500000008</v>
      </c>
      <c r="AL45" s="217">
        <f>$O45*$M45*2/10</f>
        <v>15.381732300000001</v>
      </c>
      <c r="AM45" s="222">
        <f t="shared" si="118"/>
        <v>15.381732300000001</v>
      </c>
      <c r="AN45" s="222">
        <f t="shared" si="118"/>
        <v>15.381732300000001</v>
      </c>
      <c r="AO45" s="222">
        <f t="shared" si="118"/>
        <v>15.381732300000001</v>
      </c>
      <c r="AP45" s="222">
        <f t="shared" si="118"/>
        <v>15.381732300000001</v>
      </c>
      <c r="AQ45" s="222">
        <f t="shared" si="118"/>
        <v>15.381732300000001</v>
      </c>
      <c r="AR45" s="222">
        <f t="shared" si="118"/>
        <v>15.381732300000001</v>
      </c>
      <c r="AS45" s="222">
        <f t="shared" si="118"/>
        <v>15.381732300000001</v>
      </c>
      <c r="AT45" s="222">
        <f t="shared" si="118"/>
        <v>15.381732300000001</v>
      </c>
      <c r="AU45" s="222">
        <f t="shared" si="118"/>
        <v>15.381732300000001</v>
      </c>
      <c r="AV45" s="12"/>
      <c r="AW45" s="216" t="str">
        <f t="shared" si="119"/>
        <v>use of internet storage "in the cloud" (1GB per empoyee)</v>
      </c>
      <c r="AX45" s="217">
        <f t="shared" si="120"/>
        <v>15.075443852999999</v>
      </c>
      <c r="AY45" s="217">
        <f t="shared" si="121"/>
        <v>3.0150887705999998</v>
      </c>
      <c r="AZ45" s="222">
        <f t="shared" si="122"/>
        <v>3.0150887705999998</v>
      </c>
      <c r="BA45" s="222">
        <f t="shared" si="123"/>
        <v>3.0150887705999998</v>
      </c>
      <c r="BB45" s="222">
        <f t="shared" si="124"/>
        <v>3.0150887705999998</v>
      </c>
      <c r="BC45" s="222">
        <f t="shared" si="125"/>
        <v>3.0150887705999998</v>
      </c>
      <c r="BD45" s="222">
        <f t="shared" si="126"/>
        <v>3.0150887705999998</v>
      </c>
      <c r="BE45" s="222">
        <f t="shared" si="127"/>
        <v>3.0150887705999998</v>
      </c>
      <c r="BF45" s="222">
        <f t="shared" si="128"/>
        <v>3.0150887705999998</v>
      </c>
      <c r="BG45" s="222">
        <f t="shared" si="129"/>
        <v>3.0150887705999998</v>
      </c>
      <c r="BH45" s="222">
        <f t="shared" si="130"/>
        <v>3.0150887705999998</v>
      </c>
      <c r="BI45" s="12"/>
    </row>
    <row r="46" spans="1:61" x14ac:dyDescent="0.2">
      <c r="A46" s="2"/>
      <c r="B46" t="s">
        <v>5659</v>
      </c>
      <c r="C46">
        <v>11.25</v>
      </c>
      <c r="D46" s="67" t="str">
        <f>'Idemat2025 db (simple)'!E360</f>
        <v xml:space="preserve">p </v>
      </c>
      <c r="E46" s="67" t="str">
        <f>'Idemat2025 db (simple)'!F360</f>
        <v>Computer laptop - 15 inch display</v>
      </c>
      <c r="F46" s="67">
        <f>'Idemat2025 db (simple)'!G360</f>
        <v>438.18692666666664</v>
      </c>
      <c r="G46" s="67">
        <f>'Idemat2025 db (simple)'!H360</f>
        <v>85.578955042505967</v>
      </c>
      <c r="H46" s="67">
        <f>'Idemat2025 db (simple)'!I360</f>
        <v>65.728038999999995</v>
      </c>
      <c r="I46" s="67">
        <f>'Idemat2025 db (simple)'!J360</f>
        <v>11.316280986999999</v>
      </c>
      <c r="J46" s="67">
        <f>'Idemat2025 db (simple)'!K360</f>
        <v>7.8395341566059704</v>
      </c>
      <c r="K46" s="67">
        <f>'Idemat2025 db (simple)'!L360</f>
        <v>8.5658605989000005</v>
      </c>
      <c r="L46" s="67">
        <f>'Idemat2025 db (simple)'!M360</f>
        <v>7.8083075000000006</v>
      </c>
      <c r="M46" s="7">
        <v>0.5</v>
      </c>
      <c r="N46" s="9"/>
      <c r="O46" s="6">
        <f t="shared" ref="O46:O61" si="131">F46*C46</f>
        <v>4929.6029249999992</v>
      </c>
      <c r="W46" s="277">
        <f>G46*$C46</f>
        <v>962.76324422819209</v>
      </c>
      <c r="AD46">
        <f t="shared" si="113"/>
        <v>739.44043875</v>
      </c>
      <c r="AE46">
        <f t="shared" si="114"/>
        <v>127.30816110375</v>
      </c>
      <c r="AF46">
        <f t="shared" si="115"/>
        <v>88.194759261817168</v>
      </c>
      <c r="AG46">
        <f t="shared" si="116"/>
        <v>96.365931737625004</v>
      </c>
      <c r="AH46">
        <f t="shared" si="117"/>
        <v>87.843459375000009</v>
      </c>
      <c r="AJ46" s="216" t="str">
        <f>B46</f>
        <v>laptops</v>
      </c>
      <c r="AK46" s="217">
        <f>O46 - (O46*M46)</f>
        <v>2464.8014624999996</v>
      </c>
      <c r="AL46" s="217">
        <f>$O46*$M46*2/10</f>
        <v>492.96029249999992</v>
      </c>
      <c r="AM46" s="222">
        <f t="shared" ref="AM46" si="132">AL46</f>
        <v>492.96029249999992</v>
      </c>
      <c r="AN46" s="222">
        <f t="shared" ref="AN46" si="133">AM46</f>
        <v>492.96029249999992</v>
      </c>
      <c r="AO46" s="222">
        <f t="shared" ref="AO46" si="134">AN46</f>
        <v>492.96029249999992</v>
      </c>
      <c r="AP46" s="222">
        <f t="shared" ref="AP46" si="135">AO46</f>
        <v>492.96029249999992</v>
      </c>
      <c r="AQ46" s="222">
        <f t="shared" ref="AQ46" si="136">AP46</f>
        <v>492.96029249999992</v>
      </c>
      <c r="AR46" s="222">
        <f t="shared" ref="AR46" si="137">AQ46</f>
        <v>492.96029249999992</v>
      </c>
      <c r="AS46" s="222">
        <f t="shared" ref="AS46" si="138">AR46</f>
        <v>492.96029249999992</v>
      </c>
      <c r="AT46" s="222">
        <f t="shared" ref="AT46" si="139">AS46</f>
        <v>492.96029249999992</v>
      </c>
      <c r="AU46" s="222">
        <f t="shared" ref="AU46" si="140">AT46</f>
        <v>492.96029249999992</v>
      </c>
      <c r="AV46" s="12"/>
      <c r="AW46" s="216" t="str">
        <f t="shared" si="119"/>
        <v>laptops</v>
      </c>
      <c r="AX46" s="217">
        <f t="shared" si="120"/>
        <v>481.38162211409605</v>
      </c>
      <c r="AY46" s="217">
        <f t="shared" si="121"/>
        <v>96.276324422819215</v>
      </c>
      <c r="AZ46" s="222"/>
      <c r="BA46" s="222"/>
      <c r="BB46" s="222"/>
      <c r="BC46" s="222"/>
      <c r="BD46" s="222"/>
      <c r="BE46" s="222"/>
      <c r="BF46" s="222"/>
      <c r="BG46" s="222"/>
      <c r="BH46" s="222"/>
      <c r="BI46" s="12"/>
    </row>
    <row r="47" spans="1:61" x14ac:dyDescent="0.2">
      <c r="A47" s="2"/>
      <c r="B47" s="8"/>
      <c r="C47" s="8"/>
      <c r="D47" s="8"/>
      <c r="E47" s="67"/>
      <c r="F47" s="69"/>
      <c r="M47" s="9"/>
      <c r="N47" s="8"/>
      <c r="O47" s="6">
        <f t="shared" si="131"/>
        <v>0</v>
      </c>
      <c r="W47" s="277">
        <f t="shared" si="50"/>
        <v>0</v>
      </c>
      <c r="AD47">
        <f t="shared" si="113"/>
        <v>0</v>
      </c>
      <c r="AE47">
        <f t="shared" si="114"/>
        <v>0</v>
      </c>
      <c r="AF47">
        <f t="shared" si="115"/>
        <v>0</v>
      </c>
      <c r="AG47">
        <f t="shared" si="116"/>
        <v>0</v>
      </c>
      <c r="AH47">
        <f t="shared" si="117"/>
        <v>0</v>
      </c>
      <c r="AJ47" s="216">
        <f t="shared" ref="AJ47:AJ60" si="141">B47</f>
        <v>0</v>
      </c>
      <c r="AK47" s="217">
        <f t="shared" ref="AK47:AK60" si="142">O47 - (O47*M47)</f>
        <v>0</v>
      </c>
      <c r="AL47" s="217">
        <f t="shared" ref="AL47:AL60" si="143">$O47*$M47*2/10</f>
        <v>0</v>
      </c>
      <c r="AM47" s="222">
        <f t="shared" ref="AM47:AU60" si="144">AL47</f>
        <v>0</v>
      </c>
      <c r="AN47" s="222">
        <f t="shared" si="144"/>
        <v>0</v>
      </c>
      <c r="AO47" s="222">
        <f t="shared" si="144"/>
        <v>0</v>
      </c>
      <c r="AP47" s="222">
        <f t="shared" si="144"/>
        <v>0</v>
      </c>
      <c r="AQ47" s="222">
        <f t="shared" si="144"/>
        <v>0</v>
      </c>
      <c r="AR47" s="222">
        <f t="shared" si="144"/>
        <v>0</v>
      </c>
      <c r="AS47" s="222">
        <f t="shared" si="144"/>
        <v>0</v>
      </c>
      <c r="AT47" s="222">
        <f t="shared" si="144"/>
        <v>0</v>
      </c>
      <c r="AU47" s="222">
        <f t="shared" si="144"/>
        <v>0</v>
      </c>
      <c r="AV47" s="12"/>
      <c r="AW47" s="216">
        <f t="shared" si="119"/>
        <v>0</v>
      </c>
      <c r="AX47" s="217">
        <f t="shared" si="120"/>
        <v>0</v>
      </c>
      <c r="AY47" s="217">
        <f t="shared" ref="AY47:AY60" si="145">$W47*$M47*2/10</f>
        <v>0</v>
      </c>
      <c r="AZ47" s="222">
        <f t="shared" ref="AZ47:AZ60" si="146">AY47</f>
        <v>0</v>
      </c>
      <c r="BA47" s="222">
        <f t="shared" ref="BA47:BA60" si="147">AZ47</f>
        <v>0</v>
      </c>
      <c r="BB47" s="222">
        <f t="shared" ref="BB47:BB60" si="148">BA47</f>
        <v>0</v>
      </c>
      <c r="BC47" s="222">
        <f t="shared" ref="BC47:BC60" si="149">BB47</f>
        <v>0</v>
      </c>
      <c r="BD47" s="222">
        <f t="shared" ref="BD47:BD60" si="150">BC47</f>
        <v>0</v>
      </c>
      <c r="BE47" s="222">
        <f t="shared" ref="BE47:BE60" si="151">BD47</f>
        <v>0</v>
      </c>
      <c r="BF47" s="222">
        <f t="shared" ref="BF47:BF60" si="152">BE47</f>
        <v>0</v>
      </c>
      <c r="BG47" s="222">
        <f t="shared" ref="BG47:BG60" si="153">BF47</f>
        <v>0</v>
      </c>
      <c r="BH47" s="222">
        <f t="shared" ref="BH47:BH60" si="154">BG47</f>
        <v>0</v>
      </c>
      <c r="BI47" s="12"/>
    </row>
    <row r="48" spans="1:61" x14ac:dyDescent="0.2">
      <c r="A48" s="2"/>
      <c r="B48" s="8"/>
      <c r="C48" s="8"/>
      <c r="D48" s="8"/>
      <c r="E48" s="67"/>
      <c r="F48" s="69"/>
      <c r="M48" s="9"/>
      <c r="N48" s="8"/>
      <c r="O48" s="6">
        <f t="shared" si="131"/>
        <v>0</v>
      </c>
      <c r="W48" s="277">
        <f t="shared" si="50"/>
        <v>0</v>
      </c>
      <c r="AJ48" s="216">
        <f t="shared" si="141"/>
        <v>0</v>
      </c>
      <c r="AK48" s="217">
        <f t="shared" si="142"/>
        <v>0</v>
      </c>
      <c r="AL48" s="217">
        <f t="shared" si="143"/>
        <v>0</v>
      </c>
      <c r="AM48" s="222">
        <f t="shared" si="144"/>
        <v>0</v>
      </c>
      <c r="AN48" s="222">
        <f t="shared" si="144"/>
        <v>0</v>
      </c>
      <c r="AO48" s="222">
        <f t="shared" si="144"/>
        <v>0</v>
      </c>
      <c r="AP48" s="222">
        <f t="shared" si="144"/>
        <v>0</v>
      </c>
      <c r="AQ48" s="222">
        <f t="shared" si="144"/>
        <v>0</v>
      </c>
      <c r="AR48" s="222">
        <f t="shared" si="144"/>
        <v>0</v>
      </c>
      <c r="AS48" s="222">
        <f t="shared" si="144"/>
        <v>0</v>
      </c>
      <c r="AT48" s="222">
        <f t="shared" si="144"/>
        <v>0</v>
      </c>
      <c r="AU48" s="222">
        <f t="shared" si="144"/>
        <v>0</v>
      </c>
      <c r="AV48" s="12"/>
      <c r="AW48" s="216">
        <f t="shared" si="119"/>
        <v>0</v>
      </c>
      <c r="AX48" s="217">
        <f t="shared" si="120"/>
        <v>0</v>
      </c>
      <c r="AY48" s="217">
        <f t="shared" si="145"/>
        <v>0</v>
      </c>
      <c r="AZ48" s="222">
        <f t="shared" si="146"/>
        <v>0</v>
      </c>
      <c r="BA48" s="222">
        <f t="shared" si="147"/>
        <v>0</v>
      </c>
      <c r="BB48" s="222">
        <f t="shared" si="148"/>
        <v>0</v>
      </c>
      <c r="BC48" s="222">
        <f t="shared" si="149"/>
        <v>0</v>
      </c>
      <c r="BD48" s="222">
        <f t="shared" si="150"/>
        <v>0</v>
      </c>
      <c r="BE48" s="222">
        <f t="shared" si="151"/>
        <v>0</v>
      </c>
      <c r="BF48" s="222">
        <f t="shared" si="152"/>
        <v>0</v>
      </c>
      <c r="BG48" s="222">
        <f t="shared" si="153"/>
        <v>0</v>
      </c>
      <c r="BH48" s="222">
        <f t="shared" si="154"/>
        <v>0</v>
      </c>
      <c r="BI48" s="12"/>
    </row>
    <row r="49" spans="1:61" x14ac:dyDescent="0.2">
      <c r="A49" s="2"/>
      <c r="B49" s="8"/>
      <c r="C49" s="8"/>
      <c r="D49" s="8"/>
      <c r="E49" s="67"/>
      <c r="F49" s="69"/>
      <c r="M49" s="9"/>
      <c r="N49" s="8"/>
      <c r="O49" s="6">
        <f t="shared" si="131"/>
        <v>0</v>
      </c>
      <c r="W49" s="277">
        <f t="shared" si="50"/>
        <v>0</v>
      </c>
      <c r="AJ49" s="216">
        <f t="shared" si="141"/>
        <v>0</v>
      </c>
      <c r="AK49" s="217">
        <f t="shared" si="142"/>
        <v>0</v>
      </c>
      <c r="AL49" s="217">
        <f t="shared" si="143"/>
        <v>0</v>
      </c>
      <c r="AM49" s="222">
        <f t="shared" si="144"/>
        <v>0</v>
      </c>
      <c r="AN49" s="222">
        <f t="shared" si="144"/>
        <v>0</v>
      </c>
      <c r="AO49" s="222">
        <f t="shared" si="144"/>
        <v>0</v>
      </c>
      <c r="AP49" s="222">
        <f t="shared" si="144"/>
        <v>0</v>
      </c>
      <c r="AQ49" s="222">
        <f t="shared" si="144"/>
        <v>0</v>
      </c>
      <c r="AR49" s="222">
        <f t="shared" si="144"/>
        <v>0</v>
      </c>
      <c r="AS49" s="222">
        <f t="shared" si="144"/>
        <v>0</v>
      </c>
      <c r="AT49" s="222">
        <f t="shared" si="144"/>
        <v>0</v>
      </c>
      <c r="AU49" s="222">
        <f t="shared" si="144"/>
        <v>0</v>
      </c>
      <c r="AV49" s="12"/>
      <c r="AW49" s="216">
        <f t="shared" si="119"/>
        <v>0</v>
      </c>
      <c r="AX49" s="217">
        <f t="shared" si="120"/>
        <v>0</v>
      </c>
      <c r="AY49" s="217">
        <f t="shared" si="145"/>
        <v>0</v>
      </c>
      <c r="AZ49" s="222">
        <f t="shared" si="146"/>
        <v>0</v>
      </c>
      <c r="BA49" s="222">
        <f t="shared" si="147"/>
        <v>0</v>
      </c>
      <c r="BB49" s="222">
        <f t="shared" si="148"/>
        <v>0</v>
      </c>
      <c r="BC49" s="222">
        <f t="shared" si="149"/>
        <v>0</v>
      </c>
      <c r="BD49" s="222">
        <f t="shared" si="150"/>
        <v>0</v>
      </c>
      <c r="BE49" s="222">
        <f t="shared" si="151"/>
        <v>0</v>
      </c>
      <c r="BF49" s="222">
        <f t="shared" si="152"/>
        <v>0</v>
      </c>
      <c r="BG49" s="222">
        <f t="shared" si="153"/>
        <v>0</v>
      </c>
      <c r="BH49" s="222">
        <f t="shared" si="154"/>
        <v>0</v>
      </c>
      <c r="BI49" s="12"/>
    </row>
    <row r="50" spans="1:61" x14ac:dyDescent="0.2">
      <c r="A50" s="2"/>
      <c r="B50" s="8"/>
      <c r="C50" s="8"/>
      <c r="D50" s="8"/>
      <c r="E50" s="67"/>
      <c r="F50" s="69"/>
      <c r="M50" s="9"/>
      <c r="N50" s="8"/>
      <c r="O50" s="6">
        <f t="shared" si="131"/>
        <v>0</v>
      </c>
      <c r="W50" s="277">
        <f t="shared" si="50"/>
        <v>0</v>
      </c>
      <c r="AJ50" s="216">
        <f t="shared" si="141"/>
        <v>0</v>
      </c>
      <c r="AK50" s="217">
        <f t="shared" si="142"/>
        <v>0</v>
      </c>
      <c r="AL50" s="217">
        <f t="shared" si="143"/>
        <v>0</v>
      </c>
      <c r="AM50" s="222">
        <f t="shared" si="144"/>
        <v>0</v>
      </c>
      <c r="AN50" s="222">
        <f t="shared" si="144"/>
        <v>0</v>
      </c>
      <c r="AO50" s="222">
        <f t="shared" si="144"/>
        <v>0</v>
      </c>
      <c r="AP50" s="222">
        <f t="shared" si="144"/>
        <v>0</v>
      </c>
      <c r="AQ50" s="222">
        <f t="shared" si="144"/>
        <v>0</v>
      </c>
      <c r="AR50" s="222">
        <f t="shared" si="144"/>
        <v>0</v>
      </c>
      <c r="AS50" s="222">
        <f t="shared" si="144"/>
        <v>0</v>
      </c>
      <c r="AT50" s="222">
        <f t="shared" si="144"/>
        <v>0</v>
      </c>
      <c r="AU50" s="222">
        <f t="shared" si="144"/>
        <v>0</v>
      </c>
      <c r="AV50" s="12"/>
      <c r="AW50" s="216">
        <f t="shared" si="119"/>
        <v>0</v>
      </c>
      <c r="AX50" s="217">
        <f t="shared" si="120"/>
        <v>0</v>
      </c>
      <c r="AY50" s="217">
        <f t="shared" si="145"/>
        <v>0</v>
      </c>
      <c r="AZ50" s="222">
        <f t="shared" si="146"/>
        <v>0</v>
      </c>
      <c r="BA50" s="222">
        <f t="shared" si="147"/>
        <v>0</v>
      </c>
      <c r="BB50" s="222">
        <f t="shared" si="148"/>
        <v>0</v>
      </c>
      <c r="BC50" s="222">
        <f t="shared" si="149"/>
        <v>0</v>
      </c>
      <c r="BD50" s="222">
        <f t="shared" si="150"/>
        <v>0</v>
      </c>
      <c r="BE50" s="222">
        <f t="shared" si="151"/>
        <v>0</v>
      </c>
      <c r="BF50" s="222">
        <f t="shared" si="152"/>
        <v>0</v>
      </c>
      <c r="BG50" s="222">
        <f t="shared" si="153"/>
        <v>0</v>
      </c>
      <c r="BH50" s="222">
        <f t="shared" si="154"/>
        <v>0</v>
      </c>
      <c r="BI50" s="12"/>
    </row>
    <row r="51" spans="1:61" x14ac:dyDescent="0.2">
      <c r="A51" s="2"/>
      <c r="B51" s="8"/>
      <c r="C51" s="8"/>
      <c r="D51" s="8"/>
      <c r="E51" s="67"/>
      <c r="F51" s="67"/>
      <c r="M51" s="9"/>
      <c r="N51" s="8"/>
      <c r="O51" s="6">
        <f t="shared" si="131"/>
        <v>0</v>
      </c>
      <c r="W51" s="277">
        <f t="shared" si="50"/>
        <v>0</v>
      </c>
      <c r="AJ51" s="216">
        <f t="shared" si="141"/>
        <v>0</v>
      </c>
      <c r="AK51" s="217">
        <f t="shared" si="142"/>
        <v>0</v>
      </c>
      <c r="AL51" s="217">
        <f t="shared" si="143"/>
        <v>0</v>
      </c>
      <c r="AM51" s="222">
        <f t="shared" si="144"/>
        <v>0</v>
      </c>
      <c r="AN51" s="222">
        <f t="shared" si="144"/>
        <v>0</v>
      </c>
      <c r="AO51" s="222">
        <f t="shared" si="144"/>
        <v>0</v>
      </c>
      <c r="AP51" s="222">
        <f t="shared" si="144"/>
        <v>0</v>
      </c>
      <c r="AQ51" s="222">
        <f t="shared" si="144"/>
        <v>0</v>
      </c>
      <c r="AR51" s="222">
        <f t="shared" si="144"/>
        <v>0</v>
      </c>
      <c r="AS51" s="222">
        <f t="shared" si="144"/>
        <v>0</v>
      </c>
      <c r="AT51" s="222">
        <f t="shared" si="144"/>
        <v>0</v>
      </c>
      <c r="AU51" s="222">
        <f t="shared" si="144"/>
        <v>0</v>
      </c>
      <c r="AV51" s="12"/>
      <c r="AW51" s="216">
        <f t="shared" si="119"/>
        <v>0</v>
      </c>
      <c r="AX51" s="217">
        <f t="shared" si="120"/>
        <v>0</v>
      </c>
      <c r="AY51" s="217">
        <f t="shared" si="145"/>
        <v>0</v>
      </c>
      <c r="AZ51" s="222">
        <f t="shared" si="146"/>
        <v>0</v>
      </c>
      <c r="BA51" s="222">
        <f t="shared" si="147"/>
        <v>0</v>
      </c>
      <c r="BB51" s="222">
        <f t="shared" si="148"/>
        <v>0</v>
      </c>
      <c r="BC51" s="222">
        <f t="shared" si="149"/>
        <v>0</v>
      </c>
      <c r="BD51" s="222">
        <f t="shared" si="150"/>
        <v>0</v>
      </c>
      <c r="BE51" s="222">
        <f t="shared" si="151"/>
        <v>0</v>
      </c>
      <c r="BF51" s="222">
        <f t="shared" si="152"/>
        <v>0</v>
      </c>
      <c r="BG51" s="222">
        <f t="shared" si="153"/>
        <v>0</v>
      </c>
      <c r="BH51" s="222">
        <f t="shared" si="154"/>
        <v>0</v>
      </c>
      <c r="BI51" s="12"/>
    </row>
    <row r="52" spans="1:61" x14ac:dyDescent="0.2">
      <c r="A52" s="2"/>
      <c r="B52" s="8"/>
      <c r="C52" s="8"/>
      <c r="D52" s="8"/>
      <c r="E52" s="67"/>
      <c r="F52" s="69"/>
      <c r="M52" s="9"/>
      <c r="N52" s="8"/>
      <c r="O52" s="6">
        <f t="shared" si="131"/>
        <v>0</v>
      </c>
      <c r="W52" s="277">
        <f t="shared" si="50"/>
        <v>0</v>
      </c>
      <c r="AJ52" s="216">
        <f t="shared" si="141"/>
        <v>0</v>
      </c>
      <c r="AK52" s="217">
        <f t="shared" si="142"/>
        <v>0</v>
      </c>
      <c r="AL52" s="217">
        <f t="shared" si="143"/>
        <v>0</v>
      </c>
      <c r="AM52" s="222">
        <f t="shared" si="144"/>
        <v>0</v>
      </c>
      <c r="AN52" s="222">
        <f t="shared" si="144"/>
        <v>0</v>
      </c>
      <c r="AO52" s="222">
        <f t="shared" si="144"/>
        <v>0</v>
      </c>
      <c r="AP52" s="222">
        <f t="shared" si="144"/>
        <v>0</v>
      </c>
      <c r="AQ52" s="222">
        <f t="shared" si="144"/>
        <v>0</v>
      </c>
      <c r="AR52" s="222">
        <f t="shared" si="144"/>
        <v>0</v>
      </c>
      <c r="AS52" s="222">
        <f t="shared" si="144"/>
        <v>0</v>
      </c>
      <c r="AT52" s="222">
        <f t="shared" si="144"/>
        <v>0</v>
      </c>
      <c r="AU52" s="222">
        <f t="shared" si="144"/>
        <v>0</v>
      </c>
      <c r="AV52" s="12"/>
      <c r="AW52" s="216">
        <f t="shared" si="119"/>
        <v>0</v>
      </c>
      <c r="AX52" s="217">
        <f t="shared" si="120"/>
        <v>0</v>
      </c>
      <c r="AY52" s="217">
        <f t="shared" si="145"/>
        <v>0</v>
      </c>
      <c r="AZ52" s="222">
        <f t="shared" si="146"/>
        <v>0</v>
      </c>
      <c r="BA52" s="222">
        <f t="shared" si="147"/>
        <v>0</v>
      </c>
      <c r="BB52" s="222">
        <f t="shared" si="148"/>
        <v>0</v>
      </c>
      <c r="BC52" s="222">
        <f t="shared" si="149"/>
        <v>0</v>
      </c>
      <c r="BD52" s="222">
        <f t="shared" si="150"/>
        <v>0</v>
      </c>
      <c r="BE52" s="222">
        <f t="shared" si="151"/>
        <v>0</v>
      </c>
      <c r="BF52" s="222">
        <f t="shared" si="152"/>
        <v>0</v>
      </c>
      <c r="BG52" s="222">
        <f t="shared" si="153"/>
        <v>0</v>
      </c>
      <c r="BH52" s="222">
        <f t="shared" si="154"/>
        <v>0</v>
      </c>
      <c r="BI52" s="12"/>
    </row>
    <row r="53" spans="1:61" x14ac:dyDescent="0.2">
      <c r="A53" s="2"/>
      <c r="B53" s="8"/>
      <c r="C53" s="8"/>
      <c r="D53" s="8"/>
      <c r="E53" s="67"/>
      <c r="F53" s="69"/>
      <c r="M53" s="9"/>
      <c r="N53" s="8"/>
      <c r="O53" s="6">
        <f t="shared" si="131"/>
        <v>0</v>
      </c>
      <c r="W53" s="277">
        <f t="shared" si="50"/>
        <v>0</v>
      </c>
      <c r="AJ53" s="216">
        <f t="shared" si="141"/>
        <v>0</v>
      </c>
      <c r="AK53" s="217">
        <f t="shared" si="142"/>
        <v>0</v>
      </c>
      <c r="AL53" s="217">
        <f t="shared" si="143"/>
        <v>0</v>
      </c>
      <c r="AM53" s="222">
        <f t="shared" si="144"/>
        <v>0</v>
      </c>
      <c r="AN53" s="222">
        <f t="shared" si="144"/>
        <v>0</v>
      </c>
      <c r="AO53" s="222">
        <f t="shared" si="144"/>
        <v>0</v>
      </c>
      <c r="AP53" s="222">
        <f t="shared" si="144"/>
        <v>0</v>
      </c>
      <c r="AQ53" s="222">
        <f t="shared" si="144"/>
        <v>0</v>
      </c>
      <c r="AR53" s="222">
        <f t="shared" si="144"/>
        <v>0</v>
      </c>
      <c r="AS53" s="222">
        <f t="shared" si="144"/>
        <v>0</v>
      </c>
      <c r="AT53" s="222">
        <f t="shared" si="144"/>
        <v>0</v>
      </c>
      <c r="AU53" s="222">
        <f t="shared" si="144"/>
        <v>0</v>
      </c>
      <c r="AV53" s="12"/>
      <c r="AW53" s="216">
        <f t="shared" si="119"/>
        <v>0</v>
      </c>
      <c r="AX53" s="217">
        <f t="shared" si="120"/>
        <v>0</v>
      </c>
      <c r="AY53" s="217">
        <f t="shared" si="145"/>
        <v>0</v>
      </c>
      <c r="AZ53" s="222">
        <f t="shared" si="146"/>
        <v>0</v>
      </c>
      <c r="BA53" s="222">
        <f t="shared" si="147"/>
        <v>0</v>
      </c>
      <c r="BB53" s="222">
        <f t="shared" si="148"/>
        <v>0</v>
      </c>
      <c r="BC53" s="222">
        <f t="shared" si="149"/>
        <v>0</v>
      </c>
      <c r="BD53" s="222">
        <f t="shared" si="150"/>
        <v>0</v>
      </c>
      <c r="BE53" s="222">
        <f t="shared" si="151"/>
        <v>0</v>
      </c>
      <c r="BF53" s="222">
        <f t="shared" si="152"/>
        <v>0</v>
      </c>
      <c r="BG53" s="222">
        <f t="shared" si="153"/>
        <v>0</v>
      </c>
      <c r="BH53" s="222">
        <f t="shared" si="154"/>
        <v>0</v>
      </c>
      <c r="BI53" s="12"/>
    </row>
    <row r="54" spans="1:61" x14ac:dyDescent="0.2">
      <c r="A54" s="2"/>
      <c r="B54" s="8"/>
      <c r="C54" s="8"/>
      <c r="D54" s="8"/>
      <c r="E54" s="67"/>
      <c r="F54" s="67"/>
      <c r="G54" s="8"/>
      <c r="H54" s="8"/>
      <c r="I54" s="8"/>
      <c r="J54" s="8"/>
      <c r="K54" s="8"/>
      <c r="L54" s="8"/>
      <c r="M54" s="9"/>
      <c r="N54" s="8"/>
      <c r="O54" s="6">
        <f t="shared" si="131"/>
        <v>0</v>
      </c>
      <c r="W54" s="277">
        <f t="shared" si="50"/>
        <v>0</v>
      </c>
      <c r="AJ54" s="216">
        <f t="shared" si="141"/>
        <v>0</v>
      </c>
      <c r="AK54" s="217">
        <f t="shared" si="142"/>
        <v>0</v>
      </c>
      <c r="AL54" s="217">
        <f t="shared" si="143"/>
        <v>0</v>
      </c>
      <c r="AM54" s="222">
        <f t="shared" si="144"/>
        <v>0</v>
      </c>
      <c r="AN54" s="222">
        <f t="shared" si="144"/>
        <v>0</v>
      </c>
      <c r="AO54" s="222">
        <f t="shared" si="144"/>
        <v>0</v>
      </c>
      <c r="AP54" s="222">
        <f t="shared" si="144"/>
        <v>0</v>
      </c>
      <c r="AQ54" s="222">
        <f t="shared" si="144"/>
        <v>0</v>
      </c>
      <c r="AR54" s="222">
        <f t="shared" si="144"/>
        <v>0</v>
      </c>
      <c r="AS54" s="222">
        <f t="shared" si="144"/>
        <v>0</v>
      </c>
      <c r="AT54" s="222">
        <f t="shared" si="144"/>
        <v>0</v>
      </c>
      <c r="AU54" s="222">
        <f t="shared" si="144"/>
        <v>0</v>
      </c>
      <c r="AV54" s="12"/>
      <c r="AW54" s="216">
        <f t="shared" si="119"/>
        <v>0</v>
      </c>
      <c r="AX54" s="217">
        <f t="shared" si="120"/>
        <v>0</v>
      </c>
      <c r="AY54" s="217">
        <f t="shared" si="145"/>
        <v>0</v>
      </c>
      <c r="AZ54" s="222">
        <f t="shared" si="146"/>
        <v>0</v>
      </c>
      <c r="BA54" s="222">
        <f t="shared" si="147"/>
        <v>0</v>
      </c>
      <c r="BB54" s="222">
        <f t="shared" si="148"/>
        <v>0</v>
      </c>
      <c r="BC54" s="222">
        <f t="shared" si="149"/>
        <v>0</v>
      </c>
      <c r="BD54" s="222">
        <f t="shared" si="150"/>
        <v>0</v>
      </c>
      <c r="BE54" s="222">
        <f t="shared" si="151"/>
        <v>0</v>
      </c>
      <c r="BF54" s="222">
        <f t="shared" si="152"/>
        <v>0</v>
      </c>
      <c r="BG54" s="222">
        <f t="shared" si="153"/>
        <v>0</v>
      </c>
      <c r="BH54" s="222">
        <f t="shared" si="154"/>
        <v>0</v>
      </c>
      <c r="BI54" s="12"/>
    </row>
    <row r="55" spans="1:61" x14ac:dyDescent="0.2">
      <c r="A55" s="2"/>
      <c r="E55" s="8"/>
      <c r="F55" s="21"/>
      <c r="M55" s="9"/>
      <c r="N55" s="8"/>
      <c r="O55" s="6">
        <f t="shared" si="131"/>
        <v>0</v>
      </c>
      <c r="W55" s="277">
        <f t="shared" si="50"/>
        <v>0</v>
      </c>
      <c r="AJ55" s="216">
        <f t="shared" si="141"/>
        <v>0</v>
      </c>
      <c r="AK55" s="217">
        <f t="shared" si="142"/>
        <v>0</v>
      </c>
      <c r="AL55" s="217">
        <f t="shared" si="143"/>
        <v>0</v>
      </c>
      <c r="AM55" s="222">
        <f t="shared" si="144"/>
        <v>0</v>
      </c>
      <c r="AN55" s="222">
        <f t="shared" si="144"/>
        <v>0</v>
      </c>
      <c r="AO55" s="222">
        <f t="shared" si="144"/>
        <v>0</v>
      </c>
      <c r="AP55" s="222">
        <f t="shared" si="144"/>
        <v>0</v>
      </c>
      <c r="AQ55" s="222">
        <f t="shared" si="144"/>
        <v>0</v>
      </c>
      <c r="AR55" s="222">
        <f t="shared" si="144"/>
        <v>0</v>
      </c>
      <c r="AS55" s="222">
        <f t="shared" si="144"/>
        <v>0</v>
      </c>
      <c r="AT55" s="222">
        <f t="shared" si="144"/>
        <v>0</v>
      </c>
      <c r="AU55" s="222">
        <f t="shared" si="144"/>
        <v>0</v>
      </c>
      <c r="AV55" s="12"/>
      <c r="AW55" s="216">
        <f t="shared" si="119"/>
        <v>0</v>
      </c>
      <c r="AX55" s="217">
        <f t="shared" si="120"/>
        <v>0</v>
      </c>
      <c r="AY55" s="217">
        <f t="shared" si="145"/>
        <v>0</v>
      </c>
      <c r="AZ55" s="222">
        <f t="shared" si="146"/>
        <v>0</v>
      </c>
      <c r="BA55" s="222">
        <f t="shared" si="147"/>
        <v>0</v>
      </c>
      <c r="BB55" s="222">
        <f t="shared" si="148"/>
        <v>0</v>
      </c>
      <c r="BC55" s="222">
        <f t="shared" si="149"/>
        <v>0</v>
      </c>
      <c r="BD55" s="222">
        <f t="shared" si="150"/>
        <v>0</v>
      </c>
      <c r="BE55" s="222">
        <f t="shared" si="151"/>
        <v>0</v>
      </c>
      <c r="BF55" s="222">
        <f t="shared" si="152"/>
        <v>0</v>
      </c>
      <c r="BG55" s="222">
        <f t="shared" si="153"/>
        <v>0</v>
      </c>
      <c r="BH55" s="222">
        <f t="shared" si="154"/>
        <v>0</v>
      </c>
      <c r="BI55" s="12"/>
    </row>
    <row r="56" spans="1:61" x14ac:dyDescent="0.2">
      <c r="A56" s="2"/>
      <c r="B56" s="8"/>
      <c r="C56" s="8"/>
      <c r="D56" s="8"/>
      <c r="E56" s="8"/>
      <c r="F56" s="21"/>
      <c r="M56" s="9"/>
      <c r="N56" s="8"/>
      <c r="O56" s="6">
        <f t="shared" si="131"/>
        <v>0</v>
      </c>
      <c r="W56" s="277">
        <f t="shared" si="50"/>
        <v>0</v>
      </c>
      <c r="AJ56" s="216">
        <f t="shared" si="141"/>
        <v>0</v>
      </c>
      <c r="AK56" s="217">
        <f t="shared" si="142"/>
        <v>0</v>
      </c>
      <c r="AL56" s="217">
        <f t="shared" si="143"/>
        <v>0</v>
      </c>
      <c r="AM56" s="222">
        <f t="shared" si="144"/>
        <v>0</v>
      </c>
      <c r="AN56" s="222">
        <f t="shared" si="144"/>
        <v>0</v>
      </c>
      <c r="AO56" s="222">
        <f t="shared" si="144"/>
        <v>0</v>
      </c>
      <c r="AP56" s="222">
        <f t="shared" si="144"/>
        <v>0</v>
      </c>
      <c r="AQ56" s="222">
        <f t="shared" si="144"/>
        <v>0</v>
      </c>
      <c r="AR56" s="222">
        <f t="shared" si="144"/>
        <v>0</v>
      </c>
      <c r="AS56" s="222">
        <f t="shared" si="144"/>
        <v>0</v>
      </c>
      <c r="AT56" s="222">
        <f t="shared" si="144"/>
        <v>0</v>
      </c>
      <c r="AU56" s="222">
        <f t="shared" si="144"/>
        <v>0</v>
      </c>
      <c r="AV56" s="12"/>
      <c r="AW56" s="216">
        <f t="shared" si="119"/>
        <v>0</v>
      </c>
      <c r="AX56" s="217">
        <f t="shared" si="120"/>
        <v>0</v>
      </c>
      <c r="AY56" s="217">
        <f t="shared" si="145"/>
        <v>0</v>
      </c>
      <c r="AZ56" s="222">
        <f t="shared" si="146"/>
        <v>0</v>
      </c>
      <c r="BA56" s="222">
        <f t="shared" si="147"/>
        <v>0</v>
      </c>
      <c r="BB56" s="222">
        <f t="shared" si="148"/>
        <v>0</v>
      </c>
      <c r="BC56" s="222">
        <f t="shared" si="149"/>
        <v>0</v>
      </c>
      <c r="BD56" s="222">
        <f t="shared" si="150"/>
        <v>0</v>
      </c>
      <c r="BE56" s="222">
        <f t="shared" si="151"/>
        <v>0</v>
      </c>
      <c r="BF56" s="222">
        <f t="shared" si="152"/>
        <v>0</v>
      </c>
      <c r="BG56" s="222">
        <f t="shared" si="153"/>
        <v>0</v>
      </c>
      <c r="BH56" s="222">
        <f t="shared" si="154"/>
        <v>0</v>
      </c>
      <c r="BI56" s="12"/>
    </row>
    <row r="57" spans="1:61" x14ac:dyDescent="0.2">
      <c r="A57" s="2"/>
      <c r="B57" s="8"/>
      <c r="C57" s="8"/>
      <c r="D57" s="8"/>
      <c r="E57" s="8"/>
      <c r="F57" s="21"/>
      <c r="M57" s="9"/>
      <c r="N57" s="8"/>
      <c r="O57" s="6">
        <f t="shared" si="131"/>
        <v>0</v>
      </c>
      <c r="W57" s="277">
        <f t="shared" si="50"/>
        <v>0</v>
      </c>
      <c r="AJ57" s="216">
        <f t="shared" si="141"/>
        <v>0</v>
      </c>
      <c r="AK57" s="217">
        <f t="shared" si="142"/>
        <v>0</v>
      </c>
      <c r="AL57" s="217">
        <f t="shared" si="143"/>
        <v>0</v>
      </c>
      <c r="AM57" s="222">
        <f t="shared" si="144"/>
        <v>0</v>
      </c>
      <c r="AN57" s="222">
        <f t="shared" si="144"/>
        <v>0</v>
      </c>
      <c r="AO57" s="222">
        <f t="shared" si="144"/>
        <v>0</v>
      </c>
      <c r="AP57" s="222">
        <f t="shared" si="144"/>
        <v>0</v>
      </c>
      <c r="AQ57" s="222">
        <f t="shared" si="144"/>
        <v>0</v>
      </c>
      <c r="AR57" s="222">
        <f t="shared" si="144"/>
        <v>0</v>
      </c>
      <c r="AS57" s="222">
        <f t="shared" si="144"/>
        <v>0</v>
      </c>
      <c r="AT57" s="222">
        <f t="shared" si="144"/>
        <v>0</v>
      </c>
      <c r="AU57" s="222">
        <f t="shared" si="144"/>
        <v>0</v>
      </c>
      <c r="AV57" s="12"/>
      <c r="AW57" s="216">
        <f t="shared" si="119"/>
        <v>0</v>
      </c>
      <c r="AX57" s="217">
        <f t="shared" si="120"/>
        <v>0</v>
      </c>
      <c r="AY57" s="217">
        <f t="shared" si="145"/>
        <v>0</v>
      </c>
      <c r="AZ57" s="222">
        <f t="shared" si="146"/>
        <v>0</v>
      </c>
      <c r="BA57" s="222">
        <f t="shared" si="147"/>
        <v>0</v>
      </c>
      <c r="BB57" s="222">
        <f t="shared" si="148"/>
        <v>0</v>
      </c>
      <c r="BC57" s="222">
        <f t="shared" si="149"/>
        <v>0</v>
      </c>
      <c r="BD57" s="222">
        <f t="shared" si="150"/>
        <v>0</v>
      </c>
      <c r="BE57" s="222">
        <f t="shared" si="151"/>
        <v>0</v>
      </c>
      <c r="BF57" s="222">
        <f t="shared" si="152"/>
        <v>0</v>
      </c>
      <c r="BG57" s="222">
        <f t="shared" si="153"/>
        <v>0</v>
      </c>
      <c r="BH57" s="222">
        <f t="shared" si="154"/>
        <v>0</v>
      </c>
      <c r="BI57" s="12"/>
    </row>
    <row r="58" spans="1:61" x14ac:dyDescent="0.2">
      <c r="A58" s="2"/>
      <c r="B58" s="8"/>
      <c r="C58" s="8"/>
      <c r="D58" s="8"/>
      <c r="E58" s="8"/>
      <c r="F58" s="21"/>
      <c r="M58" s="9"/>
      <c r="N58" s="8"/>
      <c r="O58" s="6">
        <f t="shared" si="131"/>
        <v>0</v>
      </c>
      <c r="W58" s="277">
        <f t="shared" si="50"/>
        <v>0</v>
      </c>
      <c r="AJ58" s="216">
        <f t="shared" si="141"/>
        <v>0</v>
      </c>
      <c r="AK58" s="217">
        <f t="shared" si="142"/>
        <v>0</v>
      </c>
      <c r="AL58" s="217">
        <f t="shared" si="143"/>
        <v>0</v>
      </c>
      <c r="AM58" s="222">
        <f t="shared" si="144"/>
        <v>0</v>
      </c>
      <c r="AN58" s="222">
        <f t="shared" si="144"/>
        <v>0</v>
      </c>
      <c r="AO58" s="222">
        <f t="shared" si="144"/>
        <v>0</v>
      </c>
      <c r="AP58" s="222">
        <f t="shared" si="144"/>
        <v>0</v>
      </c>
      <c r="AQ58" s="222">
        <f t="shared" si="144"/>
        <v>0</v>
      </c>
      <c r="AR58" s="222">
        <f t="shared" si="144"/>
        <v>0</v>
      </c>
      <c r="AS58" s="222">
        <f t="shared" si="144"/>
        <v>0</v>
      </c>
      <c r="AT58" s="222">
        <f t="shared" si="144"/>
        <v>0</v>
      </c>
      <c r="AU58" s="222">
        <f t="shared" si="144"/>
        <v>0</v>
      </c>
      <c r="AV58" s="12"/>
      <c r="AW58" s="216">
        <f t="shared" si="119"/>
        <v>0</v>
      </c>
      <c r="AX58" s="217">
        <f t="shared" si="120"/>
        <v>0</v>
      </c>
      <c r="AY58" s="217">
        <f t="shared" si="145"/>
        <v>0</v>
      </c>
      <c r="AZ58" s="222">
        <f t="shared" si="146"/>
        <v>0</v>
      </c>
      <c r="BA58" s="222">
        <f t="shared" si="147"/>
        <v>0</v>
      </c>
      <c r="BB58" s="222">
        <f t="shared" si="148"/>
        <v>0</v>
      </c>
      <c r="BC58" s="222">
        <f t="shared" si="149"/>
        <v>0</v>
      </c>
      <c r="BD58" s="222">
        <f t="shared" si="150"/>
        <v>0</v>
      </c>
      <c r="BE58" s="222">
        <f t="shared" si="151"/>
        <v>0</v>
      </c>
      <c r="BF58" s="222">
        <f t="shared" si="152"/>
        <v>0</v>
      </c>
      <c r="BG58" s="222">
        <f t="shared" si="153"/>
        <v>0</v>
      </c>
      <c r="BH58" s="222">
        <f t="shared" si="154"/>
        <v>0</v>
      </c>
      <c r="BI58" s="12"/>
    </row>
    <row r="59" spans="1:61" x14ac:dyDescent="0.2">
      <c r="A59" s="2"/>
      <c r="F59" s="21"/>
      <c r="M59" s="9"/>
      <c r="N59" s="8"/>
      <c r="O59" s="6">
        <f t="shared" si="131"/>
        <v>0</v>
      </c>
      <c r="AJ59" s="216">
        <f t="shared" si="141"/>
        <v>0</v>
      </c>
      <c r="AK59" s="217">
        <f t="shared" si="142"/>
        <v>0</v>
      </c>
      <c r="AL59" s="217">
        <f t="shared" si="143"/>
        <v>0</v>
      </c>
      <c r="AM59" s="222">
        <f t="shared" si="144"/>
        <v>0</v>
      </c>
      <c r="AN59" s="222">
        <f t="shared" si="144"/>
        <v>0</v>
      </c>
      <c r="AO59" s="222">
        <f t="shared" si="144"/>
        <v>0</v>
      </c>
      <c r="AP59" s="222">
        <f t="shared" si="144"/>
        <v>0</v>
      </c>
      <c r="AQ59" s="222">
        <f t="shared" si="144"/>
        <v>0</v>
      </c>
      <c r="AR59" s="222">
        <f t="shared" si="144"/>
        <v>0</v>
      </c>
      <c r="AS59" s="222">
        <f t="shared" si="144"/>
        <v>0</v>
      </c>
      <c r="AT59" s="222">
        <f t="shared" si="144"/>
        <v>0</v>
      </c>
      <c r="AU59" s="222">
        <f t="shared" si="144"/>
        <v>0</v>
      </c>
      <c r="AV59" s="12"/>
      <c r="AW59" s="216">
        <f t="shared" si="119"/>
        <v>0</v>
      </c>
      <c r="AX59" s="217">
        <f t="shared" si="120"/>
        <v>0</v>
      </c>
      <c r="AY59" s="217">
        <f t="shared" si="145"/>
        <v>0</v>
      </c>
      <c r="AZ59" s="222">
        <f t="shared" si="146"/>
        <v>0</v>
      </c>
      <c r="BA59" s="222">
        <f t="shared" si="147"/>
        <v>0</v>
      </c>
      <c r="BB59" s="222">
        <f t="shared" si="148"/>
        <v>0</v>
      </c>
      <c r="BC59" s="222">
        <f t="shared" si="149"/>
        <v>0</v>
      </c>
      <c r="BD59" s="222">
        <f t="shared" si="150"/>
        <v>0</v>
      </c>
      <c r="BE59" s="222">
        <f t="shared" si="151"/>
        <v>0</v>
      </c>
      <c r="BF59" s="222">
        <f t="shared" si="152"/>
        <v>0</v>
      </c>
      <c r="BG59" s="222">
        <f t="shared" si="153"/>
        <v>0</v>
      </c>
      <c r="BH59" s="222">
        <f t="shared" si="154"/>
        <v>0</v>
      </c>
      <c r="BI59" s="12"/>
    </row>
    <row r="60" spans="1:61" x14ac:dyDescent="0.2">
      <c r="A60" s="2"/>
      <c r="B60" s="95" t="s">
        <v>5325</v>
      </c>
      <c r="E60" s="4" t="s">
        <v>5627</v>
      </c>
      <c r="G60" s="44"/>
      <c r="N60" s="4" t="s">
        <v>5628</v>
      </c>
      <c r="O60" s="6">
        <f t="shared" si="131"/>
        <v>0</v>
      </c>
      <c r="AJ60" s="216" t="str">
        <f t="shared" si="141"/>
        <v>Total scope  3</v>
      </c>
      <c r="AK60" s="217">
        <f t="shared" si="142"/>
        <v>0</v>
      </c>
      <c r="AL60" s="217">
        <f t="shared" si="143"/>
        <v>0</v>
      </c>
      <c r="AM60" s="222">
        <f t="shared" si="144"/>
        <v>0</v>
      </c>
      <c r="AN60" s="222">
        <f t="shared" si="144"/>
        <v>0</v>
      </c>
      <c r="AO60" s="222">
        <f t="shared" si="144"/>
        <v>0</v>
      </c>
      <c r="AP60" s="222">
        <f t="shared" si="144"/>
        <v>0</v>
      </c>
      <c r="AQ60" s="222">
        <f t="shared" si="144"/>
        <v>0</v>
      </c>
      <c r="AR60" s="222">
        <f t="shared" si="144"/>
        <v>0</v>
      </c>
      <c r="AS60" s="222">
        <f t="shared" si="144"/>
        <v>0</v>
      </c>
      <c r="AT60" s="222">
        <f t="shared" si="144"/>
        <v>0</v>
      </c>
      <c r="AU60" s="222">
        <f t="shared" si="144"/>
        <v>0</v>
      </c>
      <c r="AV60" s="12"/>
      <c r="AW60" s="216" t="str">
        <f t="shared" si="119"/>
        <v>Total scope  3</v>
      </c>
      <c r="AX60" s="217">
        <f t="shared" si="120"/>
        <v>0</v>
      </c>
      <c r="AY60" s="217">
        <f t="shared" si="145"/>
        <v>0</v>
      </c>
      <c r="AZ60" s="222">
        <f t="shared" si="146"/>
        <v>0</v>
      </c>
      <c r="BA60" s="222">
        <f t="shared" si="147"/>
        <v>0</v>
      </c>
      <c r="BB60" s="222">
        <f t="shared" si="148"/>
        <v>0</v>
      </c>
      <c r="BC60" s="222">
        <f t="shared" si="149"/>
        <v>0</v>
      </c>
      <c r="BD60" s="222">
        <f t="shared" si="150"/>
        <v>0</v>
      </c>
      <c r="BE60" s="222">
        <f t="shared" si="151"/>
        <v>0</v>
      </c>
      <c r="BF60" s="222">
        <f t="shared" si="152"/>
        <v>0</v>
      </c>
      <c r="BG60" s="222">
        <f t="shared" si="153"/>
        <v>0</v>
      </c>
      <c r="BH60" s="222">
        <f t="shared" si="154"/>
        <v>0</v>
      </c>
      <c r="BI60" s="12"/>
    </row>
    <row r="61" spans="1:61" ht="13.2" thickBot="1" x14ac:dyDescent="0.25">
      <c r="A61" s="2"/>
      <c r="E61" s="272">
        <f>SUM(O42:O48)</f>
        <v>7618.7830034999988</v>
      </c>
      <c r="F61" s="27"/>
      <c r="K61" s="272"/>
      <c r="N61" s="272">
        <f>SUM(W42:W48)</f>
        <v>1526.2876036978421</v>
      </c>
      <c r="O61" s="6">
        <f t="shared" si="131"/>
        <v>0</v>
      </c>
      <c r="AW61" s="12"/>
      <c r="AX61" s="12"/>
      <c r="AY61" s="12"/>
      <c r="AZ61" s="12"/>
      <c r="BA61" s="12"/>
      <c r="BB61" s="12"/>
      <c r="BC61" s="12"/>
      <c r="BD61" s="12"/>
      <c r="BE61" s="12"/>
      <c r="BF61" s="12"/>
      <c r="BG61" s="12"/>
      <c r="BH61" s="12"/>
      <c r="BI61" s="12"/>
    </row>
    <row r="62" spans="1:61" ht="13.2" thickBot="1" x14ac:dyDescent="0.25">
      <c r="A62" s="2"/>
      <c r="B62" s="279" t="s">
        <v>5324</v>
      </c>
      <c r="C62" s="280"/>
      <c r="D62" s="280"/>
      <c r="E62" s="281">
        <f>E30+E40+E61</f>
        <v>170664.44481896667</v>
      </c>
      <c r="F62" s="280"/>
      <c r="G62" s="282"/>
      <c r="H62" s="282">
        <f>SUM(H11:H60)</f>
        <v>66.855499532639897</v>
      </c>
      <c r="I62" s="282"/>
      <c r="J62" s="282"/>
      <c r="K62" s="282"/>
      <c r="L62" s="282"/>
      <c r="M62" s="280"/>
      <c r="N62" s="281">
        <f>N30+N40+N61</f>
        <v>39511.953995442993</v>
      </c>
      <c r="O62" s="278">
        <f t="shared" ref="O62:O63" si="155">F62*G62</f>
        <v>0</v>
      </c>
      <c r="W62" s="299">
        <f>SUM(W12:W60)</f>
        <v>39511.953995442986</v>
      </c>
      <c r="AD62" s="273">
        <f>SUM(AD12:AD60)</f>
        <v>25599.666722844999</v>
      </c>
      <c r="AE62" s="273">
        <f>SUM(AE12:AE60)</f>
        <v>3324.5322502379363</v>
      </c>
      <c r="AF62" s="273">
        <f>SUM(AF12:AF60)</f>
        <v>2273.6067989070593</v>
      </c>
      <c r="AG62" s="273">
        <f>SUM(AG12:AG60)</f>
        <v>2329.8639305034153</v>
      </c>
      <c r="AH62" s="273">
        <f>SUM(AH12:AH60)</f>
        <v>10531.484945769986</v>
      </c>
      <c r="AI62" s="299">
        <f>SUM(AD62:AH62)</f>
        <v>44059.154648263386</v>
      </c>
      <c r="AW62" s="12"/>
      <c r="AX62" s="12"/>
      <c r="AY62" s="12"/>
      <c r="AZ62" s="12"/>
      <c r="BA62" s="12"/>
      <c r="BB62" s="12"/>
      <c r="BC62" s="12"/>
      <c r="BD62" s="12"/>
      <c r="BE62" s="12"/>
      <c r="BF62" s="12"/>
      <c r="BG62" s="12"/>
      <c r="BH62" s="12"/>
      <c r="BI62" s="12"/>
    </row>
    <row r="63" spans="1:61" x14ac:dyDescent="0.2">
      <c r="A63" s="2"/>
      <c r="G63" s="8"/>
      <c r="H63" s="8"/>
      <c r="I63" s="8"/>
      <c r="J63" s="8"/>
      <c r="K63" s="8"/>
      <c r="L63" s="8"/>
      <c r="O63" s="6">
        <f t="shared" si="155"/>
        <v>0</v>
      </c>
      <c r="AD63" s="8" t="s">
        <v>5682</v>
      </c>
      <c r="AW63" s="12"/>
      <c r="AX63" s="12"/>
      <c r="AY63" s="12"/>
      <c r="AZ63" s="12"/>
      <c r="BA63" s="12"/>
      <c r="BB63" s="12"/>
      <c r="BC63" s="12"/>
      <c r="BD63" s="12"/>
      <c r="BE63" s="12"/>
      <c r="BF63" s="12"/>
      <c r="BG63" s="12"/>
      <c r="BH63" s="12"/>
      <c r="BI63" s="12"/>
    </row>
    <row r="64" spans="1:61" s="22" customFormat="1" x14ac:dyDescent="0.2">
      <c r="G64" s="65"/>
      <c r="H64" s="65"/>
      <c r="I64" s="65"/>
      <c r="J64" s="65"/>
      <c r="K64" s="65"/>
      <c r="L64" s="65"/>
      <c r="AW64" s="23"/>
      <c r="AX64" s="23"/>
      <c r="AY64" s="23"/>
      <c r="AZ64" s="23"/>
      <c r="BA64" s="23"/>
      <c r="BB64" s="23"/>
      <c r="BC64" s="23"/>
      <c r="BD64" s="23"/>
      <c r="BE64" s="23"/>
      <c r="BF64" s="23"/>
      <c r="BG64" s="23"/>
      <c r="BH64" s="23"/>
      <c r="BI64" s="23"/>
    </row>
    <row r="65" spans="1:61" x14ac:dyDescent="0.2">
      <c r="A65" s="14"/>
      <c r="G65" s="8"/>
      <c r="H65" s="8"/>
      <c r="I65" s="8"/>
      <c r="J65" s="8"/>
      <c r="K65" s="8"/>
      <c r="L65" s="8"/>
      <c r="AW65" s="12"/>
      <c r="AX65" s="12"/>
      <c r="AY65" s="12"/>
      <c r="AZ65" s="12"/>
      <c r="BA65" s="12"/>
      <c r="BB65" s="12"/>
      <c r="BC65" s="12"/>
      <c r="BD65" s="12"/>
      <c r="BE65" s="12"/>
      <c r="BF65" s="12"/>
      <c r="BG65" s="12"/>
      <c r="BH65" s="12"/>
      <c r="BI65" s="12"/>
    </row>
    <row r="66" spans="1:61" x14ac:dyDescent="0.2">
      <c r="A66" s="4"/>
      <c r="M66" s="9"/>
    </row>
    <row r="67" spans="1:61" x14ac:dyDescent="0.2">
      <c r="A67" s="14"/>
      <c r="M67" s="9"/>
    </row>
    <row r="68" spans="1:61" x14ac:dyDescent="0.2">
      <c r="A68" s="14"/>
      <c r="B68" s="4"/>
      <c r="C68" s="4"/>
      <c r="D68" s="4"/>
      <c r="M68" s="9"/>
    </row>
    <row r="69" spans="1:61" x14ac:dyDescent="0.2">
      <c r="A69" s="14"/>
      <c r="B69" s="24"/>
      <c r="C69" s="24"/>
      <c r="D69" s="24"/>
      <c r="E69" s="100"/>
      <c r="F69" s="100"/>
      <c r="M69" s="9"/>
      <c r="O69" s="102"/>
    </row>
    <row r="70" spans="1:61" x14ac:dyDescent="0.2">
      <c r="A70" s="12"/>
      <c r="B70" s="24"/>
      <c r="C70" s="24"/>
      <c r="D70" s="24"/>
      <c r="E70" s="100"/>
      <c r="F70" s="100"/>
      <c r="M70" s="9"/>
      <c r="O70" s="102"/>
      <c r="Q70" s="8"/>
      <c r="AJ70" s="73"/>
      <c r="AK70" s="74"/>
      <c r="AL70" s="74"/>
      <c r="AM70" s="74"/>
      <c r="AN70" s="74"/>
      <c r="AO70" s="74"/>
      <c r="AP70" s="74"/>
      <c r="AQ70" s="74"/>
      <c r="AR70" s="74"/>
      <c r="AS70" s="74"/>
      <c r="AT70" s="74"/>
      <c r="AU70" s="74"/>
      <c r="AV70" s="12"/>
      <c r="AW70" s="73"/>
      <c r="AX70" s="74"/>
      <c r="AY70" s="74"/>
      <c r="AZ70" s="74"/>
      <c r="BA70" s="74"/>
      <c r="BB70" s="74"/>
      <c r="BC70" s="74"/>
      <c r="BD70" s="74"/>
      <c r="BE70" s="74"/>
      <c r="BF70" s="74"/>
      <c r="BG70" s="74"/>
      <c r="BH70" s="74"/>
      <c r="BI70" s="12"/>
    </row>
    <row r="71" spans="1:61" ht="15" x14ac:dyDescent="0.2">
      <c r="A71" s="71"/>
      <c r="B71" s="24"/>
      <c r="C71" s="24"/>
      <c r="D71" s="24"/>
      <c r="E71" s="100"/>
      <c r="F71" s="100"/>
      <c r="G71" s="24"/>
      <c r="H71" s="24"/>
      <c r="I71" s="24"/>
      <c r="J71" s="24"/>
      <c r="K71" s="24"/>
      <c r="L71" s="24"/>
      <c r="M71" s="9"/>
      <c r="N71" s="96"/>
      <c r="O71" s="102"/>
      <c r="P71" s="1"/>
      <c r="Q71" s="1"/>
      <c r="R71" s="1"/>
      <c r="S71" s="1"/>
      <c r="T71" s="1"/>
      <c r="U71" s="1"/>
      <c r="V71" s="1"/>
      <c r="W71" s="1"/>
      <c r="X71" s="1"/>
      <c r="Y71" s="1"/>
      <c r="Z71" s="1"/>
      <c r="AA71" s="1"/>
      <c r="AB71" s="1"/>
      <c r="AC71" s="1"/>
      <c r="AD71" s="1"/>
      <c r="AE71" s="1"/>
      <c r="AF71" s="1"/>
      <c r="AG71" s="1"/>
      <c r="AH71" s="1"/>
      <c r="AI71" s="1"/>
      <c r="AJ71" s="78"/>
      <c r="AK71" s="79"/>
      <c r="AL71" s="78"/>
      <c r="AM71" s="78"/>
      <c r="AN71" s="78"/>
      <c r="AO71" s="78"/>
      <c r="AP71" s="78"/>
      <c r="AQ71" s="78"/>
      <c r="AR71" s="78"/>
      <c r="AS71" s="78"/>
      <c r="AT71" s="80"/>
      <c r="AU71" s="80"/>
      <c r="AV71" s="19"/>
      <c r="AW71" s="78"/>
      <c r="AX71" s="79"/>
      <c r="AY71" s="78"/>
      <c r="AZ71" s="78"/>
      <c r="BA71" s="78"/>
      <c r="BB71" s="80"/>
      <c r="BC71" s="80"/>
      <c r="BD71" s="80"/>
      <c r="BE71" s="80"/>
      <c r="BF71" s="80"/>
      <c r="BG71" s="80"/>
      <c r="BH71" s="80"/>
      <c r="BI71" s="12"/>
    </row>
    <row r="72" spans="1:61" x14ac:dyDescent="0.2">
      <c r="A72" s="3"/>
      <c r="B72" s="24"/>
      <c r="C72" s="24"/>
      <c r="D72" s="24"/>
      <c r="E72" s="100"/>
      <c r="F72" s="100"/>
      <c r="G72" s="24"/>
      <c r="H72" s="24"/>
      <c r="I72" s="24"/>
      <c r="J72" s="24"/>
      <c r="K72" s="24"/>
      <c r="L72" s="24"/>
      <c r="M72" s="9"/>
      <c r="N72" s="9"/>
      <c r="O72" s="102"/>
      <c r="AJ72" s="82"/>
      <c r="AK72" s="83"/>
      <c r="AL72" s="83"/>
      <c r="AM72" s="84"/>
      <c r="AN72" s="84"/>
      <c r="AO72" s="84"/>
      <c r="AP72" s="84"/>
      <c r="AQ72" s="84"/>
      <c r="AR72" s="84"/>
      <c r="AS72" s="84"/>
      <c r="AT72" s="84"/>
      <c r="AU72" s="84"/>
      <c r="AV72" s="12"/>
      <c r="AW72" s="82"/>
      <c r="AX72" s="83"/>
      <c r="AY72" s="83"/>
      <c r="AZ72" s="84"/>
      <c r="BA72" s="84"/>
      <c r="BB72" s="84"/>
      <c r="BC72" s="84"/>
      <c r="BD72" s="84"/>
      <c r="BE72" s="84"/>
      <c r="BF72" s="84"/>
      <c r="BG72" s="84"/>
      <c r="BH72" s="84"/>
      <c r="BI72" s="12"/>
    </row>
    <row r="73" spans="1:61" x14ac:dyDescent="0.2">
      <c r="A73" s="3"/>
      <c r="B73" s="24"/>
      <c r="C73" s="24"/>
      <c r="D73" s="24"/>
      <c r="E73" s="100"/>
      <c r="F73" s="100"/>
      <c r="G73" s="24"/>
      <c r="H73" s="24"/>
      <c r="I73" s="24"/>
      <c r="J73" s="24"/>
      <c r="K73" s="24"/>
      <c r="L73" s="24"/>
      <c r="M73" s="9"/>
      <c r="N73" s="9"/>
      <c r="O73" s="102"/>
      <c r="AJ73" s="82"/>
      <c r="AK73" s="83"/>
      <c r="AL73" s="83"/>
      <c r="AM73" s="84"/>
      <c r="AN73" s="84"/>
      <c r="AO73" s="84"/>
      <c r="AP73" s="84"/>
      <c r="AQ73" s="84"/>
      <c r="AR73" s="84"/>
      <c r="AS73" s="84"/>
      <c r="AT73" s="84"/>
      <c r="AU73" s="84"/>
      <c r="AV73" s="12"/>
      <c r="AW73" s="82"/>
      <c r="AX73" s="83"/>
      <c r="AY73" s="83"/>
      <c r="AZ73" s="84"/>
      <c r="BA73" s="84"/>
      <c r="BB73" s="84"/>
      <c r="BC73" s="84"/>
      <c r="BD73" s="84"/>
      <c r="BE73" s="84"/>
      <c r="BF73" s="84"/>
      <c r="BG73" s="84"/>
      <c r="BH73" s="84"/>
      <c r="BI73" s="12"/>
    </row>
    <row r="74" spans="1:61" x14ac:dyDescent="0.2">
      <c r="A74" s="3"/>
      <c r="B74" s="66"/>
      <c r="C74" s="66"/>
      <c r="D74" s="66"/>
      <c r="E74" s="100"/>
      <c r="F74" s="72"/>
      <c r="G74" s="24"/>
      <c r="H74" s="24"/>
      <c r="I74" s="24"/>
      <c r="J74" s="24"/>
      <c r="K74" s="24"/>
      <c r="L74" s="24"/>
      <c r="M74" s="9"/>
      <c r="N74" s="9"/>
      <c r="O74" s="103"/>
      <c r="AJ74" s="82"/>
      <c r="AK74" s="83"/>
      <c r="AL74" s="83"/>
      <c r="AM74" s="84"/>
      <c r="AN74" s="84"/>
      <c r="AO74" s="84"/>
      <c r="AP74" s="84"/>
      <c r="AQ74" s="84"/>
      <c r="AR74" s="84"/>
      <c r="AS74" s="84"/>
      <c r="AT74" s="84"/>
      <c r="AU74" s="84"/>
      <c r="AV74" s="12"/>
      <c r="AW74" s="82"/>
      <c r="AX74" s="83"/>
      <c r="AY74" s="83"/>
      <c r="AZ74" s="84"/>
      <c r="BA74" s="84"/>
      <c r="BB74" s="84"/>
      <c r="BC74" s="84"/>
      <c r="BD74" s="84"/>
      <c r="BE74" s="84"/>
      <c r="BF74" s="84"/>
      <c r="BG74" s="84"/>
      <c r="BH74" s="84"/>
      <c r="BI74" s="12"/>
    </row>
    <row r="75" spans="1:61" x14ac:dyDescent="0.2">
      <c r="A75" s="3"/>
      <c r="B75" s="24"/>
      <c r="C75" s="24"/>
      <c r="D75" s="24"/>
      <c r="E75" s="67"/>
      <c r="F75" s="72"/>
      <c r="G75" s="24"/>
      <c r="H75" s="24"/>
      <c r="I75" s="24"/>
      <c r="J75" s="24"/>
      <c r="K75" s="24"/>
      <c r="L75" s="24"/>
      <c r="M75" s="9"/>
      <c r="N75" s="9"/>
      <c r="O75" s="102"/>
      <c r="AJ75" s="82"/>
      <c r="AK75" s="83"/>
      <c r="AL75" s="83"/>
      <c r="AM75" s="84"/>
      <c r="AN75" s="84"/>
      <c r="AO75" s="84"/>
      <c r="AP75" s="84"/>
      <c r="AQ75" s="84"/>
      <c r="AR75" s="84"/>
      <c r="AS75" s="84"/>
      <c r="AT75" s="84"/>
      <c r="AU75" s="84"/>
      <c r="AV75" s="12"/>
      <c r="AW75" s="82"/>
      <c r="AX75" s="83"/>
      <c r="AY75" s="83"/>
      <c r="AZ75" s="84"/>
      <c r="BA75" s="84"/>
      <c r="BB75" s="84"/>
      <c r="BC75" s="84"/>
      <c r="BD75" s="84"/>
      <c r="BE75" s="84"/>
      <c r="BF75" s="84"/>
      <c r="BG75" s="84"/>
      <c r="BH75" s="84"/>
      <c r="BI75" s="12"/>
    </row>
    <row r="76" spans="1:61" x14ac:dyDescent="0.2">
      <c r="A76" s="3"/>
      <c r="B76" s="4"/>
      <c r="C76" s="4"/>
      <c r="D76" s="4"/>
      <c r="E76" s="67"/>
      <c r="F76" s="72"/>
      <c r="G76" s="24"/>
      <c r="H76" s="24"/>
      <c r="I76" s="24"/>
      <c r="J76" s="24"/>
      <c r="K76" s="24"/>
      <c r="L76" s="24"/>
      <c r="M76" s="7"/>
      <c r="N76" s="9"/>
      <c r="O76" s="102"/>
      <c r="Q76" s="6"/>
      <c r="S76" s="6"/>
      <c r="T76" s="6"/>
      <c r="U76" s="6"/>
      <c r="V76" s="6"/>
      <c r="W76" s="6"/>
      <c r="X76" s="6"/>
      <c r="Y76" s="6"/>
      <c r="Z76" s="6"/>
      <c r="AA76" s="6"/>
      <c r="AB76" s="6"/>
      <c r="AC76" s="6"/>
      <c r="AD76" s="6"/>
      <c r="AE76" s="6"/>
      <c r="AJ76" s="82"/>
      <c r="AK76" s="83"/>
      <c r="AL76" s="83"/>
      <c r="AM76" s="84"/>
      <c r="AN76" s="84"/>
      <c r="AO76" s="84"/>
      <c r="AP76" s="84"/>
      <c r="AQ76" s="84"/>
      <c r="AR76" s="84"/>
      <c r="AS76" s="84"/>
      <c r="AT76" s="84"/>
      <c r="AU76" s="84"/>
      <c r="AV76" s="12"/>
      <c r="BI76" s="12"/>
    </row>
    <row r="77" spans="1:61" x14ac:dyDescent="0.2">
      <c r="A77" s="3"/>
      <c r="E77" s="100"/>
      <c r="F77" s="100"/>
      <c r="G77" s="44"/>
      <c r="H77" s="44"/>
      <c r="I77" s="44"/>
      <c r="J77" s="44"/>
      <c r="K77" s="44"/>
      <c r="L77" s="44"/>
      <c r="M77" s="9"/>
      <c r="N77" s="9"/>
      <c r="O77" s="102"/>
      <c r="Q77" s="102"/>
      <c r="S77" s="6"/>
      <c r="T77" s="102"/>
      <c r="U77" s="102"/>
      <c r="V77" s="102"/>
      <c r="W77" s="102"/>
      <c r="X77" s="102"/>
      <c r="Y77" s="102"/>
      <c r="Z77" s="102"/>
      <c r="AA77" s="102"/>
      <c r="AB77" s="102"/>
      <c r="AC77" s="102"/>
      <c r="AD77" s="102"/>
      <c r="AE77" s="6"/>
      <c r="AJ77" s="82"/>
      <c r="AK77" s="83"/>
      <c r="AL77" s="83"/>
      <c r="AM77" s="84"/>
      <c r="AN77" s="84"/>
      <c r="AO77" s="84"/>
      <c r="AP77" s="84"/>
      <c r="AQ77" s="84"/>
      <c r="AR77" s="84"/>
      <c r="AS77" s="84"/>
      <c r="AT77" s="84"/>
      <c r="AU77" s="84"/>
      <c r="AV77" s="12"/>
      <c r="AW77" s="12"/>
      <c r="AX77" s="12"/>
      <c r="AY77" s="12"/>
      <c r="AZ77" s="12"/>
      <c r="BA77" s="12"/>
      <c r="BB77" s="12"/>
      <c r="BC77" s="12"/>
      <c r="BD77" s="12"/>
      <c r="BE77" s="12"/>
      <c r="BF77" s="12"/>
      <c r="BG77" s="12"/>
      <c r="BH77" s="12"/>
      <c r="BI77" s="12"/>
    </row>
    <row r="78" spans="1:61" x14ac:dyDescent="0.2">
      <c r="A78" s="3"/>
      <c r="B78" s="8"/>
      <c r="C78" s="8"/>
      <c r="D78" s="8"/>
      <c r="E78" s="100"/>
      <c r="F78" s="100"/>
      <c r="G78" s="44"/>
      <c r="H78" s="44"/>
      <c r="I78" s="44"/>
      <c r="J78" s="44"/>
      <c r="K78" s="44"/>
      <c r="L78" s="44"/>
      <c r="M78" s="9"/>
      <c r="N78" s="9"/>
      <c r="O78" s="102"/>
      <c r="Q78" s="102"/>
      <c r="S78" s="6"/>
      <c r="T78" s="102"/>
      <c r="U78" s="102"/>
      <c r="V78" s="102"/>
      <c r="W78" s="102"/>
      <c r="X78" s="102"/>
      <c r="Y78" s="102"/>
      <c r="Z78" s="102"/>
      <c r="AA78" s="102"/>
      <c r="AB78" s="102"/>
      <c r="AC78" s="102"/>
      <c r="AD78" s="102"/>
      <c r="AE78" s="102"/>
      <c r="AJ78" s="82"/>
      <c r="AK78" s="83"/>
      <c r="AL78" s="83"/>
      <c r="AM78" s="84"/>
      <c r="AN78" s="84"/>
      <c r="AO78" s="84"/>
      <c r="AP78" s="84"/>
      <c r="AQ78" s="84"/>
      <c r="AR78" s="84"/>
      <c r="AS78" s="84"/>
      <c r="AT78" s="84"/>
      <c r="AU78" s="84"/>
      <c r="AV78" s="12"/>
      <c r="AW78" s="12"/>
      <c r="AX78" s="12"/>
      <c r="AY78" s="12"/>
      <c r="AZ78" s="12"/>
      <c r="BA78" s="12"/>
      <c r="BB78" s="12"/>
      <c r="BC78" s="12"/>
      <c r="BD78" s="12"/>
      <c r="BE78" s="12"/>
      <c r="BF78" s="12"/>
      <c r="BG78" s="12"/>
      <c r="BH78" s="12"/>
      <c r="BI78" s="12"/>
    </row>
    <row r="79" spans="1:61" x14ac:dyDescent="0.2">
      <c r="A79" s="3"/>
      <c r="E79" s="100"/>
      <c r="F79" s="100"/>
      <c r="G79" s="44"/>
      <c r="H79" s="44"/>
      <c r="I79" s="44"/>
      <c r="J79" s="44"/>
      <c r="K79" s="44"/>
      <c r="L79" s="44"/>
      <c r="M79" s="9"/>
      <c r="N79" s="9"/>
      <c r="O79" s="102"/>
      <c r="Q79" s="102"/>
      <c r="AJ79" s="82"/>
      <c r="AK79" s="83"/>
      <c r="AL79" s="83"/>
      <c r="AM79" s="84"/>
      <c r="AN79" s="84"/>
      <c r="AO79" s="84"/>
      <c r="AP79" s="84"/>
      <c r="AQ79" s="84"/>
      <c r="AR79" s="84"/>
      <c r="AS79" s="84"/>
      <c r="AT79" s="84"/>
      <c r="AU79" s="84"/>
      <c r="AV79" s="12"/>
      <c r="AW79" s="12"/>
      <c r="AX79" s="12"/>
      <c r="AY79" s="12"/>
      <c r="AZ79" s="12"/>
      <c r="BA79" s="12"/>
      <c r="BB79" s="12"/>
      <c r="BC79" s="12"/>
      <c r="BD79" s="12"/>
      <c r="BE79" s="12"/>
      <c r="BF79" s="12"/>
      <c r="BG79" s="12"/>
      <c r="BH79" s="12"/>
      <c r="BI79" s="12"/>
    </row>
    <row r="80" spans="1:61" x14ac:dyDescent="0.2">
      <c r="A80" s="3"/>
      <c r="B80" s="8"/>
      <c r="C80" s="8"/>
      <c r="D80" s="8"/>
      <c r="E80" s="100"/>
      <c r="F80" s="100"/>
      <c r="G80" s="44"/>
      <c r="H80" s="44"/>
      <c r="I80" s="44"/>
      <c r="J80" s="44"/>
      <c r="K80" s="44"/>
      <c r="L80" s="44"/>
      <c r="M80" s="9"/>
      <c r="N80" s="9"/>
      <c r="O80" s="102"/>
      <c r="Q80" s="102"/>
      <c r="AJ80" s="82"/>
      <c r="AK80" s="83"/>
      <c r="AL80" s="83"/>
      <c r="AM80" s="84"/>
      <c r="AN80" s="84"/>
      <c r="AO80" s="84"/>
      <c r="AP80" s="84"/>
      <c r="AQ80" s="84"/>
      <c r="AR80" s="84"/>
      <c r="AS80" s="84"/>
      <c r="AT80" s="84"/>
      <c r="AU80" s="84"/>
      <c r="AV80" s="12"/>
      <c r="AW80" s="12"/>
      <c r="AX80" s="12"/>
      <c r="AY80" s="12"/>
      <c r="AZ80" s="12"/>
      <c r="BA80" s="12"/>
      <c r="BB80" s="12"/>
      <c r="BC80" s="12"/>
      <c r="BD80" s="12"/>
      <c r="BE80" s="12"/>
      <c r="BF80" s="12"/>
      <c r="BG80" s="12"/>
      <c r="BH80" s="12"/>
      <c r="BI80" s="12"/>
    </row>
    <row r="81" spans="1:61" x14ac:dyDescent="0.2">
      <c r="A81" s="3"/>
      <c r="B81" s="8"/>
      <c r="C81" s="8"/>
      <c r="D81" s="8"/>
      <c r="E81" s="100"/>
      <c r="F81" s="100"/>
      <c r="G81" s="44"/>
      <c r="H81" s="44"/>
      <c r="I81" s="44"/>
      <c r="J81" s="44"/>
      <c r="K81" s="44"/>
      <c r="L81" s="44"/>
      <c r="M81" s="9"/>
      <c r="N81" s="9"/>
      <c r="O81" s="102"/>
      <c r="Q81" s="102"/>
      <c r="AJ81" s="82"/>
      <c r="AK81" s="83"/>
      <c r="AL81" s="83"/>
      <c r="AM81" s="84"/>
      <c r="AN81" s="84"/>
      <c r="AO81" s="84"/>
      <c r="AP81" s="84"/>
      <c r="AQ81" s="84"/>
      <c r="AR81" s="84"/>
      <c r="AS81" s="84"/>
      <c r="AT81" s="84"/>
      <c r="AU81" s="84"/>
      <c r="AV81" s="12"/>
      <c r="AW81" s="12"/>
      <c r="AX81" s="12"/>
      <c r="AY81" s="12"/>
      <c r="AZ81" s="12"/>
      <c r="BA81" s="12"/>
      <c r="BB81" s="12"/>
      <c r="BC81" s="12"/>
      <c r="BD81" s="12"/>
      <c r="BE81" s="12"/>
      <c r="BF81" s="12"/>
      <c r="BG81" s="12"/>
      <c r="BH81" s="12"/>
      <c r="BI81" s="12"/>
    </row>
    <row r="82" spans="1:61" x14ac:dyDescent="0.2">
      <c r="A82" s="3"/>
      <c r="B82" s="24"/>
      <c r="C82" s="24"/>
      <c r="D82" s="24"/>
      <c r="E82" s="67"/>
      <c r="F82" s="72"/>
      <c r="G82" s="24"/>
      <c r="H82" s="24"/>
      <c r="I82" s="24"/>
      <c r="J82" s="24"/>
      <c r="K82" s="24"/>
      <c r="L82" s="24"/>
      <c r="M82" s="9"/>
      <c r="N82" s="9"/>
      <c r="O82" s="102"/>
      <c r="AJ82" s="82"/>
      <c r="AK82" s="83"/>
      <c r="AL82" s="83"/>
      <c r="AM82" s="84"/>
      <c r="AN82" s="84"/>
      <c r="AO82" s="84"/>
      <c r="AP82" s="84"/>
      <c r="AQ82" s="84"/>
      <c r="AR82" s="84"/>
      <c r="AS82" s="84"/>
      <c r="AT82" s="84"/>
      <c r="AU82" s="84"/>
      <c r="AV82" s="12"/>
      <c r="AW82" s="12"/>
      <c r="AX82" s="12"/>
      <c r="AY82" s="12"/>
      <c r="AZ82" s="12"/>
      <c r="BA82" s="12"/>
      <c r="BB82" s="12"/>
      <c r="BC82" s="12"/>
      <c r="BD82" s="12"/>
      <c r="BE82" s="12"/>
      <c r="BF82" s="12"/>
      <c r="BG82" s="12"/>
      <c r="BH82" s="12"/>
      <c r="BI82" s="12"/>
    </row>
    <row r="83" spans="1:61" x14ac:dyDescent="0.2">
      <c r="A83" s="3"/>
      <c r="B83" s="12"/>
      <c r="C83" s="12"/>
      <c r="D83" s="12"/>
      <c r="E83" s="67"/>
      <c r="F83" s="67"/>
      <c r="G83" s="44"/>
      <c r="H83" s="44"/>
      <c r="I83" s="44"/>
      <c r="J83" s="44"/>
      <c r="K83" s="44"/>
      <c r="L83" s="44"/>
      <c r="M83" s="9"/>
      <c r="N83" s="9"/>
      <c r="O83" s="102"/>
      <c r="AJ83" s="82"/>
      <c r="AK83" s="83"/>
      <c r="AL83" s="83"/>
      <c r="AM83" s="84"/>
      <c r="AN83" s="84"/>
      <c r="AO83" s="84"/>
      <c r="AP83" s="84"/>
      <c r="AQ83" s="84"/>
      <c r="AR83" s="84"/>
      <c r="AS83" s="84"/>
      <c r="AT83" s="84"/>
      <c r="AU83" s="84"/>
      <c r="AV83" s="12"/>
      <c r="AW83" s="12"/>
      <c r="AX83" s="12"/>
      <c r="AY83" s="12"/>
      <c r="AZ83" s="12"/>
      <c r="BA83" s="12"/>
      <c r="BB83" s="12"/>
      <c r="BC83" s="12"/>
      <c r="BD83" s="12"/>
      <c r="BE83" s="12"/>
      <c r="BF83" s="12"/>
      <c r="BG83" s="12"/>
      <c r="BH83" s="12"/>
      <c r="BI83" s="12"/>
    </row>
    <row r="84" spans="1:61" x14ac:dyDescent="0.2">
      <c r="A84" s="3"/>
      <c r="B84" s="66"/>
      <c r="C84" s="66"/>
      <c r="D84" s="66"/>
      <c r="E84" s="66"/>
      <c r="G84" s="8"/>
      <c r="H84" s="8"/>
      <c r="I84" s="8"/>
      <c r="J84" s="8"/>
      <c r="K84" s="8"/>
      <c r="L84" s="8"/>
      <c r="M84" s="9"/>
      <c r="N84" s="70"/>
      <c r="O84" s="102"/>
      <c r="AJ84" s="82"/>
      <c r="AK84" s="83"/>
      <c r="AL84" s="83"/>
      <c r="AM84" s="84"/>
      <c r="AN84" s="84"/>
      <c r="AO84" s="84"/>
      <c r="AP84" s="84"/>
      <c r="AQ84" s="84"/>
      <c r="AR84" s="84"/>
      <c r="AS84" s="84"/>
      <c r="AT84" s="84"/>
      <c r="AU84" s="84"/>
      <c r="AV84" s="12"/>
      <c r="AW84" s="12"/>
      <c r="AX84" s="12"/>
      <c r="AY84" s="12"/>
      <c r="AZ84" s="12"/>
      <c r="BA84" s="12"/>
      <c r="BB84" s="12"/>
      <c r="BC84" s="12"/>
      <c r="BD84" s="12"/>
      <c r="BE84" s="12"/>
      <c r="BF84" s="12"/>
      <c r="BG84" s="12"/>
      <c r="BH84" s="12"/>
      <c r="BI84" s="12"/>
    </row>
    <row r="85" spans="1:61" x14ac:dyDescent="0.2">
      <c r="A85" s="71"/>
      <c r="B85" s="95"/>
      <c r="C85" s="95"/>
      <c r="D85" s="95"/>
      <c r="E85" s="95"/>
      <c r="F85" s="96"/>
      <c r="G85" s="96"/>
      <c r="H85" s="96"/>
      <c r="I85" s="96"/>
      <c r="J85" s="96"/>
      <c r="K85" s="96"/>
      <c r="L85" s="96"/>
      <c r="M85" s="95"/>
      <c r="N85" s="95"/>
      <c r="O85" s="104"/>
      <c r="AJ85" s="82"/>
      <c r="AK85" s="83"/>
      <c r="AL85" s="83"/>
      <c r="AM85" s="84"/>
      <c r="AN85" s="84"/>
      <c r="AO85" s="84"/>
      <c r="AP85" s="84"/>
      <c r="AQ85" s="84"/>
      <c r="AR85" s="84"/>
      <c r="AS85" s="84"/>
      <c r="AT85" s="84"/>
      <c r="AU85" s="84"/>
      <c r="AV85" s="12"/>
      <c r="AW85" s="12"/>
      <c r="AX85" s="12"/>
      <c r="AY85" s="12"/>
      <c r="AZ85" s="12"/>
      <c r="BA85" s="12"/>
      <c r="BB85" s="12"/>
      <c r="BC85" s="12"/>
      <c r="BD85" s="12"/>
      <c r="BE85" s="12"/>
      <c r="BF85" s="12"/>
      <c r="BG85" s="12"/>
      <c r="BH85" s="12"/>
      <c r="BI85" s="12"/>
    </row>
    <row r="86" spans="1:61" x14ac:dyDescent="0.2">
      <c r="A86" s="3"/>
      <c r="B86" s="8"/>
      <c r="C86" s="8"/>
      <c r="D86" s="8"/>
      <c r="E86" s="67"/>
      <c r="F86" s="67"/>
      <c r="G86" s="44"/>
      <c r="H86" s="44"/>
      <c r="I86" s="44"/>
      <c r="J86" s="44"/>
      <c r="K86" s="44"/>
      <c r="L86" s="44"/>
      <c r="M86" s="101"/>
      <c r="N86" s="95"/>
      <c r="O86" s="103"/>
      <c r="AJ86" s="82"/>
      <c r="AK86" s="83"/>
      <c r="AL86" s="83"/>
      <c r="AM86" s="84"/>
      <c r="AN86" s="84"/>
      <c r="AO86" s="84"/>
      <c r="AP86" s="84"/>
      <c r="AQ86" s="84"/>
      <c r="AR86" s="84"/>
      <c r="AS86" s="84"/>
      <c r="AT86" s="84"/>
      <c r="AU86" s="84"/>
      <c r="AV86" s="12"/>
      <c r="AW86" s="12"/>
      <c r="AX86" s="12"/>
      <c r="AY86" s="12"/>
      <c r="AZ86" s="12"/>
      <c r="BA86" s="12"/>
      <c r="BB86" s="12"/>
      <c r="BC86" s="12"/>
      <c r="BD86" s="12"/>
      <c r="BE86" s="12"/>
      <c r="BF86" s="12"/>
      <c r="BG86" s="12"/>
      <c r="BH86" s="12"/>
      <c r="BI86" s="12"/>
    </row>
    <row r="87" spans="1:61" x14ac:dyDescent="0.2">
      <c r="A87" s="3"/>
      <c r="B87" s="8"/>
      <c r="C87" s="8"/>
      <c r="D87" s="8"/>
      <c r="E87" s="67"/>
      <c r="F87" s="67"/>
      <c r="G87" s="44"/>
      <c r="H87" s="44"/>
      <c r="I87" s="44"/>
      <c r="J87" s="44"/>
      <c r="K87" s="44"/>
      <c r="L87" s="44"/>
      <c r="M87" s="101"/>
      <c r="N87" s="95"/>
      <c r="O87" s="103"/>
      <c r="AJ87" s="82"/>
      <c r="AK87" s="83"/>
      <c r="AL87" s="83"/>
      <c r="AM87" s="84"/>
      <c r="AN87" s="84"/>
      <c r="AO87" s="84"/>
      <c r="AP87" s="84"/>
      <c r="AQ87" s="84"/>
      <c r="AR87" s="84"/>
      <c r="AS87" s="84"/>
      <c r="AT87" s="84"/>
      <c r="AU87" s="84"/>
      <c r="AV87" s="12"/>
      <c r="AW87" s="12"/>
      <c r="AX87" s="12"/>
      <c r="AY87" s="12"/>
      <c r="AZ87" s="12"/>
      <c r="BA87" s="12"/>
      <c r="BB87" s="12"/>
      <c r="BC87" s="12"/>
      <c r="BD87" s="12"/>
      <c r="BE87" s="12"/>
      <c r="BF87" s="12"/>
      <c r="BG87" s="12"/>
      <c r="BH87" s="12"/>
      <c r="BI87" s="12"/>
    </row>
    <row r="88" spans="1:61" x14ac:dyDescent="0.2">
      <c r="A88" s="3"/>
      <c r="B88" s="8"/>
      <c r="C88" s="8"/>
      <c r="D88" s="8"/>
      <c r="E88" s="67"/>
      <c r="F88" s="67"/>
      <c r="G88" s="44"/>
      <c r="H88" s="44"/>
      <c r="I88" s="44"/>
      <c r="J88" s="44"/>
      <c r="K88" s="44"/>
      <c r="L88" s="44"/>
      <c r="M88" s="25"/>
      <c r="N88" s="25"/>
      <c r="O88" s="102"/>
      <c r="AJ88" s="82"/>
      <c r="AK88" s="83"/>
      <c r="AL88" s="83"/>
      <c r="AM88" s="84"/>
      <c r="AN88" s="84"/>
      <c r="AO88" s="84"/>
      <c r="AP88" s="84"/>
      <c r="AQ88" s="84"/>
      <c r="AR88" s="84"/>
      <c r="AS88" s="84"/>
      <c r="AT88" s="84"/>
      <c r="AU88" s="84"/>
      <c r="AV88" s="12"/>
      <c r="AW88" s="12"/>
      <c r="AX88" s="12"/>
      <c r="AY88" s="12"/>
      <c r="AZ88" s="12"/>
      <c r="BA88" s="12"/>
      <c r="BB88" s="12"/>
      <c r="BC88" s="12"/>
      <c r="BD88" s="12"/>
      <c r="BE88" s="12"/>
      <c r="BF88" s="12"/>
      <c r="BG88" s="12"/>
      <c r="BH88" s="12"/>
      <c r="BI88" s="12"/>
    </row>
    <row r="89" spans="1:61" x14ac:dyDescent="0.2">
      <c r="A89" s="3"/>
      <c r="B89" s="4"/>
      <c r="C89" s="4"/>
      <c r="D89" s="4"/>
      <c r="E89" s="4"/>
      <c r="M89" s="95"/>
      <c r="N89" s="70"/>
      <c r="O89" s="103"/>
      <c r="P89" s="8"/>
      <c r="AJ89" s="86"/>
      <c r="AK89" s="87"/>
      <c r="AL89" s="87"/>
      <c r="AM89" s="88"/>
      <c r="AN89" s="88"/>
      <c r="AO89" s="88"/>
      <c r="AP89" s="88"/>
      <c r="AQ89" s="88"/>
      <c r="AR89" s="88"/>
      <c r="AS89" s="88"/>
      <c r="AT89" s="88"/>
      <c r="AU89" s="88"/>
      <c r="AV89" s="12"/>
      <c r="AW89" s="12"/>
      <c r="AX89" s="12"/>
      <c r="AY89" s="12"/>
      <c r="AZ89" s="12"/>
      <c r="BA89" s="12"/>
      <c r="BB89" s="12"/>
      <c r="BC89" s="12"/>
      <c r="BD89" s="12"/>
      <c r="BE89" s="12"/>
      <c r="BF89" s="12"/>
      <c r="BG89" s="12"/>
      <c r="BH89" s="12"/>
      <c r="BI89" s="12"/>
    </row>
    <row r="90" spans="1:61" x14ac:dyDescent="0.2">
      <c r="A90" s="71"/>
      <c r="F90" s="27"/>
      <c r="M90" s="101"/>
      <c r="N90" s="70"/>
      <c r="O90" s="103"/>
      <c r="P90" s="8"/>
      <c r="AJ90" s="82"/>
      <c r="AK90" s="83"/>
      <c r="AL90" s="83"/>
      <c r="AM90" s="84"/>
      <c r="AN90" s="84"/>
      <c r="AO90" s="84"/>
      <c r="AP90" s="84"/>
      <c r="AQ90" s="84"/>
      <c r="AR90" s="84"/>
      <c r="AS90" s="84"/>
      <c r="AT90" s="84"/>
      <c r="AU90" s="84"/>
      <c r="AV90" s="12"/>
      <c r="AW90" s="12"/>
      <c r="AX90" s="12"/>
      <c r="AY90" s="12"/>
      <c r="AZ90" s="12"/>
      <c r="BA90" s="12"/>
      <c r="BB90" s="12"/>
      <c r="BC90" s="12"/>
      <c r="BD90" s="12"/>
      <c r="BE90" s="12"/>
      <c r="BF90" s="12"/>
      <c r="BG90" s="12"/>
      <c r="BH90" s="12"/>
      <c r="BI90" s="12"/>
    </row>
    <row r="91" spans="1:61" x14ac:dyDescent="0.2">
      <c r="A91" s="71"/>
      <c r="B91" s="97"/>
      <c r="C91" s="97"/>
      <c r="D91" s="97"/>
      <c r="E91" s="97"/>
      <c r="F91" s="96"/>
      <c r="G91" s="96"/>
      <c r="H91" s="96"/>
      <c r="I91" s="96"/>
      <c r="J91" s="96"/>
      <c r="K91" s="96"/>
      <c r="L91" s="96"/>
      <c r="M91" s="101"/>
      <c r="N91" s="70"/>
      <c r="O91" s="103"/>
      <c r="P91" s="8"/>
      <c r="AJ91" s="82"/>
      <c r="AK91" s="83"/>
      <c r="AL91" s="83"/>
      <c r="AM91" s="84"/>
      <c r="AN91" s="84"/>
      <c r="AO91" s="84"/>
      <c r="AP91" s="84"/>
      <c r="AQ91" s="84"/>
      <c r="AR91" s="84"/>
      <c r="AS91" s="84"/>
      <c r="AT91" s="84"/>
      <c r="AU91" s="84"/>
      <c r="AV91" s="12"/>
      <c r="AW91" s="12"/>
      <c r="AX91" s="12"/>
      <c r="AY91" s="12"/>
      <c r="AZ91" s="12"/>
      <c r="BA91" s="12"/>
      <c r="BB91" s="12"/>
      <c r="BC91" s="12"/>
      <c r="BD91" s="12"/>
      <c r="BE91" s="12"/>
      <c r="BF91" s="12"/>
      <c r="BG91" s="12"/>
      <c r="BH91" s="12"/>
      <c r="BI91" s="12"/>
    </row>
    <row r="92" spans="1:61" x14ac:dyDescent="0.2">
      <c r="A92" s="3"/>
      <c r="B92" s="8"/>
      <c r="C92" s="8"/>
      <c r="D92" s="8"/>
      <c r="E92" s="8"/>
      <c r="F92" s="64"/>
      <c r="G92" s="8"/>
      <c r="H92" s="8"/>
      <c r="I92" s="8"/>
      <c r="J92" s="8"/>
      <c r="K92" s="8"/>
      <c r="L92" s="8"/>
      <c r="M92" s="7"/>
      <c r="N92" s="9"/>
      <c r="O92" s="6"/>
      <c r="AJ92" s="82"/>
      <c r="AK92" s="83"/>
      <c r="AL92" s="83"/>
      <c r="AM92" s="84"/>
      <c r="AN92" s="84"/>
      <c r="AO92" s="84"/>
      <c r="AP92" s="84"/>
      <c r="AQ92" s="84"/>
      <c r="AR92" s="84"/>
      <c r="AS92" s="84"/>
      <c r="AT92" s="84"/>
      <c r="AU92" s="84"/>
      <c r="AV92" s="12"/>
      <c r="AW92" s="12"/>
      <c r="AX92" s="12"/>
      <c r="AY92" s="12"/>
      <c r="AZ92" s="12"/>
      <c r="BA92" s="12"/>
      <c r="BB92" s="12"/>
      <c r="BC92" s="12"/>
      <c r="BD92" s="12"/>
      <c r="BE92" s="12"/>
      <c r="BF92" s="12"/>
      <c r="BG92" s="12"/>
      <c r="BH92" s="12"/>
      <c r="BI92" s="12"/>
    </row>
    <row r="93" spans="1:61" x14ac:dyDescent="0.2">
      <c r="A93" s="71"/>
      <c r="G93" s="11"/>
      <c r="H93" s="11"/>
      <c r="I93" s="11"/>
      <c r="J93" s="11"/>
      <c r="K93" s="11"/>
      <c r="L93" s="11"/>
      <c r="N93" s="70"/>
      <c r="O93" s="6"/>
      <c r="AJ93" s="82"/>
      <c r="AK93" s="83"/>
      <c r="AL93" s="83"/>
      <c r="AM93" s="84"/>
      <c r="AN93" s="84"/>
      <c r="AO93" s="84"/>
      <c r="AP93" s="84"/>
      <c r="AQ93" s="84"/>
      <c r="AR93" s="84"/>
      <c r="AS93" s="84"/>
      <c r="AT93" s="84"/>
      <c r="AU93" s="84"/>
      <c r="AV93" s="12"/>
      <c r="AW93" s="12"/>
      <c r="AX93" s="12"/>
      <c r="AY93" s="12"/>
      <c r="AZ93" s="12"/>
      <c r="BA93" s="12"/>
      <c r="BB93" s="12"/>
      <c r="BC93" s="12"/>
      <c r="BD93" s="12"/>
      <c r="BE93" s="12"/>
      <c r="BF93" s="12"/>
      <c r="BG93" s="12"/>
      <c r="BH93" s="12"/>
      <c r="BI93" s="12"/>
    </row>
    <row r="94" spans="1:61" x14ac:dyDescent="0.2">
      <c r="A94" s="98"/>
      <c r="B94" s="97"/>
      <c r="C94" s="97"/>
      <c r="D94" s="97"/>
      <c r="E94" s="97"/>
      <c r="F94" s="96"/>
      <c r="G94" s="96"/>
      <c r="H94" s="96"/>
      <c r="I94" s="96"/>
      <c r="J94" s="96"/>
      <c r="K94" s="96"/>
      <c r="L94" s="96"/>
      <c r="M94" s="96"/>
      <c r="N94" s="96"/>
      <c r="O94" s="77"/>
      <c r="AJ94" s="86"/>
      <c r="AK94" s="87"/>
      <c r="AL94" s="87"/>
      <c r="AM94" s="88"/>
      <c r="AN94" s="88"/>
      <c r="AO94" s="88"/>
      <c r="AP94" s="88"/>
      <c r="AQ94" s="88"/>
      <c r="AR94" s="88"/>
      <c r="AS94" s="88"/>
      <c r="AT94" s="88"/>
      <c r="AU94" s="88"/>
      <c r="AV94" s="12"/>
      <c r="AW94" s="12"/>
      <c r="AX94" s="12"/>
      <c r="AY94" s="12"/>
      <c r="AZ94" s="12"/>
      <c r="BA94" s="12"/>
      <c r="BB94" s="12"/>
      <c r="BC94" s="12"/>
      <c r="BD94" s="12"/>
      <c r="BE94" s="12"/>
      <c r="BF94" s="12"/>
      <c r="BG94" s="12"/>
      <c r="BH94" s="12"/>
      <c r="BI94" s="12"/>
    </row>
    <row r="95" spans="1:61" x14ac:dyDescent="0.2">
      <c r="A95" s="98"/>
      <c r="E95" s="67"/>
      <c r="F95" s="69"/>
      <c r="G95" s="44"/>
      <c r="H95" s="44"/>
      <c r="I95" s="44"/>
      <c r="J95" s="44"/>
      <c r="K95" s="44"/>
      <c r="L95" s="44"/>
      <c r="M95" s="7"/>
      <c r="N95" s="9"/>
      <c r="O95" s="6"/>
      <c r="AJ95" s="82"/>
      <c r="AK95" s="83"/>
      <c r="AL95" s="83"/>
      <c r="AM95" s="91"/>
      <c r="AN95" s="91"/>
      <c r="AO95" s="91"/>
      <c r="AP95" s="91"/>
      <c r="AQ95" s="91"/>
      <c r="AR95" s="91"/>
      <c r="AS95" s="91"/>
      <c r="AT95" s="91"/>
      <c r="AU95" s="91"/>
      <c r="AV95" s="12"/>
      <c r="AW95" s="12"/>
      <c r="AX95" s="12"/>
      <c r="AY95" s="12"/>
      <c r="AZ95" s="12"/>
      <c r="BA95" s="12"/>
      <c r="BB95" s="12"/>
      <c r="BC95" s="12"/>
      <c r="BD95" s="12"/>
      <c r="BE95" s="12"/>
      <c r="BF95" s="12"/>
      <c r="BG95" s="12"/>
      <c r="BH95" s="12"/>
      <c r="BI95" s="12"/>
    </row>
    <row r="96" spans="1:61" x14ac:dyDescent="0.2">
      <c r="A96" s="98"/>
      <c r="B96" s="8"/>
      <c r="C96" s="8"/>
      <c r="D96" s="8"/>
      <c r="E96" s="67"/>
      <c r="F96" s="69"/>
      <c r="G96" s="44"/>
      <c r="H96" s="44"/>
      <c r="I96" s="44"/>
      <c r="J96" s="44"/>
      <c r="K96" s="44"/>
      <c r="L96" s="44"/>
      <c r="M96" s="7"/>
      <c r="N96" s="9"/>
      <c r="O96" s="6"/>
      <c r="AJ96" s="82"/>
      <c r="AK96" s="83"/>
      <c r="AL96" s="83"/>
      <c r="AM96" s="91"/>
      <c r="AN96" s="91"/>
      <c r="AO96" s="91"/>
      <c r="AP96" s="91"/>
      <c r="AQ96" s="91"/>
      <c r="AR96" s="91"/>
      <c r="AS96" s="91"/>
      <c r="AT96" s="91"/>
      <c r="AU96" s="91"/>
      <c r="AV96" s="12"/>
      <c r="AW96" s="12"/>
      <c r="AX96" s="12"/>
      <c r="AY96" s="12"/>
      <c r="AZ96" s="12"/>
      <c r="BA96" s="12"/>
      <c r="BB96" s="12"/>
      <c r="BC96" s="12"/>
      <c r="BD96" s="12"/>
      <c r="BE96" s="12"/>
      <c r="BF96" s="12"/>
      <c r="BG96" s="12"/>
      <c r="BH96" s="12"/>
      <c r="BI96" s="12"/>
    </row>
    <row r="97" spans="1:61" x14ac:dyDescent="0.2">
      <c r="A97" s="3"/>
      <c r="E97" s="67"/>
      <c r="F97" s="69"/>
      <c r="G97" s="44"/>
      <c r="H97" s="44"/>
      <c r="I97" s="44"/>
      <c r="J97" s="44"/>
      <c r="K97" s="44"/>
      <c r="L97" s="44"/>
      <c r="M97" s="7"/>
      <c r="N97" s="9"/>
      <c r="O97" s="6"/>
      <c r="AJ97" s="82"/>
      <c r="AK97" s="83"/>
      <c r="AL97" s="83"/>
      <c r="AM97" s="91"/>
      <c r="AN97" s="91"/>
      <c r="AO97" s="91"/>
      <c r="AP97" s="91"/>
      <c r="AQ97" s="91"/>
      <c r="AR97" s="91"/>
      <c r="AS97" s="91"/>
      <c r="AT97" s="91"/>
      <c r="AU97" s="91"/>
      <c r="AV97" s="12"/>
      <c r="AW97" s="12"/>
      <c r="AX97" s="12"/>
      <c r="AY97" s="12"/>
      <c r="AZ97" s="12"/>
      <c r="BA97" s="12"/>
      <c r="BB97" s="12"/>
      <c r="BC97" s="12"/>
      <c r="BD97" s="12"/>
      <c r="BE97" s="12"/>
      <c r="BF97" s="12"/>
      <c r="BG97" s="12"/>
      <c r="BH97" s="12"/>
      <c r="BI97" s="12"/>
    </row>
    <row r="98" spans="1:61" x14ac:dyDescent="0.2">
      <c r="A98" s="3"/>
      <c r="B98" s="8"/>
      <c r="C98" s="8"/>
      <c r="D98" s="8"/>
      <c r="E98" s="67"/>
      <c r="F98" s="69"/>
      <c r="G98" s="44"/>
      <c r="H98" s="44"/>
      <c r="I98" s="44"/>
      <c r="J98" s="44"/>
      <c r="K98" s="44"/>
      <c r="L98" s="44"/>
      <c r="M98" s="7"/>
      <c r="N98" s="9"/>
      <c r="O98" s="6"/>
      <c r="AJ98" s="82"/>
      <c r="AK98" s="83"/>
      <c r="AL98" s="83"/>
      <c r="AM98" s="91"/>
      <c r="AN98" s="91"/>
      <c r="AO98" s="91"/>
      <c r="AP98" s="91"/>
      <c r="AQ98" s="91"/>
      <c r="AR98" s="91"/>
      <c r="AS98" s="91"/>
      <c r="AT98" s="91"/>
      <c r="AU98" s="91"/>
      <c r="AV98" s="12"/>
      <c r="AW98" s="12"/>
      <c r="AX98" s="12"/>
      <c r="AY98" s="12"/>
      <c r="AZ98" s="12"/>
      <c r="BA98" s="12"/>
      <c r="BB98" s="12"/>
      <c r="BC98" s="12"/>
      <c r="BD98" s="12"/>
      <c r="BE98" s="12"/>
      <c r="BF98" s="12"/>
      <c r="BG98" s="12"/>
      <c r="BH98" s="12"/>
      <c r="BI98" s="12"/>
    </row>
    <row r="99" spans="1:61" x14ac:dyDescent="0.2">
      <c r="A99" s="71"/>
      <c r="B99" s="99"/>
      <c r="C99" s="99"/>
      <c r="D99" s="99"/>
      <c r="E99" s="99"/>
      <c r="F99" s="96"/>
      <c r="G99" s="96"/>
      <c r="H99" s="96"/>
      <c r="I99" s="96"/>
      <c r="J99" s="96"/>
      <c r="K99" s="96"/>
      <c r="L99" s="96"/>
      <c r="M99" s="96"/>
      <c r="N99" s="96"/>
      <c r="O99" s="77"/>
      <c r="AJ99" s="86"/>
      <c r="AK99" s="87"/>
      <c r="AL99" s="87"/>
      <c r="AM99" s="88"/>
      <c r="AN99" s="88"/>
      <c r="AO99" s="88"/>
      <c r="AP99" s="88"/>
      <c r="AQ99" s="88"/>
      <c r="AR99" s="88"/>
      <c r="AS99" s="88"/>
      <c r="AT99" s="88"/>
      <c r="AU99" s="88"/>
      <c r="AV99" s="12"/>
      <c r="AW99" s="12"/>
      <c r="AX99" s="12"/>
      <c r="AY99" s="12"/>
      <c r="AZ99" s="12"/>
      <c r="BA99" s="12"/>
      <c r="BB99" s="12"/>
      <c r="BC99" s="12"/>
      <c r="BD99" s="12"/>
      <c r="BE99" s="12"/>
      <c r="BF99" s="12"/>
      <c r="BG99" s="12"/>
      <c r="BH99" s="12"/>
      <c r="BI99" s="12"/>
    </row>
    <row r="100" spans="1:61" x14ac:dyDescent="0.2">
      <c r="A100" s="3"/>
      <c r="B100" s="8"/>
      <c r="C100" s="8"/>
      <c r="D100" s="8"/>
      <c r="E100" s="8"/>
      <c r="F100" s="21"/>
      <c r="M100" s="9"/>
      <c r="N100" s="8"/>
      <c r="O100" s="6"/>
      <c r="AJ100" s="82"/>
      <c r="AK100" s="83"/>
      <c r="AL100" s="83"/>
      <c r="AM100" s="91"/>
      <c r="AN100" s="91"/>
      <c r="AO100" s="91"/>
      <c r="AP100" s="91"/>
      <c r="AQ100" s="91"/>
      <c r="AR100" s="91"/>
      <c r="AS100" s="91"/>
      <c r="AT100" s="91"/>
      <c r="AU100" s="91"/>
      <c r="AV100" s="12"/>
      <c r="AW100" s="12"/>
      <c r="AX100" s="12"/>
      <c r="AY100" s="12"/>
      <c r="AZ100" s="12"/>
      <c r="BA100" s="12"/>
      <c r="BB100" s="12"/>
      <c r="BC100" s="12"/>
      <c r="BD100" s="12"/>
      <c r="BE100" s="12"/>
      <c r="BF100" s="12"/>
      <c r="BG100" s="12"/>
      <c r="BH100" s="12"/>
      <c r="BI100" s="12"/>
    </row>
    <row r="101" spans="1:61" x14ac:dyDescent="0.2">
      <c r="A101" s="3"/>
      <c r="B101" s="8"/>
      <c r="C101" s="8"/>
      <c r="D101" s="8"/>
      <c r="E101" s="8"/>
      <c r="F101" s="21"/>
      <c r="M101" s="9"/>
      <c r="N101" s="8"/>
      <c r="O101" s="6"/>
      <c r="AJ101" s="82"/>
      <c r="AK101" s="83"/>
      <c r="AL101" s="83"/>
      <c r="AM101" s="91"/>
      <c r="AN101" s="91"/>
      <c r="AO101" s="91"/>
      <c r="AP101" s="91"/>
      <c r="AQ101" s="91"/>
      <c r="AR101" s="91"/>
      <c r="AS101" s="91"/>
      <c r="AT101" s="91"/>
      <c r="AU101" s="91"/>
      <c r="AV101" s="12"/>
      <c r="AW101" s="12"/>
      <c r="AX101" s="12"/>
      <c r="AY101" s="12"/>
      <c r="AZ101" s="12"/>
      <c r="BA101" s="12"/>
      <c r="BB101" s="12"/>
      <c r="BC101" s="12"/>
      <c r="BD101" s="12"/>
      <c r="BE101" s="12"/>
      <c r="BF101" s="12"/>
      <c r="BG101" s="12"/>
      <c r="BH101" s="12"/>
      <c r="BI101" s="12"/>
    </row>
    <row r="102" spans="1:61" x14ac:dyDescent="0.2">
      <c r="A102" s="3"/>
      <c r="F102" s="21"/>
      <c r="M102" s="9"/>
      <c r="N102" s="8"/>
      <c r="O102" s="6"/>
      <c r="AJ102" s="82"/>
      <c r="AK102" s="83"/>
      <c r="AL102" s="83"/>
      <c r="AM102" s="91"/>
      <c r="AN102" s="91"/>
      <c r="AO102" s="91"/>
      <c r="AP102" s="91"/>
      <c r="AQ102" s="91"/>
      <c r="AR102" s="91"/>
      <c r="AS102" s="91"/>
      <c r="AT102" s="91"/>
      <c r="AU102" s="91"/>
      <c r="AV102" s="12"/>
      <c r="AW102" s="12"/>
      <c r="AX102" s="12"/>
      <c r="AY102" s="12"/>
      <c r="AZ102" s="12"/>
      <c r="BA102" s="12"/>
      <c r="BB102" s="12"/>
      <c r="BC102" s="12"/>
      <c r="BD102" s="12"/>
      <c r="BE102" s="12"/>
      <c r="BF102" s="12"/>
      <c r="BG102" s="12"/>
      <c r="BH102" s="12"/>
      <c r="BI102" s="12"/>
    </row>
    <row r="103" spans="1:61" x14ac:dyDescent="0.2">
      <c r="A103" s="3"/>
      <c r="F103" s="21"/>
      <c r="M103" s="9"/>
      <c r="N103" s="8"/>
      <c r="O103" s="6"/>
      <c r="AJ103" s="82"/>
      <c r="AK103" s="83"/>
      <c r="AL103" s="83"/>
      <c r="AM103" s="91"/>
      <c r="AN103" s="91"/>
      <c r="AO103" s="91"/>
      <c r="AP103" s="91"/>
      <c r="AQ103" s="91"/>
      <c r="AR103" s="91"/>
      <c r="AS103" s="91"/>
      <c r="AT103" s="91"/>
      <c r="AU103" s="91"/>
      <c r="AV103" s="12"/>
      <c r="AW103" s="12"/>
      <c r="AX103" s="12"/>
      <c r="AY103" s="12"/>
      <c r="AZ103" s="12"/>
      <c r="BA103" s="12"/>
      <c r="BB103" s="12"/>
      <c r="BC103" s="12"/>
      <c r="BD103" s="12"/>
      <c r="BE103" s="12"/>
      <c r="BF103" s="12"/>
      <c r="BG103" s="12"/>
      <c r="BH103" s="12"/>
      <c r="BI103" s="12"/>
    </row>
    <row r="104" spans="1:61" x14ac:dyDescent="0.2">
      <c r="A104" s="3"/>
      <c r="F104" s="21"/>
      <c r="M104" s="9"/>
      <c r="N104" s="8"/>
      <c r="O104" s="6"/>
      <c r="AJ104" s="82"/>
      <c r="AK104" s="83"/>
      <c r="AL104" s="83"/>
      <c r="AM104" s="91"/>
      <c r="AN104" s="91"/>
      <c r="AO104" s="91"/>
      <c r="AP104" s="91"/>
      <c r="AQ104" s="91"/>
      <c r="AR104" s="91"/>
      <c r="AS104" s="91"/>
      <c r="AT104" s="91"/>
      <c r="AU104" s="91"/>
      <c r="AV104" s="12"/>
      <c r="AW104" s="12"/>
      <c r="AX104" s="12"/>
      <c r="AY104" s="12"/>
      <c r="AZ104" s="12"/>
      <c r="BA104" s="12"/>
      <c r="BB104" s="12"/>
      <c r="BC104" s="12"/>
      <c r="BD104" s="12"/>
      <c r="BE104" s="12"/>
      <c r="BF104" s="12"/>
      <c r="BG104" s="12"/>
      <c r="BH104" s="12"/>
      <c r="BI104" s="12"/>
    </row>
    <row r="105" spans="1:61" x14ac:dyDescent="0.2">
      <c r="A105" s="3"/>
      <c r="F105" s="21"/>
      <c r="M105" s="9"/>
      <c r="N105" s="8"/>
      <c r="O105" s="6"/>
      <c r="AJ105" s="82"/>
      <c r="AK105" s="83"/>
      <c r="AL105" s="83"/>
      <c r="AM105" s="91"/>
      <c r="AN105" s="91"/>
      <c r="AO105" s="91"/>
      <c r="AP105" s="91"/>
      <c r="AQ105" s="91"/>
      <c r="AR105" s="91"/>
      <c r="AS105" s="91"/>
      <c r="AT105" s="91"/>
      <c r="AU105" s="91"/>
      <c r="AV105" s="12"/>
      <c r="AW105" s="12"/>
      <c r="AX105" s="12"/>
      <c r="AY105" s="12"/>
      <c r="AZ105" s="12"/>
      <c r="BA105" s="12"/>
      <c r="BB105" s="12"/>
      <c r="BC105" s="12"/>
      <c r="BD105" s="12"/>
      <c r="BE105" s="12"/>
      <c r="BF105" s="12"/>
      <c r="BG105" s="12"/>
      <c r="BH105" s="12"/>
      <c r="BI105" s="12"/>
    </row>
    <row r="106" spans="1:61" x14ac:dyDescent="0.2">
      <c r="A106" s="3"/>
      <c r="B106" s="8"/>
      <c r="C106" s="8"/>
      <c r="D106" s="8"/>
      <c r="E106" s="8"/>
      <c r="F106" s="21"/>
      <c r="M106" s="9"/>
      <c r="N106" s="8"/>
      <c r="O106" s="6"/>
      <c r="AJ106" s="82"/>
      <c r="AK106" s="83"/>
      <c r="AL106" s="83"/>
      <c r="AM106" s="91"/>
      <c r="AN106" s="91"/>
      <c r="AO106" s="91"/>
      <c r="AP106" s="91"/>
      <c r="AQ106" s="91"/>
      <c r="AR106" s="91"/>
      <c r="AS106" s="91"/>
      <c r="AT106" s="91"/>
      <c r="AU106" s="91"/>
      <c r="AV106" s="12"/>
      <c r="AW106" s="12"/>
      <c r="AX106" s="12"/>
      <c r="AY106" s="12"/>
      <c r="AZ106" s="12"/>
      <c r="BA106" s="12"/>
      <c r="BB106" s="12"/>
      <c r="BC106" s="12"/>
      <c r="BD106" s="12"/>
      <c r="BE106" s="12"/>
      <c r="BF106" s="12"/>
      <c r="BG106" s="12"/>
      <c r="BH106" s="12"/>
      <c r="BI106" s="12"/>
    </row>
    <row r="107" spans="1:61" x14ac:dyDescent="0.2">
      <c r="A107" s="3"/>
      <c r="B107" s="8"/>
      <c r="C107" s="8"/>
      <c r="D107" s="8"/>
      <c r="E107" s="8"/>
      <c r="F107" s="21"/>
      <c r="M107" s="9"/>
      <c r="N107" s="8"/>
      <c r="O107" s="6"/>
      <c r="AJ107" s="82"/>
      <c r="AK107" s="83"/>
      <c r="AL107" s="83"/>
      <c r="AM107" s="91"/>
      <c r="AN107" s="91"/>
      <c r="AO107" s="91"/>
      <c r="AP107" s="91"/>
      <c r="AQ107" s="91"/>
      <c r="AR107" s="91"/>
      <c r="AS107" s="91"/>
      <c r="AT107" s="91"/>
      <c r="AU107" s="91"/>
      <c r="AV107" s="12"/>
      <c r="AW107" s="12"/>
      <c r="AX107" s="12"/>
      <c r="AY107" s="12"/>
      <c r="AZ107" s="12"/>
      <c r="BA107" s="12"/>
      <c r="BB107" s="12"/>
      <c r="BC107" s="12"/>
      <c r="BD107" s="12"/>
      <c r="BE107" s="12"/>
      <c r="BF107" s="12"/>
      <c r="BG107" s="12"/>
      <c r="BH107" s="12"/>
      <c r="BI107" s="12"/>
    </row>
    <row r="108" spans="1:61" x14ac:dyDescent="0.2">
      <c r="A108" s="3"/>
      <c r="F108" s="21"/>
      <c r="M108" s="9"/>
      <c r="N108" s="8"/>
      <c r="O108" s="6"/>
      <c r="AJ108" s="82"/>
      <c r="AK108" s="83"/>
      <c r="AL108" s="83"/>
      <c r="AM108" s="91"/>
      <c r="AN108" s="91"/>
      <c r="AO108" s="91"/>
      <c r="AP108" s="91"/>
      <c r="AQ108" s="91"/>
      <c r="AR108" s="91"/>
      <c r="AS108" s="91"/>
      <c r="AT108" s="91"/>
      <c r="AU108" s="91"/>
      <c r="AV108" s="12"/>
      <c r="AW108" s="12"/>
      <c r="AX108" s="12"/>
      <c r="AY108" s="12"/>
      <c r="AZ108" s="12"/>
      <c r="BA108" s="12"/>
      <c r="BB108" s="12"/>
      <c r="BC108" s="12"/>
      <c r="BD108" s="12"/>
      <c r="BE108" s="12"/>
      <c r="BF108" s="12"/>
      <c r="BG108" s="12"/>
      <c r="BH108" s="12"/>
      <c r="BI108" s="12"/>
    </row>
    <row r="109" spans="1:61" x14ac:dyDescent="0.2">
      <c r="A109" s="3"/>
      <c r="B109" s="8"/>
      <c r="C109" s="8"/>
      <c r="D109" s="8"/>
      <c r="E109" s="8"/>
      <c r="F109" s="21"/>
      <c r="M109" s="9"/>
      <c r="N109" s="8"/>
      <c r="O109" s="6"/>
      <c r="AJ109" s="82"/>
      <c r="AK109" s="83"/>
      <c r="AL109" s="83"/>
      <c r="AM109" s="91"/>
      <c r="AN109" s="91"/>
      <c r="AO109" s="91"/>
      <c r="AP109" s="91"/>
      <c r="AQ109" s="91"/>
      <c r="AR109" s="91"/>
      <c r="AS109" s="91"/>
      <c r="AT109" s="91"/>
      <c r="AU109" s="91"/>
      <c r="AV109" s="12"/>
      <c r="AW109" s="12"/>
      <c r="AX109" s="12"/>
      <c r="AY109" s="12"/>
      <c r="AZ109" s="12"/>
      <c r="BA109" s="12"/>
      <c r="BB109" s="12"/>
      <c r="BC109" s="12"/>
      <c r="BD109" s="12"/>
      <c r="BE109" s="12"/>
      <c r="BF109" s="12"/>
      <c r="BG109" s="12"/>
      <c r="BH109" s="12"/>
      <c r="BI109" s="12"/>
    </row>
    <row r="110" spans="1:61" x14ac:dyDescent="0.2">
      <c r="A110" s="3"/>
      <c r="F110" s="21"/>
      <c r="M110" s="9"/>
      <c r="N110" s="8"/>
      <c r="O110" s="6"/>
      <c r="AJ110" s="82"/>
      <c r="AK110" s="83"/>
      <c r="AL110" s="83"/>
      <c r="AM110" s="91"/>
      <c r="AN110" s="91"/>
      <c r="AO110" s="91"/>
      <c r="AP110" s="91"/>
      <c r="AQ110" s="91"/>
      <c r="AR110" s="91"/>
      <c r="AS110" s="91"/>
      <c r="AT110" s="91"/>
      <c r="AU110" s="91"/>
      <c r="AV110" s="12"/>
      <c r="AW110" s="12"/>
      <c r="AX110" s="12"/>
      <c r="AY110" s="12"/>
      <c r="AZ110" s="12"/>
      <c r="BA110" s="12"/>
      <c r="BB110" s="12"/>
      <c r="BC110" s="12"/>
      <c r="BD110" s="12"/>
      <c r="BE110" s="12"/>
      <c r="BF110" s="12"/>
      <c r="BG110" s="12"/>
      <c r="BH110" s="12"/>
      <c r="BI110" s="12"/>
    </row>
    <row r="111" spans="1:61" x14ac:dyDescent="0.2">
      <c r="A111" s="3"/>
      <c r="F111" s="21"/>
      <c r="M111" s="9"/>
      <c r="N111" s="8"/>
      <c r="O111" s="6"/>
      <c r="AJ111" s="82"/>
      <c r="AK111" s="83"/>
      <c r="AL111" s="83"/>
      <c r="AM111" s="91"/>
      <c r="AN111" s="91"/>
      <c r="AO111" s="91"/>
      <c r="AP111" s="91"/>
      <c r="AQ111" s="91"/>
      <c r="AR111" s="91"/>
      <c r="AS111" s="91"/>
      <c r="AT111" s="91"/>
      <c r="AU111" s="91"/>
      <c r="AV111" s="12"/>
      <c r="AW111" s="12"/>
      <c r="AX111" s="12"/>
      <c r="AY111" s="12"/>
      <c r="AZ111" s="12"/>
      <c r="BA111" s="12"/>
      <c r="BB111" s="12"/>
      <c r="BC111" s="12"/>
      <c r="BD111" s="12"/>
      <c r="BE111" s="12"/>
      <c r="BF111" s="12"/>
      <c r="BG111" s="12"/>
      <c r="BH111" s="12"/>
      <c r="BI111" s="12"/>
    </row>
    <row r="112" spans="1:61" x14ac:dyDescent="0.2">
      <c r="G112" s="8"/>
      <c r="H112" s="8"/>
      <c r="I112" s="8"/>
      <c r="J112" s="8"/>
      <c r="K112" s="8"/>
      <c r="L112" s="8"/>
      <c r="AW112" s="12"/>
      <c r="AX112" s="12"/>
      <c r="AY112" s="12"/>
      <c r="AZ112" s="12"/>
      <c r="BA112" s="12"/>
      <c r="BB112" s="12"/>
      <c r="BC112" s="12"/>
      <c r="BD112" s="12"/>
      <c r="BE112" s="12"/>
      <c r="BF112" s="12"/>
      <c r="BG112" s="12"/>
      <c r="BH112" s="12"/>
      <c r="BI112" s="12"/>
    </row>
    <row r="113" spans="1:61" x14ac:dyDescent="0.2">
      <c r="G113" s="8"/>
      <c r="H113" s="8"/>
      <c r="I113" s="8"/>
      <c r="J113" s="8"/>
      <c r="K113" s="8"/>
      <c r="L113" s="8"/>
      <c r="AW113" s="12"/>
      <c r="AX113" s="12"/>
      <c r="AY113" s="12"/>
      <c r="AZ113" s="12"/>
      <c r="BA113" s="12"/>
      <c r="BB113" s="12"/>
      <c r="BC113" s="12"/>
      <c r="BD113" s="12"/>
      <c r="BE113" s="12"/>
      <c r="BF113" s="12"/>
      <c r="BG113" s="12"/>
      <c r="BH113" s="12"/>
      <c r="BI113" s="12"/>
    </row>
    <row r="114" spans="1:61" x14ac:dyDescent="0.2">
      <c r="G114" s="8"/>
      <c r="H114" s="8"/>
      <c r="I114" s="8"/>
      <c r="J114" s="8"/>
      <c r="K114" s="8"/>
      <c r="L114" s="8"/>
      <c r="AW114" s="12"/>
      <c r="AX114" s="12"/>
      <c r="AY114" s="12"/>
      <c r="AZ114" s="12"/>
      <c r="BA114" s="12"/>
      <c r="BB114" s="12"/>
      <c r="BC114" s="12"/>
      <c r="BD114" s="12"/>
      <c r="BE114" s="12"/>
      <c r="BF114" s="12"/>
      <c r="BG114" s="12"/>
      <c r="BH114" s="12"/>
      <c r="BI114" s="12"/>
    </row>
    <row r="115" spans="1:61" x14ac:dyDescent="0.2">
      <c r="A115" s="81"/>
      <c r="B115" s="24"/>
      <c r="C115" s="24"/>
      <c r="D115" s="24"/>
      <c r="E115" s="24"/>
      <c r="F115" s="21"/>
      <c r="G115" s="24"/>
      <c r="H115" s="24"/>
      <c r="I115" s="24"/>
      <c r="J115" s="24"/>
      <c r="K115" s="24"/>
      <c r="L115" s="24"/>
      <c r="M115" s="25"/>
      <c r="N115" s="25"/>
      <c r="O115" s="6"/>
      <c r="AJ115" s="82"/>
      <c r="AK115" s="83"/>
      <c r="AL115" s="83"/>
      <c r="AM115" s="84"/>
      <c r="AN115" s="84"/>
      <c r="AO115" s="84"/>
      <c r="AP115" s="84"/>
      <c r="AQ115" s="84"/>
      <c r="AR115" s="84"/>
      <c r="AS115" s="84"/>
      <c r="AT115" s="84"/>
      <c r="AU115" s="84"/>
      <c r="AV115" s="12"/>
      <c r="AW115" s="12"/>
      <c r="AX115" s="12"/>
      <c r="AY115" s="12"/>
      <c r="AZ115" s="12"/>
      <c r="BA115" s="12"/>
      <c r="BB115" s="12"/>
      <c r="BC115" s="12"/>
      <c r="BD115" s="12"/>
      <c r="BE115" s="12"/>
      <c r="BF115" s="12"/>
      <c r="BG115" s="12"/>
      <c r="BH115" s="12"/>
      <c r="BI115" s="12"/>
    </row>
    <row r="116" spans="1:61" x14ac:dyDescent="0.2">
      <c r="A116" s="81"/>
      <c r="B116" s="24"/>
      <c r="C116" s="24"/>
      <c r="D116" s="24"/>
      <c r="E116" s="24"/>
      <c r="F116" s="21"/>
      <c r="G116" s="24"/>
      <c r="H116" s="24"/>
      <c r="I116" s="24"/>
      <c r="J116" s="24"/>
      <c r="K116" s="24"/>
      <c r="L116" s="24"/>
      <c r="M116" s="25"/>
      <c r="N116" s="25"/>
      <c r="O116" s="6"/>
      <c r="AJ116" s="82"/>
      <c r="AK116" s="83"/>
      <c r="AL116" s="83"/>
      <c r="AM116" s="84"/>
      <c r="AN116" s="84"/>
      <c r="AO116" s="84"/>
      <c r="AP116" s="84"/>
      <c r="AQ116" s="84"/>
      <c r="AR116" s="84"/>
      <c r="AS116" s="84"/>
      <c r="AT116" s="84"/>
      <c r="AU116" s="84"/>
      <c r="AV116" s="12"/>
      <c r="AW116" s="12"/>
      <c r="AX116" s="12"/>
      <c r="AY116" s="12"/>
      <c r="AZ116" s="12"/>
      <c r="BA116" s="12"/>
      <c r="BB116" s="12"/>
      <c r="BC116" s="12"/>
      <c r="BD116" s="12"/>
      <c r="BE116" s="12"/>
      <c r="BF116" s="12"/>
      <c r="BG116" s="12"/>
      <c r="BH116" s="12"/>
      <c r="BI116" s="12"/>
    </row>
    <row r="117" spans="1:61" x14ac:dyDescent="0.2">
      <c r="A117" s="81"/>
      <c r="B117" s="24"/>
      <c r="C117" s="24"/>
      <c r="D117" s="24"/>
      <c r="E117" s="24"/>
      <c r="F117" s="21"/>
      <c r="G117" s="24"/>
      <c r="H117" s="24"/>
      <c r="I117" s="24"/>
      <c r="J117" s="24"/>
      <c r="K117" s="24"/>
      <c r="L117" s="24"/>
      <c r="M117" s="25"/>
      <c r="N117" s="25"/>
      <c r="O117" s="6"/>
      <c r="AJ117" s="82"/>
      <c r="AK117" s="83"/>
      <c r="AL117" s="83"/>
      <c r="AM117" s="84"/>
      <c r="AN117" s="84"/>
      <c r="AO117" s="84"/>
      <c r="AP117" s="84"/>
      <c r="AQ117" s="84"/>
      <c r="AR117" s="84"/>
      <c r="AS117" s="84"/>
      <c r="AT117" s="84"/>
      <c r="AU117" s="84"/>
      <c r="AV117" s="12"/>
      <c r="AW117" s="12"/>
      <c r="AX117" s="12"/>
      <c r="AY117" s="12"/>
      <c r="AZ117" s="12"/>
      <c r="BA117" s="12"/>
      <c r="BB117" s="12"/>
      <c r="BC117" s="12"/>
      <c r="BD117" s="12"/>
      <c r="BE117" s="12"/>
      <c r="BF117" s="12"/>
      <c r="BG117" s="12"/>
      <c r="BH117" s="12"/>
      <c r="BI117" s="12"/>
    </row>
    <row r="118" spans="1:61" x14ac:dyDescent="0.2">
      <c r="A118" s="81"/>
      <c r="B118" s="24"/>
      <c r="C118" s="24"/>
      <c r="D118" s="24"/>
      <c r="E118" s="24"/>
      <c r="F118" s="21"/>
      <c r="G118" s="24"/>
      <c r="H118" s="24"/>
      <c r="I118" s="24"/>
      <c r="J118" s="24"/>
      <c r="K118" s="24"/>
      <c r="L118" s="24"/>
      <c r="M118" s="25"/>
      <c r="N118" s="25"/>
      <c r="O118" s="6"/>
      <c r="AJ118" s="82"/>
      <c r="AK118" s="83"/>
      <c r="AL118" s="83"/>
      <c r="AM118" s="84"/>
      <c r="AN118" s="84"/>
      <c r="AO118" s="84"/>
      <c r="AP118" s="84"/>
      <c r="AQ118" s="84"/>
      <c r="AR118" s="84"/>
      <c r="AS118" s="84"/>
      <c r="AT118" s="84"/>
      <c r="AU118" s="84"/>
      <c r="AV118" s="12"/>
      <c r="AW118" s="12"/>
      <c r="AX118" s="12"/>
      <c r="AY118" s="12"/>
      <c r="AZ118" s="12"/>
      <c r="BA118" s="12"/>
      <c r="BB118" s="12"/>
      <c r="BC118" s="12"/>
      <c r="BD118" s="12"/>
      <c r="BE118" s="12"/>
      <c r="BF118" s="12"/>
      <c r="BG118" s="12"/>
      <c r="BH118" s="12"/>
      <c r="BI118" s="12"/>
    </row>
    <row r="119" spans="1:61" x14ac:dyDescent="0.2">
      <c r="A119" s="81"/>
      <c r="B119" s="24"/>
      <c r="C119" s="24"/>
      <c r="D119" s="24"/>
      <c r="E119" s="24"/>
      <c r="F119" s="24"/>
      <c r="G119" s="24"/>
      <c r="H119" s="24"/>
      <c r="I119" s="24"/>
      <c r="J119" s="24"/>
      <c r="K119" s="24"/>
      <c r="L119" s="24"/>
      <c r="M119" s="24"/>
      <c r="N119" s="24"/>
      <c r="O119" s="6"/>
      <c r="AJ119" s="82"/>
      <c r="AK119" s="83"/>
      <c r="AL119" s="83"/>
      <c r="AM119" s="84"/>
      <c r="AN119" s="84"/>
      <c r="AO119" s="84"/>
      <c r="AP119" s="84"/>
      <c r="AQ119" s="84"/>
      <c r="AR119" s="84"/>
      <c r="AS119" s="84"/>
      <c r="AT119" s="84"/>
      <c r="AU119" s="84"/>
      <c r="AV119" s="12"/>
      <c r="AW119" s="12"/>
      <c r="AX119" s="12"/>
      <c r="AY119" s="12"/>
      <c r="AZ119" s="12"/>
      <c r="BA119" s="12"/>
      <c r="BB119" s="12"/>
      <c r="BC119" s="12"/>
      <c r="BD119" s="12"/>
      <c r="BE119" s="12"/>
      <c r="BF119" s="12"/>
      <c r="BG119" s="12"/>
      <c r="BH119" s="12"/>
      <c r="BI119" s="12"/>
    </row>
    <row r="120" spans="1:61" x14ac:dyDescent="0.2">
      <c r="A120" s="75"/>
      <c r="B120" s="85"/>
      <c r="C120" s="85"/>
      <c r="D120" s="85"/>
      <c r="E120" s="85"/>
      <c r="F120" s="76"/>
      <c r="G120" s="76"/>
      <c r="H120" s="76"/>
      <c r="I120" s="76"/>
      <c r="J120" s="76"/>
      <c r="K120" s="76"/>
      <c r="L120" s="76"/>
      <c r="M120" s="76"/>
      <c r="N120" s="76"/>
      <c r="O120" s="77"/>
      <c r="AJ120" s="86"/>
      <c r="AK120" s="87"/>
      <c r="AL120" s="87"/>
      <c r="AM120" s="88"/>
      <c r="AN120" s="88"/>
      <c r="AO120" s="88"/>
      <c r="AP120" s="88"/>
      <c r="AQ120" s="88"/>
      <c r="AR120" s="88"/>
      <c r="AS120" s="88"/>
      <c r="AT120" s="88"/>
      <c r="AU120" s="88"/>
      <c r="AV120" s="12"/>
      <c r="AW120" s="12"/>
      <c r="AX120" s="12"/>
      <c r="AY120" s="12"/>
      <c r="AZ120" s="12"/>
      <c r="BA120" s="12"/>
      <c r="BB120" s="12"/>
      <c r="BC120" s="12"/>
      <c r="BD120" s="12"/>
      <c r="BE120" s="12"/>
      <c r="BF120" s="12"/>
      <c r="BG120" s="12"/>
      <c r="BH120" s="12"/>
      <c r="BI120" s="12"/>
    </row>
    <row r="121" spans="1:61" x14ac:dyDescent="0.2">
      <c r="A121" s="81"/>
      <c r="B121" s="24"/>
      <c r="C121" s="24"/>
      <c r="D121" s="24"/>
      <c r="E121" s="24"/>
      <c r="F121" s="64"/>
      <c r="G121" s="89"/>
      <c r="H121" s="89"/>
      <c r="I121" s="89"/>
      <c r="J121" s="89"/>
      <c r="K121" s="89"/>
      <c r="L121" s="89"/>
      <c r="M121" s="25"/>
      <c r="N121" s="25"/>
      <c r="O121" s="6"/>
      <c r="AJ121" s="82"/>
      <c r="AK121" s="83"/>
      <c r="AL121" s="83"/>
      <c r="AM121" s="84"/>
      <c r="AN121" s="84"/>
      <c r="AO121" s="84"/>
      <c r="AP121" s="84"/>
      <c r="AQ121" s="84"/>
      <c r="AR121" s="84"/>
      <c r="AS121" s="84"/>
      <c r="AT121" s="84"/>
      <c r="AU121" s="84"/>
      <c r="AV121" s="12"/>
      <c r="AW121" s="12"/>
      <c r="AX121" s="12"/>
      <c r="AY121" s="12"/>
      <c r="AZ121" s="12"/>
      <c r="BA121" s="12"/>
      <c r="BB121" s="12"/>
      <c r="BC121" s="12"/>
      <c r="BD121" s="12"/>
      <c r="BE121" s="12"/>
      <c r="BF121" s="12"/>
      <c r="BG121" s="12"/>
      <c r="BH121" s="12"/>
      <c r="BI121" s="12"/>
    </row>
    <row r="122" spans="1:61" x14ac:dyDescent="0.2">
      <c r="A122" s="81"/>
      <c r="B122" s="24"/>
      <c r="C122" s="24"/>
      <c r="D122" s="24"/>
      <c r="E122" s="24"/>
      <c r="F122" s="64"/>
      <c r="G122" s="89"/>
      <c r="H122" s="89"/>
      <c r="I122" s="89"/>
      <c r="J122" s="89"/>
      <c r="K122" s="89"/>
      <c r="L122" s="89"/>
      <c r="M122" s="25"/>
      <c r="N122" s="25"/>
      <c r="O122" s="6"/>
      <c r="AJ122" s="82"/>
      <c r="AK122" s="83"/>
      <c r="AL122" s="83"/>
      <c r="AM122" s="84"/>
      <c r="AN122" s="84"/>
      <c r="AO122" s="84"/>
      <c r="AP122" s="84"/>
      <c r="AQ122" s="84"/>
      <c r="AR122" s="84"/>
      <c r="AS122" s="84"/>
      <c r="AT122" s="84"/>
      <c r="AU122" s="84"/>
      <c r="AV122" s="12"/>
      <c r="AW122" s="12"/>
      <c r="AX122" s="12"/>
      <c r="AY122" s="12"/>
      <c r="AZ122" s="12"/>
      <c r="BA122" s="12"/>
      <c r="BB122" s="12"/>
      <c r="BC122" s="12"/>
      <c r="BD122" s="12"/>
      <c r="BE122" s="12"/>
      <c r="BF122" s="12"/>
      <c r="BG122" s="12"/>
      <c r="BH122" s="12"/>
      <c r="BI122" s="12"/>
    </row>
    <row r="123" spans="1:61" x14ac:dyDescent="0.2">
      <c r="A123" s="81"/>
      <c r="B123" s="24"/>
      <c r="C123" s="24"/>
      <c r="D123" s="24"/>
      <c r="E123" s="24"/>
      <c r="F123" s="64"/>
      <c r="G123" s="89"/>
      <c r="H123" s="89"/>
      <c r="I123" s="89"/>
      <c r="J123" s="89"/>
      <c r="K123" s="89"/>
      <c r="L123" s="89"/>
      <c r="M123" s="25"/>
      <c r="N123" s="25"/>
      <c r="O123" s="6"/>
      <c r="AJ123" s="82"/>
      <c r="AK123" s="83"/>
      <c r="AL123" s="83"/>
      <c r="AM123" s="84"/>
      <c r="AN123" s="84"/>
      <c r="AO123" s="84"/>
      <c r="AP123" s="84"/>
      <c r="AQ123" s="84"/>
      <c r="AR123" s="84"/>
      <c r="AS123" s="84"/>
      <c r="AT123" s="84"/>
      <c r="AU123" s="84"/>
      <c r="AV123" s="12"/>
      <c r="AW123" s="12"/>
      <c r="AX123" s="12"/>
      <c r="AY123" s="12"/>
      <c r="AZ123" s="12"/>
      <c r="BA123" s="12"/>
      <c r="BB123" s="12"/>
      <c r="BC123" s="12"/>
      <c r="BD123" s="12"/>
      <c r="BE123" s="12"/>
      <c r="BF123" s="12"/>
      <c r="BG123" s="12"/>
      <c r="BH123" s="12"/>
      <c r="BI123" s="12"/>
    </row>
    <row r="124" spans="1:61" x14ac:dyDescent="0.2">
      <c r="A124" s="81"/>
      <c r="B124" s="24"/>
      <c r="C124" s="24"/>
      <c r="D124" s="24"/>
      <c r="E124" s="24"/>
      <c r="F124" s="24"/>
      <c r="G124" s="89"/>
      <c r="H124" s="89"/>
      <c r="I124" s="89"/>
      <c r="J124" s="89"/>
      <c r="K124" s="89"/>
      <c r="L124" s="89"/>
      <c r="M124" s="24"/>
      <c r="N124" s="24"/>
      <c r="O124" s="6"/>
      <c r="AJ124" s="82"/>
      <c r="AK124" s="83"/>
      <c r="AL124" s="83"/>
      <c r="AM124" s="84"/>
      <c r="AN124" s="84"/>
      <c r="AO124" s="84"/>
      <c r="AP124" s="84"/>
      <c r="AQ124" s="84"/>
      <c r="AR124" s="84"/>
      <c r="AS124" s="84"/>
      <c r="AT124" s="84"/>
      <c r="AU124" s="84"/>
      <c r="AV124" s="12"/>
      <c r="AW124" s="12"/>
      <c r="AX124" s="12"/>
      <c r="AY124" s="12"/>
      <c r="AZ124" s="12"/>
      <c r="BA124" s="12"/>
      <c r="BB124" s="12"/>
      <c r="BC124" s="12"/>
      <c r="BD124" s="12"/>
      <c r="BE124" s="12"/>
      <c r="BF124" s="12"/>
      <c r="BG124" s="12"/>
      <c r="BH124" s="12"/>
      <c r="BI124" s="12"/>
    </row>
    <row r="125" spans="1:61" x14ac:dyDescent="0.2">
      <c r="A125" s="90"/>
      <c r="B125" s="85"/>
      <c r="C125" s="85"/>
      <c r="D125" s="85"/>
      <c r="E125" s="85"/>
      <c r="F125" s="76"/>
      <c r="G125" s="76"/>
      <c r="H125" s="76"/>
      <c r="I125" s="76"/>
      <c r="J125" s="76"/>
      <c r="K125" s="76"/>
      <c r="L125" s="76"/>
      <c r="M125" s="76"/>
      <c r="N125" s="76"/>
      <c r="O125" s="77"/>
      <c r="AJ125" s="86"/>
      <c r="AK125" s="87"/>
      <c r="AL125" s="87"/>
      <c r="AM125" s="88"/>
      <c r="AN125" s="88"/>
      <c r="AO125" s="88"/>
      <c r="AP125" s="88"/>
      <c r="AQ125" s="88"/>
      <c r="AR125" s="88"/>
      <c r="AS125" s="88"/>
      <c r="AT125" s="88"/>
      <c r="AU125" s="88"/>
      <c r="AV125" s="12"/>
      <c r="AW125" s="12"/>
      <c r="AX125" s="12"/>
      <c r="AY125" s="12"/>
      <c r="AZ125" s="12"/>
      <c r="BA125" s="12"/>
      <c r="BB125" s="12"/>
      <c r="BC125" s="12"/>
      <c r="BD125" s="12"/>
      <c r="BE125" s="12"/>
      <c r="BF125" s="12"/>
      <c r="BG125" s="12"/>
      <c r="BH125" s="12"/>
      <c r="BI125" s="12"/>
    </row>
    <row r="126" spans="1:61" x14ac:dyDescent="0.2">
      <c r="A126" s="81"/>
      <c r="F126" s="64"/>
      <c r="G126" s="13"/>
      <c r="H126" s="13"/>
      <c r="I126" s="13"/>
      <c r="J126" s="13"/>
      <c r="K126" s="13"/>
      <c r="L126" s="13"/>
      <c r="M126" s="7"/>
      <c r="N126" s="9"/>
      <c r="O126" s="6"/>
      <c r="AJ126" s="82"/>
      <c r="AK126" s="83"/>
      <c r="AL126" s="83"/>
      <c r="AM126" s="91"/>
      <c r="AN126" s="91"/>
      <c r="AO126" s="91"/>
      <c r="AP126" s="91"/>
      <c r="AQ126" s="91"/>
      <c r="AR126" s="91"/>
      <c r="AS126" s="91"/>
      <c r="AT126" s="91"/>
      <c r="AU126" s="91"/>
      <c r="AV126" s="12"/>
      <c r="AW126" s="12"/>
      <c r="AX126" s="12"/>
      <c r="AY126" s="12"/>
      <c r="AZ126" s="12"/>
      <c r="BA126" s="12"/>
      <c r="BB126" s="12"/>
      <c r="BC126" s="12"/>
      <c r="BD126" s="12"/>
      <c r="BE126" s="12"/>
      <c r="BF126" s="12"/>
      <c r="BG126" s="12"/>
      <c r="BH126" s="12"/>
      <c r="BI126" s="12"/>
    </row>
    <row r="127" spans="1:61" x14ac:dyDescent="0.2">
      <c r="A127" s="81"/>
      <c r="B127" s="24"/>
      <c r="C127" s="24"/>
      <c r="D127" s="24"/>
      <c r="E127" s="24"/>
      <c r="F127" s="89"/>
      <c r="G127" s="24"/>
      <c r="H127" s="24"/>
      <c r="I127" s="24"/>
      <c r="J127" s="24"/>
      <c r="K127" s="24"/>
      <c r="L127" s="24"/>
      <c r="M127" s="25"/>
      <c r="N127" s="24"/>
      <c r="O127" s="6"/>
      <c r="AJ127" s="82"/>
      <c r="AK127" s="83"/>
      <c r="AL127" s="83"/>
      <c r="AM127" s="91"/>
      <c r="AN127" s="91"/>
      <c r="AO127" s="91"/>
      <c r="AP127" s="91"/>
      <c r="AQ127" s="91"/>
      <c r="AR127" s="91"/>
      <c r="AS127" s="91"/>
      <c r="AT127" s="91"/>
      <c r="AU127" s="91"/>
      <c r="AV127" s="12"/>
      <c r="AW127" s="12"/>
      <c r="AX127" s="12"/>
      <c r="AY127" s="12"/>
      <c r="AZ127" s="12"/>
      <c r="BA127" s="12"/>
      <c r="BB127" s="12"/>
      <c r="BC127" s="12"/>
      <c r="BD127" s="12"/>
      <c r="BE127" s="12"/>
      <c r="BF127" s="12"/>
      <c r="BG127" s="12"/>
      <c r="BH127" s="12"/>
      <c r="BI127" s="12"/>
    </row>
    <row r="128" spans="1:61" x14ac:dyDescent="0.2">
      <c r="A128" s="81"/>
      <c r="B128" s="24"/>
      <c r="C128" s="24"/>
      <c r="D128" s="24"/>
      <c r="E128" s="24"/>
      <c r="F128" s="24"/>
      <c r="G128" s="24"/>
      <c r="H128" s="24"/>
      <c r="I128" s="24"/>
      <c r="J128" s="24"/>
      <c r="K128" s="24"/>
      <c r="L128" s="24"/>
      <c r="M128" s="24"/>
      <c r="N128" s="24"/>
      <c r="O128" s="6"/>
      <c r="AJ128" s="82"/>
      <c r="AK128" s="83"/>
      <c r="AL128" s="83"/>
      <c r="AM128" s="84"/>
      <c r="AN128" s="84"/>
      <c r="AO128" s="84"/>
      <c r="AP128" s="84"/>
      <c r="AQ128" s="84"/>
      <c r="AR128" s="84"/>
      <c r="AS128" s="84"/>
      <c r="AT128" s="84"/>
      <c r="AU128" s="84"/>
      <c r="AV128" s="12"/>
      <c r="AW128" s="12"/>
      <c r="AX128" s="12"/>
      <c r="AY128" s="12"/>
      <c r="AZ128" s="12"/>
      <c r="BA128" s="12"/>
      <c r="BB128" s="12"/>
      <c r="BC128" s="12"/>
      <c r="BD128" s="12"/>
      <c r="BE128" s="12"/>
      <c r="BF128" s="12"/>
      <c r="BG128" s="12"/>
      <c r="BH128" s="12"/>
      <c r="BI128" s="12"/>
    </row>
    <row r="129" spans="1:61" x14ac:dyDescent="0.2">
      <c r="A129" s="75"/>
      <c r="B129" s="92"/>
      <c r="C129" s="92"/>
      <c r="D129" s="92"/>
      <c r="E129" s="92"/>
      <c r="F129" s="76"/>
      <c r="G129" s="76"/>
      <c r="H129" s="76"/>
      <c r="I129" s="76"/>
      <c r="J129" s="76"/>
      <c r="K129" s="76"/>
      <c r="L129" s="76"/>
      <c r="M129" s="76"/>
      <c r="N129" s="76"/>
      <c r="O129" s="77"/>
      <c r="AJ129" s="86"/>
      <c r="AK129" s="87"/>
      <c r="AL129" s="87"/>
      <c r="AM129" s="88"/>
      <c r="AN129" s="88"/>
      <c r="AO129" s="88"/>
      <c r="AP129" s="88"/>
      <c r="AQ129" s="88"/>
      <c r="AR129" s="88"/>
      <c r="AS129" s="88"/>
      <c r="AT129" s="88"/>
      <c r="AU129" s="88"/>
      <c r="AV129" s="12"/>
      <c r="AW129" s="12"/>
      <c r="AX129" s="12"/>
      <c r="AY129" s="12"/>
      <c r="AZ129" s="12"/>
      <c r="BA129" s="12"/>
      <c r="BB129" s="12"/>
      <c r="BC129" s="12"/>
      <c r="BD129" s="12"/>
      <c r="BE129" s="12"/>
      <c r="BF129" s="12"/>
      <c r="BG129" s="12"/>
      <c r="BH129" s="12"/>
      <c r="BI129" s="12"/>
    </row>
    <row r="130" spans="1:61" x14ac:dyDescent="0.2">
      <c r="A130" s="81"/>
      <c r="B130" s="8"/>
      <c r="C130" s="8"/>
      <c r="D130" s="8"/>
      <c r="E130" s="8"/>
      <c r="F130" s="64"/>
      <c r="M130" s="9"/>
      <c r="N130" s="8"/>
      <c r="O130" s="6"/>
      <c r="AJ130" s="82"/>
      <c r="AK130" s="83"/>
      <c r="AL130" s="83"/>
      <c r="AM130" s="84"/>
      <c r="AN130" s="84"/>
      <c r="AO130" s="84"/>
      <c r="AP130" s="84"/>
      <c r="AQ130" s="84"/>
      <c r="AR130" s="84"/>
      <c r="AS130" s="84"/>
      <c r="AT130" s="84"/>
      <c r="AU130" s="84"/>
      <c r="AV130" s="12"/>
      <c r="AW130" s="12"/>
      <c r="AX130" s="12"/>
      <c r="AY130" s="12"/>
      <c r="AZ130" s="12"/>
      <c r="BA130" s="12"/>
      <c r="BB130" s="12"/>
      <c r="BC130" s="12"/>
      <c r="BD130" s="12"/>
      <c r="BE130" s="12"/>
      <c r="BF130" s="12"/>
      <c r="BG130" s="12"/>
      <c r="BH130" s="12"/>
      <c r="BI130" s="12"/>
    </row>
    <row r="131" spans="1:61" x14ac:dyDescent="0.2">
      <c r="A131" s="81"/>
      <c r="B131" s="8"/>
      <c r="C131" s="8"/>
      <c r="D131" s="8"/>
      <c r="E131" s="8"/>
      <c r="F131" s="64"/>
      <c r="M131" s="9"/>
      <c r="N131" s="8"/>
      <c r="O131" s="6"/>
      <c r="AJ131" s="82"/>
      <c r="AK131" s="83"/>
      <c r="AL131" s="83"/>
      <c r="AM131" s="84"/>
      <c r="AN131" s="84"/>
      <c r="AO131" s="84"/>
      <c r="AP131" s="84"/>
      <c r="AQ131" s="84"/>
      <c r="AR131" s="84"/>
      <c r="AS131" s="84"/>
      <c r="AT131" s="84"/>
      <c r="AU131" s="84"/>
      <c r="AV131" s="12"/>
      <c r="AW131" s="12"/>
      <c r="AX131" s="12"/>
      <c r="AY131" s="12"/>
      <c r="AZ131" s="12"/>
      <c r="BA131" s="12"/>
      <c r="BB131" s="12"/>
      <c r="BC131" s="12"/>
      <c r="BD131" s="12"/>
      <c r="BE131" s="12"/>
      <c r="BF131" s="12"/>
      <c r="BG131" s="12"/>
      <c r="BH131" s="12"/>
      <c r="BI131" s="12"/>
    </row>
    <row r="132" spans="1:61" x14ac:dyDescent="0.2">
      <c r="A132" s="81"/>
      <c r="F132" s="64"/>
      <c r="M132" s="9"/>
      <c r="N132" s="8"/>
      <c r="O132" s="6"/>
      <c r="AJ132" s="82"/>
      <c r="AK132" s="83"/>
      <c r="AL132" s="83"/>
      <c r="AM132" s="84"/>
      <c r="AN132" s="84"/>
      <c r="AO132" s="84"/>
      <c r="AP132" s="84"/>
      <c r="AQ132" s="84"/>
      <c r="AR132" s="84"/>
      <c r="AS132" s="84"/>
      <c r="AT132" s="84"/>
      <c r="AU132" s="84"/>
      <c r="AV132" s="12"/>
      <c r="AW132" s="12"/>
      <c r="AX132" s="12"/>
      <c r="AY132" s="12"/>
      <c r="AZ132" s="12"/>
      <c r="BA132" s="12"/>
      <c r="BB132" s="12"/>
      <c r="BC132" s="12"/>
      <c r="BD132" s="12"/>
      <c r="BE132" s="12"/>
      <c r="BF132" s="12"/>
      <c r="BG132" s="12"/>
      <c r="BH132" s="12"/>
      <c r="BI132" s="12"/>
    </row>
    <row r="133" spans="1:61" x14ac:dyDescent="0.2">
      <c r="A133" s="81"/>
      <c r="F133" s="64"/>
      <c r="M133" s="9"/>
      <c r="N133" s="8"/>
      <c r="O133" s="6"/>
      <c r="AJ133" s="82"/>
      <c r="AK133" s="83"/>
      <c r="AL133" s="83"/>
      <c r="AM133" s="84"/>
      <c r="AN133" s="84"/>
      <c r="AO133" s="84"/>
      <c r="AP133" s="84"/>
      <c r="AQ133" s="84"/>
      <c r="AR133" s="84"/>
      <c r="AS133" s="84"/>
      <c r="AT133" s="84"/>
      <c r="AU133" s="84"/>
      <c r="AV133" s="12"/>
      <c r="AW133" s="12"/>
      <c r="AX133" s="12"/>
      <c r="AY133" s="12"/>
      <c r="AZ133" s="12"/>
      <c r="BA133" s="12"/>
      <c r="BB133" s="12"/>
      <c r="BC133" s="12"/>
      <c r="BD133" s="12"/>
      <c r="BE133" s="12"/>
      <c r="BF133" s="12"/>
      <c r="BG133" s="12"/>
      <c r="BH133" s="12"/>
      <c r="BI133" s="12"/>
    </row>
    <row r="134" spans="1:61" x14ac:dyDescent="0.2">
      <c r="A134" s="81"/>
      <c r="F134" s="21"/>
      <c r="M134" s="9"/>
      <c r="N134" s="8"/>
      <c r="O134" s="6"/>
      <c r="AJ134" s="82"/>
      <c r="AK134" s="83"/>
      <c r="AL134" s="83"/>
      <c r="AM134" s="84"/>
      <c r="AN134" s="84"/>
      <c r="AO134" s="84"/>
      <c r="AP134" s="84"/>
      <c r="AQ134" s="84"/>
      <c r="AR134" s="84"/>
      <c r="AS134" s="84"/>
      <c r="AT134" s="84"/>
      <c r="AU134" s="84"/>
      <c r="AV134" s="12"/>
      <c r="AW134" s="12"/>
      <c r="AX134" s="12"/>
      <c r="AY134" s="12"/>
      <c r="AZ134" s="12"/>
      <c r="BA134" s="12"/>
      <c r="BB134" s="12"/>
      <c r="BC134" s="12"/>
      <c r="BD134" s="12"/>
      <c r="BE134" s="12"/>
      <c r="BF134" s="12"/>
      <c r="BG134" s="12"/>
      <c r="BH134" s="12"/>
      <c r="BI134" s="12"/>
    </row>
    <row r="135" spans="1:61" x14ac:dyDescent="0.2">
      <c r="A135" s="81"/>
      <c r="F135" s="21"/>
      <c r="M135" s="9"/>
      <c r="N135" s="8"/>
      <c r="O135" s="6"/>
      <c r="AJ135" s="82"/>
      <c r="AK135" s="83"/>
      <c r="AL135" s="83"/>
      <c r="AM135" s="84"/>
      <c r="AN135" s="84"/>
      <c r="AO135" s="84"/>
      <c r="AP135" s="84"/>
      <c r="AQ135" s="84"/>
      <c r="AR135" s="84"/>
      <c r="AS135" s="84"/>
      <c r="AT135" s="84"/>
      <c r="AU135" s="84"/>
      <c r="AV135" s="12"/>
      <c r="AW135" s="12"/>
      <c r="AX135" s="12"/>
      <c r="AY135" s="12"/>
      <c r="AZ135" s="12"/>
      <c r="BA135" s="12"/>
      <c r="BB135" s="12"/>
      <c r="BC135" s="12"/>
      <c r="BD135" s="12"/>
      <c r="BE135" s="12"/>
      <c r="BF135" s="12"/>
      <c r="BG135" s="12"/>
      <c r="BH135" s="12"/>
      <c r="BI135" s="12"/>
    </row>
    <row r="136" spans="1:61" x14ac:dyDescent="0.2">
      <c r="A136" s="81"/>
      <c r="F136" s="21"/>
      <c r="M136" s="9"/>
      <c r="N136" s="8"/>
      <c r="O136" s="6"/>
      <c r="AJ136" s="82"/>
      <c r="AK136" s="83"/>
      <c r="AL136" s="83"/>
      <c r="AM136" s="84"/>
      <c r="AN136" s="84"/>
      <c r="AO136" s="84"/>
      <c r="AP136" s="84"/>
      <c r="AQ136" s="84"/>
      <c r="AR136" s="84"/>
      <c r="AS136" s="84"/>
      <c r="AT136" s="84"/>
      <c r="AU136" s="84"/>
      <c r="AV136" s="12"/>
      <c r="AW136" s="12"/>
      <c r="AX136" s="12"/>
      <c r="AY136" s="12"/>
      <c r="AZ136" s="12"/>
      <c r="BA136" s="12"/>
      <c r="BB136" s="12"/>
      <c r="BC136" s="12"/>
      <c r="BD136" s="12"/>
      <c r="BE136" s="12"/>
      <c r="BF136" s="12"/>
      <c r="BG136" s="12"/>
      <c r="BH136" s="12"/>
      <c r="BI136" s="12"/>
    </row>
    <row r="137" spans="1:61" x14ac:dyDescent="0.2">
      <c r="A137" s="81"/>
      <c r="F137" s="21"/>
      <c r="M137" s="9"/>
      <c r="N137" s="8"/>
      <c r="O137" s="6"/>
      <c r="AJ137" s="82"/>
      <c r="AK137" s="83"/>
      <c r="AL137" s="83"/>
      <c r="AM137" s="84"/>
      <c r="AN137" s="84"/>
      <c r="AO137" s="84"/>
      <c r="AP137" s="84"/>
      <c r="AQ137" s="84"/>
      <c r="AR137" s="84"/>
      <c r="AS137" s="84"/>
      <c r="AT137" s="84"/>
      <c r="AU137" s="84"/>
      <c r="AV137" s="12"/>
      <c r="AW137" s="12"/>
      <c r="AX137" s="12"/>
      <c r="AY137" s="12"/>
      <c r="AZ137" s="12"/>
      <c r="BA137" s="12"/>
      <c r="BB137" s="12"/>
      <c r="BC137" s="12"/>
      <c r="BD137" s="12"/>
      <c r="BE137" s="12"/>
      <c r="BF137" s="12"/>
      <c r="BG137" s="12"/>
      <c r="BH137" s="12"/>
      <c r="BI137" s="12"/>
    </row>
    <row r="138" spans="1:61" x14ac:dyDescent="0.2">
      <c r="A138" s="81"/>
      <c r="F138" s="21"/>
      <c r="M138" s="9"/>
      <c r="N138" s="8"/>
      <c r="O138" s="6"/>
      <c r="AJ138" s="82"/>
      <c r="AK138" s="83"/>
      <c r="AL138" s="83"/>
      <c r="AM138" s="84"/>
      <c r="AN138" s="84"/>
      <c r="AO138" s="84"/>
      <c r="AP138" s="84"/>
      <c r="AQ138" s="84"/>
      <c r="AR138" s="84"/>
      <c r="AS138" s="84"/>
      <c r="AT138" s="84"/>
      <c r="AU138" s="84"/>
      <c r="AV138" s="12"/>
      <c r="AW138" s="12"/>
      <c r="AX138" s="12"/>
      <c r="AY138" s="12"/>
      <c r="AZ138" s="12"/>
      <c r="BA138" s="12"/>
      <c r="BB138" s="12"/>
      <c r="BC138" s="12"/>
      <c r="BD138" s="12"/>
      <c r="BE138" s="12"/>
      <c r="BF138" s="12"/>
      <c r="BG138" s="12"/>
      <c r="BH138" s="12"/>
      <c r="BI138" s="12"/>
    </row>
    <row r="139" spans="1:61" x14ac:dyDescent="0.2">
      <c r="A139" s="81"/>
      <c r="B139" s="8"/>
      <c r="C139" s="8"/>
      <c r="D139" s="8"/>
      <c r="E139" s="8"/>
      <c r="F139" s="64"/>
      <c r="M139" s="9"/>
      <c r="N139" s="8"/>
      <c r="O139" s="6"/>
      <c r="AJ139" s="82"/>
      <c r="AK139" s="83"/>
      <c r="AL139" s="83"/>
      <c r="AM139" s="84"/>
      <c r="AN139" s="84"/>
      <c r="AO139" s="84"/>
      <c r="AP139" s="84"/>
      <c r="AQ139" s="84"/>
      <c r="AR139" s="84"/>
      <c r="AS139" s="84"/>
      <c r="AT139" s="84"/>
      <c r="AU139" s="84"/>
      <c r="AV139" s="12"/>
      <c r="AW139" s="12"/>
      <c r="AX139" s="12"/>
      <c r="AY139" s="12"/>
      <c r="AZ139" s="12"/>
      <c r="BA139" s="12"/>
      <c r="BB139" s="12"/>
      <c r="BC139" s="12"/>
      <c r="BD139" s="12"/>
      <c r="BE139" s="12"/>
      <c r="BF139" s="12"/>
      <c r="BG139" s="12"/>
      <c r="BH139" s="12"/>
      <c r="BI139" s="12"/>
    </row>
    <row r="140" spans="1:61" x14ac:dyDescent="0.2">
      <c r="A140" s="81"/>
      <c r="F140" s="64"/>
      <c r="M140" s="9"/>
      <c r="N140" s="8"/>
      <c r="O140" s="6"/>
      <c r="AJ140" s="82"/>
      <c r="AK140" s="83"/>
      <c r="AL140" s="83"/>
      <c r="AM140" s="84"/>
      <c r="AN140" s="84"/>
      <c r="AO140" s="84"/>
      <c r="AP140" s="84"/>
      <c r="AQ140" s="84"/>
      <c r="AR140" s="84"/>
      <c r="AS140" s="84"/>
      <c r="AT140" s="84"/>
      <c r="AU140" s="84"/>
      <c r="AV140" s="12"/>
      <c r="AW140" s="12"/>
      <c r="AX140" s="12"/>
      <c r="AY140" s="12"/>
      <c r="AZ140" s="12"/>
      <c r="BA140" s="12"/>
      <c r="BB140" s="12"/>
      <c r="BC140" s="12"/>
      <c r="BD140" s="12"/>
      <c r="BE140" s="12"/>
      <c r="BF140" s="12"/>
      <c r="BG140" s="12"/>
      <c r="BH140" s="12"/>
      <c r="BI140" s="12"/>
    </row>
    <row r="141" spans="1:61" x14ac:dyDescent="0.2">
      <c r="A141" s="81"/>
      <c r="F141" s="21"/>
      <c r="M141" s="9"/>
      <c r="N141" s="8"/>
      <c r="O141" s="6"/>
      <c r="AJ141" s="82"/>
      <c r="AK141" s="83"/>
      <c r="AL141" s="83"/>
      <c r="AM141" s="84"/>
      <c r="AN141" s="84"/>
      <c r="AO141" s="84"/>
      <c r="AP141" s="84"/>
      <c r="AQ141" s="84"/>
      <c r="AR141" s="84"/>
      <c r="AS141" s="84"/>
      <c r="AT141" s="84"/>
      <c r="AU141" s="84"/>
      <c r="AV141" s="12"/>
      <c r="AW141" s="12"/>
      <c r="AX141" s="12"/>
      <c r="AY141" s="12"/>
      <c r="AZ141" s="12"/>
      <c r="BA141" s="12"/>
      <c r="BB141" s="12"/>
      <c r="BC141" s="12"/>
      <c r="BD141" s="12"/>
      <c r="BE141" s="12"/>
      <c r="BF141" s="12"/>
      <c r="BG141" s="12"/>
      <c r="BH141" s="12"/>
      <c r="BI141" s="12"/>
    </row>
    <row r="142" spans="1:61" x14ac:dyDescent="0.2">
      <c r="A142" s="81"/>
      <c r="B142" s="24"/>
      <c r="C142" s="24"/>
      <c r="D142" s="24"/>
      <c r="E142" s="24"/>
      <c r="F142" s="93"/>
      <c r="G142" s="89"/>
      <c r="H142" s="89"/>
      <c r="I142" s="89"/>
      <c r="J142" s="89"/>
      <c r="K142" s="89"/>
      <c r="L142" s="89"/>
      <c r="M142" s="25"/>
      <c r="N142" s="25"/>
      <c r="O142" s="6"/>
      <c r="AJ142" s="82"/>
      <c r="AK142" s="83"/>
      <c r="AL142" s="83"/>
      <c r="AM142" s="84"/>
      <c r="AN142" s="84"/>
      <c r="AO142" s="84"/>
      <c r="AP142" s="84"/>
      <c r="AQ142" s="84"/>
      <c r="AR142" s="84"/>
      <c r="AS142" s="84"/>
      <c r="AT142" s="84"/>
      <c r="AU142" s="84"/>
      <c r="AV142" s="12"/>
      <c r="AW142" s="12"/>
      <c r="AX142" s="12"/>
      <c r="AY142" s="12"/>
      <c r="AZ142" s="12"/>
      <c r="BA142" s="12"/>
      <c r="BB142" s="12"/>
      <c r="BC142" s="12"/>
      <c r="BD142" s="12"/>
      <c r="BE142" s="12"/>
      <c r="BF142" s="12"/>
      <c r="BG142" s="12"/>
      <c r="BH142" s="12"/>
      <c r="BI142" s="12"/>
    </row>
    <row r="143" spans="1:61" x14ac:dyDescent="0.2">
      <c r="A143" s="24"/>
      <c r="B143" s="24"/>
      <c r="C143" s="24"/>
      <c r="D143" s="24"/>
      <c r="E143" s="24"/>
      <c r="F143" s="24"/>
      <c r="G143" s="89"/>
      <c r="H143" s="89"/>
      <c r="I143" s="89"/>
      <c r="J143" s="89"/>
      <c r="K143" s="89"/>
      <c r="L143" s="89"/>
      <c r="M143" s="24"/>
      <c r="N143" s="24"/>
      <c r="AW143" s="12"/>
      <c r="AX143" s="12"/>
      <c r="AY143" s="12"/>
      <c r="AZ143" s="12"/>
      <c r="BA143" s="12"/>
      <c r="BB143" s="12"/>
      <c r="BC143" s="12"/>
      <c r="BD143" s="12"/>
      <c r="BE143" s="12"/>
      <c r="BF143" s="12"/>
      <c r="BG143" s="12"/>
      <c r="BH143" s="12"/>
      <c r="BI143" s="12"/>
    </row>
    <row r="144" spans="1:61" x14ac:dyDescent="0.2">
      <c r="A144" s="24"/>
      <c r="B144" s="24"/>
      <c r="C144" s="24"/>
      <c r="D144" s="24"/>
      <c r="E144" s="24"/>
      <c r="F144" s="24"/>
      <c r="G144" s="89"/>
      <c r="H144" s="89"/>
      <c r="I144" s="89"/>
      <c r="J144" s="89"/>
      <c r="K144" s="89"/>
      <c r="L144" s="89"/>
      <c r="M144" s="24"/>
      <c r="N144" s="24"/>
      <c r="AW144" s="12"/>
      <c r="AX144" s="12"/>
      <c r="AY144" s="12"/>
      <c r="AZ144" s="12"/>
      <c r="BA144" s="12"/>
      <c r="BB144" s="12"/>
      <c r="BC144" s="12"/>
      <c r="BD144" s="12"/>
      <c r="BE144" s="12"/>
      <c r="BF144" s="12"/>
      <c r="BG144" s="12"/>
      <c r="BH144" s="12"/>
      <c r="BI144" s="12"/>
    </row>
    <row r="145" spans="1:63" x14ac:dyDescent="0.2">
      <c r="A145" s="24"/>
      <c r="B145" s="24"/>
      <c r="C145" s="24"/>
      <c r="D145" s="24"/>
      <c r="E145" s="24"/>
      <c r="F145" s="24"/>
      <c r="G145" s="89"/>
      <c r="H145" s="89"/>
      <c r="I145" s="89"/>
      <c r="J145" s="89"/>
      <c r="K145" s="89"/>
      <c r="L145" s="89"/>
      <c r="M145" s="24"/>
      <c r="N145" s="24"/>
      <c r="AW145" s="12"/>
      <c r="AX145" s="12"/>
      <c r="AY145" s="12"/>
      <c r="AZ145" s="12"/>
      <c r="BA145" s="12"/>
      <c r="BB145" s="12"/>
      <c r="BC145" s="12"/>
      <c r="BD145" s="12"/>
      <c r="BE145" s="12"/>
      <c r="BF145" s="12"/>
      <c r="BG145" s="12"/>
      <c r="BH145" s="12"/>
      <c r="BI145" s="12"/>
    </row>
    <row r="146" spans="1:63" x14ac:dyDescent="0.2">
      <c r="A146" s="24"/>
      <c r="B146" s="24"/>
      <c r="C146" s="24"/>
      <c r="D146" s="24"/>
      <c r="E146" s="24"/>
      <c r="F146" s="24"/>
      <c r="G146" s="89"/>
      <c r="H146" s="89"/>
      <c r="I146" s="89"/>
      <c r="J146" s="89"/>
      <c r="K146" s="89"/>
      <c r="L146" s="89"/>
      <c r="M146" s="24"/>
      <c r="N146" s="24"/>
      <c r="AW146" s="12"/>
      <c r="AX146" s="12"/>
      <c r="AY146" s="12"/>
      <c r="AZ146" s="12"/>
      <c r="BA146" s="12"/>
      <c r="BB146" s="12"/>
      <c r="BC146" s="12"/>
      <c r="BD146" s="12"/>
      <c r="BE146" s="12"/>
      <c r="BF146" s="12"/>
      <c r="BG146" s="12"/>
      <c r="BH146" s="12"/>
      <c r="BI146" s="12"/>
    </row>
    <row r="147" spans="1:63" x14ac:dyDescent="0.2">
      <c r="A147" s="24"/>
      <c r="B147" s="24"/>
      <c r="C147" s="24"/>
      <c r="D147" s="24"/>
      <c r="E147" s="24"/>
      <c r="F147" s="24"/>
      <c r="G147" s="89"/>
      <c r="H147" s="89"/>
      <c r="I147" s="89"/>
      <c r="J147" s="89"/>
      <c r="K147" s="89"/>
      <c r="L147" s="89"/>
      <c r="M147" s="24"/>
      <c r="N147" s="24"/>
      <c r="AW147" s="12"/>
      <c r="AX147" s="12"/>
      <c r="AY147" s="12"/>
      <c r="AZ147" s="12"/>
      <c r="BA147" s="12"/>
      <c r="BB147" s="12"/>
      <c r="BC147" s="12"/>
      <c r="BD147" s="12"/>
      <c r="BE147" s="12"/>
      <c r="BF147" s="12"/>
      <c r="BG147" s="12"/>
      <c r="BH147" s="12"/>
      <c r="BI147" s="12"/>
    </row>
    <row r="148" spans="1:63" x14ac:dyDescent="0.2">
      <c r="A148" s="24"/>
      <c r="B148" s="24"/>
      <c r="C148" s="24"/>
      <c r="D148" s="24"/>
      <c r="E148" s="24"/>
      <c r="F148" s="24"/>
      <c r="G148" s="89"/>
      <c r="H148" s="89"/>
      <c r="I148" s="89"/>
      <c r="J148" s="89"/>
      <c r="K148" s="89"/>
      <c r="L148" s="89"/>
      <c r="M148" s="24"/>
      <c r="N148" s="24"/>
      <c r="AW148" s="12"/>
      <c r="AX148" s="12"/>
      <c r="AY148" s="12"/>
      <c r="AZ148" s="12"/>
      <c r="BA148" s="12"/>
      <c r="BB148" s="12"/>
      <c r="BC148" s="12"/>
      <c r="BD148" s="12"/>
      <c r="BE148" s="12"/>
      <c r="BF148" s="12"/>
      <c r="BG148" s="12"/>
      <c r="BH148" s="12"/>
      <c r="BI148" s="12"/>
    </row>
    <row r="149" spans="1:63" x14ac:dyDescent="0.2">
      <c r="A149" s="24"/>
      <c r="B149" s="24"/>
      <c r="C149" s="24"/>
      <c r="D149" s="24"/>
      <c r="E149" s="24"/>
      <c r="F149" s="24"/>
      <c r="G149" s="89"/>
      <c r="H149" s="89"/>
      <c r="I149" s="89"/>
      <c r="J149" s="89"/>
      <c r="K149" s="89"/>
      <c r="L149" s="89"/>
      <c r="M149" s="24"/>
      <c r="N149" s="24"/>
      <c r="AW149" s="12"/>
      <c r="AX149" s="12"/>
      <c r="AY149" s="12"/>
      <c r="AZ149" s="12"/>
      <c r="BA149" s="12"/>
      <c r="BB149" s="12"/>
      <c r="BC149" s="12"/>
      <c r="BD149" s="12"/>
      <c r="BE149" s="12"/>
      <c r="BF149" s="12"/>
      <c r="BG149" s="12"/>
      <c r="BH149" s="12"/>
      <c r="BI149" s="12"/>
    </row>
    <row r="150" spans="1:63" x14ac:dyDescent="0.2">
      <c r="A150" s="24"/>
      <c r="B150" s="24"/>
      <c r="C150" s="24"/>
      <c r="D150" s="24"/>
      <c r="E150" s="24"/>
      <c r="F150" s="24"/>
      <c r="G150" s="89"/>
      <c r="H150" s="89"/>
      <c r="I150" s="89"/>
      <c r="J150" s="89"/>
      <c r="K150" s="89"/>
      <c r="L150" s="89"/>
      <c r="M150" s="24"/>
      <c r="N150" s="24"/>
      <c r="AW150" s="12"/>
      <c r="AX150" s="12"/>
      <c r="AY150" s="12"/>
      <c r="AZ150" s="12"/>
      <c r="BA150" s="12"/>
      <c r="BB150" s="12"/>
      <c r="BC150" s="12"/>
      <c r="BD150" s="12"/>
      <c r="BE150" s="12"/>
      <c r="BF150" s="12"/>
      <c r="BG150" s="12"/>
      <c r="BH150" s="12"/>
      <c r="BI150" s="12"/>
    </row>
    <row r="151" spans="1:63" x14ac:dyDescent="0.2">
      <c r="A151" s="24"/>
      <c r="B151" s="24"/>
      <c r="C151" s="24"/>
      <c r="D151" s="24"/>
      <c r="E151" s="24"/>
      <c r="F151" s="24"/>
      <c r="G151" s="89"/>
      <c r="H151" s="89"/>
      <c r="I151" s="89"/>
      <c r="J151" s="89"/>
      <c r="K151" s="89"/>
      <c r="L151" s="89"/>
      <c r="M151" s="24"/>
      <c r="N151" s="24"/>
      <c r="AW151" s="12"/>
      <c r="AX151" s="12"/>
      <c r="AY151" s="12"/>
      <c r="AZ151" s="12"/>
      <c r="BA151" s="12"/>
      <c r="BB151" s="12"/>
      <c r="BC151" s="12"/>
      <c r="BD151" s="12"/>
      <c r="BE151" s="12"/>
      <c r="BF151" s="12"/>
      <c r="BG151" s="12"/>
      <c r="BH151" s="12"/>
      <c r="BI151" s="12"/>
    </row>
    <row r="152" spans="1:63" x14ac:dyDescent="0.2">
      <c r="A152" s="24"/>
      <c r="B152" s="24"/>
      <c r="C152" s="24"/>
      <c r="D152" s="24"/>
      <c r="E152" s="24"/>
      <c r="F152" s="24"/>
      <c r="G152" s="89"/>
      <c r="H152" s="89"/>
      <c r="I152" s="89"/>
      <c r="J152" s="89"/>
      <c r="K152" s="89"/>
      <c r="L152" s="89"/>
      <c r="M152" s="24"/>
      <c r="N152" s="24"/>
    </row>
    <row r="153" spans="1:63" x14ac:dyDescent="0.2">
      <c r="A153" s="24"/>
      <c r="B153" s="24"/>
      <c r="C153" s="24"/>
      <c r="D153" s="24"/>
      <c r="E153" s="24"/>
      <c r="F153" s="24"/>
      <c r="G153" s="89"/>
      <c r="H153" s="89"/>
      <c r="I153" s="89"/>
      <c r="J153" s="89"/>
      <c r="K153" s="89"/>
      <c r="L153" s="89"/>
      <c r="M153" s="24"/>
      <c r="N153" s="24"/>
    </row>
    <row r="154" spans="1:63" s="22" customFormat="1" x14ac:dyDescent="0.2">
      <c r="A154" s="24"/>
      <c r="B154" s="24"/>
      <c r="C154" s="24"/>
      <c r="D154" s="24"/>
      <c r="E154" s="24"/>
      <c r="F154" s="24"/>
      <c r="G154" s="24"/>
      <c r="H154" s="24"/>
      <c r="I154" s="24"/>
      <c r="J154" s="24"/>
      <c r="K154" s="24"/>
      <c r="L154" s="24"/>
      <c r="M154" s="24"/>
      <c r="N154" s="2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s="12"/>
      <c r="AX154" s="12"/>
      <c r="AY154" s="12"/>
      <c r="AZ154" s="12"/>
      <c r="BA154" s="12"/>
      <c r="BB154" s="12"/>
      <c r="BC154" s="12"/>
      <c r="BD154" s="12"/>
      <c r="BE154" s="12"/>
      <c r="BF154" s="12"/>
      <c r="BG154" s="12"/>
      <c r="BH154" s="12"/>
      <c r="BI154" s="12"/>
      <c r="BJ154"/>
      <c r="BK154"/>
    </row>
    <row r="155" spans="1:63" x14ac:dyDescent="0.2">
      <c r="A155" s="24"/>
      <c r="B155" s="24"/>
      <c r="C155" s="24"/>
      <c r="D155" s="24"/>
      <c r="E155" s="24"/>
      <c r="F155" s="24"/>
      <c r="G155" s="24"/>
      <c r="H155" s="24"/>
      <c r="I155" s="24"/>
      <c r="J155" s="24"/>
      <c r="K155" s="24"/>
      <c r="L155" s="24"/>
      <c r="M155" s="24"/>
      <c r="N155" s="24"/>
    </row>
    <row r="156" spans="1:63" x14ac:dyDescent="0.2">
      <c r="A156" s="24"/>
      <c r="B156" s="24"/>
      <c r="C156" s="24"/>
      <c r="D156" s="24"/>
      <c r="E156" s="24"/>
      <c r="F156" s="24"/>
      <c r="G156" s="89"/>
      <c r="H156" s="89"/>
      <c r="I156" s="89"/>
      <c r="J156" s="89"/>
      <c r="K156" s="89"/>
      <c r="L156" s="89"/>
      <c r="M156" s="24"/>
      <c r="N156" s="24"/>
    </row>
    <row r="157" spans="1:63" x14ac:dyDescent="0.2">
      <c r="A157" s="24"/>
      <c r="B157" s="24"/>
      <c r="C157" s="24"/>
      <c r="D157" s="24"/>
      <c r="E157" s="24"/>
      <c r="F157" s="24"/>
      <c r="G157" s="89"/>
      <c r="H157" s="89"/>
      <c r="I157" s="89"/>
      <c r="J157" s="89"/>
      <c r="K157" s="89"/>
      <c r="L157" s="89"/>
      <c r="M157" s="24"/>
      <c r="N157" s="24"/>
      <c r="AJ157" s="73"/>
      <c r="AK157" s="74"/>
      <c r="AL157" s="74"/>
      <c r="AM157" s="74"/>
      <c r="AN157" s="74"/>
      <c r="AO157" s="74"/>
      <c r="AP157" s="74"/>
      <c r="AQ157" s="74"/>
      <c r="AR157" s="74"/>
      <c r="AS157" s="74"/>
      <c r="AT157" s="74"/>
      <c r="AU157" s="74"/>
    </row>
    <row r="158" spans="1:63" ht="15" x14ac:dyDescent="0.2">
      <c r="A158" s="75"/>
      <c r="B158" s="92"/>
      <c r="C158" s="92"/>
      <c r="D158" s="92"/>
      <c r="E158" s="92"/>
      <c r="F158" s="76"/>
      <c r="G158" s="76"/>
      <c r="H158" s="76"/>
      <c r="I158" s="76"/>
      <c r="J158" s="76"/>
      <c r="K158" s="76"/>
      <c r="L158" s="76"/>
      <c r="M158" s="76"/>
      <c r="N158" s="76"/>
      <c r="AJ158" s="78"/>
      <c r="AK158" s="79"/>
      <c r="AL158" s="78"/>
      <c r="AM158" s="78"/>
      <c r="AN158" s="78"/>
      <c r="AO158" s="78"/>
      <c r="AP158" s="78"/>
      <c r="AQ158" s="78"/>
      <c r="AR158" s="78"/>
      <c r="AS158" s="78"/>
      <c r="AT158" s="80"/>
      <c r="AU158" s="80"/>
    </row>
    <row r="159" spans="1:63" x14ac:dyDescent="0.2">
      <c r="A159" s="24"/>
      <c r="B159" s="24"/>
      <c r="C159" s="24"/>
      <c r="D159" s="24"/>
      <c r="E159" s="24"/>
      <c r="F159" s="24"/>
      <c r="G159" s="24"/>
      <c r="H159" s="24"/>
      <c r="I159" s="24"/>
      <c r="J159" s="24"/>
      <c r="K159" s="24"/>
      <c r="L159" s="24"/>
      <c r="M159" s="24"/>
      <c r="N159" s="94"/>
      <c r="AJ159" s="82"/>
      <c r="AK159" s="83"/>
      <c r="AL159" s="83"/>
      <c r="AM159" s="84"/>
      <c r="AN159" s="84"/>
      <c r="AO159" s="84"/>
      <c r="AP159" s="84"/>
      <c r="AQ159" s="84"/>
      <c r="AR159" s="84"/>
      <c r="AS159" s="84"/>
      <c r="AT159" s="84"/>
      <c r="AU159" s="84"/>
    </row>
    <row r="160" spans="1:63" x14ac:dyDescent="0.2">
      <c r="A160" s="24"/>
      <c r="B160" s="24"/>
      <c r="C160" s="24"/>
      <c r="D160" s="24"/>
      <c r="E160" s="24"/>
      <c r="F160" s="24"/>
      <c r="G160" s="24"/>
      <c r="H160" s="24"/>
      <c r="I160" s="24"/>
      <c r="J160" s="24"/>
      <c r="K160" s="24"/>
      <c r="L160" s="24"/>
      <c r="M160" s="24"/>
      <c r="N160" s="94"/>
      <c r="AJ160" s="82"/>
      <c r="AK160" s="83"/>
      <c r="AL160" s="83"/>
      <c r="AM160" s="84"/>
      <c r="AN160" s="84"/>
      <c r="AO160" s="84"/>
      <c r="AP160" s="84"/>
      <c r="AQ160" s="84"/>
      <c r="AR160" s="84"/>
      <c r="AS160" s="84"/>
      <c r="AT160" s="84"/>
      <c r="AU160" s="84"/>
    </row>
    <row r="229" spans="31:31" x14ac:dyDescent="0.2">
      <c r="AE229" s="26"/>
    </row>
    <row r="233" spans="31:31" x14ac:dyDescent="0.2">
      <c r="AE233" s="8"/>
    </row>
  </sheetData>
  <mergeCells count="5">
    <mergeCell ref="M8:N8"/>
    <mergeCell ref="A8:C8"/>
    <mergeCell ref="D8:L8"/>
    <mergeCell ref="O8:AI8"/>
    <mergeCell ref="H9:L9"/>
  </mergeCells>
  <hyperlinks>
    <hyperlink ref="P5" r:id="rId1" xr:uid="{5FA33593-68D0-4BBE-8D5A-C83427FA30C8}"/>
  </hyperlinks>
  <pageMargins left="0.75" right="0.75" top="1" bottom="1" header="0.5" footer="0.5"/>
  <pageSetup orientation="portrait" horizontalDpi="4294967292" verticalDpi="4294967292"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C7DE0-C758-4386-932A-B52D1D105C49}">
  <dimension ref="A1:BK233"/>
  <sheetViews>
    <sheetView topLeftCell="B1" zoomScale="75" zoomScaleNormal="75" zoomScalePageLayoutView="200" workbookViewId="0">
      <selection activeCell="P1" sqref="P1"/>
    </sheetView>
  </sheetViews>
  <sheetFormatPr defaultColWidth="10.6328125" defaultRowHeight="12.6" x14ac:dyDescent="0.2"/>
  <cols>
    <col min="1" max="1" width="5" customWidth="1"/>
    <col min="2" max="2" width="43.7265625" customWidth="1"/>
    <col min="3" max="3" width="12.81640625" customWidth="1"/>
    <col min="4" max="4" width="4.6328125" customWidth="1"/>
    <col min="5" max="5" width="29.81640625" customWidth="1"/>
    <col min="6" max="6" width="6.26953125" customWidth="1"/>
    <col min="7" max="7" width="8.1796875" customWidth="1"/>
    <col min="8" max="10" width="4.36328125" customWidth="1"/>
    <col min="11" max="11" width="4.26953125" customWidth="1"/>
    <col min="12" max="12" width="4.36328125" customWidth="1"/>
    <col min="13" max="13" width="6.26953125" customWidth="1"/>
    <col min="14" max="14" width="26.7265625" customWidth="1"/>
    <col min="15" max="15" width="9.6328125" customWidth="1"/>
    <col min="16" max="16" width="9.81640625" customWidth="1"/>
    <col min="17" max="18" width="6.6328125" customWidth="1"/>
    <col min="23" max="24" width="9.6328125" customWidth="1"/>
    <col min="25" max="25" width="10.453125" customWidth="1"/>
    <col min="26" max="26" width="12.26953125" customWidth="1"/>
    <col min="27" max="27" width="12.453125" customWidth="1"/>
    <col min="28" max="28" width="11.08984375" customWidth="1"/>
    <col min="29" max="29" width="9.6328125" customWidth="1"/>
    <col min="30" max="34" width="9.08984375" customWidth="1"/>
    <col min="36" max="36" width="14.90625" customWidth="1"/>
    <col min="37" max="37" width="11.6328125" customWidth="1"/>
    <col min="38" max="47" width="5.6328125" customWidth="1"/>
    <col min="49" max="49" width="19.6328125" customWidth="1"/>
    <col min="50" max="50" width="11.6328125" customWidth="1"/>
    <col min="51" max="60" width="5.6328125" customWidth="1"/>
  </cols>
  <sheetData>
    <row r="1" spans="1:62" ht="13.2" thickBot="1" x14ac:dyDescent="0.25">
      <c r="A1" s="8"/>
      <c r="B1" s="8"/>
      <c r="C1" s="8"/>
      <c r="D1" s="8"/>
      <c r="E1" s="8"/>
      <c r="P1" s="298" t="s">
        <v>5681</v>
      </c>
      <c r="Q1" s="298"/>
      <c r="R1" s="298"/>
      <c r="S1" s="298"/>
      <c r="T1" s="298"/>
      <c r="U1" s="298"/>
    </row>
    <row r="2" spans="1:62" ht="13.2" x14ac:dyDescent="0.25">
      <c r="B2" s="230" t="s">
        <v>5303</v>
      </c>
      <c r="C2" s="8"/>
      <c r="D2" s="225" t="s">
        <v>5327</v>
      </c>
      <c r="E2" s="196"/>
      <c r="F2" s="196"/>
      <c r="G2" s="196"/>
      <c r="H2" s="196"/>
      <c r="I2" s="196"/>
      <c r="J2" s="196"/>
      <c r="K2" s="196"/>
      <c r="L2" s="196"/>
      <c r="M2" s="196"/>
      <c r="N2" s="198"/>
      <c r="P2" s="195"/>
      <c r="Q2" s="196"/>
      <c r="R2" s="196"/>
      <c r="S2" s="197" t="s">
        <v>3757</v>
      </c>
      <c r="T2" s="196"/>
      <c r="U2" s="196"/>
      <c r="V2" s="196"/>
      <c r="W2" s="196"/>
      <c r="X2" s="198"/>
    </row>
    <row r="3" spans="1:62" ht="13.2" x14ac:dyDescent="0.25">
      <c r="A3" s="4"/>
      <c r="B3" s="231" t="s">
        <v>8134</v>
      </c>
      <c r="D3" s="199"/>
      <c r="E3" s="12" t="s">
        <v>5328</v>
      </c>
      <c r="F3" s="105" t="s">
        <v>5304</v>
      </c>
      <c r="N3" s="200"/>
      <c r="P3" s="199"/>
      <c r="S3" s="40" t="s">
        <v>3760</v>
      </c>
      <c r="X3" s="200"/>
    </row>
    <row r="4" spans="1:62" ht="12.75" customHeight="1" x14ac:dyDescent="0.25">
      <c r="A4" s="12"/>
      <c r="B4" s="232" t="s">
        <v>5305</v>
      </c>
      <c r="C4" s="8"/>
      <c r="D4" s="199"/>
      <c r="E4" s="12" t="s">
        <v>5330</v>
      </c>
      <c r="F4" s="105" t="s">
        <v>911</v>
      </c>
      <c r="G4" s="12"/>
      <c r="H4" s="12"/>
      <c r="I4" s="12"/>
      <c r="J4" s="12"/>
      <c r="K4" s="12"/>
      <c r="L4" s="12"/>
      <c r="M4" s="12"/>
      <c r="N4" s="226"/>
      <c r="O4" s="12"/>
      <c r="P4" s="201"/>
      <c r="S4" s="40" t="s">
        <v>3761</v>
      </c>
      <c r="X4" s="200"/>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row>
    <row r="5" spans="1:62" ht="13.2" x14ac:dyDescent="0.25">
      <c r="B5" s="233"/>
      <c r="D5" s="227" t="s">
        <v>5665</v>
      </c>
      <c r="M5" s="9"/>
      <c r="N5" s="200"/>
      <c r="P5" s="202" t="s">
        <v>3762</v>
      </c>
      <c r="X5" s="200"/>
    </row>
    <row r="6" spans="1:62" ht="13.2" thickBot="1" x14ac:dyDescent="0.25">
      <c r="B6" s="234"/>
      <c r="D6" s="228" t="s">
        <v>5306</v>
      </c>
      <c r="E6" s="58"/>
      <c r="F6" s="58"/>
      <c r="G6" s="58"/>
      <c r="H6" s="58"/>
      <c r="I6" s="58"/>
      <c r="J6" s="58"/>
      <c r="K6" s="58"/>
      <c r="L6" s="58"/>
      <c r="M6" s="229"/>
      <c r="N6" s="204"/>
      <c r="P6" s="203" t="s">
        <v>3763</v>
      </c>
      <c r="Q6" s="58"/>
      <c r="R6" s="58"/>
      <c r="S6" s="58"/>
      <c r="T6" s="58"/>
      <c r="U6" s="58"/>
      <c r="V6" s="58"/>
      <c r="W6" s="58"/>
      <c r="X6" s="204"/>
    </row>
    <row r="7" spans="1:62" ht="13.2" thickBot="1" x14ac:dyDescent="0.25">
      <c r="M7" s="9"/>
    </row>
    <row r="8" spans="1:62" x14ac:dyDescent="0.2">
      <c r="A8" s="398" t="s">
        <v>5677</v>
      </c>
      <c r="B8" s="400"/>
      <c r="C8" s="399"/>
      <c r="D8" s="401" t="s">
        <v>8133</v>
      </c>
      <c r="E8" s="402"/>
      <c r="F8" s="402"/>
      <c r="G8" s="402"/>
      <c r="H8" s="402"/>
      <c r="I8" s="402"/>
      <c r="J8" s="402"/>
      <c r="K8" s="402"/>
      <c r="L8" s="403"/>
      <c r="M8" s="398" t="s">
        <v>5678</v>
      </c>
      <c r="N8" s="399"/>
      <c r="O8" s="404" t="s">
        <v>5679</v>
      </c>
      <c r="P8" s="405"/>
      <c r="Q8" s="405"/>
      <c r="R8" s="405"/>
      <c r="S8" s="405"/>
      <c r="T8" s="405"/>
      <c r="U8" s="405"/>
      <c r="V8" s="405"/>
      <c r="W8" s="405"/>
      <c r="X8" s="405"/>
      <c r="Y8" s="405"/>
      <c r="Z8" s="405"/>
      <c r="AA8" s="405"/>
      <c r="AB8" s="405"/>
      <c r="AC8" s="405"/>
      <c r="AD8" s="405"/>
      <c r="AE8" s="405"/>
      <c r="AF8" s="405"/>
      <c r="AG8" s="405"/>
      <c r="AH8" s="405"/>
      <c r="AI8" s="406"/>
    </row>
    <row r="9" spans="1:62" ht="16.8" thickBot="1" x14ac:dyDescent="0.35">
      <c r="A9" s="291"/>
      <c r="B9" s="292"/>
      <c r="C9" s="293"/>
      <c r="D9" s="294" t="s">
        <v>5680</v>
      </c>
      <c r="E9" s="292"/>
      <c r="F9" s="295" t="s">
        <v>5673</v>
      </c>
      <c r="G9" s="292"/>
      <c r="H9" s="407" t="s">
        <v>5321</v>
      </c>
      <c r="I9" s="407"/>
      <c r="J9" s="407"/>
      <c r="K9" s="407"/>
      <c r="L9" s="408"/>
      <c r="M9" s="291"/>
      <c r="N9" s="293"/>
      <c r="O9" s="291"/>
      <c r="P9" s="292"/>
      <c r="Q9" s="296" t="s">
        <v>5329</v>
      </c>
      <c r="R9" s="292"/>
      <c r="S9" s="292"/>
      <c r="T9" s="292"/>
      <c r="U9" s="297"/>
      <c r="V9" s="297"/>
      <c r="W9" s="297"/>
      <c r="X9" s="292"/>
      <c r="Y9" s="296" t="s">
        <v>5331</v>
      </c>
      <c r="Z9" s="292"/>
      <c r="AA9" s="292"/>
      <c r="AB9" s="297"/>
      <c r="AC9" s="297"/>
      <c r="AD9" s="297"/>
      <c r="AE9" s="297"/>
      <c r="AF9" s="297"/>
      <c r="AG9" s="297"/>
      <c r="AH9" s="297"/>
      <c r="AI9" s="293"/>
      <c r="AJ9" s="15" t="s">
        <v>3</v>
      </c>
      <c r="AK9" s="16"/>
      <c r="AL9" s="16"/>
      <c r="AM9" s="16"/>
      <c r="AN9" s="16"/>
      <c r="AO9" s="16"/>
      <c r="AP9" s="16"/>
      <c r="AQ9" s="16"/>
      <c r="AR9" s="16"/>
      <c r="AS9" s="16"/>
      <c r="AT9" s="16"/>
      <c r="AU9" s="16"/>
      <c r="AV9" s="12"/>
      <c r="AW9" s="15" t="s">
        <v>3</v>
      </c>
      <c r="AX9" s="16"/>
      <c r="AY9" s="16"/>
      <c r="AZ9" s="16"/>
      <c r="BA9" s="16"/>
      <c r="BB9" s="16"/>
      <c r="BC9" s="16"/>
      <c r="BD9" s="16"/>
      <c r="BE9" s="16"/>
      <c r="BF9" s="16"/>
      <c r="BG9" s="16"/>
      <c r="BH9" s="16"/>
      <c r="BI9" s="12"/>
    </row>
    <row r="10" spans="1:62" s="1" customFormat="1" ht="30.6" x14ac:dyDescent="0.2">
      <c r="A10" s="212" t="s">
        <v>5309</v>
      </c>
      <c r="B10" s="5" t="s">
        <v>5310</v>
      </c>
      <c r="C10" s="10" t="s">
        <v>5311</v>
      </c>
      <c r="D10" s="205" t="s">
        <v>10</v>
      </c>
      <c r="E10" s="206" t="s">
        <v>910</v>
      </c>
      <c r="F10" s="207" t="s">
        <v>5312</v>
      </c>
      <c r="G10" s="207" t="s">
        <v>5313</v>
      </c>
      <c r="H10" s="207" t="s">
        <v>5314</v>
      </c>
      <c r="I10" s="207" t="s">
        <v>5315</v>
      </c>
      <c r="J10" s="207" t="s">
        <v>5316</v>
      </c>
      <c r="K10" s="207" t="s">
        <v>5317</v>
      </c>
      <c r="L10" s="207" t="s">
        <v>5318</v>
      </c>
      <c r="M10" s="10" t="s">
        <v>5323</v>
      </c>
      <c r="N10" s="10" t="s">
        <v>2</v>
      </c>
      <c r="O10" s="213" t="s">
        <v>5322</v>
      </c>
      <c r="W10" s="214" t="s">
        <v>5297</v>
      </c>
      <c r="X10" s="96"/>
      <c r="Y10" s="96"/>
      <c r="Z10" s="96"/>
      <c r="AA10" s="96"/>
      <c r="AB10" s="96"/>
      <c r="AC10" s="96"/>
      <c r="AD10" s="215" t="s">
        <v>5298</v>
      </c>
      <c r="AE10" s="215" t="s">
        <v>5299</v>
      </c>
      <c r="AF10" s="215" t="s">
        <v>5300</v>
      </c>
      <c r="AG10" s="215" t="s">
        <v>5301</v>
      </c>
      <c r="AH10" s="215" t="s">
        <v>5302</v>
      </c>
      <c r="AI10" s="77"/>
      <c r="AJ10" s="17" t="s">
        <v>1</v>
      </c>
      <c r="AK10" s="20" t="s">
        <v>0</v>
      </c>
      <c r="AL10" s="17" t="s">
        <v>541</v>
      </c>
      <c r="AM10" s="17"/>
      <c r="AN10" s="17"/>
      <c r="AO10" s="17"/>
      <c r="AP10" s="17"/>
      <c r="AQ10" s="17"/>
      <c r="AR10" s="17"/>
      <c r="AS10" s="17"/>
      <c r="AT10" s="18"/>
      <c r="AU10" s="18"/>
      <c r="AV10" s="19"/>
      <c r="AW10" s="17" t="s">
        <v>1</v>
      </c>
      <c r="AX10" s="20" t="s">
        <v>0</v>
      </c>
      <c r="AY10" s="17" t="s">
        <v>541</v>
      </c>
      <c r="AZ10" s="17"/>
      <c r="BA10" s="17"/>
      <c r="BB10" s="17"/>
      <c r="BC10" s="17"/>
      <c r="BD10" s="17"/>
      <c r="BE10" s="17"/>
      <c r="BF10" s="17"/>
      <c r="BG10" s="18"/>
      <c r="BH10" s="18"/>
      <c r="BI10" s="12"/>
      <c r="BJ10"/>
    </row>
    <row r="11" spans="1:62" x14ac:dyDescent="0.2">
      <c r="A11" s="2"/>
      <c r="B11" s="4" t="s">
        <v>5349</v>
      </c>
      <c r="C11" s="271"/>
      <c r="D11" s="24"/>
      <c r="E11" s="68"/>
      <c r="F11" s="72"/>
      <c r="M11" s="7"/>
      <c r="N11" s="9"/>
      <c r="O11" s="6"/>
      <c r="AJ11" s="216" t="str">
        <f t="shared" ref="AJ11:AJ18" si="0">B11</f>
        <v>Scope 1 business trips</v>
      </c>
      <c r="AK11" s="217">
        <f t="shared" ref="AK11:AK24" si="1">O11 - (O11*M11)</f>
        <v>0</v>
      </c>
      <c r="AL11" s="217">
        <f>$O11*$M11*2/10</f>
        <v>0</v>
      </c>
      <c r="AM11" s="217">
        <f t="shared" ref="AM11:AU24" si="2">AL11</f>
        <v>0</v>
      </c>
      <c r="AN11" s="217">
        <f t="shared" si="2"/>
        <v>0</v>
      </c>
      <c r="AO11" s="217">
        <f t="shared" si="2"/>
        <v>0</v>
      </c>
      <c r="AP11" s="217">
        <f t="shared" si="2"/>
        <v>0</v>
      </c>
      <c r="AQ11" s="217">
        <f t="shared" si="2"/>
        <v>0</v>
      </c>
      <c r="AR11" s="217">
        <f t="shared" si="2"/>
        <v>0</v>
      </c>
      <c r="AS11" s="217">
        <f t="shared" si="2"/>
        <v>0</v>
      </c>
      <c r="AT11" s="217">
        <f t="shared" si="2"/>
        <v>0</v>
      </c>
      <c r="AU11" s="217">
        <f t="shared" si="2"/>
        <v>0</v>
      </c>
      <c r="AV11" s="12"/>
      <c r="AW11" s="216" t="str">
        <f t="shared" ref="AW11:AW24" si="3">B11</f>
        <v>Scope 1 business trips</v>
      </c>
      <c r="AX11" s="217">
        <f t="shared" ref="AX11:AX24" si="4">W11 - (W11*M11)</f>
        <v>0</v>
      </c>
      <c r="AY11" s="217">
        <f>$W11*$M11*2/10</f>
        <v>0</v>
      </c>
      <c r="AZ11" s="217">
        <f t="shared" ref="AZ11:BH24" si="5">AY11</f>
        <v>0</v>
      </c>
      <c r="BA11" s="217">
        <f t="shared" si="5"/>
        <v>0</v>
      </c>
      <c r="BB11" s="217">
        <f t="shared" si="5"/>
        <v>0</v>
      </c>
      <c r="BC11" s="217">
        <f t="shared" si="5"/>
        <v>0</v>
      </c>
      <c r="BD11" s="217">
        <f t="shared" si="5"/>
        <v>0</v>
      </c>
      <c r="BE11" s="217">
        <f t="shared" si="5"/>
        <v>0</v>
      </c>
      <c r="BF11" s="217">
        <f t="shared" si="5"/>
        <v>0</v>
      </c>
      <c r="BG11" s="217">
        <f t="shared" si="5"/>
        <v>0</v>
      </c>
      <c r="BH11" s="217">
        <f t="shared" si="5"/>
        <v>0</v>
      </c>
      <c r="BI11" s="12"/>
    </row>
    <row r="12" spans="1:62" x14ac:dyDescent="0.2">
      <c r="A12" s="2"/>
      <c r="B12" t="s">
        <v>5333</v>
      </c>
      <c r="C12" s="44">
        <f>description!O15</f>
        <v>35000000</v>
      </c>
      <c r="D12" s="67" t="e">
        <f>#REF!</f>
        <v>#REF!</v>
      </c>
      <c r="E12" s="67" t="str">
        <f>'Idemat2025 db (simple)'!F421</f>
        <v xml:space="preserve"> Diesel B10 - lease segment E (10.20 l/100km) including combustion CO2</v>
      </c>
      <c r="F12" s="67" t="e">
        <f>#REF!</f>
        <v>#REF!</v>
      </c>
      <c r="G12" s="67" t="e">
        <f>#REF!</f>
        <v>#REF!</v>
      </c>
      <c r="H12" s="67" t="e">
        <f>#REF!</f>
        <v>#REF!</v>
      </c>
      <c r="I12" s="67" t="e">
        <f>#REF!</f>
        <v>#REF!</v>
      </c>
      <c r="J12" s="67" t="e">
        <f>#REF!</f>
        <v>#REF!</v>
      </c>
      <c r="K12" s="67" t="e">
        <f>#REF!</f>
        <v>#REF!</v>
      </c>
      <c r="L12" s="67" t="e">
        <f>#REF!</f>
        <v>#REF!</v>
      </c>
      <c r="M12" s="9">
        <v>0.1</v>
      </c>
      <c r="N12" s="8"/>
      <c r="O12" s="8" t="e">
        <f>F12*C12</f>
        <v>#REF!</v>
      </c>
      <c r="W12" t="e">
        <f>G12*$C12</f>
        <v>#REF!</v>
      </c>
      <c r="AD12" t="e">
        <f t="shared" ref="AD12:AH26" si="6">H12*$C12</f>
        <v>#REF!</v>
      </c>
      <c r="AE12" t="e">
        <f t="shared" si="6"/>
        <v>#REF!</v>
      </c>
      <c r="AF12" t="e">
        <f t="shared" si="6"/>
        <v>#REF!</v>
      </c>
      <c r="AG12" t="e">
        <f t="shared" si="6"/>
        <v>#REF!</v>
      </c>
      <c r="AH12" t="e">
        <f t="shared" si="6"/>
        <v>#REF!</v>
      </c>
      <c r="AJ12" s="216" t="str">
        <f t="shared" si="0"/>
        <v>lease car CEO</v>
      </c>
      <c r="AK12" s="217" t="e">
        <f t="shared" si="1"/>
        <v>#REF!</v>
      </c>
      <c r="AL12" s="217" t="e">
        <f t="shared" ref="AL12:AL27" si="7">$O12*$M12*2/10</f>
        <v>#REF!</v>
      </c>
      <c r="AM12" s="217" t="e">
        <f t="shared" si="2"/>
        <v>#REF!</v>
      </c>
      <c r="AN12" s="217" t="e">
        <f t="shared" si="2"/>
        <v>#REF!</v>
      </c>
      <c r="AO12" s="217" t="e">
        <f t="shared" si="2"/>
        <v>#REF!</v>
      </c>
      <c r="AP12" s="217" t="e">
        <f t="shared" si="2"/>
        <v>#REF!</v>
      </c>
      <c r="AQ12" s="217" t="e">
        <f t="shared" si="2"/>
        <v>#REF!</v>
      </c>
      <c r="AR12" s="217" t="e">
        <f t="shared" si="2"/>
        <v>#REF!</v>
      </c>
      <c r="AS12" s="217" t="e">
        <f t="shared" si="2"/>
        <v>#REF!</v>
      </c>
      <c r="AT12" s="217" t="e">
        <f t="shared" si="2"/>
        <v>#REF!</v>
      </c>
      <c r="AU12" s="217" t="e">
        <f t="shared" si="2"/>
        <v>#REF!</v>
      </c>
      <c r="AV12" s="12"/>
      <c r="AW12" s="216" t="str">
        <f t="shared" si="3"/>
        <v>lease car CEO</v>
      </c>
      <c r="AX12" s="217" t="e">
        <f t="shared" si="4"/>
        <v>#REF!</v>
      </c>
      <c r="AY12" s="217" t="e">
        <f>$W12*$M12*2/10</f>
        <v>#REF!</v>
      </c>
      <c r="AZ12" s="217" t="e">
        <f t="shared" si="5"/>
        <v>#REF!</v>
      </c>
      <c r="BA12" s="217" t="e">
        <f t="shared" si="5"/>
        <v>#REF!</v>
      </c>
      <c r="BB12" s="217" t="e">
        <f t="shared" si="5"/>
        <v>#REF!</v>
      </c>
      <c r="BC12" s="217" t="e">
        <f t="shared" si="5"/>
        <v>#REF!</v>
      </c>
      <c r="BD12" s="217" t="e">
        <f t="shared" si="5"/>
        <v>#REF!</v>
      </c>
      <c r="BE12" s="217" t="e">
        <f t="shared" si="5"/>
        <v>#REF!</v>
      </c>
      <c r="BF12" s="217" t="e">
        <f t="shared" si="5"/>
        <v>#REF!</v>
      </c>
      <c r="BG12" s="217" t="e">
        <f t="shared" si="5"/>
        <v>#REF!</v>
      </c>
      <c r="BH12" s="217" t="e">
        <f t="shared" si="5"/>
        <v>#REF!</v>
      </c>
      <c r="BI12" s="12"/>
    </row>
    <row r="13" spans="1:62" x14ac:dyDescent="0.2">
      <c r="A13" s="2"/>
      <c r="B13" t="s">
        <v>5334</v>
      </c>
      <c r="C13" s="44">
        <f>description!O16</f>
        <v>0</v>
      </c>
      <c r="D13" s="67" t="e">
        <f>#REF!</f>
        <v>#REF!</v>
      </c>
      <c r="E13" s="67" t="str">
        <f>'Idemat2025 db (simple)'!F420</f>
        <v xml:space="preserve"> Diesel B10 - lease segment D (5.41 l/100km) including combustion CO2</v>
      </c>
      <c r="F13" s="67" t="e">
        <f>#REF!</f>
        <v>#REF!</v>
      </c>
      <c r="G13" s="67" t="e">
        <f>#REF!</f>
        <v>#REF!</v>
      </c>
      <c r="H13" s="67" t="e">
        <f>#REF!</f>
        <v>#REF!</v>
      </c>
      <c r="I13" s="67" t="e">
        <f>#REF!</f>
        <v>#REF!</v>
      </c>
      <c r="J13" s="67" t="e">
        <f>#REF!</f>
        <v>#REF!</v>
      </c>
      <c r="K13" s="67" t="e">
        <f>#REF!</f>
        <v>#REF!</v>
      </c>
      <c r="L13" s="67" t="e">
        <f>#REF!</f>
        <v>#REF!</v>
      </c>
      <c r="M13" s="9">
        <v>0.1</v>
      </c>
      <c r="O13" s="8" t="e">
        <f t="shared" ref="O13:O27" si="8">F13*C13</f>
        <v>#REF!</v>
      </c>
      <c r="W13" t="e">
        <f t="shared" ref="W13:W30" si="9">G13*$C13</f>
        <v>#REF!</v>
      </c>
      <c r="AD13" t="e">
        <f t="shared" si="6"/>
        <v>#REF!</v>
      </c>
      <c r="AE13" t="e">
        <f t="shared" si="6"/>
        <v>#REF!</v>
      </c>
      <c r="AF13" t="e">
        <f t="shared" si="6"/>
        <v>#REF!</v>
      </c>
      <c r="AG13" t="e">
        <f t="shared" si="6"/>
        <v>#REF!</v>
      </c>
      <c r="AH13" t="e">
        <f t="shared" si="6"/>
        <v>#REF!</v>
      </c>
      <c r="AJ13" s="216" t="str">
        <f t="shared" si="0"/>
        <v>lease cars managers</v>
      </c>
      <c r="AK13" s="217" t="e">
        <f t="shared" ref="AK13:AK14" si="10">O13 - (O13*M13)</f>
        <v>#REF!</v>
      </c>
      <c r="AL13" s="217" t="e">
        <f t="shared" si="7"/>
        <v>#REF!</v>
      </c>
      <c r="AM13" s="217" t="e">
        <f t="shared" ref="AM13:AM14" si="11">AL13</f>
        <v>#REF!</v>
      </c>
      <c r="AN13" s="217" t="e">
        <f t="shared" ref="AN13:AN14" si="12">AM13</f>
        <v>#REF!</v>
      </c>
      <c r="AO13" s="217" t="e">
        <f t="shared" ref="AO13:AO14" si="13">AN13</f>
        <v>#REF!</v>
      </c>
      <c r="AP13" s="217" t="e">
        <f t="shared" ref="AP13:AP14" si="14">AO13</f>
        <v>#REF!</v>
      </c>
      <c r="AQ13" s="217" t="e">
        <f t="shared" ref="AQ13:AQ14" si="15">AP13</f>
        <v>#REF!</v>
      </c>
      <c r="AR13" s="217" t="e">
        <f t="shared" ref="AR13:AR14" si="16">AQ13</f>
        <v>#REF!</v>
      </c>
      <c r="AS13" s="217" t="e">
        <f t="shared" ref="AS13:AS14" si="17">AR13</f>
        <v>#REF!</v>
      </c>
      <c r="AT13" s="217" t="e">
        <f t="shared" ref="AT13:AT14" si="18">AS13</f>
        <v>#REF!</v>
      </c>
      <c r="AU13" s="217" t="e">
        <f t="shared" ref="AU13:AU14" si="19">AT13</f>
        <v>#REF!</v>
      </c>
      <c r="AV13" s="12"/>
      <c r="AW13" s="216" t="str">
        <f t="shared" si="3"/>
        <v>lease cars managers</v>
      </c>
      <c r="AX13" s="217" t="e">
        <f t="shared" si="4"/>
        <v>#REF!</v>
      </c>
      <c r="AY13" s="217" t="e">
        <f t="shared" ref="AY13:AY27" si="20">$W13*$M13*2/10</f>
        <v>#REF!</v>
      </c>
      <c r="AZ13" s="217" t="e">
        <f t="shared" si="5"/>
        <v>#REF!</v>
      </c>
      <c r="BA13" s="217" t="e">
        <f t="shared" si="5"/>
        <v>#REF!</v>
      </c>
      <c r="BB13" s="217" t="e">
        <f t="shared" si="5"/>
        <v>#REF!</v>
      </c>
      <c r="BC13" s="217" t="e">
        <f t="shared" si="5"/>
        <v>#REF!</v>
      </c>
      <c r="BD13" s="217" t="e">
        <f t="shared" si="5"/>
        <v>#REF!</v>
      </c>
      <c r="BE13" s="217" t="e">
        <f t="shared" si="5"/>
        <v>#REF!</v>
      </c>
      <c r="BF13" s="217" t="e">
        <f t="shared" si="5"/>
        <v>#REF!</v>
      </c>
      <c r="BG13" s="217" t="e">
        <f t="shared" si="5"/>
        <v>#REF!</v>
      </c>
      <c r="BH13" s="217" t="e">
        <f t="shared" si="5"/>
        <v>#REF!</v>
      </c>
      <c r="BI13" s="12"/>
    </row>
    <row r="14" spans="1:62" x14ac:dyDescent="0.2">
      <c r="A14" s="2"/>
      <c r="B14" t="s">
        <v>5618</v>
      </c>
      <c r="C14" s="44">
        <f>description!O17</f>
        <v>175000000</v>
      </c>
      <c r="D14" s="67" t="e">
        <f>#REF!</f>
        <v>#REF!</v>
      </c>
      <c r="E14" s="67" t="str">
        <f>'Idemat2025 db (simple)'!F425</f>
        <v xml:space="preserve"> BEV - lease segment D (17.98 kWh/100km) WTW CO2</v>
      </c>
      <c r="F14" s="67" t="e">
        <f>#REF!</f>
        <v>#REF!</v>
      </c>
      <c r="G14" s="67" t="e">
        <f>#REF!</f>
        <v>#REF!</v>
      </c>
      <c r="H14" s="67" t="e">
        <f>#REF!</f>
        <v>#REF!</v>
      </c>
      <c r="I14" s="67" t="e">
        <f>#REF!</f>
        <v>#REF!</v>
      </c>
      <c r="J14" s="67" t="e">
        <f>#REF!</f>
        <v>#REF!</v>
      </c>
      <c r="K14" s="67" t="e">
        <f>#REF!</f>
        <v>#REF!</v>
      </c>
      <c r="L14" s="67" t="e">
        <f>#REF!</f>
        <v>#REF!</v>
      </c>
      <c r="M14" s="9">
        <v>0.1</v>
      </c>
      <c r="O14" s="8" t="e">
        <f t="shared" si="8"/>
        <v>#REF!</v>
      </c>
      <c r="W14" t="e">
        <f t="shared" si="9"/>
        <v>#REF!</v>
      </c>
      <c r="AD14" t="e">
        <f t="shared" ref="AD14" si="21">H14*$C14</f>
        <v>#REF!</v>
      </c>
      <c r="AE14" t="e">
        <f t="shared" ref="AE14" si="22">I14*$C14</f>
        <v>#REF!</v>
      </c>
      <c r="AF14" t="e">
        <f t="shared" ref="AF14" si="23">J14*$C14</f>
        <v>#REF!</v>
      </c>
      <c r="AG14" t="e">
        <f t="shared" ref="AG14" si="24">K14*$C14</f>
        <v>#REF!</v>
      </c>
      <c r="AH14" t="e">
        <f t="shared" ref="AH14" si="25">L14*$C14</f>
        <v>#REF!</v>
      </c>
      <c r="AJ14" s="216" t="str">
        <f t="shared" si="0"/>
        <v>lease cars managers (electric)</v>
      </c>
      <c r="AK14" s="217" t="e">
        <f t="shared" si="10"/>
        <v>#REF!</v>
      </c>
      <c r="AL14" s="217" t="e">
        <f t="shared" si="7"/>
        <v>#REF!</v>
      </c>
      <c r="AM14" s="217" t="e">
        <f t="shared" si="11"/>
        <v>#REF!</v>
      </c>
      <c r="AN14" s="217" t="e">
        <f t="shared" si="12"/>
        <v>#REF!</v>
      </c>
      <c r="AO14" s="217" t="e">
        <f t="shared" si="13"/>
        <v>#REF!</v>
      </c>
      <c r="AP14" s="217" t="e">
        <f t="shared" si="14"/>
        <v>#REF!</v>
      </c>
      <c r="AQ14" s="217" t="e">
        <f t="shared" si="15"/>
        <v>#REF!</v>
      </c>
      <c r="AR14" s="217" t="e">
        <f t="shared" si="16"/>
        <v>#REF!</v>
      </c>
      <c r="AS14" s="217" t="e">
        <f t="shared" si="17"/>
        <v>#REF!</v>
      </c>
      <c r="AT14" s="217" t="e">
        <f t="shared" si="18"/>
        <v>#REF!</v>
      </c>
      <c r="AU14" s="217" t="e">
        <f t="shared" si="19"/>
        <v>#REF!</v>
      </c>
      <c r="AV14" s="12"/>
      <c r="AW14" s="216" t="str">
        <f t="shared" si="3"/>
        <v>lease cars managers (electric)</v>
      </c>
      <c r="AX14" s="217" t="e">
        <f t="shared" si="4"/>
        <v>#REF!</v>
      </c>
      <c r="AY14" s="217" t="e">
        <f t="shared" si="20"/>
        <v>#REF!</v>
      </c>
      <c r="AZ14" s="217" t="e">
        <f t="shared" si="5"/>
        <v>#REF!</v>
      </c>
      <c r="BA14" s="217" t="e">
        <f t="shared" si="5"/>
        <v>#REF!</v>
      </c>
      <c r="BB14" s="217" t="e">
        <f t="shared" si="5"/>
        <v>#REF!</v>
      </c>
      <c r="BC14" s="217" t="e">
        <f t="shared" si="5"/>
        <v>#REF!</v>
      </c>
      <c r="BD14" s="217" t="e">
        <f t="shared" si="5"/>
        <v>#REF!</v>
      </c>
      <c r="BE14" s="217" t="e">
        <f t="shared" si="5"/>
        <v>#REF!</v>
      </c>
      <c r="BF14" s="217" t="e">
        <f t="shared" si="5"/>
        <v>#REF!</v>
      </c>
      <c r="BG14" s="217" t="e">
        <f t="shared" si="5"/>
        <v>#REF!</v>
      </c>
      <c r="BH14" s="217" t="e">
        <f t="shared" si="5"/>
        <v>#REF!</v>
      </c>
      <c r="BI14" s="12"/>
    </row>
    <row r="15" spans="1:62" x14ac:dyDescent="0.2">
      <c r="A15" s="2"/>
      <c r="B15" t="s">
        <v>5633</v>
      </c>
      <c r="C15" s="44">
        <f>description!O18</f>
        <v>69660000</v>
      </c>
      <c r="D15" s="67" t="e">
        <f>#REF!</f>
        <v>#REF!</v>
      </c>
      <c r="E15" s="67" t="str">
        <f>'Idemat2025 db (simple)'!F419</f>
        <v xml:space="preserve"> Diesel B10 - lease segment C (5.03 l/100km) including combustion CO2</v>
      </c>
      <c r="F15" s="67" t="e">
        <f>#REF!</f>
        <v>#REF!</v>
      </c>
      <c r="G15" s="67" t="e">
        <f>#REF!</f>
        <v>#REF!</v>
      </c>
      <c r="H15" s="67" t="e">
        <f>#REF!</f>
        <v>#REF!</v>
      </c>
      <c r="I15" s="67" t="e">
        <f>#REF!</f>
        <v>#REF!</v>
      </c>
      <c r="J15" s="67" t="e">
        <f>#REF!</f>
        <v>#REF!</v>
      </c>
      <c r="K15" s="67" t="e">
        <f>#REF!</f>
        <v>#REF!</v>
      </c>
      <c r="L15" s="67" t="e">
        <f>#REF!</f>
        <v>#REF!</v>
      </c>
      <c r="M15" s="9">
        <v>0.1</v>
      </c>
      <c r="N15" s="8" t="s">
        <v>5357</v>
      </c>
      <c r="O15" s="8" t="e">
        <f t="shared" si="8"/>
        <v>#REF!</v>
      </c>
      <c r="W15" t="e">
        <f t="shared" si="9"/>
        <v>#REF!</v>
      </c>
      <c r="AD15" t="e">
        <f t="shared" si="6"/>
        <v>#REF!</v>
      </c>
      <c r="AE15" t="e">
        <f t="shared" si="6"/>
        <v>#REF!</v>
      </c>
      <c r="AF15" t="e">
        <f t="shared" si="6"/>
        <v>#REF!</v>
      </c>
      <c r="AG15" t="e">
        <f t="shared" si="6"/>
        <v>#REF!</v>
      </c>
      <c r="AH15" t="e">
        <f t="shared" si="6"/>
        <v>#REF!</v>
      </c>
      <c r="AJ15" s="216" t="str">
        <f t="shared" si="0"/>
        <v>employee trips to clients (30% diesel)</v>
      </c>
      <c r="AK15" s="217" t="e">
        <f t="shared" si="1"/>
        <v>#REF!</v>
      </c>
      <c r="AL15" s="217" t="e">
        <f t="shared" si="7"/>
        <v>#REF!</v>
      </c>
      <c r="AM15" s="217" t="e">
        <f t="shared" si="2"/>
        <v>#REF!</v>
      </c>
      <c r="AN15" s="217" t="e">
        <f t="shared" si="2"/>
        <v>#REF!</v>
      </c>
      <c r="AO15" s="217" t="e">
        <f t="shared" si="2"/>
        <v>#REF!</v>
      </c>
      <c r="AP15" s="217" t="e">
        <f t="shared" si="2"/>
        <v>#REF!</v>
      </c>
      <c r="AQ15" s="217" t="e">
        <f t="shared" si="2"/>
        <v>#REF!</v>
      </c>
      <c r="AR15" s="217" t="e">
        <f t="shared" si="2"/>
        <v>#REF!</v>
      </c>
      <c r="AS15" s="217" t="e">
        <f t="shared" si="2"/>
        <v>#REF!</v>
      </c>
      <c r="AT15" s="217" t="e">
        <f t="shared" si="2"/>
        <v>#REF!</v>
      </c>
      <c r="AU15" s="217" t="e">
        <f t="shared" si="2"/>
        <v>#REF!</v>
      </c>
      <c r="AV15" s="12"/>
      <c r="AW15" s="216" t="str">
        <f t="shared" si="3"/>
        <v>employee trips to clients (30% diesel)</v>
      </c>
      <c r="AX15" s="217" t="e">
        <f t="shared" si="4"/>
        <v>#REF!</v>
      </c>
      <c r="AY15" s="217" t="e">
        <f t="shared" si="20"/>
        <v>#REF!</v>
      </c>
      <c r="AZ15" s="217" t="e">
        <f t="shared" si="5"/>
        <v>#REF!</v>
      </c>
      <c r="BA15" s="217" t="e">
        <f t="shared" si="5"/>
        <v>#REF!</v>
      </c>
      <c r="BB15" s="217" t="e">
        <f t="shared" si="5"/>
        <v>#REF!</v>
      </c>
      <c r="BC15" s="217" t="e">
        <f t="shared" si="5"/>
        <v>#REF!</v>
      </c>
      <c r="BD15" s="217" t="e">
        <f t="shared" si="5"/>
        <v>#REF!</v>
      </c>
      <c r="BE15" s="217" t="e">
        <f t="shared" si="5"/>
        <v>#REF!</v>
      </c>
      <c r="BF15" s="217" t="e">
        <f t="shared" si="5"/>
        <v>#REF!</v>
      </c>
      <c r="BG15" s="217" t="e">
        <f t="shared" si="5"/>
        <v>#REF!</v>
      </c>
      <c r="BH15" s="217" t="e">
        <f t="shared" si="5"/>
        <v>#REF!</v>
      </c>
      <c r="BI15" s="12"/>
    </row>
    <row r="16" spans="1:62" x14ac:dyDescent="0.2">
      <c r="A16" s="2"/>
      <c r="B16" t="s">
        <v>5637</v>
      </c>
      <c r="C16" s="44">
        <f>description!O19</f>
        <v>116100000</v>
      </c>
      <c r="D16" s="67" t="e">
        <f>#REF!</f>
        <v>#REF!</v>
      </c>
      <c r="E16" s="67" t="str">
        <f>'Idemat2025 db (simple)'!F415</f>
        <v xml:space="preserve"> Gasoline E10 - lease segment C (7.10 l/100km) including combustion CO2</v>
      </c>
      <c r="F16" s="67" t="e">
        <f>#REF!</f>
        <v>#REF!</v>
      </c>
      <c r="G16" s="67" t="e">
        <f>#REF!</f>
        <v>#REF!</v>
      </c>
      <c r="H16" s="67" t="e">
        <f>#REF!</f>
        <v>#REF!</v>
      </c>
      <c r="I16" s="67" t="e">
        <f>#REF!</f>
        <v>#REF!</v>
      </c>
      <c r="J16" s="67" t="e">
        <f>#REF!</f>
        <v>#REF!</v>
      </c>
      <c r="K16" s="67" t="e">
        <f>#REF!</f>
        <v>#REF!</v>
      </c>
      <c r="L16" s="67" t="e">
        <f>#REF!</f>
        <v>#REF!</v>
      </c>
      <c r="M16" s="9">
        <v>0.1</v>
      </c>
      <c r="N16" s="8" t="s">
        <v>5356</v>
      </c>
      <c r="O16" s="8" t="e">
        <f t="shared" si="8"/>
        <v>#REF!</v>
      </c>
      <c r="W16" t="e">
        <f t="shared" si="9"/>
        <v>#REF!</v>
      </c>
      <c r="AD16" t="e">
        <f t="shared" si="6"/>
        <v>#REF!</v>
      </c>
      <c r="AE16" t="e">
        <f t="shared" si="6"/>
        <v>#REF!</v>
      </c>
      <c r="AF16" t="e">
        <f t="shared" si="6"/>
        <v>#REF!</v>
      </c>
      <c r="AG16" t="e">
        <f t="shared" si="6"/>
        <v>#REF!</v>
      </c>
      <c r="AH16" t="e">
        <f t="shared" si="6"/>
        <v>#REF!</v>
      </c>
      <c r="AJ16" s="216" t="str">
        <f t="shared" si="0"/>
        <v>employee trips to clients (50% petrol)</v>
      </c>
      <c r="AK16" s="217" t="e">
        <f t="shared" si="1"/>
        <v>#REF!</v>
      </c>
      <c r="AL16" s="217" t="e">
        <f t="shared" si="7"/>
        <v>#REF!</v>
      </c>
      <c r="AM16" s="217" t="e">
        <f t="shared" si="2"/>
        <v>#REF!</v>
      </c>
      <c r="AN16" s="217" t="e">
        <f t="shared" si="2"/>
        <v>#REF!</v>
      </c>
      <c r="AO16" s="217" t="e">
        <f t="shared" si="2"/>
        <v>#REF!</v>
      </c>
      <c r="AP16" s="217" t="e">
        <f t="shared" si="2"/>
        <v>#REF!</v>
      </c>
      <c r="AQ16" s="217" t="e">
        <f t="shared" si="2"/>
        <v>#REF!</v>
      </c>
      <c r="AR16" s="217" t="e">
        <f t="shared" si="2"/>
        <v>#REF!</v>
      </c>
      <c r="AS16" s="217" t="e">
        <f t="shared" si="2"/>
        <v>#REF!</v>
      </c>
      <c r="AT16" s="217" t="e">
        <f t="shared" si="2"/>
        <v>#REF!</v>
      </c>
      <c r="AU16" s="217" t="e">
        <f t="shared" si="2"/>
        <v>#REF!</v>
      </c>
      <c r="AV16" s="12"/>
      <c r="AW16" s="216" t="str">
        <f t="shared" si="3"/>
        <v>employee trips to clients (50% petrol)</v>
      </c>
      <c r="AX16" s="217" t="e">
        <f t="shared" si="4"/>
        <v>#REF!</v>
      </c>
      <c r="AY16" s="217" t="e">
        <f t="shared" si="20"/>
        <v>#REF!</v>
      </c>
      <c r="AZ16" s="217" t="e">
        <f t="shared" si="5"/>
        <v>#REF!</v>
      </c>
      <c r="BA16" s="217" t="e">
        <f t="shared" si="5"/>
        <v>#REF!</v>
      </c>
      <c r="BB16" s="217" t="e">
        <f t="shared" si="5"/>
        <v>#REF!</v>
      </c>
      <c r="BC16" s="217" t="e">
        <f t="shared" si="5"/>
        <v>#REF!</v>
      </c>
      <c r="BD16" s="217" t="e">
        <f t="shared" si="5"/>
        <v>#REF!</v>
      </c>
      <c r="BE16" s="217" t="e">
        <f t="shared" si="5"/>
        <v>#REF!</v>
      </c>
      <c r="BF16" s="217" t="e">
        <f t="shared" si="5"/>
        <v>#REF!</v>
      </c>
      <c r="BG16" s="217" t="e">
        <f t="shared" si="5"/>
        <v>#REF!</v>
      </c>
      <c r="BH16" s="217" t="e">
        <f t="shared" si="5"/>
        <v>#REF!</v>
      </c>
      <c r="BI16" s="12"/>
    </row>
    <row r="17" spans="1:61" x14ac:dyDescent="0.2">
      <c r="A17" s="2"/>
      <c r="B17" t="s">
        <v>5647</v>
      </c>
      <c r="C17" s="44">
        <f>description!O20</f>
        <v>46440000</v>
      </c>
      <c r="D17" s="67" t="e">
        <f>#REF!</f>
        <v>#REF!</v>
      </c>
      <c r="E17" s="67" t="str">
        <f>'Idemat2025 db (simple)'!F424</f>
        <v xml:space="preserve"> BEV - lease segment C (16.98 kWh/100km) WTW CO2</v>
      </c>
      <c r="F17" s="67" t="e">
        <f>#REF!</f>
        <v>#REF!</v>
      </c>
      <c r="G17" s="67" t="e">
        <f>#REF!</f>
        <v>#REF!</v>
      </c>
      <c r="H17" s="67" t="e">
        <f>#REF!</f>
        <v>#REF!</v>
      </c>
      <c r="I17" s="67" t="e">
        <f>#REF!</f>
        <v>#REF!</v>
      </c>
      <c r="J17" s="67" t="e">
        <f>#REF!</f>
        <v>#REF!</v>
      </c>
      <c r="K17" s="67" t="e">
        <f>#REF!</f>
        <v>#REF!</v>
      </c>
      <c r="L17" s="67" t="e">
        <f>#REF!</f>
        <v>#REF!</v>
      </c>
      <c r="M17" s="9">
        <v>0.1</v>
      </c>
      <c r="O17" s="8" t="e">
        <f t="shared" si="8"/>
        <v>#REF!</v>
      </c>
      <c r="W17" t="e">
        <f t="shared" si="9"/>
        <v>#REF!</v>
      </c>
      <c r="AD17" t="e">
        <f t="shared" si="6"/>
        <v>#REF!</v>
      </c>
      <c r="AE17" t="e">
        <f t="shared" si="6"/>
        <v>#REF!</v>
      </c>
      <c r="AF17" t="e">
        <f t="shared" si="6"/>
        <v>#REF!</v>
      </c>
      <c r="AG17" t="e">
        <f t="shared" si="6"/>
        <v>#REF!</v>
      </c>
      <c r="AH17" t="e">
        <f t="shared" si="6"/>
        <v>#REF!</v>
      </c>
      <c r="AJ17" s="216" t="str">
        <f t="shared" si="0"/>
        <v>employee trips to clients (20% BEV)</v>
      </c>
      <c r="AK17" s="217" t="e">
        <f t="shared" si="1"/>
        <v>#REF!</v>
      </c>
      <c r="AL17" s="217" t="e">
        <f t="shared" si="7"/>
        <v>#REF!</v>
      </c>
      <c r="AM17" s="217" t="e">
        <f t="shared" si="2"/>
        <v>#REF!</v>
      </c>
      <c r="AN17" s="217" t="e">
        <f t="shared" si="2"/>
        <v>#REF!</v>
      </c>
      <c r="AO17" s="217" t="e">
        <f t="shared" si="2"/>
        <v>#REF!</v>
      </c>
      <c r="AP17" s="217" t="e">
        <f t="shared" si="2"/>
        <v>#REF!</v>
      </c>
      <c r="AQ17" s="217" t="e">
        <f t="shared" si="2"/>
        <v>#REF!</v>
      </c>
      <c r="AR17" s="217" t="e">
        <f t="shared" si="2"/>
        <v>#REF!</v>
      </c>
      <c r="AS17" s="217" t="e">
        <f t="shared" si="2"/>
        <v>#REF!</v>
      </c>
      <c r="AT17" s="217" t="e">
        <f t="shared" si="2"/>
        <v>#REF!</v>
      </c>
      <c r="AU17" s="217" t="e">
        <f t="shared" si="2"/>
        <v>#REF!</v>
      </c>
      <c r="AV17" s="12"/>
      <c r="AW17" s="216" t="str">
        <f t="shared" si="3"/>
        <v>employee trips to clients (20% BEV)</v>
      </c>
      <c r="AX17" s="217" t="e">
        <f t="shared" si="4"/>
        <v>#REF!</v>
      </c>
      <c r="AY17" s="217" t="e">
        <f t="shared" si="20"/>
        <v>#REF!</v>
      </c>
      <c r="AZ17" s="217" t="e">
        <f t="shared" si="5"/>
        <v>#REF!</v>
      </c>
      <c r="BA17" s="217" t="e">
        <f t="shared" si="5"/>
        <v>#REF!</v>
      </c>
      <c r="BB17" s="217" t="e">
        <f t="shared" si="5"/>
        <v>#REF!</v>
      </c>
      <c r="BC17" s="217" t="e">
        <f t="shared" si="5"/>
        <v>#REF!</v>
      </c>
      <c r="BD17" s="217" t="e">
        <f t="shared" si="5"/>
        <v>#REF!</v>
      </c>
      <c r="BE17" s="217" t="e">
        <f t="shared" si="5"/>
        <v>#REF!</v>
      </c>
      <c r="BF17" s="217" t="e">
        <f t="shared" si="5"/>
        <v>#REF!</v>
      </c>
      <c r="BG17" s="217" t="e">
        <f t="shared" si="5"/>
        <v>#REF!</v>
      </c>
      <c r="BH17" s="217" t="e">
        <f t="shared" si="5"/>
        <v>#REF!</v>
      </c>
      <c r="BI17" s="12"/>
    </row>
    <row r="18" spans="1:61" x14ac:dyDescent="0.2">
      <c r="A18" s="2"/>
      <c r="B18" t="s">
        <v>5335</v>
      </c>
      <c r="C18" s="44">
        <f>description!O21</f>
        <v>0</v>
      </c>
      <c r="D18" s="67" t="e">
        <f>#REF!</f>
        <v>#REF!</v>
      </c>
      <c r="E18" s="67" t="str">
        <f>'Idemat2025 db (simple)'!F1675</f>
        <v>Passenger-kilometer per train</v>
      </c>
      <c r="F18" s="67" t="e">
        <f>#REF!</f>
        <v>#REF!</v>
      </c>
      <c r="G18" s="67" t="e">
        <f>#REF!</f>
        <v>#REF!</v>
      </c>
      <c r="H18" s="67" t="e">
        <f>#REF!</f>
        <v>#REF!</v>
      </c>
      <c r="I18" s="67" t="e">
        <f>#REF!</f>
        <v>#REF!</v>
      </c>
      <c r="J18" s="67" t="e">
        <f>#REF!</f>
        <v>#REF!</v>
      </c>
      <c r="K18" s="67" t="e">
        <f>#REF!</f>
        <v>#REF!</v>
      </c>
      <c r="L18" s="67" t="e">
        <f>#REF!</f>
        <v>#REF!</v>
      </c>
      <c r="M18" s="9">
        <v>0.1</v>
      </c>
      <c r="O18" s="8" t="e">
        <f t="shared" si="8"/>
        <v>#REF!</v>
      </c>
      <c r="W18" t="e">
        <f t="shared" si="9"/>
        <v>#REF!</v>
      </c>
      <c r="AD18" t="e">
        <f t="shared" si="6"/>
        <v>#REF!</v>
      </c>
      <c r="AE18" t="e">
        <f t="shared" si="6"/>
        <v>#REF!</v>
      </c>
      <c r="AF18" t="e">
        <f t="shared" si="6"/>
        <v>#REF!</v>
      </c>
      <c r="AG18" t="e">
        <f t="shared" si="6"/>
        <v>#REF!</v>
      </c>
      <c r="AH18" t="e">
        <f t="shared" si="6"/>
        <v>#REF!</v>
      </c>
      <c r="AJ18" s="216" t="str">
        <f t="shared" si="0"/>
        <v>by train to clients</v>
      </c>
      <c r="AK18" s="217" t="e">
        <f t="shared" si="1"/>
        <v>#REF!</v>
      </c>
      <c r="AL18" s="217" t="e">
        <f t="shared" si="7"/>
        <v>#REF!</v>
      </c>
      <c r="AM18" s="217" t="e">
        <f t="shared" si="2"/>
        <v>#REF!</v>
      </c>
      <c r="AN18" s="217" t="e">
        <f t="shared" si="2"/>
        <v>#REF!</v>
      </c>
      <c r="AO18" s="217" t="e">
        <f t="shared" si="2"/>
        <v>#REF!</v>
      </c>
      <c r="AP18" s="217" t="e">
        <f t="shared" si="2"/>
        <v>#REF!</v>
      </c>
      <c r="AQ18" s="217" t="e">
        <f t="shared" si="2"/>
        <v>#REF!</v>
      </c>
      <c r="AR18" s="217" t="e">
        <f t="shared" si="2"/>
        <v>#REF!</v>
      </c>
      <c r="AS18" s="217" t="e">
        <f t="shared" si="2"/>
        <v>#REF!</v>
      </c>
      <c r="AT18" s="217" t="e">
        <f t="shared" si="2"/>
        <v>#REF!</v>
      </c>
      <c r="AU18" s="217" t="e">
        <f t="shared" si="2"/>
        <v>#REF!</v>
      </c>
      <c r="AV18" s="12"/>
      <c r="AW18" s="216" t="str">
        <f t="shared" si="3"/>
        <v>by train to clients</v>
      </c>
      <c r="AX18" s="217" t="e">
        <f t="shared" si="4"/>
        <v>#REF!</v>
      </c>
      <c r="AY18" s="217" t="e">
        <f t="shared" si="20"/>
        <v>#REF!</v>
      </c>
      <c r="AZ18" s="217" t="e">
        <f t="shared" si="5"/>
        <v>#REF!</v>
      </c>
      <c r="BA18" s="217" t="e">
        <f t="shared" si="5"/>
        <v>#REF!</v>
      </c>
      <c r="BB18" s="217" t="e">
        <f t="shared" si="5"/>
        <v>#REF!</v>
      </c>
      <c r="BC18" s="217" t="e">
        <f t="shared" si="5"/>
        <v>#REF!</v>
      </c>
      <c r="BD18" s="217" t="e">
        <f t="shared" si="5"/>
        <v>#REF!</v>
      </c>
      <c r="BE18" s="217" t="e">
        <f t="shared" si="5"/>
        <v>#REF!</v>
      </c>
      <c r="BF18" s="217" t="e">
        <f t="shared" si="5"/>
        <v>#REF!</v>
      </c>
      <c r="BG18" s="217" t="e">
        <f t="shared" si="5"/>
        <v>#REF!</v>
      </c>
      <c r="BH18" s="217" t="e">
        <f t="shared" si="5"/>
        <v>#REF!</v>
      </c>
      <c r="BI18" s="12"/>
    </row>
    <row r="19" spans="1:61" x14ac:dyDescent="0.2">
      <c r="A19" s="2"/>
      <c r="B19" t="s">
        <v>5350</v>
      </c>
      <c r="C19" s="44">
        <f>description!O22</f>
        <v>5600</v>
      </c>
      <c r="D19" s="67" t="e">
        <f>#REF!</f>
        <v>#REF!</v>
      </c>
      <c r="E19" s="67" t="str">
        <f>'Idemat2025 db (simple)'!F1667</f>
        <v>Air passenger continental</v>
      </c>
      <c r="F19" s="67" t="e">
        <f>#REF!</f>
        <v>#REF!</v>
      </c>
      <c r="G19" s="67" t="e">
        <f>#REF!</f>
        <v>#REF!</v>
      </c>
      <c r="H19" s="67" t="e">
        <f>#REF!</f>
        <v>#REF!</v>
      </c>
      <c r="I19" s="67" t="e">
        <f>#REF!</f>
        <v>#REF!</v>
      </c>
      <c r="J19" s="67" t="e">
        <f>#REF!</f>
        <v>#REF!</v>
      </c>
      <c r="K19" s="67" t="e">
        <f>#REF!</f>
        <v>#REF!</v>
      </c>
      <c r="L19" s="67" t="e">
        <f>#REF!</f>
        <v>#REF!</v>
      </c>
      <c r="M19" s="9">
        <v>0.1</v>
      </c>
      <c r="N19" s="8" t="s">
        <v>5620</v>
      </c>
      <c r="O19" s="8" t="e">
        <f t="shared" si="8"/>
        <v>#REF!</v>
      </c>
      <c r="W19" t="e">
        <f t="shared" si="9"/>
        <v>#REF!</v>
      </c>
      <c r="AD19" t="e">
        <f t="shared" si="6"/>
        <v>#REF!</v>
      </c>
      <c r="AE19" t="e">
        <f t="shared" si="6"/>
        <v>#REF!</v>
      </c>
      <c r="AF19" t="e">
        <f t="shared" si="6"/>
        <v>#REF!</v>
      </c>
      <c r="AG19" t="e">
        <f t="shared" si="6"/>
        <v>#REF!</v>
      </c>
      <c r="AH19" t="e">
        <f t="shared" si="6"/>
        <v>#REF!</v>
      </c>
      <c r="AJ19" s="216" t="str">
        <f>B32</f>
        <v>Scope 2 electricity</v>
      </c>
      <c r="AK19" s="217" t="e">
        <f t="shared" si="1"/>
        <v>#REF!</v>
      </c>
      <c r="AL19" s="217" t="e">
        <f t="shared" si="7"/>
        <v>#REF!</v>
      </c>
      <c r="AM19" s="217" t="e">
        <f t="shared" si="2"/>
        <v>#REF!</v>
      </c>
      <c r="AN19" s="217" t="e">
        <f t="shared" si="2"/>
        <v>#REF!</v>
      </c>
      <c r="AO19" s="217" t="e">
        <f t="shared" si="2"/>
        <v>#REF!</v>
      </c>
      <c r="AP19" s="217" t="e">
        <f t="shared" si="2"/>
        <v>#REF!</v>
      </c>
      <c r="AQ19" s="217" t="e">
        <f t="shared" si="2"/>
        <v>#REF!</v>
      </c>
      <c r="AR19" s="217" t="e">
        <f t="shared" si="2"/>
        <v>#REF!</v>
      </c>
      <c r="AS19" s="217" t="e">
        <f t="shared" si="2"/>
        <v>#REF!</v>
      </c>
      <c r="AT19" s="217" t="e">
        <f t="shared" si="2"/>
        <v>#REF!</v>
      </c>
      <c r="AU19" s="217" t="e">
        <f t="shared" si="2"/>
        <v>#REF!</v>
      </c>
      <c r="AV19" s="12"/>
      <c r="AW19" s="216" t="str">
        <f t="shared" si="3"/>
        <v>flight tickets continental</v>
      </c>
      <c r="AX19" s="217" t="e">
        <f t="shared" si="4"/>
        <v>#REF!</v>
      </c>
      <c r="AY19" s="217" t="e">
        <f t="shared" si="20"/>
        <v>#REF!</v>
      </c>
      <c r="AZ19" s="217" t="e">
        <f t="shared" si="5"/>
        <v>#REF!</v>
      </c>
      <c r="BA19" s="217" t="e">
        <f t="shared" si="5"/>
        <v>#REF!</v>
      </c>
      <c r="BB19" s="217" t="e">
        <f t="shared" si="5"/>
        <v>#REF!</v>
      </c>
      <c r="BC19" s="217" t="e">
        <f t="shared" si="5"/>
        <v>#REF!</v>
      </c>
      <c r="BD19" s="217" t="e">
        <f t="shared" si="5"/>
        <v>#REF!</v>
      </c>
      <c r="BE19" s="217" t="e">
        <f t="shared" si="5"/>
        <v>#REF!</v>
      </c>
      <c r="BF19" s="217" t="e">
        <f t="shared" si="5"/>
        <v>#REF!</v>
      </c>
      <c r="BG19" s="217" t="e">
        <f t="shared" si="5"/>
        <v>#REF!</v>
      </c>
      <c r="BH19" s="217" t="e">
        <f t="shared" si="5"/>
        <v>#REF!</v>
      </c>
      <c r="BI19" s="12"/>
    </row>
    <row r="20" spans="1:61" x14ac:dyDescent="0.2">
      <c r="A20" s="2"/>
      <c r="B20" t="s">
        <v>5351</v>
      </c>
      <c r="C20" s="44">
        <f>description!O23</f>
        <v>12600</v>
      </c>
      <c r="D20" s="67" t="e">
        <f>#REF!</f>
        <v>#REF!</v>
      </c>
      <c r="E20" s="67" t="str">
        <f>'Idemat2025 db (simple)'!F1668</f>
        <v>Air passenger intercontinental</v>
      </c>
      <c r="F20" s="67" t="e">
        <f>#REF!</f>
        <v>#REF!</v>
      </c>
      <c r="G20" s="67" t="e">
        <f>#REF!</f>
        <v>#REF!</v>
      </c>
      <c r="H20" s="67" t="e">
        <f>#REF!</f>
        <v>#REF!</v>
      </c>
      <c r="I20" s="67" t="e">
        <f>#REF!</f>
        <v>#REF!</v>
      </c>
      <c r="J20" s="67" t="e">
        <f>#REF!</f>
        <v>#REF!</v>
      </c>
      <c r="K20" s="67" t="e">
        <f>#REF!</f>
        <v>#REF!</v>
      </c>
      <c r="L20" s="67" t="e">
        <f>#REF!</f>
        <v>#REF!</v>
      </c>
      <c r="M20" s="9">
        <v>0.1</v>
      </c>
      <c r="N20" s="8" t="s">
        <v>5619</v>
      </c>
      <c r="O20" s="8" t="e">
        <f t="shared" si="8"/>
        <v>#REF!</v>
      </c>
      <c r="W20" t="e">
        <f t="shared" si="9"/>
        <v>#REF!</v>
      </c>
      <c r="AD20" t="e">
        <f t="shared" si="6"/>
        <v>#REF!</v>
      </c>
      <c r="AE20" t="e">
        <f t="shared" si="6"/>
        <v>#REF!</v>
      </c>
      <c r="AF20" t="e">
        <f t="shared" si="6"/>
        <v>#REF!</v>
      </c>
      <c r="AG20" t="e">
        <f t="shared" si="6"/>
        <v>#REF!</v>
      </c>
      <c r="AH20" t="e">
        <f t="shared" si="6"/>
        <v>#REF!</v>
      </c>
      <c r="AJ20" s="216" t="str">
        <f t="shared" ref="AJ20:AJ24" si="26">B20</f>
        <v>flight tickets intercontinental</v>
      </c>
      <c r="AK20" s="217" t="e">
        <f t="shared" si="1"/>
        <v>#REF!</v>
      </c>
      <c r="AL20" s="217" t="e">
        <f t="shared" si="7"/>
        <v>#REF!</v>
      </c>
      <c r="AM20" s="217" t="e">
        <f t="shared" si="2"/>
        <v>#REF!</v>
      </c>
      <c r="AN20" s="217" t="e">
        <f t="shared" si="2"/>
        <v>#REF!</v>
      </c>
      <c r="AO20" s="217" t="e">
        <f t="shared" si="2"/>
        <v>#REF!</v>
      </c>
      <c r="AP20" s="217" t="e">
        <f t="shared" si="2"/>
        <v>#REF!</v>
      </c>
      <c r="AQ20" s="217" t="e">
        <f t="shared" si="2"/>
        <v>#REF!</v>
      </c>
      <c r="AR20" s="217" t="e">
        <f t="shared" si="2"/>
        <v>#REF!</v>
      </c>
      <c r="AS20" s="217" t="e">
        <f t="shared" si="2"/>
        <v>#REF!</v>
      </c>
      <c r="AT20" s="217" t="e">
        <f t="shared" si="2"/>
        <v>#REF!</v>
      </c>
      <c r="AU20" s="217" t="e">
        <f t="shared" si="2"/>
        <v>#REF!</v>
      </c>
      <c r="AV20" s="12"/>
      <c r="AW20" s="216" t="str">
        <f t="shared" si="3"/>
        <v>flight tickets intercontinental</v>
      </c>
      <c r="AX20" s="217" t="e">
        <f t="shared" si="4"/>
        <v>#REF!</v>
      </c>
      <c r="AY20" s="217" t="e">
        <f t="shared" si="20"/>
        <v>#REF!</v>
      </c>
      <c r="AZ20" s="217" t="e">
        <f t="shared" si="5"/>
        <v>#REF!</v>
      </c>
      <c r="BA20" s="217" t="e">
        <f t="shared" si="5"/>
        <v>#REF!</v>
      </c>
      <c r="BB20" s="217" t="e">
        <f t="shared" si="5"/>
        <v>#REF!</v>
      </c>
      <c r="BC20" s="217" t="e">
        <f t="shared" si="5"/>
        <v>#REF!</v>
      </c>
      <c r="BD20" s="217" t="e">
        <f t="shared" si="5"/>
        <v>#REF!</v>
      </c>
      <c r="BE20" s="217" t="e">
        <f t="shared" si="5"/>
        <v>#REF!</v>
      </c>
      <c r="BF20" s="217" t="e">
        <f t="shared" si="5"/>
        <v>#REF!</v>
      </c>
      <c r="BG20" s="217" t="e">
        <f t="shared" si="5"/>
        <v>#REF!</v>
      </c>
      <c r="BH20" s="217" t="e">
        <f t="shared" si="5"/>
        <v>#REF!</v>
      </c>
      <c r="BI20" s="12"/>
    </row>
    <row r="21" spans="1:61" x14ac:dyDescent="0.2">
      <c r="A21" s="2"/>
      <c r="B21" s="4" t="s">
        <v>5307</v>
      </c>
      <c r="C21" s="44">
        <f>description!O24</f>
        <v>0</v>
      </c>
      <c r="D21" s="67"/>
      <c r="E21" s="67"/>
      <c r="F21" s="67"/>
      <c r="G21" s="67"/>
      <c r="H21" s="67"/>
      <c r="I21" s="67"/>
      <c r="J21" s="67"/>
      <c r="K21" s="67"/>
      <c r="L21" s="67"/>
      <c r="M21" s="9"/>
      <c r="O21" s="8">
        <f t="shared" si="8"/>
        <v>0</v>
      </c>
      <c r="W21">
        <f t="shared" si="9"/>
        <v>0</v>
      </c>
      <c r="AD21">
        <f t="shared" si="6"/>
        <v>0</v>
      </c>
      <c r="AE21">
        <f t="shared" si="6"/>
        <v>0</v>
      </c>
      <c r="AF21">
        <f t="shared" si="6"/>
        <v>0</v>
      </c>
      <c r="AG21">
        <f t="shared" si="6"/>
        <v>0</v>
      </c>
      <c r="AH21">
        <f t="shared" si="6"/>
        <v>0</v>
      </c>
      <c r="AJ21" s="216" t="str">
        <f t="shared" si="26"/>
        <v>Scope 1 commuting</v>
      </c>
      <c r="AK21" s="217">
        <f t="shared" si="1"/>
        <v>0</v>
      </c>
      <c r="AL21" s="217">
        <f t="shared" si="7"/>
        <v>0</v>
      </c>
      <c r="AM21" s="217">
        <f t="shared" si="2"/>
        <v>0</v>
      </c>
      <c r="AN21" s="217">
        <f t="shared" si="2"/>
        <v>0</v>
      </c>
      <c r="AO21" s="217">
        <f t="shared" si="2"/>
        <v>0</v>
      </c>
      <c r="AP21" s="217">
        <f t="shared" si="2"/>
        <v>0</v>
      </c>
      <c r="AQ21" s="217">
        <f t="shared" si="2"/>
        <v>0</v>
      </c>
      <c r="AR21" s="217">
        <f t="shared" si="2"/>
        <v>0</v>
      </c>
      <c r="AS21" s="217">
        <f t="shared" si="2"/>
        <v>0</v>
      </c>
      <c r="AT21" s="217">
        <f t="shared" si="2"/>
        <v>0</v>
      </c>
      <c r="AU21" s="217">
        <f t="shared" si="2"/>
        <v>0</v>
      </c>
      <c r="AV21" s="12"/>
      <c r="AW21" s="216" t="str">
        <f t="shared" si="3"/>
        <v>Scope 1 commuting</v>
      </c>
      <c r="AX21" s="217">
        <f t="shared" si="4"/>
        <v>0</v>
      </c>
      <c r="AY21" s="217">
        <f t="shared" si="20"/>
        <v>0</v>
      </c>
      <c r="AZ21" s="217">
        <f t="shared" si="5"/>
        <v>0</v>
      </c>
      <c r="BA21" s="217">
        <f t="shared" si="5"/>
        <v>0</v>
      </c>
      <c r="BB21" s="217">
        <f t="shared" si="5"/>
        <v>0</v>
      </c>
      <c r="BC21" s="217">
        <f t="shared" si="5"/>
        <v>0</v>
      </c>
      <c r="BD21" s="217">
        <f t="shared" si="5"/>
        <v>0</v>
      </c>
      <c r="BE21" s="217">
        <f t="shared" si="5"/>
        <v>0</v>
      </c>
      <c r="BF21" s="217">
        <f t="shared" si="5"/>
        <v>0</v>
      </c>
      <c r="BG21" s="217">
        <f t="shared" si="5"/>
        <v>0</v>
      </c>
      <c r="BH21" s="217">
        <f t="shared" si="5"/>
        <v>0</v>
      </c>
      <c r="BI21" s="12"/>
    </row>
    <row r="22" spans="1:61" x14ac:dyDescent="0.2">
      <c r="A22" s="2"/>
      <c r="B22" t="s">
        <v>5653</v>
      </c>
      <c r="C22" s="44">
        <f>description!O25</f>
        <v>58050000</v>
      </c>
      <c r="D22" s="208" t="e">
        <f>#REF!</f>
        <v>#REF!</v>
      </c>
      <c r="E22" s="208" t="str">
        <f>'Idemat2025 db (simple)'!F419</f>
        <v xml:space="preserve"> Diesel B10 - lease segment C (5.03 l/100km) including combustion CO2</v>
      </c>
      <c r="F22" s="208" t="e">
        <f>#REF!</f>
        <v>#REF!</v>
      </c>
      <c r="G22" s="208" t="e">
        <f>#REF!</f>
        <v>#REF!</v>
      </c>
      <c r="H22" s="208" t="e">
        <f>#REF!</f>
        <v>#REF!</v>
      </c>
      <c r="I22" s="208" t="e">
        <f>#REF!</f>
        <v>#REF!</v>
      </c>
      <c r="J22" s="208" t="e">
        <f>#REF!</f>
        <v>#REF!</v>
      </c>
      <c r="K22" s="208" t="e">
        <f>#REF!</f>
        <v>#REF!</v>
      </c>
      <c r="L22" s="208" t="e">
        <f>#REF!</f>
        <v>#REF!</v>
      </c>
      <c r="M22" s="9">
        <v>0.1</v>
      </c>
      <c r="N22" s="8" t="s">
        <v>5357</v>
      </c>
      <c r="O22" s="8" t="e">
        <f t="shared" si="8"/>
        <v>#REF!</v>
      </c>
      <c r="W22" t="e">
        <f t="shared" si="9"/>
        <v>#REF!</v>
      </c>
      <c r="AD22" t="e">
        <f t="shared" si="6"/>
        <v>#REF!</v>
      </c>
      <c r="AE22" t="e">
        <f t="shared" si="6"/>
        <v>#REF!</v>
      </c>
      <c r="AF22" t="e">
        <f t="shared" si="6"/>
        <v>#REF!</v>
      </c>
      <c r="AG22" t="e">
        <f t="shared" si="6"/>
        <v>#REF!</v>
      </c>
      <c r="AH22" t="e">
        <f t="shared" si="6"/>
        <v>#REF!</v>
      </c>
      <c r="AJ22" s="216" t="str">
        <f t="shared" si="26"/>
        <v>10%, 43 weeks, 5 days, 2*30 km doesel</v>
      </c>
      <c r="AK22" s="217" t="e">
        <f t="shared" si="1"/>
        <v>#REF!</v>
      </c>
      <c r="AL22" s="217" t="e">
        <f t="shared" si="7"/>
        <v>#REF!</v>
      </c>
      <c r="AM22" s="217" t="e">
        <f t="shared" si="2"/>
        <v>#REF!</v>
      </c>
      <c r="AN22" s="217" t="e">
        <f t="shared" si="2"/>
        <v>#REF!</v>
      </c>
      <c r="AO22" s="217" t="e">
        <f t="shared" si="2"/>
        <v>#REF!</v>
      </c>
      <c r="AP22" s="217" t="e">
        <f t="shared" si="2"/>
        <v>#REF!</v>
      </c>
      <c r="AQ22" s="217" t="e">
        <f t="shared" si="2"/>
        <v>#REF!</v>
      </c>
      <c r="AR22" s="217" t="e">
        <f t="shared" si="2"/>
        <v>#REF!</v>
      </c>
      <c r="AS22" s="217" t="e">
        <f t="shared" si="2"/>
        <v>#REF!</v>
      </c>
      <c r="AT22" s="217" t="e">
        <f t="shared" si="2"/>
        <v>#REF!</v>
      </c>
      <c r="AU22" s="217" t="e">
        <f t="shared" si="2"/>
        <v>#REF!</v>
      </c>
      <c r="AV22" s="12"/>
      <c r="AW22" s="216" t="str">
        <f t="shared" si="3"/>
        <v>10%, 43 weeks, 5 days, 2*30 km doesel</v>
      </c>
      <c r="AX22" s="217" t="e">
        <f t="shared" si="4"/>
        <v>#REF!</v>
      </c>
      <c r="AY22" s="217" t="e">
        <f t="shared" si="20"/>
        <v>#REF!</v>
      </c>
      <c r="AZ22" s="217" t="e">
        <f t="shared" si="5"/>
        <v>#REF!</v>
      </c>
      <c r="BA22" s="217" t="e">
        <f t="shared" si="5"/>
        <v>#REF!</v>
      </c>
      <c r="BB22" s="217" t="e">
        <f t="shared" si="5"/>
        <v>#REF!</v>
      </c>
      <c r="BC22" s="217" t="e">
        <f t="shared" si="5"/>
        <v>#REF!</v>
      </c>
      <c r="BD22" s="217" t="e">
        <f t="shared" si="5"/>
        <v>#REF!</v>
      </c>
      <c r="BE22" s="217" t="e">
        <f t="shared" si="5"/>
        <v>#REF!</v>
      </c>
      <c r="BF22" s="217" t="e">
        <f t="shared" si="5"/>
        <v>#REF!</v>
      </c>
      <c r="BG22" s="217" t="e">
        <f t="shared" si="5"/>
        <v>#REF!</v>
      </c>
      <c r="BH22" s="217" t="e">
        <f t="shared" si="5"/>
        <v>#REF!</v>
      </c>
      <c r="BI22" s="12"/>
    </row>
    <row r="23" spans="1:61" x14ac:dyDescent="0.2">
      <c r="A23" s="2"/>
      <c r="B23" t="s">
        <v>5654</v>
      </c>
      <c r="C23" s="44">
        <f>description!O26</f>
        <v>174150000</v>
      </c>
      <c r="D23" s="208" t="e">
        <f>#REF!</f>
        <v>#REF!</v>
      </c>
      <c r="E23" s="208" t="str">
        <f>'Idemat2025 db (simple)'!F415</f>
        <v xml:space="preserve"> Gasoline E10 - lease segment C (7.10 l/100km) including combustion CO2</v>
      </c>
      <c r="F23" s="208" t="e">
        <f>#REF!</f>
        <v>#REF!</v>
      </c>
      <c r="G23" s="208" t="e">
        <f>#REF!</f>
        <v>#REF!</v>
      </c>
      <c r="H23" s="208" t="e">
        <f>#REF!</f>
        <v>#REF!</v>
      </c>
      <c r="I23" s="208" t="e">
        <f>#REF!</f>
        <v>#REF!</v>
      </c>
      <c r="J23" s="208" t="e">
        <f>#REF!</f>
        <v>#REF!</v>
      </c>
      <c r="K23" s="208" t="e">
        <f>#REF!</f>
        <v>#REF!</v>
      </c>
      <c r="L23" s="208" t="e">
        <f>#REF!</f>
        <v>#REF!</v>
      </c>
      <c r="M23" s="9">
        <v>0.1</v>
      </c>
      <c r="N23" s="8" t="s">
        <v>5356</v>
      </c>
      <c r="O23" s="8" t="e">
        <f t="shared" si="8"/>
        <v>#REF!</v>
      </c>
      <c r="W23" t="e">
        <f t="shared" si="9"/>
        <v>#REF!</v>
      </c>
      <c r="AD23" t="e">
        <f t="shared" si="6"/>
        <v>#REF!</v>
      </c>
      <c r="AE23" t="e">
        <f t="shared" si="6"/>
        <v>#REF!</v>
      </c>
      <c r="AF23" t="e">
        <f t="shared" si="6"/>
        <v>#REF!</v>
      </c>
      <c r="AG23" t="e">
        <f t="shared" si="6"/>
        <v>#REF!</v>
      </c>
      <c r="AH23" t="e">
        <f t="shared" si="6"/>
        <v>#REF!</v>
      </c>
      <c r="AJ23" s="216" t="str">
        <f t="shared" si="26"/>
        <v>30%, 43 weeks, 5 days, 2*30 km petrol</v>
      </c>
      <c r="AK23" s="217" t="e">
        <f t="shared" si="1"/>
        <v>#REF!</v>
      </c>
      <c r="AL23" s="217" t="e">
        <f t="shared" si="7"/>
        <v>#REF!</v>
      </c>
      <c r="AM23" s="217" t="e">
        <f t="shared" si="2"/>
        <v>#REF!</v>
      </c>
      <c r="AN23" s="217" t="e">
        <f t="shared" si="2"/>
        <v>#REF!</v>
      </c>
      <c r="AO23" s="217" t="e">
        <f t="shared" si="2"/>
        <v>#REF!</v>
      </c>
      <c r="AP23" s="217" t="e">
        <f t="shared" si="2"/>
        <v>#REF!</v>
      </c>
      <c r="AQ23" s="217" t="e">
        <f t="shared" si="2"/>
        <v>#REF!</v>
      </c>
      <c r="AR23" s="217" t="e">
        <f t="shared" si="2"/>
        <v>#REF!</v>
      </c>
      <c r="AS23" s="217" t="e">
        <f t="shared" si="2"/>
        <v>#REF!</v>
      </c>
      <c r="AT23" s="217" t="e">
        <f t="shared" si="2"/>
        <v>#REF!</v>
      </c>
      <c r="AU23" s="217" t="e">
        <f t="shared" si="2"/>
        <v>#REF!</v>
      </c>
      <c r="AV23" s="12"/>
      <c r="AW23" s="216" t="str">
        <f t="shared" si="3"/>
        <v>30%, 43 weeks, 5 days, 2*30 km petrol</v>
      </c>
      <c r="AX23" s="217" t="e">
        <f t="shared" si="4"/>
        <v>#REF!</v>
      </c>
      <c r="AY23" s="217" t="e">
        <f t="shared" si="20"/>
        <v>#REF!</v>
      </c>
      <c r="AZ23" s="217" t="e">
        <f t="shared" si="5"/>
        <v>#REF!</v>
      </c>
      <c r="BA23" s="217" t="e">
        <f t="shared" si="5"/>
        <v>#REF!</v>
      </c>
      <c r="BB23" s="217" t="e">
        <f t="shared" si="5"/>
        <v>#REF!</v>
      </c>
      <c r="BC23" s="217" t="e">
        <f t="shared" si="5"/>
        <v>#REF!</v>
      </c>
      <c r="BD23" s="217" t="e">
        <f t="shared" si="5"/>
        <v>#REF!</v>
      </c>
      <c r="BE23" s="217" t="e">
        <f t="shared" si="5"/>
        <v>#REF!</v>
      </c>
      <c r="BF23" s="217" t="e">
        <f t="shared" si="5"/>
        <v>#REF!</v>
      </c>
      <c r="BG23" s="217" t="e">
        <f t="shared" si="5"/>
        <v>#REF!</v>
      </c>
      <c r="BH23" s="217" t="e">
        <f t="shared" si="5"/>
        <v>#REF!</v>
      </c>
      <c r="BI23" s="12"/>
    </row>
    <row r="24" spans="1:61" x14ac:dyDescent="0.2">
      <c r="A24" s="2"/>
      <c r="B24" t="s">
        <v>5651</v>
      </c>
      <c r="C24" s="44">
        <f>description!O27</f>
        <v>174150</v>
      </c>
      <c r="D24" s="208" t="e">
        <f>#REF!</f>
        <v>#REF!</v>
      </c>
      <c r="E24" s="208" t="str">
        <f>'Idemat2025 db (simple)'!F1675</f>
        <v>Passenger-kilometer per train</v>
      </c>
      <c r="F24" s="208" t="e">
        <f>#REF!</f>
        <v>#REF!</v>
      </c>
      <c r="G24" s="208" t="e">
        <f>#REF!</f>
        <v>#REF!</v>
      </c>
      <c r="H24" s="208" t="e">
        <f>#REF!</f>
        <v>#REF!</v>
      </c>
      <c r="I24" s="208" t="e">
        <f>#REF!</f>
        <v>#REF!</v>
      </c>
      <c r="J24" s="208" t="e">
        <f>#REF!</f>
        <v>#REF!</v>
      </c>
      <c r="K24" s="208" t="e">
        <f>#REF!</f>
        <v>#REF!</v>
      </c>
      <c r="L24" s="208" t="e">
        <f>#REF!</f>
        <v>#REF!</v>
      </c>
      <c r="M24" s="9">
        <v>0.1</v>
      </c>
      <c r="N24" s="269"/>
      <c r="O24" s="8" t="e">
        <f>F24*C24</f>
        <v>#REF!</v>
      </c>
      <c r="W24" t="e">
        <f t="shared" si="9"/>
        <v>#REF!</v>
      </c>
      <c r="AD24" t="e">
        <f t="shared" si="6"/>
        <v>#REF!</v>
      </c>
      <c r="AE24" t="e">
        <f t="shared" si="6"/>
        <v>#REF!</v>
      </c>
      <c r="AF24" t="e">
        <f t="shared" si="6"/>
        <v>#REF!</v>
      </c>
      <c r="AG24" t="e">
        <f t="shared" si="6"/>
        <v>#REF!</v>
      </c>
      <c r="AH24" t="e">
        <f t="shared" si="6"/>
        <v>#REF!</v>
      </c>
      <c r="AJ24" s="216" t="str">
        <f t="shared" si="26"/>
        <v>30%, 43 weeks, 5 days, 2*30 km train</v>
      </c>
      <c r="AK24" s="217" t="e">
        <f t="shared" si="1"/>
        <v>#REF!</v>
      </c>
      <c r="AL24" s="217" t="e">
        <f t="shared" si="7"/>
        <v>#REF!</v>
      </c>
      <c r="AM24" s="217" t="e">
        <f t="shared" si="2"/>
        <v>#REF!</v>
      </c>
      <c r="AN24" s="217" t="e">
        <f t="shared" si="2"/>
        <v>#REF!</v>
      </c>
      <c r="AO24" s="217" t="e">
        <f t="shared" si="2"/>
        <v>#REF!</v>
      </c>
      <c r="AP24" s="217" t="e">
        <f t="shared" si="2"/>
        <v>#REF!</v>
      </c>
      <c r="AQ24" s="217" t="e">
        <f t="shared" si="2"/>
        <v>#REF!</v>
      </c>
      <c r="AR24" s="217" t="e">
        <f t="shared" si="2"/>
        <v>#REF!</v>
      </c>
      <c r="AS24" s="217" t="e">
        <f t="shared" si="2"/>
        <v>#REF!</v>
      </c>
      <c r="AT24" s="217" t="e">
        <f t="shared" si="2"/>
        <v>#REF!</v>
      </c>
      <c r="AU24" s="217" t="e">
        <f t="shared" si="2"/>
        <v>#REF!</v>
      </c>
      <c r="AV24" s="12"/>
      <c r="AW24" s="216" t="str">
        <f t="shared" si="3"/>
        <v>30%, 43 weeks, 5 days, 2*30 km train</v>
      </c>
      <c r="AX24" s="217" t="e">
        <f t="shared" si="4"/>
        <v>#REF!</v>
      </c>
      <c r="AY24" s="217" t="e">
        <f t="shared" si="20"/>
        <v>#REF!</v>
      </c>
      <c r="AZ24" s="217" t="e">
        <f t="shared" si="5"/>
        <v>#REF!</v>
      </c>
      <c r="BA24" s="217" t="e">
        <f t="shared" si="5"/>
        <v>#REF!</v>
      </c>
      <c r="BB24" s="217" t="e">
        <f t="shared" si="5"/>
        <v>#REF!</v>
      </c>
      <c r="BC24" s="217" t="e">
        <f t="shared" si="5"/>
        <v>#REF!</v>
      </c>
      <c r="BD24" s="217" t="e">
        <f t="shared" si="5"/>
        <v>#REF!</v>
      </c>
      <c r="BE24" s="217" t="e">
        <f t="shared" si="5"/>
        <v>#REF!</v>
      </c>
      <c r="BF24" s="217" t="e">
        <f t="shared" si="5"/>
        <v>#REF!</v>
      </c>
      <c r="BG24" s="217" t="e">
        <f t="shared" si="5"/>
        <v>#REF!</v>
      </c>
      <c r="BH24" s="217" t="e">
        <f t="shared" si="5"/>
        <v>#REF!</v>
      </c>
      <c r="BI24" s="12"/>
    </row>
    <row r="25" spans="1:61" x14ac:dyDescent="0.2">
      <c r="A25" s="2"/>
      <c r="B25" t="s">
        <v>5655</v>
      </c>
      <c r="C25" s="44">
        <f>description!O28</f>
        <v>116100000</v>
      </c>
      <c r="D25" s="208" t="e">
        <f>#REF!</f>
        <v>#REF!</v>
      </c>
      <c r="E25" s="208" t="str">
        <f>'Idemat2025 db (simple)'!F424</f>
        <v xml:space="preserve"> BEV - lease segment C (16.98 kWh/100km) WTW CO2</v>
      </c>
      <c r="F25" s="208" t="e">
        <f>#REF!</f>
        <v>#REF!</v>
      </c>
      <c r="G25" s="208" t="e">
        <f>#REF!</f>
        <v>#REF!</v>
      </c>
      <c r="H25" s="208" t="e">
        <f>#REF!</f>
        <v>#REF!</v>
      </c>
      <c r="I25" s="208" t="e">
        <f>#REF!</f>
        <v>#REF!</v>
      </c>
      <c r="J25" s="208" t="e">
        <f>#REF!</f>
        <v>#REF!</v>
      </c>
      <c r="K25" s="208" t="e">
        <f>#REF!</f>
        <v>#REF!</v>
      </c>
      <c r="L25" s="208" t="e">
        <f>#REF!</f>
        <v>#REF!</v>
      </c>
      <c r="M25" s="9">
        <v>0.1</v>
      </c>
      <c r="N25" s="8" t="s">
        <v>5639</v>
      </c>
      <c r="O25" s="8" t="e">
        <f t="shared" si="8"/>
        <v>#REF!</v>
      </c>
      <c r="W25" t="e">
        <f t="shared" si="9"/>
        <v>#REF!</v>
      </c>
      <c r="AD25" t="e">
        <f t="shared" si="6"/>
        <v>#REF!</v>
      </c>
      <c r="AE25" t="e">
        <f t="shared" si="6"/>
        <v>#REF!</v>
      </c>
      <c r="AF25" t="e">
        <f t="shared" si="6"/>
        <v>#REF!</v>
      </c>
      <c r="AG25" t="e">
        <f t="shared" si="6"/>
        <v>#REF!</v>
      </c>
      <c r="AH25" t="e">
        <f t="shared" si="6"/>
        <v>#REF!</v>
      </c>
      <c r="AJ25" s="216" t="str">
        <f t="shared" ref="AJ25:AJ26" si="27">B25</f>
        <v>20%,, 43 weeks, 5 days, 2*5 km BEV</v>
      </c>
      <c r="AK25" s="217" t="e">
        <f t="shared" ref="AK25:AK26" si="28">O25 - (O25*M25)</f>
        <v>#REF!</v>
      </c>
      <c r="AL25" s="217" t="e">
        <f t="shared" si="7"/>
        <v>#REF!</v>
      </c>
      <c r="AM25" s="217" t="e">
        <f t="shared" ref="AM25:AM26" si="29">AL25</f>
        <v>#REF!</v>
      </c>
      <c r="AN25" s="217" t="e">
        <f t="shared" ref="AN25:AN26" si="30">AM25</f>
        <v>#REF!</v>
      </c>
      <c r="AO25" s="217" t="e">
        <f t="shared" ref="AO25:AO26" si="31">AN25</f>
        <v>#REF!</v>
      </c>
      <c r="AP25" s="217" t="e">
        <f t="shared" ref="AP25:AP26" si="32">AO25</f>
        <v>#REF!</v>
      </c>
      <c r="AQ25" s="217" t="e">
        <f t="shared" ref="AQ25:AQ26" si="33">AP25</f>
        <v>#REF!</v>
      </c>
      <c r="AR25" s="217" t="e">
        <f t="shared" ref="AR25:AR26" si="34">AQ25</f>
        <v>#REF!</v>
      </c>
      <c r="AS25" s="217" t="e">
        <f t="shared" ref="AS25:AS26" si="35">AR25</f>
        <v>#REF!</v>
      </c>
      <c r="AT25" s="217" t="e">
        <f t="shared" ref="AT25:AT26" si="36">AS25</f>
        <v>#REF!</v>
      </c>
      <c r="AU25" s="217" t="e">
        <f t="shared" ref="AU25:AU26" si="37">AT25</f>
        <v>#REF!</v>
      </c>
      <c r="AV25" s="12"/>
      <c r="AW25" s="216" t="str">
        <f t="shared" ref="AW25:AW26" si="38">B25</f>
        <v>20%,, 43 weeks, 5 days, 2*5 km BEV</v>
      </c>
      <c r="AX25" s="217" t="e">
        <f t="shared" ref="AX25:AX26" si="39">W25 - (W25*M25)</f>
        <v>#REF!</v>
      </c>
      <c r="AY25" s="217" t="e">
        <f t="shared" si="20"/>
        <v>#REF!</v>
      </c>
      <c r="AZ25" s="217" t="e">
        <f t="shared" ref="AZ25:AZ26" si="40">AY25</f>
        <v>#REF!</v>
      </c>
      <c r="BA25" s="217" t="e">
        <f t="shared" ref="BA25:BA26" si="41">AZ25</f>
        <v>#REF!</v>
      </c>
      <c r="BB25" s="217" t="e">
        <f t="shared" ref="BB25:BB26" si="42">BA25</f>
        <v>#REF!</v>
      </c>
      <c r="BC25" s="217" t="e">
        <f t="shared" ref="BC25:BC26" si="43">BB25</f>
        <v>#REF!</v>
      </c>
      <c r="BD25" s="217" t="e">
        <f t="shared" ref="BD25:BD26" si="44">BC25</f>
        <v>#REF!</v>
      </c>
      <c r="BE25" s="217" t="e">
        <f t="shared" ref="BE25:BE26" si="45">BD25</f>
        <v>#REF!</v>
      </c>
      <c r="BF25" s="217" t="e">
        <f t="shared" ref="BF25:BF26" si="46">BE25</f>
        <v>#REF!</v>
      </c>
      <c r="BG25" s="217" t="e">
        <f t="shared" ref="BG25:BG26" si="47">BF25</f>
        <v>#REF!</v>
      </c>
      <c r="BH25" s="217" t="e">
        <f t="shared" ref="BH25:BH26" si="48">BG25</f>
        <v>#REF!</v>
      </c>
      <c r="BI25" s="12"/>
    </row>
    <row r="26" spans="1:61" x14ac:dyDescent="0.2">
      <c r="A26" s="2"/>
      <c r="B26">
        <v>0</v>
      </c>
      <c r="C26" s="44">
        <f>description!O29</f>
        <v>0</v>
      </c>
      <c r="D26" s="208"/>
      <c r="E26" s="208"/>
      <c r="F26" s="208"/>
      <c r="G26" s="208"/>
      <c r="H26" s="208"/>
      <c r="I26" s="208"/>
      <c r="J26" s="208"/>
      <c r="K26" s="208"/>
      <c r="L26" s="208"/>
      <c r="M26" s="9">
        <v>0.1</v>
      </c>
      <c r="O26" s="8">
        <f t="shared" si="8"/>
        <v>0</v>
      </c>
      <c r="W26">
        <f t="shared" si="9"/>
        <v>0</v>
      </c>
      <c r="AD26" s="44">
        <f t="shared" si="6"/>
        <v>0</v>
      </c>
      <c r="AE26" s="44">
        <f t="shared" si="6"/>
        <v>0</v>
      </c>
      <c r="AF26" s="44">
        <f t="shared" si="6"/>
        <v>0</v>
      </c>
      <c r="AG26" s="44">
        <f t="shared" si="6"/>
        <v>0</v>
      </c>
      <c r="AH26" s="44">
        <f t="shared" si="6"/>
        <v>0</v>
      </c>
      <c r="AJ26" s="216">
        <f t="shared" si="27"/>
        <v>0</v>
      </c>
      <c r="AK26" s="217">
        <f t="shared" si="28"/>
        <v>0</v>
      </c>
      <c r="AL26" s="217">
        <f t="shared" si="7"/>
        <v>0</v>
      </c>
      <c r="AM26" s="217">
        <f t="shared" si="29"/>
        <v>0</v>
      </c>
      <c r="AN26" s="217">
        <f t="shared" si="30"/>
        <v>0</v>
      </c>
      <c r="AO26" s="217">
        <f t="shared" si="31"/>
        <v>0</v>
      </c>
      <c r="AP26" s="217">
        <f t="shared" si="32"/>
        <v>0</v>
      </c>
      <c r="AQ26" s="217">
        <f t="shared" si="33"/>
        <v>0</v>
      </c>
      <c r="AR26" s="217">
        <f t="shared" si="34"/>
        <v>0</v>
      </c>
      <c r="AS26" s="217">
        <f t="shared" si="35"/>
        <v>0</v>
      </c>
      <c r="AT26" s="217">
        <f t="shared" si="36"/>
        <v>0</v>
      </c>
      <c r="AU26" s="217">
        <f t="shared" si="37"/>
        <v>0</v>
      </c>
      <c r="AV26" s="12"/>
      <c r="AW26" s="216">
        <f t="shared" si="38"/>
        <v>0</v>
      </c>
      <c r="AX26" s="217">
        <f t="shared" si="39"/>
        <v>0</v>
      </c>
      <c r="AY26" s="217">
        <f t="shared" si="20"/>
        <v>0</v>
      </c>
      <c r="AZ26" s="217">
        <f t="shared" si="40"/>
        <v>0</v>
      </c>
      <c r="BA26" s="217">
        <f t="shared" si="41"/>
        <v>0</v>
      </c>
      <c r="BB26" s="217">
        <f t="shared" si="42"/>
        <v>0</v>
      </c>
      <c r="BC26" s="217">
        <f t="shared" si="43"/>
        <v>0</v>
      </c>
      <c r="BD26" s="217">
        <f t="shared" si="44"/>
        <v>0</v>
      </c>
      <c r="BE26" s="217">
        <f t="shared" si="45"/>
        <v>0</v>
      </c>
      <c r="BF26" s="217">
        <f t="shared" si="46"/>
        <v>0</v>
      </c>
      <c r="BG26" s="217">
        <f t="shared" si="47"/>
        <v>0</v>
      </c>
      <c r="BH26" s="217">
        <f t="shared" si="48"/>
        <v>0</v>
      </c>
      <c r="BI26" s="12"/>
    </row>
    <row r="27" spans="1:61" ht="13.8" customHeight="1" x14ac:dyDescent="0.2">
      <c r="A27" s="2"/>
      <c r="B27">
        <v>0</v>
      </c>
      <c r="C27" s="44">
        <f>description!O30</f>
        <v>0</v>
      </c>
      <c r="D27" s="209"/>
      <c r="E27" s="210"/>
      <c r="F27" s="211"/>
      <c r="G27" s="96"/>
      <c r="H27" s="96"/>
      <c r="I27" s="96"/>
      <c r="J27" s="96"/>
      <c r="K27" s="96"/>
      <c r="L27" s="96"/>
      <c r="M27" s="96"/>
      <c r="N27" s="96"/>
      <c r="O27" s="8">
        <f t="shared" si="8"/>
        <v>0</v>
      </c>
      <c r="W27" s="77"/>
      <c r="AJ27" s="216">
        <f t="shared" ref="AJ27" si="49">B27</f>
        <v>0</v>
      </c>
      <c r="AK27" s="217">
        <f t="shared" ref="AK27" si="50">O27 - (O27*M27)</f>
        <v>0</v>
      </c>
      <c r="AL27" s="217">
        <f t="shared" si="7"/>
        <v>0</v>
      </c>
      <c r="AM27" s="217">
        <f t="shared" ref="AM27" si="51">AL27</f>
        <v>0</v>
      </c>
      <c r="AN27" s="217">
        <f t="shared" ref="AN27" si="52">AM27</f>
        <v>0</v>
      </c>
      <c r="AO27" s="217">
        <f t="shared" ref="AO27" si="53">AN27</f>
        <v>0</v>
      </c>
      <c r="AP27" s="217">
        <f t="shared" ref="AP27" si="54">AO27</f>
        <v>0</v>
      </c>
      <c r="AQ27" s="217">
        <f t="shared" ref="AQ27" si="55">AP27</f>
        <v>0</v>
      </c>
      <c r="AR27" s="217">
        <f t="shared" ref="AR27" si="56">AQ27</f>
        <v>0</v>
      </c>
      <c r="AS27" s="217">
        <f t="shared" ref="AS27" si="57">AR27</f>
        <v>0</v>
      </c>
      <c r="AT27" s="217">
        <f t="shared" ref="AT27" si="58">AS27</f>
        <v>0</v>
      </c>
      <c r="AU27" s="217">
        <f t="shared" ref="AU27" si="59">AT27</f>
        <v>0</v>
      </c>
      <c r="AV27" s="12"/>
      <c r="AW27" s="216">
        <f t="shared" ref="AW27" si="60">B27</f>
        <v>0</v>
      </c>
      <c r="AX27" s="217">
        <f t="shared" ref="AX27" si="61">W27 - (W27*M27)</f>
        <v>0</v>
      </c>
      <c r="AY27" s="217">
        <f t="shared" si="20"/>
        <v>0</v>
      </c>
      <c r="AZ27" s="217">
        <f t="shared" ref="AZ27" si="62">AY27</f>
        <v>0</v>
      </c>
      <c r="BA27" s="217">
        <f t="shared" ref="BA27" si="63">AZ27</f>
        <v>0</v>
      </c>
      <c r="BB27" s="217">
        <f t="shared" ref="BB27" si="64">BA27</f>
        <v>0</v>
      </c>
      <c r="BC27" s="217">
        <f t="shared" ref="BC27" si="65">BB27</f>
        <v>0</v>
      </c>
      <c r="BD27" s="217">
        <f t="shared" ref="BD27" si="66">BC27</f>
        <v>0</v>
      </c>
      <c r="BE27" s="217">
        <f t="shared" ref="BE27" si="67">BD27</f>
        <v>0</v>
      </c>
      <c r="BF27" s="217">
        <f t="shared" ref="BF27" si="68">BE27</f>
        <v>0</v>
      </c>
      <c r="BG27" s="217">
        <f t="shared" ref="BG27" si="69">BF27</f>
        <v>0</v>
      </c>
      <c r="BH27" s="217">
        <f t="shared" ref="BH27" si="70">BG27</f>
        <v>0</v>
      </c>
      <c r="BI27" s="12"/>
    </row>
    <row r="28" spans="1:61" x14ac:dyDescent="0.2">
      <c r="A28" s="2"/>
      <c r="B28" s="8"/>
      <c r="C28" s="8"/>
      <c r="D28" s="8"/>
      <c r="E28" s="67"/>
      <c r="F28" s="67"/>
      <c r="G28" s="44"/>
      <c r="H28" s="44"/>
      <c r="I28" s="44"/>
      <c r="J28" s="44"/>
      <c r="K28" s="44"/>
      <c r="L28" s="44"/>
      <c r="M28" s="25"/>
      <c r="N28" s="25"/>
      <c r="O28" s="8"/>
      <c r="W28">
        <f t="shared" si="9"/>
        <v>0</v>
      </c>
      <c r="AJ28" s="216"/>
      <c r="AK28" s="217"/>
      <c r="AL28" s="217"/>
      <c r="AM28" s="217"/>
      <c r="AN28" s="217"/>
      <c r="AO28" s="217"/>
      <c r="AP28" s="217"/>
      <c r="AQ28" s="217"/>
      <c r="AR28" s="217"/>
      <c r="AS28" s="217"/>
      <c r="AT28" s="217"/>
      <c r="AU28" s="217"/>
      <c r="AV28" s="12"/>
      <c r="AW28" s="216"/>
      <c r="AX28" s="217"/>
      <c r="AY28" s="217"/>
      <c r="AZ28" s="217"/>
      <c r="BA28" s="217"/>
      <c r="BB28" s="217"/>
      <c r="BC28" s="217"/>
      <c r="BD28" s="217"/>
      <c r="BE28" s="217"/>
      <c r="BF28" s="217"/>
      <c r="BG28" s="217"/>
      <c r="BH28" s="217"/>
      <c r="BI28" s="12"/>
    </row>
    <row r="29" spans="1:61" x14ac:dyDescent="0.2">
      <c r="A29" s="2"/>
      <c r="B29" s="95" t="s">
        <v>5644</v>
      </c>
      <c r="C29" s="4"/>
      <c r="D29" s="4"/>
      <c r="E29" s="4" t="s">
        <v>5627</v>
      </c>
      <c r="G29" s="44"/>
      <c r="N29" s="4" t="s">
        <v>5628</v>
      </c>
      <c r="O29" s="77"/>
      <c r="W29">
        <f t="shared" si="9"/>
        <v>0</v>
      </c>
      <c r="AJ29" s="216"/>
      <c r="AK29" s="217"/>
      <c r="AL29" s="217"/>
      <c r="AM29" s="217"/>
      <c r="AN29" s="217"/>
      <c r="AO29" s="217"/>
      <c r="AP29" s="217"/>
      <c r="AQ29" s="217"/>
      <c r="AR29" s="217"/>
      <c r="AS29" s="217"/>
      <c r="AT29" s="217"/>
      <c r="AU29" s="217"/>
      <c r="AV29" s="12"/>
      <c r="AW29" s="216"/>
      <c r="AX29" s="217"/>
      <c r="AY29" s="217"/>
      <c r="AZ29" s="217"/>
      <c r="BA29" s="217"/>
      <c r="BB29" s="217"/>
      <c r="BC29" s="217"/>
      <c r="BD29" s="217"/>
      <c r="BE29" s="217"/>
      <c r="BF29" s="217"/>
      <c r="BG29" s="217"/>
      <c r="BH29" s="217"/>
      <c r="BI29" s="12"/>
    </row>
    <row r="30" spans="1:61" x14ac:dyDescent="0.2">
      <c r="A30" s="2"/>
      <c r="E30" s="272" t="e">
        <f>SUM(O12:O27)</f>
        <v>#REF!</v>
      </c>
      <c r="F30" s="27"/>
      <c r="N30" s="272" t="e">
        <f>SUM(W12:W27)</f>
        <v>#REF!</v>
      </c>
      <c r="O30" s="6"/>
      <c r="W30">
        <f t="shared" si="9"/>
        <v>0</v>
      </c>
      <c r="AJ30" s="216"/>
      <c r="AK30" s="217"/>
      <c r="AL30" s="217"/>
      <c r="AM30" s="217"/>
      <c r="AN30" s="217"/>
      <c r="AO30" s="217"/>
      <c r="AP30" s="217"/>
      <c r="AQ30" s="217"/>
      <c r="AR30" s="217"/>
      <c r="AS30" s="217"/>
      <c r="AT30" s="217"/>
      <c r="AU30" s="217"/>
      <c r="AV30" s="12"/>
      <c r="AW30" s="216"/>
      <c r="AX30" s="217"/>
      <c r="AY30" s="217"/>
      <c r="AZ30" s="217"/>
      <c r="BA30" s="217"/>
      <c r="BB30" s="217"/>
      <c r="BC30" s="217"/>
      <c r="BD30" s="217"/>
      <c r="BE30" s="217"/>
      <c r="BF30" s="217"/>
      <c r="BG30" s="217"/>
      <c r="BH30" s="217"/>
      <c r="BI30" s="12"/>
    </row>
    <row r="31" spans="1:61" ht="30.6" x14ac:dyDescent="0.2">
      <c r="A31" s="212" t="s">
        <v>5319</v>
      </c>
      <c r="B31" s="5" t="s">
        <v>5310</v>
      </c>
      <c r="C31" s="10" t="s">
        <v>5311</v>
      </c>
      <c r="D31" s="205" t="s">
        <v>10</v>
      </c>
      <c r="E31" s="206" t="s">
        <v>910</v>
      </c>
      <c r="F31" s="207" t="s">
        <v>5312</v>
      </c>
      <c r="G31" s="207" t="s">
        <v>5313</v>
      </c>
      <c r="H31" s="207" t="s">
        <v>5314</v>
      </c>
      <c r="I31" s="207" t="s">
        <v>5315</v>
      </c>
      <c r="J31" s="207" t="s">
        <v>5316</v>
      </c>
      <c r="K31" s="207" t="s">
        <v>5317</v>
      </c>
      <c r="L31" s="207" t="s">
        <v>5318</v>
      </c>
      <c r="M31" s="10" t="s">
        <v>5323</v>
      </c>
      <c r="N31" s="10" t="s">
        <v>2</v>
      </c>
      <c r="O31" s="223" t="s">
        <v>5296</v>
      </c>
      <c r="AJ31" s="220"/>
      <c r="AK31" s="221"/>
      <c r="AL31" s="221"/>
      <c r="AM31" s="221"/>
      <c r="AN31" s="221"/>
      <c r="AO31" s="221"/>
      <c r="AP31" s="221"/>
      <c r="AQ31" s="221"/>
      <c r="AR31" s="221"/>
      <c r="AS31" s="221"/>
      <c r="AT31" s="221"/>
      <c r="AU31" s="221"/>
      <c r="AV31" s="12"/>
      <c r="AW31" s="220"/>
      <c r="AX31" s="221"/>
      <c r="AY31" s="221"/>
      <c r="AZ31" s="221"/>
      <c r="BA31" s="221"/>
      <c r="BB31" s="221"/>
      <c r="BC31" s="221"/>
      <c r="BD31" s="221"/>
      <c r="BE31" s="221"/>
      <c r="BF31" s="221"/>
      <c r="BG31" s="221"/>
      <c r="BH31" s="221"/>
      <c r="BI31" s="12"/>
    </row>
    <row r="32" spans="1:61" x14ac:dyDescent="0.2">
      <c r="A32" s="2"/>
      <c r="B32" s="4" t="s">
        <v>5642</v>
      </c>
      <c r="C32" s="44">
        <f>description!O30</f>
        <v>0</v>
      </c>
      <c r="D32" s="208"/>
      <c r="E32" s="208"/>
      <c r="F32" s="208"/>
      <c r="G32" s="208"/>
      <c r="H32" s="208"/>
      <c r="I32" s="208"/>
      <c r="J32" s="208"/>
      <c r="K32" s="208"/>
      <c r="L32" s="208"/>
      <c r="M32" s="9"/>
      <c r="O32" s="8">
        <f>F32*C32</f>
        <v>0</v>
      </c>
      <c r="W32">
        <f>G32*$C32</f>
        <v>0</v>
      </c>
      <c r="AD32">
        <f t="shared" ref="AD32:AH37" si="71">H32*$C32</f>
        <v>0</v>
      </c>
      <c r="AE32">
        <f t="shared" si="71"/>
        <v>0</v>
      </c>
      <c r="AF32">
        <f t="shared" si="71"/>
        <v>0</v>
      </c>
      <c r="AG32">
        <f t="shared" si="71"/>
        <v>0</v>
      </c>
      <c r="AH32">
        <f t="shared" si="71"/>
        <v>0</v>
      </c>
      <c r="AJ32" s="216" t="str">
        <f t="shared" ref="AJ32:AJ37" si="72">B32</f>
        <v>Scope 2 electricity</v>
      </c>
      <c r="AK32" s="217">
        <f t="shared" ref="AK32:AK37" si="73">O32 - (O32*M32)</f>
        <v>0</v>
      </c>
      <c r="AL32" s="217">
        <f t="shared" ref="AL32:AL37" si="74">$O32*$M32*2/10</f>
        <v>0</v>
      </c>
      <c r="AM32" s="217">
        <f t="shared" ref="AM32:AM37" si="75">AL32</f>
        <v>0</v>
      </c>
      <c r="AN32" s="217">
        <f t="shared" ref="AN32:AN37" si="76">AM32</f>
        <v>0</v>
      </c>
      <c r="AO32" s="217">
        <f t="shared" ref="AO32:AO37" si="77">AN32</f>
        <v>0</v>
      </c>
      <c r="AP32" s="217">
        <f t="shared" ref="AP32:AP37" si="78">AO32</f>
        <v>0</v>
      </c>
      <c r="AQ32" s="217">
        <f t="shared" ref="AQ32:AQ37" si="79">AP32</f>
        <v>0</v>
      </c>
      <c r="AR32" s="217">
        <f t="shared" ref="AR32:AR37" si="80">AQ32</f>
        <v>0</v>
      </c>
      <c r="AS32" s="217">
        <f t="shared" ref="AS32:AS37" si="81">AR32</f>
        <v>0</v>
      </c>
      <c r="AT32" s="217">
        <f t="shared" ref="AT32:AT37" si="82">AS32</f>
        <v>0</v>
      </c>
      <c r="AU32" s="217">
        <f t="shared" ref="AU32:AU37" si="83">AT32</f>
        <v>0</v>
      </c>
      <c r="AV32" s="12"/>
      <c r="AW32" s="216" t="str">
        <f t="shared" ref="AW32:AW37" si="84">B32</f>
        <v>Scope 2 electricity</v>
      </c>
      <c r="AX32" s="217">
        <f t="shared" ref="AX32:AX37" si="85">W32 - (W32*M32)</f>
        <v>0</v>
      </c>
      <c r="AY32" s="217">
        <f t="shared" ref="AY32:AY37" si="86">$W32*$M32*2/10</f>
        <v>0</v>
      </c>
      <c r="AZ32" s="217">
        <f t="shared" ref="AZ32:AZ37" si="87">AY32</f>
        <v>0</v>
      </c>
      <c r="BA32" s="217">
        <f t="shared" ref="BA32:BA37" si="88">AZ32</f>
        <v>0</v>
      </c>
      <c r="BB32" s="217">
        <f t="shared" ref="BB32:BB37" si="89">BA32</f>
        <v>0</v>
      </c>
      <c r="BC32" s="217">
        <f t="shared" ref="BC32:BC37" si="90">BB32</f>
        <v>0</v>
      </c>
      <c r="BD32" s="217">
        <f t="shared" ref="BD32:BD37" si="91">BC32</f>
        <v>0</v>
      </c>
      <c r="BE32" s="217">
        <f t="shared" ref="BE32:BE37" si="92">BD32</f>
        <v>0</v>
      </c>
      <c r="BF32" s="217">
        <f t="shared" ref="BF32:BF37" si="93">BE32</f>
        <v>0</v>
      </c>
      <c r="BG32" s="217">
        <f t="shared" ref="BG32:BG37" si="94">BF32</f>
        <v>0</v>
      </c>
      <c r="BH32" s="217">
        <f t="shared" ref="BH32:BH37" si="95">BG32</f>
        <v>0</v>
      </c>
      <c r="BI32" s="12"/>
    </row>
    <row r="33" spans="1:61" x14ac:dyDescent="0.2">
      <c r="A33" s="2"/>
      <c r="B33" s="8" t="s">
        <v>8135</v>
      </c>
      <c r="C33" s="44">
        <v>36949.5</v>
      </c>
      <c r="D33" s="208" t="str">
        <f>'Idemat2025 db (simple)'!E1289</f>
        <v xml:space="preserve">MJ </v>
      </c>
      <c r="E33" s="208" t="str">
        <f>'Idemat2025 db (simple)'!F1289</f>
        <v>Electricity Netherlands production</v>
      </c>
      <c r="F33" s="208">
        <f>'Idemat2025 db (simple)'!G1289</f>
        <v>0.11035054000000001</v>
      </c>
      <c r="G33" s="208">
        <f>'Idemat2025 db (simple)'!H1289</f>
        <v>2.0140904729999999E-2</v>
      </c>
      <c r="H33" s="208">
        <f>'Idemat2025 db (simple)'!I1289</f>
        <v>1.6552581E-2</v>
      </c>
      <c r="I33" s="208">
        <f>'Idemat2025 db (simple)'!J1289</f>
        <v>2.6137134300000002E-3</v>
      </c>
      <c r="J33" s="208">
        <f>'Idemat2025 db (simple)'!K1289</f>
        <v>1.68477145E-3</v>
      </c>
      <c r="K33" s="208">
        <f>'Idemat2025 db (simple)'!L1289</f>
        <v>1.68477145E-3</v>
      </c>
      <c r="L33" s="208">
        <f>'Idemat2025 db (simple)'!M1289</f>
        <v>9.7461029999999999E-4</v>
      </c>
      <c r="M33" s="9">
        <v>0.1</v>
      </c>
      <c r="N33" s="8" t="s">
        <v>5358</v>
      </c>
      <c r="O33" s="8">
        <f>F33*C33</f>
        <v>4077.3972777300005</v>
      </c>
      <c r="W33">
        <f>G33*$C33</f>
        <v>744.19635932113499</v>
      </c>
      <c r="AD33">
        <f t="shared" si="71"/>
        <v>611.60959165949998</v>
      </c>
      <c r="AE33">
        <f t="shared" si="71"/>
        <v>96.575404381785006</v>
      </c>
      <c r="AF33">
        <f t="shared" si="71"/>
        <v>62.251462691774996</v>
      </c>
      <c r="AG33">
        <f t="shared" si="71"/>
        <v>62.251462691774996</v>
      </c>
      <c r="AH33">
        <f t="shared" si="71"/>
        <v>36.011363279850002</v>
      </c>
      <c r="AJ33" s="216" t="str">
        <f t="shared" si="72"/>
        <v>electricity per year from grid 2030 50%</v>
      </c>
      <c r="AK33" s="217">
        <f t="shared" si="73"/>
        <v>3669.6575499570004</v>
      </c>
      <c r="AL33" s="217">
        <f t="shared" si="74"/>
        <v>81.54794555460002</v>
      </c>
      <c r="AM33" s="217">
        <f t="shared" si="75"/>
        <v>81.54794555460002</v>
      </c>
      <c r="AN33" s="217">
        <f t="shared" si="76"/>
        <v>81.54794555460002</v>
      </c>
      <c r="AO33" s="217">
        <f t="shared" si="77"/>
        <v>81.54794555460002</v>
      </c>
      <c r="AP33" s="217">
        <f t="shared" si="78"/>
        <v>81.54794555460002</v>
      </c>
      <c r="AQ33" s="217">
        <f t="shared" si="79"/>
        <v>81.54794555460002</v>
      </c>
      <c r="AR33" s="217">
        <f t="shared" si="80"/>
        <v>81.54794555460002</v>
      </c>
      <c r="AS33" s="217">
        <f t="shared" si="81"/>
        <v>81.54794555460002</v>
      </c>
      <c r="AT33" s="217">
        <f t="shared" si="82"/>
        <v>81.54794555460002</v>
      </c>
      <c r="AU33" s="217">
        <f t="shared" si="83"/>
        <v>81.54794555460002</v>
      </c>
      <c r="AV33" s="12"/>
      <c r="AW33" s="216" t="str">
        <f t="shared" si="84"/>
        <v>electricity per year from grid 2030 50%</v>
      </c>
      <c r="AX33" s="217">
        <f t="shared" si="85"/>
        <v>669.77672338902153</v>
      </c>
      <c r="AY33" s="217">
        <f t="shared" si="86"/>
        <v>14.883927186422701</v>
      </c>
      <c r="AZ33" s="217">
        <f t="shared" si="87"/>
        <v>14.883927186422701</v>
      </c>
      <c r="BA33" s="217">
        <f t="shared" si="88"/>
        <v>14.883927186422701</v>
      </c>
      <c r="BB33" s="217">
        <f t="shared" si="89"/>
        <v>14.883927186422701</v>
      </c>
      <c r="BC33" s="217">
        <f t="shared" si="90"/>
        <v>14.883927186422701</v>
      </c>
      <c r="BD33" s="217">
        <f t="shared" si="91"/>
        <v>14.883927186422701</v>
      </c>
      <c r="BE33" s="217">
        <f t="shared" si="92"/>
        <v>14.883927186422701</v>
      </c>
      <c r="BF33" s="217">
        <f t="shared" si="93"/>
        <v>14.883927186422701</v>
      </c>
      <c r="BG33" s="217">
        <f t="shared" si="94"/>
        <v>14.883927186422701</v>
      </c>
      <c r="BH33" s="217">
        <f t="shared" si="95"/>
        <v>14.883927186422701</v>
      </c>
      <c r="BI33" s="12"/>
    </row>
    <row r="34" spans="1:61" x14ac:dyDescent="0.2">
      <c r="A34" s="2"/>
      <c r="B34" t="s">
        <v>5338</v>
      </c>
      <c r="C34" s="44">
        <v>73899</v>
      </c>
      <c r="D34" s="208" t="str">
        <f>'Idemat2025 db (simple)'!E1263</f>
        <v xml:space="preserve">MJ </v>
      </c>
      <c r="E34" s="208" t="str">
        <f>'Idemat2025 db (simple)'!F1263</f>
        <v>Electricity from PV panel  Mono-Si (irradiation 1100 kWh per m2 ) in MJ</v>
      </c>
      <c r="F34" s="208">
        <f>'Idemat2025 db (simple)'!G1263</f>
        <v>3.3491806666666665E-3</v>
      </c>
      <c r="G34" s="208">
        <f>'Idemat2025 db (simple)'!H1263</f>
        <v>9.9609265563700006E-4</v>
      </c>
      <c r="H34" s="208">
        <f>'Idemat2025 db (simple)'!I1263</f>
        <v>5.0237709999999996E-4</v>
      </c>
      <c r="I34" s="208">
        <f>'Idemat2025 db (simple)'!J1263</f>
        <v>1.4531753333000001E-4</v>
      </c>
      <c r="J34" s="208">
        <f>'Idemat2025 db (simple)'!K1263</f>
        <v>1.0465439879300001E-4</v>
      </c>
      <c r="K34" s="208">
        <f>'Idemat2025 db (simple)'!L1263</f>
        <v>1.5142313951399999E-4</v>
      </c>
      <c r="L34" s="208">
        <f>'Idemat2025 db (simple)'!M1263</f>
        <v>3.0161802199999999E-4</v>
      </c>
      <c r="M34" s="9">
        <v>0.1</v>
      </c>
      <c r="N34" s="8" t="s">
        <v>5359</v>
      </c>
      <c r="O34" s="8">
        <f>F34*C34</f>
        <v>247.501102086</v>
      </c>
      <c r="W34">
        <f>G34*$C34</f>
        <v>73.610251158918672</v>
      </c>
      <c r="AD34">
        <f t="shared" si="71"/>
        <v>37.125165312899995</v>
      </c>
      <c r="AE34">
        <f t="shared" si="71"/>
        <v>10.73882039555367</v>
      </c>
      <c r="AF34">
        <f t="shared" si="71"/>
        <v>7.7338554164039079</v>
      </c>
      <c r="AG34">
        <f t="shared" si="71"/>
        <v>11.190018586945085</v>
      </c>
      <c r="AH34">
        <f t="shared" si="71"/>
        <v>22.289270207777999</v>
      </c>
      <c r="AJ34" s="216" t="str">
        <f t="shared" si="72"/>
        <v>electricity from sustainable sources</v>
      </c>
      <c r="AK34" s="217">
        <f t="shared" si="73"/>
        <v>222.7509918774</v>
      </c>
      <c r="AL34" s="217">
        <f t="shared" si="74"/>
        <v>4.9500220417200005</v>
      </c>
      <c r="AM34" s="217">
        <f t="shared" si="75"/>
        <v>4.9500220417200005</v>
      </c>
      <c r="AN34" s="217">
        <f t="shared" si="76"/>
        <v>4.9500220417200005</v>
      </c>
      <c r="AO34" s="217">
        <f t="shared" si="77"/>
        <v>4.9500220417200005</v>
      </c>
      <c r="AP34" s="217">
        <f t="shared" si="78"/>
        <v>4.9500220417200005</v>
      </c>
      <c r="AQ34" s="217">
        <f t="shared" si="79"/>
        <v>4.9500220417200005</v>
      </c>
      <c r="AR34" s="217">
        <f t="shared" si="80"/>
        <v>4.9500220417200005</v>
      </c>
      <c r="AS34" s="217">
        <f t="shared" si="81"/>
        <v>4.9500220417200005</v>
      </c>
      <c r="AT34" s="217">
        <f t="shared" si="82"/>
        <v>4.9500220417200005</v>
      </c>
      <c r="AU34" s="217">
        <f t="shared" si="83"/>
        <v>4.9500220417200005</v>
      </c>
      <c r="AV34" s="12"/>
      <c r="AW34" s="216" t="str">
        <f t="shared" si="84"/>
        <v>electricity from sustainable sources</v>
      </c>
      <c r="AX34" s="217">
        <f t="shared" si="85"/>
        <v>66.249226043026809</v>
      </c>
      <c r="AY34" s="217">
        <f t="shared" si="86"/>
        <v>1.4722050231783734</v>
      </c>
      <c r="AZ34" s="217">
        <f t="shared" si="87"/>
        <v>1.4722050231783734</v>
      </c>
      <c r="BA34" s="217">
        <f t="shared" si="88"/>
        <v>1.4722050231783734</v>
      </c>
      <c r="BB34" s="217">
        <f t="shared" si="89"/>
        <v>1.4722050231783734</v>
      </c>
      <c r="BC34" s="217">
        <f t="shared" si="90"/>
        <v>1.4722050231783734</v>
      </c>
      <c r="BD34" s="217">
        <f t="shared" si="91"/>
        <v>1.4722050231783734</v>
      </c>
      <c r="BE34" s="217">
        <f t="shared" si="92"/>
        <v>1.4722050231783734</v>
      </c>
      <c r="BF34" s="217">
        <f t="shared" si="93"/>
        <v>1.4722050231783734</v>
      </c>
      <c r="BG34" s="217">
        <f t="shared" si="94"/>
        <v>1.4722050231783734</v>
      </c>
      <c r="BH34" s="217">
        <f t="shared" si="95"/>
        <v>1.4722050231783734</v>
      </c>
      <c r="BI34" s="12"/>
    </row>
    <row r="35" spans="1:61" x14ac:dyDescent="0.2">
      <c r="A35" s="2"/>
      <c r="B35" s="4" t="s">
        <v>5643</v>
      </c>
      <c r="C35" s="44">
        <f>description!O33</f>
        <v>0</v>
      </c>
      <c r="D35" s="208"/>
      <c r="E35" s="208"/>
      <c r="F35" s="208"/>
      <c r="G35" s="208"/>
      <c r="H35" s="208"/>
      <c r="I35" s="208"/>
      <c r="J35" s="208"/>
      <c r="K35" s="208"/>
      <c r="L35" s="208"/>
      <c r="M35" s="9"/>
      <c r="N35" s="8"/>
      <c r="O35" s="8"/>
      <c r="AD35">
        <f t="shared" si="71"/>
        <v>0</v>
      </c>
      <c r="AE35">
        <f t="shared" si="71"/>
        <v>0</v>
      </c>
      <c r="AF35">
        <f t="shared" si="71"/>
        <v>0</v>
      </c>
      <c r="AG35">
        <f t="shared" si="71"/>
        <v>0</v>
      </c>
      <c r="AH35">
        <f t="shared" si="71"/>
        <v>0</v>
      </c>
      <c r="AJ35" s="216" t="str">
        <f t="shared" si="72"/>
        <v>Scope 2 heating</v>
      </c>
      <c r="AK35" s="217">
        <f t="shared" si="73"/>
        <v>0</v>
      </c>
      <c r="AL35" s="217">
        <f t="shared" si="74"/>
        <v>0</v>
      </c>
      <c r="AM35" s="217">
        <f t="shared" si="75"/>
        <v>0</v>
      </c>
      <c r="AN35" s="217">
        <f t="shared" si="76"/>
        <v>0</v>
      </c>
      <c r="AO35" s="217">
        <f t="shared" si="77"/>
        <v>0</v>
      </c>
      <c r="AP35" s="217">
        <f t="shared" si="78"/>
        <v>0</v>
      </c>
      <c r="AQ35" s="217">
        <f t="shared" si="79"/>
        <v>0</v>
      </c>
      <c r="AR35" s="217">
        <f t="shared" si="80"/>
        <v>0</v>
      </c>
      <c r="AS35" s="217">
        <f t="shared" si="81"/>
        <v>0</v>
      </c>
      <c r="AT35" s="217">
        <f t="shared" si="82"/>
        <v>0</v>
      </c>
      <c r="AU35" s="217">
        <f t="shared" si="83"/>
        <v>0</v>
      </c>
      <c r="AV35" s="12"/>
      <c r="AW35" s="216" t="str">
        <f t="shared" si="84"/>
        <v>Scope 2 heating</v>
      </c>
      <c r="AX35" s="217">
        <f t="shared" si="85"/>
        <v>0</v>
      </c>
      <c r="AY35" s="217">
        <f t="shared" si="86"/>
        <v>0</v>
      </c>
      <c r="AZ35" s="217">
        <f t="shared" si="87"/>
        <v>0</v>
      </c>
      <c r="BA35" s="217">
        <f t="shared" si="88"/>
        <v>0</v>
      </c>
      <c r="BB35" s="217">
        <f t="shared" si="89"/>
        <v>0</v>
      </c>
      <c r="BC35" s="217">
        <f t="shared" si="90"/>
        <v>0</v>
      </c>
      <c r="BD35" s="217">
        <f t="shared" si="91"/>
        <v>0</v>
      </c>
      <c r="BE35" s="217">
        <f t="shared" si="92"/>
        <v>0</v>
      </c>
      <c r="BF35" s="217">
        <f t="shared" si="93"/>
        <v>0</v>
      </c>
      <c r="BG35" s="217">
        <f t="shared" si="94"/>
        <v>0</v>
      </c>
      <c r="BH35" s="217">
        <f t="shared" si="95"/>
        <v>0</v>
      </c>
      <c r="BI35" s="12"/>
    </row>
    <row r="36" spans="1:61" x14ac:dyDescent="0.2">
      <c r="A36" s="2"/>
      <c r="B36" t="s">
        <v>5339</v>
      </c>
      <c r="C36" s="44">
        <f>description!O34/2</f>
        <v>2963.1</v>
      </c>
      <c r="D36" s="208" t="str">
        <f>'Idemat2025 db (simple)'!E459</f>
        <v xml:space="preserve">m3 </v>
      </c>
      <c r="E36" s="208" t="str">
        <f>'Idemat2025 db (simple)'!F459</f>
        <v>Nat Gas 40 MJ/Nm3 from Norway - Algeria - UK for heat - incl. combustion CO2</v>
      </c>
      <c r="F36" s="208">
        <f>'Idemat2025 db (simple)'!G459</f>
        <v>3.1285705999999998</v>
      </c>
      <c r="G36" s="208">
        <f>'Idemat2025 db (simple)'!H459</f>
        <v>0.52593982202399991</v>
      </c>
      <c r="H36" s="208">
        <f>'Idemat2025 db (simple)'!I459</f>
        <v>0.46928558999999997</v>
      </c>
      <c r="I36" s="208">
        <f>'Idemat2025 db (simple)'!J459</f>
        <v>5.2028890920000001E-2</v>
      </c>
      <c r="J36" s="208">
        <f>'Idemat2025 db (simple)'!K459</f>
        <v>3.0320336599999997E-2</v>
      </c>
      <c r="K36" s="208">
        <f>'Idemat2025 db (simple)'!L459</f>
        <v>3.0332555763999999E-2</v>
      </c>
      <c r="L36" s="208">
        <f>'Idemat2025 db (simple)'!M459</f>
        <v>4.6131219400000001E-3</v>
      </c>
      <c r="M36" s="9">
        <v>0.1</v>
      </c>
      <c r="N36" s="8" t="s">
        <v>5347</v>
      </c>
      <c r="O36" s="8">
        <f>F36*C36</f>
        <v>9270.2675448599985</v>
      </c>
      <c r="W36">
        <f>G36*$C36</f>
        <v>1558.4122866393141</v>
      </c>
      <c r="AD36">
        <f t="shared" si="71"/>
        <v>1390.540131729</v>
      </c>
      <c r="AE36">
        <f t="shared" si="71"/>
        <v>154.16680668505199</v>
      </c>
      <c r="AF36">
        <f t="shared" si="71"/>
        <v>89.842189379459995</v>
      </c>
      <c r="AG36">
        <f t="shared" si="71"/>
        <v>89.878395984308398</v>
      </c>
      <c r="AH36">
        <f t="shared" si="71"/>
        <v>13.669141620414001</v>
      </c>
      <c r="AJ36" s="216" t="str">
        <f t="shared" si="72"/>
        <v>natural gas</v>
      </c>
      <c r="AK36" s="217">
        <f t="shared" si="73"/>
        <v>8343.2407903739986</v>
      </c>
      <c r="AL36" s="217">
        <f t="shared" si="74"/>
        <v>185.40535089719998</v>
      </c>
      <c r="AM36" s="217">
        <f t="shared" si="75"/>
        <v>185.40535089719998</v>
      </c>
      <c r="AN36" s="217">
        <f t="shared" si="76"/>
        <v>185.40535089719998</v>
      </c>
      <c r="AO36" s="217">
        <f t="shared" si="77"/>
        <v>185.40535089719998</v>
      </c>
      <c r="AP36" s="217">
        <f t="shared" si="78"/>
        <v>185.40535089719998</v>
      </c>
      <c r="AQ36" s="217">
        <f t="shared" si="79"/>
        <v>185.40535089719998</v>
      </c>
      <c r="AR36" s="217">
        <f t="shared" si="80"/>
        <v>185.40535089719998</v>
      </c>
      <c r="AS36" s="217">
        <f t="shared" si="81"/>
        <v>185.40535089719998</v>
      </c>
      <c r="AT36" s="217">
        <f t="shared" si="82"/>
        <v>185.40535089719998</v>
      </c>
      <c r="AU36" s="217">
        <f t="shared" si="83"/>
        <v>185.40535089719998</v>
      </c>
      <c r="AV36" s="12"/>
      <c r="AW36" s="216" t="str">
        <f t="shared" si="84"/>
        <v>natural gas</v>
      </c>
      <c r="AX36" s="217">
        <f t="shared" si="85"/>
        <v>1402.5710579753827</v>
      </c>
      <c r="AY36" s="217">
        <f t="shared" si="86"/>
        <v>31.168245732786282</v>
      </c>
      <c r="AZ36" s="217">
        <f t="shared" si="87"/>
        <v>31.168245732786282</v>
      </c>
      <c r="BA36" s="217">
        <f t="shared" si="88"/>
        <v>31.168245732786282</v>
      </c>
      <c r="BB36" s="217">
        <f t="shared" si="89"/>
        <v>31.168245732786282</v>
      </c>
      <c r="BC36" s="217">
        <f t="shared" si="90"/>
        <v>31.168245732786282</v>
      </c>
      <c r="BD36" s="217">
        <f t="shared" si="91"/>
        <v>31.168245732786282</v>
      </c>
      <c r="BE36" s="217">
        <f t="shared" si="92"/>
        <v>31.168245732786282</v>
      </c>
      <c r="BF36" s="217">
        <f t="shared" si="93"/>
        <v>31.168245732786282</v>
      </c>
      <c r="BG36" s="217">
        <f t="shared" si="94"/>
        <v>31.168245732786282</v>
      </c>
      <c r="BH36" s="217">
        <f t="shared" si="95"/>
        <v>31.168245732786282</v>
      </c>
      <c r="BI36" s="12"/>
    </row>
    <row r="37" spans="1:61" x14ac:dyDescent="0.2">
      <c r="A37" s="2"/>
      <c r="B37" t="s">
        <v>5348</v>
      </c>
      <c r="C37" s="44">
        <f>description!O35</f>
        <v>0</v>
      </c>
      <c r="D37" s="210"/>
      <c r="E37" s="210"/>
      <c r="F37" s="210"/>
      <c r="G37" s="210"/>
      <c r="H37" s="210"/>
      <c r="I37" s="210"/>
      <c r="J37" s="210"/>
      <c r="K37" s="210"/>
      <c r="L37" s="210"/>
      <c r="M37" s="9">
        <v>0.1</v>
      </c>
      <c r="N37" s="8" t="s">
        <v>5360</v>
      </c>
      <c r="O37" s="8">
        <f>F37*C37</f>
        <v>0</v>
      </c>
      <c r="W37" s="77">
        <f>G37*$C37</f>
        <v>0</v>
      </c>
      <c r="AD37">
        <f t="shared" si="71"/>
        <v>0</v>
      </c>
      <c r="AE37">
        <f t="shared" si="71"/>
        <v>0</v>
      </c>
      <c r="AF37">
        <f t="shared" si="71"/>
        <v>0</v>
      </c>
      <c r="AG37">
        <f t="shared" si="71"/>
        <v>0</v>
      </c>
      <c r="AH37">
        <f t="shared" si="71"/>
        <v>0</v>
      </c>
      <c r="AJ37" s="216" t="str">
        <f t="shared" si="72"/>
        <v>domestic heating oil (low sulfur = diesel)</v>
      </c>
      <c r="AK37" s="217">
        <f t="shared" si="73"/>
        <v>0</v>
      </c>
      <c r="AL37" s="217">
        <f t="shared" si="74"/>
        <v>0</v>
      </c>
      <c r="AM37" s="217">
        <f t="shared" si="75"/>
        <v>0</v>
      </c>
      <c r="AN37" s="217">
        <f t="shared" si="76"/>
        <v>0</v>
      </c>
      <c r="AO37" s="217">
        <f t="shared" si="77"/>
        <v>0</v>
      </c>
      <c r="AP37" s="217">
        <f t="shared" si="78"/>
        <v>0</v>
      </c>
      <c r="AQ37" s="217">
        <f t="shared" si="79"/>
        <v>0</v>
      </c>
      <c r="AR37" s="217">
        <f t="shared" si="80"/>
        <v>0</v>
      </c>
      <c r="AS37" s="217">
        <f t="shared" si="81"/>
        <v>0</v>
      </c>
      <c r="AT37" s="217">
        <f t="shared" si="82"/>
        <v>0</v>
      </c>
      <c r="AU37" s="217">
        <f t="shared" si="83"/>
        <v>0</v>
      </c>
      <c r="AV37" s="12"/>
      <c r="AW37" s="216" t="str">
        <f t="shared" si="84"/>
        <v>domestic heating oil (low sulfur = diesel)</v>
      </c>
      <c r="AX37" s="217">
        <f t="shared" si="85"/>
        <v>0</v>
      </c>
      <c r="AY37" s="217">
        <f t="shared" si="86"/>
        <v>0</v>
      </c>
      <c r="AZ37" s="217">
        <f t="shared" si="87"/>
        <v>0</v>
      </c>
      <c r="BA37" s="217">
        <f t="shared" si="88"/>
        <v>0</v>
      </c>
      <c r="BB37" s="217">
        <f t="shared" si="89"/>
        <v>0</v>
      </c>
      <c r="BC37" s="217">
        <f t="shared" si="90"/>
        <v>0</v>
      </c>
      <c r="BD37" s="217">
        <f t="shared" si="91"/>
        <v>0</v>
      </c>
      <c r="BE37" s="217">
        <f t="shared" si="92"/>
        <v>0</v>
      </c>
      <c r="BF37" s="217">
        <f t="shared" si="93"/>
        <v>0</v>
      </c>
      <c r="BG37" s="217">
        <f t="shared" si="94"/>
        <v>0</v>
      </c>
      <c r="BH37" s="217">
        <f t="shared" si="95"/>
        <v>0</v>
      </c>
      <c r="BI37" s="12"/>
    </row>
    <row r="38" spans="1:61" x14ac:dyDescent="0.2">
      <c r="A38" s="2"/>
      <c r="G38" s="11"/>
      <c r="H38" s="11"/>
      <c r="I38" s="11"/>
      <c r="J38" s="11"/>
      <c r="K38" s="11"/>
      <c r="L38" s="11"/>
      <c r="N38" s="70"/>
      <c r="O38" s="6"/>
      <c r="AJ38" s="216"/>
      <c r="AK38" s="217"/>
      <c r="AL38" s="217"/>
      <c r="AM38" s="217"/>
      <c r="AN38" s="217"/>
      <c r="AO38" s="217"/>
      <c r="AP38" s="217"/>
      <c r="AQ38" s="217"/>
      <c r="AR38" s="217"/>
      <c r="AS38" s="217"/>
      <c r="AT38" s="217"/>
      <c r="AU38" s="217"/>
      <c r="AV38" s="12"/>
      <c r="AW38" s="216"/>
      <c r="AX38" s="217"/>
      <c r="AY38" s="217"/>
      <c r="AZ38" s="217"/>
      <c r="BA38" s="217"/>
      <c r="BB38" s="217"/>
      <c r="BC38" s="217"/>
      <c r="BD38" s="217"/>
      <c r="BE38" s="217"/>
      <c r="BF38" s="217"/>
      <c r="BG38" s="217"/>
      <c r="BH38" s="217"/>
      <c r="BI38" s="12"/>
    </row>
    <row r="39" spans="1:61" ht="13.8" customHeight="1" x14ac:dyDescent="0.2">
      <c r="A39" s="2"/>
      <c r="B39" s="95" t="s">
        <v>5644</v>
      </c>
      <c r="C39" s="4"/>
      <c r="D39" s="4"/>
      <c r="E39" s="4" t="s">
        <v>5627</v>
      </c>
      <c r="G39" s="44"/>
      <c r="N39" s="4" t="s">
        <v>5628</v>
      </c>
      <c r="AJ39" s="274"/>
      <c r="AK39" s="275"/>
      <c r="AL39" s="275"/>
      <c r="AM39" s="275"/>
      <c r="AN39" s="275"/>
      <c r="AO39" s="275"/>
      <c r="AP39" s="275"/>
      <c r="AQ39" s="275"/>
      <c r="AR39" s="275"/>
      <c r="AS39" s="275"/>
      <c r="AT39" s="275"/>
      <c r="AU39" s="275"/>
      <c r="AV39" s="12"/>
      <c r="AW39" s="274"/>
      <c r="AX39" s="275"/>
      <c r="AY39" s="275"/>
      <c r="AZ39" s="275"/>
      <c r="BA39" s="275"/>
      <c r="BB39" s="275"/>
      <c r="BC39" s="275"/>
      <c r="BD39" s="275"/>
      <c r="BE39" s="275"/>
      <c r="BF39" s="275"/>
      <c r="BG39" s="275"/>
      <c r="BH39" s="276"/>
      <c r="BI39" s="12"/>
    </row>
    <row r="40" spans="1:61" x14ac:dyDescent="0.2">
      <c r="A40" s="2"/>
      <c r="E40" s="272">
        <f>SUM(O33:O37)</f>
        <v>13595.165924675999</v>
      </c>
      <c r="F40" s="27"/>
      <c r="N40" s="272">
        <f>SUM(W33:W37)</f>
        <v>2376.2188971193677</v>
      </c>
      <c r="AJ40" s="216"/>
      <c r="AK40" s="217"/>
      <c r="AL40" s="217"/>
      <c r="AM40" s="222"/>
      <c r="AN40" s="222"/>
      <c r="AO40" s="222"/>
      <c r="AP40" s="222"/>
      <c r="AQ40" s="222"/>
      <c r="AR40" s="222"/>
      <c r="AS40" s="222"/>
      <c r="AT40" s="222"/>
      <c r="AU40" s="222"/>
      <c r="AV40" s="12"/>
      <c r="AW40" s="216"/>
      <c r="AX40" s="217"/>
      <c r="AY40" s="217"/>
      <c r="AZ40" s="222"/>
      <c r="BA40" s="222"/>
      <c r="BB40" s="222"/>
      <c r="BC40" s="222"/>
      <c r="BD40" s="222"/>
      <c r="BE40" s="222"/>
      <c r="BF40" s="222"/>
      <c r="BG40" s="222"/>
      <c r="BH40" s="222"/>
      <c r="BI40" s="12"/>
    </row>
    <row r="41" spans="1:61" ht="30.6" x14ac:dyDescent="0.2">
      <c r="A41" s="212" t="s">
        <v>5320</v>
      </c>
      <c r="B41" s="5" t="s">
        <v>5310</v>
      </c>
      <c r="C41" s="10" t="s">
        <v>5311</v>
      </c>
      <c r="D41" s="205" t="s">
        <v>10</v>
      </c>
      <c r="E41" s="206" t="s">
        <v>910</v>
      </c>
      <c r="F41" s="207" t="s">
        <v>5312</v>
      </c>
      <c r="G41" s="207" t="s">
        <v>5313</v>
      </c>
      <c r="H41" s="207" t="s">
        <v>5314</v>
      </c>
      <c r="I41" s="207" t="s">
        <v>5315</v>
      </c>
      <c r="J41" s="207" t="s">
        <v>5316</v>
      </c>
      <c r="K41" s="207" t="s">
        <v>5317</v>
      </c>
      <c r="L41" s="207" t="s">
        <v>5318</v>
      </c>
      <c r="M41" s="10" t="s">
        <v>5323</v>
      </c>
      <c r="N41" s="10" t="s">
        <v>2</v>
      </c>
      <c r="O41" s="223" t="s">
        <v>5296</v>
      </c>
      <c r="AJ41" s="218"/>
      <c r="AK41" s="219"/>
      <c r="AL41" s="219"/>
      <c r="AM41" s="219"/>
      <c r="AN41" s="219"/>
      <c r="AO41" s="219"/>
      <c r="AP41" s="219"/>
      <c r="AQ41" s="219"/>
      <c r="AR41" s="219"/>
      <c r="AS41" s="219"/>
      <c r="AT41" s="219"/>
      <c r="AU41" s="219"/>
      <c r="AV41" s="12"/>
      <c r="AW41" s="218"/>
      <c r="AX41" s="219"/>
      <c r="AY41" s="219"/>
      <c r="AZ41" s="219"/>
      <c r="BA41" s="219"/>
      <c r="BB41" s="219"/>
      <c r="BC41" s="219"/>
      <c r="BD41" s="219"/>
      <c r="BE41" s="219"/>
      <c r="BF41" s="219"/>
      <c r="BG41" s="219"/>
      <c r="BH41" s="219"/>
      <c r="BI41" s="12"/>
    </row>
    <row r="42" spans="1:61" x14ac:dyDescent="0.2">
      <c r="A42" s="2"/>
      <c r="E42" s="67"/>
      <c r="F42" s="67"/>
      <c r="G42" s="44"/>
      <c r="H42" s="44"/>
      <c r="I42" s="44"/>
      <c r="J42" s="44"/>
      <c r="K42" s="44"/>
      <c r="L42" s="44"/>
      <c r="M42" s="7"/>
      <c r="N42" s="9"/>
      <c r="O42" s="6">
        <f t="shared" ref="O42:O63" si="96">F42*G42</f>
        <v>0</v>
      </c>
      <c r="W42" s="77">
        <f t="shared" ref="W42:W57" si="97">G42*$C42</f>
        <v>0</v>
      </c>
      <c r="AD42">
        <f t="shared" ref="AD42:AD57" si="98">H42*$C42</f>
        <v>0</v>
      </c>
      <c r="AE42">
        <f t="shared" ref="AE42:AE57" si="99">I42*$C42</f>
        <v>0</v>
      </c>
      <c r="AF42">
        <f t="shared" ref="AF42:AF57" si="100">J42*$C42</f>
        <v>0</v>
      </c>
      <c r="AG42">
        <f t="shared" ref="AG42:AG57" si="101">K42*$C42</f>
        <v>0</v>
      </c>
      <c r="AH42">
        <f t="shared" ref="AH42:AH57" si="102">L42*$C42</f>
        <v>0</v>
      </c>
      <c r="AJ42" s="216">
        <f>B42</f>
        <v>0</v>
      </c>
      <c r="AK42" s="217">
        <f>O42 - (O42*M42)</f>
        <v>0</v>
      </c>
      <c r="AL42" s="217">
        <f>$O42*$M42*2/10</f>
        <v>0</v>
      </c>
      <c r="AM42" s="222">
        <f t="shared" ref="AM42:AU42" si="103">AL42</f>
        <v>0</v>
      </c>
      <c r="AN42" s="222">
        <f t="shared" si="103"/>
        <v>0</v>
      </c>
      <c r="AO42" s="222">
        <f t="shared" si="103"/>
        <v>0</v>
      </c>
      <c r="AP42" s="222">
        <f t="shared" si="103"/>
        <v>0</v>
      </c>
      <c r="AQ42" s="222">
        <f t="shared" si="103"/>
        <v>0</v>
      </c>
      <c r="AR42" s="222">
        <f t="shared" si="103"/>
        <v>0</v>
      </c>
      <c r="AS42" s="222">
        <f t="shared" si="103"/>
        <v>0</v>
      </c>
      <c r="AT42" s="222">
        <f t="shared" si="103"/>
        <v>0</v>
      </c>
      <c r="AU42" s="222">
        <f t="shared" si="103"/>
        <v>0</v>
      </c>
      <c r="AV42" s="12"/>
      <c r="AW42" s="216">
        <f t="shared" ref="AW42:AW60" si="104">B42</f>
        <v>0</v>
      </c>
      <c r="AX42" s="217">
        <f t="shared" ref="AX42:AX60" si="105">W42 - (W42*M42)</f>
        <v>0</v>
      </c>
      <c r="AY42" s="217">
        <f t="shared" ref="AY42:AY60" si="106">$W42*$M42*2/10</f>
        <v>0</v>
      </c>
      <c r="AZ42" s="222">
        <f t="shared" ref="AZ42:BH42" si="107">AY42</f>
        <v>0</v>
      </c>
      <c r="BA42" s="222">
        <f t="shared" si="107"/>
        <v>0</v>
      </c>
      <c r="BB42" s="222">
        <f t="shared" si="107"/>
        <v>0</v>
      </c>
      <c r="BC42" s="222">
        <f t="shared" si="107"/>
        <v>0</v>
      </c>
      <c r="BD42" s="222">
        <f t="shared" si="107"/>
        <v>0</v>
      </c>
      <c r="BE42" s="222">
        <f t="shared" si="107"/>
        <v>0</v>
      </c>
      <c r="BF42" s="222">
        <f t="shared" si="107"/>
        <v>0</v>
      </c>
      <c r="BG42" s="222">
        <f t="shared" si="107"/>
        <v>0</v>
      </c>
      <c r="BH42" s="222">
        <f t="shared" si="107"/>
        <v>0</v>
      </c>
      <c r="BI42" s="12"/>
    </row>
    <row r="43" spans="1:61" x14ac:dyDescent="0.2">
      <c r="A43" s="2"/>
      <c r="B43" s="8" t="s">
        <v>5657</v>
      </c>
      <c r="C43">
        <v>2550</v>
      </c>
      <c r="D43" s="67" t="str">
        <f>'Idemat2025 db (simple)'!E819</f>
        <v xml:space="preserve">kg </v>
      </c>
      <c r="E43" s="67" t="str">
        <f>'Idemat2025 db (simple)'!F819</f>
        <v>Paper woodfree uncoated bleached</v>
      </c>
      <c r="F43" s="67">
        <f>'Idemat2025 db (simple)'!G819</f>
        <v>0.40242154000000002</v>
      </c>
      <c r="G43" s="67">
        <f>'Idemat2025 db (simple)'!H819</f>
        <v>9.5058551734099994E-2</v>
      </c>
      <c r="H43" s="67">
        <f>'Idemat2025 db (simple)'!I819</f>
        <v>6.0363231000000003E-2</v>
      </c>
      <c r="I43" s="67">
        <f>'Idemat2025 db (simple)'!J819</f>
        <v>2.2886989898999999E-2</v>
      </c>
      <c r="J43" s="67">
        <f>'Idemat2025 db (simple)'!K819</f>
        <v>1.4374806993099998E-2</v>
      </c>
      <c r="K43" s="67">
        <f>'Idemat2025 db (simple)'!L819</f>
        <v>1.5076610322E-2</v>
      </c>
      <c r="L43" s="67">
        <f>'Idemat2025 db (simple)'!M819</f>
        <v>1.1104003879999999E-2</v>
      </c>
      <c r="M43" s="7">
        <v>0.3</v>
      </c>
      <c r="N43" s="9"/>
      <c r="O43" s="6">
        <f>F43*C43</f>
        <v>1026.174927</v>
      </c>
      <c r="W43" s="77">
        <f t="shared" si="97"/>
        <v>242.39930692195497</v>
      </c>
      <c r="AD43">
        <f t="shared" si="98"/>
        <v>153.92623905000002</v>
      </c>
      <c r="AE43">
        <f t="shared" si="99"/>
        <v>58.361824242449998</v>
      </c>
      <c r="AF43">
        <f t="shared" si="100"/>
        <v>36.655757832404994</v>
      </c>
      <c r="AG43">
        <f t="shared" si="101"/>
        <v>38.4453563211</v>
      </c>
      <c r="AH43">
        <f t="shared" si="102"/>
        <v>28.315209893999999</v>
      </c>
      <c r="AJ43" s="216" t="str">
        <f t="shared" ref="AJ43:AJ44" si="108">B43</f>
        <v>printing paper, 10.000 sheets per empoyee</v>
      </c>
      <c r="AK43" s="217">
        <f t="shared" ref="AK43:AK44" si="109">O43 - (O43*M43)</f>
        <v>718.32244890000004</v>
      </c>
      <c r="AL43" s="217">
        <f t="shared" ref="AL43:AL44" si="110">$O43*$M43*2/10</f>
        <v>61.570495619999996</v>
      </c>
      <c r="AM43" s="222">
        <f t="shared" ref="AM43:AM44" si="111">AL43</f>
        <v>61.570495619999996</v>
      </c>
      <c r="AN43" s="222">
        <f t="shared" ref="AN43:AN44" si="112">AM43</f>
        <v>61.570495619999996</v>
      </c>
      <c r="AO43" s="222">
        <f t="shared" ref="AO43:AO44" si="113">AN43</f>
        <v>61.570495619999996</v>
      </c>
      <c r="AP43" s="222">
        <f t="shared" ref="AP43:AP44" si="114">AO43</f>
        <v>61.570495619999996</v>
      </c>
      <c r="AQ43" s="222">
        <f t="shared" ref="AQ43:AQ44" si="115">AP43</f>
        <v>61.570495619999996</v>
      </c>
      <c r="AR43" s="222">
        <f t="shared" ref="AR43:AR44" si="116">AQ43</f>
        <v>61.570495619999996</v>
      </c>
      <c r="AS43" s="222">
        <f t="shared" ref="AS43:AS44" si="117">AR43</f>
        <v>61.570495619999996</v>
      </c>
      <c r="AT43" s="222">
        <f t="shared" ref="AT43:AT44" si="118">AS43</f>
        <v>61.570495619999996</v>
      </c>
      <c r="AU43" s="222">
        <f t="shared" ref="AU43:AU44" si="119">AT43</f>
        <v>61.570495619999996</v>
      </c>
      <c r="AV43" s="12"/>
      <c r="AW43" s="216" t="str">
        <f t="shared" ref="AW43:AW44" si="120">B43</f>
        <v>printing paper, 10.000 sheets per empoyee</v>
      </c>
      <c r="AX43" s="217">
        <f t="shared" ref="AX43:AX44" si="121">W43 - (W43*M43)</f>
        <v>169.67951484536849</v>
      </c>
      <c r="AY43" s="217">
        <f t="shared" si="106"/>
        <v>14.543958415317297</v>
      </c>
      <c r="AZ43" s="222">
        <f t="shared" ref="AZ43:AZ44" si="122">AY43</f>
        <v>14.543958415317297</v>
      </c>
      <c r="BA43" s="222">
        <f t="shared" ref="BA43:BA44" si="123">AZ43</f>
        <v>14.543958415317297</v>
      </c>
      <c r="BB43" s="222">
        <f t="shared" ref="BB43:BB44" si="124">BA43</f>
        <v>14.543958415317297</v>
      </c>
      <c r="BC43" s="222">
        <f t="shared" ref="BC43:BC44" si="125">BB43</f>
        <v>14.543958415317297</v>
      </c>
      <c r="BD43" s="222">
        <f t="shared" ref="BD43:BD44" si="126">BC43</f>
        <v>14.543958415317297</v>
      </c>
      <c r="BE43" s="222">
        <f t="shared" ref="BE43:BE44" si="127">BD43</f>
        <v>14.543958415317297</v>
      </c>
      <c r="BF43" s="222">
        <f t="shared" ref="BF43:BF44" si="128">BE43</f>
        <v>14.543958415317297</v>
      </c>
      <c r="BG43" s="222">
        <f t="shared" ref="BG43:BG44" si="129">BF43</f>
        <v>14.543958415317297</v>
      </c>
      <c r="BH43" s="222">
        <f t="shared" ref="BH43:BH44" si="130">BG43</f>
        <v>14.543958415317297</v>
      </c>
      <c r="BI43" s="12"/>
    </row>
    <row r="44" spans="1:61" x14ac:dyDescent="0.2">
      <c r="A44" s="2"/>
      <c r="B44" s="8" t="s">
        <v>5658</v>
      </c>
      <c r="C44" s="44">
        <v>10965</v>
      </c>
      <c r="D44" s="67" t="str">
        <f>'Idemat2025 db (simple)'!E392</f>
        <v xml:space="preserve">p </v>
      </c>
      <c r="E44" s="67" t="str">
        <f>'Idemat2025 db (simple)'!F392</f>
        <v>One day 1.5 GB internet traffic for one user = user.day</v>
      </c>
      <c r="F44" s="67">
        <f>'Idemat2025 db (simple)'!G392</f>
        <v>0.16846659333333333</v>
      </c>
      <c r="G44" s="67">
        <f>'Idemat2025 db (simple)'!H392</f>
        <v>3.3022401070999997E-2</v>
      </c>
      <c r="H44" s="67">
        <f>'Idemat2025 db (simple)'!I392</f>
        <v>2.5269989E-2</v>
      </c>
      <c r="I44" s="67">
        <f>'Idemat2025 db (simple)'!J392</f>
        <v>2.7989987199999997E-3</v>
      </c>
      <c r="J44" s="67">
        <f>'Idemat2025 db (simple)'!K392</f>
        <v>1.8328430199999999E-3</v>
      </c>
      <c r="K44" s="67">
        <f>'Idemat2025 db (simple)'!L392</f>
        <v>1.8328430199999999E-3</v>
      </c>
      <c r="L44" s="67">
        <f>'Idemat2025 db (simple)'!M392</f>
        <v>4.9534133510000002E-3</v>
      </c>
      <c r="M44" s="7">
        <v>0.5</v>
      </c>
      <c r="N44" s="9"/>
      <c r="O44" s="6">
        <f>F44*C44</f>
        <v>1847.2361959</v>
      </c>
      <c r="W44" s="77">
        <f t="shared" si="97"/>
        <v>362.09062774351497</v>
      </c>
      <c r="AD44">
        <f t="shared" si="98"/>
        <v>277.085429385</v>
      </c>
      <c r="AE44">
        <f t="shared" si="99"/>
        <v>30.691020964799996</v>
      </c>
      <c r="AF44">
        <f t="shared" si="100"/>
        <v>20.0971237143</v>
      </c>
      <c r="AG44">
        <f t="shared" si="101"/>
        <v>20.0971237143</v>
      </c>
      <c r="AH44">
        <f t="shared" si="102"/>
        <v>54.314177393714999</v>
      </c>
      <c r="AJ44" s="216" t="str">
        <f t="shared" si="108"/>
        <v>use of internet emplyee.day (1.5 GB, 0.345 kWh)</v>
      </c>
      <c r="AK44" s="217">
        <f t="shared" si="109"/>
        <v>923.61809794999999</v>
      </c>
      <c r="AL44" s="217">
        <f t="shared" si="110"/>
        <v>184.72361959</v>
      </c>
      <c r="AM44" s="222">
        <f t="shared" si="111"/>
        <v>184.72361959</v>
      </c>
      <c r="AN44" s="222">
        <f t="shared" si="112"/>
        <v>184.72361959</v>
      </c>
      <c r="AO44" s="222">
        <f t="shared" si="113"/>
        <v>184.72361959</v>
      </c>
      <c r="AP44" s="222">
        <f t="shared" si="114"/>
        <v>184.72361959</v>
      </c>
      <c r="AQ44" s="222">
        <f t="shared" si="115"/>
        <v>184.72361959</v>
      </c>
      <c r="AR44" s="222">
        <f t="shared" si="116"/>
        <v>184.72361959</v>
      </c>
      <c r="AS44" s="222">
        <f t="shared" si="117"/>
        <v>184.72361959</v>
      </c>
      <c r="AT44" s="222">
        <f t="shared" si="118"/>
        <v>184.72361959</v>
      </c>
      <c r="AU44" s="222">
        <f t="shared" si="119"/>
        <v>184.72361959</v>
      </c>
      <c r="AV44" s="12"/>
      <c r="AW44" s="216" t="str">
        <f t="shared" si="120"/>
        <v>use of internet emplyee.day (1.5 GB, 0.345 kWh)</v>
      </c>
      <c r="AX44" s="217">
        <f t="shared" si="121"/>
        <v>181.04531387175749</v>
      </c>
      <c r="AY44" s="217">
        <f t="shared" si="106"/>
        <v>36.209062774351494</v>
      </c>
      <c r="AZ44" s="222">
        <f t="shared" si="122"/>
        <v>36.209062774351494</v>
      </c>
      <c r="BA44" s="222">
        <f t="shared" si="123"/>
        <v>36.209062774351494</v>
      </c>
      <c r="BB44" s="222">
        <f t="shared" si="124"/>
        <v>36.209062774351494</v>
      </c>
      <c r="BC44" s="222">
        <f t="shared" si="125"/>
        <v>36.209062774351494</v>
      </c>
      <c r="BD44" s="222">
        <f t="shared" si="126"/>
        <v>36.209062774351494</v>
      </c>
      <c r="BE44" s="222">
        <f t="shared" si="127"/>
        <v>36.209062774351494</v>
      </c>
      <c r="BF44" s="222">
        <f t="shared" si="128"/>
        <v>36.209062774351494</v>
      </c>
      <c r="BG44" s="222">
        <f t="shared" si="129"/>
        <v>36.209062774351494</v>
      </c>
      <c r="BH44" s="222">
        <f t="shared" si="130"/>
        <v>36.209062774351494</v>
      </c>
      <c r="BI44" s="12"/>
    </row>
    <row r="45" spans="1:61" x14ac:dyDescent="0.2">
      <c r="A45" s="2"/>
      <c r="B45" s="8" t="s">
        <v>5674</v>
      </c>
      <c r="C45">
        <v>51</v>
      </c>
      <c r="D45" s="67" t="str">
        <f>'Idemat2025 db (simple)'!E393</f>
        <v xml:space="preserve">p </v>
      </c>
      <c r="E45" s="67" t="str">
        <f>'Idemat2025 db (simple)'!F393</f>
        <v>One year 1 GB datastorage in datacentres = GB.year</v>
      </c>
      <c r="F45" s="67">
        <f>'Idemat2025 db (simple)'!G393</f>
        <v>3.4181627333333338</v>
      </c>
      <c r="G45" s="67">
        <f>'Idemat2025 db (simple)'!H393</f>
        <v>0.67001972679999999</v>
      </c>
      <c r="H45" s="67">
        <f>'Idemat2025 db (simple)'!I393</f>
        <v>0.51272441000000002</v>
      </c>
      <c r="I45" s="67">
        <f>'Idemat2025 db (simple)'!J393</f>
        <v>5.6791277299999998E-2</v>
      </c>
      <c r="J45" s="67">
        <f>'Idemat2025 db (simple)'!K393</f>
        <v>3.7188117999999999E-2</v>
      </c>
      <c r="K45" s="67">
        <f>'Idemat2025 db (simple)'!L393</f>
        <v>3.7188117999999999E-2</v>
      </c>
      <c r="L45" s="67">
        <f>'Idemat2025 db (simple)'!M393</f>
        <v>0.1005040395</v>
      </c>
      <c r="M45" s="7">
        <v>0.5</v>
      </c>
      <c r="N45" s="8"/>
      <c r="O45" s="6">
        <f>F45*C45</f>
        <v>174.32629940000001</v>
      </c>
      <c r="W45" s="77">
        <f t="shared" si="97"/>
        <v>34.171006066799997</v>
      </c>
      <c r="AD45">
        <f t="shared" si="98"/>
        <v>26.148944910000001</v>
      </c>
      <c r="AE45">
        <f t="shared" si="99"/>
        <v>2.8963551423</v>
      </c>
      <c r="AF45">
        <f t="shared" si="100"/>
        <v>1.896594018</v>
      </c>
      <c r="AG45">
        <f t="shared" si="101"/>
        <v>1.896594018</v>
      </c>
      <c r="AH45">
        <f t="shared" si="102"/>
        <v>5.1257060145000004</v>
      </c>
      <c r="AJ45" s="216" t="str">
        <f t="shared" ref="AJ45:AJ60" si="131">B45</f>
        <v>use of internet storage "in the cloud" (1GB per empoyee)</v>
      </c>
      <c r="AK45" s="217">
        <f t="shared" ref="AK45:AK60" si="132">O45 - (O45*M45)</f>
        <v>87.163149700000005</v>
      </c>
      <c r="AL45" s="217">
        <f t="shared" ref="AL45:AL60" si="133">$O45*$M45*2/10</f>
        <v>17.432629940000002</v>
      </c>
      <c r="AM45" s="222">
        <f t="shared" ref="AM45:AU60" si="134">AL45</f>
        <v>17.432629940000002</v>
      </c>
      <c r="AN45" s="222">
        <f t="shared" si="134"/>
        <v>17.432629940000002</v>
      </c>
      <c r="AO45" s="222">
        <f t="shared" si="134"/>
        <v>17.432629940000002</v>
      </c>
      <c r="AP45" s="222">
        <f t="shared" si="134"/>
        <v>17.432629940000002</v>
      </c>
      <c r="AQ45" s="222">
        <f t="shared" si="134"/>
        <v>17.432629940000002</v>
      </c>
      <c r="AR45" s="222">
        <f t="shared" si="134"/>
        <v>17.432629940000002</v>
      </c>
      <c r="AS45" s="222">
        <f t="shared" si="134"/>
        <v>17.432629940000002</v>
      </c>
      <c r="AT45" s="222">
        <f t="shared" si="134"/>
        <v>17.432629940000002</v>
      </c>
      <c r="AU45" s="222">
        <f t="shared" si="134"/>
        <v>17.432629940000002</v>
      </c>
      <c r="AV45" s="12"/>
      <c r="AW45" s="216" t="str">
        <f t="shared" si="104"/>
        <v>use of internet storage "in the cloud" (1GB per empoyee)</v>
      </c>
      <c r="AX45" s="217">
        <f t="shared" si="105"/>
        <v>17.085503033399998</v>
      </c>
      <c r="AY45" s="217">
        <f t="shared" si="106"/>
        <v>3.4171006066799996</v>
      </c>
      <c r="AZ45" s="222">
        <f t="shared" ref="AZ45:BH60" si="135">AY45</f>
        <v>3.4171006066799996</v>
      </c>
      <c r="BA45" s="222">
        <f t="shared" si="135"/>
        <v>3.4171006066799996</v>
      </c>
      <c r="BB45" s="222">
        <f t="shared" si="135"/>
        <v>3.4171006066799996</v>
      </c>
      <c r="BC45" s="222">
        <f t="shared" si="135"/>
        <v>3.4171006066799996</v>
      </c>
      <c r="BD45" s="222">
        <f t="shared" si="135"/>
        <v>3.4171006066799996</v>
      </c>
      <c r="BE45" s="222">
        <f t="shared" si="135"/>
        <v>3.4171006066799996</v>
      </c>
      <c r="BF45" s="222">
        <f t="shared" si="135"/>
        <v>3.4171006066799996</v>
      </c>
      <c r="BG45" s="222">
        <f t="shared" si="135"/>
        <v>3.4171006066799996</v>
      </c>
      <c r="BH45" s="222">
        <f t="shared" si="135"/>
        <v>3.4171006066799996</v>
      </c>
      <c r="BI45" s="12"/>
    </row>
    <row r="46" spans="1:61" x14ac:dyDescent="0.2">
      <c r="A46" s="2"/>
      <c r="B46" s="8" t="s">
        <v>5659</v>
      </c>
      <c r="C46">
        <v>12.75</v>
      </c>
      <c r="D46" s="67" t="str">
        <f>'Idemat2025 db (simple)'!E360</f>
        <v xml:space="preserve">p </v>
      </c>
      <c r="E46" s="67" t="str">
        <f>'Idemat2025 db (simple)'!F360</f>
        <v>Computer laptop - 15 inch display</v>
      </c>
      <c r="F46" s="67">
        <f>'Idemat2025 db (simple)'!G360</f>
        <v>438.18692666666664</v>
      </c>
      <c r="G46" s="67">
        <f>'Idemat2025 db (simple)'!H360</f>
        <v>85.578955042505967</v>
      </c>
      <c r="H46" s="67">
        <f>'Idemat2025 db (simple)'!I360</f>
        <v>65.728038999999995</v>
      </c>
      <c r="I46" s="67">
        <f>'Idemat2025 db (simple)'!J360</f>
        <v>11.316280986999999</v>
      </c>
      <c r="J46" s="67">
        <f>'Idemat2025 db (simple)'!K360</f>
        <v>7.8395341566059704</v>
      </c>
      <c r="K46" s="67">
        <f>'Idemat2025 db (simple)'!L360</f>
        <v>8.5658605989000005</v>
      </c>
      <c r="L46" s="67">
        <f>'Idemat2025 db (simple)'!M360</f>
        <v>7.8083075000000006</v>
      </c>
      <c r="M46" s="9">
        <v>0.5</v>
      </c>
      <c r="N46" s="8"/>
      <c r="O46" s="6">
        <f t="shared" ref="O46:O61" si="136">F46*C46</f>
        <v>5586.883315</v>
      </c>
      <c r="W46" s="77">
        <f t="shared" si="97"/>
        <v>1091.1316767919511</v>
      </c>
      <c r="AD46">
        <f t="shared" si="98"/>
        <v>838.03249724999989</v>
      </c>
      <c r="AE46">
        <f t="shared" si="99"/>
        <v>144.28258258424998</v>
      </c>
      <c r="AF46">
        <f t="shared" si="100"/>
        <v>99.954060496726129</v>
      </c>
      <c r="AG46">
        <f t="shared" si="101"/>
        <v>109.21472263597501</v>
      </c>
      <c r="AH46">
        <f t="shared" si="102"/>
        <v>99.555920625000013</v>
      </c>
      <c r="AJ46" s="216" t="str">
        <f t="shared" si="131"/>
        <v>laptops</v>
      </c>
      <c r="AK46" s="217">
        <f t="shared" si="132"/>
        <v>2793.4416575</v>
      </c>
      <c r="AL46" s="217">
        <f t="shared" si="133"/>
        <v>558.6883315</v>
      </c>
      <c r="AM46" s="222">
        <f t="shared" si="134"/>
        <v>558.6883315</v>
      </c>
      <c r="AN46" s="222">
        <f t="shared" si="134"/>
        <v>558.6883315</v>
      </c>
      <c r="AO46" s="222">
        <f t="shared" si="134"/>
        <v>558.6883315</v>
      </c>
      <c r="AP46" s="222">
        <f t="shared" si="134"/>
        <v>558.6883315</v>
      </c>
      <c r="AQ46" s="222">
        <f t="shared" si="134"/>
        <v>558.6883315</v>
      </c>
      <c r="AR46" s="222">
        <f t="shared" si="134"/>
        <v>558.6883315</v>
      </c>
      <c r="AS46" s="222">
        <f t="shared" si="134"/>
        <v>558.6883315</v>
      </c>
      <c r="AT46" s="222">
        <f t="shared" si="134"/>
        <v>558.6883315</v>
      </c>
      <c r="AU46" s="222">
        <f t="shared" si="134"/>
        <v>558.6883315</v>
      </c>
      <c r="AV46" s="12"/>
      <c r="AW46" s="216" t="str">
        <f t="shared" si="104"/>
        <v>laptops</v>
      </c>
      <c r="AX46" s="217">
        <f t="shared" si="105"/>
        <v>545.56583839597556</v>
      </c>
      <c r="AY46" s="217">
        <f t="shared" si="106"/>
        <v>109.11316767919512</v>
      </c>
      <c r="AZ46" s="222">
        <f t="shared" si="135"/>
        <v>109.11316767919512</v>
      </c>
      <c r="BA46" s="222">
        <f t="shared" si="135"/>
        <v>109.11316767919512</v>
      </c>
      <c r="BB46" s="222">
        <f t="shared" si="135"/>
        <v>109.11316767919512</v>
      </c>
      <c r="BC46" s="222">
        <f t="shared" si="135"/>
        <v>109.11316767919512</v>
      </c>
      <c r="BD46" s="222">
        <f t="shared" si="135"/>
        <v>109.11316767919512</v>
      </c>
      <c r="BE46" s="222">
        <f t="shared" si="135"/>
        <v>109.11316767919512</v>
      </c>
      <c r="BF46" s="222">
        <f t="shared" si="135"/>
        <v>109.11316767919512</v>
      </c>
      <c r="BG46" s="222">
        <f t="shared" si="135"/>
        <v>109.11316767919512</v>
      </c>
      <c r="BH46" s="222">
        <f t="shared" si="135"/>
        <v>109.11316767919512</v>
      </c>
      <c r="BI46" s="12"/>
    </row>
    <row r="47" spans="1:61" x14ac:dyDescent="0.2">
      <c r="A47" s="2"/>
      <c r="B47" s="8"/>
      <c r="C47" s="8"/>
      <c r="D47" s="8"/>
      <c r="E47" s="67"/>
      <c r="F47" s="69"/>
      <c r="M47" s="9"/>
      <c r="N47" s="8"/>
      <c r="O47" s="6">
        <f t="shared" si="136"/>
        <v>0</v>
      </c>
      <c r="W47" s="77">
        <f t="shared" si="97"/>
        <v>0</v>
      </c>
      <c r="AD47">
        <f t="shared" si="98"/>
        <v>0</v>
      </c>
      <c r="AE47">
        <f t="shared" si="99"/>
        <v>0</v>
      </c>
      <c r="AF47">
        <f t="shared" si="100"/>
        <v>0</v>
      </c>
      <c r="AG47">
        <f t="shared" si="101"/>
        <v>0</v>
      </c>
      <c r="AH47">
        <f t="shared" si="102"/>
        <v>0</v>
      </c>
      <c r="AJ47" s="216">
        <f t="shared" si="131"/>
        <v>0</v>
      </c>
      <c r="AK47" s="217">
        <f t="shared" si="132"/>
        <v>0</v>
      </c>
      <c r="AL47" s="217">
        <f t="shared" si="133"/>
        <v>0</v>
      </c>
      <c r="AM47" s="222">
        <f t="shared" si="134"/>
        <v>0</v>
      </c>
      <c r="AN47" s="222">
        <f t="shared" si="134"/>
        <v>0</v>
      </c>
      <c r="AO47" s="222">
        <f t="shared" si="134"/>
        <v>0</v>
      </c>
      <c r="AP47" s="222">
        <f t="shared" si="134"/>
        <v>0</v>
      </c>
      <c r="AQ47" s="222">
        <f t="shared" si="134"/>
        <v>0</v>
      </c>
      <c r="AR47" s="222">
        <f t="shared" si="134"/>
        <v>0</v>
      </c>
      <c r="AS47" s="222">
        <f t="shared" si="134"/>
        <v>0</v>
      </c>
      <c r="AT47" s="222">
        <f t="shared" si="134"/>
        <v>0</v>
      </c>
      <c r="AU47" s="222">
        <f t="shared" si="134"/>
        <v>0</v>
      </c>
      <c r="AV47" s="12"/>
      <c r="AW47" s="216">
        <f t="shared" si="104"/>
        <v>0</v>
      </c>
      <c r="AX47" s="217">
        <f t="shared" si="105"/>
        <v>0</v>
      </c>
      <c r="AY47" s="217">
        <f t="shared" si="106"/>
        <v>0</v>
      </c>
      <c r="AZ47" s="222">
        <f t="shared" si="135"/>
        <v>0</v>
      </c>
      <c r="BA47" s="222">
        <f t="shared" si="135"/>
        <v>0</v>
      </c>
      <c r="BB47" s="222">
        <f t="shared" si="135"/>
        <v>0</v>
      </c>
      <c r="BC47" s="222">
        <f t="shared" si="135"/>
        <v>0</v>
      </c>
      <c r="BD47" s="222">
        <f t="shared" si="135"/>
        <v>0</v>
      </c>
      <c r="BE47" s="222">
        <f t="shared" si="135"/>
        <v>0</v>
      </c>
      <c r="BF47" s="222">
        <f t="shared" si="135"/>
        <v>0</v>
      </c>
      <c r="BG47" s="222">
        <f t="shared" si="135"/>
        <v>0</v>
      </c>
      <c r="BH47" s="222">
        <f t="shared" si="135"/>
        <v>0</v>
      </c>
      <c r="BI47" s="12"/>
    </row>
    <row r="48" spans="1:61" x14ac:dyDescent="0.2">
      <c r="A48" s="2"/>
      <c r="B48" s="8"/>
      <c r="C48" s="8"/>
      <c r="D48" s="8"/>
      <c r="E48" s="67"/>
      <c r="F48" s="69"/>
      <c r="M48" s="9"/>
      <c r="N48" s="8"/>
      <c r="O48" s="6">
        <f t="shared" si="136"/>
        <v>0</v>
      </c>
      <c r="W48" s="77">
        <f t="shared" si="97"/>
        <v>0</v>
      </c>
      <c r="AD48">
        <f t="shared" si="98"/>
        <v>0</v>
      </c>
      <c r="AE48">
        <f t="shared" si="99"/>
        <v>0</v>
      </c>
      <c r="AF48">
        <f t="shared" si="100"/>
        <v>0</v>
      </c>
      <c r="AG48">
        <f t="shared" si="101"/>
        <v>0</v>
      </c>
      <c r="AH48">
        <f t="shared" si="102"/>
        <v>0</v>
      </c>
      <c r="AJ48" s="216">
        <f t="shared" si="131"/>
        <v>0</v>
      </c>
      <c r="AK48" s="217">
        <f t="shared" si="132"/>
        <v>0</v>
      </c>
      <c r="AL48" s="217">
        <f t="shared" si="133"/>
        <v>0</v>
      </c>
      <c r="AM48" s="222">
        <f t="shared" si="134"/>
        <v>0</v>
      </c>
      <c r="AN48" s="222">
        <f t="shared" si="134"/>
        <v>0</v>
      </c>
      <c r="AO48" s="222">
        <f t="shared" si="134"/>
        <v>0</v>
      </c>
      <c r="AP48" s="222">
        <f t="shared" si="134"/>
        <v>0</v>
      </c>
      <c r="AQ48" s="222">
        <f t="shared" si="134"/>
        <v>0</v>
      </c>
      <c r="AR48" s="222">
        <f t="shared" si="134"/>
        <v>0</v>
      </c>
      <c r="AS48" s="222">
        <f t="shared" si="134"/>
        <v>0</v>
      </c>
      <c r="AT48" s="222">
        <f t="shared" si="134"/>
        <v>0</v>
      </c>
      <c r="AU48" s="222">
        <f t="shared" si="134"/>
        <v>0</v>
      </c>
      <c r="AV48" s="12"/>
      <c r="AW48" s="216">
        <f t="shared" si="104"/>
        <v>0</v>
      </c>
      <c r="AX48" s="217">
        <f t="shared" si="105"/>
        <v>0</v>
      </c>
      <c r="AY48" s="217">
        <f t="shared" si="106"/>
        <v>0</v>
      </c>
      <c r="AZ48" s="222">
        <f t="shared" si="135"/>
        <v>0</v>
      </c>
      <c r="BA48" s="222">
        <f t="shared" si="135"/>
        <v>0</v>
      </c>
      <c r="BB48" s="222">
        <f t="shared" si="135"/>
        <v>0</v>
      </c>
      <c r="BC48" s="222">
        <f t="shared" si="135"/>
        <v>0</v>
      </c>
      <c r="BD48" s="222">
        <f t="shared" si="135"/>
        <v>0</v>
      </c>
      <c r="BE48" s="222">
        <f t="shared" si="135"/>
        <v>0</v>
      </c>
      <c r="BF48" s="222">
        <f t="shared" si="135"/>
        <v>0</v>
      </c>
      <c r="BG48" s="222">
        <f t="shared" si="135"/>
        <v>0</v>
      </c>
      <c r="BH48" s="222">
        <f t="shared" si="135"/>
        <v>0</v>
      </c>
      <c r="BI48" s="12"/>
    </row>
    <row r="49" spans="1:61" x14ac:dyDescent="0.2">
      <c r="A49" s="2"/>
      <c r="B49" s="8"/>
      <c r="C49" s="8"/>
      <c r="D49" s="8"/>
      <c r="E49" s="67"/>
      <c r="F49" s="67"/>
      <c r="M49" s="9"/>
      <c r="N49" s="8"/>
      <c r="O49" s="6">
        <f t="shared" si="136"/>
        <v>0</v>
      </c>
      <c r="W49" s="77">
        <f t="shared" si="97"/>
        <v>0</v>
      </c>
      <c r="AD49">
        <f t="shared" si="98"/>
        <v>0</v>
      </c>
      <c r="AE49">
        <f t="shared" si="99"/>
        <v>0</v>
      </c>
      <c r="AF49">
        <f t="shared" si="100"/>
        <v>0</v>
      </c>
      <c r="AG49">
        <f t="shared" si="101"/>
        <v>0</v>
      </c>
      <c r="AH49">
        <f t="shared" si="102"/>
        <v>0</v>
      </c>
      <c r="AJ49" s="216">
        <f t="shared" si="131"/>
        <v>0</v>
      </c>
      <c r="AK49" s="217">
        <f t="shared" si="132"/>
        <v>0</v>
      </c>
      <c r="AL49" s="217">
        <f t="shared" si="133"/>
        <v>0</v>
      </c>
      <c r="AM49" s="222">
        <f t="shared" si="134"/>
        <v>0</v>
      </c>
      <c r="AN49" s="222">
        <f t="shared" si="134"/>
        <v>0</v>
      </c>
      <c r="AO49" s="222">
        <f t="shared" si="134"/>
        <v>0</v>
      </c>
      <c r="AP49" s="222">
        <f t="shared" si="134"/>
        <v>0</v>
      </c>
      <c r="AQ49" s="222">
        <f t="shared" si="134"/>
        <v>0</v>
      </c>
      <c r="AR49" s="222">
        <f t="shared" si="134"/>
        <v>0</v>
      </c>
      <c r="AS49" s="222">
        <f t="shared" si="134"/>
        <v>0</v>
      </c>
      <c r="AT49" s="222">
        <f t="shared" si="134"/>
        <v>0</v>
      </c>
      <c r="AU49" s="222">
        <f t="shared" si="134"/>
        <v>0</v>
      </c>
      <c r="AV49" s="12"/>
      <c r="AW49" s="216">
        <f t="shared" si="104"/>
        <v>0</v>
      </c>
      <c r="AX49" s="217">
        <f t="shared" si="105"/>
        <v>0</v>
      </c>
      <c r="AY49" s="217">
        <f t="shared" si="106"/>
        <v>0</v>
      </c>
      <c r="AZ49" s="222">
        <f t="shared" si="135"/>
        <v>0</v>
      </c>
      <c r="BA49" s="222">
        <f t="shared" si="135"/>
        <v>0</v>
      </c>
      <c r="BB49" s="222">
        <f t="shared" si="135"/>
        <v>0</v>
      </c>
      <c r="BC49" s="222">
        <f t="shared" si="135"/>
        <v>0</v>
      </c>
      <c r="BD49" s="222">
        <f t="shared" si="135"/>
        <v>0</v>
      </c>
      <c r="BE49" s="222">
        <f t="shared" si="135"/>
        <v>0</v>
      </c>
      <c r="BF49" s="222">
        <f t="shared" si="135"/>
        <v>0</v>
      </c>
      <c r="BG49" s="222">
        <f t="shared" si="135"/>
        <v>0</v>
      </c>
      <c r="BH49" s="222">
        <f t="shared" si="135"/>
        <v>0</v>
      </c>
      <c r="BI49" s="12"/>
    </row>
    <row r="50" spans="1:61" x14ac:dyDescent="0.2">
      <c r="A50" s="2"/>
      <c r="B50" s="8"/>
      <c r="C50" s="8"/>
      <c r="D50" s="8"/>
      <c r="E50" s="67"/>
      <c r="F50" s="69"/>
      <c r="M50" s="9"/>
      <c r="N50" s="8"/>
      <c r="O50" s="6">
        <f t="shared" si="136"/>
        <v>0</v>
      </c>
      <c r="W50" s="77">
        <f t="shared" si="97"/>
        <v>0</v>
      </c>
      <c r="AD50">
        <f t="shared" si="98"/>
        <v>0</v>
      </c>
      <c r="AE50">
        <f t="shared" si="99"/>
        <v>0</v>
      </c>
      <c r="AF50">
        <f t="shared" si="100"/>
        <v>0</v>
      </c>
      <c r="AG50">
        <f t="shared" si="101"/>
        <v>0</v>
      </c>
      <c r="AH50">
        <f t="shared" si="102"/>
        <v>0</v>
      </c>
      <c r="AJ50" s="216">
        <f t="shared" si="131"/>
        <v>0</v>
      </c>
      <c r="AK50" s="217">
        <f t="shared" si="132"/>
        <v>0</v>
      </c>
      <c r="AL50" s="217">
        <f t="shared" si="133"/>
        <v>0</v>
      </c>
      <c r="AM50" s="222">
        <f t="shared" si="134"/>
        <v>0</v>
      </c>
      <c r="AN50" s="222">
        <f t="shared" si="134"/>
        <v>0</v>
      </c>
      <c r="AO50" s="222">
        <f t="shared" si="134"/>
        <v>0</v>
      </c>
      <c r="AP50" s="222">
        <f t="shared" si="134"/>
        <v>0</v>
      </c>
      <c r="AQ50" s="222">
        <f t="shared" si="134"/>
        <v>0</v>
      </c>
      <c r="AR50" s="222">
        <f t="shared" si="134"/>
        <v>0</v>
      </c>
      <c r="AS50" s="222">
        <f t="shared" si="134"/>
        <v>0</v>
      </c>
      <c r="AT50" s="222">
        <f t="shared" si="134"/>
        <v>0</v>
      </c>
      <c r="AU50" s="222">
        <f t="shared" si="134"/>
        <v>0</v>
      </c>
      <c r="AV50" s="12"/>
      <c r="AW50" s="216">
        <f t="shared" si="104"/>
        <v>0</v>
      </c>
      <c r="AX50" s="217">
        <f t="shared" si="105"/>
        <v>0</v>
      </c>
      <c r="AY50" s="217">
        <f t="shared" si="106"/>
        <v>0</v>
      </c>
      <c r="AZ50" s="222">
        <f t="shared" si="135"/>
        <v>0</v>
      </c>
      <c r="BA50" s="222">
        <f t="shared" si="135"/>
        <v>0</v>
      </c>
      <c r="BB50" s="222">
        <f t="shared" si="135"/>
        <v>0</v>
      </c>
      <c r="BC50" s="222">
        <f t="shared" si="135"/>
        <v>0</v>
      </c>
      <c r="BD50" s="222">
        <f t="shared" si="135"/>
        <v>0</v>
      </c>
      <c r="BE50" s="222">
        <f t="shared" si="135"/>
        <v>0</v>
      </c>
      <c r="BF50" s="222">
        <f t="shared" si="135"/>
        <v>0</v>
      </c>
      <c r="BG50" s="222">
        <f t="shared" si="135"/>
        <v>0</v>
      </c>
      <c r="BH50" s="222">
        <f t="shared" si="135"/>
        <v>0</v>
      </c>
      <c r="BI50" s="12"/>
    </row>
    <row r="51" spans="1:61" x14ac:dyDescent="0.2">
      <c r="A51" s="2"/>
      <c r="B51" s="8"/>
      <c r="C51" s="8"/>
      <c r="D51" s="8"/>
      <c r="E51" s="67"/>
      <c r="F51" s="69"/>
      <c r="M51" s="9"/>
      <c r="N51" s="8"/>
      <c r="O51" s="6">
        <f t="shared" si="136"/>
        <v>0</v>
      </c>
      <c r="W51" s="77">
        <f t="shared" si="97"/>
        <v>0</v>
      </c>
      <c r="AD51">
        <f t="shared" si="98"/>
        <v>0</v>
      </c>
      <c r="AE51">
        <f t="shared" si="99"/>
        <v>0</v>
      </c>
      <c r="AF51">
        <f t="shared" si="100"/>
        <v>0</v>
      </c>
      <c r="AG51">
        <f t="shared" si="101"/>
        <v>0</v>
      </c>
      <c r="AH51">
        <f t="shared" si="102"/>
        <v>0</v>
      </c>
      <c r="AJ51" s="216">
        <f t="shared" si="131"/>
        <v>0</v>
      </c>
      <c r="AK51" s="217">
        <f t="shared" si="132"/>
        <v>0</v>
      </c>
      <c r="AL51" s="217">
        <f t="shared" si="133"/>
        <v>0</v>
      </c>
      <c r="AM51" s="222">
        <f t="shared" si="134"/>
        <v>0</v>
      </c>
      <c r="AN51" s="222">
        <f t="shared" si="134"/>
        <v>0</v>
      </c>
      <c r="AO51" s="222">
        <f t="shared" si="134"/>
        <v>0</v>
      </c>
      <c r="AP51" s="222">
        <f t="shared" si="134"/>
        <v>0</v>
      </c>
      <c r="AQ51" s="222">
        <f t="shared" si="134"/>
        <v>0</v>
      </c>
      <c r="AR51" s="222">
        <f t="shared" si="134"/>
        <v>0</v>
      </c>
      <c r="AS51" s="222">
        <f t="shared" si="134"/>
        <v>0</v>
      </c>
      <c r="AT51" s="222">
        <f t="shared" si="134"/>
        <v>0</v>
      </c>
      <c r="AU51" s="222">
        <f t="shared" si="134"/>
        <v>0</v>
      </c>
      <c r="AV51" s="12"/>
      <c r="AW51" s="216">
        <f t="shared" si="104"/>
        <v>0</v>
      </c>
      <c r="AX51" s="217">
        <f t="shared" si="105"/>
        <v>0</v>
      </c>
      <c r="AY51" s="217">
        <f t="shared" si="106"/>
        <v>0</v>
      </c>
      <c r="AZ51" s="222">
        <f t="shared" si="135"/>
        <v>0</v>
      </c>
      <c r="BA51" s="222">
        <f t="shared" si="135"/>
        <v>0</v>
      </c>
      <c r="BB51" s="222">
        <f t="shared" si="135"/>
        <v>0</v>
      </c>
      <c r="BC51" s="222">
        <f t="shared" si="135"/>
        <v>0</v>
      </c>
      <c r="BD51" s="222">
        <f t="shared" si="135"/>
        <v>0</v>
      </c>
      <c r="BE51" s="222">
        <f t="shared" si="135"/>
        <v>0</v>
      </c>
      <c r="BF51" s="222">
        <f t="shared" si="135"/>
        <v>0</v>
      </c>
      <c r="BG51" s="222">
        <f t="shared" si="135"/>
        <v>0</v>
      </c>
      <c r="BH51" s="222">
        <f t="shared" si="135"/>
        <v>0</v>
      </c>
      <c r="BI51" s="12"/>
    </row>
    <row r="52" spans="1:61" x14ac:dyDescent="0.2">
      <c r="A52" s="2"/>
      <c r="B52" s="8"/>
      <c r="C52" s="8"/>
      <c r="D52" s="8"/>
      <c r="E52" s="67"/>
      <c r="F52" s="67"/>
      <c r="G52" s="8"/>
      <c r="H52" s="8"/>
      <c r="I52" s="8"/>
      <c r="J52" s="8"/>
      <c r="K52" s="8"/>
      <c r="L52" s="8"/>
      <c r="M52" s="9"/>
      <c r="N52" s="8"/>
      <c r="O52" s="6">
        <f t="shared" si="136"/>
        <v>0</v>
      </c>
      <c r="W52" s="77">
        <f t="shared" si="97"/>
        <v>0</v>
      </c>
      <c r="AD52">
        <f t="shared" si="98"/>
        <v>0</v>
      </c>
      <c r="AE52">
        <f t="shared" si="99"/>
        <v>0</v>
      </c>
      <c r="AF52">
        <f t="shared" si="100"/>
        <v>0</v>
      </c>
      <c r="AG52">
        <f t="shared" si="101"/>
        <v>0</v>
      </c>
      <c r="AH52">
        <f t="shared" si="102"/>
        <v>0</v>
      </c>
      <c r="AJ52" s="216">
        <f t="shared" si="131"/>
        <v>0</v>
      </c>
      <c r="AK52" s="217">
        <f t="shared" si="132"/>
        <v>0</v>
      </c>
      <c r="AL52" s="217">
        <f t="shared" si="133"/>
        <v>0</v>
      </c>
      <c r="AM52" s="222">
        <f t="shared" si="134"/>
        <v>0</v>
      </c>
      <c r="AN52" s="222">
        <f t="shared" si="134"/>
        <v>0</v>
      </c>
      <c r="AO52" s="222">
        <f t="shared" si="134"/>
        <v>0</v>
      </c>
      <c r="AP52" s="222">
        <f t="shared" si="134"/>
        <v>0</v>
      </c>
      <c r="AQ52" s="222">
        <f t="shared" si="134"/>
        <v>0</v>
      </c>
      <c r="AR52" s="222">
        <f t="shared" si="134"/>
        <v>0</v>
      </c>
      <c r="AS52" s="222">
        <f t="shared" si="134"/>
        <v>0</v>
      </c>
      <c r="AT52" s="222">
        <f t="shared" si="134"/>
        <v>0</v>
      </c>
      <c r="AU52" s="222">
        <f t="shared" si="134"/>
        <v>0</v>
      </c>
      <c r="AV52" s="12"/>
      <c r="AW52" s="216">
        <f t="shared" si="104"/>
        <v>0</v>
      </c>
      <c r="AX52" s="217">
        <f t="shared" si="105"/>
        <v>0</v>
      </c>
      <c r="AY52" s="217">
        <f t="shared" si="106"/>
        <v>0</v>
      </c>
      <c r="AZ52" s="222">
        <f t="shared" si="135"/>
        <v>0</v>
      </c>
      <c r="BA52" s="222">
        <f t="shared" si="135"/>
        <v>0</v>
      </c>
      <c r="BB52" s="222">
        <f t="shared" si="135"/>
        <v>0</v>
      </c>
      <c r="BC52" s="222">
        <f t="shared" si="135"/>
        <v>0</v>
      </c>
      <c r="BD52" s="222">
        <f t="shared" si="135"/>
        <v>0</v>
      </c>
      <c r="BE52" s="222">
        <f t="shared" si="135"/>
        <v>0</v>
      </c>
      <c r="BF52" s="222">
        <f t="shared" si="135"/>
        <v>0</v>
      </c>
      <c r="BG52" s="222">
        <f t="shared" si="135"/>
        <v>0</v>
      </c>
      <c r="BH52" s="222">
        <f t="shared" si="135"/>
        <v>0</v>
      </c>
      <c r="BI52" s="12"/>
    </row>
    <row r="53" spans="1:61" x14ac:dyDescent="0.2">
      <c r="A53" s="2"/>
      <c r="F53" s="21"/>
      <c r="M53" s="9"/>
      <c r="N53" s="8"/>
      <c r="O53" s="6">
        <f t="shared" si="136"/>
        <v>0</v>
      </c>
      <c r="W53" s="77">
        <f t="shared" si="97"/>
        <v>0</v>
      </c>
      <c r="AD53">
        <f t="shared" si="98"/>
        <v>0</v>
      </c>
      <c r="AE53">
        <f t="shared" si="99"/>
        <v>0</v>
      </c>
      <c r="AF53">
        <f t="shared" si="100"/>
        <v>0</v>
      </c>
      <c r="AG53">
        <f t="shared" si="101"/>
        <v>0</v>
      </c>
      <c r="AH53">
        <f t="shared" si="102"/>
        <v>0</v>
      </c>
      <c r="AJ53" s="216">
        <f t="shared" si="131"/>
        <v>0</v>
      </c>
      <c r="AK53" s="217">
        <f t="shared" si="132"/>
        <v>0</v>
      </c>
      <c r="AL53" s="217">
        <f t="shared" si="133"/>
        <v>0</v>
      </c>
      <c r="AM53" s="222">
        <f t="shared" si="134"/>
        <v>0</v>
      </c>
      <c r="AN53" s="222">
        <f t="shared" si="134"/>
        <v>0</v>
      </c>
      <c r="AO53" s="222">
        <f t="shared" si="134"/>
        <v>0</v>
      </c>
      <c r="AP53" s="222">
        <f t="shared" si="134"/>
        <v>0</v>
      </c>
      <c r="AQ53" s="222">
        <f t="shared" si="134"/>
        <v>0</v>
      </c>
      <c r="AR53" s="222">
        <f t="shared" si="134"/>
        <v>0</v>
      </c>
      <c r="AS53" s="222">
        <f t="shared" si="134"/>
        <v>0</v>
      </c>
      <c r="AT53" s="222">
        <f t="shared" si="134"/>
        <v>0</v>
      </c>
      <c r="AU53" s="222">
        <f t="shared" si="134"/>
        <v>0</v>
      </c>
      <c r="AV53" s="12"/>
      <c r="AW53" s="216">
        <f t="shared" si="104"/>
        <v>0</v>
      </c>
      <c r="AX53" s="217">
        <f t="shared" si="105"/>
        <v>0</v>
      </c>
      <c r="AY53" s="217">
        <f t="shared" si="106"/>
        <v>0</v>
      </c>
      <c r="AZ53" s="222">
        <f t="shared" si="135"/>
        <v>0</v>
      </c>
      <c r="BA53" s="222">
        <f t="shared" si="135"/>
        <v>0</v>
      </c>
      <c r="BB53" s="222">
        <f t="shared" si="135"/>
        <v>0</v>
      </c>
      <c r="BC53" s="222">
        <f t="shared" si="135"/>
        <v>0</v>
      </c>
      <c r="BD53" s="222">
        <f t="shared" si="135"/>
        <v>0</v>
      </c>
      <c r="BE53" s="222">
        <f t="shared" si="135"/>
        <v>0</v>
      </c>
      <c r="BF53" s="222">
        <f t="shared" si="135"/>
        <v>0</v>
      </c>
      <c r="BG53" s="222">
        <f t="shared" si="135"/>
        <v>0</v>
      </c>
      <c r="BH53" s="222">
        <f t="shared" si="135"/>
        <v>0</v>
      </c>
      <c r="BI53" s="12"/>
    </row>
    <row r="54" spans="1:61" x14ac:dyDescent="0.2">
      <c r="A54" s="2"/>
      <c r="B54" s="8"/>
      <c r="C54" s="8"/>
      <c r="D54" s="8"/>
      <c r="E54" s="8"/>
      <c r="F54" s="21"/>
      <c r="M54" s="9"/>
      <c r="N54" s="8"/>
      <c r="O54" s="6">
        <f t="shared" si="136"/>
        <v>0</v>
      </c>
      <c r="W54" s="77">
        <f t="shared" si="97"/>
        <v>0</v>
      </c>
      <c r="AD54">
        <f t="shared" si="98"/>
        <v>0</v>
      </c>
      <c r="AE54">
        <f t="shared" si="99"/>
        <v>0</v>
      </c>
      <c r="AF54">
        <f t="shared" si="100"/>
        <v>0</v>
      </c>
      <c r="AG54">
        <f t="shared" si="101"/>
        <v>0</v>
      </c>
      <c r="AH54">
        <f t="shared" si="102"/>
        <v>0</v>
      </c>
      <c r="AJ54" s="216">
        <f t="shared" si="131"/>
        <v>0</v>
      </c>
      <c r="AK54" s="217">
        <f t="shared" si="132"/>
        <v>0</v>
      </c>
      <c r="AL54" s="217">
        <f t="shared" si="133"/>
        <v>0</v>
      </c>
      <c r="AM54" s="222">
        <f t="shared" si="134"/>
        <v>0</v>
      </c>
      <c r="AN54" s="222">
        <f t="shared" si="134"/>
        <v>0</v>
      </c>
      <c r="AO54" s="222">
        <f t="shared" si="134"/>
        <v>0</v>
      </c>
      <c r="AP54" s="222">
        <f t="shared" si="134"/>
        <v>0</v>
      </c>
      <c r="AQ54" s="222">
        <f t="shared" si="134"/>
        <v>0</v>
      </c>
      <c r="AR54" s="222">
        <f t="shared" si="134"/>
        <v>0</v>
      </c>
      <c r="AS54" s="222">
        <f t="shared" si="134"/>
        <v>0</v>
      </c>
      <c r="AT54" s="222">
        <f t="shared" si="134"/>
        <v>0</v>
      </c>
      <c r="AU54" s="222">
        <f t="shared" si="134"/>
        <v>0</v>
      </c>
      <c r="AV54" s="12"/>
      <c r="AW54" s="216">
        <f t="shared" si="104"/>
        <v>0</v>
      </c>
      <c r="AX54" s="217">
        <f t="shared" si="105"/>
        <v>0</v>
      </c>
      <c r="AY54" s="217">
        <f t="shared" si="106"/>
        <v>0</v>
      </c>
      <c r="AZ54" s="222">
        <f t="shared" si="135"/>
        <v>0</v>
      </c>
      <c r="BA54" s="222">
        <f t="shared" si="135"/>
        <v>0</v>
      </c>
      <c r="BB54" s="222">
        <f t="shared" si="135"/>
        <v>0</v>
      </c>
      <c r="BC54" s="222">
        <f t="shared" si="135"/>
        <v>0</v>
      </c>
      <c r="BD54" s="222">
        <f t="shared" si="135"/>
        <v>0</v>
      </c>
      <c r="BE54" s="222">
        <f t="shared" si="135"/>
        <v>0</v>
      </c>
      <c r="BF54" s="222">
        <f t="shared" si="135"/>
        <v>0</v>
      </c>
      <c r="BG54" s="222">
        <f t="shared" si="135"/>
        <v>0</v>
      </c>
      <c r="BH54" s="222">
        <f t="shared" si="135"/>
        <v>0</v>
      </c>
      <c r="BI54" s="12"/>
    </row>
    <row r="55" spans="1:61" x14ac:dyDescent="0.2">
      <c r="A55" s="2"/>
      <c r="B55" s="8"/>
      <c r="C55" s="8"/>
      <c r="D55" s="8"/>
      <c r="E55" s="8"/>
      <c r="F55" s="21"/>
      <c r="M55" s="9"/>
      <c r="N55" s="8"/>
      <c r="O55" s="6">
        <f t="shared" si="136"/>
        <v>0</v>
      </c>
      <c r="W55" s="77">
        <f t="shared" si="97"/>
        <v>0</v>
      </c>
      <c r="AD55">
        <f t="shared" si="98"/>
        <v>0</v>
      </c>
      <c r="AE55">
        <f t="shared" si="99"/>
        <v>0</v>
      </c>
      <c r="AF55">
        <f t="shared" si="100"/>
        <v>0</v>
      </c>
      <c r="AG55">
        <f t="shared" si="101"/>
        <v>0</v>
      </c>
      <c r="AH55">
        <f t="shared" si="102"/>
        <v>0</v>
      </c>
      <c r="AJ55" s="216">
        <f t="shared" si="131"/>
        <v>0</v>
      </c>
      <c r="AK55" s="217">
        <f t="shared" si="132"/>
        <v>0</v>
      </c>
      <c r="AL55" s="217">
        <f t="shared" si="133"/>
        <v>0</v>
      </c>
      <c r="AM55" s="222">
        <f t="shared" si="134"/>
        <v>0</v>
      </c>
      <c r="AN55" s="222">
        <f t="shared" si="134"/>
        <v>0</v>
      </c>
      <c r="AO55" s="222">
        <f t="shared" si="134"/>
        <v>0</v>
      </c>
      <c r="AP55" s="222">
        <f t="shared" si="134"/>
        <v>0</v>
      </c>
      <c r="AQ55" s="222">
        <f t="shared" si="134"/>
        <v>0</v>
      </c>
      <c r="AR55" s="222">
        <f t="shared" si="134"/>
        <v>0</v>
      </c>
      <c r="AS55" s="222">
        <f t="shared" si="134"/>
        <v>0</v>
      </c>
      <c r="AT55" s="222">
        <f t="shared" si="134"/>
        <v>0</v>
      </c>
      <c r="AU55" s="222">
        <f t="shared" si="134"/>
        <v>0</v>
      </c>
      <c r="AV55" s="12"/>
      <c r="AW55" s="216">
        <f t="shared" si="104"/>
        <v>0</v>
      </c>
      <c r="AX55" s="217">
        <f t="shared" si="105"/>
        <v>0</v>
      </c>
      <c r="AY55" s="217">
        <f t="shared" si="106"/>
        <v>0</v>
      </c>
      <c r="AZ55" s="222">
        <f t="shared" si="135"/>
        <v>0</v>
      </c>
      <c r="BA55" s="222">
        <f t="shared" si="135"/>
        <v>0</v>
      </c>
      <c r="BB55" s="222">
        <f t="shared" si="135"/>
        <v>0</v>
      </c>
      <c r="BC55" s="222">
        <f t="shared" si="135"/>
        <v>0</v>
      </c>
      <c r="BD55" s="222">
        <f t="shared" si="135"/>
        <v>0</v>
      </c>
      <c r="BE55" s="222">
        <f t="shared" si="135"/>
        <v>0</v>
      </c>
      <c r="BF55" s="222">
        <f t="shared" si="135"/>
        <v>0</v>
      </c>
      <c r="BG55" s="222">
        <f t="shared" si="135"/>
        <v>0</v>
      </c>
      <c r="BH55" s="222">
        <f t="shared" si="135"/>
        <v>0</v>
      </c>
      <c r="BI55" s="12"/>
    </row>
    <row r="56" spans="1:61" x14ac:dyDescent="0.2">
      <c r="A56" s="2"/>
      <c r="B56" s="8"/>
      <c r="C56" s="8"/>
      <c r="D56" s="8"/>
      <c r="E56" s="8"/>
      <c r="F56" s="21"/>
      <c r="M56" s="9"/>
      <c r="N56" s="8"/>
      <c r="O56" s="6">
        <f t="shared" si="136"/>
        <v>0</v>
      </c>
      <c r="W56" s="77">
        <f t="shared" si="97"/>
        <v>0</v>
      </c>
      <c r="AD56">
        <f t="shared" si="98"/>
        <v>0</v>
      </c>
      <c r="AE56">
        <f t="shared" si="99"/>
        <v>0</v>
      </c>
      <c r="AF56">
        <f t="shared" si="100"/>
        <v>0</v>
      </c>
      <c r="AG56">
        <f t="shared" si="101"/>
        <v>0</v>
      </c>
      <c r="AH56">
        <f t="shared" si="102"/>
        <v>0</v>
      </c>
      <c r="AJ56" s="216">
        <f t="shared" si="131"/>
        <v>0</v>
      </c>
      <c r="AK56" s="217">
        <f t="shared" si="132"/>
        <v>0</v>
      </c>
      <c r="AL56" s="217">
        <f t="shared" si="133"/>
        <v>0</v>
      </c>
      <c r="AM56" s="222">
        <f t="shared" si="134"/>
        <v>0</v>
      </c>
      <c r="AN56" s="222">
        <f t="shared" si="134"/>
        <v>0</v>
      </c>
      <c r="AO56" s="222">
        <f t="shared" si="134"/>
        <v>0</v>
      </c>
      <c r="AP56" s="222">
        <f t="shared" si="134"/>
        <v>0</v>
      </c>
      <c r="AQ56" s="222">
        <f t="shared" si="134"/>
        <v>0</v>
      </c>
      <c r="AR56" s="222">
        <f t="shared" si="134"/>
        <v>0</v>
      </c>
      <c r="AS56" s="222">
        <f t="shared" si="134"/>
        <v>0</v>
      </c>
      <c r="AT56" s="222">
        <f t="shared" si="134"/>
        <v>0</v>
      </c>
      <c r="AU56" s="222">
        <f t="shared" si="134"/>
        <v>0</v>
      </c>
      <c r="AV56" s="12"/>
      <c r="AW56" s="216">
        <f t="shared" si="104"/>
        <v>0</v>
      </c>
      <c r="AX56" s="217">
        <f t="shared" si="105"/>
        <v>0</v>
      </c>
      <c r="AY56" s="217">
        <f t="shared" si="106"/>
        <v>0</v>
      </c>
      <c r="AZ56" s="222">
        <f t="shared" si="135"/>
        <v>0</v>
      </c>
      <c r="BA56" s="222">
        <f t="shared" si="135"/>
        <v>0</v>
      </c>
      <c r="BB56" s="222">
        <f t="shared" si="135"/>
        <v>0</v>
      </c>
      <c r="BC56" s="222">
        <f t="shared" si="135"/>
        <v>0</v>
      </c>
      <c r="BD56" s="222">
        <f t="shared" si="135"/>
        <v>0</v>
      </c>
      <c r="BE56" s="222">
        <f t="shared" si="135"/>
        <v>0</v>
      </c>
      <c r="BF56" s="222">
        <f t="shared" si="135"/>
        <v>0</v>
      </c>
      <c r="BG56" s="222">
        <f t="shared" si="135"/>
        <v>0</v>
      </c>
      <c r="BH56" s="222">
        <f t="shared" si="135"/>
        <v>0</v>
      </c>
      <c r="BI56" s="12"/>
    </row>
    <row r="57" spans="1:61" x14ac:dyDescent="0.2">
      <c r="A57" s="2"/>
      <c r="B57" s="8"/>
      <c r="C57" s="8"/>
      <c r="D57" s="8"/>
      <c r="E57" s="8"/>
      <c r="F57" s="21"/>
      <c r="M57" s="9"/>
      <c r="N57" s="8"/>
      <c r="O57" s="6">
        <f t="shared" si="136"/>
        <v>0</v>
      </c>
      <c r="W57" s="77">
        <f t="shared" si="97"/>
        <v>0</v>
      </c>
      <c r="AD57">
        <f t="shared" si="98"/>
        <v>0</v>
      </c>
      <c r="AE57">
        <f t="shared" si="99"/>
        <v>0</v>
      </c>
      <c r="AF57">
        <f t="shared" si="100"/>
        <v>0</v>
      </c>
      <c r="AG57">
        <f t="shared" si="101"/>
        <v>0</v>
      </c>
      <c r="AH57">
        <f t="shared" si="102"/>
        <v>0</v>
      </c>
      <c r="AJ57" s="216">
        <f t="shared" si="131"/>
        <v>0</v>
      </c>
      <c r="AK57" s="217">
        <f t="shared" si="132"/>
        <v>0</v>
      </c>
      <c r="AL57" s="217">
        <f t="shared" si="133"/>
        <v>0</v>
      </c>
      <c r="AM57" s="222">
        <f t="shared" si="134"/>
        <v>0</v>
      </c>
      <c r="AN57" s="222">
        <f t="shared" si="134"/>
        <v>0</v>
      </c>
      <c r="AO57" s="222">
        <f t="shared" si="134"/>
        <v>0</v>
      </c>
      <c r="AP57" s="222">
        <f t="shared" si="134"/>
        <v>0</v>
      </c>
      <c r="AQ57" s="222">
        <f t="shared" si="134"/>
        <v>0</v>
      </c>
      <c r="AR57" s="222">
        <f t="shared" si="134"/>
        <v>0</v>
      </c>
      <c r="AS57" s="222">
        <f t="shared" si="134"/>
        <v>0</v>
      </c>
      <c r="AT57" s="222">
        <f t="shared" si="134"/>
        <v>0</v>
      </c>
      <c r="AU57" s="222">
        <f t="shared" si="134"/>
        <v>0</v>
      </c>
      <c r="AV57" s="12"/>
      <c r="AW57" s="216">
        <f t="shared" si="104"/>
        <v>0</v>
      </c>
      <c r="AX57" s="217">
        <f t="shared" si="105"/>
        <v>0</v>
      </c>
      <c r="AY57" s="217">
        <f t="shared" si="106"/>
        <v>0</v>
      </c>
      <c r="AZ57" s="222">
        <f t="shared" si="135"/>
        <v>0</v>
      </c>
      <c r="BA57" s="222">
        <f t="shared" si="135"/>
        <v>0</v>
      </c>
      <c r="BB57" s="222">
        <f t="shared" si="135"/>
        <v>0</v>
      </c>
      <c r="BC57" s="222">
        <f t="shared" si="135"/>
        <v>0</v>
      </c>
      <c r="BD57" s="222">
        <f t="shared" si="135"/>
        <v>0</v>
      </c>
      <c r="BE57" s="222">
        <f t="shared" si="135"/>
        <v>0</v>
      </c>
      <c r="BF57" s="222">
        <f t="shared" si="135"/>
        <v>0</v>
      </c>
      <c r="BG57" s="222">
        <f t="shared" si="135"/>
        <v>0</v>
      </c>
      <c r="BH57" s="222">
        <f t="shared" si="135"/>
        <v>0</v>
      </c>
      <c r="BI57" s="12"/>
    </row>
    <row r="58" spans="1:61" x14ac:dyDescent="0.2">
      <c r="A58" s="2"/>
      <c r="B58" s="8"/>
      <c r="C58" s="8"/>
      <c r="D58" s="8"/>
      <c r="E58" s="8"/>
      <c r="F58" s="21"/>
      <c r="M58" s="9"/>
      <c r="N58" s="8"/>
      <c r="O58" s="6">
        <f t="shared" si="136"/>
        <v>0</v>
      </c>
      <c r="AJ58" s="216">
        <f t="shared" si="131"/>
        <v>0</v>
      </c>
      <c r="AK58" s="217">
        <f t="shared" si="132"/>
        <v>0</v>
      </c>
      <c r="AL58" s="217">
        <f t="shared" si="133"/>
        <v>0</v>
      </c>
      <c r="AM58" s="222">
        <f t="shared" si="134"/>
        <v>0</v>
      </c>
      <c r="AN58" s="222">
        <f t="shared" si="134"/>
        <v>0</v>
      </c>
      <c r="AO58" s="222">
        <f t="shared" si="134"/>
        <v>0</v>
      </c>
      <c r="AP58" s="222">
        <f t="shared" si="134"/>
        <v>0</v>
      </c>
      <c r="AQ58" s="222">
        <f t="shared" si="134"/>
        <v>0</v>
      </c>
      <c r="AR58" s="222">
        <f t="shared" si="134"/>
        <v>0</v>
      </c>
      <c r="AS58" s="222">
        <f t="shared" si="134"/>
        <v>0</v>
      </c>
      <c r="AT58" s="222">
        <f t="shared" si="134"/>
        <v>0</v>
      </c>
      <c r="AU58" s="222">
        <f t="shared" si="134"/>
        <v>0</v>
      </c>
      <c r="AV58" s="12"/>
      <c r="AW58" s="216">
        <f t="shared" si="104"/>
        <v>0</v>
      </c>
      <c r="AX58" s="217">
        <f t="shared" si="105"/>
        <v>0</v>
      </c>
      <c r="AY58" s="217">
        <f t="shared" si="106"/>
        <v>0</v>
      </c>
      <c r="AZ58" s="222">
        <f t="shared" si="135"/>
        <v>0</v>
      </c>
      <c r="BA58" s="222">
        <f t="shared" si="135"/>
        <v>0</v>
      </c>
      <c r="BB58" s="222">
        <f t="shared" si="135"/>
        <v>0</v>
      </c>
      <c r="BC58" s="222">
        <f t="shared" si="135"/>
        <v>0</v>
      </c>
      <c r="BD58" s="222">
        <f t="shared" si="135"/>
        <v>0</v>
      </c>
      <c r="BE58" s="222">
        <f t="shared" si="135"/>
        <v>0</v>
      </c>
      <c r="BF58" s="222">
        <f t="shared" si="135"/>
        <v>0</v>
      </c>
      <c r="BG58" s="222">
        <f t="shared" si="135"/>
        <v>0</v>
      </c>
      <c r="BH58" s="222">
        <f t="shared" si="135"/>
        <v>0</v>
      </c>
      <c r="BI58" s="12"/>
    </row>
    <row r="59" spans="1:61" x14ac:dyDescent="0.2">
      <c r="A59" s="2"/>
      <c r="F59" s="21"/>
      <c r="M59" s="9"/>
      <c r="N59" s="8"/>
      <c r="O59" s="6">
        <f t="shared" si="136"/>
        <v>0</v>
      </c>
      <c r="AJ59" s="216">
        <f t="shared" si="131"/>
        <v>0</v>
      </c>
      <c r="AK59" s="217">
        <f t="shared" si="132"/>
        <v>0</v>
      </c>
      <c r="AL59" s="217">
        <f t="shared" si="133"/>
        <v>0</v>
      </c>
      <c r="AM59" s="222">
        <f t="shared" si="134"/>
        <v>0</v>
      </c>
      <c r="AN59" s="222">
        <f t="shared" si="134"/>
        <v>0</v>
      </c>
      <c r="AO59" s="222">
        <f t="shared" si="134"/>
        <v>0</v>
      </c>
      <c r="AP59" s="222">
        <f t="shared" si="134"/>
        <v>0</v>
      </c>
      <c r="AQ59" s="222">
        <f t="shared" si="134"/>
        <v>0</v>
      </c>
      <c r="AR59" s="222">
        <f t="shared" si="134"/>
        <v>0</v>
      </c>
      <c r="AS59" s="222">
        <f t="shared" si="134"/>
        <v>0</v>
      </c>
      <c r="AT59" s="222">
        <f t="shared" si="134"/>
        <v>0</v>
      </c>
      <c r="AU59" s="222">
        <f t="shared" si="134"/>
        <v>0</v>
      </c>
      <c r="AV59" s="12"/>
      <c r="AW59" s="216">
        <f t="shared" si="104"/>
        <v>0</v>
      </c>
      <c r="AX59" s="217">
        <f t="shared" si="105"/>
        <v>0</v>
      </c>
      <c r="AY59" s="217">
        <f t="shared" si="106"/>
        <v>0</v>
      </c>
      <c r="AZ59" s="222">
        <f t="shared" si="135"/>
        <v>0</v>
      </c>
      <c r="BA59" s="222">
        <f t="shared" si="135"/>
        <v>0</v>
      </c>
      <c r="BB59" s="222">
        <f t="shared" si="135"/>
        <v>0</v>
      </c>
      <c r="BC59" s="222">
        <f t="shared" si="135"/>
        <v>0</v>
      </c>
      <c r="BD59" s="222">
        <f t="shared" si="135"/>
        <v>0</v>
      </c>
      <c r="BE59" s="222">
        <f t="shared" si="135"/>
        <v>0</v>
      </c>
      <c r="BF59" s="222">
        <f t="shared" si="135"/>
        <v>0</v>
      </c>
      <c r="BG59" s="222">
        <f t="shared" si="135"/>
        <v>0</v>
      </c>
      <c r="BH59" s="222">
        <f t="shared" si="135"/>
        <v>0</v>
      </c>
      <c r="BI59" s="12"/>
    </row>
    <row r="60" spans="1:61" x14ac:dyDescent="0.2">
      <c r="A60" s="2"/>
      <c r="B60" s="95" t="s">
        <v>5325</v>
      </c>
      <c r="E60" s="4" t="s">
        <v>5627</v>
      </c>
      <c r="F60" s="21"/>
      <c r="M60" s="9"/>
      <c r="N60" s="4" t="s">
        <v>5628</v>
      </c>
      <c r="O60" s="6">
        <f t="shared" si="136"/>
        <v>0</v>
      </c>
      <c r="AJ60" s="216" t="str">
        <f t="shared" si="131"/>
        <v>Total scope  3</v>
      </c>
      <c r="AK60" s="217">
        <f t="shared" si="132"/>
        <v>0</v>
      </c>
      <c r="AL60" s="217">
        <f t="shared" si="133"/>
        <v>0</v>
      </c>
      <c r="AM60" s="222">
        <f t="shared" si="134"/>
        <v>0</v>
      </c>
      <c r="AN60" s="222">
        <f t="shared" si="134"/>
        <v>0</v>
      </c>
      <c r="AO60" s="222">
        <f t="shared" si="134"/>
        <v>0</v>
      </c>
      <c r="AP60" s="222">
        <f t="shared" si="134"/>
        <v>0</v>
      </c>
      <c r="AQ60" s="222">
        <f t="shared" si="134"/>
        <v>0</v>
      </c>
      <c r="AR60" s="222">
        <f t="shared" si="134"/>
        <v>0</v>
      </c>
      <c r="AS60" s="222">
        <f t="shared" si="134"/>
        <v>0</v>
      </c>
      <c r="AT60" s="222">
        <f t="shared" si="134"/>
        <v>0</v>
      </c>
      <c r="AU60" s="222">
        <f t="shared" si="134"/>
        <v>0</v>
      </c>
      <c r="AV60" s="12"/>
      <c r="AW60" s="216" t="str">
        <f t="shared" si="104"/>
        <v>Total scope  3</v>
      </c>
      <c r="AX60" s="217">
        <f t="shared" si="105"/>
        <v>0</v>
      </c>
      <c r="AY60" s="217">
        <f t="shared" si="106"/>
        <v>0</v>
      </c>
      <c r="AZ60" s="222">
        <f t="shared" si="135"/>
        <v>0</v>
      </c>
      <c r="BA60" s="222">
        <f t="shared" si="135"/>
        <v>0</v>
      </c>
      <c r="BB60" s="222">
        <f t="shared" si="135"/>
        <v>0</v>
      </c>
      <c r="BC60" s="222">
        <f t="shared" si="135"/>
        <v>0</v>
      </c>
      <c r="BD60" s="222">
        <f t="shared" si="135"/>
        <v>0</v>
      </c>
      <c r="BE60" s="222">
        <f t="shared" si="135"/>
        <v>0</v>
      </c>
      <c r="BF60" s="222">
        <f t="shared" si="135"/>
        <v>0</v>
      </c>
      <c r="BG60" s="222">
        <f t="shared" si="135"/>
        <v>0</v>
      </c>
      <c r="BH60" s="222">
        <f t="shared" si="135"/>
        <v>0</v>
      </c>
      <c r="BI60" s="12"/>
    </row>
    <row r="61" spans="1:61" x14ac:dyDescent="0.2">
      <c r="A61" s="2"/>
      <c r="E61" s="272">
        <f>SUM(O42:O48)</f>
        <v>8634.6207372999997</v>
      </c>
      <c r="G61" s="8"/>
      <c r="H61" s="8"/>
      <c r="I61" s="8"/>
      <c r="J61" s="8"/>
      <c r="K61" s="8"/>
      <c r="L61" s="8"/>
      <c r="N61" s="272">
        <f>SUM(W42:W48)</f>
        <v>1729.792617524221</v>
      </c>
      <c r="O61" s="6">
        <f t="shared" si="136"/>
        <v>0</v>
      </c>
      <c r="AW61" s="12"/>
      <c r="AX61" s="12"/>
      <c r="AY61" s="12"/>
      <c r="AZ61" s="12"/>
      <c r="BA61" s="12"/>
      <c r="BB61" s="12"/>
      <c r="BC61" s="12"/>
      <c r="BD61" s="12"/>
      <c r="BE61" s="12"/>
      <c r="BF61" s="12"/>
      <c r="BG61" s="12"/>
      <c r="BH61" s="12"/>
      <c r="BI61" s="12"/>
    </row>
    <row r="62" spans="1:61" x14ac:dyDescent="0.2">
      <c r="A62" s="2"/>
      <c r="B62" s="287" t="s">
        <v>5324</v>
      </c>
      <c r="C62" s="288"/>
      <c r="D62" s="288"/>
      <c r="E62" s="289" t="e">
        <f>E61+E40+E30</f>
        <v>#REF!</v>
      </c>
      <c r="F62" s="288"/>
      <c r="G62" s="290"/>
      <c r="H62" s="290"/>
      <c r="I62" s="290"/>
      <c r="J62" s="290"/>
      <c r="K62" s="290"/>
      <c r="L62" s="290"/>
      <c r="M62" s="288"/>
      <c r="N62" s="289" t="e">
        <f>N61+N40+N30</f>
        <v>#REF!</v>
      </c>
      <c r="O62" s="224">
        <f t="shared" si="96"/>
        <v>0</v>
      </c>
      <c r="W62" s="299" t="e">
        <f t="shared" ref="W62" si="137">SUM(W11:W61)</f>
        <v>#REF!</v>
      </c>
      <c r="AD62" s="273" t="e">
        <f>SUM(AD11:AD60)</f>
        <v>#REF!</v>
      </c>
      <c r="AE62" s="273" t="e">
        <f>SUM(AE11:AE60)</f>
        <v>#REF!</v>
      </c>
      <c r="AF62" s="273" t="e">
        <f>SUM(AF11:AF60)</f>
        <v>#REF!</v>
      </c>
      <c r="AG62" s="273" t="e">
        <f>SUM(AG11:AG60)</f>
        <v>#REF!</v>
      </c>
      <c r="AH62" s="273" t="e">
        <f>SUM(AH11:AH60)</f>
        <v>#REF!</v>
      </c>
      <c r="AI62" s="70" t="e">
        <f>SUM(AD62:AH62)</f>
        <v>#REF!</v>
      </c>
      <c r="AW62" s="12"/>
      <c r="AX62" s="12"/>
      <c r="AY62" s="12"/>
      <c r="AZ62" s="12"/>
      <c r="BA62" s="12"/>
      <c r="BB62" s="12"/>
      <c r="BC62" s="12"/>
      <c r="BD62" s="12"/>
      <c r="BE62" s="12"/>
      <c r="BF62" s="12"/>
      <c r="BG62" s="12"/>
      <c r="BH62" s="12"/>
      <c r="BI62" s="12"/>
    </row>
    <row r="63" spans="1:61" x14ac:dyDescent="0.2">
      <c r="A63" s="2"/>
      <c r="G63" s="8"/>
      <c r="H63" s="8"/>
      <c r="I63" s="8"/>
      <c r="J63" s="8"/>
      <c r="K63" s="8"/>
      <c r="L63" s="8"/>
      <c r="O63" s="6">
        <f t="shared" si="96"/>
        <v>0</v>
      </c>
      <c r="AD63" s="8" t="s">
        <v>5682</v>
      </c>
      <c r="AW63" s="12"/>
      <c r="AX63" s="12"/>
      <c r="AY63" s="12"/>
      <c r="AZ63" s="12"/>
      <c r="BA63" s="12"/>
      <c r="BB63" s="12"/>
      <c r="BC63" s="12"/>
      <c r="BD63" s="12"/>
      <c r="BE63" s="12"/>
      <c r="BF63" s="12"/>
      <c r="BG63" s="12"/>
      <c r="BH63" s="12"/>
      <c r="BI63" s="12"/>
    </row>
    <row r="64" spans="1:61" s="22" customFormat="1" x14ac:dyDescent="0.2">
      <c r="G64" s="65"/>
      <c r="H64" s="65"/>
      <c r="I64" s="65"/>
      <c r="J64" s="65"/>
      <c r="K64" s="65"/>
      <c r="L64" s="65"/>
      <c r="AW64" s="23"/>
      <c r="AX64" s="23"/>
      <c r="AY64" s="23"/>
      <c r="AZ64" s="23"/>
      <c r="BA64" s="23"/>
      <c r="BB64" s="23"/>
      <c r="BC64" s="23"/>
      <c r="BD64" s="23"/>
      <c r="BE64" s="23"/>
      <c r="BF64" s="23"/>
      <c r="BG64" s="23"/>
      <c r="BH64" s="23"/>
      <c r="BI64" s="23"/>
    </row>
    <row r="65" spans="1:61" x14ac:dyDescent="0.2">
      <c r="A65" s="14"/>
      <c r="G65" s="8"/>
      <c r="H65" s="8"/>
      <c r="I65" s="8"/>
      <c r="J65" s="8"/>
      <c r="K65" s="8"/>
      <c r="L65" s="8"/>
      <c r="AW65" s="12"/>
      <c r="AX65" s="12"/>
      <c r="AY65" s="12"/>
      <c r="AZ65" s="12"/>
      <c r="BA65" s="12"/>
      <c r="BB65" s="12"/>
      <c r="BC65" s="12"/>
      <c r="BD65" s="12"/>
      <c r="BE65" s="12"/>
      <c r="BF65" s="12"/>
      <c r="BG65" s="12"/>
      <c r="BH65" s="12"/>
      <c r="BI65" s="12"/>
    </row>
    <row r="66" spans="1:61" x14ac:dyDescent="0.2">
      <c r="A66" s="4"/>
      <c r="M66" s="9"/>
    </row>
    <row r="67" spans="1:61" x14ac:dyDescent="0.2">
      <c r="A67" s="14"/>
      <c r="M67" s="9"/>
    </row>
    <row r="68" spans="1:61" x14ac:dyDescent="0.2">
      <c r="A68" s="14"/>
      <c r="B68" s="4"/>
      <c r="C68" s="4"/>
      <c r="D68" s="4"/>
      <c r="M68" s="9"/>
    </row>
    <row r="69" spans="1:61" x14ac:dyDescent="0.2">
      <c r="A69" s="14"/>
      <c r="B69" s="24"/>
      <c r="C69" s="24"/>
      <c r="D69" s="24"/>
      <c r="E69" s="100"/>
      <c r="F69" s="100"/>
      <c r="M69" s="9"/>
      <c r="O69" s="102"/>
    </row>
    <row r="70" spans="1:61" x14ac:dyDescent="0.2">
      <c r="A70" s="12"/>
      <c r="B70" s="24"/>
      <c r="C70" s="24"/>
      <c r="D70" s="24"/>
      <c r="E70" s="100"/>
      <c r="F70" s="100"/>
      <c r="M70" s="9"/>
      <c r="O70" s="102"/>
      <c r="Q70" s="8"/>
      <c r="AJ70" s="73"/>
      <c r="AK70" s="74"/>
      <c r="AL70" s="74"/>
      <c r="AM70" s="74"/>
      <c r="AN70" s="74"/>
      <c r="AO70" s="74"/>
      <c r="AP70" s="74"/>
      <c r="AQ70" s="74"/>
      <c r="AR70" s="74"/>
      <c r="AS70" s="74"/>
      <c r="AT70" s="74"/>
      <c r="AU70" s="74"/>
      <c r="AV70" s="12"/>
      <c r="AW70" s="73"/>
      <c r="AX70" s="74"/>
      <c r="AY70" s="74"/>
      <c r="AZ70" s="74"/>
      <c r="BA70" s="74"/>
      <c r="BB70" s="74"/>
      <c r="BC70" s="74"/>
      <c r="BD70" s="74"/>
      <c r="BE70" s="74"/>
      <c r="BF70" s="74"/>
      <c r="BG70" s="74"/>
      <c r="BH70" s="74"/>
      <c r="BI70" s="12"/>
    </row>
    <row r="71" spans="1:61" ht="15" x14ac:dyDescent="0.2">
      <c r="A71" s="71"/>
      <c r="B71" s="24"/>
      <c r="C71" s="24"/>
      <c r="D71" s="24"/>
      <c r="E71" s="100"/>
      <c r="F71" s="100"/>
      <c r="G71" s="24"/>
      <c r="H71" s="24"/>
      <c r="I71" s="24"/>
      <c r="J71" s="24"/>
      <c r="K71" s="24"/>
      <c r="L71" s="24"/>
      <c r="M71" s="9"/>
      <c r="N71" s="96"/>
      <c r="O71" s="102"/>
      <c r="P71" s="1"/>
      <c r="Q71" s="1"/>
      <c r="R71" s="1"/>
      <c r="S71" s="1"/>
      <c r="T71" s="1"/>
      <c r="U71" s="1"/>
      <c r="V71" s="1"/>
      <c r="W71" s="1"/>
      <c r="X71" s="1"/>
      <c r="Y71" s="1"/>
      <c r="Z71" s="1"/>
      <c r="AA71" s="1"/>
      <c r="AB71" s="1"/>
      <c r="AC71" s="1"/>
      <c r="AD71" s="1"/>
      <c r="AE71" s="1"/>
      <c r="AF71" s="1"/>
      <c r="AG71" s="1"/>
      <c r="AH71" s="1"/>
      <c r="AI71" s="1"/>
      <c r="AJ71" s="78"/>
      <c r="AK71" s="79"/>
      <c r="AL71" s="78"/>
      <c r="AM71" s="78"/>
      <c r="AN71" s="78"/>
      <c r="AO71" s="78"/>
      <c r="AP71" s="78"/>
      <c r="AQ71" s="78"/>
      <c r="AR71" s="78"/>
      <c r="AS71" s="78"/>
      <c r="AT71" s="80"/>
      <c r="AU71" s="80"/>
      <c r="AV71" s="19"/>
      <c r="AW71" s="78"/>
      <c r="AX71" s="79"/>
      <c r="AY71" s="78"/>
      <c r="AZ71" s="78"/>
      <c r="BA71" s="78"/>
      <c r="BB71" s="80"/>
      <c r="BC71" s="80"/>
      <c r="BD71" s="80"/>
      <c r="BE71" s="80"/>
      <c r="BF71" s="80"/>
      <c r="BG71" s="80"/>
      <c r="BH71" s="80"/>
      <c r="BI71" s="12"/>
    </row>
    <row r="72" spans="1:61" x14ac:dyDescent="0.2">
      <c r="A72" s="3"/>
      <c r="B72" s="24"/>
      <c r="C72" s="24"/>
      <c r="D72" s="24"/>
      <c r="E72" s="100"/>
      <c r="F72" s="100"/>
      <c r="G72" s="24"/>
      <c r="H72" s="24"/>
      <c r="I72" s="24"/>
      <c r="J72" s="24"/>
      <c r="K72" s="24"/>
      <c r="L72" s="24"/>
      <c r="M72" s="9"/>
      <c r="N72" s="9"/>
      <c r="O72" s="102"/>
      <c r="AJ72" s="82"/>
      <c r="AK72" s="83"/>
      <c r="AL72" s="83"/>
      <c r="AM72" s="84"/>
      <c r="AN72" s="84"/>
      <c r="AO72" s="84"/>
      <c r="AP72" s="84"/>
      <c r="AQ72" s="84"/>
      <c r="AR72" s="84"/>
      <c r="AS72" s="84"/>
      <c r="AT72" s="84"/>
      <c r="AU72" s="84"/>
      <c r="AV72" s="12"/>
      <c r="AW72" s="82"/>
      <c r="AX72" s="83"/>
      <c r="AY72" s="83"/>
      <c r="AZ72" s="84"/>
      <c r="BA72" s="84"/>
      <c r="BB72" s="84"/>
      <c r="BC72" s="84"/>
      <c r="BD72" s="84"/>
      <c r="BE72" s="84"/>
      <c r="BF72" s="84"/>
      <c r="BG72" s="84"/>
      <c r="BH72" s="84"/>
      <c r="BI72" s="12"/>
    </row>
    <row r="73" spans="1:61" x14ac:dyDescent="0.2">
      <c r="A73" s="3"/>
      <c r="B73" s="24"/>
      <c r="C73" s="24"/>
      <c r="D73" s="24"/>
      <c r="E73" s="100"/>
      <c r="F73" s="100"/>
      <c r="G73" s="24"/>
      <c r="H73" s="24"/>
      <c r="I73" s="24"/>
      <c r="J73" s="24"/>
      <c r="K73" s="24"/>
      <c r="L73" s="24"/>
      <c r="M73" s="9"/>
      <c r="N73" s="9"/>
      <c r="O73" s="102"/>
      <c r="AJ73" s="82"/>
      <c r="AK73" s="83"/>
      <c r="AL73" s="83"/>
      <c r="AM73" s="84"/>
      <c r="AN73" s="84"/>
      <c r="AO73" s="84"/>
      <c r="AP73" s="84"/>
      <c r="AQ73" s="84"/>
      <c r="AR73" s="84"/>
      <c r="AS73" s="84"/>
      <c r="AT73" s="84"/>
      <c r="AU73" s="84"/>
      <c r="AV73" s="12"/>
      <c r="AW73" s="82"/>
      <c r="AX73" s="83"/>
      <c r="AY73" s="83"/>
      <c r="AZ73" s="84"/>
      <c r="BA73" s="84"/>
      <c r="BB73" s="84"/>
      <c r="BC73" s="84"/>
      <c r="BD73" s="84"/>
      <c r="BE73" s="84"/>
      <c r="BF73" s="84"/>
      <c r="BG73" s="84"/>
      <c r="BH73" s="84"/>
      <c r="BI73" s="12"/>
    </row>
    <row r="74" spans="1:61" x14ac:dyDescent="0.2">
      <c r="A74" s="3"/>
      <c r="B74" s="66"/>
      <c r="C74" s="66"/>
      <c r="D74" s="66"/>
      <c r="E74" s="100"/>
      <c r="F74" s="72"/>
      <c r="G74" s="24"/>
      <c r="H74" s="24"/>
      <c r="I74" s="24"/>
      <c r="J74" s="24"/>
      <c r="K74" s="24"/>
      <c r="L74" s="24"/>
      <c r="M74" s="9"/>
      <c r="N74" s="9"/>
      <c r="O74" s="103"/>
      <c r="AJ74" s="82"/>
      <c r="AK74" s="83"/>
      <c r="AL74" s="83"/>
      <c r="AM74" s="84"/>
      <c r="AN74" s="84"/>
      <c r="AO74" s="84"/>
      <c r="AP74" s="84"/>
      <c r="AQ74" s="84"/>
      <c r="AR74" s="84"/>
      <c r="AS74" s="84"/>
      <c r="AT74" s="84"/>
      <c r="AU74" s="84"/>
      <c r="AV74" s="12"/>
      <c r="AW74" s="82"/>
      <c r="AX74" s="83"/>
      <c r="AY74" s="83"/>
      <c r="AZ74" s="84"/>
      <c r="BA74" s="84"/>
      <c r="BB74" s="84"/>
      <c r="BC74" s="84"/>
      <c r="BD74" s="84"/>
      <c r="BE74" s="84"/>
      <c r="BF74" s="84"/>
      <c r="BG74" s="84"/>
      <c r="BH74" s="84"/>
      <c r="BI74" s="12"/>
    </row>
    <row r="75" spans="1:61" x14ac:dyDescent="0.2">
      <c r="A75" s="3"/>
      <c r="B75" s="24"/>
      <c r="C75" s="24"/>
      <c r="D75" s="24"/>
      <c r="E75" s="67"/>
      <c r="F75" s="72"/>
      <c r="G75" s="24"/>
      <c r="H75" s="24"/>
      <c r="I75" s="24"/>
      <c r="J75" s="24"/>
      <c r="K75" s="24"/>
      <c r="L75" s="24"/>
      <c r="M75" s="9"/>
      <c r="N75" s="9"/>
      <c r="O75" s="102"/>
      <c r="AJ75" s="82"/>
      <c r="AK75" s="83"/>
      <c r="AL75" s="83"/>
      <c r="AM75" s="84"/>
      <c r="AN75" s="84"/>
      <c r="AO75" s="84"/>
      <c r="AP75" s="84"/>
      <c r="AQ75" s="84"/>
      <c r="AR75" s="84"/>
      <c r="AS75" s="84"/>
      <c r="AT75" s="84"/>
      <c r="AU75" s="84"/>
      <c r="AV75" s="12"/>
      <c r="AW75" s="82"/>
      <c r="AX75" s="83"/>
      <c r="AY75" s="83"/>
      <c r="AZ75" s="84"/>
      <c r="BA75" s="84"/>
      <c r="BB75" s="84"/>
      <c r="BC75" s="84"/>
      <c r="BD75" s="84"/>
      <c r="BE75" s="84"/>
      <c r="BF75" s="84"/>
      <c r="BG75" s="84"/>
      <c r="BH75" s="84"/>
      <c r="BI75" s="12"/>
    </row>
    <row r="76" spans="1:61" x14ac:dyDescent="0.2">
      <c r="A76" s="3"/>
      <c r="B76" s="4"/>
      <c r="C76" s="4"/>
      <c r="D76" s="4"/>
      <c r="E76" s="67"/>
      <c r="F76" s="72"/>
      <c r="G76" s="24"/>
      <c r="H76" s="24"/>
      <c r="I76" s="24"/>
      <c r="J76" s="24"/>
      <c r="K76" s="24"/>
      <c r="L76" s="24"/>
      <c r="M76" s="7"/>
      <c r="N76" s="9"/>
      <c r="O76" s="102"/>
      <c r="Q76" s="6"/>
      <c r="S76" s="6"/>
      <c r="T76" s="6"/>
      <c r="U76" s="6"/>
      <c r="V76" s="6"/>
      <c r="W76" s="6"/>
      <c r="X76" s="6"/>
      <c r="Y76" s="6"/>
      <c r="Z76" s="6"/>
      <c r="AA76" s="6"/>
      <c r="AB76" s="6"/>
      <c r="AC76" s="6"/>
      <c r="AD76" s="6"/>
      <c r="AE76" s="6"/>
      <c r="AJ76" s="82"/>
      <c r="AK76" s="83"/>
      <c r="AL76" s="83"/>
      <c r="AM76" s="84"/>
      <c r="AN76" s="84"/>
      <c r="AO76" s="84"/>
      <c r="AP76" s="84"/>
      <c r="AQ76" s="84"/>
      <c r="AR76" s="84"/>
      <c r="AS76" s="84"/>
      <c r="AT76" s="84"/>
      <c r="AU76" s="84"/>
      <c r="AV76" s="12"/>
      <c r="BI76" s="12"/>
    </row>
    <row r="77" spans="1:61" x14ac:dyDescent="0.2">
      <c r="A77" s="3"/>
      <c r="E77" s="100"/>
      <c r="F77" s="100"/>
      <c r="G77" s="44"/>
      <c r="H77" s="44"/>
      <c r="I77" s="44"/>
      <c r="J77" s="44"/>
      <c r="K77" s="44"/>
      <c r="L77" s="44"/>
      <c r="M77" s="9"/>
      <c r="N77" s="9"/>
      <c r="O77" s="102"/>
      <c r="Q77" s="102"/>
      <c r="S77" s="6"/>
      <c r="T77" s="102"/>
      <c r="U77" s="102"/>
      <c r="V77" s="102"/>
      <c r="W77" s="102"/>
      <c r="X77" s="102"/>
      <c r="Y77" s="102"/>
      <c r="Z77" s="102"/>
      <c r="AA77" s="102"/>
      <c r="AB77" s="102"/>
      <c r="AC77" s="102"/>
      <c r="AD77" s="102"/>
      <c r="AE77" s="6"/>
      <c r="AJ77" s="82"/>
      <c r="AK77" s="83"/>
      <c r="AL77" s="83"/>
      <c r="AM77" s="84"/>
      <c r="AN77" s="84"/>
      <c r="AO77" s="84"/>
      <c r="AP77" s="84"/>
      <c r="AQ77" s="84"/>
      <c r="AR77" s="84"/>
      <c r="AS77" s="84"/>
      <c r="AT77" s="84"/>
      <c r="AU77" s="84"/>
      <c r="AV77" s="12"/>
      <c r="AW77" s="12"/>
      <c r="AX77" s="12"/>
      <c r="AY77" s="12"/>
      <c r="AZ77" s="12"/>
      <c r="BA77" s="12"/>
      <c r="BB77" s="12"/>
      <c r="BC77" s="12"/>
      <c r="BD77" s="12"/>
      <c r="BE77" s="12"/>
      <c r="BF77" s="12"/>
      <c r="BG77" s="12"/>
      <c r="BH77" s="12"/>
      <c r="BI77" s="12"/>
    </row>
    <row r="78" spans="1:61" x14ac:dyDescent="0.2">
      <c r="A78" s="3"/>
      <c r="B78" s="8"/>
      <c r="C78" s="8"/>
      <c r="D78" s="8"/>
      <c r="E78" s="100"/>
      <c r="F78" s="100"/>
      <c r="G78" s="44"/>
      <c r="H78" s="44"/>
      <c r="I78" s="44"/>
      <c r="J78" s="44"/>
      <c r="K78" s="44"/>
      <c r="L78" s="44"/>
      <c r="M78" s="9"/>
      <c r="N78" s="9"/>
      <c r="O78" s="102"/>
      <c r="Q78" s="102"/>
      <c r="S78" s="6"/>
      <c r="T78" s="102"/>
      <c r="U78" s="102"/>
      <c r="V78" s="102"/>
      <c r="W78" s="102"/>
      <c r="X78" s="102"/>
      <c r="Y78" s="102"/>
      <c r="Z78" s="102"/>
      <c r="AA78" s="102"/>
      <c r="AB78" s="102"/>
      <c r="AC78" s="102"/>
      <c r="AD78" s="102"/>
      <c r="AE78" s="102"/>
      <c r="AJ78" s="82"/>
      <c r="AK78" s="83"/>
      <c r="AL78" s="83"/>
      <c r="AM78" s="84"/>
      <c r="AN78" s="84"/>
      <c r="AO78" s="84"/>
      <c r="AP78" s="84"/>
      <c r="AQ78" s="84"/>
      <c r="AR78" s="84"/>
      <c r="AS78" s="84"/>
      <c r="AT78" s="84"/>
      <c r="AU78" s="84"/>
      <c r="AV78" s="12"/>
      <c r="AW78" s="12"/>
      <c r="AX78" s="12"/>
      <c r="AY78" s="12"/>
      <c r="AZ78" s="12"/>
      <c r="BA78" s="12"/>
      <c r="BB78" s="12"/>
      <c r="BC78" s="12"/>
      <c r="BD78" s="12"/>
      <c r="BE78" s="12"/>
      <c r="BF78" s="12"/>
      <c r="BG78" s="12"/>
      <c r="BH78" s="12"/>
      <c r="BI78" s="12"/>
    </row>
    <row r="79" spans="1:61" x14ac:dyDescent="0.2">
      <c r="A79" s="3"/>
      <c r="E79" s="100"/>
      <c r="F79" s="100"/>
      <c r="G79" s="44"/>
      <c r="H79" s="44"/>
      <c r="I79" s="44"/>
      <c r="J79" s="44"/>
      <c r="K79" s="44"/>
      <c r="L79" s="44"/>
      <c r="M79" s="9"/>
      <c r="N79" s="9"/>
      <c r="O79" s="102"/>
      <c r="Q79" s="102"/>
      <c r="AJ79" s="82"/>
      <c r="AK79" s="83"/>
      <c r="AL79" s="83"/>
      <c r="AM79" s="84"/>
      <c r="AN79" s="84"/>
      <c r="AO79" s="84"/>
      <c r="AP79" s="84"/>
      <c r="AQ79" s="84"/>
      <c r="AR79" s="84"/>
      <c r="AS79" s="84"/>
      <c r="AT79" s="84"/>
      <c r="AU79" s="84"/>
      <c r="AV79" s="12"/>
      <c r="AW79" s="12"/>
      <c r="AX79" s="12"/>
      <c r="AY79" s="12"/>
      <c r="AZ79" s="12"/>
      <c r="BA79" s="12"/>
      <c r="BB79" s="12"/>
      <c r="BC79" s="12"/>
      <c r="BD79" s="12"/>
      <c r="BE79" s="12"/>
      <c r="BF79" s="12"/>
      <c r="BG79" s="12"/>
      <c r="BH79" s="12"/>
      <c r="BI79" s="12"/>
    </row>
    <row r="80" spans="1:61" x14ac:dyDescent="0.2">
      <c r="A80" s="3"/>
      <c r="B80" s="8"/>
      <c r="C80" s="8"/>
      <c r="D80" s="8"/>
      <c r="E80" s="100"/>
      <c r="F80" s="100"/>
      <c r="G80" s="44"/>
      <c r="H80" s="44"/>
      <c r="I80" s="44"/>
      <c r="J80" s="44"/>
      <c r="K80" s="44"/>
      <c r="L80" s="44"/>
      <c r="M80" s="9"/>
      <c r="N80" s="9"/>
      <c r="O80" s="102"/>
      <c r="Q80" s="102"/>
      <c r="AJ80" s="82"/>
      <c r="AK80" s="83"/>
      <c r="AL80" s="83"/>
      <c r="AM80" s="84"/>
      <c r="AN80" s="84"/>
      <c r="AO80" s="84"/>
      <c r="AP80" s="84"/>
      <c r="AQ80" s="84"/>
      <c r="AR80" s="84"/>
      <c r="AS80" s="84"/>
      <c r="AT80" s="84"/>
      <c r="AU80" s="84"/>
      <c r="AV80" s="12"/>
      <c r="AW80" s="12"/>
      <c r="AX80" s="12"/>
      <c r="AY80" s="12"/>
      <c r="AZ80" s="12"/>
      <c r="BA80" s="12"/>
      <c r="BB80" s="12"/>
      <c r="BC80" s="12"/>
      <c r="BD80" s="12"/>
      <c r="BE80" s="12"/>
      <c r="BF80" s="12"/>
      <c r="BG80" s="12"/>
      <c r="BH80" s="12"/>
      <c r="BI80" s="12"/>
    </row>
    <row r="81" spans="1:61" x14ac:dyDescent="0.2">
      <c r="A81" s="3"/>
      <c r="B81" s="8"/>
      <c r="C81" s="8"/>
      <c r="D81" s="8"/>
      <c r="E81" s="100"/>
      <c r="F81" s="100"/>
      <c r="G81" s="44"/>
      <c r="H81" s="44"/>
      <c r="I81" s="44"/>
      <c r="J81" s="44"/>
      <c r="K81" s="44"/>
      <c r="L81" s="44"/>
      <c r="M81" s="9"/>
      <c r="N81" s="9"/>
      <c r="O81" s="102"/>
      <c r="Q81" s="102"/>
      <c r="AJ81" s="82"/>
      <c r="AK81" s="83"/>
      <c r="AL81" s="83"/>
      <c r="AM81" s="84"/>
      <c r="AN81" s="84"/>
      <c r="AO81" s="84"/>
      <c r="AP81" s="84"/>
      <c r="AQ81" s="84"/>
      <c r="AR81" s="84"/>
      <c r="AS81" s="84"/>
      <c r="AT81" s="84"/>
      <c r="AU81" s="84"/>
      <c r="AV81" s="12"/>
      <c r="AW81" s="12"/>
      <c r="AX81" s="12"/>
      <c r="AY81" s="12"/>
      <c r="AZ81" s="12"/>
      <c r="BA81" s="12"/>
      <c r="BB81" s="12"/>
      <c r="BC81" s="12"/>
      <c r="BD81" s="12"/>
      <c r="BE81" s="12"/>
      <c r="BF81" s="12"/>
      <c r="BG81" s="12"/>
      <c r="BH81" s="12"/>
      <c r="BI81" s="12"/>
    </row>
    <row r="82" spans="1:61" x14ac:dyDescent="0.2">
      <c r="A82" s="3"/>
      <c r="B82" s="24"/>
      <c r="C82" s="24"/>
      <c r="D82" s="24"/>
      <c r="E82" s="67"/>
      <c r="F82" s="72"/>
      <c r="G82" s="24"/>
      <c r="H82" s="24"/>
      <c r="I82" s="24"/>
      <c r="J82" s="24"/>
      <c r="K82" s="24"/>
      <c r="L82" s="24"/>
      <c r="M82" s="9"/>
      <c r="N82" s="9"/>
      <c r="O82" s="102"/>
      <c r="AJ82" s="82"/>
      <c r="AK82" s="83"/>
      <c r="AL82" s="83"/>
      <c r="AM82" s="84"/>
      <c r="AN82" s="84"/>
      <c r="AO82" s="84"/>
      <c r="AP82" s="84"/>
      <c r="AQ82" s="84"/>
      <c r="AR82" s="84"/>
      <c r="AS82" s="84"/>
      <c r="AT82" s="84"/>
      <c r="AU82" s="84"/>
      <c r="AV82" s="12"/>
      <c r="AW82" s="12"/>
      <c r="AX82" s="12"/>
      <c r="AY82" s="12"/>
      <c r="AZ82" s="12"/>
      <c r="BA82" s="12"/>
      <c r="BB82" s="12"/>
      <c r="BC82" s="12"/>
      <c r="BD82" s="12"/>
      <c r="BE82" s="12"/>
      <c r="BF82" s="12"/>
      <c r="BG82" s="12"/>
      <c r="BH82" s="12"/>
      <c r="BI82" s="12"/>
    </row>
    <row r="83" spans="1:61" x14ac:dyDescent="0.2">
      <c r="A83" s="3"/>
      <c r="B83" s="12"/>
      <c r="C83" s="12"/>
      <c r="D83" s="12"/>
      <c r="E83" s="67"/>
      <c r="F83" s="67"/>
      <c r="G83" s="44"/>
      <c r="H83" s="44"/>
      <c r="I83" s="44"/>
      <c r="J83" s="44"/>
      <c r="K83" s="44"/>
      <c r="L83" s="44"/>
      <c r="M83" s="9"/>
      <c r="N83" s="9"/>
      <c r="O83" s="102"/>
      <c r="AJ83" s="82"/>
      <c r="AK83" s="83"/>
      <c r="AL83" s="83"/>
      <c r="AM83" s="84"/>
      <c r="AN83" s="84"/>
      <c r="AO83" s="84"/>
      <c r="AP83" s="84"/>
      <c r="AQ83" s="84"/>
      <c r="AR83" s="84"/>
      <c r="AS83" s="84"/>
      <c r="AT83" s="84"/>
      <c r="AU83" s="84"/>
      <c r="AV83" s="12"/>
      <c r="AW83" s="12"/>
      <c r="AX83" s="12"/>
      <c r="AY83" s="12"/>
      <c r="AZ83" s="12"/>
      <c r="BA83" s="12"/>
      <c r="BB83" s="12"/>
      <c r="BC83" s="12"/>
      <c r="BD83" s="12"/>
      <c r="BE83" s="12"/>
      <c r="BF83" s="12"/>
      <c r="BG83" s="12"/>
      <c r="BH83" s="12"/>
      <c r="BI83" s="12"/>
    </row>
    <row r="84" spans="1:61" x14ac:dyDescent="0.2">
      <c r="A84" s="3"/>
      <c r="B84" s="66"/>
      <c r="C84" s="66"/>
      <c r="D84" s="66"/>
      <c r="E84" s="66"/>
      <c r="G84" s="8"/>
      <c r="H84" s="8"/>
      <c r="I84" s="8"/>
      <c r="J84" s="8"/>
      <c r="K84" s="8"/>
      <c r="L84" s="8"/>
      <c r="M84" s="9"/>
      <c r="N84" s="70"/>
      <c r="O84" s="102"/>
      <c r="AJ84" s="82"/>
      <c r="AK84" s="83"/>
      <c r="AL84" s="83"/>
      <c r="AM84" s="84"/>
      <c r="AN84" s="84"/>
      <c r="AO84" s="84"/>
      <c r="AP84" s="84"/>
      <c r="AQ84" s="84"/>
      <c r="AR84" s="84"/>
      <c r="AS84" s="84"/>
      <c r="AT84" s="84"/>
      <c r="AU84" s="84"/>
      <c r="AV84" s="12"/>
      <c r="AW84" s="12"/>
      <c r="AX84" s="12"/>
      <c r="AY84" s="12"/>
      <c r="AZ84" s="12"/>
      <c r="BA84" s="12"/>
      <c r="BB84" s="12"/>
      <c r="BC84" s="12"/>
      <c r="BD84" s="12"/>
      <c r="BE84" s="12"/>
      <c r="BF84" s="12"/>
      <c r="BG84" s="12"/>
      <c r="BH84" s="12"/>
      <c r="BI84" s="12"/>
    </row>
    <row r="85" spans="1:61" x14ac:dyDescent="0.2">
      <c r="A85" s="71"/>
      <c r="B85" s="95"/>
      <c r="C85" s="95"/>
      <c r="D85" s="95"/>
      <c r="E85" s="95"/>
      <c r="F85" s="96"/>
      <c r="G85" s="96"/>
      <c r="H85" s="96"/>
      <c r="I85" s="96"/>
      <c r="J85" s="96"/>
      <c r="K85" s="96"/>
      <c r="L85" s="96"/>
      <c r="M85" s="95"/>
      <c r="N85" s="95"/>
      <c r="O85" s="104"/>
      <c r="AJ85" s="82"/>
      <c r="AK85" s="83"/>
      <c r="AL85" s="83"/>
      <c r="AM85" s="84"/>
      <c r="AN85" s="84"/>
      <c r="AO85" s="84"/>
      <c r="AP85" s="84"/>
      <c r="AQ85" s="84"/>
      <c r="AR85" s="84"/>
      <c r="AS85" s="84"/>
      <c r="AT85" s="84"/>
      <c r="AU85" s="84"/>
      <c r="AV85" s="12"/>
      <c r="AW85" s="12"/>
      <c r="AX85" s="12"/>
      <c r="AY85" s="12"/>
      <c r="AZ85" s="12"/>
      <c r="BA85" s="12"/>
      <c r="BB85" s="12"/>
      <c r="BC85" s="12"/>
      <c r="BD85" s="12"/>
      <c r="BE85" s="12"/>
      <c r="BF85" s="12"/>
      <c r="BG85" s="12"/>
      <c r="BH85" s="12"/>
      <c r="BI85" s="12"/>
    </row>
    <row r="86" spans="1:61" x14ac:dyDescent="0.2">
      <c r="A86" s="3"/>
      <c r="B86" s="8"/>
      <c r="C86" s="8"/>
      <c r="D86" s="8"/>
      <c r="E86" s="67"/>
      <c r="F86" s="67"/>
      <c r="G86" s="44"/>
      <c r="H86" s="44"/>
      <c r="I86" s="44"/>
      <c r="J86" s="44"/>
      <c r="K86" s="44"/>
      <c r="L86" s="44"/>
      <c r="M86" s="101"/>
      <c r="N86" s="95"/>
      <c r="O86" s="103"/>
      <c r="AJ86" s="82"/>
      <c r="AK86" s="83"/>
      <c r="AL86" s="83"/>
      <c r="AM86" s="84"/>
      <c r="AN86" s="84"/>
      <c r="AO86" s="84"/>
      <c r="AP86" s="84"/>
      <c r="AQ86" s="84"/>
      <c r="AR86" s="84"/>
      <c r="AS86" s="84"/>
      <c r="AT86" s="84"/>
      <c r="AU86" s="84"/>
      <c r="AV86" s="12"/>
      <c r="AW86" s="12"/>
      <c r="AX86" s="12"/>
      <c r="AY86" s="12"/>
      <c r="AZ86" s="12"/>
      <c r="BA86" s="12"/>
      <c r="BB86" s="12"/>
      <c r="BC86" s="12"/>
      <c r="BD86" s="12"/>
      <c r="BE86" s="12"/>
      <c r="BF86" s="12"/>
      <c r="BG86" s="12"/>
      <c r="BH86" s="12"/>
      <c r="BI86" s="12"/>
    </row>
    <row r="87" spans="1:61" x14ac:dyDescent="0.2">
      <c r="A87" s="3"/>
      <c r="B87" s="8"/>
      <c r="C87" s="8"/>
      <c r="D87" s="8"/>
      <c r="E87" s="67"/>
      <c r="F87" s="67"/>
      <c r="G87" s="44"/>
      <c r="H87" s="44"/>
      <c r="I87" s="44"/>
      <c r="J87" s="44"/>
      <c r="K87" s="44"/>
      <c r="L87" s="44"/>
      <c r="M87" s="101"/>
      <c r="N87" s="95"/>
      <c r="O87" s="103"/>
      <c r="AJ87" s="82"/>
      <c r="AK87" s="83"/>
      <c r="AL87" s="83"/>
      <c r="AM87" s="84"/>
      <c r="AN87" s="84"/>
      <c r="AO87" s="84"/>
      <c r="AP87" s="84"/>
      <c r="AQ87" s="84"/>
      <c r="AR87" s="84"/>
      <c r="AS87" s="84"/>
      <c r="AT87" s="84"/>
      <c r="AU87" s="84"/>
      <c r="AV87" s="12"/>
      <c r="AW87" s="12"/>
      <c r="AX87" s="12"/>
      <c r="AY87" s="12"/>
      <c r="AZ87" s="12"/>
      <c r="BA87" s="12"/>
      <c r="BB87" s="12"/>
      <c r="BC87" s="12"/>
      <c r="BD87" s="12"/>
      <c r="BE87" s="12"/>
      <c r="BF87" s="12"/>
      <c r="BG87" s="12"/>
      <c r="BH87" s="12"/>
      <c r="BI87" s="12"/>
    </row>
    <row r="88" spans="1:61" x14ac:dyDescent="0.2">
      <c r="A88" s="3"/>
      <c r="B88" s="8"/>
      <c r="C88" s="8"/>
      <c r="D88" s="8"/>
      <c r="E88" s="67"/>
      <c r="F88" s="67"/>
      <c r="G88" s="44"/>
      <c r="H88" s="44"/>
      <c r="I88" s="44"/>
      <c r="J88" s="44"/>
      <c r="K88" s="44"/>
      <c r="L88" s="44"/>
      <c r="M88" s="25"/>
      <c r="N88" s="25"/>
      <c r="O88" s="102"/>
      <c r="AJ88" s="82"/>
      <c r="AK88" s="83"/>
      <c r="AL88" s="83"/>
      <c r="AM88" s="84"/>
      <c r="AN88" s="84"/>
      <c r="AO88" s="84"/>
      <c r="AP88" s="84"/>
      <c r="AQ88" s="84"/>
      <c r="AR88" s="84"/>
      <c r="AS88" s="84"/>
      <c r="AT88" s="84"/>
      <c r="AU88" s="84"/>
      <c r="AV88" s="12"/>
      <c r="AW88" s="12"/>
      <c r="AX88" s="12"/>
      <c r="AY88" s="12"/>
      <c r="AZ88" s="12"/>
      <c r="BA88" s="12"/>
      <c r="BB88" s="12"/>
      <c r="BC88" s="12"/>
      <c r="BD88" s="12"/>
      <c r="BE88" s="12"/>
      <c r="BF88" s="12"/>
      <c r="BG88" s="12"/>
      <c r="BH88" s="12"/>
      <c r="BI88" s="12"/>
    </row>
    <row r="89" spans="1:61" x14ac:dyDescent="0.2">
      <c r="A89" s="3"/>
      <c r="B89" s="4"/>
      <c r="C89" s="4"/>
      <c r="D89" s="4"/>
      <c r="E89" s="4"/>
      <c r="M89" s="95"/>
      <c r="N89" s="70"/>
      <c r="O89" s="103"/>
      <c r="P89" s="8"/>
      <c r="AJ89" s="86"/>
      <c r="AK89" s="87"/>
      <c r="AL89" s="87"/>
      <c r="AM89" s="88"/>
      <c r="AN89" s="88"/>
      <c r="AO89" s="88"/>
      <c r="AP89" s="88"/>
      <c r="AQ89" s="88"/>
      <c r="AR89" s="88"/>
      <c r="AS89" s="88"/>
      <c r="AT89" s="88"/>
      <c r="AU89" s="88"/>
      <c r="AV89" s="12"/>
      <c r="AW89" s="12"/>
      <c r="AX89" s="12"/>
      <c r="AY89" s="12"/>
      <c r="AZ89" s="12"/>
      <c r="BA89" s="12"/>
      <c r="BB89" s="12"/>
      <c r="BC89" s="12"/>
      <c r="BD89" s="12"/>
      <c r="BE89" s="12"/>
      <c r="BF89" s="12"/>
      <c r="BG89" s="12"/>
      <c r="BH89" s="12"/>
      <c r="BI89" s="12"/>
    </row>
    <row r="90" spans="1:61" x14ac:dyDescent="0.2">
      <c r="A90" s="71"/>
      <c r="F90" s="27"/>
      <c r="M90" s="101"/>
      <c r="N90" s="70"/>
      <c r="O90" s="103"/>
      <c r="P90" s="8"/>
      <c r="AJ90" s="82"/>
      <c r="AK90" s="83"/>
      <c r="AL90" s="83"/>
      <c r="AM90" s="84"/>
      <c r="AN90" s="84"/>
      <c r="AO90" s="84"/>
      <c r="AP90" s="84"/>
      <c r="AQ90" s="84"/>
      <c r="AR90" s="84"/>
      <c r="AS90" s="84"/>
      <c r="AT90" s="84"/>
      <c r="AU90" s="84"/>
      <c r="AV90" s="12"/>
      <c r="AW90" s="12"/>
      <c r="AX90" s="12"/>
      <c r="AY90" s="12"/>
      <c r="AZ90" s="12"/>
      <c r="BA90" s="12"/>
      <c r="BB90" s="12"/>
      <c r="BC90" s="12"/>
      <c r="BD90" s="12"/>
      <c r="BE90" s="12"/>
      <c r="BF90" s="12"/>
      <c r="BG90" s="12"/>
      <c r="BH90" s="12"/>
      <c r="BI90" s="12"/>
    </row>
    <row r="91" spans="1:61" x14ac:dyDescent="0.2">
      <c r="A91" s="71"/>
      <c r="B91" s="97"/>
      <c r="C91" s="97"/>
      <c r="D91" s="97"/>
      <c r="E91" s="97"/>
      <c r="F91" s="96"/>
      <c r="G91" s="96"/>
      <c r="H91" s="96"/>
      <c r="I91" s="96"/>
      <c r="J91" s="96"/>
      <c r="K91" s="96"/>
      <c r="L91" s="96"/>
      <c r="M91" s="101"/>
      <c r="N91" s="70"/>
      <c r="O91" s="103"/>
      <c r="P91" s="8"/>
      <c r="AJ91" s="82"/>
      <c r="AK91" s="83"/>
      <c r="AL91" s="83"/>
      <c r="AM91" s="84"/>
      <c r="AN91" s="84"/>
      <c r="AO91" s="84"/>
      <c r="AP91" s="84"/>
      <c r="AQ91" s="84"/>
      <c r="AR91" s="84"/>
      <c r="AS91" s="84"/>
      <c r="AT91" s="84"/>
      <c r="AU91" s="84"/>
      <c r="AV91" s="12"/>
      <c r="AW91" s="12"/>
      <c r="AX91" s="12"/>
      <c r="AY91" s="12"/>
      <c r="AZ91" s="12"/>
      <c r="BA91" s="12"/>
      <c r="BB91" s="12"/>
      <c r="BC91" s="12"/>
      <c r="BD91" s="12"/>
      <c r="BE91" s="12"/>
      <c r="BF91" s="12"/>
      <c r="BG91" s="12"/>
      <c r="BH91" s="12"/>
      <c r="BI91" s="12"/>
    </row>
    <row r="92" spans="1:61" x14ac:dyDescent="0.2">
      <c r="A92" s="3"/>
      <c r="B92" s="8"/>
      <c r="C92" s="8"/>
      <c r="D92" s="8"/>
      <c r="E92" s="8"/>
      <c r="F92" s="64"/>
      <c r="G92" s="8"/>
      <c r="H92" s="8"/>
      <c r="I92" s="8"/>
      <c r="J92" s="8"/>
      <c r="K92" s="8"/>
      <c r="L92" s="8"/>
      <c r="M92" s="7"/>
      <c r="N92" s="9"/>
      <c r="O92" s="6"/>
      <c r="AJ92" s="82"/>
      <c r="AK92" s="83"/>
      <c r="AL92" s="83"/>
      <c r="AM92" s="84"/>
      <c r="AN92" s="84"/>
      <c r="AO92" s="84"/>
      <c r="AP92" s="84"/>
      <c r="AQ92" s="84"/>
      <c r="AR92" s="84"/>
      <c r="AS92" s="84"/>
      <c r="AT92" s="84"/>
      <c r="AU92" s="84"/>
      <c r="AV92" s="12"/>
      <c r="AW92" s="12"/>
      <c r="AX92" s="12"/>
      <c r="AY92" s="12"/>
      <c r="AZ92" s="12"/>
      <c r="BA92" s="12"/>
      <c r="BB92" s="12"/>
      <c r="BC92" s="12"/>
      <c r="BD92" s="12"/>
      <c r="BE92" s="12"/>
      <c r="BF92" s="12"/>
      <c r="BG92" s="12"/>
      <c r="BH92" s="12"/>
      <c r="BI92" s="12"/>
    </row>
    <row r="93" spans="1:61" x14ac:dyDescent="0.2">
      <c r="A93" s="71"/>
      <c r="G93" s="11"/>
      <c r="H93" s="11"/>
      <c r="I93" s="11"/>
      <c r="J93" s="11"/>
      <c r="K93" s="11"/>
      <c r="L93" s="11"/>
      <c r="N93" s="70"/>
      <c r="O93" s="6"/>
      <c r="AJ93" s="82"/>
      <c r="AK93" s="83"/>
      <c r="AL93" s="83"/>
      <c r="AM93" s="84"/>
      <c r="AN93" s="84"/>
      <c r="AO93" s="84"/>
      <c r="AP93" s="84"/>
      <c r="AQ93" s="84"/>
      <c r="AR93" s="84"/>
      <c r="AS93" s="84"/>
      <c r="AT93" s="84"/>
      <c r="AU93" s="84"/>
      <c r="AV93" s="12"/>
      <c r="AW93" s="12"/>
      <c r="AX93" s="12"/>
      <c r="AY93" s="12"/>
      <c r="AZ93" s="12"/>
      <c r="BA93" s="12"/>
      <c r="BB93" s="12"/>
      <c r="BC93" s="12"/>
      <c r="BD93" s="12"/>
      <c r="BE93" s="12"/>
      <c r="BF93" s="12"/>
      <c r="BG93" s="12"/>
      <c r="BH93" s="12"/>
      <c r="BI93" s="12"/>
    </row>
    <row r="94" spans="1:61" x14ac:dyDescent="0.2">
      <c r="A94" s="98"/>
      <c r="B94" s="97"/>
      <c r="C94" s="97"/>
      <c r="D94" s="97"/>
      <c r="E94" s="97"/>
      <c r="F94" s="96"/>
      <c r="G94" s="96"/>
      <c r="H94" s="96"/>
      <c r="I94" s="96"/>
      <c r="J94" s="96"/>
      <c r="K94" s="96"/>
      <c r="L94" s="96"/>
      <c r="M94" s="96"/>
      <c r="N94" s="96"/>
      <c r="O94" s="77"/>
      <c r="AJ94" s="86"/>
      <c r="AK94" s="87"/>
      <c r="AL94" s="87"/>
      <c r="AM94" s="88"/>
      <c r="AN94" s="88"/>
      <c r="AO94" s="88"/>
      <c r="AP94" s="88"/>
      <c r="AQ94" s="88"/>
      <c r="AR94" s="88"/>
      <c r="AS94" s="88"/>
      <c r="AT94" s="88"/>
      <c r="AU94" s="88"/>
      <c r="AV94" s="12"/>
      <c r="AW94" s="12"/>
      <c r="AX94" s="12"/>
      <c r="AY94" s="12"/>
      <c r="AZ94" s="12"/>
      <c r="BA94" s="12"/>
      <c r="BB94" s="12"/>
      <c r="BC94" s="12"/>
      <c r="BD94" s="12"/>
      <c r="BE94" s="12"/>
      <c r="BF94" s="12"/>
      <c r="BG94" s="12"/>
      <c r="BH94" s="12"/>
      <c r="BI94" s="12"/>
    </row>
    <row r="95" spans="1:61" x14ac:dyDescent="0.2">
      <c r="A95" s="98"/>
      <c r="E95" s="67"/>
      <c r="F95" s="69"/>
      <c r="G95" s="44"/>
      <c r="H95" s="44"/>
      <c r="I95" s="44"/>
      <c r="J95" s="44"/>
      <c r="K95" s="44"/>
      <c r="L95" s="44"/>
      <c r="M95" s="7"/>
      <c r="N95" s="9"/>
      <c r="O95" s="6"/>
      <c r="AJ95" s="82"/>
      <c r="AK95" s="83"/>
      <c r="AL95" s="83"/>
      <c r="AM95" s="91"/>
      <c r="AN95" s="91"/>
      <c r="AO95" s="91"/>
      <c r="AP95" s="91"/>
      <c r="AQ95" s="91"/>
      <c r="AR95" s="91"/>
      <c r="AS95" s="91"/>
      <c r="AT95" s="91"/>
      <c r="AU95" s="91"/>
      <c r="AV95" s="12"/>
      <c r="AW95" s="12"/>
      <c r="AX95" s="12"/>
      <c r="AY95" s="12"/>
      <c r="AZ95" s="12"/>
      <c r="BA95" s="12"/>
      <c r="BB95" s="12"/>
      <c r="BC95" s="12"/>
      <c r="BD95" s="12"/>
      <c r="BE95" s="12"/>
      <c r="BF95" s="12"/>
      <c r="BG95" s="12"/>
      <c r="BH95" s="12"/>
      <c r="BI95" s="12"/>
    </row>
    <row r="96" spans="1:61" x14ac:dyDescent="0.2">
      <c r="A96" s="98"/>
      <c r="B96" s="8"/>
      <c r="C96" s="8"/>
      <c r="D96" s="8"/>
      <c r="E96" s="67"/>
      <c r="F96" s="69"/>
      <c r="G96" s="44"/>
      <c r="H96" s="44"/>
      <c r="I96" s="44"/>
      <c r="J96" s="44"/>
      <c r="K96" s="44"/>
      <c r="L96" s="44"/>
      <c r="M96" s="7"/>
      <c r="N96" s="9"/>
      <c r="O96" s="6"/>
      <c r="AJ96" s="82"/>
      <c r="AK96" s="83"/>
      <c r="AL96" s="83"/>
      <c r="AM96" s="91"/>
      <c r="AN96" s="91"/>
      <c r="AO96" s="91"/>
      <c r="AP96" s="91"/>
      <c r="AQ96" s="91"/>
      <c r="AR96" s="91"/>
      <c r="AS96" s="91"/>
      <c r="AT96" s="91"/>
      <c r="AU96" s="91"/>
      <c r="AV96" s="12"/>
      <c r="AW96" s="12"/>
      <c r="AX96" s="12"/>
      <c r="AY96" s="12"/>
      <c r="AZ96" s="12"/>
      <c r="BA96" s="12"/>
      <c r="BB96" s="12"/>
      <c r="BC96" s="12"/>
      <c r="BD96" s="12"/>
      <c r="BE96" s="12"/>
      <c r="BF96" s="12"/>
      <c r="BG96" s="12"/>
      <c r="BH96" s="12"/>
      <c r="BI96" s="12"/>
    </row>
    <row r="97" spans="1:61" x14ac:dyDescent="0.2">
      <c r="A97" s="3"/>
      <c r="E97" s="67"/>
      <c r="F97" s="69"/>
      <c r="G97" s="44"/>
      <c r="H97" s="44"/>
      <c r="I97" s="44"/>
      <c r="J97" s="44"/>
      <c r="K97" s="44"/>
      <c r="L97" s="44"/>
      <c r="M97" s="7"/>
      <c r="N97" s="9"/>
      <c r="O97" s="6"/>
      <c r="AJ97" s="82"/>
      <c r="AK97" s="83"/>
      <c r="AL97" s="83"/>
      <c r="AM97" s="91"/>
      <c r="AN97" s="91"/>
      <c r="AO97" s="91"/>
      <c r="AP97" s="91"/>
      <c r="AQ97" s="91"/>
      <c r="AR97" s="91"/>
      <c r="AS97" s="91"/>
      <c r="AT97" s="91"/>
      <c r="AU97" s="91"/>
      <c r="AV97" s="12"/>
      <c r="AW97" s="12"/>
      <c r="AX97" s="12"/>
      <c r="AY97" s="12"/>
      <c r="AZ97" s="12"/>
      <c r="BA97" s="12"/>
      <c r="BB97" s="12"/>
      <c r="BC97" s="12"/>
      <c r="BD97" s="12"/>
      <c r="BE97" s="12"/>
      <c r="BF97" s="12"/>
      <c r="BG97" s="12"/>
      <c r="BH97" s="12"/>
      <c r="BI97" s="12"/>
    </row>
    <row r="98" spans="1:61" x14ac:dyDescent="0.2">
      <c r="A98" s="3"/>
      <c r="B98" s="8"/>
      <c r="C98" s="8"/>
      <c r="D98" s="8"/>
      <c r="E98" s="67"/>
      <c r="F98" s="69"/>
      <c r="G98" s="44"/>
      <c r="H98" s="44"/>
      <c r="I98" s="44"/>
      <c r="J98" s="44"/>
      <c r="K98" s="44"/>
      <c r="L98" s="44"/>
      <c r="M98" s="7"/>
      <c r="N98" s="9"/>
      <c r="O98" s="6"/>
      <c r="AJ98" s="82"/>
      <c r="AK98" s="83"/>
      <c r="AL98" s="83"/>
      <c r="AM98" s="91"/>
      <c r="AN98" s="91"/>
      <c r="AO98" s="91"/>
      <c r="AP98" s="91"/>
      <c r="AQ98" s="91"/>
      <c r="AR98" s="91"/>
      <c r="AS98" s="91"/>
      <c r="AT98" s="91"/>
      <c r="AU98" s="91"/>
      <c r="AV98" s="12"/>
      <c r="AW98" s="12"/>
      <c r="AX98" s="12"/>
      <c r="AY98" s="12"/>
      <c r="AZ98" s="12"/>
      <c r="BA98" s="12"/>
      <c r="BB98" s="12"/>
      <c r="BC98" s="12"/>
      <c r="BD98" s="12"/>
      <c r="BE98" s="12"/>
      <c r="BF98" s="12"/>
      <c r="BG98" s="12"/>
      <c r="BH98" s="12"/>
      <c r="BI98" s="12"/>
    </row>
    <row r="99" spans="1:61" x14ac:dyDescent="0.2">
      <c r="A99" s="71"/>
      <c r="B99" s="99"/>
      <c r="C99" s="99"/>
      <c r="D99" s="99"/>
      <c r="E99" s="99"/>
      <c r="F99" s="96"/>
      <c r="G99" s="96"/>
      <c r="H99" s="96"/>
      <c r="I99" s="96"/>
      <c r="J99" s="96"/>
      <c r="K99" s="96"/>
      <c r="L99" s="96"/>
      <c r="M99" s="96"/>
      <c r="N99" s="96"/>
      <c r="O99" s="77"/>
      <c r="AJ99" s="86"/>
      <c r="AK99" s="87"/>
      <c r="AL99" s="87"/>
      <c r="AM99" s="88"/>
      <c r="AN99" s="88"/>
      <c r="AO99" s="88"/>
      <c r="AP99" s="88"/>
      <c r="AQ99" s="88"/>
      <c r="AR99" s="88"/>
      <c r="AS99" s="88"/>
      <c r="AT99" s="88"/>
      <c r="AU99" s="88"/>
      <c r="AV99" s="12"/>
      <c r="AW99" s="12"/>
      <c r="AX99" s="12"/>
      <c r="AY99" s="12"/>
      <c r="AZ99" s="12"/>
      <c r="BA99" s="12"/>
      <c r="BB99" s="12"/>
      <c r="BC99" s="12"/>
      <c r="BD99" s="12"/>
      <c r="BE99" s="12"/>
      <c r="BF99" s="12"/>
      <c r="BG99" s="12"/>
      <c r="BH99" s="12"/>
      <c r="BI99" s="12"/>
    </row>
    <row r="100" spans="1:61" x14ac:dyDescent="0.2">
      <c r="A100" s="3"/>
      <c r="B100" s="8"/>
      <c r="C100" s="8"/>
      <c r="D100" s="8"/>
      <c r="E100" s="8"/>
      <c r="F100" s="21"/>
      <c r="M100" s="9"/>
      <c r="N100" s="8"/>
      <c r="O100" s="6"/>
      <c r="AJ100" s="82"/>
      <c r="AK100" s="83"/>
      <c r="AL100" s="83"/>
      <c r="AM100" s="91"/>
      <c r="AN100" s="91"/>
      <c r="AO100" s="91"/>
      <c r="AP100" s="91"/>
      <c r="AQ100" s="91"/>
      <c r="AR100" s="91"/>
      <c r="AS100" s="91"/>
      <c r="AT100" s="91"/>
      <c r="AU100" s="91"/>
      <c r="AV100" s="12"/>
      <c r="AW100" s="12"/>
      <c r="AX100" s="12"/>
      <c r="AY100" s="12"/>
      <c r="AZ100" s="12"/>
      <c r="BA100" s="12"/>
      <c r="BB100" s="12"/>
      <c r="BC100" s="12"/>
      <c r="BD100" s="12"/>
      <c r="BE100" s="12"/>
      <c r="BF100" s="12"/>
      <c r="BG100" s="12"/>
      <c r="BH100" s="12"/>
      <c r="BI100" s="12"/>
    </row>
    <row r="101" spans="1:61" x14ac:dyDescent="0.2">
      <c r="A101" s="3"/>
      <c r="B101" s="8"/>
      <c r="C101" s="8"/>
      <c r="D101" s="8"/>
      <c r="E101" s="8"/>
      <c r="F101" s="21"/>
      <c r="M101" s="9"/>
      <c r="N101" s="8"/>
      <c r="O101" s="6"/>
      <c r="AJ101" s="82"/>
      <c r="AK101" s="83"/>
      <c r="AL101" s="83"/>
      <c r="AM101" s="91"/>
      <c r="AN101" s="91"/>
      <c r="AO101" s="91"/>
      <c r="AP101" s="91"/>
      <c r="AQ101" s="91"/>
      <c r="AR101" s="91"/>
      <c r="AS101" s="91"/>
      <c r="AT101" s="91"/>
      <c r="AU101" s="91"/>
      <c r="AV101" s="12"/>
      <c r="AW101" s="12"/>
      <c r="AX101" s="12"/>
      <c r="AY101" s="12"/>
      <c r="AZ101" s="12"/>
      <c r="BA101" s="12"/>
      <c r="BB101" s="12"/>
      <c r="BC101" s="12"/>
      <c r="BD101" s="12"/>
      <c r="BE101" s="12"/>
      <c r="BF101" s="12"/>
      <c r="BG101" s="12"/>
      <c r="BH101" s="12"/>
      <c r="BI101" s="12"/>
    </row>
    <row r="102" spans="1:61" x14ac:dyDescent="0.2">
      <c r="A102" s="3"/>
      <c r="F102" s="21"/>
      <c r="M102" s="9"/>
      <c r="N102" s="8"/>
      <c r="O102" s="6"/>
      <c r="AJ102" s="82"/>
      <c r="AK102" s="83"/>
      <c r="AL102" s="83"/>
      <c r="AM102" s="91"/>
      <c r="AN102" s="91"/>
      <c r="AO102" s="91"/>
      <c r="AP102" s="91"/>
      <c r="AQ102" s="91"/>
      <c r="AR102" s="91"/>
      <c r="AS102" s="91"/>
      <c r="AT102" s="91"/>
      <c r="AU102" s="91"/>
      <c r="AV102" s="12"/>
      <c r="AW102" s="12"/>
      <c r="AX102" s="12"/>
      <c r="AY102" s="12"/>
      <c r="AZ102" s="12"/>
      <c r="BA102" s="12"/>
      <c r="BB102" s="12"/>
      <c r="BC102" s="12"/>
      <c r="BD102" s="12"/>
      <c r="BE102" s="12"/>
      <c r="BF102" s="12"/>
      <c r="BG102" s="12"/>
      <c r="BH102" s="12"/>
      <c r="BI102" s="12"/>
    </row>
    <row r="103" spans="1:61" x14ac:dyDescent="0.2">
      <c r="A103" s="3"/>
      <c r="F103" s="21"/>
      <c r="M103" s="9"/>
      <c r="N103" s="8"/>
      <c r="O103" s="6"/>
      <c r="AJ103" s="82"/>
      <c r="AK103" s="83"/>
      <c r="AL103" s="83"/>
      <c r="AM103" s="91"/>
      <c r="AN103" s="91"/>
      <c r="AO103" s="91"/>
      <c r="AP103" s="91"/>
      <c r="AQ103" s="91"/>
      <c r="AR103" s="91"/>
      <c r="AS103" s="91"/>
      <c r="AT103" s="91"/>
      <c r="AU103" s="91"/>
      <c r="AV103" s="12"/>
      <c r="AW103" s="12"/>
      <c r="AX103" s="12"/>
      <c r="AY103" s="12"/>
      <c r="AZ103" s="12"/>
      <c r="BA103" s="12"/>
      <c r="BB103" s="12"/>
      <c r="BC103" s="12"/>
      <c r="BD103" s="12"/>
      <c r="BE103" s="12"/>
      <c r="BF103" s="12"/>
      <c r="BG103" s="12"/>
      <c r="BH103" s="12"/>
      <c r="BI103" s="12"/>
    </row>
    <row r="104" spans="1:61" x14ac:dyDescent="0.2">
      <c r="A104" s="3"/>
      <c r="F104" s="21"/>
      <c r="M104" s="9"/>
      <c r="N104" s="8"/>
      <c r="O104" s="6"/>
      <c r="AJ104" s="82"/>
      <c r="AK104" s="83"/>
      <c r="AL104" s="83"/>
      <c r="AM104" s="91"/>
      <c r="AN104" s="91"/>
      <c r="AO104" s="91"/>
      <c r="AP104" s="91"/>
      <c r="AQ104" s="91"/>
      <c r="AR104" s="91"/>
      <c r="AS104" s="91"/>
      <c r="AT104" s="91"/>
      <c r="AU104" s="91"/>
      <c r="AV104" s="12"/>
      <c r="AW104" s="12"/>
      <c r="AX104" s="12"/>
      <c r="AY104" s="12"/>
      <c r="AZ104" s="12"/>
      <c r="BA104" s="12"/>
      <c r="BB104" s="12"/>
      <c r="BC104" s="12"/>
      <c r="BD104" s="12"/>
      <c r="BE104" s="12"/>
      <c r="BF104" s="12"/>
      <c r="BG104" s="12"/>
      <c r="BH104" s="12"/>
      <c r="BI104" s="12"/>
    </row>
    <row r="105" spans="1:61" x14ac:dyDescent="0.2">
      <c r="A105" s="3"/>
      <c r="F105" s="21"/>
      <c r="M105" s="9"/>
      <c r="N105" s="8"/>
      <c r="O105" s="6"/>
      <c r="AJ105" s="82"/>
      <c r="AK105" s="83"/>
      <c r="AL105" s="83"/>
      <c r="AM105" s="91"/>
      <c r="AN105" s="91"/>
      <c r="AO105" s="91"/>
      <c r="AP105" s="91"/>
      <c r="AQ105" s="91"/>
      <c r="AR105" s="91"/>
      <c r="AS105" s="91"/>
      <c r="AT105" s="91"/>
      <c r="AU105" s="91"/>
      <c r="AV105" s="12"/>
      <c r="AW105" s="12"/>
      <c r="AX105" s="12"/>
      <c r="AY105" s="12"/>
      <c r="AZ105" s="12"/>
      <c r="BA105" s="12"/>
      <c r="BB105" s="12"/>
      <c r="BC105" s="12"/>
      <c r="BD105" s="12"/>
      <c r="BE105" s="12"/>
      <c r="BF105" s="12"/>
      <c r="BG105" s="12"/>
      <c r="BH105" s="12"/>
      <c r="BI105" s="12"/>
    </row>
    <row r="106" spans="1:61" x14ac:dyDescent="0.2">
      <c r="A106" s="3"/>
      <c r="B106" s="8"/>
      <c r="C106" s="8"/>
      <c r="D106" s="8"/>
      <c r="E106" s="8"/>
      <c r="F106" s="21"/>
      <c r="M106" s="9"/>
      <c r="N106" s="8"/>
      <c r="O106" s="6"/>
      <c r="AJ106" s="82"/>
      <c r="AK106" s="83"/>
      <c r="AL106" s="83"/>
      <c r="AM106" s="91"/>
      <c r="AN106" s="91"/>
      <c r="AO106" s="91"/>
      <c r="AP106" s="91"/>
      <c r="AQ106" s="91"/>
      <c r="AR106" s="91"/>
      <c r="AS106" s="91"/>
      <c r="AT106" s="91"/>
      <c r="AU106" s="91"/>
      <c r="AV106" s="12"/>
      <c r="AW106" s="12"/>
      <c r="AX106" s="12"/>
      <c r="AY106" s="12"/>
      <c r="AZ106" s="12"/>
      <c r="BA106" s="12"/>
      <c r="BB106" s="12"/>
      <c r="BC106" s="12"/>
      <c r="BD106" s="12"/>
      <c r="BE106" s="12"/>
      <c r="BF106" s="12"/>
      <c r="BG106" s="12"/>
      <c r="BH106" s="12"/>
      <c r="BI106" s="12"/>
    </row>
    <row r="107" spans="1:61" x14ac:dyDescent="0.2">
      <c r="A107" s="3"/>
      <c r="B107" s="8"/>
      <c r="C107" s="8"/>
      <c r="D107" s="8"/>
      <c r="E107" s="8"/>
      <c r="F107" s="21"/>
      <c r="M107" s="9"/>
      <c r="N107" s="8"/>
      <c r="O107" s="6"/>
      <c r="AJ107" s="82"/>
      <c r="AK107" s="83"/>
      <c r="AL107" s="83"/>
      <c r="AM107" s="91"/>
      <c r="AN107" s="91"/>
      <c r="AO107" s="91"/>
      <c r="AP107" s="91"/>
      <c r="AQ107" s="91"/>
      <c r="AR107" s="91"/>
      <c r="AS107" s="91"/>
      <c r="AT107" s="91"/>
      <c r="AU107" s="91"/>
      <c r="AV107" s="12"/>
      <c r="AW107" s="12"/>
      <c r="AX107" s="12"/>
      <c r="AY107" s="12"/>
      <c r="AZ107" s="12"/>
      <c r="BA107" s="12"/>
      <c r="BB107" s="12"/>
      <c r="BC107" s="12"/>
      <c r="BD107" s="12"/>
      <c r="BE107" s="12"/>
      <c r="BF107" s="12"/>
      <c r="BG107" s="12"/>
      <c r="BH107" s="12"/>
      <c r="BI107" s="12"/>
    </row>
    <row r="108" spans="1:61" x14ac:dyDescent="0.2">
      <c r="A108" s="3"/>
      <c r="F108" s="21"/>
      <c r="M108" s="9"/>
      <c r="N108" s="8"/>
      <c r="O108" s="6"/>
      <c r="AJ108" s="82"/>
      <c r="AK108" s="83"/>
      <c r="AL108" s="83"/>
      <c r="AM108" s="91"/>
      <c r="AN108" s="91"/>
      <c r="AO108" s="91"/>
      <c r="AP108" s="91"/>
      <c r="AQ108" s="91"/>
      <c r="AR108" s="91"/>
      <c r="AS108" s="91"/>
      <c r="AT108" s="91"/>
      <c r="AU108" s="91"/>
      <c r="AV108" s="12"/>
      <c r="AW108" s="12"/>
      <c r="AX108" s="12"/>
      <c r="AY108" s="12"/>
      <c r="AZ108" s="12"/>
      <c r="BA108" s="12"/>
      <c r="BB108" s="12"/>
      <c r="BC108" s="12"/>
      <c r="BD108" s="12"/>
      <c r="BE108" s="12"/>
      <c r="BF108" s="12"/>
      <c r="BG108" s="12"/>
      <c r="BH108" s="12"/>
      <c r="BI108" s="12"/>
    </row>
    <row r="109" spans="1:61" x14ac:dyDescent="0.2">
      <c r="A109" s="3"/>
      <c r="B109" s="8"/>
      <c r="C109" s="8"/>
      <c r="D109" s="8"/>
      <c r="E109" s="8"/>
      <c r="F109" s="21"/>
      <c r="M109" s="9"/>
      <c r="N109" s="8"/>
      <c r="O109" s="6"/>
      <c r="AJ109" s="82"/>
      <c r="AK109" s="83"/>
      <c r="AL109" s="83"/>
      <c r="AM109" s="91"/>
      <c r="AN109" s="91"/>
      <c r="AO109" s="91"/>
      <c r="AP109" s="91"/>
      <c r="AQ109" s="91"/>
      <c r="AR109" s="91"/>
      <c r="AS109" s="91"/>
      <c r="AT109" s="91"/>
      <c r="AU109" s="91"/>
      <c r="AV109" s="12"/>
      <c r="AW109" s="12"/>
      <c r="AX109" s="12"/>
      <c r="AY109" s="12"/>
      <c r="AZ109" s="12"/>
      <c r="BA109" s="12"/>
      <c r="BB109" s="12"/>
      <c r="BC109" s="12"/>
      <c r="BD109" s="12"/>
      <c r="BE109" s="12"/>
      <c r="BF109" s="12"/>
      <c r="BG109" s="12"/>
      <c r="BH109" s="12"/>
      <c r="BI109" s="12"/>
    </row>
    <row r="110" spans="1:61" x14ac:dyDescent="0.2">
      <c r="A110" s="3"/>
      <c r="F110" s="21"/>
      <c r="M110" s="9"/>
      <c r="N110" s="8"/>
      <c r="O110" s="6"/>
      <c r="AJ110" s="82"/>
      <c r="AK110" s="83"/>
      <c r="AL110" s="83"/>
      <c r="AM110" s="91"/>
      <c r="AN110" s="91"/>
      <c r="AO110" s="91"/>
      <c r="AP110" s="91"/>
      <c r="AQ110" s="91"/>
      <c r="AR110" s="91"/>
      <c r="AS110" s="91"/>
      <c r="AT110" s="91"/>
      <c r="AU110" s="91"/>
      <c r="AV110" s="12"/>
      <c r="AW110" s="12"/>
      <c r="AX110" s="12"/>
      <c r="AY110" s="12"/>
      <c r="AZ110" s="12"/>
      <c r="BA110" s="12"/>
      <c r="BB110" s="12"/>
      <c r="BC110" s="12"/>
      <c r="BD110" s="12"/>
      <c r="BE110" s="12"/>
      <c r="BF110" s="12"/>
      <c r="BG110" s="12"/>
      <c r="BH110" s="12"/>
      <c r="BI110" s="12"/>
    </row>
    <row r="111" spans="1:61" x14ac:dyDescent="0.2">
      <c r="A111" s="3"/>
      <c r="F111" s="21"/>
      <c r="M111" s="9"/>
      <c r="N111" s="8"/>
      <c r="O111" s="6"/>
      <c r="AJ111" s="82"/>
      <c r="AK111" s="83"/>
      <c r="AL111" s="83"/>
      <c r="AM111" s="91"/>
      <c r="AN111" s="91"/>
      <c r="AO111" s="91"/>
      <c r="AP111" s="91"/>
      <c r="AQ111" s="91"/>
      <c r="AR111" s="91"/>
      <c r="AS111" s="91"/>
      <c r="AT111" s="91"/>
      <c r="AU111" s="91"/>
      <c r="AV111" s="12"/>
      <c r="AW111" s="12"/>
      <c r="AX111" s="12"/>
      <c r="AY111" s="12"/>
      <c r="AZ111" s="12"/>
      <c r="BA111" s="12"/>
      <c r="BB111" s="12"/>
      <c r="BC111" s="12"/>
      <c r="BD111" s="12"/>
      <c r="BE111" s="12"/>
      <c r="BF111" s="12"/>
      <c r="BG111" s="12"/>
      <c r="BH111" s="12"/>
      <c r="BI111" s="12"/>
    </row>
    <row r="112" spans="1:61" x14ac:dyDescent="0.2">
      <c r="G112" s="8"/>
      <c r="H112" s="8"/>
      <c r="I112" s="8"/>
      <c r="J112" s="8"/>
      <c r="K112" s="8"/>
      <c r="L112" s="8"/>
      <c r="AW112" s="12"/>
      <c r="AX112" s="12"/>
      <c r="AY112" s="12"/>
      <c r="AZ112" s="12"/>
      <c r="BA112" s="12"/>
      <c r="BB112" s="12"/>
      <c r="BC112" s="12"/>
      <c r="BD112" s="12"/>
      <c r="BE112" s="12"/>
      <c r="BF112" s="12"/>
      <c r="BG112" s="12"/>
      <c r="BH112" s="12"/>
      <c r="BI112" s="12"/>
    </row>
    <row r="113" spans="1:61" x14ac:dyDescent="0.2">
      <c r="G113" s="8"/>
      <c r="H113" s="8"/>
      <c r="I113" s="8"/>
      <c r="J113" s="8"/>
      <c r="K113" s="8"/>
      <c r="L113" s="8"/>
      <c r="AW113" s="12"/>
      <c r="AX113" s="12"/>
      <c r="AY113" s="12"/>
      <c r="AZ113" s="12"/>
      <c r="BA113" s="12"/>
      <c r="BB113" s="12"/>
      <c r="BC113" s="12"/>
      <c r="BD113" s="12"/>
      <c r="BE113" s="12"/>
      <c r="BF113" s="12"/>
      <c r="BG113" s="12"/>
      <c r="BH113" s="12"/>
      <c r="BI113" s="12"/>
    </row>
    <row r="114" spans="1:61" x14ac:dyDescent="0.2">
      <c r="G114" s="8"/>
      <c r="H114" s="8"/>
      <c r="I114" s="8"/>
      <c r="J114" s="8"/>
      <c r="K114" s="8"/>
      <c r="L114" s="8"/>
      <c r="AW114" s="12"/>
      <c r="AX114" s="12"/>
      <c r="AY114" s="12"/>
      <c r="AZ114" s="12"/>
      <c r="BA114" s="12"/>
      <c r="BB114" s="12"/>
      <c r="BC114" s="12"/>
      <c r="BD114" s="12"/>
      <c r="BE114" s="12"/>
      <c r="BF114" s="12"/>
      <c r="BG114" s="12"/>
      <c r="BH114" s="12"/>
      <c r="BI114" s="12"/>
    </row>
    <row r="115" spans="1:61" x14ac:dyDescent="0.2">
      <c r="A115" s="81"/>
      <c r="B115" s="24"/>
      <c r="C115" s="24"/>
      <c r="D115" s="24"/>
      <c r="E115" s="24"/>
      <c r="F115" s="21"/>
      <c r="G115" s="24"/>
      <c r="H115" s="24"/>
      <c r="I115" s="24"/>
      <c r="J115" s="24"/>
      <c r="K115" s="24"/>
      <c r="L115" s="24"/>
      <c r="M115" s="25"/>
      <c r="N115" s="25"/>
      <c r="O115" s="6"/>
      <c r="AJ115" s="82"/>
      <c r="AK115" s="83"/>
      <c r="AL115" s="83"/>
      <c r="AM115" s="84"/>
      <c r="AN115" s="84"/>
      <c r="AO115" s="84"/>
      <c r="AP115" s="84"/>
      <c r="AQ115" s="84"/>
      <c r="AR115" s="84"/>
      <c r="AS115" s="84"/>
      <c r="AT115" s="84"/>
      <c r="AU115" s="84"/>
      <c r="AV115" s="12"/>
      <c r="AW115" s="12"/>
      <c r="AX115" s="12"/>
      <c r="AY115" s="12"/>
      <c r="AZ115" s="12"/>
      <c r="BA115" s="12"/>
      <c r="BB115" s="12"/>
      <c r="BC115" s="12"/>
      <c r="BD115" s="12"/>
      <c r="BE115" s="12"/>
      <c r="BF115" s="12"/>
      <c r="BG115" s="12"/>
      <c r="BH115" s="12"/>
      <c r="BI115" s="12"/>
    </row>
    <row r="116" spans="1:61" x14ac:dyDescent="0.2">
      <c r="A116" s="81"/>
      <c r="B116" s="24"/>
      <c r="C116" s="24"/>
      <c r="D116" s="24"/>
      <c r="E116" s="24"/>
      <c r="F116" s="21"/>
      <c r="G116" s="24"/>
      <c r="H116" s="24"/>
      <c r="I116" s="24"/>
      <c r="J116" s="24"/>
      <c r="K116" s="24"/>
      <c r="L116" s="24"/>
      <c r="M116" s="25"/>
      <c r="N116" s="25"/>
      <c r="O116" s="6"/>
      <c r="AJ116" s="82"/>
      <c r="AK116" s="83"/>
      <c r="AL116" s="83"/>
      <c r="AM116" s="84"/>
      <c r="AN116" s="84"/>
      <c r="AO116" s="84"/>
      <c r="AP116" s="84"/>
      <c r="AQ116" s="84"/>
      <c r="AR116" s="84"/>
      <c r="AS116" s="84"/>
      <c r="AT116" s="84"/>
      <c r="AU116" s="84"/>
      <c r="AV116" s="12"/>
      <c r="AW116" s="12"/>
      <c r="AX116" s="12"/>
      <c r="AY116" s="12"/>
      <c r="AZ116" s="12"/>
      <c r="BA116" s="12"/>
      <c r="BB116" s="12"/>
      <c r="BC116" s="12"/>
      <c r="BD116" s="12"/>
      <c r="BE116" s="12"/>
      <c r="BF116" s="12"/>
      <c r="BG116" s="12"/>
      <c r="BH116" s="12"/>
      <c r="BI116" s="12"/>
    </row>
    <row r="117" spans="1:61" x14ac:dyDescent="0.2">
      <c r="A117" s="81"/>
      <c r="B117" s="24"/>
      <c r="C117" s="24"/>
      <c r="D117" s="24"/>
      <c r="E117" s="24"/>
      <c r="F117" s="21"/>
      <c r="G117" s="24"/>
      <c r="H117" s="24"/>
      <c r="I117" s="24"/>
      <c r="J117" s="24"/>
      <c r="K117" s="24"/>
      <c r="L117" s="24"/>
      <c r="M117" s="25"/>
      <c r="N117" s="25"/>
      <c r="O117" s="6"/>
      <c r="AJ117" s="82"/>
      <c r="AK117" s="83"/>
      <c r="AL117" s="83"/>
      <c r="AM117" s="84"/>
      <c r="AN117" s="84"/>
      <c r="AO117" s="84"/>
      <c r="AP117" s="84"/>
      <c r="AQ117" s="84"/>
      <c r="AR117" s="84"/>
      <c r="AS117" s="84"/>
      <c r="AT117" s="84"/>
      <c r="AU117" s="84"/>
      <c r="AV117" s="12"/>
      <c r="AW117" s="12"/>
      <c r="AX117" s="12"/>
      <c r="AY117" s="12"/>
      <c r="AZ117" s="12"/>
      <c r="BA117" s="12"/>
      <c r="BB117" s="12"/>
      <c r="BC117" s="12"/>
      <c r="BD117" s="12"/>
      <c r="BE117" s="12"/>
      <c r="BF117" s="12"/>
      <c r="BG117" s="12"/>
      <c r="BH117" s="12"/>
      <c r="BI117" s="12"/>
    </row>
    <row r="118" spans="1:61" x14ac:dyDescent="0.2">
      <c r="A118" s="81"/>
      <c r="B118" s="24"/>
      <c r="C118" s="24"/>
      <c r="D118" s="24"/>
      <c r="E118" s="24"/>
      <c r="F118" s="21"/>
      <c r="G118" s="24"/>
      <c r="H118" s="24"/>
      <c r="I118" s="24"/>
      <c r="J118" s="24"/>
      <c r="K118" s="24"/>
      <c r="L118" s="24"/>
      <c r="M118" s="25"/>
      <c r="N118" s="25"/>
      <c r="O118" s="6"/>
      <c r="AJ118" s="82"/>
      <c r="AK118" s="83"/>
      <c r="AL118" s="83"/>
      <c r="AM118" s="84"/>
      <c r="AN118" s="84"/>
      <c r="AO118" s="84"/>
      <c r="AP118" s="84"/>
      <c r="AQ118" s="84"/>
      <c r="AR118" s="84"/>
      <c r="AS118" s="84"/>
      <c r="AT118" s="84"/>
      <c r="AU118" s="84"/>
      <c r="AV118" s="12"/>
      <c r="AW118" s="12"/>
      <c r="AX118" s="12"/>
      <c r="AY118" s="12"/>
      <c r="AZ118" s="12"/>
      <c r="BA118" s="12"/>
      <c r="BB118" s="12"/>
      <c r="BC118" s="12"/>
      <c r="BD118" s="12"/>
      <c r="BE118" s="12"/>
      <c r="BF118" s="12"/>
      <c r="BG118" s="12"/>
      <c r="BH118" s="12"/>
      <c r="BI118" s="12"/>
    </row>
    <row r="119" spans="1:61" x14ac:dyDescent="0.2">
      <c r="A119" s="81"/>
      <c r="B119" s="24"/>
      <c r="C119" s="24"/>
      <c r="D119" s="24"/>
      <c r="E119" s="24"/>
      <c r="F119" s="24"/>
      <c r="G119" s="24"/>
      <c r="H119" s="24"/>
      <c r="I119" s="24"/>
      <c r="J119" s="24"/>
      <c r="K119" s="24"/>
      <c r="L119" s="24"/>
      <c r="M119" s="24"/>
      <c r="N119" s="24"/>
      <c r="O119" s="6"/>
      <c r="AJ119" s="82"/>
      <c r="AK119" s="83"/>
      <c r="AL119" s="83"/>
      <c r="AM119" s="84"/>
      <c r="AN119" s="84"/>
      <c r="AO119" s="84"/>
      <c r="AP119" s="84"/>
      <c r="AQ119" s="84"/>
      <c r="AR119" s="84"/>
      <c r="AS119" s="84"/>
      <c r="AT119" s="84"/>
      <c r="AU119" s="84"/>
      <c r="AV119" s="12"/>
      <c r="AW119" s="12"/>
      <c r="AX119" s="12"/>
      <c r="AY119" s="12"/>
      <c r="AZ119" s="12"/>
      <c r="BA119" s="12"/>
      <c r="BB119" s="12"/>
      <c r="BC119" s="12"/>
      <c r="BD119" s="12"/>
      <c r="BE119" s="12"/>
      <c r="BF119" s="12"/>
      <c r="BG119" s="12"/>
      <c r="BH119" s="12"/>
      <c r="BI119" s="12"/>
    </row>
    <row r="120" spans="1:61" x14ac:dyDescent="0.2">
      <c r="A120" s="75"/>
      <c r="B120" s="85"/>
      <c r="C120" s="85"/>
      <c r="D120" s="85"/>
      <c r="E120" s="85"/>
      <c r="F120" s="76"/>
      <c r="G120" s="76"/>
      <c r="H120" s="76"/>
      <c r="I120" s="76"/>
      <c r="J120" s="76"/>
      <c r="K120" s="76"/>
      <c r="L120" s="76"/>
      <c r="M120" s="76"/>
      <c r="N120" s="76"/>
      <c r="O120" s="77"/>
      <c r="AJ120" s="86"/>
      <c r="AK120" s="87"/>
      <c r="AL120" s="87"/>
      <c r="AM120" s="88"/>
      <c r="AN120" s="88"/>
      <c r="AO120" s="88"/>
      <c r="AP120" s="88"/>
      <c r="AQ120" s="88"/>
      <c r="AR120" s="88"/>
      <c r="AS120" s="88"/>
      <c r="AT120" s="88"/>
      <c r="AU120" s="88"/>
      <c r="AV120" s="12"/>
      <c r="AW120" s="12"/>
      <c r="AX120" s="12"/>
      <c r="AY120" s="12"/>
      <c r="AZ120" s="12"/>
      <c r="BA120" s="12"/>
      <c r="BB120" s="12"/>
      <c r="BC120" s="12"/>
      <c r="BD120" s="12"/>
      <c r="BE120" s="12"/>
      <c r="BF120" s="12"/>
      <c r="BG120" s="12"/>
      <c r="BH120" s="12"/>
      <c r="BI120" s="12"/>
    </row>
    <row r="121" spans="1:61" x14ac:dyDescent="0.2">
      <c r="A121" s="81"/>
      <c r="B121" s="24"/>
      <c r="C121" s="24"/>
      <c r="D121" s="24"/>
      <c r="E121" s="24"/>
      <c r="F121" s="64"/>
      <c r="G121" s="89"/>
      <c r="H121" s="89"/>
      <c r="I121" s="89"/>
      <c r="J121" s="89"/>
      <c r="K121" s="89"/>
      <c r="L121" s="89"/>
      <c r="M121" s="25"/>
      <c r="N121" s="25"/>
      <c r="O121" s="6"/>
      <c r="AJ121" s="82"/>
      <c r="AK121" s="83"/>
      <c r="AL121" s="83"/>
      <c r="AM121" s="84"/>
      <c r="AN121" s="84"/>
      <c r="AO121" s="84"/>
      <c r="AP121" s="84"/>
      <c r="AQ121" s="84"/>
      <c r="AR121" s="84"/>
      <c r="AS121" s="84"/>
      <c r="AT121" s="84"/>
      <c r="AU121" s="84"/>
      <c r="AV121" s="12"/>
      <c r="AW121" s="12"/>
      <c r="AX121" s="12"/>
      <c r="AY121" s="12"/>
      <c r="AZ121" s="12"/>
      <c r="BA121" s="12"/>
      <c r="BB121" s="12"/>
      <c r="BC121" s="12"/>
      <c r="BD121" s="12"/>
      <c r="BE121" s="12"/>
      <c r="BF121" s="12"/>
      <c r="BG121" s="12"/>
      <c r="BH121" s="12"/>
      <c r="BI121" s="12"/>
    </row>
    <row r="122" spans="1:61" x14ac:dyDescent="0.2">
      <c r="A122" s="81"/>
      <c r="B122" s="24"/>
      <c r="C122" s="24"/>
      <c r="D122" s="24"/>
      <c r="E122" s="24"/>
      <c r="F122" s="64"/>
      <c r="G122" s="89"/>
      <c r="H122" s="89"/>
      <c r="I122" s="89"/>
      <c r="J122" s="89"/>
      <c r="K122" s="89"/>
      <c r="L122" s="89"/>
      <c r="M122" s="25"/>
      <c r="N122" s="25"/>
      <c r="O122" s="6"/>
      <c r="AJ122" s="82"/>
      <c r="AK122" s="83"/>
      <c r="AL122" s="83"/>
      <c r="AM122" s="84"/>
      <c r="AN122" s="84"/>
      <c r="AO122" s="84"/>
      <c r="AP122" s="84"/>
      <c r="AQ122" s="84"/>
      <c r="AR122" s="84"/>
      <c r="AS122" s="84"/>
      <c r="AT122" s="84"/>
      <c r="AU122" s="84"/>
      <c r="AV122" s="12"/>
      <c r="AW122" s="12"/>
      <c r="AX122" s="12"/>
      <c r="AY122" s="12"/>
      <c r="AZ122" s="12"/>
      <c r="BA122" s="12"/>
      <c r="BB122" s="12"/>
      <c r="BC122" s="12"/>
      <c r="BD122" s="12"/>
      <c r="BE122" s="12"/>
      <c r="BF122" s="12"/>
      <c r="BG122" s="12"/>
      <c r="BH122" s="12"/>
      <c r="BI122" s="12"/>
    </row>
    <row r="123" spans="1:61" x14ac:dyDescent="0.2">
      <c r="A123" s="81"/>
      <c r="B123" s="24"/>
      <c r="C123" s="24"/>
      <c r="D123" s="24"/>
      <c r="E123" s="24"/>
      <c r="F123" s="64"/>
      <c r="G123" s="89"/>
      <c r="H123" s="89"/>
      <c r="I123" s="89"/>
      <c r="J123" s="89"/>
      <c r="K123" s="89"/>
      <c r="L123" s="89"/>
      <c r="M123" s="25"/>
      <c r="N123" s="25"/>
      <c r="O123" s="6"/>
      <c r="AJ123" s="82"/>
      <c r="AK123" s="83"/>
      <c r="AL123" s="83"/>
      <c r="AM123" s="84"/>
      <c r="AN123" s="84"/>
      <c r="AO123" s="84"/>
      <c r="AP123" s="84"/>
      <c r="AQ123" s="84"/>
      <c r="AR123" s="84"/>
      <c r="AS123" s="84"/>
      <c r="AT123" s="84"/>
      <c r="AU123" s="84"/>
      <c r="AV123" s="12"/>
      <c r="AW123" s="12"/>
      <c r="AX123" s="12"/>
      <c r="AY123" s="12"/>
      <c r="AZ123" s="12"/>
      <c r="BA123" s="12"/>
      <c r="BB123" s="12"/>
      <c r="BC123" s="12"/>
      <c r="BD123" s="12"/>
      <c r="BE123" s="12"/>
      <c r="BF123" s="12"/>
      <c r="BG123" s="12"/>
      <c r="BH123" s="12"/>
      <c r="BI123" s="12"/>
    </row>
    <row r="124" spans="1:61" x14ac:dyDescent="0.2">
      <c r="A124" s="81"/>
      <c r="B124" s="24"/>
      <c r="C124" s="24"/>
      <c r="D124" s="24"/>
      <c r="E124" s="24"/>
      <c r="F124" s="24"/>
      <c r="G124" s="89"/>
      <c r="H124" s="89"/>
      <c r="I124" s="89"/>
      <c r="J124" s="89"/>
      <c r="K124" s="89"/>
      <c r="L124" s="89"/>
      <c r="M124" s="24"/>
      <c r="N124" s="24"/>
      <c r="O124" s="6"/>
      <c r="AJ124" s="82"/>
      <c r="AK124" s="83"/>
      <c r="AL124" s="83"/>
      <c r="AM124" s="84"/>
      <c r="AN124" s="84"/>
      <c r="AO124" s="84"/>
      <c r="AP124" s="84"/>
      <c r="AQ124" s="84"/>
      <c r="AR124" s="84"/>
      <c r="AS124" s="84"/>
      <c r="AT124" s="84"/>
      <c r="AU124" s="84"/>
      <c r="AV124" s="12"/>
      <c r="AW124" s="12"/>
      <c r="AX124" s="12"/>
      <c r="AY124" s="12"/>
      <c r="AZ124" s="12"/>
      <c r="BA124" s="12"/>
      <c r="BB124" s="12"/>
      <c r="BC124" s="12"/>
      <c r="BD124" s="12"/>
      <c r="BE124" s="12"/>
      <c r="BF124" s="12"/>
      <c r="BG124" s="12"/>
      <c r="BH124" s="12"/>
      <c r="BI124" s="12"/>
    </row>
    <row r="125" spans="1:61" x14ac:dyDescent="0.2">
      <c r="A125" s="90"/>
      <c r="B125" s="85"/>
      <c r="C125" s="85"/>
      <c r="D125" s="85"/>
      <c r="E125" s="85"/>
      <c r="F125" s="76"/>
      <c r="G125" s="76"/>
      <c r="H125" s="76"/>
      <c r="I125" s="76"/>
      <c r="J125" s="76"/>
      <c r="K125" s="76"/>
      <c r="L125" s="76"/>
      <c r="M125" s="76"/>
      <c r="N125" s="76"/>
      <c r="O125" s="77"/>
      <c r="AJ125" s="86"/>
      <c r="AK125" s="87"/>
      <c r="AL125" s="87"/>
      <c r="AM125" s="88"/>
      <c r="AN125" s="88"/>
      <c r="AO125" s="88"/>
      <c r="AP125" s="88"/>
      <c r="AQ125" s="88"/>
      <c r="AR125" s="88"/>
      <c r="AS125" s="88"/>
      <c r="AT125" s="88"/>
      <c r="AU125" s="88"/>
      <c r="AV125" s="12"/>
      <c r="AW125" s="12"/>
      <c r="AX125" s="12"/>
      <c r="AY125" s="12"/>
      <c r="AZ125" s="12"/>
      <c r="BA125" s="12"/>
      <c r="BB125" s="12"/>
      <c r="BC125" s="12"/>
      <c r="BD125" s="12"/>
      <c r="BE125" s="12"/>
      <c r="BF125" s="12"/>
      <c r="BG125" s="12"/>
      <c r="BH125" s="12"/>
      <c r="BI125" s="12"/>
    </row>
    <row r="126" spans="1:61" x14ac:dyDescent="0.2">
      <c r="A126" s="81"/>
      <c r="F126" s="64"/>
      <c r="G126" s="13"/>
      <c r="H126" s="13"/>
      <c r="I126" s="13"/>
      <c r="J126" s="13"/>
      <c r="K126" s="13"/>
      <c r="L126" s="13"/>
      <c r="M126" s="7"/>
      <c r="N126" s="9"/>
      <c r="O126" s="6"/>
      <c r="AJ126" s="82"/>
      <c r="AK126" s="83"/>
      <c r="AL126" s="83"/>
      <c r="AM126" s="91"/>
      <c r="AN126" s="91"/>
      <c r="AO126" s="91"/>
      <c r="AP126" s="91"/>
      <c r="AQ126" s="91"/>
      <c r="AR126" s="91"/>
      <c r="AS126" s="91"/>
      <c r="AT126" s="91"/>
      <c r="AU126" s="91"/>
      <c r="AV126" s="12"/>
      <c r="AW126" s="12"/>
      <c r="AX126" s="12"/>
      <c r="AY126" s="12"/>
      <c r="AZ126" s="12"/>
      <c r="BA126" s="12"/>
      <c r="BB126" s="12"/>
      <c r="BC126" s="12"/>
      <c r="BD126" s="12"/>
      <c r="BE126" s="12"/>
      <c r="BF126" s="12"/>
      <c r="BG126" s="12"/>
      <c r="BH126" s="12"/>
      <c r="BI126" s="12"/>
    </row>
    <row r="127" spans="1:61" x14ac:dyDescent="0.2">
      <c r="A127" s="81"/>
      <c r="B127" s="24"/>
      <c r="C127" s="24"/>
      <c r="D127" s="24"/>
      <c r="E127" s="24"/>
      <c r="F127" s="89"/>
      <c r="G127" s="24"/>
      <c r="H127" s="24"/>
      <c r="I127" s="24"/>
      <c r="J127" s="24"/>
      <c r="K127" s="24"/>
      <c r="L127" s="24"/>
      <c r="M127" s="25"/>
      <c r="N127" s="24"/>
      <c r="O127" s="6"/>
      <c r="AJ127" s="82"/>
      <c r="AK127" s="83"/>
      <c r="AL127" s="83"/>
      <c r="AM127" s="91"/>
      <c r="AN127" s="91"/>
      <c r="AO127" s="91"/>
      <c r="AP127" s="91"/>
      <c r="AQ127" s="91"/>
      <c r="AR127" s="91"/>
      <c r="AS127" s="91"/>
      <c r="AT127" s="91"/>
      <c r="AU127" s="91"/>
      <c r="AV127" s="12"/>
      <c r="AW127" s="12"/>
      <c r="AX127" s="12"/>
      <c r="AY127" s="12"/>
      <c r="AZ127" s="12"/>
      <c r="BA127" s="12"/>
      <c r="BB127" s="12"/>
      <c r="BC127" s="12"/>
      <c r="BD127" s="12"/>
      <c r="BE127" s="12"/>
      <c r="BF127" s="12"/>
      <c r="BG127" s="12"/>
      <c r="BH127" s="12"/>
      <c r="BI127" s="12"/>
    </row>
    <row r="128" spans="1:61" x14ac:dyDescent="0.2">
      <c r="A128" s="81"/>
      <c r="B128" s="24"/>
      <c r="C128" s="24"/>
      <c r="D128" s="24"/>
      <c r="E128" s="24"/>
      <c r="F128" s="24"/>
      <c r="G128" s="24"/>
      <c r="H128" s="24"/>
      <c r="I128" s="24"/>
      <c r="J128" s="24"/>
      <c r="K128" s="24"/>
      <c r="L128" s="24"/>
      <c r="M128" s="24"/>
      <c r="N128" s="24"/>
      <c r="O128" s="6"/>
      <c r="AJ128" s="82"/>
      <c r="AK128" s="83"/>
      <c r="AL128" s="83"/>
      <c r="AM128" s="84"/>
      <c r="AN128" s="84"/>
      <c r="AO128" s="84"/>
      <c r="AP128" s="84"/>
      <c r="AQ128" s="84"/>
      <c r="AR128" s="84"/>
      <c r="AS128" s="84"/>
      <c r="AT128" s="84"/>
      <c r="AU128" s="84"/>
      <c r="AV128" s="12"/>
      <c r="AW128" s="12"/>
      <c r="AX128" s="12"/>
      <c r="AY128" s="12"/>
      <c r="AZ128" s="12"/>
      <c r="BA128" s="12"/>
      <c r="BB128" s="12"/>
      <c r="BC128" s="12"/>
      <c r="BD128" s="12"/>
      <c r="BE128" s="12"/>
      <c r="BF128" s="12"/>
      <c r="BG128" s="12"/>
      <c r="BH128" s="12"/>
      <c r="BI128" s="12"/>
    </row>
    <row r="129" spans="1:61" x14ac:dyDescent="0.2">
      <c r="A129" s="75"/>
      <c r="B129" s="92"/>
      <c r="C129" s="92"/>
      <c r="D129" s="92"/>
      <c r="E129" s="92"/>
      <c r="F129" s="76"/>
      <c r="G129" s="76"/>
      <c r="H129" s="76"/>
      <c r="I129" s="76"/>
      <c r="J129" s="76"/>
      <c r="K129" s="76"/>
      <c r="L129" s="76"/>
      <c r="M129" s="76"/>
      <c r="N129" s="76"/>
      <c r="O129" s="77"/>
      <c r="AJ129" s="86"/>
      <c r="AK129" s="87"/>
      <c r="AL129" s="87"/>
      <c r="AM129" s="88"/>
      <c r="AN129" s="88"/>
      <c r="AO129" s="88"/>
      <c r="AP129" s="88"/>
      <c r="AQ129" s="88"/>
      <c r="AR129" s="88"/>
      <c r="AS129" s="88"/>
      <c r="AT129" s="88"/>
      <c r="AU129" s="88"/>
      <c r="AV129" s="12"/>
      <c r="AW129" s="12"/>
      <c r="AX129" s="12"/>
      <c r="AY129" s="12"/>
      <c r="AZ129" s="12"/>
      <c r="BA129" s="12"/>
      <c r="BB129" s="12"/>
      <c r="BC129" s="12"/>
      <c r="BD129" s="12"/>
      <c r="BE129" s="12"/>
      <c r="BF129" s="12"/>
      <c r="BG129" s="12"/>
      <c r="BH129" s="12"/>
      <c r="BI129" s="12"/>
    </row>
    <row r="130" spans="1:61" x14ac:dyDescent="0.2">
      <c r="A130" s="81"/>
      <c r="B130" s="8"/>
      <c r="C130" s="8"/>
      <c r="D130" s="8"/>
      <c r="E130" s="8"/>
      <c r="F130" s="64"/>
      <c r="M130" s="9"/>
      <c r="N130" s="8"/>
      <c r="O130" s="6"/>
      <c r="AJ130" s="82"/>
      <c r="AK130" s="83"/>
      <c r="AL130" s="83"/>
      <c r="AM130" s="84"/>
      <c r="AN130" s="84"/>
      <c r="AO130" s="84"/>
      <c r="AP130" s="84"/>
      <c r="AQ130" s="84"/>
      <c r="AR130" s="84"/>
      <c r="AS130" s="84"/>
      <c r="AT130" s="84"/>
      <c r="AU130" s="84"/>
      <c r="AV130" s="12"/>
      <c r="AW130" s="12"/>
      <c r="AX130" s="12"/>
      <c r="AY130" s="12"/>
      <c r="AZ130" s="12"/>
      <c r="BA130" s="12"/>
      <c r="BB130" s="12"/>
      <c r="BC130" s="12"/>
      <c r="BD130" s="12"/>
      <c r="BE130" s="12"/>
      <c r="BF130" s="12"/>
      <c r="BG130" s="12"/>
      <c r="BH130" s="12"/>
      <c r="BI130" s="12"/>
    </row>
    <row r="131" spans="1:61" x14ac:dyDescent="0.2">
      <c r="A131" s="81"/>
      <c r="B131" s="8"/>
      <c r="C131" s="8"/>
      <c r="D131" s="8"/>
      <c r="E131" s="8"/>
      <c r="F131" s="64"/>
      <c r="M131" s="9"/>
      <c r="N131" s="8"/>
      <c r="O131" s="6"/>
      <c r="AJ131" s="82"/>
      <c r="AK131" s="83"/>
      <c r="AL131" s="83"/>
      <c r="AM131" s="84"/>
      <c r="AN131" s="84"/>
      <c r="AO131" s="84"/>
      <c r="AP131" s="84"/>
      <c r="AQ131" s="84"/>
      <c r="AR131" s="84"/>
      <c r="AS131" s="84"/>
      <c r="AT131" s="84"/>
      <c r="AU131" s="84"/>
      <c r="AV131" s="12"/>
      <c r="AW131" s="12"/>
      <c r="AX131" s="12"/>
      <c r="AY131" s="12"/>
      <c r="AZ131" s="12"/>
      <c r="BA131" s="12"/>
      <c r="BB131" s="12"/>
      <c r="BC131" s="12"/>
      <c r="BD131" s="12"/>
      <c r="BE131" s="12"/>
      <c r="BF131" s="12"/>
      <c r="BG131" s="12"/>
      <c r="BH131" s="12"/>
      <c r="BI131" s="12"/>
    </row>
    <row r="132" spans="1:61" x14ac:dyDescent="0.2">
      <c r="A132" s="81"/>
      <c r="F132" s="64"/>
      <c r="M132" s="9"/>
      <c r="N132" s="8"/>
      <c r="O132" s="6"/>
      <c r="AJ132" s="82"/>
      <c r="AK132" s="83"/>
      <c r="AL132" s="83"/>
      <c r="AM132" s="84"/>
      <c r="AN132" s="84"/>
      <c r="AO132" s="84"/>
      <c r="AP132" s="84"/>
      <c r="AQ132" s="84"/>
      <c r="AR132" s="84"/>
      <c r="AS132" s="84"/>
      <c r="AT132" s="84"/>
      <c r="AU132" s="84"/>
      <c r="AV132" s="12"/>
      <c r="AW132" s="12"/>
      <c r="AX132" s="12"/>
      <c r="AY132" s="12"/>
      <c r="AZ132" s="12"/>
      <c r="BA132" s="12"/>
      <c r="BB132" s="12"/>
      <c r="BC132" s="12"/>
      <c r="BD132" s="12"/>
      <c r="BE132" s="12"/>
      <c r="BF132" s="12"/>
      <c r="BG132" s="12"/>
      <c r="BH132" s="12"/>
      <c r="BI132" s="12"/>
    </row>
    <row r="133" spans="1:61" x14ac:dyDescent="0.2">
      <c r="A133" s="81"/>
      <c r="F133" s="64"/>
      <c r="M133" s="9"/>
      <c r="N133" s="8"/>
      <c r="O133" s="6"/>
      <c r="AJ133" s="82"/>
      <c r="AK133" s="83"/>
      <c r="AL133" s="83"/>
      <c r="AM133" s="84"/>
      <c r="AN133" s="84"/>
      <c r="AO133" s="84"/>
      <c r="AP133" s="84"/>
      <c r="AQ133" s="84"/>
      <c r="AR133" s="84"/>
      <c r="AS133" s="84"/>
      <c r="AT133" s="84"/>
      <c r="AU133" s="84"/>
      <c r="AV133" s="12"/>
      <c r="AW133" s="12"/>
      <c r="AX133" s="12"/>
      <c r="AY133" s="12"/>
      <c r="AZ133" s="12"/>
      <c r="BA133" s="12"/>
      <c r="BB133" s="12"/>
      <c r="BC133" s="12"/>
      <c r="BD133" s="12"/>
      <c r="BE133" s="12"/>
      <c r="BF133" s="12"/>
      <c r="BG133" s="12"/>
      <c r="BH133" s="12"/>
      <c r="BI133" s="12"/>
    </row>
    <row r="134" spans="1:61" x14ac:dyDescent="0.2">
      <c r="A134" s="81"/>
      <c r="F134" s="21"/>
      <c r="M134" s="9"/>
      <c r="N134" s="8"/>
      <c r="O134" s="6"/>
      <c r="AJ134" s="82"/>
      <c r="AK134" s="83"/>
      <c r="AL134" s="83"/>
      <c r="AM134" s="84"/>
      <c r="AN134" s="84"/>
      <c r="AO134" s="84"/>
      <c r="AP134" s="84"/>
      <c r="AQ134" s="84"/>
      <c r="AR134" s="84"/>
      <c r="AS134" s="84"/>
      <c r="AT134" s="84"/>
      <c r="AU134" s="84"/>
      <c r="AV134" s="12"/>
      <c r="AW134" s="12"/>
      <c r="AX134" s="12"/>
      <c r="AY134" s="12"/>
      <c r="AZ134" s="12"/>
      <c r="BA134" s="12"/>
      <c r="BB134" s="12"/>
      <c r="BC134" s="12"/>
      <c r="BD134" s="12"/>
      <c r="BE134" s="12"/>
      <c r="BF134" s="12"/>
      <c r="BG134" s="12"/>
      <c r="BH134" s="12"/>
      <c r="BI134" s="12"/>
    </row>
    <row r="135" spans="1:61" x14ac:dyDescent="0.2">
      <c r="A135" s="81"/>
      <c r="F135" s="21"/>
      <c r="M135" s="9"/>
      <c r="N135" s="8"/>
      <c r="O135" s="6"/>
      <c r="AJ135" s="82"/>
      <c r="AK135" s="83"/>
      <c r="AL135" s="83"/>
      <c r="AM135" s="84"/>
      <c r="AN135" s="84"/>
      <c r="AO135" s="84"/>
      <c r="AP135" s="84"/>
      <c r="AQ135" s="84"/>
      <c r="AR135" s="84"/>
      <c r="AS135" s="84"/>
      <c r="AT135" s="84"/>
      <c r="AU135" s="84"/>
      <c r="AV135" s="12"/>
      <c r="AW135" s="12"/>
      <c r="AX135" s="12"/>
      <c r="AY135" s="12"/>
      <c r="AZ135" s="12"/>
      <c r="BA135" s="12"/>
      <c r="BB135" s="12"/>
      <c r="BC135" s="12"/>
      <c r="BD135" s="12"/>
      <c r="BE135" s="12"/>
      <c r="BF135" s="12"/>
      <c r="BG135" s="12"/>
      <c r="BH135" s="12"/>
      <c r="BI135" s="12"/>
    </row>
    <row r="136" spans="1:61" x14ac:dyDescent="0.2">
      <c r="A136" s="81"/>
      <c r="F136" s="21"/>
      <c r="M136" s="9"/>
      <c r="N136" s="8"/>
      <c r="O136" s="6"/>
      <c r="AJ136" s="82"/>
      <c r="AK136" s="83"/>
      <c r="AL136" s="83"/>
      <c r="AM136" s="84"/>
      <c r="AN136" s="84"/>
      <c r="AO136" s="84"/>
      <c r="AP136" s="84"/>
      <c r="AQ136" s="84"/>
      <c r="AR136" s="84"/>
      <c r="AS136" s="84"/>
      <c r="AT136" s="84"/>
      <c r="AU136" s="84"/>
      <c r="AV136" s="12"/>
      <c r="AW136" s="12"/>
      <c r="AX136" s="12"/>
      <c r="AY136" s="12"/>
      <c r="AZ136" s="12"/>
      <c r="BA136" s="12"/>
      <c r="BB136" s="12"/>
      <c r="BC136" s="12"/>
      <c r="BD136" s="12"/>
      <c r="BE136" s="12"/>
      <c r="BF136" s="12"/>
      <c r="BG136" s="12"/>
      <c r="BH136" s="12"/>
      <c r="BI136" s="12"/>
    </row>
    <row r="137" spans="1:61" x14ac:dyDescent="0.2">
      <c r="A137" s="81"/>
      <c r="F137" s="21"/>
      <c r="M137" s="9"/>
      <c r="N137" s="8"/>
      <c r="O137" s="6"/>
      <c r="AJ137" s="82"/>
      <c r="AK137" s="83"/>
      <c r="AL137" s="83"/>
      <c r="AM137" s="84"/>
      <c r="AN137" s="84"/>
      <c r="AO137" s="84"/>
      <c r="AP137" s="84"/>
      <c r="AQ137" s="84"/>
      <c r="AR137" s="84"/>
      <c r="AS137" s="84"/>
      <c r="AT137" s="84"/>
      <c r="AU137" s="84"/>
      <c r="AV137" s="12"/>
      <c r="AW137" s="12"/>
      <c r="AX137" s="12"/>
      <c r="AY137" s="12"/>
      <c r="AZ137" s="12"/>
      <c r="BA137" s="12"/>
      <c r="BB137" s="12"/>
      <c r="BC137" s="12"/>
      <c r="BD137" s="12"/>
      <c r="BE137" s="12"/>
      <c r="BF137" s="12"/>
      <c r="BG137" s="12"/>
      <c r="BH137" s="12"/>
      <c r="BI137" s="12"/>
    </row>
    <row r="138" spans="1:61" x14ac:dyDescent="0.2">
      <c r="A138" s="81"/>
      <c r="F138" s="21"/>
      <c r="M138" s="9"/>
      <c r="N138" s="8"/>
      <c r="O138" s="6"/>
      <c r="AJ138" s="82"/>
      <c r="AK138" s="83"/>
      <c r="AL138" s="83"/>
      <c r="AM138" s="84"/>
      <c r="AN138" s="84"/>
      <c r="AO138" s="84"/>
      <c r="AP138" s="84"/>
      <c r="AQ138" s="84"/>
      <c r="AR138" s="84"/>
      <c r="AS138" s="84"/>
      <c r="AT138" s="84"/>
      <c r="AU138" s="84"/>
      <c r="AV138" s="12"/>
      <c r="AW138" s="12"/>
      <c r="AX138" s="12"/>
      <c r="AY138" s="12"/>
      <c r="AZ138" s="12"/>
      <c r="BA138" s="12"/>
      <c r="BB138" s="12"/>
      <c r="BC138" s="12"/>
      <c r="BD138" s="12"/>
      <c r="BE138" s="12"/>
      <c r="BF138" s="12"/>
      <c r="BG138" s="12"/>
      <c r="BH138" s="12"/>
      <c r="BI138" s="12"/>
    </row>
    <row r="139" spans="1:61" x14ac:dyDescent="0.2">
      <c r="A139" s="81"/>
      <c r="B139" s="8"/>
      <c r="C139" s="8"/>
      <c r="D139" s="8"/>
      <c r="E139" s="8"/>
      <c r="F139" s="64"/>
      <c r="M139" s="9"/>
      <c r="N139" s="8"/>
      <c r="O139" s="6"/>
      <c r="AJ139" s="82"/>
      <c r="AK139" s="83"/>
      <c r="AL139" s="83"/>
      <c r="AM139" s="84"/>
      <c r="AN139" s="84"/>
      <c r="AO139" s="84"/>
      <c r="AP139" s="84"/>
      <c r="AQ139" s="84"/>
      <c r="AR139" s="84"/>
      <c r="AS139" s="84"/>
      <c r="AT139" s="84"/>
      <c r="AU139" s="84"/>
      <c r="AV139" s="12"/>
      <c r="AW139" s="12"/>
      <c r="AX139" s="12"/>
      <c r="AY139" s="12"/>
      <c r="AZ139" s="12"/>
      <c r="BA139" s="12"/>
      <c r="BB139" s="12"/>
      <c r="BC139" s="12"/>
      <c r="BD139" s="12"/>
      <c r="BE139" s="12"/>
      <c r="BF139" s="12"/>
      <c r="BG139" s="12"/>
      <c r="BH139" s="12"/>
      <c r="BI139" s="12"/>
    </row>
    <row r="140" spans="1:61" x14ac:dyDescent="0.2">
      <c r="A140" s="81"/>
      <c r="F140" s="64"/>
      <c r="M140" s="9"/>
      <c r="N140" s="8"/>
      <c r="O140" s="6"/>
      <c r="AJ140" s="82"/>
      <c r="AK140" s="83"/>
      <c r="AL140" s="83"/>
      <c r="AM140" s="84"/>
      <c r="AN140" s="84"/>
      <c r="AO140" s="84"/>
      <c r="AP140" s="84"/>
      <c r="AQ140" s="84"/>
      <c r="AR140" s="84"/>
      <c r="AS140" s="84"/>
      <c r="AT140" s="84"/>
      <c r="AU140" s="84"/>
      <c r="AV140" s="12"/>
      <c r="AW140" s="12"/>
      <c r="AX140" s="12"/>
      <c r="AY140" s="12"/>
      <c r="AZ140" s="12"/>
      <c r="BA140" s="12"/>
      <c r="BB140" s="12"/>
      <c r="BC140" s="12"/>
      <c r="BD140" s="12"/>
      <c r="BE140" s="12"/>
      <c r="BF140" s="12"/>
      <c r="BG140" s="12"/>
      <c r="BH140" s="12"/>
      <c r="BI140" s="12"/>
    </row>
    <row r="141" spans="1:61" x14ac:dyDescent="0.2">
      <c r="A141" s="81"/>
      <c r="F141" s="21"/>
      <c r="M141" s="9"/>
      <c r="N141" s="8"/>
      <c r="O141" s="6"/>
      <c r="AJ141" s="82"/>
      <c r="AK141" s="83"/>
      <c r="AL141" s="83"/>
      <c r="AM141" s="84"/>
      <c r="AN141" s="84"/>
      <c r="AO141" s="84"/>
      <c r="AP141" s="84"/>
      <c r="AQ141" s="84"/>
      <c r="AR141" s="84"/>
      <c r="AS141" s="84"/>
      <c r="AT141" s="84"/>
      <c r="AU141" s="84"/>
      <c r="AV141" s="12"/>
      <c r="AW141" s="12"/>
      <c r="AX141" s="12"/>
      <c r="AY141" s="12"/>
      <c r="AZ141" s="12"/>
      <c r="BA141" s="12"/>
      <c r="BB141" s="12"/>
      <c r="BC141" s="12"/>
      <c r="BD141" s="12"/>
      <c r="BE141" s="12"/>
      <c r="BF141" s="12"/>
      <c r="BG141" s="12"/>
      <c r="BH141" s="12"/>
      <c r="BI141" s="12"/>
    </row>
    <row r="142" spans="1:61" x14ac:dyDescent="0.2">
      <c r="A142" s="81"/>
      <c r="B142" s="24"/>
      <c r="C142" s="24"/>
      <c r="D142" s="24"/>
      <c r="E142" s="24"/>
      <c r="F142" s="93"/>
      <c r="G142" s="89"/>
      <c r="H142" s="89"/>
      <c r="I142" s="89"/>
      <c r="J142" s="89"/>
      <c r="K142" s="89"/>
      <c r="L142" s="89"/>
      <c r="M142" s="25"/>
      <c r="N142" s="25"/>
      <c r="O142" s="6"/>
      <c r="AJ142" s="82"/>
      <c r="AK142" s="83"/>
      <c r="AL142" s="83"/>
      <c r="AM142" s="84"/>
      <c r="AN142" s="84"/>
      <c r="AO142" s="84"/>
      <c r="AP142" s="84"/>
      <c r="AQ142" s="84"/>
      <c r="AR142" s="84"/>
      <c r="AS142" s="84"/>
      <c r="AT142" s="84"/>
      <c r="AU142" s="84"/>
      <c r="AV142" s="12"/>
      <c r="AW142" s="12"/>
      <c r="AX142" s="12"/>
      <c r="AY142" s="12"/>
      <c r="AZ142" s="12"/>
      <c r="BA142" s="12"/>
      <c r="BB142" s="12"/>
      <c r="BC142" s="12"/>
      <c r="BD142" s="12"/>
      <c r="BE142" s="12"/>
      <c r="BF142" s="12"/>
      <c r="BG142" s="12"/>
      <c r="BH142" s="12"/>
      <c r="BI142" s="12"/>
    </row>
    <row r="143" spans="1:61" x14ac:dyDescent="0.2">
      <c r="A143" s="24"/>
      <c r="B143" s="24"/>
      <c r="C143" s="24"/>
      <c r="D143" s="24"/>
      <c r="E143" s="24"/>
      <c r="F143" s="24"/>
      <c r="G143" s="89"/>
      <c r="H143" s="89"/>
      <c r="I143" s="89"/>
      <c r="J143" s="89"/>
      <c r="K143" s="89"/>
      <c r="L143" s="89"/>
      <c r="M143" s="24"/>
      <c r="N143" s="24"/>
      <c r="AW143" s="12"/>
      <c r="AX143" s="12"/>
      <c r="AY143" s="12"/>
      <c r="AZ143" s="12"/>
      <c r="BA143" s="12"/>
      <c r="BB143" s="12"/>
      <c r="BC143" s="12"/>
      <c r="BD143" s="12"/>
      <c r="BE143" s="12"/>
      <c r="BF143" s="12"/>
      <c r="BG143" s="12"/>
      <c r="BH143" s="12"/>
      <c r="BI143" s="12"/>
    </row>
    <row r="144" spans="1:61" x14ac:dyDescent="0.2">
      <c r="A144" s="24"/>
      <c r="B144" s="24"/>
      <c r="C144" s="24"/>
      <c r="D144" s="24"/>
      <c r="E144" s="24"/>
      <c r="F144" s="24"/>
      <c r="G144" s="89"/>
      <c r="H144" s="89"/>
      <c r="I144" s="89"/>
      <c r="J144" s="89"/>
      <c r="K144" s="89"/>
      <c r="L144" s="89"/>
      <c r="M144" s="24"/>
      <c r="N144" s="24"/>
      <c r="AW144" s="12"/>
      <c r="AX144" s="12"/>
      <c r="AY144" s="12"/>
      <c r="AZ144" s="12"/>
      <c r="BA144" s="12"/>
      <c r="BB144" s="12"/>
      <c r="BC144" s="12"/>
      <c r="BD144" s="12"/>
      <c r="BE144" s="12"/>
      <c r="BF144" s="12"/>
      <c r="BG144" s="12"/>
      <c r="BH144" s="12"/>
      <c r="BI144" s="12"/>
    </row>
    <row r="145" spans="1:63" x14ac:dyDescent="0.2">
      <c r="A145" s="24"/>
      <c r="B145" s="24"/>
      <c r="C145" s="24"/>
      <c r="D145" s="24"/>
      <c r="E145" s="24"/>
      <c r="F145" s="24"/>
      <c r="G145" s="89"/>
      <c r="H145" s="89"/>
      <c r="I145" s="89"/>
      <c r="J145" s="89"/>
      <c r="K145" s="89"/>
      <c r="L145" s="89"/>
      <c r="M145" s="24"/>
      <c r="N145" s="24"/>
      <c r="AW145" s="12"/>
      <c r="AX145" s="12"/>
      <c r="AY145" s="12"/>
      <c r="AZ145" s="12"/>
      <c r="BA145" s="12"/>
      <c r="BB145" s="12"/>
      <c r="BC145" s="12"/>
      <c r="BD145" s="12"/>
      <c r="BE145" s="12"/>
      <c r="BF145" s="12"/>
      <c r="BG145" s="12"/>
      <c r="BH145" s="12"/>
      <c r="BI145" s="12"/>
    </row>
    <row r="146" spans="1:63" x14ac:dyDescent="0.2">
      <c r="A146" s="24"/>
      <c r="B146" s="24"/>
      <c r="C146" s="24"/>
      <c r="D146" s="24"/>
      <c r="E146" s="24"/>
      <c r="F146" s="24"/>
      <c r="G146" s="89"/>
      <c r="H146" s="89"/>
      <c r="I146" s="89"/>
      <c r="J146" s="89"/>
      <c r="K146" s="89"/>
      <c r="L146" s="89"/>
      <c r="M146" s="24"/>
      <c r="N146" s="24"/>
      <c r="AW146" s="12"/>
      <c r="AX146" s="12"/>
      <c r="AY146" s="12"/>
      <c r="AZ146" s="12"/>
      <c r="BA146" s="12"/>
      <c r="BB146" s="12"/>
      <c r="BC146" s="12"/>
      <c r="BD146" s="12"/>
      <c r="BE146" s="12"/>
      <c r="BF146" s="12"/>
      <c r="BG146" s="12"/>
      <c r="BH146" s="12"/>
      <c r="BI146" s="12"/>
    </row>
    <row r="147" spans="1:63" x14ac:dyDescent="0.2">
      <c r="A147" s="24"/>
      <c r="B147" s="24"/>
      <c r="C147" s="24"/>
      <c r="D147" s="24"/>
      <c r="E147" s="24"/>
      <c r="F147" s="24"/>
      <c r="G147" s="89"/>
      <c r="H147" s="89"/>
      <c r="I147" s="89"/>
      <c r="J147" s="89"/>
      <c r="K147" s="89"/>
      <c r="L147" s="89"/>
      <c r="M147" s="24"/>
      <c r="N147" s="24"/>
      <c r="AW147" s="12"/>
      <c r="AX147" s="12"/>
      <c r="AY147" s="12"/>
      <c r="AZ147" s="12"/>
      <c r="BA147" s="12"/>
      <c r="BB147" s="12"/>
      <c r="BC147" s="12"/>
      <c r="BD147" s="12"/>
      <c r="BE147" s="12"/>
      <c r="BF147" s="12"/>
      <c r="BG147" s="12"/>
      <c r="BH147" s="12"/>
      <c r="BI147" s="12"/>
    </row>
    <row r="148" spans="1:63" x14ac:dyDescent="0.2">
      <c r="A148" s="24"/>
      <c r="B148" s="24"/>
      <c r="C148" s="24"/>
      <c r="D148" s="24"/>
      <c r="E148" s="24"/>
      <c r="F148" s="24"/>
      <c r="G148" s="89"/>
      <c r="H148" s="89"/>
      <c r="I148" s="89"/>
      <c r="J148" s="89"/>
      <c r="K148" s="89"/>
      <c r="L148" s="89"/>
      <c r="M148" s="24"/>
      <c r="N148" s="24"/>
      <c r="AW148" s="12"/>
      <c r="AX148" s="12"/>
      <c r="AY148" s="12"/>
      <c r="AZ148" s="12"/>
      <c r="BA148" s="12"/>
      <c r="BB148" s="12"/>
      <c r="BC148" s="12"/>
      <c r="BD148" s="12"/>
      <c r="BE148" s="12"/>
      <c r="BF148" s="12"/>
      <c r="BG148" s="12"/>
      <c r="BH148" s="12"/>
      <c r="BI148" s="12"/>
    </row>
    <row r="149" spans="1:63" x14ac:dyDescent="0.2">
      <c r="A149" s="24"/>
      <c r="B149" s="24"/>
      <c r="C149" s="24"/>
      <c r="D149" s="24"/>
      <c r="E149" s="24"/>
      <c r="F149" s="24"/>
      <c r="G149" s="89"/>
      <c r="H149" s="89"/>
      <c r="I149" s="89"/>
      <c r="J149" s="89"/>
      <c r="K149" s="89"/>
      <c r="L149" s="89"/>
      <c r="M149" s="24"/>
      <c r="N149" s="24"/>
      <c r="AW149" s="12"/>
      <c r="AX149" s="12"/>
      <c r="AY149" s="12"/>
      <c r="AZ149" s="12"/>
      <c r="BA149" s="12"/>
      <c r="BB149" s="12"/>
      <c r="BC149" s="12"/>
      <c r="BD149" s="12"/>
      <c r="BE149" s="12"/>
      <c r="BF149" s="12"/>
      <c r="BG149" s="12"/>
      <c r="BH149" s="12"/>
      <c r="BI149" s="12"/>
    </row>
    <row r="150" spans="1:63" x14ac:dyDescent="0.2">
      <c r="A150" s="24"/>
      <c r="B150" s="24"/>
      <c r="C150" s="24"/>
      <c r="D150" s="24"/>
      <c r="E150" s="24"/>
      <c r="F150" s="24"/>
      <c r="G150" s="89"/>
      <c r="H150" s="89"/>
      <c r="I150" s="89"/>
      <c r="J150" s="89"/>
      <c r="K150" s="89"/>
      <c r="L150" s="89"/>
      <c r="M150" s="24"/>
      <c r="N150" s="24"/>
      <c r="AW150" s="12"/>
      <c r="AX150" s="12"/>
      <c r="AY150" s="12"/>
      <c r="AZ150" s="12"/>
      <c r="BA150" s="12"/>
      <c r="BB150" s="12"/>
      <c r="BC150" s="12"/>
      <c r="BD150" s="12"/>
      <c r="BE150" s="12"/>
      <c r="BF150" s="12"/>
      <c r="BG150" s="12"/>
      <c r="BH150" s="12"/>
      <c r="BI150" s="12"/>
    </row>
    <row r="151" spans="1:63" x14ac:dyDescent="0.2">
      <c r="A151" s="24"/>
      <c r="B151" s="24"/>
      <c r="C151" s="24"/>
      <c r="D151" s="24"/>
      <c r="E151" s="24"/>
      <c r="F151" s="24"/>
      <c r="G151" s="89"/>
      <c r="H151" s="89"/>
      <c r="I151" s="89"/>
      <c r="J151" s="89"/>
      <c r="K151" s="89"/>
      <c r="L151" s="89"/>
      <c r="M151" s="24"/>
      <c r="N151" s="24"/>
      <c r="AW151" s="12"/>
      <c r="AX151" s="12"/>
      <c r="AY151" s="12"/>
      <c r="AZ151" s="12"/>
      <c r="BA151" s="12"/>
      <c r="BB151" s="12"/>
      <c r="BC151" s="12"/>
      <c r="BD151" s="12"/>
      <c r="BE151" s="12"/>
      <c r="BF151" s="12"/>
      <c r="BG151" s="12"/>
      <c r="BH151" s="12"/>
      <c r="BI151" s="12"/>
    </row>
    <row r="152" spans="1:63" x14ac:dyDescent="0.2">
      <c r="A152" s="24"/>
      <c r="B152" s="24"/>
      <c r="C152" s="24"/>
      <c r="D152" s="24"/>
      <c r="E152" s="24"/>
      <c r="F152" s="24"/>
      <c r="G152" s="89"/>
      <c r="H152" s="89"/>
      <c r="I152" s="89"/>
      <c r="J152" s="89"/>
      <c r="K152" s="89"/>
      <c r="L152" s="89"/>
      <c r="M152" s="24"/>
      <c r="N152" s="24"/>
    </row>
    <row r="153" spans="1:63" x14ac:dyDescent="0.2">
      <c r="A153" s="24"/>
      <c r="B153" s="24"/>
      <c r="C153" s="24"/>
      <c r="D153" s="24"/>
      <c r="E153" s="24"/>
      <c r="F153" s="24"/>
      <c r="G153" s="89"/>
      <c r="H153" s="89"/>
      <c r="I153" s="89"/>
      <c r="J153" s="89"/>
      <c r="K153" s="89"/>
      <c r="L153" s="89"/>
      <c r="M153" s="24"/>
      <c r="N153" s="24"/>
    </row>
    <row r="154" spans="1:63" s="22" customFormat="1" x14ac:dyDescent="0.2">
      <c r="A154" s="24"/>
      <c r="B154" s="24"/>
      <c r="C154" s="24"/>
      <c r="D154" s="24"/>
      <c r="E154" s="24"/>
      <c r="F154" s="24"/>
      <c r="G154" s="24"/>
      <c r="H154" s="24"/>
      <c r="I154" s="24"/>
      <c r="J154" s="24"/>
      <c r="K154" s="24"/>
      <c r="L154" s="24"/>
      <c r="M154" s="24"/>
      <c r="N154" s="2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s="12"/>
      <c r="AX154" s="12"/>
      <c r="AY154" s="12"/>
      <c r="AZ154" s="12"/>
      <c r="BA154" s="12"/>
      <c r="BB154" s="12"/>
      <c r="BC154" s="12"/>
      <c r="BD154" s="12"/>
      <c r="BE154" s="12"/>
      <c r="BF154" s="12"/>
      <c r="BG154" s="12"/>
      <c r="BH154" s="12"/>
      <c r="BI154" s="12"/>
      <c r="BJ154"/>
      <c r="BK154"/>
    </row>
    <row r="155" spans="1:63" x14ac:dyDescent="0.2">
      <c r="A155" s="24"/>
      <c r="B155" s="24"/>
      <c r="C155" s="24"/>
      <c r="D155" s="24"/>
      <c r="E155" s="24"/>
      <c r="F155" s="24"/>
      <c r="G155" s="24"/>
      <c r="H155" s="24"/>
      <c r="I155" s="24"/>
      <c r="J155" s="24"/>
      <c r="K155" s="24"/>
      <c r="L155" s="24"/>
      <c r="M155" s="24"/>
      <c r="N155" s="24"/>
    </row>
    <row r="156" spans="1:63" x14ac:dyDescent="0.2">
      <c r="A156" s="24"/>
      <c r="B156" s="24"/>
      <c r="C156" s="24"/>
      <c r="D156" s="24"/>
      <c r="E156" s="24"/>
      <c r="F156" s="24"/>
      <c r="G156" s="89"/>
      <c r="H156" s="89"/>
      <c r="I156" s="89"/>
      <c r="J156" s="89"/>
      <c r="K156" s="89"/>
      <c r="L156" s="89"/>
      <c r="M156" s="24"/>
      <c r="N156" s="24"/>
    </row>
    <row r="157" spans="1:63" x14ac:dyDescent="0.2">
      <c r="A157" s="24"/>
      <c r="B157" s="24"/>
      <c r="C157" s="24"/>
      <c r="D157" s="24"/>
      <c r="E157" s="24"/>
      <c r="F157" s="24"/>
      <c r="G157" s="89"/>
      <c r="H157" s="89"/>
      <c r="I157" s="89"/>
      <c r="J157" s="89"/>
      <c r="K157" s="89"/>
      <c r="L157" s="89"/>
      <c r="M157" s="24"/>
      <c r="N157" s="24"/>
      <c r="AJ157" s="73"/>
      <c r="AK157" s="74"/>
      <c r="AL157" s="74"/>
      <c r="AM157" s="74"/>
      <c r="AN157" s="74"/>
      <c r="AO157" s="74"/>
      <c r="AP157" s="74"/>
      <c r="AQ157" s="74"/>
      <c r="AR157" s="74"/>
      <c r="AS157" s="74"/>
      <c r="AT157" s="74"/>
      <c r="AU157" s="74"/>
    </row>
    <row r="158" spans="1:63" ht="15" x14ac:dyDescent="0.2">
      <c r="A158" s="75"/>
      <c r="B158" s="92"/>
      <c r="C158" s="92"/>
      <c r="D158" s="92"/>
      <c r="E158" s="92"/>
      <c r="F158" s="76"/>
      <c r="G158" s="76"/>
      <c r="H158" s="76"/>
      <c r="I158" s="76"/>
      <c r="J158" s="76"/>
      <c r="K158" s="76"/>
      <c r="L158" s="76"/>
      <c r="M158" s="76"/>
      <c r="N158" s="76"/>
      <c r="AJ158" s="78"/>
      <c r="AK158" s="79"/>
      <c r="AL158" s="78"/>
      <c r="AM158" s="78"/>
      <c r="AN158" s="78"/>
      <c r="AO158" s="78"/>
      <c r="AP158" s="78"/>
      <c r="AQ158" s="78"/>
      <c r="AR158" s="78"/>
      <c r="AS158" s="78"/>
      <c r="AT158" s="80"/>
      <c r="AU158" s="80"/>
    </row>
    <row r="159" spans="1:63" x14ac:dyDescent="0.2">
      <c r="A159" s="24"/>
      <c r="B159" s="24"/>
      <c r="C159" s="24"/>
      <c r="D159" s="24"/>
      <c r="E159" s="24"/>
      <c r="F159" s="24"/>
      <c r="G159" s="24"/>
      <c r="H159" s="24"/>
      <c r="I159" s="24"/>
      <c r="J159" s="24"/>
      <c r="K159" s="24"/>
      <c r="L159" s="24"/>
      <c r="M159" s="24"/>
      <c r="N159" s="94"/>
      <c r="AJ159" s="82"/>
      <c r="AK159" s="83"/>
      <c r="AL159" s="83"/>
      <c r="AM159" s="84"/>
      <c r="AN159" s="84"/>
      <c r="AO159" s="84"/>
      <c r="AP159" s="84"/>
      <c r="AQ159" s="84"/>
      <c r="AR159" s="84"/>
      <c r="AS159" s="84"/>
      <c r="AT159" s="84"/>
      <c r="AU159" s="84"/>
    </row>
    <row r="160" spans="1:63" x14ac:dyDescent="0.2">
      <c r="A160" s="24"/>
      <c r="B160" s="24"/>
      <c r="C160" s="24"/>
      <c r="D160" s="24"/>
      <c r="E160" s="24"/>
      <c r="F160" s="24"/>
      <c r="G160" s="24"/>
      <c r="H160" s="24"/>
      <c r="I160" s="24"/>
      <c r="J160" s="24"/>
      <c r="K160" s="24"/>
      <c r="L160" s="24"/>
      <c r="M160" s="24"/>
      <c r="N160" s="94"/>
      <c r="AJ160" s="82"/>
      <c r="AK160" s="83"/>
      <c r="AL160" s="83"/>
      <c r="AM160" s="84"/>
      <c r="AN160" s="84"/>
      <c r="AO160" s="84"/>
      <c r="AP160" s="84"/>
      <c r="AQ160" s="84"/>
      <c r="AR160" s="84"/>
      <c r="AS160" s="84"/>
      <c r="AT160" s="84"/>
      <c r="AU160" s="84"/>
    </row>
    <row r="229" spans="31:31" x14ac:dyDescent="0.2">
      <c r="AE229" s="26"/>
    </row>
    <row r="233" spans="31:31" x14ac:dyDescent="0.2">
      <c r="AE233" s="8"/>
    </row>
  </sheetData>
  <mergeCells count="5">
    <mergeCell ref="H9:L9"/>
    <mergeCell ref="A8:C8"/>
    <mergeCell ref="D8:L8"/>
    <mergeCell ref="M8:N8"/>
    <mergeCell ref="O8:AI8"/>
  </mergeCells>
  <hyperlinks>
    <hyperlink ref="P5" r:id="rId1" xr:uid="{DE214C2C-1A93-498B-87BC-3C0F47185587}"/>
  </hyperlinks>
  <pageMargins left="0.75" right="0.75" top="1" bottom="1" header="0.5" footer="0.5"/>
  <pageSetup orientation="portrait" horizontalDpi="4294967292" verticalDpi="4294967292"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7045B-B747-467D-BB5C-15A4788F3C9D}">
  <dimension ref="A1:Z10"/>
  <sheetViews>
    <sheetView workbookViewId="0">
      <selection activeCell="C8" sqref="C8:G8"/>
    </sheetView>
  </sheetViews>
  <sheetFormatPr defaultRowHeight="12.6" x14ac:dyDescent="0.2"/>
  <cols>
    <col min="1" max="26" width="8.7265625" customWidth="1"/>
  </cols>
  <sheetData>
    <row r="1" spans="1:26" x14ac:dyDescent="0.2">
      <c r="A1" s="4"/>
      <c r="B1" s="4"/>
      <c r="C1" s="4"/>
      <c r="D1" s="4"/>
      <c r="E1" s="4"/>
      <c r="F1" s="4"/>
      <c r="G1" s="4"/>
      <c r="H1" s="4"/>
      <c r="I1" s="4"/>
      <c r="J1" s="4"/>
      <c r="K1" s="4"/>
      <c r="L1" s="4"/>
    </row>
    <row r="2" spans="1:26" x14ac:dyDescent="0.2">
      <c r="H2" s="4"/>
      <c r="I2" s="4"/>
      <c r="J2" s="4"/>
      <c r="K2" s="4"/>
      <c r="L2" s="4"/>
      <c r="M2" s="4"/>
      <c r="N2" s="4"/>
      <c r="O2" s="4"/>
      <c r="P2" s="4"/>
      <c r="Q2" s="4"/>
      <c r="R2" s="4"/>
      <c r="S2" s="4"/>
      <c r="T2" s="4"/>
      <c r="U2" s="4"/>
      <c r="V2" s="4"/>
      <c r="W2" s="4"/>
      <c r="X2" s="4"/>
      <c r="Y2" s="4"/>
      <c r="Z2" s="4"/>
    </row>
    <row r="3" spans="1:26" x14ac:dyDescent="0.2">
      <c r="A3" s="44"/>
      <c r="C3">
        <v>15687.170911532128</v>
      </c>
      <c r="D3">
        <v>2373.6782172088615</v>
      </c>
      <c r="E3">
        <v>1660.7687054391808</v>
      </c>
      <c r="F3">
        <v>1690.7163775320378</v>
      </c>
      <c r="G3">
        <v>8327.0357679567969</v>
      </c>
      <c r="H3" s="44"/>
      <c r="I3" s="44"/>
      <c r="J3" s="44"/>
      <c r="K3" s="44"/>
      <c r="L3" s="44"/>
      <c r="M3" s="8"/>
      <c r="N3" s="44"/>
      <c r="O3" s="44"/>
      <c r="P3" s="44"/>
      <c r="Q3" s="44"/>
      <c r="R3" s="44"/>
      <c r="S3" s="44"/>
      <c r="T3" s="8"/>
      <c r="U3" s="44"/>
      <c r="V3" s="44"/>
      <c r="W3" s="44"/>
      <c r="X3" s="44"/>
      <c r="Y3" s="44"/>
      <c r="Z3" s="44"/>
    </row>
    <row r="4" spans="1:26" x14ac:dyDescent="0.2">
      <c r="A4" s="44"/>
      <c r="H4" s="273"/>
      <c r="I4" s="273"/>
      <c r="J4" s="273"/>
      <c r="K4" s="273"/>
      <c r="L4" s="44"/>
      <c r="M4" s="8"/>
      <c r="N4" s="44"/>
      <c r="O4" s="44"/>
      <c r="P4" s="44"/>
      <c r="Q4" s="44"/>
      <c r="R4" s="44"/>
      <c r="S4" s="44"/>
      <c r="T4" s="8"/>
      <c r="U4" s="44"/>
      <c r="V4" s="273"/>
      <c r="W4" s="273"/>
      <c r="X4" s="273"/>
      <c r="Y4" s="273"/>
      <c r="Z4" s="44"/>
    </row>
    <row r="5" spans="1:26" ht="13.2" thickBot="1" x14ac:dyDescent="0.25">
      <c r="A5" s="44"/>
      <c r="B5" s="44"/>
      <c r="C5" s="44"/>
      <c r="D5" s="44"/>
      <c r="E5" s="44"/>
      <c r="F5" s="8"/>
      <c r="G5" s="44"/>
      <c r="H5" s="273"/>
      <c r="I5" s="273"/>
      <c r="J5" s="273"/>
      <c r="K5" s="273"/>
      <c r="L5" s="44"/>
      <c r="M5" s="8"/>
      <c r="N5" s="44"/>
      <c r="O5" s="44"/>
      <c r="P5" s="44"/>
      <c r="Q5" s="44"/>
      <c r="R5" s="44"/>
      <c r="S5" s="44"/>
      <c r="T5" s="8"/>
      <c r="U5" s="44"/>
      <c r="V5" s="273"/>
      <c r="W5" s="273"/>
      <c r="X5" s="273"/>
      <c r="Y5" s="273"/>
      <c r="Z5" s="44"/>
    </row>
    <row r="6" spans="1:26" x14ac:dyDescent="0.2">
      <c r="A6" s="4"/>
      <c r="B6" s="225"/>
      <c r="C6" s="283" t="s">
        <v>5314</v>
      </c>
      <c r="D6" s="283" t="s">
        <v>5315</v>
      </c>
      <c r="E6" s="283" t="s">
        <v>5316</v>
      </c>
      <c r="F6" s="283" t="s">
        <v>5317</v>
      </c>
      <c r="G6" s="284" t="s">
        <v>5318</v>
      </c>
      <c r="H6" s="4"/>
      <c r="I6" s="4"/>
      <c r="J6" s="225"/>
      <c r="K6" s="283" t="s">
        <v>5314</v>
      </c>
      <c r="L6" s="283" t="s">
        <v>5315</v>
      </c>
      <c r="M6" s="283" t="s">
        <v>5316</v>
      </c>
      <c r="N6" s="283" t="s">
        <v>5317</v>
      </c>
      <c r="O6" s="284" t="s">
        <v>5318</v>
      </c>
      <c r="P6" s="4"/>
      <c r="Q6" s="4"/>
      <c r="R6" s="4"/>
      <c r="S6" s="4"/>
      <c r="T6" s="4"/>
      <c r="U6" s="4"/>
      <c r="V6" s="4"/>
      <c r="W6" s="4"/>
      <c r="X6" s="4"/>
      <c r="Y6" s="4"/>
      <c r="Z6" s="4"/>
    </row>
    <row r="7" spans="1:26" x14ac:dyDescent="0.2">
      <c r="A7" s="44"/>
      <c r="B7" s="285">
        <v>2024</v>
      </c>
      <c r="C7" s="273">
        <v>22680.636520029999</v>
      </c>
      <c r="D7" s="273">
        <v>3192.2250460338828</v>
      </c>
      <c r="E7" s="273">
        <v>2189.8441021998856</v>
      </c>
      <c r="F7" s="273">
        <v>2241.2080682313913</v>
      </c>
      <c r="G7" s="300">
        <v>12434.235391080079</v>
      </c>
      <c r="H7" s="273"/>
      <c r="I7" s="273"/>
      <c r="J7" s="285">
        <v>2024</v>
      </c>
      <c r="K7" s="273">
        <f>C7/45</f>
        <v>504.01414488955555</v>
      </c>
      <c r="L7" s="273">
        <f t="shared" ref="L7:O7" si="0">D7/45</f>
        <v>70.938334356308502</v>
      </c>
      <c r="M7" s="273">
        <f t="shared" si="0"/>
        <v>48.663202271108567</v>
      </c>
      <c r="N7" s="273">
        <f t="shared" si="0"/>
        <v>49.804623738475364</v>
      </c>
      <c r="O7" s="300">
        <f t="shared" si="0"/>
        <v>276.31634202400176</v>
      </c>
      <c r="P7" s="44"/>
      <c r="Q7" s="44"/>
      <c r="R7" s="44"/>
      <c r="S7" s="44"/>
      <c r="T7" s="8"/>
      <c r="U7" s="44"/>
      <c r="V7" s="273"/>
      <c r="W7" s="273"/>
      <c r="X7" s="273"/>
      <c r="Y7" s="273"/>
      <c r="Z7" s="44"/>
    </row>
    <row r="8" spans="1:26" ht="13.2" thickBot="1" x14ac:dyDescent="0.25">
      <c r="A8" s="44"/>
      <c r="B8" s="301">
        <v>2029</v>
      </c>
      <c r="C8" s="286">
        <v>15687.170911532128</v>
      </c>
      <c r="D8" s="286">
        <v>2373.6782172088615</v>
      </c>
      <c r="E8" s="286">
        <v>1660.7687054391808</v>
      </c>
      <c r="F8" s="286">
        <v>1690.7163775320378</v>
      </c>
      <c r="G8" s="302">
        <v>8327.0357679567969</v>
      </c>
      <c r="H8" s="273"/>
      <c r="I8" s="273"/>
      <c r="J8" s="301">
        <v>2029</v>
      </c>
      <c r="K8" s="286">
        <f>C8/51</f>
        <v>307.59158650062994</v>
      </c>
      <c r="L8" s="286">
        <f t="shared" ref="L8:O8" si="1">D8/51</f>
        <v>46.542710141350227</v>
      </c>
      <c r="M8" s="286">
        <f t="shared" si="1"/>
        <v>32.564092263513352</v>
      </c>
      <c r="N8" s="286">
        <f t="shared" si="1"/>
        <v>33.151301520236032</v>
      </c>
      <c r="O8" s="302">
        <f t="shared" si="1"/>
        <v>163.27521113640779</v>
      </c>
      <c r="P8" s="44"/>
      <c r="Q8" s="44"/>
      <c r="R8" s="44"/>
      <c r="S8" s="44"/>
      <c r="T8" s="8"/>
      <c r="U8" s="44"/>
      <c r="V8" s="273"/>
      <c r="W8" s="273"/>
      <c r="X8" s="273"/>
      <c r="Y8" s="273"/>
      <c r="Z8" s="44"/>
    </row>
    <row r="9" spans="1:26" x14ac:dyDescent="0.2">
      <c r="A9" s="44"/>
      <c r="B9" s="44"/>
      <c r="C9" s="44"/>
      <c r="D9" s="44"/>
      <c r="E9" s="44"/>
      <c r="F9" s="8"/>
      <c r="G9" s="44"/>
      <c r="H9" s="273"/>
      <c r="I9" s="273"/>
      <c r="J9" s="273"/>
      <c r="K9" s="273"/>
      <c r="L9" s="44"/>
      <c r="M9" s="8"/>
      <c r="N9" s="44"/>
      <c r="O9" s="44"/>
      <c r="P9" s="44"/>
      <c r="Q9" s="44"/>
      <c r="R9" s="44"/>
      <c r="S9" s="44"/>
      <c r="T9" s="8"/>
      <c r="U9" s="44"/>
      <c r="V9" s="273"/>
      <c r="W9" s="273"/>
      <c r="X9" s="273"/>
      <c r="Y9" s="273"/>
      <c r="Z9" s="44"/>
    </row>
    <row r="10" spans="1:26" x14ac:dyDescent="0.2">
      <c r="A10" s="44"/>
      <c r="B10" s="44"/>
      <c r="C10" s="44"/>
      <c r="D10" s="44"/>
      <c r="E10" s="44"/>
      <c r="F10" s="44"/>
      <c r="G10" s="273"/>
      <c r="H10" s="273"/>
      <c r="I10" s="273"/>
      <c r="J10" s="273"/>
      <c r="K10" s="273"/>
      <c r="L10" s="273"/>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D4A8C-7E13-4753-B483-9132EA4DA257}">
  <dimension ref="A1:R2929"/>
  <sheetViews>
    <sheetView zoomScale="75" zoomScaleNormal="75" workbookViewId="0">
      <pane xSplit="6" ySplit="3" topLeftCell="G1251" activePane="bottomRight" state="frozenSplit"/>
      <selection pane="topRight" activeCell="E1" sqref="E1"/>
      <selection pane="bottomLeft" activeCell="A6" sqref="A6"/>
      <selection pane="bottomRight" activeCell="P1" sqref="P1:AI1048576"/>
    </sheetView>
  </sheetViews>
  <sheetFormatPr defaultColWidth="7.1796875" defaultRowHeight="13.2" x14ac:dyDescent="0.25"/>
  <cols>
    <col min="1" max="1" width="3.7265625" customWidth="1"/>
    <col min="2" max="2" width="8.81640625" style="270" customWidth="1"/>
    <col min="3" max="3" width="10.54296875" style="31" customWidth="1"/>
    <col min="4" max="4" width="3.26953125" customWidth="1"/>
    <col min="5" max="5" width="4.7265625" customWidth="1"/>
    <col min="6" max="6" width="56.36328125" style="40" customWidth="1"/>
    <col min="7" max="7" width="10.1796875" style="27" customWidth="1"/>
    <col min="8" max="8" width="11.90625" style="27" customWidth="1"/>
    <col min="9" max="13" width="7.90625" style="39" customWidth="1"/>
    <col min="14" max="14" width="20" style="137" customWidth="1"/>
    <col min="15" max="15" width="40.7265625" style="363" customWidth="1"/>
    <col min="16" max="16" width="9.1796875" style="391" bestFit="1" customWidth="1"/>
    <col min="17" max="17" width="8.36328125" style="391" bestFit="1" customWidth="1"/>
    <col min="18" max="16384" width="7.1796875" style="360"/>
  </cols>
  <sheetData>
    <row r="1" spans="1:18" ht="13.8" customHeight="1" x14ac:dyDescent="0.3">
      <c r="A1" t="s">
        <v>32</v>
      </c>
      <c r="B1" s="113" t="s">
        <v>936</v>
      </c>
      <c r="C1" s="115"/>
      <c r="D1" s="107" t="s">
        <v>32</v>
      </c>
      <c r="E1" s="116"/>
      <c r="F1" s="117" t="s">
        <v>4</v>
      </c>
      <c r="G1" s="307" t="s">
        <v>5814</v>
      </c>
      <c r="H1" s="118" t="s">
        <v>531</v>
      </c>
      <c r="I1" t="s">
        <v>5362</v>
      </c>
      <c r="J1" t="s">
        <v>5363</v>
      </c>
      <c r="K1" t="s">
        <v>533</v>
      </c>
      <c r="L1" t="s">
        <v>5364</v>
      </c>
      <c r="M1" t="s">
        <v>9</v>
      </c>
      <c r="N1" s="121" t="s">
        <v>938</v>
      </c>
      <c r="O1" s="359" t="s">
        <v>5832</v>
      </c>
      <c r="P1" s="32"/>
      <c r="Q1" s="32"/>
      <c r="R1" s="32"/>
    </row>
    <row r="2" spans="1:18" ht="13.8" customHeight="1" x14ac:dyDescent="0.3">
      <c r="A2" s="270" t="s">
        <v>5815</v>
      </c>
      <c r="B2" s="113" t="s">
        <v>936</v>
      </c>
      <c r="C2" s="311" t="s">
        <v>5816</v>
      </c>
      <c r="D2" s="107" t="s">
        <v>32</v>
      </c>
      <c r="E2" s="116"/>
      <c r="F2" s="122"/>
      <c r="G2" s="316" t="s">
        <v>5824</v>
      </c>
      <c r="H2" s="123" t="s">
        <v>534</v>
      </c>
      <c r="I2" s="246" t="s">
        <v>5365</v>
      </c>
      <c r="J2" s="246" t="s">
        <v>5365</v>
      </c>
      <c r="K2" s="246" t="s">
        <v>5365</v>
      </c>
      <c r="L2" s="246" t="s">
        <v>5365</v>
      </c>
      <c r="M2" s="246" t="s">
        <v>5365</v>
      </c>
      <c r="N2" s="126" t="s">
        <v>939</v>
      </c>
      <c r="P2" s="32"/>
      <c r="Q2" s="32"/>
      <c r="R2" s="32"/>
    </row>
    <row r="3" spans="1:18" ht="13.8" customHeight="1" x14ac:dyDescent="0.3">
      <c r="A3" s="151" t="s">
        <v>5825</v>
      </c>
      <c r="B3" s="113" t="s">
        <v>936</v>
      </c>
      <c r="C3" s="318" t="s">
        <v>5826</v>
      </c>
      <c r="D3" s="107" t="s">
        <v>32</v>
      </c>
      <c r="E3" s="127" t="s">
        <v>10</v>
      </c>
      <c r="F3" s="122"/>
      <c r="G3" s="307" t="s">
        <v>5831</v>
      </c>
      <c r="H3" s="128" t="s">
        <v>539</v>
      </c>
      <c r="I3" s="366" t="s">
        <v>5366</v>
      </c>
      <c r="J3" s="366" t="s">
        <v>5367</v>
      </c>
      <c r="K3" s="366" t="s">
        <v>5368</v>
      </c>
      <c r="L3" s="366" t="s">
        <v>5369</v>
      </c>
      <c r="M3" s="366" t="s">
        <v>5370</v>
      </c>
      <c r="N3" s="367" t="s">
        <v>941</v>
      </c>
      <c r="O3" s="359" t="s">
        <v>5833</v>
      </c>
      <c r="P3" s="32"/>
      <c r="Q3" s="32"/>
      <c r="R3" s="32"/>
    </row>
    <row r="4" spans="1:18" ht="13.8" customHeight="1" x14ac:dyDescent="0.3">
      <c r="A4" s="151"/>
      <c r="B4" s="113"/>
      <c r="C4" s="43"/>
      <c r="D4" s="368" t="s">
        <v>5834</v>
      </c>
      <c r="H4" s="114"/>
      <c r="I4" s="326"/>
      <c r="J4" s="326"/>
      <c r="K4" s="326"/>
      <c r="L4" s="326"/>
      <c r="M4" s="326"/>
      <c r="N4" s="132"/>
      <c r="O4" s="359"/>
      <c r="P4" s="32"/>
      <c r="Q4" s="32"/>
      <c r="R4" s="32"/>
    </row>
    <row r="5" spans="1:18" ht="13.8" customHeight="1" x14ac:dyDescent="0.3">
      <c r="A5" s="151"/>
      <c r="B5" s="113"/>
      <c r="C5" s="180"/>
      <c r="D5" s="180" t="s">
        <v>2542</v>
      </c>
      <c r="H5" s="327"/>
      <c r="I5" s="326"/>
      <c r="J5" s="326"/>
      <c r="K5" s="326"/>
      <c r="L5" s="326"/>
      <c r="M5" s="326"/>
      <c r="N5" s="133"/>
      <c r="P5"/>
      <c r="Q5"/>
      <c r="R5"/>
    </row>
    <row r="6" spans="1:18" ht="13.8" customHeight="1" x14ac:dyDescent="0.3">
      <c r="A6" t="s">
        <v>5835</v>
      </c>
      <c r="B6" s="113" t="s">
        <v>912</v>
      </c>
      <c r="C6" s="182" t="s">
        <v>12</v>
      </c>
      <c r="D6" s="183" t="s">
        <v>2542</v>
      </c>
      <c r="E6" s="181" t="s">
        <v>943</v>
      </c>
      <c r="F6" s="184" t="s">
        <v>5836</v>
      </c>
      <c r="G6" s="371">
        <v>15.911108666666667</v>
      </c>
      <c r="H6" s="370">
        <v>6.0479725476999997</v>
      </c>
      <c r="I6">
        <v>2.3866662999999999</v>
      </c>
      <c r="J6">
        <v>2.4108327149999997</v>
      </c>
      <c r="K6">
        <v>1.0576504369999999</v>
      </c>
      <c r="L6">
        <v>1.0887354357000001</v>
      </c>
      <c r="M6">
        <v>1.19605706</v>
      </c>
      <c r="N6" s="134"/>
      <c r="O6" s="372"/>
      <c r="P6"/>
      <c r="Q6"/>
      <c r="R6"/>
    </row>
    <row r="7" spans="1:18" ht="13.8" customHeight="1" x14ac:dyDescent="0.3">
      <c r="A7" t="s">
        <v>5837</v>
      </c>
      <c r="B7" s="113" t="s">
        <v>912</v>
      </c>
      <c r="C7" s="182" t="s">
        <v>13</v>
      </c>
      <c r="D7" s="183" t="s">
        <v>2542</v>
      </c>
      <c r="E7" s="181" t="s">
        <v>943</v>
      </c>
      <c r="F7" s="184" t="s">
        <v>5838</v>
      </c>
      <c r="G7" s="371">
        <v>17.967245333333334</v>
      </c>
      <c r="H7" s="370">
        <v>3.0385880785196999</v>
      </c>
      <c r="I7">
        <v>2.6950867999999999</v>
      </c>
      <c r="J7">
        <v>0.29714550570999998</v>
      </c>
      <c r="K7">
        <v>0.1238076322987</v>
      </c>
      <c r="L7">
        <v>0.126751043211</v>
      </c>
      <c r="M7">
        <v>4.34018085E-2</v>
      </c>
      <c r="N7" s="134"/>
      <c r="O7" s="372"/>
      <c r="P7"/>
      <c r="Q7"/>
      <c r="R7"/>
    </row>
    <row r="8" spans="1:18" ht="13.8" customHeight="1" x14ac:dyDescent="0.3">
      <c r="A8" t="s">
        <v>5839</v>
      </c>
      <c r="B8" s="113" t="s">
        <v>912</v>
      </c>
      <c r="C8" s="182" t="s">
        <v>14</v>
      </c>
      <c r="D8" s="183" t="s">
        <v>2542</v>
      </c>
      <c r="E8" s="181" t="s">
        <v>943</v>
      </c>
      <c r="F8" s="184" t="s">
        <v>5840</v>
      </c>
      <c r="G8" s="371">
        <v>78.080353333333335</v>
      </c>
      <c r="H8" s="370">
        <v>12.144220491580199</v>
      </c>
      <c r="I8">
        <v>11.712052999999999</v>
      </c>
      <c r="J8">
        <v>8.4936824549999998E-2</v>
      </c>
      <c r="K8">
        <v>5.9364025000200001E-2</v>
      </c>
      <c r="L8">
        <v>6.1823819889999999E-2</v>
      </c>
      <c r="M8">
        <v>0.34476852793999996</v>
      </c>
      <c r="N8" s="134"/>
      <c r="O8" s="372"/>
      <c r="P8"/>
      <c r="Q8"/>
      <c r="R8"/>
    </row>
    <row r="9" spans="1:18" ht="13.8" customHeight="1" x14ac:dyDescent="0.3">
      <c r="A9" t="s">
        <v>1726</v>
      </c>
      <c r="B9" s="113" t="s">
        <v>912</v>
      </c>
      <c r="C9" s="182" t="s">
        <v>769</v>
      </c>
      <c r="D9" s="183" t="s">
        <v>2542</v>
      </c>
      <c r="E9" s="181" t="s">
        <v>943</v>
      </c>
      <c r="F9" s="184" t="s">
        <v>3771</v>
      </c>
      <c r="G9" s="371">
        <v>77.76054666666667</v>
      </c>
      <c r="H9" s="370">
        <v>12.0562056882319</v>
      </c>
      <c r="I9">
        <v>11.664082000000001</v>
      </c>
      <c r="J9">
        <v>7.2592379630000009E-2</v>
      </c>
      <c r="K9">
        <v>4.8113525911900004E-2</v>
      </c>
      <c r="L9">
        <v>5.0507851620000002E-2</v>
      </c>
      <c r="M9">
        <v>0.31713487286999997</v>
      </c>
      <c r="N9" s="134"/>
      <c r="O9" s="372"/>
      <c r="P9"/>
      <c r="Q9"/>
      <c r="R9"/>
    </row>
    <row r="10" spans="1:18" ht="13.8" customHeight="1" x14ac:dyDescent="0.3">
      <c r="A10" t="s">
        <v>5841</v>
      </c>
      <c r="B10" s="113" t="s">
        <v>912</v>
      </c>
      <c r="C10" s="182" t="s">
        <v>5842</v>
      </c>
      <c r="D10" s="183" t="s">
        <v>2542</v>
      </c>
      <c r="E10" s="181" t="s">
        <v>943</v>
      </c>
      <c r="F10" s="184" t="s">
        <v>5843</v>
      </c>
      <c r="G10" s="371">
        <v>38.88027266666667</v>
      </c>
      <c r="H10" s="370">
        <v>6.0281027443059703</v>
      </c>
      <c r="I10">
        <v>5.8320409</v>
      </c>
      <c r="J10">
        <v>3.629619001E-2</v>
      </c>
      <c r="K10">
        <v>2.405676320597E-2</v>
      </c>
      <c r="L10">
        <v>2.5253926050000004E-2</v>
      </c>
      <c r="M10">
        <v>0.15856743643999999</v>
      </c>
      <c r="N10" s="134"/>
      <c r="O10" s="372"/>
      <c r="P10"/>
      <c r="Q10"/>
      <c r="R10"/>
    </row>
    <row r="11" spans="1:18" ht="13.8" customHeight="1" x14ac:dyDescent="0.3">
      <c r="B11" s="113"/>
      <c r="C11" s="180"/>
      <c r="D11" s="180" t="s">
        <v>2543</v>
      </c>
      <c r="E11" s="181"/>
      <c r="F11"/>
      <c r="I11"/>
      <c r="J11"/>
      <c r="K11"/>
      <c r="L11"/>
      <c r="M11"/>
      <c r="N11" s="135"/>
      <c r="O11" s="372"/>
      <c r="P11"/>
      <c r="Q11"/>
      <c r="R11"/>
    </row>
    <row r="12" spans="1:18" ht="13.8" customHeight="1" x14ac:dyDescent="0.3">
      <c r="A12" t="s">
        <v>1727</v>
      </c>
      <c r="B12" s="113" t="s">
        <v>912</v>
      </c>
      <c r="C12" s="182" t="s">
        <v>770</v>
      </c>
      <c r="D12" s="183" t="s">
        <v>2543</v>
      </c>
      <c r="E12" s="181" t="s">
        <v>943</v>
      </c>
      <c r="F12" s="184" t="s">
        <v>3772</v>
      </c>
      <c r="G12" s="371">
        <v>0.94549633333333327</v>
      </c>
      <c r="H12" s="370">
        <v>0.7927796648453499</v>
      </c>
      <c r="I12">
        <v>0.14182444999999999</v>
      </c>
      <c r="J12">
        <v>2.6097287905099999E-2</v>
      </c>
      <c r="K12">
        <v>1.7389958542249999E-2</v>
      </c>
      <c r="L12">
        <v>0.62672550697799989</v>
      </c>
      <c r="M12">
        <v>1.552202064E-2</v>
      </c>
      <c r="N12" s="134"/>
      <c r="O12" s="372"/>
      <c r="P12"/>
      <c r="Q12"/>
      <c r="R12"/>
    </row>
    <row r="13" spans="1:18" ht="13.8" customHeight="1" x14ac:dyDescent="0.3">
      <c r="A13" t="s">
        <v>5844</v>
      </c>
      <c r="B13" s="113" t="s">
        <v>912</v>
      </c>
      <c r="C13" s="182" t="s">
        <v>771</v>
      </c>
      <c r="D13" s="183" t="s">
        <v>2543</v>
      </c>
      <c r="E13" s="181" t="s">
        <v>943</v>
      </c>
      <c r="F13" s="184" t="s">
        <v>5845</v>
      </c>
      <c r="G13" s="371">
        <v>0.62467408000000002</v>
      </c>
      <c r="H13" s="370">
        <v>0.68590297785846999</v>
      </c>
      <c r="I13">
        <v>9.3701112000000003E-2</v>
      </c>
      <c r="J13">
        <v>1.9262597007559997E-2</v>
      </c>
      <c r="K13">
        <v>1.2625643495810001E-2</v>
      </c>
      <c r="L13">
        <v>0.58524146214099992</v>
      </c>
      <c r="M13">
        <v>3.2319756809999999E-4</v>
      </c>
      <c r="N13" s="134"/>
      <c r="O13" s="372"/>
      <c r="P13"/>
      <c r="Q13"/>
      <c r="R13"/>
    </row>
    <row r="14" spans="1:18" ht="13.8" customHeight="1" x14ac:dyDescent="0.3">
      <c r="A14" t="s">
        <v>5846</v>
      </c>
      <c r="B14" s="113" t="s">
        <v>912</v>
      </c>
      <c r="C14" s="182" t="s">
        <v>772</v>
      </c>
      <c r="D14" s="183" t="s">
        <v>2543</v>
      </c>
      <c r="E14" s="181" t="s">
        <v>943</v>
      </c>
      <c r="F14" s="184" t="s">
        <v>5847</v>
      </c>
      <c r="G14" s="371">
        <v>0.62955418000000007</v>
      </c>
      <c r="H14" s="370">
        <v>0.12715807198632001</v>
      </c>
      <c r="I14">
        <v>9.4433127000000006E-2</v>
      </c>
      <c r="J14">
        <v>1.9725830196999999E-2</v>
      </c>
      <c r="K14">
        <v>1.5066032840320001E-2</v>
      </c>
      <c r="L14">
        <v>1.5183558369000002E-2</v>
      </c>
      <c r="M14">
        <v>1.288132898E-2</v>
      </c>
      <c r="N14" s="134"/>
      <c r="O14" s="372"/>
      <c r="P14"/>
      <c r="Q14"/>
      <c r="R14"/>
    </row>
    <row r="15" spans="1:18" ht="13.8" customHeight="1" x14ac:dyDescent="0.3">
      <c r="A15" t="s">
        <v>5848</v>
      </c>
      <c r="B15" s="113" t="s">
        <v>912</v>
      </c>
      <c r="C15" s="182" t="s">
        <v>773</v>
      </c>
      <c r="D15" s="183" t="s">
        <v>2543</v>
      </c>
      <c r="E15" s="181" t="s">
        <v>943</v>
      </c>
      <c r="F15" s="184" t="s">
        <v>5849</v>
      </c>
      <c r="G15" s="371">
        <v>4.1009110000000001E-2</v>
      </c>
      <c r="H15" s="370">
        <v>1.0307451420853399E-2</v>
      </c>
      <c r="I15">
        <v>6.1513664999999999E-3</v>
      </c>
      <c r="J15">
        <v>2.5033578015000004E-3</v>
      </c>
      <c r="K15">
        <v>2.1461226194533999E-3</v>
      </c>
      <c r="L15">
        <v>2.1578147616000002E-3</v>
      </c>
      <c r="M15">
        <v>1.6410247383000002E-3</v>
      </c>
      <c r="N15" s="134"/>
      <c r="O15" s="372"/>
      <c r="P15"/>
      <c r="Q15"/>
      <c r="R15"/>
    </row>
    <row r="16" spans="1:18" ht="13.8" customHeight="1" x14ac:dyDescent="0.3">
      <c r="A16" t="s">
        <v>5850</v>
      </c>
      <c r="B16" s="113" t="s">
        <v>912</v>
      </c>
      <c r="C16" s="182" t="s">
        <v>774</v>
      </c>
      <c r="D16" s="183" t="s">
        <v>2543</v>
      </c>
      <c r="E16" s="181" t="s">
        <v>943</v>
      </c>
      <c r="F16" s="184" t="s">
        <v>5851</v>
      </c>
      <c r="G16" s="371">
        <v>0.19585723333333332</v>
      </c>
      <c r="H16" s="370">
        <v>0.15538020283996001</v>
      </c>
      <c r="I16">
        <v>2.9378584999999999E-2</v>
      </c>
      <c r="J16">
        <v>0.12390631764559999</v>
      </c>
      <c r="K16">
        <v>0.12218086701596</v>
      </c>
      <c r="L16">
        <v>0.12244978727039998</v>
      </c>
      <c r="M16">
        <v>1.8254179279999999E-3</v>
      </c>
      <c r="N16" s="134"/>
      <c r="O16" s="372"/>
      <c r="P16"/>
      <c r="Q16"/>
      <c r="R16"/>
    </row>
    <row r="17" spans="1:18" ht="13.8" customHeight="1" x14ac:dyDescent="0.3">
      <c r="A17" t="s">
        <v>1728</v>
      </c>
      <c r="B17" s="113" t="s">
        <v>912</v>
      </c>
      <c r="C17" s="182" t="s">
        <v>775</v>
      </c>
      <c r="D17" s="183" t="s">
        <v>2543</v>
      </c>
      <c r="E17" s="181" t="s">
        <v>943</v>
      </c>
      <c r="F17" s="184" t="s">
        <v>3773</v>
      </c>
      <c r="G17" s="371">
        <v>5.9301754000000004</v>
      </c>
      <c r="H17" s="370">
        <v>1.5704676325214999</v>
      </c>
      <c r="I17">
        <v>0.88952631000000004</v>
      </c>
      <c r="J17">
        <v>2.8143218085000001E-2</v>
      </c>
      <c r="K17">
        <v>1.5714745726499998E-2</v>
      </c>
      <c r="L17">
        <v>0.64897846190999997</v>
      </c>
      <c r="M17">
        <v>1.952585142E-2</v>
      </c>
      <c r="N17" s="134"/>
      <c r="O17" s="372"/>
      <c r="P17"/>
      <c r="Q17"/>
      <c r="R17"/>
    </row>
    <row r="18" spans="1:18" ht="13.8" customHeight="1" x14ac:dyDescent="0.3">
      <c r="A18" t="s">
        <v>1729</v>
      </c>
      <c r="B18" s="113" t="s">
        <v>912</v>
      </c>
      <c r="C18" s="182" t="s">
        <v>944</v>
      </c>
      <c r="D18" s="183" t="s">
        <v>2543</v>
      </c>
      <c r="E18" s="181" t="s">
        <v>943</v>
      </c>
      <c r="F18" s="184" t="s">
        <v>3774</v>
      </c>
      <c r="G18" s="371">
        <v>0.48450403333333336</v>
      </c>
      <c r="H18" s="370">
        <v>0.10826455348192</v>
      </c>
      <c r="I18">
        <v>7.2675605000000004E-2</v>
      </c>
      <c r="J18">
        <v>2.1513751913000003E-2</v>
      </c>
      <c r="K18">
        <v>1.289308128192E-2</v>
      </c>
      <c r="L18">
        <v>1.3299379555000001E-2</v>
      </c>
      <c r="M18">
        <v>1.3667614852E-2</v>
      </c>
      <c r="N18" s="134"/>
      <c r="O18" s="372"/>
      <c r="P18"/>
      <c r="Q18"/>
      <c r="R18"/>
    </row>
    <row r="19" spans="1:18" ht="13.8" customHeight="1" x14ac:dyDescent="0.3">
      <c r="A19" t="s">
        <v>5852</v>
      </c>
      <c r="B19" s="113" t="s">
        <v>912</v>
      </c>
      <c r="C19" s="182" t="s">
        <v>776</v>
      </c>
      <c r="D19" s="183" t="s">
        <v>2543</v>
      </c>
      <c r="E19" s="181" t="s">
        <v>943</v>
      </c>
      <c r="F19" s="184" t="s">
        <v>5853</v>
      </c>
      <c r="G19" s="371">
        <v>6.1755811999999999</v>
      </c>
      <c r="H19" s="370">
        <v>1.6351875976627999</v>
      </c>
      <c r="I19">
        <v>0.92633717999999998</v>
      </c>
      <c r="J19">
        <v>2.9371602189999999E-2</v>
      </c>
      <c r="K19">
        <v>1.6404699682800002E-2</v>
      </c>
      <c r="L19">
        <v>0.67544849489999992</v>
      </c>
      <c r="M19">
        <v>2.0426135889999999E-2</v>
      </c>
      <c r="N19" s="134"/>
      <c r="O19" s="372"/>
      <c r="P19"/>
      <c r="Q19"/>
      <c r="R19"/>
    </row>
    <row r="20" spans="1:18" ht="13.8" customHeight="1" x14ac:dyDescent="0.3">
      <c r="A20" t="s">
        <v>5854</v>
      </c>
      <c r="B20" s="113" t="s">
        <v>912</v>
      </c>
      <c r="C20" s="182" t="s">
        <v>777</v>
      </c>
      <c r="D20" s="183" t="s">
        <v>2543</v>
      </c>
      <c r="E20" s="181" t="s">
        <v>943</v>
      </c>
      <c r="F20" s="184" t="s">
        <v>5855</v>
      </c>
      <c r="G20" s="371">
        <v>0.50820777333333333</v>
      </c>
      <c r="H20" s="370">
        <v>0.11345632067527001</v>
      </c>
      <c r="I20">
        <v>7.6231166000000003E-2</v>
      </c>
      <c r="J20">
        <v>2.2471815506000001E-2</v>
      </c>
      <c r="K20">
        <v>1.3467904343269999E-2</v>
      </c>
      <c r="L20">
        <v>1.3890772117000001E-2</v>
      </c>
      <c r="M20">
        <v>1.4329135728999999E-2</v>
      </c>
      <c r="N20" s="134"/>
      <c r="O20" s="372"/>
      <c r="P20"/>
      <c r="Q20"/>
      <c r="R20"/>
    </row>
    <row r="21" spans="1:18" ht="13.8" customHeight="1" x14ac:dyDescent="0.3">
      <c r="A21" t="s">
        <v>5856</v>
      </c>
      <c r="B21" s="113" t="s">
        <v>912</v>
      </c>
      <c r="C21" s="182" t="s">
        <v>778</v>
      </c>
      <c r="D21" s="183" t="s">
        <v>2543</v>
      </c>
      <c r="E21" s="181" t="s">
        <v>943</v>
      </c>
      <c r="F21" s="184" t="s">
        <v>5857</v>
      </c>
      <c r="G21" s="371">
        <v>5.6716498</v>
      </c>
      <c r="H21" s="370">
        <v>1.5103564853214999</v>
      </c>
      <c r="I21">
        <v>0.85074746999999995</v>
      </c>
      <c r="J21">
        <v>2.0772380211000002E-2</v>
      </c>
      <c r="K21">
        <v>1.2681923930499999E-2</v>
      </c>
      <c r="L21">
        <v>0.63333029844000011</v>
      </c>
      <c r="M21">
        <v>1.8179893820000001E-2</v>
      </c>
      <c r="N21" s="134"/>
      <c r="O21" s="372"/>
      <c r="P21"/>
      <c r="Q21"/>
      <c r="R21"/>
    </row>
    <row r="22" spans="1:18" ht="13.8" customHeight="1" x14ac:dyDescent="0.3">
      <c r="A22" t="s">
        <v>5858</v>
      </c>
      <c r="B22" s="113" t="s">
        <v>912</v>
      </c>
      <c r="C22" s="182" t="s">
        <v>779</v>
      </c>
      <c r="D22" s="183" t="s">
        <v>2543</v>
      </c>
      <c r="E22" s="181" t="s">
        <v>943</v>
      </c>
      <c r="F22" s="184" t="s">
        <v>5859</v>
      </c>
      <c r="G22" s="371">
        <v>0.33444578666666669</v>
      </c>
      <c r="H22" s="370">
        <v>7.727811205070001E-2</v>
      </c>
      <c r="I22">
        <v>5.0166868000000003E-2</v>
      </c>
      <c r="J22">
        <v>1.4274560690999999E-2</v>
      </c>
      <c r="K22">
        <v>9.9162202067000008E-3</v>
      </c>
      <c r="L22">
        <v>1.0313554222000001E-2</v>
      </c>
      <c r="M22">
        <v>1.2438091490999999E-2</v>
      </c>
      <c r="N22" s="134"/>
      <c r="O22" s="372"/>
      <c r="P22"/>
      <c r="Q22"/>
      <c r="R22"/>
    </row>
    <row r="23" spans="1:18" ht="13.8" customHeight="1" x14ac:dyDescent="0.3">
      <c r="A23" t="s">
        <v>5860</v>
      </c>
      <c r="B23" s="113" t="s">
        <v>912</v>
      </c>
      <c r="C23" s="182" t="s">
        <v>780</v>
      </c>
      <c r="D23" s="183" t="s">
        <v>2543</v>
      </c>
      <c r="E23" s="181" t="s">
        <v>943</v>
      </c>
      <c r="F23" s="184" t="s">
        <v>5861</v>
      </c>
      <c r="G23" s="371">
        <v>5.9342227999999997</v>
      </c>
      <c r="H23" s="370">
        <v>1.5715394850007001</v>
      </c>
      <c r="I23">
        <v>0.89013341999999995</v>
      </c>
      <c r="J23">
        <v>2.8162425941000001E-2</v>
      </c>
      <c r="K23">
        <v>1.57254711097E-2</v>
      </c>
      <c r="L23">
        <v>0.64942139038000002</v>
      </c>
      <c r="M23">
        <v>1.9539177129999998E-2</v>
      </c>
      <c r="N23" s="134"/>
      <c r="O23" s="372"/>
      <c r="P23"/>
      <c r="Q23"/>
      <c r="R23"/>
    </row>
    <row r="24" spans="1:18" ht="13.8" customHeight="1" x14ac:dyDescent="0.3">
      <c r="A24" t="s">
        <v>5862</v>
      </c>
      <c r="B24" s="113" t="s">
        <v>912</v>
      </c>
      <c r="C24" s="182" t="s">
        <v>781</v>
      </c>
      <c r="D24" s="183" t="s">
        <v>2543</v>
      </c>
      <c r="E24" s="181" t="s">
        <v>943</v>
      </c>
      <c r="F24" s="184" t="s">
        <v>5863</v>
      </c>
      <c r="G24" s="371">
        <v>0.48482525999999998</v>
      </c>
      <c r="H24" s="370">
        <v>0.10833633301938</v>
      </c>
      <c r="I24">
        <v>7.2723788999999997E-2</v>
      </c>
      <c r="J24">
        <v>2.1528015601000001E-2</v>
      </c>
      <c r="K24">
        <v>1.290162943738E-2</v>
      </c>
      <c r="L24">
        <v>1.3308197084E-2</v>
      </c>
      <c r="M24">
        <v>1.3676676476999999E-2</v>
      </c>
      <c r="N24" s="134"/>
      <c r="P24"/>
      <c r="Q24"/>
      <c r="R24"/>
    </row>
    <row r="25" spans="1:18" ht="13.8" customHeight="1" x14ac:dyDescent="0.3">
      <c r="B25" s="113"/>
      <c r="C25" s="180"/>
      <c r="D25" s="180" t="s">
        <v>2544</v>
      </c>
      <c r="E25" s="181"/>
      <c r="F25"/>
      <c r="I25"/>
      <c r="J25"/>
      <c r="K25"/>
      <c r="L25"/>
      <c r="M25"/>
      <c r="N25" s="135"/>
      <c r="O25" s="372"/>
      <c r="P25"/>
      <c r="Q25"/>
      <c r="R25"/>
    </row>
    <row r="26" spans="1:18" ht="13.8" customHeight="1" x14ac:dyDescent="0.3">
      <c r="A26" t="s">
        <v>1730</v>
      </c>
      <c r="B26" s="113" t="s">
        <v>912</v>
      </c>
      <c r="C26" s="182" t="s">
        <v>547</v>
      </c>
      <c r="D26" s="183" t="s">
        <v>2544</v>
      </c>
      <c r="E26" s="181" t="s">
        <v>943</v>
      </c>
      <c r="F26" s="184" t="s">
        <v>3775</v>
      </c>
      <c r="G26" s="371">
        <v>1.0246589333333334</v>
      </c>
      <c r="H26" s="370">
        <v>0.81462038560030003</v>
      </c>
      <c r="I26">
        <v>0.15369884</v>
      </c>
      <c r="J26">
        <v>2.9204126654999999E-2</v>
      </c>
      <c r="K26">
        <v>2.01495782353E-2</v>
      </c>
      <c r="L26">
        <v>0.62954321701000004</v>
      </c>
      <c r="M26">
        <v>2.2323213219999999E-2</v>
      </c>
      <c r="N26" s="134"/>
      <c r="O26" s="372"/>
      <c r="P26"/>
      <c r="Q26"/>
      <c r="R26"/>
    </row>
    <row r="27" spans="1:18" ht="13.8" customHeight="1" x14ac:dyDescent="0.3">
      <c r="A27" t="s">
        <v>5864</v>
      </c>
      <c r="B27" s="113" t="s">
        <v>912</v>
      </c>
      <c r="C27" s="182" t="s">
        <v>548</v>
      </c>
      <c r="D27" s="183" t="s">
        <v>2544</v>
      </c>
      <c r="E27" s="181" t="s">
        <v>943</v>
      </c>
      <c r="F27" s="184" t="s">
        <v>5865</v>
      </c>
      <c r="G27" s="371">
        <v>0.60632273333333331</v>
      </c>
      <c r="H27" s="370">
        <v>0.48101645244559993</v>
      </c>
      <c r="I27">
        <v>9.0948409999999993E-2</v>
      </c>
      <c r="J27">
        <v>0.38358154145199996</v>
      </c>
      <c r="K27">
        <v>0.37823999791859997</v>
      </c>
      <c r="L27">
        <v>0.37907250464499997</v>
      </c>
      <c r="M27">
        <v>5.6510161300000004E-3</v>
      </c>
      <c r="N27" s="134"/>
      <c r="O27" s="372"/>
      <c r="P27"/>
      <c r="Q27"/>
      <c r="R27"/>
    </row>
    <row r="28" spans="1:18" ht="13.8" customHeight="1" x14ac:dyDescent="0.3">
      <c r="A28" t="s">
        <v>1731</v>
      </c>
      <c r="B28" s="113" t="s">
        <v>912</v>
      </c>
      <c r="C28" s="182" t="s">
        <v>549</v>
      </c>
      <c r="D28" s="183" t="s">
        <v>2544</v>
      </c>
      <c r="E28" s="181" t="s">
        <v>943</v>
      </c>
      <c r="F28" s="184" t="s">
        <v>3776</v>
      </c>
      <c r="G28" s="371">
        <v>6.2307347333333336</v>
      </c>
      <c r="H28" s="370">
        <v>1.6506525555161</v>
      </c>
      <c r="I28">
        <v>0.93461021</v>
      </c>
      <c r="J28">
        <v>3.1770309280999998E-2</v>
      </c>
      <c r="K28">
        <v>1.8212157565099998E-2</v>
      </c>
      <c r="L28">
        <v>0.67748783411000002</v>
      </c>
      <c r="M28">
        <v>2.498663898E-2</v>
      </c>
      <c r="N28" s="134"/>
      <c r="O28" s="372"/>
      <c r="P28"/>
      <c r="Q28"/>
      <c r="R28"/>
    </row>
    <row r="29" spans="1:18" ht="13.8" customHeight="1" x14ac:dyDescent="0.3">
      <c r="A29" t="s">
        <v>1732</v>
      </c>
      <c r="B29" s="113" t="s">
        <v>912</v>
      </c>
      <c r="C29" s="182" t="s">
        <v>550</v>
      </c>
      <c r="D29" s="183" t="s">
        <v>2544</v>
      </c>
      <c r="E29" s="181" t="s">
        <v>943</v>
      </c>
      <c r="F29" s="184" t="s">
        <v>3777</v>
      </c>
      <c r="G29" s="371">
        <v>0.55442177333333331</v>
      </c>
      <c r="H29" s="370">
        <v>0.12646336477949999</v>
      </c>
      <c r="I29">
        <v>8.3163266E-2</v>
      </c>
      <c r="J29">
        <v>2.4527681459999999E-2</v>
      </c>
      <c r="K29">
        <v>1.49597890355E-2</v>
      </c>
      <c r="L29">
        <v>1.5614517224E-2</v>
      </c>
      <c r="M29">
        <v>1.8115517120000001E-2</v>
      </c>
      <c r="N29" s="134"/>
      <c r="P29"/>
      <c r="Q29"/>
      <c r="R29"/>
    </row>
    <row r="30" spans="1:18" ht="13.8" customHeight="1" x14ac:dyDescent="0.3">
      <c r="B30" s="113"/>
      <c r="C30" s="180"/>
      <c r="D30" s="180" t="s">
        <v>2545</v>
      </c>
      <c r="E30" s="181"/>
      <c r="F30"/>
      <c r="I30"/>
      <c r="J30"/>
      <c r="K30"/>
      <c r="L30"/>
      <c r="M30"/>
      <c r="N30" s="135"/>
      <c r="O30" s="375"/>
      <c r="P30"/>
      <c r="Q30"/>
      <c r="R30"/>
    </row>
    <row r="31" spans="1:18" ht="13.8" customHeight="1" x14ac:dyDescent="0.3">
      <c r="A31" t="s">
        <v>5866</v>
      </c>
      <c r="B31" s="113" t="s">
        <v>912</v>
      </c>
      <c r="C31" s="182" t="s">
        <v>945</v>
      </c>
      <c r="D31" s="183" t="s">
        <v>2545</v>
      </c>
      <c r="E31" s="181" t="s">
        <v>943</v>
      </c>
      <c r="F31" s="184" t="s">
        <v>5867</v>
      </c>
      <c r="G31" s="371">
        <v>0.28613177333333334</v>
      </c>
      <c r="H31" s="370">
        <v>0.9622376351759</v>
      </c>
      <c r="I31">
        <v>4.2919765999999998E-2</v>
      </c>
      <c r="J31">
        <v>7.1282597999E-3</v>
      </c>
      <c r="K31">
        <v>0.90218162808000002</v>
      </c>
      <c r="L31">
        <v>4.9162001159999994E-3</v>
      </c>
      <c r="M31">
        <v>1.3148797340000001E-2</v>
      </c>
      <c r="N31" s="134"/>
      <c r="O31" s="375"/>
      <c r="P31"/>
      <c r="Q31"/>
      <c r="R31"/>
    </row>
    <row r="32" spans="1:18" ht="13.8" customHeight="1" x14ac:dyDescent="0.3">
      <c r="A32" t="s">
        <v>5868</v>
      </c>
      <c r="B32" s="113" t="s">
        <v>912</v>
      </c>
      <c r="C32" s="182" t="s">
        <v>946</v>
      </c>
      <c r="D32" s="183" t="s">
        <v>2545</v>
      </c>
      <c r="E32" s="181" t="s">
        <v>943</v>
      </c>
      <c r="F32" s="184" t="s">
        <v>5869</v>
      </c>
      <c r="G32" s="371">
        <v>0.37975288666666668</v>
      </c>
      <c r="H32" s="370">
        <v>0.89261355358600003</v>
      </c>
      <c r="I32">
        <v>5.6962933E-2</v>
      </c>
      <c r="J32">
        <v>8.8180728429999994E-3</v>
      </c>
      <c r="K32">
        <v>0.81230444577000005</v>
      </c>
      <c r="L32">
        <v>6.0618290629999997E-3</v>
      </c>
      <c r="M32">
        <v>1.876448445E-2</v>
      </c>
      <c r="N32" s="134"/>
      <c r="O32" s="375"/>
      <c r="P32"/>
      <c r="Q32"/>
      <c r="R32"/>
    </row>
    <row r="33" spans="1:18" ht="13.8" customHeight="1" x14ac:dyDescent="0.3">
      <c r="A33" t="s">
        <v>5870</v>
      </c>
      <c r="B33" s="113" t="s">
        <v>912</v>
      </c>
      <c r="C33" s="182" t="s">
        <v>947</v>
      </c>
      <c r="D33" s="183" t="s">
        <v>2545</v>
      </c>
      <c r="E33" s="181" t="s">
        <v>943</v>
      </c>
      <c r="F33" s="184" t="s">
        <v>5871</v>
      </c>
      <c r="G33" s="371">
        <v>0.76269773333333335</v>
      </c>
      <c r="H33" s="370">
        <v>1.00196732404</v>
      </c>
      <c r="I33">
        <v>0.11440466000000001</v>
      </c>
      <c r="J33">
        <v>1.544680614E-2</v>
      </c>
      <c r="K33">
        <v>0.84497233256000004</v>
      </c>
      <c r="L33">
        <v>1.04799701E-2</v>
      </c>
      <c r="M33">
        <v>3.5698820360000001E-2</v>
      </c>
      <c r="N33" s="134"/>
      <c r="O33" s="375"/>
      <c r="P33"/>
      <c r="Q33"/>
      <c r="R33"/>
    </row>
    <row r="34" spans="1:18" ht="13.8" customHeight="1" x14ac:dyDescent="0.3">
      <c r="A34" t="s">
        <v>5872</v>
      </c>
      <c r="B34" s="113" t="s">
        <v>912</v>
      </c>
      <c r="C34" s="182" t="s">
        <v>948</v>
      </c>
      <c r="D34" s="183" t="s">
        <v>2545</v>
      </c>
      <c r="E34" s="181" t="s">
        <v>943</v>
      </c>
      <c r="F34" s="184" t="s">
        <v>5873</v>
      </c>
      <c r="G34" s="371">
        <v>0.66142591333333334</v>
      </c>
      <c r="H34" s="370">
        <v>1.0357748742140001</v>
      </c>
      <c r="I34">
        <v>9.9213887000000001E-2</v>
      </c>
      <c r="J34">
        <v>2.1801567954999997E-2</v>
      </c>
      <c r="K34">
        <v>0.91313488139999999</v>
      </c>
      <c r="L34">
        <v>1.5881817768999999E-2</v>
      </c>
      <c r="M34">
        <v>1.570624289E-2</v>
      </c>
      <c r="N34" s="134"/>
      <c r="O34" s="375"/>
      <c r="P34"/>
      <c r="Q34"/>
      <c r="R34"/>
    </row>
    <row r="35" spans="1:18" ht="13.8" customHeight="1" x14ac:dyDescent="0.3">
      <c r="A35" t="s">
        <v>5874</v>
      </c>
      <c r="B35" s="113" t="s">
        <v>912</v>
      </c>
      <c r="C35" s="182" t="s">
        <v>949</v>
      </c>
      <c r="D35" s="183" t="s">
        <v>2545</v>
      </c>
      <c r="E35" s="181" t="s">
        <v>943</v>
      </c>
      <c r="F35" s="184" t="s">
        <v>5875</v>
      </c>
      <c r="G35" s="371">
        <v>1.1013392666666666</v>
      </c>
      <c r="H35" s="370">
        <v>1.0358738512730001</v>
      </c>
      <c r="I35">
        <v>0.16520088999999999</v>
      </c>
      <c r="J35">
        <v>3.8730292013999995E-2</v>
      </c>
      <c r="K35">
        <v>0.83501597290000007</v>
      </c>
      <c r="L35">
        <v>2.8798131389000003E-2</v>
      </c>
      <c r="M35">
        <v>2.384981077E-2</v>
      </c>
      <c r="N35" s="134"/>
      <c r="O35" s="375"/>
      <c r="P35"/>
      <c r="Q35"/>
      <c r="R35"/>
    </row>
    <row r="36" spans="1:18" ht="13.8" customHeight="1" x14ac:dyDescent="0.3">
      <c r="A36" t="s">
        <v>5876</v>
      </c>
      <c r="B36" s="113" t="s">
        <v>912</v>
      </c>
      <c r="C36" s="182" t="s">
        <v>950</v>
      </c>
      <c r="D36" s="183" t="s">
        <v>2545</v>
      </c>
      <c r="E36" s="181" t="s">
        <v>943</v>
      </c>
      <c r="F36" s="184" t="s">
        <v>5877</v>
      </c>
      <c r="G36" s="371">
        <v>1.0004280000000001</v>
      </c>
      <c r="H36" s="370">
        <v>1.0551501184980001</v>
      </c>
      <c r="I36">
        <v>0.15006420000000001</v>
      </c>
      <c r="J36">
        <v>3.2283669399000001E-2</v>
      </c>
      <c r="K36">
        <v>0.86954182670000002</v>
      </c>
      <c r="L36">
        <v>2.3660013729E-2</v>
      </c>
      <c r="M36">
        <v>2.5049282070000001E-2</v>
      </c>
      <c r="N36" s="134"/>
      <c r="O36" s="375"/>
      <c r="P36"/>
      <c r="Q36"/>
      <c r="R36"/>
    </row>
    <row r="37" spans="1:18" ht="13.8" customHeight="1" x14ac:dyDescent="0.3">
      <c r="A37" t="s">
        <v>5878</v>
      </c>
      <c r="B37" s="113" t="s">
        <v>912</v>
      </c>
      <c r="C37" s="182" t="s">
        <v>951</v>
      </c>
      <c r="D37" s="183" t="s">
        <v>2545</v>
      </c>
      <c r="E37" s="181" t="s">
        <v>943</v>
      </c>
      <c r="F37" s="184" t="s">
        <v>5879</v>
      </c>
      <c r="G37" s="371">
        <v>1.3138701333333334</v>
      </c>
      <c r="H37" s="370">
        <v>1.110148520444</v>
      </c>
      <c r="I37">
        <v>0.19708052000000001</v>
      </c>
      <c r="J37">
        <v>3.7049808864E-2</v>
      </c>
      <c r="K37">
        <v>0.86114536940000008</v>
      </c>
      <c r="L37">
        <v>2.667187574E-2</v>
      </c>
      <c r="M37">
        <v>3.9582265239999997E-2</v>
      </c>
      <c r="N37" s="134"/>
      <c r="O37" s="375"/>
      <c r="P37"/>
      <c r="Q37"/>
      <c r="R37"/>
    </row>
    <row r="38" spans="1:18" ht="13.8" customHeight="1" x14ac:dyDescent="0.3">
      <c r="A38" t="s">
        <v>5880</v>
      </c>
      <c r="B38" s="113" t="s">
        <v>912</v>
      </c>
      <c r="C38" s="182" t="s">
        <v>952</v>
      </c>
      <c r="D38" s="183" t="s">
        <v>2545</v>
      </c>
      <c r="E38" s="181" t="s">
        <v>943</v>
      </c>
      <c r="F38" s="184" t="s">
        <v>5881</v>
      </c>
      <c r="G38" s="371">
        <v>0.96220266666666665</v>
      </c>
      <c r="H38" s="370">
        <v>0.19636589097400001</v>
      </c>
      <c r="I38">
        <v>0.1443304</v>
      </c>
      <c r="J38">
        <v>3.4708463800999997E-2</v>
      </c>
      <c r="K38">
        <v>3.5738255300000001E-2</v>
      </c>
      <c r="L38">
        <v>2.9909977892999998E-2</v>
      </c>
      <c r="M38">
        <v>9.1346865800000007E-3</v>
      </c>
      <c r="N38" s="134"/>
      <c r="O38" s="375"/>
      <c r="P38"/>
      <c r="Q38"/>
      <c r="R38"/>
    </row>
    <row r="39" spans="1:18" ht="13.8" customHeight="1" x14ac:dyDescent="0.3">
      <c r="A39" t="s">
        <v>5882</v>
      </c>
      <c r="B39" s="113" t="s">
        <v>912</v>
      </c>
      <c r="C39" s="182" t="s">
        <v>953</v>
      </c>
      <c r="D39" s="183" t="s">
        <v>2545</v>
      </c>
      <c r="E39" s="181" t="s">
        <v>943</v>
      </c>
      <c r="F39" s="184" t="s">
        <v>5883</v>
      </c>
      <c r="G39" s="371">
        <v>0.96220266666666665</v>
      </c>
      <c r="H39" s="370">
        <v>0.29063809197400003</v>
      </c>
      <c r="I39">
        <v>0.1443304</v>
      </c>
      <c r="J39">
        <v>3.4708463900999999E-2</v>
      </c>
      <c r="K39">
        <v>0.1300104564</v>
      </c>
      <c r="L39">
        <v>2.9909977992999999E-2</v>
      </c>
      <c r="M39">
        <v>9.1346864799999993E-3</v>
      </c>
      <c r="N39" s="134"/>
      <c r="O39" s="375"/>
      <c r="P39"/>
      <c r="Q39"/>
      <c r="R39"/>
    </row>
    <row r="40" spans="1:18" ht="13.8" customHeight="1" x14ac:dyDescent="0.3">
      <c r="A40" t="s">
        <v>5884</v>
      </c>
      <c r="B40" s="113" t="s">
        <v>912</v>
      </c>
      <c r="C40" s="182" t="s">
        <v>954</v>
      </c>
      <c r="D40" s="183" t="s">
        <v>2545</v>
      </c>
      <c r="E40" s="181" t="s">
        <v>943</v>
      </c>
      <c r="F40" s="184" t="s">
        <v>5885</v>
      </c>
      <c r="G40" s="371">
        <v>0.96220266666666665</v>
      </c>
      <c r="H40" s="370">
        <v>0.24102461897400002</v>
      </c>
      <c r="I40">
        <v>0.1443304</v>
      </c>
      <c r="J40">
        <v>3.4708463800999997E-2</v>
      </c>
      <c r="K40">
        <v>8.0396983300000002E-2</v>
      </c>
      <c r="L40">
        <v>2.9909977892999998E-2</v>
      </c>
      <c r="M40">
        <v>9.1346865800000007E-3</v>
      </c>
      <c r="N40" s="134"/>
      <c r="O40" s="375"/>
      <c r="P40"/>
      <c r="Q40"/>
      <c r="R40"/>
    </row>
    <row r="41" spans="1:18" ht="13.8" customHeight="1" x14ac:dyDescent="0.3">
      <c r="A41" t="s">
        <v>5886</v>
      </c>
      <c r="B41" s="113" t="s">
        <v>912</v>
      </c>
      <c r="C41" s="182" t="s">
        <v>955</v>
      </c>
      <c r="D41" s="183" t="s">
        <v>2545</v>
      </c>
      <c r="E41" s="181" t="s">
        <v>943</v>
      </c>
      <c r="F41" s="184" t="s">
        <v>5887</v>
      </c>
      <c r="G41" s="371">
        <v>0.96220266666666665</v>
      </c>
      <c r="H41" s="370">
        <v>0.69171933197400004</v>
      </c>
      <c r="I41">
        <v>0.1443304</v>
      </c>
      <c r="J41">
        <v>3.4708463800999997E-2</v>
      </c>
      <c r="K41">
        <v>0.53109169629999997</v>
      </c>
      <c r="L41">
        <v>2.9909977892999998E-2</v>
      </c>
      <c r="M41">
        <v>9.1346865800000007E-3</v>
      </c>
      <c r="N41" s="134"/>
      <c r="O41" s="375"/>
      <c r="P41"/>
      <c r="Q41"/>
      <c r="R41"/>
    </row>
    <row r="42" spans="1:18" ht="13.8" customHeight="1" x14ac:dyDescent="0.3">
      <c r="A42" t="s">
        <v>5888</v>
      </c>
      <c r="B42" s="113" t="s">
        <v>912</v>
      </c>
      <c r="C42" s="182" t="s">
        <v>956</v>
      </c>
      <c r="D42" s="183" t="s">
        <v>2545</v>
      </c>
      <c r="E42" s="181" t="s">
        <v>943</v>
      </c>
      <c r="F42" s="184" t="s">
        <v>5889</v>
      </c>
      <c r="G42" s="371">
        <v>0.96220266666666665</v>
      </c>
      <c r="H42" s="370">
        <v>0.25749908397400001</v>
      </c>
      <c r="I42">
        <v>0.1443304</v>
      </c>
      <c r="J42">
        <v>3.4708463800999997E-2</v>
      </c>
      <c r="K42">
        <v>9.6871448299999996E-2</v>
      </c>
      <c r="L42">
        <v>2.9909977892999998E-2</v>
      </c>
      <c r="M42">
        <v>9.1346865800000007E-3</v>
      </c>
      <c r="N42" s="134"/>
      <c r="P42"/>
      <c r="Q42"/>
      <c r="R42"/>
    </row>
    <row r="43" spans="1:18" ht="13.8" customHeight="1" x14ac:dyDescent="0.3">
      <c r="A43" t="s">
        <v>5890</v>
      </c>
      <c r="B43" s="113" t="s">
        <v>912</v>
      </c>
      <c r="C43" s="182" t="s">
        <v>957</v>
      </c>
      <c r="D43" s="183" t="s">
        <v>2545</v>
      </c>
      <c r="E43" s="181" t="s">
        <v>943</v>
      </c>
      <c r="F43" s="184" t="s">
        <v>5891</v>
      </c>
      <c r="G43" s="371">
        <v>0.33031983333333337</v>
      </c>
      <c r="H43" s="370">
        <v>0.28411015873899997</v>
      </c>
      <c r="I43">
        <v>4.9547975000000001E-2</v>
      </c>
      <c r="J43">
        <v>9.3601544299999999E-3</v>
      </c>
      <c r="K43">
        <v>0.22141103208999999</v>
      </c>
      <c r="L43">
        <v>6.5155819289999996E-3</v>
      </c>
      <c r="M43">
        <v>9.3915794699999996E-3</v>
      </c>
      <c r="N43" s="134"/>
      <c r="O43" s="375"/>
      <c r="P43"/>
      <c r="Q43"/>
      <c r="R43"/>
    </row>
    <row r="44" spans="1:18" ht="13.8" customHeight="1" x14ac:dyDescent="0.3">
      <c r="A44" t="s">
        <v>5892</v>
      </c>
      <c r="B44" s="113" t="s">
        <v>912</v>
      </c>
      <c r="C44" s="182" t="s">
        <v>958</v>
      </c>
      <c r="D44" s="183" t="s">
        <v>2545</v>
      </c>
      <c r="E44" s="181" t="s">
        <v>943</v>
      </c>
      <c r="F44" s="184" t="s">
        <v>5893</v>
      </c>
      <c r="G44" s="371">
        <v>0.33031983333333337</v>
      </c>
      <c r="H44" s="370">
        <v>0.32079978873900006</v>
      </c>
      <c r="I44">
        <v>4.9547975000000001E-2</v>
      </c>
      <c r="J44">
        <v>9.3601544299999999E-3</v>
      </c>
      <c r="K44">
        <v>0.25810066209000004</v>
      </c>
      <c r="L44">
        <v>6.5155819289999996E-3</v>
      </c>
      <c r="M44">
        <v>9.3915794699999996E-3</v>
      </c>
      <c r="N44" s="134"/>
      <c r="O44" s="372"/>
      <c r="P44"/>
      <c r="Q44"/>
      <c r="R44"/>
    </row>
    <row r="45" spans="1:18" ht="13.8" customHeight="1" x14ac:dyDescent="0.3">
      <c r="A45" t="s">
        <v>1733</v>
      </c>
      <c r="B45" s="113" t="s">
        <v>912</v>
      </c>
      <c r="C45" s="182" t="s">
        <v>959</v>
      </c>
      <c r="D45" s="183" t="s">
        <v>2545</v>
      </c>
      <c r="E45" s="181" t="s">
        <v>943</v>
      </c>
      <c r="F45" s="184" t="s">
        <v>3778</v>
      </c>
      <c r="G45" s="371">
        <v>0.94239733333333342</v>
      </c>
      <c r="H45" s="370">
        <v>0.23626587881300001</v>
      </c>
      <c r="I45">
        <v>0.1413596</v>
      </c>
      <c r="J45">
        <v>2.1475295647999999E-2</v>
      </c>
      <c r="K45">
        <v>1.3412722245E-2</v>
      </c>
      <c r="L45">
        <v>1.495384305E-2</v>
      </c>
      <c r="M45">
        <v>7.1885676070000001E-2</v>
      </c>
      <c r="N45" s="134"/>
      <c r="O45" s="376"/>
      <c r="P45"/>
      <c r="Q45"/>
      <c r="R45"/>
    </row>
    <row r="46" spans="1:18" ht="13.8" customHeight="1" x14ac:dyDescent="0.3">
      <c r="A46" t="s">
        <v>5894</v>
      </c>
      <c r="B46" s="113" t="s">
        <v>912</v>
      </c>
      <c r="C46" s="182" t="s">
        <v>3294</v>
      </c>
      <c r="D46" s="183" t="s">
        <v>2545</v>
      </c>
      <c r="E46" s="181" t="s">
        <v>943</v>
      </c>
      <c r="F46" s="184" t="s">
        <v>5895</v>
      </c>
      <c r="G46" s="371">
        <v>1.3778145333333334</v>
      </c>
      <c r="H46" s="370">
        <v>0.38049983212040001</v>
      </c>
      <c r="I46">
        <v>0.20667218000000001</v>
      </c>
      <c r="J46">
        <v>0.17274720134999999</v>
      </c>
      <c r="K46">
        <v>9.8658219000000005E-2</v>
      </c>
      <c r="L46">
        <v>9.86610733204E-2</v>
      </c>
      <c r="M46">
        <v>1.07759645E-3</v>
      </c>
      <c r="N46" s="134"/>
      <c r="P46"/>
      <c r="Q46"/>
      <c r="R46"/>
    </row>
    <row r="47" spans="1:18" ht="13.8" customHeight="1" x14ac:dyDescent="0.3">
      <c r="B47" s="113"/>
      <c r="C47" s="182"/>
      <c r="D47" s="183"/>
      <c r="E47" s="181"/>
      <c r="F47"/>
      <c r="I47"/>
      <c r="J47"/>
      <c r="K47"/>
      <c r="L47"/>
      <c r="M47"/>
      <c r="N47" s="135"/>
      <c r="P47"/>
      <c r="Q47"/>
      <c r="R47"/>
    </row>
    <row r="48" spans="1:18" ht="13.8" customHeight="1" x14ac:dyDescent="0.3">
      <c r="B48" s="113"/>
      <c r="C48" s="180"/>
      <c r="D48" s="180" t="s">
        <v>2546</v>
      </c>
      <c r="E48" s="181"/>
      <c r="F48"/>
      <c r="I48"/>
      <c r="J48"/>
      <c r="K48"/>
      <c r="L48"/>
      <c r="M48"/>
      <c r="N48" s="39"/>
      <c r="O48" s="372"/>
      <c r="P48"/>
      <c r="Q48"/>
      <c r="R48"/>
    </row>
    <row r="49" spans="1:18" ht="13.8" customHeight="1" x14ac:dyDescent="0.3">
      <c r="A49" t="s">
        <v>1734</v>
      </c>
      <c r="B49" s="113" t="s">
        <v>913</v>
      </c>
      <c r="C49" s="182" t="s">
        <v>15</v>
      </c>
      <c r="D49" s="40" t="s">
        <v>2546</v>
      </c>
      <c r="E49" s="181" t="s">
        <v>943</v>
      </c>
      <c r="F49" s="184" t="s">
        <v>3779</v>
      </c>
      <c r="G49" s="371">
        <v>1.91</v>
      </c>
      <c r="H49" s="370">
        <v>0.2939954857764</v>
      </c>
      <c r="I49">
        <v>0.28649999999999998</v>
      </c>
      <c r="J49">
        <v>7.4954857764000004E-3</v>
      </c>
      <c r="K49">
        <v>7.4312505700000007E-3</v>
      </c>
      <c r="L49">
        <v>7.4312505700000007E-3</v>
      </c>
      <c r="M49">
        <v>0</v>
      </c>
      <c r="N49" s="134"/>
      <c r="O49" s="376" t="s">
        <v>5896</v>
      </c>
      <c r="P49"/>
      <c r="Q49"/>
      <c r="R49"/>
    </row>
    <row r="50" spans="1:18" ht="13.8" customHeight="1" x14ac:dyDescent="0.3">
      <c r="A50" t="s">
        <v>1735</v>
      </c>
      <c r="B50" s="113" t="s">
        <v>913</v>
      </c>
      <c r="C50" s="182" t="s">
        <v>16</v>
      </c>
      <c r="D50" s="40" t="s">
        <v>2546</v>
      </c>
      <c r="E50" s="181" t="s">
        <v>943</v>
      </c>
      <c r="F50" s="184" t="s">
        <v>3780</v>
      </c>
      <c r="G50" s="371">
        <v>7.2406959999999998</v>
      </c>
      <c r="H50" s="370">
        <v>1.6018986108859998</v>
      </c>
      <c r="I50">
        <v>1.0861044</v>
      </c>
      <c r="J50">
        <v>0.38012790788599998</v>
      </c>
      <c r="K50">
        <v>0.25434980397599999</v>
      </c>
      <c r="L50">
        <v>0.25434980397599999</v>
      </c>
      <c r="M50">
        <v>0.13566630299999999</v>
      </c>
      <c r="N50" s="134"/>
      <c r="O50" s="376" t="s">
        <v>5897</v>
      </c>
      <c r="P50"/>
      <c r="Q50"/>
      <c r="R50"/>
    </row>
    <row r="51" spans="1:18" ht="13.8" customHeight="1" x14ac:dyDescent="0.3">
      <c r="A51" t="s">
        <v>1736</v>
      </c>
      <c r="B51" s="113" t="s">
        <v>913</v>
      </c>
      <c r="C51" s="182" t="s">
        <v>17</v>
      </c>
      <c r="D51" s="40" t="s">
        <v>2546</v>
      </c>
      <c r="E51" s="181" t="s">
        <v>943</v>
      </c>
      <c r="F51" s="184" t="s">
        <v>3781</v>
      </c>
      <c r="G51" s="371">
        <v>842.69666666666672</v>
      </c>
      <c r="H51" s="370">
        <v>1168.3697637709001</v>
      </c>
      <c r="I51">
        <v>126.4045</v>
      </c>
      <c r="J51">
        <v>44.888106450999999</v>
      </c>
      <c r="K51">
        <v>33.3633028</v>
      </c>
      <c r="L51">
        <v>33.365621589899995</v>
      </c>
      <c r="M51">
        <v>997.07483852999997</v>
      </c>
      <c r="N51" s="134"/>
      <c r="O51" s="376" t="s">
        <v>5898</v>
      </c>
      <c r="P51"/>
      <c r="Q51"/>
      <c r="R51"/>
    </row>
    <row r="52" spans="1:18" ht="13.8" customHeight="1" x14ac:dyDescent="0.3">
      <c r="A52" t="s">
        <v>1737</v>
      </c>
      <c r="B52" s="113" t="s">
        <v>913</v>
      </c>
      <c r="C52" s="182" t="s">
        <v>18</v>
      </c>
      <c r="D52" s="40" t="s">
        <v>2546</v>
      </c>
      <c r="E52" s="181" t="s">
        <v>943</v>
      </c>
      <c r="F52" s="184" t="s">
        <v>3782</v>
      </c>
      <c r="G52" s="371">
        <v>3.7779383999999999E-2</v>
      </c>
      <c r="H52" s="370">
        <v>1.8983298456215345</v>
      </c>
      <c r="I52">
        <v>5.6669075999999999E-3</v>
      </c>
      <c r="J52">
        <v>1.8921311274465</v>
      </c>
      <c r="K52">
        <v>5.7729796063444297E-3</v>
      </c>
      <c r="L52">
        <v>5.7737560256900002E-3</v>
      </c>
      <c r="M52">
        <v>5.310324830000001E-4</v>
      </c>
      <c r="N52" s="134"/>
      <c r="O52" s="376" t="s">
        <v>5899</v>
      </c>
      <c r="P52"/>
      <c r="Q52"/>
      <c r="R52"/>
    </row>
    <row r="53" spans="1:18" ht="13.8" customHeight="1" x14ac:dyDescent="0.3">
      <c r="A53" t="s">
        <v>1738</v>
      </c>
      <c r="B53" s="113" t="s">
        <v>913</v>
      </c>
      <c r="C53" s="182" t="s">
        <v>19</v>
      </c>
      <c r="D53" s="40" t="s">
        <v>2546</v>
      </c>
      <c r="E53" s="181" t="s">
        <v>943</v>
      </c>
      <c r="F53" s="184" t="s">
        <v>3783</v>
      </c>
      <c r="G53" s="371">
        <v>0.41980361333333338</v>
      </c>
      <c r="H53" s="370">
        <v>8.9145233690020004E-2</v>
      </c>
      <c r="I53">
        <v>6.2970542000000004E-2</v>
      </c>
      <c r="J53">
        <v>2.3064549301999995E-2</v>
      </c>
      <c r="K53">
        <v>1.4121017102219999E-2</v>
      </c>
      <c r="L53">
        <v>1.4354647015799998E-2</v>
      </c>
      <c r="M53">
        <v>2.8756761300000001E-3</v>
      </c>
      <c r="N53" s="134"/>
      <c r="O53" s="376" t="s">
        <v>5900</v>
      </c>
      <c r="P53"/>
      <c r="Q53"/>
      <c r="R53"/>
    </row>
    <row r="54" spans="1:18" ht="13.8" customHeight="1" x14ac:dyDescent="0.3">
      <c r="A54" t="s">
        <v>1739</v>
      </c>
      <c r="B54" s="113" t="s">
        <v>913</v>
      </c>
      <c r="C54" s="182" t="s">
        <v>20</v>
      </c>
      <c r="D54" s="40" t="s">
        <v>2546</v>
      </c>
      <c r="E54" s="181" t="s">
        <v>943</v>
      </c>
      <c r="F54" s="184" t="s">
        <v>3784</v>
      </c>
      <c r="G54" s="371">
        <v>222.77700000000002</v>
      </c>
      <c r="H54" s="370">
        <v>71.484502235999997</v>
      </c>
      <c r="I54">
        <v>33.416550000000001</v>
      </c>
      <c r="J54">
        <v>29.171226535999999</v>
      </c>
      <c r="K54">
        <v>26.1433091</v>
      </c>
      <c r="L54">
        <v>23.189209099999999</v>
      </c>
      <c r="M54">
        <v>5.9426257000000007</v>
      </c>
      <c r="N54" s="134"/>
      <c r="O54" s="376" t="s">
        <v>5901</v>
      </c>
      <c r="P54"/>
      <c r="Q54"/>
      <c r="R54"/>
    </row>
    <row r="55" spans="1:18" ht="13.8" customHeight="1" x14ac:dyDescent="0.3">
      <c r="A55" t="s">
        <v>5902</v>
      </c>
      <c r="B55" s="113" t="s">
        <v>913</v>
      </c>
      <c r="C55" s="182" t="s">
        <v>21</v>
      </c>
      <c r="D55" s="40" t="s">
        <v>2546</v>
      </c>
      <c r="E55" s="181" t="s">
        <v>943</v>
      </c>
      <c r="F55" s="184" t="s">
        <v>5903</v>
      </c>
      <c r="G55" s="371">
        <v>14.953354666666668</v>
      </c>
      <c r="H55" s="370">
        <v>3.9392938512789999</v>
      </c>
      <c r="I55">
        <v>2.2430032</v>
      </c>
      <c r="J55">
        <v>0.22488665620999998</v>
      </c>
      <c r="K55">
        <v>0.142512003069</v>
      </c>
      <c r="L55">
        <v>0.14320304880000001</v>
      </c>
      <c r="M55">
        <v>1.47071051</v>
      </c>
      <c r="N55" s="134"/>
      <c r="O55" s="376" t="s">
        <v>5904</v>
      </c>
      <c r="P55"/>
      <c r="Q55"/>
      <c r="R55"/>
    </row>
    <row r="56" spans="1:18" ht="13.8" customHeight="1" x14ac:dyDescent="0.3">
      <c r="A56" t="s">
        <v>1740</v>
      </c>
      <c r="B56" s="113" t="s">
        <v>913</v>
      </c>
      <c r="C56" s="182" t="s">
        <v>22</v>
      </c>
      <c r="D56" s="40" t="s">
        <v>2546</v>
      </c>
      <c r="E56" s="181" t="s">
        <v>943</v>
      </c>
      <c r="F56" s="184" t="s">
        <v>3785</v>
      </c>
      <c r="G56" s="371">
        <v>17.269436666666667</v>
      </c>
      <c r="H56" s="370">
        <v>4.0156870375200002</v>
      </c>
      <c r="I56">
        <v>2.5904155000000002</v>
      </c>
      <c r="J56">
        <v>1.4183783362999998</v>
      </c>
      <c r="K56">
        <v>1.0905320749999998</v>
      </c>
      <c r="L56">
        <v>1.0905638922199998</v>
      </c>
      <c r="M56">
        <v>6.8613839999999999E-3</v>
      </c>
      <c r="N56" s="134"/>
      <c r="O56" s="376" t="s">
        <v>5905</v>
      </c>
      <c r="P56"/>
      <c r="Q56"/>
      <c r="R56"/>
    </row>
    <row r="57" spans="1:18" ht="13.8" customHeight="1" x14ac:dyDescent="0.3">
      <c r="A57" t="s">
        <v>1741</v>
      </c>
      <c r="B57" s="113" t="s">
        <v>913</v>
      </c>
      <c r="C57" s="182" t="s">
        <v>23</v>
      </c>
      <c r="D57" s="40" t="s">
        <v>2546</v>
      </c>
      <c r="E57" s="181" t="s">
        <v>943</v>
      </c>
      <c r="F57" s="184" t="s">
        <v>3786</v>
      </c>
      <c r="G57" s="371">
        <v>3.4107161333333336</v>
      </c>
      <c r="H57" s="370">
        <v>1.2734648482233699</v>
      </c>
      <c r="I57">
        <v>0.51160742000000003</v>
      </c>
      <c r="J57">
        <v>4.253348718000001E-2</v>
      </c>
      <c r="K57">
        <v>2.5002723801369999E-2</v>
      </c>
      <c r="L57">
        <v>2.5417351242000001E-2</v>
      </c>
      <c r="M57">
        <v>0.7189078499999999</v>
      </c>
      <c r="N57" s="134"/>
      <c r="O57" s="376" t="s">
        <v>5906</v>
      </c>
      <c r="P57"/>
      <c r="Q57"/>
      <c r="R57"/>
    </row>
    <row r="58" spans="1:18" ht="13.8" customHeight="1" x14ac:dyDescent="0.3">
      <c r="A58" t="s">
        <v>1742</v>
      </c>
      <c r="B58" s="113" t="s">
        <v>913</v>
      </c>
      <c r="C58" s="182" t="s">
        <v>24</v>
      </c>
      <c r="D58" s="40" t="s">
        <v>2546</v>
      </c>
      <c r="E58" s="181" t="s">
        <v>943</v>
      </c>
      <c r="F58" s="184" t="s">
        <v>3787</v>
      </c>
      <c r="G58" s="371">
        <v>0.4094384066666667</v>
      </c>
      <c r="H58" s="370">
        <v>8.6295345897519998E-2</v>
      </c>
      <c r="I58">
        <v>6.1415760999999999E-2</v>
      </c>
      <c r="J58">
        <v>2.2667033888000003E-2</v>
      </c>
      <c r="K58">
        <v>1.3755118092220001E-2</v>
      </c>
      <c r="L58">
        <v>1.3988729487299999E-2</v>
      </c>
      <c r="M58">
        <v>1.9781032699999999E-3</v>
      </c>
      <c r="N58" s="134"/>
      <c r="O58" s="376" t="s">
        <v>5907</v>
      </c>
      <c r="P58"/>
      <c r="Q58"/>
      <c r="R58"/>
    </row>
    <row r="59" spans="1:18" ht="13.8" customHeight="1" x14ac:dyDescent="0.3">
      <c r="A59" t="s">
        <v>1743</v>
      </c>
      <c r="B59" s="113" t="s">
        <v>913</v>
      </c>
      <c r="C59" s="182" t="s">
        <v>25</v>
      </c>
      <c r="D59" s="40" t="s">
        <v>2546</v>
      </c>
      <c r="E59" s="181" t="s">
        <v>943</v>
      </c>
      <c r="F59" s="184" t="s">
        <v>3788</v>
      </c>
      <c r="G59" s="371">
        <v>1.6189798</v>
      </c>
      <c r="H59" s="370">
        <v>23.948234234371998</v>
      </c>
      <c r="I59">
        <v>0.24284697</v>
      </c>
      <c r="J59">
        <v>4.7151039123720002</v>
      </c>
      <c r="K59">
        <v>3.114363204</v>
      </c>
      <c r="L59">
        <v>3.114363204</v>
      </c>
      <c r="M59">
        <v>18.990283351999999</v>
      </c>
      <c r="N59" s="134"/>
      <c r="O59" s="376" t="s">
        <v>5908</v>
      </c>
      <c r="P59"/>
      <c r="Q59"/>
      <c r="R59"/>
    </row>
    <row r="60" spans="1:18" ht="13.8" customHeight="1" x14ac:dyDescent="0.3">
      <c r="A60" t="s">
        <v>1744</v>
      </c>
      <c r="B60" s="113" t="s">
        <v>913</v>
      </c>
      <c r="C60" s="182" t="s">
        <v>26</v>
      </c>
      <c r="D60" s="40" t="s">
        <v>2546</v>
      </c>
      <c r="E60" s="181" t="s">
        <v>943</v>
      </c>
      <c r="F60" s="184" t="s">
        <v>3789</v>
      </c>
      <c r="G60" s="371">
        <v>0.32</v>
      </c>
      <c r="H60" s="370">
        <v>0.57269870588176386</v>
      </c>
      <c r="I60">
        <v>4.8000000000000001E-2</v>
      </c>
      <c r="J60">
        <v>2.8898705881763829E-2</v>
      </c>
      <c r="K60">
        <v>2.7347264610515828E-2</v>
      </c>
      <c r="L60">
        <v>2.7347264610515828E-2</v>
      </c>
      <c r="M60">
        <v>0.49580000000000002</v>
      </c>
      <c r="N60" s="134"/>
      <c r="O60" s="376" t="s">
        <v>5909</v>
      </c>
      <c r="P60"/>
      <c r="Q60"/>
      <c r="R60"/>
    </row>
    <row r="61" spans="1:18" ht="13.8" customHeight="1" x14ac:dyDescent="0.3">
      <c r="B61" s="113"/>
      <c r="C61" s="182"/>
      <c r="D61" s="40"/>
      <c r="E61" s="181"/>
      <c r="F61"/>
      <c r="I61"/>
      <c r="J61"/>
      <c r="K61"/>
      <c r="L61"/>
      <c r="M61"/>
      <c r="N61" s="135"/>
      <c r="O61" s="375"/>
      <c r="P61"/>
      <c r="Q61"/>
      <c r="R61"/>
    </row>
    <row r="62" spans="1:18" ht="13.8" customHeight="1" x14ac:dyDescent="0.3">
      <c r="B62" s="113"/>
      <c r="C62" s="180"/>
      <c r="D62" s="37" t="s">
        <v>2547</v>
      </c>
      <c r="E62" s="181"/>
      <c r="F62"/>
      <c r="I62"/>
      <c r="J62"/>
      <c r="K62"/>
      <c r="L62"/>
      <c r="M62"/>
      <c r="N62" s="135"/>
      <c r="P62"/>
      <c r="Q62"/>
      <c r="R62"/>
    </row>
    <row r="63" spans="1:18" ht="13.8" customHeight="1" x14ac:dyDescent="0.3">
      <c r="A63" t="s">
        <v>1745</v>
      </c>
      <c r="B63" s="113" t="s">
        <v>914</v>
      </c>
      <c r="C63" s="182" t="s">
        <v>27</v>
      </c>
      <c r="D63" s="40" t="s">
        <v>2547</v>
      </c>
      <c r="E63" s="181" t="s">
        <v>943</v>
      </c>
      <c r="F63" s="184" t="s">
        <v>3790</v>
      </c>
      <c r="G63" s="371">
        <v>0.20900586666666665</v>
      </c>
      <c r="H63" s="370">
        <v>0.12335709882458681</v>
      </c>
      <c r="I63">
        <v>3.1350879999999998E-2</v>
      </c>
      <c r="J63">
        <v>1.2484612930000001E-2</v>
      </c>
      <c r="K63">
        <v>1.00732873399208E-2</v>
      </c>
      <c r="L63">
        <v>8.9586059414766009E-2</v>
      </c>
      <c r="M63">
        <v>8.8269198999999999E-6</v>
      </c>
      <c r="N63" s="136" t="s">
        <v>960</v>
      </c>
      <c r="O63" s="376" t="s">
        <v>5910</v>
      </c>
      <c r="P63"/>
      <c r="Q63"/>
      <c r="R63"/>
    </row>
    <row r="64" spans="1:18" ht="13.8" customHeight="1" x14ac:dyDescent="0.3">
      <c r="A64" s="39" t="s">
        <v>1746</v>
      </c>
      <c r="B64" s="113" t="s">
        <v>914</v>
      </c>
      <c r="C64" s="182" t="s">
        <v>961</v>
      </c>
      <c r="D64" s="40" t="s">
        <v>2547</v>
      </c>
      <c r="E64" s="181" t="s">
        <v>943</v>
      </c>
      <c r="F64" s="184" t="s">
        <v>3791</v>
      </c>
      <c r="G64" s="371">
        <v>0.63679314666666664</v>
      </c>
      <c r="H64" s="370">
        <v>9.5722959029640994E-2</v>
      </c>
      <c r="I64">
        <v>9.5518971999999994E-2</v>
      </c>
      <c r="J64">
        <v>8.2973444868999989E-5</v>
      </c>
      <c r="K64">
        <v>5.3225543459999997E-5</v>
      </c>
      <c r="L64">
        <v>5.3229151932000002E-5</v>
      </c>
      <c r="M64">
        <v>1.210099763E-4</v>
      </c>
      <c r="N64" s="136" t="s">
        <v>962</v>
      </c>
      <c r="O64" s="376" t="s">
        <v>5911</v>
      </c>
      <c r="P64"/>
      <c r="Q64"/>
      <c r="R64"/>
    </row>
    <row r="65" spans="1:18" ht="13.8" customHeight="1" x14ac:dyDescent="0.3">
      <c r="A65" t="s">
        <v>1747</v>
      </c>
      <c r="B65" s="113" t="s">
        <v>914</v>
      </c>
      <c r="C65" s="182" t="s">
        <v>963</v>
      </c>
      <c r="D65" s="40" t="s">
        <v>2547</v>
      </c>
      <c r="E65" s="181" t="s">
        <v>943</v>
      </c>
      <c r="F65" s="184" t="s">
        <v>3792</v>
      </c>
      <c r="G65" s="371">
        <v>0.46841580666666671</v>
      </c>
      <c r="H65" s="370">
        <v>0.12681354185670002</v>
      </c>
      <c r="I65">
        <v>7.0262371000000004E-2</v>
      </c>
      <c r="J65">
        <v>4.9984035110000005E-2</v>
      </c>
      <c r="K65">
        <v>3.44836404E-3</v>
      </c>
      <c r="L65">
        <v>3.4495095866999997E-3</v>
      </c>
      <c r="M65">
        <v>6.5659901999999999E-3</v>
      </c>
      <c r="N65" s="136" t="s">
        <v>964</v>
      </c>
      <c r="O65" s="376" t="s">
        <v>5912</v>
      </c>
      <c r="P65"/>
      <c r="Q65"/>
      <c r="R65"/>
    </row>
    <row r="66" spans="1:18" ht="13.8" customHeight="1" x14ac:dyDescent="0.3">
      <c r="A66" s="39" t="s">
        <v>1748</v>
      </c>
      <c r="B66" s="113" t="s">
        <v>914</v>
      </c>
      <c r="C66" s="182" t="s">
        <v>965</v>
      </c>
      <c r="D66" s="40" t="s">
        <v>2547</v>
      </c>
      <c r="E66" s="181" t="s">
        <v>943</v>
      </c>
      <c r="F66" s="184" t="s">
        <v>3793</v>
      </c>
      <c r="G66" s="371">
        <v>8.8919999999999999E-2</v>
      </c>
      <c r="H66" s="370">
        <v>2.1706365389999999E-2</v>
      </c>
      <c r="I66">
        <v>1.3337999999999999E-2</v>
      </c>
      <c r="J66">
        <v>5.1102657900000004E-3</v>
      </c>
      <c r="K66">
        <v>3.066579E-5</v>
      </c>
      <c r="L66">
        <v>3.066579E-5</v>
      </c>
      <c r="M66">
        <v>3.2580996000000002E-3</v>
      </c>
      <c r="N66" s="136" t="s">
        <v>966</v>
      </c>
      <c r="O66" s="376" t="s">
        <v>5913</v>
      </c>
      <c r="P66"/>
      <c r="Q66"/>
      <c r="R66"/>
    </row>
    <row r="67" spans="1:18" ht="13.8" customHeight="1" x14ac:dyDescent="0.3">
      <c r="A67" t="s">
        <v>3295</v>
      </c>
      <c r="B67" s="113" t="s">
        <v>914</v>
      </c>
      <c r="C67" s="182" t="s">
        <v>3296</v>
      </c>
      <c r="D67" s="40" t="s">
        <v>2547</v>
      </c>
      <c r="E67" s="181" t="s">
        <v>943</v>
      </c>
      <c r="F67" s="184" t="s">
        <v>3794</v>
      </c>
      <c r="G67" s="371">
        <v>8.8563813333333332</v>
      </c>
      <c r="H67" s="370">
        <v>1.9671392649589998</v>
      </c>
      <c r="I67">
        <v>1.3284571999999999</v>
      </c>
      <c r="J67">
        <v>0.4760397319589999</v>
      </c>
      <c r="K67">
        <v>0.31859937591899995</v>
      </c>
      <c r="L67">
        <v>0.31859937591899995</v>
      </c>
      <c r="M67">
        <v>0.162642333</v>
      </c>
      <c r="N67" s="136"/>
      <c r="O67" s="376" t="s">
        <v>5914</v>
      </c>
      <c r="P67"/>
      <c r="Q67"/>
      <c r="R67"/>
    </row>
    <row r="68" spans="1:18" ht="13.8" customHeight="1" x14ac:dyDescent="0.3">
      <c r="B68" s="113"/>
      <c r="C68" s="180"/>
      <c r="D68" s="37" t="s">
        <v>2548</v>
      </c>
      <c r="E68" s="181"/>
      <c r="F68"/>
      <c r="I68"/>
      <c r="J68"/>
      <c r="K68"/>
      <c r="L68"/>
      <c r="M68"/>
      <c r="N68" s="135"/>
      <c r="P68"/>
      <c r="Q68"/>
      <c r="R68"/>
    </row>
    <row r="69" spans="1:18" ht="13.8" customHeight="1" x14ac:dyDescent="0.3">
      <c r="A69" t="s">
        <v>1749</v>
      </c>
      <c r="B69" s="113" t="s">
        <v>914</v>
      </c>
      <c r="C69" s="182" t="s">
        <v>551</v>
      </c>
      <c r="D69" s="40" t="s">
        <v>2548</v>
      </c>
      <c r="E69" s="181" t="s">
        <v>943</v>
      </c>
      <c r="F69" s="184" t="s">
        <v>3795</v>
      </c>
      <c r="G69" s="371">
        <v>1.9576598000000001</v>
      </c>
      <c r="H69" s="370">
        <v>0.33007010980821599</v>
      </c>
      <c r="I69">
        <v>0.29364897000000001</v>
      </c>
      <c r="J69">
        <v>3.2601338979999998E-2</v>
      </c>
      <c r="K69">
        <v>1.9025874142916E-2</v>
      </c>
      <c r="L69">
        <v>1.9050785075300003E-2</v>
      </c>
      <c r="M69">
        <v>3.7948271699999999E-3</v>
      </c>
      <c r="N69" s="136" t="s">
        <v>967</v>
      </c>
      <c r="O69" s="376" t="s">
        <v>5915</v>
      </c>
      <c r="P69"/>
      <c r="Q69"/>
      <c r="R69"/>
    </row>
    <row r="70" spans="1:18" ht="13.8" customHeight="1" x14ac:dyDescent="0.3">
      <c r="A70" t="s">
        <v>1750</v>
      </c>
      <c r="B70" s="113" t="s">
        <v>914</v>
      </c>
      <c r="C70" s="182" t="s">
        <v>552</v>
      </c>
      <c r="D70" s="40" t="s">
        <v>2548</v>
      </c>
      <c r="E70" s="181" t="s">
        <v>943</v>
      </c>
      <c r="F70" s="184" t="s">
        <v>3796</v>
      </c>
      <c r="G70" s="371">
        <v>1.8761198666666667</v>
      </c>
      <c r="H70" s="370">
        <v>0.35060720342819301</v>
      </c>
      <c r="I70">
        <v>0.28141798000000001</v>
      </c>
      <c r="J70">
        <v>4.8320092919999995E-2</v>
      </c>
      <c r="K70">
        <v>2.8249685574593002E-2</v>
      </c>
      <c r="L70">
        <v>2.8331717873600001E-2</v>
      </c>
      <c r="M70">
        <v>2.078707066E-2</v>
      </c>
      <c r="N70" s="136" t="s">
        <v>968</v>
      </c>
      <c r="O70" s="376" t="s">
        <v>5916</v>
      </c>
      <c r="P70"/>
      <c r="Q70"/>
      <c r="R70"/>
    </row>
    <row r="71" spans="1:18" ht="13.8" customHeight="1" x14ac:dyDescent="0.3">
      <c r="A71" t="s">
        <v>5917</v>
      </c>
      <c r="B71" s="113" t="s">
        <v>914</v>
      </c>
      <c r="C71" s="182" t="s">
        <v>28</v>
      </c>
      <c r="D71" s="40" t="s">
        <v>2548</v>
      </c>
      <c r="E71" s="181" t="s">
        <v>943</v>
      </c>
      <c r="F71" s="184" t="s">
        <v>5918</v>
      </c>
      <c r="G71" s="371">
        <v>0.95538893333333341</v>
      </c>
      <c r="H71" s="370">
        <v>0.19480300055670002</v>
      </c>
      <c r="I71">
        <v>0.14330834000000001</v>
      </c>
      <c r="J71">
        <v>4.2070297159999992E-2</v>
      </c>
      <c r="K71">
        <v>2.4201653899999998E-2</v>
      </c>
      <c r="L71">
        <v>2.4210520876699997E-2</v>
      </c>
      <c r="M71">
        <v>9.4154964200000007E-3</v>
      </c>
      <c r="N71" s="136" t="s">
        <v>968</v>
      </c>
      <c r="O71" s="376" t="s">
        <v>5916</v>
      </c>
      <c r="P71"/>
      <c r="Q71"/>
      <c r="R71"/>
    </row>
    <row r="72" spans="1:18" ht="13.8" customHeight="1" x14ac:dyDescent="0.3">
      <c r="A72" t="s">
        <v>5919</v>
      </c>
      <c r="B72" s="113" t="s">
        <v>914</v>
      </c>
      <c r="C72" s="182" t="s">
        <v>553</v>
      </c>
      <c r="D72" s="40" t="s">
        <v>2548</v>
      </c>
      <c r="E72" s="181" t="s">
        <v>943</v>
      </c>
      <c r="F72" s="184" t="s">
        <v>5920</v>
      </c>
      <c r="G72" s="371">
        <v>3.5129749333333335</v>
      </c>
      <c r="H72" s="370">
        <v>0.62759246491075804</v>
      </c>
      <c r="I72">
        <v>0.52694624000000001</v>
      </c>
      <c r="J72">
        <v>5.9430841359999993E-2</v>
      </c>
      <c r="K72">
        <v>3.544618756275799E-2</v>
      </c>
      <c r="L72">
        <v>3.5658291548000001E-2</v>
      </c>
      <c r="M72">
        <v>4.1003203039999998E-2</v>
      </c>
      <c r="N72" s="136" t="s">
        <v>968</v>
      </c>
      <c r="O72" s="376" t="s">
        <v>5916</v>
      </c>
      <c r="P72"/>
      <c r="Q72"/>
      <c r="R72"/>
    </row>
    <row r="73" spans="1:18" ht="13.8" customHeight="1" x14ac:dyDescent="0.3">
      <c r="A73" t="s">
        <v>3297</v>
      </c>
      <c r="B73" s="113" t="s">
        <v>914</v>
      </c>
      <c r="C73" s="182" t="s">
        <v>554</v>
      </c>
      <c r="D73" s="40" t="s">
        <v>2548</v>
      </c>
      <c r="E73" s="181" t="s">
        <v>943</v>
      </c>
      <c r="F73" s="184" t="s">
        <v>3797</v>
      </c>
      <c r="G73" s="371">
        <v>2.2126572000000002</v>
      </c>
      <c r="H73" s="370">
        <v>0.408858103491825</v>
      </c>
      <c r="I73">
        <v>0.33189858</v>
      </c>
      <c r="J73">
        <v>7.2946257630000011E-2</v>
      </c>
      <c r="K73">
        <v>4.6846443989524998E-2</v>
      </c>
      <c r="L73">
        <v>4.6863475492300001E-2</v>
      </c>
      <c r="M73">
        <v>3.9961929600000005E-3</v>
      </c>
      <c r="N73" s="136" t="s">
        <v>969</v>
      </c>
      <c r="O73" s="376" t="s">
        <v>5921</v>
      </c>
      <c r="P73"/>
      <c r="Q73"/>
      <c r="R73"/>
    </row>
    <row r="74" spans="1:18" ht="13.8" customHeight="1" x14ac:dyDescent="0.3">
      <c r="A74" t="s">
        <v>1751</v>
      </c>
      <c r="B74" s="113" t="s">
        <v>914</v>
      </c>
      <c r="C74" s="182" t="s">
        <v>970</v>
      </c>
      <c r="D74" s="40" t="s">
        <v>2548</v>
      </c>
      <c r="E74" s="181" t="s">
        <v>943</v>
      </c>
      <c r="F74" s="184" t="s">
        <v>3798</v>
      </c>
      <c r="G74" s="371">
        <v>0.35</v>
      </c>
      <c r="H74" s="370">
        <v>0.11919063857634599</v>
      </c>
      <c r="I74">
        <v>5.2499999999999998E-2</v>
      </c>
      <c r="J74">
        <v>6.4805270876345994E-2</v>
      </c>
      <c r="K74">
        <v>4.1357592220000003E-2</v>
      </c>
      <c r="L74">
        <v>4.1357592220000003E-2</v>
      </c>
      <c r="M74">
        <v>1.8853677E-3</v>
      </c>
      <c r="N74" s="136" t="s">
        <v>968</v>
      </c>
      <c r="O74" s="376" t="s">
        <v>5922</v>
      </c>
      <c r="P74"/>
      <c r="Q74"/>
      <c r="R74"/>
    </row>
    <row r="75" spans="1:18" ht="13.8" customHeight="1" x14ac:dyDescent="0.3">
      <c r="A75" t="s">
        <v>2549</v>
      </c>
      <c r="B75" s="113" t="s">
        <v>914</v>
      </c>
      <c r="C75" s="182" t="s">
        <v>2550</v>
      </c>
      <c r="D75" s="40" t="s">
        <v>2548</v>
      </c>
      <c r="E75" s="181" t="s">
        <v>943</v>
      </c>
      <c r="F75" s="184" t="s">
        <v>3799</v>
      </c>
      <c r="G75" s="371">
        <v>3.9574944666666667</v>
      </c>
      <c r="H75" s="370">
        <v>0.73922179666999999</v>
      </c>
      <c r="I75">
        <v>0.59362417000000001</v>
      </c>
      <c r="J75">
        <v>0.13742436983</v>
      </c>
      <c r="K75">
        <v>0.11323881221400001</v>
      </c>
      <c r="L75">
        <v>0.113378205686</v>
      </c>
      <c r="M75">
        <v>7.9878029400000002E-3</v>
      </c>
      <c r="O75" s="376" t="s">
        <v>5923</v>
      </c>
      <c r="P75" s="32"/>
      <c r="Q75"/>
      <c r="R75"/>
    </row>
    <row r="76" spans="1:18" ht="13.8" customHeight="1" x14ac:dyDescent="0.3">
      <c r="A76" t="s">
        <v>5924</v>
      </c>
      <c r="B76" s="113" t="s">
        <v>914</v>
      </c>
      <c r="C76" s="182" t="s">
        <v>5371</v>
      </c>
      <c r="D76" s="40" t="s">
        <v>2548</v>
      </c>
      <c r="E76" s="181" t="s">
        <v>943</v>
      </c>
      <c r="F76" s="184" t="s">
        <v>5925</v>
      </c>
      <c r="G76" s="371">
        <v>6.6240000000000006</v>
      </c>
      <c r="H76" s="370">
        <v>1.9845479530000001</v>
      </c>
      <c r="I76">
        <v>0.99360000000000004</v>
      </c>
      <c r="J76">
        <v>0.76046643899999999</v>
      </c>
      <c r="K76">
        <v>0.50650603999999999</v>
      </c>
      <c r="L76">
        <v>0.52961214000000001</v>
      </c>
      <c r="M76">
        <v>0.179666414</v>
      </c>
      <c r="O76" s="376" t="s">
        <v>5926</v>
      </c>
      <c r="P76"/>
      <c r="Q76"/>
      <c r="R76"/>
    </row>
    <row r="77" spans="1:18" ht="13.8" customHeight="1" x14ac:dyDescent="0.3">
      <c r="B77" s="113"/>
      <c r="C77" s="180"/>
      <c r="D77" s="37" t="s">
        <v>2551</v>
      </c>
      <c r="E77" s="181"/>
      <c r="F77"/>
      <c r="I77"/>
      <c r="J77"/>
      <c r="K77"/>
      <c r="L77"/>
      <c r="M77"/>
      <c r="N77" s="39"/>
      <c r="P77"/>
      <c r="Q77"/>
      <c r="R77"/>
    </row>
    <row r="78" spans="1:18" ht="13.8" customHeight="1" x14ac:dyDescent="0.3">
      <c r="A78" t="s">
        <v>1752</v>
      </c>
      <c r="B78" s="113" t="s">
        <v>914</v>
      </c>
      <c r="C78" s="182" t="s">
        <v>29</v>
      </c>
      <c r="D78" s="40" t="s">
        <v>2551</v>
      </c>
      <c r="E78" s="181" t="s">
        <v>943</v>
      </c>
      <c r="F78" s="184" t="s">
        <v>3800</v>
      </c>
      <c r="G78" s="371">
        <v>4.2222491333333334</v>
      </c>
      <c r="H78" s="370">
        <v>0.798512112233</v>
      </c>
      <c r="I78">
        <v>0.63333737000000001</v>
      </c>
      <c r="J78">
        <v>0.1417511377</v>
      </c>
      <c r="K78">
        <v>9.9571873070999989E-2</v>
      </c>
      <c r="L78">
        <v>9.9679115871999999E-2</v>
      </c>
      <c r="M78">
        <v>2.331627939E-2</v>
      </c>
      <c r="N78" s="134"/>
      <c r="O78" s="377" t="s">
        <v>3800</v>
      </c>
      <c r="P78"/>
      <c r="Q78"/>
      <c r="R78"/>
    </row>
    <row r="79" spans="1:18" ht="13.8" customHeight="1" x14ac:dyDescent="0.3">
      <c r="A79" t="s">
        <v>1753</v>
      </c>
      <c r="B79" s="113" t="s">
        <v>914</v>
      </c>
      <c r="C79" s="182" t="s">
        <v>30</v>
      </c>
      <c r="D79" s="40" t="s">
        <v>2551</v>
      </c>
      <c r="E79" s="181" t="s">
        <v>943</v>
      </c>
      <c r="F79" s="184" t="s">
        <v>3801</v>
      </c>
      <c r="G79" s="371">
        <v>1.2045356</v>
      </c>
      <c r="H79" s="370">
        <v>0.24882732211348102</v>
      </c>
      <c r="I79">
        <v>0.18068033999999999</v>
      </c>
      <c r="J79">
        <v>4.8437814116000004E-2</v>
      </c>
      <c r="K79">
        <v>3.5243397358481005E-2</v>
      </c>
      <c r="L79">
        <v>3.5337448449000004E-2</v>
      </c>
      <c r="M79">
        <v>1.9615036190000001E-2</v>
      </c>
      <c r="N79" s="134"/>
      <c r="O79" s="377" t="s">
        <v>3801</v>
      </c>
      <c r="P79"/>
      <c r="Q79"/>
      <c r="R79"/>
    </row>
    <row r="80" spans="1:18" ht="13.8" customHeight="1" x14ac:dyDescent="0.3">
      <c r="A80" t="s">
        <v>1754</v>
      </c>
      <c r="B80" s="113" t="s">
        <v>914</v>
      </c>
      <c r="C80" s="182" t="s">
        <v>31</v>
      </c>
      <c r="D80" s="40" t="s">
        <v>2551</v>
      </c>
      <c r="E80" s="181" t="s">
        <v>943</v>
      </c>
      <c r="F80" s="184" t="s">
        <v>3802</v>
      </c>
      <c r="G80" s="371">
        <v>0.76825526666666666</v>
      </c>
      <c r="H80" s="370">
        <v>0.14140134594207898</v>
      </c>
      <c r="I80">
        <v>0.11523828999999999</v>
      </c>
      <c r="J80">
        <v>1.8235861780000001E-2</v>
      </c>
      <c r="K80">
        <v>1.1999622843579E-2</v>
      </c>
      <c r="L80">
        <v>1.20392962985E-2</v>
      </c>
      <c r="M80">
        <v>7.8874880799999995E-3</v>
      </c>
      <c r="N80" s="134"/>
      <c r="O80" s="377" t="s">
        <v>3802</v>
      </c>
      <c r="P80"/>
      <c r="Q80"/>
      <c r="R80"/>
    </row>
    <row r="81" spans="1:18" ht="13.8" customHeight="1" x14ac:dyDescent="0.3">
      <c r="B81" s="113"/>
      <c r="C81" s="180"/>
      <c r="D81" s="37" t="s">
        <v>2552</v>
      </c>
      <c r="E81" s="181"/>
      <c r="F81"/>
      <c r="I81"/>
      <c r="J81"/>
      <c r="K81"/>
      <c r="L81"/>
      <c r="M81"/>
      <c r="N81" s="39"/>
      <c r="P81"/>
      <c r="Q81"/>
      <c r="R81"/>
    </row>
    <row r="82" spans="1:18" ht="13.8" customHeight="1" x14ac:dyDescent="0.3">
      <c r="A82" t="s">
        <v>1755</v>
      </c>
      <c r="B82" s="113" t="s">
        <v>914</v>
      </c>
      <c r="C82" s="182" t="s">
        <v>33</v>
      </c>
      <c r="D82" s="40" t="s">
        <v>2552</v>
      </c>
      <c r="E82" s="181" t="s">
        <v>943</v>
      </c>
      <c r="F82" s="184" t="s">
        <v>3803</v>
      </c>
      <c r="G82" s="371">
        <v>2.2034872666666669</v>
      </c>
      <c r="H82" s="370">
        <v>0.37089694190805</v>
      </c>
      <c r="I82">
        <v>0.33052309000000002</v>
      </c>
      <c r="J82">
        <v>3.6796016379999998E-2</v>
      </c>
      <c r="K82">
        <v>2.1415114943050002E-2</v>
      </c>
      <c r="L82">
        <v>2.1481657635000002E-2</v>
      </c>
      <c r="M82">
        <v>3.51108375E-3</v>
      </c>
      <c r="N82" s="136" t="s">
        <v>971</v>
      </c>
      <c r="O82" s="372" t="s">
        <v>5927</v>
      </c>
      <c r="P82"/>
      <c r="Q82"/>
      <c r="R82"/>
    </row>
    <row r="83" spans="1:18" ht="13.8" customHeight="1" x14ac:dyDescent="0.3">
      <c r="A83" t="s">
        <v>5928</v>
      </c>
      <c r="B83" s="113" t="s">
        <v>914</v>
      </c>
      <c r="C83" s="182" t="s">
        <v>972</v>
      </c>
      <c r="D83" s="40" t="s">
        <v>2552</v>
      </c>
      <c r="E83" s="181" t="s">
        <v>943</v>
      </c>
      <c r="F83" s="184" t="s">
        <v>5929</v>
      </c>
      <c r="G83" s="371">
        <v>0.48047092000000008</v>
      </c>
      <c r="H83" s="370">
        <v>8.6449714499200012E-2</v>
      </c>
      <c r="I83">
        <v>7.2070638000000006E-2</v>
      </c>
      <c r="J83">
        <v>7.9871577640000004E-3</v>
      </c>
      <c r="K83">
        <v>4.8981915100000002E-3</v>
      </c>
      <c r="L83">
        <v>4.8992734152000002E-3</v>
      </c>
      <c r="M83">
        <v>6.3908368299999997E-3</v>
      </c>
      <c r="N83" s="136" t="s">
        <v>973</v>
      </c>
      <c r="O83" s="372" t="s">
        <v>5930</v>
      </c>
      <c r="P83"/>
      <c r="Q83"/>
      <c r="R83"/>
    </row>
    <row r="84" spans="1:18" ht="13.8" customHeight="1" x14ac:dyDescent="0.3">
      <c r="A84" t="s">
        <v>1756</v>
      </c>
      <c r="B84" s="113" t="s">
        <v>914</v>
      </c>
      <c r="C84" s="182" t="s">
        <v>974</v>
      </c>
      <c r="D84" s="40" t="s">
        <v>2552</v>
      </c>
      <c r="E84" s="181" t="s">
        <v>943</v>
      </c>
      <c r="F84" s="184" t="s">
        <v>3804</v>
      </c>
      <c r="G84" s="371">
        <v>1.395</v>
      </c>
      <c r="H84" s="370">
        <v>0.28933520786200001</v>
      </c>
      <c r="I84">
        <v>0.20924999999999999</v>
      </c>
      <c r="J84">
        <v>7.7254248762000002E-2</v>
      </c>
      <c r="K84">
        <v>6.419851800000001E-2</v>
      </c>
      <c r="L84">
        <v>6.3859598000000004E-2</v>
      </c>
      <c r="M84">
        <v>2.4920391000000002E-3</v>
      </c>
      <c r="N84" s="136" t="s">
        <v>975</v>
      </c>
      <c r="O84" s="372" t="s">
        <v>5931</v>
      </c>
      <c r="P84"/>
      <c r="Q84"/>
      <c r="R84"/>
    </row>
    <row r="85" spans="1:18" ht="13.8" customHeight="1" x14ac:dyDescent="0.3">
      <c r="A85" t="s">
        <v>1757</v>
      </c>
      <c r="B85" s="113" t="s">
        <v>914</v>
      </c>
      <c r="C85" s="182" t="s">
        <v>976</v>
      </c>
      <c r="D85" s="40" t="s">
        <v>2552</v>
      </c>
      <c r="E85" s="181" t="s">
        <v>943</v>
      </c>
      <c r="F85" s="184" t="s">
        <v>3805</v>
      </c>
      <c r="G85" s="371">
        <v>0.73241153333333342</v>
      </c>
      <c r="H85" s="370">
        <v>0.14707355853300003</v>
      </c>
      <c r="I85">
        <v>0.10986173</v>
      </c>
      <c r="J85">
        <v>1.9296248447000001E-2</v>
      </c>
      <c r="K85">
        <v>1.0992953640000001E-2</v>
      </c>
      <c r="L85">
        <v>1.1009005636000001E-2</v>
      </c>
      <c r="M85">
        <v>1.7899528090000002E-2</v>
      </c>
      <c r="N85" s="136" t="s">
        <v>977</v>
      </c>
      <c r="O85" s="372" t="s">
        <v>5932</v>
      </c>
      <c r="P85"/>
      <c r="Q85"/>
      <c r="R85"/>
    </row>
    <row r="86" spans="1:18" ht="13.8" customHeight="1" x14ac:dyDescent="0.3">
      <c r="A86" t="s">
        <v>1758</v>
      </c>
      <c r="B86" s="113" t="s">
        <v>914</v>
      </c>
      <c r="C86" s="182" t="s">
        <v>978</v>
      </c>
      <c r="D86" s="40" t="s">
        <v>2552</v>
      </c>
      <c r="E86" s="181" t="s">
        <v>943</v>
      </c>
      <c r="F86" s="184" t="s">
        <v>3806</v>
      </c>
      <c r="G86" s="371">
        <v>0.90000000000000013</v>
      </c>
      <c r="H86" s="370">
        <v>0.19072028750905851</v>
      </c>
      <c r="I86">
        <v>0.13500000000000001</v>
      </c>
      <c r="J86">
        <v>5.5720287509058497E-2</v>
      </c>
      <c r="K86">
        <v>3.6503822746309499E-2</v>
      </c>
      <c r="L86">
        <v>3.6503822746309499E-2</v>
      </c>
      <c r="M86">
        <v>0</v>
      </c>
      <c r="N86" s="136" t="s">
        <v>977</v>
      </c>
      <c r="O86" s="372" t="s">
        <v>5932</v>
      </c>
      <c r="P86"/>
      <c r="Q86"/>
      <c r="R86"/>
    </row>
    <row r="87" spans="1:18" ht="13.8" customHeight="1" x14ac:dyDescent="0.3">
      <c r="A87" t="s">
        <v>1759</v>
      </c>
      <c r="B87" s="113" t="s">
        <v>914</v>
      </c>
      <c r="C87" s="182" t="s">
        <v>979</v>
      </c>
      <c r="D87" s="40" t="s">
        <v>2552</v>
      </c>
      <c r="E87" s="181" t="s">
        <v>943</v>
      </c>
      <c r="F87" s="184" t="s">
        <v>3807</v>
      </c>
      <c r="G87" s="371">
        <v>0.71</v>
      </c>
      <c r="H87" s="370">
        <v>0.13957084183725862</v>
      </c>
      <c r="I87">
        <v>0.1065</v>
      </c>
      <c r="J87">
        <v>3.307084183725862E-2</v>
      </c>
      <c r="K87">
        <v>3.138747510673412E-2</v>
      </c>
      <c r="L87">
        <v>3.138747510673412E-2</v>
      </c>
      <c r="M87">
        <v>0</v>
      </c>
      <c r="N87" s="136" t="s">
        <v>977</v>
      </c>
      <c r="O87" s="372" t="s">
        <v>5932</v>
      </c>
      <c r="P87"/>
      <c r="Q87"/>
      <c r="R87"/>
    </row>
    <row r="88" spans="1:18" ht="13.8" customHeight="1" x14ac:dyDescent="0.3">
      <c r="A88" t="s">
        <v>5933</v>
      </c>
      <c r="B88" s="113" t="s">
        <v>914</v>
      </c>
      <c r="C88" s="182" t="s">
        <v>980</v>
      </c>
      <c r="D88" s="40" t="s">
        <v>2552</v>
      </c>
      <c r="E88" s="181" t="s">
        <v>943</v>
      </c>
      <c r="F88" s="184" t="s">
        <v>5934</v>
      </c>
      <c r="G88" s="371">
        <v>0.78080386666666668</v>
      </c>
      <c r="H88" s="370">
        <v>0.15912156554619999</v>
      </c>
      <c r="I88">
        <v>0.11712058</v>
      </c>
      <c r="J88">
        <v>3.6029125550999991E-2</v>
      </c>
      <c r="K88">
        <v>2.6294750132E-2</v>
      </c>
      <c r="L88">
        <v>2.63001007972E-2</v>
      </c>
      <c r="M88">
        <v>5.9665093300000005E-3</v>
      </c>
      <c r="N88" s="136" t="s">
        <v>977</v>
      </c>
      <c r="O88" s="372" t="s">
        <v>5932</v>
      </c>
      <c r="P88"/>
      <c r="Q88"/>
      <c r="R88"/>
    </row>
    <row r="89" spans="1:18" ht="13.8" customHeight="1" x14ac:dyDescent="0.3">
      <c r="A89" t="s">
        <v>5935</v>
      </c>
      <c r="B89" s="113" t="s">
        <v>914</v>
      </c>
      <c r="C89" s="182" t="s">
        <v>981</v>
      </c>
      <c r="D89" s="40" t="s">
        <v>2552</v>
      </c>
      <c r="E89" s="181" t="s">
        <v>943</v>
      </c>
      <c r="F89" s="184" t="s">
        <v>5936</v>
      </c>
      <c r="G89" s="371">
        <v>11.768930666666666</v>
      </c>
      <c r="H89" s="370">
        <v>1.98388236533</v>
      </c>
      <c r="I89">
        <v>1.7653395999999999</v>
      </c>
      <c r="J89">
        <v>0.19611806659</v>
      </c>
      <c r="K89">
        <v>0.11513208383</v>
      </c>
      <c r="L89">
        <v>0.11465504831000001</v>
      </c>
      <c r="M89">
        <v>2.18024364E-2</v>
      </c>
      <c r="N89" s="138" t="s">
        <v>982</v>
      </c>
      <c r="O89" s="372" t="s">
        <v>5937</v>
      </c>
      <c r="P89"/>
      <c r="Q89"/>
      <c r="R89"/>
    </row>
    <row r="90" spans="1:18" ht="13.8" customHeight="1" x14ac:dyDescent="0.3">
      <c r="A90" t="s">
        <v>5938</v>
      </c>
      <c r="B90" s="113" t="s">
        <v>914</v>
      </c>
      <c r="C90" s="182" t="s">
        <v>983</v>
      </c>
      <c r="D90" s="40" t="s">
        <v>2552</v>
      </c>
      <c r="E90" s="181" t="s">
        <v>943</v>
      </c>
      <c r="F90" s="184" t="s">
        <v>5939</v>
      </c>
      <c r="G90" s="371">
        <v>0.23430142000000001</v>
      </c>
      <c r="H90" s="370">
        <v>4.6295249944960003E-2</v>
      </c>
      <c r="I90">
        <v>3.5145213000000002E-2</v>
      </c>
      <c r="J90">
        <v>4.0443599564099998E-3</v>
      </c>
      <c r="K90">
        <v>2.60485055575E-3</v>
      </c>
      <c r="L90">
        <v>2.6628016482E-3</v>
      </c>
      <c r="M90">
        <v>7.0475168100000004E-3</v>
      </c>
      <c r="N90" s="136" t="s">
        <v>984</v>
      </c>
      <c r="O90" s="372" t="s">
        <v>5940</v>
      </c>
      <c r="P90"/>
      <c r="Q90"/>
      <c r="R90"/>
    </row>
    <row r="91" spans="1:18" ht="13.8" customHeight="1" x14ac:dyDescent="0.3">
      <c r="A91" t="s">
        <v>5941</v>
      </c>
      <c r="B91" s="113" t="s">
        <v>914</v>
      </c>
      <c r="C91" s="182" t="s">
        <v>985</v>
      </c>
      <c r="D91" s="40" t="s">
        <v>2552</v>
      </c>
      <c r="E91" s="181" t="s">
        <v>943</v>
      </c>
      <c r="F91" s="184" t="s">
        <v>5942</v>
      </c>
      <c r="G91" s="371">
        <v>0.34281452666666667</v>
      </c>
      <c r="H91" s="370">
        <v>6.7565717784959997E-2</v>
      </c>
      <c r="I91">
        <v>5.1422178999999998E-2</v>
      </c>
      <c r="J91">
        <v>5.8472575564099995E-3</v>
      </c>
      <c r="K91">
        <v>3.7854256557499997E-3</v>
      </c>
      <c r="L91">
        <v>3.8433767482000001E-3</v>
      </c>
      <c r="M91">
        <v>1.023812105E-2</v>
      </c>
      <c r="N91" s="139" t="s">
        <v>982</v>
      </c>
      <c r="O91" s="372" t="s">
        <v>5943</v>
      </c>
      <c r="P91"/>
      <c r="Q91"/>
      <c r="R91"/>
    </row>
    <row r="92" spans="1:18" ht="13.8" customHeight="1" x14ac:dyDescent="0.3">
      <c r="A92" t="s">
        <v>5944</v>
      </c>
      <c r="B92" s="113" t="s">
        <v>914</v>
      </c>
      <c r="C92" s="182" t="s">
        <v>5945</v>
      </c>
      <c r="D92" s="40" t="s">
        <v>2552</v>
      </c>
      <c r="E92" s="181" t="s">
        <v>943</v>
      </c>
      <c r="F92" s="184" t="s">
        <v>5946</v>
      </c>
      <c r="G92" s="371">
        <v>27.491794666666667</v>
      </c>
      <c r="H92" s="370">
        <v>5.3888729509999997</v>
      </c>
      <c r="I92">
        <v>4.1237691999999999</v>
      </c>
      <c r="J92">
        <v>0.45676412299999997</v>
      </c>
      <c r="K92">
        <v>0.29909871999999998</v>
      </c>
      <c r="L92">
        <v>0.29909871999999998</v>
      </c>
      <c r="M92">
        <v>0.80833962800000003</v>
      </c>
      <c r="N92" s="139"/>
      <c r="O92" s="372" t="s">
        <v>5937</v>
      </c>
      <c r="P92"/>
      <c r="Q92"/>
      <c r="R92"/>
    </row>
    <row r="93" spans="1:18" ht="13.8" customHeight="1" x14ac:dyDescent="0.3">
      <c r="A93" t="s">
        <v>5947</v>
      </c>
      <c r="B93" s="113" t="s">
        <v>914</v>
      </c>
      <c r="C93" s="182" t="s">
        <v>5948</v>
      </c>
      <c r="D93" s="40" t="s">
        <v>2552</v>
      </c>
      <c r="E93" s="181" t="s">
        <v>943</v>
      </c>
      <c r="F93" s="184" t="s">
        <v>5949</v>
      </c>
      <c r="G93" s="371">
        <v>0.60327168666666664</v>
      </c>
      <c r="H93" s="370">
        <v>0.18328635889866501</v>
      </c>
      <c r="I93">
        <v>9.0490752999999993E-2</v>
      </c>
      <c r="J93">
        <v>3.0595798339999994E-2</v>
      </c>
      <c r="K93">
        <v>2.2875643224465E-2</v>
      </c>
      <c r="L93">
        <v>2.5216806594200003E-2</v>
      </c>
      <c r="M93">
        <v>5.9858541200000004E-2</v>
      </c>
      <c r="N93" s="139"/>
      <c r="O93" s="372" t="s">
        <v>5937</v>
      </c>
      <c r="P93"/>
      <c r="Q93"/>
      <c r="R93"/>
    </row>
    <row r="94" spans="1:18" ht="13.8" customHeight="1" x14ac:dyDescent="0.3">
      <c r="A94" t="s">
        <v>5950</v>
      </c>
      <c r="B94" s="113" t="s">
        <v>914</v>
      </c>
      <c r="C94" s="182" t="s">
        <v>5951</v>
      </c>
      <c r="D94" s="40" t="s">
        <v>2552</v>
      </c>
      <c r="E94" s="181" t="s">
        <v>943</v>
      </c>
      <c r="F94" s="184" t="s">
        <v>5952</v>
      </c>
      <c r="G94" s="371">
        <v>3.3742149333333336</v>
      </c>
      <c r="H94" s="370">
        <v>0.66140518749999999</v>
      </c>
      <c r="I94">
        <v>0.50613224000000001</v>
      </c>
      <c r="J94">
        <v>5.6061103499999994E-2</v>
      </c>
      <c r="K94">
        <v>3.6709985000000001E-2</v>
      </c>
      <c r="L94">
        <v>3.6709985000000001E-2</v>
      </c>
      <c r="M94">
        <v>9.9211843999999993E-2</v>
      </c>
      <c r="N94" s="139"/>
      <c r="O94" s="372" t="s">
        <v>5937</v>
      </c>
      <c r="P94"/>
      <c r="Q94"/>
      <c r="R94"/>
    </row>
    <row r="95" spans="1:18" ht="13.8" customHeight="1" x14ac:dyDescent="0.3">
      <c r="B95" s="113"/>
      <c r="C95" s="180"/>
      <c r="D95" s="37" t="s">
        <v>2553</v>
      </c>
      <c r="E95" s="181"/>
      <c r="F95"/>
      <c r="I95"/>
      <c r="J95"/>
      <c r="K95"/>
      <c r="L95"/>
      <c r="M95"/>
      <c r="N95" s="39"/>
      <c r="O95" s="372"/>
      <c r="P95"/>
      <c r="Q95"/>
      <c r="R95"/>
    </row>
    <row r="96" spans="1:18" ht="13.8" customHeight="1" x14ac:dyDescent="0.3">
      <c r="A96" s="39" t="s">
        <v>1760</v>
      </c>
      <c r="B96" s="113" t="s">
        <v>914</v>
      </c>
      <c r="C96" s="182" t="s">
        <v>986</v>
      </c>
      <c r="D96" s="40" t="s">
        <v>2553</v>
      </c>
      <c r="E96" s="181" t="s">
        <v>943</v>
      </c>
      <c r="F96" s="184" t="s">
        <v>3808</v>
      </c>
      <c r="G96" s="371">
        <v>2.3434218666666666</v>
      </c>
      <c r="H96" s="370">
        <v>0.35157524556523101</v>
      </c>
      <c r="I96">
        <v>0.35151327999999998</v>
      </c>
      <c r="J96">
        <v>5.690659833E-5</v>
      </c>
      <c r="K96">
        <v>3.3162867399999997E-5</v>
      </c>
      <c r="L96">
        <v>3.3176232110999999E-5</v>
      </c>
      <c r="M96">
        <v>5.0456021900000001E-6</v>
      </c>
      <c r="N96" s="136" t="s">
        <v>975</v>
      </c>
      <c r="O96" s="378" t="s">
        <v>5953</v>
      </c>
      <c r="P96"/>
      <c r="Q96"/>
      <c r="R96"/>
    </row>
    <row r="97" spans="1:18" ht="13.8" customHeight="1" x14ac:dyDescent="0.3">
      <c r="A97" t="s">
        <v>1761</v>
      </c>
      <c r="B97" s="113" t="s">
        <v>914</v>
      </c>
      <c r="C97" s="182" t="s">
        <v>987</v>
      </c>
      <c r="D97" s="40" t="s">
        <v>2553</v>
      </c>
      <c r="E97" s="181" t="s">
        <v>943</v>
      </c>
      <c r="F97" s="184" t="s">
        <v>3809</v>
      </c>
      <c r="G97" s="371">
        <v>3.2493729333333334</v>
      </c>
      <c r="H97" s="370">
        <v>0.69884267193399996</v>
      </c>
      <c r="I97">
        <v>0.48740593999999998</v>
      </c>
      <c r="J97">
        <v>0.20030700487000003</v>
      </c>
      <c r="K97">
        <v>0.12883475330000002</v>
      </c>
      <c r="L97">
        <v>0.128864155664</v>
      </c>
      <c r="M97">
        <v>1.1100324699999999E-2</v>
      </c>
      <c r="N97" s="138" t="s">
        <v>982</v>
      </c>
      <c r="O97" s="376" t="s">
        <v>5954</v>
      </c>
      <c r="P97"/>
      <c r="Q97"/>
      <c r="R97"/>
    </row>
    <row r="98" spans="1:18" ht="13.8" customHeight="1" x14ac:dyDescent="0.3">
      <c r="A98" t="s">
        <v>1762</v>
      </c>
      <c r="B98" s="113" t="s">
        <v>914</v>
      </c>
      <c r="C98" s="182" t="s">
        <v>988</v>
      </c>
      <c r="D98" s="40" t="s">
        <v>2553</v>
      </c>
      <c r="E98" s="181" t="s">
        <v>943</v>
      </c>
      <c r="F98" s="184" t="s">
        <v>3810</v>
      </c>
      <c r="G98" s="371">
        <v>24.182031333333335</v>
      </c>
      <c r="H98" s="370">
        <v>35.952674009999996</v>
      </c>
      <c r="I98">
        <v>3.6273046999999998</v>
      </c>
      <c r="J98">
        <v>6.6582655099999997</v>
      </c>
      <c r="K98">
        <v>5.1654532</v>
      </c>
      <c r="L98">
        <v>5.1654532</v>
      </c>
      <c r="M98">
        <v>25.6671038</v>
      </c>
      <c r="N98" s="136" t="s">
        <v>989</v>
      </c>
      <c r="O98" s="376" t="s">
        <v>5955</v>
      </c>
      <c r="P98"/>
      <c r="Q98"/>
      <c r="R98"/>
    </row>
    <row r="99" spans="1:18" ht="13.8" customHeight="1" x14ac:dyDescent="0.3">
      <c r="A99" t="s">
        <v>1763</v>
      </c>
      <c r="B99" s="113" t="s">
        <v>914</v>
      </c>
      <c r="C99" s="182" t="s">
        <v>990</v>
      </c>
      <c r="D99" s="40" t="s">
        <v>2553</v>
      </c>
      <c r="E99" s="181" t="s">
        <v>943</v>
      </c>
      <c r="F99" s="184" t="s">
        <v>3811</v>
      </c>
      <c r="G99" s="371">
        <v>9.1712160000000011</v>
      </c>
      <c r="H99" s="370">
        <v>1.570613908995</v>
      </c>
      <c r="I99">
        <v>1.3756824000000001</v>
      </c>
      <c r="J99">
        <v>0.18521441238999997</v>
      </c>
      <c r="K99">
        <v>0.1038861636</v>
      </c>
      <c r="L99">
        <v>0.103914125505</v>
      </c>
      <c r="M99">
        <v>9.6891346999999992E-3</v>
      </c>
      <c r="N99" s="138" t="s">
        <v>982</v>
      </c>
      <c r="O99" s="376" t="s">
        <v>5956</v>
      </c>
      <c r="P99"/>
      <c r="Q99"/>
      <c r="R99"/>
    </row>
    <row r="100" spans="1:18" ht="13.8" customHeight="1" x14ac:dyDescent="0.3">
      <c r="A100" t="s">
        <v>5957</v>
      </c>
      <c r="B100" s="113" t="s">
        <v>914</v>
      </c>
      <c r="C100" s="182" t="s">
        <v>991</v>
      </c>
      <c r="D100" s="40" t="s">
        <v>2553</v>
      </c>
      <c r="E100" s="181" t="s">
        <v>943</v>
      </c>
      <c r="F100" s="184" t="s">
        <v>5958</v>
      </c>
      <c r="G100" s="371">
        <v>0.53405606666666672</v>
      </c>
      <c r="H100" s="370">
        <v>8.965119416985852E-2</v>
      </c>
      <c r="I100">
        <v>8.0108410000000005E-2</v>
      </c>
      <c r="J100">
        <v>9.5427841698585199E-3</v>
      </c>
      <c r="K100">
        <v>8.2499163520965198E-3</v>
      </c>
      <c r="L100">
        <v>8.2499163520965198E-3</v>
      </c>
      <c r="M100">
        <v>0</v>
      </c>
      <c r="N100" s="136" t="s">
        <v>975</v>
      </c>
      <c r="O100" s="378" t="s">
        <v>5959</v>
      </c>
      <c r="P100"/>
      <c r="Q100"/>
      <c r="R100"/>
    </row>
    <row r="101" spans="1:18" ht="13.8" customHeight="1" x14ac:dyDescent="0.3">
      <c r="A101" t="s">
        <v>1764</v>
      </c>
      <c r="B101" s="113" t="s">
        <v>914</v>
      </c>
      <c r="C101" s="182" t="s">
        <v>992</v>
      </c>
      <c r="D101" s="40" t="s">
        <v>2553</v>
      </c>
      <c r="E101" s="181" t="s">
        <v>943</v>
      </c>
      <c r="F101" s="184" t="s">
        <v>3812</v>
      </c>
      <c r="G101" s="371">
        <v>0.91340146666666666</v>
      </c>
      <c r="H101" s="370">
        <v>0.15506599917109998</v>
      </c>
      <c r="I101">
        <v>0.13701021999999999</v>
      </c>
      <c r="J101">
        <v>1.5217302682999999E-2</v>
      </c>
      <c r="K101">
        <v>8.9757167150000001E-3</v>
      </c>
      <c r="L101">
        <v>8.9425151530999995E-3</v>
      </c>
      <c r="M101">
        <v>2.7947272000000004E-3</v>
      </c>
      <c r="N101" s="136" t="s">
        <v>993</v>
      </c>
      <c r="O101" s="376" t="s">
        <v>5960</v>
      </c>
      <c r="P101"/>
      <c r="Q101"/>
      <c r="R101"/>
    </row>
    <row r="102" spans="1:18" ht="13.8" customHeight="1" x14ac:dyDescent="0.3">
      <c r="A102" t="s">
        <v>5961</v>
      </c>
      <c r="B102" s="113" t="s">
        <v>914</v>
      </c>
      <c r="C102" s="182" t="s">
        <v>994</v>
      </c>
      <c r="D102" s="40" t="s">
        <v>2553</v>
      </c>
      <c r="E102" s="181" t="s">
        <v>943</v>
      </c>
      <c r="F102" s="184" t="s">
        <v>5962</v>
      </c>
      <c r="G102" s="371">
        <v>1.7753306</v>
      </c>
      <c r="H102" s="370">
        <v>0.35415438692669998</v>
      </c>
      <c r="I102">
        <v>0.26629958999999997</v>
      </c>
      <c r="J102">
        <v>5.7279794925000002E-2</v>
      </c>
      <c r="K102">
        <v>4.1078761200000001E-2</v>
      </c>
      <c r="L102">
        <v>4.1080846991699997E-2</v>
      </c>
      <c r="M102">
        <v>3.0572916209999999E-2</v>
      </c>
      <c r="N102" s="136" t="s">
        <v>995</v>
      </c>
      <c r="O102" s="376" t="s">
        <v>5963</v>
      </c>
      <c r="P102"/>
      <c r="Q102"/>
      <c r="R102"/>
    </row>
    <row r="103" spans="1:18" ht="13.8" customHeight="1" x14ac:dyDescent="0.3">
      <c r="A103" t="s">
        <v>1765</v>
      </c>
      <c r="B103" s="113" t="s">
        <v>914</v>
      </c>
      <c r="C103" s="182" t="s">
        <v>996</v>
      </c>
      <c r="D103" s="40" t="s">
        <v>2553</v>
      </c>
      <c r="E103" s="181" t="s">
        <v>943</v>
      </c>
      <c r="F103" s="184" t="s">
        <v>3813</v>
      </c>
      <c r="G103" s="371">
        <v>0.60323267333333341</v>
      </c>
      <c r="H103" s="370">
        <v>0.13827268797448861</v>
      </c>
      <c r="I103">
        <v>9.0484901000000006E-2</v>
      </c>
      <c r="J103">
        <v>4.3956448906999998E-2</v>
      </c>
      <c r="K103">
        <v>3.3629356355688603E-2</v>
      </c>
      <c r="L103">
        <v>3.3642690528800007E-2</v>
      </c>
      <c r="M103">
        <v>3.8179929830000001E-3</v>
      </c>
      <c r="N103" s="136" t="s">
        <v>997</v>
      </c>
      <c r="O103" s="376" t="s">
        <v>5964</v>
      </c>
      <c r="P103"/>
      <c r="Q103"/>
      <c r="R103"/>
    </row>
    <row r="104" spans="1:18" ht="13.8" customHeight="1" x14ac:dyDescent="0.3">
      <c r="A104" t="s">
        <v>1766</v>
      </c>
      <c r="B104" s="113" t="s">
        <v>914</v>
      </c>
      <c r="C104" s="182" t="s">
        <v>998</v>
      </c>
      <c r="D104" s="40" t="s">
        <v>2553</v>
      </c>
      <c r="E104" s="181" t="s">
        <v>943</v>
      </c>
      <c r="F104" s="184" t="s">
        <v>3814</v>
      </c>
      <c r="G104" s="371">
        <v>2.2603512666666665</v>
      </c>
      <c r="H104" s="370">
        <v>1.7273261261340001</v>
      </c>
      <c r="I104">
        <v>0.33905268999999999</v>
      </c>
      <c r="J104">
        <v>1.0550003996000001</v>
      </c>
      <c r="K104">
        <v>0.62316780000000005</v>
      </c>
      <c r="L104">
        <v>0.62316538353399997</v>
      </c>
      <c r="M104">
        <v>0.333275453</v>
      </c>
      <c r="N104" s="136" t="s">
        <v>999</v>
      </c>
      <c r="O104" s="376" t="s">
        <v>5965</v>
      </c>
      <c r="P104"/>
      <c r="Q104"/>
      <c r="R104"/>
    </row>
    <row r="105" spans="1:18" ht="13.8" customHeight="1" x14ac:dyDescent="0.3">
      <c r="A105" t="s">
        <v>1767</v>
      </c>
      <c r="B105" s="113" t="s">
        <v>914</v>
      </c>
      <c r="C105" s="182" t="s">
        <v>1000</v>
      </c>
      <c r="D105" s="40" t="s">
        <v>2553</v>
      </c>
      <c r="E105" s="181" t="s">
        <v>943</v>
      </c>
      <c r="F105" s="184" t="s">
        <v>3815</v>
      </c>
      <c r="G105" s="371">
        <v>45.095508000000002</v>
      </c>
      <c r="H105" s="370">
        <v>22.189434629035489</v>
      </c>
      <c r="I105">
        <v>6.7643262000000002</v>
      </c>
      <c r="J105">
        <v>1.8968382170003699</v>
      </c>
      <c r="K105">
        <v>1.7931174759528699</v>
      </c>
      <c r="L105">
        <v>1.7931176465879899</v>
      </c>
      <c r="M105">
        <v>13.528270041399999</v>
      </c>
      <c r="N105" s="136" t="s">
        <v>1001</v>
      </c>
      <c r="O105" s="377" t="s">
        <v>5966</v>
      </c>
      <c r="P105"/>
      <c r="Q105"/>
      <c r="R105"/>
    </row>
    <row r="106" spans="1:18" ht="13.8" customHeight="1" x14ac:dyDescent="0.3">
      <c r="A106" t="s">
        <v>1768</v>
      </c>
      <c r="B106" s="113" t="s">
        <v>914</v>
      </c>
      <c r="C106" s="182" t="s">
        <v>1002</v>
      </c>
      <c r="D106" s="40" t="s">
        <v>2553</v>
      </c>
      <c r="E106" s="181" t="s">
        <v>943</v>
      </c>
      <c r="F106" s="184" t="s">
        <v>3816</v>
      </c>
      <c r="G106" s="371">
        <v>24.595508000000002</v>
      </c>
      <c r="H106" s="370">
        <v>40.54634303164255</v>
      </c>
      <c r="I106">
        <v>3.6893262</v>
      </c>
      <c r="J106">
        <v>23.32874661960744</v>
      </c>
      <c r="K106">
        <v>22.39759053389464</v>
      </c>
      <c r="L106">
        <v>22.397590704529758</v>
      </c>
      <c r="M106">
        <v>13.528270041399999</v>
      </c>
      <c r="N106" s="136" t="s">
        <v>1001</v>
      </c>
      <c r="O106" s="372" t="s">
        <v>5966</v>
      </c>
      <c r="P106"/>
      <c r="Q106"/>
      <c r="R106"/>
    </row>
    <row r="107" spans="1:18" ht="13.8" customHeight="1" x14ac:dyDescent="0.3">
      <c r="A107" t="s">
        <v>1769</v>
      </c>
      <c r="B107" s="113" t="s">
        <v>914</v>
      </c>
      <c r="C107" s="182" t="s">
        <v>1003</v>
      </c>
      <c r="D107" s="40" t="s">
        <v>2553</v>
      </c>
      <c r="E107" s="181" t="s">
        <v>943</v>
      </c>
      <c r="F107" s="184" t="s">
        <v>3817</v>
      </c>
      <c r="G107" s="371">
        <v>2.4810343333333336</v>
      </c>
      <c r="H107" s="370">
        <v>0.49381195441844999</v>
      </c>
      <c r="I107">
        <v>0.37215514999999999</v>
      </c>
      <c r="J107">
        <v>0.111861695756</v>
      </c>
      <c r="K107">
        <v>8.4810588116449995E-2</v>
      </c>
      <c r="L107">
        <v>8.4934227275999988E-2</v>
      </c>
      <c r="M107">
        <v>9.6711124699999998E-3</v>
      </c>
      <c r="N107" s="136" t="s">
        <v>997</v>
      </c>
      <c r="O107" s="376" t="s">
        <v>5967</v>
      </c>
      <c r="P107"/>
      <c r="Q107"/>
      <c r="R107"/>
    </row>
    <row r="108" spans="1:18" ht="13.8" customHeight="1" x14ac:dyDescent="0.3">
      <c r="A108" t="s">
        <v>1770</v>
      </c>
      <c r="B108" s="113" t="s">
        <v>914</v>
      </c>
      <c r="C108" s="182" t="s">
        <v>1004</v>
      </c>
      <c r="D108" s="40" t="s">
        <v>2553</v>
      </c>
      <c r="E108" s="181" t="s">
        <v>943</v>
      </c>
      <c r="F108" s="184" t="s">
        <v>3818</v>
      </c>
      <c r="G108" s="371">
        <v>3.455141933333334</v>
      </c>
      <c r="H108" s="370">
        <v>0.58311499284900004</v>
      </c>
      <c r="I108">
        <v>0.51827129000000005</v>
      </c>
      <c r="J108">
        <v>5.8682704450000005E-2</v>
      </c>
      <c r="K108">
        <v>3.3205421200000002E-2</v>
      </c>
      <c r="L108">
        <v>3.3218798899E-2</v>
      </c>
      <c r="M108">
        <v>6.1476206999999993E-3</v>
      </c>
      <c r="N108" s="136" t="s">
        <v>1005</v>
      </c>
      <c r="O108" s="376" t="s">
        <v>5968</v>
      </c>
      <c r="P108"/>
      <c r="Q108"/>
      <c r="R108"/>
    </row>
    <row r="109" spans="1:18" ht="13.8" customHeight="1" x14ac:dyDescent="0.3">
      <c r="A109" t="s">
        <v>5969</v>
      </c>
      <c r="B109" s="113" t="s">
        <v>914</v>
      </c>
      <c r="C109" s="182" t="s">
        <v>1006</v>
      </c>
      <c r="D109" s="40" t="s">
        <v>2553</v>
      </c>
      <c r="E109" s="181" t="s">
        <v>943</v>
      </c>
      <c r="F109" s="184" t="s">
        <v>5970</v>
      </c>
      <c r="G109" s="371">
        <v>1.1394493333333333</v>
      </c>
      <c r="H109" s="370">
        <v>0.25923668426839996</v>
      </c>
      <c r="I109">
        <v>0.1709174</v>
      </c>
      <c r="J109">
        <v>8.7768621226000001E-2</v>
      </c>
      <c r="K109">
        <v>6.7206797700000001E-2</v>
      </c>
      <c r="L109">
        <v>6.7209080252399994E-2</v>
      </c>
      <c r="M109">
        <v>5.4838049E-4</v>
      </c>
      <c r="N109" s="136" t="s">
        <v>1007</v>
      </c>
      <c r="O109" s="376" t="s">
        <v>5971</v>
      </c>
      <c r="P109"/>
      <c r="Q109"/>
      <c r="R109"/>
    </row>
    <row r="110" spans="1:18" ht="13.8" customHeight="1" x14ac:dyDescent="0.3">
      <c r="A110" t="s">
        <v>1771</v>
      </c>
      <c r="B110" s="113" t="s">
        <v>914</v>
      </c>
      <c r="C110" s="182" t="s">
        <v>1008</v>
      </c>
      <c r="D110" s="40" t="s">
        <v>2553</v>
      </c>
      <c r="E110" s="181" t="s">
        <v>943</v>
      </c>
      <c r="F110" s="184" t="s">
        <v>3819</v>
      </c>
      <c r="G110" s="371">
        <v>0.16016395333333333</v>
      </c>
      <c r="H110" s="370">
        <v>3.1273575361399998E-2</v>
      </c>
      <c r="I110">
        <v>2.4024593E-2</v>
      </c>
      <c r="J110">
        <v>3.9797331943999996E-3</v>
      </c>
      <c r="K110">
        <v>2.6618872299999999E-3</v>
      </c>
      <c r="L110">
        <v>2.6774391079999998E-3</v>
      </c>
      <c r="M110">
        <v>3.253697289E-3</v>
      </c>
      <c r="N110" s="136" t="s">
        <v>1009</v>
      </c>
      <c r="O110" s="376" t="s">
        <v>5972</v>
      </c>
      <c r="P110"/>
      <c r="Q110"/>
      <c r="R110"/>
    </row>
    <row r="111" spans="1:18" ht="13.8" customHeight="1" x14ac:dyDescent="0.3">
      <c r="A111" t="s">
        <v>5973</v>
      </c>
      <c r="B111" s="113" t="s">
        <v>914</v>
      </c>
      <c r="C111" s="182" t="s">
        <v>1010</v>
      </c>
      <c r="D111" s="40" t="s">
        <v>2553</v>
      </c>
      <c r="E111" s="181" t="s">
        <v>943</v>
      </c>
      <c r="F111" s="184" t="s">
        <v>5974</v>
      </c>
      <c r="G111" s="371">
        <v>0.06</v>
      </c>
      <c r="H111" s="370">
        <v>1.9928819125450921E-2</v>
      </c>
      <c r="I111">
        <v>8.9999999999999993E-3</v>
      </c>
      <c r="J111">
        <v>1.0928819125450922E-2</v>
      </c>
      <c r="K111">
        <v>9.7282537073677226E-3</v>
      </c>
      <c r="L111">
        <v>9.7282537073677226E-3</v>
      </c>
      <c r="M111">
        <v>0</v>
      </c>
      <c r="N111" s="136" t="s">
        <v>1009</v>
      </c>
      <c r="O111" s="376" t="s">
        <v>5972</v>
      </c>
      <c r="P111"/>
      <c r="Q111"/>
      <c r="R111"/>
    </row>
    <row r="112" spans="1:18" ht="13.8" customHeight="1" x14ac:dyDescent="0.3">
      <c r="A112" t="s">
        <v>1772</v>
      </c>
      <c r="B112" s="113" t="s">
        <v>914</v>
      </c>
      <c r="C112" s="182" t="s">
        <v>1011</v>
      </c>
      <c r="D112" s="40" t="s">
        <v>2553</v>
      </c>
      <c r="E112" s="181" t="s">
        <v>943</v>
      </c>
      <c r="F112" s="184" t="s">
        <v>3820</v>
      </c>
      <c r="G112" s="371">
        <v>0.06</v>
      </c>
      <c r="H112" s="370">
        <v>2.1429011599452513E-2</v>
      </c>
      <c r="I112">
        <v>8.9999999999999993E-3</v>
      </c>
      <c r="J112">
        <v>1.0738511599452513E-2</v>
      </c>
      <c r="K112">
        <v>1.0589163125325924E-2</v>
      </c>
      <c r="L112">
        <v>1.0589163125325924E-2</v>
      </c>
      <c r="M112">
        <v>1.6904999999999999E-3</v>
      </c>
      <c r="N112" s="136" t="s">
        <v>1009</v>
      </c>
      <c r="O112" s="376" t="s">
        <v>5972</v>
      </c>
      <c r="P112"/>
      <c r="Q112"/>
      <c r="R112"/>
    </row>
    <row r="113" spans="1:18" ht="13.8" customHeight="1" x14ac:dyDescent="0.3">
      <c r="A113" t="s">
        <v>1773</v>
      </c>
      <c r="B113" s="113" t="s">
        <v>914</v>
      </c>
      <c r="C113" s="182" t="s">
        <v>1012</v>
      </c>
      <c r="D113" s="40" t="s">
        <v>2553</v>
      </c>
      <c r="E113" s="181" t="s">
        <v>943</v>
      </c>
      <c r="F113" s="184" t="s">
        <v>3821</v>
      </c>
      <c r="G113" s="371">
        <v>2.2107842</v>
      </c>
      <c r="H113" s="370">
        <v>1.0561506509</v>
      </c>
      <c r="I113">
        <v>0.33161763</v>
      </c>
      <c r="J113">
        <v>0.63762287770000003</v>
      </c>
      <c r="K113">
        <v>0.53218347310000003</v>
      </c>
      <c r="L113">
        <v>0.54853572409999996</v>
      </c>
      <c r="M113">
        <v>5.8945079999999997E-2</v>
      </c>
      <c r="N113" s="136" t="s">
        <v>1013</v>
      </c>
      <c r="O113" s="376" t="s">
        <v>5975</v>
      </c>
      <c r="P113"/>
      <c r="Q113"/>
      <c r="R113"/>
    </row>
    <row r="114" spans="1:18" ht="13.8" customHeight="1" x14ac:dyDescent="0.3">
      <c r="A114" t="s">
        <v>1774</v>
      </c>
      <c r="B114" s="113" t="s">
        <v>914</v>
      </c>
      <c r="C114" s="182" t="s">
        <v>1014</v>
      </c>
      <c r="D114" s="40" t="s">
        <v>2553</v>
      </c>
      <c r="E114" s="181" t="s">
        <v>943</v>
      </c>
      <c r="F114" s="184" t="s">
        <v>3822</v>
      </c>
      <c r="G114" s="371">
        <v>0.73241153333333342</v>
      </c>
      <c r="H114" s="370">
        <v>0.14707355853300003</v>
      </c>
      <c r="I114">
        <v>0.10986173</v>
      </c>
      <c r="J114">
        <v>1.9296248447000001E-2</v>
      </c>
      <c r="K114">
        <v>1.0992953640000001E-2</v>
      </c>
      <c r="L114">
        <v>1.1009005636000001E-2</v>
      </c>
      <c r="M114">
        <v>1.7899528090000002E-2</v>
      </c>
      <c r="N114" s="136" t="s">
        <v>995</v>
      </c>
      <c r="O114" s="376" t="s">
        <v>5976</v>
      </c>
      <c r="P114"/>
      <c r="Q114"/>
      <c r="R114"/>
    </row>
    <row r="115" spans="1:18" ht="13.8" customHeight="1" x14ac:dyDescent="0.3">
      <c r="A115" t="s">
        <v>5977</v>
      </c>
      <c r="B115" s="113" t="s">
        <v>914</v>
      </c>
      <c r="C115" s="182" t="s">
        <v>1015</v>
      </c>
      <c r="D115" s="40" t="s">
        <v>2553</v>
      </c>
      <c r="E115" s="181" t="s">
        <v>943</v>
      </c>
      <c r="F115" s="184" t="s">
        <v>5978</v>
      </c>
      <c r="G115" s="371">
        <v>0.65</v>
      </c>
      <c r="H115" s="370">
        <v>0.14284185821453316</v>
      </c>
      <c r="I115">
        <v>9.7500000000000003E-2</v>
      </c>
      <c r="J115">
        <v>4.5341858214533154E-2</v>
      </c>
      <c r="K115">
        <v>3.3013130193050251E-2</v>
      </c>
      <c r="L115">
        <v>3.3013130193050251E-2</v>
      </c>
      <c r="M115">
        <v>0</v>
      </c>
      <c r="N115" s="136" t="s">
        <v>995</v>
      </c>
      <c r="O115" s="376" t="s">
        <v>5976</v>
      </c>
      <c r="P115"/>
      <c r="Q115"/>
      <c r="R115"/>
    </row>
    <row r="116" spans="1:18" ht="13.8" customHeight="1" x14ac:dyDescent="0.3">
      <c r="A116" t="s">
        <v>5979</v>
      </c>
      <c r="B116" s="113" t="s">
        <v>914</v>
      </c>
      <c r="C116" s="182" t="s">
        <v>1016</v>
      </c>
      <c r="D116" s="40" t="s">
        <v>2553</v>
      </c>
      <c r="E116" s="181" t="s">
        <v>943</v>
      </c>
      <c r="F116" s="184" t="s">
        <v>5980</v>
      </c>
      <c r="G116" s="371">
        <v>0.8600000000000001</v>
      </c>
      <c r="H116" s="370">
        <v>0.17479006046360779</v>
      </c>
      <c r="I116">
        <v>0.129</v>
      </c>
      <c r="J116">
        <v>4.5790060463607785E-2</v>
      </c>
      <c r="K116">
        <v>2.8779869118941783E-2</v>
      </c>
      <c r="L116">
        <v>2.8779869118941783E-2</v>
      </c>
      <c r="M116">
        <v>0</v>
      </c>
      <c r="N116" s="136" t="s">
        <v>995</v>
      </c>
      <c r="O116" s="376" t="s">
        <v>5976</v>
      </c>
      <c r="P116"/>
      <c r="Q116"/>
      <c r="R116"/>
    </row>
    <row r="117" spans="1:18" ht="13.8" customHeight="1" x14ac:dyDescent="0.3">
      <c r="A117" t="s">
        <v>5981</v>
      </c>
      <c r="B117" s="113" t="s">
        <v>914</v>
      </c>
      <c r="C117" s="182" t="s">
        <v>1017</v>
      </c>
      <c r="D117" s="40" t="s">
        <v>2553</v>
      </c>
      <c r="E117" s="181" t="s">
        <v>943</v>
      </c>
      <c r="F117" s="184" t="s">
        <v>5982</v>
      </c>
      <c r="G117" s="371">
        <v>0.74747053333333335</v>
      </c>
      <c r="H117" s="370">
        <v>0.15490182862220001</v>
      </c>
      <c r="I117">
        <v>0.11212058</v>
      </c>
      <c r="J117">
        <v>3.6809388626999992E-2</v>
      </c>
      <c r="K117">
        <v>2.4261983918E-2</v>
      </c>
      <c r="L117">
        <v>2.42673345832E-2</v>
      </c>
      <c r="M117">
        <v>5.9665093300000005E-3</v>
      </c>
      <c r="N117" s="136" t="s">
        <v>995</v>
      </c>
      <c r="O117" s="376" t="s">
        <v>5976</v>
      </c>
      <c r="P117"/>
      <c r="Q117"/>
      <c r="R117"/>
    </row>
    <row r="118" spans="1:18" ht="13.8" customHeight="1" x14ac:dyDescent="0.3">
      <c r="A118" t="s">
        <v>5983</v>
      </c>
      <c r="B118" s="113" t="s">
        <v>914</v>
      </c>
      <c r="C118" s="182" t="s">
        <v>1018</v>
      </c>
      <c r="D118" s="40" t="s">
        <v>2553</v>
      </c>
      <c r="E118" s="181" t="s">
        <v>943</v>
      </c>
      <c r="F118" s="184" t="s">
        <v>5984</v>
      </c>
      <c r="G118" s="371">
        <v>0.63</v>
      </c>
      <c r="H118" s="370">
        <v>0.14228828564907423</v>
      </c>
      <c r="I118">
        <v>9.4500000000000001E-2</v>
      </c>
      <c r="J118">
        <v>4.7788285649074218E-2</v>
      </c>
      <c r="K118">
        <v>3.3689738325891519E-2</v>
      </c>
      <c r="L118">
        <v>3.3689738325891519E-2</v>
      </c>
      <c r="M118">
        <v>0</v>
      </c>
      <c r="N118" s="136" t="s">
        <v>1019</v>
      </c>
      <c r="O118" s="376" t="s">
        <v>5985</v>
      </c>
      <c r="P118"/>
      <c r="Q118"/>
      <c r="R118"/>
    </row>
    <row r="119" spans="1:18" ht="13.8" customHeight="1" x14ac:dyDescent="0.3">
      <c r="A119" t="s">
        <v>5986</v>
      </c>
      <c r="B119" s="113" t="s">
        <v>914</v>
      </c>
      <c r="C119" s="182" t="s">
        <v>1020</v>
      </c>
      <c r="D119" s="40" t="s">
        <v>2553</v>
      </c>
      <c r="E119" s="181" t="s">
        <v>943</v>
      </c>
      <c r="F119" s="184" t="s">
        <v>5987</v>
      </c>
      <c r="G119" s="371">
        <v>0.93000000000000016</v>
      </c>
      <c r="H119" s="370">
        <v>0.19415107675450924</v>
      </c>
      <c r="I119">
        <v>0.13950000000000001</v>
      </c>
      <c r="J119">
        <v>5.4651076754509219E-2</v>
      </c>
      <c r="K119">
        <v>3.322833857367722E-2</v>
      </c>
      <c r="L119">
        <v>3.322833857367722E-2</v>
      </c>
      <c r="M119">
        <v>0</v>
      </c>
      <c r="N119" s="136" t="s">
        <v>1019</v>
      </c>
      <c r="O119" s="376" t="s">
        <v>5985</v>
      </c>
      <c r="P119"/>
      <c r="Q119"/>
      <c r="R119"/>
    </row>
    <row r="120" spans="1:18" ht="13.8" customHeight="1" x14ac:dyDescent="0.3">
      <c r="A120" t="s">
        <v>1775</v>
      </c>
      <c r="B120" s="113" t="s">
        <v>914</v>
      </c>
      <c r="C120" s="182" t="s">
        <v>1021</v>
      </c>
      <c r="D120" s="40" t="s">
        <v>2553</v>
      </c>
      <c r="E120" s="181" t="s">
        <v>943</v>
      </c>
      <c r="F120" s="184" t="s">
        <v>3823</v>
      </c>
      <c r="G120" s="371">
        <v>1.3035710666666667</v>
      </c>
      <c r="H120" s="370">
        <v>0.21914158978850001</v>
      </c>
      <c r="I120">
        <v>0.19553566</v>
      </c>
      <c r="J120">
        <v>2.1678704349999998E-2</v>
      </c>
      <c r="K120">
        <v>1.2633473420000001E-2</v>
      </c>
      <c r="L120">
        <v>1.26385647385E-2</v>
      </c>
      <c r="M120">
        <v>1.92213412E-3</v>
      </c>
      <c r="N120" s="136" t="s">
        <v>1022</v>
      </c>
      <c r="O120" s="376" t="s">
        <v>5988</v>
      </c>
      <c r="P120"/>
      <c r="Q120"/>
      <c r="R120"/>
    </row>
    <row r="121" spans="1:18" ht="13.8" customHeight="1" x14ac:dyDescent="0.3">
      <c r="A121" t="s">
        <v>1776</v>
      </c>
      <c r="B121" s="113" t="s">
        <v>914</v>
      </c>
      <c r="C121" s="182" t="s">
        <v>1023</v>
      </c>
      <c r="D121" s="40" t="s">
        <v>2553</v>
      </c>
      <c r="E121" s="181" t="s">
        <v>943</v>
      </c>
      <c r="F121" s="184" t="s">
        <v>3824</v>
      </c>
      <c r="G121" s="371">
        <v>3.455141933333334</v>
      </c>
      <c r="H121" s="370">
        <v>0.58311499284900004</v>
      </c>
      <c r="I121">
        <v>0.51827129000000005</v>
      </c>
      <c r="J121">
        <v>5.8682704450000005E-2</v>
      </c>
      <c r="K121">
        <v>3.3205421200000002E-2</v>
      </c>
      <c r="L121">
        <v>3.3218798899E-2</v>
      </c>
      <c r="M121">
        <v>6.1476206999999993E-3</v>
      </c>
      <c r="N121" s="136" t="s">
        <v>1024</v>
      </c>
      <c r="O121" s="376" t="s">
        <v>5989</v>
      </c>
      <c r="P121"/>
      <c r="Q121"/>
      <c r="R121"/>
    </row>
    <row r="122" spans="1:18" ht="13.8" customHeight="1" x14ac:dyDescent="0.3">
      <c r="A122" t="s">
        <v>1777</v>
      </c>
      <c r="B122" s="113" t="s">
        <v>914</v>
      </c>
      <c r="C122" s="182" t="s">
        <v>1025</v>
      </c>
      <c r="D122" s="40" t="s">
        <v>2553</v>
      </c>
      <c r="E122" s="181" t="s">
        <v>943</v>
      </c>
      <c r="F122" s="184" t="s">
        <v>3825</v>
      </c>
      <c r="G122" s="371">
        <v>0</v>
      </c>
      <c r="H122" s="370">
        <v>0</v>
      </c>
      <c r="I122">
        <v>0</v>
      </c>
      <c r="J122">
        <v>0</v>
      </c>
      <c r="K122">
        <v>0</v>
      </c>
      <c r="L122">
        <v>0</v>
      </c>
      <c r="M122">
        <v>0</v>
      </c>
      <c r="N122" s="136" t="s">
        <v>993</v>
      </c>
      <c r="O122" s="376" t="s">
        <v>5990</v>
      </c>
      <c r="P122"/>
      <c r="Q122"/>
      <c r="R122"/>
    </row>
    <row r="123" spans="1:18" ht="13.8" customHeight="1" x14ac:dyDescent="0.3">
      <c r="A123" t="s">
        <v>1778</v>
      </c>
      <c r="B123" s="113" t="s">
        <v>914</v>
      </c>
      <c r="C123" s="182" t="s">
        <v>1026</v>
      </c>
      <c r="D123" s="40" t="s">
        <v>2553</v>
      </c>
      <c r="E123" s="181" t="s">
        <v>943</v>
      </c>
      <c r="F123" s="184" t="s">
        <v>3826</v>
      </c>
      <c r="G123" s="371">
        <v>7.5444173333333344</v>
      </c>
      <c r="H123" s="370">
        <v>10.382281873166001</v>
      </c>
      <c r="I123">
        <v>1.1316626000000001</v>
      </c>
      <c r="J123">
        <v>0.12546550096</v>
      </c>
      <c r="K123">
        <v>7.31162271E-2</v>
      </c>
      <c r="L123">
        <v>7.3145693106000012E-2</v>
      </c>
      <c r="M123">
        <v>9.1251243062</v>
      </c>
      <c r="N123" s="140" t="s">
        <v>999</v>
      </c>
      <c r="O123" s="376" t="s">
        <v>5991</v>
      </c>
      <c r="P123" s="32"/>
      <c r="Q123"/>
      <c r="R123"/>
    </row>
    <row r="124" spans="1:18" ht="13.8" customHeight="1" x14ac:dyDescent="0.3">
      <c r="A124" t="s">
        <v>1779</v>
      </c>
      <c r="B124" s="113" t="s">
        <v>914</v>
      </c>
      <c r="C124" s="182" t="s">
        <v>1027</v>
      </c>
      <c r="D124" s="40" t="s">
        <v>2553</v>
      </c>
      <c r="E124" s="181" t="s">
        <v>943</v>
      </c>
      <c r="F124" s="184" t="s">
        <v>3827</v>
      </c>
      <c r="G124" s="371">
        <v>5.2778114666666669</v>
      </c>
      <c r="H124" s="370">
        <v>0.99814014885074898</v>
      </c>
      <c r="I124">
        <v>0.79167171999999997</v>
      </c>
      <c r="J124">
        <v>0.17718892242999998</v>
      </c>
      <c r="K124">
        <v>0.12446484206374898</v>
      </c>
      <c r="L124">
        <v>0.12459889556699999</v>
      </c>
      <c r="M124">
        <v>2.914534999E-2</v>
      </c>
      <c r="N124" s="136" t="s">
        <v>1028</v>
      </c>
      <c r="O124" s="376" t="s">
        <v>5992</v>
      </c>
      <c r="P124"/>
      <c r="Q124"/>
      <c r="R124"/>
    </row>
    <row r="125" spans="1:18" ht="13.8" customHeight="1" x14ac:dyDescent="0.3">
      <c r="A125" t="s">
        <v>5993</v>
      </c>
      <c r="B125" s="113" t="s">
        <v>914</v>
      </c>
      <c r="C125" s="182" t="s">
        <v>1029</v>
      </c>
      <c r="D125" s="40" t="s">
        <v>2553</v>
      </c>
      <c r="E125" s="181" t="s">
        <v>943</v>
      </c>
      <c r="F125" s="184" t="s">
        <v>5994</v>
      </c>
      <c r="G125" s="371">
        <v>9.6473999999999993</v>
      </c>
      <c r="H125" s="370">
        <v>19.643010866199997</v>
      </c>
      <c r="I125">
        <v>1.4471099999999999</v>
      </c>
      <c r="J125">
        <v>4.6129198461999996</v>
      </c>
      <c r="K125">
        <v>2.4985414813999998</v>
      </c>
      <c r="L125">
        <v>2.4987201013999996</v>
      </c>
      <c r="M125">
        <v>13.5828024</v>
      </c>
      <c r="N125" s="136" t="s">
        <v>999</v>
      </c>
      <c r="O125" s="376" t="s">
        <v>5995</v>
      </c>
      <c r="P125"/>
      <c r="Q125"/>
      <c r="R125"/>
    </row>
    <row r="126" spans="1:18" ht="13.8" customHeight="1" x14ac:dyDescent="0.3">
      <c r="A126" t="s">
        <v>1780</v>
      </c>
      <c r="B126" s="113" t="s">
        <v>914</v>
      </c>
      <c r="C126" s="182" t="s">
        <v>1030</v>
      </c>
      <c r="D126" s="40" t="s">
        <v>2553</v>
      </c>
      <c r="E126" s="181" t="s">
        <v>943</v>
      </c>
      <c r="F126" s="184" t="s">
        <v>3828</v>
      </c>
      <c r="G126" s="371">
        <v>3.6844703333333335</v>
      </c>
      <c r="H126" s="370">
        <v>1.9565593510972599</v>
      </c>
      <c r="I126">
        <v>0.55267054999999998</v>
      </c>
      <c r="J126">
        <v>0.27793304954700004</v>
      </c>
      <c r="K126">
        <v>0.26580160523276003</v>
      </c>
      <c r="L126">
        <v>0.26588220841749999</v>
      </c>
      <c r="M126">
        <v>1.1258748663</v>
      </c>
      <c r="N126" s="136" t="s">
        <v>989</v>
      </c>
      <c r="O126" s="376" t="s">
        <v>5996</v>
      </c>
      <c r="P126"/>
      <c r="Q126"/>
      <c r="R126"/>
    </row>
    <row r="127" spans="1:18" ht="13.8" customHeight="1" x14ac:dyDescent="0.3">
      <c r="A127" t="s">
        <v>5997</v>
      </c>
      <c r="B127" s="113" t="s">
        <v>914</v>
      </c>
      <c r="C127" s="182" t="s">
        <v>2554</v>
      </c>
      <c r="D127" s="40" t="s">
        <v>2553</v>
      </c>
      <c r="E127" s="181" t="s">
        <v>943</v>
      </c>
      <c r="F127" s="184" t="s">
        <v>5998</v>
      </c>
      <c r="G127" s="371">
        <v>8.7995000000000001</v>
      </c>
      <c r="H127" s="370">
        <v>3.3246524439999998</v>
      </c>
      <c r="I127">
        <v>1.319925</v>
      </c>
      <c r="J127">
        <v>1.363483644</v>
      </c>
      <c r="K127">
        <v>0.94621718999999993</v>
      </c>
      <c r="L127">
        <v>1.1135982900000001</v>
      </c>
      <c r="M127">
        <v>0.45270310000000002</v>
      </c>
      <c r="O127" s="376" t="s">
        <v>5999</v>
      </c>
      <c r="P127"/>
      <c r="Q127"/>
      <c r="R127"/>
    </row>
    <row r="128" spans="1:18" ht="13.8" customHeight="1" x14ac:dyDescent="0.3">
      <c r="A128" t="s">
        <v>3298</v>
      </c>
      <c r="B128" s="113" t="s">
        <v>914</v>
      </c>
      <c r="C128" s="182" t="s">
        <v>3299</v>
      </c>
      <c r="D128" s="40" t="s">
        <v>2553</v>
      </c>
      <c r="E128" s="181" t="s">
        <v>943</v>
      </c>
      <c r="F128" s="184" t="s">
        <v>3829</v>
      </c>
      <c r="G128" s="371">
        <v>5.4449836000000005</v>
      </c>
      <c r="H128" s="370">
        <v>3.1252377973000001</v>
      </c>
      <c r="I128">
        <v>0.81674754000000005</v>
      </c>
      <c r="J128">
        <v>1.442836934</v>
      </c>
      <c r="K128">
        <v>0.62096527130000001</v>
      </c>
      <c r="L128">
        <v>0.63935544799999999</v>
      </c>
      <c r="M128">
        <v>0.83034402200000001</v>
      </c>
      <c r="O128" s="376" t="s">
        <v>6000</v>
      </c>
      <c r="P128"/>
      <c r="Q128"/>
      <c r="R128"/>
    </row>
    <row r="129" spans="1:18" ht="13.8" customHeight="1" x14ac:dyDescent="0.3">
      <c r="A129" t="s">
        <v>3300</v>
      </c>
      <c r="B129" s="113" t="s">
        <v>914</v>
      </c>
      <c r="C129" s="182" t="s">
        <v>3301</v>
      </c>
      <c r="D129" s="40" t="s">
        <v>2553</v>
      </c>
      <c r="E129" s="181" t="s">
        <v>943</v>
      </c>
      <c r="F129" s="184" t="s">
        <v>3830</v>
      </c>
      <c r="G129" s="371">
        <v>1.7914072000000001</v>
      </c>
      <c r="H129" s="370">
        <v>0.55631683863000003</v>
      </c>
      <c r="I129">
        <v>0.26871107999999999</v>
      </c>
      <c r="J129">
        <v>0.2294141079</v>
      </c>
      <c r="K129">
        <v>0.10323874173</v>
      </c>
      <c r="L129">
        <v>0.1081662902</v>
      </c>
      <c r="M129">
        <v>5.17221468E-2</v>
      </c>
      <c r="N129" s="134"/>
      <c r="O129" s="376" t="s">
        <v>6001</v>
      </c>
      <c r="P129"/>
      <c r="Q129"/>
      <c r="R129"/>
    </row>
    <row r="130" spans="1:18" ht="13.8" customHeight="1" x14ac:dyDescent="0.3">
      <c r="A130" t="s">
        <v>5372</v>
      </c>
      <c r="B130" s="113" t="s">
        <v>914</v>
      </c>
      <c r="C130" s="182" t="s">
        <v>5373</v>
      </c>
      <c r="D130" s="40" t="s">
        <v>2553</v>
      </c>
      <c r="E130" s="181" t="s">
        <v>943</v>
      </c>
      <c r="F130" s="184" t="s">
        <v>5374</v>
      </c>
      <c r="G130" s="371">
        <v>0.46848230666666668</v>
      </c>
      <c r="H130" s="370">
        <v>9.5472937572399996E-2</v>
      </c>
      <c r="I130">
        <v>7.0272345999999999E-2</v>
      </c>
      <c r="J130">
        <v>2.1617475554300006E-2</v>
      </c>
      <c r="K130">
        <v>1.5776850279000002E-2</v>
      </c>
      <c r="L130">
        <v>1.5780060678100002E-2</v>
      </c>
      <c r="M130">
        <v>3.5799056190000001E-3</v>
      </c>
      <c r="N130" s="134"/>
      <c r="O130" s="376" t="s">
        <v>6002</v>
      </c>
      <c r="P130"/>
      <c r="Q130"/>
      <c r="R130"/>
    </row>
    <row r="131" spans="1:18" ht="13.8" customHeight="1" x14ac:dyDescent="0.3">
      <c r="A131" t="s">
        <v>5683</v>
      </c>
      <c r="B131" s="113" t="s">
        <v>914</v>
      </c>
      <c r="C131" s="182" t="s">
        <v>5684</v>
      </c>
      <c r="D131" s="40" t="s">
        <v>2553</v>
      </c>
      <c r="E131" s="181"/>
      <c r="F131" s="184" t="s">
        <v>5685</v>
      </c>
      <c r="G131" s="371">
        <v>0.12218426666666667</v>
      </c>
      <c r="H131" s="370">
        <v>3.3699887180600005E-2</v>
      </c>
      <c r="I131">
        <v>1.8327639999999999E-2</v>
      </c>
      <c r="J131">
        <v>5.8038273443999991E-3</v>
      </c>
      <c r="K131">
        <v>2.7290870231999999E-3</v>
      </c>
      <c r="L131">
        <v>4.1664929430000001E-3</v>
      </c>
      <c r="M131">
        <v>8.1258473500000015E-3</v>
      </c>
      <c r="N131" s="134"/>
      <c r="O131" s="376" t="s">
        <v>6003</v>
      </c>
      <c r="P131"/>
      <c r="Q131"/>
      <c r="R131"/>
    </row>
    <row r="132" spans="1:18" ht="13.8" customHeight="1" x14ac:dyDescent="0.3">
      <c r="B132" s="113"/>
      <c r="C132" s="180"/>
      <c r="D132" s="37" t="s">
        <v>2555</v>
      </c>
      <c r="E132" s="181"/>
      <c r="F132"/>
      <c r="I132"/>
      <c r="J132"/>
      <c r="K132"/>
      <c r="L132"/>
      <c r="M132"/>
      <c r="N132" s="39"/>
      <c r="O132" s="377"/>
      <c r="P132"/>
      <c r="Q132"/>
      <c r="R132"/>
    </row>
    <row r="133" spans="1:18" ht="13.8" customHeight="1" x14ac:dyDescent="0.3">
      <c r="A133" t="s">
        <v>6004</v>
      </c>
      <c r="B133" s="113" t="s">
        <v>914</v>
      </c>
      <c r="C133" s="182" t="s">
        <v>1031</v>
      </c>
      <c r="D133" s="40" t="s">
        <v>2555</v>
      </c>
      <c r="E133" s="181" t="s">
        <v>943</v>
      </c>
      <c r="F133" s="184" t="s">
        <v>6005</v>
      </c>
      <c r="G133" s="371">
        <v>1.6400000000000001</v>
      </c>
      <c r="H133" s="370">
        <v>0.29154320131787859</v>
      </c>
      <c r="I133">
        <v>0.246</v>
      </c>
      <c r="J133">
        <v>4.5543201317878597E-2</v>
      </c>
      <c r="K133">
        <v>3.5895136198888601E-2</v>
      </c>
      <c r="L133">
        <v>3.5895136198888601E-2</v>
      </c>
      <c r="M133">
        <v>0</v>
      </c>
      <c r="N133" s="136" t="s">
        <v>1032</v>
      </c>
      <c r="O133" s="376" t="s">
        <v>6006</v>
      </c>
      <c r="P133"/>
      <c r="Q133"/>
      <c r="R133"/>
    </row>
    <row r="134" spans="1:18" ht="13.8" customHeight="1" x14ac:dyDescent="0.3">
      <c r="A134" t="s">
        <v>1781</v>
      </c>
      <c r="B134" s="113" t="s">
        <v>914</v>
      </c>
      <c r="C134" s="182" t="s">
        <v>1033</v>
      </c>
      <c r="D134" s="40" t="s">
        <v>2555</v>
      </c>
      <c r="E134" s="181" t="s">
        <v>943</v>
      </c>
      <c r="F134" s="184" t="s">
        <v>3831</v>
      </c>
      <c r="G134" s="371">
        <v>1.6400000000000001</v>
      </c>
      <c r="H134" s="370">
        <v>0.29154320131787859</v>
      </c>
      <c r="I134">
        <v>0.246</v>
      </c>
      <c r="J134">
        <v>4.5543201317878597E-2</v>
      </c>
      <c r="K134">
        <v>3.5895136198888601E-2</v>
      </c>
      <c r="L134">
        <v>3.5895136198888601E-2</v>
      </c>
      <c r="M134">
        <v>0</v>
      </c>
      <c r="N134" s="136" t="s">
        <v>1034</v>
      </c>
      <c r="O134" s="376" t="s">
        <v>6007</v>
      </c>
      <c r="P134"/>
      <c r="Q134"/>
      <c r="R134"/>
    </row>
    <row r="135" spans="1:18" ht="13.8" customHeight="1" x14ac:dyDescent="0.3">
      <c r="A135" t="s">
        <v>1782</v>
      </c>
      <c r="B135" s="113" t="s">
        <v>914</v>
      </c>
      <c r="C135" s="182" t="s">
        <v>1035</v>
      </c>
      <c r="D135" s="40" t="s">
        <v>2555</v>
      </c>
      <c r="E135" s="181" t="s">
        <v>943</v>
      </c>
      <c r="F135" s="184" t="s">
        <v>3832</v>
      </c>
      <c r="G135" s="371">
        <v>3.3067696</v>
      </c>
      <c r="H135" s="370">
        <v>0.69103675155470001</v>
      </c>
      <c r="I135">
        <v>0.49601543999999997</v>
      </c>
      <c r="J135">
        <v>0.18237241155470002</v>
      </c>
      <c r="K135">
        <v>0.14210832200000001</v>
      </c>
      <c r="L135">
        <v>0.14210832200000001</v>
      </c>
      <c r="M135">
        <v>1.2648900000000001E-2</v>
      </c>
      <c r="N135" s="136" t="s">
        <v>1036</v>
      </c>
      <c r="O135" s="376" t="s">
        <v>6008</v>
      </c>
      <c r="P135"/>
      <c r="Q135"/>
      <c r="R135"/>
    </row>
    <row r="136" spans="1:18" ht="13.8" customHeight="1" x14ac:dyDescent="0.3">
      <c r="A136" t="s">
        <v>1783</v>
      </c>
      <c r="B136" s="113" t="s">
        <v>914</v>
      </c>
      <c r="C136" s="182" t="s">
        <v>1037</v>
      </c>
      <c r="D136" s="40" t="s">
        <v>2555</v>
      </c>
      <c r="E136" s="181" t="s">
        <v>943</v>
      </c>
      <c r="F136" s="184" t="s">
        <v>3833</v>
      </c>
      <c r="G136" s="371">
        <v>9.6805413333333341</v>
      </c>
      <c r="H136" s="370">
        <v>1.856932514413</v>
      </c>
      <c r="I136">
        <v>1.4520812000000001</v>
      </c>
      <c r="J136">
        <v>0.27160045575999997</v>
      </c>
      <c r="K136">
        <v>0.19784630289999999</v>
      </c>
      <c r="L136">
        <v>0.19785844715299999</v>
      </c>
      <c r="M136">
        <v>0.13323871440000001</v>
      </c>
      <c r="N136" s="138" t="s">
        <v>982</v>
      </c>
      <c r="O136" s="376" t="s">
        <v>6009</v>
      </c>
      <c r="P136"/>
      <c r="Q136"/>
      <c r="R136"/>
    </row>
    <row r="137" spans="1:18" ht="13.8" customHeight="1" x14ac:dyDescent="0.3">
      <c r="A137" t="s">
        <v>1784</v>
      </c>
      <c r="B137" s="113" t="s">
        <v>914</v>
      </c>
      <c r="C137" s="182" t="s">
        <v>1038</v>
      </c>
      <c r="D137" s="40" t="s">
        <v>2555</v>
      </c>
      <c r="E137" s="181" t="s">
        <v>943</v>
      </c>
      <c r="F137" s="184" t="s">
        <v>3834</v>
      </c>
      <c r="G137" s="371">
        <v>4.6965642666666669</v>
      </c>
      <c r="H137" s="370">
        <v>0.87260588941189998</v>
      </c>
      <c r="I137">
        <v>0.70448464</v>
      </c>
      <c r="J137">
        <v>7.8058331199999983E-2</v>
      </c>
      <c r="K137">
        <v>4.9052999800000004E-2</v>
      </c>
      <c r="L137">
        <v>4.9059717511900004E-2</v>
      </c>
      <c r="M137">
        <v>9.0056200500000003E-2</v>
      </c>
      <c r="N137" s="138" t="s">
        <v>982</v>
      </c>
      <c r="O137" s="376" t="s">
        <v>6010</v>
      </c>
      <c r="P137"/>
      <c r="Q137"/>
      <c r="R137"/>
    </row>
    <row r="138" spans="1:18" ht="13.8" customHeight="1" x14ac:dyDescent="0.3">
      <c r="A138" t="s">
        <v>1785</v>
      </c>
      <c r="B138" s="113" t="s">
        <v>914</v>
      </c>
      <c r="C138" s="182" t="s">
        <v>1039</v>
      </c>
      <c r="D138" s="40" t="s">
        <v>2555</v>
      </c>
      <c r="E138" s="181" t="s">
        <v>943</v>
      </c>
      <c r="F138" s="184" t="s">
        <v>3835</v>
      </c>
      <c r="G138" s="371">
        <v>1.8600000000000003</v>
      </c>
      <c r="H138" s="370">
        <v>0.3514570883180369</v>
      </c>
      <c r="I138">
        <v>0.27900000000000003</v>
      </c>
      <c r="J138">
        <v>7.2457088318036905E-2</v>
      </c>
      <c r="K138">
        <v>6.5851355594708907E-2</v>
      </c>
      <c r="L138">
        <v>6.5851355594708907E-2</v>
      </c>
      <c r="M138">
        <v>0</v>
      </c>
      <c r="N138" s="136" t="s">
        <v>1040</v>
      </c>
      <c r="O138" s="376" t="s">
        <v>6011</v>
      </c>
      <c r="P138"/>
      <c r="Q138"/>
      <c r="R138"/>
    </row>
    <row r="139" spans="1:18" ht="13.8" customHeight="1" x14ac:dyDescent="0.3">
      <c r="A139" t="s">
        <v>1786</v>
      </c>
      <c r="B139" s="113" t="s">
        <v>914</v>
      </c>
      <c r="C139" s="182" t="s">
        <v>1041</v>
      </c>
      <c r="D139" s="40" t="s">
        <v>2555</v>
      </c>
      <c r="E139" s="181" t="s">
        <v>943</v>
      </c>
      <c r="F139" s="184" t="s">
        <v>3836</v>
      </c>
      <c r="G139" s="371">
        <v>1.98</v>
      </c>
      <c r="H139" s="370">
        <v>0.35064833543623297</v>
      </c>
      <c r="I139">
        <v>0.29699999999999999</v>
      </c>
      <c r="J139">
        <v>5.3648335436232986E-2</v>
      </c>
      <c r="K139">
        <v>4.773060438523799E-2</v>
      </c>
      <c r="L139">
        <v>4.773060438523799E-2</v>
      </c>
      <c r="M139">
        <v>0</v>
      </c>
      <c r="N139" s="136" t="s">
        <v>1042</v>
      </c>
      <c r="O139" s="376" t="s">
        <v>6012</v>
      </c>
      <c r="P139"/>
      <c r="Q139"/>
      <c r="R139"/>
    </row>
    <row r="140" spans="1:18" ht="13.8" customHeight="1" x14ac:dyDescent="0.3">
      <c r="A140" t="s">
        <v>1787</v>
      </c>
      <c r="B140" s="113" t="s">
        <v>914</v>
      </c>
      <c r="C140" s="182" t="s">
        <v>1043</v>
      </c>
      <c r="D140" s="40" t="s">
        <v>2555</v>
      </c>
      <c r="E140" s="181" t="s">
        <v>943</v>
      </c>
      <c r="F140" s="184" t="s">
        <v>3837</v>
      </c>
      <c r="G140" s="371">
        <v>0.35</v>
      </c>
      <c r="H140" s="370">
        <v>0.11919063857634599</v>
      </c>
      <c r="I140">
        <v>5.2499999999999998E-2</v>
      </c>
      <c r="J140">
        <v>6.4805270876345994E-2</v>
      </c>
      <c r="K140">
        <v>4.1357592220000003E-2</v>
      </c>
      <c r="L140">
        <v>4.1357592220000003E-2</v>
      </c>
      <c r="M140">
        <v>1.8853677E-3</v>
      </c>
      <c r="N140" s="136" t="s">
        <v>1044</v>
      </c>
      <c r="O140" s="376" t="s">
        <v>6013</v>
      </c>
      <c r="P140"/>
      <c r="Q140"/>
      <c r="R140"/>
    </row>
    <row r="141" spans="1:18" ht="13.8" customHeight="1" x14ac:dyDescent="0.3">
      <c r="A141" t="s">
        <v>1788</v>
      </c>
      <c r="B141" s="113" t="s">
        <v>914</v>
      </c>
      <c r="C141" s="182" t="s">
        <v>1045</v>
      </c>
      <c r="D141" s="40" t="s">
        <v>2555</v>
      </c>
      <c r="E141" s="181" t="s">
        <v>943</v>
      </c>
      <c r="F141" s="184" t="s">
        <v>3838</v>
      </c>
      <c r="G141" s="371">
        <v>1.7027999999999999</v>
      </c>
      <c r="H141" s="370">
        <v>0.31856027100086537</v>
      </c>
      <c r="I141">
        <v>0.25541999999999998</v>
      </c>
      <c r="J141">
        <v>6.3140271000865389E-2</v>
      </c>
      <c r="K141">
        <v>5.70205450205424E-2</v>
      </c>
      <c r="L141">
        <v>5.70205450205424E-2</v>
      </c>
      <c r="M141">
        <v>0</v>
      </c>
      <c r="N141" s="136" t="s">
        <v>1046</v>
      </c>
      <c r="O141" s="376" t="s">
        <v>6014</v>
      </c>
      <c r="P141"/>
      <c r="Q141"/>
      <c r="R141"/>
    </row>
    <row r="142" spans="1:18" ht="13.8" customHeight="1" x14ac:dyDescent="0.3">
      <c r="A142" t="s">
        <v>1789</v>
      </c>
      <c r="B142" s="113" t="s">
        <v>914</v>
      </c>
      <c r="C142" s="182" t="s">
        <v>1047</v>
      </c>
      <c r="D142" s="40" t="s">
        <v>2555</v>
      </c>
      <c r="E142" s="181" t="s">
        <v>943</v>
      </c>
      <c r="F142" s="184" t="s">
        <v>3839</v>
      </c>
      <c r="G142" s="371">
        <v>1.8600000000000003</v>
      </c>
      <c r="H142" s="370">
        <v>0.32731651433619291</v>
      </c>
      <c r="I142">
        <v>0.27900000000000003</v>
      </c>
      <c r="J142">
        <v>4.8316514336192898E-2</v>
      </c>
      <c r="K142">
        <v>4.1352487686282899E-2</v>
      </c>
      <c r="L142">
        <v>4.1352487686282899E-2</v>
      </c>
      <c r="M142">
        <v>0</v>
      </c>
      <c r="N142" s="136" t="s">
        <v>1048</v>
      </c>
      <c r="O142" s="376" t="s">
        <v>6015</v>
      </c>
      <c r="P142"/>
      <c r="Q142"/>
      <c r="R142"/>
    </row>
    <row r="143" spans="1:18" ht="13.8" customHeight="1" x14ac:dyDescent="0.3">
      <c r="A143" t="s">
        <v>1790</v>
      </c>
      <c r="B143" s="113" t="s">
        <v>914</v>
      </c>
      <c r="C143" s="182" t="s">
        <v>1049</v>
      </c>
      <c r="D143" s="40" t="s">
        <v>2555</v>
      </c>
      <c r="E143" s="181" t="s">
        <v>943</v>
      </c>
      <c r="F143" s="184" t="s">
        <v>3840</v>
      </c>
      <c r="G143" s="371">
        <v>4.0664313999999999</v>
      </c>
      <c r="H143" s="370">
        <v>1.503353124</v>
      </c>
      <c r="I143">
        <v>0.60996470999999997</v>
      </c>
      <c r="J143">
        <v>0.65916911700000003</v>
      </c>
      <c r="K143">
        <v>0.441707825</v>
      </c>
      <c r="L143">
        <v>0.47919583299999996</v>
      </c>
      <c r="M143">
        <v>0.16958419499999999</v>
      </c>
      <c r="N143" s="136" t="s">
        <v>1048</v>
      </c>
      <c r="O143" s="376" t="s">
        <v>6016</v>
      </c>
      <c r="P143"/>
      <c r="Q143"/>
      <c r="R143"/>
    </row>
    <row r="144" spans="1:18" ht="13.8" customHeight="1" x14ac:dyDescent="0.3">
      <c r="A144" t="s">
        <v>6017</v>
      </c>
      <c r="B144" s="113" t="s">
        <v>914</v>
      </c>
      <c r="C144" s="182" t="s">
        <v>1050</v>
      </c>
      <c r="D144" s="40" t="s">
        <v>2555</v>
      </c>
      <c r="E144" s="181" t="s">
        <v>943</v>
      </c>
      <c r="F144" s="184" t="s">
        <v>6018</v>
      </c>
      <c r="G144" s="371">
        <v>1.4255599333333333</v>
      </c>
      <c r="H144" s="370">
        <v>0.2453273655631</v>
      </c>
      <c r="I144">
        <v>0.21383399</v>
      </c>
      <c r="J144">
        <v>2.3704218462E-2</v>
      </c>
      <c r="K144">
        <v>1.4057459789999999E-2</v>
      </c>
      <c r="L144">
        <v>1.4062232901099999E-2</v>
      </c>
      <c r="M144">
        <v>7.7843839900000001E-3</v>
      </c>
      <c r="N144" s="136" t="s">
        <v>1051</v>
      </c>
      <c r="O144" s="376" t="s">
        <v>6019</v>
      </c>
      <c r="P144"/>
      <c r="Q144"/>
      <c r="R144"/>
    </row>
    <row r="145" spans="1:18" ht="13.8" customHeight="1" x14ac:dyDescent="0.3">
      <c r="A145" t="s">
        <v>6020</v>
      </c>
      <c r="B145" s="113" t="s">
        <v>914</v>
      </c>
      <c r="C145" s="182" t="s">
        <v>1052</v>
      </c>
      <c r="D145" s="40" t="s">
        <v>2555</v>
      </c>
      <c r="E145" s="181" t="s">
        <v>943</v>
      </c>
      <c r="F145" s="184" t="s">
        <v>6021</v>
      </c>
      <c r="G145" s="371">
        <v>1.0818732</v>
      </c>
      <c r="H145" s="370">
        <v>0.19153770340730999</v>
      </c>
      <c r="I145">
        <v>0.16228097999999999</v>
      </c>
      <c r="J145">
        <v>2.9136271815899999E-2</v>
      </c>
      <c r="K145">
        <v>2.2685625134999998E-2</v>
      </c>
      <c r="L145">
        <v>2.268594334241E-2</v>
      </c>
      <c r="M145">
        <v>1.2013338399999999E-4</v>
      </c>
      <c r="N145" s="136" t="s">
        <v>1051</v>
      </c>
      <c r="O145" s="376" t="s">
        <v>6019</v>
      </c>
      <c r="P145"/>
      <c r="Q145"/>
      <c r="R145"/>
    </row>
    <row r="146" spans="1:18" ht="13.8" customHeight="1" x14ac:dyDescent="0.3">
      <c r="A146" t="s">
        <v>1791</v>
      </c>
      <c r="B146" s="113" t="s">
        <v>914</v>
      </c>
      <c r="C146" s="182" t="s">
        <v>1053</v>
      </c>
      <c r="D146" s="40" t="s">
        <v>2555</v>
      </c>
      <c r="E146" s="181" t="s">
        <v>943</v>
      </c>
      <c r="F146" s="184" t="s">
        <v>3841</v>
      </c>
      <c r="G146" s="371">
        <v>2.2300000000000004</v>
      </c>
      <c r="H146" s="370">
        <v>0.38431041317385028</v>
      </c>
      <c r="I146">
        <v>0.33450000000000002</v>
      </c>
      <c r="J146">
        <v>4.9810413173850245E-2</v>
      </c>
      <c r="K146">
        <v>2.5208010088722248E-2</v>
      </c>
      <c r="L146">
        <v>2.5208010088722248E-2</v>
      </c>
      <c r="M146">
        <v>0</v>
      </c>
      <c r="N146" s="136" t="s">
        <v>1040</v>
      </c>
      <c r="O146" s="376" t="s">
        <v>6022</v>
      </c>
      <c r="P146"/>
      <c r="Q146"/>
      <c r="R146"/>
    </row>
    <row r="147" spans="1:18" ht="13.8" customHeight="1" x14ac:dyDescent="0.3">
      <c r="A147" t="s">
        <v>6023</v>
      </c>
      <c r="B147" s="113" t="s">
        <v>914</v>
      </c>
      <c r="C147" s="182" t="s">
        <v>1054</v>
      </c>
      <c r="D147" s="40" t="s">
        <v>2555</v>
      </c>
      <c r="E147" s="181" t="s">
        <v>943</v>
      </c>
      <c r="F147" s="184" t="s">
        <v>6024</v>
      </c>
      <c r="G147" s="371">
        <v>1.58</v>
      </c>
      <c r="H147" s="370">
        <v>0.28341997839988081</v>
      </c>
      <c r="I147">
        <v>0.23699999999999999</v>
      </c>
      <c r="J147">
        <v>4.641997839988083E-2</v>
      </c>
      <c r="K147">
        <v>4.108681960313483E-2</v>
      </c>
      <c r="L147">
        <v>4.108681960313483E-2</v>
      </c>
      <c r="M147">
        <v>0</v>
      </c>
      <c r="N147" s="136" t="s">
        <v>1055</v>
      </c>
      <c r="O147" s="376" t="s">
        <v>6025</v>
      </c>
      <c r="P147"/>
      <c r="Q147"/>
      <c r="R147"/>
    </row>
    <row r="148" spans="1:18" ht="13.8" customHeight="1" x14ac:dyDescent="0.3">
      <c r="A148" t="s">
        <v>1792</v>
      </c>
      <c r="B148" s="113" t="s">
        <v>914</v>
      </c>
      <c r="C148" s="182" t="s">
        <v>1056</v>
      </c>
      <c r="D148" s="40" t="s">
        <v>2555</v>
      </c>
      <c r="E148" s="181" t="s">
        <v>943</v>
      </c>
      <c r="F148" s="184" t="s">
        <v>3842</v>
      </c>
      <c r="G148" s="371">
        <v>1.1743793333333334</v>
      </c>
      <c r="H148" s="370">
        <v>0.23132498073522101</v>
      </c>
      <c r="I148">
        <v>0.17615690000000001</v>
      </c>
      <c r="J148">
        <v>5.5070314263270997E-2</v>
      </c>
      <c r="K148">
        <v>3.7574210241699997E-2</v>
      </c>
      <c r="L148">
        <v>3.7574210241699997E-2</v>
      </c>
      <c r="M148">
        <v>9.7766471949999994E-5</v>
      </c>
      <c r="N148" s="136" t="s">
        <v>1057</v>
      </c>
      <c r="O148" s="376" t="s">
        <v>6026</v>
      </c>
      <c r="P148"/>
      <c r="Q148"/>
      <c r="R148"/>
    </row>
    <row r="149" spans="1:18" ht="13.8" customHeight="1" x14ac:dyDescent="0.3">
      <c r="A149" t="s">
        <v>6027</v>
      </c>
      <c r="B149" s="113" t="s">
        <v>914</v>
      </c>
      <c r="C149" s="182" t="s">
        <v>1058</v>
      </c>
      <c r="D149" s="40" t="s">
        <v>2555</v>
      </c>
      <c r="E149" s="181" t="s">
        <v>943</v>
      </c>
      <c r="F149" s="184" t="s">
        <v>6028</v>
      </c>
      <c r="G149" s="371">
        <v>2</v>
      </c>
      <c r="H149" s="370">
        <v>0.35032328750889929</v>
      </c>
      <c r="I149">
        <v>0.3</v>
      </c>
      <c r="J149">
        <v>5.0323287508899299E-2</v>
      </c>
      <c r="K149">
        <v>4.2738684350489296E-2</v>
      </c>
      <c r="L149">
        <v>4.2738684350489296E-2</v>
      </c>
      <c r="M149">
        <v>0</v>
      </c>
      <c r="N149" s="136" t="s">
        <v>1059</v>
      </c>
      <c r="O149" s="376" t="s">
        <v>6029</v>
      </c>
      <c r="P149"/>
      <c r="Q149"/>
      <c r="R149"/>
    </row>
    <row r="150" spans="1:18" ht="13.8" customHeight="1" x14ac:dyDescent="0.3">
      <c r="A150" t="s">
        <v>1793</v>
      </c>
      <c r="B150" s="113" t="s">
        <v>914</v>
      </c>
      <c r="C150" s="182" t="s">
        <v>1060</v>
      </c>
      <c r="D150" s="40" t="s">
        <v>2555</v>
      </c>
      <c r="E150" s="181" t="s">
        <v>943</v>
      </c>
      <c r="F150" s="184" t="s">
        <v>3843</v>
      </c>
      <c r="G150" s="371">
        <v>0.94448460000000001</v>
      </c>
      <c r="H150" s="370">
        <v>0.194139458920911</v>
      </c>
      <c r="I150">
        <v>0.14167268999999999</v>
      </c>
      <c r="J150">
        <v>3.9171504539999999E-2</v>
      </c>
      <c r="K150">
        <v>2.3232477908611E-2</v>
      </c>
      <c r="L150">
        <v>2.32518883923E-2</v>
      </c>
      <c r="M150">
        <v>1.3275812079999999E-2</v>
      </c>
      <c r="N150" s="136" t="s">
        <v>1061</v>
      </c>
      <c r="O150" s="376" t="s">
        <v>6030</v>
      </c>
      <c r="P150"/>
      <c r="Q150"/>
      <c r="R150"/>
    </row>
    <row r="151" spans="1:18" ht="13.8" customHeight="1" x14ac:dyDescent="0.3">
      <c r="A151" t="s">
        <v>1794</v>
      </c>
      <c r="B151" s="113" t="s">
        <v>914</v>
      </c>
      <c r="C151" s="182" t="s">
        <v>1062</v>
      </c>
      <c r="D151" s="40" t="s">
        <v>2555</v>
      </c>
      <c r="E151" s="181" t="s">
        <v>943</v>
      </c>
      <c r="F151" s="184" t="s">
        <v>3844</v>
      </c>
      <c r="G151" s="371">
        <v>3.6393814666666668</v>
      </c>
      <c r="H151" s="370">
        <v>0.74588671823197206</v>
      </c>
      <c r="I151">
        <v>0.54590722000000003</v>
      </c>
      <c r="J151">
        <v>0.16808121424</v>
      </c>
      <c r="K151">
        <v>0.123908743584972</v>
      </c>
      <c r="L151">
        <v>0.12398437520700001</v>
      </c>
      <c r="M151">
        <v>3.18225652E-2</v>
      </c>
      <c r="N151" s="136" t="s">
        <v>1063</v>
      </c>
      <c r="O151" s="376" t="s">
        <v>6031</v>
      </c>
      <c r="P151"/>
      <c r="Q151"/>
      <c r="R151"/>
    </row>
    <row r="152" spans="1:18" ht="13.8" customHeight="1" x14ac:dyDescent="0.3">
      <c r="A152" t="s">
        <v>1795</v>
      </c>
      <c r="B152" s="113" t="s">
        <v>914</v>
      </c>
      <c r="C152" s="182" t="s">
        <v>1064</v>
      </c>
      <c r="D152" s="40" t="s">
        <v>2555</v>
      </c>
      <c r="E152" s="181" t="s">
        <v>943</v>
      </c>
      <c r="F152" s="184" t="s">
        <v>3845</v>
      </c>
      <c r="G152" s="371">
        <v>1.58</v>
      </c>
      <c r="H152" s="370">
        <v>0.27781505231803688</v>
      </c>
      <c r="I152">
        <v>0.23699999999999999</v>
      </c>
      <c r="J152">
        <v>4.0815052318036907E-2</v>
      </c>
      <c r="K152">
        <v>3.4940743594708903E-2</v>
      </c>
      <c r="L152">
        <v>3.4940743594708903E-2</v>
      </c>
      <c r="M152">
        <v>0</v>
      </c>
      <c r="N152" s="136" t="s">
        <v>1051</v>
      </c>
      <c r="O152" s="376" t="s">
        <v>6032</v>
      </c>
      <c r="P152"/>
      <c r="Q152"/>
      <c r="R152"/>
    </row>
    <row r="153" spans="1:18" ht="13.8" customHeight="1" x14ac:dyDescent="0.3">
      <c r="A153" t="s">
        <v>5686</v>
      </c>
      <c r="B153" s="113" t="s">
        <v>914</v>
      </c>
      <c r="C153" s="182" t="s">
        <v>1065</v>
      </c>
      <c r="D153" s="40" t="s">
        <v>2555</v>
      </c>
      <c r="E153" s="181" t="s">
        <v>943</v>
      </c>
      <c r="F153" s="184" t="s">
        <v>3846</v>
      </c>
      <c r="G153" s="371">
        <v>1.1312888000000001</v>
      </c>
      <c r="H153" s="370">
        <v>0.23811841086668001</v>
      </c>
      <c r="I153">
        <v>0.16969332000000001</v>
      </c>
      <c r="J153">
        <v>6.3857596866679994E-2</v>
      </c>
      <c r="K153">
        <v>4.2846691039999996E-2</v>
      </c>
      <c r="L153">
        <v>4.2846691039999996E-2</v>
      </c>
      <c r="M153">
        <v>4.5674940000000001E-3</v>
      </c>
      <c r="N153" s="136" t="s">
        <v>1044</v>
      </c>
      <c r="O153" s="376" t="s">
        <v>6033</v>
      </c>
      <c r="P153"/>
      <c r="Q153"/>
      <c r="R153"/>
    </row>
    <row r="154" spans="1:18" ht="13.8" customHeight="1" x14ac:dyDescent="0.3">
      <c r="A154" t="s">
        <v>1796</v>
      </c>
      <c r="B154" s="113" t="s">
        <v>914</v>
      </c>
      <c r="C154" s="182" t="s">
        <v>1066</v>
      </c>
      <c r="D154" s="40" t="s">
        <v>2555</v>
      </c>
      <c r="E154" s="181" t="s">
        <v>943</v>
      </c>
      <c r="F154" s="184" t="s">
        <v>3847</v>
      </c>
      <c r="G154" s="371">
        <v>0.35</v>
      </c>
      <c r="H154" s="370">
        <v>0.11919063857634599</v>
      </c>
      <c r="I154">
        <v>5.2499999999999998E-2</v>
      </c>
      <c r="J154">
        <v>6.4805270876345994E-2</v>
      </c>
      <c r="K154">
        <v>4.1357592220000003E-2</v>
      </c>
      <c r="L154">
        <v>4.1357592220000003E-2</v>
      </c>
      <c r="M154">
        <v>1.8853677E-3</v>
      </c>
      <c r="N154" s="136" t="s">
        <v>1044</v>
      </c>
      <c r="O154" s="376" t="s">
        <v>6034</v>
      </c>
      <c r="P154"/>
      <c r="Q154"/>
      <c r="R154"/>
    </row>
    <row r="155" spans="1:18" ht="13.8" customHeight="1" x14ac:dyDescent="0.3">
      <c r="A155" t="s">
        <v>6035</v>
      </c>
      <c r="B155" s="113" t="s">
        <v>914</v>
      </c>
      <c r="C155" s="182" t="s">
        <v>1067</v>
      </c>
      <c r="D155" s="40" t="s">
        <v>2555</v>
      </c>
      <c r="E155" s="181" t="s">
        <v>943</v>
      </c>
      <c r="F155" s="184" t="s">
        <v>6036</v>
      </c>
      <c r="G155" s="371">
        <v>1.44</v>
      </c>
      <c r="H155" s="370">
        <v>0.26241997839988085</v>
      </c>
      <c r="I155">
        <v>0.216</v>
      </c>
      <c r="J155">
        <v>4.641997839988083E-2</v>
      </c>
      <c r="K155">
        <v>4.108681960313483E-2</v>
      </c>
      <c r="L155">
        <v>4.108681960313483E-2</v>
      </c>
      <c r="M155">
        <v>0</v>
      </c>
      <c r="N155" s="136" t="s">
        <v>1055</v>
      </c>
      <c r="O155" s="376" t="s">
        <v>6037</v>
      </c>
      <c r="P155"/>
      <c r="Q155"/>
      <c r="R155"/>
    </row>
    <row r="156" spans="1:18" ht="13.8" customHeight="1" x14ac:dyDescent="0.3">
      <c r="A156" t="s">
        <v>1797</v>
      </c>
      <c r="B156" s="113" t="s">
        <v>914</v>
      </c>
      <c r="C156" s="182" t="s">
        <v>1068</v>
      </c>
      <c r="D156" s="40" t="s">
        <v>2555</v>
      </c>
      <c r="E156" s="181" t="s">
        <v>943</v>
      </c>
      <c r="F156" s="184" t="s">
        <v>3848</v>
      </c>
      <c r="G156" s="371">
        <v>1.7900000000000003</v>
      </c>
      <c r="H156" s="370">
        <v>0.3187041701814804</v>
      </c>
      <c r="I156">
        <v>0.26850000000000002</v>
      </c>
      <c r="J156">
        <v>5.02041701814804E-2</v>
      </c>
      <c r="K156">
        <v>3.9317243717830401E-2</v>
      </c>
      <c r="L156">
        <v>3.9317243717830401E-2</v>
      </c>
      <c r="M156">
        <v>0</v>
      </c>
      <c r="N156" s="136" t="s">
        <v>1069</v>
      </c>
      <c r="O156" s="376" t="s">
        <v>6038</v>
      </c>
      <c r="P156"/>
      <c r="Q156"/>
      <c r="R156"/>
    </row>
    <row r="157" spans="1:18" ht="13.8" customHeight="1" x14ac:dyDescent="0.3">
      <c r="A157" t="s">
        <v>1798</v>
      </c>
      <c r="B157" s="113" t="s">
        <v>914</v>
      </c>
      <c r="C157" s="182" t="s">
        <v>1070</v>
      </c>
      <c r="D157" s="40" t="s">
        <v>2555</v>
      </c>
      <c r="E157" s="181" t="s">
        <v>943</v>
      </c>
      <c r="F157" s="184" t="s">
        <v>3849</v>
      </c>
      <c r="G157" s="371">
        <v>6.6389806000000009</v>
      </c>
      <c r="H157" s="370">
        <v>1.3351155058876001</v>
      </c>
      <c r="I157">
        <v>0.99584709000000005</v>
      </c>
      <c r="J157">
        <v>0.18822369649999998</v>
      </c>
      <c r="K157">
        <v>0.1339762122</v>
      </c>
      <c r="L157">
        <v>0.1339797555876</v>
      </c>
      <c r="M157">
        <v>0.151041176</v>
      </c>
      <c r="N157" s="139" t="s">
        <v>982</v>
      </c>
      <c r="O157" s="376" t="s">
        <v>6039</v>
      </c>
      <c r="P157"/>
      <c r="Q157"/>
      <c r="R157"/>
    </row>
    <row r="158" spans="1:18" ht="13.8" customHeight="1" x14ac:dyDescent="0.3">
      <c r="A158" t="s">
        <v>1799</v>
      </c>
      <c r="B158" s="113" t="s">
        <v>914</v>
      </c>
      <c r="C158" s="182" t="s">
        <v>1071</v>
      </c>
      <c r="D158" s="40" t="s">
        <v>2555</v>
      </c>
      <c r="E158" s="181" t="s">
        <v>943</v>
      </c>
      <c r="F158" s="184" t="s">
        <v>3850</v>
      </c>
      <c r="G158" s="371">
        <v>2.0900000000000003</v>
      </c>
      <c r="H158" s="370">
        <v>0.36331041317385027</v>
      </c>
      <c r="I158">
        <v>0.3135</v>
      </c>
      <c r="J158">
        <v>4.9810413173850245E-2</v>
      </c>
      <c r="K158">
        <v>2.5208010088722248E-2</v>
      </c>
      <c r="L158">
        <v>2.5208010088722248E-2</v>
      </c>
      <c r="M158">
        <v>0</v>
      </c>
      <c r="N158" s="136" t="s">
        <v>1072</v>
      </c>
      <c r="O158" s="376" t="s">
        <v>6040</v>
      </c>
      <c r="P158"/>
      <c r="Q158"/>
      <c r="R158"/>
    </row>
    <row r="159" spans="1:18" ht="13.8" customHeight="1" x14ac:dyDescent="0.3">
      <c r="A159" t="s">
        <v>1800</v>
      </c>
      <c r="B159" s="113" t="s">
        <v>914</v>
      </c>
      <c r="C159" s="182" t="s">
        <v>1073</v>
      </c>
      <c r="D159" s="40" t="s">
        <v>2555</v>
      </c>
      <c r="E159" s="181" t="s">
        <v>943</v>
      </c>
      <c r="F159" s="184" t="s">
        <v>3851</v>
      </c>
      <c r="G159" s="371">
        <v>1.22</v>
      </c>
      <c r="H159" s="370">
        <v>0.23746804717262621</v>
      </c>
      <c r="I159">
        <v>0.183</v>
      </c>
      <c r="J159">
        <v>5.4468047172626217E-2</v>
      </c>
      <c r="K159">
        <v>4.9377751466296221E-2</v>
      </c>
      <c r="L159">
        <v>4.9377751466296221E-2</v>
      </c>
      <c r="M159">
        <v>0</v>
      </c>
      <c r="N159" s="136" t="s">
        <v>1074</v>
      </c>
      <c r="O159" s="376" t="s">
        <v>6041</v>
      </c>
      <c r="P159"/>
      <c r="Q159"/>
      <c r="R159"/>
    </row>
    <row r="160" spans="1:18" ht="13.8" customHeight="1" x14ac:dyDescent="0.3">
      <c r="A160" t="s">
        <v>1801</v>
      </c>
      <c r="B160" s="113" t="s">
        <v>914</v>
      </c>
      <c r="C160" s="182" t="s">
        <v>1075</v>
      </c>
      <c r="D160" s="40" t="s">
        <v>2555</v>
      </c>
      <c r="E160" s="181" t="s">
        <v>943</v>
      </c>
      <c r="F160" s="184" t="s">
        <v>3852</v>
      </c>
      <c r="G160" s="371">
        <v>1.97</v>
      </c>
      <c r="H160" s="370">
        <v>0.34669199487254609</v>
      </c>
      <c r="I160">
        <v>0.29549999999999998</v>
      </c>
      <c r="J160">
        <v>5.1191994872546102E-2</v>
      </c>
      <c r="K160">
        <v>4.3826251968386104E-2</v>
      </c>
      <c r="L160">
        <v>4.3826251968386104E-2</v>
      </c>
      <c r="M160">
        <v>0</v>
      </c>
      <c r="N160" s="136" t="s">
        <v>1048</v>
      </c>
      <c r="O160" s="376" t="s">
        <v>6042</v>
      </c>
      <c r="P160"/>
      <c r="Q160"/>
      <c r="R160"/>
    </row>
    <row r="161" spans="1:18" ht="13.8" customHeight="1" x14ac:dyDescent="0.3">
      <c r="A161" t="s">
        <v>1802</v>
      </c>
      <c r="B161" s="113" t="s">
        <v>914</v>
      </c>
      <c r="C161" s="182" t="s">
        <v>1076</v>
      </c>
      <c r="D161" s="40" t="s">
        <v>2555</v>
      </c>
      <c r="E161" s="181" t="s">
        <v>943</v>
      </c>
      <c r="F161" s="184" t="s">
        <v>3853</v>
      </c>
      <c r="G161" s="371">
        <v>1.43</v>
      </c>
      <c r="H161" s="370">
        <v>0.27880712901807692</v>
      </c>
      <c r="I161">
        <v>0.2145</v>
      </c>
      <c r="J161">
        <v>6.4307129018076947E-2</v>
      </c>
      <c r="K161">
        <v>5.9113403893663943E-2</v>
      </c>
      <c r="L161">
        <v>5.9113403893663943E-2</v>
      </c>
      <c r="M161">
        <v>0</v>
      </c>
      <c r="N161" s="136" t="s">
        <v>1077</v>
      </c>
      <c r="O161" s="376" t="s">
        <v>6043</v>
      </c>
      <c r="P161"/>
      <c r="Q161"/>
      <c r="R161"/>
    </row>
    <row r="162" spans="1:18" ht="13.8" customHeight="1" x14ac:dyDescent="0.3">
      <c r="A162" t="s">
        <v>1803</v>
      </c>
      <c r="B162" s="113" t="s">
        <v>914</v>
      </c>
      <c r="C162" s="182" t="s">
        <v>1078</v>
      </c>
      <c r="D162" s="40" t="s">
        <v>2555</v>
      </c>
      <c r="E162" s="181" t="s">
        <v>943</v>
      </c>
      <c r="F162" s="184" t="s">
        <v>3854</v>
      </c>
      <c r="G162" s="371">
        <v>3.7473679999999998</v>
      </c>
      <c r="H162" s="370">
        <v>0.86144040338420003</v>
      </c>
      <c r="I162">
        <v>0.56210519999999997</v>
      </c>
      <c r="J162">
        <v>0.28462828677999996</v>
      </c>
      <c r="K162">
        <v>0.2609845401682</v>
      </c>
      <c r="L162">
        <v>0.26119044706600003</v>
      </c>
      <c r="M162">
        <v>1.450041537E-2</v>
      </c>
      <c r="N162" s="136" t="s">
        <v>1036</v>
      </c>
      <c r="O162" s="376" t="s">
        <v>6044</v>
      </c>
      <c r="P162"/>
      <c r="Q162"/>
      <c r="R162"/>
    </row>
    <row r="163" spans="1:18" ht="13.8" customHeight="1" x14ac:dyDescent="0.3">
      <c r="A163" t="s">
        <v>1804</v>
      </c>
      <c r="B163" s="113" t="s">
        <v>914</v>
      </c>
      <c r="C163" s="182" t="s">
        <v>1079</v>
      </c>
      <c r="D163" s="40" t="s">
        <v>2555</v>
      </c>
      <c r="E163" s="181" t="s">
        <v>943</v>
      </c>
      <c r="F163" s="184" t="s">
        <v>3855</v>
      </c>
      <c r="G163" s="371">
        <v>3.7473679999999998</v>
      </c>
      <c r="H163" s="370">
        <v>0.86144040338420003</v>
      </c>
      <c r="I163">
        <v>0.56210519999999997</v>
      </c>
      <c r="J163">
        <v>0.28462828677999996</v>
      </c>
      <c r="K163">
        <v>0.2609845401682</v>
      </c>
      <c r="L163">
        <v>0.26119044706600003</v>
      </c>
      <c r="M163">
        <v>1.450041537E-2</v>
      </c>
      <c r="N163" s="136" t="s">
        <v>1036</v>
      </c>
      <c r="O163" s="376" t="s">
        <v>6044</v>
      </c>
      <c r="P163"/>
      <c r="Q163"/>
      <c r="R163"/>
    </row>
    <row r="164" spans="1:18" ht="13.8" customHeight="1" x14ac:dyDescent="0.3">
      <c r="A164" t="s">
        <v>1805</v>
      </c>
      <c r="B164" s="113" t="s">
        <v>914</v>
      </c>
      <c r="C164" s="182" t="s">
        <v>1080</v>
      </c>
      <c r="D164" s="40" t="s">
        <v>2555</v>
      </c>
      <c r="E164" s="181" t="s">
        <v>943</v>
      </c>
      <c r="F164" s="184" t="s">
        <v>3856</v>
      </c>
      <c r="G164" s="371">
        <v>3.7473679999999998</v>
      </c>
      <c r="H164" s="370">
        <v>0.86144040338420003</v>
      </c>
      <c r="I164">
        <v>0.56210519999999997</v>
      </c>
      <c r="J164">
        <v>0.28462828677999996</v>
      </c>
      <c r="K164">
        <v>0.2609845401682</v>
      </c>
      <c r="L164">
        <v>0.26119044706600003</v>
      </c>
      <c r="M164">
        <v>1.450041537E-2</v>
      </c>
      <c r="N164" s="136" t="s">
        <v>1036</v>
      </c>
      <c r="O164" s="376" t="s">
        <v>6045</v>
      </c>
      <c r="P164"/>
      <c r="Q164"/>
      <c r="R164"/>
    </row>
    <row r="165" spans="1:18" ht="13.8" customHeight="1" x14ac:dyDescent="0.3">
      <c r="A165" t="s">
        <v>6046</v>
      </c>
      <c r="B165" s="113" t="s">
        <v>914</v>
      </c>
      <c r="C165" s="182" t="s">
        <v>3769</v>
      </c>
      <c r="D165" s="40" t="s">
        <v>2555</v>
      </c>
      <c r="E165" s="181" t="s">
        <v>943</v>
      </c>
      <c r="F165" s="184" t="s">
        <v>6047</v>
      </c>
      <c r="G165" s="371">
        <v>1.9132500000000001</v>
      </c>
      <c r="H165" s="370">
        <v>1.2718039699999999</v>
      </c>
      <c r="I165">
        <v>0.28698750000000001</v>
      </c>
      <c r="J165">
        <v>0.98481646999999994</v>
      </c>
      <c r="K165">
        <v>0.58504626999999998</v>
      </c>
      <c r="L165">
        <v>0.58504626999999998</v>
      </c>
      <c r="M165">
        <v>0</v>
      </c>
      <c r="N165" s="136"/>
      <c r="O165" s="379"/>
      <c r="P165"/>
      <c r="Q165"/>
      <c r="R165"/>
    </row>
    <row r="166" spans="1:18" ht="13.8" customHeight="1" x14ac:dyDescent="0.3">
      <c r="A166" t="s">
        <v>6048</v>
      </c>
      <c r="B166" s="113" t="s">
        <v>914</v>
      </c>
      <c r="C166" s="182" t="s">
        <v>3770</v>
      </c>
      <c r="D166" s="40" t="s">
        <v>2555</v>
      </c>
      <c r="E166" s="181" t="s">
        <v>943</v>
      </c>
      <c r="F166" s="184" t="s">
        <v>6049</v>
      </c>
      <c r="G166" s="371">
        <v>5.5500000000000007</v>
      </c>
      <c r="H166" s="370">
        <v>2.7820335000000003</v>
      </c>
      <c r="I166">
        <v>0.83250000000000002</v>
      </c>
      <c r="J166">
        <v>1.7475135000000002</v>
      </c>
      <c r="K166">
        <v>1.02665355</v>
      </c>
      <c r="L166">
        <v>1.2286735500000001</v>
      </c>
      <c r="M166">
        <v>0</v>
      </c>
      <c r="N166" s="136"/>
      <c r="O166" s="377"/>
      <c r="P166"/>
      <c r="Q166"/>
      <c r="R166"/>
    </row>
    <row r="167" spans="1:18" ht="13.8" customHeight="1" x14ac:dyDescent="0.3">
      <c r="A167" t="s">
        <v>6050</v>
      </c>
      <c r="B167" s="113" t="s">
        <v>914</v>
      </c>
      <c r="C167" s="182" t="s">
        <v>5375</v>
      </c>
      <c r="D167" s="40" t="s">
        <v>2555</v>
      </c>
      <c r="E167" s="181" t="s">
        <v>943</v>
      </c>
      <c r="F167" s="184" t="s">
        <v>6051</v>
      </c>
      <c r="G167" s="371">
        <v>5.3630000000000004</v>
      </c>
      <c r="H167" s="370">
        <v>2.067045963</v>
      </c>
      <c r="I167">
        <v>0.80445</v>
      </c>
      <c r="J167">
        <v>0.58195482800000009</v>
      </c>
      <c r="K167">
        <v>0.39015124000000007</v>
      </c>
      <c r="L167">
        <v>0.91526081500000012</v>
      </c>
      <c r="M167">
        <v>0.13474981</v>
      </c>
      <c r="N167" s="136"/>
      <c r="O167" s="376" t="s">
        <v>6052</v>
      </c>
      <c r="P167"/>
      <c r="Q167"/>
      <c r="R167"/>
    </row>
    <row r="168" spans="1:18" ht="13.8" customHeight="1" x14ac:dyDescent="0.3">
      <c r="A168" t="s">
        <v>5687</v>
      </c>
      <c r="B168" s="113" t="s">
        <v>914</v>
      </c>
      <c r="C168" s="182" t="s">
        <v>5376</v>
      </c>
      <c r="D168" s="40" t="s">
        <v>2555</v>
      </c>
      <c r="E168" s="181" t="s">
        <v>943</v>
      </c>
      <c r="F168" s="184" t="s">
        <v>5688</v>
      </c>
      <c r="G168" s="371">
        <v>0.26458070666666667</v>
      </c>
      <c r="H168" s="370">
        <v>7.3120309761800006E-2</v>
      </c>
      <c r="I168">
        <v>3.9687106E-2</v>
      </c>
      <c r="J168">
        <v>9.0129156960000005E-3</v>
      </c>
      <c r="K168">
        <v>5.7295918058000005E-3</v>
      </c>
      <c r="L168">
        <v>1.145809402E-2</v>
      </c>
      <c r="M168">
        <v>1.8688218600000001E-2</v>
      </c>
      <c r="N168" s="136"/>
      <c r="O168" s="379"/>
      <c r="P168"/>
      <c r="Q168"/>
      <c r="R168"/>
    </row>
    <row r="169" spans="1:18" ht="13.8" customHeight="1" x14ac:dyDescent="0.3">
      <c r="B169" s="113"/>
      <c r="C169" s="180"/>
      <c r="D169" s="37" t="s">
        <v>2556</v>
      </c>
      <c r="E169" s="181"/>
      <c r="F169"/>
      <c r="I169"/>
      <c r="J169"/>
      <c r="K169"/>
      <c r="L169"/>
      <c r="M169"/>
      <c r="N169" s="135"/>
      <c r="O169" s="379"/>
      <c r="P169"/>
      <c r="Q169"/>
      <c r="R169"/>
    </row>
    <row r="170" spans="1:18" ht="13.8" customHeight="1" x14ac:dyDescent="0.3">
      <c r="A170" t="s">
        <v>1806</v>
      </c>
      <c r="B170" s="113" t="s">
        <v>914</v>
      </c>
      <c r="C170" s="182" t="s">
        <v>1081</v>
      </c>
      <c r="D170" s="40" t="s">
        <v>2556</v>
      </c>
      <c r="E170" s="181" t="s">
        <v>943</v>
      </c>
      <c r="F170" s="184" t="s">
        <v>3857</v>
      </c>
      <c r="G170" s="371">
        <v>2.9108806</v>
      </c>
      <c r="H170" s="370">
        <v>0.51875847585400003</v>
      </c>
      <c r="I170">
        <v>0.43663208999999997</v>
      </c>
      <c r="J170">
        <v>7.4655877950000005E-2</v>
      </c>
      <c r="K170">
        <v>5.2935613088000003E-2</v>
      </c>
      <c r="L170">
        <v>5.304487717600001E-2</v>
      </c>
      <c r="M170">
        <v>7.3300714399999996E-3</v>
      </c>
      <c r="N170" s="136" t="s">
        <v>1051</v>
      </c>
      <c r="O170" s="376" t="s">
        <v>6053</v>
      </c>
      <c r="P170"/>
      <c r="Q170"/>
      <c r="R170"/>
    </row>
    <row r="171" spans="1:18" ht="13.8" customHeight="1" x14ac:dyDescent="0.3">
      <c r="A171" t="s">
        <v>1807</v>
      </c>
      <c r="B171" s="113" t="s">
        <v>914</v>
      </c>
      <c r="C171" s="182" t="s">
        <v>1082</v>
      </c>
      <c r="D171" s="40" t="s">
        <v>2556</v>
      </c>
      <c r="E171" s="181" t="s">
        <v>943</v>
      </c>
      <c r="F171" s="184" t="s">
        <v>3858</v>
      </c>
      <c r="G171" s="371">
        <v>3.210602066666667</v>
      </c>
      <c r="H171" s="370">
        <v>0.56413096575600008</v>
      </c>
      <c r="I171">
        <v>0.48159031000000002</v>
      </c>
      <c r="J171">
        <v>7.3468884329999998E-2</v>
      </c>
      <c r="K171">
        <v>5.5032082095000004E-2</v>
      </c>
      <c r="L171">
        <v>5.5069601631000005E-2</v>
      </c>
      <c r="M171">
        <v>8.9293480999999997E-3</v>
      </c>
      <c r="N171" s="136" t="s">
        <v>1051</v>
      </c>
      <c r="O171" s="376" t="s">
        <v>6054</v>
      </c>
      <c r="P171"/>
      <c r="Q171"/>
      <c r="R171"/>
    </row>
    <row r="172" spans="1:18" ht="13.8" customHeight="1" x14ac:dyDescent="0.3">
      <c r="A172" t="s">
        <v>6055</v>
      </c>
      <c r="B172" s="113" t="s">
        <v>914</v>
      </c>
      <c r="C172" s="182" t="s">
        <v>1083</v>
      </c>
      <c r="D172" s="40" t="s">
        <v>2556</v>
      </c>
      <c r="E172" s="181" t="s">
        <v>943</v>
      </c>
      <c r="F172" s="184" t="s">
        <v>6056</v>
      </c>
      <c r="G172" s="371">
        <v>4.1313915999999997</v>
      </c>
      <c r="H172" s="370">
        <v>0.72032915281166998</v>
      </c>
      <c r="I172">
        <v>0.61970873999999998</v>
      </c>
      <c r="J172">
        <v>9.0543994530000005E-2</v>
      </c>
      <c r="K172">
        <v>7.0008290941669993E-2</v>
      </c>
      <c r="L172">
        <v>7.0188975790000011E-2</v>
      </c>
      <c r="M172">
        <v>9.8951272299999983E-3</v>
      </c>
      <c r="N172" s="136" t="s">
        <v>1084</v>
      </c>
      <c r="O172" s="376" t="s">
        <v>6057</v>
      </c>
      <c r="P172"/>
      <c r="Q172"/>
      <c r="R172"/>
    </row>
    <row r="173" spans="1:18" ht="13.8" customHeight="1" x14ac:dyDescent="0.3">
      <c r="A173" t="s">
        <v>1808</v>
      </c>
      <c r="B173" s="113" t="s">
        <v>914</v>
      </c>
      <c r="C173" s="182" t="s">
        <v>1085</v>
      </c>
      <c r="D173" s="40" t="s">
        <v>2556</v>
      </c>
      <c r="E173" s="181" t="s">
        <v>943</v>
      </c>
      <c r="F173" s="184" t="s">
        <v>3859</v>
      </c>
      <c r="G173" s="371">
        <v>3.4331486</v>
      </c>
      <c r="H173" s="370">
        <v>0.60938973581955003</v>
      </c>
      <c r="I173">
        <v>0.51497229</v>
      </c>
      <c r="J173">
        <v>8.8499254900000004E-2</v>
      </c>
      <c r="K173">
        <v>6.9786894283550005E-2</v>
      </c>
      <c r="L173">
        <v>6.9907358256000002E-2</v>
      </c>
      <c r="M173">
        <v>5.7973383799999993E-3</v>
      </c>
      <c r="N173" s="136" t="s">
        <v>1051</v>
      </c>
      <c r="O173" s="376" t="s">
        <v>6058</v>
      </c>
      <c r="P173"/>
      <c r="Q173"/>
      <c r="R173"/>
    </row>
    <row r="174" spans="1:18" ht="13.8" customHeight="1" x14ac:dyDescent="0.3">
      <c r="A174" t="s">
        <v>1809</v>
      </c>
      <c r="B174" s="113" t="s">
        <v>914</v>
      </c>
      <c r="C174" s="182" t="s">
        <v>1086</v>
      </c>
      <c r="D174" s="40" t="s">
        <v>2556</v>
      </c>
      <c r="E174" s="181" t="s">
        <v>943</v>
      </c>
      <c r="F174" s="184" t="s">
        <v>3860</v>
      </c>
      <c r="G174" s="371">
        <v>3.2026550666666669</v>
      </c>
      <c r="H174" s="370">
        <v>0.56273460679300003</v>
      </c>
      <c r="I174">
        <v>0.48039826000000002</v>
      </c>
      <c r="J174">
        <v>7.3287030209999993E-2</v>
      </c>
      <c r="K174">
        <v>5.4895863863000001E-2</v>
      </c>
      <c r="L174">
        <v>5.4933290530000005E-2</v>
      </c>
      <c r="M174">
        <v>8.9072457900000006E-3</v>
      </c>
      <c r="N174" s="136" t="s">
        <v>1051</v>
      </c>
      <c r="O174" s="376" t="s">
        <v>6059</v>
      </c>
      <c r="P174"/>
      <c r="Q174"/>
      <c r="R174"/>
    </row>
    <row r="175" spans="1:18" ht="13.8" customHeight="1" x14ac:dyDescent="0.3">
      <c r="A175" t="s">
        <v>1810</v>
      </c>
      <c r="B175" s="113" t="s">
        <v>914</v>
      </c>
      <c r="C175" s="182" t="s">
        <v>1087</v>
      </c>
      <c r="D175" s="40" t="s">
        <v>2556</v>
      </c>
      <c r="E175" s="181" t="s">
        <v>943</v>
      </c>
      <c r="F175" s="184" t="s">
        <v>3861</v>
      </c>
      <c r="G175" s="371">
        <v>2.9108806</v>
      </c>
      <c r="H175" s="370">
        <v>0.51875847585400003</v>
      </c>
      <c r="I175">
        <v>0.43663208999999997</v>
      </c>
      <c r="J175">
        <v>7.4655877950000005E-2</v>
      </c>
      <c r="K175">
        <v>5.2935613088000003E-2</v>
      </c>
      <c r="L175">
        <v>5.304487717600001E-2</v>
      </c>
      <c r="M175">
        <v>7.3300714399999996E-3</v>
      </c>
      <c r="N175" s="136" t="s">
        <v>1051</v>
      </c>
      <c r="O175" s="376" t="s">
        <v>6060</v>
      </c>
      <c r="P175"/>
      <c r="Q175"/>
      <c r="R175"/>
    </row>
    <row r="176" spans="1:18" ht="13.8" customHeight="1" x14ac:dyDescent="0.3">
      <c r="A176" t="s">
        <v>1811</v>
      </c>
      <c r="B176" s="113" t="s">
        <v>914</v>
      </c>
      <c r="C176" s="182" t="s">
        <v>1088</v>
      </c>
      <c r="D176" s="40" t="s">
        <v>2556</v>
      </c>
      <c r="E176" s="181" t="s">
        <v>943</v>
      </c>
      <c r="F176" s="184" t="s">
        <v>3862</v>
      </c>
      <c r="G176" s="371">
        <v>3.2033223333333334</v>
      </c>
      <c r="H176" s="370">
        <v>0.69945036933706994</v>
      </c>
      <c r="I176">
        <v>0.48049835000000002</v>
      </c>
      <c r="J176">
        <v>0.21077745976000001</v>
      </c>
      <c r="K176">
        <v>0.14794675700506998</v>
      </c>
      <c r="L176">
        <v>0.148054042862</v>
      </c>
      <c r="M176">
        <v>8.0669237099999999E-3</v>
      </c>
      <c r="N176" s="136" t="s">
        <v>1051</v>
      </c>
      <c r="O176" s="376" t="s">
        <v>6061</v>
      </c>
      <c r="P176"/>
      <c r="Q176"/>
      <c r="R176"/>
    </row>
    <row r="177" spans="1:18" ht="13.8" customHeight="1" x14ac:dyDescent="0.3">
      <c r="A177" t="s">
        <v>1812</v>
      </c>
      <c r="B177" s="113" t="s">
        <v>914</v>
      </c>
      <c r="C177" s="182" t="s">
        <v>1089</v>
      </c>
      <c r="D177" s="40" t="s">
        <v>2556</v>
      </c>
      <c r="E177" s="181" t="s">
        <v>943</v>
      </c>
      <c r="F177" s="184" t="s">
        <v>3863</v>
      </c>
      <c r="G177" s="371">
        <v>1.3758805333333333</v>
      </c>
      <c r="H177" s="370">
        <v>0.29629357172145498</v>
      </c>
      <c r="I177">
        <v>0.20638208</v>
      </c>
      <c r="J177">
        <v>8.4303335377999986E-2</v>
      </c>
      <c r="K177">
        <v>5.0955732699999992E-2</v>
      </c>
      <c r="L177">
        <v>5.0955770804455E-2</v>
      </c>
      <c r="M177">
        <v>5.608118239E-3</v>
      </c>
      <c r="N177" s="136" t="s">
        <v>1044</v>
      </c>
      <c r="O177" s="376" t="s">
        <v>6062</v>
      </c>
      <c r="P177"/>
      <c r="Q177"/>
      <c r="R177"/>
    </row>
    <row r="178" spans="1:18" ht="13.8" customHeight="1" x14ac:dyDescent="0.3">
      <c r="A178" t="s">
        <v>1813</v>
      </c>
      <c r="B178" s="113" t="s">
        <v>914</v>
      </c>
      <c r="C178" s="182" t="s">
        <v>1090</v>
      </c>
      <c r="D178" s="40" t="s">
        <v>2556</v>
      </c>
      <c r="E178" s="181" t="s">
        <v>943</v>
      </c>
      <c r="F178" s="184" t="s">
        <v>3864</v>
      </c>
      <c r="G178" s="371">
        <v>3.210602066666667</v>
      </c>
      <c r="H178" s="370">
        <v>0.56413096575600008</v>
      </c>
      <c r="I178">
        <v>0.48159031000000002</v>
      </c>
      <c r="J178">
        <v>7.3468884329999998E-2</v>
      </c>
      <c r="K178">
        <v>5.5032082095000004E-2</v>
      </c>
      <c r="L178">
        <v>5.5069601631000005E-2</v>
      </c>
      <c r="M178">
        <v>8.9293480999999997E-3</v>
      </c>
      <c r="N178" s="136" t="s">
        <v>1051</v>
      </c>
      <c r="O178" s="376" t="s">
        <v>6063</v>
      </c>
      <c r="P178"/>
      <c r="Q178"/>
      <c r="R178"/>
    </row>
    <row r="179" spans="1:18" ht="13.8" customHeight="1" x14ac:dyDescent="0.3">
      <c r="A179" t="s">
        <v>1814</v>
      </c>
      <c r="B179" s="113" t="s">
        <v>914</v>
      </c>
      <c r="C179" s="182" t="s">
        <v>1091</v>
      </c>
      <c r="D179" s="40" t="s">
        <v>2556</v>
      </c>
      <c r="E179" s="181" t="s">
        <v>943</v>
      </c>
      <c r="F179" s="184" t="s">
        <v>3865</v>
      </c>
      <c r="G179" s="371">
        <v>5.0140472666666671</v>
      </c>
      <c r="H179" s="370">
        <v>0.970507509479</v>
      </c>
      <c r="I179">
        <v>0.75210708999999998</v>
      </c>
      <c r="J179">
        <v>0.16535754730000002</v>
      </c>
      <c r="K179">
        <v>6.3644212948000017E-2</v>
      </c>
      <c r="L179">
        <v>6.3884244031000015E-2</v>
      </c>
      <c r="M179">
        <v>5.2780091200000004E-2</v>
      </c>
      <c r="N179" s="136" t="s">
        <v>1092</v>
      </c>
      <c r="O179" s="376" t="s">
        <v>6064</v>
      </c>
      <c r="P179"/>
      <c r="Q179"/>
      <c r="R179"/>
    </row>
    <row r="180" spans="1:18" ht="13.8" customHeight="1" x14ac:dyDescent="0.3">
      <c r="A180" t="s">
        <v>1815</v>
      </c>
      <c r="B180" s="113" t="s">
        <v>914</v>
      </c>
      <c r="C180" s="182" t="s">
        <v>1093</v>
      </c>
      <c r="D180" s="40" t="s">
        <v>2556</v>
      </c>
      <c r="E180" s="181" t="s">
        <v>943</v>
      </c>
      <c r="F180" s="184" t="s">
        <v>3866</v>
      </c>
      <c r="G180" s="371">
        <v>3.5369518000000006</v>
      </c>
      <c r="H180" s="370">
        <v>0.73766090154600006</v>
      </c>
      <c r="I180">
        <v>0.53054277000000005</v>
      </c>
      <c r="J180">
        <v>0.193323697155</v>
      </c>
      <c r="K180">
        <v>9.7215444784000002E-2</v>
      </c>
      <c r="L180">
        <v>9.7380950607E-2</v>
      </c>
      <c r="M180">
        <v>1.3604584199999999E-2</v>
      </c>
      <c r="N180" s="136" t="s">
        <v>1032</v>
      </c>
      <c r="O180" s="376" t="s">
        <v>6065</v>
      </c>
      <c r="P180"/>
      <c r="Q180"/>
      <c r="R180"/>
    </row>
    <row r="181" spans="1:18" ht="13.8" customHeight="1" x14ac:dyDescent="0.3">
      <c r="A181" t="s">
        <v>1816</v>
      </c>
      <c r="B181" s="113" t="s">
        <v>914</v>
      </c>
      <c r="C181" s="182" t="s">
        <v>1094</v>
      </c>
      <c r="D181" s="40" t="s">
        <v>2556</v>
      </c>
      <c r="E181" s="181" t="s">
        <v>943</v>
      </c>
      <c r="F181" s="184" t="s">
        <v>3867</v>
      </c>
      <c r="G181" s="371">
        <v>1.0151635333333333</v>
      </c>
      <c r="H181" s="370">
        <v>0.21499817298811999</v>
      </c>
      <c r="I181">
        <v>0.15227452999999999</v>
      </c>
      <c r="J181">
        <v>5.7406406670999999E-2</v>
      </c>
      <c r="K181">
        <v>3.4341728271720003E-2</v>
      </c>
      <c r="L181">
        <v>3.4419373695400005E-2</v>
      </c>
      <c r="M181">
        <v>5.2393303500000007E-3</v>
      </c>
      <c r="N181" s="136" t="s">
        <v>967</v>
      </c>
      <c r="O181" s="376" t="s">
        <v>5915</v>
      </c>
      <c r="P181"/>
      <c r="Q181"/>
      <c r="R181"/>
    </row>
    <row r="182" spans="1:18" ht="13.8" customHeight="1" x14ac:dyDescent="0.3">
      <c r="A182" t="s">
        <v>6066</v>
      </c>
      <c r="B182" s="113" t="s">
        <v>914</v>
      </c>
      <c r="C182" s="182" t="s">
        <v>1095</v>
      </c>
      <c r="D182" s="40" t="s">
        <v>2556</v>
      </c>
      <c r="E182" s="181" t="s">
        <v>943</v>
      </c>
      <c r="F182" s="184" t="s">
        <v>6005</v>
      </c>
      <c r="G182" s="371">
        <v>1.0145314666666667</v>
      </c>
      <c r="H182" s="370">
        <v>0.21486597203509999</v>
      </c>
      <c r="I182">
        <v>0.15217971999999999</v>
      </c>
      <c r="J182">
        <v>5.7372326607999999E-2</v>
      </c>
      <c r="K182">
        <v>3.4320344590600002E-2</v>
      </c>
      <c r="L182">
        <v>3.4397941666500002E-2</v>
      </c>
      <c r="M182">
        <v>5.2360679700000001E-3</v>
      </c>
      <c r="N182" s="136" t="s">
        <v>1032</v>
      </c>
      <c r="O182" s="376" t="s">
        <v>6006</v>
      </c>
      <c r="P182"/>
      <c r="Q182"/>
      <c r="R182"/>
    </row>
    <row r="183" spans="1:18" ht="13.8" customHeight="1" x14ac:dyDescent="0.3">
      <c r="A183" t="s">
        <v>1817</v>
      </c>
      <c r="B183" s="113" t="s">
        <v>914</v>
      </c>
      <c r="C183" s="182" t="s">
        <v>1096</v>
      </c>
      <c r="D183" s="40" t="s">
        <v>2556</v>
      </c>
      <c r="E183" s="181" t="s">
        <v>943</v>
      </c>
      <c r="F183" s="184" t="s">
        <v>3868</v>
      </c>
      <c r="G183" s="371">
        <v>2.1355892666666665</v>
      </c>
      <c r="H183" s="370">
        <v>0.85461636748643988</v>
      </c>
      <c r="I183">
        <v>0.32033838999999997</v>
      </c>
      <c r="J183">
        <v>0.52935533279399993</v>
      </c>
      <c r="K183">
        <v>0.49716169342213995</v>
      </c>
      <c r="L183">
        <v>0.49729157261029999</v>
      </c>
      <c r="M183">
        <v>4.79231806E-3</v>
      </c>
      <c r="N183" s="136" t="s">
        <v>1040</v>
      </c>
      <c r="O183" s="376" t="s">
        <v>6067</v>
      </c>
      <c r="P183"/>
      <c r="Q183"/>
      <c r="R183"/>
    </row>
    <row r="184" spans="1:18" ht="13.8" customHeight="1" x14ac:dyDescent="0.3">
      <c r="A184" t="s">
        <v>1818</v>
      </c>
      <c r="B184" s="113" t="s">
        <v>914</v>
      </c>
      <c r="C184" s="182" t="s">
        <v>1097</v>
      </c>
      <c r="D184" s="40" t="s">
        <v>2556</v>
      </c>
      <c r="E184" s="181" t="s">
        <v>943</v>
      </c>
      <c r="F184" s="184" t="s">
        <v>3869</v>
      </c>
      <c r="G184" s="371">
        <v>0.50267334666666663</v>
      </c>
      <c r="H184" s="370">
        <v>0.67601268777883006</v>
      </c>
      <c r="I184">
        <v>7.5401001999999995E-2</v>
      </c>
      <c r="J184">
        <v>0.59687103653399998</v>
      </c>
      <c r="K184">
        <v>0.59314287603783</v>
      </c>
      <c r="L184">
        <v>0.59333801641700001</v>
      </c>
      <c r="M184">
        <v>3.5448443900000003E-3</v>
      </c>
      <c r="N184" s="136" t="s">
        <v>1098</v>
      </c>
      <c r="O184" s="376" t="s">
        <v>6068</v>
      </c>
      <c r="P184"/>
      <c r="Q184"/>
      <c r="R184"/>
    </row>
    <row r="185" spans="1:18" ht="13.8" customHeight="1" x14ac:dyDescent="0.3">
      <c r="A185" t="s">
        <v>1819</v>
      </c>
      <c r="B185" s="113" t="s">
        <v>914</v>
      </c>
      <c r="C185" s="182" t="s">
        <v>1099</v>
      </c>
      <c r="D185" s="40" t="s">
        <v>2556</v>
      </c>
      <c r="E185" s="181" t="s">
        <v>943</v>
      </c>
      <c r="F185" s="184" t="s">
        <v>3870</v>
      </c>
      <c r="G185" s="371">
        <v>1.9663884666666669</v>
      </c>
      <c r="H185" s="370">
        <v>0.40915340602719402</v>
      </c>
      <c r="I185">
        <v>0.29495827000000002</v>
      </c>
      <c r="J185">
        <v>0.11386036727000001</v>
      </c>
      <c r="K185">
        <v>9.6867464508294004E-2</v>
      </c>
      <c r="L185">
        <v>9.6887541184100007E-2</v>
      </c>
      <c r="M185">
        <v>3.1462266479999996E-4</v>
      </c>
      <c r="N185" s="139" t="s">
        <v>982</v>
      </c>
      <c r="O185" s="376" t="s">
        <v>6069</v>
      </c>
      <c r="P185"/>
      <c r="Q185"/>
      <c r="R185"/>
    </row>
    <row r="186" spans="1:18" ht="13.8" customHeight="1" x14ac:dyDescent="0.3">
      <c r="A186" t="s">
        <v>1820</v>
      </c>
      <c r="B186" s="113" t="s">
        <v>914</v>
      </c>
      <c r="C186" s="182" t="s">
        <v>1100</v>
      </c>
      <c r="D186" s="40" t="s">
        <v>2556</v>
      </c>
      <c r="E186" s="181" t="s">
        <v>943</v>
      </c>
      <c r="F186" s="184" t="s">
        <v>3871</v>
      </c>
      <c r="G186" s="371">
        <v>3.9835252666666672</v>
      </c>
      <c r="H186" s="370">
        <v>1.48468774915155</v>
      </c>
      <c r="I186">
        <v>0.59752879000000003</v>
      </c>
      <c r="J186">
        <v>0.87555876555000001</v>
      </c>
      <c r="K186">
        <v>0.82145643256354994</v>
      </c>
      <c r="L186">
        <v>0.82187234381800001</v>
      </c>
      <c r="M186">
        <v>1.1182865220000001E-2</v>
      </c>
      <c r="N186" s="136" t="s">
        <v>1101</v>
      </c>
      <c r="O186" s="376" t="s">
        <v>6070</v>
      </c>
      <c r="P186"/>
      <c r="Q186"/>
      <c r="R186"/>
    </row>
    <row r="187" spans="1:18" ht="13.8" customHeight="1" x14ac:dyDescent="0.3">
      <c r="A187" t="s">
        <v>1821</v>
      </c>
      <c r="B187" s="113" t="s">
        <v>914</v>
      </c>
      <c r="C187" s="182" t="s">
        <v>1102</v>
      </c>
      <c r="D187" s="40" t="s">
        <v>2556</v>
      </c>
      <c r="E187" s="181" t="s">
        <v>943</v>
      </c>
      <c r="F187" s="184" t="s">
        <v>3872</v>
      </c>
      <c r="G187" s="371">
        <v>2.0578642</v>
      </c>
      <c r="H187" s="370">
        <v>0.67974359133057005</v>
      </c>
      <c r="I187">
        <v>0.30867962999999998</v>
      </c>
      <c r="J187">
        <v>0.366046672721</v>
      </c>
      <c r="K187">
        <v>0.33728636263127004</v>
      </c>
      <c r="L187">
        <v>0.3374156616083</v>
      </c>
      <c r="M187">
        <v>4.8875463700000007E-3</v>
      </c>
      <c r="N187" s="136" t="s">
        <v>1103</v>
      </c>
      <c r="O187" s="376" t="s">
        <v>6071</v>
      </c>
      <c r="P187"/>
      <c r="Q187"/>
      <c r="R187"/>
    </row>
    <row r="188" spans="1:18" ht="13.8" customHeight="1" x14ac:dyDescent="0.3">
      <c r="A188" t="s">
        <v>6072</v>
      </c>
      <c r="B188" s="113" t="s">
        <v>914</v>
      </c>
      <c r="C188" s="182" t="s">
        <v>1104</v>
      </c>
      <c r="D188" s="40" t="s">
        <v>2556</v>
      </c>
      <c r="E188" s="181" t="s">
        <v>943</v>
      </c>
      <c r="F188" s="184" t="s">
        <v>6073</v>
      </c>
      <c r="G188" s="371">
        <v>4.0138706666666666</v>
      </c>
      <c r="H188" s="370">
        <v>0.72187621945199998</v>
      </c>
      <c r="I188">
        <v>0.60208059999999997</v>
      </c>
      <c r="J188">
        <v>9.5327806000000001E-2</v>
      </c>
      <c r="K188">
        <v>5.9730570624000001E-2</v>
      </c>
      <c r="L188">
        <v>6.0110677128000001E-2</v>
      </c>
      <c r="M188">
        <v>2.4027327500000001E-2</v>
      </c>
      <c r="N188" s="136" t="s">
        <v>1051</v>
      </c>
      <c r="O188" s="376" t="s">
        <v>6074</v>
      </c>
      <c r="P188"/>
      <c r="Q188"/>
      <c r="R188"/>
    </row>
    <row r="189" spans="1:18" ht="13.8" customHeight="1" x14ac:dyDescent="0.3">
      <c r="A189" t="s">
        <v>6075</v>
      </c>
      <c r="B189" s="113" t="s">
        <v>914</v>
      </c>
      <c r="C189" s="182" t="s">
        <v>1105</v>
      </c>
      <c r="D189" s="40" t="s">
        <v>2556</v>
      </c>
      <c r="E189" s="181" t="s">
        <v>943</v>
      </c>
      <c r="F189" s="184" t="s">
        <v>6076</v>
      </c>
      <c r="G189" s="371">
        <v>4.4265893333333342</v>
      </c>
      <c r="H189" s="370">
        <v>0.79692213820400004</v>
      </c>
      <c r="I189">
        <v>0.66398840000000003</v>
      </c>
      <c r="J189">
        <v>0.10203717358</v>
      </c>
      <c r="K189">
        <v>6.4096267011000005E-2</v>
      </c>
      <c r="L189">
        <v>6.4598668312999999E-2</v>
      </c>
      <c r="M189">
        <v>3.03333657E-2</v>
      </c>
      <c r="N189" s="139" t="s">
        <v>982</v>
      </c>
      <c r="O189" s="376" t="s">
        <v>6013</v>
      </c>
      <c r="P189"/>
      <c r="Q189"/>
      <c r="R189"/>
    </row>
    <row r="190" spans="1:18" ht="13.8" customHeight="1" x14ac:dyDescent="0.3">
      <c r="A190" t="s">
        <v>1822</v>
      </c>
      <c r="B190" s="113" t="s">
        <v>914</v>
      </c>
      <c r="C190" s="182" t="s">
        <v>1106</v>
      </c>
      <c r="D190" s="40" t="s">
        <v>2556</v>
      </c>
      <c r="E190" s="181" t="s">
        <v>943</v>
      </c>
      <c r="F190" s="184" t="s">
        <v>3873</v>
      </c>
      <c r="G190" s="371">
        <v>1.6293374666666669</v>
      </c>
      <c r="H190" s="370">
        <v>0.34507206574411003</v>
      </c>
      <c r="I190">
        <v>0.24440062000000001</v>
      </c>
      <c r="J190">
        <v>9.2137281486999997E-2</v>
      </c>
      <c r="K190">
        <v>5.5118473386109999E-2</v>
      </c>
      <c r="L190">
        <v>5.5243094291000001E-2</v>
      </c>
      <c r="M190">
        <v>8.4091251799999992E-3</v>
      </c>
      <c r="N190" s="139" t="s">
        <v>982</v>
      </c>
      <c r="O190" s="376" t="s">
        <v>6013</v>
      </c>
      <c r="P190"/>
      <c r="Q190"/>
      <c r="R190"/>
    </row>
    <row r="191" spans="1:18" ht="13.8" customHeight="1" x14ac:dyDescent="0.3">
      <c r="A191" t="s">
        <v>6077</v>
      </c>
      <c r="B191" s="113" t="s">
        <v>914</v>
      </c>
      <c r="C191" s="182" t="s">
        <v>1107</v>
      </c>
      <c r="D191" s="40" t="s">
        <v>2556</v>
      </c>
      <c r="E191" s="181" t="s">
        <v>943</v>
      </c>
      <c r="F191" s="184" t="s">
        <v>6078</v>
      </c>
      <c r="G191" s="371">
        <v>3.4331486</v>
      </c>
      <c r="H191" s="370">
        <v>0.60938973581955003</v>
      </c>
      <c r="I191">
        <v>0.51497229</v>
      </c>
      <c r="J191">
        <v>8.8499254900000004E-2</v>
      </c>
      <c r="K191">
        <v>6.9786894283550005E-2</v>
      </c>
      <c r="L191">
        <v>6.9907358256000002E-2</v>
      </c>
      <c r="M191">
        <v>5.7973383799999993E-3</v>
      </c>
      <c r="N191" s="136" t="s">
        <v>1044</v>
      </c>
      <c r="O191" s="376" t="s">
        <v>6013</v>
      </c>
      <c r="P191"/>
      <c r="Q191"/>
      <c r="R191"/>
    </row>
    <row r="192" spans="1:18" ht="13.8" customHeight="1" x14ac:dyDescent="0.3">
      <c r="A192" t="s">
        <v>1823</v>
      </c>
      <c r="B192" s="113" t="s">
        <v>914</v>
      </c>
      <c r="C192" s="182" t="s">
        <v>1108</v>
      </c>
      <c r="D192" s="40" t="s">
        <v>2556</v>
      </c>
      <c r="E192" s="181" t="s">
        <v>943</v>
      </c>
      <c r="F192" s="184" t="s">
        <v>3874</v>
      </c>
      <c r="G192" s="371">
        <v>3.8794579333333332</v>
      </c>
      <c r="H192" s="370">
        <v>0.68861040319941003</v>
      </c>
      <c r="I192">
        <v>0.58191868999999996</v>
      </c>
      <c r="J192">
        <v>0.10000415746000001</v>
      </c>
      <c r="K192">
        <v>7.8859190540410004E-2</v>
      </c>
      <c r="L192">
        <v>7.8995314829000005E-2</v>
      </c>
      <c r="M192">
        <v>6.5509923699999997E-3</v>
      </c>
      <c r="N192" s="139" t="s">
        <v>982</v>
      </c>
      <c r="O192" s="376" t="s">
        <v>6013</v>
      </c>
      <c r="P192"/>
      <c r="Q192"/>
      <c r="R192"/>
    </row>
    <row r="193" spans="1:18" ht="13.8" customHeight="1" x14ac:dyDescent="0.3">
      <c r="A193" t="s">
        <v>1824</v>
      </c>
      <c r="B193" s="113" t="s">
        <v>914</v>
      </c>
      <c r="C193" s="182" t="s">
        <v>1109</v>
      </c>
      <c r="D193" s="40" t="s">
        <v>2556</v>
      </c>
      <c r="E193" s="181" t="s">
        <v>943</v>
      </c>
      <c r="F193" s="184" t="s">
        <v>3875</v>
      </c>
      <c r="G193" s="371">
        <v>6.4693632000000001</v>
      </c>
      <c r="H193" s="370">
        <v>1.136723901311</v>
      </c>
      <c r="I193">
        <v>0.97040448000000001</v>
      </c>
      <c r="J193">
        <v>0.14803980142999998</v>
      </c>
      <c r="K193">
        <v>0.11088964556999999</v>
      </c>
      <c r="L193">
        <v>0.11096524743099999</v>
      </c>
      <c r="M193">
        <v>1.7992636879999999E-2</v>
      </c>
      <c r="N193" s="139" t="s">
        <v>982</v>
      </c>
      <c r="O193" s="379"/>
      <c r="P193"/>
      <c r="Q193"/>
      <c r="R193"/>
    </row>
    <row r="194" spans="1:18" ht="13.8" customHeight="1" x14ac:dyDescent="0.3">
      <c r="A194" t="s">
        <v>1825</v>
      </c>
      <c r="B194" s="113" t="s">
        <v>914</v>
      </c>
      <c r="C194" s="182" t="s">
        <v>1110</v>
      </c>
      <c r="D194" s="40" t="s">
        <v>2556</v>
      </c>
      <c r="E194" s="181" t="s">
        <v>943</v>
      </c>
      <c r="F194" s="184" t="s">
        <v>3876</v>
      </c>
      <c r="G194" s="371">
        <v>3.714655</v>
      </c>
      <c r="H194" s="370">
        <v>0.65575831158499998</v>
      </c>
      <c r="I194">
        <v>0.55719825000000001</v>
      </c>
      <c r="J194">
        <v>8.8537939440000005E-2</v>
      </c>
      <c r="K194">
        <v>6.0701073109999996E-2</v>
      </c>
      <c r="L194">
        <v>6.0936875315000007E-2</v>
      </c>
      <c r="M194">
        <v>9.7656817200000006E-3</v>
      </c>
      <c r="N194" s="136" t="s">
        <v>1092</v>
      </c>
      <c r="O194" s="376" t="s">
        <v>6079</v>
      </c>
      <c r="P194"/>
      <c r="Q194"/>
      <c r="R194"/>
    </row>
    <row r="195" spans="1:18" ht="13.8" customHeight="1" x14ac:dyDescent="0.3">
      <c r="A195" t="s">
        <v>1826</v>
      </c>
      <c r="B195" s="113" t="s">
        <v>914</v>
      </c>
      <c r="C195" s="182" t="s">
        <v>1111</v>
      </c>
      <c r="D195" s="40" t="s">
        <v>2556</v>
      </c>
      <c r="E195" s="181" t="s">
        <v>943</v>
      </c>
      <c r="F195" s="184" t="s">
        <v>3877</v>
      </c>
      <c r="G195" s="371">
        <v>4.6595677333333336</v>
      </c>
      <c r="H195" s="370">
        <v>0.83886541189700004</v>
      </c>
      <c r="I195">
        <v>0.69893516</v>
      </c>
      <c r="J195">
        <v>0.10740755241999998</v>
      </c>
      <c r="K195">
        <v>6.7469756047999999E-2</v>
      </c>
      <c r="L195">
        <v>6.7998599529000003E-2</v>
      </c>
      <c r="M195">
        <v>3.1929858499999998E-2</v>
      </c>
      <c r="N195" s="136" t="s">
        <v>1112</v>
      </c>
      <c r="O195" s="376" t="s">
        <v>6080</v>
      </c>
      <c r="P195"/>
      <c r="Q195"/>
      <c r="R195"/>
    </row>
    <row r="196" spans="1:18" ht="13.8" customHeight="1" x14ac:dyDescent="0.3">
      <c r="A196" t="s">
        <v>1827</v>
      </c>
      <c r="B196" s="113" t="s">
        <v>914</v>
      </c>
      <c r="C196" s="182" t="s">
        <v>1113</v>
      </c>
      <c r="D196" s="40" t="s">
        <v>2556</v>
      </c>
      <c r="E196" s="181" t="s">
        <v>943</v>
      </c>
      <c r="F196" s="184" t="s">
        <v>3878</v>
      </c>
      <c r="G196" s="371">
        <v>3.1079691999999999</v>
      </c>
      <c r="H196" s="370">
        <v>0.56455228411399994</v>
      </c>
      <c r="I196">
        <v>0.46619537999999999</v>
      </c>
      <c r="J196">
        <v>9.3501690529999987E-2</v>
      </c>
      <c r="K196">
        <v>7.4506195814999995E-2</v>
      </c>
      <c r="L196">
        <v>7.4592894718999991E-2</v>
      </c>
      <c r="M196">
        <v>4.6946446500000004E-3</v>
      </c>
      <c r="N196" s="136" t="s">
        <v>1114</v>
      </c>
      <c r="O196" s="376" t="s">
        <v>6081</v>
      </c>
      <c r="P196"/>
      <c r="Q196"/>
      <c r="R196"/>
    </row>
    <row r="197" spans="1:18" ht="13.8" customHeight="1" x14ac:dyDescent="0.3">
      <c r="A197" t="s">
        <v>1828</v>
      </c>
      <c r="B197" s="113" t="s">
        <v>914</v>
      </c>
      <c r="C197" s="182" t="s">
        <v>1115</v>
      </c>
      <c r="D197" s="40" t="s">
        <v>2556</v>
      </c>
      <c r="E197" s="181" t="s">
        <v>943</v>
      </c>
      <c r="F197" s="184" t="s">
        <v>3879</v>
      </c>
      <c r="G197" s="371">
        <v>4.6806437333333335</v>
      </c>
      <c r="H197" s="370">
        <v>0.91901369787200005</v>
      </c>
      <c r="I197">
        <v>0.70209655999999998</v>
      </c>
      <c r="J197">
        <v>0.20495124326</v>
      </c>
      <c r="K197">
        <v>0.16891067245300001</v>
      </c>
      <c r="L197">
        <v>0.16911871545899998</v>
      </c>
      <c r="M197">
        <v>1.1689104700000001E-2</v>
      </c>
      <c r="N197" s="136" t="s">
        <v>1032</v>
      </c>
      <c r="O197" s="376" t="s">
        <v>6082</v>
      </c>
      <c r="P197"/>
      <c r="Q197"/>
      <c r="R197"/>
    </row>
    <row r="198" spans="1:18" ht="13.8" customHeight="1" x14ac:dyDescent="0.3">
      <c r="A198" t="s">
        <v>1829</v>
      </c>
      <c r="B198" s="113" t="s">
        <v>914</v>
      </c>
      <c r="C198" s="182" t="s">
        <v>1116</v>
      </c>
      <c r="D198" s="40" t="s">
        <v>2556</v>
      </c>
      <c r="E198" s="181" t="s">
        <v>943</v>
      </c>
      <c r="F198" s="184" t="s">
        <v>3880</v>
      </c>
      <c r="G198" s="371">
        <v>1.3022685333333335</v>
      </c>
      <c r="H198" s="370">
        <v>0.23795591478412001</v>
      </c>
      <c r="I198">
        <v>0.19534028000000001</v>
      </c>
      <c r="J198">
        <v>4.0872433692000006E-2</v>
      </c>
      <c r="K198">
        <v>3.2873529389720005E-2</v>
      </c>
      <c r="L198">
        <v>3.3046192291400003E-2</v>
      </c>
      <c r="M198">
        <v>1.570274211E-3</v>
      </c>
      <c r="N198" s="136" t="s">
        <v>1051</v>
      </c>
      <c r="O198" s="376" t="s">
        <v>6019</v>
      </c>
      <c r="P198"/>
      <c r="Q198"/>
      <c r="R198"/>
    </row>
    <row r="199" spans="1:18" ht="13.8" customHeight="1" x14ac:dyDescent="0.3">
      <c r="A199" t="s">
        <v>1830</v>
      </c>
      <c r="B199" s="113" t="s">
        <v>914</v>
      </c>
      <c r="C199" s="182" t="s">
        <v>1117</v>
      </c>
      <c r="D199" s="40" t="s">
        <v>2556</v>
      </c>
      <c r="E199" s="181" t="s">
        <v>943</v>
      </c>
      <c r="F199" s="184" t="s">
        <v>3881</v>
      </c>
      <c r="G199" s="371">
        <v>1.3022685333333335</v>
      </c>
      <c r="H199" s="370">
        <v>0.23795591478412001</v>
      </c>
      <c r="I199">
        <v>0.19534028000000001</v>
      </c>
      <c r="J199">
        <v>4.0872433692000006E-2</v>
      </c>
      <c r="K199">
        <v>3.2873529389720005E-2</v>
      </c>
      <c r="L199">
        <v>3.3046192291400003E-2</v>
      </c>
      <c r="M199">
        <v>1.570274211E-3</v>
      </c>
      <c r="N199" s="136" t="s">
        <v>1048</v>
      </c>
      <c r="O199" s="376" t="s">
        <v>6083</v>
      </c>
      <c r="P199"/>
      <c r="Q199"/>
      <c r="R199"/>
    </row>
    <row r="200" spans="1:18" ht="13.8" customHeight="1" x14ac:dyDescent="0.3">
      <c r="A200" t="s">
        <v>1831</v>
      </c>
      <c r="B200" s="113" t="s">
        <v>914</v>
      </c>
      <c r="C200" s="182" t="s">
        <v>1118</v>
      </c>
      <c r="D200" s="40" t="s">
        <v>2556</v>
      </c>
      <c r="E200" s="181" t="s">
        <v>943</v>
      </c>
      <c r="F200" s="184" t="s">
        <v>3882</v>
      </c>
      <c r="G200" s="371">
        <v>1.6732347333333335</v>
      </c>
      <c r="H200" s="370">
        <v>0.32181205270800001</v>
      </c>
      <c r="I200">
        <v>0.25098521000000001</v>
      </c>
      <c r="J200">
        <v>5.0430183779999999E-2</v>
      </c>
      <c r="K200">
        <v>3.0750215407000001E-2</v>
      </c>
      <c r="L200">
        <v>3.0917890970999999E-2</v>
      </c>
      <c r="M200">
        <v>2.0192133750000001E-2</v>
      </c>
      <c r="N200" s="136" t="s">
        <v>1119</v>
      </c>
      <c r="O200" s="376" t="s">
        <v>6084</v>
      </c>
      <c r="P200"/>
      <c r="Q200"/>
      <c r="R200"/>
    </row>
    <row r="201" spans="1:18" ht="13.8" customHeight="1" x14ac:dyDescent="0.3">
      <c r="A201" t="s">
        <v>6085</v>
      </c>
      <c r="B201" s="113" t="s">
        <v>914</v>
      </c>
      <c r="C201" s="182" t="s">
        <v>1120</v>
      </c>
      <c r="D201" s="40" t="s">
        <v>2556</v>
      </c>
      <c r="E201" s="181" t="s">
        <v>943</v>
      </c>
      <c r="F201" s="184" t="s">
        <v>6086</v>
      </c>
      <c r="G201" s="371">
        <v>1.3377812666666666</v>
      </c>
      <c r="H201" s="370">
        <v>0.41709992351559999</v>
      </c>
      <c r="I201">
        <v>0.20066719</v>
      </c>
      <c r="J201">
        <v>0.20047055288999999</v>
      </c>
      <c r="K201">
        <v>0.1841345426746</v>
      </c>
      <c r="L201">
        <v>0.18424981630099996</v>
      </c>
      <c r="M201">
        <v>1.5846516049999999E-2</v>
      </c>
      <c r="N201" s="136" t="s">
        <v>1063</v>
      </c>
      <c r="O201" s="376" t="s">
        <v>6087</v>
      </c>
      <c r="P201"/>
      <c r="Q201"/>
      <c r="R201"/>
    </row>
    <row r="202" spans="1:18" ht="13.8" customHeight="1" x14ac:dyDescent="0.3">
      <c r="A202" t="s">
        <v>1832</v>
      </c>
      <c r="B202" s="113" t="s">
        <v>914</v>
      </c>
      <c r="C202" s="182" t="s">
        <v>1121</v>
      </c>
      <c r="D202" s="40" t="s">
        <v>2556</v>
      </c>
      <c r="E202" s="181" t="s">
        <v>943</v>
      </c>
      <c r="F202" s="184" t="s">
        <v>3883</v>
      </c>
      <c r="G202" s="371">
        <v>2.9167764666666667</v>
      </c>
      <c r="H202" s="370">
        <v>0.53213797543344998</v>
      </c>
      <c r="I202">
        <v>0.43751646999999999</v>
      </c>
      <c r="J202">
        <v>8.7508403139999996E-2</v>
      </c>
      <c r="K202">
        <v>6.0848401840449998E-2</v>
      </c>
      <c r="L202">
        <v>6.1135692373000004E-2</v>
      </c>
      <c r="M202">
        <v>6.8250540800000002E-3</v>
      </c>
      <c r="N202" s="136" t="s">
        <v>1092</v>
      </c>
      <c r="O202" s="376" t="s">
        <v>6088</v>
      </c>
      <c r="P202"/>
      <c r="Q202"/>
      <c r="R202"/>
    </row>
    <row r="203" spans="1:18" ht="13.8" customHeight="1" x14ac:dyDescent="0.3">
      <c r="A203" t="s">
        <v>6089</v>
      </c>
      <c r="B203" s="113" t="s">
        <v>914</v>
      </c>
      <c r="C203" s="182" t="s">
        <v>1122</v>
      </c>
      <c r="D203" s="40" t="s">
        <v>2556</v>
      </c>
      <c r="E203" s="181" t="s">
        <v>943</v>
      </c>
      <c r="F203" s="184" t="s">
        <v>6090</v>
      </c>
      <c r="G203" s="371">
        <v>1.0151635333333333</v>
      </c>
      <c r="H203" s="370">
        <v>0.21499817298811999</v>
      </c>
      <c r="I203">
        <v>0.15227452999999999</v>
      </c>
      <c r="J203">
        <v>5.7406406670999999E-2</v>
      </c>
      <c r="K203">
        <v>3.4341728271720003E-2</v>
      </c>
      <c r="L203">
        <v>3.4419373695400005E-2</v>
      </c>
      <c r="M203">
        <v>5.2393303500000007E-3</v>
      </c>
      <c r="N203" s="136" t="s">
        <v>1092</v>
      </c>
      <c r="O203" s="376" t="s">
        <v>6088</v>
      </c>
      <c r="P203"/>
      <c r="Q203"/>
      <c r="R203"/>
    </row>
    <row r="204" spans="1:18" ht="13.8" customHeight="1" x14ac:dyDescent="0.3">
      <c r="A204" t="s">
        <v>1833</v>
      </c>
      <c r="B204" s="113" t="s">
        <v>914</v>
      </c>
      <c r="C204" s="182" t="s">
        <v>1123</v>
      </c>
      <c r="D204" s="40" t="s">
        <v>2556</v>
      </c>
      <c r="E204" s="181" t="s">
        <v>943</v>
      </c>
      <c r="F204" s="184" t="s">
        <v>3884</v>
      </c>
      <c r="G204" s="371">
        <v>2.9932171333333337</v>
      </c>
      <c r="H204" s="370">
        <v>0.53670827467881999</v>
      </c>
      <c r="I204">
        <v>0.44898257000000003</v>
      </c>
      <c r="J204">
        <v>7.6864109459999996E-2</v>
      </c>
      <c r="K204">
        <v>4.9182439006820004E-2</v>
      </c>
      <c r="L204">
        <v>4.9365637872000004E-2</v>
      </c>
      <c r="M204">
        <v>1.0677802340000001E-2</v>
      </c>
      <c r="N204" s="136" t="s">
        <v>1092</v>
      </c>
      <c r="O204" s="376" t="s">
        <v>6088</v>
      </c>
      <c r="P204"/>
      <c r="Q204"/>
      <c r="R204"/>
    </row>
    <row r="205" spans="1:18" ht="13.8" customHeight="1" x14ac:dyDescent="0.3">
      <c r="A205" t="s">
        <v>1834</v>
      </c>
      <c r="B205" s="113" t="s">
        <v>914</v>
      </c>
      <c r="C205" s="182" t="s">
        <v>1124</v>
      </c>
      <c r="D205" s="40" t="s">
        <v>2556</v>
      </c>
      <c r="E205" s="181" t="s">
        <v>943</v>
      </c>
      <c r="F205" s="184" t="s">
        <v>3885</v>
      </c>
      <c r="G205" s="371">
        <v>2.4866856666666668</v>
      </c>
      <c r="H205" s="370">
        <v>0.73164840262239994</v>
      </c>
      <c r="I205">
        <v>0.37300285</v>
      </c>
      <c r="J205">
        <v>0.34477797236999996</v>
      </c>
      <c r="K205">
        <v>0.32263770668249997</v>
      </c>
      <c r="L205">
        <v>0.32277098063990001</v>
      </c>
      <c r="M205">
        <v>1.3733847929999999E-2</v>
      </c>
      <c r="N205" s="136" t="s">
        <v>1048</v>
      </c>
      <c r="O205" s="376" t="s">
        <v>6091</v>
      </c>
      <c r="P205"/>
      <c r="Q205"/>
      <c r="R205"/>
    </row>
    <row r="206" spans="1:18" ht="13.8" customHeight="1" x14ac:dyDescent="0.3">
      <c r="A206" t="s">
        <v>1835</v>
      </c>
      <c r="B206" s="113" t="s">
        <v>914</v>
      </c>
      <c r="C206" s="182" t="s">
        <v>1125</v>
      </c>
      <c r="D206" s="40" t="s">
        <v>2556</v>
      </c>
      <c r="E206" s="181" t="s">
        <v>943</v>
      </c>
      <c r="F206" s="184" t="s">
        <v>3886</v>
      </c>
      <c r="G206" s="371">
        <v>1.9626096000000002</v>
      </c>
      <c r="H206" s="370">
        <v>0.35442788595529101</v>
      </c>
      <c r="I206">
        <v>0.29439144</v>
      </c>
      <c r="J206">
        <v>5.4076562459999998E-2</v>
      </c>
      <c r="K206">
        <v>4.0319772211791005E-2</v>
      </c>
      <c r="L206">
        <v>4.0413302993500003E-2</v>
      </c>
      <c r="M206">
        <v>5.86621069E-3</v>
      </c>
      <c r="N206" s="136" t="s">
        <v>1048</v>
      </c>
      <c r="O206" s="376" t="s">
        <v>6092</v>
      </c>
      <c r="P206"/>
      <c r="Q206"/>
      <c r="R206"/>
    </row>
    <row r="207" spans="1:18" ht="13.8" customHeight="1" x14ac:dyDescent="0.3">
      <c r="A207" t="s">
        <v>1836</v>
      </c>
      <c r="B207" s="113" t="s">
        <v>914</v>
      </c>
      <c r="C207" s="182" t="s">
        <v>1126</v>
      </c>
      <c r="D207" s="40" t="s">
        <v>2556</v>
      </c>
      <c r="E207" s="181" t="s">
        <v>943</v>
      </c>
      <c r="F207" s="184" t="s">
        <v>3887</v>
      </c>
      <c r="G207" s="371">
        <v>1.5941160666666667</v>
      </c>
      <c r="H207" s="370">
        <v>0.28718752009358001</v>
      </c>
      <c r="I207">
        <v>0.23911741</v>
      </c>
      <c r="J207">
        <v>3.7475863900000003E-2</v>
      </c>
      <c r="K207">
        <v>2.8001525784579998E-2</v>
      </c>
      <c r="L207">
        <v>2.8161133908999998E-2</v>
      </c>
      <c r="M207">
        <v>1.04340865E-2</v>
      </c>
      <c r="N207" s="136" t="s">
        <v>1048</v>
      </c>
      <c r="O207" s="376" t="s">
        <v>6093</v>
      </c>
      <c r="P207"/>
      <c r="Q207"/>
      <c r="R207"/>
    </row>
    <row r="208" spans="1:18" ht="13.8" customHeight="1" x14ac:dyDescent="0.3">
      <c r="A208" t="s">
        <v>1837</v>
      </c>
      <c r="B208" s="113" t="s">
        <v>914</v>
      </c>
      <c r="C208" s="182" t="s">
        <v>1127</v>
      </c>
      <c r="D208" s="40" t="s">
        <v>2556</v>
      </c>
      <c r="E208" s="181" t="s">
        <v>943</v>
      </c>
      <c r="F208" s="184" t="s">
        <v>3888</v>
      </c>
      <c r="G208" s="371">
        <v>2.0836296666666665</v>
      </c>
      <c r="H208" s="370">
        <v>0.38072946518555995</v>
      </c>
      <c r="I208">
        <v>0.31254444999999997</v>
      </c>
      <c r="J208">
        <v>6.5395893463999988E-2</v>
      </c>
      <c r="K208">
        <v>5.259764608355999E-2</v>
      </c>
      <c r="L208">
        <v>5.2873906719999988E-2</v>
      </c>
      <c r="M208">
        <v>2.5124387179999998E-3</v>
      </c>
      <c r="N208" s="139" t="s">
        <v>982</v>
      </c>
      <c r="O208" s="376" t="s">
        <v>6025</v>
      </c>
      <c r="P208"/>
      <c r="Q208"/>
      <c r="R208"/>
    </row>
    <row r="209" spans="1:18" ht="13.8" customHeight="1" x14ac:dyDescent="0.3">
      <c r="A209" t="s">
        <v>1838</v>
      </c>
      <c r="B209" s="113" t="s">
        <v>914</v>
      </c>
      <c r="C209" s="182" t="s">
        <v>1128</v>
      </c>
      <c r="D209" s="40" t="s">
        <v>2556</v>
      </c>
      <c r="E209" s="181" t="s">
        <v>943</v>
      </c>
      <c r="F209" s="184" t="s">
        <v>3889</v>
      </c>
      <c r="G209" s="371">
        <v>1.0145314666666667</v>
      </c>
      <c r="H209" s="370">
        <v>0.21486430641909998</v>
      </c>
      <c r="I209">
        <v>0.15217971999999999</v>
      </c>
      <c r="J209">
        <v>5.7370660992E-2</v>
      </c>
      <c r="K209">
        <v>3.4320344590600002E-2</v>
      </c>
      <c r="L209">
        <v>3.4397941666500002E-2</v>
      </c>
      <c r="M209">
        <v>5.2360679700000001E-3</v>
      </c>
      <c r="N209" s="136" t="s">
        <v>967</v>
      </c>
      <c r="O209" s="376" t="s">
        <v>6094</v>
      </c>
      <c r="P209"/>
      <c r="Q209"/>
      <c r="R209"/>
    </row>
    <row r="210" spans="1:18" ht="13.8" customHeight="1" x14ac:dyDescent="0.3">
      <c r="A210" t="s">
        <v>1839</v>
      </c>
      <c r="B210" s="113" t="s">
        <v>914</v>
      </c>
      <c r="C210" s="182" t="s">
        <v>1129</v>
      </c>
      <c r="D210" s="40" t="s">
        <v>2556</v>
      </c>
      <c r="E210" s="181" t="s">
        <v>943</v>
      </c>
      <c r="F210" s="184" t="s">
        <v>3890</v>
      </c>
      <c r="G210" s="371">
        <v>4.5843249333333338</v>
      </c>
      <c r="H210" s="370">
        <v>0.77323730576399996</v>
      </c>
      <c r="I210">
        <v>0.68764873999999998</v>
      </c>
      <c r="J210">
        <v>7.7664152149999999E-2</v>
      </c>
      <c r="K210">
        <v>5.6672143930000002E-2</v>
      </c>
      <c r="L210">
        <v>5.6575832044000005E-2</v>
      </c>
      <c r="M210">
        <v>7.6038980399999994E-3</v>
      </c>
      <c r="N210" s="136" t="s">
        <v>967</v>
      </c>
      <c r="O210" s="376" t="s">
        <v>6095</v>
      </c>
      <c r="P210"/>
      <c r="Q210"/>
      <c r="R210"/>
    </row>
    <row r="211" spans="1:18" ht="13.8" customHeight="1" x14ac:dyDescent="0.3">
      <c r="A211" t="s">
        <v>6096</v>
      </c>
      <c r="B211" s="113" t="s">
        <v>914</v>
      </c>
      <c r="C211" s="182" t="s">
        <v>1130</v>
      </c>
      <c r="D211" s="40" t="s">
        <v>2556</v>
      </c>
      <c r="E211" s="181" t="s">
        <v>943</v>
      </c>
      <c r="F211" s="184" t="s">
        <v>6097</v>
      </c>
      <c r="G211" s="371">
        <v>12.605054000000001</v>
      </c>
      <c r="H211" s="370">
        <v>2.6303242051153601</v>
      </c>
      <c r="I211">
        <v>1.8907581</v>
      </c>
      <c r="J211">
        <v>0.73742015150000007</v>
      </c>
      <c r="K211">
        <v>0.62094529848905999</v>
      </c>
      <c r="L211">
        <v>0.62107399513130002</v>
      </c>
      <c r="M211">
        <v>2.0168119949999998E-3</v>
      </c>
      <c r="N211" s="136" t="s">
        <v>960</v>
      </c>
      <c r="O211" s="376" t="s">
        <v>6098</v>
      </c>
      <c r="P211"/>
      <c r="Q211"/>
      <c r="R211"/>
    </row>
    <row r="212" spans="1:18" ht="13.8" customHeight="1" x14ac:dyDescent="0.3">
      <c r="A212" t="s">
        <v>1840</v>
      </c>
      <c r="B212" s="113" t="s">
        <v>914</v>
      </c>
      <c r="C212" s="182" t="s">
        <v>1131</v>
      </c>
      <c r="D212" s="40" t="s">
        <v>2556</v>
      </c>
      <c r="E212" s="181" t="s">
        <v>943</v>
      </c>
      <c r="F212" s="184" t="s">
        <v>3891</v>
      </c>
      <c r="G212" s="371">
        <v>4.6595677333333336</v>
      </c>
      <c r="H212" s="370">
        <v>0.83886541189700004</v>
      </c>
      <c r="I212">
        <v>0.69893516</v>
      </c>
      <c r="J212">
        <v>0.10740755241999998</v>
      </c>
      <c r="K212">
        <v>6.7469756047999999E-2</v>
      </c>
      <c r="L212">
        <v>6.7998599529000003E-2</v>
      </c>
      <c r="M212">
        <v>3.1929858499999998E-2</v>
      </c>
      <c r="N212" s="139" t="s">
        <v>982</v>
      </c>
      <c r="O212" s="376" t="s">
        <v>6099</v>
      </c>
      <c r="P212"/>
      <c r="Q212"/>
      <c r="R212"/>
    </row>
    <row r="213" spans="1:18" ht="13.8" customHeight="1" x14ac:dyDescent="0.3">
      <c r="A213" t="s">
        <v>1841</v>
      </c>
      <c r="B213" s="113" t="s">
        <v>914</v>
      </c>
      <c r="C213" s="182" t="s">
        <v>1132</v>
      </c>
      <c r="D213" s="40" t="s">
        <v>2556</v>
      </c>
      <c r="E213" s="181" t="s">
        <v>943</v>
      </c>
      <c r="F213" s="184" t="s">
        <v>3892</v>
      </c>
      <c r="G213" s="371">
        <v>3.8380212666666669</v>
      </c>
      <c r="H213" s="370">
        <v>0.67740074594900002</v>
      </c>
      <c r="I213">
        <v>0.57570319000000003</v>
      </c>
      <c r="J213">
        <v>9.1346015149999987E-2</v>
      </c>
      <c r="K213">
        <v>6.2553806168999998E-2</v>
      </c>
      <c r="L213">
        <v>6.2793111240000005E-2</v>
      </c>
      <c r="M213">
        <v>1.0090755390000001E-2</v>
      </c>
      <c r="N213" s="136" t="s">
        <v>1092</v>
      </c>
      <c r="O213" s="376" t="s">
        <v>6100</v>
      </c>
      <c r="P213"/>
      <c r="Q213"/>
      <c r="R213"/>
    </row>
    <row r="214" spans="1:18" ht="13.8" customHeight="1" x14ac:dyDescent="0.3">
      <c r="A214" t="s">
        <v>1842</v>
      </c>
      <c r="B214" s="113" t="s">
        <v>914</v>
      </c>
      <c r="C214" s="182" t="s">
        <v>1133</v>
      </c>
      <c r="D214" s="40" t="s">
        <v>2556</v>
      </c>
      <c r="E214" s="181" t="s">
        <v>943</v>
      </c>
      <c r="F214" s="184" t="s">
        <v>3893</v>
      </c>
      <c r="G214" s="371">
        <v>4.6548084000000003</v>
      </c>
      <c r="H214" s="370">
        <v>0.93409125189799991</v>
      </c>
      <c r="I214">
        <v>0.69822125999999995</v>
      </c>
      <c r="J214">
        <v>0.21674236229999999</v>
      </c>
      <c r="K214">
        <v>7.7949543109999991E-2</v>
      </c>
      <c r="L214">
        <v>7.8130966137999996E-2</v>
      </c>
      <c r="M214">
        <v>1.8683502349999999E-2</v>
      </c>
      <c r="N214" s="136" t="s">
        <v>1092</v>
      </c>
      <c r="O214" s="376" t="s">
        <v>6101</v>
      </c>
      <c r="P214"/>
      <c r="Q214"/>
      <c r="R214"/>
    </row>
    <row r="215" spans="1:18" ht="13.8" customHeight="1" x14ac:dyDescent="0.3">
      <c r="A215" t="s">
        <v>1843</v>
      </c>
      <c r="B215" s="113" t="s">
        <v>914</v>
      </c>
      <c r="C215" s="182" t="s">
        <v>1134</v>
      </c>
      <c r="D215" s="40" t="s">
        <v>2556</v>
      </c>
      <c r="E215" s="181" t="s">
        <v>943</v>
      </c>
      <c r="F215" s="184" t="s">
        <v>3894</v>
      </c>
      <c r="G215" s="371">
        <v>1.0151635333333333</v>
      </c>
      <c r="H215" s="370">
        <v>0.21499817298811999</v>
      </c>
      <c r="I215">
        <v>0.15227452999999999</v>
      </c>
      <c r="J215">
        <v>5.7406406670999999E-2</v>
      </c>
      <c r="K215">
        <v>3.4341728271720003E-2</v>
      </c>
      <c r="L215">
        <v>3.4419373695400005E-2</v>
      </c>
      <c r="M215">
        <v>5.2393303500000007E-3</v>
      </c>
      <c r="N215" s="136" t="s">
        <v>1092</v>
      </c>
      <c r="O215" s="376" t="s">
        <v>6102</v>
      </c>
      <c r="P215"/>
      <c r="Q215"/>
      <c r="R215"/>
    </row>
    <row r="216" spans="1:18" ht="13.8" customHeight="1" x14ac:dyDescent="0.3">
      <c r="A216" t="s">
        <v>1844</v>
      </c>
      <c r="B216" s="113" t="s">
        <v>914</v>
      </c>
      <c r="C216" s="182" t="s">
        <v>1135</v>
      </c>
      <c r="D216" s="40" t="s">
        <v>2556</v>
      </c>
      <c r="E216" s="181" t="s">
        <v>943</v>
      </c>
      <c r="F216" s="184" t="s">
        <v>3895</v>
      </c>
      <c r="G216" s="371">
        <v>1.0151635333333333</v>
      </c>
      <c r="H216" s="370">
        <v>0.21499817298811999</v>
      </c>
      <c r="I216">
        <v>0.15227452999999999</v>
      </c>
      <c r="J216">
        <v>5.7406406670999999E-2</v>
      </c>
      <c r="K216">
        <v>3.4341728271720003E-2</v>
      </c>
      <c r="L216">
        <v>3.4419373695400005E-2</v>
      </c>
      <c r="M216">
        <v>5.2393303500000007E-3</v>
      </c>
      <c r="N216" s="136" t="s">
        <v>1032</v>
      </c>
      <c r="O216" s="376" t="s">
        <v>6103</v>
      </c>
      <c r="P216"/>
      <c r="Q216"/>
      <c r="R216"/>
    </row>
    <row r="217" spans="1:18" ht="13.8" customHeight="1" x14ac:dyDescent="0.3">
      <c r="A217" t="s">
        <v>1845</v>
      </c>
      <c r="B217" s="113" t="s">
        <v>914</v>
      </c>
      <c r="C217" s="182" t="s">
        <v>1136</v>
      </c>
      <c r="D217" s="40" t="s">
        <v>2556</v>
      </c>
      <c r="E217" s="181" t="s">
        <v>943</v>
      </c>
      <c r="F217" s="184" t="s">
        <v>3896</v>
      </c>
      <c r="G217" s="371">
        <v>2.5475496000000004</v>
      </c>
      <c r="H217" s="370">
        <v>0.51225754495999998</v>
      </c>
      <c r="I217">
        <v>0.38213244000000002</v>
      </c>
      <c r="J217">
        <v>0.10032427609000001</v>
      </c>
      <c r="K217">
        <v>6.4709921619999999E-2</v>
      </c>
      <c r="L217">
        <v>6.4820971040000008E-2</v>
      </c>
      <c r="M217">
        <v>2.936621641E-2</v>
      </c>
      <c r="N217" s="136" t="s">
        <v>1092</v>
      </c>
      <c r="O217" s="376" t="s">
        <v>6104</v>
      </c>
      <c r="P217"/>
      <c r="Q217" s="37"/>
      <c r="R217" s="37"/>
    </row>
    <row r="218" spans="1:18" ht="13.8" customHeight="1" x14ac:dyDescent="0.3">
      <c r="A218" t="s">
        <v>1846</v>
      </c>
      <c r="B218" s="113" t="s">
        <v>914</v>
      </c>
      <c r="C218" s="182" t="s">
        <v>1137</v>
      </c>
      <c r="D218" s="40" t="s">
        <v>2556</v>
      </c>
      <c r="E218" s="181" t="s">
        <v>943</v>
      </c>
      <c r="F218" s="184" t="s">
        <v>3897</v>
      </c>
      <c r="G218" s="371">
        <v>4.9247512000000002</v>
      </c>
      <c r="H218" s="370">
        <v>1.030516415581</v>
      </c>
      <c r="I218">
        <v>0.73871268000000001</v>
      </c>
      <c r="J218">
        <v>0.27601480238000003</v>
      </c>
      <c r="K218">
        <v>0.10890968731300001</v>
      </c>
      <c r="L218">
        <v>0.10901719224799999</v>
      </c>
      <c r="M218">
        <v>1.5606225639999999E-2</v>
      </c>
      <c r="N218" s="136" t="s">
        <v>1114</v>
      </c>
      <c r="O218" s="376" t="s">
        <v>6105</v>
      </c>
      <c r="P218"/>
      <c r="Q218"/>
      <c r="R218"/>
    </row>
    <row r="219" spans="1:18" ht="13.8" customHeight="1" x14ac:dyDescent="0.3">
      <c r="A219" t="s">
        <v>1847</v>
      </c>
      <c r="B219" s="113" t="s">
        <v>914</v>
      </c>
      <c r="C219" s="182" t="s">
        <v>1138</v>
      </c>
      <c r="D219" s="40" t="s">
        <v>2556</v>
      </c>
      <c r="E219" s="181" t="s">
        <v>943</v>
      </c>
      <c r="F219" s="184" t="s">
        <v>3898</v>
      </c>
      <c r="G219" s="371">
        <v>12.605054000000001</v>
      </c>
      <c r="H219" s="370">
        <v>2.6227782158153601</v>
      </c>
      <c r="I219">
        <v>1.8907581</v>
      </c>
      <c r="J219">
        <v>0.72987416220000001</v>
      </c>
      <c r="K219">
        <v>0.62094529848905999</v>
      </c>
      <c r="L219">
        <v>0.62107399513130002</v>
      </c>
      <c r="M219">
        <v>2.0168119949999998E-3</v>
      </c>
      <c r="N219" s="136" t="s">
        <v>1139</v>
      </c>
      <c r="O219" s="376" t="s">
        <v>6106</v>
      </c>
      <c r="P219" s="37"/>
      <c r="Q219"/>
      <c r="R219"/>
    </row>
    <row r="220" spans="1:18" ht="13.8" customHeight="1" x14ac:dyDescent="0.3">
      <c r="A220" t="s">
        <v>1848</v>
      </c>
      <c r="B220" s="113" t="s">
        <v>914</v>
      </c>
      <c r="C220" s="182" t="s">
        <v>1140</v>
      </c>
      <c r="D220" s="40" t="s">
        <v>2556</v>
      </c>
      <c r="E220" s="181" t="s">
        <v>943</v>
      </c>
      <c r="F220" s="184" t="s">
        <v>3899</v>
      </c>
      <c r="G220" s="371">
        <v>5.8091343333333336</v>
      </c>
      <c r="H220" s="370">
        <v>1.084876830374</v>
      </c>
      <c r="I220">
        <v>0.87137014999999995</v>
      </c>
      <c r="J220">
        <v>0.16616716621000002</v>
      </c>
      <c r="K220">
        <v>0.11258267850500002</v>
      </c>
      <c r="L220">
        <v>0.113242551459</v>
      </c>
      <c r="M220">
        <v>4.6620600200000001E-2</v>
      </c>
      <c r="N220" s="136" t="s">
        <v>1141</v>
      </c>
      <c r="O220" s="376" t="s">
        <v>6107</v>
      </c>
      <c r="P220"/>
      <c r="Q220"/>
      <c r="R220"/>
    </row>
    <row r="221" spans="1:18" ht="13.8" customHeight="1" x14ac:dyDescent="0.3">
      <c r="A221" t="s">
        <v>6108</v>
      </c>
      <c r="B221" s="113" t="s">
        <v>914</v>
      </c>
      <c r="C221" s="182" t="s">
        <v>1142</v>
      </c>
      <c r="D221" s="40" t="s">
        <v>2556</v>
      </c>
      <c r="E221" s="181" t="s">
        <v>943</v>
      </c>
      <c r="F221" s="184" t="s">
        <v>6109</v>
      </c>
      <c r="G221" s="371">
        <v>1.7493415333333333</v>
      </c>
      <c r="H221" s="370">
        <v>0.45402874222099998</v>
      </c>
      <c r="I221">
        <v>0.26240122999999999</v>
      </c>
      <c r="J221">
        <v>0.17746138601</v>
      </c>
      <c r="K221">
        <v>0.15981436408000002</v>
      </c>
      <c r="L221">
        <v>0.15988079161099999</v>
      </c>
      <c r="M221">
        <v>1.382515852E-2</v>
      </c>
      <c r="N221" s="136" t="s">
        <v>1092</v>
      </c>
      <c r="O221" s="376" t="s">
        <v>6110</v>
      </c>
      <c r="P221"/>
      <c r="Q221"/>
      <c r="R221"/>
    </row>
    <row r="222" spans="1:18" ht="13.8" customHeight="1" x14ac:dyDescent="0.3">
      <c r="A222" t="s">
        <v>1849</v>
      </c>
      <c r="B222" s="113" t="s">
        <v>914</v>
      </c>
      <c r="C222" s="182" t="s">
        <v>1143</v>
      </c>
      <c r="D222" s="40" t="s">
        <v>2556</v>
      </c>
      <c r="E222" s="181" t="s">
        <v>943</v>
      </c>
      <c r="F222" s="184" t="s">
        <v>3900</v>
      </c>
      <c r="G222" s="371">
        <v>12.605054000000001</v>
      </c>
      <c r="H222" s="370">
        <v>2.6227782158153601</v>
      </c>
      <c r="I222">
        <v>1.8907581</v>
      </c>
      <c r="J222">
        <v>0.72987416220000001</v>
      </c>
      <c r="K222">
        <v>0.62094529848905999</v>
      </c>
      <c r="L222">
        <v>0.62107399513130002</v>
      </c>
      <c r="M222">
        <v>2.0168119949999998E-3</v>
      </c>
      <c r="N222" s="136" t="s">
        <v>1139</v>
      </c>
      <c r="O222" s="376" t="s">
        <v>6111</v>
      </c>
      <c r="P222"/>
      <c r="Q222" s="37"/>
      <c r="R222" s="37"/>
    </row>
    <row r="223" spans="1:18" ht="13.8" customHeight="1" x14ac:dyDescent="0.3">
      <c r="A223" t="s">
        <v>1850</v>
      </c>
      <c r="B223" s="113" t="s">
        <v>914</v>
      </c>
      <c r="C223" s="182" t="s">
        <v>1144</v>
      </c>
      <c r="D223" s="40" t="s">
        <v>2556</v>
      </c>
      <c r="E223" s="181" t="s">
        <v>943</v>
      </c>
      <c r="F223" s="184" t="s">
        <v>3901</v>
      </c>
      <c r="G223" s="371">
        <v>12.605054000000001</v>
      </c>
      <c r="H223" s="370">
        <v>2.6227782158153601</v>
      </c>
      <c r="I223">
        <v>1.8907581</v>
      </c>
      <c r="J223">
        <v>0.72987416220000001</v>
      </c>
      <c r="K223">
        <v>0.62094529848905999</v>
      </c>
      <c r="L223">
        <v>0.62107399513130002</v>
      </c>
      <c r="M223">
        <v>2.0168119949999998E-3</v>
      </c>
      <c r="N223" s="136" t="s">
        <v>1139</v>
      </c>
      <c r="O223" s="376" t="s">
        <v>6112</v>
      </c>
      <c r="P223"/>
      <c r="Q223"/>
      <c r="R223"/>
    </row>
    <row r="224" spans="1:18" ht="13.8" customHeight="1" x14ac:dyDescent="0.3">
      <c r="A224" t="s">
        <v>1851</v>
      </c>
      <c r="B224" s="113" t="s">
        <v>914</v>
      </c>
      <c r="C224" s="182" t="s">
        <v>1145</v>
      </c>
      <c r="D224" s="40" t="s">
        <v>2556</v>
      </c>
      <c r="E224" s="181" t="s">
        <v>943</v>
      </c>
      <c r="F224" s="184" t="s">
        <v>3902</v>
      </c>
      <c r="G224" s="371">
        <v>3.4814239333333337</v>
      </c>
      <c r="H224" s="370">
        <v>0.637042413104</v>
      </c>
      <c r="I224">
        <v>0.52221359000000001</v>
      </c>
      <c r="J224">
        <v>0.10460264516999999</v>
      </c>
      <c r="K224">
        <v>6.9908484930000001E-2</v>
      </c>
      <c r="L224">
        <v>6.9818070033999993E-2</v>
      </c>
      <c r="M224">
        <v>9.9323481700000008E-3</v>
      </c>
      <c r="N224" s="136" t="s">
        <v>1032</v>
      </c>
      <c r="O224" s="376" t="s">
        <v>6113</v>
      </c>
      <c r="P224" s="37"/>
      <c r="Q224"/>
      <c r="R224"/>
    </row>
    <row r="225" spans="1:18" ht="13.8" customHeight="1" x14ac:dyDescent="0.3">
      <c r="A225" t="s">
        <v>1852</v>
      </c>
      <c r="B225" s="113" t="s">
        <v>914</v>
      </c>
      <c r="C225" s="182" t="s">
        <v>1146</v>
      </c>
      <c r="D225" s="40" t="s">
        <v>2556</v>
      </c>
      <c r="E225" s="181" t="s">
        <v>943</v>
      </c>
      <c r="F225" s="184" t="s">
        <v>3903</v>
      </c>
      <c r="G225" s="371">
        <v>4.2574747999999998</v>
      </c>
      <c r="H225" s="370">
        <v>0.93765690909699995</v>
      </c>
      <c r="I225">
        <v>0.63862121999999999</v>
      </c>
      <c r="J225">
        <v>0.27727259763000001</v>
      </c>
      <c r="K225">
        <v>7.7944224610000001E-2</v>
      </c>
      <c r="L225">
        <v>7.7962104726999992E-2</v>
      </c>
      <c r="M225">
        <v>2.1321717530000003E-2</v>
      </c>
      <c r="N225" s="136" t="s">
        <v>1051</v>
      </c>
      <c r="O225" s="376" t="s">
        <v>6114</v>
      </c>
      <c r="P225"/>
      <c r="Q225"/>
      <c r="R225"/>
    </row>
    <row r="226" spans="1:18" ht="13.8" customHeight="1" x14ac:dyDescent="0.3">
      <c r="A226" t="s">
        <v>1853</v>
      </c>
      <c r="B226" s="113" t="s">
        <v>914</v>
      </c>
      <c r="C226" s="182" t="s">
        <v>1147</v>
      </c>
      <c r="D226" s="40" t="s">
        <v>2556</v>
      </c>
      <c r="E226" s="181" t="s">
        <v>943</v>
      </c>
      <c r="F226" s="184" t="s">
        <v>3904</v>
      </c>
      <c r="G226" s="371">
        <v>4.0958732666666666</v>
      </c>
      <c r="H226" s="370">
        <v>0.94155436584385011</v>
      </c>
      <c r="I226">
        <v>0.61438099000000002</v>
      </c>
      <c r="J226">
        <v>0.31109871634000003</v>
      </c>
      <c r="K226">
        <v>0.28525610080485003</v>
      </c>
      <c r="L226">
        <v>0.28548115704899996</v>
      </c>
      <c r="M226">
        <v>1.5848953650000001E-2</v>
      </c>
      <c r="N226" s="139" t="s">
        <v>982</v>
      </c>
      <c r="O226" s="376" t="s">
        <v>6115</v>
      </c>
      <c r="P226"/>
      <c r="Q226"/>
      <c r="R226"/>
    </row>
    <row r="227" spans="1:18" ht="13.8" customHeight="1" x14ac:dyDescent="0.3">
      <c r="A227" t="s">
        <v>1854</v>
      </c>
      <c r="B227" s="113" t="s">
        <v>914</v>
      </c>
      <c r="C227" s="182" t="s">
        <v>1148</v>
      </c>
      <c r="D227" s="40" t="s">
        <v>2556</v>
      </c>
      <c r="E227" s="181" t="s">
        <v>943</v>
      </c>
      <c r="F227" s="184" t="s">
        <v>3905</v>
      </c>
      <c r="G227" s="371">
        <v>7.106320666666667</v>
      </c>
      <c r="H227" s="370">
        <v>1.1891376795969999</v>
      </c>
      <c r="I227">
        <v>1.0659481</v>
      </c>
      <c r="J227">
        <v>0.11198381748000001</v>
      </c>
      <c r="K227">
        <v>7.9403420182000001E-2</v>
      </c>
      <c r="L227">
        <v>7.9567316324999998E-2</v>
      </c>
      <c r="M227">
        <v>1.099510741E-2</v>
      </c>
      <c r="N227" s="139" t="s">
        <v>982</v>
      </c>
      <c r="O227" s="376" t="s">
        <v>6116</v>
      </c>
      <c r="P227"/>
      <c r="Q227"/>
      <c r="R227"/>
    </row>
    <row r="228" spans="1:18" ht="13.8" customHeight="1" x14ac:dyDescent="0.3">
      <c r="A228" t="s">
        <v>1855</v>
      </c>
      <c r="B228" s="113" t="s">
        <v>914</v>
      </c>
      <c r="C228" s="182" t="s">
        <v>1149</v>
      </c>
      <c r="D228" s="40" t="s">
        <v>2556</v>
      </c>
      <c r="E228" s="181" t="s">
        <v>943</v>
      </c>
      <c r="F228" s="184" t="s">
        <v>3906</v>
      </c>
      <c r="G228" s="371">
        <v>5.4871084000000003</v>
      </c>
      <c r="H228" s="370">
        <v>0.94659402457000008</v>
      </c>
      <c r="I228">
        <v>0.82306626000000005</v>
      </c>
      <c r="J228">
        <v>0.17054179219999999</v>
      </c>
      <c r="K228">
        <v>0.10889571527000001</v>
      </c>
      <c r="L228">
        <v>-0.18688284879999997</v>
      </c>
      <c r="M228">
        <v>0.24868775030000001</v>
      </c>
      <c r="N228" s="136" t="s">
        <v>1150</v>
      </c>
      <c r="O228" s="376" t="s">
        <v>6117</v>
      </c>
      <c r="P228"/>
      <c r="Q228"/>
      <c r="R228"/>
    </row>
    <row r="229" spans="1:18" ht="13.8" customHeight="1" x14ac:dyDescent="0.3">
      <c r="B229" s="113"/>
      <c r="C229" s="180"/>
      <c r="D229" s="37" t="s">
        <v>2557</v>
      </c>
      <c r="E229" s="181"/>
      <c r="F229"/>
      <c r="I229"/>
      <c r="J229"/>
      <c r="K229"/>
      <c r="L229"/>
      <c r="M229"/>
      <c r="N229" s="135"/>
      <c r="O229" s="380"/>
      <c r="P229"/>
      <c r="Q229"/>
      <c r="R229"/>
    </row>
    <row r="230" spans="1:18" ht="13.8" customHeight="1" x14ac:dyDescent="0.3">
      <c r="A230" t="s">
        <v>1856</v>
      </c>
      <c r="B230" s="113" t="s">
        <v>914</v>
      </c>
      <c r="C230" s="182" t="s">
        <v>1151</v>
      </c>
      <c r="D230" s="40" t="s">
        <v>2557</v>
      </c>
      <c r="E230" s="181" t="s">
        <v>943</v>
      </c>
      <c r="F230" s="184" t="s">
        <v>3907</v>
      </c>
      <c r="G230" s="371">
        <v>18.83905</v>
      </c>
      <c r="H230" s="370">
        <v>3.9571901523067998</v>
      </c>
      <c r="I230">
        <v>2.8258575000000001</v>
      </c>
      <c r="J230">
        <v>0.57885101600000011</v>
      </c>
      <c r="K230">
        <v>0.40782431954679993</v>
      </c>
      <c r="L230">
        <v>0.41106480146000002</v>
      </c>
      <c r="M230">
        <v>0.54923832929999994</v>
      </c>
      <c r="N230" s="139" t="s">
        <v>982</v>
      </c>
      <c r="O230" s="377"/>
      <c r="P230"/>
      <c r="Q230"/>
      <c r="R230"/>
    </row>
    <row r="231" spans="1:18" ht="13.8" customHeight="1" x14ac:dyDescent="0.3">
      <c r="B231" s="113"/>
      <c r="C231" s="180"/>
      <c r="D231" s="37" t="s">
        <v>2558</v>
      </c>
      <c r="E231" s="181"/>
      <c r="F231"/>
      <c r="I231"/>
      <c r="J231"/>
      <c r="K231"/>
      <c r="L231"/>
      <c r="M231"/>
      <c r="N231" s="141"/>
      <c r="O231" s="377"/>
      <c r="P231"/>
      <c r="Q231"/>
      <c r="R231"/>
    </row>
    <row r="232" spans="1:18" ht="13.8" customHeight="1" x14ac:dyDescent="0.3">
      <c r="A232" t="s">
        <v>1857</v>
      </c>
      <c r="B232" s="113" t="s">
        <v>914</v>
      </c>
      <c r="C232" s="182" t="s">
        <v>1152</v>
      </c>
      <c r="D232" s="40" t="s">
        <v>2558</v>
      </c>
      <c r="E232" s="181" t="s">
        <v>943</v>
      </c>
      <c r="F232" s="184" t="s">
        <v>3908</v>
      </c>
      <c r="G232" s="371">
        <v>17.028758</v>
      </c>
      <c r="H232" s="370">
        <v>3.1108855755039997</v>
      </c>
      <c r="I232">
        <v>2.5543136999999998</v>
      </c>
      <c r="J232">
        <v>0.37996828269999999</v>
      </c>
      <c r="K232">
        <v>0.25059352340000002</v>
      </c>
      <c r="L232">
        <v>0.25063557830400002</v>
      </c>
      <c r="M232">
        <v>0.17656153790000001</v>
      </c>
      <c r="N232" s="142" t="s">
        <v>1153</v>
      </c>
      <c r="O232" s="376" t="s">
        <v>6118</v>
      </c>
      <c r="P232"/>
      <c r="Q232"/>
      <c r="R232"/>
    </row>
    <row r="233" spans="1:18" ht="13.8" customHeight="1" x14ac:dyDescent="0.3">
      <c r="A233" t="s">
        <v>6119</v>
      </c>
      <c r="B233" s="113" t="s">
        <v>914</v>
      </c>
      <c r="C233" s="182" t="s">
        <v>1154</v>
      </c>
      <c r="D233" s="40" t="s">
        <v>2558</v>
      </c>
      <c r="E233" s="181" t="s">
        <v>943</v>
      </c>
      <c r="F233" s="184" t="s">
        <v>6120</v>
      </c>
      <c r="G233" s="371">
        <v>4.8722648</v>
      </c>
      <c r="H233" s="370">
        <v>0.88456069277959992</v>
      </c>
      <c r="I233">
        <v>0.73083971999999997</v>
      </c>
      <c r="J233">
        <v>8.0990152849999997E-2</v>
      </c>
      <c r="K233">
        <v>5.0007293500000001E-2</v>
      </c>
      <c r="L233">
        <v>5.0017157929600008E-2</v>
      </c>
      <c r="M233">
        <v>7.2720955500000004E-2</v>
      </c>
      <c r="N233" s="142" t="s">
        <v>1155</v>
      </c>
      <c r="O233" s="376" t="s">
        <v>6121</v>
      </c>
      <c r="P233"/>
      <c r="Q233"/>
      <c r="R233"/>
    </row>
    <row r="234" spans="1:18" ht="13.8" customHeight="1" x14ac:dyDescent="0.3">
      <c r="A234" t="s">
        <v>1858</v>
      </c>
      <c r="B234" s="113" t="s">
        <v>914</v>
      </c>
      <c r="C234" s="182" t="s">
        <v>1156</v>
      </c>
      <c r="D234" s="40" t="s">
        <v>2558</v>
      </c>
      <c r="E234" s="181" t="s">
        <v>943</v>
      </c>
      <c r="F234" s="184" t="s">
        <v>3909</v>
      </c>
      <c r="G234" s="371">
        <v>4.0866052000000002</v>
      </c>
      <c r="H234" s="370">
        <v>0.70327178943899993</v>
      </c>
      <c r="I234">
        <v>0.61299077999999996</v>
      </c>
      <c r="J234">
        <v>6.7952092630000002E-2</v>
      </c>
      <c r="K234">
        <v>4.02980509E-2</v>
      </c>
      <c r="L234">
        <v>4.0311733818999995E-2</v>
      </c>
      <c r="M234">
        <v>2.2315233889999998E-2</v>
      </c>
      <c r="N234" s="142" t="s">
        <v>1157</v>
      </c>
      <c r="O234" s="376" t="s">
        <v>6122</v>
      </c>
      <c r="P234"/>
      <c r="Q234"/>
      <c r="R234"/>
    </row>
    <row r="235" spans="1:18" ht="13.8" customHeight="1" x14ac:dyDescent="0.3">
      <c r="A235" t="s">
        <v>1859</v>
      </c>
      <c r="B235" s="113" t="s">
        <v>914</v>
      </c>
      <c r="C235" s="182" t="s">
        <v>1158</v>
      </c>
      <c r="D235" s="40" t="s">
        <v>2558</v>
      </c>
      <c r="E235" s="181" t="s">
        <v>943</v>
      </c>
      <c r="F235" s="184" t="s">
        <v>3910</v>
      </c>
      <c r="G235" s="371">
        <v>4.2562878</v>
      </c>
      <c r="H235" s="370">
        <v>0.80689680162999999</v>
      </c>
      <c r="I235">
        <v>0.63844316999999995</v>
      </c>
      <c r="J235">
        <v>0.13172742832999998</v>
      </c>
      <c r="K235">
        <v>9.23386437E-2</v>
      </c>
      <c r="L235">
        <v>9.2348949999999999E-2</v>
      </c>
      <c r="M235">
        <v>3.6715897000000004E-2</v>
      </c>
      <c r="N235" s="142" t="s">
        <v>982</v>
      </c>
      <c r="O235" s="376" t="s">
        <v>6123</v>
      </c>
      <c r="P235"/>
      <c r="Q235"/>
      <c r="R235"/>
    </row>
    <row r="236" spans="1:18" ht="13.8" customHeight="1" x14ac:dyDescent="0.3">
      <c r="B236" s="113"/>
      <c r="C236" s="180"/>
      <c r="D236" s="37" t="s">
        <v>2559</v>
      </c>
      <c r="E236" s="181"/>
      <c r="F236"/>
      <c r="I236"/>
      <c r="J236"/>
      <c r="K236"/>
      <c r="L236"/>
      <c r="M236"/>
      <c r="N236" s="141"/>
      <c r="O236" s="377"/>
      <c r="P236"/>
      <c r="Q236"/>
      <c r="R236"/>
    </row>
    <row r="237" spans="1:18" ht="13.8" customHeight="1" x14ac:dyDescent="0.3">
      <c r="A237" t="s">
        <v>1860</v>
      </c>
      <c r="B237" s="113" t="s">
        <v>914</v>
      </c>
      <c r="C237" s="182" t="s">
        <v>1159</v>
      </c>
      <c r="D237" s="40" t="s">
        <v>2559</v>
      </c>
      <c r="E237" s="181" t="s">
        <v>943</v>
      </c>
      <c r="F237" s="184" t="s">
        <v>3911</v>
      </c>
      <c r="G237" s="371">
        <v>4.9081617333333334</v>
      </c>
      <c r="H237" s="370">
        <v>0.91421110068699996</v>
      </c>
      <c r="I237">
        <v>0.73622425999999996</v>
      </c>
      <c r="J237">
        <v>0.14256952642000004</v>
      </c>
      <c r="K237">
        <v>9.8559541400000006E-2</v>
      </c>
      <c r="L237">
        <v>9.8572711566999996E-2</v>
      </c>
      <c r="M237">
        <v>3.54041441E-2</v>
      </c>
      <c r="N237" s="142" t="s">
        <v>1160</v>
      </c>
      <c r="O237" s="376" t="s">
        <v>6124</v>
      </c>
      <c r="P237"/>
      <c r="Q237"/>
      <c r="R237"/>
    </row>
    <row r="238" spans="1:18" ht="13.8" customHeight="1" x14ac:dyDescent="0.3">
      <c r="A238" t="s">
        <v>1861</v>
      </c>
      <c r="B238" s="113" t="s">
        <v>914</v>
      </c>
      <c r="C238" s="182" t="s">
        <v>1161</v>
      </c>
      <c r="D238" s="40" t="s">
        <v>2559</v>
      </c>
      <c r="E238" s="181" t="s">
        <v>943</v>
      </c>
      <c r="F238" s="184" t="s">
        <v>3912</v>
      </c>
      <c r="G238" s="371">
        <v>5.7720925333333337</v>
      </c>
      <c r="H238" s="370">
        <v>1.036660964108</v>
      </c>
      <c r="I238">
        <v>0.86581388000000004</v>
      </c>
      <c r="J238">
        <v>0.10950863182999999</v>
      </c>
      <c r="K238">
        <v>6.9251973699999997E-2</v>
      </c>
      <c r="L238">
        <v>6.9266674077999996E-2</v>
      </c>
      <c r="M238">
        <v>6.1323751900000001E-2</v>
      </c>
      <c r="N238" s="142" t="s">
        <v>1160</v>
      </c>
      <c r="O238" s="376" t="s">
        <v>6125</v>
      </c>
      <c r="P238"/>
      <c r="Q238"/>
      <c r="R238"/>
    </row>
    <row r="239" spans="1:18" ht="13.8" customHeight="1" x14ac:dyDescent="0.3">
      <c r="A239" t="s">
        <v>1862</v>
      </c>
      <c r="B239" s="113" t="s">
        <v>914</v>
      </c>
      <c r="C239" s="182" t="s">
        <v>1162</v>
      </c>
      <c r="D239" s="40" t="s">
        <v>2559</v>
      </c>
      <c r="E239" s="181" t="s">
        <v>943</v>
      </c>
      <c r="F239" s="184" t="s">
        <v>3913</v>
      </c>
      <c r="G239" s="371">
        <v>11.072684000000001</v>
      </c>
      <c r="H239" s="370">
        <v>2.0510487567069999</v>
      </c>
      <c r="I239">
        <v>1.6609026</v>
      </c>
      <c r="J239">
        <v>0.26604016303</v>
      </c>
      <c r="K239">
        <v>0.17883968710000001</v>
      </c>
      <c r="L239">
        <v>0.17886509427700001</v>
      </c>
      <c r="M239">
        <v>0.12408058650000001</v>
      </c>
      <c r="N239" s="142" t="s">
        <v>1163</v>
      </c>
      <c r="O239" s="376" t="s">
        <v>6126</v>
      </c>
      <c r="P239"/>
      <c r="Q239"/>
      <c r="R239"/>
    </row>
    <row r="240" spans="1:18" ht="13.8" customHeight="1" x14ac:dyDescent="0.3">
      <c r="A240" t="s">
        <v>1863</v>
      </c>
      <c r="B240" s="113" t="s">
        <v>914</v>
      </c>
      <c r="C240" s="182" t="s">
        <v>1164</v>
      </c>
      <c r="D240" s="40" t="s">
        <v>2559</v>
      </c>
      <c r="E240" s="181" t="s">
        <v>943</v>
      </c>
      <c r="F240" s="184" t="s">
        <v>3914</v>
      </c>
      <c r="G240" s="371">
        <v>17.724589333333334</v>
      </c>
      <c r="H240" s="370">
        <v>3.4109883259389999</v>
      </c>
      <c r="I240">
        <v>2.6586884</v>
      </c>
      <c r="J240">
        <v>0.58120152600000008</v>
      </c>
      <c r="K240">
        <v>0.41197447999999998</v>
      </c>
      <c r="L240">
        <v>0.41201375523900002</v>
      </c>
      <c r="M240">
        <v>0.17105912469999998</v>
      </c>
      <c r="N240" s="142" t="s">
        <v>1165</v>
      </c>
      <c r="O240" s="376" t="s">
        <v>6127</v>
      </c>
      <c r="P240"/>
      <c r="Q240"/>
      <c r="R240"/>
    </row>
    <row r="241" spans="1:18" ht="13.8" customHeight="1" x14ac:dyDescent="0.3">
      <c r="A241" t="s">
        <v>6128</v>
      </c>
      <c r="B241" s="113" t="s">
        <v>914</v>
      </c>
      <c r="C241" s="182" t="s">
        <v>1166</v>
      </c>
      <c r="D241" s="40" t="s">
        <v>2559</v>
      </c>
      <c r="E241" s="181" t="s">
        <v>943</v>
      </c>
      <c r="F241" s="184" t="s">
        <v>6129</v>
      </c>
      <c r="G241" s="371">
        <v>5.041475066666667</v>
      </c>
      <c r="H241" s="370">
        <v>0.93180848737900002</v>
      </c>
      <c r="I241">
        <v>0.75622126000000001</v>
      </c>
      <c r="J241">
        <v>0.12987921214000001</v>
      </c>
      <c r="K241">
        <v>8.8109078600000001E-2</v>
      </c>
      <c r="L241">
        <v>8.8121861438999999E-2</v>
      </c>
      <c r="M241">
        <v>4.5695232400000001E-2</v>
      </c>
      <c r="N241" s="142" t="s">
        <v>1167</v>
      </c>
      <c r="O241" s="376" t="s">
        <v>6130</v>
      </c>
      <c r="P241"/>
      <c r="Q241"/>
      <c r="R241"/>
    </row>
    <row r="242" spans="1:18" ht="13.8" customHeight="1" x14ac:dyDescent="0.3">
      <c r="A242" t="s">
        <v>1864</v>
      </c>
      <c r="B242" s="113" t="s">
        <v>914</v>
      </c>
      <c r="C242" s="182" t="s">
        <v>1168</v>
      </c>
      <c r="D242" s="40" t="s">
        <v>2559</v>
      </c>
      <c r="E242" s="181" t="s">
        <v>943</v>
      </c>
      <c r="F242" s="184" t="s">
        <v>3915</v>
      </c>
      <c r="G242" s="371">
        <v>4.1404410666666669</v>
      </c>
      <c r="H242" s="370">
        <v>0.78500197478950007</v>
      </c>
      <c r="I242">
        <v>0.62106616000000003</v>
      </c>
      <c r="J242">
        <v>0.10269304302999999</v>
      </c>
      <c r="K242">
        <v>7.0135571499999994E-2</v>
      </c>
      <c r="L242">
        <v>7.0142888259499991E-2</v>
      </c>
      <c r="M242">
        <v>6.1235455000000001E-2</v>
      </c>
      <c r="N242" s="142" t="s">
        <v>1169</v>
      </c>
      <c r="O242" s="376" t="s">
        <v>6131</v>
      </c>
      <c r="P242"/>
      <c r="Q242"/>
      <c r="R242"/>
    </row>
    <row r="243" spans="1:18" ht="13.8" customHeight="1" x14ac:dyDescent="0.3">
      <c r="A243" t="s">
        <v>1865</v>
      </c>
      <c r="B243" s="113" t="s">
        <v>914</v>
      </c>
      <c r="C243" s="182" t="s">
        <v>1170</v>
      </c>
      <c r="D243" s="40" t="s">
        <v>2559</v>
      </c>
      <c r="E243" s="181" t="s">
        <v>943</v>
      </c>
      <c r="F243" s="184" t="s">
        <v>3916</v>
      </c>
      <c r="G243" s="371">
        <v>17.163621333333335</v>
      </c>
      <c r="H243" s="370">
        <v>3.0788978130999998</v>
      </c>
      <c r="I243">
        <v>2.5745431999999999</v>
      </c>
      <c r="J243">
        <v>0.3381893534</v>
      </c>
      <c r="K243">
        <v>0.21548541969999999</v>
      </c>
      <c r="L243">
        <v>0.2155309775</v>
      </c>
      <c r="M243">
        <v>0.1661197019</v>
      </c>
      <c r="N243" s="142" t="s">
        <v>1171</v>
      </c>
      <c r="O243" s="376" t="s">
        <v>6132</v>
      </c>
      <c r="P243"/>
      <c r="Q243"/>
      <c r="R243"/>
    </row>
    <row r="244" spans="1:18" ht="13.8" customHeight="1" x14ac:dyDescent="0.3">
      <c r="A244" t="s">
        <v>1866</v>
      </c>
      <c r="B244" s="113" t="s">
        <v>914</v>
      </c>
      <c r="C244" s="182" t="s">
        <v>1172</v>
      </c>
      <c r="D244" s="40" t="s">
        <v>2559</v>
      </c>
      <c r="E244" s="181" t="s">
        <v>943</v>
      </c>
      <c r="F244" s="184" t="s">
        <v>3917</v>
      </c>
      <c r="G244" s="371">
        <v>7.1345480000000006</v>
      </c>
      <c r="H244" s="370">
        <v>1.3494750793150001</v>
      </c>
      <c r="I244">
        <v>1.0701822000000001</v>
      </c>
      <c r="J244">
        <v>0.22157984347000001</v>
      </c>
      <c r="K244">
        <v>0.15524769329999999</v>
      </c>
      <c r="L244">
        <v>0.15526548134499998</v>
      </c>
      <c r="M244">
        <v>5.7695247800000002E-2</v>
      </c>
      <c r="N244" s="142" t="s">
        <v>1173</v>
      </c>
      <c r="O244" s="376" t="s">
        <v>6133</v>
      </c>
      <c r="P244"/>
      <c r="Q244"/>
      <c r="R244"/>
    </row>
    <row r="245" spans="1:18" ht="13.8" customHeight="1" x14ac:dyDescent="0.3">
      <c r="A245" t="s">
        <v>1867</v>
      </c>
      <c r="B245" s="113" t="s">
        <v>914</v>
      </c>
      <c r="C245" s="182" t="s">
        <v>1174</v>
      </c>
      <c r="D245" s="40" t="s">
        <v>2559</v>
      </c>
      <c r="E245" s="181" t="s">
        <v>943</v>
      </c>
      <c r="F245" s="184" t="s">
        <v>3918</v>
      </c>
      <c r="G245" s="371">
        <v>10.701706</v>
      </c>
      <c r="H245" s="370">
        <v>1.9468362809099999</v>
      </c>
      <c r="I245">
        <v>1.6052559</v>
      </c>
      <c r="J245">
        <v>0.20499812968000003</v>
      </c>
      <c r="K245">
        <v>0.1309837583</v>
      </c>
      <c r="L245">
        <v>0.13100774953</v>
      </c>
      <c r="M245">
        <v>0.13655826000000001</v>
      </c>
      <c r="N245" s="142" t="s">
        <v>1169</v>
      </c>
      <c r="O245" s="376" t="s">
        <v>6134</v>
      </c>
      <c r="P245"/>
      <c r="Q245"/>
      <c r="R245"/>
    </row>
    <row r="246" spans="1:18" ht="13.8" customHeight="1" x14ac:dyDescent="0.3">
      <c r="A246" t="s">
        <v>1868</v>
      </c>
      <c r="B246" s="113" t="s">
        <v>914</v>
      </c>
      <c r="C246" s="182" t="s">
        <v>1175</v>
      </c>
      <c r="D246" s="40" t="s">
        <v>2559</v>
      </c>
      <c r="E246" s="181" t="s">
        <v>943</v>
      </c>
      <c r="F246" s="184" t="s">
        <v>3919</v>
      </c>
      <c r="G246" s="371">
        <v>3.5543985333333334</v>
      </c>
      <c r="H246" s="370">
        <v>0.67459219489199995</v>
      </c>
      <c r="I246">
        <v>0.53315977999999997</v>
      </c>
      <c r="J246">
        <v>0.13361747164000001</v>
      </c>
      <c r="K246">
        <v>9.5415750899999999E-2</v>
      </c>
      <c r="L246">
        <v>9.5426756451999994E-2</v>
      </c>
      <c r="M246">
        <v>7.8039377000000002E-3</v>
      </c>
      <c r="N246" s="142" t="s">
        <v>1176</v>
      </c>
      <c r="O246" s="376" t="s">
        <v>6135</v>
      </c>
      <c r="P246"/>
      <c r="Q246" s="37"/>
      <c r="R246" s="37"/>
    </row>
    <row r="247" spans="1:18" ht="13.8" customHeight="1" x14ac:dyDescent="0.3">
      <c r="A247" t="s">
        <v>1869</v>
      </c>
      <c r="B247" s="113" t="s">
        <v>914</v>
      </c>
      <c r="C247" s="182" t="s">
        <v>1177</v>
      </c>
      <c r="D247" s="40" t="s">
        <v>2559</v>
      </c>
      <c r="E247" s="181" t="s">
        <v>943</v>
      </c>
      <c r="F247" s="184" t="s">
        <v>3920</v>
      </c>
      <c r="G247" s="371">
        <v>19.611335333333333</v>
      </c>
      <c r="H247" s="370">
        <v>3.4295575865850001</v>
      </c>
      <c r="I247">
        <v>2.9417002999999999</v>
      </c>
      <c r="J247">
        <v>0.33284400370000006</v>
      </c>
      <c r="K247">
        <v>0.20095652030000002</v>
      </c>
      <c r="L247">
        <v>0.20101526098500003</v>
      </c>
      <c r="M247">
        <v>0.15495454219999999</v>
      </c>
      <c r="N247" s="142" t="s">
        <v>1178</v>
      </c>
      <c r="O247" s="376" t="s">
        <v>6136</v>
      </c>
      <c r="P247"/>
      <c r="Q247"/>
      <c r="R247"/>
    </row>
    <row r="248" spans="1:18" ht="13.8" customHeight="1" x14ac:dyDescent="0.3">
      <c r="A248" t="s">
        <v>1870</v>
      </c>
      <c r="B248" s="113" t="s">
        <v>914</v>
      </c>
      <c r="C248" s="182" t="s">
        <v>1179</v>
      </c>
      <c r="D248" s="40" t="s">
        <v>2559</v>
      </c>
      <c r="E248" s="181" t="s">
        <v>943</v>
      </c>
      <c r="F248" s="184" t="s">
        <v>3921</v>
      </c>
      <c r="G248" s="371">
        <v>8.3386653333333332</v>
      </c>
      <c r="H248" s="370">
        <v>1.544333428464</v>
      </c>
      <c r="I248">
        <v>1.2507998</v>
      </c>
      <c r="J248">
        <v>0.17383589273000005</v>
      </c>
      <c r="K248">
        <v>0.11415197590000001</v>
      </c>
      <c r="L248">
        <v>0.11416833603400001</v>
      </c>
      <c r="M248">
        <v>0.1196813756</v>
      </c>
      <c r="N248" s="142" t="s">
        <v>1180</v>
      </c>
      <c r="O248" s="376" t="s">
        <v>6137</v>
      </c>
      <c r="P248" s="37"/>
      <c r="Q248"/>
      <c r="R248"/>
    </row>
    <row r="249" spans="1:18" ht="13.8" customHeight="1" x14ac:dyDescent="0.3">
      <c r="A249" t="s">
        <v>1871</v>
      </c>
      <c r="B249" s="113" t="s">
        <v>914</v>
      </c>
      <c r="C249" s="182" t="s">
        <v>1181</v>
      </c>
      <c r="D249" s="40" t="s">
        <v>2559</v>
      </c>
      <c r="E249" s="181" t="s">
        <v>943</v>
      </c>
      <c r="F249" s="184" t="s">
        <v>3922</v>
      </c>
      <c r="G249" s="371">
        <v>7.8504466666666675</v>
      </c>
      <c r="H249" s="370">
        <v>1.463059594745</v>
      </c>
      <c r="I249">
        <v>1.177567</v>
      </c>
      <c r="J249">
        <v>0.19079223882000002</v>
      </c>
      <c r="K249">
        <v>0.12885851700000001</v>
      </c>
      <c r="L249">
        <v>0.128875518425</v>
      </c>
      <c r="M249">
        <v>9.4683354499999997E-2</v>
      </c>
      <c r="N249" s="142" t="s">
        <v>1182</v>
      </c>
      <c r="O249" s="376" t="s">
        <v>6138</v>
      </c>
      <c r="P249"/>
      <c r="Q249"/>
      <c r="R249"/>
    </row>
    <row r="250" spans="1:18" ht="13.8" customHeight="1" x14ac:dyDescent="0.3">
      <c r="A250" t="s">
        <v>1872</v>
      </c>
      <c r="B250" s="113" t="s">
        <v>914</v>
      </c>
      <c r="C250" s="182" t="s">
        <v>1183</v>
      </c>
      <c r="D250" s="40" t="s">
        <v>2559</v>
      </c>
      <c r="E250" s="181" t="s">
        <v>943</v>
      </c>
      <c r="F250" s="184" t="s">
        <v>3923</v>
      </c>
      <c r="G250" s="371">
        <v>29.904755999999999</v>
      </c>
      <c r="H250" s="370">
        <v>5.7099213621919995</v>
      </c>
      <c r="I250">
        <v>4.4857133999999999</v>
      </c>
      <c r="J250">
        <v>0.55522454308000002</v>
      </c>
      <c r="K250">
        <v>0.36398382679999997</v>
      </c>
      <c r="L250">
        <v>0.364011271912</v>
      </c>
      <c r="M250">
        <v>0.66895597399999995</v>
      </c>
      <c r="N250" s="142" t="s">
        <v>1184</v>
      </c>
      <c r="O250" s="376" t="s">
        <v>6139</v>
      </c>
      <c r="P250"/>
      <c r="Q250"/>
      <c r="R250"/>
    </row>
    <row r="251" spans="1:18" ht="13.8" customHeight="1" x14ac:dyDescent="0.3">
      <c r="A251" t="s">
        <v>1873</v>
      </c>
      <c r="B251" s="113" t="s">
        <v>914</v>
      </c>
      <c r="C251" s="182" t="s">
        <v>1185</v>
      </c>
      <c r="D251" s="40" t="s">
        <v>2559</v>
      </c>
      <c r="E251" s="181" t="s">
        <v>943</v>
      </c>
      <c r="F251" s="184" t="s">
        <v>3924</v>
      </c>
      <c r="G251" s="371">
        <v>11.597696000000001</v>
      </c>
      <c r="H251" s="370">
        <v>2.1317995873519999</v>
      </c>
      <c r="I251">
        <v>1.7396544</v>
      </c>
      <c r="J251">
        <v>0.25173266</v>
      </c>
      <c r="K251">
        <v>0.16577744550000001</v>
      </c>
      <c r="L251">
        <v>0.16580350955199999</v>
      </c>
      <c r="M251">
        <v>0.14038646330000001</v>
      </c>
      <c r="N251" s="142" t="s">
        <v>1180</v>
      </c>
      <c r="O251" s="376" t="s">
        <v>6140</v>
      </c>
      <c r="P251"/>
      <c r="Q251"/>
      <c r="R251"/>
    </row>
    <row r="252" spans="1:18" ht="13.8" customHeight="1" x14ac:dyDescent="0.3">
      <c r="A252" t="s">
        <v>1874</v>
      </c>
      <c r="B252" s="113" t="s">
        <v>914</v>
      </c>
      <c r="C252" s="182" t="s">
        <v>1186</v>
      </c>
      <c r="D252" s="40" t="s">
        <v>2559</v>
      </c>
      <c r="E252" s="181" t="s">
        <v>943</v>
      </c>
      <c r="F252" s="184" t="s">
        <v>3925</v>
      </c>
      <c r="G252" s="371">
        <v>20.148245333333335</v>
      </c>
      <c r="H252" s="370">
        <v>3.680325961451</v>
      </c>
      <c r="I252">
        <v>3.0222367999999999</v>
      </c>
      <c r="J252">
        <v>0.34168275404000004</v>
      </c>
      <c r="K252">
        <v>0.21299310630000001</v>
      </c>
      <c r="L252">
        <v>0.213031481711</v>
      </c>
      <c r="M252">
        <v>0.31636803200000002</v>
      </c>
      <c r="N252" s="142" t="s">
        <v>1187</v>
      </c>
      <c r="O252" s="376" t="s">
        <v>6141</v>
      </c>
      <c r="P252"/>
      <c r="Q252"/>
      <c r="R252"/>
    </row>
    <row r="253" spans="1:18" ht="13.8" customHeight="1" x14ac:dyDescent="0.3">
      <c r="A253" t="s">
        <v>1875</v>
      </c>
      <c r="B253" s="113" t="s">
        <v>914</v>
      </c>
      <c r="C253" s="182" t="s">
        <v>1188</v>
      </c>
      <c r="D253" s="40" t="s">
        <v>2559</v>
      </c>
      <c r="E253" s="181" t="s">
        <v>943</v>
      </c>
      <c r="F253" s="184" t="s">
        <v>3926</v>
      </c>
      <c r="G253" s="371">
        <v>8.7657319999999999</v>
      </c>
      <c r="H253" s="370">
        <v>1.6292393505680001</v>
      </c>
      <c r="I253">
        <v>1.3148598</v>
      </c>
      <c r="J253">
        <v>0.19041896712999998</v>
      </c>
      <c r="K253">
        <v>0.1261911466</v>
      </c>
      <c r="L253">
        <v>0.12620834623799998</v>
      </c>
      <c r="M253">
        <v>0.1239433838</v>
      </c>
      <c r="N253" s="142" t="s">
        <v>1180</v>
      </c>
      <c r="O253" s="376" t="s">
        <v>6142</v>
      </c>
      <c r="P253"/>
      <c r="Q253"/>
      <c r="R253"/>
    </row>
    <row r="254" spans="1:18" ht="13.8" customHeight="1" x14ac:dyDescent="0.3">
      <c r="A254" t="s">
        <v>1876</v>
      </c>
      <c r="B254" s="113" t="s">
        <v>914</v>
      </c>
      <c r="C254" s="182" t="s">
        <v>1189</v>
      </c>
      <c r="D254" s="40" t="s">
        <v>2559</v>
      </c>
      <c r="E254" s="181" t="s">
        <v>943</v>
      </c>
      <c r="F254" s="184" t="s">
        <v>3927</v>
      </c>
      <c r="G254" s="371">
        <v>5.9971801999999999</v>
      </c>
      <c r="H254" s="370">
        <v>1.1269459386539999</v>
      </c>
      <c r="I254">
        <v>0.89957703</v>
      </c>
      <c r="J254">
        <v>0.18506176940000002</v>
      </c>
      <c r="K254">
        <v>0.12925602520000001</v>
      </c>
      <c r="L254">
        <v>0.12927188595399999</v>
      </c>
      <c r="M254">
        <v>4.2291278500000001E-2</v>
      </c>
      <c r="N254" s="142" t="s">
        <v>1160</v>
      </c>
      <c r="O254" s="376" t="s">
        <v>6143</v>
      </c>
      <c r="P254"/>
      <c r="Q254"/>
      <c r="R254"/>
    </row>
    <row r="255" spans="1:18" ht="13.8" customHeight="1" x14ac:dyDescent="0.3">
      <c r="A255" t="s">
        <v>1877</v>
      </c>
      <c r="B255" s="113" t="s">
        <v>914</v>
      </c>
      <c r="C255" s="182" t="s">
        <v>1190</v>
      </c>
      <c r="D255" s="40" t="s">
        <v>2559</v>
      </c>
      <c r="E255" s="181" t="s">
        <v>943</v>
      </c>
      <c r="F255" s="184" t="s">
        <v>3928</v>
      </c>
      <c r="G255" s="371">
        <v>11.106301999999999</v>
      </c>
      <c r="H255" s="370">
        <v>2.0664649756819999</v>
      </c>
      <c r="I255">
        <v>1.6659453</v>
      </c>
      <c r="J255">
        <v>0.28692565141000009</v>
      </c>
      <c r="K255">
        <v>0.19531419999999999</v>
      </c>
      <c r="L255">
        <v>0.195340528772</v>
      </c>
      <c r="M255">
        <v>0.1135676955</v>
      </c>
      <c r="N255" s="142" t="s">
        <v>1163</v>
      </c>
      <c r="O255" s="376" t="s">
        <v>6144</v>
      </c>
      <c r="P255"/>
      <c r="Q255"/>
      <c r="R255"/>
    </row>
    <row r="256" spans="1:18" ht="13.8" customHeight="1" x14ac:dyDescent="0.3">
      <c r="A256" t="s">
        <v>1878</v>
      </c>
      <c r="B256" s="113" t="s">
        <v>914</v>
      </c>
      <c r="C256" s="182" t="s">
        <v>1191</v>
      </c>
      <c r="D256" s="40" t="s">
        <v>2559</v>
      </c>
      <c r="E256" s="181" t="s">
        <v>943</v>
      </c>
      <c r="F256" s="184" t="s">
        <v>3929</v>
      </c>
      <c r="G256" s="371">
        <v>22.238787333333335</v>
      </c>
      <c r="H256" s="370">
        <v>3.9438606249510002</v>
      </c>
      <c r="I256">
        <v>3.3358181</v>
      </c>
      <c r="J256">
        <v>0.39683027059999998</v>
      </c>
      <c r="K256">
        <v>0.24524424610000001</v>
      </c>
      <c r="L256">
        <v>0.245305244851</v>
      </c>
      <c r="M256">
        <v>0.2111512556</v>
      </c>
      <c r="N256" s="142" t="s">
        <v>1192</v>
      </c>
      <c r="O256" s="376" t="s">
        <v>6145</v>
      </c>
      <c r="P256"/>
      <c r="Q256"/>
      <c r="R256"/>
    </row>
    <row r="257" spans="1:18" ht="13.8" customHeight="1" x14ac:dyDescent="0.3">
      <c r="A257" t="s">
        <v>1879</v>
      </c>
      <c r="B257" s="113" t="s">
        <v>914</v>
      </c>
      <c r="C257" s="182" t="s">
        <v>1193</v>
      </c>
      <c r="D257" s="40" t="s">
        <v>2559</v>
      </c>
      <c r="E257" s="181" t="s">
        <v>943</v>
      </c>
      <c r="F257" s="184" t="s">
        <v>3930</v>
      </c>
      <c r="G257" s="371">
        <v>11.437658666666668</v>
      </c>
      <c r="H257" s="370">
        <v>2.122033385695</v>
      </c>
      <c r="I257">
        <v>1.7156488000000001</v>
      </c>
      <c r="J257">
        <v>0.28498123301999995</v>
      </c>
      <c r="K257">
        <v>0.19275098059999998</v>
      </c>
      <c r="L257">
        <v>0.19277783167499998</v>
      </c>
      <c r="M257">
        <v>0.12137650160000001</v>
      </c>
      <c r="N257" s="142" t="s">
        <v>1163</v>
      </c>
      <c r="O257" s="376" t="s">
        <v>6146</v>
      </c>
      <c r="P257"/>
      <c r="Q257"/>
      <c r="R257"/>
    </row>
    <row r="258" spans="1:18" ht="13.8" customHeight="1" x14ac:dyDescent="0.3">
      <c r="A258" t="s">
        <v>1880</v>
      </c>
      <c r="B258" s="113" t="s">
        <v>914</v>
      </c>
      <c r="C258" s="182" t="s">
        <v>1194</v>
      </c>
      <c r="D258" s="40" t="s">
        <v>2559</v>
      </c>
      <c r="E258" s="181" t="s">
        <v>943</v>
      </c>
      <c r="F258" s="184" t="s">
        <v>3931</v>
      </c>
      <c r="G258" s="371">
        <v>8.9839873333333333</v>
      </c>
      <c r="H258" s="370">
        <v>1.6109050868329999</v>
      </c>
      <c r="I258">
        <v>1.3475980999999999</v>
      </c>
      <c r="J258">
        <v>0.16968125163999997</v>
      </c>
      <c r="K258">
        <v>0.1070842489</v>
      </c>
      <c r="L258">
        <v>0.107107413193</v>
      </c>
      <c r="M258">
        <v>9.3602570900000001E-2</v>
      </c>
      <c r="N258" s="142" t="s">
        <v>1163</v>
      </c>
      <c r="O258" s="376" t="s">
        <v>6147</v>
      </c>
      <c r="P258"/>
      <c r="Q258"/>
      <c r="R258"/>
    </row>
    <row r="259" spans="1:18" ht="13.8" customHeight="1" x14ac:dyDescent="0.3">
      <c r="A259" t="s">
        <v>1881</v>
      </c>
      <c r="B259" s="113" t="s">
        <v>914</v>
      </c>
      <c r="C259" s="182" t="s">
        <v>1195</v>
      </c>
      <c r="D259" s="40" t="s">
        <v>2559</v>
      </c>
      <c r="E259" s="181" t="s">
        <v>943</v>
      </c>
      <c r="F259" s="184" t="s">
        <v>3932</v>
      </c>
      <c r="G259" s="371">
        <v>6.3624340666666672</v>
      </c>
      <c r="H259" s="370">
        <v>1.194893064503</v>
      </c>
      <c r="I259">
        <v>0.95436511000000002</v>
      </c>
      <c r="J259">
        <v>0.15927906088999999</v>
      </c>
      <c r="K259">
        <v>0.10842612319999999</v>
      </c>
      <c r="L259">
        <v>0.108439115613</v>
      </c>
      <c r="M259">
        <v>8.1235901200000002E-2</v>
      </c>
      <c r="N259" s="142" t="s">
        <v>1196</v>
      </c>
      <c r="O259" s="376" t="s">
        <v>6148</v>
      </c>
      <c r="P259"/>
      <c r="Q259"/>
      <c r="R259"/>
    </row>
    <row r="260" spans="1:18" ht="13.8" customHeight="1" x14ac:dyDescent="0.3">
      <c r="B260" s="113"/>
      <c r="C260" s="180"/>
      <c r="D260" s="37" t="s">
        <v>2560</v>
      </c>
      <c r="E260" s="181"/>
      <c r="F260"/>
      <c r="I260"/>
      <c r="J260"/>
      <c r="K260"/>
      <c r="L260"/>
      <c r="M260"/>
      <c r="N260" s="141"/>
      <c r="O260" s="377"/>
      <c r="P260"/>
      <c r="Q260"/>
      <c r="R260"/>
    </row>
    <row r="261" spans="1:18" ht="13.8" customHeight="1" x14ac:dyDescent="0.3">
      <c r="A261" t="s">
        <v>1882</v>
      </c>
      <c r="B261" s="113" t="s">
        <v>914</v>
      </c>
      <c r="C261" s="182" t="s">
        <v>1197</v>
      </c>
      <c r="D261" s="40" t="s">
        <v>2560</v>
      </c>
      <c r="E261" s="181" t="s">
        <v>943</v>
      </c>
      <c r="F261" s="184" t="s">
        <v>3933</v>
      </c>
      <c r="G261" s="371">
        <v>5.2335699333333334</v>
      </c>
      <c r="H261" s="370">
        <v>0.95461107696699998</v>
      </c>
      <c r="I261">
        <v>0.78503548999999995</v>
      </c>
      <c r="J261">
        <v>9.3770808900000016E-2</v>
      </c>
      <c r="K261">
        <v>5.9149612900000002E-2</v>
      </c>
      <c r="L261">
        <v>5.9160304266999995E-2</v>
      </c>
      <c r="M261">
        <v>7.5794086699999999E-2</v>
      </c>
      <c r="N261" s="142" t="s">
        <v>1198</v>
      </c>
      <c r="O261" s="376" t="s">
        <v>6149</v>
      </c>
      <c r="P261"/>
      <c r="Q261"/>
      <c r="R261"/>
    </row>
    <row r="262" spans="1:18" ht="13.8" customHeight="1" x14ac:dyDescent="0.3">
      <c r="A262" t="s">
        <v>1883</v>
      </c>
      <c r="B262" s="113" t="s">
        <v>914</v>
      </c>
      <c r="C262" s="182" t="s">
        <v>1199</v>
      </c>
      <c r="D262" s="40" t="s">
        <v>2560</v>
      </c>
      <c r="E262" s="181" t="s">
        <v>943</v>
      </c>
      <c r="F262" s="184" t="s">
        <v>3934</v>
      </c>
      <c r="G262" s="371">
        <v>18.597927333333335</v>
      </c>
      <c r="H262" s="370">
        <v>3.579728973136</v>
      </c>
      <c r="I262">
        <v>2.7896890999999999</v>
      </c>
      <c r="J262">
        <v>0.60723442919999993</v>
      </c>
      <c r="K262">
        <v>0.43028712400000002</v>
      </c>
      <c r="L262">
        <v>0.430327964136</v>
      </c>
      <c r="M262">
        <v>0.18276460380000001</v>
      </c>
      <c r="N262" s="142" t="s">
        <v>1200</v>
      </c>
      <c r="O262" s="376" t="s">
        <v>6150</v>
      </c>
      <c r="P262"/>
      <c r="Q262"/>
      <c r="R262"/>
    </row>
    <row r="263" spans="1:18" ht="13.8" customHeight="1" x14ac:dyDescent="0.3">
      <c r="A263" t="s">
        <v>1884</v>
      </c>
      <c r="B263" s="113" t="s">
        <v>914</v>
      </c>
      <c r="C263" s="182" t="s">
        <v>1201</v>
      </c>
      <c r="D263" s="40" t="s">
        <v>2560</v>
      </c>
      <c r="E263" s="181" t="s">
        <v>943</v>
      </c>
      <c r="F263" s="184" t="s">
        <v>3935</v>
      </c>
      <c r="G263" s="371">
        <v>9.6544153333333327</v>
      </c>
      <c r="H263" s="370">
        <v>1.775318606166</v>
      </c>
      <c r="I263">
        <v>1.4481622999999999</v>
      </c>
      <c r="J263">
        <v>0.20452211344999999</v>
      </c>
      <c r="K263">
        <v>0.13413815240000002</v>
      </c>
      <c r="L263">
        <v>0.13415921511600001</v>
      </c>
      <c r="M263">
        <v>0.12261313</v>
      </c>
      <c r="N263" s="142" t="s">
        <v>1139</v>
      </c>
      <c r="O263" s="376" t="s">
        <v>6151</v>
      </c>
      <c r="P263"/>
      <c r="Q263"/>
      <c r="R263"/>
    </row>
    <row r="264" spans="1:18" ht="13.8" customHeight="1" x14ac:dyDescent="0.3">
      <c r="A264" t="s">
        <v>1885</v>
      </c>
      <c r="B264" s="113" t="s">
        <v>914</v>
      </c>
      <c r="C264" s="182" t="s">
        <v>1202</v>
      </c>
      <c r="D264" s="40" t="s">
        <v>2560</v>
      </c>
      <c r="E264" s="181" t="s">
        <v>943</v>
      </c>
      <c r="F264" s="184" t="s">
        <v>3936</v>
      </c>
      <c r="G264" s="371">
        <v>28.824106666666669</v>
      </c>
      <c r="H264" s="370">
        <v>5.1659420742830005</v>
      </c>
      <c r="I264">
        <v>4.3236160000000003</v>
      </c>
      <c r="J264">
        <v>0.54897806319999998</v>
      </c>
      <c r="K264">
        <v>0.347001854</v>
      </c>
      <c r="L264">
        <v>0.34707700408299996</v>
      </c>
      <c r="M264">
        <v>0.293272861</v>
      </c>
      <c r="N264" s="142" t="s">
        <v>1203</v>
      </c>
      <c r="O264" s="376" t="s">
        <v>6152</v>
      </c>
      <c r="P264"/>
      <c r="Q264"/>
      <c r="R264"/>
    </row>
    <row r="265" spans="1:18" ht="13.8" customHeight="1" x14ac:dyDescent="0.3">
      <c r="A265" t="s">
        <v>1886</v>
      </c>
      <c r="B265" s="113" t="s">
        <v>914</v>
      </c>
      <c r="C265" s="182" t="s">
        <v>1204</v>
      </c>
      <c r="D265" s="40" t="s">
        <v>2560</v>
      </c>
      <c r="E265" s="181" t="s">
        <v>943</v>
      </c>
      <c r="F265" s="184" t="s">
        <v>3937</v>
      </c>
      <c r="G265" s="371">
        <v>3.4441904000000001</v>
      </c>
      <c r="H265" s="370">
        <v>0.63226758337569999</v>
      </c>
      <c r="I265">
        <v>0.51662856000000001</v>
      </c>
      <c r="J265">
        <v>7.2157847659999996E-2</v>
      </c>
      <c r="K265">
        <v>4.71844467E-2</v>
      </c>
      <c r="L265">
        <v>4.7192025515700002E-2</v>
      </c>
      <c r="M265">
        <v>4.3473596900000001E-2</v>
      </c>
      <c r="N265" s="142" t="s">
        <v>1205</v>
      </c>
      <c r="O265" s="376" t="s">
        <v>6153</v>
      </c>
      <c r="P265"/>
      <c r="Q265"/>
      <c r="R265"/>
    </row>
    <row r="266" spans="1:18" ht="13.8" customHeight="1" x14ac:dyDescent="0.3">
      <c r="A266" t="s">
        <v>1887</v>
      </c>
      <c r="B266" s="113" t="s">
        <v>914</v>
      </c>
      <c r="C266" s="182" t="s">
        <v>1206</v>
      </c>
      <c r="D266" s="40" t="s">
        <v>2560</v>
      </c>
      <c r="E266" s="181" t="s">
        <v>943</v>
      </c>
      <c r="F266" s="184" t="s">
        <v>3938</v>
      </c>
      <c r="G266" s="371">
        <v>8.6568193333333348</v>
      </c>
      <c r="H266" s="370">
        <v>1.6121419271370001</v>
      </c>
      <c r="I266">
        <v>1.2985229</v>
      </c>
      <c r="J266">
        <v>0.18521839002000001</v>
      </c>
      <c r="K266">
        <v>0.1225650439</v>
      </c>
      <c r="L266">
        <v>0.122581289117</v>
      </c>
      <c r="M266">
        <v>0.12838439190000001</v>
      </c>
      <c r="N266" s="142" t="s">
        <v>1203</v>
      </c>
      <c r="O266" s="376" t="s">
        <v>6154</v>
      </c>
      <c r="P266"/>
      <c r="Q266"/>
      <c r="R266"/>
    </row>
    <row r="267" spans="1:18" ht="13.8" customHeight="1" x14ac:dyDescent="0.3">
      <c r="A267" t="s">
        <v>1888</v>
      </c>
      <c r="B267" s="113" t="s">
        <v>914</v>
      </c>
      <c r="C267" s="182" t="s">
        <v>1207</v>
      </c>
      <c r="D267" s="40" t="s">
        <v>2560</v>
      </c>
      <c r="E267" s="181" t="s">
        <v>943</v>
      </c>
      <c r="F267" s="184" t="s">
        <v>3939</v>
      </c>
      <c r="G267" s="371">
        <v>4.5567015333333334</v>
      </c>
      <c r="H267" s="370">
        <v>0.81835137450699991</v>
      </c>
      <c r="I267">
        <v>0.68350522999999996</v>
      </c>
      <c r="J267">
        <v>9.2015163599999991E-2</v>
      </c>
      <c r="K267">
        <v>5.8975167000000002E-2</v>
      </c>
      <c r="L267">
        <v>5.8987366106999999E-2</v>
      </c>
      <c r="M267">
        <v>4.2818781799999997E-2</v>
      </c>
      <c r="N267" s="142" t="s">
        <v>1208</v>
      </c>
      <c r="O267" s="376" t="s">
        <v>6155</v>
      </c>
      <c r="P267"/>
      <c r="Q267"/>
      <c r="R267"/>
    </row>
    <row r="268" spans="1:18" ht="13.8" customHeight="1" x14ac:dyDescent="0.3">
      <c r="A268" t="s">
        <v>1889</v>
      </c>
      <c r="B268" s="113" t="s">
        <v>914</v>
      </c>
      <c r="C268" s="182" t="s">
        <v>1209</v>
      </c>
      <c r="D268" s="40" t="s">
        <v>2560</v>
      </c>
      <c r="E268" s="181" t="s">
        <v>943</v>
      </c>
      <c r="F268" s="184" t="s">
        <v>3940</v>
      </c>
      <c r="G268" s="371">
        <v>6.5988864000000005</v>
      </c>
      <c r="H268" s="370">
        <v>1.2146437899659999</v>
      </c>
      <c r="I268">
        <v>0.98983295999999998</v>
      </c>
      <c r="J268">
        <v>0.12323650674</v>
      </c>
      <c r="K268">
        <v>7.8924734999999996E-2</v>
      </c>
      <c r="L268">
        <v>7.8937207925999994E-2</v>
      </c>
      <c r="M268">
        <v>0.10156185030000001</v>
      </c>
      <c r="N268" s="142" t="s">
        <v>1210</v>
      </c>
      <c r="O268" s="376" t="s">
        <v>6156</v>
      </c>
      <c r="P268"/>
      <c r="Q268"/>
      <c r="R268"/>
    </row>
    <row r="269" spans="1:18" ht="13.8" customHeight="1" x14ac:dyDescent="0.3">
      <c r="A269" t="s">
        <v>1890</v>
      </c>
      <c r="B269" s="113" t="s">
        <v>914</v>
      </c>
      <c r="C269" s="182" t="s">
        <v>1211</v>
      </c>
      <c r="D269" s="40" t="s">
        <v>2560</v>
      </c>
      <c r="E269" s="181" t="s">
        <v>943</v>
      </c>
      <c r="F269" s="184" t="s">
        <v>3941</v>
      </c>
      <c r="G269" s="371">
        <v>5.6756767333333338</v>
      </c>
      <c r="H269" s="370">
        <v>1.036715823562</v>
      </c>
      <c r="I269">
        <v>0.85135150999999998</v>
      </c>
      <c r="J269">
        <v>0.10518515885999999</v>
      </c>
      <c r="K269">
        <v>6.6912187999999997E-2</v>
      </c>
      <c r="L269">
        <v>6.6923948301999991E-2</v>
      </c>
      <c r="M269">
        <v>8.0167394399999994E-2</v>
      </c>
      <c r="N269" s="142" t="s">
        <v>1210</v>
      </c>
      <c r="O269" s="376" t="s">
        <v>6157</v>
      </c>
      <c r="P269"/>
      <c r="Q269"/>
      <c r="R269"/>
    </row>
    <row r="270" spans="1:18" ht="13.8" customHeight="1" x14ac:dyDescent="0.3">
      <c r="A270" t="s">
        <v>1891</v>
      </c>
      <c r="B270" s="113" t="s">
        <v>914</v>
      </c>
      <c r="C270" s="182" t="s">
        <v>1212</v>
      </c>
      <c r="D270" s="40" t="s">
        <v>2560</v>
      </c>
      <c r="E270" s="181" t="s">
        <v>943</v>
      </c>
      <c r="F270" s="184" t="s">
        <v>3942</v>
      </c>
      <c r="G270" s="371">
        <v>8.1734393333333326</v>
      </c>
      <c r="H270" s="370">
        <v>1.5241435476579999</v>
      </c>
      <c r="I270">
        <v>1.2260158999999999</v>
      </c>
      <c r="J270">
        <v>0.17379479638999998</v>
      </c>
      <c r="K270">
        <v>0.11497138129999998</v>
      </c>
      <c r="L270">
        <v>0.114986322068</v>
      </c>
      <c r="M270">
        <v>0.12431791049999999</v>
      </c>
      <c r="N270" s="142" t="s">
        <v>1213</v>
      </c>
      <c r="O270" s="376" t="s">
        <v>6158</v>
      </c>
      <c r="P270"/>
      <c r="Q270"/>
      <c r="R270"/>
    </row>
    <row r="271" spans="1:18" ht="13.8" customHeight="1" x14ac:dyDescent="0.3">
      <c r="A271" t="s">
        <v>1892</v>
      </c>
      <c r="B271" s="113" t="s">
        <v>914</v>
      </c>
      <c r="C271" s="182" t="s">
        <v>1214</v>
      </c>
      <c r="D271" s="40" t="s">
        <v>2560</v>
      </c>
      <c r="E271" s="181" t="s">
        <v>943</v>
      </c>
      <c r="F271" s="184" t="s">
        <v>3943</v>
      </c>
      <c r="G271" s="371">
        <v>3.4286559333333333</v>
      </c>
      <c r="H271" s="370">
        <v>0.62355456560269995</v>
      </c>
      <c r="I271">
        <v>0.51429838999999999</v>
      </c>
      <c r="J271">
        <v>6.3770178209999986E-2</v>
      </c>
      <c r="K271">
        <v>4.0480943599999999E-2</v>
      </c>
      <c r="L271">
        <v>4.0488452892699998E-2</v>
      </c>
      <c r="M271">
        <v>4.5478488100000006E-2</v>
      </c>
      <c r="N271" s="142" t="s">
        <v>982</v>
      </c>
      <c r="O271" s="376" t="s">
        <v>6159</v>
      </c>
      <c r="P271"/>
      <c r="Q271"/>
      <c r="R271"/>
    </row>
    <row r="272" spans="1:18" ht="13.8" customHeight="1" x14ac:dyDescent="0.3">
      <c r="B272" s="113"/>
      <c r="C272" s="180"/>
      <c r="D272" s="37" t="s">
        <v>2561</v>
      </c>
      <c r="E272" s="181"/>
      <c r="F272"/>
      <c r="I272"/>
      <c r="J272"/>
      <c r="K272"/>
      <c r="L272"/>
      <c r="M272"/>
      <c r="N272" s="135"/>
      <c r="P272"/>
      <c r="Q272"/>
      <c r="R272"/>
    </row>
    <row r="273" spans="1:18" ht="13.8" customHeight="1" x14ac:dyDescent="0.3">
      <c r="A273" t="s">
        <v>6160</v>
      </c>
      <c r="B273" s="113" t="s">
        <v>914</v>
      </c>
      <c r="C273" s="182" t="s">
        <v>1215</v>
      </c>
      <c r="D273" s="40" t="s">
        <v>2561</v>
      </c>
      <c r="E273" s="181" t="s">
        <v>943</v>
      </c>
      <c r="F273" s="184" t="s">
        <v>6161</v>
      </c>
      <c r="G273" s="371">
        <v>1.6216716</v>
      </c>
      <c r="H273" s="370">
        <v>1.1148748155999999</v>
      </c>
      <c r="I273">
        <v>0.24325073999999999</v>
      </c>
      <c r="J273">
        <v>0.27341868790000001</v>
      </c>
      <c r="K273">
        <v>0.2313967401</v>
      </c>
      <c r="L273">
        <v>0.81260567960000007</v>
      </c>
      <c r="M273">
        <v>1.43683252E-2</v>
      </c>
      <c r="N273" s="134"/>
      <c r="P273"/>
      <c r="Q273"/>
      <c r="R273"/>
    </row>
    <row r="274" spans="1:18" ht="13.8" customHeight="1" x14ac:dyDescent="0.3">
      <c r="A274" t="s">
        <v>6162</v>
      </c>
      <c r="B274" s="113" t="s">
        <v>914</v>
      </c>
      <c r="C274" s="182" t="s">
        <v>1216</v>
      </c>
      <c r="D274" s="40" t="s">
        <v>2561</v>
      </c>
      <c r="E274" s="181" t="s">
        <v>943</v>
      </c>
      <c r="F274" s="184" t="s">
        <v>6163</v>
      </c>
      <c r="G274" s="371">
        <v>4.1765343999999995</v>
      </c>
      <c r="H274" s="370">
        <v>2.0891855370000001</v>
      </c>
      <c r="I274">
        <v>0.62648015999999995</v>
      </c>
      <c r="J274">
        <v>0.69494371399999999</v>
      </c>
      <c r="K274">
        <v>0.57881378299999997</v>
      </c>
      <c r="L274">
        <v>1.128039241</v>
      </c>
      <c r="M274">
        <v>8.0774398999999997E-2</v>
      </c>
      <c r="N274" s="134"/>
      <c r="P274"/>
      <c r="Q274"/>
      <c r="R274"/>
    </row>
    <row r="275" spans="1:18" ht="13.8" customHeight="1" x14ac:dyDescent="0.3">
      <c r="A275" t="s">
        <v>6164</v>
      </c>
      <c r="B275" s="113" t="s">
        <v>914</v>
      </c>
      <c r="C275" s="182" t="s">
        <v>1217</v>
      </c>
      <c r="D275" s="40" t="s">
        <v>2561</v>
      </c>
      <c r="E275" s="181" t="s">
        <v>943</v>
      </c>
      <c r="F275" s="184" t="s">
        <v>6165</v>
      </c>
      <c r="G275" s="371">
        <v>1.6544336666666668</v>
      </c>
      <c r="H275" s="370">
        <v>0.93916486869999993</v>
      </c>
      <c r="I275">
        <v>0.24816505</v>
      </c>
      <c r="J275">
        <v>0.30156946369999998</v>
      </c>
      <c r="K275">
        <v>0.25680716999999997</v>
      </c>
      <c r="L275">
        <v>0.60441005400000003</v>
      </c>
      <c r="M275">
        <v>3.4937793000000002E-2</v>
      </c>
      <c r="N275" s="134"/>
      <c r="P275"/>
      <c r="Q275"/>
      <c r="R275"/>
    </row>
    <row r="276" spans="1:18" ht="13.8" customHeight="1" x14ac:dyDescent="0.3">
      <c r="A276" t="s">
        <v>6166</v>
      </c>
      <c r="B276" s="113" t="s">
        <v>914</v>
      </c>
      <c r="C276" s="182" t="s">
        <v>1218</v>
      </c>
      <c r="D276" s="40" t="s">
        <v>2561</v>
      </c>
      <c r="E276" s="181" t="s">
        <v>943</v>
      </c>
      <c r="F276" s="184" t="s">
        <v>6167</v>
      </c>
      <c r="G276" s="371">
        <v>4.1808076666666674</v>
      </c>
      <c r="H276" s="370">
        <v>2.1243739010000002</v>
      </c>
      <c r="I276">
        <v>0.62712115000000002</v>
      </c>
      <c r="J276">
        <v>0.69798522399999996</v>
      </c>
      <c r="K276">
        <v>0.58147176099999998</v>
      </c>
      <c r="L276">
        <v>1.1589642530000002</v>
      </c>
      <c r="M276">
        <v>8.3457373000000001E-2</v>
      </c>
      <c r="N276" s="134"/>
      <c r="P276"/>
      <c r="Q276"/>
      <c r="R276"/>
    </row>
    <row r="277" spans="1:18" ht="13.8" customHeight="1" x14ac:dyDescent="0.3">
      <c r="A277" t="s">
        <v>6168</v>
      </c>
      <c r="B277" s="113" t="s">
        <v>914</v>
      </c>
      <c r="C277" s="182" t="s">
        <v>1219</v>
      </c>
      <c r="D277" s="40" t="s">
        <v>2561</v>
      </c>
      <c r="E277" s="181" t="s">
        <v>943</v>
      </c>
      <c r="F277" s="184" t="s">
        <v>6169</v>
      </c>
      <c r="G277" s="371">
        <v>2.6436802666666668</v>
      </c>
      <c r="H277" s="370">
        <v>1.0012356604899999</v>
      </c>
      <c r="I277">
        <v>0.39655203999999999</v>
      </c>
      <c r="J277">
        <v>0.26721381240000003</v>
      </c>
      <c r="K277">
        <v>0.17025412988999999</v>
      </c>
      <c r="L277">
        <v>0.49930995249999999</v>
      </c>
      <c r="M277">
        <v>7.1854329000000002E-3</v>
      </c>
      <c r="N277" s="134"/>
      <c r="P277"/>
      <c r="Q277"/>
      <c r="R277"/>
    </row>
    <row r="278" spans="1:18" ht="13.8" customHeight="1" x14ac:dyDescent="0.3">
      <c r="A278" t="s">
        <v>6170</v>
      </c>
      <c r="B278" s="113" t="s">
        <v>914</v>
      </c>
      <c r="C278" s="182" t="s">
        <v>1220</v>
      </c>
      <c r="D278" s="40" t="s">
        <v>2561</v>
      </c>
      <c r="E278" s="181" t="s">
        <v>943</v>
      </c>
      <c r="F278" s="184" t="s">
        <v>6171</v>
      </c>
      <c r="G278" s="371">
        <v>4.1022612666666669</v>
      </c>
      <c r="H278" s="370">
        <v>2.2873417519999997</v>
      </c>
      <c r="I278">
        <v>0.61533919000000004</v>
      </c>
      <c r="J278">
        <v>0.68279044100000008</v>
      </c>
      <c r="K278">
        <v>0.56939453899999992</v>
      </c>
      <c r="L278">
        <v>1.1186344639999999</v>
      </c>
      <c r="M278">
        <v>0.302210378</v>
      </c>
      <c r="N278" s="134"/>
      <c r="O278" s="375"/>
      <c r="P278"/>
      <c r="Q278"/>
      <c r="R278"/>
    </row>
    <row r="279" spans="1:18" ht="13.8" customHeight="1" x14ac:dyDescent="0.3">
      <c r="B279" s="113"/>
      <c r="C279" s="180"/>
      <c r="D279" s="37" t="s">
        <v>2562</v>
      </c>
      <c r="E279" s="181"/>
      <c r="F279"/>
      <c r="I279"/>
      <c r="J279"/>
      <c r="K279"/>
      <c r="L279"/>
      <c r="M279"/>
      <c r="N279" s="135"/>
      <c r="O279" s="375"/>
      <c r="P279"/>
      <c r="Q279"/>
      <c r="R279"/>
    </row>
    <row r="280" spans="1:18" ht="13.8" customHeight="1" x14ac:dyDescent="0.3">
      <c r="A280" t="s">
        <v>1893</v>
      </c>
      <c r="B280" s="113" t="s">
        <v>914</v>
      </c>
      <c r="C280" s="182" t="s">
        <v>1221</v>
      </c>
      <c r="D280" s="40" t="s">
        <v>2562</v>
      </c>
      <c r="E280" s="181" t="s">
        <v>943</v>
      </c>
      <c r="F280" s="184" t="s">
        <v>3944</v>
      </c>
      <c r="G280" s="371">
        <v>9.2879440000000008E-2</v>
      </c>
      <c r="H280" s="370">
        <v>1.5613838497550001E-2</v>
      </c>
      <c r="I280">
        <v>1.3931916000000001E-2</v>
      </c>
      <c r="J280">
        <v>1.5446076800999997E-3</v>
      </c>
      <c r="K280">
        <v>9.0013497699999992E-4</v>
      </c>
      <c r="L280">
        <v>9.0049773344999984E-4</v>
      </c>
      <c r="M280">
        <v>1.36952061E-4</v>
      </c>
      <c r="N280" s="136" t="s">
        <v>1222</v>
      </c>
      <c r="O280" s="376" t="s">
        <v>6172</v>
      </c>
      <c r="P280"/>
      <c r="Q280"/>
      <c r="R280"/>
    </row>
    <row r="281" spans="1:18" ht="13.8" customHeight="1" x14ac:dyDescent="0.3">
      <c r="A281" t="s">
        <v>1894</v>
      </c>
      <c r="B281" s="113" t="s">
        <v>914</v>
      </c>
      <c r="C281" s="182" t="s">
        <v>1223</v>
      </c>
      <c r="D281" s="40" t="s">
        <v>2562</v>
      </c>
      <c r="E281" s="181" t="s">
        <v>943</v>
      </c>
      <c r="F281" s="184" t="s">
        <v>3945</v>
      </c>
      <c r="G281" s="371">
        <v>3.3974321333333335E-2</v>
      </c>
      <c r="H281" s="370">
        <v>5.7113777417900002E-3</v>
      </c>
      <c r="I281">
        <v>5.0961482000000001E-3</v>
      </c>
      <c r="J281">
        <v>5.650012277E-4</v>
      </c>
      <c r="K281">
        <v>3.29259893E-4</v>
      </c>
      <c r="L281">
        <v>3.2939258548999998E-4</v>
      </c>
      <c r="M281">
        <v>5.0095621599999996E-5</v>
      </c>
      <c r="N281" s="136" t="s">
        <v>1224</v>
      </c>
      <c r="O281" s="376" t="s">
        <v>6173</v>
      </c>
      <c r="P281"/>
      <c r="Q281"/>
      <c r="R281"/>
    </row>
    <row r="282" spans="1:18" ht="13.8" customHeight="1" x14ac:dyDescent="0.3">
      <c r="A282" t="s">
        <v>1895</v>
      </c>
      <c r="B282" s="113" t="s">
        <v>914</v>
      </c>
      <c r="C282" s="182" t="s">
        <v>1225</v>
      </c>
      <c r="D282" s="40" t="s">
        <v>2562</v>
      </c>
      <c r="E282" s="181" t="s">
        <v>943</v>
      </c>
      <c r="F282" s="184" t="s">
        <v>3946</v>
      </c>
      <c r="G282" s="371">
        <v>0.48047092000000008</v>
      </c>
      <c r="H282" s="370">
        <v>8.6449714499200012E-2</v>
      </c>
      <c r="I282">
        <v>7.2070638000000006E-2</v>
      </c>
      <c r="J282">
        <v>7.9871577640000004E-3</v>
      </c>
      <c r="K282">
        <v>4.8981915100000002E-3</v>
      </c>
      <c r="L282">
        <v>4.8992734152000002E-3</v>
      </c>
      <c r="M282">
        <v>6.3908368299999997E-3</v>
      </c>
      <c r="N282" s="136" t="s">
        <v>973</v>
      </c>
      <c r="O282" s="376" t="s">
        <v>6174</v>
      </c>
      <c r="P282"/>
      <c r="Q282"/>
      <c r="R282"/>
    </row>
    <row r="283" spans="1:18" ht="13.8" customHeight="1" x14ac:dyDescent="0.3">
      <c r="B283" s="113"/>
      <c r="C283" s="180"/>
      <c r="D283" s="37" t="s">
        <v>2563</v>
      </c>
      <c r="E283" s="181"/>
      <c r="F283"/>
      <c r="I283"/>
      <c r="J283"/>
      <c r="K283"/>
      <c r="L283"/>
      <c r="M283"/>
      <c r="N283" s="135"/>
      <c r="P283"/>
      <c r="Q283"/>
      <c r="R283"/>
    </row>
    <row r="284" spans="1:18" ht="13.8" customHeight="1" x14ac:dyDescent="0.3">
      <c r="A284" t="s">
        <v>1896</v>
      </c>
      <c r="B284" s="113" t="s">
        <v>914</v>
      </c>
      <c r="C284" s="182" t="s">
        <v>1226</v>
      </c>
      <c r="D284" s="40" t="s">
        <v>2563</v>
      </c>
      <c r="E284" s="181" t="s">
        <v>943</v>
      </c>
      <c r="F284" s="184" t="s">
        <v>3947</v>
      </c>
      <c r="G284" s="371">
        <v>4.1392166000000001</v>
      </c>
      <c r="H284" s="370">
        <v>0.81229957445935996</v>
      </c>
      <c r="I284">
        <v>0.62088248999999995</v>
      </c>
      <c r="J284">
        <v>0.15981647183000003</v>
      </c>
      <c r="K284">
        <v>0.11053546729036</v>
      </c>
      <c r="L284">
        <v>0.112611190229</v>
      </c>
      <c r="M284">
        <v>2.952374491E-2</v>
      </c>
      <c r="N284" s="139" t="s">
        <v>982</v>
      </c>
      <c r="P284"/>
      <c r="Q284"/>
      <c r="R284"/>
    </row>
    <row r="285" spans="1:18" ht="13.8" customHeight="1" x14ac:dyDescent="0.3">
      <c r="A285" t="s">
        <v>6175</v>
      </c>
      <c r="B285" s="113" t="s">
        <v>914</v>
      </c>
      <c r="C285" s="182" t="s">
        <v>1227</v>
      </c>
      <c r="D285" s="40" t="s">
        <v>2563</v>
      </c>
      <c r="E285" s="181" t="s">
        <v>943</v>
      </c>
      <c r="F285" s="184" t="s">
        <v>6176</v>
      </c>
      <c r="G285" s="371">
        <v>10.964</v>
      </c>
      <c r="H285" s="370">
        <v>5.1249888141</v>
      </c>
      <c r="I285">
        <v>1.6446000000000001</v>
      </c>
      <c r="J285">
        <v>2.9688215140999996</v>
      </c>
      <c r="K285">
        <v>2.39769028</v>
      </c>
      <c r="L285">
        <v>2.2955929199999998</v>
      </c>
      <c r="M285">
        <v>0.39886265999999998</v>
      </c>
      <c r="N285" s="139" t="s">
        <v>982</v>
      </c>
      <c r="P285"/>
      <c r="Q285"/>
      <c r="R285"/>
    </row>
    <row r="286" spans="1:18" ht="13.8" customHeight="1" x14ac:dyDescent="0.3">
      <c r="A286" t="s">
        <v>6177</v>
      </c>
      <c r="B286" s="113" t="s">
        <v>914</v>
      </c>
      <c r="C286" s="182" t="s">
        <v>1228</v>
      </c>
      <c r="D286" s="40" t="s">
        <v>2563</v>
      </c>
      <c r="E286" s="181" t="s">
        <v>943</v>
      </c>
      <c r="F286" s="184" t="s">
        <v>6178</v>
      </c>
      <c r="G286" s="371">
        <v>22.582999999999998</v>
      </c>
      <c r="H286" s="370">
        <v>7.3579850781000005</v>
      </c>
      <c r="I286">
        <v>3.3874499999999999</v>
      </c>
      <c r="J286">
        <v>3.0940556981</v>
      </c>
      <c r="K286">
        <v>2.3158256600000002</v>
      </c>
      <c r="L286">
        <v>2.0142005999999997</v>
      </c>
      <c r="M286">
        <v>0.56438443999999999</v>
      </c>
      <c r="N286" s="139" t="s">
        <v>982</v>
      </c>
      <c r="P286"/>
      <c r="Q286"/>
      <c r="R286"/>
    </row>
    <row r="287" spans="1:18" ht="13.8" customHeight="1" x14ac:dyDescent="0.3">
      <c r="A287" t="s">
        <v>1897</v>
      </c>
      <c r="B287" s="113" t="s">
        <v>914</v>
      </c>
      <c r="C287" s="182" t="s">
        <v>1229</v>
      </c>
      <c r="D287" s="40" t="s">
        <v>2563</v>
      </c>
      <c r="E287" s="181" t="s">
        <v>943</v>
      </c>
      <c r="F287" s="184" t="s">
        <v>3948</v>
      </c>
      <c r="G287" s="371">
        <v>1.7362112000000001</v>
      </c>
      <c r="H287" s="370">
        <v>0.28860171305810001</v>
      </c>
      <c r="I287">
        <v>0.26043168</v>
      </c>
      <c r="J287">
        <v>2.5910842970000004E-2</v>
      </c>
      <c r="K287">
        <v>1.481587275E-2</v>
      </c>
      <c r="L287">
        <v>1.48218410481E-2</v>
      </c>
      <c r="M287">
        <v>2.25322179E-3</v>
      </c>
      <c r="N287" s="136" t="s">
        <v>1013</v>
      </c>
      <c r="O287" s="381"/>
      <c r="P287"/>
      <c r="Q287"/>
      <c r="R287"/>
    </row>
    <row r="288" spans="1:18" ht="13.8" customHeight="1" x14ac:dyDescent="0.3">
      <c r="B288" s="113"/>
      <c r="C288" s="180"/>
      <c r="D288" s="37" t="s">
        <v>2564</v>
      </c>
      <c r="E288" s="181"/>
      <c r="F288"/>
      <c r="I288"/>
      <c r="J288"/>
      <c r="K288"/>
      <c r="L288"/>
      <c r="M288"/>
      <c r="N288" s="135"/>
      <c r="O288" s="381"/>
      <c r="P288"/>
      <c r="Q288"/>
      <c r="R288"/>
    </row>
    <row r="289" spans="1:18" ht="13.8" customHeight="1" x14ac:dyDescent="0.3">
      <c r="A289" t="s">
        <v>1898</v>
      </c>
      <c r="B289" s="113" t="s">
        <v>914</v>
      </c>
      <c r="C289" s="182" t="s">
        <v>1230</v>
      </c>
      <c r="D289" s="40" t="s">
        <v>2564</v>
      </c>
      <c r="E289" s="181" t="s">
        <v>943</v>
      </c>
      <c r="F289" s="184" t="s">
        <v>3949</v>
      </c>
      <c r="G289" s="371">
        <v>4.8071392666666668</v>
      </c>
      <c r="H289" s="370">
        <v>0.79999250630300001</v>
      </c>
      <c r="I289">
        <v>0.72107089000000002</v>
      </c>
      <c r="J289">
        <v>7.2560567780000002E-2</v>
      </c>
      <c r="K289">
        <v>4.1710278400000002E-2</v>
      </c>
      <c r="L289">
        <v>4.1727082933000002E-2</v>
      </c>
      <c r="M289">
        <v>6.3442439899999998E-3</v>
      </c>
      <c r="N289" s="136" t="s">
        <v>1063</v>
      </c>
      <c r="O289" s="376" t="s">
        <v>6179</v>
      </c>
      <c r="P289"/>
      <c r="Q289"/>
      <c r="R289"/>
    </row>
    <row r="290" spans="1:18" ht="13.8" customHeight="1" x14ac:dyDescent="0.3">
      <c r="A290" t="s">
        <v>1899</v>
      </c>
      <c r="B290" s="113" t="s">
        <v>914</v>
      </c>
      <c r="C290" s="182" t="s">
        <v>1231</v>
      </c>
      <c r="D290" s="40" t="s">
        <v>2564</v>
      </c>
      <c r="E290" s="181" t="s">
        <v>943</v>
      </c>
      <c r="F290" s="184" t="s">
        <v>3950</v>
      </c>
      <c r="G290" s="371">
        <v>2.9326186666666665</v>
      </c>
      <c r="H290" s="370">
        <v>0.48584749914369996</v>
      </c>
      <c r="I290">
        <v>0.43989279999999997</v>
      </c>
      <c r="J290">
        <v>4.2248524080000009E-2</v>
      </c>
      <c r="K290">
        <v>2.4301981800000001E-2</v>
      </c>
      <c r="L290">
        <v>2.4311772723700002E-2</v>
      </c>
      <c r="M290">
        <v>3.6963841400000003E-3</v>
      </c>
      <c r="N290" s="136" t="s">
        <v>1063</v>
      </c>
      <c r="O290" s="376" t="s">
        <v>6180</v>
      </c>
      <c r="P290"/>
      <c r="Q290"/>
      <c r="R290"/>
    </row>
    <row r="291" spans="1:18" ht="13.8" customHeight="1" x14ac:dyDescent="0.3">
      <c r="A291" t="s">
        <v>1900</v>
      </c>
      <c r="B291" s="113" t="s">
        <v>914</v>
      </c>
      <c r="C291" s="182" t="s">
        <v>1232</v>
      </c>
      <c r="D291" s="40" t="s">
        <v>2564</v>
      </c>
      <c r="E291" s="181" t="s">
        <v>943</v>
      </c>
      <c r="F291" s="184" t="s">
        <v>3951</v>
      </c>
      <c r="G291" s="371">
        <v>2.5746214000000003</v>
      </c>
      <c r="H291" s="370">
        <v>0.40458830090449999</v>
      </c>
      <c r="I291">
        <v>0.38619321000000001</v>
      </c>
      <c r="J291">
        <v>1.7199608815999998E-2</v>
      </c>
      <c r="K291">
        <v>7.8840127500000006E-3</v>
      </c>
      <c r="L291">
        <v>7.8871709585000005E-3</v>
      </c>
      <c r="M291">
        <v>1.1923238799999999E-3</v>
      </c>
      <c r="N291" s="139" t="s">
        <v>982</v>
      </c>
      <c r="O291" s="381"/>
      <c r="P291"/>
      <c r="Q291"/>
      <c r="R291"/>
    </row>
    <row r="292" spans="1:18" ht="13.8" customHeight="1" x14ac:dyDescent="0.3">
      <c r="A292" t="s">
        <v>1901</v>
      </c>
      <c r="B292" s="113" t="s">
        <v>914</v>
      </c>
      <c r="C292" s="182" t="s">
        <v>1233</v>
      </c>
      <c r="D292" s="40" t="s">
        <v>2564</v>
      </c>
      <c r="E292" s="181" t="s">
        <v>943</v>
      </c>
      <c r="F292" s="184" t="s">
        <v>3952</v>
      </c>
      <c r="G292" s="371">
        <v>1.8881006</v>
      </c>
      <c r="H292" s="370">
        <v>0.29569001099160003</v>
      </c>
      <c r="I292">
        <v>0.28321509</v>
      </c>
      <c r="J292">
        <v>1.1698128679000001E-2</v>
      </c>
      <c r="K292">
        <v>5.1255299799999997E-3</v>
      </c>
      <c r="L292">
        <v>5.1275820996000004E-3</v>
      </c>
      <c r="M292">
        <v>7.7474019299999999E-4</v>
      </c>
      <c r="N292" s="139" t="s">
        <v>982</v>
      </c>
      <c r="O292" s="376" t="s">
        <v>6181</v>
      </c>
      <c r="P292"/>
      <c r="Q292"/>
      <c r="R292"/>
    </row>
    <row r="293" spans="1:18" ht="13.8" customHeight="1" x14ac:dyDescent="0.3">
      <c r="A293" t="s">
        <v>1902</v>
      </c>
      <c r="B293" s="113" t="s">
        <v>914</v>
      </c>
      <c r="C293" s="182" t="s">
        <v>1234</v>
      </c>
      <c r="D293" s="40" t="s">
        <v>2564</v>
      </c>
      <c r="E293" s="181" t="s">
        <v>943</v>
      </c>
      <c r="F293" s="184" t="s">
        <v>3953</v>
      </c>
      <c r="G293" s="371">
        <v>2.8865381999999999</v>
      </c>
      <c r="H293" s="370">
        <v>0.45674436689109998</v>
      </c>
      <c r="I293">
        <v>0.43298072999999998</v>
      </c>
      <c r="J293">
        <v>2.2133445032000005E-2</v>
      </c>
      <c r="K293">
        <v>1.0734205070000001E-2</v>
      </c>
      <c r="L293">
        <v>1.07385116891E-2</v>
      </c>
      <c r="M293">
        <v>1.62588524E-3</v>
      </c>
      <c r="N293" s="139" t="s">
        <v>982</v>
      </c>
      <c r="O293" s="376" t="s">
        <v>6181</v>
      </c>
      <c r="P293"/>
      <c r="Q293"/>
      <c r="R293"/>
    </row>
    <row r="294" spans="1:18" ht="13.8" customHeight="1" x14ac:dyDescent="0.3">
      <c r="A294" t="s">
        <v>3302</v>
      </c>
      <c r="B294" s="113" t="s">
        <v>914</v>
      </c>
      <c r="C294" s="182" t="s">
        <v>1235</v>
      </c>
      <c r="D294" s="40" t="s">
        <v>2564</v>
      </c>
      <c r="E294" s="181" t="s">
        <v>943</v>
      </c>
      <c r="F294" s="184" t="s">
        <v>3954</v>
      </c>
      <c r="G294" s="371">
        <v>1.4349724666666668</v>
      </c>
      <c r="H294" s="370">
        <v>0.2396838497946</v>
      </c>
      <c r="I294">
        <v>0.21524587000000001</v>
      </c>
      <c r="J294">
        <v>2.2460766920000003E-2</v>
      </c>
      <c r="K294">
        <v>1.2963926230000001E-2</v>
      </c>
      <c r="L294">
        <v>1.29691496046E-2</v>
      </c>
      <c r="M294">
        <v>1.9719895000000001E-3</v>
      </c>
      <c r="N294" s="136" t="s">
        <v>969</v>
      </c>
      <c r="O294" s="376" t="s">
        <v>5921</v>
      </c>
      <c r="P294"/>
      <c r="Q294"/>
      <c r="R294"/>
    </row>
    <row r="295" spans="1:18" ht="13.8" customHeight="1" x14ac:dyDescent="0.3">
      <c r="A295" t="s">
        <v>1903</v>
      </c>
      <c r="B295" s="113" t="s">
        <v>914</v>
      </c>
      <c r="C295" s="182" t="s">
        <v>1236</v>
      </c>
      <c r="D295" s="40" t="s">
        <v>2564</v>
      </c>
      <c r="E295" s="181" t="s">
        <v>943</v>
      </c>
      <c r="F295" s="184" t="s">
        <v>3955</v>
      </c>
      <c r="G295" s="371">
        <v>0.6777152666666667</v>
      </c>
      <c r="H295" s="370">
        <v>0.1103327853602</v>
      </c>
      <c r="I295">
        <v>0.10165729</v>
      </c>
      <c r="J295">
        <v>7.9825373560000017E-3</v>
      </c>
      <c r="K295">
        <v>4.5440941799999995E-3</v>
      </c>
      <c r="L295">
        <v>4.5459248271999993E-3</v>
      </c>
      <c r="M295">
        <v>6.9112735700000002E-4</v>
      </c>
      <c r="N295" s="139" t="s">
        <v>982</v>
      </c>
      <c r="O295" s="376" t="s">
        <v>6182</v>
      </c>
      <c r="P295"/>
      <c r="Q295"/>
      <c r="R295"/>
    </row>
    <row r="296" spans="1:18" ht="13.8" customHeight="1" x14ac:dyDescent="0.3">
      <c r="A296" t="s">
        <v>1904</v>
      </c>
      <c r="B296" s="113" t="s">
        <v>914</v>
      </c>
      <c r="C296" s="182" t="s">
        <v>1237</v>
      </c>
      <c r="D296" s="40" t="s">
        <v>2564</v>
      </c>
      <c r="E296" s="181" t="s">
        <v>943</v>
      </c>
      <c r="F296" s="184" t="s">
        <v>3956</v>
      </c>
      <c r="G296" s="371">
        <v>1.2190702</v>
      </c>
      <c r="H296" s="370">
        <v>0.2025053791342</v>
      </c>
      <c r="I296">
        <v>0.18286052999999999</v>
      </c>
      <c r="J296">
        <v>1.8070908188000001E-2</v>
      </c>
      <c r="K296">
        <v>1.0322220020000002E-2</v>
      </c>
      <c r="L296">
        <v>1.03263780362E-2</v>
      </c>
      <c r="M296">
        <v>1.56978293E-3</v>
      </c>
      <c r="N296" s="136" t="s">
        <v>1046</v>
      </c>
      <c r="O296" s="376" t="s">
        <v>6183</v>
      </c>
      <c r="P296"/>
      <c r="Q296"/>
      <c r="R296"/>
    </row>
    <row r="297" spans="1:18" ht="13.8" customHeight="1" x14ac:dyDescent="0.3">
      <c r="A297" t="s">
        <v>1905</v>
      </c>
      <c r="B297" s="113" t="s">
        <v>914</v>
      </c>
      <c r="C297" s="182" t="s">
        <v>1238</v>
      </c>
      <c r="D297" s="40" t="s">
        <v>2564</v>
      </c>
      <c r="E297" s="181" t="s">
        <v>943</v>
      </c>
      <c r="F297" s="184" t="s">
        <v>3957</v>
      </c>
      <c r="G297" s="371">
        <v>2.1897032666666667</v>
      </c>
      <c r="H297" s="370">
        <v>0.36358052472800001</v>
      </c>
      <c r="I297">
        <v>0.32845549000000002</v>
      </c>
      <c r="J297">
        <v>3.2293338230000003E-2</v>
      </c>
      <c r="K297">
        <v>1.8568064379999999E-2</v>
      </c>
      <c r="L297">
        <v>1.8575545117999998E-2</v>
      </c>
      <c r="M297">
        <v>2.8242157600000001E-3</v>
      </c>
      <c r="N297" s="136" t="s">
        <v>1063</v>
      </c>
      <c r="O297" s="376" t="s">
        <v>6184</v>
      </c>
      <c r="P297"/>
      <c r="Q297"/>
      <c r="R297"/>
    </row>
    <row r="298" spans="1:18" ht="13.8" customHeight="1" x14ac:dyDescent="0.3">
      <c r="A298" t="s">
        <v>3303</v>
      </c>
      <c r="B298" s="113" t="s">
        <v>914</v>
      </c>
      <c r="C298" s="182" t="s">
        <v>1239</v>
      </c>
      <c r="D298" s="40" t="s">
        <v>2564</v>
      </c>
      <c r="E298" s="181" t="s">
        <v>943</v>
      </c>
      <c r="F298" s="184" t="s">
        <v>3958</v>
      </c>
      <c r="G298" s="371">
        <v>3.0092148666666669</v>
      </c>
      <c r="H298" s="370">
        <v>0.49978322280199999</v>
      </c>
      <c r="I298">
        <v>0.45138223</v>
      </c>
      <c r="J298">
        <v>4.4489086480000002E-2</v>
      </c>
      <c r="K298">
        <v>2.5649680799999998E-2</v>
      </c>
      <c r="L298">
        <v>2.5660015222E-2</v>
      </c>
      <c r="M298">
        <v>3.9015718999999998E-3</v>
      </c>
      <c r="N298" s="136" t="s">
        <v>1063</v>
      </c>
      <c r="O298" s="376" t="s">
        <v>6087</v>
      </c>
      <c r="P298"/>
      <c r="Q298"/>
      <c r="R298"/>
    </row>
    <row r="299" spans="1:18" ht="13.8" customHeight="1" x14ac:dyDescent="0.3">
      <c r="A299" t="s">
        <v>1906</v>
      </c>
      <c r="B299" s="113" t="s">
        <v>914</v>
      </c>
      <c r="C299" s="182" t="s">
        <v>1240</v>
      </c>
      <c r="D299" s="40" t="s">
        <v>2564</v>
      </c>
      <c r="E299" s="181" t="s">
        <v>943</v>
      </c>
      <c r="F299" s="184" t="s">
        <v>3959</v>
      </c>
      <c r="G299" s="371">
        <v>1.1617915333333335</v>
      </c>
      <c r="H299" s="370">
        <v>0.1938585725751</v>
      </c>
      <c r="I299">
        <v>0.17426873000000001</v>
      </c>
      <c r="J299">
        <v>1.8008433619999997E-2</v>
      </c>
      <c r="K299">
        <v>1.0369326559999999E-2</v>
      </c>
      <c r="L299">
        <v>1.0373504305099999E-2</v>
      </c>
      <c r="M299">
        <v>1.5772312100000001E-3</v>
      </c>
      <c r="N299" s="136" t="s">
        <v>1241</v>
      </c>
      <c r="O299" s="376" t="s">
        <v>6185</v>
      </c>
      <c r="P299"/>
      <c r="Q299"/>
      <c r="R299"/>
    </row>
    <row r="300" spans="1:18" ht="13.8" customHeight="1" x14ac:dyDescent="0.3">
      <c r="A300" t="s">
        <v>3304</v>
      </c>
      <c r="B300" s="113" t="s">
        <v>914</v>
      </c>
      <c r="C300" s="182" t="s">
        <v>1242</v>
      </c>
      <c r="D300" s="40" t="s">
        <v>2564</v>
      </c>
      <c r="E300" s="181" t="s">
        <v>943</v>
      </c>
      <c r="F300" s="184" t="s">
        <v>3960</v>
      </c>
      <c r="G300" s="371">
        <v>1.5873263333333334</v>
      </c>
      <c r="H300" s="370">
        <v>0.26408317362720002</v>
      </c>
      <c r="I300">
        <v>0.23809895</v>
      </c>
      <c r="J300">
        <v>2.389631578E-2</v>
      </c>
      <c r="K300">
        <v>1.3691963939999999E-2</v>
      </c>
      <c r="L300">
        <v>1.36974797472E-2</v>
      </c>
      <c r="M300">
        <v>2.08239204E-3</v>
      </c>
      <c r="N300" s="136" t="s">
        <v>1059</v>
      </c>
      <c r="O300" s="376" t="s">
        <v>6029</v>
      </c>
      <c r="P300"/>
      <c r="Q300"/>
      <c r="R300"/>
    </row>
    <row r="301" spans="1:18" ht="13.8" customHeight="1" x14ac:dyDescent="0.3">
      <c r="A301" t="s">
        <v>1907</v>
      </c>
      <c r="B301" s="113" t="s">
        <v>914</v>
      </c>
      <c r="C301" s="182" t="s">
        <v>1243</v>
      </c>
      <c r="D301" s="40" t="s">
        <v>2564</v>
      </c>
      <c r="E301" s="181" t="s">
        <v>943</v>
      </c>
      <c r="F301" s="184" t="s">
        <v>3961</v>
      </c>
      <c r="G301" s="371">
        <v>2.4489647333333338</v>
      </c>
      <c r="H301" s="370">
        <v>0.40879212946590004</v>
      </c>
      <c r="I301">
        <v>0.36734471000000002</v>
      </c>
      <c r="J301">
        <v>3.8098865260000003E-2</v>
      </c>
      <c r="K301">
        <v>2.1956112E-2</v>
      </c>
      <c r="L301">
        <v>2.1964958165900002E-2</v>
      </c>
      <c r="M301">
        <v>3.3397080400000001E-3</v>
      </c>
      <c r="N301" s="136" t="s">
        <v>975</v>
      </c>
      <c r="O301" s="376" t="s">
        <v>5959</v>
      </c>
      <c r="P301"/>
      <c r="Q301"/>
      <c r="R301"/>
    </row>
    <row r="302" spans="1:18" ht="13.8" customHeight="1" x14ac:dyDescent="0.3">
      <c r="A302" t="s">
        <v>1908</v>
      </c>
      <c r="B302" s="113" t="s">
        <v>914</v>
      </c>
      <c r="C302" s="182" t="s">
        <v>1244</v>
      </c>
      <c r="D302" s="40" t="s">
        <v>2564</v>
      </c>
      <c r="E302" s="181" t="s">
        <v>943</v>
      </c>
      <c r="F302" s="184" t="s">
        <v>3962</v>
      </c>
      <c r="G302" s="371">
        <v>1.6242226666666668</v>
      </c>
      <c r="H302" s="370">
        <v>0.2535029604324</v>
      </c>
      <c r="I302">
        <v>0.2436334</v>
      </c>
      <c r="J302">
        <v>9.2839247949999988E-3</v>
      </c>
      <c r="K302">
        <v>3.8691206800000005E-3</v>
      </c>
      <c r="L302">
        <v>3.8706678044000005E-3</v>
      </c>
      <c r="M302">
        <v>5.8408851299999998E-4</v>
      </c>
      <c r="N302" s="139" t="s">
        <v>982</v>
      </c>
      <c r="O302" s="376" t="s">
        <v>6186</v>
      </c>
      <c r="P302"/>
      <c r="Q302"/>
      <c r="R302"/>
    </row>
    <row r="303" spans="1:18" ht="13.8" customHeight="1" x14ac:dyDescent="0.3">
      <c r="A303" t="s">
        <v>1909</v>
      </c>
      <c r="B303" s="113" t="s">
        <v>914</v>
      </c>
      <c r="C303" s="182" t="s">
        <v>1245</v>
      </c>
      <c r="D303" s="40" t="s">
        <v>2564</v>
      </c>
      <c r="E303" s="181" t="s">
        <v>943</v>
      </c>
      <c r="F303" s="184" t="s">
        <v>3963</v>
      </c>
      <c r="G303" s="371">
        <v>1.5175148000000001</v>
      </c>
      <c r="H303" s="370">
        <v>0.2357043690325</v>
      </c>
      <c r="I303">
        <v>0.22762721999999999</v>
      </c>
      <c r="J303">
        <v>7.6360553010000011E-3</v>
      </c>
      <c r="K303">
        <v>2.9213330300000002E-3</v>
      </c>
      <c r="L303">
        <v>2.9224983055000002E-3</v>
      </c>
      <c r="M303">
        <v>4.3992845600000004E-4</v>
      </c>
      <c r="N303" s="139" t="s">
        <v>982</v>
      </c>
      <c r="O303" s="376" t="s">
        <v>6187</v>
      </c>
      <c r="P303"/>
      <c r="Q303"/>
      <c r="R303"/>
    </row>
    <row r="304" spans="1:18" ht="13.8" customHeight="1" x14ac:dyDescent="0.3">
      <c r="A304" t="s">
        <v>1910</v>
      </c>
      <c r="B304" s="113" t="s">
        <v>914</v>
      </c>
      <c r="C304" s="182" t="s">
        <v>1246</v>
      </c>
      <c r="D304" s="40" t="s">
        <v>2564</v>
      </c>
      <c r="E304" s="181" t="s">
        <v>943</v>
      </c>
      <c r="F304" s="184" t="s">
        <v>3964</v>
      </c>
      <c r="G304" s="371">
        <v>2.9919930666666668</v>
      </c>
      <c r="H304" s="370">
        <v>0.49678404983900004</v>
      </c>
      <c r="I304">
        <v>0.44879896000000002</v>
      </c>
      <c r="J304">
        <v>4.4116666549999996E-2</v>
      </c>
      <c r="K304">
        <v>2.5366116800000001E-2</v>
      </c>
      <c r="L304">
        <v>2.5376336349000002E-2</v>
      </c>
      <c r="M304">
        <v>3.8582037400000002E-3</v>
      </c>
      <c r="N304" s="136" t="s">
        <v>1063</v>
      </c>
      <c r="O304" s="376" t="s">
        <v>6188</v>
      </c>
      <c r="P304"/>
      <c r="Q304"/>
      <c r="R304"/>
    </row>
    <row r="305" spans="1:18" ht="13.8" customHeight="1" x14ac:dyDescent="0.3">
      <c r="B305" s="113"/>
      <c r="C305" s="180"/>
      <c r="D305" s="37" t="s">
        <v>2565</v>
      </c>
      <c r="E305" s="181"/>
      <c r="F305"/>
      <c r="I305"/>
      <c r="J305"/>
      <c r="K305"/>
      <c r="L305"/>
      <c r="M305"/>
      <c r="N305" s="135"/>
      <c r="O305" s="381"/>
      <c r="P305"/>
      <c r="Q305"/>
      <c r="R305"/>
    </row>
    <row r="306" spans="1:18" ht="13.8" customHeight="1" x14ac:dyDescent="0.3">
      <c r="A306" t="s">
        <v>1911</v>
      </c>
      <c r="B306" s="113" t="s">
        <v>914</v>
      </c>
      <c r="C306" s="182" t="s">
        <v>1247</v>
      </c>
      <c r="D306" s="40" t="s">
        <v>2565</v>
      </c>
      <c r="E306" s="181" t="s">
        <v>943</v>
      </c>
      <c r="F306" s="184" t="s">
        <v>3965</v>
      </c>
      <c r="G306" s="371">
        <v>2.4020267333333334</v>
      </c>
      <c r="H306" s="370">
        <v>0.40001249433890002</v>
      </c>
      <c r="I306">
        <v>0.36030401000000001</v>
      </c>
      <c r="J306">
        <v>3.6512662680000002E-2</v>
      </c>
      <c r="K306">
        <v>2.0956572400000002E-2</v>
      </c>
      <c r="L306">
        <v>2.0965015078899998E-2</v>
      </c>
      <c r="M306">
        <v>3.1873789800000002E-3</v>
      </c>
      <c r="N306" s="139" t="s">
        <v>982</v>
      </c>
      <c r="O306" s="376" t="s">
        <v>6189</v>
      </c>
      <c r="P306"/>
      <c r="Q306"/>
      <c r="R306"/>
    </row>
    <row r="307" spans="1:18" ht="13.8" customHeight="1" x14ac:dyDescent="0.3">
      <c r="A307" t="s">
        <v>1912</v>
      </c>
      <c r="B307" s="113" t="s">
        <v>914</v>
      </c>
      <c r="C307" s="182" t="s">
        <v>1248</v>
      </c>
      <c r="D307" s="40" t="s">
        <v>2565</v>
      </c>
      <c r="E307" s="181" t="s">
        <v>943</v>
      </c>
      <c r="F307" s="184" t="s">
        <v>3966</v>
      </c>
      <c r="G307" s="371">
        <v>1.8758243333333333</v>
      </c>
      <c r="H307" s="370">
        <v>0.3020235666462</v>
      </c>
      <c r="I307">
        <v>0.28137364999999998</v>
      </c>
      <c r="J307">
        <v>1.9114881540999999E-2</v>
      </c>
      <c r="K307">
        <v>1.008353736E-2</v>
      </c>
      <c r="L307">
        <v>1.0087592595200002E-2</v>
      </c>
      <c r="M307">
        <v>1.53097987E-3</v>
      </c>
      <c r="N307" s="139" t="s">
        <v>982</v>
      </c>
      <c r="O307" s="376" t="s">
        <v>6190</v>
      </c>
      <c r="P307"/>
      <c r="Q307"/>
      <c r="R307"/>
    </row>
    <row r="308" spans="1:18" ht="13.8" customHeight="1" x14ac:dyDescent="0.3">
      <c r="A308" t="s">
        <v>1913</v>
      </c>
      <c r="B308" s="113" t="s">
        <v>914</v>
      </c>
      <c r="C308" s="182" t="s">
        <v>1249</v>
      </c>
      <c r="D308" s="40" t="s">
        <v>2565</v>
      </c>
      <c r="E308" s="181" t="s">
        <v>943</v>
      </c>
      <c r="F308" s="184" t="s">
        <v>3967</v>
      </c>
      <c r="G308" s="371">
        <v>2.0630769333333334</v>
      </c>
      <c r="H308" s="370">
        <v>0.33791626621439996</v>
      </c>
      <c r="I308">
        <v>0.30946153999999998</v>
      </c>
      <c r="J308">
        <v>2.6230226259999996E-2</v>
      </c>
      <c r="K308">
        <v>1.4595862639999999E-2</v>
      </c>
      <c r="L308">
        <v>1.4601739294399998E-2</v>
      </c>
      <c r="M308">
        <v>2.2186233E-3</v>
      </c>
      <c r="N308" s="139" t="s">
        <v>982</v>
      </c>
      <c r="O308" s="376" t="s">
        <v>6191</v>
      </c>
      <c r="P308"/>
      <c r="Q308"/>
      <c r="R308"/>
    </row>
    <row r="309" spans="1:18" ht="13.8" customHeight="1" x14ac:dyDescent="0.3">
      <c r="A309" t="s">
        <v>1914</v>
      </c>
      <c r="B309" s="113" t="s">
        <v>914</v>
      </c>
      <c r="C309" s="182" t="s">
        <v>1250</v>
      </c>
      <c r="D309" s="40" t="s">
        <v>2565</v>
      </c>
      <c r="E309" s="181" t="s">
        <v>943</v>
      </c>
      <c r="F309" s="184" t="s">
        <v>3968</v>
      </c>
      <c r="G309" s="371">
        <v>2.589157066666667</v>
      </c>
      <c r="H309" s="370">
        <v>0.41938340205480001</v>
      </c>
      <c r="I309">
        <v>0.38837356000000001</v>
      </c>
      <c r="J309">
        <v>2.864224559E-2</v>
      </c>
      <c r="K309">
        <v>1.55432309E-2</v>
      </c>
      <c r="L309">
        <v>1.55494855848E-2</v>
      </c>
      <c r="M309">
        <v>2.3613417799999998E-3</v>
      </c>
      <c r="N309" s="139" t="s">
        <v>982</v>
      </c>
      <c r="O309" s="376" t="s">
        <v>6192</v>
      </c>
      <c r="P309"/>
      <c r="Q309"/>
      <c r="R309"/>
    </row>
    <row r="310" spans="1:18" ht="13.8" customHeight="1" x14ac:dyDescent="0.3">
      <c r="A310" t="s">
        <v>1915</v>
      </c>
      <c r="B310" s="113" t="s">
        <v>914</v>
      </c>
      <c r="C310" s="182" t="s">
        <v>1251</v>
      </c>
      <c r="D310" s="40" t="s">
        <v>2565</v>
      </c>
      <c r="E310" s="181" t="s">
        <v>943</v>
      </c>
      <c r="F310" s="184" t="s">
        <v>3969</v>
      </c>
      <c r="G310" s="371">
        <v>1.8135335333333333</v>
      </c>
      <c r="H310" s="370">
        <v>0.29763943562349998</v>
      </c>
      <c r="I310">
        <v>0.27203002999999998</v>
      </c>
      <c r="J310">
        <v>2.3594491439999997E-2</v>
      </c>
      <c r="K310">
        <v>1.321846091E-2</v>
      </c>
      <c r="L310">
        <v>1.32237838835E-2</v>
      </c>
      <c r="M310">
        <v>2.0095912099999998E-3</v>
      </c>
      <c r="N310" s="139" t="s">
        <v>982</v>
      </c>
      <c r="O310" s="376" t="s">
        <v>6193</v>
      </c>
      <c r="P310"/>
      <c r="Q310"/>
      <c r="R310"/>
    </row>
    <row r="311" spans="1:18" ht="13.8" customHeight="1" x14ac:dyDescent="0.3">
      <c r="A311" t="s">
        <v>1916</v>
      </c>
      <c r="B311" s="113" t="s">
        <v>914</v>
      </c>
      <c r="C311" s="182" t="s">
        <v>1252</v>
      </c>
      <c r="D311" s="40" t="s">
        <v>2565</v>
      </c>
      <c r="E311" s="181" t="s">
        <v>943</v>
      </c>
      <c r="F311" s="184" t="s">
        <v>3970</v>
      </c>
      <c r="G311" s="371">
        <v>2.5927374666666667</v>
      </c>
      <c r="H311" s="370">
        <v>0.42810074666749998</v>
      </c>
      <c r="I311">
        <v>0.38891061999999998</v>
      </c>
      <c r="J311">
        <v>3.6069466799999998E-2</v>
      </c>
      <c r="K311">
        <v>2.04673784E-2</v>
      </c>
      <c r="L311">
        <v>2.04756225175E-2</v>
      </c>
      <c r="M311">
        <v>3.1124157499999999E-3</v>
      </c>
      <c r="N311" s="139" t="s">
        <v>982</v>
      </c>
      <c r="O311" s="376" t="s">
        <v>6194</v>
      </c>
      <c r="P311"/>
      <c r="Q311"/>
      <c r="R311"/>
    </row>
    <row r="312" spans="1:18" ht="13.8" customHeight="1" x14ac:dyDescent="0.3">
      <c r="A312" t="s">
        <v>1917</v>
      </c>
      <c r="B312" s="113" t="s">
        <v>914</v>
      </c>
      <c r="C312" s="182" t="s">
        <v>1253</v>
      </c>
      <c r="D312" s="40" t="s">
        <v>2565</v>
      </c>
      <c r="E312" s="181" t="s">
        <v>943</v>
      </c>
      <c r="F312" s="184" t="s">
        <v>3971</v>
      </c>
      <c r="G312" s="371">
        <v>2.6482693333333334</v>
      </c>
      <c r="H312" s="370">
        <v>0.44056846102129998</v>
      </c>
      <c r="I312">
        <v>0.39724039999999999</v>
      </c>
      <c r="J312">
        <v>3.9847491800000003E-2</v>
      </c>
      <c r="K312">
        <v>2.2824831799999997E-2</v>
      </c>
      <c r="L312">
        <v>2.2834026721299999E-2</v>
      </c>
      <c r="M312">
        <v>3.4713742999999998E-3</v>
      </c>
      <c r="N312" s="139" t="s">
        <v>982</v>
      </c>
      <c r="O312" s="376" t="s">
        <v>6195</v>
      </c>
      <c r="P312"/>
      <c r="Q312"/>
      <c r="R312"/>
    </row>
    <row r="313" spans="1:18" ht="13.8" customHeight="1" x14ac:dyDescent="0.3">
      <c r="A313" t="s">
        <v>1918</v>
      </c>
      <c r="B313" s="113" t="s">
        <v>914</v>
      </c>
      <c r="C313" s="182" t="s">
        <v>1254</v>
      </c>
      <c r="D313" s="40" t="s">
        <v>2565</v>
      </c>
      <c r="E313" s="181" t="s">
        <v>943</v>
      </c>
      <c r="F313" s="184" t="s">
        <v>3972</v>
      </c>
      <c r="G313" s="371">
        <v>2.2965314000000001</v>
      </c>
      <c r="H313" s="370">
        <v>0.38218453143120001</v>
      </c>
      <c r="I313">
        <v>0.34447970999999999</v>
      </c>
      <c r="J313">
        <v>3.4673777620000006E-2</v>
      </c>
      <c r="K313">
        <v>1.98765952E-2</v>
      </c>
      <c r="L313">
        <v>1.9884602571199998E-2</v>
      </c>
      <c r="M313">
        <v>3.0230364400000002E-3</v>
      </c>
      <c r="N313" s="139" t="s">
        <v>982</v>
      </c>
      <c r="O313" s="376" t="s">
        <v>6196</v>
      </c>
      <c r="P313"/>
      <c r="Q313"/>
      <c r="R313"/>
    </row>
    <row r="314" spans="1:18" ht="13.8" customHeight="1" x14ac:dyDescent="0.3">
      <c r="A314" t="s">
        <v>1919</v>
      </c>
      <c r="B314" s="113" t="s">
        <v>914</v>
      </c>
      <c r="C314" s="182" t="s">
        <v>1255</v>
      </c>
      <c r="D314" s="40" t="s">
        <v>2565</v>
      </c>
      <c r="E314" s="181" t="s">
        <v>943</v>
      </c>
      <c r="F314" s="184" t="s">
        <v>3973</v>
      </c>
      <c r="G314" s="371">
        <v>2.4058991333333335</v>
      </c>
      <c r="H314" s="370">
        <v>0.39618284063360004</v>
      </c>
      <c r="I314">
        <v>0.36088487000000002</v>
      </c>
      <c r="J314">
        <v>3.2508311819999997E-2</v>
      </c>
      <c r="K314">
        <v>1.830118256E-2</v>
      </c>
      <c r="L314">
        <v>1.83085522436E-2</v>
      </c>
      <c r="M314">
        <v>2.7822891299999998E-3</v>
      </c>
      <c r="N314" s="139" t="s">
        <v>982</v>
      </c>
      <c r="O314" s="376" t="s">
        <v>6197</v>
      </c>
      <c r="P314"/>
      <c r="Q314"/>
      <c r="R314"/>
    </row>
    <row r="315" spans="1:18" ht="13.8" customHeight="1" x14ac:dyDescent="0.3">
      <c r="A315" t="s">
        <v>1920</v>
      </c>
      <c r="B315" s="113" t="s">
        <v>914</v>
      </c>
      <c r="C315" s="182" t="s">
        <v>1256</v>
      </c>
      <c r="D315" s="40" t="s">
        <v>2565</v>
      </c>
      <c r="E315" s="181" t="s">
        <v>943</v>
      </c>
      <c r="F315" s="184" t="s">
        <v>3974</v>
      </c>
      <c r="G315" s="371">
        <v>2.8359113333333337</v>
      </c>
      <c r="H315" s="370">
        <v>0.47294598726850001</v>
      </c>
      <c r="I315">
        <v>0.42538670000000001</v>
      </c>
      <c r="J315">
        <v>4.5157000769999997E-2</v>
      </c>
      <c r="K315">
        <v>1.5779504270000001E-2</v>
      </c>
      <c r="L315">
        <v>1.57858505985E-2</v>
      </c>
      <c r="M315">
        <v>2.3959401699999998E-3</v>
      </c>
      <c r="N315" s="139" t="s">
        <v>982</v>
      </c>
      <c r="O315" s="376" t="s">
        <v>6198</v>
      </c>
      <c r="P315"/>
      <c r="Q315"/>
      <c r="R315"/>
    </row>
    <row r="316" spans="1:18" ht="13.8" customHeight="1" x14ac:dyDescent="0.3">
      <c r="A316" t="s">
        <v>1921</v>
      </c>
      <c r="B316" s="113" t="s">
        <v>914</v>
      </c>
      <c r="C316" s="182" t="s">
        <v>1257</v>
      </c>
      <c r="D316" s="40" t="s">
        <v>2565</v>
      </c>
      <c r="E316" s="181" t="s">
        <v>943</v>
      </c>
      <c r="F316" s="184" t="s">
        <v>3975</v>
      </c>
      <c r="G316" s="371">
        <v>3.1740941333333335</v>
      </c>
      <c r="H316" s="370">
        <v>0.52364768086540003</v>
      </c>
      <c r="I316">
        <v>0.47611411999999997</v>
      </c>
      <c r="J316">
        <v>4.3750899109999998E-2</v>
      </c>
      <c r="K316">
        <v>2.48099333E-2</v>
      </c>
      <c r="L316">
        <v>2.4819926285399998E-2</v>
      </c>
      <c r="M316">
        <v>3.7726687699999998E-3</v>
      </c>
      <c r="N316" s="139" t="s">
        <v>982</v>
      </c>
      <c r="O316" s="381" t="s">
        <v>6199</v>
      </c>
      <c r="P316"/>
      <c r="Q316"/>
      <c r="R316"/>
    </row>
    <row r="317" spans="1:18" ht="13.8" customHeight="1" x14ac:dyDescent="0.3">
      <c r="A317" t="s">
        <v>1922</v>
      </c>
      <c r="B317" s="113" t="s">
        <v>914</v>
      </c>
      <c r="C317" s="182" t="s">
        <v>1258</v>
      </c>
      <c r="D317" s="40" t="s">
        <v>2565</v>
      </c>
      <c r="E317" s="181" t="s">
        <v>943</v>
      </c>
      <c r="F317" s="184" t="s">
        <v>3976</v>
      </c>
      <c r="G317" s="371">
        <v>1.0588444000000001</v>
      </c>
      <c r="H317" s="370">
        <v>0.17394576023070002</v>
      </c>
      <c r="I317">
        <v>0.15882666000000001</v>
      </c>
      <c r="J317">
        <v>1.3907838986999998E-2</v>
      </c>
      <c r="K317">
        <v>7.9429101299999996E-3</v>
      </c>
      <c r="L317">
        <v>7.9461100236999996E-3</v>
      </c>
      <c r="M317">
        <v>1.20806135E-3</v>
      </c>
      <c r="N317" s="139" t="s">
        <v>982</v>
      </c>
      <c r="O317" s="376" t="s">
        <v>6200</v>
      </c>
      <c r="P317"/>
      <c r="Q317"/>
      <c r="R317"/>
    </row>
    <row r="318" spans="1:18" ht="13.8" customHeight="1" x14ac:dyDescent="0.3">
      <c r="A318" t="s">
        <v>1923</v>
      </c>
      <c r="B318" s="113" t="s">
        <v>914</v>
      </c>
      <c r="C318" s="182" t="s">
        <v>1259</v>
      </c>
      <c r="D318" s="40" t="s">
        <v>2565</v>
      </c>
      <c r="E318" s="181" t="s">
        <v>943</v>
      </c>
      <c r="F318" s="184" t="s">
        <v>3977</v>
      </c>
      <c r="G318" s="371">
        <v>1.7362112000000001</v>
      </c>
      <c r="H318" s="370">
        <v>0.28860171305810001</v>
      </c>
      <c r="I318">
        <v>0.26043168</v>
      </c>
      <c r="J318">
        <v>2.5910842970000004E-2</v>
      </c>
      <c r="K318">
        <v>1.481587275E-2</v>
      </c>
      <c r="L318">
        <v>1.48218410481E-2</v>
      </c>
      <c r="M318">
        <v>2.25322179E-3</v>
      </c>
      <c r="N318" s="139" t="s">
        <v>982</v>
      </c>
      <c r="O318" s="376" t="s">
        <v>6201</v>
      </c>
      <c r="P318"/>
      <c r="Q318"/>
      <c r="R318"/>
    </row>
    <row r="319" spans="1:18" ht="13.8" customHeight="1" x14ac:dyDescent="0.3">
      <c r="A319" t="s">
        <v>1924</v>
      </c>
      <c r="B319" s="113" t="s">
        <v>914</v>
      </c>
      <c r="C319" s="182" t="s">
        <v>1260</v>
      </c>
      <c r="D319" s="40" t="s">
        <v>2565</v>
      </c>
      <c r="E319" s="181" t="s">
        <v>943</v>
      </c>
      <c r="F319" s="184" t="s">
        <v>3978</v>
      </c>
      <c r="G319" s="371">
        <v>3.3808186666666669</v>
      </c>
      <c r="H319" s="370">
        <v>0.56110432124599996</v>
      </c>
      <c r="I319">
        <v>0.50712279999999998</v>
      </c>
      <c r="J319">
        <v>4.9635145990000004E-2</v>
      </c>
      <c r="K319">
        <v>2.85002348E-2</v>
      </c>
      <c r="L319">
        <v>2.8511716995999997E-2</v>
      </c>
      <c r="M319">
        <v>4.33489306E-3</v>
      </c>
      <c r="N319" s="139" t="s">
        <v>982</v>
      </c>
      <c r="P319"/>
      <c r="Q319"/>
      <c r="R319"/>
    </row>
    <row r="320" spans="1:18" ht="13.8" customHeight="1" x14ac:dyDescent="0.3">
      <c r="A320" t="s">
        <v>1925</v>
      </c>
      <c r="B320" s="113" t="s">
        <v>914</v>
      </c>
      <c r="C320" s="182" t="s">
        <v>1261</v>
      </c>
      <c r="D320" s="40" t="s">
        <v>2565</v>
      </c>
      <c r="E320" s="181" t="s">
        <v>943</v>
      </c>
      <c r="F320" s="184" t="s">
        <v>3979</v>
      </c>
      <c r="G320" s="371">
        <v>1.7230715333333335</v>
      </c>
      <c r="H320" s="370">
        <v>0.28703752227280005</v>
      </c>
      <c r="I320">
        <v>0.25846073000000003</v>
      </c>
      <c r="J320">
        <v>2.6274239610000003E-2</v>
      </c>
      <c r="K320">
        <v>1.509855503E-2</v>
      </c>
      <c r="L320">
        <v>1.51046378828E-2</v>
      </c>
      <c r="M320">
        <v>2.29646981E-3</v>
      </c>
      <c r="N320" s="136" t="s">
        <v>1013</v>
      </c>
      <c r="O320" s="376" t="s">
        <v>6202</v>
      </c>
      <c r="P320"/>
      <c r="Q320"/>
      <c r="R320"/>
    </row>
    <row r="321" spans="1:18" ht="13.8" customHeight="1" x14ac:dyDescent="0.3">
      <c r="B321" s="113"/>
      <c r="C321" s="182"/>
      <c r="D321" s="40"/>
      <c r="E321" s="181"/>
      <c r="F321"/>
      <c r="I321"/>
      <c r="J321"/>
      <c r="K321"/>
      <c r="L321"/>
      <c r="M321"/>
      <c r="N321" s="135"/>
      <c r="O321" s="372"/>
      <c r="P321"/>
      <c r="Q321"/>
      <c r="R321"/>
    </row>
    <row r="322" spans="1:18" ht="13.8" customHeight="1" x14ac:dyDescent="0.3">
      <c r="B322" s="113"/>
      <c r="C322" s="180"/>
      <c r="D322" s="37" t="s">
        <v>2566</v>
      </c>
      <c r="E322" s="181"/>
      <c r="F322"/>
      <c r="I322"/>
      <c r="J322"/>
      <c r="K322"/>
      <c r="L322"/>
      <c r="M322"/>
      <c r="N322" s="135"/>
      <c r="O322" s="372"/>
      <c r="P322"/>
      <c r="Q322"/>
      <c r="R322"/>
    </row>
    <row r="323" spans="1:18" ht="13.8" customHeight="1" x14ac:dyDescent="0.3">
      <c r="A323" t="s">
        <v>1926</v>
      </c>
      <c r="B323" s="113" t="s">
        <v>915</v>
      </c>
      <c r="C323" s="182" t="s">
        <v>34</v>
      </c>
      <c r="D323" s="40" t="s">
        <v>2566</v>
      </c>
      <c r="E323" s="181" t="s">
        <v>943</v>
      </c>
      <c r="F323" s="184" t="s">
        <v>3980</v>
      </c>
      <c r="G323" s="371">
        <v>0.40912154000000001</v>
      </c>
      <c r="H323" s="370">
        <v>7.4884802119599997E-2</v>
      </c>
      <c r="I323">
        <v>6.1368231000000002E-2</v>
      </c>
      <c r="J323">
        <v>1.1624832367999998E-2</v>
      </c>
      <c r="K323">
        <v>8.5368677497999982E-3</v>
      </c>
      <c r="L323">
        <v>8.5365909317999984E-3</v>
      </c>
      <c r="M323">
        <v>1.8856707700000001E-3</v>
      </c>
      <c r="N323" s="134"/>
      <c r="O323" s="372"/>
      <c r="P323"/>
      <c r="Q323"/>
      <c r="R323"/>
    </row>
    <row r="324" spans="1:18" ht="13.8" customHeight="1" x14ac:dyDescent="0.3">
      <c r="A324" t="s">
        <v>1927</v>
      </c>
      <c r="B324" s="113" t="s">
        <v>915</v>
      </c>
      <c r="C324" s="182" t="s">
        <v>35</v>
      </c>
      <c r="D324" s="40" t="s">
        <v>2566</v>
      </c>
      <c r="E324" s="181" t="s">
        <v>943</v>
      </c>
      <c r="F324" s="184" t="s">
        <v>3981</v>
      </c>
      <c r="G324" s="371">
        <v>0.90299999999999991</v>
      </c>
      <c r="H324" s="370">
        <v>0.18929848980399999</v>
      </c>
      <c r="I324">
        <v>0.13544999999999999</v>
      </c>
      <c r="J324">
        <v>4.3641489803999997E-2</v>
      </c>
      <c r="K324">
        <v>2.7800912499999997E-2</v>
      </c>
      <c r="L324">
        <v>2.7800912499999997E-2</v>
      </c>
      <c r="M324">
        <v>1.0207000000000001E-2</v>
      </c>
      <c r="N324" s="134"/>
      <c r="P324"/>
      <c r="Q324"/>
      <c r="R324"/>
    </row>
    <row r="325" spans="1:18" ht="13.8" customHeight="1" x14ac:dyDescent="0.3">
      <c r="A325" t="s">
        <v>3305</v>
      </c>
      <c r="B325" s="113" t="s">
        <v>915</v>
      </c>
      <c r="C325" s="182" t="s">
        <v>36</v>
      </c>
      <c r="D325" s="40" t="s">
        <v>2566</v>
      </c>
      <c r="E325" s="181" t="s">
        <v>943</v>
      </c>
      <c r="F325" s="184" t="s">
        <v>3982</v>
      </c>
      <c r="G325" s="371">
        <v>0.12213324666666667</v>
      </c>
      <c r="H325" s="370">
        <v>2.1927881298299999E-2</v>
      </c>
      <c r="I325">
        <v>1.8319986999999999E-2</v>
      </c>
      <c r="J325">
        <v>2.6309665147399991E-3</v>
      </c>
      <c r="K325">
        <v>2.1576975291599998E-3</v>
      </c>
      <c r="L325">
        <v>2.3315508014000001E-3</v>
      </c>
      <c r="M325">
        <v>8.0244725299999993E-4</v>
      </c>
      <c r="N325" s="134"/>
      <c r="O325" s="377"/>
      <c r="P325"/>
      <c r="Q325"/>
      <c r="R325"/>
    </row>
    <row r="326" spans="1:18" ht="13.8" customHeight="1" x14ac:dyDescent="0.3">
      <c r="B326" s="113"/>
      <c r="C326" s="180"/>
      <c r="D326" s="37" t="s">
        <v>3306</v>
      </c>
      <c r="E326" s="181"/>
      <c r="F326"/>
      <c r="I326"/>
      <c r="J326"/>
      <c r="K326"/>
      <c r="L326"/>
      <c r="M326"/>
      <c r="N326" s="135"/>
      <c r="P326"/>
      <c r="Q326"/>
      <c r="R326"/>
    </row>
    <row r="327" spans="1:18" ht="13.8" customHeight="1" x14ac:dyDescent="0.3">
      <c r="A327" t="s">
        <v>1928</v>
      </c>
      <c r="B327" s="113" t="s">
        <v>915</v>
      </c>
      <c r="C327" s="182" t="s">
        <v>37</v>
      </c>
      <c r="D327" s="40" t="s">
        <v>3306</v>
      </c>
      <c r="E327" s="181" t="s">
        <v>943</v>
      </c>
      <c r="F327" s="184" t="s">
        <v>3983</v>
      </c>
      <c r="G327" s="371">
        <v>0.45560344666666669</v>
      </c>
      <c r="H327" s="370">
        <v>0.8873874655370001</v>
      </c>
      <c r="I327">
        <v>6.8340517000000003E-2</v>
      </c>
      <c r="J327">
        <v>3.76798110667E-2</v>
      </c>
      <c r="K327">
        <v>2.6712362293699998E-2</v>
      </c>
      <c r="L327">
        <v>0.80671878620400006</v>
      </c>
      <c r="M327">
        <v>1.3607135600000001E-3</v>
      </c>
      <c r="N327" s="134"/>
      <c r="P327"/>
      <c r="Q327"/>
      <c r="R327"/>
    </row>
    <row r="328" spans="1:18" ht="13.8" customHeight="1" x14ac:dyDescent="0.3">
      <c r="A328" t="s">
        <v>3307</v>
      </c>
      <c r="B328" s="113" t="s">
        <v>915</v>
      </c>
      <c r="C328" s="182" t="s">
        <v>3308</v>
      </c>
      <c r="D328" s="40" t="s">
        <v>3306</v>
      </c>
      <c r="E328" s="181" t="s">
        <v>943</v>
      </c>
      <c r="F328" s="184" t="s">
        <v>3984</v>
      </c>
      <c r="G328" s="371">
        <v>1.7314654666666667</v>
      </c>
      <c r="H328" s="370">
        <v>0.45146118775354094</v>
      </c>
      <c r="I328">
        <v>0.25971981999999999</v>
      </c>
      <c r="J328">
        <v>8.0442409343999988E-2</v>
      </c>
      <c r="K328">
        <v>6.0885887159541005E-2</v>
      </c>
      <c r="L328">
        <v>0.10012458438999999</v>
      </c>
      <c r="M328">
        <v>7.2060141999999994E-2</v>
      </c>
      <c r="O328" s="377"/>
      <c r="P328"/>
      <c r="Q328"/>
      <c r="R328"/>
    </row>
    <row r="329" spans="1:18" ht="13.8" customHeight="1" x14ac:dyDescent="0.3">
      <c r="B329" s="113"/>
      <c r="C329" s="180"/>
      <c r="D329" s="37" t="s">
        <v>2567</v>
      </c>
      <c r="E329" s="181"/>
      <c r="F329"/>
      <c r="I329"/>
      <c r="J329"/>
      <c r="K329"/>
      <c r="L329"/>
      <c r="M329"/>
      <c r="N329" s="39"/>
      <c r="O329" s="377"/>
      <c r="P329"/>
      <c r="Q329"/>
      <c r="R329"/>
    </row>
    <row r="330" spans="1:18" ht="13.8" customHeight="1" x14ac:dyDescent="0.3">
      <c r="A330" t="s">
        <v>6203</v>
      </c>
      <c r="B330" s="113" t="s">
        <v>915</v>
      </c>
      <c r="C330" s="182" t="s">
        <v>38</v>
      </c>
      <c r="D330" s="40" t="s">
        <v>2567</v>
      </c>
      <c r="E330" s="181" t="s">
        <v>943</v>
      </c>
      <c r="F330" s="184" t="s">
        <v>6204</v>
      </c>
      <c r="G330" s="371">
        <v>0.27760000000000001</v>
      </c>
      <c r="H330" s="370">
        <v>4.9317031063686352E-2</v>
      </c>
      <c r="I330">
        <v>4.1640000000000003E-2</v>
      </c>
      <c r="J330">
        <v>7.6770310636863504E-3</v>
      </c>
      <c r="K330">
        <v>6.49897001171835E-3</v>
      </c>
      <c r="L330">
        <v>6.49897001171835E-3</v>
      </c>
      <c r="M330">
        <v>0</v>
      </c>
      <c r="N330" s="134"/>
      <c r="O330" s="377"/>
      <c r="P330"/>
      <c r="Q330"/>
      <c r="R330"/>
    </row>
    <row r="331" spans="1:18" ht="13.8" customHeight="1" x14ac:dyDescent="0.3">
      <c r="A331" t="s">
        <v>6205</v>
      </c>
      <c r="B331" s="113" t="s">
        <v>915</v>
      </c>
      <c r="C331" s="182" t="s">
        <v>39</v>
      </c>
      <c r="D331" s="40" t="s">
        <v>2567</v>
      </c>
      <c r="E331" s="181" t="s">
        <v>943</v>
      </c>
      <c r="F331" s="184" t="s">
        <v>6206</v>
      </c>
      <c r="G331" s="371">
        <v>0.22323462666666669</v>
      </c>
      <c r="H331" s="370">
        <v>4.3268628979179199E-2</v>
      </c>
      <c r="I331">
        <v>3.3485194000000003E-2</v>
      </c>
      <c r="J331">
        <v>9.7834349791791984E-3</v>
      </c>
      <c r="K331">
        <v>9.2956530701811986E-3</v>
      </c>
      <c r="L331">
        <v>9.2956530701811986E-3</v>
      </c>
      <c r="M331">
        <v>0</v>
      </c>
      <c r="N331" s="134"/>
      <c r="O331" s="377"/>
      <c r="P331"/>
      <c r="Q331"/>
      <c r="R331"/>
    </row>
    <row r="332" spans="1:18" ht="13.8" customHeight="1" x14ac:dyDescent="0.3">
      <c r="A332" t="s">
        <v>1929</v>
      </c>
      <c r="B332" s="113" t="s">
        <v>915</v>
      </c>
      <c r="C332" s="182" t="s">
        <v>1262</v>
      </c>
      <c r="D332" s="40" t="s">
        <v>2567</v>
      </c>
      <c r="E332" s="181" t="s">
        <v>943</v>
      </c>
      <c r="F332" s="184" t="s">
        <v>3985</v>
      </c>
      <c r="G332" s="371">
        <v>0.36099999999999999</v>
      </c>
      <c r="H332" s="370">
        <v>5.8354967431984879E-2</v>
      </c>
      <c r="I332">
        <v>5.4149999999999997E-2</v>
      </c>
      <c r="J332">
        <v>4.2049674319848806E-3</v>
      </c>
      <c r="K332">
        <v>3.77263246439708E-3</v>
      </c>
      <c r="L332">
        <v>3.77263246439708E-3</v>
      </c>
      <c r="M332">
        <v>0</v>
      </c>
      <c r="N332" s="134"/>
      <c r="P332"/>
      <c r="Q332"/>
      <c r="R332"/>
    </row>
    <row r="333" spans="1:18" ht="13.8" customHeight="1" x14ac:dyDescent="0.3">
      <c r="A333" t="s">
        <v>6207</v>
      </c>
      <c r="B333" s="113" t="s">
        <v>915</v>
      </c>
      <c r="C333" s="182" t="s">
        <v>1263</v>
      </c>
      <c r="D333" s="40" t="s">
        <v>2567</v>
      </c>
      <c r="E333" s="181" t="s">
        <v>943</v>
      </c>
      <c r="F333" s="184" t="s">
        <v>6208</v>
      </c>
      <c r="G333" s="371">
        <v>0.13350000000000001</v>
      </c>
      <c r="H333" s="370">
        <v>2.1428473470265101E-2</v>
      </c>
      <c r="I333">
        <v>2.0025000000000001E-2</v>
      </c>
      <c r="J333">
        <v>1.4034734702651E-3</v>
      </c>
      <c r="K333">
        <v>1.2793387436850999E-3</v>
      </c>
      <c r="L333">
        <v>1.2793387436850999E-3</v>
      </c>
      <c r="M333">
        <v>0</v>
      </c>
      <c r="N333" s="134"/>
      <c r="O333" s="372"/>
      <c r="P333"/>
      <c r="Q333"/>
      <c r="R333"/>
    </row>
    <row r="334" spans="1:18" ht="13.8" customHeight="1" x14ac:dyDescent="0.3">
      <c r="B334" s="113"/>
      <c r="C334" s="180"/>
      <c r="D334" s="37" t="s">
        <v>2568</v>
      </c>
      <c r="E334" s="181"/>
      <c r="F334"/>
      <c r="I334"/>
      <c r="J334"/>
      <c r="K334"/>
      <c r="L334"/>
      <c r="M334"/>
      <c r="N334" s="135"/>
      <c r="O334" s="372"/>
      <c r="P334"/>
      <c r="Q334"/>
      <c r="R334"/>
    </row>
    <row r="335" spans="1:18" ht="13.8" customHeight="1" x14ac:dyDescent="0.3">
      <c r="A335" t="s">
        <v>1930</v>
      </c>
      <c r="B335" s="113" t="s">
        <v>915</v>
      </c>
      <c r="C335" s="182" t="s">
        <v>1264</v>
      </c>
      <c r="D335" s="40" t="s">
        <v>2568</v>
      </c>
      <c r="E335" s="181" t="s">
        <v>1265</v>
      </c>
      <c r="F335" s="184" t="s">
        <v>3986</v>
      </c>
      <c r="G335" s="371">
        <v>309.61840000000001</v>
      </c>
      <c r="H335" s="370">
        <v>65.550378676647</v>
      </c>
      <c r="I335">
        <v>46.44276</v>
      </c>
      <c r="J335">
        <v>14.809653726000001</v>
      </c>
      <c r="K335">
        <v>9.4845398183469989</v>
      </c>
      <c r="L335">
        <v>9.5063785022999987</v>
      </c>
      <c r="M335">
        <v>4.2760614500000003</v>
      </c>
      <c r="N335" s="134"/>
      <c r="P335"/>
      <c r="Q335"/>
      <c r="R335"/>
    </row>
    <row r="336" spans="1:18" ht="13.8" customHeight="1" x14ac:dyDescent="0.3">
      <c r="A336" t="s">
        <v>6209</v>
      </c>
      <c r="B336" s="113" t="s">
        <v>915</v>
      </c>
      <c r="C336" s="182" t="s">
        <v>1266</v>
      </c>
      <c r="D336" s="40" t="s">
        <v>2568</v>
      </c>
      <c r="E336" s="181" t="s">
        <v>1265</v>
      </c>
      <c r="F336" s="184" t="s">
        <v>6210</v>
      </c>
      <c r="G336" s="371">
        <v>450.43213333333335</v>
      </c>
      <c r="H336" s="370">
        <v>97.546140119212993</v>
      </c>
      <c r="I336">
        <v>67.564819999999997</v>
      </c>
      <c r="J336">
        <v>22.414364937999999</v>
      </c>
      <c r="K336">
        <v>15.338201482012998</v>
      </c>
      <c r="L336">
        <v>15.359166619199998</v>
      </c>
      <c r="M336">
        <v>7.5459278199999993</v>
      </c>
      <c r="N336" s="134"/>
      <c r="O336" s="375"/>
      <c r="P336"/>
      <c r="Q336"/>
      <c r="R336"/>
    </row>
    <row r="337" spans="1:18" ht="13.8" customHeight="1" x14ac:dyDescent="0.3">
      <c r="B337" s="113"/>
      <c r="C337" s="180"/>
      <c r="D337" s="37" t="s">
        <v>2569</v>
      </c>
      <c r="E337" s="181"/>
      <c r="F337"/>
      <c r="I337"/>
      <c r="J337"/>
      <c r="K337"/>
      <c r="L337"/>
      <c r="M337"/>
      <c r="N337" s="135"/>
      <c r="O337" s="377"/>
      <c r="P337"/>
      <c r="Q337"/>
      <c r="R337"/>
    </row>
    <row r="338" spans="1:18" ht="13.8" customHeight="1" x14ac:dyDescent="0.3">
      <c r="A338" t="s">
        <v>1931</v>
      </c>
      <c r="B338" s="113" t="s">
        <v>915</v>
      </c>
      <c r="C338" s="182" t="s">
        <v>40</v>
      </c>
      <c r="D338" s="40" t="s">
        <v>2569</v>
      </c>
      <c r="E338" s="181" t="s">
        <v>943</v>
      </c>
      <c r="F338" s="184" t="s">
        <v>3987</v>
      </c>
      <c r="G338" s="371">
        <v>0.92794526666666677</v>
      </c>
      <c r="H338" s="370">
        <v>0.27537319687530004</v>
      </c>
      <c r="I338">
        <v>0.13919179000000001</v>
      </c>
      <c r="J338">
        <v>4.7903257981999993E-2</v>
      </c>
      <c r="K338">
        <v>3.6805640009299999E-2</v>
      </c>
      <c r="L338">
        <v>0.101178601294</v>
      </c>
      <c r="M338">
        <v>2.390138029E-2</v>
      </c>
      <c r="N338" s="134"/>
      <c r="O338" s="377"/>
      <c r="P338"/>
      <c r="Q338"/>
      <c r="R338"/>
    </row>
    <row r="339" spans="1:18" ht="13.8" customHeight="1" x14ac:dyDescent="0.3">
      <c r="A339" t="s">
        <v>1932</v>
      </c>
      <c r="B339" s="113" t="s">
        <v>915</v>
      </c>
      <c r="C339" s="182" t="s">
        <v>41</v>
      </c>
      <c r="D339" s="40" t="s">
        <v>2569</v>
      </c>
      <c r="E339" s="181" t="s">
        <v>943</v>
      </c>
      <c r="F339" s="184" t="s">
        <v>3988</v>
      </c>
      <c r="G339" s="371">
        <v>1.24</v>
      </c>
      <c r="H339" s="370">
        <v>0.30122779199999999</v>
      </c>
      <c r="I339">
        <v>0.186</v>
      </c>
      <c r="J339">
        <v>0.115227792</v>
      </c>
      <c r="K339">
        <v>9.6439391999999999E-2</v>
      </c>
      <c r="L339">
        <v>9.6439391999999999E-2</v>
      </c>
      <c r="M339">
        <v>0</v>
      </c>
      <c r="N339" s="134"/>
      <c r="P339"/>
      <c r="Q339"/>
      <c r="R339"/>
    </row>
    <row r="340" spans="1:18" ht="13.8" customHeight="1" x14ac:dyDescent="0.3">
      <c r="A340" t="s">
        <v>1933</v>
      </c>
      <c r="B340" s="113" t="s">
        <v>915</v>
      </c>
      <c r="C340" s="182" t="s">
        <v>42</v>
      </c>
      <c r="D340" s="40" t="s">
        <v>2569</v>
      </c>
      <c r="E340" s="181" t="s">
        <v>943</v>
      </c>
      <c r="F340" s="184" t="s">
        <v>3989</v>
      </c>
      <c r="G340" s="371">
        <v>1.2686458</v>
      </c>
      <c r="H340" s="370">
        <v>0.25813342441409548</v>
      </c>
      <c r="I340">
        <v>0.19029687000000001</v>
      </c>
      <c r="J340">
        <v>6.7836554414095473E-2</v>
      </c>
      <c r="K340">
        <v>6.4722898023882466E-2</v>
      </c>
      <c r="L340">
        <v>6.4722898023882466E-2</v>
      </c>
      <c r="M340">
        <v>0</v>
      </c>
      <c r="N340" s="134"/>
      <c r="O340" s="372"/>
      <c r="P340"/>
      <c r="Q340"/>
      <c r="R340"/>
    </row>
    <row r="341" spans="1:18" ht="13.8" customHeight="1" x14ac:dyDescent="0.3">
      <c r="B341" s="113"/>
      <c r="C341" s="180"/>
      <c r="D341" s="37" t="s">
        <v>2570</v>
      </c>
      <c r="E341" s="181"/>
      <c r="F341"/>
      <c r="I341"/>
      <c r="J341"/>
      <c r="K341"/>
      <c r="L341"/>
      <c r="M341"/>
      <c r="N341" s="135"/>
      <c r="O341" s="372"/>
      <c r="P341"/>
      <c r="Q341"/>
      <c r="R341"/>
    </row>
    <row r="342" spans="1:18" ht="13.8" customHeight="1" x14ac:dyDescent="0.3">
      <c r="A342" s="39" t="s">
        <v>1934</v>
      </c>
      <c r="B342" s="113" t="s">
        <v>915</v>
      </c>
      <c r="C342" s="182" t="s">
        <v>1267</v>
      </c>
      <c r="D342" s="40" t="s">
        <v>2570</v>
      </c>
      <c r="E342" s="181" t="s">
        <v>943</v>
      </c>
      <c r="F342" s="184" t="s">
        <v>3990</v>
      </c>
      <c r="G342" s="371">
        <v>2.97E-3</v>
      </c>
      <c r="H342" s="370">
        <v>7.6710046020000001E-4</v>
      </c>
      <c r="I342">
        <v>4.4549999999999999E-4</v>
      </c>
      <c r="J342">
        <v>1.236830102E-4</v>
      </c>
      <c r="K342">
        <v>7.4258760600000008E-5</v>
      </c>
      <c r="L342">
        <v>7.1041310600000011E-5</v>
      </c>
      <c r="M342">
        <v>1.9469999999999999E-4</v>
      </c>
      <c r="N342" s="134"/>
      <c r="O342" s="372"/>
      <c r="P342"/>
      <c r="Q342"/>
      <c r="R342"/>
    </row>
    <row r="343" spans="1:18" ht="13.8" customHeight="1" x14ac:dyDescent="0.3">
      <c r="A343" t="s">
        <v>1935</v>
      </c>
      <c r="B343" s="113" t="s">
        <v>915</v>
      </c>
      <c r="C343" s="182" t="s">
        <v>1268</v>
      </c>
      <c r="D343" s="40" t="s">
        <v>2570</v>
      </c>
      <c r="E343" s="181" t="s">
        <v>943</v>
      </c>
      <c r="F343" s="184" t="s">
        <v>3991</v>
      </c>
      <c r="G343" s="371">
        <v>0.85328380000000004</v>
      </c>
      <c r="H343" s="370">
        <v>0.13552475801780001</v>
      </c>
      <c r="I343">
        <v>0.12799257</v>
      </c>
      <c r="J343">
        <v>5.6737964959999998E-3</v>
      </c>
      <c r="K343">
        <v>3.3549325826999999E-3</v>
      </c>
      <c r="L343">
        <v>3.3601878691E-3</v>
      </c>
      <c r="M343">
        <v>1.8457146900000001E-3</v>
      </c>
      <c r="N343" s="134"/>
      <c r="O343" s="372"/>
      <c r="P343"/>
      <c r="Q343"/>
      <c r="R343"/>
    </row>
    <row r="344" spans="1:18" ht="13.8" customHeight="1" x14ac:dyDescent="0.3">
      <c r="A344" s="39" t="s">
        <v>1936</v>
      </c>
      <c r="B344" s="113" t="s">
        <v>915</v>
      </c>
      <c r="C344" s="182" t="s">
        <v>1269</v>
      </c>
      <c r="D344" s="40" t="s">
        <v>2570</v>
      </c>
      <c r="E344" s="181" t="s">
        <v>943</v>
      </c>
      <c r="F344" s="184" t="s">
        <v>3992</v>
      </c>
      <c r="G344" s="371">
        <v>1.0054311333333333E-2</v>
      </c>
      <c r="H344" s="370">
        <v>2.64413482923E-3</v>
      </c>
      <c r="I344">
        <v>1.5081466999999999E-3</v>
      </c>
      <c r="J344">
        <v>4.5528396257999999E-4</v>
      </c>
      <c r="K344">
        <v>2.7662262805E-4</v>
      </c>
      <c r="L344">
        <v>3.3606196859999998E-4</v>
      </c>
      <c r="M344">
        <v>6.2105573999999999E-4</v>
      </c>
      <c r="N344" s="134"/>
      <c r="O344" s="372"/>
      <c r="P344"/>
      <c r="Q344"/>
      <c r="R344"/>
    </row>
    <row r="345" spans="1:18" ht="13.8" customHeight="1" x14ac:dyDescent="0.3">
      <c r="A345" s="39" t="s">
        <v>1937</v>
      </c>
      <c r="B345" s="113" t="s">
        <v>915</v>
      </c>
      <c r="C345" s="182" t="s">
        <v>1270</v>
      </c>
      <c r="D345" s="40" t="s">
        <v>2570</v>
      </c>
      <c r="E345" s="181" t="s">
        <v>943</v>
      </c>
      <c r="F345" s="184" t="s">
        <v>3993</v>
      </c>
      <c r="G345" s="371">
        <v>8.4510139999999997E-3</v>
      </c>
      <c r="H345" s="370">
        <v>2.1100357435400001E-3</v>
      </c>
      <c r="I345">
        <v>1.2676521E-3</v>
      </c>
      <c r="J345">
        <v>3.0498149983999997E-4</v>
      </c>
      <c r="K345">
        <v>2.29961445E-4</v>
      </c>
      <c r="L345">
        <v>2.3249301670000001E-4</v>
      </c>
      <c r="M345">
        <v>5.34870572E-4</v>
      </c>
      <c r="N345" s="134"/>
      <c r="O345" s="372"/>
      <c r="P345"/>
      <c r="Q345"/>
      <c r="R345"/>
    </row>
    <row r="346" spans="1:18" ht="13.8" customHeight="1" x14ac:dyDescent="0.3">
      <c r="A346" s="39" t="s">
        <v>1938</v>
      </c>
      <c r="B346" s="113" t="s">
        <v>915</v>
      </c>
      <c r="C346" s="182" t="s">
        <v>1271</v>
      </c>
      <c r="D346" s="40" t="s">
        <v>2570</v>
      </c>
      <c r="E346" s="181" t="s">
        <v>943</v>
      </c>
      <c r="F346" s="184" t="s">
        <v>3994</v>
      </c>
      <c r="G346" s="371">
        <v>2.2456400000000001E-4</v>
      </c>
      <c r="H346" s="370">
        <v>5.7441391359999998E-5</v>
      </c>
      <c r="I346">
        <v>3.3684599999999999E-5</v>
      </c>
      <c r="J346">
        <v>4.3276675000000004E-6</v>
      </c>
      <c r="K346">
        <v>2.89634784E-6</v>
      </c>
      <c r="L346">
        <v>3.0075181800000003E-6</v>
      </c>
      <c r="M346">
        <v>1.9317953520000003E-5</v>
      </c>
      <c r="N346" s="134"/>
      <c r="O346" s="372"/>
      <c r="P346"/>
      <c r="Q346"/>
      <c r="R346"/>
    </row>
    <row r="347" spans="1:18" ht="13.8" customHeight="1" x14ac:dyDescent="0.3">
      <c r="A347" t="s">
        <v>1939</v>
      </c>
      <c r="B347" s="113" t="s">
        <v>915</v>
      </c>
      <c r="C347" s="182" t="s">
        <v>1272</v>
      </c>
      <c r="D347" s="40" t="s">
        <v>2570</v>
      </c>
      <c r="E347" s="181" t="s">
        <v>943</v>
      </c>
      <c r="F347" s="184" t="s">
        <v>3995</v>
      </c>
      <c r="G347" s="371">
        <v>5.2387585999999997</v>
      </c>
      <c r="H347" s="370">
        <v>1.313290034522</v>
      </c>
      <c r="I347">
        <v>0.78581378999999996</v>
      </c>
      <c r="J347">
        <v>0.11951069542000001</v>
      </c>
      <c r="K347">
        <v>7.4620311571999998E-2</v>
      </c>
      <c r="L347">
        <v>8.3182127800000005E-2</v>
      </c>
      <c r="M347">
        <v>0.39938047573000002</v>
      </c>
      <c r="N347" s="134"/>
      <c r="O347" s="372"/>
      <c r="P347"/>
      <c r="Q347"/>
      <c r="R347"/>
    </row>
    <row r="348" spans="1:18" ht="13.8" customHeight="1" x14ac:dyDescent="0.3">
      <c r="A348" t="s">
        <v>1940</v>
      </c>
      <c r="B348" s="113" t="s">
        <v>915</v>
      </c>
      <c r="C348" s="182" t="s">
        <v>1273</v>
      </c>
      <c r="D348" s="40" t="s">
        <v>2570</v>
      </c>
      <c r="E348" s="181" t="s">
        <v>943</v>
      </c>
      <c r="F348" s="184" t="s">
        <v>3996</v>
      </c>
      <c r="G348" s="371">
        <v>1.88</v>
      </c>
      <c r="H348" s="370">
        <v>0.4058318831980689</v>
      </c>
      <c r="I348">
        <v>0.28199999999999997</v>
      </c>
      <c r="J348">
        <v>3.8031883198068932E-2</v>
      </c>
      <c r="K348">
        <v>3.4804885353872932E-2</v>
      </c>
      <c r="L348">
        <v>0.12060488535387293</v>
      </c>
      <c r="M348">
        <v>0</v>
      </c>
      <c r="N348" s="134"/>
      <c r="P348"/>
      <c r="Q348"/>
      <c r="R348"/>
    </row>
    <row r="349" spans="1:18" ht="13.8" customHeight="1" x14ac:dyDescent="0.3">
      <c r="A349" s="39" t="s">
        <v>1941</v>
      </c>
      <c r="B349" s="113" t="s">
        <v>915</v>
      </c>
      <c r="C349" s="182" t="s">
        <v>1274</v>
      </c>
      <c r="D349" s="40" t="s">
        <v>2570</v>
      </c>
      <c r="E349" s="181" t="s">
        <v>943</v>
      </c>
      <c r="F349" s="184" t="s">
        <v>3997</v>
      </c>
      <c r="G349" s="371">
        <v>4.4235699999999999E-3</v>
      </c>
      <c r="H349" s="370">
        <v>1.0575964379970001E-3</v>
      </c>
      <c r="I349">
        <v>6.6353549999999999E-4</v>
      </c>
      <c r="J349">
        <v>2.05087046997E-4</v>
      </c>
      <c r="K349">
        <v>1.5573527299999999E-4</v>
      </c>
      <c r="L349">
        <v>1.56273194E-4</v>
      </c>
      <c r="M349">
        <v>1.8843597000000001E-4</v>
      </c>
      <c r="N349" s="134"/>
      <c r="O349" s="377"/>
      <c r="P349"/>
      <c r="Q349"/>
      <c r="R349"/>
    </row>
    <row r="350" spans="1:18" ht="13.8" customHeight="1" x14ac:dyDescent="0.3">
      <c r="A350" s="39"/>
      <c r="B350" s="113"/>
      <c r="C350" s="180"/>
      <c r="D350" s="37" t="s">
        <v>2571</v>
      </c>
      <c r="E350" s="181"/>
      <c r="F350"/>
      <c r="I350"/>
      <c r="J350"/>
      <c r="K350"/>
      <c r="L350"/>
      <c r="M350"/>
      <c r="N350" s="135"/>
      <c r="O350" s="377"/>
      <c r="P350"/>
      <c r="Q350"/>
      <c r="R350"/>
    </row>
    <row r="351" spans="1:18" ht="13.8" customHeight="1" x14ac:dyDescent="0.3">
      <c r="A351" t="s">
        <v>6211</v>
      </c>
      <c r="B351" s="113" t="s">
        <v>915</v>
      </c>
      <c r="C351" s="182" t="s">
        <v>1275</v>
      </c>
      <c r="D351" s="40" t="s">
        <v>2571</v>
      </c>
      <c r="E351" s="181" t="s">
        <v>943</v>
      </c>
      <c r="F351" s="184" t="s">
        <v>6212</v>
      </c>
      <c r="G351" s="371">
        <v>3.7421875333333339</v>
      </c>
      <c r="H351" s="370">
        <v>3.7000353500000003</v>
      </c>
      <c r="I351">
        <v>0.56132813000000004</v>
      </c>
      <c r="J351">
        <v>2.6164728400000001</v>
      </c>
      <c r="K351">
        <v>0.74222284000000005</v>
      </c>
      <c r="L351">
        <v>1.2644572200000002</v>
      </c>
      <c r="M351">
        <v>0</v>
      </c>
      <c r="N351" s="134"/>
      <c r="O351" s="377"/>
      <c r="P351"/>
      <c r="Q351"/>
      <c r="R351"/>
    </row>
    <row r="352" spans="1:18" ht="13.8" customHeight="1" x14ac:dyDescent="0.3">
      <c r="A352" t="s">
        <v>6213</v>
      </c>
      <c r="B352" s="113" t="s">
        <v>915</v>
      </c>
      <c r="C352" s="182" t="s">
        <v>1276</v>
      </c>
      <c r="D352" s="40" t="s">
        <v>2571</v>
      </c>
      <c r="E352" s="181" t="s">
        <v>943</v>
      </c>
      <c r="F352" s="184" t="s">
        <v>6214</v>
      </c>
      <c r="G352" s="371">
        <v>4.3634669333333331</v>
      </c>
      <c r="H352" s="370">
        <v>4.7919056563958993</v>
      </c>
      <c r="I352">
        <v>0.65452003999999997</v>
      </c>
      <c r="J352">
        <v>2.2094454752889998</v>
      </c>
      <c r="K352">
        <v>0.6328916954199999</v>
      </c>
      <c r="L352">
        <v>1.0697984701268999</v>
      </c>
      <c r="M352">
        <v>1.4910333663999999</v>
      </c>
      <c r="N352" s="134"/>
      <c r="O352" s="377"/>
      <c r="P352"/>
      <c r="Q352"/>
      <c r="R352"/>
    </row>
    <row r="353" spans="1:18" ht="13.8" customHeight="1" x14ac:dyDescent="0.3">
      <c r="A353" t="s">
        <v>6215</v>
      </c>
      <c r="B353" s="113" t="s">
        <v>915</v>
      </c>
      <c r="C353" s="182" t="s">
        <v>1277</v>
      </c>
      <c r="D353" s="40" t="s">
        <v>2571</v>
      </c>
      <c r="E353" s="181" t="s">
        <v>943</v>
      </c>
      <c r="F353" s="184" t="s">
        <v>6216</v>
      </c>
      <c r="G353" s="371">
        <v>2.2608695333333335</v>
      </c>
      <c r="H353" s="370">
        <v>0.79924372099999996</v>
      </c>
      <c r="I353">
        <v>0.33913042999999998</v>
      </c>
      <c r="J353">
        <v>0.46011329099999998</v>
      </c>
      <c r="K353">
        <v>0.26853068099999999</v>
      </c>
      <c r="L353">
        <v>0.26853068099999999</v>
      </c>
      <c r="M353">
        <v>0</v>
      </c>
      <c r="N353" s="134"/>
      <c r="O353" s="376"/>
      <c r="P353"/>
      <c r="Q353"/>
      <c r="R353"/>
    </row>
    <row r="354" spans="1:18" ht="13.8" customHeight="1" x14ac:dyDescent="0.3">
      <c r="A354" t="s">
        <v>6217</v>
      </c>
      <c r="B354" s="113" t="s">
        <v>915</v>
      </c>
      <c r="C354" s="182" t="s">
        <v>1278</v>
      </c>
      <c r="D354" s="40" t="s">
        <v>2571</v>
      </c>
      <c r="E354" s="181" t="s">
        <v>943</v>
      </c>
      <c r="F354" s="184" t="s">
        <v>6218</v>
      </c>
      <c r="G354" s="371">
        <v>3.2043602666666668</v>
      </c>
      <c r="H354" s="370">
        <v>2.5105005837368002</v>
      </c>
      <c r="I354">
        <v>0.48065404</v>
      </c>
      <c r="J354">
        <v>0.40035476655000002</v>
      </c>
      <c r="K354">
        <v>0.23363524998000001</v>
      </c>
      <c r="L354">
        <v>0.23364051176680001</v>
      </c>
      <c r="M354">
        <v>1.6294865154</v>
      </c>
      <c r="N354" s="134"/>
      <c r="P354"/>
      <c r="Q354"/>
      <c r="R354"/>
    </row>
    <row r="355" spans="1:18" ht="13.8" customHeight="1" x14ac:dyDescent="0.3">
      <c r="B355" s="113"/>
      <c r="C355" s="182"/>
      <c r="D355" s="40"/>
      <c r="E355" s="181"/>
      <c r="F355"/>
      <c r="I355"/>
      <c r="J355"/>
      <c r="K355"/>
      <c r="L355"/>
      <c r="M355"/>
      <c r="N355" s="135"/>
      <c r="O355" s="372"/>
      <c r="P355"/>
      <c r="Q355"/>
      <c r="R355"/>
    </row>
    <row r="356" spans="1:18" ht="13.8" customHeight="1" x14ac:dyDescent="0.3">
      <c r="B356" s="113"/>
      <c r="C356" s="180"/>
      <c r="D356" s="37" t="s">
        <v>2572</v>
      </c>
      <c r="E356" s="181"/>
      <c r="F356"/>
      <c r="I356"/>
      <c r="J356"/>
      <c r="K356"/>
      <c r="L356"/>
      <c r="M356"/>
      <c r="N356" s="135"/>
      <c r="O356" s="372"/>
      <c r="P356"/>
      <c r="Q356"/>
      <c r="R356"/>
    </row>
    <row r="357" spans="1:18" ht="13.8" customHeight="1" x14ac:dyDescent="0.3">
      <c r="A357" t="s">
        <v>6219</v>
      </c>
      <c r="B357" s="113" t="s">
        <v>909</v>
      </c>
      <c r="C357" s="182" t="s">
        <v>43</v>
      </c>
      <c r="D357" s="40" t="s">
        <v>2572</v>
      </c>
      <c r="E357" s="181" t="s">
        <v>2573</v>
      </c>
      <c r="F357" s="184" t="s">
        <v>3998</v>
      </c>
      <c r="G357" s="371">
        <v>5.5177377333333333E-2</v>
      </c>
      <c r="H357" s="370">
        <v>2.8699369176350818E-2</v>
      </c>
      <c r="I357">
        <v>8.2766065999999999E-3</v>
      </c>
      <c r="J357">
        <v>1.09651394566E-2</v>
      </c>
      <c r="K357">
        <v>7.0357662556638197E-3</v>
      </c>
      <c r="L357">
        <v>7.2156560740869995E-3</v>
      </c>
      <c r="M357">
        <v>9.2777315900000011E-3</v>
      </c>
      <c r="N357" s="134"/>
      <c r="O357" s="372"/>
      <c r="P357"/>
      <c r="Q357"/>
      <c r="R357"/>
    </row>
    <row r="358" spans="1:18" ht="13.8" customHeight="1" x14ac:dyDescent="0.3">
      <c r="A358" t="s">
        <v>1942</v>
      </c>
      <c r="B358" s="113" t="s">
        <v>909</v>
      </c>
      <c r="C358" s="182" t="s">
        <v>44</v>
      </c>
      <c r="D358" s="40" t="s">
        <v>2572</v>
      </c>
      <c r="E358" s="181" t="s">
        <v>2573</v>
      </c>
      <c r="F358" s="184" t="s">
        <v>3999</v>
      </c>
      <c r="G358" s="371">
        <v>0.17915374666666667</v>
      </c>
      <c r="H358" s="370">
        <v>0.18281818932799998</v>
      </c>
      <c r="I358">
        <v>2.6873062E-2</v>
      </c>
      <c r="J358">
        <v>8.7764735327999999E-2</v>
      </c>
      <c r="K358">
        <v>7.9928146120000002E-2</v>
      </c>
      <c r="L358">
        <v>7.992975292E-2</v>
      </c>
      <c r="M358">
        <v>6.8178785199999994E-2</v>
      </c>
      <c r="N358" s="134"/>
      <c r="P358"/>
      <c r="Q358"/>
      <c r="R358"/>
    </row>
    <row r="359" spans="1:18" ht="13.8" customHeight="1" x14ac:dyDescent="0.3">
      <c r="A359" t="s">
        <v>6220</v>
      </c>
      <c r="B359" s="113" t="s">
        <v>909</v>
      </c>
      <c r="C359" s="182" t="s">
        <v>555</v>
      </c>
      <c r="D359" s="40" t="s">
        <v>2572</v>
      </c>
      <c r="E359" s="181" t="s">
        <v>2573</v>
      </c>
      <c r="F359" s="184" t="s">
        <v>6221</v>
      </c>
      <c r="G359" s="371">
        <v>954.61413333333326</v>
      </c>
      <c r="H359" s="370">
        <v>172.80302275990596</v>
      </c>
      <c r="I359">
        <v>143.19211999999999</v>
      </c>
      <c r="J359">
        <v>19.904591409999998</v>
      </c>
      <c r="K359">
        <v>12.84445465660597</v>
      </c>
      <c r="L359">
        <v>13.734258093300001</v>
      </c>
      <c r="M359">
        <v>8.8165067999999991</v>
      </c>
      <c r="N359" s="134"/>
      <c r="O359" s="372"/>
      <c r="P359"/>
      <c r="Q359"/>
      <c r="R359"/>
    </row>
    <row r="360" spans="1:18" ht="13.8" customHeight="1" x14ac:dyDescent="0.3">
      <c r="A360" t="s">
        <v>6222</v>
      </c>
      <c r="B360" s="113" t="s">
        <v>909</v>
      </c>
      <c r="C360" s="182" t="s">
        <v>556</v>
      </c>
      <c r="D360" s="40" t="s">
        <v>2572</v>
      </c>
      <c r="E360" s="181" t="s">
        <v>2573</v>
      </c>
      <c r="F360" s="184" t="s">
        <v>6223</v>
      </c>
      <c r="G360" s="371">
        <v>438.18692666666664</v>
      </c>
      <c r="H360" s="370">
        <v>85.578955042505967</v>
      </c>
      <c r="I360">
        <v>65.728038999999995</v>
      </c>
      <c r="J360">
        <v>11.316280986999999</v>
      </c>
      <c r="K360">
        <v>7.8395341566059704</v>
      </c>
      <c r="L360">
        <v>8.5658605989000005</v>
      </c>
      <c r="M360">
        <v>7.8083075000000006</v>
      </c>
      <c r="N360" s="134"/>
      <c r="O360" s="372"/>
      <c r="P360"/>
      <c r="Q360"/>
      <c r="R360"/>
    </row>
    <row r="361" spans="1:18" ht="13.8" customHeight="1" x14ac:dyDescent="0.3">
      <c r="A361" t="s">
        <v>6224</v>
      </c>
      <c r="B361" s="113" t="s">
        <v>909</v>
      </c>
      <c r="C361" s="182" t="s">
        <v>557</v>
      </c>
      <c r="D361" s="40" t="s">
        <v>2572</v>
      </c>
      <c r="E361" s="181" t="s">
        <v>2574</v>
      </c>
      <c r="F361" s="184" t="s">
        <v>6225</v>
      </c>
      <c r="G361" s="371">
        <v>0.15117088000000001</v>
      </c>
      <c r="H361" s="370">
        <v>0.11509859495757099</v>
      </c>
      <c r="I361">
        <v>2.2675632000000001E-2</v>
      </c>
      <c r="J361">
        <v>1.8772719239999999E-2</v>
      </c>
      <c r="K361">
        <v>1.3892386181511E-2</v>
      </c>
      <c r="L361">
        <v>2.962460389606E-2</v>
      </c>
      <c r="M361">
        <v>5.7917999239999997E-2</v>
      </c>
      <c r="N361" s="134"/>
      <c r="O361" s="378"/>
      <c r="P361"/>
      <c r="Q361"/>
      <c r="R361"/>
    </row>
    <row r="362" spans="1:18" ht="13.8" customHeight="1" x14ac:dyDescent="0.3">
      <c r="A362" t="s">
        <v>6226</v>
      </c>
      <c r="B362" s="113" t="s">
        <v>909</v>
      </c>
      <c r="C362" s="182" t="s">
        <v>558</v>
      </c>
      <c r="D362" s="40" t="s">
        <v>2572</v>
      </c>
      <c r="E362" s="181" t="s">
        <v>943</v>
      </c>
      <c r="F362" s="184" t="s">
        <v>6227</v>
      </c>
      <c r="G362" s="371">
        <v>3.1843145333333336</v>
      </c>
      <c r="H362" s="370">
        <v>2.0269186970955002</v>
      </c>
      <c r="I362">
        <v>0.47764718</v>
      </c>
      <c r="J362">
        <v>0.38234682479999998</v>
      </c>
      <c r="K362">
        <v>0.3105039729795</v>
      </c>
      <c r="L362">
        <v>0.31233302431600002</v>
      </c>
      <c r="M362">
        <v>1.1650890550000002</v>
      </c>
      <c r="N362" s="134"/>
      <c r="O362" s="372"/>
      <c r="P362"/>
      <c r="Q362"/>
      <c r="R362"/>
    </row>
    <row r="363" spans="1:18" ht="13.8" customHeight="1" x14ac:dyDescent="0.3">
      <c r="A363" t="s">
        <v>6228</v>
      </c>
      <c r="B363" s="113" t="s">
        <v>909</v>
      </c>
      <c r="C363" s="182" t="s">
        <v>559</v>
      </c>
      <c r="D363" s="40" t="s">
        <v>2572</v>
      </c>
      <c r="E363" s="181" t="s">
        <v>2573</v>
      </c>
      <c r="F363" s="184" t="s">
        <v>6229</v>
      </c>
      <c r="G363" s="371">
        <v>326.42532666666671</v>
      </c>
      <c r="H363" s="370">
        <v>57.113049293822648</v>
      </c>
      <c r="I363">
        <v>48.963799000000002</v>
      </c>
      <c r="J363">
        <v>5.9642661979999998</v>
      </c>
      <c r="K363">
        <v>3.6418529337226464</v>
      </c>
      <c r="L363">
        <v>4.5122897621</v>
      </c>
      <c r="M363">
        <v>1.3145471200000001</v>
      </c>
      <c r="N363" s="134"/>
      <c r="O363" s="378"/>
      <c r="P363"/>
      <c r="Q363"/>
      <c r="R363"/>
    </row>
    <row r="364" spans="1:18" ht="13.8" customHeight="1" x14ac:dyDescent="0.3">
      <c r="A364" t="s">
        <v>1943</v>
      </c>
      <c r="B364" s="113" t="s">
        <v>909</v>
      </c>
      <c r="C364" s="182" t="s">
        <v>560</v>
      </c>
      <c r="D364" s="40" t="s">
        <v>2572</v>
      </c>
      <c r="E364" s="181" t="s">
        <v>943</v>
      </c>
      <c r="F364" s="184" t="s">
        <v>4000</v>
      </c>
      <c r="G364" s="371">
        <v>0.84627186666666676</v>
      </c>
      <c r="H364" s="370">
        <v>0.55482783596928997</v>
      </c>
      <c r="I364">
        <v>0.12694078</v>
      </c>
      <c r="J364">
        <v>9.4738408610000005E-2</v>
      </c>
      <c r="K364">
        <v>7.6521260105290007E-2</v>
      </c>
      <c r="L364">
        <v>0.11238834115400001</v>
      </c>
      <c r="M364">
        <v>0.29728008369999998</v>
      </c>
      <c r="N364" s="134"/>
      <c r="O364" s="372"/>
      <c r="P364"/>
      <c r="Q364"/>
      <c r="R364"/>
    </row>
    <row r="365" spans="1:18" ht="13.8" customHeight="1" x14ac:dyDescent="0.3">
      <c r="A365" t="s">
        <v>1944</v>
      </c>
      <c r="B365" s="113" t="s">
        <v>909</v>
      </c>
      <c r="C365" s="182" t="s">
        <v>561</v>
      </c>
      <c r="D365" s="40" t="s">
        <v>2572</v>
      </c>
      <c r="E365" s="181" t="s">
        <v>2573</v>
      </c>
      <c r="F365" s="184" t="s">
        <v>4001</v>
      </c>
      <c r="G365" s="371">
        <v>1.9530590666666667</v>
      </c>
      <c r="H365" s="370">
        <v>1.4706118929616998</v>
      </c>
      <c r="I365">
        <v>0.29295885999999999</v>
      </c>
      <c r="J365">
        <v>0.44630383810000002</v>
      </c>
      <c r="K365">
        <v>0.38711020890710002</v>
      </c>
      <c r="L365">
        <v>0.44536909895459997</v>
      </c>
      <c r="M365">
        <v>0.67309006100000002</v>
      </c>
      <c r="N365" s="134"/>
      <c r="O365" s="372"/>
      <c r="P365"/>
      <c r="Q365"/>
      <c r="R365"/>
    </row>
    <row r="366" spans="1:18" ht="13.8" customHeight="1" x14ac:dyDescent="0.3">
      <c r="A366" t="s">
        <v>1945</v>
      </c>
      <c r="B366" s="113" t="s">
        <v>909</v>
      </c>
      <c r="C366" s="182" t="s">
        <v>562</v>
      </c>
      <c r="D366" s="40" t="s">
        <v>2572</v>
      </c>
      <c r="E366" s="181" t="s">
        <v>943</v>
      </c>
      <c r="F366" s="184" t="s">
        <v>4002</v>
      </c>
      <c r="G366" s="371">
        <v>85.22702666666666</v>
      </c>
      <c r="H366" s="370">
        <v>33.49041663069</v>
      </c>
      <c r="I366">
        <v>12.784053999999999</v>
      </c>
      <c r="J366">
        <v>5.5425246790000005</v>
      </c>
      <c r="K366">
        <v>4.1296476000000002</v>
      </c>
      <c r="L366">
        <v>4.2905331316900002</v>
      </c>
      <c r="M366">
        <v>15.00295242</v>
      </c>
      <c r="N366" s="134"/>
      <c r="O366" s="372"/>
      <c r="P366"/>
      <c r="Q366"/>
      <c r="R366"/>
    </row>
    <row r="367" spans="1:18" ht="13.8" customHeight="1" x14ac:dyDescent="0.3">
      <c r="A367" t="s">
        <v>6230</v>
      </c>
      <c r="B367" s="113" t="s">
        <v>909</v>
      </c>
      <c r="C367" s="182" t="s">
        <v>563</v>
      </c>
      <c r="D367" s="40" t="s">
        <v>2572</v>
      </c>
      <c r="E367" s="181" t="s">
        <v>943</v>
      </c>
      <c r="F367" s="184" t="s">
        <v>6231</v>
      </c>
      <c r="G367" s="371">
        <v>8.8648139999999991</v>
      </c>
      <c r="H367" s="370">
        <v>2.8607790908999999</v>
      </c>
      <c r="I367">
        <v>1.3297220999999999</v>
      </c>
      <c r="J367">
        <v>0.55075966149999989</v>
      </c>
      <c r="K367">
        <v>0.37902758039999995</v>
      </c>
      <c r="L367">
        <v>0.46782789399999997</v>
      </c>
      <c r="M367">
        <v>0.88673486700000004</v>
      </c>
      <c r="N367" s="134"/>
      <c r="O367" s="372"/>
      <c r="P367"/>
      <c r="Q367"/>
      <c r="R367"/>
    </row>
    <row r="368" spans="1:18" ht="13.8" customHeight="1" x14ac:dyDescent="0.3">
      <c r="A368" t="s">
        <v>6232</v>
      </c>
      <c r="B368" s="113" t="s">
        <v>909</v>
      </c>
      <c r="C368" s="182" t="s">
        <v>564</v>
      </c>
      <c r="D368" s="40" t="s">
        <v>2572</v>
      </c>
      <c r="E368" s="181" t="s">
        <v>943</v>
      </c>
      <c r="F368" s="184" t="s">
        <v>6233</v>
      </c>
      <c r="G368" s="371">
        <v>15.500340000000001</v>
      </c>
      <c r="H368" s="370">
        <v>10.550548419220435</v>
      </c>
      <c r="I368">
        <v>2.3250510000000002</v>
      </c>
      <c r="J368">
        <v>3.5958855880000002</v>
      </c>
      <c r="K368">
        <v>3.2641878220204363</v>
      </c>
      <c r="L368">
        <v>3.3385660602000002</v>
      </c>
      <c r="M368">
        <v>4.5552335689999994</v>
      </c>
      <c r="N368" s="134"/>
      <c r="O368" s="372"/>
      <c r="P368"/>
      <c r="Q368"/>
      <c r="R368"/>
    </row>
    <row r="369" spans="1:18" ht="13.8" customHeight="1" x14ac:dyDescent="0.3">
      <c r="A369" t="s">
        <v>6234</v>
      </c>
      <c r="B369" s="113" t="s">
        <v>909</v>
      </c>
      <c r="C369" s="182" t="s">
        <v>565</v>
      </c>
      <c r="D369" s="40" t="s">
        <v>2572</v>
      </c>
      <c r="E369" s="181" t="s">
        <v>943</v>
      </c>
      <c r="F369" s="184" t="s">
        <v>4003</v>
      </c>
      <c r="G369" s="371">
        <v>2.6886153333333334</v>
      </c>
      <c r="H369" s="370">
        <v>0.45197953009399999</v>
      </c>
      <c r="I369">
        <v>0.40329229999999999</v>
      </c>
      <c r="J369">
        <v>4.4712327539999999E-2</v>
      </c>
      <c r="K369">
        <v>2.6056539199999999E-2</v>
      </c>
      <c r="L369">
        <v>2.6067040043999998E-2</v>
      </c>
      <c r="M369">
        <v>3.96440171E-3</v>
      </c>
      <c r="N369" s="134"/>
      <c r="O369" s="372"/>
      <c r="P369"/>
      <c r="Q369"/>
      <c r="R369"/>
    </row>
    <row r="370" spans="1:18" ht="13.8" customHeight="1" x14ac:dyDescent="0.3">
      <c r="A370" t="s">
        <v>1946</v>
      </c>
      <c r="B370" s="113" t="s">
        <v>909</v>
      </c>
      <c r="C370" s="182" t="s">
        <v>566</v>
      </c>
      <c r="D370" s="40" t="s">
        <v>2572</v>
      </c>
      <c r="E370" s="181" t="s">
        <v>943</v>
      </c>
      <c r="F370" s="184" t="s">
        <v>4004</v>
      </c>
      <c r="G370" s="371">
        <v>0.21299999999999999</v>
      </c>
      <c r="H370" s="370">
        <v>0.28507495524199994</v>
      </c>
      <c r="I370">
        <v>3.1949999999999999E-2</v>
      </c>
      <c r="J370">
        <v>9.7138739342000013E-2</v>
      </c>
      <c r="K370">
        <v>8.4784534999999994E-2</v>
      </c>
      <c r="L370">
        <v>8.4784534999999994E-2</v>
      </c>
      <c r="M370">
        <v>0.1559862159</v>
      </c>
      <c r="N370" s="134"/>
      <c r="O370" s="378"/>
      <c r="P370"/>
      <c r="Q370"/>
      <c r="R370"/>
    </row>
    <row r="371" spans="1:18" ht="13.8" customHeight="1" x14ac:dyDescent="0.3">
      <c r="A371" t="s">
        <v>1947</v>
      </c>
      <c r="B371" s="113" t="s">
        <v>909</v>
      </c>
      <c r="C371" s="182" t="s">
        <v>567</v>
      </c>
      <c r="D371" s="40" t="s">
        <v>2572</v>
      </c>
      <c r="E371" s="181" t="s">
        <v>943</v>
      </c>
      <c r="F371" s="184" t="s">
        <v>4005</v>
      </c>
      <c r="G371" s="371">
        <v>0.41000000000000003</v>
      </c>
      <c r="H371" s="370">
        <v>0.89812182769999993</v>
      </c>
      <c r="I371">
        <v>6.1499999999999999E-2</v>
      </c>
      <c r="J371">
        <v>0.17074098319999997</v>
      </c>
      <c r="K371">
        <v>0.15293983525999999</v>
      </c>
      <c r="L371">
        <v>0.15293983525999999</v>
      </c>
      <c r="M371">
        <v>0.66588084449999996</v>
      </c>
      <c r="N371" s="134"/>
      <c r="O371" s="372"/>
      <c r="P371"/>
      <c r="Q371"/>
      <c r="R371"/>
    </row>
    <row r="372" spans="1:18" ht="13.8" customHeight="1" x14ac:dyDescent="0.3">
      <c r="A372" t="s">
        <v>1948</v>
      </c>
      <c r="B372" s="113" t="s">
        <v>909</v>
      </c>
      <c r="C372" s="182" t="s">
        <v>568</v>
      </c>
      <c r="D372" s="40" t="s">
        <v>2572</v>
      </c>
      <c r="E372" s="181" t="s">
        <v>943</v>
      </c>
      <c r="F372" s="184" t="s">
        <v>4006</v>
      </c>
      <c r="G372" s="371">
        <v>53.885328000000001</v>
      </c>
      <c r="H372" s="370">
        <v>24.834008591410001</v>
      </c>
      <c r="I372">
        <v>8.0827992000000002</v>
      </c>
      <c r="J372">
        <v>0.89612612309999984</v>
      </c>
      <c r="K372">
        <v>0.52222611399999996</v>
      </c>
      <c r="L372">
        <v>0.76655311231000001</v>
      </c>
      <c r="M372">
        <v>15.61075627</v>
      </c>
      <c r="N372" s="134"/>
      <c r="O372" s="372"/>
      <c r="P372"/>
      <c r="Q372"/>
      <c r="R372"/>
    </row>
    <row r="373" spans="1:18" ht="13.8" customHeight="1" x14ac:dyDescent="0.3">
      <c r="A373" t="s">
        <v>1949</v>
      </c>
      <c r="B373" s="113" t="s">
        <v>909</v>
      </c>
      <c r="C373" s="182" t="s">
        <v>569</v>
      </c>
      <c r="D373" s="40" t="s">
        <v>2572</v>
      </c>
      <c r="E373" s="181" t="s">
        <v>943</v>
      </c>
      <c r="F373" s="184" t="s">
        <v>4007</v>
      </c>
      <c r="G373" s="371">
        <v>7.0925279999999997</v>
      </c>
      <c r="H373" s="370">
        <v>17.96058241303912</v>
      </c>
      <c r="I373">
        <v>1.0638791999999999</v>
      </c>
      <c r="J373">
        <v>3.2954854359999999</v>
      </c>
      <c r="K373">
        <v>2.1540623700000001</v>
      </c>
      <c r="L373">
        <v>2.1540624330391198</v>
      </c>
      <c r="M373">
        <v>13.601217714000001</v>
      </c>
      <c r="N373" s="134"/>
      <c r="O373" s="372"/>
      <c r="P373"/>
      <c r="Q373"/>
      <c r="R373"/>
    </row>
    <row r="374" spans="1:18" ht="13.8" customHeight="1" x14ac:dyDescent="0.3">
      <c r="A374" t="s">
        <v>1950</v>
      </c>
      <c r="B374" s="113" t="s">
        <v>909</v>
      </c>
      <c r="C374" s="182" t="s">
        <v>570</v>
      </c>
      <c r="D374" s="40" t="s">
        <v>2572</v>
      </c>
      <c r="E374" s="181" t="s">
        <v>943</v>
      </c>
      <c r="F374" s="184" t="s">
        <v>4008</v>
      </c>
      <c r="G374" s="371">
        <v>24.013968666666671</v>
      </c>
      <c r="H374" s="370">
        <v>55.985256386636046</v>
      </c>
      <c r="I374">
        <v>3.6020953000000002</v>
      </c>
      <c r="J374">
        <v>11.926715610399999</v>
      </c>
      <c r="K374">
        <v>9.2058983999999988</v>
      </c>
      <c r="L374">
        <v>9.2058985962360396</v>
      </c>
      <c r="M374">
        <v>40.456445280000004</v>
      </c>
      <c r="N374" s="134"/>
      <c r="O374" s="378"/>
      <c r="P374"/>
      <c r="Q374"/>
      <c r="R374"/>
    </row>
    <row r="375" spans="1:18" ht="13.8" customHeight="1" x14ac:dyDescent="0.3">
      <c r="A375" t="s">
        <v>1951</v>
      </c>
      <c r="B375" s="113" t="s">
        <v>909</v>
      </c>
      <c r="C375" s="182" t="s">
        <v>571</v>
      </c>
      <c r="D375" s="40" t="s">
        <v>2572</v>
      </c>
      <c r="E375" s="181" t="s">
        <v>943</v>
      </c>
      <c r="F375" s="184" t="s">
        <v>4009</v>
      </c>
      <c r="G375" s="371">
        <v>6.8448840000000013</v>
      </c>
      <c r="H375" s="370">
        <v>17.219031306150399</v>
      </c>
      <c r="I375">
        <v>1.0267326000000001</v>
      </c>
      <c r="J375">
        <v>3.1596318439999997</v>
      </c>
      <c r="K375">
        <v>2.06896529</v>
      </c>
      <c r="L375">
        <v>2.0689653581503999</v>
      </c>
      <c r="M375">
        <v>13.032666794000001</v>
      </c>
      <c r="N375" s="134"/>
      <c r="O375" s="378"/>
      <c r="P375"/>
      <c r="Q375"/>
      <c r="R375"/>
    </row>
    <row r="376" spans="1:18" ht="13.8" customHeight="1" x14ac:dyDescent="0.3">
      <c r="A376" t="s">
        <v>6235</v>
      </c>
      <c r="B376" s="113" t="s">
        <v>909</v>
      </c>
      <c r="C376" s="182" t="s">
        <v>572</v>
      </c>
      <c r="D376" s="40" t="s">
        <v>2572</v>
      </c>
      <c r="E376" s="181" t="s">
        <v>942</v>
      </c>
      <c r="F376" s="184" t="s">
        <v>6236</v>
      </c>
      <c r="G376" s="371">
        <v>60.767534666666663</v>
      </c>
      <c r="H376" s="370">
        <v>18.07310521626</v>
      </c>
      <c r="I376">
        <v>9.1151301999999994</v>
      </c>
      <c r="J376">
        <v>2.6366413180000006</v>
      </c>
      <c r="K376">
        <v>1.89884939696</v>
      </c>
      <c r="L376">
        <v>2.7474214313000003</v>
      </c>
      <c r="M376">
        <v>5.4725573699999996</v>
      </c>
      <c r="N376" s="134"/>
      <c r="O376" s="378"/>
      <c r="P376"/>
      <c r="Q376"/>
      <c r="R376"/>
    </row>
    <row r="377" spans="1:18" ht="13.8" customHeight="1" x14ac:dyDescent="0.3">
      <c r="B377" s="113"/>
      <c r="C377" s="180"/>
      <c r="D377" s="37" t="s">
        <v>5668</v>
      </c>
      <c r="E377" s="181"/>
      <c r="F377"/>
      <c r="I377"/>
      <c r="J377"/>
      <c r="K377"/>
      <c r="L377"/>
      <c r="M377"/>
      <c r="N377" s="135"/>
      <c r="O377" s="378"/>
      <c r="P377"/>
      <c r="Q377"/>
      <c r="R377"/>
    </row>
    <row r="378" spans="1:18" ht="13.8" customHeight="1" x14ac:dyDescent="0.3">
      <c r="A378" t="s">
        <v>6237</v>
      </c>
      <c r="B378" s="113" t="s">
        <v>909</v>
      </c>
      <c r="C378" s="182" t="s">
        <v>5377</v>
      </c>
      <c r="D378" s="40" t="s">
        <v>5668</v>
      </c>
      <c r="E378" s="181" t="s">
        <v>2573</v>
      </c>
      <c r="F378" s="184" t="s">
        <v>6238</v>
      </c>
      <c r="G378" s="371">
        <v>1.4067917999999999</v>
      </c>
      <c r="H378" s="370">
        <v>0.24188433514619009</v>
      </c>
      <c r="I378">
        <v>0.21101876999999999</v>
      </c>
      <c r="J378">
        <v>1.1074213408874E-2</v>
      </c>
      <c r="K378">
        <v>7.250772187930409E-3</v>
      </c>
      <c r="L378">
        <v>7.2508965761656991E-3</v>
      </c>
      <c r="M378">
        <v>1.9791226910000001E-2</v>
      </c>
      <c r="N378" s="134"/>
      <c r="O378" s="378"/>
      <c r="P378"/>
      <c r="Q378"/>
      <c r="R378"/>
    </row>
    <row r="379" spans="1:18" ht="13.8" customHeight="1" x14ac:dyDescent="0.3">
      <c r="A379" t="s">
        <v>6239</v>
      </c>
      <c r="B379" s="113" t="s">
        <v>909</v>
      </c>
      <c r="C379" s="182" t="s">
        <v>5378</v>
      </c>
      <c r="D379" s="40" t="s">
        <v>5668</v>
      </c>
      <c r="E379" s="181" t="s">
        <v>2573</v>
      </c>
      <c r="F379" s="184" t="s">
        <v>6240</v>
      </c>
      <c r="G379" s="371">
        <v>1.3067918000000001</v>
      </c>
      <c r="H379" s="370">
        <v>0.22688433514619011</v>
      </c>
      <c r="I379">
        <v>0.19601877000000001</v>
      </c>
      <c r="J379">
        <v>1.1074213408874E-2</v>
      </c>
      <c r="K379">
        <v>7.250772187930409E-3</v>
      </c>
      <c r="L379">
        <v>7.2508965761656991E-3</v>
      </c>
      <c r="M379">
        <v>1.9791226910000001E-2</v>
      </c>
      <c r="N379" s="134"/>
      <c r="O379" s="378"/>
      <c r="P379"/>
      <c r="Q379"/>
      <c r="R379"/>
    </row>
    <row r="380" spans="1:18" ht="13.8" customHeight="1" x14ac:dyDescent="0.3">
      <c r="A380" t="s">
        <v>6241</v>
      </c>
      <c r="B380" s="113" t="s">
        <v>909</v>
      </c>
      <c r="C380" s="182" t="s">
        <v>5379</v>
      </c>
      <c r="D380" s="40" t="s">
        <v>5668</v>
      </c>
      <c r="E380" s="181" t="s">
        <v>2573</v>
      </c>
      <c r="F380" s="184" t="s">
        <v>6242</v>
      </c>
      <c r="G380" s="371">
        <v>1.4158565333333335</v>
      </c>
      <c r="H380" s="370">
        <v>0.24504170593619012</v>
      </c>
      <c r="I380">
        <v>0.21237848000000001</v>
      </c>
      <c r="J380">
        <v>1.1723256628873999E-2</v>
      </c>
      <c r="K380">
        <v>7.6757792879304102E-3</v>
      </c>
      <c r="L380">
        <v>7.6759036761657002E-3</v>
      </c>
      <c r="M380">
        <v>2.0939844480000001E-2</v>
      </c>
      <c r="N380" s="134"/>
      <c r="O380" s="378"/>
      <c r="P380"/>
      <c r="Q380"/>
      <c r="R380"/>
    </row>
    <row r="381" spans="1:18" ht="13.8" customHeight="1" x14ac:dyDescent="0.3">
      <c r="A381" t="s">
        <v>6243</v>
      </c>
      <c r="B381" s="113" t="s">
        <v>909</v>
      </c>
      <c r="C381" s="182" t="s">
        <v>5380</v>
      </c>
      <c r="D381" s="40" t="s">
        <v>5668</v>
      </c>
      <c r="E381" s="181" t="s">
        <v>2573</v>
      </c>
      <c r="F381" s="184" t="s">
        <v>6244</v>
      </c>
      <c r="G381" s="371">
        <v>1.5937521333333335</v>
      </c>
      <c r="H381" s="370">
        <v>0.27577078310619013</v>
      </c>
      <c r="I381">
        <v>0.23906282000000001</v>
      </c>
      <c r="J381">
        <v>1.3183603758874E-2</v>
      </c>
      <c r="K381">
        <v>8.6320451879304105E-3</v>
      </c>
      <c r="L381">
        <v>8.6321695761657005E-3</v>
      </c>
      <c r="M381">
        <v>2.3524234520000003E-2</v>
      </c>
      <c r="N381" s="134"/>
      <c r="O381" s="378"/>
      <c r="P381"/>
      <c r="Q381"/>
      <c r="R381"/>
    </row>
    <row r="382" spans="1:18" ht="13.8" customHeight="1" x14ac:dyDescent="0.3">
      <c r="A382" t="s">
        <v>6245</v>
      </c>
      <c r="B382" s="113" t="s">
        <v>909</v>
      </c>
      <c r="C382" s="182" t="s">
        <v>5381</v>
      </c>
      <c r="D382" s="40" t="s">
        <v>5668</v>
      </c>
      <c r="E382" s="181" t="s">
        <v>2573</v>
      </c>
      <c r="F382" s="184" t="s">
        <v>6246</v>
      </c>
      <c r="G382" s="371">
        <v>2.1330235333333332</v>
      </c>
      <c r="H382" s="370">
        <v>0.36767216481619008</v>
      </c>
      <c r="I382">
        <v>0.31995352999999999</v>
      </c>
      <c r="J382">
        <v>1.7158993098874E-2</v>
      </c>
      <c r="K382">
        <v>1.123521348793041E-2</v>
      </c>
      <c r="L382">
        <v>1.1235337876165701E-2</v>
      </c>
      <c r="M382">
        <v>3.0559516889999999E-2</v>
      </c>
      <c r="N382" s="134"/>
      <c r="O382" s="378"/>
      <c r="P382"/>
      <c r="Q382"/>
      <c r="R382"/>
    </row>
    <row r="383" spans="1:18" ht="13.8" customHeight="1" x14ac:dyDescent="0.3">
      <c r="A383" t="s">
        <v>6247</v>
      </c>
      <c r="B383" s="113" t="s">
        <v>909</v>
      </c>
      <c r="C383" s="182" t="s">
        <v>5382</v>
      </c>
      <c r="D383" s="40" t="s">
        <v>5668</v>
      </c>
      <c r="E383" s="181" t="s">
        <v>2573</v>
      </c>
      <c r="F383" s="184" t="s">
        <v>6248</v>
      </c>
      <c r="G383" s="371">
        <v>2.1906852666666667</v>
      </c>
      <c r="H383" s="370">
        <v>0.3808155767861901</v>
      </c>
      <c r="I383">
        <v>0.32860278999999998</v>
      </c>
      <c r="J383">
        <v>1.8781601138874001E-2</v>
      </c>
      <c r="K383">
        <v>1.2297731187930412E-2</v>
      </c>
      <c r="L383">
        <v>1.2297855576165702E-2</v>
      </c>
      <c r="M383">
        <v>3.3431060820000004E-2</v>
      </c>
      <c r="N383" s="134"/>
      <c r="O383" s="378"/>
      <c r="P383"/>
      <c r="Q383"/>
      <c r="R383"/>
    </row>
    <row r="384" spans="1:18" ht="13.8" customHeight="1" x14ac:dyDescent="0.3">
      <c r="A384" t="s">
        <v>6249</v>
      </c>
      <c r="B384" s="113" t="s">
        <v>909</v>
      </c>
      <c r="C384" s="182" t="s">
        <v>5383</v>
      </c>
      <c r="D384" s="40" t="s">
        <v>5668</v>
      </c>
      <c r="E384" s="181" t="s">
        <v>2573</v>
      </c>
      <c r="F384" s="184" t="s">
        <v>6250</v>
      </c>
      <c r="G384" s="371">
        <v>2.4067103333333333</v>
      </c>
      <c r="H384" s="370">
        <v>0.4208593953661901</v>
      </c>
      <c r="I384">
        <v>0.36100654999999998</v>
      </c>
      <c r="J384">
        <v>2.1540034538874001E-2</v>
      </c>
      <c r="K384">
        <v>1.4104011187930412E-2</v>
      </c>
      <c r="L384">
        <v>1.4104135576165702E-2</v>
      </c>
      <c r="M384">
        <v>3.8312686000000006E-2</v>
      </c>
      <c r="N384" s="134"/>
      <c r="O384" s="378"/>
      <c r="P384"/>
      <c r="Q384"/>
      <c r="R384"/>
    </row>
    <row r="385" spans="1:18" ht="13.8" customHeight="1" x14ac:dyDescent="0.3">
      <c r="A385" t="s">
        <v>6251</v>
      </c>
      <c r="B385" s="113" t="s">
        <v>909</v>
      </c>
      <c r="C385" s="182" t="s">
        <v>6252</v>
      </c>
      <c r="D385" s="40" t="s">
        <v>5668</v>
      </c>
      <c r="E385" s="181" t="s">
        <v>2573</v>
      </c>
      <c r="F385" s="184" t="s">
        <v>6253</v>
      </c>
      <c r="G385" s="371">
        <v>2.5927354</v>
      </c>
      <c r="H385" s="370">
        <v>0.45640321296619007</v>
      </c>
      <c r="I385">
        <v>0.38891030999999998</v>
      </c>
      <c r="J385">
        <v>2.4298467938874004E-2</v>
      </c>
      <c r="K385">
        <v>1.5910291187930411E-2</v>
      </c>
      <c r="L385">
        <v>1.5910415576165703E-2</v>
      </c>
      <c r="M385">
        <v>4.3194310199999995E-2</v>
      </c>
      <c r="N385" s="134"/>
      <c r="O385" s="378"/>
      <c r="P385"/>
      <c r="Q385"/>
      <c r="R385"/>
    </row>
    <row r="386" spans="1:18" ht="13.8" customHeight="1" x14ac:dyDescent="0.3">
      <c r="A386" t="s">
        <v>5384</v>
      </c>
      <c r="B386" s="113" t="s">
        <v>909</v>
      </c>
      <c r="C386" s="182" t="s">
        <v>5385</v>
      </c>
      <c r="D386" s="40" t="s">
        <v>5668</v>
      </c>
      <c r="E386" s="181" t="s">
        <v>942</v>
      </c>
      <c r="F386" s="184" t="s">
        <v>5386</v>
      </c>
      <c r="G386" s="371">
        <v>10.022282666666667</v>
      </c>
      <c r="H386" s="370">
        <v>7.0842973919659</v>
      </c>
      <c r="I386">
        <v>1.5033424</v>
      </c>
      <c r="J386">
        <v>1.1901063607000002</v>
      </c>
      <c r="K386">
        <v>0.89633849926789999</v>
      </c>
      <c r="L386">
        <v>1.171363351998</v>
      </c>
      <c r="M386">
        <v>4.1158093999999998</v>
      </c>
      <c r="N386" s="134"/>
      <c r="O386" s="378"/>
      <c r="P386"/>
      <c r="Q386"/>
      <c r="R386"/>
    </row>
    <row r="387" spans="1:18" ht="13.8" customHeight="1" x14ac:dyDescent="0.3">
      <c r="A387" t="s">
        <v>6254</v>
      </c>
      <c r="B387" s="113" t="s">
        <v>909</v>
      </c>
      <c r="C387" s="182" t="s">
        <v>5387</v>
      </c>
      <c r="D387" s="40" t="s">
        <v>5668</v>
      </c>
      <c r="E387" s="181" t="s">
        <v>943</v>
      </c>
      <c r="F387" s="184" t="s">
        <v>6255</v>
      </c>
      <c r="G387" s="371">
        <v>30.711940000000002</v>
      </c>
      <c r="H387" s="370">
        <v>39.118342371064898</v>
      </c>
      <c r="I387">
        <v>4.6067910000000003</v>
      </c>
      <c r="J387">
        <v>13.940946610000001</v>
      </c>
      <c r="K387">
        <v>12.2388358420123</v>
      </c>
      <c r="L387">
        <v>12.303553399052598</v>
      </c>
      <c r="M387">
        <v>20.505883519999998</v>
      </c>
      <c r="N387" s="134"/>
      <c r="O387" s="378"/>
      <c r="P387"/>
      <c r="Q387"/>
      <c r="R387"/>
    </row>
    <row r="388" spans="1:18" ht="13.8" customHeight="1" x14ac:dyDescent="0.3">
      <c r="A388" t="s">
        <v>6256</v>
      </c>
      <c r="B388" s="113" t="s">
        <v>909</v>
      </c>
      <c r="C388" s="182" t="s">
        <v>5388</v>
      </c>
      <c r="D388" s="40" t="s">
        <v>5668</v>
      </c>
      <c r="E388" s="181" t="s">
        <v>943</v>
      </c>
      <c r="F388" s="184" t="s">
        <v>6257</v>
      </c>
      <c r="G388" s="371">
        <v>64.788954000000004</v>
      </c>
      <c r="H388" s="370">
        <v>80.109284306179291</v>
      </c>
      <c r="I388">
        <v>9.7183431000000002</v>
      </c>
      <c r="J388">
        <v>30.503698309000001</v>
      </c>
      <c r="K388">
        <v>26.738880697978296</v>
      </c>
      <c r="L388">
        <v>26.794574519200999</v>
      </c>
      <c r="M388">
        <v>39.831545679999998</v>
      </c>
      <c r="N388" s="134"/>
      <c r="O388" s="378"/>
      <c r="P388"/>
      <c r="Q388"/>
      <c r="R388"/>
    </row>
    <row r="389" spans="1:18" ht="13.8" customHeight="1" x14ac:dyDescent="0.3">
      <c r="A389" t="s">
        <v>6258</v>
      </c>
      <c r="B389" s="113" t="s">
        <v>909</v>
      </c>
      <c r="C389" s="182" t="s">
        <v>5389</v>
      </c>
      <c r="D389" s="40" t="s">
        <v>5668</v>
      </c>
      <c r="E389" s="181" t="s">
        <v>943</v>
      </c>
      <c r="F389" s="184" t="s">
        <v>6259</v>
      </c>
      <c r="G389" s="371">
        <v>5.3832762000000001</v>
      </c>
      <c r="H389" s="370">
        <v>6.5259790880397999</v>
      </c>
      <c r="I389">
        <v>0.80749143000000001</v>
      </c>
      <c r="J389">
        <v>1.5117709490000002</v>
      </c>
      <c r="K389">
        <v>1.1801799342714001</v>
      </c>
      <c r="L389">
        <v>1.2421433907684001</v>
      </c>
      <c r="M389">
        <v>4.1447497240000004</v>
      </c>
      <c r="N389" s="134"/>
      <c r="O389" s="378"/>
      <c r="P389"/>
      <c r="Q389"/>
      <c r="R389"/>
    </row>
    <row r="390" spans="1:18" ht="13.8" customHeight="1" x14ac:dyDescent="0.3">
      <c r="A390" t="s">
        <v>6260</v>
      </c>
      <c r="B390" s="113" t="s">
        <v>909</v>
      </c>
      <c r="C390" s="182" t="s">
        <v>5390</v>
      </c>
      <c r="D390" s="40" t="s">
        <v>5668</v>
      </c>
      <c r="E390" s="181" t="s">
        <v>943</v>
      </c>
      <c r="F390" s="184" t="s">
        <v>6261</v>
      </c>
      <c r="G390" s="371">
        <v>3.8328360666666668</v>
      </c>
      <c r="H390" s="370">
        <v>3.2760337873313001</v>
      </c>
      <c r="I390">
        <v>0.57492540999999997</v>
      </c>
      <c r="J390">
        <v>0.70524435340000002</v>
      </c>
      <c r="K390">
        <v>0.55997328692509996</v>
      </c>
      <c r="L390">
        <v>0.6356328760062</v>
      </c>
      <c r="M390">
        <v>1.9202003809999999</v>
      </c>
      <c r="N390" s="134"/>
      <c r="O390" s="378"/>
      <c r="P390"/>
      <c r="Q390"/>
      <c r="R390"/>
    </row>
    <row r="391" spans="1:18" ht="13.8" customHeight="1" x14ac:dyDescent="0.3">
      <c r="A391" t="s">
        <v>5391</v>
      </c>
      <c r="B391" s="113" t="s">
        <v>909</v>
      </c>
      <c r="C391" s="182" t="s">
        <v>5392</v>
      </c>
      <c r="D391" s="40" t="s">
        <v>5668</v>
      </c>
      <c r="E391" s="181" t="s">
        <v>943</v>
      </c>
      <c r="F391" s="184" t="s">
        <v>5393</v>
      </c>
      <c r="G391" s="371">
        <v>42.264149333333336</v>
      </c>
      <c r="H391" s="370">
        <v>41.138467731162805</v>
      </c>
      <c r="I391">
        <v>6.3396223999999997</v>
      </c>
      <c r="J391">
        <v>14.044338720999999</v>
      </c>
      <c r="K391">
        <v>12.3065350430661</v>
      </c>
      <c r="L391">
        <v>12.371253197096701</v>
      </c>
      <c r="M391">
        <v>20.689784769999999</v>
      </c>
      <c r="N391" s="134"/>
      <c r="P391"/>
      <c r="Q391"/>
      <c r="R391"/>
    </row>
    <row r="392" spans="1:18" ht="13.8" customHeight="1" x14ac:dyDescent="0.3">
      <c r="A392" t="s">
        <v>6262</v>
      </c>
      <c r="B392" s="113" t="s">
        <v>909</v>
      </c>
      <c r="C392" s="182" t="s">
        <v>5667</v>
      </c>
      <c r="D392" s="40" t="s">
        <v>5668</v>
      </c>
      <c r="E392" s="181" t="s">
        <v>2573</v>
      </c>
      <c r="F392" s="184" t="s">
        <v>6263</v>
      </c>
      <c r="G392" s="371">
        <v>0.16846659333333333</v>
      </c>
      <c r="H392" s="370">
        <v>3.3022401070999997E-2</v>
      </c>
      <c r="I392">
        <v>2.5269989E-2</v>
      </c>
      <c r="J392">
        <v>2.7989987199999997E-3</v>
      </c>
      <c r="K392">
        <v>1.8328430199999999E-3</v>
      </c>
      <c r="L392">
        <v>1.8328430199999999E-3</v>
      </c>
      <c r="M392">
        <v>4.9534133510000002E-3</v>
      </c>
      <c r="N392" s="134"/>
      <c r="P392"/>
      <c r="Q392"/>
      <c r="R392"/>
    </row>
    <row r="393" spans="1:18" ht="13.8" customHeight="1" x14ac:dyDescent="0.3">
      <c r="A393" t="s">
        <v>5669</v>
      </c>
      <c r="B393" s="113" t="s">
        <v>909</v>
      </c>
      <c r="C393" s="182" t="s">
        <v>5670</v>
      </c>
      <c r="D393" s="40" t="s">
        <v>5668</v>
      </c>
      <c r="E393" s="181" t="s">
        <v>2573</v>
      </c>
      <c r="F393" s="184" t="s">
        <v>5671</v>
      </c>
      <c r="G393" s="371">
        <v>3.4181627333333338</v>
      </c>
      <c r="H393" s="370">
        <v>0.67001972679999999</v>
      </c>
      <c r="I393">
        <v>0.51272441000000002</v>
      </c>
      <c r="J393">
        <v>5.6791277299999998E-2</v>
      </c>
      <c r="K393">
        <v>3.7188117999999999E-2</v>
      </c>
      <c r="L393">
        <v>3.7188117999999999E-2</v>
      </c>
      <c r="M393">
        <v>0.1005040395</v>
      </c>
      <c r="N393" s="134"/>
      <c r="O393" s="372"/>
      <c r="P393"/>
      <c r="Q393"/>
      <c r="R393"/>
    </row>
    <row r="394" spans="1:18" ht="13.8" customHeight="1" x14ac:dyDescent="0.3">
      <c r="B394" s="113"/>
      <c r="C394" s="182"/>
      <c r="D394" s="40"/>
      <c r="E394" s="181"/>
      <c r="F394"/>
      <c r="I394"/>
      <c r="J394"/>
      <c r="K394"/>
      <c r="L394"/>
      <c r="M394"/>
      <c r="N394" s="135"/>
      <c r="O394" s="377"/>
      <c r="P394"/>
      <c r="Q394"/>
      <c r="R394"/>
    </row>
    <row r="395" spans="1:18" ht="13.8" customHeight="1" x14ac:dyDescent="0.3">
      <c r="B395" s="113"/>
      <c r="C395" s="180"/>
      <c r="D395" s="37" t="s">
        <v>2575</v>
      </c>
      <c r="E395" s="181"/>
      <c r="F395"/>
      <c r="I395"/>
      <c r="J395"/>
      <c r="K395"/>
      <c r="L395"/>
      <c r="M395"/>
      <c r="N395" s="135"/>
      <c r="O395" s="372"/>
      <c r="P395"/>
      <c r="Q395"/>
      <c r="R395"/>
    </row>
    <row r="396" spans="1:18" ht="13.8" customHeight="1" x14ac:dyDescent="0.3">
      <c r="A396" t="s">
        <v>1952</v>
      </c>
      <c r="B396" s="113" t="s">
        <v>916</v>
      </c>
      <c r="C396" s="182" t="s">
        <v>45</v>
      </c>
      <c r="D396" s="40" t="s">
        <v>2575</v>
      </c>
      <c r="E396" s="181" t="s">
        <v>943</v>
      </c>
      <c r="F396" s="184" t="s">
        <v>4010</v>
      </c>
      <c r="G396" s="371">
        <v>15.653773333333335</v>
      </c>
      <c r="H396" s="370">
        <v>15.928532041491</v>
      </c>
      <c r="I396">
        <v>2.3480660000000002</v>
      </c>
      <c r="J396">
        <v>0.8998917823999999</v>
      </c>
      <c r="K396">
        <v>0.60121437799999999</v>
      </c>
      <c r="L396">
        <v>1.2135485152909999</v>
      </c>
      <c r="M396">
        <v>12.068240121800001</v>
      </c>
      <c r="N396" s="134"/>
      <c r="O396" s="377"/>
      <c r="P396"/>
      <c r="Q396"/>
      <c r="R396"/>
    </row>
    <row r="397" spans="1:18" ht="13.8" customHeight="1" x14ac:dyDescent="0.3">
      <c r="A397" t="s">
        <v>1953</v>
      </c>
      <c r="B397" s="113" t="s">
        <v>916</v>
      </c>
      <c r="C397" s="182" t="s">
        <v>46</v>
      </c>
      <c r="D397" s="40" t="s">
        <v>2575</v>
      </c>
      <c r="E397" s="181" t="s">
        <v>943</v>
      </c>
      <c r="F397" s="184" t="s">
        <v>4011</v>
      </c>
      <c r="G397" s="371">
        <v>85.600826666666663</v>
      </c>
      <c r="H397" s="370">
        <v>17.474721921539999</v>
      </c>
      <c r="I397">
        <v>12.840123999999999</v>
      </c>
      <c r="J397">
        <v>4.5597177436999994</v>
      </c>
      <c r="K397">
        <v>3.38903233</v>
      </c>
      <c r="L397">
        <v>3.38926787184</v>
      </c>
      <c r="M397">
        <v>7.4644636E-2</v>
      </c>
      <c r="N397" s="134"/>
      <c r="O397" s="372"/>
      <c r="P397"/>
      <c r="Q397"/>
      <c r="R397"/>
    </row>
    <row r="398" spans="1:18" ht="13.8" customHeight="1" x14ac:dyDescent="0.3">
      <c r="A398" t="s">
        <v>1954</v>
      </c>
      <c r="B398" s="113" t="s">
        <v>916</v>
      </c>
      <c r="C398" s="182" t="s">
        <v>47</v>
      </c>
      <c r="D398" s="40" t="s">
        <v>2575</v>
      </c>
      <c r="E398" s="181" t="s">
        <v>943</v>
      </c>
      <c r="F398" s="184" t="s">
        <v>4012</v>
      </c>
      <c r="G398" s="371">
        <v>1.24</v>
      </c>
      <c r="H398" s="370">
        <v>0.30122779199999999</v>
      </c>
      <c r="I398">
        <v>0.186</v>
      </c>
      <c r="J398">
        <v>0.115227792</v>
      </c>
      <c r="K398">
        <v>9.6439391999999999E-2</v>
      </c>
      <c r="L398">
        <v>9.6439391999999999E-2</v>
      </c>
      <c r="M398">
        <v>0</v>
      </c>
      <c r="N398" s="134"/>
      <c r="P398"/>
      <c r="Q398"/>
      <c r="R398"/>
    </row>
    <row r="399" spans="1:18" ht="13.8" customHeight="1" x14ac:dyDescent="0.3">
      <c r="B399" s="113"/>
      <c r="C399" s="182"/>
      <c r="D399" s="40"/>
      <c r="E399" s="181"/>
      <c r="F399"/>
      <c r="I399"/>
      <c r="J399"/>
      <c r="K399"/>
      <c r="L399"/>
      <c r="M399"/>
      <c r="N399" s="135"/>
      <c r="P399"/>
      <c r="Q399"/>
      <c r="R399"/>
    </row>
    <row r="400" spans="1:18" ht="13.8" customHeight="1" x14ac:dyDescent="0.3">
      <c r="B400" s="113"/>
      <c r="C400" s="180"/>
      <c r="D400" s="37" t="s">
        <v>1279</v>
      </c>
      <c r="E400" s="181"/>
      <c r="F400"/>
      <c r="I400"/>
      <c r="J400"/>
      <c r="K400"/>
      <c r="L400"/>
      <c r="M400"/>
      <c r="N400" s="135"/>
      <c r="P400"/>
      <c r="Q400"/>
      <c r="R400"/>
    </row>
    <row r="401" spans="1:18" ht="13.8" customHeight="1" x14ac:dyDescent="0.3">
      <c r="A401" t="s">
        <v>6264</v>
      </c>
      <c r="B401" s="113" t="s">
        <v>917</v>
      </c>
      <c r="C401" s="182" t="s">
        <v>1280</v>
      </c>
      <c r="D401" s="40" t="s">
        <v>1279</v>
      </c>
      <c r="E401" s="181" t="s">
        <v>1265</v>
      </c>
      <c r="F401" s="184" t="s">
        <v>6265</v>
      </c>
      <c r="G401" s="371">
        <v>2858.3273333333336</v>
      </c>
      <c r="H401" s="370">
        <v>729.79011214268303</v>
      </c>
      <c r="I401">
        <v>428.7491</v>
      </c>
      <c r="J401">
        <v>56.106853750000006</v>
      </c>
      <c r="K401">
        <v>37.438774972682999</v>
      </c>
      <c r="L401">
        <v>39.433880790000003</v>
      </c>
      <c r="M401" s="39">
        <v>242.93887663000001</v>
      </c>
      <c r="P401"/>
      <c r="Q401"/>
      <c r="R401"/>
    </row>
    <row r="402" spans="1:18" ht="13.8" customHeight="1" x14ac:dyDescent="0.3">
      <c r="A402" t="s">
        <v>6266</v>
      </c>
      <c r="B402" s="113" t="s">
        <v>917</v>
      </c>
      <c r="C402" s="182" t="s">
        <v>1281</v>
      </c>
      <c r="D402" s="40" t="s">
        <v>1279</v>
      </c>
      <c r="E402" s="181" t="s">
        <v>1265</v>
      </c>
      <c r="F402" s="184" t="s">
        <v>6267</v>
      </c>
      <c r="G402" s="371">
        <v>2799.2528666666667</v>
      </c>
      <c r="H402" s="370">
        <v>713.71969438049996</v>
      </c>
      <c r="I402">
        <v>419.88792999999998</v>
      </c>
      <c r="J402">
        <v>55.341367110000007</v>
      </c>
      <c r="K402">
        <v>36.878292390500008</v>
      </c>
      <c r="L402">
        <v>39.093068920000007</v>
      </c>
      <c r="M402">
        <v>236.27536875999999</v>
      </c>
      <c r="P402"/>
      <c r="Q402"/>
      <c r="R402"/>
    </row>
    <row r="403" spans="1:18" ht="13.8" customHeight="1" x14ac:dyDescent="0.3">
      <c r="A403" t="s">
        <v>6268</v>
      </c>
      <c r="B403" s="113" t="s">
        <v>917</v>
      </c>
      <c r="C403" s="182" t="s">
        <v>1282</v>
      </c>
      <c r="D403" s="40" t="s">
        <v>1279</v>
      </c>
      <c r="E403" s="181" t="s">
        <v>1265</v>
      </c>
      <c r="F403" s="184" t="s">
        <v>6269</v>
      </c>
      <c r="G403" s="371">
        <v>748.27800000000002</v>
      </c>
      <c r="H403" s="370">
        <v>170.65932442870002</v>
      </c>
      <c r="I403">
        <v>112.24169999999999</v>
      </c>
      <c r="J403">
        <v>29.958144981000004</v>
      </c>
      <c r="K403">
        <v>18.351236310700003</v>
      </c>
      <c r="L403">
        <v>27.560397577</v>
      </c>
      <c r="M403">
        <v>19.247636960000001</v>
      </c>
      <c r="P403"/>
      <c r="Q403"/>
      <c r="R403"/>
    </row>
    <row r="404" spans="1:18" ht="13.8" customHeight="1" x14ac:dyDescent="0.3">
      <c r="A404" t="s">
        <v>6270</v>
      </c>
      <c r="B404" s="113" t="s">
        <v>917</v>
      </c>
      <c r="C404" s="182" t="s">
        <v>1283</v>
      </c>
      <c r="D404" s="40" t="s">
        <v>1279</v>
      </c>
      <c r="E404" s="181" t="s">
        <v>1265</v>
      </c>
      <c r="F404" s="184" t="s">
        <v>6271</v>
      </c>
      <c r="G404" s="371">
        <v>294.69228666666669</v>
      </c>
      <c r="H404" s="370">
        <v>62.470766765999997</v>
      </c>
      <c r="I404">
        <v>44.203842999999999</v>
      </c>
      <c r="J404">
        <v>8.3858930719999982</v>
      </c>
      <c r="K404">
        <v>5.1267427019999996</v>
      </c>
      <c r="L404">
        <v>6.023391182000001</v>
      </c>
      <c r="M404">
        <v>8.9637991100000001</v>
      </c>
      <c r="P404"/>
      <c r="Q404"/>
      <c r="R404"/>
    </row>
    <row r="405" spans="1:18" ht="13.8" customHeight="1" x14ac:dyDescent="0.3">
      <c r="A405" t="s">
        <v>6272</v>
      </c>
      <c r="B405" s="113" t="s">
        <v>917</v>
      </c>
      <c r="C405" s="182" t="s">
        <v>1284</v>
      </c>
      <c r="D405" s="40" t="s">
        <v>1279</v>
      </c>
      <c r="E405" s="181" t="s">
        <v>1265</v>
      </c>
      <c r="F405" s="184" t="s">
        <v>6273</v>
      </c>
      <c r="G405" s="371">
        <v>2880.9333333333334</v>
      </c>
      <c r="H405" s="370">
        <v>708.28876028113996</v>
      </c>
      <c r="I405">
        <v>432.14</v>
      </c>
      <c r="J405">
        <v>52.788267689000001</v>
      </c>
      <c r="K405">
        <v>38.64240888114</v>
      </c>
      <c r="L405">
        <v>38.769996420999995</v>
      </c>
      <c r="M405">
        <v>223.23285789000002</v>
      </c>
      <c r="P405"/>
      <c r="Q405"/>
      <c r="R405"/>
    </row>
    <row r="406" spans="1:18" ht="13.8" customHeight="1" x14ac:dyDescent="0.3">
      <c r="A406" t="s">
        <v>6274</v>
      </c>
      <c r="B406" s="113" t="s">
        <v>917</v>
      </c>
      <c r="C406" s="182" t="s">
        <v>1285</v>
      </c>
      <c r="D406" s="40" t="s">
        <v>1279</v>
      </c>
      <c r="E406" s="181" t="s">
        <v>1265</v>
      </c>
      <c r="F406" s="184" t="s">
        <v>6275</v>
      </c>
      <c r="G406" s="371">
        <v>2790.8754666666669</v>
      </c>
      <c r="H406" s="370">
        <v>682.01621660730689</v>
      </c>
      <c r="I406">
        <v>418.63132000000002</v>
      </c>
      <c r="J406">
        <v>51.075402527999998</v>
      </c>
      <c r="K406">
        <v>37.243717933306996</v>
      </c>
      <c r="L406">
        <v>37.378741925999996</v>
      </c>
      <c r="M406">
        <v>212.17437561999998</v>
      </c>
      <c r="P406"/>
      <c r="Q406"/>
      <c r="R406"/>
    </row>
    <row r="407" spans="1:18" ht="13.8" customHeight="1" x14ac:dyDescent="0.3">
      <c r="A407" t="s">
        <v>6276</v>
      </c>
      <c r="B407" s="113" t="s">
        <v>917</v>
      </c>
      <c r="C407" s="182" t="s">
        <v>1286</v>
      </c>
      <c r="D407" s="40" t="s">
        <v>1279</v>
      </c>
      <c r="E407" s="181" t="s">
        <v>1265</v>
      </c>
      <c r="F407" s="184" t="s">
        <v>6277</v>
      </c>
      <c r="G407" s="371">
        <v>1436.1436666666666</v>
      </c>
      <c r="H407" s="370">
        <v>284.11018135555997</v>
      </c>
      <c r="I407">
        <v>215.42155</v>
      </c>
      <c r="J407">
        <v>25.294658245999997</v>
      </c>
      <c r="K407">
        <v>16.093281318559999</v>
      </c>
      <c r="L407">
        <v>16.348098930999999</v>
      </c>
      <c r="M407">
        <v>43.138315859999999</v>
      </c>
      <c r="P407"/>
      <c r="Q407"/>
      <c r="R407"/>
    </row>
    <row r="408" spans="1:18" ht="13.8" customHeight="1" x14ac:dyDescent="0.3">
      <c r="A408" t="s">
        <v>6278</v>
      </c>
      <c r="B408" s="113" t="s">
        <v>917</v>
      </c>
      <c r="C408" s="182" t="s">
        <v>1287</v>
      </c>
      <c r="D408" s="40" t="s">
        <v>1279</v>
      </c>
      <c r="E408" s="181" t="s">
        <v>943</v>
      </c>
      <c r="F408" s="184" t="s">
        <v>6279</v>
      </c>
      <c r="G408" s="371">
        <v>3.9718181333333336</v>
      </c>
      <c r="H408" s="370">
        <v>0.97769703712100009</v>
      </c>
      <c r="I408">
        <v>0.59577272000000003</v>
      </c>
      <c r="J408">
        <v>6.6052302270000002E-2</v>
      </c>
      <c r="K408">
        <v>3.8492614200000004E-2</v>
      </c>
      <c r="L408">
        <v>3.8508126811E-2</v>
      </c>
      <c r="M408">
        <v>0.31585650224</v>
      </c>
      <c r="P408"/>
      <c r="Q408"/>
      <c r="R408"/>
    </row>
    <row r="409" spans="1:18" ht="13.8" customHeight="1" x14ac:dyDescent="0.3">
      <c r="A409" t="s">
        <v>6280</v>
      </c>
      <c r="B409" s="113" t="s">
        <v>917</v>
      </c>
      <c r="C409" s="182" t="s">
        <v>1288</v>
      </c>
      <c r="D409" s="40" t="s">
        <v>1279</v>
      </c>
      <c r="E409" s="181" t="s">
        <v>943</v>
      </c>
      <c r="F409" s="184" t="s">
        <v>6281</v>
      </c>
      <c r="G409" s="371">
        <v>3.9718181333333336</v>
      </c>
      <c r="H409" s="370">
        <v>0.97769703712100009</v>
      </c>
      <c r="I409">
        <v>0.59577272000000003</v>
      </c>
      <c r="J409">
        <v>6.6052302270000002E-2</v>
      </c>
      <c r="K409">
        <v>3.8492614200000004E-2</v>
      </c>
      <c r="L409">
        <v>3.8508126811E-2</v>
      </c>
      <c r="M409">
        <v>0.31585650224</v>
      </c>
      <c r="P409"/>
      <c r="Q409"/>
      <c r="R409"/>
    </row>
    <row r="410" spans="1:18" ht="13.8" customHeight="1" x14ac:dyDescent="0.3">
      <c r="A410" s="39" t="s">
        <v>6282</v>
      </c>
      <c r="B410" s="113" t="s">
        <v>917</v>
      </c>
      <c r="C410" s="182" t="s">
        <v>1289</v>
      </c>
      <c r="D410" s="40" t="s">
        <v>1279</v>
      </c>
      <c r="E410" s="181" t="s">
        <v>1265</v>
      </c>
      <c r="F410" s="184" t="s">
        <v>6283</v>
      </c>
      <c r="G410" s="371">
        <v>1714.2857333333334</v>
      </c>
      <c r="H410" s="370">
        <v>449.331957656768</v>
      </c>
      <c r="I410">
        <v>257.14285999999998</v>
      </c>
      <c r="J410">
        <v>33.063913421768007</v>
      </c>
      <c r="K410">
        <v>21.100812070000003</v>
      </c>
      <c r="L410">
        <v>21.100812070000003</v>
      </c>
      <c r="M410">
        <v>159.12518423500001</v>
      </c>
      <c r="O410" s="372"/>
      <c r="P410"/>
      <c r="Q410"/>
      <c r="R410"/>
    </row>
    <row r="411" spans="1:18" ht="13.8" customHeight="1" x14ac:dyDescent="0.3">
      <c r="A411" s="39" t="s">
        <v>6284</v>
      </c>
      <c r="B411" s="113" t="s">
        <v>917</v>
      </c>
      <c r="C411" s="182" t="s">
        <v>1290</v>
      </c>
      <c r="D411" s="40" t="s">
        <v>1279</v>
      </c>
      <c r="E411" s="181" t="s">
        <v>943</v>
      </c>
      <c r="F411" s="184" t="s">
        <v>6285</v>
      </c>
      <c r="G411" s="371">
        <v>11.768930666666666</v>
      </c>
      <c r="H411" s="370">
        <v>1.98388236533</v>
      </c>
      <c r="I411">
        <v>1.7653395999999999</v>
      </c>
      <c r="J411">
        <v>0.19611806659</v>
      </c>
      <c r="K411">
        <v>0.11513208383</v>
      </c>
      <c r="L411">
        <v>0.11465504831000001</v>
      </c>
      <c r="M411">
        <v>2.18024364E-2</v>
      </c>
      <c r="O411" s="372"/>
      <c r="P411"/>
      <c r="Q411"/>
      <c r="R411"/>
    </row>
    <row r="412" spans="1:18" ht="13.8" customHeight="1" x14ac:dyDescent="0.3">
      <c r="A412" s="39"/>
      <c r="B412" s="113"/>
      <c r="C412" s="180"/>
      <c r="D412" s="37" t="s">
        <v>1291</v>
      </c>
      <c r="E412" s="181"/>
      <c r="F412"/>
      <c r="I412"/>
      <c r="J412"/>
      <c r="K412"/>
      <c r="L412"/>
      <c r="M412"/>
      <c r="N412" s="39"/>
      <c r="O412" s="372"/>
      <c r="P412"/>
      <c r="Q412"/>
      <c r="R412"/>
    </row>
    <row r="413" spans="1:18" ht="13.8" customHeight="1" x14ac:dyDescent="0.3">
      <c r="A413" s="39" t="s">
        <v>6286</v>
      </c>
      <c r="B413" s="113" t="s">
        <v>917</v>
      </c>
      <c r="C413" s="182" t="s">
        <v>1292</v>
      </c>
      <c r="D413" s="40" t="s">
        <v>1291</v>
      </c>
      <c r="E413" s="181" t="s">
        <v>2574</v>
      </c>
      <c r="F413" s="184" t="s">
        <v>6287</v>
      </c>
      <c r="G413" s="371">
        <v>1.4345100000000001E-4</v>
      </c>
      <c r="H413" s="370">
        <v>3.5055633677291997E-5</v>
      </c>
      <c r="I413">
        <v>2.1517649999999999E-5</v>
      </c>
      <c r="J413">
        <v>2.6252756732999998E-6</v>
      </c>
      <c r="K413">
        <v>1.9143271077920002E-6</v>
      </c>
      <c r="L413">
        <v>1.9212673412000003E-6</v>
      </c>
      <c r="M413">
        <v>1.0905762915E-5</v>
      </c>
      <c r="O413" s="372"/>
      <c r="P413"/>
      <c r="Q413"/>
      <c r="R413"/>
    </row>
    <row r="414" spans="1:18" ht="13.8" customHeight="1" x14ac:dyDescent="0.3">
      <c r="A414" s="39" t="s">
        <v>6288</v>
      </c>
      <c r="B414" s="113" t="s">
        <v>917</v>
      </c>
      <c r="C414" s="182" t="s">
        <v>1293</v>
      </c>
      <c r="D414" s="40" t="s">
        <v>1291</v>
      </c>
      <c r="E414" s="181" t="s">
        <v>2574</v>
      </c>
      <c r="F414" s="184" t="s">
        <v>6289</v>
      </c>
      <c r="G414" s="371">
        <v>1.6856888000000002E-4</v>
      </c>
      <c r="H414" s="370">
        <v>4.11937801979918E-5</v>
      </c>
      <c r="I414">
        <v>2.5285332000000001E-5</v>
      </c>
      <c r="J414">
        <v>3.0849542678999999E-6</v>
      </c>
      <c r="K414">
        <v>2.2495205428917999E-6</v>
      </c>
      <c r="L414">
        <v>2.2576759921999999E-6</v>
      </c>
      <c r="M414">
        <v>1.2815332775E-5</v>
      </c>
      <c r="O414" s="372"/>
      <c r="P414"/>
      <c r="Q414"/>
      <c r="R414"/>
    </row>
    <row r="415" spans="1:18" ht="13.8" customHeight="1" x14ac:dyDescent="0.3">
      <c r="A415" s="39" t="s">
        <v>6290</v>
      </c>
      <c r="B415" s="113" t="s">
        <v>917</v>
      </c>
      <c r="C415" s="182" t="s">
        <v>1294</v>
      </c>
      <c r="D415" s="40" t="s">
        <v>1291</v>
      </c>
      <c r="E415" s="181" t="s">
        <v>2574</v>
      </c>
      <c r="F415" s="184" t="s">
        <v>6291</v>
      </c>
      <c r="G415" s="371">
        <v>1.9815216000000001E-4</v>
      </c>
      <c r="H415" s="370">
        <v>4.8423151740164793E-5</v>
      </c>
      <c r="I415">
        <v>2.9722823999999998E-5</v>
      </c>
      <c r="J415">
        <v>3.6263535402999997E-6</v>
      </c>
      <c r="K415">
        <v>2.6443039635647998E-6</v>
      </c>
      <c r="L415">
        <v>2.6538906673000003E-6</v>
      </c>
      <c r="M415">
        <v>1.5064380788999999E-5</v>
      </c>
      <c r="O415" s="372"/>
      <c r="P415"/>
      <c r="Q415"/>
      <c r="R415"/>
    </row>
    <row r="416" spans="1:18" ht="13.8" customHeight="1" x14ac:dyDescent="0.3">
      <c r="A416" s="39" t="s">
        <v>6292</v>
      </c>
      <c r="B416" s="113" t="s">
        <v>917</v>
      </c>
      <c r="C416" s="182" t="s">
        <v>1295</v>
      </c>
      <c r="D416" s="40" t="s">
        <v>1291</v>
      </c>
      <c r="E416" s="181" t="s">
        <v>2574</v>
      </c>
      <c r="F416" s="184" t="s">
        <v>6293</v>
      </c>
      <c r="G416" s="371">
        <v>2.0094303333333333E-4</v>
      </c>
      <c r="H416" s="370">
        <v>4.9105168407798095E-5</v>
      </c>
      <c r="I416">
        <v>3.0141455E-5</v>
      </c>
      <c r="J416">
        <v>3.6774289934999999E-6</v>
      </c>
      <c r="K416">
        <v>2.6815477307981001E-6</v>
      </c>
      <c r="L416">
        <v>2.6912694585000001E-6</v>
      </c>
      <c r="M416">
        <v>1.5276555884999999E-5</v>
      </c>
      <c r="O416" s="372"/>
      <c r="P416"/>
      <c r="Q416"/>
      <c r="R416"/>
    </row>
    <row r="417" spans="1:18" ht="13.8" customHeight="1" x14ac:dyDescent="0.3">
      <c r="A417" s="39" t="s">
        <v>6294</v>
      </c>
      <c r="B417" s="113" t="s">
        <v>917</v>
      </c>
      <c r="C417" s="182" t="s">
        <v>1296</v>
      </c>
      <c r="D417" s="40" t="s">
        <v>1291</v>
      </c>
      <c r="E417" s="181" t="s">
        <v>2574</v>
      </c>
      <c r="F417" s="184" t="s">
        <v>6295</v>
      </c>
      <c r="G417" s="371">
        <v>2.6345864666666666E-4</v>
      </c>
      <c r="H417" s="370">
        <v>6.4382331200024201E-5</v>
      </c>
      <c r="I417">
        <v>3.9518796999999997E-5</v>
      </c>
      <c r="J417">
        <v>4.8215179903000002E-6</v>
      </c>
      <c r="K417">
        <v>3.5158070188242004E-6</v>
      </c>
      <c r="L417">
        <v>3.5285532839000005E-6</v>
      </c>
      <c r="M417">
        <v>2.0029261027E-5</v>
      </c>
      <c r="O417" s="372"/>
      <c r="P417"/>
      <c r="Q417"/>
      <c r="R417"/>
    </row>
    <row r="418" spans="1:18" ht="13.8" customHeight="1" x14ac:dyDescent="0.3">
      <c r="A418" s="39" t="s">
        <v>6296</v>
      </c>
      <c r="B418" s="113" t="s">
        <v>917</v>
      </c>
      <c r="C418" s="182" t="s">
        <v>1297</v>
      </c>
      <c r="D418" s="40" t="s">
        <v>1291</v>
      </c>
      <c r="E418" s="181" t="s">
        <v>2574</v>
      </c>
      <c r="F418" s="184" t="s">
        <v>6297</v>
      </c>
      <c r="G418" s="371">
        <v>1.3520391333333336E-4</v>
      </c>
      <c r="H418" s="370">
        <v>3.4472660826341101E-5</v>
      </c>
      <c r="I418">
        <v>2.0280587000000001E-5</v>
      </c>
      <c r="J418">
        <v>2.6729879920000001E-6</v>
      </c>
      <c r="K418">
        <v>1.7812214953410999E-6</v>
      </c>
      <c r="L418">
        <v>1.888195201E-6</v>
      </c>
      <c r="M418">
        <v>1.1412099958E-5</v>
      </c>
      <c r="O418" s="372"/>
      <c r="P418"/>
      <c r="Q418"/>
      <c r="R418"/>
    </row>
    <row r="419" spans="1:18" ht="13.8" customHeight="1" x14ac:dyDescent="0.3">
      <c r="A419" s="39" t="s">
        <v>6298</v>
      </c>
      <c r="B419" s="113" t="s">
        <v>917</v>
      </c>
      <c r="C419" s="182" t="s">
        <v>1298</v>
      </c>
      <c r="D419" s="40" t="s">
        <v>1291</v>
      </c>
      <c r="E419" s="181" t="s">
        <v>2574</v>
      </c>
      <c r="F419" s="184" t="s">
        <v>6299</v>
      </c>
      <c r="G419" s="371">
        <v>1.4080242000000001E-4</v>
      </c>
      <c r="H419" s="370">
        <v>3.5900100549322102E-5</v>
      </c>
      <c r="I419">
        <v>2.1120363000000001E-5</v>
      </c>
      <c r="J419">
        <v>2.7836707410000002E-6</v>
      </c>
      <c r="K419">
        <v>1.8549780873221002E-6</v>
      </c>
      <c r="L419">
        <v>1.9663813460000002E-6</v>
      </c>
      <c r="M419">
        <v>1.1884650875E-5</v>
      </c>
      <c r="O419" s="372"/>
      <c r="P419"/>
      <c r="Q419"/>
      <c r="R419"/>
    </row>
    <row r="420" spans="1:18" ht="13.8" customHeight="1" x14ac:dyDescent="0.3">
      <c r="A420" s="39" t="s">
        <v>6300</v>
      </c>
      <c r="B420" s="113" t="s">
        <v>917</v>
      </c>
      <c r="C420" s="182" t="s">
        <v>1299</v>
      </c>
      <c r="D420" s="40" t="s">
        <v>1291</v>
      </c>
      <c r="E420" s="181" t="s">
        <v>2574</v>
      </c>
      <c r="F420" s="184" t="s">
        <v>6301</v>
      </c>
      <c r="G420" s="371">
        <v>1.5143958E-4</v>
      </c>
      <c r="H420" s="370">
        <v>3.8612235387085998E-5</v>
      </c>
      <c r="I420">
        <v>2.2715936999999998E-5</v>
      </c>
      <c r="J420">
        <v>2.9939679259999995E-6</v>
      </c>
      <c r="K420">
        <v>1.9951155860859999E-6</v>
      </c>
      <c r="L420">
        <v>2.1149349960000002E-6</v>
      </c>
      <c r="M420">
        <v>1.2782497418999999E-5</v>
      </c>
      <c r="O420" s="372"/>
      <c r="P420"/>
      <c r="Q420"/>
      <c r="R420"/>
    </row>
    <row r="421" spans="1:18" ht="13.8" customHeight="1" x14ac:dyDescent="0.3">
      <c r="A421" s="39" t="s">
        <v>6302</v>
      </c>
      <c r="B421" s="113" t="s">
        <v>917</v>
      </c>
      <c r="C421" s="182" t="s">
        <v>1300</v>
      </c>
      <c r="D421" s="40" t="s">
        <v>1291</v>
      </c>
      <c r="E421" s="181" t="s">
        <v>2574</v>
      </c>
      <c r="F421" s="184" t="s">
        <v>6303</v>
      </c>
      <c r="G421" s="371">
        <v>2.8552379333333336E-4</v>
      </c>
      <c r="H421" s="370">
        <v>7.2799409076031003E-5</v>
      </c>
      <c r="I421">
        <v>4.2828569E-5</v>
      </c>
      <c r="J421">
        <v>5.6448193759999997E-6</v>
      </c>
      <c r="K421">
        <v>3.7615857610310002E-6</v>
      </c>
      <c r="L421">
        <v>3.9874929659999996E-6</v>
      </c>
      <c r="M421">
        <v>2.4100087793000002E-5</v>
      </c>
      <c r="O421" s="372"/>
      <c r="P421"/>
      <c r="Q421"/>
      <c r="R421"/>
    </row>
    <row r="422" spans="1:18" ht="13.8" customHeight="1" x14ac:dyDescent="0.3">
      <c r="A422" s="39" t="s">
        <v>6304</v>
      </c>
      <c r="B422" s="113" t="s">
        <v>917</v>
      </c>
      <c r="C422" s="182" t="s">
        <v>1301</v>
      </c>
      <c r="D422" s="40" t="s">
        <v>1291</v>
      </c>
      <c r="E422" s="181" t="s">
        <v>2574</v>
      </c>
      <c r="F422" s="184" t="s">
        <v>6305</v>
      </c>
      <c r="G422" s="371">
        <v>4.8340226000000006E-5</v>
      </c>
      <c r="H422" s="370">
        <v>1.1520729148999999E-5</v>
      </c>
      <c r="I422">
        <v>7.2510339000000003E-6</v>
      </c>
      <c r="J422">
        <v>1.1377287309999999E-6</v>
      </c>
      <c r="K422">
        <v>7.5792911999999994E-7</v>
      </c>
      <c r="L422">
        <v>7.5792911999999994E-7</v>
      </c>
      <c r="M422">
        <v>3.1319665180000001E-6</v>
      </c>
      <c r="O422" s="372"/>
      <c r="P422"/>
      <c r="Q422"/>
      <c r="R422"/>
    </row>
    <row r="423" spans="1:18" ht="13.8" customHeight="1" x14ac:dyDescent="0.3">
      <c r="A423" s="39" t="s">
        <v>6306</v>
      </c>
      <c r="B423" s="113" t="s">
        <v>917</v>
      </c>
      <c r="C423" s="182" t="s">
        <v>1302</v>
      </c>
      <c r="D423" s="40" t="s">
        <v>1291</v>
      </c>
      <c r="E423" s="181" t="s">
        <v>2574</v>
      </c>
      <c r="F423" s="184" t="s">
        <v>6307</v>
      </c>
      <c r="G423" s="371">
        <v>5.1333026000000002E-5</v>
      </c>
      <c r="H423" s="370">
        <v>1.2233991004E-5</v>
      </c>
      <c r="I423">
        <v>7.6999539E-6</v>
      </c>
      <c r="J423">
        <v>1.2081668400000001E-6</v>
      </c>
      <c r="K423">
        <v>8.0485339000000003E-7</v>
      </c>
      <c r="L423">
        <v>8.0485339000000003E-7</v>
      </c>
      <c r="M423">
        <v>3.3258702639999999E-6</v>
      </c>
      <c r="O423" s="372"/>
      <c r="P423"/>
      <c r="Q423"/>
      <c r="R423"/>
    </row>
    <row r="424" spans="1:18" ht="13.8" customHeight="1" x14ac:dyDescent="0.3">
      <c r="A424" s="39" t="s">
        <v>6308</v>
      </c>
      <c r="B424" s="113" t="s">
        <v>917</v>
      </c>
      <c r="C424" s="182" t="s">
        <v>1303</v>
      </c>
      <c r="D424" s="40" t="s">
        <v>1291</v>
      </c>
      <c r="E424" s="181" t="s">
        <v>2574</v>
      </c>
      <c r="F424" s="184" t="s">
        <v>6309</v>
      </c>
      <c r="G424" s="371">
        <v>5.5236677999999999E-5</v>
      </c>
      <c r="H424" s="370">
        <v>1.3164332524E-5</v>
      </c>
      <c r="I424">
        <v>8.2855016999999995E-6</v>
      </c>
      <c r="J424">
        <v>1.3000426439999999E-6</v>
      </c>
      <c r="K424">
        <v>8.6605896999999998E-7</v>
      </c>
      <c r="L424">
        <v>8.6605896999999998E-7</v>
      </c>
      <c r="M424">
        <v>3.5787881800000003E-6</v>
      </c>
      <c r="O424" s="372"/>
      <c r="P424"/>
      <c r="Q424"/>
      <c r="R424"/>
    </row>
    <row r="425" spans="1:18" ht="13.8" customHeight="1" x14ac:dyDescent="0.3">
      <c r="A425" s="39" t="s">
        <v>6310</v>
      </c>
      <c r="B425" s="113" t="s">
        <v>917</v>
      </c>
      <c r="C425" s="182" t="s">
        <v>1304</v>
      </c>
      <c r="D425" s="40" t="s">
        <v>1291</v>
      </c>
      <c r="E425" s="181" t="s">
        <v>2574</v>
      </c>
      <c r="F425" s="184" t="s">
        <v>6311</v>
      </c>
      <c r="G425" s="371">
        <v>5.8489721333333337E-5</v>
      </c>
      <c r="H425" s="370">
        <v>1.3939617082E-5</v>
      </c>
      <c r="I425">
        <v>8.7734581999999999E-6</v>
      </c>
      <c r="J425">
        <v>1.376605822E-6</v>
      </c>
      <c r="K425">
        <v>9.1706362999999997E-7</v>
      </c>
      <c r="L425">
        <v>9.1706362999999997E-7</v>
      </c>
      <c r="M425">
        <v>3.7895530600000001E-6</v>
      </c>
      <c r="P425"/>
      <c r="Q425"/>
      <c r="R425"/>
    </row>
    <row r="426" spans="1:18" ht="13.8" customHeight="1" x14ac:dyDescent="0.3">
      <c r="A426" s="39" t="s">
        <v>6312</v>
      </c>
      <c r="B426" s="113" t="s">
        <v>917</v>
      </c>
      <c r="C426" s="182" t="s">
        <v>2576</v>
      </c>
      <c r="D426" s="40" t="s">
        <v>1291</v>
      </c>
      <c r="E426" s="181" t="s">
        <v>2574</v>
      </c>
      <c r="F426" s="184" t="s">
        <v>6313</v>
      </c>
      <c r="G426" s="371">
        <v>7.7520026666666667E-5</v>
      </c>
      <c r="H426" s="370">
        <v>1.8475032144000002E-5</v>
      </c>
      <c r="I426">
        <v>1.1628004E-5</v>
      </c>
      <c r="J426">
        <v>1.8245003800000002E-6</v>
      </c>
      <c r="K426">
        <v>1.21544084E-6</v>
      </c>
      <c r="L426">
        <v>1.21544084E-6</v>
      </c>
      <c r="M426">
        <v>5.0225277640000001E-6</v>
      </c>
      <c r="O426" s="377"/>
      <c r="P426"/>
      <c r="Q426"/>
      <c r="R426"/>
    </row>
    <row r="427" spans="1:18" ht="13.8" customHeight="1" x14ac:dyDescent="0.3">
      <c r="A427" s="39" t="s">
        <v>6314</v>
      </c>
      <c r="B427" s="113" t="s">
        <v>917</v>
      </c>
      <c r="C427" s="182" t="s">
        <v>5394</v>
      </c>
      <c r="D427" s="40" t="s">
        <v>1291</v>
      </c>
      <c r="E427" s="181" t="s">
        <v>2574</v>
      </c>
      <c r="F427" s="184" t="s">
        <v>6315</v>
      </c>
      <c r="G427" s="371">
        <v>0</v>
      </c>
      <c r="H427" s="370">
        <v>1.4006303999999999E-6</v>
      </c>
      <c r="I427">
        <v>0</v>
      </c>
      <c r="J427">
        <v>1.4006303999999999E-6</v>
      </c>
      <c r="K427">
        <v>4.3682039999999999E-7</v>
      </c>
      <c r="L427">
        <v>4.3682039999999999E-7</v>
      </c>
      <c r="M427">
        <v>0</v>
      </c>
      <c r="O427" s="377"/>
      <c r="P427"/>
      <c r="Q427"/>
      <c r="R427"/>
    </row>
    <row r="428" spans="1:18" ht="13.8" customHeight="1" x14ac:dyDescent="0.3">
      <c r="A428" s="39"/>
      <c r="B428" s="113"/>
      <c r="C428" s="180"/>
      <c r="D428" s="37" t="s">
        <v>2577</v>
      </c>
      <c r="E428" s="181"/>
      <c r="F428"/>
      <c r="I428"/>
      <c r="J428"/>
      <c r="K428"/>
      <c r="L428"/>
      <c r="M428"/>
      <c r="N428" s="39"/>
      <c r="O428" s="377"/>
      <c r="P428"/>
      <c r="Q428"/>
      <c r="R428"/>
    </row>
    <row r="429" spans="1:18" ht="13.8" customHeight="1" x14ac:dyDescent="0.3">
      <c r="A429" t="s">
        <v>1955</v>
      </c>
      <c r="B429" s="113" t="s">
        <v>917</v>
      </c>
      <c r="C429" s="182" t="s">
        <v>1305</v>
      </c>
      <c r="D429" s="40" t="s">
        <v>2577</v>
      </c>
      <c r="E429" s="181" t="s">
        <v>943</v>
      </c>
      <c r="F429" s="184" t="s">
        <v>4013</v>
      </c>
      <c r="G429" s="371">
        <v>1.3045496666666667</v>
      </c>
      <c r="H429" s="370">
        <v>0.87871022701819013</v>
      </c>
      <c r="I429">
        <v>0.19568245000000001</v>
      </c>
      <c r="J429">
        <v>3.8277772012E-2</v>
      </c>
      <c r="K429">
        <v>2.5768184936189997E-2</v>
      </c>
      <c r="L429">
        <v>0.64485817842000004</v>
      </c>
      <c r="M429">
        <v>2.565860289E-2</v>
      </c>
      <c r="P429"/>
      <c r="Q429"/>
      <c r="R429"/>
    </row>
    <row r="430" spans="1:18" ht="13.8" customHeight="1" x14ac:dyDescent="0.3">
      <c r="A430" t="s">
        <v>1956</v>
      </c>
      <c r="B430" s="113" t="s">
        <v>917</v>
      </c>
      <c r="C430" s="182" t="s">
        <v>1306</v>
      </c>
      <c r="D430" s="40" t="s">
        <v>2577</v>
      </c>
      <c r="E430" s="181" t="s">
        <v>943</v>
      </c>
      <c r="F430" s="184" t="s">
        <v>4014</v>
      </c>
      <c r="G430" s="371">
        <v>0.89296546666666665</v>
      </c>
      <c r="H430" s="370">
        <v>0.5463741747145</v>
      </c>
      <c r="I430">
        <v>0.13394481999999999</v>
      </c>
      <c r="J430">
        <v>0.39272681649000002</v>
      </c>
      <c r="K430">
        <v>0.38390700000950001</v>
      </c>
      <c r="L430">
        <v>0.39443587556499998</v>
      </c>
      <c r="M430">
        <v>9.1698428500000002E-3</v>
      </c>
      <c r="O430" s="372"/>
      <c r="P430"/>
      <c r="Q430"/>
      <c r="R430"/>
    </row>
    <row r="431" spans="1:18" ht="13.8" customHeight="1" x14ac:dyDescent="0.3">
      <c r="A431" t="s">
        <v>6316</v>
      </c>
      <c r="B431" s="113" t="s">
        <v>917</v>
      </c>
      <c r="C431" s="182" t="s">
        <v>1307</v>
      </c>
      <c r="D431" s="40" t="s">
        <v>2577</v>
      </c>
      <c r="E431" s="181" t="s">
        <v>943</v>
      </c>
      <c r="F431" s="184" t="s">
        <v>6317</v>
      </c>
      <c r="G431" s="371">
        <v>3.6792210000000001</v>
      </c>
      <c r="H431" s="370">
        <v>0.95391568124119996</v>
      </c>
      <c r="I431">
        <v>0.55188314999999999</v>
      </c>
      <c r="J431">
        <v>3.7294269540000001E-2</v>
      </c>
      <c r="K431">
        <v>2.2252974121200003E-2</v>
      </c>
      <c r="L431">
        <v>0.3619145431000001</v>
      </c>
      <c r="M431">
        <v>2.5069904680000001E-2</v>
      </c>
      <c r="O431" s="372"/>
      <c r="P431"/>
      <c r="Q431"/>
      <c r="R431"/>
    </row>
    <row r="432" spans="1:18" ht="13.8" customHeight="1" x14ac:dyDescent="0.3">
      <c r="A432" t="s">
        <v>6318</v>
      </c>
      <c r="B432" s="113" t="s">
        <v>917</v>
      </c>
      <c r="C432" s="182" t="s">
        <v>1308</v>
      </c>
      <c r="D432" s="40" t="s">
        <v>2577</v>
      </c>
      <c r="E432" s="181" t="s">
        <v>943</v>
      </c>
      <c r="F432" s="184" t="s">
        <v>6319</v>
      </c>
      <c r="G432" s="371">
        <v>0.84106446666666668</v>
      </c>
      <c r="H432" s="370">
        <v>0.19182108000940001</v>
      </c>
      <c r="I432">
        <v>0.12615967</v>
      </c>
      <c r="J432">
        <v>3.3672955630000001E-2</v>
      </c>
      <c r="K432">
        <v>2.06267899464E-2</v>
      </c>
      <c r="L432">
        <v>3.0977886883000003E-2</v>
      </c>
      <c r="M432">
        <v>2.163434375E-2</v>
      </c>
      <c r="N432" s="134"/>
      <c r="P432"/>
      <c r="Q432"/>
      <c r="R432"/>
    </row>
    <row r="433" spans="1:18" ht="13.8" customHeight="1" x14ac:dyDescent="0.3">
      <c r="A433" t="s">
        <v>1957</v>
      </c>
      <c r="B433" s="113" t="s">
        <v>917</v>
      </c>
      <c r="C433" s="182" t="s">
        <v>1309</v>
      </c>
      <c r="D433" s="40" t="s">
        <v>2577</v>
      </c>
      <c r="E433" s="181" t="s">
        <v>943</v>
      </c>
      <c r="F433" s="184" t="s">
        <v>4015</v>
      </c>
      <c r="G433" s="371">
        <v>1.4478264000000001</v>
      </c>
      <c r="H433" s="370">
        <v>0.25190040500232003</v>
      </c>
      <c r="I433">
        <v>0.21717396</v>
      </c>
      <c r="J433">
        <v>2.4983432280000002E-2</v>
      </c>
      <c r="K433">
        <v>1.463422911832E-2</v>
      </c>
      <c r="L433">
        <v>1.4986708784E-2</v>
      </c>
      <c r="M433">
        <v>9.3892785399999987E-3</v>
      </c>
      <c r="N433" s="134"/>
      <c r="P433"/>
      <c r="Q433"/>
      <c r="R433"/>
    </row>
    <row r="434" spans="1:18" ht="13.8" customHeight="1" x14ac:dyDescent="0.3">
      <c r="A434" t="s">
        <v>1958</v>
      </c>
      <c r="B434" s="113" t="s">
        <v>917</v>
      </c>
      <c r="C434" s="182" t="s">
        <v>1310</v>
      </c>
      <c r="D434" s="40" t="s">
        <v>2577</v>
      </c>
      <c r="E434" s="181" t="s">
        <v>943</v>
      </c>
      <c r="F434" s="184" t="s">
        <v>4016</v>
      </c>
      <c r="G434" s="371">
        <v>1.3529024666666667</v>
      </c>
      <c r="H434" s="370">
        <v>0.29016993216157</v>
      </c>
      <c r="I434">
        <v>0.20293537</v>
      </c>
      <c r="J434">
        <v>3.2124216099999998E-2</v>
      </c>
      <c r="K434">
        <v>2.0438467269570004E-2</v>
      </c>
      <c r="L434">
        <v>2.0762085632000001E-2</v>
      </c>
      <c r="M434">
        <v>5.4785661360000001E-2</v>
      </c>
      <c r="N434" s="134"/>
      <c r="P434"/>
      <c r="Q434"/>
      <c r="R434"/>
    </row>
    <row r="435" spans="1:18" ht="13.8" customHeight="1" x14ac:dyDescent="0.3">
      <c r="A435" t="s">
        <v>2578</v>
      </c>
      <c r="B435" s="113" t="s">
        <v>917</v>
      </c>
      <c r="C435" s="182" t="s">
        <v>1311</v>
      </c>
      <c r="D435" s="40" t="s">
        <v>2577</v>
      </c>
      <c r="E435" s="181" t="s">
        <v>943</v>
      </c>
      <c r="F435" s="184" t="s">
        <v>4017</v>
      </c>
      <c r="G435" s="371">
        <v>0.84106446666666668</v>
      </c>
      <c r="H435" s="370">
        <v>0.19182108000940001</v>
      </c>
      <c r="I435">
        <v>0.12615967</v>
      </c>
      <c r="J435">
        <v>3.3672955630000001E-2</v>
      </c>
      <c r="K435">
        <v>2.06267899464E-2</v>
      </c>
      <c r="L435">
        <v>3.0977886883000003E-2</v>
      </c>
      <c r="M435">
        <v>2.163434375E-2</v>
      </c>
      <c r="N435" s="134"/>
      <c r="P435"/>
      <c r="Q435"/>
      <c r="R435"/>
    </row>
    <row r="436" spans="1:18" ht="13.8" customHeight="1" x14ac:dyDescent="0.3">
      <c r="A436" t="s">
        <v>6320</v>
      </c>
      <c r="B436" s="113" t="s">
        <v>917</v>
      </c>
      <c r="C436" s="182" t="s">
        <v>2579</v>
      </c>
      <c r="D436" s="40" t="s">
        <v>2577</v>
      </c>
      <c r="E436" s="181" t="s">
        <v>943</v>
      </c>
      <c r="F436" s="184" t="s">
        <v>6321</v>
      </c>
      <c r="G436" s="371">
        <v>1.040556</v>
      </c>
      <c r="H436" s="370">
        <v>0.217809394441</v>
      </c>
      <c r="I436">
        <v>0.15608340000000001</v>
      </c>
      <c r="J436">
        <v>3.5655860537999996E-2</v>
      </c>
      <c r="K436">
        <v>2.0911977148999998E-2</v>
      </c>
      <c r="L436">
        <v>2.2709030904000001E-2</v>
      </c>
      <c r="M436">
        <v>2.4228250990000002E-2</v>
      </c>
      <c r="N436" s="134"/>
      <c r="P436"/>
      <c r="Q436"/>
      <c r="R436"/>
    </row>
    <row r="437" spans="1:18" ht="13.8" customHeight="1" x14ac:dyDescent="0.3">
      <c r="A437" t="s">
        <v>5689</v>
      </c>
      <c r="B437" s="113" t="s">
        <v>917</v>
      </c>
      <c r="C437" s="182" t="s">
        <v>2580</v>
      </c>
      <c r="D437" s="40" t="s">
        <v>2577</v>
      </c>
      <c r="E437" s="181" t="s">
        <v>943</v>
      </c>
      <c r="F437" s="184" t="s">
        <v>4018</v>
      </c>
      <c r="G437" s="371">
        <v>0.52454173333333343</v>
      </c>
      <c r="H437" s="370">
        <v>0.10190608358600001</v>
      </c>
      <c r="I437">
        <v>7.8681260000000003E-2</v>
      </c>
      <c r="J437">
        <v>1.2601144294E-2</v>
      </c>
      <c r="K437">
        <v>7.3080010429999991E-3</v>
      </c>
      <c r="L437">
        <v>8.4503952989999995E-3</v>
      </c>
      <c r="M437">
        <v>9.4386278900000006E-3</v>
      </c>
      <c r="N437" s="134"/>
      <c r="O437" s="377"/>
      <c r="P437"/>
      <c r="Q437"/>
      <c r="R437"/>
    </row>
    <row r="438" spans="1:18" ht="13.8" customHeight="1" x14ac:dyDescent="0.3">
      <c r="A438" t="s">
        <v>5690</v>
      </c>
      <c r="B438" s="113" t="s">
        <v>917</v>
      </c>
      <c r="C438" s="182" t="s">
        <v>2581</v>
      </c>
      <c r="D438" s="40" t="s">
        <v>2577</v>
      </c>
      <c r="E438" s="181" t="s">
        <v>943</v>
      </c>
      <c r="F438" s="184" t="s">
        <v>4019</v>
      </c>
      <c r="G438" s="371">
        <v>0.37779550666666667</v>
      </c>
      <c r="H438" s="370">
        <v>8.0087522004000003E-2</v>
      </c>
      <c r="I438">
        <v>5.6669325999999999E-2</v>
      </c>
      <c r="J438">
        <v>1.0750714998999997E-2</v>
      </c>
      <c r="K438">
        <v>6.5724841589999998E-3</v>
      </c>
      <c r="L438">
        <v>7.7219874760000003E-3</v>
      </c>
      <c r="M438">
        <v>1.149159015E-2</v>
      </c>
      <c r="O438" s="377"/>
      <c r="P438"/>
      <c r="Q438"/>
      <c r="R438"/>
    </row>
    <row r="439" spans="1:18" ht="13.8" customHeight="1" x14ac:dyDescent="0.3">
      <c r="B439" s="113"/>
      <c r="C439" s="180"/>
      <c r="D439" s="37" t="s">
        <v>2582</v>
      </c>
      <c r="E439" s="181"/>
      <c r="F439"/>
      <c r="I439"/>
      <c r="J439"/>
      <c r="K439"/>
      <c r="L439"/>
      <c r="M439"/>
      <c r="N439" s="39"/>
      <c r="O439" s="377"/>
      <c r="P439"/>
      <c r="Q439"/>
      <c r="R439"/>
    </row>
    <row r="440" spans="1:18" ht="13.8" customHeight="1" x14ac:dyDescent="0.3">
      <c r="A440" t="s">
        <v>6322</v>
      </c>
      <c r="B440" s="113" t="s">
        <v>917</v>
      </c>
      <c r="C440" s="182" t="s">
        <v>48</v>
      </c>
      <c r="D440" s="40" t="s">
        <v>2582</v>
      </c>
      <c r="E440" s="181" t="s">
        <v>943</v>
      </c>
      <c r="F440" s="184" t="s">
        <v>6323</v>
      </c>
      <c r="G440" s="371">
        <v>7.5123386666666667E-2</v>
      </c>
      <c r="H440" s="370">
        <v>1.37684308305E-2</v>
      </c>
      <c r="I440">
        <v>1.1268508E-2</v>
      </c>
      <c r="J440">
        <v>7.6211120789999994E-4</v>
      </c>
      <c r="K440">
        <v>4.4775754000000003E-4</v>
      </c>
      <c r="L440">
        <v>4.5321941350000001E-4</v>
      </c>
      <c r="M440">
        <v>1.7323497490999999E-3</v>
      </c>
      <c r="N440" s="134"/>
      <c r="O440" s="377"/>
      <c r="P440"/>
      <c r="Q440"/>
      <c r="R440"/>
    </row>
    <row r="441" spans="1:18" ht="13.8" customHeight="1" x14ac:dyDescent="0.3">
      <c r="A441" t="s">
        <v>6324</v>
      </c>
      <c r="B441" s="113" t="s">
        <v>917</v>
      </c>
      <c r="C441" s="182" t="s">
        <v>782</v>
      </c>
      <c r="D441" s="40" t="s">
        <v>2582</v>
      </c>
      <c r="E441" s="181" t="s">
        <v>943</v>
      </c>
      <c r="F441" s="184" t="s">
        <v>6325</v>
      </c>
      <c r="G441" s="371">
        <v>3.5690206666666668</v>
      </c>
      <c r="H441" s="370">
        <v>0.62402749365639998</v>
      </c>
      <c r="I441">
        <v>0.53535310000000003</v>
      </c>
      <c r="J441">
        <v>8.6599392721499982E-2</v>
      </c>
      <c r="K441">
        <v>4.7092198899999993E-2</v>
      </c>
      <c r="L441">
        <v>4.7099590116799997E-2</v>
      </c>
      <c r="M441">
        <v>2.0676097181000002E-3</v>
      </c>
      <c r="N441" s="134"/>
      <c r="P441"/>
      <c r="Q441"/>
      <c r="R441"/>
    </row>
    <row r="442" spans="1:18" ht="13.8" customHeight="1" x14ac:dyDescent="0.3">
      <c r="A442" t="s">
        <v>6326</v>
      </c>
      <c r="B442" s="113" t="s">
        <v>917</v>
      </c>
      <c r="C442" s="182" t="s">
        <v>783</v>
      </c>
      <c r="D442" s="40" t="s">
        <v>2582</v>
      </c>
      <c r="E442" s="181" t="s">
        <v>943</v>
      </c>
      <c r="F442" s="184" t="s">
        <v>6327</v>
      </c>
      <c r="G442" s="371">
        <v>0.16983889333333332</v>
      </c>
      <c r="H442" s="370">
        <v>3.00438181246E-2</v>
      </c>
      <c r="I442">
        <v>2.5475833999999999E-2</v>
      </c>
      <c r="J442">
        <v>1.3098067656E-3</v>
      </c>
      <c r="K442">
        <v>6.7500794999999993E-4</v>
      </c>
      <c r="L442">
        <v>6.8949006000000005E-4</v>
      </c>
      <c r="M442">
        <v>3.2436952490000003E-3</v>
      </c>
      <c r="N442" s="134"/>
      <c r="O442" s="377"/>
      <c r="P442"/>
      <c r="Q442"/>
      <c r="R442"/>
    </row>
    <row r="443" spans="1:18" ht="13.8" customHeight="1" x14ac:dyDescent="0.3">
      <c r="A443" t="s">
        <v>6328</v>
      </c>
      <c r="B443" s="113" t="s">
        <v>917</v>
      </c>
      <c r="C443" s="182" t="s">
        <v>784</v>
      </c>
      <c r="D443" s="40" t="s">
        <v>2582</v>
      </c>
      <c r="E443" s="181" t="s">
        <v>943</v>
      </c>
      <c r="F443" s="184" t="s">
        <v>6329</v>
      </c>
      <c r="G443" s="371">
        <v>2.7495820666666666</v>
      </c>
      <c r="H443" s="370">
        <v>0.56793580891869999</v>
      </c>
      <c r="I443">
        <v>0.41243731</v>
      </c>
      <c r="J443">
        <v>0.15139734822870002</v>
      </c>
      <c r="K443">
        <v>0.11153244841000001</v>
      </c>
      <c r="L443">
        <v>0.11155175387800001</v>
      </c>
      <c r="M443">
        <v>4.0818452220000006E-3</v>
      </c>
      <c r="N443" s="134"/>
      <c r="P443"/>
      <c r="Q443"/>
      <c r="R443"/>
    </row>
    <row r="444" spans="1:18" ht="13.8" customHeight="1" x14ac:dyDescent="0.3">
      <c r="A444" t="s">
        <v>6330</v>
      </c>
      <c r="B444" s="113" t="s">
        <v>917</v>
      </c>
      <c r="C444" s="182" t="s">
        <v>6331</v>
      </c>
      <c r="D444" s="40" t="s">
        <v>2582</v>
      </c>
      <c r="E444" s="181" t="s">
        <v>943</v>
      </c>
      <c r="F444" s="184" t="s">
        <v>6332</v>
      </c>
      <c r="G444" s="371">
        <v>0.31400000000000006</v>
      </c>
      <c r="H444" s="370">
        <v>4.7100000000000003E-2</v>
      </c>
      <c r="I444">
        <v>4.7100000000000003E-2</v>
      </c>
      <c r="J444">
        <v>0</v>
      </c>
      <c r="K444">
        <v>0</v>
      </c>
      <c r="L444">
        <v>0</v>
      </c>
      <c r="M444">
        <v>0</v>
      </c>
      <c r="N444" s="134"/>
      <c r="O444" s="372"/>
      <c r="P444"/>
      <c r="Q444"/>
      <c r="R444"/>
    </row>
    <row r="445" spans="1:18" ht="13.8" customHeight="1" x14ac:dyDescent="0.3">
      <c r="B445" s="113"/>
      <c r="C445" s="180"/>
      <c r="D445" s="37" t="s">
        <v>2583</v>
      </c>
      <c r="E445" s="181"/>
      <c r="F445"/>
      <c r="I445"/>
      <c r="J445"/>
      <c r="K445"/>
      <c r="L445"/>
      <c r="M445"/>
      <c r="N445" s="135"/>
      <c r="O445" s="372"/>
      <c r="P445"/>
      <c r="Q445"/>
      <c r="R445"/>
    </row>
    <row r="446" spans="1:18" ht="13.8" customHeight="1" x14ac:dyDescent="0.3">
      <c r="A446" t="s">
        <v>6333</v>
      </c>
      <c r="B446" s="113" t="s">
        <v>917</v>
      </c>
      <c r="C446" s="182" t="s">
        <v>49</v>
      </c>
      <c r="D446" s="40" t="s">
        <v>2583</v>
      </c>
      <c r="E446" s="181" t="s">
        <v>943</v>
      </c>
      <c r="F446" s="184" t="s">
        <v>6334</v>
      </c>
      <c r="G446" s="371">
        <v>4.5172414000000001E-2</v>
      </c>
      <c r="H446" s="370">
        <v>1.1413613491590001E-2</v>
      </c>
      <c r="I446">
        <v>6.7758621000000002E-3</v>
      </c>
      <c r="J446">
        <v>3.9827696450699997E-3</v>
      </c>
      <c r="K446">
        <v>2.3845118055000002E-3</v>
      </c>
      <c r="L446">
        <v>2.3845118055000002E-3</v>
      </c>
      <c r="M446">
        <v>6.5498174652000001E-4</v>
      </c>
      <c r="N446" s="134"/>
      <c r="O446" s="372"/>
      <c r="P446"/>
      <c r="Q446"/>
      <c r="R446"/>
    </row>
    <row r="447" spans="1:18" ht="13.8" customHeight="1" x14ac:dyDescent="0.3">
      <c r="A447" t="s">
        <v>6335</v>
      </c>
      <c r="B447" s="113" t="s">
        <v>917</v>
      </c>
      <c r="C447" s="182" t="s">
        <v>6336</v>
      </c>
      <c r="D447" s="40" t="s">
        <v>2583</v>
      </c>
      <c r="E447" s="181" t="s">
        <v>943</v>
      </c>
      <c r="F447" s="184" t="s">
        <v>6337</v>
      </c>
      <c r="G447" s="371">
        <v>2.2607025333333336E-2</v>
      </c>
      <c r="H447" s="370">
        <v>8.0864393460489993E-3</v>
      </c>
      <c r="I447">
        <v>3.3910538E-3</v>
      </c>
      <c r="J447">
        <v>2.6870905704899997E-4</v>
      </c>
      <c r="K447">
        <v>1.8316261229999999E-4</v>
      </c>
      <c r="L447">
        <v>4.5536213122999991E-3</v>
      </c>
      <c r="M447">
        <v>5.6217788999999999E-5</v>
      </c>
      <c r="N447" s="134"/>
      <c r="P447"/>
      <c r="Q447"/>
      <c r="R447"/>
    </row>
    <row r="448" spans="1:18" ht="13.8" customHeight="1" x14ac:dyDescent="0.3">
      <c r="B448" s="113"/>
      <c r="C448" s="180"/>
      <c r="D448" s="37" t="s">
        <v>2584</v>
      </c>
      <c r="E448" s="181"/>
      <c r="F448"/>
      <c r="I448"/>
      <c r="J448"/>
      <c r="K448"/>
      <c r="L448"/>
      <c r="M448"/>
      <c r="N448" s="135"/>
      <c r="O448" s="377"/>
      <c r="P448"/>
      <c r="Q448"/>
      <c r="R448"/>
    </row>
    <row r="449" spans="1:18" ht="13.8" customHeight="1" x14ac:dyDescent="0.3">
      <c r="A449" t="s">
        <v>1959</v>
      </c>
      <c r="B449" s="113" t="s">
        <v>917</v>
      </c>
      <c r="C449" s="182" t="s">
        <v>1312</v>
      </c>
      <c r="D449" s="40" t="s">
        <v>2584</v>
      </c>
      <c r="E449" s="181" t="s">
        <v>943</v>
      </c>
      <c r="F449" s="184" t="s">
        <v>4020</v>
      </c>
      <c r="G449" s="371">
        <v>0.35</v>
      </c>
      <c r="H449" s="370">
        <v>0.11919063857634599</v>
      </c>
      <c r="I449">
        <v>5.2499999999999998E-2</v>
      </c>
      <c r="J449">
        <v>6.4805270876345994E-2</v>
      </c>
      <c r="K449">
        <v>4.1357592220000003E-2</v>
      </c>
      <c r="L449">
        <v>4.1357592220000003E-2</v>
      </c>
      <c r="M449">
        <v>1.8853677E-3</v>
      </c>
      <c r="N449" s="134"/>
      <c r="O449" s="377"/>
      <c r="P449"/>
      <c r="Q449"/>
      <c r="R449"/>
    </row>
    <row r="450" spans="1:18" ht="13.8" customHeight="1" x14ac:dyDescent="0.3">
      <c r="A450" t="s">
        <v>6338</v>
      </c>
      <c r="B450" s="113" t="s">
        <v>917</v>
      </c>
      <c r="C450" s="182" t="s">
        <v>1313</v>
      </c>
      <c r="D450" s="40" t="s">
        <v>2584</v>
      </c>
      <c r="E450" s="181" t="s">
        <v>943</v>
      </c>
      <c r="F450" s="184" t="s">
        <v>6339</v>
      </c>
      <c r="G450" s="371">
        <v>0.35</v>
      </c>
      <c r="H450" s="370">
        <v>0.42919064157634601</v>
      </c>
      <c r="I450">
        <v>5.2499999999999998E-2</v>
      </c>
      <c r="J450">
        <v>6.4805270876345994E-2</v>
      </c>
      <c r="K450">
        <v>4.1357592220000003E-2</v>
      </c>
      <c r="L450">
        <v>4.1357592220000003E-2</v>
      </c>
      <c r="M450">
        <v>0.3118853707</v>
      </c>
      <c r="N450" s="134"/>
      <c r="O450" s="377"/>
      <c r="P450"/>
      <c r="Q450"/>
      <c r="R450"/>
    </row>
    <row r="451" spans="1:18" ht="13.8" customHeight="1" x14ac:dyDescent="0.3">
      <c r="A451" t="s">
        <v>6340</v>
      </c>
      <c r="B451" s="113" t="s">
        <v>917</v>
      </c>
      <c r="C451" s="182" t="s">
        <v>1314</v>
      </c>
      <c r="D451" s="40" t="s">
        <v>2584</v>
      </c>
      <c r="E451" s="181" t="s">
        <v>943</v>
      </c>
      <c r="F451" s="184" t="s">
        <v>6341</v>
      </c>
      <c r="G451" s="371">
        <v>3.3600000000000003</v>
      </c>
      <c r="H451" s="370">
        <v>0.88069064157634602</v>
      </c>
      <c r="I451">
        <v>0.504</v>
      </c>
      <c r="J451">
        <v>6.4805270876345994E-2</v>
      </c>
      <c r="K451">
        <v>4.1357592220000003E-2</v>
      </c>
      <c r="L451">
        <v>4.1357592220000003E-2</v>
      </c>
      <c r="M451">
        <v>0.3118853707</v>
      </c>
      <c r="N451" s="134"/>
      <c r="O451" s="377"/>
      <c r="P451"/>
      <c r="Q451"/>
      <c r="R451"/>
    </row>
    <row r="452" spans="1:18" ht="13.8" customHeight="1" x14ac:dyDescent="0.3">
      <c r="B452" s="113"/>
      <c r="C452" s="180"/>
      <c r="D452" s="37" t="s">
        <v>2585</v>
      </c>
      <c r="E452" s="181"/>
      <c r="F452"/>
      <c r="I452"/>
      <c r="J452"/>
      <c r="K452"/>
      <c r="L452"/>
      <c r="M452"/>
      <c r="N452" s="135"/>
      <c r="O452" s="377"/>
      <c r="P452"/>
      <c r="Q452"/>
      <c r="R452"/>
    </row>
    <row r="453" spans="1:18" ht="13.8" customHeight="1" x14ac:dyDescent="0.3">
      <c r="A453" t="s">
        <v>6342</v>
      </c>
      <c r="B453" s="113" t="s">
        <v>917</v>
      </c>
      <c r="C453" s="182" t="s">
        <v>50</v>
      </c>
      <c r="D453" s="40" t="s">
        <v>2585</v>
      </c>
      <c r="E453" s="181" t="s">
        <v>943</v>
      </c>
      <c r="F453" s="184" t="s">
        <v>6343</v>
      </c>
      <c r="G453" s="371">
        <v>1.1607132</v>
      </c>
      <c r="H453" s="370">
        <v>0.55492476583600003</v>
      </c>
      <c r="I453">
        <v>0.17410697999999999</v>
      </c>
      <c r="J453">
        <v>6.503611321000001E-2</v>
      </c>
      <c r="K453">
        <v>3.7900420599999998E-2</v>
      </c>
      <c r="L453">
        <v>3.7915694555999996E-2</v>
      </c>
      <c r="M453">
        <v>0.31576639867</v>
      </c>
      <c r="N453" s="134"/>
      <c r="P453"/>
      <c r="Q453"/>
      <c r="R453"/>
    </row>
    <row r="454" spans="1:18" ht="13.8" customHeight="1" x14ac:dyDescent="0.3">
      <c r="A454" t="s">
        <v>6344</v>
      </c>
      <c r="B454" s="113" t="s">
        <v>917</v>
      </c>
      <c r="C454" s="182" t="s">
        <v>51</v>
      </c>
      <c r="D454" s="40" t="s">
        <v>2585</v>
      </c>
      <c r="E454" s="181" t="s">
        <v>943</v>
      </c>
      <c r="F454" s="184" t="s">
        <v>6345</v>
      </c>
      <c r="G454" s="371">
        <v>3.9718181333333336</v>
      </c>
      <c r="H454" s="370">
        <v>0.97769703712100009</v>
      </c>
      <c r="I454">
        <v>0.59577272000000003</v>
      </c>
      <c r="J454">
        <v>6.6052302270000002E-2</v>
      </c>
      <c r="K454">
        <v>3.8492614200000004E-2</v>
      </c>
      <c r="L454">
        <v>3.8508126811E-2</v>
      </c>
      <c r="M454">
        <v>0.31585650224</v>
      </c>
      <c r="N454" s="134"/>
      <c r="P454"/>
      <c r="Q454"/>
      <c r="R454"/>
    </row>
    <row r="455" spans="1:18" ht="13.8" customHeight="1" x14ac:dyDescent="0.3">
      <c r="A455" t="s">
        <v>6346</v>
      </c>
      <c r="B455" s="113" t="s">
        <v>917</v>
      </c>
      <c r="C455" s="182" t="s">
        <v>52</v>
      </c>
      <c r="D455" s="40" t="s">
        <v>2585</v>
      </c>
      <c r="E455" s="181" t="s">
        <v>943</v>
      </c>
      <c r="F455" s="184" t="s">
        <v>6347</v>
      </c>
      <c r="G455" s="371">
        <v>1.1607132</v>
      </c>
      <c r="H455" s="370">
        <v>0.24492476963599999</v>
      </c>
      <c r="I455">
        <v>0.17410697999999999</v>
      </c>
      <c r="J455">
        <v>6.503611321000001E-2</v>
      </c>
      <c r="K455">
        <v>3.7900420599999998E-2</v>
      </c>
      <c r="L455">
        <v>3.7915694555999996E-2</v>
      </c>
      <c r="M455">
        <v>5.7664024699999993E-3</v>
      </c>
      <c r="N455" s="134"/>
      <c r="P455"/>
      <c r="Q455"/>
      <c r="R455"/>
    </row>
    <row r="456" spans="1:18" ht="13.8" customHeight="1" x14ac:dyDescent="0.3">
      <c r="A456" t="s">
        <v>6348</v>
      </c>
      <c r="B456" s="113" t="s">
        <v>917</v>
      </c>
      <c r="C456" s="182" t="s">
        <v>53</v>
      </c>
      <c r="D456" s="40" t="s">
        <v>2585</v>
      </c>
      <c r="E456" s="181" t="s">
        <v>943</v>
      </c>
      <c r="F456" s="184" t="s">
        <v>6349</v>
      </c>
      <c r="G456" s="371">
        <v>3.9718181333333336</v>
      </c>
      <c r="H456" s="370">
        <v>0.66769703732100005</v>
      </c>
      <c r="I456">
        <v>0.59577272000000003</v>
      </c>
      <c r="J456">
        <v>6.6052302270000002E-2</v>
      </c>
      <c r="K456">
        <v>3.8492614200000004E-2</v>
      </c>
      <c r="L456">
        <v>3.8508126811E-2</v>
      </c>
      <c r="M456">
        <v>5.8565024399999995E-3</v>
      </c>
      <c r="N456" s="134"/>
      <c r="P456"/>
      <c r="Q456"/>
      <c r="R456"/>
    </row>
    <row r="457" spans="1:18" ht="13.8" customHeight="1" x14ac:dyDescent="0.3">
      <c r="A457" t="s">
        <v>6350</v>
      </c>
      <c r="B457" s="113" t="s">
        <v>917</v>
      </c>
      <c r="C457" s="182" t="s">
        <v>785</v>
      </c>
      <c r="D457" s="40" t="s">
        <v>2585</v>
      </c>
      <c r="E457" s="181" t="s">
        <v>943</v>
      </c>
      <c r="F457" s="184" t="s">
        <v>6351</v>
      </c>
      <c r="G457" s="371">
        <v>1.0212073333333334</v>
      </c>
      <c r="H457" s="370">
        <v>0.20535570310259998</v>
      </c>
      <c r="I457">
        <v>0.15318109999999999</v>
      </c>
      <c r="J457">
        <v>3.8335830500000001E-2</v>
      </c>
      <c r="K457">
        <v>2.30979993065E-2</v>
      </c>
      <c r="L457">
        <v>2.3168291006100003E-2</v>
      </c>
      <c r="M457">
        <v>1.3768255089999999E-2</v>
      </c>
      <c r="N457" s="134"/>
      <c r="O457" s="372"/>
      <c r="P457"/>
      <c r="Q457"/>
      <c r="R457"/>
    </row>
    <row r="458" spans="1:18" ht="13.8" customHeight="1" x14ac:dyDescent="0.3">
      <c r="A458" t="s">
        <v>6352</v>
      </c>
      <c r="B458" s="113" t="s">
        <v>917</v>
      </c>
      <c r="C458" s="182" t="s">
        <v>1315</v>
      </c>
      <c r="D458" s="40" t="s">
        <v>2585</v>
      </c>
      <c r="E458" s="181" t="s">
        <v>1265</v>
      </c>
      <c r="F458" s="184" t="s">
        <v>6353</v>
      </c>
      <c r="G458" s="371">
        <v>3.0169658666666668</v>
      </c>
      <c r="H458" s="370">
        <v>0.49428456221009798</v>
      </c>
      <c r="I458">
        <v>0.45254487999999998</v>
      </c>
      <c r="J458">
        <v>3.0668664320000004E-2</v>
      </c>
      <c r="K458">
        <v>1.8478399195198003E-2</v>
      </c>
      <c r="L458">
        <v>1.85346325549E-2</v>
      </c>
      <c r="M458">
        <v>1.1014603880000001E-2</v>
      </c>
      <c r="N458" s="134"/>
      <c r="O458" s="377"/>
      <c r="P458"/>
      <c r="Q458"/>
      <c r="R458"/>
    </row>
    <row r="459" spans="1:18" ht="13.8" customHeight="1" x14ac:dyDescent="0.3">
      <c r="A459" t="s">
        <v>6354</v>
      </c>
      <c r="B459" s="113" t="s">
        <v>917</v>
      </c>
      <c r="C459" s="182" t="s">
        <v>1316</v>
      </c>
      <c r="D459" s="40" t="s">
        <v>2585</v>
      </c>
      <c r="E459" s="181" t="s">
        <v>1265</v>
      </c>
      <c r="F459" s="184" t="s">
        <v>6355</v>
      </c>
      <c r="G459" s="371">
        <v>3.1285705999999998</v>
      </c>
      <c r="H459" s="370">
        <v>0.52593982202399991</v>
      </c>
      <c r="I459">
        <v>0.46928558999999997</v>
      </c>
      <c r="J459">
        <v>5.2028890920000001E-2</v>
      </c>
      <c r="K459">
        <v>3.0320336599999997E-2</v>
      </c>
      <c r="L459">
        <v>3.0332555763999999E-2</v>
      </c>
      <c r="M459">
        <v>4.6131219400000001E-3</v>
      </c>
      <c r="N459" s="134"/>
      <c r="O459" s="377"/>
      <c r="P459"/>
      <c r="Q459"/>
      <c r="R459"/>
    </row>
    <row r="460" spans="1:18" ht="13.8" customHeight="1" x14ac:dyDescent="0.3">
      <c r="A460" t="s">
        <v>6356</v>
      </c>
      <c r="B460" s="113" t="s">
        <v>917</v>
      </c>
      <c r="C460" s="182" t="s">
        <v>1317</v>
      </c>
      <c r="D460" s="40" t="s">
        <v>2585</v>
      </c>
      <c r="E460" s="181" t="s">
        <v>1265</v>
      </c>
      <c r="F460" s="184" t="s">
        <v>6357</v>
      </c>
      <c r="G460" s="371">
        <v>2.8738048000000003</v>
      </c>
      <c r="H460" s="370">
        <v>0.48391731822559003</v>
      </c>
      <c r="I460">
        <v>0.43107072000000002</v>
      </c>
      <c r="J460">
        <v>4.7809325110000002E-2</v>
      </c>
      <c r="K460">
        <v>2.7890272796689999E-2</v>
      </c>
      <c r="L460">
        <v>2.7908151128899997E-2</v>
      </c>
      <c r="M460">
        <v>5.0193703900000006E-3</v>
      </c>
      <c r="N460" s="134"/>
      <c r="O460" s="372"/>
      <c r="P460"/>
      <c r="Q460"/>
      <c r="R460"/>
    </row>
    <row r="461" spans="1:18" ht="13.8" customHeight="1" x14ac:dyDescent="0.3">
      <c r="B461" s="113"/>
      <c r="C461" s="180"/>
      <c r="D461" s="37" t="s">
        <v>2586</v>
      </c>
      <c r="E461" s="181"/>
      <c r="F461"/>
      <c r="I461"/>
      <c r="J461"/>
      <c r="K461"/>
      <c r="L461"/>
      <c r="M461"/>
      <c r="N461" s="135"/>
      <c r="O461" s="372"/>
      <c r="P461"/>
      <c r="Q461"/>
      <c r="R461"/>
    </row>
    <row r="462" spans="1:18" ht="13.8" customHeight="1" x14ac:dyDescent="0.3">
      <c r="A462" t="s">
        <v>1960</v>
      </c>
      <c r="B462" s="113" t="s">
        <v>917</v>
      </c>
      <c r="C462" s="182" t="s">
        <v>54</v>
      </c>
      <c r="D462" s="40" t="s">
        <v>2586</v>
      </c>
      <c r="E462" s="181" t="s">
        <v>943</v>
      </c>
      <c r="F462" s="184" t="s">
        <v>4021</v>
      </c>
      <c r="G462" s="371">
        <v>0.19</v>
      </c>
      <c r="H462" s="370">
        <v>4.2492807161745999E-2</v>
      </c>
      <c r="I462">
        <v>2.8500000000000001E-2</v>
      </c>
      <c r="J462">
        <v>1.2198039461746002E-2</v>
      </c>
      <c r="K462">
        <v>7.7038989773999993E-3</v>
      </c>
      <c r="L462">
        <v>7.7038989773999993E-3</v>
      </c>
      <c r="M462">
        <v>1.7947677000000001E-3</v>
      </c>
      <c r="N462" s="134"/>
      <c r="O462" s="377"/>
      <c r="P462"/>
      <c r="Q462"/>
      <c r="R462"/>
    </row>
    <row r="463" spans="1:18" ht="13.8" customHeight="1" x14ac:dyDescent="0.3">
      <c r="A463" t="s">
        <v>1961</v>
      </c>
      <c r="B463" s="113" t="s">
        <v>917</v>
      </c>
      <c r="C463" s="182" t="s">
        <v>55</v>
      </c>
      <c r="D463" s="40" t="s">
        <v>2586</v>
      </c>
      <c r="E463" s="181" t="s">
        <v>943</v>
      </c>
      <c r="F463" s="184" t="s">
        <v>4022</v>
      </c>
      <c r="G463" s="371">
        <v>0.27400000000000002</v>
      </c>
      <c r="H463" s="370">
        <v>4.3756944973949996E-2</v>
      </c>
      <c r="I463">
        <v>4.1099999999999998E-2</v>
      </c>
      <c r="J463">
        <v>1.8442702146000002E-3</v>
      </c>
      <c r="K463">
        <v>9.5836927934999999E-4</v>
      </c>
      <c r="L463">
        <v>9.6047489999999999E-4</v>
      </c>
      <c r="M463">
        <v>8.1056219999999998E-4</v>
      </c>
      <c r="N463" s="134"/>
      <c r="O463" s="377"/>
      <c r="P463"/>
      <c r="Q463"/>
      <c r="R463"/>
    </row>
    <row r="464" spans="1:18" ht="13.8" customHeight="1" x14ac:dyDescent="0.3">
      <c r="A464" t="s">
        <v>6358</v>
      </c>
      <c r="B464" s="113" t="s">
        <v>917</v>
      </c>
      <c r="C464" s="182" t="s">
        <v>56</v>
      </c>
      <c r="D464" s="40" t="s">
        <v>2586</v>
      </c>
      <c r="E464" s="181" t="s">
        <v>943</v>
      </c>
      <c r="F464" s="184" t="s">
        <v>6359</v>
      </c>
      <c r="G464" s="371">
        <v>0.48200000000000004</v>
      </c>
      <c r="H464" s="370">
        <v>0.45547405772000005</v>
      </c>
      <c r="I464">
        <v>7.2300000000000003E-2</v>
      </c>
      <c r="J464">
        <v>6.9801087720000002E-2</v>
      </c>
      <c r="K464">
        <v>4.6715286800000005E-2</v>
      </c>
      <c r="L464">
        <v>4.8508356800000006E-2</v>
      </c>
      <c r="M464">
        <v>0.31157990000000002</v>
      </c>
      <c r="N464" s="134"/>
      <c r="O464" s="377"/>
      <c r="P464"/>
      <c r="Q464"/>
      <c r="R464"/>
    </row>
    <row r="465" spans="1:18" ht="13.8" customHeight="1" x14ac:dyDescent="0.3">
      <c r="A465" t="s">
        <v>6360</v>
      </c>
      <c r="B465" s="113" t="s">
        <v>917</v>
      </c>
      <c r="C465" s="182" t="s">
        <v>57</v>
      </c>
      <c r="D465" s="40" t="s">
        <v>2586</v>
      </c>
      <c r="E465" s="181" t="s">
        <v>943</v>
      </c>
      <c r="F465" s="184" t="s">
        <v>6361</v>
      </c>
      <c r="G465" s="371">
        <v>3.6220000000000003</v>
      </c>
      <c r="H465" s="370">
        <v>0.92647405772000002</v>
      </c>
      <c r="I465">
        <v>0.54330000000000001</v>
      </c>
      <c r="J465">
        <v>6.9801087720000002E-2</v>
      </c>
      <c r="K465">
        <v>4.6715286800000005E-2</v>
      </c>
      <c r="L465">
        <v>4.8508356800000006E-2</v>
      </c>
      <c r="M465">
        <v>0.31157990000000002</v>
      </c>
      <c r="N465" s="134"/>
      <c r="O465" s="377"/>
      <c r="P465"/>
      <c r="Q465"/>
      <c r="R465"/>
    </row>
    <row r="466" spans="1:18" ht="13.8" customHeight="1" x14ac:dyDescent="0.3">
      <c r="A466" t="s">
        <v>6362</v>
      </c>
      <c r="B466" s="113" t="s">
        <v>917</v>
      </c>
      <c r="C466" s="182" t="s">
        <v>58</v>
      </c>
      <c r="D466" s="40" t="s">
        <v>2586</v>
      </c>
      <c r="E466" s="181" t="s">
        <v>1318</v>
      </c>
      <c r="F466" s="184" t="s">
        <v>6363</v>
      </c>
      <c r="G466" s="371">
        <v>8.5095600000000007E-2</v>
      </c>
      <c r="H466" s="370">
        <v>2.1800677287238002E-2</v>
      </c>
      <c r="I466">
        <v>1.2764340000000001E-2</v>
      </c>
      <c r="J466">
        <v>1.6728630376999999E-3</v>
      </c>
      <c r="K466">
        <v>1.108757412338E-3</v>
      </c>
      <c r="L466">
        <v>1.163933713E-3</v>
      </c>
      <c r="M466">
        <v>7.3082493242000003E-3</v>
      </c>
      <c r="N466" s="134"/>
      <c r="O466" s="377"/>
      <c r="P466"/>
      <c r="Q466"/>
      <c r="R466"/>
    </row>
    <row r="467" spans="1:18" ht="13.8" customHeight="1" x14ac:dyDescent="0.3">
      <c r="A467" t="s">
        <v>6364</v>
      </c>
      <c r="B467" s="113" t="s">
        <v>917</v>
      </c>
      <c r="C467" s="182" t="s">
        <v>59</v>
      </c>
      <c r="D467" s="40" t="s">
        <v>2586</v>
      </c>
      <c r="E467" s="181" t="s">
        <v>943</v>
      </c>
      <c r="F467" s="184" t="s">
        <v>6365</v>
      </c>
      <c r="G467" s="371">
        <v>3.5956034666666667</v>
      </c>
      <c r="H467" s="370">
        <v>0.57838746853699996</v>
      </c>
      <c r="I467">
        <v>0.53934051999999999</v>
      </c>
      <c r="J467">
        <v>3.76798110667E-2</v>
      </c>
      <c r="K467">
        <v>2.6712362293699998E-2</v>
      </c>
      <c r="L467">
        <v>2.6718786203999999E-2</v>
      </c>
      <c r="M467">
        <v>1.3607135600000001E-3</v>
      </c>
      <c r="N467" s="134"/>
      <c r="O467" s="372"/>
      <c r="P467"/>
      <c r="Q467"/>
      <c r="R467"/>
    </row>
    <row r="468" spans="1:18" ht="13.8" customHeight="1" x14ac:dyDescent="0.3">
      <c r="A468" t="s">
        <v>6366</v>
      </c>
      <c r="B468" s="113" t="s">
        <v>917</v>
      </c>
      <c r="C468" s="182" t="s">
        <v>60</v>
      </c>
      <c r="D468" s="40" t="s">
        <v>2586</v>
      </c>
      <c r="E468" s="181" t="s">
        <v>943</v>
      </c>
      <c r="F468" s="184" t="s">
        <v>6367</v>
      </c>
      <c r="G468" s="371">
        <v>3.5956034666666667</v>
      </c>
      <c r="H468" s="370">
        <v>0.88838746823699999</v>
      </c>
      <c r="I468">
        <v>0.53934051999999999</v>
      </c>
      <c r="J468">
        <v>3.76798110667E-2</v>
      </c>
      <c r="K468">
        <v>2.6712362293699998E-2</v>
      </c>
      <c r="L468">
        <v>2.6718786203999999E-2</v>
      </c>
      <c r="M468">
        <v>0.31136071325999998</v>
      </c>
      <c r="N468" s="134"/>
      <c r="O468" s="372"/>
      <c r="P468"/>
      <c r="Q468"/>
      <c r="R468"/>
    </row>
    <row r="469" spans="1:18" ht="13.8" customHeight="1" x14ac:dyDescent="0.3">
      <c r="A469" t="s">
        <v>6368</v>
      </c>
      <c r="B469" s="113" t="s">
        <v>917</v>
      </c>
      <c r="C469" s="182" t="s">
        <v>61</v>
      </c>
      <c r="D469" s="40" t="s">
        <v>2586</v>
      </c>
      <c r="E469" s="181" t="s">
        <v>943</v>
      </c>
      <c r="F469" s="184" t="s">
        <v>6369</v>
      </c>
      <c r="G469" s="371">
        <v>0.39800000000000002</v>
      </c>
      <c r="H469" s="370">
        <v>0.41605191711799994</v>
      </c>
      <c r="I469">
        <v>5.9700000000000003E-2</v>
      </c>
      <c r="J469">
        <v>4.5220057567999995E-2</v>
      </c>
      <c r="K469">
        <v>3.3407802700000003E-2</v>
      </c>
      <c r="L469">
        <v>3.3414432250000001E-2</v>
      </c>
      <c r="M469">
        <v>0.31112522999999997</v>
      </c>
      <c r="N469" s="134"/>
      <c r="O469" s="377"/>
      <c r="P469"/>
      <c r="Q469"/>
      <c r="R469"/>
    </row>
    <row r="470" spans="1:18" ht="13.8" customHeight="1" x14ac:dyDescent="0.3">
      <c r="A470" t="s">
        <v>6370</v>
      </c>
      <c r="B470" s="113" t="s">
        <v>917</v>
      </c>
      <c r="C470" s="182" t="s">
        <v>62</v>
      </c>
      <c r="D470" s="40" t="s">
        <v>2586</v>
      </c>
      <c r="E470" s="181" t="s">
        <v>943</v>
      </c>
      <c r="F470" s="184" t="s">
        <v>6371</v>
      </c>
      <c r="G470" s="371">
        <v>3.5379999999999998</v>
      </c>
      <c r="H470" s="370">
        <v>0.88705191711799991</v>
      </c>
      <c r="I470">
        <v>0.53069999999999995</v>
      </c>
      <c r="J470">
        <v>4.5220057567999995E-2</v>
      </c>
      <c r="K470">
        <v>3.3407802700000003E-2</v>
      </c>
      <c r="L470">
        <v>3.3414432250000001E-2</v>
      </c>
      <c r="M470">
        <v>0.31112522999999997</v>
      </c>
      <c r="N470" s="134"/>
      <c r="O470" s="377"/>
      <c r="P470"/>
      <c r="Q470"/>
      <c r="R470"/>
    </row>
    <row r="471" spans="1:18" ht="13.8" customHeight="1" x14ac:dyDescent="0.3">
      <c r="A471" t="s">
        <v>6372</v>
      </c>
      <c r="B471" s="113" t="s">
        <v>917</v>
      </c>
      <c r="C471" s="182" t="s">
        <v>63</v>
      </c>
      <c r="D471" s="40" t="s">
        <v>2586</v>
      </c>
      <c r="E471" s="181" t="s">
        <v>943</v>
      </c>
      <c r="F471" s="184" t="s">
        <v>6373</v>
      </c>
      <c r="G471" s="371">
        <v>3.9550000000000005</v>
      </c>
      <c r="H471" s="370">
        <v>0.97803055816600004</v>
      </c>
      <c r="I471">
        <v>0.59325000000000006</v>
      </c>
      <c r="J471">
        <v>7.2588657166000006E-2</v>
      </c>
      <c r="K471">
        <v>5.3329150200000001E-2</v>
      </c>
      <c r="L471">
        <v>5.3489221200000006E-2</v>
      </c>
      <c r="M471">
        <v>0.31203183000000001</v>
      </c>
      <c r="N471" s="134"/>
      <c r="O471" s="376"/>
      <c r="P471"/>
      <c r="Q471"/>
      <c r="R471"/>
    </row>
    <row r="472" spans="1:18" ht="13.8" customHeight="1" x14ac:dyDescent="0.3">
      <c r="A472" t="s">
        <v>6374</v>
      </c>
      <c r="B472" s="113" t="s">
        <v>917</v>
      </c>
      <c r="C472" s="182" t="s">
        <v>64</v>
      </c>
      <c r="D472" s="40" t="s">
        <v>2586</v>
      </c>
      <c r="E472" s="181" t="s">
        <v>943</v>
      </c>
      <c r="F472" s="184" t="s">
        <v>6375</v>
      </c>
      <c r="G472" s="371">
        <v>0.81500000000000006</v>
      </c>
      <c r="H472" s="370">
        <v>0.50703055816599996</v>
      </c>
      <c r="I472">
        <v>0.12225</v>
      </c>
      <c r="J472">
        <v>7.2588657166000006E-2</v>
      </c>
      <c r="K472">
        <v>5.3329150200000001E-2</v>
      </c>
      <c r="L472">
        <v>5.3489221200000006E-2</v>
      </c>
      <c r="M472">
        <v>0.31203183000000001</v>
      </c>
      <c r="N472" s="134"/>
      <c r="P472"/>
      <c r="Q472"/>
      <c r="R472"/>
    </row>
    <row r="473" spans="1:18" ht="13.8" customHeight="1" x14ac:dyDescent="0.3">
      <c r="A473" t="s">
        <v>5691</v>
      </c>
      <c r="B473" s="113" t="s">
        <v>917</v>
      </c>
      <c r="C473" s="182" t="s">
        <v>5395</v>
      </c>
      <c r="D473" s="40" t="s">
        <v>2586</v>
      </c>
      <c r="E473" s="181" t="s">
        <v>943</v>
      </c>
      <c r="F473" s="184" t="s">
        <v>5692</v>
      </c>
      <c r="G473" s="371">
        <v>0.70499999999999996</v>
      </c>
      <c r="H473" s="370">
        <v>0.176574423678</v>
      </c>
      <c r="I473">
        <v>0.10575</v>
      </c>
      <c r="J473">
        <v>6.2587274678000002E-2</v>
      </c>
      <c r="K473">
        <v>5.1352872399999999E-2</v>
      </c>
      <c r="L473">
        <v>4.61431224E-2</v>
      </c>
      <c r="M473">
        <v>3.0273990000000001E-3</v>
      </c>
      <c r="N473" s="134"/>
      <c r="O473" s="377"/>
      <c r="P473"/>
      <c r="Q473"/>
      <c r="R473"/>
    </row>
    <row r="474" spans="1:18" ht="13.8" customHeight="1" x14ac:dyDescent="0.3">
      <c r="B474" s="113"/>
      <c r="C474" s="180"/>
      <c r="D474" s="37" t="s">
        <v>2587</v>
      </c>
      <c r="E474" s="181"/>
      <c r="F474"/>
      <c r="I474"/>
      <c r="J474"/>
      <c r="K474"/>
      <c r="L474"/>
      <c r="M474"/>
      <c r="N474" s="135"/>
      <c r="P474"/>
      <c r="Q474"/>
      <c r="R474"/>
    </row>
    <row r="475" spans="1:18" ht="13.8" customHeight="1" x14ac:dyDescent="0.3">
      <c r="A475" t="s">
        <v>6376</v>
      </c>
      <c r="B475" s="113" t="s">
        <v>917</v>
      </c>
      <c r="C475" s="182" t="s">
        <v>786</v>
      </c>
      <c r="D475" s="40" t="s">
        <v>2587</v>
      </c>
      <c r="E475" s="181" t="s">
        <v>943</v>
      </c>
      <c r="F475" s="184" t="s">
        <v>6377</v>
      </c>
      <c r="G475" s="371">
        <v>2839.4900000000002</v>
      </c>
      <c r="H475" s="370">
        <v>30415.169794016751</v>
      </c>
      <c r="I475">
        <v>425.92349999999999</v>
      </c>
      <c r="J475">
        <v>810.82816715000013</v>
      </c>
      <c r="K475">
        <v>700.81755839775008</v>
      </c>
      <c r="L475">
        <v>700.8833021690001</v>
      </c>
      <c r="M475">
        <v>29178.3522663</v>
      </c>
      <c r="N475" s="134"/>
      <c r="O475" s="377"/>
      <c r="P475"/>
      <c r="Q475"/>
      <c r="R475"/>
    </row>
    <row r="476" spans="1:18" ht="13.8" customHeight="1" x14ac:dyDescent="0.3">
      <c r="B476" s="113"/>
      <c r="C476" s="182"/>
      <c r="D476" s="40"/>
      <c r="E476" s="181"/>
      <c r="F476"/>
      <c r="I476"/>
      <c r="J476"/>
      <c r="K476"/>
      <c r="L476"/>
      <c r="M476"/>
      <c r="N476" s="135"/>
      <c r="O476" s="377"/>
      <c r="P476"/>
      <c r="Q476"/>
      <c r="R476"/>
    </row>
    <row r="477" spans="1:18" ht="13.8" customHeight="1" x14ac:dyDescent="0.3">
      <c r="B477" s="113"/>
      <c r="C477" s="180"/>
      <c r="D477" s="37" t="s">
        <v>2589</v>
      </c>
      <c r="E477" s="181"/>
      <c r="F477"/>
      <c r="I477"/>
      <c r="J477"/>
      <c r="K477"/>
      <c r="L477"/>
      <c r="M477"/>
      <c r="N477" s="135"/>
      <c r="O477" s="377"/>
      <c r="P477"/>
      <c r="Q477"/>
      <c r="R477"/>
    </row>
    <row r="478" spans="1:18" ht="13.8" customHeight="1" x14ac:dyDescent="0.3">
      <c r="A478" t="s">
        <v>2588</v>
      </c>
      <c r="B478" s="113" t="s">
        <v>918</v>
      </c>
      <c r="C478" s="182" t="s">
        <v>65</v>
      </c>
      <c r="D478" s="40" t="s">
        <v>2589</v>
      </c>
      <c r="E478" s="181" t="s">
        <v>943</v>
      </c>
      <c r="F478" s="184" t="s">
        <v>4023</v>
      </c>
      <c r="G478" s="371">
        <v>1.4453279333333333</v>
      </c>
      <c r="H478" s="370">
        <v>0.2644141860882</v>
      </c>
      <c r="I478">
        <v>0.21679919</v>
      </c>
      <c r="J478">
        <v>3.0126941809999995E-2</v>
      </c>
      <c r="K478">
        <v>1.6599410748199997E-2</v>
      </c>
      <c r="L478">
        <v>1.8882952049999995E-2</v>
      </c>
      <c r="M478">
        <v>1.519629298E-2</v>
      </c>
      <c r="N478" s="134"/>
      <c r="O478" s="377"/>
      <c r="P478"/>
      <c r="Q478"/>
      <c r="R478"/>
    </row>
    <row r="479" spans="1:18" ht="13.8" customHeight="1" x14ac:dyDescent="0.3">
      <c r="B479" s="113"/>
      <c r="C479" s="180"/>
      <c r="D479" s="37" t="s">
        <v>2591</v>
      </c>
      <c r="E479" s="181"/>
      <c r="F479"/>
      <c r="I479"/>
      <c r="J479"/>
      <c r="K479"/>
      <c r="L479"/>
      <c r="M479"/>
      <c r="N479" s="135"/>
      <c r="O479" s="377"/>
      <c r="P479"/>
      <c r="Q479"/>
      <c r="R479"/>
    </row>
    <row r="480" spans="1:18" ht="13.8" customHeight="1" x14ac:dyDescent="0.3">
      <c r="A480" t="s">
        <v>2590</v>
      </c>
      <c r="B480" s="113" t="s">
        <v>918</v>
      </c>
      <c r="C480" s="182" t="s">
        <v>66</v>
      </c>
      <c r="D480" s="40" t="s">
        <v>2591</v>
      </c>
      <c r="E480" s="181" t="s">
        <v>943</v>
      </c>
      <c r="F480" s="184" t="s">
        <v>4024</v>
      </c>
      <c r="G480" s="371">
        <v>1.818808266666667</v>
      </c>
      <c r="H480" s="370">
        <v>0.34144740263840001</v>
      </c>
      <c r="I480">
        <v>0.27282124000000002</v>
      </c>
      <c r="J480">
        <v>4.6886429260000001E-2</v>
      </c>
      <c r="K480">
        <v>2.8199145418400001E-2</v>
      </c>
      <c r="L480">
        <v>3.0209110500000001E-2</v>
      </c>
      <c r="M480">
        <v>1.9722534699999999E-2</v>
      </c>
      <c r="N480" s="134"/>
      <c r="O480" s="377"/>
      <c r="P480"/>
      <c r="Q480"/>
      <c r="R480"/>
    </row>
    <row r="481" spans="1:18" ht="13.8" customHeight="1" x14ac:dyDescent="0.3">
      <c r="A481" t="s">
        <v>1962</v>
      </c>
      <c r="B481" s="113" t="s">
        <v>918</v>
      </c>
      <c r="C481" s="182" t="s">
        <v>67</v>
      </c>
      <c r="D481" s="40" t="s">
        <v>2591</v>
      </c>
      <c r="E481" s="181" t="s">
        <v>943</v>
      </c>
      <c r="F481" s="184" t="s">
        <v>4025</v>
      </c>
      <c r="G481" s="371">
        <v>2.8906558000000002</v>
      </c>
      <c r="H481" s="370">
        <v>0.52882836370639996</v>
      </c>
      <c r="I481">
        <v>0.43359837000000001</v>
      </c>
      <c r="J481">
        <v>6.0253884109999996E-2</v>
      </c>
      <c r="K481">
        <v>3.3198822096399995E-2</v>
      </c>
      <c r="L481">
        <v>3.7765904699999991E-2</v>
      </c>
      <c r="M481">
        <v>3.0392586999999999E-2</v>
      </c>
      <c r="N481" s="134"/>
      <c r="O481" s="377"/>
      <c r="P481"/>
      <c r="Q481"/>
      <c r="R481"/>
    </row>
    <row r="482" spans="1:18" ht="13.8" customHeight="1" x14ac:dyDescent="0.3">
      <c r="A482" t="s">
        <v>2592</v>
      </c>
      <c r="B482" s="113" t="s">
        <v>918</v>
      </c>
      <c r="C482" s="182" t="s">
        <v>68</v>
      </c>
      <c r="D482" s="40" t="s">
        <v>2591</v>
      </c>
      <c r="E482" s="181" t="s">
        <v>943</v>
      </c>
      <c r="F482" s="184" t="s">
        <v>4026</v>
      </c>
      <c r="G482" s="371">
        <v>1.1567294000000001</v>
      </c>
      <c r="H482" s="370">
        <v>0.2182564843135</v>
      </c>
      <c r="I482">
        <v>0.17350941</v>
      </c>
      <c r="J482">
        <v>2.6084908849999998E-2</v>
      </c>
      <c r="K482">
        <v>1.4103289913499999E-2</v>
      </c>
      <c r="L482">
        <v>1.6675387109999999E-2</v>
      </c>
      <c r="M482">
        <v>1.6080802840000002E-2</v>
      </c>
      <c r="N482" s="134"/>
      <c r="O482" s="377"/>
      <c r="P482"/>
      <c r="Q482"/>
      <c r="R482"/>
    </row>
    <row r="483" spans="1:18" ht="13.8" customHeight="1" x14ac:dyDescent="0.3">
      <c r="A483" t="s">
        <v>1963</v>
      </c>
      <c r="B483" s="113" t="s">
        <v>918</v>
      </c>
      <c r="C483" s="182" t="s">
        <v>69</v>
      </c>
      <c r="D483" s="40" t="s">
        <v>2591</v>
      </c>
      <c r="E483" s="181" t="s">
        <v>943</v>
      </c>
      <c r="F483" s="184" t="s">
        <v>4027</v>
      </c>
      <c r="G483" s="371">
        <v>2.6020572666666668</v>
      </c>
      <c r="H483" s="370">
        <v>0.48267065983169999</v>
      </c>
      <c r="I483">
        <v>0.39030859000000001</v>
      </c>
      <c r="J483">
        <v>5.6211850110000003E-2</v>
      </c>
      <c r="K483">
        <v>3.0702700311699999E-2</v>
      </c>
      <c r="L483">
        <v>3.5558338809999999E-2</v>
      </c>
      <c r="M483">
        <v>3.1277095800000002E-2</v>
      </c>
      <c r="N483" s="134"/>
      <c r="O483" s="377"/>
      <c r="P483"/>
      <c r="Q483"/>
      <c r="R483"/>
    </row>
    <row r="484" spans="1:18" ht="13.8" customHeight="1" x14ac:dyDescent="0.3">
      <c r="A484" t="s">
        <v>1964</v>
      </c>
      <c r="B484" s="113" t="s">
        <v>918</v>
      </c>
      <c r="C484" s="182" t="s">
        <v>70</v>
      </c>
      <c r="D484" s="40" t="s">
        <v>2591</v>
      </c>
      <c r="E484" s="181" t="s">
        <v>943</v>
      </c>
      <c r="F484" s="184" t="s">
        <v>4028</v>
      </c>
      <c r="G484" s="371">
        <v>2.8906558000000002</v>
      </c>
      <c r="H484" s="370">
        <v>0.52882836370639996</v>
      </c>
      <c r="I484">
        <v>0.43359837000000001</v>
      </c>
      <c r="J484">
        <v>6.0253884109999996E-2</v>
      </c>
      <c r="K484">
        <v>3.3198822096399995E-2</v>
      </c>
      <c r="L484">
        <v>3.7765904699999991E-2</v>
      </c>
      <c r="M484">
        <v>3.0392586999999999E-2</v>
      </c>
      <c r="N484" s="134"/>
      <c r="O484" s="377"/>
      <c r="P484"/>
      <c r="Q484"/>
      <c r="R484"/>
    </row>
    <row r="485" spans="1:18" ht="13.8" customHeight="1" x14ac:dyDescent="0.3">
      <c r="B485" s="113"/>
      <c r="C485" s="180"/>
      <c r="D485" s="37" t="s">
        <v>2593</v>
      </c>
      <c r="E485" s="181"/>
      <c r="F485"/>
      <c r="I485"/>
      <c r="J485"/>
      <c r="K485"/>
      <c r="L485"/>
      <c r="M485"/>
      <c r="N485" s="135"/>
      <c r="O485" s="377"/>
      <c r="P485"/>
      <c r="Q485"/>
      <c r="R485"/>
    </row>
    <row r="486" spans="1:18" ht="13.8" customHeight="1" x14ac:dyDescent="0.3">
      <c r="A486" t="s">
        <v>6378</v>
      </c>
      <c r="B486" s="113" t="s">
        <v>918</v>
      </c>
      <c r="C486" s="182" t="s">
        <v>1319</v>
      </c>
      <c r="D486" s="40" t="s">
        <v>2593</v>
      </c>
      <c r="E486" s="181" t="s">
        <v>943</v>
      </c>
      <c r="F486" s="184" t="s">
        <v>6379</v>
      </c>
      <c r="G486" s="371">
        <v>1.0162159333333334</v>
      </c>
      <c r="H486" s="370">
        <v>0.17605224988618001</v>
      </c>
      <c r="I486">
        <v>0.15243239</v>
      </c>
      <c r="J486">
        <v>1.7779581443E-2</v>
      </c>
      <c r="K486">
        <v>1.0371108647179999E-2</v>
      </c>
      <c r="L486">
        <v>1.0659955055999999E-2</v>
      </c>
      <c r="M486">
        <v>5.5504046000000003E-3</v>
      </c>
      <c r="N486" s="134"/>
      <c r="O486" s="377"/>
      <c r="P486"/>
      <c r="Q486"/>
      <c r="R486"/>
    </row>
    <row r="487" spans="1:18" ht="13.8" customHeight="1" x14ac:dyDescent="0.3">
      <c r="A487" t="s">
        <v>6380</v>
      </c>
      <c r="B487" s="113" t="s">
        <v>918</v>
      </c>
      <c r="C487" s="182" t="s">
        <v>1320</v>
      </c>
      <c r="D487" s="40" t="s">
        <v>2593</v>
      </c>
      <c r="E487" s="181" t="s">
        <v>943</v>
      </c>
      <c r="F487" s="184" t="s">
        <v>6381</v>
      </c>
      <c r="G487" s="371">
        <v>1.127785</v>
      </c>
      <c r="H487" s="370">
        <v>0.19902634541120001</v>
      </c>
      <c r="I487">
        <v>0.16916775000000001</v>
      </c>
      <c r="J487">
        <v>2.0989895137E-2</v>
      </c>
      <c r="K487">
        <v>1.19904672402E-2</v>
      </c>
      <c r="L487">
        <v>1.2797934324000001E-2</v>
      </c>
      <c r="M487">
        <v>8.0583356899999996E-3</v>
      </c>
      <c r="N487" s="134"/>
      <c r="O487" s="377"/>
      <c r="P487"/>
      <c r="Q487"/>
      <c r="R487"/>
    </row>
    <row r="488" spans="1:18" ht="13.8" customHeight="1" x14ac:dyDescent="0.3">
      <c r="A488" t="s">
        <v>6382</v>
      </c>
      <c r="B488" s="113" t="s">
        <v>918</v>
      </c>
      <c r="C488" s="182" t="s">
        <v>3309</v>
      </c>
      <c r="D488" s="40" t="s">
        <v>2593</v>
      </c>
      <c r="E488" s="181" t="s">
        <v>943</v>
      </c>
      <c r="F488" s="184" t="s">
        <v>6383</v>
      </c>
      <c r="G488" s="371">
        <v>1.4453279333333333</v>
      </c>
      <c r="H488" s="370">
        <v>0.2644141860882</v>
      </c>
      <c r="I488">
        <v>0.21679919</v>
      </c>
      <c r="J488">
        <v>3.0126941809999995E-2</v>
      </c>
      <c r="K488">
        <v>1.6599410748199997E-2</v>
      </c>
      <c r="L488">
        <v>1.8882952049999995E-2</v>
      </c>
      <c r="M488">
        <v>1.519629298E-2</v>
      </c>
      <c r="N488" s="134"/>
      <c r="P488"/>
      <c r="Q488"/>
      <c r="R488"/>
    </row>
    <row r="489" spans="1:18" ht="13.8" customHeight="1" x14ac:dyDescent="0.3">
      <c r="A489" t="s">
        <v>6384</v>
      </c>
      <c r="B489" s="113" t="s">
        <v>918</v>
      </c>
      <c r="C489" s="182" t="s">
        <v>3310</v>
      </c>
      <c r="D489" s="40" t="s">
        <v>2593</v>
      </c>
      <c r="E489" s="181" t="s">
        <v>943</v>
      </c>
      <c r="F489" s="184" t="s">
        <v>6385</v>
      </c>
      <c r="G489" s="371">
        <v>1.2736831333333334</v>
      </c>
      <c r="H489" s="370">
        <v>0.22906941212279999</v>
      </c>
      <c r="I489">
        <v>0.19105247</v>
      </c>
      <c r="J489">
        <v>2.5187997660000003E-2</v>
      </c>
      <c r="K489">
        <v>1.4108089945800002E-2</v>
      </c>
      <c r="L489">
        <v>1.5593753287000002E-2</v>
      </c>
      <c r="M489">
        <v>1.1337938149999999E-2</v>
      </c>
      <c r="P489"/>
      <c r="Q489"/>
      <c r="R489"/>
    </row>
    <row r="490" spans="1:18" ht="13.8" customHeight="1" x14ac:dyDescent="0.3">
      <c r="A490" t="s">
        <v>6386</v>
      </c>
      <c r="B490" s="113" t="s">
        <v>918</v>
      </c>
      <c r="C490" s="182" t="s">
        <v>3311</v>
      </c>
      <c r="D490" s="40" t="s">
        <v>2593</v>
      </c>
      <c r="E490" s="181" t="s">
        <v>943</v>
      </c>
      <c r="F490" s="184" t="s">
        <v>6387</v>
      </c>
      <c r="G490" s="371">
        <v>1.2307718666666667</v>
      </c>
      <c r="H490" s="370">
        <v>0.22023320807570002</v>
      </c>
      <c r="I490">
        <v>0.18461578000000001</v>
      </c>
      <c r="J490">
        <v>2.3953261519999998E-2</v>
      </c>
      <c r="K490">
        <v>1.34852596977E-2</v>
      </c>
      <c r="L490">
        <v>1.4771453548E-2</v>
      </c>
      <c r="M490">
        <v>1.037334899E-2</v>
      </c>
      <c r="O490" s="377"/>
      <c r="P490"/>
      <c r="Q490"/>
      <c r="R490"/>
    </row>
    <row r="491" spans="1:18" ht="13.8" customHeight="1" x14ac:dyDescent="0.3">
      <c r="A491" t="s">
        <v>6388</v>
      </c>
      <c r="B491" s="113" t="s">
        <v>918</v>
      </c>
      <c r="C491" s="182" t="s">
        <v>3312</v>
      </c>
      <c r="D491" s="40" t="s">
        <v>2593</v>
      </c>
      <c r="E491" s="181" t="s">
        <v>943</v>
      </c>
      <c r="F491" s="184" t="s">
        <v>6389</v>
      </c>
      <c r="G491" s="371">
        <v>1.1020383333333335</v>
      </c>
      <c r="H491" s="370">
        <v>0.19372463707439999</v>
      </c>
      <c r="I491">
        <v>0.16530575</v>
      </c>
      <c r="J491">
        <v>2.0249053418000002E-2</v>
      </c>
      <c r="K491">
        <v>1.1616768953400001E-2</v>
      </c>
      <c r="L491">
        <v>1.2304554343E-2</v>
      </c>
      <c r="M491">
        <v>7.4795823199999998E-3</v>
      </c>
      <c r="O491" s="377"/>
      <c r="P491"/>
      <c r="Q491"/>
      <c r="R491"/>
    </row>
    <row r="492" spans="1:18" ht="13.8" customHeight="1" x14ac:dyDescent="0.3">
      <c r="A492" t="s">
        <v>6390</v>
      </c>
      <c r="B492" s="113" t="s">
        <v>918</v>
      </c>
      <c r="C492" s="182" t="s">
        <v>3313</v>
      </c>
      <c r="D492" s="40" t="s">
        <v>2593</v>
      </c>
      <c r="E492" s="181" t="s">
        <v>943</v>
      </c>
      <c r="F492" s="184" t="s">
        <v>6391</v>
      </c>
      <c r="G492" s="371">
        <v>1.2221896666666667</v>
      </c>
      <c r="H492" s="370">
        <v>0.21846597529610001</v>
      </c>
      <c r="I492">
        <v>0.18332845</v>
      </c>
      <c r="J492">
        <v>2.3706314220000003E-2</v>
      </c>
      <c r="K492">
        <v>1.3360693572100001E-2</v>
      </c>
      <c r="L492">
        <v>1.4606993584000002E-2</v>
      </c>
      <c r="M492">
        <v>1.0180431200000001E-2</v>
      </c>
      <c r="O492" s="377"/>
      <c r="P492"/>
      <c r="Q492"/>
      <c r="R492"/>
    </row>
    <row r="493" spans="1:18" ht="13.8" customHeight="1" x14ac:dyDescent="0.3">
      <c r="B493" s="113"/>
      <c r="C493" s="182"/>
      <c r="D493" s="40"/>
      <c r="E493" s="181"/>
      <c r="F493"/>
      <c r="I493"/>
      <c r="J493"/>
      <c r="K493"/>
      <c r="L493"/>
      <c r="M493"/>
      <c r="N493" s="39"/>
      <c r="O493" s="377"/>
      <c r="P493"/>
      <c r="Q493"/>
      <c r="R493"/>
    </row>
    <row r="494" spans="1:18" ht="13.8" customHeight="1" x14ac:dyDescent="0.3">
      <c r="B494" s="113"/>
      <c r="C494" s="180"/>
      <c r="D494" s="37" t="s">
        <v>2594</v>
      </c>
      <c r="E494" s="181"/>
      <c r="F494"/>
      <c r="I494"/>
      <c r="J494"/>
      <c r="K494"/>
      <c r="L494"/>
      <c r="M494"/>
      <c r="N494" s="39"/>
      <c r="O494" s="377"/>
      <c r="P494"/>
      <c r="Q494"/>
      <c r="R494"/>
    </row>
    <row r="495" spans="1:18" ht="13.8" customHeight="1" x14ac:dyDescent="0.3">
      <c r="A495" t="s">
        <v>1965</v>
      </c>
      <c r="B495" s="113" t="s">
        <v>3314</v>
      </c>
      <c r="C495" s="182" t="s">
        <v>71</v>
      </c>
      <c r="D495" s="40" t="s">
        <v>2594</v>
      </c>
      <c r="E495" s="181" t="s">
        <v>943</v>
      </c>
      <c r="F495" s="184" t="s">
        <v>4029</v>
      </c>
      <c r="G495" s="371">
        <v>14.221683333333335</v>
      </c>
      <c r="H495" s="370">
        <v>3.480290549946</v>
      </c>
      <c r="I495">
        <v>2.1332525000000002</v>
      </c>
      <c r="J495">
        <v>0.48054270809999999</v>
      </c>
      <c r="K495">
        <v>0.339202717037</v>
      </c>
      <c r="L495">
        <v>0.41915466280899999</v>
      </c>
      <c r="M495">
        <v>0.78651616000000002</v>
      </c>
      <c r="N495" s="134"/>
      <c r="P495"/>
      <c r="Q495"/>
      <c r="R495"/>
    </row>
    <row r="496" spans="1:18" ht="13.8" customHeight="1" x14ac:dyDescent="0.3">
      <c r="A496" t="s">
        <v>1966</v>
      </c>
      <c r="B496" s="113" t="s">
        <v>3314</v>
      </c>
      <c r="C496" s="182" t="s">
        <v>72</v>
      </c>
      <c r="D496" s="40" t="s">
        <v>2594</v>
      </c>
      <c r="E496" s="181" t="s">
        <v>943</v>
      </c>
      <c r="F496" s="184" t="s">
        <v>4030</v>
      </c>
      <c r="G496" s="371">
        <v>11.270251333333333</v>
      </c>
      <c r="H496" s="370">
        <v>2.6929430035720001</v>
      </c>
      <c r="I496">
        <v>1.6905376999999999</v>
      </c>
      <c r="J496">
        <v>0.35621483620000005</v>
      </c>
      <c r="K496">
        <v>0.24984135851299999</v>
      </c>
      <c r="L496">
        <v>0.32962124385899999</v>
      </c>
      <c r="M496">
        <v>0.56638387499999998</v>
      </c>
      <c r="N496" s="134"/>
      <c r="P496"/>
      <c r="Q496"/>
      <c r="R496"/>
    </row>
    <row r="497" spans="1:18" ht="13.8" customHeight="1" x14ac:dyDescent="0.3">
      <c r="A497" t="s">
        <v>1967</v>
      </c>
      <c r="B497" s="113" t="s">
        <v>3314</v>
      </c>
      <c r="C497" s="182" t="s">
        <v>73</v>
      </c>
      <c r="D497" s="40" t="s">
        <v>2594</v>
      </c>
      <c r="E497" s="181" t="s">
        <v>943</v>
      </c>
      <c r="F497" s="184" t="s">
        <v>4031</v>
      </c>
      <c r="G497" s="371">
        <v>8.5212673333333342</v>
      </c>
      <c r="H497" s="370">
        <v>2.2401107929163002</v>
      </c>
      <c r="I497">
        <v>1.2781901</v>
      </c>
      <c r="J497">
        <v>0.30912870860000002</v>
      </c>
      <c r="K497">
        <v>0.21757442630830001</v>
      </c>
      <c r="L497">
        <v>0.27554555100800004</v>
      </c>
      <c r="M497">
        <v>0.59480096299999996</v>
      </c>
      <c r="N497" s="134"/>
      <c r="O497" s="377"/>
      <c r="P497"/>
      <c r="Q497"/>
      <c r="R497"/>
    </row>
    <row r="498" spans="1:18" ht="13.8" customHeight="1" x14ac:dyDescent="0.3">
      <c r="A498" t="s">
        <v>1968</v>
      </c>
      <c r="B498" s="113" t="s">
        <v>3314</v>
      </c>
      <c r="C498" s="182" t="s">
        <v>74</v>
      </c>
      <c r="D498" s="40" t="s">
        <v>2594</v>
      </c>
      <c r="E498" s="181" t="s">
        <v>943</v>
      </c>
      <c r="F498" s="184" t="s">
        <v>4032</v>
      </c>
      <c r="G498" s="371">
        <v>30.161628666666669</v>
      </c>
      <c r="H498" s="370">
        <v>8.0064808842759998</v>
      </c>
      <c r="I498">
        <v>4.5242443000000003</v>
      </c>
      <c r="J498">
        <v>1.1258333315999998</v>
      </c>
      <c r="K498">
        <v>0.79935592522599996</v>
      </c>
      <c r="L498">
        <v>1.09860197545</v>
      </c>
      <c r="M498">
        <v>2.0570567399999997</v>
      </c>
      <c r="N498" s="134"/>
      <c r="O498" s="377"/>
      <c r="P498"/>
      <c r="Q498"/>
      <c r="R498"/>
    </row>
    <row r="499" spans="1:18" ht="13.8" customHeight="1" x14ac:dyDescent="0.3">
      <c r="A499" t="s">
        <v>6392</v>
      </c>
      <c r="B499" s="113" t="s">
        <v>3314</v>
      </c>
      <c r="C499" s="182" t="s">
        <v>75</v>
      </c>
      <c r="D499" s="40" t="s">
        <v>2594</v>
      </c>
      <c r="E499" s="181" t="s">
        <v>942</v>
      </c>
      <c r="F499" s="184" t="s">
        <v>6393</v>
      </c>
      <c r="G499" s="371">
        <v>12.748203333333333</v>
      </c>
      <c r="H499" s="370">
        <v>4.5406590254979999</v>
      </c>
      <c r="I499">
        <v>1.9122304999999999</v>
      </c>
      <c r="J499">
        <v>1.3690764254979999</v>
      </c>
      <c r="K499">
        <v>1.3508809895799998</v>
      </c>
      <c r="L499">
        <v>1.3508809895799998</v>
      </c>
      <c r="M499">
        <v>1.2593521000000001</v>
      </c>
      <c r="N499" s="134"/>
      <c r="O499" s="377"/>
      <c r="P499"/>
      <c r="Q499"/>
      <c r="R499"/>
    </row>
    <row r="500" spans="1:18" ht="13.8" customHeight="1" x14ac:dyDescent="0.3">
      <c r="B500" s="113"/>
      <c r="C500" s="182"/>
      <c r="D500" s="40"/>
      <c r="E500" s="181"/>
      <c r="F500"/>
      <c r="I500"/>
      <c r="J500"/>
      <c r="K500"/>
      <c r="L500"/>
      <c r="M500"/>
      <c r="N500" s="135"/>
      <c r="O500" s="377"/>
      <c r="P500"/>
      <c r="Q500"/>
      <c r="R500"/>
    </row>
    <row r="501" spans="1:18" ht="13.8" customHeight="1" x14ac:dyDescent="0.3">
      <c r="B501" s="113"/>
      <c r="C501" s="180"/>
      <c r="D501" s="37" t="s">
        <v>1321</v>
      </c>
      <c r="E501" s="181"/>
      <c r="F501"/>
      <c r="I501"/>
      <c r="J501"/>
      <c r="K501"/>
      <c r="L501"/>
      <c r="M501"/>
      <c r="N501" s="135"/>
      <c r="P501"/>
      <c r="Q501"/>
      <c r="R501"/>
    </row>
    <row r="502" spans="1:18" ht="13.8" customHeight="1" x14ac:dyDescent="0.3">
      <c r="A502" t="s">
        <v>6394</v>
      </c>
      <c r="B502" s="113" t="s">
        <v>919</v>
      </c>
      <c r="C502" s="182" t="s">
        <v>1322</v>
      </c>
      <c r="D502" s="40" t="s">
        <v>1321</v>
      </c>
      <c r="E502" s="181" t="s">
        <v>943</v>
      </c>
      <c r="F502" s="184" t="s">
        <v>6395</v>
      </c>
      <c r="G502" s="371">
        <v>1.2400796000000001</v>
      </c>
      <c r="H502" s="370">
        <v>0.27251846418319348</v>
      </c>
      <c r="I502">
        <v>0.18601193999999999</v>
      </c>
      <c r="J502">
        <v>6.4515324183193501E-2</v>
      </c>
      <c r="K502">
        <v>4.8710466305324496E-2</v>
      </c>
      <c r="L502">
        <v>4.8710466305324496E-2</v>
      </c>
      <c r="M502">
        <v>2.1991199999999999E-2</v>
      </c>
      <c r="N502" s="134"/>
      <c r="O502" s="377"/>
      <c r="P502"/>
      <c r="Q502"/>
      <c r="R502"/>
    </row>
    <row r="503" spans="1:18" ht="13.8" customHeight="1" x14ac:dyDescent="0.3">
      <c r="A503" t="s">
        <v>6396</v>
      </c>
      <c r="B503" s="113" t="s">
        <v>919</v>
      </c>
      <c r="C503" s="182" t="s">
        <v>1323</v>
      </c>
      <c r="D503" s="40" t="s">
        <v>1321</v>
      </c>
      <c r="E503" s="181" t="s">
        <v>943</v>
      </c>
      <c r="F503" s="184" t="s">
        <v>6397</v>
      </c>
      <c r="G503" s="371">
        <v>2.5090000000000003</v>
      </c>
      <c r="H503" s="370">
        <v>0.58620618474717556</v>
      </c>
      <c r="I503">
        <v>0.37635000000000002</v>
      </c>
      <c r="J503">
        <v>0.1384561847471755</v>
      </c>
      <c r="K503">
        <v>0.1065569106968955</v>
      </c>
      <c r="L503">
        <v>0.1065569106968955</v>
      </c>
      <c r="M503">
        <v>7.1400000000000005E-2</v>
      </c>
      <c r="N503" s="134"/>
      <c r="O503" s="377"/>
      <c r="P503"/>
      <c r="Q503"/>
      <c r="R503"/>
    </row>
    <row r="504" spans="1:18" ht="13.8" customHeight="1" x14ac:dyDescent="0.3">
      <c r="A504" t="s">
        <v>6398</v>
      </c>
      <c r="B504" s="113" t="s">
        <v>919</v>
      </c>
      <c r="C504" s="182" t="s">
        <v>1324</v>
      </c>
      <c r="D504" s="40" t="s">
        <v>1321</v>
      </c>
      <c r="E504" s="181" t="s">
        <v>943</v>
      </c>
      <c r="F504" s="184" t="s">
        <v>6399</v>
      </c>
      <c r="G504" s="371">
        <v>0.67530000000000001</v>
      </c>
      <c r="H504" s="370">
        <v>0.13290022947032279</v>
      </c>
      <c r="I504">
        <v>0.101295</v>
      </c>
      <c r="J504">
        <v>3.16052294703228E-2</v>
      </c>
      <c r="K504">
        <v>2.2963782385954791E-2</v>
      </c>
      <c r="L504">
        <v>2.2963782385954791E-2</v>
      </c>
      <c r="M504">
        <v>0</v>
      </c>
      <c r="N504" s="134"/>
      <c r="O504" s="377"/>
      <c r="P504"/>
      <c r="Q504"/>
      <c r="R504"/>
    </row>
    <row r="505" spans="1:18" ht="13.8" customHeight="1" x14ac:dyDescent="0.3">
      <c r="A505" t="s">
        <v>6400</v>
      </c>
      <c r="B505" s="113" t="s">
        <v>919</v>
      </c>
      <c r="C505" s="182" t="s">
        <v>1325</v>
      </c>
      <c r="D505" s="40" t="s">
        <v>1321</v>
      </c>
      <c r="E505" s="181" t="s">
        <v>943</v>
      </c>
      <c r="F505" s="184" t="s">
        <v>6401</v>
      </c>
      <c r="G505" s="371">
        <v>1.5958174000000001</v>
      </c>
      <c r="H505" s="370">
        <v>0.36045981848870401</v>
      </c>
      <c r="I505">
        <v>0.23937261000000001</v>
      </c>
      <c r="J505">
        <v>8.5244408488704002E-2</v>
      </c>
      <c r="K505">
        <v>6.4927532695447002E-2</v>
      </c>
      <c r="L505">
        <v>6.4927532695447002E-2</v>
      </c>
      <c r="M505">
        <v>3.5842800000000001E-2</v>
      </c>
      <c r="N505" s="134"/>
      <c r="O505" s="377"/>
      <c r="P505"/>
      <c r="Q505"/>
      <c r="R505"/>
    </row>
    <row r="506" spans="1:18" ht="13.8" customHeight="1" x14ac:dyDescent="0.3">
      <c r="A506" t="s">
        <v>6402</v>
      </c>
      <c r="B506" s="113" t="s">
        <v>919</v>
      </c>
      <c r="C506" s="182" t="s">
        <v>6403</v>
      </c>
      <c r="D506" s="40" t="s">
        <v>1321</v>
      </c>
      <c r="E506" s="181" t="s">
        <v>943</v>
      </c>
      <c r="F506" s="184" t="s">
        <v>6404</v>
      </c>
      <c r="G506" s="371">
        <v>2.3256300000000003</v>
      </c>
      <c r="H506" s="370">
        <v>0.54087558824949133</v>
      </c>
      <c r="I506">
        <v>0.3488445</v>
      </c>
      <c r="J506">
        <v>0.1277710882494914</v>
      </c>
      <c r="K506">
        <v>9.8197597495801398E-2</v>
      </c>
      <c r="L506">
        <v>9.8197597495801398E-2</v>
      </c>
      <c r="M506">
        <v>6.4259999999999998E-2</v>
      </c>
      <c r="N506" s="134"/>
      <c r="O506" s="377"/>
      <c r="P506"/>
      <c r="Q506"/>
      <c r="R506"/>
    </row>
    <row r="507" spans="1:18" ht="13.8" customHeight="1" x14ac:dyDescent="0.3">
      <c r="A507" t="s">
        <v>6405</v>
      </c>
      <c r="B507" s="113" t="s">
        <v>919</v>
      </c>
      <c r="C507" s="182" t="s">
        <v>6406</v>
      </c>
      <c r="D507" s="40" t="s">
        <v>1321</v>
      </c>
      <c r="E507" s="181" t="s">
        <v>943</v>
      </c>
      <c r="F507" s="184" t="s">
        <v>6407</v>
      </c>
      <c r="G507" s="371">
        <v>2.7989999999999999</v>
      </c>
      <c r="H507" s="370">
        <v>0.55981236145423185</v>
      </c>
      <c r="I507">
        <v>0.41985</v>
      </c>
      <c r="J507">
        <v>6.3102361454231815E-2</v>
      </c>
      <c r="K507">
        <v>5.4104002080991802E-2</v>
      </c>
      <c r="L507">
        <v>5.4104002080991802E-2</v>
      </c>
      <c r="M507">
        <v>7.6859999999999998E-2</v>
      </c>
      <c r="N507" s="134"/>
      <c r="O507" s="377"/>
      <c r="P507"/>
      <c r="Q507"/>
      <c r="R507"/>
    </row>
    <row r="508" spans="1:18" ht="13.8" customHeight="1" x14ac:dyDescent="0.3">
      <c r="A508" t="s">
        <v>6408</v>
      </c>
      <c r="B508" s="113" t="s">
        <v>919</v>
      </c>
      <c r="C508" s="182" t="s">
        <v>6409</v>
      </c>
      <c r="D508" s="40" t="s">
        <v>1321</v>
      </c>
      <c r="E508" s="181" t="s">
        <v>943</v>
      </c>
      <c r="F508" s="184" t="s">
        <v>6410</v>
      </c>
      <c r="G508" s="371">
        <v>3.1570000000000005</v>
      </c>
      <c r="H508" s="370">
        <v>0.69499316700000002</v>
      </c>
      <c r="I508">
        <v>0.47355000000000003</v>
      </c>
      <c r="J508">
        <v>0.165163167</v>
      </c>
      <c r="K508">
        <v>0.11559116699999999</v>
      </c>
      <c r="L508">
        <v>0.11559116699999999</v>
      </c>
      <c r="M508">
        <v>5.6279999999999997E-2</v>
      </c>
      <c r="N508" s="134"/>
      <c r="O508" s="377"/>
      <c r="P508"/>
      <c r="Q508"/>
      <c r="R508"/>
    </row>
    <row r="509" spans="1:18" ht="13.8" customHeight="1" x14ac:dyDescent="0.3">
      <c r="B509" s="113"/>
      <c r="C509" s="180"/>
      <c r="D509" s="37" t="s">
        <v>1326</v>
      </c>
      <c r="E509" s="181"/>
      <c r="F509"/>
      <c r="I509"/>
      <c r="J509"/>
      <c r="K509"/>
      <c r="L509"/>
      <c r="M509"/>
      <c r="N509" s="135"/>
      <c r="O509" s="377"/>
      <c r="P509"/>
      <c r="Q509"/>
      <c r="R509"/>
    </row>
    <row r="510" spans="1:18" ht="13.8" customHeight="1" x14ac:dyDescent="0.3">
      <c r="A510" t="s">
        <v>1969</v>
      </c>
      <c r="B510" s="113" t="s">
        <v>920</v>
      </c>
      <c r="C510" s="182" t="s">
        <v>76</v>
      </c>
      <c r="D510" s="40" t="s">
        <v>1326</v>
      </c>
      <c r="E510" s="181" t="s">
        <v>943</v>
      </c>
      <c r="F510" s="184" t="s">
        <v>4033</v>
      </c>
      <c r="G510" s="371">
        <v>1.2159612</v>
      </c>
      <c r="H510" s="370">
        <v>0.25331245214192699</v>
      </c>
      <c r="I510">
        <v>0.18239417999999999</v>
      </c>
      <c r="J510">
        <v>4.2888825023999995E-2</v>
      </c>
      <c r="K510">
        <v>2.9938069136027E-2</v>
      </c>
      <c r="L510">
        <v>2.9948811881899996E-2</v>
      </c>
      <c r="M510">
        <v>2.8018675099999998E-2</v>
      </c>
      <c r="N510" s="134"/>
      <c r="P510"/>
      <c r="Q510"/>
      <c r="R510"/>
    </row>
    <row r="511" spans="1:18" ht="13.8" customHeight="1" x14ac:dyDescent="0.3">
      <c r="A511" t="s">
        <v>1970</v>
      </c>
      <c r="B511" s="113" t="s">
        <v>919</v>
      </c>
      <c r="C511" s="182" t="s">
        <v>77</v>
      </c>
      <c r="D511" s="40" t="s">
        <v>1326</v>
      </c>
      <c r="E511" s="181" t="s">
        <v>943</v>
      </c>
      <c r="F511" s="184" t="s">
        <v>4034</v>
      </c>
      <c r="G511" s="371">
        <v>1.2159612</v>
      </c>
      <c r="H511" s="370">
        <v>0.25331245214192699</v>
      </c>
      <c r="I511">
        <v>0.18239417999999999</v>
      </c>
      <c r="J511">
        <v>4.2888825023999995E-2</v>
      </c>
      <c r="K511">
        <v>2.9938069136027E-2</v>
      </c>
      <c r="L511">
        <v>2.9948811881899996E-2</v>
      </c>
      <c r="M511">
        <v>2.8018675099999998E-2</v>
      </c>
      <c r="N511" s="134"/>
      <c r="O511" s="377"/>
      <c r="P511"/>
      <c r="Q511"/>
      <c r="R511"/>
    </row>
    <row r="512" spans="1:18" ht="13.8" customHeight="1" x14ac:dyDescent="0.3">
      <c r="A512" t="s">
        <v>1971</v>
      </c>
      <c r="B512" s="113" t="s">
        <v>919</v>
      </c>
      <c r="C512" s="182" t="s">
        <v>78</v>
      </c>
      <c r="D512" s="40" t="s">
        <v>1326</v>
      </c>
      <c r="E512" s="181" t="s">
        <v>943</v>
      </c>
      <c r="F512" s="184" t="s">
        <v>4035</v>
      </c>
      <c r="G512" s="371">
        <v>2.3753806666666666</v>
      </c>
      <c r="H512" s="370">
        <v>2.8173251055056157</v>
      </c>
      <c r="I512">
        <v>0.35630709999999999</v>
      </c>
      <c r="J512">
        <v>1.2881000465600001</v>
      </c>
      <c r="K512">
        <v>1.223548649662916</v>
      </c>
      <c r="L512">
        <v>1.2235687104827</v>
      </c>
      <c r="M512">
        <v>1.1728978353999999</v>
      </c>
      <c r="N512" s="134"/>
      <c r="O512" s="377"/>
      <c r="P512"/>
      <c r="Q512"/>
      <c r="R512"/>
    </row>
    <row r="513" spans="1:18" ht="13.8" customHeight="1" x14ac:dyDescent="0.3">
      <c r="A513" t="s">
        <v>1972</v>
      </c>
      <c r="B513" s="113" t="s">
        <v>919</v>
      </c>
      <c r="C513" s="182" t="s">
        <v>79</v>
      </c>
      <c r="D513" s="40" t="s">
        <v>1326</v>
      </c>
      <c r="E513" s="181" t="s">
        <v>943</v>
      </c>
      <c r="F513" s="184" t="s">
        <v>4036</v>
      </c>
      <c r="G513" s="371">
        <v>2.4249240000000003</v>
      </c>
      <c r="H513" s="370">
        <v>2.8386580424466437</v>
      </c>
      <c r="I513">
        <v>0.36373860000000002</v>
      </c>
      <c r="J513">
        <v>1.2880532112799998</v>
      </c>
      <c r="K513">
        <v>1.2233699261989439</v>
      </c>
      <c r="L513">
        <v>1.2233982795676999</v>
      </c>
      <c r="M513">
        <v>1.1868377857999999</v>
      </c>
      <c r="N513" s="134"/>
      <c r="O513" s="377"/>
      <c r="P513"/>
      <c r="Q513"/>
      <c r="R513"/>
    </row>
    <row r="514" spans="1:18" ht="13.8" customHeight="1" x14ac:dyDescent="0.3">
      <c r="A514" t="s">
        <v>1973</v>
      </c>
      <c r="B514" s="113" t="s">
        <v>919</v>
      </c>
      <c r="C514" s="182" t="s">
        <v>80</v>
      </c>
      <c r="D514" s="40" t="s">
        <v>1326</v>
      </c>
      <c r="E514" s="181" t="s">
        <v>943</v>
      </c>
      <c r="F514" s="184" t="s">
        <v>4037</v>
      </c>
      <c r="G514" s="371">
        <v>1.2159612</v>
      </c>
      <c r="H514" s="370">
        <v>0.25331245214192699</v>
      </c>
      <c r="I514">
        <v>0.18239417999999999</v>
      </c>
      <c r="J514">
        <v>4.2888825023999995E-2</v>
      </c>
      <c r="K514">
        <v>2.9938069136027E-2</v>
      </c>
      <c r="L514">
        <v>2.9948811881899996E-2</v>
      </c>
      <c r="M514">
        <v>2.8018675099999998E-2</v>
      </c>
      <c r="N514" s="134"/>
      <c r="O514" s="377"/>
      <c r="P514"/>
      <c r="Q514"/>
      <c r="R514"/>
    </row>
    <row r="515" spans="1:18" ht="13.8" customHeight="1" x14ac:dyDescent="0.3">
      <c r="A515" t="s">
        <v>1974</v>
      </c>
      <c r="B515" s="113" t="s">
        <v>919</v>
      </c>
      <c r="C515" s="182" t="s">
        <v>81</v>
      </c>
      <c r="D515" s="40" t="s">
        <v>1326</v>
      </c>
      <c r="E515" s="181" t="s">
        <v>943</v>
      </c>
      <c r="F515" s="184" t="s">
        <v>4038</v>
      </c>
      <c r="G515" s="371">
        <v>1.3848730666666667</v>
      </c>
      <c r="H515" s="370">
        <v>0.33300499213242696</v>
      </c>
      <c r="I515">
        <v>0.20773095999999999</v>
      </c>
      <c r="J515">
        <v>9.7854231730000005E-2</v>
      </c>
      <c r="K515">
        <v>7.4140228036027003E-2</v>
      </c>
      <c r="L515">
        <v>7.41499876064E-2</v>
      </c>
      <c r="M515">
        <v>2.7410011559999999E-2</v>
      </c>
      <c r="N515" s="134"/>
      <c r="O515" s="377"/>
      <c r="P515"/>
      <c r="Q515"/>
      <c r="R515"/>
    </row>
    <row r="516" spans="1:18" ht="13.8" customHeight="1" x14ac:dyDescent="0.3">
      <c r="A516" t="s">
        <v>1975</v>
      </c>
      <c r="B516" s="113" t="s">
        <v>919</v>
      </c>
      <c r="C516" s="182" t="s">
        <v>82</v>
      </c>
      <c r="D516" s="40" t="s">
        <v>1326</v>
      </c>
      <c r="E516" s="181" t="s">
        <v>943</v>
      </c>
      <c r="F516" s="184" t="s">
        <v>4039</v>
      </c>
      <c r="G516" s="371">
        <v>1.2702270666666668</v>
      </c>
      <c r="H516" s="370">
        <v>0.26972821085792698</v>
      </c>
      <c r="I516">
        <v>0.19053406000000001</v>
      </c>
      <c r="J516">
        <v>4.8263768639999996E-2</v>
      </c>
      <c r="K516">
        <v>3.4303257636026999E-2</v>
      </c>
      <c r="L516">
        <v>3.4314000381899995E-2</v>
      </c>
      <c r="M516">
        <v>3.0919610199999999E-2</v>
      </c>
      <c r="N516" s="134"/>
      <c r="O516" s="377"/>
      <c r="P516"/>
      <c r="Q516"/>
      <c r="R516"/>
    </row>
    <row r="517" spans="1:18" ht="13.8" customHeight="1" x14ac:dyDescent="0.3">
      <c r="A517" t="s">
        <v>1976</v>
      </c>
      <c r="B517" s="113" t="s">
        <v>919</v>
      </c>
      <c r="C517" s="182" t="s">
        <v>83</v>
      </c>
      <c r="D517" s="40" t="s">
        <v>1326</v>
      </c>
      <c r="E517" s="181" t="s">
        <v>943</v>
      </c>
      <c r="F517" s="184" t="s">
        <v>4040</v>
      </c>
      <c r="G517" s="371">
        <v>2.1058121333333335</v>
      </c>
      <c r="H517" s="370">
        <v>2.2469812775770137</v>
      </c>
      <c r="I517">
        <v>0.31587182000000003</v>
      </c>
      <c r="J517">
        <v>1.01144873886</v>
      </c>
      <c r="K517">
        <v>0.95741459000321405</v>
      </c>
      <c r="L517">
        <v>0.95743106281379997</v>
      </c>
      <c r="M517">
        <v>0.91964419589999991</v>
      </c>
      <c r="N517" s="134"/>
      <c r="O517" s="377"/>
      <c r="P517"/>
      <c r="Q517"/>
      <c r="R517"/>
    </row>
    <row r="518" spans="1:18" ht="13.8" customHeight="1" x14ac:dyDescent="0.3">
      <c r="B518" s="113"/>
      <c r="C518" s="180"/>
      <c r="D518" s="37" t="s">
        <v>84</v>
      </c>
      <c r="E518" s="181"/>
      <c r="F518"/>
      <c r="I518"/>
      <c r="J518"/>
      <c r="K518"/>
      <c r="L518"/>
      <c r="M518"/>
      <c r="N518" s="135"/>
      <c r="O518" s="377"/>
      <c r="P518"/>
      <c r="Q518"/>
      <c r="R518"/>
    </row>
    <row r="519" spans="1:18" ht="13.8" customHeight="1" x14ac:dyDescent="0.3">
      <c r="A519" t="s">
        <v>1977</v>
      </c>
      <c r="B519" s="113" t="s">
        <v>919</v>
      </c>
      <c r="C519" s="182" t="s">
        <v>86</v>
      </c>
      <c r="D519" s="40" t="s">
        <v>84</v>
      </c>
      <c r="E519" s="181" t="s">
        <v>943</v>
      </c>
      <c r="F519" s="184" t="s">
        <v>4041</v>
      </c>
      <c r="G519" s="371">
        <v>1.8179698</v>
      </c>
      <c r="H519" s="370">
        <v>0.38340331914629999</v>
      </c>
      <c r="I519">
        <v>0.27269547</v>
      </c>
      <c r="J519">
        <v>0.10031367303699999</v>
      </c>
      <c r="K519">
        <v>7.24373295833E-2</v>
      </c>
      <c r="L519">
        <v>7.3840294806000004E-2</v>
      </c>
      <c r="M519">
        <v>8.9861928199999989E-3</v>
      </c>
      <c r="N519" s="134"/>
      <c r="O519" s="377"/>
      <c r="P519"/>
      <c r="Q519"/>
      <c r="R519"/>
    </row>
    <row r="520" spans="1:18" ht="13.8" customHeight="1" x14ac:dyDescent="0.3">
      <c r="A520" t="s">
        <v>1978</v>
      </c>
      <c r="B520" s="113" t="s">
        <v>919</v>
      </c>
      <c r="C520" s="182" t="s">
        <v>87</v>
      </c>
      <c r="D520" s="40" t="s">
        <v>84</v>
      </c>
      <c r="E520" s="181" t="s">
        <v>943</v>
      </c>
      <c r="F520" s="184" t="s">
        <v>4042</v>
      </c>
      <c r="G520" s="371">
        <v>5.6973759333333343</v>
      </c>
      <c r="H520" s="370">
        <v>1.62322857126144</v>
      </c>
      <c r="I520">
        <v>0.85460639000000005</v>
      </c>
      <c r="J520">
        <v>0.50316382445999996</v>
      </c>
      <c r="K520">
        <v>0.40971633867643997</v>
      </c>
      <c r="L520">
        <v>0.41005547012499999</v>
      </c>
      <c r="M520">
        <v>0.265118046</v>
      </c>
      <c r="N520" s="134"/>
      <c r="O520" s="377"/>
      <c r="P520"/>
      <c r="Q520"/>
      <c r="R520"/>
    </row>
    <row r="521" spans="1:18" ht="13.8" customHeight="1" x14ac:dyDescent="0.3">
      <c r="A521" t="s">
        <v>1979</v>
      </c>
      <c r="B521" s="113" t="s">
        <v>919</v>
      </c>
      <c r="C521" s="182" t="s">
        <v>88</v>
      </c>
      <c r="D521" s="40" t="s">
        <v>84</v>
      </c>
      <c r="E521" s="181" t="s">
        <v>943</v>
      </c>
      <c r="F521" s="184" t="s">
        <v>4043</v>
      </c>
      <c r="G521" s="371">
        <v>4.6197631333333335</v>
      </c>
      <c r="H521" s="370">
        <v>1.2788326657350999</v>
      </c>
      <c r="I521">
        <v>0.69296447000000005</v>
      </c>
      <c r="J521">
        <v>0.39126100022999999</v>
      </c>
      <c r="K521">
        <v>0.31602771983110001</v>
      </c>
      <c r="L521">
        <v>0.316662360674</v>
      </c>
      <c r="M521">
        <v>0.19397030900000001</v>
      </c>
      <c r="N521" s="134"/>
      <c r="O521" s="377"/>
      <c r="P521"/>
      <c r="Q521"/>
      <c r="R521"/>
    </row>
    <row r="522" spans="1:18" ht="13.8" customHeight="1" x14ac:dyDescent="0.3">
      <c r="A522" t="s">
        <v>1980</v>
      </c>
      <c r="B522" s="113" t="s">
        <v>919</v>
      </c>
      <c r="C522" s="182" t="s">
        <v>89</v>
      </c>
      <c r="D522" s="40" t="s">
        <v>84</v>
      </c>
      <c r="E522" s="181" t="s">
        <v>943</v>
      </c>
      <c r="F522" s="184" t="s">
        <v>4044</v>
      </c>
      <c r="G522" s="371">
        <v>3.3462207333333334</v>
      </c>
      <c r="H522" s="370">
        <v>0.87181932645599991</v>
      </c>
      <c r="I522">
        <v>0.50193310999999996</v>
      </c>
      <c r="J522">
        <v>0.25901221139999997</v>
      </c>
      <c r="K522">
        <v>0.20530481192300001</v>
      </c>
      <c r="L522">
        <v>0.206288691133</v>
      </c>
      <c r="M522">
        <v>0.10988662</v>
      </c>
      <c r="N522" s="134"/>
      <c r="O522" s="377"/>
      <c r="P522"/>
      <c r="Q522"/>
      <c r="R522"/>
    </row>
    <row r="523" spans="1:18" ht="13.8" customHeight="1" x14ac:dyDescent="0.3">
      <c r="A523" t="s">
        <v>1981</v>
      </c>
      <c r="B523" s="113" t="s">
        <v>919</v>
      </c>
      <c r="C523" s="182" t="s">
        <v>1327</v>
      </c>
      <c r="D523" s="40" t="s">
        <v>84</v>
      </c>
      <c r="E523" s="181" t="s">
        <v>943</v>
      </c>
      <c r="F523" s="184" t="s">
        <v>4045</v>
      </c>
      <c r="G523" s="371">
        <v>7.186778666666668</v>
      </c>
      <c r="H523" s="370">
        <v>3.6208766777845902</v>
      </c>
      <c r="I523">
        <v>1.0780168000000001</v>
      </c>
      <c r="J523">
        <v>1.4435542208499998</v>
      </c>
      <c r="K523">
        <v>1.29940858825659</v>
      </c>
      <c r="L523">
        <v>1.299754170678</v>
      </c>
      <c r="M523">
        <v>1.0989588720000001</v>
      </c>
      <c r="N523" s="134"/>
      <c r="O523" s="377"/>
      <c r="P523"/>
      <c r="Q523"/>
      <c r="R523"/>
    </row>
    <row r="524" spans="1:18" ht="13.8" customHeight="1" x14ac:dyDescent="0.3">
      <c r="A524" t="s">
        <v>1982</v>
      </c>
      <c r="B524" s="113" t="s">
        <v>919</v>
      </c>
      <c r="C524" s="182" t="s">
        <v>1328</v>
      </c>
      <c r="D524" s="40" t="s">
        <v>84</v>
      </c>
      <c r="E524" s="181" t="s">
        <v>943</v>
      </c>
      <c r="F524" s="184" t="s">
        <v>4046</v>
      </c>
      <c r="G524" s="371">
        <v>5.695443</v>
      </c>
      <c r="H524" s="370">
        <v>2.7215785502286001</v>
      </c>
      <c r="I524">
        <v>0.85431645000000001</v>
      </c>
      <c r="J524">
        <v>1.07043186796</v>
      </c>
      <c r="K524">
        <v>0.95858326119459991</v>
      </c>
      <c r="L524">
        <v>0.95922256107399995</v>
      </c>
      <c r="M524">
        <v>0.79618867000000004</v>
      </c>
      <c r="N524" s="134"/>
      <c r="O524" s="377"/>
      <c r="P524"/>
      <c r="Q524"/>
      <c r="R524"/>
    </row>
    <row r="525" spans="1:18" ht="13.8" customHeight="1" x14ac:dyDescent="0.3">
      <c r="A525" t="s">
        <v>1983</v>
      </c>
      <c r="B525" s="113" t="s">
        <v>919</v>
      </c>
      <c r="C525" s="182" t="s">
        <v>1329</v>
      </c>
      <c r="D525" s="40" t="s">
        <v>84</v>
      </c>
      <c r="E525" s="181" t="s">
        <v>943</v>
      </c>
      <c r="F525" s="184" t="s">
        <v>4047</v>
      </c>
      <c r="G525" s="371">
        <v>3.9329551999999999</v>
      </c>
      <c r="H525" s="370">
        <v>1.6587716188728998</v>
      </c>
      <c r="I525">
        <v>0.58994327999999996</v>
      </c>
      <c r="J525">
        <v>0.62946904839999995</v>
      </c>
      <c r="K525">
        <v>0.55578965148489989</v>
      </c>
      <c r="L525">
        <v>0.55677607198800005</v>
      </c>
      <c r="M525">
        <v>0.43836935500000002</v>
      </c>
      <c r="N525" s="134"/>
      <c r="O525" s="377"/>
      <c r="P525"/>
      <c r="Q525"/>
      <c r="R525"/>
    </row>
    <row r="526" spans="1:18" ht="13.8" customHeight="1" x14ac:dyDescent="0.3">
      <c r="A526" t="s">
        <v>1984</v>
      </c>
      <c r="B526" s="113" t="s">
        <v>919</v>
      </c>
      <c r="C526" s="182" t="s">
        <v>1330</v>
      </c>
      <c r="D526" s="40" t="s">
        <v>84</v>
      </c>
      <c r="E526" s="181" t="s">
        <v>943</v>
      </c>
      <c r="F526" s="184" t="s">
        <v>4048</v>
      </c>
      <c r="G526" s="371">
        <v>6.2898546666666668</v>
      </c>
      <c r="H526" s="370">
        <v>1.7727495837533702</v>
      </c>
      <c r="I526">
        <v>0.94347820000000004</v>
      </c>
      <c r="J526">
        <v>0.53385925878999996</v>
      </c>
      <c r="K526">
        <v>0.39198659382837003</v>
      </c>
      <c r="L526">
        <v>0.39237285013500001</v>
      </c>
      <c r="M526">
        <v>0.29502452299999998</v>
      </c>
      <c r="N526" s="134"/>
      <c r="O526" s="377"/>
      <c r="P526"/>
      <c r="Q526"/>
      <c r="R526"/>
    </row>
    <row r="527" spans="1:18" ht="13.8" customHeight="1" x14ac:dyDescent="0.3">
      <c r="A527" t="s">
        <v>1985</v>
      </c>
      <c r="B527" s="113" t="s">
        <v>919</v>
      </c>
      <c r="C527" s="182" t="s">
        <v>1331</v>
      </c>
      <c r="D527" s="40" t="s">
        <v>84</v>
      </c>
      <c r="E527" s="181" t="s">
        <v>943</v>
      </c>
      <c r="F527" s="184" t="s">
        <v>4049</v>
      </c>
      <c r="G527" s="371">
        <v>5.0476644666666672</v>
      </c>
      <c r="H527" s="370">
        <v>1.3868200756403</v>
      </c>
      <c r="I527">
        <v>0.75714967</v>
      </c>
      <c r="J527">
        <v>0.41342992841000004</v>
      </c>
      <c r="K527">
        <v>0.30322290888529996</v>
      </c>
      <c r="L527">
        <v>0.30389158434500008</v>
      </c>
      <c r="M527">
        <v>0.215569436</v>
      </c>
      <c r="N527" s="134"/>
      <c r="O527" s="377"/>
      <c r="P527"/>
      <c r="Q527"/>
      <c r="R527"/>
    </row>
    <row r="528" spans="1:18" ht="13.8" customHeight="1" x14ac:dyDescent="0.3">
      <c r="A528" t="s">
        <v>1986</v>
      </c>
      <c r="B528" s="113" t="s">
        <v>919</v>
      </c>
      <c r="C528" s="182" t="s">
        <v>1332</v>
      </c>
      <c r="D528" s="40" t="s">
        <v>84</v>
      </c>
      <c r="E528" s="181" t="s">
        <v>943</v>
      </c>
      <c r="F528" s="184" t="s">
        <v>4050</v>
      </c>
      <c r="G528" s="371">
        <v>3.5796214000000002</v>
      </c>
      <c r="H528" s="370">
        <v>0.93072154340479996</v>
      </c>
      <c r="I528">
        <v>0.53694321</v>
      </c>
      <c r="J528">
        <v>0.27110435850000003</v>
      </c>
      <c r="K528">
        <v>0.19832037367980002</v>
      </c>
      <c r="L528">
        <v>0.199322817225</v>
      </c>
      <c r="M528">
        <v>0.12166795999999999</v>
      </c>
      <c r="N528" s="134"/>
      <c r="O528" s="377"/>
      <c r="P528"/>
      <c r="Q528"/>
      <c r="R528"/>
    </row>
    <row r="529" spans="1:18" ht="13.8" customHeight="1" x14ac:dyDescent="0.3">
      <c r="A529" t="s">
        <v>1987</v>
      </c>
      <c r="B529" s="113" t="s">
        <v>919</v>
      </c>
      <c r="C529" s="182" t="s">
        <v>1333</v>
      </c>
      <c r="D529" s="40" t="s">
        <v>84</v>
      </c>
      <c r="E529" s="181" t="s">
        <v>943</v>
      </c>
      <c r="F529" s="184" t="s">
        <v>4051</v>
      </c>
      <c r="G529" s="371">
        <v>7.6444780000000003</v>
      </c>
      <c r="H529" s="370">
        <v>5.2626744315515799</v>
      </c>
      <c r="I529">
        <v>1.1466717</v>
      </c>
      <c r="J529">
        <v>1.8638488124099999</v>
      </c>
      <c r="K529">
        <v>1.69926085826858</v>
      </c>
      <c r="L529">
        <v>1.6996557158729999</v>
      </c>
      <c r="M529">
        <v>2.2517576849999998</v>
      </c>
      <c r="N529" s="134"/>
      <c r="O529" s="377"/>
      <c r="P529"/>
      <c r="Q529"/>
      <c r="R529"/>
    </row>
    <row r="530" spans="1:18" ht="13.8" customHeight="1" x14ac:dyDescent="0.3">
      <c r="A530" t="s">
        <v>1988</v>
      </c>
      <c r="B530" s="113" t="s">
        <v>919</v>
      </c>
      <c r="C530" s="182" t="s">
        <v>1334</v>
      </c>
      <c r="D530" s="40" t="s">
        <v>84</v>
      </c>
      <c r="E530" s="181" t="s">
        <v>943</v>
      </c>
      <c r="F530" s="184" t="s">
        <v>4052</v>
      </c>
      <c r="G530" s="371">
        <v>6.0260034666666664</v>
      </c>
      <c r="H530" s="370">
        <v>3.9073213748716005</v>
      </c>
      <c r="I530">
        <v>0.90390051999999999</v>
      </c>
      <c r="J530">
        <v>1.3739780032899997</v>
      </c>
      <c r="K530">
        <v>1.2473654940365999</v>
      </c>
      <c r="L530">
        <v>1.2480403815449999</v>
      </c>
      <c r="M530">
        <v>1.6287655760000002</v>
      </c>
      <c r="N530" s="134"/>
      <c r="O530" s="377"/>
      <c r="P530"/>
      <c r="Q530"/>
      <c r="R530"/>
    </row>
    <row r="531" spans="1:18" ht="13.8" customHeight="1" x14ac:dyDescent="0.3">
      <c r="A531" t="s">
        <v>1989</v>
      </c>
      <c r="B531" s="113" t="s">
        <v>919</v>
      </c>
      <c r="C531" s="182" t="s">
        <v>1335</v>
      </c>
      <c r="D531" s="40" t="s">
        <v>84</v>
      </c>
      <c r="E531" s="181" t="s">
        <v>943</v>
      </c>
      <c r="F531" s="184" t="s">
        <v>4053</v>
      </c>
      <c r="G531" s="371">
        <v>4.1132609333333336</v>
      </c>
      <c r="H531" s="370">
        <v>2.3055404319643</v>
      </c>
      <c r="I531">
        <v>0.61698914000000005</v>
      </c>
      <c r="J531">
        <v>0.79503964650000003</v>
      </c>
      <c r="K531">
        <v>0.71330721276230002</v>
      </c>
      <c r="L531">
        <v>0.71431304470200008</v>
      </c>
      <c r="M531">
        <v>0.89250222999999995</v>
      </c>
      <c r="N531" s="134"/>
      <c r="O531" s="377"/>
      <c r="P531"/>
      <c r="Q531"/>
      <c r="R531"/>
    </row>
    <row r="532" spans="1:18" ht="13.8" customHeight="1" x14ac:dyDescent="0.3">
      <c r="A532" t="s">
        <v>1990</v>
      </c>
      <c r="B532" s="113" t="s">
        <v>919</v>
      </c>
      <c r="C532" s="182" t="s">
        <v>1336</v>
      </c>
      <c r="D532" s="40" t="s">
        <v>84</v>
      </c>
      <c r="E532" s="181" t="s">
        <v>943</v>
      </c>
      <c r="F532" s="184" t="s">
        <v>4054</v>
      </c>
      <c r="G532" s="371">
        <v>6.9808000000000003</v>
      </c>
      <c r="H532" s="370">
        <v>3.3976571676658698</v>
      </c>
      <c r="I532">
        <v>1.0471200000000001</v>
      </c>
      <c r="J532">
        <v>1.3472588453300001</v>
      </c>
      <c r="K532">
        <v>1.2042235082788699</v>
      </c>
      <c r="L532">
        <v>1.2045657160569998</v>
      </c>
      <c r="M532">
        <v>1.0029349240000001</v>
      </c>
      <c r="N532" s="134"/>
      <c r="O532" s="377"/>
      <c r="P532"/>
      <c r="Q532"/>
      <c r="R532"/>
    </row>
    <row r="533" spans="1:18" ht="13.8" customHeight="1" x14ac:dyDescent="0.3">
      <c r="A533" t="s">
        <v>1991</v>
      </c>
      <c r="B533" s="113" t="s">
        <v>919</v>
      </c>
      <c r="C533" s="182" t="s">
        <v>1337</v>
      </c>
      <c r="D533" s="40" t="s">
        <v>84</v>
      </c>
      <c r="E533" s="181" t="s">
        <v>943</v>
      </c>
      <c r="F533" s="184" t="s">
        <v>4055</v>
      </c>
      <c r="G533" s="371">
        <v>5.5466805333333333</v>
      </c>
      <c r="H533" s="370">
        <v>2.5603644687983</v>
      </c>
      <c r="I533">
        <v>0.83200207999999998</v>
      </c>
      <c r="J533">
        <v>1.0008852234100001</v>
      </c>
      <c r="K533">
        <v>0.88983849287729999</v>
      </c>
      <c r="L533">
        <v>0.89047535551099999</v>
      </c>
      <c r="M533">
        <v>0.72683804900000004</v>
      </c>
      <c r="N533" s="134"/>
      <c r="O533" s="377"/>
      <c r="P533"/>
      <c r="Q533"/>
      <c r="R533"/>
    </row>
    <row r="534" spans="1:18" ht="13.8" customHeight="1" x14ac:dyDescent="0.3">
      <c r="A534" t="s">
        <v>1992</v>
      </c>
      <c r="B534" s="113" t="s">
        <v>919</v>
      </c>
      <c r="C534" s="182" t="s">
        <v>1338</v>
      </c>
      <c r="D534" s="40" t="s">
        <v>84</v>
      </c>
      <c r="E534" s="181" t="s">
        <v>943</v>
      </c>
      <c r="F534" s="184" t="s">
        <v>4056</v>
      </c>
      <c r="G534" s="371">
        <v>3.8518119999999998</v>
      </c>
      <c r="H534" s="370">
        <v>1.5708366670619998</v>
      </c>
      <c r="I534">
        <v>0.57777179999999995</v>
      </c>
      <c r="J534">
        <v>0.59153451670000001</v>
      </c>
      <c r="K534">
        <v>0.51829250712999997</v>
      </c>
      <c r="L534">
        <v>0.51927759823200004</v>
      </c>
      <c r="M534">
        <v>0.400541749</v>
      </c>
      <c r="N534" s="134"/>
      <c r="O534" s="377"/>
      <c r="P534"/>
      <c r="Q534"/>
      <c r="R534"/>
    </row>
    <row r="535" spans="1:18" ht="13.8" customHeight="1" x14ac:dyDescent="0.3">
      <c r="A535" t="s">
        <v>1993</v>
      </c>
      <c r="B535" s="113" t="s">
        <v>919</v>
      </c>
      <c r="C535" s="182" t="s">
        <v>1339</v>
      </c>
      <c r="D535" s="40" t="s">
        <v>84</v>
      </c>
      <c r="E535" s="181" t="s">
        <v>943</v>
      </c>
      <c r="F535" s="184" t="s">
        <v>4057</v>
      </c>
      <c r="G535" s="371">
        <v>5.6456577333333335</v>
      </c>
      <c r="H535" s="370">
        <v>1.4470554047727502</v>
      </c>
      <c r="I535">
        <v>0.84684866000000003</v>
      </c>
      <c r="J535">
        <v>0.41897046432000001</v>
      </c>
      <c r="K535">
        <v>0.32508049738974998</v>
      </c>
      <c r="L535">
        <v>0.325418912063</v>
      </c>
      <c r="M535">
        <v>0.180896689</v>
      </c>
      <c r="N535" s="134"/>
      <c r="O535" s="377"/>
      <c r="P535"/>
      <c r="Q535"/>
      <c r="R535"/>
    </row>
    <row r="536" spans="1:18" ht="13.8" customHeight="1" x14ac:dyDescent="0.3">
      <c r="A536" t="s">
        <v>1994</v>
      </c>
      <c r="B536" s="113" t="s">
        <v>919</v>
      </c>
      <c r="C536" s="182" t="s">
        <v>1340</v>
      </c>
      <c r="D536" s="40" t="s">
        <v>84</v>
      </c>
      <c r="E536" s="181" t="s">
        <v>943</v>
      </c>
      <c r="F536" s="184" t="s">
        <v>4058</v>
      </c>
      <c r="G536" s="371">
        <v>4.5824110666666664</v>
      </c>
      <c r="H536" s="370">
        <v>1.1515964903958</v>
      </c>
      <c r="I536">
        <v>0.68736165999999999</v>
      </c>
      <c r="J536">
        <v>0.33045468841999998</v>
      </c>
      <c r="K536">
        <v>0.25490183890180002</v>
      </c>
      <c r="L536">
        <v>0.25553596207399998</v>
      </c>
      <c r="M536">
        <v>0.13314377499999999</v>
      </c>
      <c r="N536" s="134"/>
      <c r="O536" s="377"/>
      <c r="P536"/>
      <c r="Q536"/>
      <c r="R536"/>
    </row>
    <row r="537" spans="1:18" ht="13.8" customHeight="1" x14ac:dyDescent="0.3">
      <c r="A537" t="s">
        <v>1995</v>
      </c>
      <c r="B537" s="113" t="s">
        <v>919</v>
      </c>
      <c r="C537" s="182" t="s">
        <v>1341</v>
      </c>
      <c r="D537" s="40" t="s">
        <v>84</v>
      </c>
      <c r="E537" s="181" t="s">
        <v>943</v>
      </c>
      <c r="F537" s="184" t="s">
        <v>4059</v>
      </c>
      <c r="G537" s="371">
        <v>3.3258468666666667</v>
      </c>
      <c r="H537" s="370">
        <v>0.80241777228209998</v>
      </c>
      <c r="I537">
        <v>0.49887703</v>
      </c>
      <c r="J537">
        <v>0.22584513059999997</v>
      </c>
      <c r="K537">
        <v>0.17196342041609999</v>
      </c>
      <c r="L537">
        <v>0.17294701726600001</v>
      </c>
      <c r="M537">
        <v>7.6708510000000008E-2</v>
      </c>
      <c r="N537" s="134"/>
      <c r="O537" s="377"/>
      <c r="P537"/>
      <c r="Q537"/>
      <c r="R537"/>
    </row>
    <row r="538" spans="1:18" ht="13.8" customHeight="1" x14ac:dyDescent="0.3">
      <c r="A538" t="s">
        <v>1996</v>
      </c>
      <c r="B538" s="113" t="s">
        <v>919</v>
      </c>
      <c r="C538" s="182" t="s">
        <v>1342</v>
      </c>
      <c r="D538" s="40" t="s">
        <v>84</v>
      </c>
      <c r="E538" s="181" t="s">
        <v>943</v>
      </c>
      <c r="F538" s="184" t="s">
        <v>4060</v>
      </c>
      <c r="G538" s="371">
        <v>5.6456577333333335</v>
      </c>
      <c r="H538" s="370">
        <v>1.4470554047727502</v>
      </c>
      <c r="I538">
        <v>0.84684866000000003</v>
      </c>
      <c r="J538">
        <v>0.41897046432000001</v>
      </c>
      <c r="K538">
        <v>0.32508049738974998</v>
      </c>
      <c r="L538">
        <v>0.325418912063</v>
      </c>
      <c r="M538">
        <v>0.180896689</v>
      </c>
      <c r="N538" s="134"/>
      <c r="O538" s="377"/>
      <c r="P538"/>
      <c r="Q538"/>
      <c r="R538"/>
    </row>
    <row r="539" spans="1:18" ht="13.8" customHeight="1" x14ac:dyDescent="0.3">
      <c r="A539" t="s">
        <v>1997</v>
      </c>
      <c r="B539" s="113" t="s">
        <v>919</v>
      </c>
      <c r="C539" s="182" t="s">
        <v>1343</v>
      </c>
      <c r="D539" s="40" t="s">
        <v>84</v>
      </c>
      <c r="E539" s="181" t="s">
        <v>943</v>
      </c>
      <c r="F539" s="184" t="s">
        <v>4061</v>
      </c>
      <c r="G539" s="371">
        <v>4.5824110666666664</v>
      </c>
      <c r="H539" s="370">
        <v>1.1515964903958</v>
      </c>
      <c r="I539">
        <v>0.68736165999999999</v>
      </c>
      <c r="J539">
        <v>0.33045468841999998</v>
      </c>
      <c r="K539">
        <v>0.25490183890180002</v>
      </c>
      <c r="L539">
        <v>0.25553596207399998</v>
      </c>
      <c r="M539">
        <v>0.13314377499999999</v>
      </c>
      <c r="N539" s="134"/>
      <c r="O539" s="377"/>
      <c r="P539"/>
      <c r="Q539"/>
      <c r="R539"/>
    </row>
    <row r="540" spans="1:18" ht="13.8" customHeight="1" x14ac:dyDescent="0.3">
      <c r="A540" t="s">
        <v>1998</v>
      </c>
      <c r="B540" s="113" t="s">
        <v>919</v>
      </c>
      <c r="C540" s="182" t="s">
        <v>1344</v>
      </c>
      <c r="D540" s="40" t="s">
        <v>84</v>
      </c>
      <c r="E540" s="181" t="s">
        <v>943</v>
      </c>
      <c r="F540" s="184" t="s">
        <v>4062</v>
      </c>
      <c r="G540" s="371">
        <v>3.3258468666666667</v>
      </c>
      <c r="H540" s="370">
        <v>0.80241777228209998</v>
      </c>
      <c r="I540">
        <v>0.49887703</v>
      </c>
      <c r="J540">
        <v>0.22584513059999997</v>
      </c>
      <c r="K540">
        <v>0.17196342041609999</v>
      </c>
      <c r="L540">
        <v>0.17294701726600001</v>
      </c>
      <c r="M540">
        <v>7.6708510000000008E-2</v>
      </c>
      <c r="N540" s="134"/>
      <c r="O540" s="377"/>
      <c r="P540"/>
      <c r="Q540"/>
      <c r="R540"/>
    </row>
    <row r="541" spans="1:18" ht="13.8" customHeight="1" x14ac:dyDescent="0.3">
      <c r="A541" t="s">
        <v>1999</v>
      </c>
      <c r="B541" s="113" t="s">
        <v>919</v>
      </c>
      <c r="C541" s="182" t="s">
        <v>1345</v>
      </c>
      <c r="D541" s="40" t="s">
        <v>84</v>
      </c>
      <c r="E541" s="181" t="s">
        <v>943</v>
      </c>
      <c r="F541" s="184" t="s">
        <v>4063</v>
      </c>
      <c r="G541" s="371">
        <v>5.7331479999999999</v>
      </c>
      <c r="H541" s="370">
        <v>1.8266627831617499</v>
      </c>
      <c r="I541">
        <v>0.85997219999999996</v>
      </c>
      <c r="J541">
        <v>0.49574732595999993</v>
      </c>
      <c r="K541">
        <v>0.39420603838974999</v>
      </c>
      <c r="L541">
        <v>0.39454493881199998</v>
      </c>
      <c r="M541">
        <v>0.47060318000000001</v>
      </c>
      <c r="N541" s="134"/>
      <c r="O541" s="377"/>
      <c r="P541"/>
      <c r="Q541"/>
      <c r="R541"/>
    </row>
    <row r="542" spans="1:18" ht="13.8" customHeight="1" x14ac:dyDescent="0.3">
      <c r="A542" t="s">
        <v>2000</v>
      </c>
      <c r="B542" s="113" t="s">
        <v>919</v>
      </c>
      <c r="C542" s="182" t="s">
        <v>1346</v>
      </c>
      <c r="D542" s="40" t="s">
        <v>84</v>
      </c>
      <c r="E542" s="181" t="s">
        <v>943</v>
      </c>
      <c r="F542" s="184" t="s">
        <v>4064</v>
      </c>
      <c r="G542" s="371">
        <v>4.6455985333333336</v>
      </c>
      <c r="H542" s="370">
        <v>1.4257573710938001</v>
      </c>
      <c r="I542">
        <v>0.69683978000000002</v>
      </c>
      <c r="J542">
        <v>0.38590464229999999</v>
      </c>
      <c r="K542">
        <v>0.30482583890179998</v>
      </c>
      <c r="L542">
        <v>0.30546031289199999</v>
      </c>
      <c r="M542">
        <v>0.34237623100000003</v>
      </c>
      <c r="N542" s="134"/>
      <c r="O542" s="377"/>
      <c r="P542"/>
      <c r="Q542"/>
      <c r="R542"/>
    </row>
    <row r="543" spans="1:18" ht="13.8" customHeight="1" x14ac:dyDescent="0.3">
      <c r="A543" t="s">
        <v>2001</v>
      </c>
      <c r="B543" s="113" t="s">
        <v>919</v>
      </c>
      <c r="C543" s="182" t="s">
        <v>1347</v>
      </c>
      <c r="D543" s="40" t="s">
        <v>84</v>
      </c>
      <c r="E543" s="181" t="s">
        <v>943</v>
      </c>
      <c r="F543" s="184" t="s">
        <v>4065</v>
      </c>
      <c r="G543" s="371">
        <v>3.3603127333333336</v>
      </c>
      <c r="H543" s="370">
        <v>0.95196007743709998</v>
      </c>
      <c r="I543">
        <v>0.50404691000000001</v>
      </c>
      <c r="J543">
        <v>0.25609056340000003</v>
      </c>
      <c r="K543">
        <v>0.19919469641609999</v>
      </c>
      <c r="L543">
        <v>0.20017848462099999</v>
      </c>
      <c r="M543">
        <v>0.19083531100000001</v>
      </c>
      <c r="N543" s="134"/>
      <c r="O543" s="377"/>
      <c r="P543"/>
      <c r="Q543"/>
      <c r="R543"/>
    </row>
    <row r="544" spans="1:18" ht="13.8" customHeight="1" x14ac:dyDescent="0.3">
      <c r="A544" t="s">
        <v>2002</v>
      </c>
      <c r="B544" s="113" t="s">
        <v>919</v>
      </c>
      <c r="C544" s="182" t="s">
        <v>1348</v>
      </c>
      <c r="D544" s="40" t="s">
        <v>84</v>
      </c>
      <c r="E544" s="181" t="s">
        <v>943</v>
      </c>
      <c r="F544" s="184" t="s">
        <v>4066</v>
      </c>
      <c r="G544" s="371">
        <v>6.2076390000000004</v>
      </c>
      <c r="H544" s="370">
        <v>1.9370855726382801</v>
      </c>
      <c r="I544">
        <v>0.93114585000000005</v>
      </c>
      <c r="J544">
        <v>0.63757599640999996</v>
      </c>
      <c r="K544">
        <v>0.52994862980227997</v>
      </c>
      <c r="L544">
        <v>0.53028838842600001</v>
      </c>
      <c r="M544">
        <v>0.36802278600000005</v>
      </c>
      <c r="N544" s="134"/>
      <c r="O544" s="377"/>
      <c r="P544"/>
      <c r="Q544"/>
      <c r="R544"/>
    </row>
    <row r="545" spans="1:18" ht="13.8" customHeight="1" x14ac:dyDescent="0.3">
      <c r="A545" t="s">
        <v>2003</v>
      </c>
      <c r="B545" s="113" t="s">
        <v>919</v>
      </c>
      <c r="C545" s="182" t="s">
        <v>1349</v>
      </c>
      <c r="D545" s="40" t="s">
        <v>84</v>
      </c>
      <c r="E545" s="181" t="s">
        <v>943</v>
      </c>
      <c r="F545" s="184" t="s">
        <v>4067</v>
      </c>
      <c r="G545" s="371">
        <v>4.9882864666666666</v>
      </c>
      <c r="H545" s="370">
        <v>1.5055071659521999</v>
      </c>
      <c r="I545">
        <v>0.74824296999999995</v>
      </c>
      <c r="J545">
        <v>0.48833645985999996</v>
      </c>
      <c r="K545">
        <v>0.40286215564420003</v>
      </c>
      <c r="L545">
        <v>0.40349724944799997</v>
      </c>
      <c r="M545">
        <v>0.26829039500000001</v>
      </c>
      <c r="N545" s="134"/>
      <c r="O545" s="377"/>
      <c r="P545"/>
      <c r="Q545"/>
      <c r="R545"/>
    </row>
    <row r="546" spans="1:18" ht="13.8" customHeight="1" x14ac:dyDescent="0.3">
      <c r="A546" t="s">
        <v>2004</v>
      </c>
      <c r="B546" s="113" t="s">
        <v>919</v>
      </c>
      <c r="C546" s="182" t="s">
        <v>1350</v>
      </c>
      <c r="D546" s="40" t="s">
        <v>84</v>
      </c>
      <c r="E546" s="181" t="s">
        <v>943</v>
      </c>
      <c r="F546" s="184" t="s">
        <v>4068</v>
      </c>
      <c r="G546" s="371">
        <v>3.5472334000000001</v>
      </c>
      <c r="H546" s="370">
        <v>0.99545996011349991</v>
      </c>
      <c r="I546">
        <v>0.53208500999999997</v>
      </c>
      <c r="J546">
        <v>0.3119624681</v>
      </c>
      <c r="K546">
        <v>0.2526690543665</v>
      </c>
      <c r="L546">
        <v>0.25365318064699999</v>
      </c>
      <c r="M546">
        <v>0.150424849</v>
      </c>
      <c r="N546" s="134"/>
      <c r="O546" s="377"/>
      <c r="P546"/>
      <c r="Q546"/>
      <c r="R546"/>
    </row>
    <row r="547" spans="1:18" ht="13.8" customHeight="1" x14ac:dyDescent="0.3">
      <c r="A547" t="s">
        <v>2005</v>
      </c>
      <c r="B547" s="113" t="s">
        <v>919</v>
      </c>
      <c r="C547" s="182" t="s">
        <v>1351</v>
      </c>
      <c r="D547" s="40" t="s">
        <v>84</v>
      </c>
      <c r="E547" s="181" t="s">
        <v>943</v>
      </c>
      <c r="F547" s="184" t="s">
        <v>4069</v>
      </c>
      <c r="G547" s="371">
        <v>7.3724013333333334</v>
      </c>
      <c r="H547" s="370">
        <v>5.0276139724170008</v>
      </c>
      <c r="I547">
        <v>1.1058602</v>
      </c>
      <c r="J547">
        <v>1.7361723845800001</v>
      </c>
      <c r="K547">
        <v>1.5732982731330001</v>
      </c>
      <c r="L547">
        <v>1.573644918704</v>
      </c>
      <c r="M547">
        <v>2.1852335360000001</v>
      </c>
      <c r="N547" s="134"/>
      <c r="O547" s="377"/>
      <c r="P547"/>
      <c r="Q547"/>
      <c r="R547"/>
    </row>
    <row r="548" spans="1:18" ht="13.8" customHeight="1" x14ac:dyDescent="0.3">
      <c r="A548" t="s">
        <v>2006</v>
      </c>
      <c r="B548" s="113" t="s">
        <v>919</v>
      </c>
      <c r="C548" s="182" t="s">
        <v>1352</v>
      </c>
      <c r="D548" s="40" t="s">
        <v>84</v>
      </c>
      <c r="E548" s="181" t="s">
        <v>943</v>
      </c>
      <c r="F548" s="184" t="s">
        <v>4070</v>
      </c>
      <c r="G548" s="371">
        <v>5.8295038666666672</v>
      </c>
      <c r="H548" s="370">
        <v>3.7375555050488001</v>
      </c>
      <c r="I548">
        <v>0.87442558000000004</v>
      </c>
      <c r="J548">
        <v>1.2817671842399998</v>
      </c>
      <c r="K548">
        <v>1.1563924525497999</v>
      </c>
      <c r="L548">
        <v>1.1570325202589999</v>
      </c>
      <c r="M548">
        <v>1.5807204079999999</v>
      </c>
      <c r="N548" s="134"/>
      <c r="O548" s="377"/>
      <c r="P548"/>
      <c r="Q548"/>
      <c r="R548"/>
    </row>
    <row r="549" spans="1:18" ht="13.8" customHeight="1" x14ac:dyDescent="0.3">
      <c r="A549" t="s">
        <v>2007</v>
      </c>
      <c r="B549" s="113" t="s">
        <v>919</v>
      </c>
      <c r="C549" s="182" t="s">
        <v>1353</v>
      </c>
      <c r="D549" s="40" t="s">
        <v>84</v>
      </c>
      <c r="E549" s="181" t="s">
        <v>943</v>
      </c>
      <c r="F549" s="184" t="s">
        <v>4071</v>
      </c>
      <c r="G549" s="371">
        <v>4.0060792666666671</v>
      </c>
      <c r="H549" s="370">
        <v>2.2129408403640998</v>
      </c>
      <c r="I549">
        <v>0.60091189</v>
      </c>
      <c r="J549">
        <v>0.74474285760000003</v>
      </c>
      <c r="K549">
        <v>0.66368557522409999</v>
      </c>
      <c r="L549">
        <v>0.66467241454000003</v>
      </c>
      <c r="M549">
        <v>0.86629573699999995</v>
      </c>
      <c r="N549" s="134"/>
      <c r="O549" s="377"/>
      <c r="P549"/>
      <c r="Q549"/>
      <c r="R549"/>
    </row>
    <row r="550" spans="1:18" ht="13.8" customHeight="1" x14ac:dyDescent="0.3">
      <c r="A550" t="s">
        <v>2008</v>
      </c>
      <c r="B550" s="113" t="s">
        <v>919</v>
      </c>
      <c r="C550" s="182" t="s">
        <v>1354</v>
      </c>
      <c r="D550" s="40" t="s">
        <v>84</v>
      </c>
      <c r="E550" s="181" t="s">
        <v>943</v>
      </c>
      <c r="F550" s="184" t="s">
        <v>4072</v>
      </c>
      <c r="G550" s="371">
        <v>5.6409022666666671</v>
      </c>
      <c r="H550" s="370">
        <v>1.4423628092727501</v>
      </c>
      <c r="I550">
        <v>0.84613534000000001</v>
      </c>
      <c r="J550">
        <v>0.41587353982000003</v>
      </c>
      <c r="K550">
        <v>0.32327705938974999</v>
      </c>
      <c r="L550">
        <v>0.32361547406299995</v>
      </c>
      <c r="M550">
        <v>0.180014338</v>
      </c>
      <c r="N550" s="134"/>
      <c r="O550" s="377"/>
      <c r="P550"/>
      <c r="Q550"/>
      <c r="R550"/>
    </row>
    <row r="551" spans="1:18" ht="13.8" customHeight="1" x14ac:dyDescent="0.3">
      <c r="A551" t="s">
        <v>2009</v>
      </c>
      <c r="B551" s="113" t="s">
        <v>919</v>
      </c>
      <c r="C551" s="182" t="s">
        <v>1355</v>
      </c>
      <c r="D551" s="40" t="s">
        <v>84</v>
      </c>
      <c r="E551" s="181" t="s">
        <v>943</v>
      </c>
      <c r="F551" s="184" t="s">
        <v>4073</v>
      </c>
      <c r="G551" s="371">
        <v>4.5789765999999998</v>
      </c>
      <c r="H551" s="370">
        <v>1.1482073923958001</v>
      </c>
      <c r="I551">
        <v>0.68684648999999998</v>
      </c>
      <c r="J551">
        <v>0.32821801742000001</v>
      </c>
      <c r="K551">
        <v>0.25359935290180002</v>
      </c>
      <c r="L551">
        <v>0.25423347607399999</v>
      </c>
      <c r="M551">
        <v>0.13250651799999999</v>
      </c>
      <c r="N551" s="134"/>
      <c r="O551" s="377"/>
      <c r="P551"/>
      <c r="Q551"/>
      <c r="R551"/>
    </row>
    <row r="552" spans="1:18" ht="13.8" customHeight="1" x14ac:dyDescent="0.3">
      <c r="A552" t="s">
        <v>2010</v>
      </c>
      <c r="B552" s="113" t="s">
        <v>919</v>
      </c>
      <c r="C552" s="182" t="s">
        <v>1356</v>
      </c>
      <c r="D552" s="40" t="s">
        <v>84</v>
      </c>
      <c r="E552" s="181" t="s">
        <v>943</v>
      </c>
      <c r="F552" s="184" t="s">
        <v>4074</v>
      </c>
      <c r="G552" s="371">
        <v>3.3239735333333336</v>
      </c>
      <c r="H552" s="370">
        <v>0.80056917858209997</v>
      </c>
      <c r="I552">
        <v>0.49859603000000002</v>
      </c>
      <c r="J552">
        <v>0.22462513189999997</v>
      </c>
      <c r="K552">
        <v>0.17125297741609999</v>
      </c>
      <c r="L552">
        <v>0.172236574266</v>
      </c>
      <c r="M552">
        <v>7.6360915000000001E-2</v>
      </c>
      <c r="N552" s="134"/>
      <c r="O552" s="377"/>
      <c r="P552"/>
      <c r="Q552"/>
      <c r="R552"/>
    </row>
    <row r="553" spans="1:18" ht="13.8" customHeight="1" x14ac:dyDescent="0.3">
      <c r="A553" t="s">
        <v>2011</v>
      </c>
      <c r="B553" s="113" t="s">
        <v>919</v>
      </c>
      <c r="C553" s="182" t="s">
        <v>1357</v>
      </c>
      <c r="D553" s="40" t="s">
        <v>84</v>
      </c>
      <c r="E553" s="181" t="s">
        <v>943</v>
      </c>
      <c r="F553" s="184" t="s">
        <v>4075</v>
      </c>
      <c r="G553" s="371">
        <v>6.1839928666666673</v>
      </c>
      <c r="H553" s="370">
        <v>2.05446078987275</v>
      </c>
      <c r="I553">
        <v>0.92759893000000004</v>
      </c>
      <c r="J553">
        <v>0.55883310541999998</v>
      </c>
      <c r="K553">
        <v>0.45304020638975001</v>
      </c>
      <c r="L553">
        <v>0.45337862106300003</v>
      </c>
      <c r="M553">
        <v>0.56768916299999994</v>
      </c>
      <c r="N553" s="134"/>
      <c r="O553" s="377"/>
      <c r="P553"/>
      <c r="Q553"/>
      <c r="R553"/>
    </row>
    <row r="554" spans="1:18" ht="13.8" customHeight="1" x14ac:dyDescent="0.3">
      <c r="A554" t="s">
        <v>2012</v>
      </c>
      <c r="B554" s="113" t="s">
        <v>919</v>
      </c>
      <c r="C554" s="182" t="s">
        <v>1358</v>
      </c>
      <c r="D554" s="40" t="s">
        <v>84</v>
      </c>
      <c r="E554" s="181" t="s">
        <v>943</v>
      </c>
      <c r="F554" s="184" t="s">
        <v>4076</v>
      </c>
      <c r="G554" s="371">
        <v>4.9712086666666666</v>
      </c>
      <c r="H554" s="370">
        <v>1.5902781472958001</v>
      </c>
      <c r="I554">
        <v>0.74568129999999999</v>
      </c>
      <c r="J554">
        <v>0.43146659432000001</v>
      </c>
      <c r="K554">
        <v>0.34731718290180003</v>
      </c>
      <c r="L554">
        <v>0.34795130607399999</v>
      </c>
      <c r="M554">
        <v>0.41249388600000003</v>
      </c>
      <c r="N554" s="134"/>
      <c r="O554" s="377"/>
      <c r="P554"/>
      <c r="Q554"/>
      <c r="R554"/>
    </row>
    <row r="555" spans="1:18" ht="13.8" customHeight="1" x14ac:dyDescent="0.3">
      <c r="A555" t="s">
        <v>2013</v>
      </c>
      <c r="B555" s="113" t="s">
        <v>919</v>
      </c>
      <c r="C555" s="182" t="s">
        <v>1359</v>
      </c>
      <c r="D555" s="40" t="s">
        <v>84</v>
      </c>
      <c r="E555" s="181" t="s">
        <v>943</v>
      </c>
      <c r="F555" s="184" t="s">
        <v>4077</v>
      </c>
      <c r="G555" s="371">
        <v>3.5379182666666664</v>
      </c>
      <c r="H555" s="370">
        <v>1.0416986855821</v>
      </c>
      <c r="I555">
        <v>0.53068773999999996</v>
      </c>
      <c r="J555">
        <v>0.28094254390000001</v>
      </c>
      <c r="K555">
        <v>0.22237180041610002</v>
      </c>
      <c r="L555">
        <v>0.22335539726600001</v>
      </c>
      <c r="M555">
        <v>0.22908129999999999</v>
      </c>
      <c r="N555" s="134"/>
      <c r="O555" s="377"/>
      <c r="P555"/>
      <c r="Q555"/>
      <c r="R555"/>
    </row>
    <row r="556" spans="1:18" ht="13.8" customHeight="1" x14ac:dyDescent="0.3">
      <c r="A556" t="s">
        <v>2014</v>
      </c>
      <c r="B556" s="113" t="s">
        <v>919</v>
      </c>
      <c r="C556" s="182" t="s">
        <v>1360</v>
      </c>
      <c r="D556" s="40" t="s">
        <v>84</v>
      </c>
      <c r="E556" s="181" t="s">
        <v>943</v>
      </c>
      <c r="F556" s="184" t="s">
        <v>4078</v>
      </c>
      <c r="G556" s="371">
        <v>7.1944566666666665</v>
      </c>
      <c r="H556" s="370">
        <v>3.6339088858635504</v>
      </c>
      <c r="I556">
        <v>1.0791685</v>
      </c>
      <c r="J556">
        <v>1.4562162381800003</v>
      </c>
      <c r="K556">
        <v>1.3068813585655501</v>
      </c>
      <c r="L556">
        <v>1.3072242831180001</v>
      </c>
      <c r="M556">
        <v>1.09818003</v>
      </c>
      <c r="N556" s="134"/>
      <c r="O556" s="377"/>
      <c r="P556"/>
      <c r="Q556"/>
      <c r="R556"/>
    </row>
    <row r="557" spans="1:18" ht="13.8" customHeight="1" x14ac:dyDescent="0.3">
      <c r="A557" t="s">
        <v>2015</v>
      </c>
      <c r="B557" s="113" t="s">
        <v>919</v>
      </c>
      <c r="C557" s="182" t="s">
        <v>1361</v>
      </c>
      <c r="D557" s="40" t="s">
        <v>84</v>
      </c>
      <c r="E557" s="181" t="s">
        <v>943</v>
      </c>
      <c r="F557" s="184" t="s">
        <v>4079</v>
      </c>
      <c r="G557" s="371">
        <v>5.7009879333333338</v>
      </c>
      <c r="H557" s="370">
        <v>2.7309906860376003</v>
      </c>
      <c r="I557">
        <v>0.85514818999999997</v>
      </c>
      <c r="J557">
        <v>1.0795766511199998</v>
      </c>
      <c r="K557">
        <v>0.96398025480659999</v>
      </c>
      <c r="L557">
        <v>0.96461763511100007</v>
      </c>
      <c r="M557">
        <v>0.79562620900000003</v>
      </c>
      <c r="N557" s="134"/>
      <c r="O557" s="377"/>
      <c r="P557"/>
      <c r="Q557"/>
      <c r="R557"/>
    </row>
    <row r="558" spans="1:18" ht="13.8" customHeight="1" x14ac:dyDescent="0.3">
      <c r="A558" t="s">
        <v>2016</v>
      </c>
      <c r="B558" s="113" t="s">
        <v>919</v>
      </c>
      <c r="C558" s="182" t="s">
        <v>1362</v>
      </c>
      <c r="D558" s="40" t="s">
        <v>84</v>
      </c>
      <c r="E558" s="181" t="s">
        <v>943</v>
      </c>
      <c r="F558" s="184" t="s">
        <v>4080</v>
      </c>
      <c r="G558" s="371">
        <v>3.9359797333333333</v>
      </c>
      <c r="H558" s="370">
        <v>1.6639055275359</v>
      </c>
      <c r="I558">
        <v>0.59039695999999997</v>
      </c>
      <c r="J558">
        <v>0.63445711380000003</v>
      </c>
      <c r="K558">
        <v>0.55873346863689999</v>
      </c>
      <c r="L558">
        <v>0.55971884209900002</v>
      </c>
      <c r="M558">
        <v>0.43806256900000001</v>
      </c>
      <c r="N558" s="134"/>
      <c r="O558" s="377"/>
      <c r="P558"/>
      <c r="Q558"/>
      <c r="R558"/>
    </row>
    <row r="559" spans="1:18" ht="13.8" customHeight="1" x14ac:dyDescent="0.3">
      <c r="A559" t="s">
        <v>2017</v>
      </c>
      <c r="B559" s="113" t="s">
        <v>919</v>
      </c>
      <c r="C559" s="182" t="s">
        <v>1363</v>
      </c>
      <c r="D559" s="40" t="s">
        <v>84</v>
      </c>
      <c r="E559" s="181" t="s">
        <v>943</v>
      </c>
      <c r="F559" s="184" t="s">
        <v>4081</v>
      </c>
      <c r="G559" s="371">
        <v>7.5106280000000005</v>
      </c>
      <c r="H559" s="370">
        <v>5.0093991752522404</v>
      </c>
      <c r="I559">
        <v>1.1265942</v>
      </c>
      <c r="J559">
        <v>1.79104999922</v>
      </c>
      <c r="K559">
        <v>1.6267477778522399</v>
      </c>
      <c r="L559">
        <v>1.6270914191800001</v>
      </c>
      <c r="M559">
        <v>2.0914101390000002</v>
      </c>
      <c r="N559" s="134"/>
      <c r="O559" s="377"/>
      <c r="P559"/>
      <c r="Q559"/>
      <c r="R559"/>
    </row>
    <row r="560" spans="1:18" ht="13.8" customHeight="1" x14ac:dyDescent="0.3">
      <c r="A560" t="s">
        <v>2018</v>
      </c>
      <c r="B560" s="113" t="s">
        <v>919</v>
      </c>
      <c r="C560" s="182" t="s">
        <v>1364</v>
      </c>
      <c r="D560" s="40" t="s">
        <v>84</v>
      </c>
      <c r="E560" s="181" t="s">
        <v>943</v>
      </c>
      <c r="F560" s="184" t="s">
        <v>4082</v>
      </c>
      <c r="G560" s="371">
        <v>5.9293340666666667</v>
      </c>
      <c r="H560" s="370">
        <v>3.7244003429868999</v>
      </c>
      <c r="I560">
        <v>0.88940010999999997</v>
      </c>
      <c r="J560">
        <v>1.3214010235399998</v>
      </c>
      <c r="K560">
        <v>1.1949948787358999</v>
      </c>
      <c r="L560">
        <v>1.195632776711</v>
      </c>
      <c r="M560">
        <v>1.512959054</v>
      </c>
      <c r="N560" s="134"/>
      <c r="O560" s="377"/>
      <c r="P560"/>
      <c r="Q560"/>
      <c r="R560"/>
    </row>
    <row r="561" spans="1:18" ht="13.8" customHeight="1" x14ac:dyDescent="0.3">
      <c r="A561" t="s">
        <v>2019</v>
      </c>
      <c r="B561" s="113" t="s">
        <v>919</v>
      </c>
      <c r="C561" s="182" t="s">
        <v>1365</v>
      </c>
      <c r="D561" s="40" t="s">
        <v>84</v>
      </c>
      <c r="E561" s="181" t="s">
        <v>943</v>
      </c>
      <c r="F561" s="184" t="s">
        <v>4083</v>
      </c>
      <c r="G561" s="371">
        <v>4.060532133333334</v>
      </c>
      <c r="H561" s="370">
        <v>2.2057653214197996</v>
      </c>
      <c r="I561">
        <v>0.60907982000000005</v>
      </c>
      <c r="J561">
        <v>0.76636132029999993</v>
      </c>
      <c r="K561">
        <v>0.6847414481438</v>
      </c>
      <c r="L561">
        <v>0.6857271039759999</v>
      </c>
      <c r="M561">
        <v>0.82933501300000001</v>
      </c>
      <c r="N561" s="134"/>
      <c r="O561" s="377"/>
      <c r="P561"/>
      <c r="Q561"/>
      <c r="R561"/>
    </row>
    <row r="562" spans="1:18" ht="13.8" customHeight="1" x14ac:dyDescent="0.3">
      <c r="A562" t="s">
        <v>2020</v>
      </c>
      <c r="B562" s="113" t="s">
        <v>919</v>
      </c>
      <c r="C562" s="182" t="s">
        <v>1366</v>
      </c>
      <c r="D562" s="40" t="s">
        <v>84</v>
      </c>
      <c r="E562" s="181" t="s">
        <v>943</v>
      </c>
      <c r="F562" s="184" t="s">
        <v>4084</v>
      </c>
      <c r="G562" s="371">
        <v>6.0839180666666675</v>
      </c>
      <c r="H562" s="370">
        <v>1.58036505337275</v>
      </c>
      <c r="I562">
        <v>0.91258771000000005</v>
      </c>
      <c r="J562">
        <v>0.46229325591999998</v>
      </c>
      <c r="K562">
        <v>0.36111210338974997</v>
      </c>
      <c r="L562">
        <v>0.36145051806299994</v>
      </c>
      <c r="M562">
        <v>0.20514449600000001</v>
      </c>
      <c r="N562" s="134"/>
      <c r="O562" s="377"/>
      <c r="P562"/>
      <c r="Q562"/>
      <c r="R562"/>
    </row>
    <row r="563" spans="1:18" ht="13.8" customHeight="1" x14ac:dyDescent="0.3">
      <c r="A563" t="s">
        <v>2021</v>
      </c>
      <c r="B563" s="113" t="s">
        <v>919</v>
      </c>
      <c r="C563" s="182" t="s">
        <v>1367</v>
      </c>
      <c r="D563" s="40" t="s">
        <v>84</v>
      </c>
      <c r="E563" s="181" t="s">
        <v>943</v>
      </c>
      <c r="F563" s="184" t="s">
        <v>4085</v>
      </c>
      <c r="G563" s="371">
        <v>4.8989324000000005</v>
      </c>
      <c r="H563" s="370">
        <v>1.2478756785958001</v>
      </c>
      <c r="I563">
        <v>0.73483986000000001</v>
      </c>
      <c r="J563">
        <v>0.36174336961999992</v>
      </c>
      <c r="K563">
        <v>0.28092466390179999</v>
      </c>
      <c r="L563">
        <v>0.28155878707399995</v>
      </c>
      <c r="M563">
        <v>0.150656082</v>
      </c>
      <c r="N563" s="134"/>
      <c r="O563" s="377"/>
      <c r="P563"/>
      <c r="Q563"/>
      <c r="R563"/>
    </row>
    <row r="564" spans="1:18" ht="13.8" customHeight="1" x14ac:dyDescent="0.3">
      <c r="A564" t="s">
        <v>2022</v>
      </c>
      <c r="B564" s="113" t="s">
        <v>919</v>
      </c>
      <c r="C564" s="182" t="s">
        <v>1368</v>
      </c>
      <c r="D564" s="40" t="s">
        <v>84</v>
      </c>
      <c r="E564" s="181" t="s">
        <v>943</v>
      </c>
      <c r="F564" s="184" t="s">
        <v>4086</v>
      </c>
      <c r="G564" s="371">
        <v>3.4984948666666669</v>
      </c>
      <c r="H564" s="370">
        <v>0.8549336999821</v>
      </c>
      <c r="I564">
        <v>0.52477423000000001</v>
      </c>
      <c r="J564">
        <v>0.24291169130000001</v>
      </c>
      <c r="K564">
        <v>0.1861576954161</v>
      </c>
      <c r="L564">
        <v>0.18714129226600001</v>
      </c>
      <c r="M564">
        <v>8.6260676999999994E-2</v>
      </c>
      <c r="N564" s="134"/>
      <c r="O564" s="377"/>
      <c r="P564"/>
      <c r="Q564"/>
      <c r="R564"/>
    </row>
    <row r="565" spans="1:18" ht="13.8" customHeight="1" x14ac:dyDescent="0.3">
      <c r="A565" t="s">
        <v>2023</v>
      </c>
      <c r="B565" s="113" t="s">
        <v>919</v>
      </c>
      <c r="C565" s="182" t="s">
        <v>1369</v>
      </c>
      <c r="D565" s="40" t="s">
        <v>84</v>
      </c>
      <c r="E565" s="181" t="s">
        <v>943</v>
      </c>
      <c r="F565" s="184" t="s">
        <v>4087</v>
      </c>
      <c r="G565" s="371">
        <v>7.1944566666666665</v>
      </c>
      <c r="H565" s="370">
        <v>3.6339088858635504</v>
      </c>
      <c r="I565">
        <v>1.0791685</v>
      </c>
      <c r="J565">
        <v>1.4562162381800003</v>
      </c>
      <c r="K565">
        <v>1.3068813585655501</v>
      </c>
      <c r="L565">
        <v>1.3072242831180001</v>
      </c>
      <c r="M565">
        <v>1.09818003</v>
      </c>
      <c r="N565" s="134"/>
      <c r="O565" s="377"/>
      <c r="P565"/>
      <c r="Q565"/>
      <c r="R565"/>
    </row>
    <row r="566" spans="1:18" ht="13.8" customHeight="1" x14ac:dyDescent="0.3">
      <c r="A566" t="s">
        <v>2024</v>
      </c>
      <c r="B566" s="113" t="s">
        <v>919</v>
      </c>
      <c r="C566" s="182" t="s">
        <v>1370</v>
      </c>
      <c r="D566" s="40" t="s">
        <v>84</v>
      </c>
      <c r="E566" s="181" t="s">
        <v>943</v>
      </c>
      <c r="F566" s="184" t="s">
        <v>4088</v>
      </c>
      <c r="G566" s="371">
        <v>5.7009879333333338</v>
      </c>
      <c r="H566" s="370">
        <v>2.7309906860376003</v>
      </c>
      <c r="I566">
        <v>0.85514818999999997</v>
      </c>
      <c r="J566">
        <v>1.0795766511199998</v>
      </c>
      <c r="K566">
        <v>0.96398025480659999</v>
      </c>
      <c r="L566">
        <v>0.96461763511100007</v>
      </c>
      <c r="M566">
        <v>0.79562620900000003</v>
      </c>
      <c r="N566" s="134"/>
      <c r="O566" s="377"/>
      <c r="P566"/>
      <c r="Q566"/>
      <c r="R566"/>
    </row>
    <row r="567" spans="1:18" ht="13.8" customHeight="1" x14ac:dyDescent="0.3">
      <c r="A567" t="s">
        <v>2025</v>
      </c>
      <c r="B567" s="113" t="s">
        <v>919</v>
      </c>
      <c r="C567" s="182" t="s">
        <v>1371</v>
      </c>
      <c r="D567" s="40" t="s">
        <v>84</v>
      </c>
      <c r="E567" s="181" t="s">
        <v>943</v>
      </c>
      <c r="F567" s="184" t="s">
        <v>4089</v>
      </c>
      <c r="G567" s="371">
        <v>3.9359797333333333</v>
      </c>
      <c r="H567" s="370">
        <v>1.6639055275359</v>
      </c>
      <c r="I567">
        <v>0.59039695999999997</v>
      </c>
      <c r="J567">
        <v>0.63445711380000003</v>
      </c>
      <c r="K567">
        <v>0.55873346863689999</v>
      </c>
      <c r="L567">
        <v>0.55971884209900002</v>
      </c>
      <c r="M567">
        <v>0.43806256900000001</v>
      </c>
      <c r="N567" s="134"/>
      <c r="O567" s="377"/>
      <c r="P567"/>
      <c r="Q567"/>
      <c r="R567"/>
    </row>
    <row r="568" spans="1:18" ht="13.8" customHeight="1" x14ac:dyDescent="0.3">
      <c r="A568" t="s">
        <v>2026</v>
      </c>
      <c r="B568" s="113" t="s">
        <v>919</v>
      </c>
      <c r="C568" s="182" t="s">
        <v>1372</v>
      </c>
      <c r="D568" s="40" t="s">
        <v>84</v>
      </c>
      <c r="E568" s="181" t="s">
        <v>943</v>
      </c>
      <c r="F568" s="184" t="s">
        <v>4090</v>
      </c>
      <c r="G568" s="371">
        <v>5.6490361333333334</v>
      </c>
      <c r="H568" s="370">
        <v>1.44473331369085</v>
      </c>
      <c r="I568">
        <v>0.84735541999999997</v>
      </c>
      <c r="J568">
        <v>0.41609778601000003</v>
      </c>
      <c r="K568">
        <v>0.32342462858084997</v>
      </c>
      <c r="L568">
        <v>0.32376384609999997</v>
      </c>
      <c r="M568">
        <v>0.180939711</v>
      </c>
      <c r="N568" s="134"/>
      <c r="O568" s="377"/>
      <c r="P568"/>
      <c r="Q568"/>
      <c r="R568"/>
    </row>
    <row r="569" spans="1:18" ht="13.8" customHeight="1" x14ac:dyDescent="0.3">
      <c r="A569" t="s">
        <v>2027</v>
      </c>
      <c r="B569" s="113" t="s">
        <v>919</v>
      </c>
      <c r="C569" s="182" t="s">
        <v>1373</v>
      </c>
      <c r="D569" s="40" t="s">
        <v>84</v>
      </c>
      <c r="E569" s="181" t="s">
        <v>943</v>
      </c>
      <c r="F569" s="184" t="s">
        <v>4091</v>
      </c>
      <c r="G569" s="371">
        <v>4.5848510666666664</v>
      </c>
      <c r="H569" s="370">
        <v>1.1499194323160999</v>
      </c>
      <c r="I569">
        <v>0.68772765999999996</v>
      </c>
      <c r="J569">
        <v>0.32837997579</v>
      </c>
      <c r="K569">
        <v>0.25370593376210004</v>
      </c>
      <c r="L569">
        <v>0.25434063676399998</v>
      </c>
      <c r="M569">
        <v>0.13317484800000001</v>
      </c>
      <c r="N569" s="134"/>
      <c r="P569"/>
      <c r="Q569"/>
      <c r="R569"/>
    </row>
    <row r="570" spans="1:18" ht="13.8" customHeight="1" x14ac:dyDescent="0.3">
      <c r="A570" t="s">
        <v>2028</v>
      </c>
      <c r="B570" s="113" t="s">
        <v>919</v>
      </c>
      <c r="C570" s="182" t="s">
        <v>1374</v>
      </c>
      <c r="D570" s="40" t="s">
        <v>84</v>
      </c>
      <c r="E570" s="181" t="s">
        <v>943</v>
      </c>
      <c r="F570" s="184" t="s">
        <v>4092</v>
      </c>
      <c r="G570" s="371">
        <v>3.3271777333333334</v>
      </c>
      <c r="H570" s="370">
        <v>0.80150300889139992</v>
      </c>
      <c r="I570">
        <v>0.49907666000000001</v>
      </c>
      <c r="J570">
        <v>0.22471347300000002</v>
      </c>
      <c r="K570">
        <v>0.17131111188539999</v>
      </c>
      <c r="L570">
        <v>0.172295025006</v>
      </c>
      <c r="M570">
        <v>7.6725456999999997E-2</v>
      </c>
      <c r="N570" s="134"/>
      <c r="O570" s="377"/>
      <c r="P570"/>
      <c r="Q570"/>
      <c r="R570"/>
    </row>
    <row r="571" spans="1:18" ht="13.8" customHeight="1" x14ac:dyDescent="0.3">
      <c r="A571" t="s">
        <v>2029</v>
      </c>
      <c r="B571" s="113" t="s">
        <v>919</v>
      </c>
      <c r="C571" s="182" t="s">
        <v>1375</v>
      </c>
      <c r="D571" s="40" t="s">
        <v>84</v>
      </c>
      <c r="E571" s="181" t="s">
        <v>943</v>
      </c>
      <c r="F571" s="184" t="s">
        <v>4093</v>
      </c>
      <c r="G571" s="371">
        <v>6.2004504000000003</v>
      </c>
      <c r="H571" s="370">
        <v>1.8836461051617501</v>
      </c>
      <c r="I571">
        <v>0.93006756000000002</v>
      </c>
      <c r="J571">
        <v>0.52750103995999997</v>
      </c>
      <c r="K571">
        <v>0.41743896038974998</v>
      </c>
      <c r="L571">
        <v>0.41777786081199997</v>
      </c>
      <c r="M571">
        <v>0.42573742800000003</v>
      </c>
      <c r="N571" s="134"/>
      <c r="O571" s="377"/>
      <c r="P571"/>
      <c r="Q571"/>
      <c r="R571"/>
    </row>
    <row r="572" spans="1:18" ht="13.8" customHeight="1" x14ac:dyDescent="0.3">
      <c r="A572" t="s">
        <v>2030</v>
      </c>
      <c r="B572" s="113" t="s">
        <v>919</v>
      </c>
      <c r="C572" s="182" t="s">
        <v>1376</v>
      </c>
      <c r="D572" s="40" t="s">
        <v>84</v>
      </c>
      <c r="E572" s="181" t="s">
        <v>943</v>
      </c>
      <c r="F572" s="184" t="s">
        <v>4094</v>
      </c>
      <c r="G572" s="371">
        <v>4.9830946666666671</v>
      </c>
      <c r="H572" s="370">
        <v>1.4669119959938</v>
      </c>
      <c r="I572">
        <v>0.74746420000000002</v>
      </c>
      <c r="J572">
        <v>0.4088378802</v>
      </c>
      <c r="K572">
        <v>0.32160517190180005</v>
      </c>
      <c r="L572">
        <v>0.32223964589199999</v>
      </c>
      <c r="M572">
        <v>0.30997319800000001</v>
      </c>
      <c r="N572" s="134"/>
      <c r="O572" s="377"/>
      <c r="P572"/>
      <c r="Q572"/>
      <c r="R572"/>
    </row>
    <row r="573" spans="1:18" ht="13.8" customHeight="1" x14ac:dyDescent="0.3">
      <c r="A573" t="s">
        <v>2031</v>
      </c>
      <c r="B573" s="113" t="s">
        <v>919</v>
      </c>
      <c r="C573" s="182" t="s">
        <v>1377</v>
      </c>
      <c r="D573" s="40" t="s">
        <v>84</v>
      </c>
      <c r="E573" s="181" t="s">
        <v>943</v>
      </c>
      <c r="F573" s="184" t="s">
        <v>4095</v>
      </c>
      <c r="G573" s="371">
        <v>3.5444015333333332</v>
      </c>
      <c r="H573" s="370">
        <v>0.97440804813710002</v>
      </c>
      <c r="I573">
        <v>0.53166022999999996</v>
      </c>
      <c r="J573">
        <v>0.26859960110000003</v>
      </c>
      <c r="K573">
        <v>0.20834705841610002</v>
      </c>
      <c r="L573">
        <v>0.20933084662100002</v>
      </c>
      <c r="M573">
        <v>0.17316092399999999</v>
      </c>
      <c r="N573" s="134"/>
      <c r="O573" s="377"/>
      <c r="P573"/>
      <c r="Q573"/>
      <c r="R573"/>
    </row>
    <row r="574" spans="1:18" ht="13.8" customHeight="1" x14ac:dyDescent="0.3">
      <c r="A574" t="s">
        <v>2032</v>
      </c>
      <c r="B574" s="113" t="s">
        <v>919</v>
      </c>
      <c r="C574" s="182" t="s">
        <v>1378</v>
      </c>
      <c r="D574" s="40" t="s">
        <v>84</v>
      </c>
      <c r="E574" s="181" t="s">
        <v>943</v>
      </c>
      <c r="F574" s="184" t="s">
        <v>4096</v>
      </c>
      <c r="G574" s="371">
        <v>6.4587310666666671</v>
      </c>
      <c r="H574" s="370">
        <v>2.1898416537146801</v>
      </c>
      <c r="I574">
        <v>0.96880966000000002</v>
      </c>
      <c r="J574">
        <v>0.59374246189000002</v>
      </c>
      <c r="K574">
        <v>0.48405032800768</v>
      </c>
      <c r="L574">
        <v>0.48438366981699993</v>
      </c>
      <c r="M574">
        <v>0.62695503200000002</v>
      </c>
      <c r="N574" s="134"/>
      <c r="P574"/>
      <c r="Q574"/>
      <c r="R574"/>
    </row>
    <row r="575" spans="1:18" ht="13.8" customHeight="1" x14ac:dyDescent="0.3">
      <c r="A575" t="s">
        <v>2033</v>
      </c>
      <c r="B575" s="113" t="s">
        <v>919</v>
      </c>
      <c r="C575" s="182" t="s">
        <v>1379</v>
      </c>
      <c r="D575" s="40" t="s">
        <v>84</v>
      </c>
      <c r="E575" s="181" t="s">
        <v>943</v>
      </c>
      <c r="F575" s="184" t="s">
        <v>4097</v>
      </c>
      <c r="G575" s="371">
        <v>5.1696307333333333</v>
      </c>
      <c r="H575" s="370">
        <v>1.6880532213848998</v>
      </c>
      <c r="I575">
        <v>0.77544460999999998</v>
      </c>
      <c r="J575">
        <v>0.45667890069999995</v>
      </c>
      <c r="K575">
        <v>0.3697133761259</v>
      </c>
      <c r="L575">
        <v>0.37034383555900002</v>
      </c>
      <c r="M575">
        <v>0.45529702100000002</v>
      </c>
      <c r="N575" s="134"/>
      <c r="O575" s="377"/>
      <c r="P575"/>
      <c r="Q575"/>
      <c r="R575"/>
    </row>
    <row r="576" spans="1:18" ht="13.8" customHeight="1" x14ac:dyDescent="0.3">
      <c r="A576" t="s">
        <v>2034</v>
      </c>
      <c r="B576" s="113" t="s">
        <v>919</v>
      </c>
      <c r="C576" s="182" t="s">
        <v>1380</v>
      </c>
      <c r="D576" s="40" t="s">
        <v>84</v>
      </c>
      <c r="E576" s="181" t="s">
        <v>943</v>
      </c>
      <c r="F576" s="184" t="s">
        <v>4098</v>
      </c>
      <c r="G576" s="371">
        <v>3.6461484666666673</v>
      </c>
      <c r="H576" s="370">
        <v>1.0950305439851999</v>
      </c>
      <c r="I576">
        <v>0.54692227000000004</v>
      </c>
      <c r="J576">
        <v>0.29469470910000001</v>
      </c>
      <c r="K576">
        <v>0.2345879027202</v>
      </c>
      <c r="L576">
        <v>0.235569501165</v>
      </c>
      <c r="M576">
        <v>0.25242846899999999</v>
      </c>
      <c r="N576" s="134"/>
      <c r="O576" s="377"/>
      <c r="P576"/>
      <c r="Q576"/>
      <c r="R576"/>
    </row>
    <row r="577" spans="1:18" ht="13.8" customHeight="1" x14ac:dyDescent="0.3">
      <c r="B577" s="113"/>
      <c r="C577" s="180"/>
      <c r="D577" s="37" t="s">
        <v>85</v>
      </c>
      <c r="E577" s="181"/>
      <c r="F577"/>
      <c r="I577"/>
      <c r="J577"/>
      <c r="K577"/>
      <c r="L577"/>
      <c r="M577"/>
      <c r="N577" s="135"/>
      <c r="O577" s="377"/>
      <c r="P577"/>
      <c r="Q577"/>
      <c r="R577"/>
    </row>
    <row r="578" spans="1:18" ht="13.8" customHeight="1" x14ac:dyDescent="0.3">
      <c r="A578" t="s">
        <v>2035</v>
      </c>
      <c r="B578" s="113" t="s">
        <v>919</v>
      </c>
      <c r="C578" s="182" t="s">
        <v>92</v>
      </c>
      <c r="D578" s="40" t="s">
        <v>85</v>
      </c>
      <c r="E578" s="181" t="s">
        <v>943</v>
      </c>
      <c r="F578" s="184" t="s">
        <v>4099</v>
      </c>
      <c r="G578" s="371">
        <v>2.5321408666666669</v>
      </c>
      <c r="H578" s="370">
        <v>0.61152152062866338</v>
      </c>
      <c r="I578">
        <v>0.37982113000000001</v>
      </c>
      <c r="J578">
        <v>0.15031093478000002</v>
      </c>
      <c r="K578">
        <v>0.11360422104917241</v>
      </c>
      <c r="L578">
        <v>0.113605949089491</v>
      </c>
      <c r="M578">
        <v>8.1387721709999999E-2</v>
      </c>
      <c r="N578" s="134"/>
      <c r="O578" s="377"/>
      <c r="P578"/>
      <c r="Q578"/>
      <c r="R578"/>
    </row>
    <row r="579" spans="1:18" ht="13.8" customHeight="1" x14ac:dyDescent="0.3">
      <c r="A579" t="s">
        <v>2036</v>
      </c>
      <c r="B579" s="113" t="s">
        <v>919</v>
      </c>
      <c r="C579" s="182" t="s">
        <v>93</v>
      </c>
      <c r="D579" s="40" t="s">
        <v>85</v>
      </c>
      <c r="E579" s="181" t="s">
        <v>943</v>
      </c>
      <c r="F579" s="184" t="s">
        <v>4100</v>
      </c>
      <c r="G579" s="371">
        <v>2.5450874000000003</v>
      </c>
      <c r="H579" s="370">
        <v>0.60979822588044541</v>
      </c>
      <c r="I579">
        <v>0.38176311000000002</v>
      </c>
      <c r="J579">
        <v>0.15020028254750004</v>
      </c>
      <c r="K579">
        <v>0.1134545815491724</v>
      </c>
      <c r="L579">
        <v>0.11345630917377297</v>
      </c>
      <c r="M579">
        <v>7.7833099609999998E-2</v>
      </c>
      <c r="N579" s="134"/>
      <c r="O579" s="377"/>
      <c r="P579"/>
      <c r="Q579"/>
      <c r="R579"/>
    </row>
    <row r="580" spans="1:18" ht="13.8" customHeight="1" x14ac:dyDescent="0.3">
      <c r="A580" t="s">
        <v>2037</v>
      </c>
      <c r="B580" s="113" t="s">
        <v>919</v>
      </c>
      <c r="C580" s="182" t="s">
        <v>94</v>
      </c>
      <c r="D580" s="40" t="s">
        <v>85</v>
      </c>
      <c r="E580" s="181" t="s">
        <v>943</v>
      </c>
      <c r="F580" s="184" t="s">
        <v>4101</v>
      </c>
      <c r="G580" s="371">
        <v>2.5154540666666665</v>
      </c>
      <c r="H580" s="370">
        <v>0.6593639302230625</v>
      </c>
      <c r="I580">
        <v>0.37731810999999998</v>
      </c>
      <c r="J580">
        <v>0.16142902561</v>
      </c>
      <c r="K580">
        <v>0.12225638520983448</v>
      </c>
      <c r="L580">
        <v>0.12225673550322801</v>
      </c>
      <c r="M580">
        <v>0.12061644310000001</v>
      </c>
      <c r="N580" s="134"/>
      <c r="O580" s="377"/>
      <c r="P580"/>
      <c r="Q580"/>
      <c r="R580"/>
    </row>
    <row r="581" spans="1:18" ht="13.8" customHeight="1" x14ac:dyDescent="0.3">
      <c r="A581" t="s">
        <v>2038</v>
      </c>
      <c r="B581" s="113" t="s">
        <v>919</v>
      </c>
      <c r="C581" s="182" t="s">
        <v>95</v>
      </c>
      <c r="D581" s="40" t="s">
        <v>85</v>
      </c>
      <c r="E581" s="181" t="s">
        <v>943</v>
      </c>
      <c r="F581" s="184" t="s">
        <v>4102</v>
      </c>
      <c r="G581" s="371">
        <v>2.5378452</v>
      </c>
      <c r="H581" s="370">
        <v>0.61908134043832508</v>
      </c>
      <c r="I581">
        <v>0.38067677999999999</v>
      </c>
      <c r="J581">
        <v>0.15714962207999997</v>
      </c>
      <c r="K581">
        <v>0.11769691940491724</v>
      </c>
      <c r="L581">
        <v>0.11769709264340789</v>
      </c>
      <c r="M581">
        <v>8.1254764509999994E-2</v>
      </c>
      <c r="N581" s="134"/>
      <c r="O581" s="377"/>
      <c r="P581"/>
      <c r="Q581"/>
      <c r="R581"/>
    </row>
    <row r="582" spans="1:18" ht="13.8" customHeight="1" x14ac:dyDescent="0.3">
      <c r="B582" s="113"/>
      <c r="C582" s="180"/>
      <c r="D582" s="37" t="s">
        <v>90</v>
      </c>
      <c r="E582" s="181"/>
      <c r="F582"/>
      <c r="I582"/>
      <c r="J582"/>
      <c r="K582"/>
      <c r="L582"/>
      <c r="M582"/>
      <c r="N582" s="135"/>
      <c r="O582" s="377"/>
      <c r="P582"/>
      <c r="Q582"/>
      <c r="R582"/>
    </row>
    <row r="583" spans="1:18" ht="13.8" customHeight="1" x14ac:dyDescent="0.3">
      <c r="A583" t="s">
        <v>2039</v>
      </c>
      <c r="B583" s="113" t="s">
        <v>919</v>
      </c>
      <c r="C583" s="182" t="s">
        <v>98</v>
      </c>
      <c r="D583" s="40" t="s">
        <v>90</v>
      </c>
      <c r="E583" s="181" t="s">
        <v>943</v>
      </c>
      <c r="F583" s="184" t="s">
        <v>4103</v>
      </c>
      <c r="G583" s="371">
        <v>2.6462478000000003</v>
      </c>
      <c r="H583" s="370">
        <v>0.98192813826290815</v>
      </c>
      <c r="I583">
        <v>0.39693717000000001</v>
      </c>
      <c r="J583">
        <v>0.33290316689847005</v>
      </c>
      <c r="K583">
        <v>0.29385289324580216</v>
      </c>
      <c r="L583">
        <v>0.29385438413763598</v>
      </c>
      <c r="M583">
        <v>0.25208630511999996</v>
      </c>
      <c r="N583" s="134"/>
      <c r="P583"/>
      <c r="Q583"/>
      <c r="R583"/>
    </row>
    <row r="584" spans="1:18" ht="13.8" customHeight="1" x14ac:dyDescent="0.3">
      <c r="A584" t="s">
        <v>2040</v>
      </c>
      <c r="B584" s="113" t="s">
        <v>919</v>
      </c>
      <c r="C584" s="182" t="s">
        <v>99</v>
      </c>
      <c r="D584" s="40" t="s">
        <v>90</v>
      </c>
      <c r="E584" s="181" t="s">
        <v>943</v>
      </c>
      <c r="F584" s="184" t="s">
        <v>4104</v>
      </c>
      <c r="G584" s="371">
        <v>2.6455789333333337</v>
      </c>
      <c r="H584" s="370">
        <v>0.7582039507294337</v>
      </c>
      <c r="I584">
        <v>0.39683684000000002</v>
      </c>
      <c r="J584">
        <v>0.18164229001900004</v>
      </c>
      <c r="K584">
        <v>0.1427078333180137</v>
      </c>
      <c r="L584">
        <v>0.14271197959241999</v>
      </c>
      <c r="M584">
        <v>0.17972065979999999</v>
      </c>
      <c r="N584" s="134"/>
      <c r="O584" s="377"/>
      <c r="P584"/>
      <c r="Q584"/>
      <c r="R584"/>
    </row>
    <row r="585" spans="1:18" ht="13.8" customHeight="1" x14ac:dyDescent="0.3">
      <c r="A585" t="s">
        <v>2041</v>
      </c>
      <c r="B585" s="113" t="s">
        <v>919</v>
      </c>
      <c r="C585" s="182" t="s">
        <v>100</v>
      </c>
      <c r="D585" s="40" t="s">
        <v>90</v>
      </c>
      <c r="E585" s="181" t="s">
        <v>943</v>
      </c>
      <c r="F585" s="184" t="s">
        <v>4105</v>
      </c>
      <c r="G585" s="371">
        <v>3.1602580666666666</v>
      </c>
      <c r="H585" s="370">
        <v>2.242161292445227</v>
      </c>
      <c r="I585">
        <v>0.47403870999999997</v>
      </c>
      <c r="J585">
        <v>0.91081848911800001</v>
      </c>
      <c r="K585">
        <v>0.84506778435414698</v>
      </c>
      <c r="L585">
        <v>0.84507752147307991</v>
      </c>
      <c r="M585">
        <v>0.85729432150000007</v>
      </c>
      <c r="N585" s="134"/>
      <c r="O585" s="377"/>
      <c r="P585"/>
      <c r="Q585"/>
      <c r="R585"/>
    </row>
    <row r="586" spans="1:18" ht="13.8" customHeight="1" x14ac:dyDescent="0.3">
      <c r="A586" t="s">
        <v>2042</v>
      </c>
      <c r="B586" s="113" t="s">
        <v>919</v>
      </c>
      <c r="C586" s="182" t="s">
        <v>101</v>
      </c>
      <c r="D586" s="40" t="s">
        <v>90</v>
      </c>
      <c r="E586" s="181" t="s">
        <v>943</v>
      </c>
      <c r="F586" s="184" t="s">
        <v>4106</v>
      </c>
      <c r="G586" s="371">
        <v>2.5687346666666668</v>
      </c>
      <c r="H586" s="370">
        <v>0.63664021191943365</v>
      </c>
      <c r="I586">
        <v>0.38531019999999999</v>
      </c>
      <c r="J586">
        <v>0.16540504390900002</v>
      </c>
      <c r="K586">
        <v>0.12209521301801368</v>
      </c>
      <c r="L586">
        <v>0.12209935929242</v>
      </c>
      <c r="M586">
        <v>8.5920807099999996E-2</v>
      </c>
      <c r="N586" s="134"/>
      <c r="O586" s="377"/>
      <c r="P586"/>
      <c r="Q586"/>
      <c r="R586"/>
    </row>
    <row r="587" spans="1:18" ht="13.8" customHeight="1" x14ac:dyDescent="0.3">
      <c r="A587" t="s">
        <v>2043</v>
      </c>
      <c r="B587" s="113" t="s">
        <v>919</v>
      </c>
      <c r="C587" s="182" t="s">
        <v>102</v>
      </c>
      <c r="D587" s="40" t="s">
        <v>90</v>
      </c>
      <c r="E587" s="181" t="s">
        <v>943</v>
      </c>
      <c r="F587" s="184" t="s">
        <v>4107</v>
      </c>
      <c r="G587" s="371">
        <v>2.3621307333333337</v>
      </c>
      <c r="H587" s="370">
        <v>0.56603619427473517</v>
      </c>
      <c r="I587">
        <v>0.35431961000000001</v>
      </c>
      <c r="J587">
        <v>0.13832890257000002</v>
      </c>
      <c r="K587">
        <v>0.10460333771277509</v>
      </c>
      <c r="L587">
        <v>0.10460589458196</v>
      </c>
      <c r="M587">
        <v>7.3385115809999998E-2</v>
      </c>
      <c r="N587" s="134"/>
      <c r="O587" s="377"/>
      <c r="P587"/>
      <c r="Q587"/>
      <c r="R587"/>
    </row>
    <row r="588" spans="1:18" ht="13.8" customHeight="1" x14ac:dyDescent="0.3">
      <c r="A588" t="s">
        <v>2044</v>
      </c>
      <c r="B588" s="113" t="s">
        <v>919</v>
      </c>
      <c r="C588" s="182" t="s">
        <v>103</v>
      </c>
      <c r="D588" s="40" t="s">
        <v>90</v>
      </c>
      <c r="E588" s="181" t="s">
        <v>943</v>
      </c>
      <c r="F588" s="184" t="s">
        <v>4108</v>
      </c>
      <c r="G588" s="371">
        <v>8.4471826666666665</v>
      </c>
      <c r="H588" s="370">
        <v>5.4049379970317855</v>
      </c>
      <c r="I588">
        <v>1.2670774</v>
      </c>
      <c r="J588">
        <v>2.1943708701979996</v>
      </c>
      <c r="K588">
        <v>1.9994523700722659</v>
      </c>
      <c r="L588">
        <v>1.99946355176152</v>
      </c>
      <c r="M588">
        <v>1.9434785049999999</v>
      </c>
      <c r="N588" s="134"/>
      <c r="P588"/>
      <c r="Q588"/>
      <c r="R588"/>
    </row>
    <row r="589" spans="1:18" ht="13.8" customHeight="1" x14ac:dyDescent="0.3">
      <c r="A589" t="s">
        <v>2045</v>
      </c>
      <c r="B589" s="113" t="s">
        <v>919</v>
      </c>
      <c r="C589" s="182" t="s">
        <v>104</v>
      </c>
      <c r="D589" s="40" t="s">
        <v>90</v>
      </c>
      <c r="E589" s="181" t="s">
        <v>943</v>
      </c>
      <c r="F589" s="184" t="s">
        <v>4109</v>
      </c>
      <c r="G589" s="371">
        <v>4.3922325333333339</v>
      </c>
      <c r="H589" s="370">
        <v>1.8145725603000002</v>
      </c>
      <c r="I589">
        <v>0.65883488000000001</v>
      </c>
      <c r="J589">
        <v>0.46559705330000001</v>
      </c>
      <c r="K589">
        <v>0.39025969100000002</v>
      </c>
      <c r="L589">
        <v>0.39025969100000002</v>
      </c>
      <c r="M589">
        <v>0.69014062700000001</v>
      </c>
      <c r="N589" s="134"/>
      <c r="O589" s="377"/>
      <c r="P589"/>
      <c r="Q589"/>
      <c r="R589"/>
    </row>
    <row r="590" spans="1:18" ht="13.8" customHeight="1" x14ac:dyDescent="0.3">
      <c r="A590" t="s">
        <v>2046</v>
      </c>
      <c r="B590" s="113" t="s">
        <v>919</v>
      </c>
      <c r="C590" s="182" t="s">
        <v>105</v>
      </c>
      <c r="D590" s="40" t="s">
        <v>90</v>
      </c>
      <c r="E590" s="181" t="s">
        <v>943</v>
      </c>
      <c r="F590" s="184" t="s">
        <v>4110</v>
      </c>
      <c r="G590" s="371">
        <v>8.5003846666666671</v>
      </c>
      <c r="H590" s="370">
        <v>10.495431437876709</v>
      </c>
      <c r="I590">
        <v>1.2750577000000001</v>
      </c>
      <c r="J590">
        <v>4.7883941915290009</v>
      </c>
      <c r="K590">
        <v>4.5278803295441099</v>
      </c>
      <c r="L590">
        <v>4.5279129428035985</v>
      </c>
      <c r="M590">
        <v>4.4319468160000008</v>
      </c>
      <c r="N590" s="134"/>
      <c r="O590" s="377"/>
      <c r="P590"/>
      <c r="Q590"/>
      <c r="R590"/>
    </row>
    <row r="591" spans="1:18" ht="13.8" customHeight="1" x14ac:dyDescent="0.3">
      <c r="B591" s="113"/>
      <c r="C591" s="180"/>
      <c r="D591" s="37" t="s">
        <v>91</v>
      </c>
      <c r="E591" s="181"/>
      <c r="F591"/>
      <c r="I591"/>
      <c r="J591"/>
      <c r="K591"/>
      <c r="L591"/>
      <c r="M591"/>
      <c r="N591" s="135"/>
      <c r="O591" s="377"/>
      <c r="P591"/>
      <c r="Q591"/>
      <c r="R591"/>
    </row>
    <row r="592" spans="1:18" ht="13.8" customHeight="1" x14ac:dyDescent="0.3">
      <c r="A592" t="s">
        <v>2047</v>
      </c>
      <c r="B592" s="113" t="s">
        <v>919</v>
      </c>
      <c r="C592" s="182" t="s">
        <v>108</v>
      </c>
      <c r="D592" s="40" t="s">
        <v>91</v>
      </c>
      <c r="E592" s="181" t="s">
        <v>943</v>
      </c>
      <c r="F592" s="184" t="s">
        <v>4111</v>
      </c>
      <c r="G592" s="371">
        <v>2.4038775999999999</v>
      </c>
      <c r="H592" s="370">
        <v>0.57312479339924116</v>
      </c>
      <c r="I592">
        <v>0.36058163999999998</v>
      </c>
      <c r="J592">
        <v>0.13939280197949999</v>
      </c>
      <c r="K592">
        <v>0.10573616639310621</v>
      </c>
      <c r="L592">
        <v>0.105738032216635</v>
      </c>
      <c r="M592">
        <v>7.3148479010000003E-2</v>
      </c>
      <c r="N592" s="134"/>
      <c r="O592" s="377"/>
      <c r="P592"/>
      <c r="Q592"/>
      <c r="R592"/>
    </row>
    <row r="593" spans="1:18" ht="13.8" customHeight="1" x14ac:dyDescent="0.3">
      <c r="A593" t="s">
        <v>2048</v>
      </c>
      <c r="B593" s="113" t="s">
        <v>919</v>
      </c>
      <c r="C593" s="182" t="s">
        <v>109</v>
      </c>
      <c r="D593" s="40" t="s">
        <v>91</v>
      </c>
      <c r="E593" s="181" t="s">
        <v>943</v>
      </c>
      <c r="F593" s="184" t="s">
        <v>4112</v>
      </c>
      <c r="G593" s="371">
        <v>2.4038775999999999</v>
      </c>
      <c r="H593" s="370">
        <v>0.57312479339924116</v>
      </c>
      <c r="I593">
        <v>0.36058163999999998</v>
      </c>
      <c r="J593">
        <v>0.13939280197949999</v>
      </c>
      <c r="K593">
        <v>0.10573616639310621</v>
      </c>
      <c r="L593">
        <v>0.105738032216635</v>
      </c>
      <c r="M593">
        <v>7.3148479010000003E-2</v>
      </c>
      <c r="N593" s="134"/>
      <c r="P593"/>
      <c r="Q593"/>
      <c r="R593"/>
    </row>
    <row r="594" spans="1:18" ht="13.8" customHeight="1" x14ac:dyDescent="0.3">
      <c r="A594" t="s">
        <v>2049</v>
      </c>
      <c r="B594" s="113" t="s">
        <v>919</v>
      </c>
      <c r="C594" s="182" t="s">
        <v>110</v>
      </c>
      <c r="D594" s="40" t="s">
        <v>91</v>
      </c>
      <c r="E594" s="181" t="s">
        <v>943</v>
      </c>
      <c r="F594" s="184" t="s">
        <v>4113</v>
      </c>
      <c r="G594" s="371">
        <v>2.4038775999999999</v>
      </c>
      <c r="H594" s="370">
        <v>0.57312479339924116</v>
      </c>
      <c r="I594">
        <v>0.36058163999999998</v>
      </c>
      <c r="J594">
        <v>0.13939280197949999</v>
      </c>
      <c r="K594">
        <v>0.10573616639310621</v>
      </c>
      <c r="L594">
        <v>0.105738032216635</v>
      </c>
      <c r="M594">
        <v>7.3148479010000003E-2</v>
      </c>
      <c r="N594" s="134"/>
      <c r="O594" s="377"/>
      <c r="P594"/>
      <c r="Q594"/>
      <c r="R594"/>
    </row>
    <row r="595" spans="1:18" ht="13.8" customHeight="1" x14ac:dyDescent="0.3">
      <c r="A595" t="s">
        <v>2050</v>
      </c>
      <c r="B595" s="113" t="s">
        <v>919</v>
      </c>
      <c r="C595" s="182" t="s">
        <v>111</v>
      </c>
      <c r="D595" s="40" t="s">
        <v>91</v>
      </c>
      <c r="E595" s="181" t="s">
        <v>943</v>
      </c>
      <c r="F595" s="184" t="s">
        <v>4114</v>
      </c>
      <c r="G595" s="371">
        <v>2.4038775999999999</v>
      </c>
      <c r="H595" s="370">
        <v>0.57312479339924116</v>
      </c>
      <c r="I595">
        <v>0.36058163999999998</v>
      </c>
      <c r="J595">
        <v>0.13939280197949999</v>
      </c>
      <c r="K595">
        <v>0.10573616639310621</v>
      </c>
      <c r="L595">
        <v>0.105738032216635</v>
      </c>
      <c r="M595">
        <v>7.3148479010000003E-2</v>
      </c>
      <c r="N595" s="134"/>
      <c r="O595" s="377"/>
      <c r="P595"/>
      <c r="Q595"/>
      <c r="R595"/>
    </row>
    <row r="596" spans="1:18" ht="13.8" customHeight="1" x14ac:dyDescent="0.3">
      <c r="B596" s="113"/>
      <c r="C596" s="180"/>
      <c r="D596" s="37" t="s">
        <v>96</v>
      </c>
      <c r="E596" s="181"/>
      <c r="F596"/>
      <c r="I596"/>
      <c r="J596"/>
      <c r="K596"/>
      <c r="L596"/>
      <c r="M596"/>
      <c r="N596" s="135"/>
      <c r="O596" s="377"/>
      <c r="P596"/>
      <c r="Q596"/>
      <c r="R596"/>
    </row>
    <row r="597" spans="1:18" ht="13.8" customHeight="1" x14ac:dyDescent="0.3">
      <c r="A597" t="s">
        <v>2051</v>
      </c>
      <c r="B597" s="113" t="s">
        <v>919</v>
      </c>
      <c r="C597" s="182" t="s">
        <v>113</v>
      </c>
      <c r="D597" s="40" t="s">
        <v>96</v>
      </c>
      <c r="E597" s="181" t="s">
        <v>943</v>
      </c>
      <c r="F597" s="184" t="s">
        <v>4115</v>
      </c>
      <c r="G597" s="371">
        <v>2.703036266666667</v>
      </c>
      <c r="H597" s="370">
        <v>0.82801061382943364</v>
      </c>
      <c r="I597">
        <v>0.40545544</v>
      </c>
      <c r="J597">
        <v>0.20134187221899996</v>
      </c>
      <c r="K597">
        <v>0.15882964331801366</v>
      </c>
      <c r="L597">
        <v>0.15883378959241998</v>
      </c>
      <c r="M597">
        <v>0.2212091407</v>
      </c>
      <c r="N597" s="134"/>
      <c r="O597" s="377"/>
      <c r="P597"/>
      <c r="Q597"/>
      <c r="R597"/>
    </row>
    <row r="598" spans="1:18" ht="13.8" customHeight="1" x14ac:dyDescent="0.3">
      <c r="A598" t="s">
        <v>2052</v>
      </c>
      <c r="B598" s="113" t="s">
        <v>919</v>
      </c>
      <c r="C598" s="182" t="s">
        <v>114</v>
      </c>
      <c r="D598" s="40" t="s">
        <v>96</v>
      </c>
      <c r="E598" s="181" t="s">
        <v>943</v>
      </c>
      <c r="F598" s="184" t="s">
        <v>4116</v>
      </c>
      <c r="G598" s="371">
        <v>2.671790866666667</v>
      </c>
      <c r="H598" s="370">
        <v>0.78054785498966694</v>
      </c>
      <c r="I598">
        <v>0.40076863000000001</v>
      </c>
      <c r="J598">
        <v>0.19198398141</v>
      </c>
      <c r="K598">
        <v>0.1491730046590069</v>
      </c>
      <c r="L598">
        <v>0.14917518042066</v>
      </c>
      <c r="M598">
        <v>0.1877930605</v>
      </c>
      <c r="N598" s="134"/>
      <c r="O598" s="377"/>
      <c r="P598"/>
      <c r="Q598"/>
      <c r="R598"/>
    </row>
    <row r="599" spans="1:18" ht="13.8" customHeight="1" x14ac:dyDescent="0.3">
      <c r="A599" t="s">
        <v>2053</v>
      </c>
      <c r="B599" s="113" t="s">
        <v>919</v>
      </c>
      <c r="C599" s="182" t="s">
        <v>115</v>
      </c>
      <c r="D599" s="40" t="s">
        <v>96</v>
      </c>
      <c r="E599" s="181" t="s">
        <v>943</v>
      </c>
      <c r="F599" s="184" t="s">
        <v>4117</v>
      </c>
      <c r="G599" s="371">
        <v>2.4038775999999999</v>
      </c>
      <c r="H599" s="370">
        <v>0.57312479339924116</v>
      </c>
      <c r="I599">
        <v>0.36058163999999998</v>
      </c>
      <c r="J599">
        <v>0.13939280197949999</v>
      </c>
      <c r="K599">
        <v>0.10573616639310621</v>
      </c>
      <c r="L599">
        <v>0.105738032216635</v>
      </c>
      <c r="M599">
        <v>7.3148479010000003E-2</v>
      </c>
      <c r="N599" s="134"/>
      <c r="O599" s="377"/>
      <c r="P599"/>
      <c r="Q599"/>
      <c r="R599"/>
    </row>
    <row r="600" spans="1:18" ht="13.8" customHeight="1" x14ac:dyDescent="0.3">
      <c r="A600" t="s">
        <v>2054</v>
      </c>
      <c r="B600" s="113" t="s">
        <v>919</v>
      </c>
      <c r="C600" s="182" t="s">
        <v>116</v>
      </c>
      <c r="D600" s="40" t="s">
        <v>96</v>
      </c>
      <c r="E600" s="181" t="s">
        <v>943</v>
      </c>
      <c r="F600" s="184" t="s">
        <v>4118</v>
      </c>
      <c r="G600" s="371">
        <v>2.4038775999999999</v>
      </c>
      <c r="H600" s="370">
        <v>0.57312479339924116</v>
      </c>
      <c r="I600">
        <v>0.36058163999999998</v>
      </c>
      <c r="J600">
        <v>0.13939280197949999</v>
      </c>
      <c r="K600">
        <v>0.10573616639310621</v>
      </c>
      <c r="L600">
        <v>0.105738032216635</v>
      </c>
      <c r="M600">
        <v>7.3148479010000003E-2</v>
      </c>
      <c r="N600" s="134"/>
      <c r="O600" s="377"/>
      <c r="P600"/>
      <c r="Q600"/>
      <c r="R600"/>
    </row>
    <row r="601" spans="1:18" ht="13.8" customHeight="1" x14ac:dyDescent="0.3">
      <c r="B601" s="113"/>
      <c r="C601" s="180"/>
      <c r="D601" s="37" t="s">
        <v>97</v>
      </c>
      <c r="E601" s="181"/>
      <c r="F601"/>
      <c r="I601"/>
      <c r="J601"/>
      <c r="K601"/>
      <c r="L601"/>
      <c r="M601"/>
      <c r="N601" s="135"/>
      <c r="O601" s="377"/>
      <c r="P601"/>
      <c r="Q601"/>
      <c r="R601"/>
    </row>
    <row r="602" spans="1:18" ht="13.8" customHeight="1" x14ac:dyDescent="0.3">
      <c r="A602" t="s">
        <v>2055</v>
      </c>
      <c r="B602" s="113" t="s">
        <v>919</v>
      </c>
      <c r="C602" s="182" t="s">
        <v>119</v>
      </c>
      <c r="D602" s="40" t="s">
        <v>97</v>
      </c>
      <c r="E602" s="181" t="s">
        <v>943</v>
      </c>
      <c r="F602" s="184" t="s">
        <v>4119</v>
      </c>
      <c r="G602" s="371">
        <v>3.1175174000000001</v>
      </c>
      <c r="H602" s="370">
        <v>1.5577783573505173</v>
      </c>
      <c r="I602">
        <v>0.46762761000000003</v>
      </c>
      <c r="J602">
        <v>0.601841207406</v>
      </c>
      <c r="K602">
        <v>0.54536675854751715</v>
      </c>
      <c r="L602">
        <v>0.5453718856969999</v>
      </c>
      <c r="M602">
        <v>0.48830439450000002</v>
      </c>
      <c r="N602" s="134"/>
      <c r="O602" s="377"/>
      <c r="P602"/>
      <c r="Q602"/>
      <c r="R602"/>
    </row>
    <row r="603" spans="1:18" ht="13.8" customHeight="1" x14ac:dyDescent="0.3">
      <c r="A603" t="s">
        <v>2056</v>
      </c>
      <c r="B603" s="113" t="s">
        <v>919</v>
      </c>
      <c r="C603" s="182" t="s">
        <v>120</v>
      </c>
      <c r="D603" s="40" t="s">
        <v>97</v>
      </c>
      <c r="E603" s="181" t="s">
        <v>943</v>
      </c>
      <c r="F603" s="184" t="s">
        <v>4120</v>
      </c>
      <c r="G603" s="371">
        <v>2.6541104</v>
      </c>
      <c r="H603" s="370">
        <v>0.64130573896324128</v>
      </c>
      <c r="I603">
        <v>0.39811656000000001</v>
      </c>
      <c r="J603">
        <v>0.15939049765350002</v>
      </c>
      <c r="K603">
        <v>0.12172088219310621</v>
      </c>
      <c r="L603">
        <v>0.121722748016635</v>
      </c>
      <c r="M603">
        <v>8.3796808900000005E-2</v>
      </c>
      <c r="N603" s="134"/>
      <c r="O603" s="377"/>
      <c r="P603"/>
      <c r="Q603"/>
      <c r="R603"/>
    </row>
    <row r="604" spans="1:18" ht="13.8" customHeight="1" x14ac:dyDescent="0.3">
      <c r="A604" t="s">
        <v>2057</v>
      </c>
      <c r="B604" s="113" t="s">
        <v>919</v>
      </c>
      <c r="C604" s="182" t="s">
        <v>121</v>
      </c>
      <c r="D604" s="40" t="s">
        <v>97</v>
      </c>
      <c r="E604" s="181" t="s">
        <v>943</v>
      </c>
      <c r="F604" s="184" t="s">
        <v>4121</v>
      </c>
      <c r="G604" s="371">
        <v>3.0848343333333332</v>
      </c>
      <c r="H604" s="370">
        <v>1.216689500852344</v>
      </c>
      <c r="I604">
        <v>0.46272514999999997</v>
      </c>
      <c r="J604">
        <v>0.42960476933699993</v>
      </c>
      <c r="K604">
        <v>0.37797436963848385</v>
      </c>
      <c r="L604">
        <v>0.37797809907685997</v>
      </c>
      <c r="M604">
        <v>0.32435583880000002</v>
      </c>
      <c r="N604" s="134"/>
      <c r="O604" s="377"/>
      <c r="P604"/>
      <c r="Q604"/>
      <c r="R604"/>
    </row>
    <row r="605" spans="1:18" ht="13.8" customHeight="1" x14ac:dyDescent="0.3">
      <c r="A605" t="s">
        <v>2058</v>
      </c>
      <c r="B605" s="113" t="s">
        <v>919</v>
      </c>
      <c r="C605" s="182" t="s">
        <v>122</v>
      </c>
      <c r="D605" s="40" t="s">
        <v>97</v>
      </c>
      <c r="E605" s="181" t="s">
        <v>943</v>
      </c>
      <c r="F605" s="184" t="s">
        <v>4122</v>
      </c>
      <c r="G605" s="371">
        <v>2.7634241333333338</v>
      </c>
      <c r="H605" s="370">
        <v>0.81930723349324119</v>
      </c>
      <c r="I605">
        <v>0.41451362000000003</v>
      </c>
      <c r="J605">
        <v>0.19881202738349998</v>
      </c>
      <c r="K605">
        <v>0.15815558429310619</v>
      </c>
      <c r="L605">
        <v>0.15815745011663501</v>
      </c>
      <c r="M605">
        <v>0.20597971369999998</v>
      </c>
      <c r="N605" s="134"/>
      <c r="O605" s="377"/>
      <c r="P605"/>
      <c r="Q605"/>
      <c r="R605"/>
    </row>
    <row r="606" spans="1:18" ht="13.8" customHeight="1" x14ac:dyDescent="0.3">
      <c r="A606" t="s">
        <v>2059</v>
      </c>
      <c r="B606" s="113" t="s">
        <v>919</v>
      </c>
      <c r="C606" s="182" t="s">
        <v>123</v>
      </c>
      <c r="D606" s="40" t="s">
        <v>97</v>
      </c>
      <c r="E606" s="181" t="s">
        <v>943</v>
      </c>
      <c r="F606" s="184" t="s">
        <v>4123</v>
      </c>
      <c r="G606" s="371">
        <v>3.1368732666666665</v>
      </c>
      <c r="H606" s="370">
        <v>1.4632192833323339</v>
      </c>
      <c r="I606">
        <v>0.47053098999999998</v>
      </c>
      <c r="J606">
        <v>0.47980548821699998</v>
      </c>
      <c r="K606">
        <v>0.42577698163848388</v>
      </c>
      <c r="L606">
        <v>0.42578071107685</v>
      </c>
      <c r="M606">
        <v>0.51287906240000003</v>
      </c>
      <c r="N606" s="134"/>
      <c r="O606" s="377"/>
      <c r="P606"/>
      <c r="Q606"/>
      <c r="R606"/>
    </row>
    <row r="607" spans="1:18" ht="13.8" customHeight="1" x14ac:dyDescent="0.3">
      <c r="A607" t="s">
        <v>2060</v>
      </c>
      <c r="B607" s="113" t="s">
        <v>919</v>
      </c>
      <c r="C607" s="182" t="s">
        <v>124</v>
      </c>
      <c r="D607" s="40" t="s">
        <v>97</v>
      </c>
      <c r="E607" s="181" t="s">
        <v>943</v>
      </c>
      <c r="F607" s="184" t="s">
        <v>4124</v>
      </c>
      <c r="G607" s="371">
        <v>2.7470085333333336</v>
      </c>
      <c r="H607" s="370">
        <v>0.67218508187370096</v>
      </c>
      <c r="I607">
        <v>0.41205128000000002</v>
      </c>
      <c r="J607">
        <v>0.16537684530800001</v>
      </c>
      <c r="K607">
        <v>0.126916892977021</v>
      </c>
      <c r="L607">
        <v>0.12692311238867998</v>
      </c>
      <c r="M607">
        <v>9.4750715199999988E-2</v>
      </c>
      <c r="N607" s="134"/>
      <c r="O607" s="377"/>
      <c r="P607"/>
      <c r="Q607"/>
      <c r="R607"/>
    </row>
    <row r="608" spans="1:18" ht="13.8" customHeight="1" x14ac:dyDescent="0.3">
      <c r="A608" t="s">
        <v>2061</v>
      </c>
      <c r="B608" s="113" t="s">
        <v>919</v>
      </c>
      <c r="C608" s="182" t="s">
        <v>125</v>
      </c>
      <c r="D608" s="40" t="s">
        <v>97</v>
      </c>
      <c r="E608" s="181" t="s">
        <v>943</v>
      </c>
      <c r="F608" s="184" t="s">
        <v>4125</v>
      </c>
      <c r="G608" s="371">
        <v>2.8648708666666667</v>
      </c>
      <c r="H608" s="370">
        <v>0.70600402346575497</v>
      </c>
      <c r="I608">
        <v>0.42973063</v>
      </c>
      <c r="J608">
        <v>0.177800271585</v>
      </c>
      <c r="K608">
        <v>0.13652007036104502</v>
      </c>
      <c r="L608">
        <v>0.13652663281971</v>
      </c>
      <c r="M608">
        <v>9.8466538899999997E-2</v>
      </c>
      <c r="N608" s="134"/>
      <c r="O608" s="377"/>
      <c r="P608"/>
      <c r="Q608"/>
      <c r="R608"/>
    </row>
    <row r="609" spans="1:18" ht="13.8" customHeight="1" x14ac:dyDescent="0.3">
      <c r="A609" t="s">
        <v>2062</v>
      </c>
      <c r="B609" s="113" t="s">
        <v>919</v>
      </c>
      <c r="C609" s="182" t="s">
        <v>126</v>
      </c>
      <c r="D609" s="40" t="s">
        <v>97</v>
      </c>
      <c r="E609" s="181" t="s">
        <v>943</v>
      </c>
      <c r="F609" s="184" t="s">
        <v>4126</v>
      </c>
      <c r="G609" s="371">
        <v>3.1649025333333332</v>
      </c>
      <c r="H609" s="370">
        <v>1.7931443783702661</v>
      </c>
      <c r="I609">
        <v>0.47473537999999998</v>
      </c>
      <c r="J609">
        <v>0.7193475301729999</v>
      </c>
      <c r="K609">
        <v>0.65914771182020593</v>
      </c>
      <c r="L609">
        <v>0.65915377077705994</v>
      </c>
      <c r="M609">
        <v>0.5990553876000001</v>
      </c>
      <c r="N609" s="134"/>
      <c r="O609" s="377"/>
      <c r="P609"/>
      <c r="Q609"/>
      <c r="R609"/>
    </row>
    <row r="610" spans="1:18" ht="13.8" customHeight="1" x14ac:dyDescent="0.3">
      <c r="A610" t="s">
        <v>2063</v>
      </c>
      <c r="B610" s="113" t="s">
        <v>919</v>
      </c>
      <c r="C610" s="182" t="s">
        <v>127</v>
      </c>
      <c r="D610" s="40" t="s">
        <v>97</v>
      </c>
      <c r="E610" s="181" t="s">
        <v>943</v>
      </c>
      <c r="F610" s="184" t="s">
        <v>4127</v>
      </c>
      <c r="G610" s="371">
        <v>2.7539841333333333</v>
      </c>
      <c r="H610" s="370">
        <v>1.0033249272819196</v>
      </c>
      <c r="I610">
        <v>0.41309762</v>
      </c>
      <c r="J610">
        <v>0.33866726594300001</v>
      </c>
      <c r="K610">
        <v>0.29485159160213947</v>
      </c>
      <c r="L610">
        <v>0.29485485513677995</v>
      </c>
      <c r="M610">
        <v>0.2515567662</v>
      </c>
      <c r="N610" s="134"/>
      <c r="O610" s="377"/>
      <c r="P610"/>
      <c r="Q610"/>
      <c r="R610"/>
    </row>
    <row r="611" spans="1:18" ht="13.8" customHeight="1" x14ac:dyDescent="0.3">
      <c r="A611" t="s">
        <v>2064</v>
      </c>
      <c r="B611" s="113" t="s">
        <v>919</v>
      </c>
      <c r="C611" s="182" t="s">
        <v>128</v>
      </c>
      <c r="D611" s="40" t="s">
        <v>97</v>
      </c>
      <c r="E611" s="181" t="s">
        <v>943</v>
      </c>
      <c r="F611" s="184" t="s">
        <v>4128</v>
      </c>
      <c r="G611" s="371">
        <v>2.5794896</v>
      </c>
      <c r="H611" s="370">
        <v>0.63732307858396597</v>
      </c>
      <c r="I611">
        <v>0.38692344000000001</v>
      </c>
      <c r="J611">
        <v>0.15846418386799999</v>
      </c>
      <c r="K611">
        <v>0.11787265015569599</v>
      </c>
      <c r="L611">
        <v>0.11788163375026998</v>
      </c>
      <c r="M611">
        <v>9.1926439410000005E-2</v>
      </c>
      <c r="N611" s="134"/>
      <c r="P611"/>
      <c r="Q611"/>
      <c r="R611"/>
    </row>
    <row r="612" spans="1:18" ht="13.8" customHeight="1" x14ac:dyDescent="0.3">
      <c r="A612" t="s">
        <v>2065</v>
      </c>
      <c r="B612" s="113" t="s">
        <v>919</v>
      </c>
      <c r="C612" s="182" t="s">
        <v>129</v>
      </c>
      <c r="D612" s="40" t="s">
        <v>97</v>
      </c>
      <c r="E612" s="181" t="s">
        <v>943</v>
      </c>
      <c r="F612" s="184" t="s">
        <v>4129</v>
      </c>
      <c r="G612" s="371">
        <v>2.7646424000000001</v>
      </c>
      <c r="H612" s="370">
        <v>0.82145427569324125</v>
      </c>
      <c r="I612">
        <v>0.41469635999999999</v>
      </c>
      <c r="J612">
        <v>0.20035320268349999</v>
      </c>
      <c r="K612">
        <v>0.1590400962931062</v>
      </c>
      <c r="L612">
        <v>0.15904196211663502</v>
      </c>
      <c r="M612">
        <v>0.2064028406</v>
      </c>
      <c r="N612" s="134"/>
      <c r="O612" s="377"/>
      <c r="P612"/>
      <c r="Q612"/>
      <c r="R612"/>
    </row>
    <row r="613" spans="1:18" ht="13.8" customHeight="1" x14ac:dyDescent="0.3">
      <c r="A613" t="s">
        <v>2066</v>
      </c>
      <c r="B613" s="113" t="s">
        <v>919</v>
      </c>
      <c r="C613" s="182" t="s">
        <v>130</v>
      </c>
      <c r="D613" s="40" t="s">
        <v>97</v>
      </c>
      <c r="E613" s="181" t="s">
        <v>943</v>
      </c>
      <c r="F613" s="184" t="s">
        <v>4130</v>
      </c>
      <c r="G613" s="371">
        <v>2.7707239333333336</v>
      </c>
      <c r="H613" s="370">
        <v>0.85283876442624629</v>
      </c>
      <c r="I613">
        <v>0.41560859</v>
      </c>
      <c r="J613">
        <v>0.20740900238000001</v>
      </c>
      <c r="K613">
        <v>0.1625501662931062</v>
      </c>
      <c r="L613">
        <v>0.16255234785314002</v>
      </c>
      <c r="M613">
        <v>0.2298189839</v>
      </c>
      <c r="N613" s="134"/>
      <c r="O613" s="377"/>
      <c r="P613"/>
      <c r="Q613"/>
      <c r="R613"/>
    </row>
    <row r="614" spans="1:18" ht="13.8" customHeight="1" x14ac:dyDescent="0.3">
      <c r="A614" t="s">
        <v>2067</v>
      </c>
      <c r="B614" s="113" t="s">
        <v>919</v>
      </c>
      <c r="C614" s="182" t="s">
        <v>131</v>
      </c>
      <c r="D614" s="40" t="s">
        <v>97</v>
      </c>
      <c r="E614" s="181" t="s">
        <v>943</v>
      </c>
      <c r="F614" s="184" t="s">
        <v>4131</v>
      </c>
      <c r="G614" s="371">
        <v>2.5293276000000002</v>
      </c>
      <c r="H614" s="370">
        <v>0.60243510250224119</v>
      </c>
      <c r="I614">
        <v>0.37939914000000002</v>
      </c>
      <c r="J614">
        <v>0.14631561108250002</v>
      </c>
      <c r="K614">
        <v>0.11106401149310621</v>
      </c>
      <c r="L614">
        <v>0.11106587731663499</v>
      </c>
      <c r="M614">
        <v>7.6718479010000007E-2</v>
      </c>
      <c r="N614" s="134"/>
      <c r="O614" s="377"/>
      <c r="P614"/>
      <c r="Q614"/>
      <c r="R614"/>
    </row>
    <row r="615" spans="1:18" ht="13.8" customHeight="1" x14ac:dyDescent="0.3">
      <c r="A615" t="s">
        <v>2068</v>
      </c>
      <c r="B615" s="113" t="s">
        <v>919</v>
      </c>
      <c r="C615" s="182" t="s">
        <v>132</v>
      </c>
      <c r="D615" s="40" t="s">
        <v>97</v>
      </c>
      <c r="E615" s="181" t="s">
        <v>943</v>
      </c>
      <c r="F615" s="184" t="s">
        <v>4132</v>
      </c>
      <c r="G615" s="371">
        <v>2.6534386666666667</v>
      </c>
      <c r="H615" s="370">
        <v>0.78691842754080066</v>
      </c>
      <c r="I615">
        <v>0.39801579999999998</v>
      </c>
      <c r="J615">
        <v>0.21552362007</v>
      </c>
      <c r="K615">
        <v>0.17639673386218169</v>
      </c>
      <c r="L615">
        <v>0.17639897240861899</v>
      </c>
      <c r="M615">
        <v>0.17337676099999999</v>
      </c>
      <c r="N615" s="134"/>
      <c r="O615" s="377"/>
      <c r="P615"/>
      <c r="Q615"/>
      <c r="R615"/>
    </row>
    <row r="616" spans="1:18" ht="13.8" customHeight="1" x14ac:dyDescent="0.3">
      <c r="A616" t="s">
        <v>2069</v>
      </c>
      <c r="B616" s="113" t="s">
        <v>919</v>
      </c>
      <c r="C616" s="182" t="s">
        <v>133</v>
      </c>
      <c r="D616" s="40" t="s">
        <v>97</v>
      </c>
      <c r="E616" s="181" t="s">
        <v>943</v>
      </c>
      <c r="F616" s="184" t="s">
        <v>4133</v>
      </c>
      <c r="G616" s="371">
        <v>2.6559115333333336</v>
      </c>
      <c r="H616" s="370">
        <v>0.78935857512080077</v>
      </c>
      <c r="I616">
        <v>0.39838673000000002</v>
      </c>
      <c r="J616">
        <v>0.21713402074999999</v>
      </c>
      <c r="K616">
        <v>0.17733452116218171</v>
      </c>
      <c r="L616">
        <v>0.17733675970861901</v>
      </c>
      <c r="M616">
        <v>0.17383557790000001</v>
      </c>
      <c r="N616" s="134"/>
      <c r="P616"/>
      <c r="Q616"/>
      <c r="R616"/>
    </row>
    <row r="617" spans="1:18" ht="13.8" customHeight="1" x14ac:dyDescent="0.3">
      <c r="A617" t="s">
        <v>2070</v>
      </c>
      <c r="B617" s="113" t="s">
        <v>919</v>
      </c>
      <c r="C617" s="182" t="s">
        <v>134</v>
      </c>
      <c r="D617" s="40" t="s">
        <v>97</v>
      </c>
      <c r="E617" s="181" t="s">
        <v>943</v>
      </c>
      <c r="F617" s="184" t="s">
        <v>4134</v>
      </c>
      <c r="G617" s="371">
        <v>2.5318004666666667</v>
      </c>
      <c r="H617" s="370">
        <v>0.60487525611124116</v>
      </c>
      <c r="I617">
        <v>0.37977007000000002</v>
      </c>
      <c r="J617">
        <v>0.14792601076149997</v>
      </c>
      <c r="K617">
        <v>0.11200179779310619</v>
      </c>
      <c r="L617">
        <v>0.11200366361663498</v>
      </c>
      <c r="M617">
        <v>7.7177302939999998E-2</v>
      </c>
      <c r="N617" s="134"/>
      <c r="O617" s="377"/>
      <c r="P617"/>
      <c r="Q617"/>
      <c r="R617"/>
    </row>
    <row r="618" spans="1:18" ht="13.8" customHeight="1" x14ac:dyDescent="0.3">
      <c r="A618" t="s">
        <v>2071</v>
      </c>
      <c r="B618" s="113" t="s">
        <v>919</v>
      </c>
      <c r="C618" s="182" t="s">
        <v>135</v>
      </c>
      <c r="D618" s="40" t="s">
        <v>97</v>
      </c>
      <c r="E618" s="181" t="s">
        <v>943</v>
      </c>
      <c r="F618" s="184" t="s">
        <v>4135</v>
      </c>
      <c r="G618" s="371">
        <v>2.5318004666666667</v>
      </c>
      <c r="H618" s="370">
        <v>0.60487525611124116</v>
      </c>
      <c r="I618">
        <v>0.37977007000000002</v>
      </c>
      <c r="J618">
        <v>0.14792601076149997</v>
      </c>
      <c r="K618">
        <v>0.11200179779310619</v>
      </c>
      <c r="L618">
        <v>0.11200366361663498</v>
      </c>
      <c r="M618">
        <v>7.7177302939999998E-2</v>
      </c>
      <c r="N618" s="134"/>
      <c r="O618" s="377"/>
      <c r="P618"/>
      <c r="Q618"/>
      <c r="R618"/>
    </row>
    <row r="619" spans="1:18" ht="13.8" customHeight="1" x14ac:dyDescent="0.3">
      <c r="B619" s="113"/>
      <c r="C619" s="180"/>
      <c r="D619" s="37" t="s">
        <v>106</v>
      </c>
      <c r="E619" s="181"/>
      <c r="F619"/>
      <c r="I619"/>
      <c r="J619"/>
      <c r="K619"/>
      <c r="L619"/>
      <c r="M619"/>
      <c r="N619" s="135"/>
      <c r="O619" s="377"/>
      <c r="P619"/>
      <c r="Q619"/>
      <c r="R619"/>
    </row>
    <row r="620" spans="1:18" ht="13.8" customHeight="1" x14ac:dyDescent="0.3">
      <c r="A620" t="s">
        <v>2072</v>
      </c>
      <c r="B620" s="113" t="s">
        <v>919</v>
      </c>
      <c r="C620" s="182" t="s">
        <v>138</v>
      </c>
      <c r="D620" s="40" t="s">
        <v>106</v>
      </c>
      <c r="E620" s="181" t="s">
        <v>943</v>
      </c>
      <c r="F620" s="184" t="s">
        <v>4136</v>
      </c>
      <c r="G620" s="371">
        <v>2.7569638666666667</v>
      </c>
      <c r="H620" s="370">
        <v>0.96112977741222339</v>
      </c>
      <c r="I620">
        <v>0.41354457999999999</v>
      </c>
      <c r="J620">
        <v>0.2261787070995</v>
      </c>
      <c r="K620">
        <v>0.18476665604917239</v>
      </c>
      <c r="L620">
        <v>0.184768383663551</v>
      </c>
      <c r="M620">
        <v>0.32140475660000001</v>
      </c>
      <c r="N620" s="134"/>
      <c r="O620" s="377"/>
      <c r="P620"/>
      <c r="Q620"/>
      <c r="R620"/>
    </row>
    <row r="621" spans="1:18" ht="13.8" customHeight="1" x14ac:dyDescent="0.3">
      <c r="A621" t="s">
        <v>2073</v>
      </c>
      <c r="B621" s="113" t="s">
        <v>919</v>
      </c>
      <c r="C621" s="182" t="s">
        <v>139</v>
      </c>
      <c r="D621" s="40" t="s">
        <v>106</v>
      </c>
      <c r="E621" s="181" t="s">
        <v>943</v>
      </c>
      <c r="F621" s="184" t="s">
        <v>4137</v>
      </c>
      <c r="G621" s="371">
        <v>2.7168137333333338</v>
      </c>
      <c r="H621" s="370">
        <v>1.0566032767904725</v>
      </c>
      <c r="I621">
        <v>0.40752206000000002</v>
      </c>
      <c r="J621">
        <v>0.24833506330000005</v>
      </c>
      <c r="K621">
        <v>0.19385025404917242</v>
      </c>
      <c r="L621">
        <v>0.1938530867413</v>
      </c>
      <c r="M621">
        <v>0.40074331470000002</v>
      </c>
      <c r="N621" s="134"/>
      <c r="O621" s="377"/>
      <c r="P621"/>
      <c r="Q621"/>
      <c r="R621"/>
    </row>
    <row r="622" spans="1:18" ht="13.8" customHeight="1" x14ac:dyDescent="0.3">
      <c r="A622" t="s">
        <v>2074</v>
      </c>
      <c r="B622" s="113" t="s">
        <v>919</v>
      </c>
      <c r="C622" s="182" t="s">
        <v>140</v>
      </c>
      <c r="D622" s="40" t="s">
        <v>106</v>
      </c>
      <c r="E622" s="181" t="s">
        <v>943</v>
      </c>
      <c r="F622" s="184" t="s">
        <v>4138</v>
      </c>
      <c r="G622" s="371">
        <v>2.5806921333333332</v>
      </c>
      <c r="H622" s="370">
        <v>0.82347653283426792</v>
      </c>
      <c r="I622">
        <v>0.38710381999999999</v>
      </c>
      <c r="J622">
        <v>0.193440646859</v>
      </c>
      <c r="K622">
        <v>0.15474666965900688</v>
      </c>
      <c r="L622">
        <v>0.15474874279626097</v>
      </c>
      <c r="M622">
        <v>0.24292998552</v>
      </c>
      <c r="N622" s="134"/>
      <c r="O622" s="377"/>
      <c r="P622"/>
      <c r="Q622"/>
      <c r="R622"/>
    </row>
    <row r="623" spans="1:18" ht="13.8" customHeight="1" x14ac:dyDescent="0.3">
      <c r="A623" t="s">
        <v>2075</v>
      </c>
      <c r="B623" s="113" t="s">
        <v>919</v>
      </c>
      <c r="C623" s="182" t="s">
        <v>141</v>
      </c>
      <c r="D623" s="40" t="s">
        <v>106</v>
      </c>
      <c r="E623" s="181" t="s">
        <v>943</v>
      </c>
      <c r="F623" s="184" t="s">
        <v>4139</v>
      </c>
      <c r="G623" s="371">
        <v>2.657436066666667</v>
      </c>
      <c r="H623" s="370">
        <v>1.0382028397993746</v>
      </c>
      <c r="I623">
        <v>0.39861541</v>
      </c>
      <c r="J623">
        <v>0.31585369703099997</v>
      </c>
      <c r="K623">
        <v>0.27463531697276461</v>
      </c>
      <c r="L623">
        <v>0.27463811616560996</v>
      </c>
      <c r="M623">
        <v>0.32373092363</v>
      </c>
      <c r="N623" s="134"/>
      <c r="P623"/>
      <c r="Q623"/>
      <c r="R623"/>
    </row>
    <row r="624" spans="1:18" ht="13.8" customHeight="1" x14ac:dyDescent="0.3">
      <c r="B624" s="113"/>
      <c r="C624" s="180"/>
      <c r="D624" s="37" t="s">
        <v>107</v>
      </c>
      <c r="E624" s="181"/>
      <c r="F624"/>
      <c r="I624"/>
      <c r="J624"/>
      <c r="K624"/>
      <c r="L624"/>
      <c r="M624"/>
      <c r="N624" s="135"/>
      <c r="O624" s="377"/>
      <c r="P624"/>
      <c r="Q624"/>
      <c r="R624"/>
    </row>
    <row r="625" spans="1:18" ht="13.8" customHeight="1" x14ac:dyDescent="0.3">
      <c r="A625" t="s">
        <v>2076</v>
      </c>
      <c r="B625" s="113" t="s">
        <v>919</v>
      </c>
      <c r="C625" s="182" t="s">
        <v>144</v>
      </c>
      <c r="D625" s="40" t="s">
        <v>107</v>
      </c>
      <c r="E625" s="181" t="s">
        <v>943</v>
      </c>
      <c r="F625" s="184" t="s">
        <v>4140</v>
      </c>
      <c r="G625" s="371">
        <v>2.6769721333333334</v>
      </c>
      <c r="H625" s="370">
        <v>0.96540173156126108</v>
      </c>
      <c r="I625">
        <v>0.40154582</v>
      </c>
      <c r="J625">
        <v>0.32312681418700001</v>
      </c>
      <c r="K625">
        <v>0.28141113997457118</v>
      </c>
      <c r="L625">
        <v>0.28141421870968997</v>
      </c>
      <c r="M625">
        <v>0.24072600769000002</v>
      </c>
      <c r="N625" s="134"/>
      <c r="O625" s="377"/>
      <c r="P625"/>
      <c r="Q625"/>
      <c r="R625"/>
    </row>
    <row r="626" spans="1:18" ht="13.8" customHeight="1" x14ac:dyDescent="0.3">
      <c r="A626" t="s">
        <v>2077</v>
      </c>
      <c r="B626" s="113" t="s">
        <v>919</v>
      </c>
      <c r="C626" s="182" t="s">
        <v>145</v>
      </c>
      <c r="D626" s="40" t="s">
        <v>107</v>
      </c>
      <c r="E626" s="181" t="s">
        <v>943</v>
      </c>
      <c r="F626" s="184" t="s">
        <v>4141</v>
      </c>
      <c r="G626" s="371">
        <v>2.689734266666667</v>
      </c>
      <c r="H626" s="370">
        <v>0.7973961436</v>
      </c>
      <c r="I626">
        <v>0.40346014000000002</v>
      </c>
      <c r="J626">
        <v>0.19775550219999999</v>
      </c>
      <c r="K626">
        <v>0.15527321499999999</v>
      </c>
      <c r="L626">
        <v>0.15527321499999999</v>
      </c>
      <c r="M626">
        <v>0.19618050139999998</v>
      </c>
      <c r="N626" s="134"/>
      <c r="O626" s="377"/>
      <c r="P626"/>
      <c r="Q626"/>
      <c r="R626"/>
    </row>
    <row r="627" spans="1:18" ht="13.8" customHeight="1" x14ac:dyDescent="0.3">
      <c r="A627" t="s">
        <v>2078</v>
      </c>
      <c r="B627" s="113" t="s">
        <v>919</v>
      </c>
      <c r="C627" s="182" t="s">
        <v>146</v>
      </c>
      <c r="D627" s="40" t="s">
        <v>107</v>
      </c>
      <c r="E627" s="181" t="s">
        <v>943</v>
      </c>
      <c r="F627" s="184" t="s">
        <v>4142</v>
      </c>
      <c r="G627" s="371">
        <v>2.5292144000000003</v>
      </c>
      <c r="H627" s="370">
        <v>0.60118850032481141</v>
      </c>
      <c r="I627">
        <v>0.37938216000000002</v>
      </c>
      <c r="J627">
        <v>0.14464815235700001</v>
      </c>
      <c r="K627">
        <v>0.11007234806884139</v>
      </c>
      <c r="L627">
        <v>0.11007476672896999</v>
      </c>
      <c r="M627">
        <v>7.7155760769999998E-2</v>
      </c>
      <c r="N627" s="134"/>
      <c r="O627" s="377"/>
      <c r="P627"/>
      <c r="Q627"/>
      <c r="R627"/>
    </row>
    <row r="628" spans="1:18" ht="13.8" customHeight="1" x14ac:dyDescent="0.3">
      <c r="A628" t="s">
        <v>2079</v>
      </c>
      <c r="B628" s="113" t="s">
        <v>919</v>
      </c>
      <c r="C628" s="182" t="s">
        <v>147</v>
      </c>
      <c r="D628" s="40" t="s">
        <v>107</v>
      </c>
      <c r="E628" s="181" t="s">
        <v>943</v>
      </c>
      <c r="F628" s="184" t="s">
        <v>4143</v>
      </c>
      <c r="G628" s="371">
        <v>6.8154926666666666</v>
      </c>
      <c r="H628" s="370">
        <v>3.9522818777227293</v>
      </c>
      <c r="I628">
        <v>1.0223239</v>
      </c>
      <c r="J628">
        <v>1.6257890314970003</v>
      </c>
      <c r="K628">
        <v>1.4732924512508891</v>
      </c>
      <c r="L628">
        <v>1.4733077479748402</v>
      </c>
      <c r="M628">
        <v>1.3041535950000001</v>
      </c>
      <c r="N628" s="134"/>
      <c r="P628"/>
      <c r="Q628"/>
      <c r="R628"/>
    </row>
    <row r="629" spans="1:18" ht="13.8" customHeight="1" x14ac:dyDescent="0.3">
      <c r="A629" t="s">
        <v>2080</v>
      </c>
      <c r="B629" s="113" t="s">
        <v>919</v>
      </c>
      <c r="C629" s="182" t="s">
        <v>148</v>
      </c>
      <c r="D629" s="40" t="s">
        <v>107</v>
      </c>
      <c r="E629" s="181" t="s">
        <v>943</v>
      </c>
      <c r="F629" s="184" t="s">
        <v>4144</v>
      </c>
      <c r="G629" s="371">
        <v>2.5772834000000002</v>
      </c>
      <c r="H629" s="370">
        <v>0.95120170641934876</v>
      </c>
      <c r="I629">
        <v>0.38659251</v>
      </c>
      <c r="J629">
        <v>0.32229744475900002</v>
      </c>
      <c r="K629">
        <v>0.28171405564147878</v>
      </c>
      <c r="L629">
        <v>0.28171717164887</v>
      </c>
      <c r="M629">
        <v>0.24230862457000002</v>
      </c>
      <c r="N629" s="134"/>
      <c r="O629" s="377"/>
      <c r="P629"/>
      <c r="Q629"/>
      <c r="R629"/>
    </row>
    <row r="630" spans="1:18" ht="13.8" customHeight="1" x14ac:dyDescent="0.3">
      <c r="A630" t="s">
        <v>2081</v>
      </c>
      <c r="B630" s="113" t="s">
        <v>919</v>
      </c>
      <c r="C630" s="182" t="s">
        <v>1381</v>
      </c>
      <c r="D630" s="40" t="s">
        <v>107</v>
      </c>
      <c r="E630" s="181" t="s">
        <v>943</v>
      </c>
      <c r="F630" s="184" t="s">
        <v>4145</v>
      </c>
      <c r="G630" s="371">
        <v>3.3035344666666666</v>
      </c>
      <c r="H630" s="370">
        <v>2.8324628263003726</v>
      </c>
      <c r="I630">
        <v>0.49553016999999999</v>
      </c>
      <c r="J630">
        <v>1.2401651731149999</v>
      </c>
      <c r="K630">
        <v>1.1644776686722129</v>
      </c>
      <c r="L630">
        <v>1.1644902012131599</v>
      </c>
      <c r="M630">
        <v>1.0967549058999999</v>
      </c>
      <c r="N630" s="134"/>
      <c r="O630" s="377"/>
      <c r="P630"/>
      <c r="Q630"/>
      <c r="R630"/>
    </row>
    <row r="631" spans="1:18" ht="13.8" customHeight="1" x14ac:dyDescent="0.3">
      <c r="B631" s="113"/>
      <c r="C631" s="180"/>
      <c r="D631" s="37" t="s">
        <v>112</v>
      </c>
      <c r="E631" s="181"/>
      <c r="F631"/>
      <c r="I631"/>
      <c r="J631"/>
      <c r="K631"/>
      <c r="L631"/>
      <c r="M631"/>
      <c r="N631" s="135"/>
      <c r="O631" s="377"/>
      <c r="P631"/>
      <c r="Q631"/>
      <c r="R631"/>
    </row>
    <row r="632" spans="1:18" ht="13.8" customHeight="1" x14ac:dyDescent="0.3">
      <c r="A632" t="s">
        <v>2082</v>
      </c>
      <c r="B632" s="113" t="s">
        <v>919</v>
      </c>
      <c r="C632" s="182" t="s">
        <v>1382</v>
      </c>
      <c r="D632" s="40" t="s">
        <v>112</v>
      </c>
      <c r="E632" s="181" t="s">
        <v>943</v>
      </c>
      <c r="F632" s="184" t="s">
        <v>4146</v>
      </c>
      <c r="G632" s="371">
        <v>2.5693152000000001</v>
      </c>
      <c r="H632" s="370">
        <v>0.62444596669614405</v>
      </c>
      <c r="I632">
        <v>0.38539728000000001</v>
      </c>
      <c r="J632">
        <v>0.14785393734000002</v>
      </c>
      <c r="K632">
        <v>0.11164234529503402</v>
      </c>
      <c r="L632">
        <v>0.11165271098111</v>
      </c>
      <c r="M632">
        <v>9.1184347080000006E-2</v>
      </c>
      <c r="N632" s="134"/>
      <c r="O632" s="378"/>
      <c r="P632"/>
      <c r="Q632"/>
      <c r="R632"/>
    </row>
    <row r="633" spans="1:18" ht="13.8" customHeight="1" x14ac:dyDescent="0.3">
      <c r="A633" t="s">
        <v>2083</v>
      </c>
      <c r="B633" s="113" t="s">
        <v>919</v>
      </c>
      <c r="C633" s="182" t="s">
        <v>1383</v>
      </c>
      <c r="D633" s="40" t="s">
        <v>112</v>
      </c>
      <c r="E633" s="181" t="s">
        <v>943</v>
      </c>
      <c r="F633" s="184" t="s">
        <v>4147</v>
      </c>
      <c r="G633" s="371">
        <v>2.7687366666666668</v>
      </c>
      <c r="H633" s="370">
        <v>0.73048849232502577</v>
      </c>
      <c r="I633">
        <v>0.41531050000000003</v>
      </c>
      <c r="J633">
        <v>0.18738435457999997</v>
      </c>
      <c r="K633">
        <v>0.13929516237867579</v>
      </c>
      <c r="L633">
        <v>0.13929840016635001</v>
      </c>
      <c r="M633">
        <v>0.12779039019999999</v>
      </c>
      <c r="N633" s="134"/>
      <c r="O633" s="377"/>
      <c r="P633"/>
      <c r="Q633"/>
      <c r="R633"/>
    </row>
    <row r="634" spans="1:18" ht="13.8" customHeight="1" x14ac:dyDescent="0.3">
      <c r="A634" t="s">
        <v>2084</v>
      </c>
      <c r="B634" s="113" t="s">
        <v>919</v>
      </c>
      <c r="C634" s="182" t="s">
        <v>1384</v>
      </c>
      <c r="D634" s="40" t="s">
        <v>112</v>
      </c>
      <c r="E634" s="181" t="s">
        <v>943</v>
      </c>
      <c r="F634" s="184" t="s">
        <v>4148</v>
      </c>
      <c r="G634" s="371">
        <v>2.5799213999999999</v>
      </c>
      <c r="H634" s="370">
        <v>0.63278421116047801</v>
      </c>
      <c r="I634">
        <v>0.38698821</v>
      </c>
      <c r="J634">
        <v>0.15177295193699999</v>
      </c>
      <c r="K634">
        <v>0.11388579412453799</v>
      </c>
      <c r="L634">
        <v>0.11389719637894</v>
      </c>
      <c r="M634">
        <v>9.4011606720000002E-2</v>
      </c>
      <c r="N634" s="134"/>
      <c r="O634" s="377"/>
      <c r="P634"/>
      <c r="Q634"/>
      <c r="R634"/>
    </row>
    <row r="635" spans="1:18" ht="13.8" customHeight="1" x14ac:dyDescent="0.3">
      <c r="A635" t="s">
        <v>2085</v>
      </c>
      <c r="B635" s="113" t="s">
        <v>919</v>
      </c>
      <c r="C635" s="182" t="s">
        <v>1385</v>
      </c>
      <c r="D635" s="40" t="s">
        <v>112</v>
      </c>
      <c r="E635" s="181" t="s">
        <v>943</v>
      </c>
      <c r="F635" s="184" t="s">
        <v>4149</v>
      </c>
      <c r="G635" s="371">
        <v>2.6433296666666668</v>
      </c>
      <c r="H635" s="370">
        <v>0.63550164751396598</v>
      </c>
      <c r="I635">
        <v>0.39649944999999998</v>
      </c>
      <c r="J635">
        <v>0.14758658870799998</v>
      </c>
      <c r="K635">
        <v>0.11387901435569601</v>
      </c>
      <c r="L635">
        <v>0.11388799795027001</v>
      </c>
      <c r="M635">
        <v>9.1406593499999994E-2</v>
      </c>
      <c r="N635" s="134"/>
      <c r="O635" s="377"/>
      <c r="P635"/>
      <c r="Q635"/>
      <c r="R635"/>
    </row>
    <row r="636" spans="1:18" ht="13.8" customHeight="1" x14ac:dyDescent="0.3">
      <c r="B636" s="113"/>
      <c r="C636" s="180"/>
      <c r="D636" s="37" t="s">
        <v>6411</v>
      </c>
      <c r="E636" s="181"/>
      <c r="F636"/>
      <c r="I636"/>
      <c r="J636"/>
      <c r="K636"/>
      <c r="L636"/>
      <c r="M636"/>
      <c r="N636" s="135"/>
      <c r="O636" s="377"/>
      <c r="P636"/>
      <c r="Q636"/>
      <c r="R636"/>
    </row>
    <row r="637" spans="1:18" ht="13.8" customHeight="1" x14ac:dyDescent="0.3">
      <c r="A637" t="s">
        <v>6412</v>
      </c>
      <c r="B637" s="113" t="s">
        <v>919</v>
      </c>
      <c r="C637" s="182" t="s">
        <v>6413</v>
      </c>
      <c r="D637" s="40" t="s">
        <v>573</v>
      </c>
      <c r="E637" s="181" t="s">
        <v>943</v>
      </c>
      <c r="F637" s="184" t="s">
        <v>6414</v>
      </c>
      <c r="G637" s="371">
        <v>11.759122</v>
      </c>
      <c r="H637" s="370">
        <v>3.2472227880242359</v>
      </c>
      <c r="I637">
        <v>1.7638682999999999</v>
      </c>
      <c r="J637">
        <v>0.43536440116999997</v>
      </c>
      <c r="K637">
        <v>0.311602557122236</v>
      </c>
      <c r="L637">
        <v>0.31176450977199999</v>
      </c>
      <c r="M637">
        <v>1.047828067</v>
      </c>
      <c r="N637" s="134"/>
      <c r="O637" s="375"/>
      <c r="P637"/>
      <c r="Q637"/>
      <c r="R637"/>
    </row>
    <row r="638" spans="1:18" ht="13.8" customHeight="1" x14ac:dyDescent="0.3">
      <c r="A638" t="s">
        <v>6415</v>
      </c>
      <c r="B638" s="113" t="s">
        <v>919</v>
      </c>
      <c r="C638" s="182" t="s">
        <v>6416</v>
      </c>
      <c r="D638" s="40" t="s">
        <v>573</v>
      </c>
      <c r="E638" s="181" t="s">
        <v>943</v>
      </c>
      <c r="F638" s="184" t="s">
        <v>6417</v>
      </c>
      <c r="G638" s="371">
        <v>7.7960000000000003</v>
      </c>
      <c r="H638" s="370">
        <v>2.1270349809604201</v>
      </c>
      <c r="I638">
        <v>1.1694</v>
      </c>
      <c r="J638">
        <v>0.28421676617000002</v>
      </c>
      <c r="K638">
        <v>0.20247705695542001</v>
      </c>
      <c r="L638">
        <v>0.20299890531500001</v>
      </c>
      <c r="M638">
        <v>0.67289481799999995</v>
      </c>
      <c r="N638" s="134"/>
      <c r="O638" s="377"/>
      <c r="P638"/>
      <c r="Q638"/>
      <c r="R638"/>
    </row>
    <row r="639" spans="1:18" ht="13.8" customHeight="1" x14ac:dyDescent="0.3">
      <c r="A639" t="s">
        <v>6418</v>
      </c>
      <c r="B639" s="113" t="s">
        <v>920</v>
      </c>
      <c r="C639" s="182" t="s">
        <v>1386</v>
      </c>
      <c r="D639" s="40" t="s">
        <v>573</v>
      </c>
      <c r="E639" s="181" t="s">
        <v>943</v>
      </c>
      <c r="F639" s="184" t="s">
        <v>6419</v>
      </c>
      <c r="G639" s="371">
        <v>4.8130708666666671</v>
      </c>
      <c r="H639" s="370">
        <v>1.9135074450632499</v>
      </c>
      <c r="I639">
        <v>0.72196062999999999</v>
      </c>
      <c r="J639">
        <v>7.5580607110999995E-2</v>
      </c>
      <c r="K639">
        <v>5.7524973691249995E-2</v>
      </c>
      <c r="L639">
        <v>5.7633719080999991E-2</v>
      </c>
      <c r="M639">
        <v>1.115857433</v>
      </c>
      <c r="N639" s="134"/>
      <c r="O639" s="377"/>
      <c r="P639"/>
      <c r="Q639"/>
      <c r="R639"/>
    </row>
    <row r="640" spans="1:18" ht="13.8" customHeight="1" x14ac:dyDescent="0.3">
      <c r="A640" t="s">
        <v>6420</v>
      </c>
      <c r="B640" s="113" t="s">
        <v>920</v>
      </c>
      <c r="C640" s="182" t="s">
        <v>1387</v>
      </c>
      <c r="D640" s="40" t="s">
        <v>573</v>
      </c>
      <c r="E640" s="181" t="s">
        <v>943</v>
      </c>
      <c r="F640" s="184" t="s">
        <v>4150</v>
      </c>
      <c r="G640" s="371">
        <v>0.75044913333333341</v>
      </c>
      <c r="H640" s="370">
        <v>0.1355898445981</v>
      </c>
      <c r="I640">
        <v>0.11256737</v>
      </c>
      <c r="J640">
        <v>1.5509874385999999E-2</v>
      </c>
      <c r="K640">
        <v>8.4761791310999993E-3</v>
      </c>
      <c r="L640">
        <v>9.6378421009999989E-3</v>
      </c>
      <c r="M640">
        <v>6.3467555199999996E-3</v>
      </c>
      <c r="N640" s="134"/>
      <c r="O640" s="377"/>
      <c r="P640"/>
      <c r="Q640"/>
      <c r="R640"/>
    </row>
    <row r="641" spans="1:18" ht="13.8" customHeight="1" x14ac:dyDescent="0.3">
      <c r="A641" t="s">
        <v>6421</v>
      </c>
      <c r="B641" s="113" t="s">
        <v>920</v>
      </c>
      <c r="C641" s="182" t="s">
        <v>1388</v>
      </c>
      <c r="D641" s="40" t="s">
        <v>573</v>
      </c>
      <c r="E641" s="181" t="s">
        <v>943</v>
      </c>
      <c r="F641" s="184" t="s">
        <v>6422</v>
      </c>
      <c r="G641" s="371">
        <v>3.9599203333333333</v>
      </c>
      <c r="H641" s="370">
        <v>1.54014476040201</v>
      </c>
      <c r="I641">
        <v>0.59398804999999999</v>
      </c>
      <c r="J641">
        <v>6.2965752804999983E-2</v>
      </c>
      <c r="K641">
        <v>4.7224727068009995E-2</v>
      </c>
      <c r="L641">
        <v>4.7554585148999996E-2</v>
      </c>
      <c r="M641">
        <v>0.88286019799999993</v>
      </c>
      <c r="N641" s="134"/>
      <c r="O641" s="377"/>
      <c r="P641"/>
      <c r="Q641"/>
      <c r="R641"/>
    </row>
    <row r="642" spans="1:18" ht="13.8" customHeight="1" x14ac:dyDescent="0.3">
      <c r="A642" t="s">
        <v>6423</v>
      </c>
      <c r="B642" s="113" t="s">
        <v>920</v>
      </c>
      <c r="C642" s="182" t="s">
        <v>1389</v>
      </c>
      <c r="D642" s="40" t="s">
        <v>573</v>
      </c>
      <c r="E642" s="181" t="s">
        <v>943</v>
      </c>
      <c r="F642" s="184" t="s">
        <v>6424</v>
      </c>
      <c r="G642" s="371">
        <v>11.995536666666666</v>
      </c>
      <c r="H642" s="370">
        <v>10.234939505904</v>
      </c>
      <c r="I642">
        <v>1.7993304999999999</v>
      </c>
      <c r="J642">
        <v>0.98522088262000007</v>
      </c>
      <c r="K642">
        <v>0.75749533400000002</v>
      </c>
      <c r="L642">
        <v>0.757517434584</v>
      </c>
      <c r="M642">
        <v>7.4503660226999999</v>
      </c>
      <c r="N642" s="134"/>
      <c r="O642" s="377"/>
      <c r="P642"/>
      <c r="Q642"/>
      <c r="R642"/>
    </row>
    <row r="643" spans="1:18" ht="13.8" customHeight="1" x14ac:dyDescent="0.3">
      <c r="A643" t="s">
        <v>2086</v>
      </c>
      <c r="B643" s="113" t="s">
        <v>920</v>
      </c>
      <c r="C643" s="182" t="s">
        <v>1390</v>
      </c>
      <c r="D643" s="40" t="s">
        <v>573</v>
      </c>
      <c r="E643" s="181" t="s">
        <v>943</v>
      </c>
      <c r="F643" s="184" t="s">
        <v>4151</v>
      </c>
      <c r="G643" s="371">
        <v>3.8180000000000001</v>
      </c>
      <c r="H643" s="370">
        <v>20.360404389100001</v>
      </c>
      <c r="I643">
        <v>0.57269999999999999</v>
      </c>
      <c r="J643">
        <v>0.3377043891</v>
      </c>
      <c r="K643">
        <v>0.3377043891</v>
      </c>
      <c r="L643">
        <v>0.3377043891</v>
      </c>
      <c r="M643">
        <v>19.45</v>
      </c>
      <c r="N643" s="134"/>
      <c r="O643" s="377"/>
      <c r="P643"/>
      <c r="Q643"/>
      <c r="R643"/>
    </row>
    <row r="644" spans="1:18" ht="13.8" customHeight="1" x14ac:dyDescent="0.3">
      <c r="A644" t="s">
        <v>6425</v>
      </c>
      <c r="B644" s="113" t="s">
        <v>920</v>
      </c>
      <c r="C644" s="182" t="s">
        <v>1391</v>
      </c>
      <c r="D644" s="40" t="s">
        <v>573</v>
      </c>
      <c r="E644" s="181" t="s">
        <v>943</v>
      </c>
      <c r="F644" s="184" t="s">
        <v>4152</v>
      </c>
      <c r="G644" s="371">
        <v>21.706349333333335</v>
      </c>
      <c r="H644" s="370">
        <v>6.5663033870000005</v>
      </c>
      <c r="I644">
        <v>3.2559524</v>
      </c>
      <c r="J644">
        <v>2.1499771770000002</v>
      </c>
      <c r="K644">
        <v>1.7460753900000001</v>
      </c>
      <c r="L644">
        <v>1.7460753900000001</v>
      </c>
      <c r="M644">
        <v>1.1603738100000001</v>
      </c>
      <c r="N644" s="134"/>
      <c r="O644" s="377"/>
      <c r="P644"/>
      <c r="Q644"/>
      <c r="R644"/>
    </row>
    <row r="645" spans="1:18" ht="13.8" customHeight="1" x14ac:dyDescent="0.3">
      <c r="A645" t="s">
        <v>6426</v>
      </c>
      <c r="B645" s="113" t="s">
        <v>920</v>
      </c>
      <c r="C645" s="182" t="s">
        <v>1392</v>
      </c>
      <c r="D645" s="40" t="s">
        <v>573</v>
      </c>
      <c r="E645" s="181" t="s">
        <v>943</v>
      </c>
      <c r="F645" s="184" t="s">
        <v>6427</v>
      </c>
      <c r="G645" s="371">
        <v>37.203124666666668</v>
      </c>
      <c r="H645" s="370">
        <v>55.311805729999996</v>
      </c>
      <c r="I645">
        <v>5.5804686999999999</v>
      </c>
      <c r="J645">
        <v>10.24348543</v>
      </c>
      <c r="K645">
        <v>7.9468510999999999</v>
      </c>
      <c r="L645">
        <v>7.9468510999999999</v>
      </c>
      <c r="M645">
        <v>39.487851599999999</v>
      </c>
      <c r="N645" s="134"/>
      <c r="O645" s="375"/>
      <c r="P645"/>
      <c r="Q645"/>
      <c r="R645"/>
    </row>
    <row r="646" spans="1:18" ht="13.8" customHeight="1" x14ac:dyDescent="0.3">
      <c r="A646" t="s">
        <v>6428</v>
      </c>
      <c r="B646" s="113" t="s">
        <v>920</v>
      </c>
      <c r="C646" s="182" t="s">
        <v>1393</v>
      </c>
      <c r="D646" s="40" t="s">
        <v>573</v>
      </c>
      <c r="E646" s="181" t="s">
        <v>943</v>
      </c>
      <c r="F646" s="184" t="s">
        <v>6429</v>
      </c>
      <c r="G646" s="371">
        <v>3.4506146000000002</v>
      </c>
      <c r="H646" s="370">
        <v>5.2198292190000011</v>
      </c>
      <c r="I646">
        <v>0.51759219000000001</v>
      </c>
      <c r="J646">
        <v>0.451520857</v>
      </c>
      <c r="K646">
        <v>0.30452363069999999</v>
      </c>
      <c r="L646">
        <v>0.30452363069999999</v>
      </c>
      <c r="M646">
        <v>4.2507161720000006</v>
      </c>
      <c r="N646" s="134"/>
      <c r="O646" s="377"/>
      <c r="P646"/>
      <c r="Q646"/>
      <c r="R646"/>
    </row>
    <row r="647" spans="1:18" ht="13.8" customHeight="1" x14ac:dyDescent="0.3">
      <c r="A647" t="s">
        <v>6430</v>
      </c>
      <c r="B647" s="113" t="s">
        <v>920</v>
      </c>
      <c r="C647" s="182" t="s">
        <v>1394</v>
      </c>
      <c r="D647" s="40" t="s">
        <v>573</v>
      </c>
      <c r="E647" s="181" t="s">
        <v>943</v>
      </c>
      <c r="F647" s="184" t="s">
        <v>4153</v>
      </c>
      <c r="G647" s="371">
        <v>0.46758162000000003</v>
      </c>
      <c r="H647" s="370">
        <v>9.9015587019399998E-2</v>
      </c>
      <c r="I647">
        <v>7.0137243000000002E-2</v>
      </c>
      <c r="J647">
        <v>1.07995507283E-2</v>
      </c>
      <c r="K647">
        <v>6.2021498111000002E-3</v>
      </c>
      <c r="L647">
        <v>7.3611716599999997E-3</v>
      </c>
      <c r="M647">
        <v>1.6915589719999999E-2</v>
      </c>
      <c r="N647" s="134"/>
      <c r="O647" s="377"/>
      <c r="P647"/>
      <c r="Q647"/>
      <c r="R647"/>
    </row>
    <row r="648" spans="1:18" ht="13.8" customHeight="1" x14ac:dyDescent="0.3">
      <c r="A648" t="s">
        <v>6431</v>
      </c>
      <c r="B648" s="113" t="s">
        <v>920</v>
      </c>
      <c r="C648" s="182" t="s">
        <v>1395</v>
      </c>
      <c r="D648" s="40" t="s">
        <v>573</v>
      </c>
      <c r="E648" s="181" t="s">
        <v>943</v>
      </c>
      <c r="F648" s="184" t="s">
        <v>6432</v>
      </c>
      <c r="G648" s="371">
        <v>2.4960439999999999</v>
      </c>
      <c r="H648" s="370">
        <v>3.58116883081864</v>
      </c>
      <c r="I648">
        <v>0.37440659999999998</v>
      </c>
      <c r="J648">
        <v>0.31049004367999999</v>
      </c>
      <c r="K648">
        <v>0.20906076102553997</v>
      </c>
      <c r="L648">
        <v>0.20943164801309996</v>
      </c>
      <c r="M648">
        <v>2.8958999620000001</v>
      </c>
      <c r="N648" s="134"/>
      <c r="O648" s="377"/>
      <c r="P648"/>
      <c r="Q648"/>
      <c r="R648"/>
    </row>
    <row r="649" spans="1:18" ht="13.8" customHeight="1" x14ac:dyDescent="0.3">
      <c r="A649" t="s">
        <v>6433</v>
      </c>
      <c r="B649" s="113" t="s">
        <v>920</v>
      </c>
      <c r="C649" s="182" t="s">
        <v>1396</v>
      </c>
      <c r="D649" s="40" t="s">
        <v>573</v>
      </c>
      <c r="E649" s="181" t="s">
        <v>943</v>
      </c>
      <c r="F649" s="184" t="s">
        <v>4154</v>
      </c>
      <c r="G649" s="371">
        <v>170.01500000000001</v>
      </c>
      <c r="H649" s="370">
        <v>203.36902101999999</v>
      </c>
      <c r="I649">
        <v>25.50225</v>
      </c>
      <c r="J649">
        <v>44.543957020000001</v>
      </c>
      <c r="K649">
        <v>27.186031100000001</v>
      </c>
      <c r="L649">
        <v>27.186031100000001</v>
      </c>
      <c r="M649">
        <v>133.32281399999999</v>
      </c>
      <c r="N649" s="134"/>
      <c r="O649" s="377"/>
      <c r="P649"/>
      <c r="Q649"/>
      <c r="R649"/>
    </row>
    <row r="650" spans="1:18" ht="13.8" customHeight="1" x14ac:dyDescent="0.3">
      <c r="A650" t="s">
        <v>6434</v>
      </c>
      <c r="B650" s="113" t="s">
        <v>920</v>
      </c>
      <c r="C650" s="182" t="s">
        <v>1397</v>
      </c>
      <c r="D650" s="40" t="s">
        <v>573</v>
      </c>
      <c r="E650" s="181" t="s">
        <v>943</v>
      </c>
      <c r="F650" s="184" t="s">
        <v>4155</v>
      </c>
      <c r="G650" s="371">
        <v>47790.3</v>
      </c>
      <c r="H650" s="370">
        <v>57692.612769999992</v>
      </c>
      <c r="I650">
        <v>7168.5450000000001</v>
      </c>
      <c r="J650">
        <v>22596.484769999999</v>
      </c>
      <c r="K650">
        <v>19670.067199999998</v>
      </c>
      <c r="L650">
        <v>19670.067199999998</v>
      </c>
      <c r="M650">
        <v>27927.582999999999</v>
      </c>
      <c r="N650" s="134"/>
      <c r="O650" s="377"/>
      <c r="P650"/>
      <c r="Q650"/>
      <c r="R650"/>
    </row>
    <row r="651" spans="1:18" ht="13.8" customHeight="1" x14ac:dyDescent="0.3">
      <c r="A651" t="s">
        <v>2087</v>
      </c>
      <c r="B651" s="113" t="s">
        <v>920</v>
      </c>
      <c r="C651" s="182" t="s">
        <v>1398</v>
      </c>
      <c r="D651" s="40" t="s">
        <v>573</v>
      </c>
      <c r="E651" s="181" t="s">
        <v>943</v>
      </c>
      <c r="F651" s="184" t="s">
        <v>4156</v>
      </c>
      <c r="G651" s="371">
        <v>750.62493333333339</v>
      </c>
      <c r="H651" s="370">
        <v>153.23405895249999</v>
      </c>
      <c r="I651">
        <v>112.59374</v>
      </c>
      <c r="J651">
        <v>39.98370227600001</v>
      </c>
      <c r="K651">
        <v>29.718080800000003</v>
      </c>
      <c r="L651">
        <v>29.720146242500004</v>
      </c>
      <c r="M651">
        <v>0.65455123399999993</v>
      </c>
      <c r="N651" s="134"/>
      <c r="O651" s="377"/>
      <c r="P651"/>
      <c r="Q651"/>
      <c r="R651"/>
    </row>
    <row r="652" spans="1:18" ht="13.8" customHeight="1" x14ac:dyDescent="0.3">
      <c r="A652" t="s">
        <v>2088</v>
      </c>
      <c r="B652" s="113" t="s">
        <v>920</v>
      </c>
      <c r="C652" s="182" t="s">
        <v>1399</v>
      </c>
      <c r="D652" s="40" t="s">
        <v>573</v>
      </c>
      <c r="E652" s="181" t="s">
        <v>943</v>
      </c>
      <c r="F652" s="184" t="s">
        <v>4157</v>
      </c>
      <c r="G652" s="371">
        <v>36500.777999999998</v>
      </c>
      <c r="H652" s="370">
        <v>43883.1615430362</v>
      </c>
      <c r="I652">
        <v>5475.1166999999996</v>
      </c>
      <c r="J652">
        <v>17182.924627330001</v>
      </c>
      <c r="K652">
        <v>14956.3835</v>
      </c>
      <c r="L652">
        <v>14956.383995706201</v>
      </c>
      <c r="M652">
        <v>21225.119719999999</v>
      </c>
      <c r="N652" s="134"/>
      <c r="O652" s="377"/>
      <c r="P652"/>
      <c r="Q652"/>
      <c r="R652"/>
    </row>
    <row r="653" spans="1:18" ht="13.8" customHeight="1" x14ac:dyDescent="0.3">
      <c r="A653" t="s">
        <v>6435</v>
      </c>
      <c r="B653" s="113" t="s">
        <v>920</v>
      </c>
      <c r="C653" s="182" t="s">
        <v>1400</v>
      </c>
      <c r="D653" s="40" t="s">
        <v>573</v>
      </c>
      <c r="E653" s="181" t="s">
        <v>943</v>
      </c>
      <c r="F653" s="184" t="s">
        <v>6436</v>
      </c>
      <c r="G653" s="371">
        <v>117.52000000000001</v>
      </c>
      <c r="H653" s="370">
        <v>769.41587622999998</v>
      </c>
      <c r="I653">
        <v>17.628</v>
      </c>
      <c r="J653">
        <v>31.760791230000002</v>
      </c>
      <c r="K653">
        <v>22.916709599999997</v>
      </c>
      <c r="L653">
        <v>22.916709599999997</v>
      </c>
      <c r="M653">
        <v>720.02708499999994</v>
      </c>
      <c r="N653" s="134"/>
      <c r="O653" s="377"/>
      <c r="P653"/>
      <c r="Q653"/>
      <c r="R653"/>
    </row>
    <row r="654" spans="1:18" ht="13.8" customHeight="1" x14ac:dyDescent="0.3">
      <c r="A654" t="s">
        <v>2089</v>
      </c>
      <c r="B654" s="113" t="s">
        <v>920</v>
      </c>
      <c r="C654" s="182" t="s">
        <v>1401</v>
      </c>
      <c r="D654" s="40" t="s">
        <v>573</v>
      </c>
      <c r="E654" s="181" t="s">
        <v>943</v>
      </c>
      <c r="F654" s="184" t="s">
        <v>4158</v>
      </c>
      <c r="G654" s="371">
        <v>1.8920000000000001</v>
      </c>
      <c r="H654" s="370">
        <v>2.3880084572559999</v>
      </c>
      <c r="I654">
        <v>0.2838</v>
      </c>
      <c r="J654">
        <v>0.44255988488000009</v>
      </c>
      <c r="K654">
        <v>0.36702359700000003</v>
      </c>
      <c r="L654">
        <v>0.36702376737600001</v>
      </c>
      <c r="M654">
        <v>1.661648402</v>
      </c>
      <c r="N654" s="134"/>
      <c r="O654" s="375"/>
      <c r="P654"/>
      <c r="Q654"/>
      <c r="R654"/>
    </row>
    <row r="655" spans="1:18" ht="13.8" customHeight="1" x14ac:dyDescent="0.3">
      <c r="A655" t="s">
        <v>2090</v>
      </c>
      <c r="B655" s="113" t="s">
        <v>920</v>
      </c>
      <c r="C655" s="182" t="s">
        <v>1402</v>
      </c>
      <c r="D655" s="40" t="s">
        <v>573</v>
      </c>
      <c r="E655" s="181" t="s">
        <v>943</v>
      </c>
      <c r="F655" s="184" t="s">
        <v>4159</v>
      </c>
      <c r="G655" s="371">
        <v>0.60742315333333341</v>
      </c>
      <c r="H655" s="370">
        <v>0.1068295165055</v>
      </c>
      <c r="I655">
        <v>9.1113473E-2</v>
      </c>
      <c r="J655">
        <v>1.1616456378E-2</v>
      </c>
      <c r="K655">
        <v>6.4884269805E-3</v>
      </c>
      <c r="L655">
        <v>7.0701653570000005E-3</v>
      </c>
      <c r="M655">
        <v>3.5157578899999999E-3</v>
      </c>
      <c r="N655" s="134"/>
      <c r="O655" s="377"/>
      <c r="P655"/>
      <c r="Q655"/>
      <c r="R655"/>
    </row>
    <row r="656" spans="1:18" ht="13.8" customHeight="1" x14ac:dyDescent="0.3">
      <c r="A656" t="s">
        <v>2091</v>
      </c>
      <c r="B656" s="113" t="s">
        <v>920</v>
      </c>
      <c r="C656" s="182" t="s">
        <v>1403</v>
      </c>
      <c r="D656" s="40" t="s">
        <v>573</v>
      </c>
      <c r="E656" s="181" t="s">
        <v>943</v>
      </c>
      <c r="F656" s="184" t="s">
        <v>4160</v>
      </c>
      <c r="G656" s="371">
        <v>0.86433853333333333</v>
      </c>
      <c r="H656" s="370">
        <v>0.56306530731543003</v>
      </c>
      <c r="I656">
        <v>0.12965077999999999</v>
      </c>
      <c r="J656">
        <v>9.7805142349999999E-2</v>
      </c>
      <c r="K656">
        <v>7.8595461144430001E-2</v>
      </c>
      <c r="L656">
        <v>7.906088592100001E-2</v>
      </c>
      <c r="M656">
        <v>0.33514228750000002</v>
      </c>
      <c r="N656" s="134"/>
      <c r="O656" s="377"/>
      <c r="P656"/>
      <c r="Q656"/>
      <c r="R656"/>
    </row>
    <row r="657" spans="1:18" ht="13.8" customHeight="1" x14ac:dyDescent="0.3">
      <c r="A657" t="s">
        <v>6437</v>
      </c>
      <c r="B657" s="113" t="s">
        <v>920</v>
      </c>
      <c r="C657" s="182" t="s">
        <v>1404</v>
      </c>
      <c r="D657" s="40" t="s">
        <v>573</v>
      </c>
      <c r="E657" s="181" t="s">
        <v>943</v>
      </c>
      <c r="F657" s="184" t="s">
        <v>4161</v>
      </c>
      <c r="G657" s="371">
        <v>79.290000000000006</v>
      </c>
      <c r="H657" s="370">
        <v>28.991091423</v>
      </c>
      <c r="I657">
        <v>11.8935</v>
      </c>
      <c r="J657">
        <v>13.138574923</v>
      </c>
      <c r="K657">
        <v>11.333887499999999</v>
      </c>
      <c r="L657">
        <v>11.333887499999999</v>
      </c>
      <c r="M657">
        <v>3.9590164999999997</v>
      </c>
      <c r="N657" s="134"/>
      <c r="O657" s="377"/>
      <c r="P657" s="259"/>
      <c r="Q657"/>
      <c r="R657"/>
    </row>
    <row r="658" spans="1:18" ht="13.8" customHeight="1" x14ac:dyDescent="0.3">
      <c r="A658" t="s">
        <v>6438</v>
      </c>
      <c r="B658" s="113" t="s">
        <v>920</v>
      </c>
      <c r="C658" s="182" t="s">
        <v>1405</v>
      </c>
      <c r="D658" s="40" t="s">
        <v>573</v>
      </c>
      <c r="E658" s="181" t="s">
        <v>943</v>
      </c>
      <c r="F658" s="184" t="s">
        <v>6439</v>
      </c>
      <c r="G658" s="371">
        <v>26.478787333333337</v>
      </c>
      <c r="H658" s="370">
        <v>4.5813135569100005</v>
      </c>
      <c r="I658">
        <v>3.9718181000000001</v>
      </c>
      <c r="J658">
        <v>0.4403486875</v>
      </c>
      <c r="K658">
        <v>0.25661742999999998</v>
      </c>
      <c r="L658">
        <v>0.25672084741000001</v>
      </c>
      <c r="M658">
        <v>0.16904335199999998</v>
      </c>
      <c r="N658" s="134"/>
      <c r="O658" s="378"/>
      <c r="P658" s="259"/>
      <c r="Q658"/>
      <c r="R658"/>
    </row>
    <row r="659" spans="1:18" ht="13.8" customHeight="1" x14ac:dyDescent="0.3">
      <c r="A659" t="s">
        <v>6440</v>
      </c>
      <c r="B659" s="113" t="s">
        <v>920</v>
      </c>
      <c r="C659" s="182" t="s">
        <v>1406</v>
      </c>
      <c r="D659" s="40" t="s">
        <v>573</v>
      </c>
      <c r="E659" s="181" t="s">
        <v>943</v>
      </c>
      <c r="F659" s="184" t="s">
        <v>6441</v>
      </c>
      <c r="G659" s="371">
        <v>0.49336068666666671</v>
      </c>
      <c r="H659" s="370">
        <v>8.7654627690500003E-2</v>
      </c>
      <c r="I659">
        <v>7.4004103000000002E-2</v>
      </c>
      <c r="J659">
        <v>9.7195698239999993E-3</v>
      </c>
      <c r="K659">
        <v>5.3829981404999996E-3</v>
      </c>
      <c r="L659">
        <v>5.9642910259999999E-3</v>
      </c>
      <c r="M659">
        <v>3.3475711199999997E-3</v>
      </c>
      <c r="N659" s="134"/>
      <c r="O659" s="377"/>
      <c r="P659"/>
      <c r="Q659"/>
      <c r="R659"/>
    </row>
    <row r="660" spans="1:18" ht="13.8" customHeight="1" x14ac:dyDescent="0.3">
      <c r="A660" t="s">
        <v>6442</v>
      </c>
      <c r="B660" s="113" t="s">
        <v>920</v>
      </c>
      <c r="C660" s="182" t="s">
        <v>1407</v>
      </c>
      <c r="D660" s="40" t="s">
        <v>573</v>
      </c>
      <c r="E660" s="181" t="s">
        <v>943</v>
      </c>
      <c r="F660" s="184" t="s">
        <v>6443</v>
      </c>
      <c r="G660" s="371">
        <v>24.659807333333333</v>
      </c>
      <c r="H660" s="370">
        <v>4.2667574052511377</v>
      </c>
      <c r="I660">
        <v>3.6989711000000001</v>
      </c>
      <c r="J660">
        <v>0.41020464320000005</v>
      </c>
      <c r="K660">
        <v>0.239031020180138</v>
      </c>
      <c r="L660">
        <v>0.23916788887100002</v>
      </c>
      <c r="M660">
        <v>0.15744464700000002</v>
      </c>
      <c r="N660" s="134"/>
      <c r="O660" s="377"/>
      <c r="P660"/>
      <c r="Q660"/>
      <c r="R660"/>
    </row>
    <row r="661" spans="1:18" ht="13.8" customHeight="1" x14ac:dyDescent="0.3">
      <c r="A661" t="s">
        <v>6444</v>
      </c>
      <c r="B661" s="113" t="s">
        <v>920</v>
      </c>
      <c r="C661" s="182" t="s">
        <v>1408</v>
      </c>
      <c r="D661" s="40" t="s">
        <v>573</v>
      </c>
      <c r="E661" s="181" t="s">
        <v>943</v>
      </c>
      <c r="F661" s="184" t="s">
        <v>4162</v>
      </c>
      <c r="G661" s="371">
        <v>4.9818182000000002</v>
      </c>
      <c r="H661" s="370">
        <v>3.0263530530000002</v>
      </c>
      <c r="I661">
        <v>0.74727273000000005</v>
      </c>
      <c r="J661">
        <v>1.7488561200000001</v>
      </c>
      <c r="K661">
        <v>1.0443436300000002</v>
      </c>
      <c r="L661">
        <v>1.0443436300000002</v>
      </c>
      <c r="M661">
        <v>0.53022420299999995</v>
      </c>
      <c r="N661" s="134"/>
      <c r="O661" s="378"/>
      <c r="P661"/>
      <c r="Q661"/>
      <c r="R661"/>
    </row>
    <row r="662" spans="1:18" ht="13.8" customHeight="1" x14ac:dyDescent="0.3">
      <c r="A662" t="s">
        <v>6445</v>
      </c>
      <c r="B662" s="113" t="s">
        <v>920</v>
      </c>
      <c r="C662" s="182" t="s">
        <v>1409</v>
      </c>
      <c r="D662" s="40" t="s">
        <v>573</v>
      </c>
      <c r="E662" s="181" t="s">
        <v>943</v>
      </c>
      <c r="F662" s="184" t="s">
        <v>4163</v>
      </c>
      <c r="G662" s="371">
        <v>11.551490000000001</v>
      </c>
      <c r="H662" s="370">
        <v>3598.9589538841001</v>
      </c>
      <c r="I662">
        <v>1.7327235000000001</v>
      </c>
      <c r="J662">
        <v>3556.7084057840998</v>
      </c>
      <c r="K662">
        <v>1.25623587</v>
      </c>
      <c r="L662">
        <v>1.25623587</v>
      </c>
      <c r="M662">
        <v>40.517824599999997</v>
      </c>
      <c r="N662" s="134"/>
      <c r="O662" s="377"/>
      <c r="P662"/>
      <c r="Q662"/>
      <c r="R662"/>
    </row>
    <row r="663" spans="1:18" ht="13.8" customHeight="1" x14ac:dyDescent="0.3">
      <c r="A663" t="s">
        <v>6446</v>
      </c>
      <c r="B663" s="113" t="s">
        <v>920</v>
      </c>
      <c r="C663" s="182" t="s">
        <v>1410</v>
      </c>
      <c r="D663" s="40" t="s">
        <v>573</v>
      </c>
      <c r="E663" s="181" t="s">
        <v>943</v>
      </c>
      <c r="F663" s="184" t="s">
        <v>4164</v>
      </c>
      <c r="G663" s="371">
        <v>15.518727333333334</v>
      </c>
      <c r="H663" s="370">
        <v>62.218650992040004</v>
      </c>
      <c r="I663">
        <v>2.3278091000000001</v>
      </c>
      <c r="J663">
        <v>12.688636492040001</v>
      </c>
      <c r="K663">
        <v>12.057210300000001</v>
      </c>
      <c r="L663">
        <v>12.057210300000001</v>
      </c>
      <c r="M663">
        <v>47.202205399999997</v>
      </c>
      <c r="N663" s="134"/>
      <c r="O663" s="377"/>
      <c r="P663"/>
      <c r="Q663"/>
      <c r="R663"/>
    </row>
    <row r="664" spans="1:18" ht="13.8" customHeight="1" x14ac:dyDescent="0.3">
      <c r="A664" t="s">
        <v>2092</v>
      </c>
      <c r="B664" s="113" t="s">
        <v>920</v>
      </c>
      <c r="C664" s="182" t="s">
        <v>1411</v>
      </c>
      <c r="D664" s="40" t="s">
        <v>573</v>
      </c>
      <c r="E664" s="181" t="s">
        <v>943</v>
      </c>
      <c r="F664" s="184" t="s">
        <v>4165</v>
      </c>
      <c r="G664" s="371">
        <v>13.095508000000001</v>
      </c>
      <c r="H664" s="370">
        <v>30.123200646564538</v>
      </c>
      <c r="I664">
        <v>1.9643261999999999</v>
      </c>
      <c r="J664">
        <v>14.630604234529422</v>
      </c>
      <c r="K664">
        <v>14.061451112107621</v>
      </c>
      <c r="L664">
        <v>14.061451282742741</v>
      </c>
      <c r="M664">
        <v>13.528270041399999</v>
      </c>
      <c r="N664" s="134"/>
      <c r="O664" s="378"/>
      <c r="P664"/>
      <c r="Q664"/>
      <c r="R664"/>
    </row>
    <row r="665" spans="1:18" ht="13.8" customHeight="1" x14ac:dyDescent="0.3">
      <c r="A665" t="s">
        <v>2093</v>
      </c>
      <c r="B665" s="113" t="s">
        <v>920</v>
      </c>
      <c r="C665" s="182" t="s">
        <v>1412</v>
      </c>
      <c r="D665" s="40" t="s">
        <v>573</v>
      </c>
      <c r="E665" s="181" t="s">
        <v>943</v>
      </c>
      <c r="F665" s="184" t="s">
        <v>4166</v>
      </c>
      <c r="G665" s="371">
        <v>0.54224460000000008</v>
      </c>
      <c r="H665" s="370">
        <v>9.587243706750001E-2</v>
      </c>
      <c r="I665">
        <v>8.1336690000000003E-2</v>
      </c>
      <c r="J665">
        <v>1.0532521216E-2</v>
      </c>
      <c r="K665">
        <v>5.8567533604999998E-3</v>
      </c>
      <c r="L665">
        <v>6.4382371709999992E-3</v>
      </c>
      <c r="M665">
        <v>3.4196511799999998E-3</v>
      </c>
      <c r="N665" s="134"/>
      <c r="O665" s="377"/>
      <c r="P665"/>
      <c r="Q665"/>
      <c r="R665"/>
    </row>
    <row r="666" spans="1:18" ht="13.8" customHeight="1" x14ac:dyDescent="0.3">
      <c r="A666" t="s">
        <v>2094</v>
      </c>
      <c r="B666" s="113" t="s">
        <v>920</v>
      </c>
      <c r="C666" s="182" t="s">
        <v>1413</v>
      </c>
      <c r="D666" s="40" t="s">
        <v>573</v>
      </c>
      <c r="E666" s="181" t="s">
        <v>943</v>
      </c>
      <c r="F666" s="184" t="s">
        <v>4167</v>
      </c>
      <c r="G666" s="371">
        <v>11.086986000000001</v>
      </c>
      <c r="H666" s="370">
        <v>25.318828515384588</v>
      </c>
      <c r="I666">
        <v>1.6630479</v>
      </c>
      <c r="J666">
        <v>12.291392905203702</v>
      </c>
      <c r="K666">
        <v>11.812556155003891</v>
      </c>
      <c r="L666">
        <v>11.812649335747</v>
      </c>
      <c r="M666">
        <v>11.364294194899999</v>
      </c>
      <c r="N666" s="134"/>
      <c r="O666" s="375"/>
      <c r="P666"/>
      <c r="Q666"/>
      <c r="R666"/>
    </row>
    <row r="667" spans="1:18" ht="13.8" customHeight="1" x14ac:dyDescent="0.3">
      <c r="A667" t="s">
        <v>6447</v>
      </c>
      <c r="B667" s="113" t="s">
        <v>920</v>
      </c>
      <c r="C667" s="182" t="s">
        <v>1414</v>
      </c>
      <c r="D667" s="40" t="s">
        <v>573</v>
      </c>
      <c r="E667" s="181" t="s">
        <v>943</v>
      </c>
      <c r="F667" s="184" t="s">
        <v>6448</v>
      </c>
      <c r="G667" s="371">
        <v>23700</v>
      </c>
      <c r="H667" s="370">
        <v>29749.958230976074</v>
      </c>
      <c r="I667">
        <v>3555</v>
      </c>
      <c r="J667">
        <v>16887.198230976068</v>
      </c>
      <c r="K667">
        <v>16204.56407162697</v>
      </c>
      <c r="L667">
        <v>16204.56407162697</v>
      </c>
      <c r="M667">
        <v>9307.76</v>
      </c>
      <c r="N667" s="134"/>
      <c r="O667" s="377"/>
      <c r="P667"/>
      <c r="Q667"/>
      <c r="R667"/>
    </row>
    <row r="668" spans="1:18" ht="13.8" customHeight="1" x14ac:dyDescent="0.3">
      <c r="A668" t="s">
        <v>6449</v>
      </c>
      <c r="B668" s="113" t="s">
        <v>920</v>
      </c>
      <c r="C668" s="182" t="s">
        <v>1415</v>
      </c>
      <c r="D668" s="40" t="s">
        <v>573</v>
      </c>
      <c r="E668" s="181" t="s">
        <v>943</v>
      </c>
      <c r="F668" s="184" t="s">
        <v>6450</v>
      </c>
      <c r="G668" s="371">
        <v>311.52784000000003</v>
      </c>
      <c r="H668" s="370">
        <v>63.595909307520003</v>
      </c>
      <c r="I668">
        <v>46.729176000000002</v>
      </c>
      <c r="J668">
        <v>16.594221210000001</v>
      </c>
      <c r="K668">
        <v>12.333735389999999</v>
      </c>
      <c r="L668">
        <v>12.334592599519999</v>
      </c>
      <c r="M668">
        <v>0.27165488799999998</v>
      </c>
      <c r="N668" s="134"/>
      <c r="O668" s="378"/>
      <c r="P668"/>
      <c r="Q668"/>
      <c r="R668"/>
    </row>
    <row r="669" spans="1:18" ht="13.8" customHeight="1" x14ac:dyDescent="0.3">
      <c r="A669" t="s">
        <v>6451</v>
      </c>
      <c r="B669" s="113" t="s">
        <v>920</v>
      </c>
      <c r="C669" s="182" t="s">
        <v>1416</v>
      </c>
      <c r="D669" s="40" t="s">
        <v>573</v>
      </c>
      <c r="E669" s="181" t="s">
        <v>943</v>
      </c>
      <c r="F669" s="184" t="s">
        <v>6452</v>
      </c>
      <c r="G669" s="371">
        <v>15981.804</v>
      </c>
      <c r="H669" s="370">
        <v>19953.458852507039</v>
      </c>
      <c r="I669">
        <v>2397.2705999999998</v>
      </c>
      <c r="J669">
        <v>11319.899150971902</v>
      </c>
      <c r="K669">
        <v>10861.12830018</v>
      </c>
      <c r="L669">
        <v>10861.128583059141</v>
      </c>
      <c r="M669">
        <v>6236.2888186560003</v>
      </c>
      <c r="N669" s="134"/>
      <c r="O669" s="377"/>
      <c r="P669"/>
      <c r="Q669"/>
      <c r="R669"/>
    </row>
    <row r="670" spans="1:18" ht="13.8" customHeight="1" x14ac:dyDescent="0.3">
      <c r="A670" t="s">
        <v>6453</v>
      </c>
      <c r="B670" s="113" t="s">
        <v>920</v>
      </c>
      <c r="C670" s="182" t="s">
        <v>1417</v>
      </c>
      <c r="D670" s="40" t="s">
        <v>573</v>
      </c>
      <c r="E670" s="181" t="s">
        <v>943</v>
      </c>
      <c r="F670" s="184" t="s">
        <v>6454</v>
      </c>
      <c r="G670" s="371">
        <v>33300</v>
      </c>
      <c r="H670" s="370">
        <v>23667.792252713538</v>
      </c>
      <c r="I670">
        <v>4995</v>
      </c>
      <c r="J670">
        <v>9365.0322527135395</v>
      </c>
      <c r="K670">
        <v>8972.0004639973395</v>
      </c>
      <c r="L670">
        <v>8972.0004639973395</v>
      </c>
      <c r="M670">
        <v>9307.76</v>
      </c>
      <c r="N670" s="134"/>
      <c r="O670" s="377"/>
      <c r="P670"/>
      <c r="Q670"/>
      <c r="R670"/>
    </row>
    <row r="671" spans="1:18" ht="13.8" customHeight="1" x14ac:dyDescent="0.3">
      <c r="A671" t="s">
        <v>6455</v>
      </c>
      <c r="B671" s="113" t="s">
        <v>920</v>
      </c>
      <c r="C671" s="182" t="s">
        <v>1418</v>
      </c>
      <c r="D671" s="40" t="s">
        <v>573</v>
      </c>
      <c r="E671" s="181" t="s">
        <v>943</v>
      </c>
      <c r="F671" s="184" t="s">
        <v>6456</v>
      </c>
      <c r="G671" s="371">
        <v>1100.0538000000001</v>
      </c>
      <c r="H671" s="370">
        <v>224.56715771259999</v>
      </c>
      <c r="I671">
        <v>165.00807</v>
      </c>
      <c r="J671">
        <v>58.596804650999999</v>
      </c>
      <c r="K671">
        <v>43.552359600000003</v>
      </c>
      <c r="L671">
        <v>43.555386541600001</v>
      </c>
      <c r="M671">
        <v>0.95925612000000005</v>
      </c>
      <c r="N671" s="134"/>
      <c r="O671" s="378"/>
      <c r="P671"/>
      <c r="Q671"/>
      <c r="R671"/>
    </row>
    <row r="672" spans="1:18" ht="13.8" customHeight="1" x14ac:dyDescent="0.3">
      <c r="A672" t="s">
        <v>6457</v>
      </c>
      <c r="B672" s="113" t="s">
        <v>920</v>
      </c>
      <c r="C672" s="182" t="s">
        <v>1419</v>
      </c>
      <c r="D672" s="40" t="s">
        <v>573</v>
      </c>
      <c r="E672" s="181" t="s">
        <v>943</v>
      </c>
      <c r="F672" s="184" t="s">
        <v>6458</v>
      </c>
      <c r="G672" s="371">
        <v>25250.013333333332</v>
      </c>
      <c r="H672" s="370">
        <v>17806.9859008204</v>
      </c>
      <c r="I672">
        <v>3787.502</v>
      </c>
      <c r="J672">
        <v>7038.4233724449996</v>
      </c>
      <c r="K672">
        <v>6739.8884201399997</v>
      </c>
      <c r="L672">
        <v>6739.8891768753992</v>
      </c>
      <c r="M672">
        <v>6981.0597716399998</v>
      </c>
      <c r="N672" s="134"/>
      <c r="O672" s="377"/>
      <c r="P672"/>
      <c r="Q672"/>
      <c r="R672"/>
    </row>
    <row r="673" spans="1:18" ht="13.8" customHeight="1" x14ac:dyDescent="0.3">
      <c r="A673" t="s">
        <v>6459</v>
      </c>
      <c r="B673" s="113" t="s">
        <v>920</v>
      </c>
      <c r="C673" s="182" t="s">
        <v>1420</v>
      </c>
      <c r="D673" s="40" t="s">
        <v>573</v>
      </c>
      <c r="E673" s="181" t="s">
        <v>943</v>
      </c>
      <c r="F673" s="184" t="s">
        <v>6460</v>
      </c>
      <c r="G673" s="371">
        <v>34900</v>
      </c>
      <c r="H673" s="370">
        <v>19366.907570901843</v>
      </c>
      <c r="I673">
        <v>5235</v>
      </c>
      <c r="J673">
        <v>4824.1475709018441</v>
      </c>
      <c r="K673">
        <v>4617.2887347354445</v>
      </c>
      <c r="L673">
        <v>4617.2887347354445</v>
      </c>
      <c r="M673">
        <v>9307.76</v>
      </c>
      <c r="N673" s="134"/>
      <c r="O673" s="377"/>
      <c r="P673"/>
      <c r="Q673"/>
      <c r="R673"/>
    </row>
    <row r="674" spans="1:18" ht="13.8" customHeight="1" x14ac:dyDescent="0.3">
      <c r="A674" t="s">
        <v>6461</v>
      </c>
      <c r="B674" s="113" t="s">
        <v>920</v>
      </c>
      <c r="C674" s="182" t="s">
        <v>1421</v>
      </c>
      <c r="D674" s="40" t="s">
        <v>573</v>
      </c>
      <c r="E674" s="181" t="s">
        <v>943</v>
      </c>
      <c r="F674" s="184" t="s">
        <v>6462</v>
      </c>
      <c r="G674" s="371">
        <v>3106.034266666667</v>
      </c>
      <c r="H674" s="370">
        <v>634.07197498870005</v>
      </c>
      <c r="I674">
        <v>465.90514000000002</v>
      </c>
      <c r="J674">
        <v>165.44980044999997</v>
      </c>
      <c r="K674">
        <v>122.97136709999998</v>
      </c>
      <c r="L674">
        <v>122.97991375869998</v>
      </c>
      <c r="M674">
        <v>2.7084878800000003</v>
      </c>
      <c r="N674" s="134"/>
      <c r="O674" s="377"/>
      <c r="P674"/>
      <c r="Q674"/>
      <c r="R674"/>
    </row>
    <row r="675" spans="1:18" ht="13.8" customHeight="1" x14ac:dyDescent="0.3">
      <c r="A675" t="s">
        <v>6463</v>
      </c>
      <c r="B675" s="113" t="s">
        <v>920</v>
      </c>
      <c r="C675" s="182" t="s">
        <v>1422</v>
      </c>
      <c r="D675" s="40" t="s">
        <v>573</v>
      </c>
      <c r="E675" s="181" t="s">
        <v>943</v>
      </c>
      <c r="F675" s="184" t="s">
        <v>6464</v>
      </c>
      <c r="G675" s="371">
        <v>23454.172666666669</v>
      </c>
      <c r="H675" s="370">
        <v>12623.0868326011</v>
      </c>
      <c r="I675">
        <v>3518.1259</v>
      </c>
      <c r="J675">
        <v>3147.0164071140002</v>
      </c>
      <c r="K675">
        <v>2999.3345189000001</v>
      </c>
      <c r="L675">
        <v>2999.3375956971004</v>
      </c>
      <c r="M675">
        <v>5957.9414486899996</v>
      </c>
      <c r="N675" s="134"/>
      <c r="O675" s="377"/>
      <c r="P675"/>
      <c r="Q675"/>
      <c r="R675"/>
    </row>
    <row r="676" spans="1:18" ht="13.8" customHeight="1" x14ac:dyDescent="0.3">
      <c r="A676" t="s">
        <v>2095</v>
      </c>
      <c r="B676" s="113" t="s">
        <v>920</v>
      </c>
      <c r="C676" s="182" t="s">
        <v>1423</v>
      </c>
      <c r="D676" s="40" t="s">
        <v>573</v>
      </c>
      <c r="E676" s="181" t="s">
        <v>943</v>
      </c>
      <c r="F676" s="184" t="s">
        <v>4168</v>
      </c>
      <c r="G676" s="371">
        <v>5.4584579333333334</v>
      </c>
      <c r="H676" s="370">
        <v>2.0781279510889998</v>
      </c>
      <c r="I676">
        <v>0.81876868999999997</v>
      </c>
      <c r="J676">
        <v>6.7133108009999998E-2</v>
      </c>
      <c r="K676">
        <v>3.9211675069000002E-2</v>
      </c>
      <c r="L676">
        <v>3.990272081E-2</v>
      </c>
      <c r="M676">
        <v>1.191532668</v>
      </c>
      <c r="N676" s="134"/>
      <c r="O676" s="377"/>
      <c r="P676"/>
      <c r="Q676"/>
      <c r="R676"/>
    </row>
    <row r="677" spans="1:18" ht="13.8" customHeight="1" x14ac:dyDescent="0.3">
      <c r="A677" t="s">
        <v>6465</v>
      </c>
      <c r="B677" s="113" t="s">
        <v>920</v>
      </c>
      <c r="C677" s="182" t="s">
        <v>1424</v>
      </c>
      <c r="D677" s="40" t="s">
        <v>573</v>
      </c>
      <c r="E677" s="181" t="s">
        <v>943</v>
      </c>
      <c r="F677" s="184" t="s">
        <v>4169</v>
      </c>
      <c r="G677" s="371">
        <v>449.38690000000003</v>
      </c>
      <c r="H677" s="370">
        <v>951.00943130000007</v>
      </c>
      <c r="I677">
        <v>67.408034999999998</v>
      </c>
      <c r="J677">
        <v>226.90125330000001</v>
      </c>
      <c r="K677">
        <v>194.29628300000002</v>
      </c>
      <c r="L677">
        <v>194.29628300000002</v>
      </c>
      <c r="M677">
        <v>656.70014300000003</v>
      </c>
      <c r="N677" s="134"/>
      <c r="O677" s="378"/>
      <c r="P677"/>
      <c r="Q677"/>
      <c r="R677"/>
    </row>
    <row r="678" spans="1:18" ht="13.8" customHeight="1" x14ac:dyDescent="0.3">
      <c r="A678" t="s">
        <v>2096</v>
      </c>
      <c r="B678" s="113" t="s">
        <v>920</v>
      </c>
      <c r="C678" s="182" t="s">
        <v>1425</v>
      </c>
      <c r="D678" s="40" t="s">
        <v>573</v>
      </c>
      <c r="E678" s="181" t="s">
        <v>943</v>
      </c>
      <c r="F678" s="184" t="s">
        <v>4170</v>
      </c>
      <c r="G678" s="371">
        <v>14.373962000000001</v>
      </c>
      <c r="H678" s="370">
        <v>3.3423981474060001</v>
      </c>
      <c r="I678">
        <v>2.1560942999999999</v>
      </c>
      <c r="J678">
        <v>1.1805663925000001</v>
      </c>
      <c r="K678">
        <v>0.90768836900000016</v>
      </c>
      <c r="L678">
        <v>0.90771485159600007</v>
      </c>
      <c r="M678">
        <v>5.7109723099999996E-3</v>
      </c>
      <c r="N678" s="134"/>
      <c r="O678" s="378"/>
      <c r="P678"/>
      <c r="Q678"/>
      <c r="R678"/>
    </row>
    <row r="679" spans="1:18" ht="13.8" customHeight="1" x14ac:dyDescent="0.3">
      <c r="A679" t="s">
        <v>2097</v>
      </c>
      <c r="B679" s="113" t="s">
        <v>920</v>
      </c>
      <c r="C679" s="182" t="s">
        <v>1426</v>
      </c>
      <c r="D679" s="40" t="s">
        <v>573</v>
      </c>
      <c r="E679" s="181" t="s">
        <v>943</v>
      </c>
      <c r="F679" s="184" t="s">
        <v>4171</v>
      </c>
      <c r="G679" s="371">
        <v>366.73444000000001</v>
      </c>
      <c r="H679" s="370">
        <v>770.95269596269327</v>
      </c>
      <c r="I679">
        <v>55.010165999999998</v>
      </c>
      <c r="J679">
        <v>184.01432273099999</v>
      </c>
      <c r="K679">
        <v>157.55244999999999</v>
      </c>
      <c r="L679">
        <v>157.55245503169328</v>
      </c>
      <c r="M679">
        <v>531.92820219999999</v>
      </c>
      <c r="N679" s="134"/>
      <c r="O679" s="377"/>
      <c r="P679"/>
      <c r="Q679"/>
      <c r="R679"/>
    </row>
    <row r="680" spans="1:18" ht="13.8" customHeight="1" x14ac:dyDescent="0.3">
      <c r="A680" t="s">
        <v>6466</v>
      </c>
      <c r="B680" s="113" t="s">
        <v>920</v>
      </c>
      <c r="C680" s="182" t="s">
        <v>1427</v>
      </c>
      <c r="D680" s="40" t="s">
        <v>573</v>
      </c>
      <c r="E680" s="181" t="s">
        <v>943</v>
      </c>
      <c r="F680" s="184" t="s">
        <v>6467</v>
      </c>
      <c r="G680" s="371">
        <v>144.50005333333334</v>
      </c>
      <c r="H680" s="370">
        <v>646.11710958000003</v>
      </c>
      <c r="I680">
        <v>21.675007999999998</v>
      </c>
      <c r="J680">
        <v>37.047187100000002</v>
      </c>
      <c r="K680">
        <v>26.8932863</v>
      </c>
      <c r="L680">
        <v>26.8932863</v>
      </c>
      <c r="M680">
        <v>587.39491448000001</v>
      </c>
      <c r="N680" s="134"/>
      <c r="O680" s="375"/>
      <c r="P680"/>
      <c r="Q680"/>
      <c r="R680"/>
    </row>
    <row r="681" spans="1:18" ht="13.8" customHeight="1" x14ac:dyDescent="0.3">
      <c r="A681" t="s">
        <v>2098</v>
      </c>
      <c r="B681" s="113" t="s">
        <v>920</v>
      </c>
      <c r="C681" s="182" t="s">
        <v>1428</v>
      </c>
      <c r="D681" s="40" t="s">
        <v>573</v>
      </c>
      <c r="E681" s="181" t="s">
        <v>943</v>
      </c>
      <c r="F681" s="184" t="s">
        <v>4172</v>
      </c>
      <c r="G681" s="371">
        <v>44.537883999999998</v>
      </c>
      <c r="H681" s="370">
        <v>125.287154771823</v>
      </c>
      <c r="I681">
        <v>6.6806825999999999</v>
      </c>
      <c r="J681">
        <v>3.6579983482000005</v>
      </c>
      <c r="K681">
        <v>2.8124827000000003</v>
      </c>
      <c r="L681">
        <v>2.8125647566229999</v>
      </c>
      <c r="M681">
        <v>114.948391767</v>
      </c>
      <c r="N681" s="134"/>
      <c r="O681" s="377"/>
      <c r="P681"/>
      <c r="Q681"/>
      <c r="R681"/>
    </row>
    <row r="682" spans="1:18" ht="13.8" customHeight="1" x14ac:dyDescent="0.3">
      <c r="A682" t="s">
        <v>6468</v>
      </c>
      <c r="B682" s="113" t="s">
        <v>920</v>
      </c>
      <c r="C682" s="182" t="s">
        <v>1429</v>
      </c>
      <c r="D682" s="40" t="s">
        <v>573</v>
      </c>
      <c r="E682" s="181" t="s">
        <v>943</v>
      </c>
      <c r="F682" s="184" t="s">
        <v>4173</v>
      </c>
      <c r="G682" s="371">
        <v>10.146806666666668</v>
      </c>
      <c r="H682" s="370">
        <v>27.106379874999998</v>
      </c>
      <c r="I682">
        <v>1.5220210000000001</v>
      </c>
      <c r="J682">
        <v>4.9710131550000005</v>
      </c>
      <c r="K682">
        <v>3.20359309</v>
      </c>
      <c r="L682">
        <v>3.20359309</v>
      </c>
      <c r="M682">
        <v>20.613345719999998</v>
      </c>
      <c r="N682" s="134"/>
      <c r="O682" s="377"/>
      <c r="P682"/>
      <c r="Q682"/>
      <c r="R682"/>
    </row>
    <row r="683" spans="1:18" ht="13.8" customHeight="1" x14ac:dyDescent="0.3">
      <c r="A683" t="s">
        <v>2099</v>
      </c>
      <c r="B683" s="113" t="s">
        <v>920</v>
      </c>
      <c r="C683" s="182" t="s">
        <v>1430</v>
      </c>
      <c r="D683" s="40" t="s">
        <v>573</v>
      </c>
      <c r="E683" s="181" t="s">
        <v>943</v>
      </c>
      <c r="F683" s="184" t="s">
        <v>4174</v>
      </c>
      <c r="G683" s="371">
        <v>28.804014000000002</v>
      </c>
      <c r="H683" s="370">
        <v>20.74629809492</v>
      </c>
      <c r="I683">
        <v>4.3206021000000003</v>
      </c>
      <c r="J683">
        <v>0.82103453045999997</v>
      </c>
      <c r="K683">
        <v>0.58399966293000005</v>
      </c>
      <c r="L683">
        <v>0.58407869738999996</v>
      </c>
      <c r="M683">
        <v>15.604582429999999</v>
      </c>
      <c r="N683" s="134"/>
      <c r="O683" s="377"/>
      <c r="P683"/>
      <c r="Q683"/>
      <c r="R683"/>
    </row>
    <row r="684" spans="1:18" ht="13.8" customHeight="1" x14ac:dyDescent="0.3">
      <c r="A684" t="s">
        <v>2100</v>
      </c>
      <c r="B684" s="113" t="s">
        <v>920</v>
      </c>
      <c r="C684" s="182" t="s">
        <v>1431</v>
      </c>
      <c r="D684" s="40" t="s">
        <v>573</v>
      </c>
      <c r="E684" s="181" t="s">
        <v>943</v>
      </c>
      <c r="F684" s="184" t="s">
        <v>4175</v>
      </c>
      <c r="G684" s="371">
        <v>19.026903333333337</v>
      </c>
      <c r="H684" s="370">
        <v>3.7332868151485998</v>
      </c>
      <c r="I684">
        <v>2.8540355000000002</v>
      </c>
      <c r="J684">
        <v>0.31763911936310002</v>
      </c>
      <c r="K684">
        <v>0.20756193955650001</v>
      </c>
      <c r="L684">
        <v>0.20814145048100002</v>
      </c>
      <c r="M684">
        <v>0.56103059399999999</v>
      </c>
      <c r="N684" s="134"/>
      <c r="P684"/>
      <c r="Q684"/>
      <c r="R684"/>
    </row>
    <row r="685" spans="1:18" ht="13.8" customHeight="1" x14ac:dyDescent="0.3">
      <c r="A685" t="s">
        <v>2101</v>
      </c>
      <c r="B685" s="113" t="s">
        <v>920</v>
      </c>
      <c r="C685" s="182" t="s">
        <v>1432</v>
      </c>
      <c r="D685" s="40" t="s">
        <v>573</v>
      </c>
      <c r="E685" s="181" t="s">
        <v>943</v>
      </c>
      <c r="F685" s="184" t="s">
        <v>4176</v>
      </c>
      <c r="G685" s="371">
        <v>28.706242666666668</v>
      </c>
      <c r="H685" s="370">
        <v>20.576168862232805</v>
      </c>
      <c r="I685">
        <v>4.3059364000000002</v>
      </c>
      <c r="J685">
        <v>0.81600057209999999</v>
      </c>
      <c r="K685">
        <v>0.58023528433430493</v>
      </c>
      <c r="L685">
        <v>0.58031932355849991</v>
      </c>
      <c r="M685">
        <v>15.45414783</v>
      </c>
      <c r="N685" s="134"/>
      <c r="O685" s="372"/>
      <c r="P685"/>
      <c r="Q685"/>
      <c r="R685"/>
    </row>
    <row r="686" spans="1:18" ht="13.8" customHeight="1" x14ac:dyDescent="0.3">
      <c r="A686" t="s">
        <v>6469</v>
      </c>
      <c r="B686" s="113" t="s">
        <v>920</v>
      </c>
      <c r="C686" s="182" t="s">
        <v>1433</v>
      </c>
      <c r="D686" s="40" t="s">
        <v>573</v>
      </c>
      <c r="E686" s="181" t="s">
        <v>943</v>
      </c>
      <c r="F686" s="184" t="s">
        <v>6470</v>
      </c>
      <c r="G686" s="371">
        <v>1.6839352666666667</v>
      </c>
      <c r="H686" s="370">
        <v>25.469320179383999</v>
      </c>
      <c r="I686">
        <v>0.25259029</v>
      </c>
      <c r="J686">
        <v>5.0154302443839995</v>
      </c>
      <c r="K686">
        <v>3.3127347440000001</v>
      </c>
      <c r="L686">
        <v>3.3127347440000001</v>
      </c>
      <c r="M686">
        <v>20.201299644999999</v>
      </c>
      <c r="N686" s="134"/>
      <c r="O686" s="372"/>
      <c r="P686"/>
      <c r="Q686"/>
      <c r="R686"/>
    </row>
    <row r="687" spans="1:18" ht="13.8" customHeight="1" x14ac:dyDescent="0.3">
      <c r="A687" t="s">
        <v>2102</v>
      </c>
      <c r="B687" s="113" t="s">
        <v>920</v>
      </c>
      <c r="C687" s="182" t="s">
        <v>1434</v>
      </c>
      <c r="D687" s="40" t="s">
        <v>573</v>
      </c>
      <c r="E687" s="181" t="s">
        <v>943</v>
      </c>
      <c r="F687" s="184" t="s">
        <v>4177</v>
      </c>
      <c r="G687" s="371">
        <v>17.105734000000002</v>
      </c>
      <c r="H687" s="370">
        <v>35.017806572870001</v>
      </c>
      <c r="I687">
        <v>2.5658601000000001</v>
      </c>
      <c r="J687">
        <v>8.2129139871000003</v>
      </c>
      <c r="K687">
        <v>4.4273781095999993</v>
      </c>
      <c r="L687">
        <v>4.4276970353699996</v>
      </c>
      <c r="M687">
        <v>24.238713560000001</v>
      </c>
      <c r="N687" s="134"/>
      <c r="O687" s="372"/>
      <c r="P687"/>
      <c r="Q687"/>
      <c r="R687"/>
    </row>
    <row r="688" spans="1:18" ht="13.8" customHeight="1" x14ac:dyDescent="0.3">
      <c r="A688" t="s">
        <v>2103</v>
      </c>
      <c r="B688" s="113" t="s">
        <v>920</v>
      </c>
      <c r="C688" s="182" t="s">
        <v>1435</v>
      </c>
      <c r="D688" s="40" t="s">
        <v>573</v>
      </c>
      <c r="E688" s="181" t="s">
        <v>943</v>
      </c>
      <c r="F688" s="184" t="s">
        <v>4178</v>
      </c>
      <c r="G688" s="371">
        <v>16.934676666666665</v>
      </c>
      <c r="H688" s="370">
        <v>34.667628486010003</v>
      </c>
      <c r="I688">
        <v>2.5402014999999998</v>
      </c>
      <c r="J688">
        <v>8.1307847495000001</v>
      </c>
      <c r="K688">
        <v>4.3831042738999999</v>
      </c>
      <c r="L688">
        <v>4.3834200104100001</v>
      </c>
      <c r="M688">
        <v>23.996326499999999</v>
      </c>
      <c r="N688" s="134"/>
      <c r="P688"/>
      <c r="Q688"/>
      <c r="R688"/>
    </row>
    <row r="689" spans="1:18" ht="13.8" customHeight="1" x14ac:dyDescent="0.3">
      <c r="A689" t="s">
        <v>6471</v>
      </c>
      <c r="B689" s="113" t="s">
        <v>920</v>
      </c>
      <c r="C689" s="182" t="s">
        <v>1436</v>
      </c>
      <c r="D689" s="40" t="s">
        <v>573</v>
      </c>
      <c r="E689" s="181" t="s">
        <v>943</v>
      </c>
      <c r="F689" s="184" t="s">
        <v>4179</v>
      </c>
      <c r="G689" s="371">
        <v>3.8180000000000001</v>
      </c>
      <c r="H689" s="370">
        <v>2.5304043891000001</v>
      </c>
      <c r="I689">
        <v>0.57269999999999999</v>
      </c>
      <c r="J689">
        <v>0.3377043891</v>
      </c>
      <c r="K689">
        <v>0.3377043891</v>
      </c>
      <c r="L689">
        <v>0.3377043891</v>
      </c>
      <c r="M689">
        <v>1.62</v>
      </c>
      <c r="N689" s="134"/>
      <c r="P689"/>
      <c r="Q689"/>
      <c r="R689"/>
    </row>
    <row r="690" spans="1:18" ht="13.8" customHeight="1" x14ac:dyDescent="0.3">
      <c r="A690" t="s">
        <v>2104</v>
      </c>
      <c r="B690" s="113" t="s">
        <v>920</v>
      </c>
      <c r="C690" s="182" t="s">
        <v>1437</v>
      </c>
      <c r="D690" s="40" t="s">
        <v>573</v>
      </c>
      <c r="E690" s="181" t="s">
        <v>943</v>
      </c>
      <c r="F690" s="184" t="s">
        <v>4180</v>
      </c>
      <c r="G690" s="371">
        <v>0.93259073333333331</v>
      </c>
      <c r="H690" s="370">
        <v>0.16243628871659999</v>
      </c>
      <c r="I690">
        <v>0.13988861</v>
      </c>
      <c r="J690">
        <v>1.7327045193999999E-2</v>
      </c>
      <c r="K690">
        <v>9.7600925665999993E-3</v>
      </c>
      <c r="L690">
        <v>1.0458974136000001E-2</v>
      </c>
      <c r="M690">
        <v>4.5192429200000004E-3</v>
      </c>
      <c r="N690" s="134"/>
      <c r="P690"/>
      <c r="Q690"/>
      <c r="R690"/>
    </row>
    <row r="691" spans="1:18" ht="13.8" customHeight="1" x14ac:dyDescent="0.3">
      <c r="A691" t="s">
        <v>2105</v>
      </c>
      <c r="B691" s="113" t="s">
        <v>920</v>
      </c>
      <c r="C691" s="182" t="s">
        <v>1438</v>
      </c>
      <c r="D691" s="40" t="s">
        <v>573</v>
      </c>
      <c r="E691" s="181" t="s">
        <v>943</v>
      </c>
      <c r="F691" s="184" t="s">
        <v>4181</v>
      </c>
      <c r="G691" s="371">
        <v>3.4140427333333334</v>
      </c>
      <c r="H691" s="370">
        <v>2.19888885502563</v>
      </c>
      <c r="I691">
        <v>0.51210641000000001</v>
      </c>
      <c r="J691">
        <v>0.29285155735199997</v>
      </c>
      <c r="K691">
        <v>0.29179218398833001</v>
      </c>
      <c r="L691">
        <v>0.29189002740730002</v>
      </c>
      <c r="M691">
        <v>1.39383269299</v>
      </c>
      <c r="N691" s="134"/>
      <c r="O691" s="372"/>
      <c r="P691"/>
      <c r="Q691"/>
      <c r="R691"/>
    </row>
    <row r="692" spans="1:18" ht="13.8" customHeight="1" x14ac:dyDescent="0.3">
      <c r="A692" t="s">
        <v>3315</v>
      </c>
      <c r="B692" s="113" t="s">
        <v>920</v>
      </c>
      <c r="C692" s="182" t="s">
        <v>3316</v>
      </c>
      <c r="D692" s="40" t="s">
        <v>573</v>
      </c>
      <c r="E692" s="181" t="s">
        <v>943</v>
      </c>
      <c r="F692" s="184" t="s">
        <v>4182</v>
      </c>
      <c r="G692" s="371">
        <v>2.87</v>
      </c>
      <c r="H692" s="370">
        <v>43.802062724000002</v>
      </c>
      <c r="I692">
        <v>0.43049999999999999</v>
      </c>
      <c r="J692">
        <v>8.6261020240000015</v>
      </c>
      <c r="K692">
        <v>5.6976169040000002</v>
      </c>
      <c r="L692">
        <v>5.6976169040000002</v>
      </c>
      <c r="M692">
        <v>34.745460700000002</v>
      </c>
      <c r="N692" s="134"/>
      <c r="O692" s="372"/>
      <c r="P692"/>
      <c r="Q692"/>
      <c r="R692"/>
    </row>
    <row r="693" spans="1:18" ht="13.8" customHeight="1" x14ac:dyDescent="0.3">
      <c r="A693" t="s">
        <v>3317</v>
      </c>
      <c r="B693" s="113" t="s">
        <v>920</v>
      </c>
      <c r="C693" s="182" t="s">
        <v>3318</v>
      </c>
      <c r="D693" s="40" t="s">
        <v>573</v>
      </c>
      <c r="E693" s="181" t="s">
        <v>943</v>
      </c>
      <c r="F693" s="184" t="s">
        <v>4183</v>
      </c>
      <c r="G693" s="371">
        <v>3.6623172000000002E-2</v>
      </c>
      <c r="H693" s="370">
        <v>7.1787827669999998E-3</v>
      </c>
      <c r="I693">
        <v>5.4934757999999997E-3</v>
      </c>
      <c r="J693">
        <v>6.0847796899999999E-4</v>
      </c>
      <c r="K693">
        <v>3.9844412000000003E-4</v>
      </c>
      <c r="L693">
        <v>3.9844412000000003E-4</v>
      </c>
      <c r="M693">
        <v>1.0768289980000001E-3</v>
      </c>
      <c r="N693" s="134"/>
      <c r="O693" s="372"/>
      <c r="P693"/>
      <c r="Q693"/>
      <c r="R693"/>
    </row>
    <row r="694" spans="1:18" ht="13.8" customHeight="1" x14ac:dyDescent="0.3">
      <c r="B694" s="113"/>
      <c r="C694" s="180"/>
      <c r="D694" s="37" t="s">
        <v>3319</v>
      </c>
      <c r="E694" s="181"/>
      <c r="F694"/>
      <c r="I694"/>
      <c r="J694"/>
      <c r="K694"/>
      <c r="L694"/>
      <c r="M694"/>
      <c r="N694" s="39"/>
      <c r="O694" s="372"/>
      <c r="P694"/>
      <c r="Q694"/>
      <c r="R694"/>
    </row>
    <row r="695" spans="1:18" ht="13.8" customHeight="1" x14ac:dyDescent="0.3">
      <c r="A695" t="s">
        <v>3285</v>
      </c>
      <c r="B695" s="113" t="s">
        <v>920</v>
      </c>
      <c r="C695" s="182" t="s">
        <v>3277</v>
      </c>
      <c r="D695" s="40" t="s">
        <v>3319</v>
      </c>
      <c r="E695" s="181" t="s">
        <v>943</v>
      </c>
      <c r="F695" s="184" t="s">
        <v>4184</v>
      </c>
      <c r="G695" s="371">
        <v>3.8906145999999997</v>
      </c>
      <c r="H695" s="370">
        <v>2.1458292189999999</v>
      </c>
      <c r="I695">
        <v>0.58359218999999996</v>
      </c>
      <c r="J695">
        <v>0.451520857</v>
      </c>
      <c r="K695">
        <v>0.30452363069999999</v>
      </c>
      <c r="L695">
        <v>0.30452363069999999</v>
      </c>
      <c r="M695">
        <v>1.1107161720000001</v>
      </c>
      <c r="N695" s="134"/>
      <c r="O695" s="372"/>
      <c r="P695"/>
      <c r="Q695"/>
      <c r="R695"/>
    </row>
    <row r="696" spans="1:18" ht="13.8" customHeight="1" x14ac:dyDescent="0.3">
      <c r="A696" t="s">
        <v>3286</v>
      </c>
      <c r="B696" s="113" t="s">
        <v>920</v>
      </c>
      <c r="C696" s="182" t="s">
        <v>3278</v>
      </c>
      <c r="D696" s="40" t="s">
        <v>3319</v>
      </c>
      <c r="E696" s="181" t="s">
        <v>943</v>
      </c>
      <c r="F696" s="184" t="s">
        <v>4185</v>
      </c>
      <c r="G696" s="371">
        <v>3.1329879333333333</v>
      </c>
      <c r="H696" s="370">
        <v>0.76958237613842595</v>
      </c>
      <c r="I696">
        <v>0.46994818999999999</v>
      </c>
      <c r="J696">
        <v>0.15430422992999998</v>
      </c>
      <c r="K696">
        <v>0.114379207648426</v>
      </c>
      <c r="L696">
        <v>0.11444179596000001</v>
      </c>
      <c r="M696">
        <v>0.1452672008</v>
      </c>
      <c r="N696" s="134"/>
      <c r="P696"/>
      <c r="Q696"/>
      <c r="R696"/>
    </row>
    <row r="697" spans="1:18" ht="13.8" customHeight="1" x14ac:dyDescent="0.3">
      <c r="A697" t="s">
        <v>3287</v>
      </c>
      <c r="B697" s="113" t="s">
        <v>920</v>
      </c>
      <c r="C697" s="182" t="s">
        <v>3279</v>
      </c>
      <c r="D697" s="40" t="s">
        <v>3319</v>
      </c>
      <c r="E697" s="181" t="s">
        <v>943</v>
      </c>
      <c r="F697" s="184" t="s">
        <v>4186</v>
      </c>
      <c r="G697" s="371">
        <v>558.68876</v>
      </c>
      <c r="H697" s="370">
        <v>376.12848327220479</v>
      </c>
      <c r="I697">
        <v>83.803314</v>
      </c>
      <c r="J697">
        <v>15.453669181999999</v>
      </c>
      <c r="K697">
        <v>8.4940208296047981</v>
      </c>
      <c r="L697">
        <v>8.5010137405999995</v>
      </c>
      <c r="M697">
        <v>276.86450129999997</v>
      </c>
      <c r="N697" s="134"/>
      <c r="O697" s="378"/>
      <c r="P697"/>
      <c r="Q697"/>
      <c r="R697"/>
    </row>
    <row r="698" spans="1:18" ht="13.8" customHeight="1" x14ac:dyDescent="0.3">
      <c r="A698" t="s">
        <v>3288</v>
      </c>
      <c r="B698" s="113" t="s">
        <v>920</v>
      </c>
      <c r="C698" s="182" t="s">
        <v>2595</v>
      </c>
      <c r="D698" s="40" t="s">
        <v>3319</v>
      </c>
      <c r="E698" s="181" t="s">
        <v>943</v>
      </c>
      <c r="F698" s="184" t="s">
        <v>4187</v>
      </c>
      <c r="G698" s="371">
        <v>1.8920000000000001</v>
      </c>
      <c r="H698" s="370">
        <v>26.168008457256001</v>
      </c>
      <c r="I698">
        <v>0.2838</v>
      </c>
      <c r="J698">
        <v>0.44255988488000009</v>
      </c>
      <c r="K698">
        <v>0.36702359700000003</v>
      </c>
      <c r="L698">
        <v>0.36702376737600001</v>
      </c>
      <c r="M698">
        <v>25.441648402000002</v>
      </c>
      <c r="N698" s="134"/>
      <c r="O698" s="378"/>
      <c r="P698"/>
      <c r="Q698"/>
      <c r="R698"/>
    </row>
    <row r="699" spans="1:18" ht="13.8" customHeight="1" x14ac:dyDescent="0.3">
      <c r="A699" t="s">
        <v>3289</v>
      </c>
      <c r="B699" s="113" t="s">
        <v>920</v>
      </c>
      <c r="C699" s="182" t="s">
        <v>3280</v>
      </c>
      <c r="D699" s="40" t="s">
        <v>3319</v>
      </c>
      <c r="E699" s="181" t="s">
        <v>943</v>
      </c>
      <c r="F699" s="184" t="s">
        <v>4188</v>
      </c>
      <c r="G699" s="371">
        <v>50.036053333333335</v>
      </c>
      <c r="H699" s="370">
        <v>11.113781268181</v>
      </c>
      <c r="I699">
        <v>7.5054080000000001</v>
      </c>
      <c r="J699">
        <v>2.6894900281809995</v>
      </c>
      <c r="K699">
        <v>1.7999965150809998</v>
      </c>
      <c r="L699">
        <v>1.7999965150809998</v>
      </c>
      <c r="M699">
        <v>0.91888323999999999</v>
      </c>
      <c r="N699" s="134"/>
      <c r="O699" s="378"/>
      <c r="P699"/>
      <c r="Q699"/>
      <c r="R699"/>
    </row>
    <row r="700" spans="1:18" ht="13.8" customHeight="1" x14ac:dyDescent="0.3">
      <c r="A700" t="s">
        <v>3290</v>
      </c>
      <c r="B700" s="113" t="s">
        <v>920</v>
      </c>
      <c r="C700" s="182" t="s">
        <v>3281</v>
      </c>
      <c r="D700" s="40" t="s">
        <v>3319</v>
      </c>
      <c r="E700" s="181" t="s">
        <v>943</v>
      </c>
      <c r="F700" s="184" t="s">
        <v>4189</v>
      </c>
      <c r="G700" s="371">
        <v>310.2294</v>
      </c>
      <c r="H700" s="370">
        <v>344.05809497681997</v>
      </c>
      <c r="I700">
        <v>46.534410000000001</v>
      </c>
      <c r="J700">
        <v>25.479850750000001</v>
      </c>
      <c r="K700">
        <v>19.590396890000001</v>
      </c>
      <c r="L700">
        <v>19.590968456820001</v>
      </c>
      <c r="M700">
        <v>272.04326265999998</v>
      </c>
      <c r="N700" s="134"/>
      <c r="O700" s="378"/>
      <c r="P700"/>
      <c r="Q700"/>
      <c r="R700"/>
    </row>
    <row r="701" spans="1:18" ht="13.8" customHeight="1" x14ac:dyDescent="0.3">
      <c r="A701" t="s">
        <v>6472</v>
      </c>
      <c r="B701" s="113" t="s">
        <v>920</v>
      </c>
      <c r="C701" s="182" t="s">
        <v>3282</v>
      </c>
      <c r="D701" s="40" t="s">
        <v>3319</v>
      </c>
      <c r="E701" s="181" t="s">
        <v>943</v>
      </c>
      <c r="F701" s="184" t="s">
        <v>4190</v>
      </c>
      <c r="G701" s="371">
        <v>0.18</v>
      </c>
      <c r="H701" s="370">
        <v>40.362543362219995</v>
      </c>
      <c r="I701">
        <v>2.7E-2</v>
      </c>
      <c r="J701">
        <v>6.9320712220000011E-2</v>
      </c>
      <c r="K701">
        <v>6.2297887800000007E-2</v>
      </c>
      <c r="L701">
        <v>6.2297887800000007E-2</v>
      </c>
      <c r="M701">
        <v>40.266222649999996</v>
      </c>
      <c r="N701" s="134"/>
      <c r="O701" s="378"/>
      <c r="P701"/>
      <c r="Q701"/>
      <c r="R701"/>
    </row>
    <row r="702" spans="1:18" ht="13.8" customHeight="1" x14ac:dyDescent="0.3">
      <c r="A702" t="s">
        <v>3291</v>
      </c>
      <c r="B702" s="113" t="s">
        <v>920</v>
      </c>
      <c r="C702" s="182" t="s">
        <v>2596</v>
      </c>
      <c r="D702" s="40" t="s">
        <v>3319</v>
      </c>
      <c r="E702" s="181" t="s">
        <v>943</v>
      </c>
      <c r="F702" s="184" t="s">
        <v>4191</v>
      </c>
      <c r="G702" s="371">
        <v>798.94413333333341</v>
      </c>
      <c r="H702" s="370">
        <v>5925.2096620391003</v>
      </c>
      <c r="I702">
        <v>119.84162000000001</v>
      </c>
      <c r="J702">
        <v>65.619106903999992</v>
      </c>
      <c r="K702">
        <v>50.451800200000001</v>
      </c>
      <c r="L702">
        <v>50.453272175100004</v>
      </c>
      <c r="M702">
        <v>5739.7474631599998</v>
      </c>
      <c r="N702" s="134"/>
      <c r="O702" s="378"/>
      <c r="P702"/>
      <c r="Q702"/>
      <c r="R702"/>
    </row>
    <row r="703" spans="1:18" ht="13.8" customHeight="1" x14ac:dyDescent="0.3">
      <c r="A703" t="s">
        <v>3292</v>
      </c>
      <c r="B703" s="113" t="s">
        <v>920</v>
      </c>
      <c r="C703" s="182" t="s">
        <v>3283</v>
      </c>
      <c r="D703" s="40" t="s">
        <v>3319</v>
      </c>
      <c r="E703" s="181" t="s">
        <v>943</v>
      </c>
      <c r="F703" s="184" t="s">
        <v>4192</v>
      </c>
      <c r="G703" s="371">
        <v>4.8171886666666666</v>
      </c>
      <c r="H703" s="370">
        <v>1.4884694526189</v>
      </c>
      <c r="I703">
        <v>0.72257830000000001</v>
      </c>
      <c r="J703">
        <v>0.35416991694</v>
      </c>
      <c r="K703">
        <v>0.27230650899999997</v>
      </c>
      <c r="L703">
        <v>0.27231445377890001</v>
      </c>
      <c r="M703">
        <v>0.41171329089999997</v>
      </c>
      <c r="N703" s="134"/>
      <c r="O703" s="378"/>
      <c r="P703"/>
      <c r="Q703"/>
      <c r="R703"/>
    </row>
    <row r="704" spans="1:18" ht="13.8" customHeight="1" x14ac:dyDescent="0.3">
      <c r="A704" t="s">
        <v>6473</v>
      </c>
      <c r="B704" s="113" t="s">
        <v>920</v>
      </c>
      <c r="C704" s="182" t="s">
        <v>3284</v>
      </c>
      <c r="D704" s="40" t="s">
        <v>3319</v>
      </c>
      <c r="E704" s="181" t="s">
        <v>943</v>
      </c>
      <c r="F704" s="184" t="s">
        <v>4193</v>
      </c>
      <c r="G704" s="371">
        <v>357.81992666666667</v>
      </c>
      <c r="H704" s="370">
        <v>3453.3950542000002</v>
      </c>
      <c r="I704">
        <v>53.672989000000001</v>
      </c>
      <c r="J704">
        <v>104.19469529999999</v>
      </c>
      <c r="K704">
        <v>65.040515499999998</v>
      </c>
      <c r="L704">
        <v>65.040515499999998</v>
      </c>
      <c r="M704">
        <v>3295.5273698999999</v>
      </c>
      <c r="N704" s="134"/>
      <c r="O704" s="378"/>
      <c r="P704"/>
      <c r="Q704"/>
      <c r="R704"/>
    </row>
    <row r="705" spans="1:18" ht="13.8" customHeight="1" x14ac:dyDescent="0.3">
      <c r="A705" t="s">
        <v>3293</v>
      </c>
      <c r="B705" s="113" t="s">
        <v>920</v>
      </c>
      <c r="C705" s="182" t="s">
        <v>2597</v>
      </c>
      <c r="D705" s="40" t="s">
        <v>3319</v>
      </c>
      <c r="E705" s="181" t="s">
        <v>943</v>
      </c>
      <c r="F705" s="184" t="s">
        <v>4194</v>
      </c>
      <c r="G705" s="371">
        <v>111.26894666666668</v>
      </c>
      <c r="H705" s="370">
        <v>153.77352931556999</v>
      </c>
      <c r="I705">
        <v>16.690342000000001</v>
      </c>
      <c r="J705">
        <v>9.1387730416000021</v>
      </c>
      <c r="K705">
        <v>7.0264222800000002</v>
      </c>
      <c r="L705">
        <v>7.0266272819700006</v>
      </c>
      <c r="M705">
        <v>127.94420927199999</v>
      </c>
      <c r="O705" s="378"/>
      <c r="P705"/>
      <c r="Q705"/>
      <c r="R705"/>
    </row>
    <row r="706" spans="1:18" ht="13.8" customHeight="1" x14ac:dyDescent="0.3">
      <c r="B706" s="113"/>
      <c r="C706" s="180"/>
      <c r="D706" s="37" t="s">
        <v>787</v>
      </c>
      <c r="E706" s="181"/>
      <c r="F706"/>
      <c r="I706"/>
      <c r="J706"/>
      <c r="K706"/>
      <c r="L706"/>
      <c r="M706"/>
      <c r="N706" s="135"/>
      <c r="O706" s="378"/>
      <c r="P706"/>
      <c r="Q706"/>
      <c r="R706"/>
    </row>
    <row r="707" spans="1:18" ht="13.8" customHeight="1" x14ac:dyDescent="0.3">
      <c r="A707" t="s">
        <v>2106</v>
      </c>
      <c r="B707" s="113" t="s">
        <v>920</v>
      </c>
      <c r="C707" s="182" t="s">
        <v>1439</v>
      </c>
      <c r="D707" s="40" t="s">
        <v>787</v>
      </c>
      <c r="E707" s="181" t="s">
        <v>943</v>
      </c>
      <c r="F707" s="184" t="s">
        <v>4195</v>
      </c>
      <c r="G707" s="371">
        <v>25.956973333333334</v>
      </c>
      <c r="H707" s="370">
        <v>118.6095485911826</v>
      </c>
      <c r="I707">
        <v>3.8935460000000002</v>
      </c>
      <c r="J707">
        <v>2.1262110054000001</v>
      </c>
      <c r="K707">
        <v>1.6342447491276</v>
      </c>
      <c r="L707">
        <v>1.635210495655</v>
      </c>
      <c r="M707">
        <v>112.588822527</v>
      </c>
      <c r="N707" s="134"/>
      <c r="O707" s="378"/>
      <c r="P707"/>
      <c r="Q707"/>
      <c r="R707"/>
    </row>
    <row r="708" spans="1:18" ht="13.8" customHeight="1" x14ac:dyDescent="0.3">
      <c r="A708" t="s">
        <v>2107</v>
      </c>
      <c r="B708" s="113" t="s">
        <v>920</v>
      </c>
      <c r="C708" s="182" t="s">
        <v>1440</v>
      </c>
      <c r="D708" s="40" t="s">
        <v>787</v>
      </c>
      <c r="E708" s="181" t="s">
        <v>943</v>
      </c>
      <c r="F708" s="184" t="s">
        <v>4196</v>
      </c>
      <c r="G708" s="371">
        <v>121.14674000000001</v>
      </c>
      <c r="H708" s="370">
        <v>1306.8683021432191</v>
      </c>
      <c r="I708">
        <v>18.172011000000001</v>
      </c>
      <c r="J708">
        <v>9.9443072693999994</v>
      </c>
      <c r="K708">
        <v>7.6452485426889005</v>
      </c>
      <c r="L708">
        <v>7.6463988461300003</v>
      </c>
      <c r="M708">
        <v>1278.7508302250001</v>
      </c>
      <c r="N708" s="134"/>
      <c r="O708" s="378"/>
      <c r="P708"/>
      <c r="Q708"/>
      <c r="R708"/>
    </row>
    <row r="709" spans="1:18" ht="13.8" customHeight="1" x14ac:dyDescent="0.3">
      <c r="A709" t="s">
        <v>2108</v>
      </c>
      <c r="B709" s="113" t="s">
        <v>920</v>
      </c>
      <c r="C709" s="182" t="s">
        <v>1441</v>
      </c>
      <c r="D709" s="40" t="s">
        <v>787</v>
      </c>
      <c r="E709" s="181" t="s">
        <v>943</v>
      </c>
      <c r="F709" s="184" t="s">
        <v>4197</v>
      </c>
      <c r="G709" s="371">
        <v>98.810220000000001</v>
      </c>
      <c r="H709" s="370">
        <v>214.01436054660888</v>
      </c>
      <c r="I709">
        <v>14.821533000000001</v>
      </c>
      <c r="J709">
        <v>8.1097581376000001</v>
      </c>
      <c r="K709">
        <v>6.2347399926889002</v>
      </c>
      <c r="L709">
        <v>6.2358491433200003</v>
      </c>
      <c r="M709">
        <v>191.081956913</v>
      </c>
      <c r="N709" s="134"/>
      <c r="O709" s="378"/>
      <c r="P709"/>
      <c r="Q709"/>
      <c r="R709"/>
    </row>
    <row r="710" spans="1:18" ht="13.8" customHeight="1" x14ac:dyDescent="0.3">
      <c r="A710" t="s">
        <v>2109</v>
      </c>
      <c r="B710" s="113" t="s">
        <v>920</v>
      </c>
      <c r="C710" s="182" t="s">
        <v>1442</v>
      </c>
      <c r="D710" s="40" t="s">
        <v>787</v>
      </c>
      <c r="E710" s="181" t="s">
        <v>943</v>
      </c>
      <c r="F710" s="184" t="s">
        <v>4198</v>
      </c>
      <c r="G710" s="371">
        <v>801.58320000000003</v>
      </c>
      <c r="H710" s="370">
        <v>1749.650560976349</v>
      </c>
      <c r="I710">
        <v>120.23748000000001</v>
      </c>
      <c r="J710">
        <v>65.830112041000007</v>
      </c>
      <c r="K710">
        <v>50.6135182726889</v>
      </c>
      <c r="L710">
        <v>50.615922212659996</v>
      </c>
      <c r="M710">
        <v>1563.5805616499999</v>
      </c>
      <c r="N710" s="134"/>
      <c r="O710" s="378"/>
      <c r="P710"/>
      <c r="Q710"/>
      <c r="R710"/>
    </row>
    <row r="711" spans="1:18" ht="13.8" customHeight="1" x14ac:dyDescent="0.3">
      <c r="A711" t="s">
        <v>2110</v>
      </c>
      <c r="B711" s="113" t="s">
        <v>920</v>
      </c>
      <c r="C711" s="182" t="s">
        <v>1443</v>
      </c>
      <c r="D711" s="40" t="s">
        <v>787</v>
      </c>
      <c r="E711" s="181" t="s">
        <v>943</v>
      </c>
      <c r="F711" s="184" t="s">
        <v>4199</v>
      </c>
      <c r="G711" s="371">
        <v>94.673833333333334</v>
      </c>
      <c r="H711" s="370">
        <v>67.037816632618899</v>
      </c>
      <c r="I711">
        <v>14.201074999999999</v>
      </c>
      <c r="J711">
        <v>7.7700266795000008</v>
      </c>
      <c r="K711">
        <v>5.9735346026889005</v>
      </c>
      <c r="L711">
        <v>5.9746361324300006</v>
      </c>
      <c r="M711">
        <v>45.065610077999999</v>
      </c>
      <c r="N711" s="134"/>
      <c r="P711"/>
      <c r="Q711"/>
      <c r="R711"/>
    </row>
    <row r="712" spans="1:18" ht="13.8" customHeight="1" x14ac:dyDescent="0.3">
      <c r="A712" t="s">
        <v>2111</v>
      </c>
      <c r="B712" s="113" t="s">
        <v>920</v>
      </c>
      <c r="C712" s="182" t="s">
        <v>1444</v>
      </c>
      <c r="D712" s="40" t="s">
        <v>787</v>
      </c>
      <c r="E712" s="181" t="s">
        <v>943</v>
      </c>
      <c r="F712" s="184" t="s">
        <v>4200</v>
      </c>
      <c r="G712" s="371">
        <v>22.39038</v>
      </c>
      <c r="H712" s="370">
        <v>119.6088440580469</v>
      </c>
      <c r="I712">
        <v>3.3585569999999998</v>
      </c>
      <c r="J712">
        <v>1.8332215789999999</v>
      </c>
      <c r="K712">
        <v>1.4089722686888999</v>
      </c>
      <c r="L712">
        <v>1.4099406233579999</v>
      </c>
      <c r="M712">
        <v>114.41609377899999</v>
      </c>
      <c r="N712" s="134"/>
      <c r="O712" s="377"/>
      <c r="P712"/>
      <c r="Q712"/>
      <c r="R712"/>
    </row>
    <row r="713" spans="1:18" ht="13.8" customHeight="1" x14ac:dyDescent="0.3">
      <c r="A713" t="s">
        <v>2112</v>
      </c>
      <c r="B713" s="113" t="s">
        <v>920</v>
      </c>
      <c r="C713" s="182" t="s">
        <v>1445</v>
      </c>
      <c r="D713" s="40" t="s">
        <v>787</v>
      </c>
      <c r="E713" s="181" t="s">
        <v>943</v>
      </c>
      <c r="F713" s="184" t="s">
        <v>4201</v>
      </c>
      <c r="G713" s="371">
        <v>26.580362000000001</v>
      </c>
      <c r="H713" s="370">
        <v>130.09521078168979</v>
      </c>
      <c r="I713">
        <v>3.9870543000000001</v>
      </c>
      <c r="J713">
        <v>2.1773925672999996</v>
      </c>
      <c r="K713">
        <v>1.6735944445927999</v>
      </c>
      <c r="L713">
        <v>1.6745643687969998</v>
      </c>
      <c r="M713">
        <v>123.92979066699999</v>
      </c>
      <c r="N713" s="134"/>
      <c r="O713" s="377"/>
      <c r="P713"/>
      <c r="Q713"/>
      <c r="R713"/>
    </row>
    <row r="714" spans="1:18" ht="13.8" customHeight="1" x14ac:dyDescent="0.3">
      <c r="A714" t="s">
        <v>2113</v>
      </c>
      <c r="B714" s="113" t="s">
        <v>920</v>
      </c>
      <c r="C714" s="182" t="s">
        <v>1446</v>
      </c>
      <c r="D714" s="40" t="s">
        <v>787</v>
      </c>
      <c r="E714" s="181" t="s">
        <v>943</v>
      </c>
      <c r="F714" s="184" t="s">
        <v>4202</v>
      </c>
      <c r="G714" s="371">
        <v>35.730244666666664</v>
      </c>
      <c r="H714" s="370">
        <v>222.68097925741992</v>
      </c>
      <c r="I714">
        <v>5.3595366999999996</v>
      </c>
      <c r="J714">
        <v>2.9288551069999995</v>
      </c>
      <c r="K714">
        <v>2.2513592836888998</v>
      </c>
      <c r="L714">
        <v>2.2523522157309999</v>
      </c>
      <c r="M714">
        <v>214.39159117299999</v>
      </c>
      <c r="N714" s="134"/>
      <c r="O714" s="377"/>
      <c r="P714"/>
      <c r="Q714"/>
      <c r="R714"/>
    </row>
    <row r="715" spans="1:18" ht="13.8" customHeight="1" x14ac:dyDescent="0.3">
      <c r="A715" t="s">
        <v>2114</v>
      </c>
      <c r="B715" s="113" t="s">
        <v>920</v>
      </c>
      <c r="C715" s="182" t="s">
        <v>1447</v>
      </c>
      <c r="D715" s="40" t="s">
        <v>787</v>
      </c>
      <c r="E715" s="181" t="s">
        <v>943</v>
      </c>
      <c r="F715" s="184" t="s">
        <v>4203</v>
      </c>
      <c r="G715" s="371">
        <v>39.039358</v>
      </c>
      <c r="H715" s="370">
        <v>110.50675572183289</v>
      </c>
      <c r="I715">
        <v>5.8559036999999998</v>
      </c>
      <c r="J715">
        <v>3.2006402057000005</v>
      </c>
      <c r="K715">
        <v>2.4603235296889001</v>
      </c>
      <c r="L715">
        <v>2.4613225584440004</v>
      </c>
      <c r="M715">
        <v>101.449209442</v>
      </c>
      <c r="N715" s="134"/>
      <c r="O715" s="377"/>
      <c r="P715"/>
      <c r="Q715"/>
      <c r="R715"/>
    </row>
    <row r="716" spans="1:18" ht="13.8" customHeight="1" x14ac:dyDescent="0.3">
      <c r="A716" t="s">
        <v>2115</v>
      </c>
      <c r="B716" s="113" t="s">
        <v>920</v>
      </c>
      <c r="C716" s="182" t="s">
        <v>1448</v>
      </c>
      <c r="D716" s="40" t="s">
        <v>787</v>
      </c>
      <c r="E716" s="181" t="s">
        <v>943</v>
      </c>
      <c r="F716" s="184" t="s">
        <v>4204</v>
      </c>
      <c r="G716" s="371">
        <v>120.11264</v>
      </c>
      <c r="H716" s="370">
        <v>146.87643914919889</v>
      </c>
      <c r="I716">
        <v>18.016895999999999</v>
      </c>
      <c r="J716">
        <v>9.859374389600001</v>
      </c>
      <c r="K716">
        <v>7.5799471226888997</v>
      </c>
      <c r="L716">
        <v>7.5810955209099999</v>
      </c>
      <c r="M716">
        <v>118.999017016</v>
      </c>
      <c r="N716" s="134"/>
      <c r="O716" s="377"/>
      <c r="P716"/>
      <c r="Q716"/>
      <c r="R716"/>
    </row>
    <row r="717" spans="1:18" ht="13.8" customHeight="1" x14ac:dyDescent="0.3">
      <c r="A717" t="s">
        <v>2116</v>
      </c>
      <c r="B717" s="113" t="s">
        <v>920</v>
      </c>
      <c r="C717" s="182" t="s">
        <v>1449</v>
      </c>
      <c r="D717" s="40" t="s">
        <v>787</v>
      </c>
      <c r="E717" s="181" t="s">
        <v>943</v>
      </c>
      <c r="F717" s="184" t="s">
        <v>4205</v>
      </c>
      <c r="G717" s="371">
        <v>8.8705826666666674</v>
      </c>
      <c r="H717" s="370">
        <v>3540.3106105588236</v>
      </c>
      <c r="I717">
        <v>1.3305874</v>
      </c>
      <c r="J717">
        <v>0.72280970066000005</v>
      </c>
      <c r="K717">
        <v>0.55522277968889999</v>
      </c>
      <c r="L717">
        <v>0.55616622547499994</v>
      </c>
      <c r="M717">
        <v>3538.2562666669996</v>
      </c>
      <c r="N717" s="134"/>
      <c r="O717" s="377"/>
      <c r="P717"/>
      <c r="Q717"/>
      <c r="R717"/>
    </row>
    <row r="718" spans="1:18" ht="13.8" customHeight="1" x14ac:dyDescent="0.3">
      <c r="A718" t="s">
        <v>2117</v>
      </c>
      <c r="B718" s="113" t="s">
        <v>920</v>
      </c>
      <c r="C718" s="182" t="s">
        <v>1450</v>
      </c>
      <c r="D718" s="40" t="s">
        <v>787</v>
      </c>
      <c r="E718" s="181" t="s">
        <v>943</v>
      </c>
      <c r="F718" s="184" t="s">
        <v>4206</v>
      </c>
      <c r="G718" s="371">
        <v>602.00230666666675</v>
      </c>
      <c r="H718" s="370">
        <v>1577.8131829383492</v>
      </c>
      <c r="I718">
        <v>90.300346000000005</v>
      </c>
      <c r="J718">
        <v>49.438075021000003</v>
      </c>
      <c r="K718">
        <v>38.010362772688907</v>
      </c>
      <c r="L718">
        <v>38.012399004660004</v>
      </c>
      <c r="M718">
        <v>1438.0727223400002</v>
      </c>
      <c r="N718" s="134"/>
      <c r="O718" s="377"/>
      <c r="P718"/>
      <c r="Q718"/>
      <c r="R718"/>
    </row>
    <row r="719" spans="1:18" ht="13.8" customHeight="1" x14ac:dyDescent="0.3">
      <c r="A719" t="s">
        <v>2118</v>
      </c>
      <c r="B719" s="113" t="s">
        <v>920</v>
      </c>
      <c r="C719" s="182" t="s">
        <v>1451</v>
      </c>
      <c r="D719" s="40" t="s">
        <v>787</v>
      </c>
      <c r="E719" s="181" t="s">
        <v>943</v>
      </c>
      <c r="F719" s="184" t="s">
        <v>4207</v>
      </c>
      <c r="G719" s="371">
        <v>253.51128</v>
      </c>
      <c r="H719" s="370">
        <v>125.35651716532891</v>
      </c>
      <c r="I719">
        <v>38.026691999999997</v>
      </c>
      <c r="J719">
        <v>20.815709690000002</v>
      </c>
      <c r="K719">
        <v>16.003817272688899</v>
      </c>
      <c r="L719">
        <v>16.005211444639997</v>
      </c>
      <c r="M719">
        <v>66.51271795800001</v>
      </c>
      <c r="N719" s="134"/>
      <c r="O719" s="377"/>
      <c r="P719"/>
      <c r="Q719"/>
      <c r="R719"/>
    </row>
    <row r="720" spans="1:18" ht="13.8" customHeight="1" x14ac:dyDescent="0.3">
      <c r="A720" t="s">
        <v>2119</v>
      </c>
      <c r="B720" s="113" t="s">
        <v>920</v>
      </c>
      <c r="C720" s="182" t="s">
        <v>1452</v>
      </c>
      <c r="D720" s="40" t="s">
        <v>787</v>
      </c>
      <c r="E720" s="181" t="s">
        <v>943</v>
      </c>
      <c r="F720" s="184" t="s">
        <v>4208</v>
      </c>
      <c r="G720" s="371">
        <v>30.663163999999998</v>
      </c>
      <c r="H720" s="370">
        <v>116.17182520212889</v>
      </c>
      <c r="I720">
        <v>4.5994745999999997</v>
      </c>
      <c r="J720">
        <v>2.5126842103000002</v>
      </c>
      <c r="K720">
        <v>1.9313827976889002</v>
      </c>
      <c r="L720">
        <v>1.9323663941400002</v>
      </c>
      <c r="M720">
        <v>109.05867945</v>
      </c>
      <c r="N720" s="134"/>
      <c r="O720" s="377"/>
      <c r="P720"/>
      <c r="Q720"/>
      <c r="R720"/>
    </row>
    <row r="721" spans="1:18" ht="13.8" customHeight="1" x14ac:dyDescent="0.3">
      <c r="B721" s="113"/>
      <c r="C721" s="180"/>
      <c r="D721" s="37" t="s">
        <v>117</v>
      </c>
      <c r="E721" s="181"/>
      <c r="F721"/>
      <c r="I721"/>
      <c r="J721"/>
      <c r="K721"/>
      <c r="L721"/>
      <c r="M721"/>
      <c r="N721" s="135"/>
      <c r="O721" s="377"/>
      <c r="P721"/>
      <c r="Q721"/>
      <c r="R721"/>
    </row>
    <row r="722" spans="1:18" ht="13.8" customHeight="1" x14ac:dyDescent="0.3">
      <c r="A722" t="s">
        <v>6474</v>
      </c>
      <c r="B722" s="113" t="s">
        <v>920</v>
      </c>
      <c r="C722" s="182" t="s">
        <v>1453</v>
      </c>
      <c r="D722" s="40" t="s">
        <v>117</v>
      </c>
      <c r="E722" s="181" t="s">
        <v>943</v>
      </c>
      <c r="F722" s="184" t="s">
        <v>4209</v>
      </c>
      <c r="G722" s="371">
        <v>7.7960000000000003</v>
      </c>
      <c r="H722" s="370">
        <v>2.1270349819704197</v>
      </c>
      <c r="I722">
        <v>1.1694</v>
      </c>
      <c r="J722">
        <v>0.28421676618000002</v>
      </c>
      <c r="K722">
        <v>0.20247705695542001</v>
      </c>
      <c r="L722">
        <v>0.20299890531500001</v>
      </c>
      <c r="M722">
        <v>0.67289481899999992</v>
      </c>
      <c r="N722" s="134"/>
      <c r="O722" s="377"/>
      <c r="P722"/>
      <c r="Q722"/>
      <c r="R722"/>
    </row>
    <row r="723" spans="1:18" ht="13.8" customHeight="1" x14ac:dyDescent="0.3">
      <c r="A723" t="s">
        <v>2120</v>
      </c>
      <c r="B723" s="113" t="s">
        <v>920</v>
      </c>
      <c r="C723" s="182" t="s">
        <v>1454</v>
      </c>
      <c r="D723" s="40" t="s">
        <v>117</v>
      </c>
      <c r="E723" s="181" t="s">
        <v>943</v>
      </c>
      <c r="F723" s="184" t="s">
        <v>4210</v>
      </c>
      <c r="G723" s="371">
        <v>7.9677540000000002</v>
      </c>
      <c r="H723" s="370">
        <v>2.2565205309848499</v>
      </c>
      <c r="I723">
        <v>1.1951631</v>
      </c>
      <c r="J723">
        <v>0.30033462459999999</v>
      </c>
      <c r="K723">
        <v>0.21101571766085001</v>
      </c>
      <c r="L723">
        <v>0.21152741152400001</v>
      </c>
      <c r="M723">
        <v>0.76050958800000001</v>
      </c>
      <c r="N723" s="134"/>
      <c r="O723" s="376" t="s">
        <v>6475</v>
      </c>
      <c r="P723"/>
      <c r="Q723"/>
      <c r="R723"/>
    </row>
    <row r="724" spans="1:18" ht="13.8" customHeight="1" x14ac:dyDescent="0.3">
      <c r="A724" t="s">
        <v>2121</v>
      </c>
      <c r="B724" s="113" t="s">
        <v>920</v>
      </c>
      <c r="C724" s="182" t="s">
        <v>1455</v>
      </c>
      <c r="D724" s="40" t="s">
        <v>117</v>
      </c>
      <c r="E724" s="181" t="s">
        <v>943</v>
      </c>
      <c r="F724" s="184" t="s">
        <v>4211</v>
      </c>
      <c r="G724" s="371">
        <v>8.1043979999999998</v>
      </c>
      <c r="H724" s="370">
        <v>2.27986986080544</v>
      </c>
      <c r="I724">
        <v>1.2156597</v>
      </c>
      <c r="J724">
        <v>0.30113139340000006</v>
      </c>
      <c r="K724">
        <v>0.21132722152844002</v>
      </c>
      <c r="L724">
        <v>0.21183471507700002</v>
      </c>
      <c r="M724">
        <v>0.76256976500000007</v>
      </c>
      <c r="N724" s="134"/>
      <c r="O724" s="376" t="s">
        <v>6476</v>
      </c>
      <c r="P724"/>
      <c r="Q724"/>
      <c r="R724"/>
    </row>
    <row r="725" spans="1:18" ht="13.8" customHeight="1" x14ac:dyDescent="0.3">
      <c r="A725" t="s">
        <v>2122</v>
      </c>
      <c r="B725" s="113" t="s">
        <v>920</v>
      </c>
      <c r="C725" s="182" t="s">
        <v>1456</v>
      </c>
      <c r="D725" s="40" t="s">
        <v>117</v>
      </c>
      <c r="E725" s="181" t="s">
        <v>943</v>
      </c>
      <c r="F725" s="184" t="s">
        <v>4212</v>
      </c>
      <c r="G725" s="371">
        <v>8.0814286666666675</v>
      </c>
      <c r="H725" s="370">
        <v>2.3541872070165697</v>
      </c>
      <c r="I725">
        <v>1.2122143000000001</v>
      </c>
      <c r="J725">
        <v>0.31832084129999999</v>
      </c>
      <c r="K725">
        <v>0.22567825809756997</v>
      </c>
      <c r="L725">
        <v>0.22618446921899998</v>
      </c>
      <c r="M725">
        <v>0.823144349</v>
      </c>
      <c r="N725" s="134"/>
      <c r="O725" s="376" t="s">
        <v>6477</v>
      </c>
      <c r="P725"/>
      <c r="Q725"/>
      <c r="R725"/>
    </row>
    <row r="726" spans="1:18" ht="13.8" customHeight="1" x14ac:dyDescent="0.3">
      <c r="A726" t="s">
        <v>2123</v>
      </c>
      <c r="B726" s="113" t="s">
        <v>920</v>
      </c>
      <c r="C726" s="182" t="s">
        <v>1457</v>
      </c>
      <c r="D726" s="40" t="s">
        <v>117</v>
      </c>
      <c r="E726" s="181" t="s">
        <v>943</v>
      </c>
      <c r="F726" s="184" t="s">
        <v>4213</v>
      </c>
      <c r="G726" s="371">
        <v>7.9435953333333345</v>
      </c>
      <c r="H726" s="370">
        <v>2.2186571844824003</v>
      </c>
      <c r="I726">
        <v>1.1915393000000001</v>
      </c>
      <c r="J726">
        <v>0.29328931563000005</v>
      </c>
      <c r="K726">
        <v>0.20731847438640003</v>
      </c>
      <c r="L726">
        <v>0.20783687146600002</v>
      </c>
      <c r="M726">
        <v>0.73330862900000005</v>
      </c>
      <c r="N726" s="134"/>
      <c r="O726" s="376" t="s">
        <v>6478</v>
      </c>
      <c r="P726"/>
      <c r="Q726"/>
      <c r="R726"/>
    </row>
    <row r="727" spans="1:18" ht="13.8" customHeight="1" x14ac:dyDescent="0.3">
      <c r="A727" t="s">
        <v>2124</v>
      </c>
      <c r="B727" s="113" t="s">
        <v>920</v>
      </c>
      <c r="C727" s="182" t="s">
        <v>1458</v>
      </c>
      <c r="D727" s="40" t="s">
        <v>117</v>
      </c>
      <c r="E727" s="181" t="s">
        <v>943</v>
      </c>
      <c r="F727" s="184" t="s">
        <v>4214</v>
      </c>
      <c r="G727" s="371">
        <v>8.2701619999999991</v>
      </c>
      <c r="H727" s="370">
        <v>2.1997934320720702</v>
      </c>
      <c r="I727">
        <v>1.2405242999999999</v>
      </c>
      <c r="J727">
        <v>0.29055758882000005</v>
      </c>
      <c r="K727">
        <v>0.20580356441506997</v>
      </c>
      <c r="L727">
        <v>0.206322756257</v>
      </c>
      <c r="M727">
        <v>0.66819081700000005</v>
      </c>
      <c r="N727" s="134"/>
      <c r="O727" s="376" t="s">
        <v>6479</v>
      </c>
      <c r="P727"/>
      <c r="Q727"/>
      <c r="R727"/>
    </row>
    <row r="728" spans="1:18" ht="13.8" customHeight="1" x14ac:dyDescent="0.3">
      <c r="A728" t="s">
        <v>2125</v>
      </c>
      <c r="B728" s="113" t="s">
        <v>920</v>
      </c>
      <c r="C728" s="182" t="s">
        <v>1459</v>
      </c>
      <c r="D728" s="40" t="s">
        <v>117</v>
      </c>
      <c r="E728" s="181" t="s">
        <v>943</v>
      </c>
      <c r="F728" s="184" t="s">
        <v>4215</v>
      </c>
      <c r="G728" s="371">
        <v>8.4042526666666681</v>
      </c>
      <c r="H728" s="370">
        <v>2.1898238488210002</v>
      </c>
      <c r="I728">
        <v>1.2606379000000001</v>
      </c>
      <c r="J728">
        <v>0.29113707108000009</v>
      </c>
      <c r="K728">
        <v>0.20491695005999999</v>
      </c>
      <c r="L728">
        <v>0.205410314481</v>
      </c>
      <c r="M728">
        <v>0.63755406100000001</v>
      </c>
      <c r="N728" s="134"/>
      <c r="O728" s="376" t="s">
        <v>6480</v>
      </c>
      <c r="P728"/>
      <c r="Q728"/>
      <c r="R728"/>
    </row>
    <row r="729" spans="1:18" ht="13.8" customHeight="1" x14ac:dyDescent="0.3">
      <c r="A729" t="s">
        <v>2126</v>
      </c>
      <c r="B729" s="113" t="s">
        <v>920</v>
      </c>
      <c r="C729" s="182" t="s">
        <v>1460</v>
      </c>
      <c r="D729" s="40" t="s">
        <v>117</v>
      </c>
      <c r="E729" s="181" t="s">
        <v>943</v>
      </c>
      <c r="F729" s="184" t="s">
        <v>4216</v>
      </c>
      <c r="G729" s="371">
        <v>8.8491386666666667</v>
      </c>
      <c r="H729" s="370">
        <v>2.27828100813697</v>
      </c>
      <c r="I729">
        <v>1.3273708</v>
      </c>
      <c r="J729">
        <v>0.30082572683000003</v>
      </c>
      <c r="K729">
        <v>0.21045042397196997</v>
      </c>
      <c r="L729">
        <v>0.21095405413499999</v>
      </c>
      <c r="M729">
        <v>0.64957937200000004</v>
      </c>
      <c r="N729" s="134"/>
      <c r="O729" s="376" t="s">
        <v>6481</v>
      </c>
      <c r="P729"/>
      <c r="Q729"/>
      <c r="R729"/>
    </row>
    <row r="730" spans="1:18" ht="13.8" customHeight="1" x14ac:dyDescent="0.3">
      <c r="A730" t="s">
        <v>5693</v>
      </c>
      <c r="B730" s="113" t="s">
        <v>920</v>
      </c>
      <c r="C730" s="182" t="s">
        <v>1461</v>
      </c>
      <c r="D730" s="40" t="s">
        <v>117</v>
      </c>
      <c r="E730" s="181" t="s">
        <v>943</v>
      </c>
      <c r="F730" s="184" t="s">
        <v>5694</v>
      </c>
      <c r="G730" s="371">
        <v>8.1632386666666683</v>
      </c>
      <c r="H730" s="370">
        <v>2.1846940750691601</v>
      </c>
      <c r="I730">
        <v>1.2244858000000001</v>
      </c>
      <c r="J730">
        <v>0.288707964446</v>
      </c>
      <c r="K730">
        <v>0.20472604427816002</v>
      </c>
      <c r="L730">
        <v>0.20524662490500004</v>
      </c>
      <c r="M730">
        <v>0.67097818900000006</v>
      </c>
      <c r="N730" s="134"/>
      <c r="O730" s="376" t="s">
        <v>6482</v>
      </c>
      <c r="P730"/>
      <c r="Q730"/>
      <c r="R730"/>
    </row>
    <row r="731" spans="1:18" ht="13.8" customHeight="1" x14ac:dyDescent="0.3">
      <c r="A731" t="s">
        <v>2127</v>
      </c>
      <c r="B731" s="113" t="s">
        <v>920</v>
      </c>
      <c r="C731" s="182" t="s">
        <v>1462</v>
      </c>
      <c r="D731" s="40" t="s">
        <v>117</v>
      </c>
      <c r="E731" s="181" t="s">
        <v>943</v>
      </c>
      <c r="F731" s="184" t="s">
        <v>4217</v>
      </c>
      <c r="G731" s="371">
        <v>8.1863440000000001</v>
      </c>
      <c r="H731" s="370">
        <v>2.19089219682238</v>
      </c>
      <c r="I731">
        <v>1.2279515999999999</v>
      </c>
      <c r="J731">
        <v>0.28853405742999999</v>
      </c>
      <c r="K731">
        <v>0.20451449671738001</v>
      </c>
      <c r="L731">
        <v>0.20503641285500002</v>
      </c>
      <c r="M731">
        <v>0.67388307700000005</v>
      </c>
      <c r="N731" s="134"/>
      <c r="O731" s="376" t="s">
        <v>6483</v>
      </c>
      <c r="P731"/>
      <c r="Q731"/>
      <c r="R731"/>
    </row>
    <row r="732" spans="1:18" ht="13.8" customHeight="1" x14ac:dyDescent="0.3">
      <c r="A732" t="s">
        <v>2128</v>
      </c>
      <c r="B732" s="113" t="s">
        <v>920</v>
      </c>
      <c r="C732" s="182" t="s">
        <v>1463</v>
      </c>
      <c r="D732" s="40" t="s">
        <v>117</v>
      </c>
      <c r="E732" s="181" t="s">
        <v>943</v>
      </c>
      <c r="F732" s="184" t="s">
        <v>4218</v>
      </c>
      <c r="G732" s="371">
        <v>8.0733826666666673</v>
      </c>
      <c r="H732" s="370">
        <v>2.1873894702562602</v>
      </c>
      <c r="I732">
        <v>1.2110074</v>
      </c>
      <c r="J732">
        <v>0.30394410915999998</v>
      </c>
      <c r="K732">
        <v>0.21385669597326001</v>
      </c>
      <c r="L732">
        <v>0.21437451912300004</v>
      </c>
      <c r="M732">
        <v>0.671918605</v>
      </c>
      <c r="N732" s="134"/>
      <c r="O732" s="376" t="s">
        <v>6484</v>
      </c>
      <c r="P732"/>
      <c r="Q732"/>
      <c r="R732"/>
    </row>
    <row r="733" spans="1:18" ht="13.8" customHeight="1" x14ac:dyDescent="0.3">
      <c r="A733" t="s">
        <v>2129</v>
      </c>
      <c r="B733" s="113" t="s">
        <v>920</v>
      </c>
      <c r="C733" s="182" t="s">
        <v>1464</v>
      </c>
      <c r="D733" s="40" t="s">
        <v>117</v>
      </c>
      <c r="E733" s="181" t="s">
        <v>943</v>
      </c>
      <c r="F733" s="184" t="s">
        <v>4219</v>
      </c>
      <c r="G733" s="371">
        <v>8.2363920000000004</v>
      </c>
      <c r="H733" s="370">
        <v>2.21058526684048</v>
      </c>
      <c r="I733">
        <v>1.2354588</v>
      </c>
      <c r="J733">
        <v>0.30813325835000005</v>
      </c>
      <c r="K733">
        <v>0.21590596031448001</v>
      </c>
      <c r="L733">
        <v>0.21641888997600001</v>
      </c>
      <c r="M733">
        <v>0.66647876299999997</v>
      </c>
      <c r="N733" s="134"/>
      <c r="O733" s="376" t="s">
        <v>6485</v>
      </c>
      <c r="P733"/>
      <c r="Q733"/>
      <c r="R733"/>
    </row>
    <row r="734" spans="1:18" ht="13.8" customHeight="1" x14ac:dyDescent="0.3">
      <c r="A734" t="s">
        <v>2130</v>
      </c>
      <c r="B734" s="113" t="s">
        <v>920</v>
      </c>
      <c r="C734" s="182" t="s">
        <v>1465</v>
      </c>
      <c r="D734" s="40" t="s">
        <v>117</v>
      </c>
      <c r="E734" s="181" t="s">
        <v>943</v>
      </c>
      <c r="F734" s="184" t="s">
        <v>4220</v>
      </c>
      <c r="G734" s="371">
        <v>8.1657373333333343</v>
      </c>
      <c r="H734" s="370">
        <v>2.1942938660423299</v>
      </c>
      <c r="I734">
        <v>1.2248606</v>
      </c>
      <c r="J734">
        <v>0.29352427088000005</v>
      </c>
      <c r="K734">
        <v>0.20722889221232998</v>
      </c>
      <c r="L734">
        <v>0.20774939774999998</v>
      </c>
      <c r="M734">
        <v>0.67538694600000004</v>
      </c>
      <c r="N734" s="134"/>
      <c r="O734" s="376" t="s">
        <v>6486</v>
      </c>
      <c r="P734"/>
      <c r="Q734"/>
      <c r="R734"/>
    </row>
    <row r="735" spans="1:18" ht="13.8" customHeight="1" x14ac:dyDescent="0.3">
      <c r="A735" t="s">
        <v>2131</v>
      </c>
      <c r="B735" s="113" t="s">
        <v>920</v>
      </c>
      <c r="C735" s="182" t="s">
        <v>1466</v>
      </c>
      <c r="D735" s="40" t="s">
        <v>117</v>
      </c>
      <c r="E735" s="181" t="s">
        <v>943</v>
      </c>
      <c r="F735" s="184" t="s">
        <v>4221</v>
      </c>
      <c r="G735" s="371">
        <v>8.189875333333335</v>
      </c>
      <c r="H735" s="370">
        <v>2.2836953183304605</v>
      </c>
      <c r="I735">
        <v>1.2284813000000001</v>
      </c>
      <c r="J735">
        <v>0.31997669011000002</v>
      </c>
      <c r="K735">
        <v>0.22785654473646</v>
      </c>
      <c r="L735">
        <v>0.22833509388399997</v>
      </c>
      <c r="M735">
        <v>0.73475736200000008</v>
      </c>
      <c r="N735" s="134"/>
      <c r="O735" s="376" t="s">
        <v>6487</v>
      </c>
      <c r="P735"/>
      <c r="Q735"/>
      <c r="R735"/>
    </row>
    <row r="736" spans="1:18" ht="13.8" customHeight="1" x14ac:dyDescent="0.3">
      <c r="A736" t="s">
        <v>2132</v>
      </c>
      <c r="B736" s="113" t="s">
        <v>920</v>
      </c>
      <c r="C736" s="182" t="s">
        <v>1467</v>
      </c>
      <c r="D736" s="40" t="s">
        <v>117</v>
      </c>
      <c r="E736" s="181" t="s">
        <v>943</v>
      </c>
      <c r="F736" s="184" t="s">
        <v>4222</v>
      </c>
      <c r="G736" s="371">
        <v>7.8757160000000006</v>
      </c>
      <c r="H736" s="370">
        <v>2.2454538008648397</v>
      </c>
      <c r="I736">
        <v>1.1813574</v>
      </c>
      <c r="J736">
        <v>0.2907472478</v>
      </c>
      <c r="K736">
        <v>0.20579927463884001</v>
      </c>
      <c r="L736">
        <v>0.20631336282599999</v>
      </c>
      <c r="M736">
        <v>0.77283353199999993</v>
      </c>
      <c r="N736" s="134"/>
      <c r="O736" s="376" t="s">
        <v>6488</v>
      </c>
      <c r="P736"/>
      <c r="Q736"/>
      <c r="R736"/>
    </row>
    <row r="737" spans="1:18" ht="13.8" customHeight="1" x14ac:dyDescent="0.3">
      <c r="A737" t="s">
        <v>2133</v>
      </c>
      <c r="B737" s="113" t="s">
        <v>920</v>
      </c>
      <c r="C737" s="182" t="s">
        <v>1468</v>
      </c>
      <c r="D737" s="40" t="s">
        <v>117</v>
      </c>
      <c r="E737" s="181" t="s">
        <v>943</v>
      </c>
      <c r="F737" s="184" t="s">
        <v>4223</v>
      </c>
      <c r="G737" s="371">
        <v>8.5628220000000006</v>
      </c>
      <c r="H737" s="370">
        <v>2.2390899080541802</v>
      </c>
      <c r="I737">
        <v>1.2844233</v>
      </c>
      <c r="J737">
        <v>0.29447129252999998</v>
      </c>
      <c r="K737">
        <v>0.20720174041518</v>
      </c>
      <c r="L737">
        <v>0.20771044170900002</v>
      </c>
      <c r="M737">
        <v>0.65968511399999996</v>
      </c>
      <c r="N737" s="134"/>
      <c r="O737" s="376" t="s">
        <v>6489</v>
      </c>
      <c r="P737"/>
      <c r="Q737"/>
      <c r="R737"/>
    </row>
    <row r="738" spans="1:18" ht="13.8" customHeight="1" x14ac:dyDescent="0.3">
      <c r="A738" t="s">
        <v>2134</v>
      </c>
      <c r="B738" s="113" t="s">
        <v>920</v>
      </c>
      <c r="C738" s="182" t="s">
        <v>1469</v>
      </c>
      <c r="D738" s="40" t="s">
        <v>117</v>
      </c>
      <c r="E738" s="181" t="s">
        <v>943</v>
      </c>
      <c r="F738" s="184" t="s">
        <v>4224</v>
      </c>
      <c r="G738" s="371">
        <v>8.7375826666666683</v>
      </c>
      <c r="H738" s="370">
        <v>2.32292817501164</v>
      </c>
      <c r="I738">
        <v>1.3106374000000001</v>
      </c>
      <c r="J738">
        <v>0.29750900072000003</v>
      </c>
      <c r="K738">
        <v>0.20794036021863999</v>
      </c>
      <c r="L738">
        <v>0.20843639307299999</v>
      </c>
      <c r="M738">
        <v>0.71428427699999997</v>
      </c>
      <c r="N738" s="134"/>
      <c r="O738" s="376" t="s">
        <v>6490</v>
      </c>
      <c r="P738"/>
      <c r="Q738"/>
      <c r="R738"/>
    </row>
    <row r="739" spans="1:18" ht="13.8" customHeight="1" x14ac:dyDescent="0.3">
      <c r="A739" t="s">
        <v>2135</v>
      </c>
      <c r="B739" s="113" t="s">
        <v>920</v>
      </c>
      <c r="C739" s="182" t="s">
        <v>1470</v>
      </c>
      <c r="D739" s="40" t="s">
        <v>117</v>
      </c>
      <c r="E739" s="181" t="s">
        <v>943</v>
      </c>
      <c r="F739" s="184" t="s">
        <v>4225</v>
      </c>
      <c r="G739" s="371">
        <v>7.7665059999999997</v>
      </c>
      <c r="H739" s="370">
        <v>2.1750342836785399</v>
      </c>
      <c r="I739">
        <v>1.1649759</v>
      </c>
      <c r="J739">
        <v>0.26565114503999993</v>
      </c>
      <c r="K739">
        <v>0.18719082487554001</v>
      </c>
      <c r="L739">
        <v>0.187729145963</v>
      </c>
      <c r="M739">
        <v>0.74386727600000002</v>
      </c>
      <c r="N739" s="134"/>
      <c r="O739" s="376" t="s">
        <v>6491</v>
      </c>
      <c r="P739"/>
      <c r="Q739"/>
      <c r="R739"/>
    </row>
    <row r="740" spans="1:18" ht="13.8" customHeight="1" x14ac:dyDescent="0.3">
      <c r="A740" t="s">
        <v>2136</v>
      </c>
      <c r="B740" s="113" t="s">
        <v>920</v>
      </c>
      <c r="C740" s="182" t="s">
        <v>1471</v>
      </c>
      <c r="D740" s="40" t="s">
        <v>117</v>
      </c>
      <c r="E740" s="181" t="s">
        <v>943</v>
      </c>
      <c r="F740" s="184" t="s">
        <v>4226</v>
      </c>
      <c r="G740" s="371">
        <v>7.7678726666666664</v>
      </c>
      <c r="H740" s="370">
        <v>2.1838592612999603</v>
      </c>
      <c r="I740">
        <v>1.1651809</v>
      </c>
      <c r="J740">
        <v>0.26711620486999998</v>
      </c>
      <c r="K740">
        <v>0.18777992029896001</v>
      </c>
      <c r="L740">
        <v>0.18831486073099998</v>
      </c>
      <c r="M740">
        <v>0.75102558400000008</v>
      </c>
      <c r="N740" s="134"/>
      <c r="O740" s="376" t="s">
        <v>6492</v>
      </c>
      <c r="P740"/>
      <c r="Q740"/>
      <c r="R740"/>
    </row>
    <row r="741" spans="1:18" ht="13.8" customHeight="1" x14ac:dyDescent="0.3">
      <c r="A741" t="s">
        <v>2137</v>
      </c>
      <c r="B741" s="113" t="s">
        <v>920</v>
      </c>
      <c r="C741" s="182" t="s">
        <v>1472</v>
      </c>
      <c r="D741" s="40" t="s">
        <v>117</v>
      </c>
      <c r="E741" s="181" t="s">
        <v>943</v>
      </c>
      <c r="F741" s="184" t="s">
        <v>4227</v>
      </c>
      <c r="G741" s="371">
        <v>7.9680673333333329</v>
      </c>
      <c r="H741" s="370">
        <v>2.1800084678792597</v>
      </c>
      <c r="I741">
        <v>1.1952100999999999</v>
      </c>
      <c r="J741">
        <v>0.27567470675000005</v>
      </c>
      <c r="K741">
        <v>0.19486174242026003</v>
      </c>
      <c r="L741">
        <v>0.19539340790900001</v>
      </c>
      <c r="M741">
        <v>0.70859039499999998</v>
      </c>
      <c r="N741" s="134"/>
      <c r="O741" s="376" t="s">
        <v>6493</v>
      </c>
      <c r="P741"/>
      <c r="Q741"/>
      <c r="R741"/>
    </row>
    <row r="742" spans="1:18" ht="13.8" customHeight="1" x14ac:dyDescent="0.3">
      <c r="A742" t="s">
        <v>2138</v>
      </c>
      <c r="B742" s="113" t="s">
        <v>920</v>
      </c>
      <c r="C742" s="182" t="s">
        <v>1473</v>
      </c>
      <c r="D742" s="40" t="s">
        <v>117</v>
      </c>
      <c r="E742" s="181" t="s">
        <v>943</v>
      </c>
      <c r="F742" s="184" t="s">
        <v>4228</v>
      </c>
      <c r="G742" s="371">
        <v>7.683113333333333</v>
      </c>
      <c r="H742" s="370">
        <v>2.2145200025288498</v>
      </c>
      <c r="I742">
        <v>1.1524669999999999</v>
      </c>
      <c r="J742">
        <v>0.27776728450000004</v>
      </c>
      <c r="K742">
        <v>0.19631930222185001</v>
      </c>
      <c r="L742">
        <v>0.19683923060699998</v>
      </c>
      <c r="M742">
        <v>0.78376421200000002</v>
      </c>
      <c r="N742" s="134"/>
      <c r="O742" s="376" t="s">
        <v>6494</v>
      </c>
      <c r="P742"/>
      <c r="Q742"/>
      <c r="R742"/>
    </row>
    <row r="743" spans="1:18" ht="13.8" customHeight="1" x14ac:dyDescent="0.3">
      <c r="B743" s="113"/>
      <c r="C743" s="180"/>
      <c r="D743" s="37" t="s">
        <v>118</v>
      </c>
      <c r="E743" s="181"/>
      <c r="F743"/>
      <c r="I743"/>
      <c r="J743"/>
      <c r="K743"/>
      <c r="L743"/>
      <c r="M743"/>
      <c r="N743" s="135"/>
      <c r="O743" s="377"/>
      <c r="P743"/>
      <c r="Q743"/>
      <c r="R743"/>
    </row>
    <row r="744" spans="1:18" ht="13.8" customHeight="1" x14ac:dyDescent="0.3">
      <c r="A744" t="s">
        <v>6495</v>
      </c>
      <c r="B744" s="113" t="s">
        <v>920</v>
      </c>
      <c r="C744" s="182" t="s">
        <v>6496</v>
      </c>
      <c r="D744" s="40" t="s">
        <v>117</v>
      </c>
      <c r="E744" s="181" t="s">
        <v>943</v>
      </c>
      <c r="F744" s="184" t="s">
        <v>6497</v>
      </c>
      <c r="G744" s="371">
        <v>3.5209000000000001</v>
      </c>
      <c r="H744" s="370">
        <v>5.2515052039900008</v>
      </c>
      <c r="I744">
        <v>0.52813500000000002</v>
      </c>
      <c r="J744">
        <v>0.47324520399000003</v>
      </c>
      <c r="K744">
        <v>0.32024267739000001</v>
      </c>
      <c r="L744">
        <v>0.32024267739000001</v>
      </c>
      <c r="M744">
        <v>4.2501250000000006</v>
      </c>
      <c r="N744" s="134"/>
      <c r="O744" s="377"/>
      <c r="P744"/>
      <c r="Q744"/>
      <c r="R744"/>
    </row>
    <row r="745" spans="1:18" ht="13.8" customHeight="1" x14ac:dyDescent="0.3">
      <c r="A745" t="s">
        <v>6498</v>
      </c>
      <c r="B745" s="113" t="s">
        <v>920</v>
      </c>
      <c r="C745" s="182" t="s">
        <v>1474</v>
      </c>
      <c r="D745" s="40" t="s">
        <v>118</v>
      </c>
      <c r="E745" s="181" t="s">
        <v>943</v>
      </c>
      <c r="F745" s="184" t="s">
        <v>6499</v>
      </c>
      <c r="G745" s="371">
        <v>2.6838000000000002</v>
      </c>
      <c r="H745" s="370">
        <v>4.9851907425099995</v>
      </c>
      <c r="I745">
        <v>0.40256999999999998</v>
      </c>
      <c r="J745">
        <v>0.33330074250999997</v>
      </c>
      <c r="K745">
        <v>0.21964383120999997</v>
      </c>
      <c r="L745">
        <v>0.21964383120999997</v>
      </c>
      <c r="M745">
        <v>4.24932</v>
      </c>
      <c r="N745" s="134"/>
      <c r="O745" s="377"/>
      <c r="P745"/>
      <c r="Q745"/>
      <c r="R745"/>
    </row>
    <row r="746" spans="1:18" ht="13.8" customHeight="1" x14ac:dyDescent="0.3">
      <c r="A746" t="s">
        <v>6500</v>
      </c>
      <c r="B746" s="113" t="s">
        <v>920</v>
      </c>
      <c r="C746" s="182" t="s">
        <v>1475</v>
      </c>
      <c r="D746" s="40" t="s">
        <v>118</v>
      </c>
      <c r="E746" s="181" t="s">
        <v>943</v>
      </c>
      <c r="F746" s="184" t="s">
        <v>6501</v>
      </c>
      <c r="G746" s="371">
        <v>3.8207</v>
      </c>
      <c r="H746" s="370">
        <v>5.2655851197999999</v>
      </c>
      <c r="I746">
        <v>0.57310499999999998</v>
      </c>
      <c r="J746">
        <v>0.4363176198</v>
      </c>
      <c r="K746">
        <v>0.29280249629999999</v>
      </c>
      <c r="L746">
        <v>0.29280249629999999</v>
      </c>
      <c r="M746">
        <v>4.2561625000000003</v>
      </c>
      <c r="N746" s="134"/>
      <c r="O746" s="377"/>
      <c r="P746"/>
      <c r="Q746"/>
      <c r="R746"/>
    </row>
    <row r="747" spans="1:18" ht="13.8" customHeight="1" x14ac:dyDescent="0.3">
      <c r="A747" t="s">
        <v>6502</v>
      </c>
      <c r="B747" s="113" t="s">
        <v>920</v>
      </c>
      <c r="C747" s="182" t="s">
        <v>1476</v>
      </c>
      <c r="D747" s="40" t="s">
        <v>118</v>
      </c>
      <c r="E747" s="181" t="s">
        <v>943</v>
      </c>
      <c r="F747" s="184" t="s">
        <v>4229</v>
      </c>
      <c r="G747" s="371">
        <v>2.4960439999999999</v>
      </c>
      <c r="H747" s="370">
        <v>3.58116883081864</v>
      </c>
      <c r="I747">
        <v>0.37440659999999998</v>
      </c>
      <c r="J747">
        <v>0.31049004367999999</v>
      </c>
      <c r="K747">
        <v>0.20906076102553997</v>
      </c>
      <c r="L747">
        <v>0.20943164801309996</v>
      </c>
      <c r="M747">
        <v>2.8958999620000001</v>
      </c>
      <c r="N747" s="134"/>
      <c r="O747" s="377"/>
      <c r="P747"/>
      <c r="Q747"/>
      <c r="R747"/>
    </row>
    <row r="748" spans="1:18" ht="13.8" customHeight="1" x14ac:dyDescent="0.3">
      <c r="A748" t="s">
        <v>2139</v>
      </c>
      <c r="B748" s="113" t="s">
        <v>920</v>
      </c>
      <c r="C748" s="182" t="s">
        <v>1477</v>
      </c>
      <c r="D748" s="40" t="s">
        <v>118</v>
      </c>
      <c r="E748" s="181" t="s">
        <v>943</v>
      </c>
      <c r="F748" s="184" t="s">
        <v>4230</v>
      </c>
      <c r="G748" s="371">
        <v>3.0338722000000002</v>
      </c>
      <c r="H748" s="370">
        <v>4.38088389780554</v>
      </c>
      <c r="I748">
        <v>0.45508082999999999</v>
      </c>
      <c r="J748">
        <v>0.49734969839999998</v>
      </c>
      <c r="K748">
        <v>0.36827135707553998</v>
      </c>
      <c r="L748">
        <v>0.36864291733000004</v>
      </c>
      <c r="M748">
        <v>3.4280804710000004</v>
      </c>
      <c r="N748" s="134"/>
      <c r="O748" s="376" t="s">
        <v>6503</v>
      </c>
      <c r="P748"/>
      <c r="Q748"/>
      <c r="R748"/>
    </row>
    <row r="749" spans="1:18" ht="13.8" customHeight="1" x14ac:dyDescent="0.3">
      <c r="A749" t="s">
        <v>2140</v>
      </c>
      <c r="B749" s="113" t="s">
        <v>920</v>
      </c>
      <c r="C749" s="182" t="s">
        <v>1478</v>
      </c>
      <c r="D749" s="40" t="s">
        <v>118</v>
      </c>
      <c r="E749" s="181" t="s">
        <v>943</v>
      </c>
      <c r="F749" s="184" t="s">
        <v>4231</v>
      </c>
      <c r="G749" s="371">
        <v>3.0397916666666664</v>
      </c>
      <c r="H749" s="370">
        <v>3.7010809580104</v>
      </c>
      <c r="I749">
        <v>0.45596874999999998</v>
      </c>
      <c r="J749">
        <v>0.41492939200000001</v>
      </c>
      <c r="K749">
        <v>0.30736117539839997</v>
      </c>
      <c r="L749">
        <v>0.30773695741199997</v>
      </c>
      <c r="M749">
        <v>2.829805699</v>
      </c>
      <c r="N749" s="134"/>
      <c r="O749" s="376" t="s">
        <v>6504</v>
      </c>
      <c r="P749"/>
      <c r="Q749"/>
      <c r="R749"/>
    </row>
    <row r="750" spans="1:18" ht="13.8" customHeight="1" x14ac:dyDescent="0.3">
      <c r="A750" t="s">
        <v>2141</v>
      </c>
      <c r="B750" s="113" t="s">
        <v>920</v>
      </c>
      <c r="C750" s="182" t="s">
        <v>1479</v>
      </c>
      <c r="D750" s="40" t="s">
        <v>118</v>
      </c>
      <c r="E750" s="181" t="s">
        <v>943</v>
      </c>
      <c r="F750" s="184" t="s">
        <v>4232</v>
      </c>
      <c r="G750" s="371">
        <v>3.5413409333333332</v>
      </c>
      <c r="H750" s="370">
        <v>5.7354438230612903</v>
      </c>
      <c r="I750">
        <v>0.53120113999999996</v>
      </c>
      <c r="J750">
        <v>1.5174753543999999</v>
      </c>
      <c r="K750">
        <v>1.3745425905442901</v>
      </c>
      <c r="L750">
        <v>1.3748785865170001</v>
      </c>
      <c r="M750">
        <v>3.6864301230000001</v>
      </c>
      <c r="N750" s="134"/>
      <c r="O750" s="376" t="s">
        <v>6505</v>
      </c>
      <c r="P750"/>
      <c r="Q750"/>
      <c r="R750"/>
    </row>
    <row r="751" spans="1:18" ht="13.8" customHeight="1" x14ac:dyDescent="0.3">
      <c r="A751" t="s">
        <v>2142</v>
      </c>
      <c r="B751" s="113" t="s">
        <v>920</v>
      </c>
      <c r="C751" s="182" t="s">
        <v>1480</v>
      </c>
      <c r="D751" s="40" t="s">
        <v>118</v>
      </c>
      <c r="E751" s="181" t="s">
        <v>943</v>
      </c>
      <c r="F751" s="184" t="s">
        <v>4233</v>
      </c>
      <c r="G751" s="371">
        <v>4.3971070000000001</v>
      </c>
      <c r="H751" s="370">
        <v>7.2462540033994998</v>
      </c>
      <c r="I751">
        <v>0.65956605000000001</v>
      </c>
      <c r="J751">
        <v>2.4663702058900001</v>
      </c>
      <c r="K751">
        <v>2.3158943804117005</v>
      </c>
      <c r="L751">
        <v>2.3161613397978003</v>
      </c>
      <c r="M751">
        <v>4.120049828</v>
      </c>
      <c r="N751" s="134"/>
      <c r="O751" s="376" t="s">
        <v>6506</v>
      </c>
      <c r="P751"/>
      <c r="Q751"/>
      <c r="R751"/>
    </row>
    <row r="752" spans="1:18" ht="13.8" customHeight="1" x14ac:dyDescent="0.3">
      <c r="A752" t="s">
        <v>2143</v>
      </c>
      <c r="B752" s="113" t="s">
        <v>920</v>
      </c>
      <c r="C752" s="182" t="s">
        <v>1481</v>
      </c>
      <c r="D752" s="40" t="s">
        <v>118</v>
      </c>
      <c r="E752" s="181" t="s">
        <v>943</v>
      </c>
      <c r="F752" s="184" t="s">
        <v>4234</v>
      </c>
      <c r="G752" s="371">
        <v>6.4720747333333337</v>
      </c>
      <c r="H752" s="370">
        <v>13.153978533663981</v>
      </c>
      <c r="I752">
        <v>0.97081121000000004</v>
      </c>
      <c r="J752">
        <v>5.5984561079999988</v>
      </c>
      <c r="K752">
        <v>5.3240971715444791</v>
      </c>
      <c r="L752">
        <v>5.324340972719499</v>
      </c>
      <c r="M752">
        <v>6.584466538</v>
      </c>
      <c r="N752" s="134"/>
      <c r="O752" s="376" t="s">
        <v>6507</v>
      </c>
      <c r="P752"/>
      <c r="Q752"/>
      <c r="R752"/>
    </row>
    <row r="753" spans="1:18" ht="13.8" customHeight="1" x14ac:dyDescent="0.3">
      <c r="A753" t="s">
        <v>2144</v>
      </c>
      <c r="B753" s="113" t="s">
        <v>920</v>
      </c>
      <c r="C753" s="182" t="s">
        <v>1482</v>
      </c>
      <c r="D753" s="40" t="s">
        <v>118</v>
      </c>
      <c r="E753" s="181" t="s">
        <v>943</v>
      </c>
      <c r="F753" s="184" t="s">
        <v>4235</v>
      </c>
      <c r="G753" s="371">
        <v>3.1772427333333337</v>
      </c>
      <c r="H753" s="370">
        <v>5.182539123770411</v>
      </c>
      <c r="I753">
        <v>0.47658641000000002</v>
      </c>
      <c r="J753">
        <v>0.62527992269999999</v>
      </c>
      <c r="K753">
        <v>0.41114350157841006</v>
      </c>
      <c r="L753">
        <v>0.41148983649200005</v>
      </c>
      <c r="M753">
        <v>4.0803252090000006</v>
      </c>
      <c r="N753" s="134"/>
      <c r="O753" s="376" t="s">
        <v>6508</v>
      </c>
      <c r="P753"/>
      <c r="Q753"/>
      <c r="R753"/>
    </row>
    <row r="754" spans="1:18" ht="13.8" customHeight="1" x14ac:dyDescent="0.3">
      <c r="A754" t="s">
        <v>2145</v>
      </c>
      <c r="B754" s="113" t="s">
        <v>920</v>
      </c>
      <c r="C754" s="182" t="s">
        <v>1483</v>
      </c>
      <c r="D754" s="40" t="s">
        <v>118</v>
      </c>
      <c r="E754" s="181" t="s">
        <v>943</v>
      </c>
      <c r="F754" s="184" t="s">
        <v>4236</v>
      </c>
      <c r="G754" s="371">
        <v>3.2791987333333332</v>
      </c>
      <c r="H754" s="370">
        <v>5.4919480685638007</v>
      </c>
      <c r="I754">
        <v>0.49187980999999997</v>
      </c>
      <c r="J754">
        <v>0.68617722219999999</v>
      </c>
      <c r="K754">
        <v>0.45028148854949995</v>
      </c>
      <c r="L754">
        <v>0.45062337281430004</v>
      </c>
      <c r="M754">
        <v>4.3135479210000005</v>
      </c>
      <c r="N754" s="134"/>
      <c r="O754" s="376" t="s">
        <v>6509</v>
      </c>
      <c r="P754"/>
      <c r="Q754"/>
      <c r="R754"/>
    </row>
    <row r="755" spans="1:18" ht="13.8" customHeight="1" x14ac:dyDescent="0.3">
      <c r="A755" t="s">
        <v>2146</v>
      </c>
      <c r="B755" s="113" t="s">
        <v>920</v>
      </c>
      <c r="C755" s="182" t="s">
        <v>1484</v>
      </c>
      <c r="D755" s="40" t="s">
        <v>118</v>
      </c>
      <c r="E755" s="181" t="s">
        <v>943</v>
      </c>
      <c r="F755" s="184" t="s">
        <v>4237</v>
      </c>
      <c r="G755" s="371">
        <v>2.8048375333333335</v>
      </c>
      <c r="H755" s="370">
        <v>3.4025891375639596</v>
      </c>
      <c r="I755">
        <v>0.42072563000000002</v>
      </c>
      <c r="J755">
        <v>0.31068960076000002</v>
      </c>
      <c r="K755">
        <v>0.22312861791906</v>
      </c>
      <c r="L755">
        <v>0.22345921660489998</v>
      </c>
      <c r="M755">
        <v>2.6708421179999999</v>
      </c>
      <c r="N755" s="134"/>
      <c r="O755" s="376" t="s">
        <v>6510</v>
      </c>
      <c r="P755"/>
      <c r="Q755"/>
      <c r="R755"/>
    </row>
    <row r="756" spans="1:18" ht="13.8" customHeight="1" x14ac:dyDescent="0.3">
      <c r="A756" t="s">
        <v>2147</v>
      </c>
      <c r="B756" s="113" t="s">
        <v>920</v>
      </c>
      <c r="C756" s="182" t="s">
        <v>1485</v>
      </c>
      <c r="D756" s="40" t="s">
        <v>118</v>
      </c>
      <c r="E756" s="181" t="s">
        <v>943</v>
      </c>
      <c r="F756" s="184" t="s">
        <v>4238</v>
      </c>
      <c r="G756" s="371">
        <v>2.9425373333333336</v>
      </c>
      <c r="H756" s="370">
        <v>3.1952471984338806</v>
      </c>
      <c r="I756">
        <v>0.44138060000000001</v>
      </c>
      <c r="J756">
        <v>0.30804382620000009</v>
      </c>
      <c r="K756">
        <v>0.23553832939258001</v>
      </c>
      <c r="L756">
        <v>0.23582797154130003</v>
      </c>
      <c r="M756">
        <v>2.4455320880000002</v>
      </c>
      <c r="N756" s="134"/>
      <c r="O756" s="376" t="s">
        <v>6511</v>
      </c>
      <c r="P756"/>
      <c r="Q756"/>
      <c r="R756"/>
    </row>
    <row r="757" spans="1:18" ht="13.8" customHeight="1" x14ac:dyDescent="0.3">
      <c r="A757" t="s">
        <v>6512</v>
      </c>
      <c r="B757" s="113" t="s">
        <v>920</v>
      </c>
      <c r="C757" s="182" t="s">
        <v>1486</v>
      </c>
      <c r="D757" s="40" t="s">
        <v>118</v>
      </c>
      <c r="E757" s="181" t="s">
        <v>943</v>
      </c>
      <c r="F757" s="184" t="s">
        <v>6513</v>
      </c>
      <c r="G757" s="371">
        <v>3.0067972666666671</v>
      </c>
      <c r="H757" s="370">
        <v>3.0984876300457502</v>
      </c>
      <c r="I757">
        <v>0.45101959000000003</v>
      </c>
      <c r="J757">
        <v>0.30680913093999995</v>
      </c>
      <c r="K757">
        <v>0.24132952801154997</v>
      </c>
      <c r="L757">
        <v>0.24160005711419999</v>
      </c>
      <c r="M757">
        <v>2.3403874070000001</v>
      </c>
      <c r="N757" s="134"/>
      <c r="O757" s="376" t="s">
        <v>6514</v>
      </c>
      <c r="P757"/>
      <c r="Q757"/>
      <c r="R757"/>
    </row>
    <row r="758" spans="1:18" ht="13.8" customHeight="1" x14ac:dyDescent="0.3">
      <c r="A758" t="s">
        <v>6515</v>
      </c>
      <c r="B758" s="113" t="s">
        <v>920</v>
      </c>
      <c r="C758" s="182" t="s">
        <v>1487</v>
      </c>
      <c r="D758" s="40" t="s">
        <v>118</v>
      </c>
      <c r="E758" s="181" t="s">
        <v>943</v>
      </c>
      <c r="F758" s="184" t="s">
        <v>6516</v>
      </c>
      <c r="G758" s="371">
        <v>3.0343372000000004</v>
      </c>
      <c r="H758" s="370">
        <v>3.0570191442837604</v>
      </c>
      <c r="I758">
        <v>0.45515058000000003</v>
      </c>
      <c r="J758">
        <v>0.30627998208999996</v>
      </c>
      <c r="K758">
        <v>0.24381147670826003</v>
      </c>
      <c r="L758">
        <v>0.24407381450550003</v>
      </c>
      <c r="M758">
        <v>2.2953253010000001</v>
      </c>
      <c r="N758" s="134"/>
      <c r="O758" s="376" t="s">
        <v>6517</v>
      </c>
      <c r="P758"/>
      <c r="Q758"/>
      <c r="R758"/>
    </row>
    <row r="759" spans="1:18" ht="13.8" customHeight="1" x14ac:dyDescent="0.3">
      <c r="A759" t="s">
        <v>6518</v>
      </c>
      <c r="B759" s="113" t="s">
        <v>920</v>
      </c>
      <c r="C759" s="182" t="s">
        <v>1488</v>
      </c>
      <c r="D759" s="40" t="s">
        <v>118</v>
      </c>
      <c r="E759" s="181" t="s">
        <v>943</v>
      </c>
      <c r="F759" s="184" t="s">
        <v>6519</v>
      </c>
      <c r="G759" s="371">
        <v>3.0097898666666669</v>
      </c>
      <c r="H759" s="370">
        <v>3.0309003399284897</v>
      </c>
      <c r="I759">
        <v>0.45146848000000001</v>
      </c>
      <c r="J759">
        <v>0.31036554817000001</v>
      </c>
      <c r="K759">
        <v>0.24797124284008998</v>
      </c>
      <c r="L759">
        <v>0.24822437043840001</v>
      </c>
      <c r="M759">
        <v>2.2688122739999996</v>
      </c>
      <c r="N759" s="134"/>
      <c r="O759" s="376" t="s">
        <v>6520</v>
      </c>
      <c r="P759"/>
      <c r="Q759"/>
      <c r="R759"/>
    </row>
    <row r="760" spans="1:18" ht="13.8" customHeight="1" x14ac:dyDescent="0.3">
      <c r="A760" t="s">
        <v>2148</v>
      </c>
      <c r="B760" s="113" t="s">
        <v>920</v>
      </c>
      <c r="C760" s="182" t="s">
        <v>1489</v>
      </c>
      <c r="D760" s="40" t="s">
        <v>118</v>
      </c>
      <c r="E760" s="181" t="s">
        <v>943</v>
      </c>
      <c r="F760" s="184" t="s">
        <v>4239</v>
      </c>
      <c r="G760" s="371">
        <v>3.1975220000000002</v>
      </c>
      <c r="H760" s="370">
        <v>3.3746689587492598</v>
      </c>
      <c r="I760">
        <v>0.47962830000000001</v>
      </c>
      <c r="J760">
        <v>0.30554703296000002</v>
      </c>
      <c r="K760">
        <v>0.20698542199726</v>
      </c>
      <c r="L760">
        <v>0.20736094675199998</v>
      </c>
      <c r="M760">
        <v>2.5891167820000001</v>
      </c>
      <c r="N760" s="134"/>
      <c r="O760" s="376" t="s">
        <v>6521</v>
      </c>
      <c r="P760"/>
      <c r="Q760"/>
      <c r="R760"/>
    </row>
    <row r="761" spans="1:18" ht="13.8" customHeight="1" x14ac:dyDescent="0.3">
      <c r="A761" t="s">
        <v>2149</v>
      </c>
      <c r="B761" s="113" t="s">
        <v>920</v>
      </c>
      <c r="C761" s="182" t="s">
        <v>1490</v>
      </c>
      <c r="D761" s="40" t="s">
        <v>118</v>
      </c>
      <c r="E761" s="181" t="s">
        <v>943</v>
      </c>
      <c r="F761" s="184" t="s">
        <v>4240</v>
      </c>
      <c r="G761" s="371">
        <v>3.6702181333333335</v>
      </c>
      <c r="H761" s="370">
        <v>4.5253158003777596</v>
      </c>
      <c r="I761">
        <v>0.55053271999999998</v>
      </c>
      <c r="J761">
        <v>0.96191617101000004</v>
      </c>
      <c r="K761">
        <v>0.84364009939175999</v>
      </c>
      <c r="L761">
        <v>0.84399478699600006</v>
      </c>
      <c r="M761">
        <v>3.0125109779999999</v>
      </c>
      <c r="N761" s="134"/>
      <c r="O761" s="376" t="s">
        <v>6522</v>
      </c>
      <c r="P761"/>
      <c r="Q761"/>
      <c r="R761"/>
    </row>
    <row r="762" spans="1:18" ht="13.8" customHeight="1" x14ac:dyDescent="0.3">
      <c r="A762" t="s">
        <v>2150</v>
      </c>
      <c r="B762" s="113" t="s">
        <v>920</v>
      </c>
      <c r="C762" s="182" t="s">
        <v>1491</v>
      </c>
      <c r="D762" s="40" t="s">
        <v>118</v>
      </c>
      <c r="E762" s="181" t="s">
        <v>943</v>
      </c>
      <c r="F762" s="184" t="s">
        <v>4241</v>
      </c>
      <c r="G762" s="371">
        <v>3.5634103333333331</v>
      </c>
      <c r="H762" s="370">
        <v>5.7318263573433601</v>
      </c>
      <c r="I762">
        <v>0.53451154999999995</v>
      </c>
      <c r="J762">
        <v>1.5265100004000001</v>
      </c>
      <c r="K762">
        <v>1.3797346782655602</v>
      </c>
      <c r="L762">
        <v>1.3800692746778001</v>
      </c>
      <c r="M762">
        <v>3.6704690059999998</v>
      </c>
      <c r="N762" s="134"/>
      <c r="O762" s="376" t="s">
        <v>6523</v>
      </c>
      <c r="P762"/>
      <c r="Q762"/>
      <c r="R762"/>
    </row>
    <row r="763" spans="1:18" ht="13.8" customHeight="1" x14ac:dyDescent="0.3">
      <c r="A763" t="s">
        <v>2151</v>
      </c>
      <c r="B763" s="113" t="s">
        <v>920</v>
      </c>
      <c r="C763" s="182" t="s">
        <v>1492</v>
      </c>
      <c r="D763" s="40" t="s">
        <v>118</v>
      </c>
      <c r="E763" s="181" t="s">
        <v>943</v>
      </c>
      <c r="F763" s="184" t="s">
        <v>4242</v>
      </c>
      <c r="G763" s="371">
        <v>3.4322139333333332</v>
      </c>
      <c r="H763" s="370">
        <v>5.9624523074662896</v>
      </c>
      <c r="I763">
        <v>0.51483208999999996</v>
      </c>
      <c r="J763">
        <v>0.77938768260000002</v>
      </c>
      <c r="K763">
        <v>0.51017213816799001</v>
      </c>
      <c r="L763">
        <v>0.51050660469829989</v>
      </c>
      <c r="M763">
        <v>4.6678968640000003</v>
      </c>
      <c r="N763" s="134"/>
      <c r="O763" s="376" t="s">
        <v>6524</v>
      </c>
      <c r="P763"/>
      <c r="Q763"/>
      <c r="R763"/>
    </row>
    <row r="764" spans="1:18" ht="13.8" customHeight="1" x14ac:dyDescent="0.3">
      <c r="A764" t="s">
        <v>2152</v>
      </c>
      <c r="B764" s="113" t="s">
        <v>920</v>
      </c>
      <c r="C764" s="182" t="s">
        <v>1493</v>
      </c>
      <c r="D764" s="40" t="s">
        <v>118</v>
      </c>
      <c r="E764" s="181" t="s">
        <v>943</v>
      </c>
      <c r="F764" s="184" t="s">
        <v>4243</v>
      </c>
      <c r="G764" s="371">
        <v>3.5852291999999997</v>
      </c>
      <c r="H764" s="370">
        <v>6.4329564533586794</v>
      </c>
      <c r="I764">
        <v>0.53778437999999995</v>
      </c>
      <c r="J764">
        <v>0.87259814000000002</v>
      </c>
      <c r="K764">
        <v>0.57006277878648004</v>
      </c>
      <c r="L764">
        <v>0.57038982757219991</v>
      </c>
      <c r="M764">
        <v>5.0222457069999997</v>
      </c>
      <c r="N764" s="134"/>
      <c r="O764" s="376" t="s">
        <v>6525</v>
      </c>
      <c r="P764"/>
      <c r="Q764"/>
      <c r="R764"/>
    </row>
    <row r="765" spans="1:18" ht="13.8" customHeight="1" x14ac:dyDescent="0.3">
      <c r="A765" t="s">
        <v>2153</v>
      </c>
      <c r="B765" s="113" t="s">
        <v>920</v>
      </c>
      <c r="C765" s="182" t="s">
        <v>1494</v>
      </c>
      <c r="D765" s="40" t="s">
        <v>118</v>
      </c>
      <c r="E765" s="181" t="s">
        <v>943</v>
      </c>
      <c r="F765" s="184" t="s">
        <v>4244</v>
      </c>
      <c r="G765" s="371">
        <v>3.0653736000000005</v>
      </c>
      <c r="H765" s="370">
        <v>4.6574196700550301</v>
      </c>
      <c r="I765">
        <v>0.45980604000000003</v>
      </c>
      <c r="J765">
        <v>0.55208309719999993</v>
      </c>
      <c r="K765">
        <v>0.37248023449582995</v>
      </c>
      <c r="L765">
        <v>0.37280105735919994</v>
      </c>
      <c r="M765">
        <v>3.645208555</v>
      </c>
      <c r="N765" s="134"/>
      <c r="O765" s="376" t="s">
        <v>6526</v>
      </c>
      <c r="P765"/>
      <c r="Q765"/>
      <c r="R765"/>
    </row>
    <row r="766" spans="1:18" ht="13.8" customHeight="1" x14ac:dyDescent="0.3">
      <c r="A766" t="s">
        <v>2154</v>
      </c>
      <c r="B766" s="113" t="s">
        <v>920</v>
      </c>
      <c r="C766" s="182" t="s">
        <v>1495</v>
      </c>
      <c r="D766" s="40" t="s">
        <v>118</v>
      </c>
      <c r="E766" s="181" t="s">
        <v>943</v>
      </c>
      <c r="F766" s="184" t="s">
        <v>4245</v>
      </c>
      <c r="G766" s="371">
        <v>2.8048375333333335</v>
      </c>
      <c r="H766" s="370">
        <v>3.4025891375639596</v>
      </c>
      <c r="I766">
        <v>0.42072563000000002</v>
      </c>
      <c r="J766">
        <v>0.31068960076000002</v>
      </c>
      <c r="K766">
        <v>0.22312861791906</v>
      </c>
      <c r="L766">
        <v>0.22345921660489998</v>
      </c>
      <c r="M766">
        <v>2.6708421179999999</v>
      </c>
      <c r="N766" s="134"/>
      <c r="O766" s="376" t="s">
        <v>6527</v>
      </c>
      <c r="P766"/>
      <c r="Q766"/>
      <c r="R766"/>
    </row>
    <row r="767" spans="1:18" ht="13.8" customHeight="1" x14ac:dyDescent="0.3">
      <c r="A767" t="s">
        <v>2155</v>
      </c>
      <c r="B767" s="113" t="s">
        <v>920</v>
      </c>
      <c r="C767" s="182" t="s">
        <v>1496</v>
      </c>
      <c r="D767" s="40" t="s">
        <v>118</v>
      </c>
      <c r="E767" s="181" t="s">
        <v>943</v>
      </c>
      <c r="F767" s="184" t="s">
        <v>4246</v>
      </c>
      <c r="G767" s="371">
        <v>3.0242363333333335</v>
      </c>
      <c r="H767" s="370">
        <v>3.0733194582148196</v>
      </c>
      <c r="I767">
        <v>0.45363545</v>
      </c>
      <c r="J767">
        <v>0.30865881207000007</v>
      </c>
      <c r="K767">
        <v>0.24366605340111996</v>
      </c>
      <c r="L767">
        <v>0.24393177656369996</v>
      </c>
      <c r="M767">
        <v>2.3107585189999997</v>
      </c>
      <c r="N767" s="134"/>
      <c r="O767" s="376" t="s">
        <v>6528</v>
      </c>
      <c r="P767"/>
      <c r="Q767"/>
      <c r="R767"/>
    </row>
    <row r="768" spans="1:18" ht="13.8" customHeight="1" x14ac:dyDescent="0.3">
      <c r="A768" t="s">
        <v>2156</v>
      </c>
      <c r="B768" s="113" t="s">
        <v>920</v>
      </c>
      <c r="C768" s="182" t="s">
        <v>1497</v>
      </c>
      <c r="D768" s="40" t="s">
        <v>118</v>
      </c>
      <c r="E768" s="181" t="s">
        <v>943</v>
      </c>
      <c r="F768" s="184" t="s">
        <v>4247</v>
      </c>
      <c r="G768" s="371">
        <v>3.0343372000000004</v>
      </c>
      <c r="H768" s="370">
        <v>3.0570191442837604</v>
      </c>
      <c r="I768">
        <v>0.45515058000000003</v>
      </c>
      <c r="J768">
        <v>0.30627998208999996</v>
      </c>
      <c r="K768">
        <v>0.24381147670826003</v>
      </c>
      <c r="L768">
        <v>0.24407381450550003</v>
      </c>
      <c r="M768">
        <v>2.2953253010000001</v>
      </c>
      <c r="N768" s="134"/>
      <c r="O768" s="376" t="s">
        <v>6529</v>
      </c>
      <c r="P768"/>
      <c r="Q768"/>
      <c r="R768"/>
    </row>
    <row r="769" spans="1:18" ht="13.8" customHeight="1" x14ac:dyDescent="0.3">
      <c r="B769" s="113"/>
      <c r="C769" s="180"/>
      <c r="D769" s="37" t="s">
        <v>136</v>
      </c>
      <c r="E769" s="181"/>
      <c r="F769"/>
      <c r="I769"/>
      <c r="J769"/>
      <c r="K769"/>
      <c r="L769"/>
      <c r="M769"/>
      <c r="N769" s="135"/>
      <c r="P769"/>
      <c r="Q769"/>
      <c r="R769"/>
    </row>
    <row r="770" spans="1:18" ht="13.8" customHeight="1" x14ac:dyDescent="0.3">
      <c r="A770" t="s">
        <v>2157</v>
      </c>
      <c r="B770" s="113" t="s">
        <v>920</v>
      </c>
      <c r="C770" s="182" t="s">
        <v>1498</v>
      </c>
      <c r="D770" s="40" t="s">
        <v>136</v>
      </c>
      <c r="E770" s="181" t="s">
        <v>943</v>
      </c>
      <c r="F770" s="184" t="s">
        <v>4248</v>
      </c>
      <c r="G770" s="371">
        <v>23.40999866666667</v>
      </c>
      <c r="H770" s="370">
        <v>4.1282443326714899</v>
      </c>
      <c r="I770">
        <v>3.5114998000000002</v>
      </c>
      <c r="J770">
        <v>0.40653204749999999</v>
      </c>
      <c r="K770">
        <v>0.24060264721048999</v>
      </c>
      <c r="L770">
        <v>0.24077965896100001</v>
      </c>
      <c r="M770">
        <v>0.21003518700000001</v>
      </c>
      <c r="N770" s="134"/>
      <c r="O770" s="376" t="s">
        <v>6530</v>
      </c>
      <c r="P770"/>
      <c r="Q770"/>
      <c r="R770"/>
    </row>
    <row r="771" spans="1:18" ht="13.8" customHeight="1" x14ac:dyDescent="0.3">
      <c r="A771" t="s">
        <v>2158</v>
      </c>
      <c r="B771" s="113" t="s">
        <v>920</v>
      </c>
      <c r="C771" s="182" t="s">
        <v>1499</v>
      </c>
      <c r="D771" s="40" t="s">
        <v>136</v>
      </c>
      <c r="E771" s="181" t="s">
        <v>943</v>
      </c>
      <c r="F771" s="184" t="s">
        <v>4249</v>
      </c>
      <c r="G771" s="371">
        <v>24.879921333333336</v>
      </c>
      <c r="H771" s="370">
        <v>4.3285721072319756</v>
      </c>
      <c r="I771">
        <v>3.7319882</v>
      </c>
      <c r="J771">
        <v>0.43385600539999997</v>
      </c>
      <c r="K771">
        <v>0.253116487301976</v>
      </c>
      <c r="L771">
        <v>0.25325349552999998</v>
      </c>
      <c r="M771">
        <v>0.16259074900000001</v>
      </c>
      <c r="N771" s="134"/>
      <c r="O771" s="376" t="s">
        <v>6531</v>
      </c>
      <c r="P771"/>
      <c r="Q771"/>
      <c r="R771"/>
    </row>
    <row r="772" spans="1:18" ht="13.8" customHeight="1" x14ac:dyDescent="0.3">
      <c r="A772" t="s">
        <v>2159</v>
      </c>
      <c r="B772" s="113" t="s">
        <v>920</v>
      </c>
      <c r="C772" s="182" t="s">
        <v>1500</v>
      </c>
      <c r="D772" s="40" t="s">
        <v>136</v>
      </c>
      <c r="E772" s="181" t="s">
        <v>943</v>
      </c>
      <c r="F772" s="184" t="s">
        <v>4250</v>
      </c>
      <c r="G772" s="371">
        <v>23.447178000000001</v>
      </c>
      <c r="H772" s="370">
        <v>4.1517971729906398</v>
      </c>
      <c r="I772">
        <v>3.5170767000000001</v>
      </c>
      <c r="J772">
        <v>0.40805097469999996</v>
      </c>
      <c r="K772">
        <v>0.24364764724263999</v>
      </c>
      <c r="L772">
        <v>0.24380808904799997</v>
      </c>
      <c r="M772">
        <v>0.22650882</v>
      </c>
      <c r="N772" s="134"/>
      <c r="O772" s="376" t="s">
        <v>6532</v>
      </c>
      <c r="P772"/>
      <c r="Q772"/>
      <c r="R772"/>
    </row>
    <row r="773" spans="1:18" ht="13.8" customHeight="1" x14ac:dyDescent="0.3">
      <c r="A773" t="s">
        <v>2160</v>
      </c>
      <c r="B773" s="113" t="s">
        <v>920</v>
      </c>
      <c r="C773" s="182" t="s">
        <v>1501</v>
      </c>
      <c r="D773" s="40" t="s">
        <v>136</v>
      </c>
      <c r="E773" s="181" t="s">
        <v>943</v>
      </c>
      <c r="F773" s="184" t="s">
        <v>4251</v>
      </c>
      <c r="G773" s="371">
        <v>23.660106000000003</v>
      </c>
      <c r="H773" s="370">
        <v>4.1647504397628499</v>
      </c>
      <c r="I773">
        <v>3.5490159000000001</v>
      </c>
      <c r="J773">
        <v>0.40913589359999997</v>
      </c>
      <c r="K773">
        <v>0.24209087008084998</v>
      </c>
      <c r="L773">
        <v>0.24225832808199999</v>
      </c>
      <c r="M773">
        <v>0.20643093400000001</v>
      </c>
      <c r="N773" s="134"/>
      <c r="O773" s="376" t="s">
        <v>6533</v>
      </c>
      <c r="P773"/>
      <c r="Q773"/>
      <c r="R773"/>
    </row>
    <row r="774" spans="1:18" ht="13.8" customHeight="1" x14ac:dyDescent="0.3">
      <c r="A774" t="s">
        <v>2161</v>
      </c>
      <c r="B774" s="113" t="s">
        <v>920</v>
      </c>
      <c r="C774" s="182" t="s">
        <v>1502</v>
      </c>
      <c r="D774" s="40" t="s">
        <v>136</v>
      </c>
      <c r="E774" s="181" t="s">
        <v>943</v>
      </c>
      <c r="F774" s="184" t="s">
        <v>4252</v>
      </c>
      <c r="G774" s="371">
        <v>23.153721333333333</v>
      </c>
      <c r="H774" s="370">
        <v>4.1082841697471801</v>
      </c>
      <c r="I774">
        <v>3.4730582000000001</v>
      </c>
      <c r="J774">
        <v>0.40544486680000003</v>
      </c>
      <c r="K774">
        <v>0.24202340824917998</v>
      </c>
      <c r="L774">
        <v>0.24219578969799996</v>
      </c>
      <c r="M774">
        <v>0.22960844499999999</v>
      </c>
      <c r="N774" s="134"/>
      <c r="O774" s="376" t="s">
        <v>6534</v>
      </c>
      <c r="P774"/>
      <c r="Q774"/>
      <c r="R774"/>
    </row>
    <row r="775" spans="1:18" ht="13.8" customHeight="1" x14ac:dyDescent="0.3">
      <c r="A775" t="s">
        <v>2162</v>
      </c>
      <c r="B775" s="113" t="s">
        <v>920</v>
      </c>
      <c r="C775" s="182" t="s">
        <v>1503</v>
      </c>
      <c r="D775" s="40" t="s">
        <v>136</v>
      </c>
      <c r="E775" s="181" t="s">
        <v>943</v>
      </c>
      <c r="F775" s="184" t="s">
        <v>4253</v>
      </c>
      <c r="G775" s="371">
        <v>23.424012666666666</v>
      </c>
      <c r="H775" s="370">
        <v>4.1347943158073397</v>
      </c>
      <c r="I775">
        <v>3.5136018999999998</v>
      </c>
      <c r="J775">
        <v>0.40737205330000004</v>
      </c>
      <c r="K775">
        <v>0.24157911289533998</v>
      </c>
      <c r="L775">
        <v>0.24175196061199997</v>
      </c>
      <c r="M775">
        <v>0.21364724099999999</v>
      </c>
      <c r="N775" s="134"/>
      <c r="O775" s="376" t="s">
        <v>6535</v>
      </c>
      <c r="P775"/>
      <c r="Q775"/>
      <c r="R775"/>
    </row>
    <row r="776" spans="1:18" ht="13.8" customHeight="1" x14ac:dyDescent="0.3">
      <c r="A776" t="s">
        <v>2163</v>
      </c>
      <c r="B776" s="113" t="s">
        <v>920</v>
      </c>
      <c r="C776" s="182" t="s">
        <v>1504</v>
      </c>
      <c r="D776" s="40" t="s">
        <v>136</v>
      </c>
      <c r="E776" s="181" t="s">
        <v>943</v>
      </c>
      <c r="F776" s="184" t="s">
        <v>4254</v>
      </c>
      <c r="G776" s="371">
        <v>24.358329333333334</v>
      </c>
      <c r="H776" s="370">
        <v>4.2561057855293569</v>
      </c>
      <c r="I776">
        <v>3.6537494000000001</v>
      </c>
      <c r="J776">
        <v>0.41551632229999996</v>
      </c>
      <c r="K776">
        <v>0.24449435008935699</v>
      </c>
      <c r="L776">
        <v>0.24464388614000002</v>
      </c>
      <c r="M776">
        <v>0.18669033700000001</v>
      </c>
      <c r="N776" s="134"/>
      <c r="O776" s="376" t="s">
        <v>6536</v>
      </c>
      <c r="P776"/>
      <c r="Q776"/>
      <c r="R776"/>
    </row>
    <row r="777" spans="1:18" ht="13.8" customHeight="1" x14ac:dyDescent="0.3">
      <c r="A777" t="s">
        <v>2164</v>
      </c>
      <c r="B777" s="113" t="s">
        <v>920</v>
      </c>
      <c r="C777" s="182" t="s">
        <v>1505</v>
      </c>
      <c r="D777" s="40" t="s">
        <v>136</v>
      </c>
      <c r="E777" s="181" t="s">
        <v>943</v>
      </c>
      <c r="F777" s="184" t="s">
        <v>4255</v>
      </c>
      <c r="G777" s="371">
        <v>23.947540000000004</v>
      </c>
      <c r="H777" s="370">
        <v>4.230025678993008</v>
      </c>
      <c r="I777">
        <v>3.5921310000000002</v>
      </c>
      <c r="J777">
        <v>0.41133777710000002</v>
      </c>
      <c r="K777">
        <v>0.24635460181500798</v>
      </c>
      <c r="L777">
        <v>0.24649110607799998</v>
      </c>
      <c r="M777">
        <v>0.22642023999999999</v>
      </c>
      <c r="N777" s="134"/>
      <c r="O777" s="376" t="s">
        <v>6537</v>
      </c>
      <c r="P777"/>
      <c r="Q777"/>
      <c r="R777"/>
    </row>
    <row r="778" spans="1:18" ht="13.8" customHeight="1" x14ac:dyDescent="0.3">
      <c r="A778" t="s">
        <v>2165</v>
      </c>
      <c r="B778" s="113" t="s">
        <v>920</v>
      </c>
      <c r="C778" s="182" t="s">
        <v>1506</v>
      </c>
      <c r="D778" s="40" t="s">
        <v>136</v>
      </c>
      <c r="E778" s="181" t="s">
        <v>943</v>
      </c>
      <c r="F778" s="184" t="s">
        <v>4256</v>
      </c>
      <c r="G778" s="371">
        <v>24.820887333333335</v>
      </c>
      <c r="H778" s="370">
        <v>4.3248508891864361</v>
      </c>
      <c r="I778">
        <v>3.7231331000000001</v>
      </c>
      <c r="J778">
        <v>0.43787196240000004</v>
      </c>
      <c r="K778">
        <v>0.25553242108243601</v>
      </c>
      <c r="L778">
        <v>0.255669018704</v>
      </c>
      <c r="M778">
        <v>0.163709085</v>
      </c>
      <c r="N778" s="134"/>
      <c r="O778" s="376" t="s">
        <v>6538</v>
      </c>
      <c r="P778"/>
      <c r="Q778"/>
      <c r="R778"/>
    </row>
    <row r="779" spans="1:18" ht="13.8" customHeight="1" x14ac:dyDescent="0.3">
      <c r="A779" t="s">
        <v>2166</v>
      </c>
      <c r="B779" s="113" t="s">
        <v>920</v>
      </c>
      <c r="C779" s="182" t="s">
        <v>1507</v>
      </c>
      <c r="D779" s="40" t="s">
        <v>136</v>
      </c>
      <c r="E779" s="181" t="s">
        <v>943</v>
      </c>
      <c r="F779" s="184" t="s">
        <v>4257</v>
      </c>
      <c r="G779" s="371">
        <v>23.777935333333332</v>
      </c>
      <c r="H779" s="370">
        <v>4.1818357485991804</v>
      </c>
      <c r="I779">
        <v>3.5666902999999999</v>
      </c>
      <c r="J779">
        <v>0.41043743049999998</v>
      </c>
      <c r="K779">
        <v>0.24281231066218001</v>
      </c>
      <c r="L779">
        <v>0.24297538943700003</v>
      </c>
      <c r="M779">
        <v>0.20454470000000002</v>
      </c>
      <c r="N779" s="134"/>
      <c r="O779" s="376" t="s">
        <v>6539</v>
      </c>
      <c r="P779"/>
      <c r="Q779"/>
      <c r="R779"/>
    </row>
    <row r="780" spans="1:18" ht="13.8" customHeight="1" x14ac:dyDescent="0.3">
      <c r="B780" s="113"/>
      <c r="C780" s="180"/>
      <c r="D780" s="37" t="s">
        <v>137</v>
      </c>
      <c r="E780" s="181"/>
      <c r="F780"/>
      <c r="I780"/>
      <c r="J780"/>
      <c r="K780"/>
      <c r="L780"/>
      <c r="M780"/>
      <c r="N780" s="135"/>
      <c r="O780" s="377"/>
      <c r="P780"/>
      <c r="Q780"/>
      <c r="R780"/>
    </row>
    <row r="781" spans="1:18" ht="13.8" customHeight="1" x14ac:dyDescent="0.3">
      <c r="A781" t="s">
        <v>6540</v>
      </c>
      <c r="B781" s="113" t="s">
        <v>920</v>
      </c>
      <c r="C781" s="182" t="s">
        <v>1508</v>
      </c>
      <c r="D781" s="40" t="s">
        <v>137</v>
      </c>
      <c r="E781" s="181" t="s">
        <v>943</v>
      </c>
      <c r="F781" s="184" t="s">
        <v>6541</v>
      </c>
      <c r="G781" s="371">
        <v>11.499155333333334</v>
      </c>
      <c r="H781" s="370">
        <v>24.164449855961536</v>
      </c>
      <c r="I781">
        <v>1.7248733000000001</v>
      </c>
      <c r="J781">
        <v>11.605045273436998</v>
      </c>
      <c r="K781">
        <v>11.145229592373839</v>
      </c>
      <c r="L781">
        <v>11.145346262310699</v>
      </c>
      <c r="M781">
        <v>10.834414216999999</v>
      </c>
      <c r="N781" s="134"/>
      <c r="O781" s="376" t="s">
        <v>6542</v>
      </c>
      <c r="P781"/>
      <c r="Q781"/>
      <c r="R781"/>
    </row>
    <row r="782" spans="1:18" ht="13.8" customHeight="1" x14ac:dyDescent="0.3">
      <c r="A782" t="s">
        <v>2167</v>
      </c>
      <c r="B782" s="113" t="s">
        <v>920</v>
      </c>
      <c r="C782" s="182" t="s">
        <v>1509</v>
      </c>
      <c r="D782" s="40" t="s">
        <v>137</v>
      </c>
      <c r="E782" s="181" t="s">
        <v>943</v>
      </c>
      <c r="F782" s="184" t="s">
        <v>4258</v>
      </c>
      <c r="G782" s="371">
        <v>9.4858886666666677</v>
      </c>
      <c r="H782" s="370">
        <v>10.56099806884067</v>
      </c>
      <c r="I782">
        <v>1.4228833000000001</v>
      </c>
      <c r="J782">
        <v>4.6152006775059995</v>
      </c>
      <c r="K782">
        <v>4.3870010100346697</v>
      </c>
      <c r="L782">
        <v>4.3873705109399994</v>
      </c>
      <c r="M782">
        <v>4.5225434790000003</v>
      </c>
      <c r="N782" s="134"/>
      <c r="O782" s="376" t="s">
        <v>6543</v>
      </c>
      <c r="P782"/>
      <c r="Q782"/>
      <c r="R782"/>
    </row>
    <row r="783" spans="1:18" ht="13.8" customHeight="1" x14ac:dyDescent="0.3">
      <c r="A783" t="s">
        <v>2168</v>
      </c>
      <c r="B783" s="113" t="s">
        <v>920</v>
      </c>
      <c r="C783" s="182" t="s">
        <v>1510</v>
      </c>
      <c r="D783" s="40" t="s">
        <v>137</v>
      </c>
      <c r="E783" s="181" t="s">
        <v>943</v>
      </c>
      <c r="F783" s="184" t="s">
        <v>4259</v>
      </c>
      <c r="G783" s="371">
        <v>10.078732666666667</v>
      </c>
      <c r="H783" s="370">
        <v>20.078149403769746</v>
      </c>
      <c r="I783">
        <v>1.5118099</v>
      </c>
      <c r="J783">
        <v>9.5482884634999987</v>
      </c>
      <c r="K783">
        <v>9.1582711841135485</v>
      </c>
      <c r="L783">
        <v>9.158363954756199</v>
      </c>
      <c r="M783">
        <v>9.0179579450000009</v>
      </c>
      <c r="N783" s="134"/>
      <c r="O783" s="376" t="s">
        <v>6544</v>
      </c>
      <c r="P783"/>
      <c r="Q783"/>
      <c r="R783"/>
    </row>
    <row r="784" spans="1:18" ht="13.8" customHeight="1" x14ac:dyDescent="0.3">
      <c r="A784" t="s">
        <v>2169</v>
      </c>
      <c r="B784" s="113" t="s">
        <v>920</v>
      </c>
      <c r="C784" s="182" t="s">
        <v>1511</v>
      </c>
      <c r="D784" s="40" t="s">
        <v>137</v>
      </c>
      <c r="E784" s="181" t="s">
        <v>943</v>
      </c>
      <c r="F784" s="184" t="s">
        <v>4260</v>
      </c>
      <c r="G784" s="371">
        <v>11.086986000000001</v>
      </c>
      <c r="H784" s="370">
        <v>25.318828515384588</v>
      </c>
      <c r="I784">
        <v>1.6630479</v>
      </c>
      <c r="J784">
        <v>12.291392905203702</v>
      </c>
      <c r="K784">
        <v>11.812556155003891</v>
      </c>
      <c r="L784">
        <v>11.812649335747</v>
      </c>
      <c r="M784">
        <v>11.364294194899999</v>
      </c>
      <c r="N784" s="134"/>
      <c r="O784" s="376" t="s">
        <v>6545</v>
      </c>
      <c r="P784"/>
      <c r="Q784"/>
      <c r="R784"/>
    </row>
    <row r="785" spans="1:18" ht="13.8" customHeight="1" x14ac:dyDescent="0.3">
      <c r="A785" t="s">
        <v>2170</v>
      </c>
      <c r="B785" s="113" t="s">
        <v>920</v>
      </c>
      <c r="C785" s="182" t="s">
        <v>1512</v>
      </c>
      <c r="D785" s="40" t="s">
        <v>137</v>
      </c>
      <c r="E785" s="181" t="s">
        <v>943</v>
      </c>
      <c r="F785" s="184" t="s">
        <v>4261</v>
      </c>
      <c r="G785" s="371">
        <v>8.2821633333333349</v>
      </c>
      <c r="H785" s="370">
        <v>11.86695514622094</v>
      </c>
      <c r="I785">
        <v>1.2423245000000001</v>
      </c>
      <c r="J785">
        <v>5.3729485354599991</v>
      </c>
      <c r="K785">
        <v>5.1252583963801399</v>
      </c>
      <c r="L785">
        <v>5.1253041733807994</v>
      </c>
      <c r="M785">
        <v>5.2516361849999997</v>
      </c>
      <c r="N785" s="134"/>
      <c r="O785" s="376" t="s">
        <v>6546</v>
      </c>
      <c r="P785"/>
      <c r="Q785"/>
      <c r="R785"/>
    </row>
    <row r="786" spans="1:18" ht="13.8" customHeight="1" x14ac:dyDescent="0.3">
      <c r="A786" t="s">
        <v>2171</v>
      </c>
      <c r="B786" s="113" t="s">
        <v>920</v>
      </c>
      <c r="C786" s="182" t="s">
        <v>1513</v>
      </c>
      <c r="D786" s="40" t="s">
        <v>137</v>
      </c>
      <c r="E786" s="181" t="s">
        <v>943</v>
      </c>
      <c r="F786" s="184" t="s">
        <v>4262</v>
      </c>
      <c r="G786" s="371">
        <v>13.715992666666667</v>
      </c>
      <c r="H786" s="370">
        <v>21.65324102605981</v>
      </c>
      <c r="I786">
        <v>2.0573988999999999</v>
      </c>
      <c r="J786">
        <v>10.271510246949999</v>
      </c>
      <c r="K786">
        <v>9.8041554678151108</v>
      </c>
      <c r="L786">
        <v>9.8042319852947006</v>
      </c>
      <c r="M786">
        <v>9.3242550939999997</v>
      </c>
      <c r="N786" s="134"/>
      <c r="O786" s="376" t="s">
        <v>6547</v>
      </c>
      <c r="P786"/>
      <c r="Q786"/>
      <c r="R786"/>
    </row>
    <row r="787" spans="1:18" ht="13.8" customHeight="1" x14ac:dyDescent="0.3">
      <c r="A787" t="s">
        <v>2172</v>
      </c>
      <c r="B787" s="113" t="s">
        <v>920</v>
      </c>
      <c r="C787" s="182" t="s">
        <v>1514</v>
      </c>
      <c r="D787" s="40" t="s">
        <v>137</v>
      </c>
      <c r="E787" s="181" t="s">
        <v>943</v>
      </c>
      <c r="F787" s="184" t="s">
        <v>4263</v>
      </c>
      <c r="G787" s="371">
        <v>18.265924666666667</v>
      </c>
      <c r="H787" s="370">
        <v>25.975350555484972</v>
      </c>
      <c r="I787">
        <v>2.7398886999999998</v>
      </c>
      <c r="J787">
        <v>9.4024923891099998</v>
      </c>
      <c r="K787">
        <v>8.6505098789447725</v>
      </c>
      <c r="L787">
        <v>8.6505688874302002</v>
      </c>
      <c r="M787">
        <v>13.83291026</v>
      </c>
      <c r="N787" s="134"/>
      <c r="O787" s="376" t="s">
        <v>6548</v>
      </c>
      <c r="P787"/>
      <c r="Q787"/>
      <c r="R787"/>
    </row>
    <row r="788" spans="1:18" ht="13.8" customHeight="1" x14ac:dyDescent="0.3">
      <c r="A788" t="s">
        <v>2173</v>
      </c>
      <c r="B788" s="113" t="s">
        <v>920</v>
      </c>
      <c r="C788" s="182" t="s">
        <v>1515</v>
      </c>
      <c r="D788" s="40" t="s">
        <v>137</v>
      </c>
      <c r="E788" s="181" t="s">
        <v>943</v>
      </c>
      <c r="F788" s="184" t="s">
        <v>4264</v>
      </c>
      <c r="G788" s="371">
        <v>14.088858</v>
      </c>
      <c r="H788" s="370">
        <v>21.17544595249581</v>
      </c>
      <c r="I788">
        <v>2.1133286999999998</v>
      </c>
      <c r="J788">
        <v>9.8039676422700008</v>
      </c>
      <c r="K788">
        <v>9.3488048546066107</v>
      </c>
      <c r="L788">
        <v>9.3488872706191994</v>
      </c>
      <c r="M788">
        <v>9.2580669170000007</v>
      </c>
      <c r="N788" s="134"/>
      <c r="O788" s="376" t="s">
        <v>6549</v>
      </c>
      <c r="P788"/>
      <c r="Q788"/>
      <c r="R788"/>
    </row>
    <row r="789" spans="1:18" ht="13.8" customHeight="1" x14ac:dyDescent="0.3">
      <c r="A789" t="s">
        <v>2174</v>
      </c>
      <c r="B789" s="113" t="s">
        <v>920</v>
      </c>
      <c r="C789" s="182" t="s">
        <v>1516</v>
      </c>
      <c r="D789" s="40" t="s">
        <v>137</v>
      </c>
      <c r="E789" s="181" t="s">
        <v>943</v>
      </c>
      <c r="F789" s="184" t="s">
        <v>4265</v>
      </c>
      <c r="G789" s="371">
        <v>10.572269333333333</v>
      </c>
      <c r="H789" s="370">
        <v>19.27624546684817</v>
      </c>
      <c r="I789">
        <v>1.5858403999999999</v>
      </c>
      <c r="J789">
        <v>8.3317897955600007</v>
      </c>
      <c r="K789">
        <v>7.9632648163721695</v>
      </c>
      <c r="L789">
        <v>7.9634572983760004</v>
      </c>
      <c r="M789">
        <v>9.3584221289999991</v>
      </c>
      <c r="N789" s="134"/>
      <c r="O789" s="376" t="s">
        <v>6550</v>
      </c>
      <c r="P789"/>
      <c r="Q789"/>
      <c r="R789"/>
    </row>
    <row r="790" spans="1:18" ht="13.8" customHeight="1" x14ac:dyDescent="0.3">
      <c r="A790" t="s">
        <v>2175</v>
      </c>
      <c r="B790" s="113" t="s">
        <v>920</v>
      </c>
      <c r="C790" s="182" t="s">
        <v>1517</v>
      </c>
      <c r="D790" s="40" t="s">
        <v>137</v>
      </c>
      <c r="E790" s="181" t="s">
        <v>943</v>
      </c>
      <c r="F790" s="184" t="s">
        <v>4266</v>
      </c>
      <c r="G790" s="371">
        <v>8.7144133333333329</v>
      </c>
      <c r="H790" s="370">
        <v>18.061730764321808</v>
      </c>
      <c r="I790">
        <v>1.3071619999999999</v>
      </c>
      <c r="J790">
        <v>8.2827502718599995</v>
      </c>
      <c r="K790">
        <v>7.9282305968826101</v>
      </c>
      <c r="L790">
        <v>7.9284113643591994</v>
      </c>
      <c r="M790">
        <v>8.471637080999999</v>
      </c>
      <c r="N790" s="134"/>
      <c r="O790" s="376" t="s">
        <v>6551</v>
      </c>
      <c r="P790"/>
      <c r="Q790"/>
      <c r="R790"/>
    </row>
    <row r="791" spans="1:18" ht="13.8" customHeight="1" x14ac:dyDescent="0.3">
      <c r="A791" t="s">
        <v>2176</v>
      </c>
      <c r="B791" s="113" t="s">
        <v>920</v>
      </c>
      <c r="C791" s="182" t="s">
        <v>1518</v>
      </c>
      <c r="D791" s="40" t="s">
        <v>137</v>
      </c>
      <c r="E791" s="181" t="s">
        <v>943</v>
      </c>
      <c r="F791" s="184" t="s">
        <v>4267</v>
      </c>
      <c r="G791" s="371">
        <v>7.4437280000000001</v>
      </c>
      <c r="H791" s="370">
        <v>13.085896197197544</v>
      </c>
      <c r="I791">
        <v>1.1165592</v>
      </c>
      <c r="J791">
        <v>6.2504799142971992</v>
      </c>
      <c r="K791">
        <v>5.9857496907954433</v>
      </c>
      <c r="L791">
        <v>5.9858008150268995</v>
      </c>
      <c r="M791">
        <v>5.7188057914000003</v>
      </c>
      <c r="N791" s="134"/>
      <c r="O791" s="376" t="s">
        <v>6552</v>
      </c>
      <c r="P791"/>
      <c r="Q791"/>
      <c r="R791"/>
    </row>
    <row r="792" spans="1:18" ht="13.8" customHeight="1" x14ac:dyDescent="0.3">
      <c r="A792" t="s">
        <v>2177</v>
      </c>
      <c r="B792" s="113" t="s">
        <v>920</v>
      </c>
      <c r="C792" s="182" t="s">
        <v>1519</v>
      </c>
      <c r="D792" s="40" t="s">
        <v>137</v>
      </c>
      <c r="E792" s="181" t="s">
        <v>943</v>
      </c>
      <c r="F792" s="184" t="s">
        <v>4268</v>
      </c>
      <c r="G792" s="371">
        <v>13.483894000000001</v>
      </c>
      <c r="H792" s="370">
        <v>35.910277003156615</v>
      </c>
      <c r="I792">
        <v>2.0225841</v>
      </c>
      <c r="J792">
        <v>12.0404356204</v>
      </c>
      <c r="K792">
        <v>11.468209431233809</v>
      </c>
      <c r="L792">
        <v>11.4682743165228</v>
      </c>
      <c r="M792">
        <v>21.847192175</v>
      </c>
      <c r="N792" s="134"/>
      <c r="O792" s="376" t="s">
        <v>6553</v>
      </c>
      <c r="P792"/>
      <c r="Q792"/>
      <c r="R792"/>
    </row>
    <row r="793" spans="1:18" ht="13.8" customHeight="1" x14ac:dyDescent="0.3">
      <c r="A793" t="s">
        <v>2178</v>
      </c>
      <c r="B793" s="113" t="s">
        <v>920</v>
      </c>
      <c r="C793" s="182" t="s">
        <v>1520</v>
      </c>
      <c r="D793" s="40" t="s">
        <v>137</v>
      </c>
      <c r="E793" s="181" t="s">
        <v>943</v>
      </c>
      <c r="F793" s="184" t="s">
        <v>4269</v>
      </c>
      <c r="G793" s="371">
        <v>10.09811</v>
      </c>
      <c r="H793" s="370">
        <v>22.302212649066561</v>
      </c>
      <c r="I793">
        <v>1.5147165</v>
      </c>
      <c r="J793">
        <v>9.8890681747200002</v>
      </c>
      <c r="K793">
        <v>9.4884844254516594</v>
      </c>
      <c r="L793">
        <v>9.4885562838948996</v>
      </c>
      <c r="M793">
        <v>10.898355865000001</v>
      </c>
      <c r="N793" s="134"/>
      <c r="O793" s="376" t="s">
        <v>6554</v>
      </c>
      <c r="P793"/>
      <c r="Q793"/>
      <c r="R793"/>
    </row>
    <row r="794" spans="1:18" ht="13.8" customHeight="1" x14ac:dyDescent="0.3">
      <c r="B794" s="113"/>
      <c r="C794" s="180"/>
      <c r="D794" s="37" t="s">
        <v>142</v>
      </c>
      <c r="E794" s="181"/>
      <c r="F794"/>
      <c r="I794"/>
      <c r="J794"/>
      <c r="K794"/>
      <c r="L794"/>
      <c r="M794"/>
      <c r="N794" s="135"/>
      <c r="O794" s="377"/>
      <c r="P794"/>
      <c r="Q794"/>
      <c r="R794"/>
    </row>
    <row r="795" spans="1:18" ht="13.8" customHeight="1" x14ac:dyDescent="0.3">
      <c r="A795" t="s">
        <v>2179</v>
      </c>
      <c r="B795" s="113" t="s">
        <v>920</v>
      </c>
      <c r="C795" s="182" t="s">
        <v>1521</v>
      </c>
      <c r="D795" s="40" t="s">
        <v>142</v>
      </c>
      <c r="E795" s="181" t="s">
        <v>943</v>
      </c>
      <c r="F795" s="184" t="s">
        <v>4270</v>
      </c>
      <c r="G795" s="371">
        <v>36.049565333333334</v>
      </c>
      <c r="H795" s="370">
        <v>21.645548205318004</v>
      </c>
      <c r="I795">
        <v>5.4074347999999999</v>
      </c>
      <c r="J795">
        <v>1.3807402720999999</v>
      </c>
      <c r="K795">
        <v>0.98603199838100297</v>
      </c>
      <c r="L795">
        <v>0.98619798483699994</v>
      </c>
      <c r="M795">
        <v>14.85720705</v>
      </c>
      <c r="N795" s="134"/>
      <c r="O795" s="376" t="s">
        <v>6555</v>
      </c>
      <c r="P795"/>
      <c r="Q795"/>
      <c r="R795"/>
    </row>
    <row r="796" spans="1:18" ht="13.8" customHeight="1" x14ac:dyDescent="0.3">
      <c r="A796" t="s">
        <v>2180</v>
      </c>
      <c r="B796" s="113" t="s">
        <v>920</v>
      </c>
      <c r="C796" s="182" t="s">
        <v>1522</v>
      </c>
      <c r="D796" s="40" t="s">
        <v>142</v>
      </c>
      <c r="E796" s="181" t="s">
        <v>943</v>
      </c>
      <c r="F796" s="184" t="s">
        <v>4271</v>
      </c>
      <c r="G796" s="371">
        <v>35.833586666666669</v>
      </c>
      <c r="H796" s="370">
        <v>21.861460243697802</v>
      </c>
      <c r="I796">
        <v>5.375038</v>
      </c>
      <c r="J796">
        <v>1.56413849855</v>
      </c>
      <c r="K796">
        <v>1.0687852387618</v>
      </c>
      <c r="L796">
        <v>1.0689669721859998</v>
      </c>
      <c r="M796">
        <v>14.922101900000001</v>
      </c>
      <c r="N796" s="134"/>
      <c r="O796" s="376" t="s">
        <v>6556</v>
      </c>
      <c r="P796"/>
      <c r="Q796"/>
      <c r="R796"/>
    </row>
    <row r="797" spans="1:18" ht="13.8" customHeight="1" x14ac:dyDescent="0.3">
      <c r="A797" t="s">
        <v>2181</v>
      </c>
      <c r="B797" s="113" t="s">
        <v>920</v>
      </c>
      <c r="C797" s="182" t="s">
        <v>1523</v>
      </c>
      <c r="D797" s="40" t="s">
        <v>142</v>
      </c>
      <c r="E797" s="181" t="s">
        <v>943</v>
      </c>
      <c r="F797" s="184" t="s">
        <v>4272</v>
      </c>
      <c r="G797" s="371">
        <v>34.399242000000001</v>
      </c>
      <c r="H797" s="370">
        <v>23.740605036740735</v>
      </c>
      <c r="I797">
        <v>5.1598863000000001</v>
      </c>
      <c r="J797">
        <v>2.5493879709000002</v>
      </c>
      <c r="K797">
        <v>1.612109528171735</v>
      </c>
      <c r="L797">
        <v>1.6122985716690004</v>
      </c>
      <c r="M797">
        <v>16.031141659999999</v>
      </c>
      <c r="N797" s="134"/>
      <c r="O797" s="376" t="s">
        <v>6557</v>
      </c>
      <c r="P797"/>
      <c r="Q797"/>
      <c r="R797"/>
    </row>
    <row r="798" spans="1:18" ht="13.8" customHeight="1" x14ac:dyDescent="0.3">
      <c r="B798" s="113"/>
      <c r="C798" s="180"/>
      <c r="D798" s="37" t="s">
        <v>143</v>
      </c>
      <c r="E798" s="181"/>
      <c r="F798"/>
      <c r="I798"/>
      <c r="J798"/>
      <c r="K798"/>
      <c r="L798"/>
      <c r="M798"/>
      <c r="N798" s="135"/>
      <c r="P798"/>
      <c r="Q798"/>
      <c r="R798"/>
    </row>
    <row r="799" spans="1:18" ht="13.8" customHeight="1" x14ac:dyDescent="0.3">
      <c r="A799" t="s">
        <v>2182</v>
      </c>
      <c r="B799" s="113" t="s">
        <v>920</v>
      </c>
      <c r="C799" s="182" t="s">
        <v>1524</v>
      </c>
      <c r="D799" s="40" t="s">
        <v>143</v>
      </c>
      <c r="E799" s="181" t="s">
        <v>943</v>
      </c>
      <c r="F799" s="184" t="s">
        <v>4273</v>
      </c>
      <c r="G799" s="371">
        <v>4.4958701333333337</v>
      </c>
      <c r="H799" s="370">
        <v>2.4260891585330402</v>
      </c>
      <c r="I799">
        <v>0.67438052000000004</v>
      </c>
      <c r="J799">
        <v>0.31431497227000005</v>
      </c>
      <c r="K799">
        <v>0.30239032897144003</v>
      </c>
      <c r="L799">
        <v>0.3025125615716</v>
      </c>
      <c r="M799">
        <v>1.437271017</v>
      </c>
      <c r="N799" s="134"/>
      <c r="O799" s="376" t="s">
        <v>6558</v>
      </c>
      <c r="P799"/>
      <c r="Q799"/>
      <c r="R799"/>
    </row>
    <row r="800" spans="1:18" ht="13.8" customHeight="1" x14ac:dyDescent="0.3">
      <c r="A800" t="s">
        <v>2183</v>
      </c>
      <c r="B800" s="113" t="s">
        <v>920</v>
      </c>
      <c r="C800" s="182" t="s">
        <v>1525</v>
      </c>
      <c r="D800" s="40" t="s">
        <v>143</v>
      </c>
      <c r="E800" s="181" t="s">
        <v>943</v>
      </c>
      <c r="F800" s="184" t="s">
        <v>4274</v>
      </c>
      <c r="G800" s="371">
        <v>4.4409571333333338</v>
      </c>
      <c r="H800" s="370">
        <v>2.3473034754757798</v>
      </c>
      <c r="I800">
        <v>0.66614357000000002</v>
      </c>
      <c r="J800">
        <v>0.30748419646800007</v>
      </c>
      <c r="K800">
        <v>0.29779099734178005</v>
      </c>
      <c r="L800">
        <v>0.29790507042600001</v>
      </c>
      <c r="M800">
        <v>1.3735612487</v>
      </c>
      <c r="N800" s="134"/>
      <c r="O800" s="376" t="s">
        <v>6559</v>
      </c>
      <c r="P800"/>
      <c r="Q800"/>
      <c r="R800"/>
    </row>
    <row r="801" spans="1:18" ht="13.8" customHeight="1" x14ac:dyDescent="0.3">
      <c r="A801" t="s">
        <v>2184</v>
      </c>
      <c r="B801" s="113" t="s">
        <v>920</v>
      </c>
      <c r="C801" s="182" t="s">
        <v>1526</v>
      </c>
      <c r="D801" s="40" t="s">
        <v>143</v>
      </c>
      <c r="E801" s="181" t="s">
        <v>943</v>
      </c>
      <c r="F801" s="184" t="s">
        <v>4275</v>
      </c>
      <c r="G801" s="371">
        <v>4.4596774666666663</v>
      </c>
      <c r="H801" s="370">
        <v>2.3741622812118401</v>
      </c>
      <c r="I801">
        <v>0.66895161999999997</v>
      </c>
      <c r="J801">
        <v>0.30981287131000002</v>
      </c>
      <c r="K801">
        <v>0.29935895264984008</v>
      </c>
      <c r="L801">
        <v>0.29947580739200008</v>
      </c>
      <c r="M801">
        <v>1.3952805379</v>
      </c>
      <c r="N801" s="134"/>
      <c r="O801" s="376" t="s">
        <v>6560</v>
      </c>
      <c r="P801"/>
      <c r="Q801"/>
      <c r="R801"/>
    </row>
    <row r="802" spans="1:18" ht="13.8" customHeight="1" x14ac:dyDescent="0.3">
      <c r="A802" t="s">
        <v>2185</v>
      </c>
      <c r="B802" s="113" t="s">
        <v>920</v>
      </c>
      <c r="C802" s="182" t="s">
        <v>1527</v>
      </c>
      <c r="D802" s="40" t="s">
        <v>143</v>
      </c>
      <c r="E802" s="181" t="s">
        <v>943</v>
      </c>
      <c r="F802" s="184" t="s">
        <v>4276</v>
      </c>
      <c r="G802" s="371">
        <v>4.5019772000000007</v>
      </c>
      <c r="H802" s="370">
        <v>2.5073701719095798</v>
      </c>
      <c r="I802">
        <v>0.67529658000000004</v>
      </c>
      <c r="J802">
        <v>0.31314034357200005</v>
      </c>
      <c r="K802">
        <v>0.30340054106248004</v>
      </c>
      <c r="L802">
        <v>0.30350428645510003</v>
      </c>
      <c r="M802">
        <v>1.518829145</v>
      </c>
      <c r="N802" s="134"/>
      <c r="O802" s="376" t="s">
        <v>6554</v>
      </c>
      <c r="P802"/>
      <c r="Q802"/>
      <c r="R802"/>
    </row>
    <row r="803" spans="1:18" ht="13.8" customHeight="1" x14ac:dyDescent="0.3">
      <c r="A803" t="s">
        <v>2186</v>
      </c>
      <c r="B803" s="113" t="s">
        <v>920</v>
      </c>
      <c r="C803" s="182" t="s">
        <v>1528</v>
      </c>
      <c r="D803" s="40" t="s">
        <v>143</v>
      </c>
      <c r="E803" s="181" t="s">
        <v>943</v>
      </c>
      <c r="F803" s="184" t="s">
        <v>4277</v>
      </c>
      <c r="G803" s="371">
        <v>5.0251234</v>
      </c>
      <c r="H803" s="370">
        <v>2.3363231425395399</v>
      </c>
      <c r="I803">
        <v>0.75376851</v>
      </c>
      <c r="J803">
        <v>0.30619543914900005</v>
      </c>
      <c r="K803">
        <v>0.28566174725854004</v>
      </c>
      <c r="L803">
        <v>0.28583301995200006</v>
      </c>
      <c r="M803">
        <v>1.2761873718999999</v>
      </c>
      <c r="N803" s="134"/>
      <c r="O803" s="376" t="s">
        <v>6554</v>
      </c>
      <c r="P803"/>
      <c r="Q803"/>
      <c r="R803"/>
    </row>
    <row r="804" spans="1:18" ht="13.8" customHeight="1" x14ac:dyDescent="0.3">
      <c r="B804" s="113"/>
      <c r="C804" s="180"/>
      <c r="D804" s="37" t="s">
        <v>3320</v>
      </c>
      <c r="E804" s="181"/>
      <c r="F804"/>
      <c r="I804"/>
      <c r="J804"/>
      <c r="K804"/>
      <c r="L804"/>
      <c r="M804"/>
      <c r="N804" s="135"/>
      <c r="O804" s="377"/>
      <c r="P804"/>
      <c r="Q804"/>
      <c r="R804"/>
    </row>
    <row r="805" spans="1:18" ht="13.8" customHeight="1" x14ac:dyDescent="0.3">
      <c r="A805" t="s">
        <v>2187</v>
      </c>
      <c r="B805" s="113" t="s">
        <v>920</v>
      </c>
      <c r="C805" s="182" t="s">
        <v>1529</v>
      </c>
      <c r="D805" s="40" t="s">
        <v>3320</v>
      </c>
      <c r="E805" s="181" t="s">
        <v>943</v>
      </c>
      <c r="F805" s="184" t="s">
        <v>4278</v>
      </c>
      <c r="G805" s="371">
        <v>7.1117033333333337</v>
      </c>
      <c r="H805" s="370">
        <v>1.4670649623861027</v>
      </c>
      <c r="I805">
        <v>1.0667555</v>
      </c>
      <c r="J805">
        <v>0.1831874403861028</v>
      </c>
      <c r="K805">
        <v>0.1306350028123138</v>
      </c>
      <c r="L805">
        <v>0.1306350028123138</v>
      </c>
      <c r="M805">
        <v>0.217122022</v>
      </c>
      <c r="N805" s="134"/>
      <c r="O805" s="376" t="s">
        <v>6561</v>
      </c>
      <c r="P805"/>
      <c r="Q805"/>
      <c r="R805"/>
    </row>
    <row r="806" spans="1:18" ht="13.8" customHeight="1" x14ac:dyDescent="0.3">
      <c r="A806" t="s">
        <v>2188</v>
      </c>
      <c r="B806" s="113" t="s">
        <v>920</v>
      </c>
      <c r="C806" s="182" t="s">
        <v>1530</v>
      </c>
      <c r="D806" s="40" t="s">
        <v>3320</v>
      </c>
      <c r="E806" s="181" t="s">
        <v>943</v>
      </c>
      <c r="F806" s="184" t="s">
        <v>4279</v>
      </c>
      <c r="G806" s="371">
        <v>18.304892666666667</v>
      </c>
      <c r="H806" s="370">
        <v>83.370226628010514</v>
      </c>
      <c r="I806">
        <v>2.7457338999999998</v>
      </c>
      <c r="J806">
        <v>1.1797804549299999</v>
      </c>
      <c r="K806">
        <v>0.8982957012685</v>
      </c>
      <c r="L806">
        <v>0.89861987181200009</v>
      </c>
      <c r="M806">
        <v>79.444387030000001</v>
      </c>
      <c r="N806" s="134"/>
      <c r="O806" s="377"/>
      <c r="P806"/>
      <c r="Q806"/>
      <c r="R806"/>
    </row>
    <row r="807" spans="1:18" ht="13.8" customHeight="1" x14ac:dyDescent="0.3">
      <c r="A807" t="s">
        <v>2189</v>
      </c>
      <c r="B807" s="113" t="s">
        <v>920</v>
      </c>
      <c r="C807" s="182" t="s">
        <v>1531</v>
      </c>
      <c r="D807" s="40" t="s">
        <v>3320</v>
      </c>
      <c r="E807" s="181" t="s">
        <v>943</v>
      </c>
      <c r="F807" s="184" t="s">
        <v>4280</v>
      </c>
      <c r="G807" s="371">
        <v>4.6866988666666671</v>
      </c>
      <c r="H807" s="370">
        <v>4.9077823461565249</v>
      </c>
      <c r="I807">
        <v>0.70300483000000002</v>
      </c>
      <c r="J807">
        <v>0.12165008400200002</v>
      </c>
      <c r="K807">
        <v>8.5946560613424997E-2</v>
      </c>
      <c r="L807">
        <v>8.5962769141100001E-2</v>
      </c>
      <c r="M807">
        <v>4.0831111699999996</v>
      </c>
      <c r="N807" s="134"/>
      <c r="O807" s="377"/>
      <c r="P807"/>
      <c r="Q807"/>
      <c r="R807"/>
    </row>
    <row r="808" spans="1:18" ht="13.8" customHeight="1" x14ac:dyDescent="0.3">
      <c r="A808" t="s">
        <v>2190</v>
      </c>
      <c r="B808" s="113" t="s">
        <v>920</v>
      </c>
      <c r="C808" s="182" t="s">
        <v>1532</v>
      </c>
      <c r="D808" s="40" t="s">
        <v>3320</v>
      </c>
      <c r="E808" s="181" t="s">
        <v>943</v>
      </c>
      <c r="F808" s="184" t="s">
        <v>4281</v>
      </c>
      <c r="G808" s="371">
        <v>21.433280666666668</v>
      </c>
      <c r="H808" s="370">
        <v>109.20871921644951</v>
      </c>
      <c r="I808">
        <v>3.2149920999999999</v>
      </c>
      <c r="J808">
        <v>1.5747901470000001</v>
      </c>
      <c r="K808">
        <v>1.2037085827025</v>
      </c>
      <c r="L808">
        <v>1.2040337407470001</v>
      </c>
      <c r="M808">
        <v>104.41861074000001</v>
      </c>
      <c r="N808" s="134"/>
      <c r="O808" s="377"/>
      <c r="P808"/>
      <c r="Q808"/>
      <c r="R808"/>
    </row>
    <row r="809" spans="1:18" ht="13.8" customHeight="1" x14ac:dyDescent="0.3">
      <c r="A809" t="s">
        <v>2191</v>
      </c>
      <c r="B809" s="113" t="s">
        <v>920</v>
      </c>
      <c r="C809" s="182" t="s">
        <v>1533</v>
      </c>
      <c r="D809" s="40" t="s">
        <v>3320</v>
      </c>
      <c r="E809" s="181" t="s">
        <v>943</v>
      </c>
      <c r="F809" s="184" t="s">
        <v>4282</v>
      </c>
      <c r="G809" s="371">
        <v>4.8441621333333336</v>
      </c>
      <c r="H809" s="370">
        <v>6.2207868890259981</v>
      </c>
      <c r="I809">
        <v>0.72662431999999999</v>
      </c>
      <c r="J809">
        <v>0.14149336445999999</v>
      </c>
      <c r="K809">
        <v>0.101288785668398</v>
      </c>
      <c r="L809">
        <v>0.10130503669759999</v>
      </c>
      <c r="M809">
        <v>5.3526528999999998</v>
      </c>
      <c r="N809" s="134"/>
      <c r="O809" s="377"/>
      <c r="P809"/>
      <c r="Q809"/>
      <c r="R809"/>
    </row>
    <row r="810" spans="1:18" ht="13.8" customHeight="1" x14ac:dyDescent="0.3">
      <c r="A810" t="s">
        <v>2192</v>
      </c>
      <c r="B810" s="113" t="s">
        <v>920</v>
      </c>
      <c r="C810" s="182" t="s">
        <v>1534</v>
      </c>
      <c r="D810" s="40" t="s">
        <v>3320</v>
      </c>
      <c r="E810" s="181" t="s">
        <v>943</v>
      </c>
      <c r="F810" s="184" t="s">
        <v>4283</v>
      </c>
      <c r="G810" s="371">
        <v>72.47620666666667</v>
      </c>
      <c r="H810" s="370">
        <v>89.338597567696979</v>
      </c>
      <c r="I810">
        <v>10.871430999999999</v>
      </c>
      <c r="J810">
        <v>10.195350439999999</v>
      </c>
      <c r="K810">
        <v>7.8737945021679892</v>
      </c>
      <c r="L810">
        <v>7.8742079255289985</v>
      </c>
      <c r="M810">
        <v>68.271401499999996</v>
      </c>
      <c r="N810" s="134"/>
      <c r="O810" s="377"/>
      <c r="P810"/>
      <c r="Q810"/>
      <c r="R810"/>
    </row>
    <row r="811" spans="1:18" ht="13.8" customHeight="1" x14ac:dyDescent="0.3">
      <c r="A811" t="s">
        <v>2193</v>
      </c>
      <c r="B811" s="113" t="s">
        <v>920</v>
      </c>
      <c r="C811" s="182" t="s">
        <v>1535</v>
      </c>
      <c r="D811" s="40" t="s">
        <v>3320</v>
      </c>
      <c r="E811" s="181" t="s">
        <v>943</v>
      </c>
      <c r="F811" s="184" t="s">
        <v>4284</v>
      </c>
      <c r="G811" s="371">
        <v>7.6737193333333344</v>
      </c>
      <c r="H811" s="370">
        <v>1.5887641438814684</v>
      </c>
      <c r="I811">
        <v>1.1510579000000001</v>
      </c>
      <c r="J811">
        <v>0.21420162188146841</v>
      </c>
      <c r="K811">
        <v>0.1545037474164184</v>
      </c>
      <c r="L811">
        <v>0.1545037474164184</v>
      </c>
      <c r="M811">
        <v>0.22350462199999999</v>
      </c>
      <c r="N811" s="134"/>
      <c r="O811" s="377"/>
      <c r="P811"/>
      <c r="Q811"/>
      <c r="R811"/>
    </row>
    <row r="812" spans="1:18" ht="13.8" customHeight="1" x14ac:dyDescent="0.3">
      <c r="B812" s="113"/>
      <c r="C812" s="182"/>
      <c r="D812" s="40"/>
      <c r="E812" s="181"/>
      <c r="F812"/>
      <c r="I812"/>
      <c r="J812"/>
      <c r="K812"/>
      <c r="L812"/>
      <c r="M812"/>
      <c r="N812" s="135"/>
      <c r="O812" s="377"/>
      <c r="P812"/>
      <c r="Q812"/>
      <c r="R812"/>
    </row>
    <row r="813" spans="1:18" ht="13.8" customHeight="1" x14ac:dyDescent="0.3">
      <c r="B813" s="113"/>
      <c r="C813" s="180"/>
      <c r="D813" s="37" t="s">
        <v>930</v>
      </c>
      <c r="E813" s="181"/>
      <c r="F813"/>
      <c r="I813"/>
      <c r="J813"/>
      <c r="K813"/>
      <c r="L813"/>
      <c r="M813"/>
      <c r="N813" s="135"/>
      <c r="O813" s="372"/>
      <c r="P813"/>
      <c r="Q813"/>
      <c r="R813"/>
    </row>
    <row r="814" spans="1:18" ht="13.8" customHeight="1" x14ac:dyDescent="0.3">
      <c r="A814" t="s">
        <v>5396</v>
      </c>
      <c r="B814" s="113" t="s">
        <v>921</v>
      </c>
      <c r="C814" s="182" t="s">
        <v>574</v>
      </c>
      <c r="D814" s="40" t="s">
        <v>930</v>
      </c>
      <c r="E814" s="181" t="s">
        <v>943</v>
      </c>
      <c r="F814" s="184" t="s">
        <v>5397</v>
      </c>
      <c r="G814" s="371">
        <v>0.60909017333333337</v>
      </c>
      <c r="H814" s="370">
        <v>7.5409637277580002E-2</v>
      </c>
      <c r="I814">
        <v>9.1363526E-2</v>
      </c>
      <c r="J814">
        <v>1.9532486050000002E-2</v>
      </c>
      <c r="K814">
        <v>1.1949994027580001E-2</v>
      </c>
      <c r="L814">
        <v>-2.9692750959999997E-2</v>
      </c>
      <c r="M814">
        <v>6.15509852E-3</v>
      </c>
      <c r="N814" s="134"/>
      <c r="O814" s="372"/>
      <c r="P814"/>
      <c r="Q814"/>
      <c r="R814"/>
    </row>
    <row r="815" spans="1:18" ht="13.8" customHeight="1" x14ac:dyDescent="0.3">
      <c r="A815" t="s">
        <v>5695</v>
      </c>
      <c r="B815" s="113" t="s">
        <v>921</v>
      </c>
      <c r="C815" s="182" t="s">
        <v>575</v>
      </c>
      <c r="D815" s="40" t="s">
        <v>930</v>
      </c>
      <c r="E815" s="181" t="s">
        <v>943</v>
      </c>
      <c r="F815" s="184" t="s">
        <v>5696</v>
      </c>
      <c r="G815" s="371">
        <v>0.39273338666666668</v>
      </c>
      <c r="H815" s="370">
        <v>9.4948754454299997E-2</v>
      </c>
      <c r="I815">
        <v>5.8910008E-2</v>
      </c>
      <c r="J815">
        <v>2.4726778899000004E-2</v>
      </c>
      <c r="K815">
        <v>1.4819403060300001E-2</v>
      </c>
      <c r="L815">
        <v>1.5517139074999999E-2</v>
      </c>
      <c r="M815">
        <v>1.0611718280000002E-2</v>
      </c>
      <c r="N815" s="134"/>
      <c r="P815"/>
      <c r="Q815"/>
      <c r="R815"/>
    </row>
    <row r="816" spans="1:18" ht="13.8" customHeight="1" x14ac:dyDescent="0.3">
      <c r="A816" t="s">
        <v>5697</v>
      </c>
      <c r="B816" s="113" t="s">
        <v>921</v>
      </c>
      <c r="C816" s="182" t="s">
        <v>576</v>
      </c>
      <c r="D816" s="40" t="s">
        <v>930</v>
      </c>
      <c r="E816" s="181" t="s">
        <v>942</v>
      </c>
      <c r="F816" s="184" t="s">
        <v>5698</v>
      </c>
      <c r="G816" s="371">
        <v>2.7492712000000002E-2</v>
      </c>
      <c r="H816" s="370">
        <v>6.6467452067170002E-3</v>
      </c>
      <c r="I816">
        <v>4.1239068000000004E-3</v>
      </c>
      <c r="J816">
        <v>1.7309610709999998E-3</v>
      </c>
      <c r="K816">
        <v>1.0374100795169999E-3</v>
      </c>
      <c r="L816">
        <v>1.0862540421999998E-3</v>
      </c>
      <c r="M816">
        <v>7.4285743599999997E-4</v>
      </c>
      <c r="N816" s="134"/>
      <c r="P816"/>
      <c r="Q816"/>
      <c r="R816"/>
    </row>
    <row r="817" spans="1:18" ht="13.8" customHeight="1" x14ac:dyDescent="0.3">
      <c r="A817" t="s">
        <v>6562</v>
      </c>
      <c r="B817" s="113" t="s">
        <v>921</v>
      </c>
      <c r="C817" s="182" t="s">
        <v>577</v>
      </c>
      <c r="D817" s="40" t="s">
        <v>930</v>
      </c>
      <c r="E817" s="181" t="s">
        <v>943</v>
      </c>
      <c r="F817" s="184" t="s">
        <v>6563</v>
      </c>
      <c r="G817" s="371">
        <v>0.39273338666666668</v>
      </c>
      <c r="H817" s="370">
        <v>9.494875444430001E-2</v>
      </c>
      <c r="I817">
        <v>5.8910008E-2</v>
      </c>
      <c r="J817">
        <v>2.4726778899000004E-2</v>
      </c>
      <c r="K817">
        <v>1.4819403060300001E-2</v>
      </c>
      <c r="L817">
        <v>1.5517139064999999E-2</v>
      </c>
      <c r="M817">
        <v>1.0611718280000002E-2</v>
      </c>
      <c r="N817" s="134"/>
      <c r="O817" s="375"/>
      <c r="P817"/>
      <c r="Q817"/>
      <c r="R817"/>
    </row>
    <row r="818" spans="1:18" ht="13.8" customHeight="1" x14ac:dyDescent="0.3">
      <c r="A818" t="s">
        <v>6564</v>
      </c>
      <c r="B818" s="113" t="s">
        <v>921</v>
      </c>
      <c r="C818" s="182" t="s">
        <v>578</v>
      </c>
      <c r="D818" s="40" t="s">
        <v>930</v>
      </c>
      <c r="E818" s="181" t="s">
        <v>943</v>
      </c>
      <c r="F818" s="184" t="s">
        <v>6565</v>
      </c>
      <c r="G818" s="371">
        <v>0.43506440666666668</v>
      </c>
      <c r="H818" s="370">
        <v>5.3864025928849993E-2</v>
      </c>
      <c r="I818">
        <v>6.5259660999999997E-2</v>
      </c>
      <c r="J818">
        <v>1.3951775741999999E-2</v>
      </c>
      <c r="K818">
        <v>8.5357100068499999E-3</v>
      </c>
      <c r="L818">
        <v>-2.1209108129999998E-2</v>
      </c>
      <c r="M818">
        <v>4.39649897E-3</v>
      </c>
      <c r="N818" s="134"/>
      <c r="O818" s="375"/>
      <c r="P818"/>
      <c r="Q818"/>
      <c r="R818"/>
    </row>
    <row r="819" spans="1:18" ht="13.8" customHeight="1" x14ac:dyDescent="0.3">
      <c r="A819" t="s">
        <v>6566</v>
      </c>
      <c r="B819" s="113" t="s">
        <v>921</v>
      </c>
      <c r="C819" s="182" t="s">
        <v>579</v>
      </c>
      <c r="D819" s="40" t="s">
        <v>930</v>
      </c>
      <c r="E819" s="181" t="s">
        <v>943</v>
      </c>
      <c r="F819" s="184" t="s">
        <v>6567</v>
      </c>
      <c r="G819" s="371">
        <v>0.40242154000000002</v>
      </c>
      <c r="H819" s="370">
        <v>9.5058551734099994E-2</v>
      </c>
      <c r="I819">
        <v>6.0363231000000003E-2</v>
      </c>
      <c r="J819">
        <v>2.2886989898999999E-2</v>
      </c>
      <c r="K819">
        <v>1.4374806993099998E-2</v>
      </c>
      <c r="L819">
        <v>1.5076610322E-2</v>
      </c>
      <c r="M819">
        <v>1.1104003879999999E-2</v>
      </c>
      <c r="N819" s="134"/>
      <c r="O819" s="375"/>
      <c r="P819"/>
      <c r="Q819"/>
      <c r="R819"/>
    </row>
    <row r="820" spans="1:18" ht="13.8" customHeight="1" x14ac:dyDescent="0.3">
      <c r="A820" t="s">
        <v>6568</v>
      </c>
      <c r="B820" s="113" t="s">
        <v>921</v>
      </c>
      <c r="C820" s="182" t="s">
        <v>580</v>
      </c>
      <c r="D820" s="40" t="s">
        <v>930</v>
      </c>
      <c r="E820" s="181" t="s">
        <v>942</v>
      </c>
      <c r="F820" s="184" t="s">
        <v>6569</v>
      </c>
      <c r="G820" s="371">
        <v>3.2193723333333341E-2</v>
      </c>
      <c r="H820" s="370">
        <v>7.6046841691500009E-3</v>
      </c>
      <c r="I820">
        <v>4.8290585000000004E-3</v>
      </c>
      <c r="J820">
        <v>1.8309591825000002E-3</v>
      </c>
      <c r="K820">
        <v>1.1499845500500001E-3</v>
      </c>
      <c r="L820">
        <v>1.2061288156E-3</v>
      </c>
      <c r="M820">
        <v>8.8832033100000004E-4</v>
      </c>
      <c r="N820" s="134"/>
      <c r="O820" s="375"/>
      <c r="P820"/>
      <c r="Q820"/>
      <c r="R820"/>
    </row>
    <row r="821" spans="1:18" ht="13.8" customHeight="1" x14ac:dyDescent="0.3">
      <c r="A821" t="s">
        <v>6570</v>
      </c>
      <c r="B821" s="113" t="s">
        <v>921</v>
      </c>
      <c r="C821" s="182" t="s">
        <v>581</v>
      </c>
      <c r="D821" s="40" t="s">
        <v>930</v>
      </c>
      <c r="E821" s="181" t="s">
        <v>943</v>
      </c>
      <c r="F821" s="184" t="s">
        <v>6571</v>
      </c>
      <c r="G821" s="371">
        <v>0.40242154000000002</v>
      </c>
      <c r="H821" s="370">
        <v>9.5058551734099994E-2</v>
      </c>
      <c r="I821">
        <v>6.0363231000000003E-2</v>
      </c>
      <c r="J821">
        <v>2.2886989898999999E-2</v>
      </c>
      <c r="K821">
        <v>1.4374806993099998E-2</v>
      </c>
      <c r="L821">
        <v>1.5076610322E-2</v>
      </c>
      <c r="M821">
        <v>1.1104003879999999E-2</v>
      </c>
      <c r="N821" s="134"/>
      <c r="O821" s="375"/>
      <c r="P821"/>
      <c r="Q821"/>
      <c r="R821"/>
    </row>
    <row r="822" spans="1:18" ht="13.8" customHeight="1" x14ac:dyDescent="0.3">
      <c r="A822" t="s">
        <v>5699</v>
      </c>
      <c r="B822" s="113" t="s">
        <v>921</v>
      </c>
      <c r="C822" s="182" t="s">
        <v>1536</v>
      </c>
      <c r="D822" s="40" t="s">
        <v>930</v>
      </c>
      <c r="E822" s="181" t="s">
        <v>943</v>
      </c>
      <c r="F822" s="184" t="s">
        <v>5700</v>
      </c>
      <c r="G822" s="371">
        <v>0.47765575333333338</v>
      </c>
      <c r="H822" s="370">
        <v>0.11304532385730001</v>
      </c>
      <c r="I822">
        <v>7.1648363000000007E-2</v>
      </c>
      <c r="J822">
        <v>3.1090377778700003E-2</v>
      </c>
      <c r="K822">
        <v>2.1038842366600002E-2</v>
      </c>
      <c r="L822">
        <v>2.1734350311999998E-2</v>
      </c>
      <c r="M822">
        <v>9.6085661000000003E-3</v>
      </c>
      <c r="N822" s="134"/>
      <c r="O822" s="375"/>
      <c r="P822"/>
      <c r="Q822"/>
      <c r="R822"/>
    </row>
    <row r="823" spans="1:18" ht="13.8" customHeight="1" x14ac:dyDescent="0.3">
      <c r="A823" t="s">
        <v>6572</v>
      </c>
      <c r="B823" s="113" t="s">
        <v>921</v>
      </c>
      <c r="C823" s="182" t="s">
        <v>582</v>
      </c>
      <c r="D823" s="40" t="s">
        <v>930</v>
      </c>
      <c r="E823" s="181" t="s">
        <v>943</v>
      </c>
      <c r="F823" s="184" t="s">
        <v>6573</v>
      </c>
      <c r="G823" s="371">
        <v>0.47765575333333338</v>
      </c>
      <c r="H823" s="370">
        <v>0.11304532384730001</v>
      </c>
      <c r="I823">
        <v>7.1648363000000007E-2</v>
      </c>
      <c r="J823">
        <v>3.1090377768700002E-2</v>
      </c>
      <c r="K823">
        <v>2.1038842366600002E-2</v>
      </c>
      <c r="L823">
        <v>2.1734350311999998E-2</v>
      </c>
      <c r="M823">
        <v>9.6085661000000003E-3</v>
      </c>
      <c r="N823" s="134"/>
      <c r="O823" s="375"/>
      <c r="P823"/>
      <c r="Q823"/>
      <c r="R823"/>
    </row>
    <row r="824" spans="1:18" ht="13.8" customHeight="1" x14ac:dyDescent="0.3">
      <c r="A824" t="s">
        <v>3321</v>
      </c>
      <c r="B824" s="113" t="s">
        <v>921</v>
      </c>
      <c r="C824" s="182" t="s">
        <v>3322</v>
      </c>
      <c r="D824" s="40" t="s">
        <v>930</v>
      </c>
      <c r="E824" s="181" t="s">
        <v>943</v>
      </c>
      <c r="F824" s="184" t="s">
        <v>4285</v>
      </c>
      <c r="G824" s="371">
        <v>0.49520273333333337</v>
      </c>
      <c r="H824" s="370">
        <v>0.11267729043800001</v>
      </c>
      <c r="I824">
        <v>7.4280410000000005E-2</v>
      </c>
      <c r="J824">
        <v>2.5374124452000001E-2</v>
      </c>
      <c r="K824">
        <v>1.6209521894999999E-2</v>
      </c>
      <c r="L824">
        <v>1.6904428631000001E-2</v>
      </c>
      <c r="M824">
        <v>1.2325350859999999E-2</v>
      </c>
      <c r="O824" s="375"/>
      <c r="P824"/>
      <c r="Q824"/>
      <c r="R824"/>
    </row>
    <row r="825" spans="1:18" ht="13.8" customHeight="1" x14ac:dyDescent="0.3">
      <c r="A825" t="s">
        <v>3323</v>
      </c>
      <c r="B825" s="113" t="s">
        <v>921</v>
      </c>
      <c r="C825" s="182" t="s">
        <v>3324</v>
      </c>
      <c r="D825" s="40" t="s">
        <v>930</v>
      </c>
      <c r="E825" s="181" t="s">
        <v>943</v>
      </c>
      <c r="F825" s="184" t="s">
        <v>4286</v>
      </c>
      <c r="G825" s="371">
        <v>0.6278351533333334</v>
      </c>
      <c r="H825" s="370">
        <v>0.13714726133499999</v>
      </c>
      <c r="I825">
        <v>9.4175273000000004E-2</v>
      </c>
      <c r="J825">
        <v>2.8063044616E-2</v>
      </c>
      <c r="K825">
        <v>1.7874256205000001E-2</v>
      </c>
      <c r="L825">
        <v>1.8569467674000001E-2</v>
      </c>
      <c r="M825">
        <v>1.421123386E-2</v>
      </c>
      <c r="O825" s="375"/>
      <c r="P825"/>
      <c r="Q825"/>
      <c r="R825"/>
    </row>
    <row r="826" spans="1:18" ht="13.8" customHeight="1" x14ac:dyDescent="0.3">
      <c r="A826" t="s">
        <v>5701</v>
      </c>
      <c r="B826" s="113" t="s">
        <v>921</v>
      </c>
      <c r="C826" s="182" t="s">
        <v>5702</v>
      </c>
      <c r="D826" s="40" t="s">
        <v>930</v>
      </c>
      <c r="E826" s="181" t="s">
        <v>943</v>
      </c>
      <c r="F826" s="184" t="s">
        <v>5703</v>
      </c>
      <c r="G826" s="371">
        <v>0.48561146666666666</v>
      </c>
      <c r="H826" s="370">
        <v>0.11256859210100001</v>
      </c>
      <c r="I826">
        <v>7.2841719999999999E-2</v>
      </c>
      <c r="J826">
        <v>2.7195515675999999E-2</v>
      </c>
      <c r="K826">
        <v>1.6649672024000001E-2</v>
      </c>
      <c r="L826">
        <v>1.7340552120999997E-2</v>
      </c>
      <c r="M826">
        <v>1.18379882E-2</v>
      </c>
      <c r="N826" s="39"/>
      <c r="O826" s="375"/>
      <c r="P826"/>
      <c r="Q826"/>
      <c r="R826"/>
    </row>
    <row r="827" spans="1:18" ht="13.8" customHeight="1" x14ac:dyDescent="0.3">
      <c r="A827" t="s">
        <v>6574</v>
      </c>
      <c r="B827" s="113" t="s">
        <v>921</v>
      </c>
      <c r="C827" s="182" t="s">
        <v>6575</v>
      </c>
      <c r="D827" s="40" t="s">
        <v>930</v>
      </c>
      <c r="E827" s="181" t="s">
        <v>943</v>
      </c>
      <c r="F827" s="184" t="s">
        <v>6576</v>
      </c>
      <c r="G827" s="371">
        <v>0.35592589333333335</v>
      </c>
      <c r="H827" s="370">
        <v>9.2910220411500002E-2</v>
      </c>
      <c r="I827">
        <v>5.3388883999999998E-2</v>
      </c>
      <c r="J827">
        <v>2.752788489E-2</v>
      </c>
      <c r="K827">
        <v>1.5523440070499999E-2</v>
      </c>
      <c r="L827">
        <v>1.7553973240999998E-2</v>
      </c>
      <c r="M827">
        <v>9.9555961099999993E-3</v>
      </c>
      <c r="N827" s="39"/>
      <c r="O827" s="375"/>
      <c r="P827"/>
      <c r="Q827"/>
      <c r="R827"/>
    </row>
    <row r="828" spans="1:18" ht="13.8" customHeight="1" x14ac:dyDescent="0.3">
      <c r="B828" s="113"/>
      <c r="C828" s="180"/>
      <c r="D828" s="37" t="s">
        <v>583</v>
      </c>
      <c r="E828" s="181"/>
      <c r="F828"/>
      <c r="I828"/>
      <c r="J828"/>
      <c r="K828"/>
      <c r="L828"/>
      <c r="M828"/>
      <c r="N828" s="39"/>
      <c r="O828" s="375"/>
      <c r="P828"/>
      <c r="Q828"/>
      <c r="R828"/>
    </row>
    <row r="829" spans="1:18" ht="13.8" customHeight="1" x14ac:dyDescent="0.3">
      <c r="A829" t="s">
        <v>2194</v>
      </c>
      <c r="B829" s="113" t="s">
        <v>921</v>
      </c>
      <c r="C829" s="182" t="s">
        <v>584</v>
      </c>
      <c r="D829" s="40" t="s">
        <v>583</v>
      </c>
      <c r="E829" s="181" t="s">
        <v>942</v>
      </c>
      <c r="F829" s="184" t="s">
        <v>4287</v>
      </c>
      <c r="G829" s="371">
        <v>9.5473713333333335E-2</v>
      </c>
      <c r="H829" s="370">
        <v>5.5655976048499999E-2</v>
      </c>
      <c r="I829">
        <v>1.4321057E-2</v>
      </c>
      <c r="J829">
        <v>3.9916626229999997E-3</v>
      </c>
      <c r="K829">
        <v>3.0155345599999998E-3</v>
      </c>
      <c r="L829">
        <v>4.0065534559999998E-2</v>
      </c>
      <c r="M829">
        <v>2.9325642550000002E-4</v>
      </c>
      <c r="N829" s="134"/>
      <c r="O829" s="375"/>
      <c r="P829"/>
      <c r="Q829"/>
      <c r="R829"/>
    </row>
    <row r="830" spans="1:18" ht="13.8" customHeight="1" x14ac:dyDescent="0.3">
      <c r="A830" t="s">
        <v>2195</v>
      </c>
      <c r="B830" s="113" t="s">
        <v>921</v>
      </c>
      <c r="C830" s="182" t="s">
        <v>585</v>
      </c>
      <c r="D830" s="40" t="s">
        <v>583</v>
      </c>
      <c r="E830" s="181" t="s">
        <v>942</v>
      </c>
      <c r="F830" s="184" t="s">
        <v>4288</v>
      </c>
      <c r="G830" s="371">
        <v>9.5678753333333338E-2</v>
      </c>
      <c r="H830" s="370">
        <v>5.8209781001999999E-2</v>
      </c>
      <c r="I830">
        <v>1.4351813E-2</v>
      </c>
      <c r="J830">
        <v>7.6939723E-3</v>
      </c>
      <c r="K830">
        <v>5.4013399500000003E-3</v>
      </c>
      <c r="L830">
        <v>4.1281339950000003E-2</v>
      </c>
      <c r="M830">
        <v>2.8399570200000001E-4</v>
      </c>
      <c r="N830" s="134"/>
      <c r="O830" s="375"/>
      <c r="P830"/>
      <c r="Q830"/>
      <c r="R830"/>
    </row>
    <row r="831" spans="1:18" ht="13.8" customHeight="1" x14ac:dyDescent="0.3">
      <c r="A831" t="s">
        <v>2196</v>
      </c>
      <c r="B831" s="113" t="s">
        <v>921</v>
      </c>
      <c r="C831" s="182" t="s">
        <v>586</v>
      </c>
      <c r="D831" s="40" t="s">
        <v>583</v>
      </c>
      <c r="E831" s="181" t="s">
        <v>942</v>
      </c>
      <c r="F831" s="184" t="s">
        <v>4289</v>
      </c>
      <c r="G831" s="371">
        <v>0.21659837333333334</v>
      </c>
      <c r="H831" s="370">
        <v>8.8896023481570607E-2</v>
      </c>
      <c r="I831">
        <v>3.2489756000000002E-2</v>
      </c>
      <c r="J831">
        <v>1.227783830987062E-2</v>
      </c>
      <c r="K831">
        <v>3.5924248698706199E-3</v>
      </c>
      <c r="L831">
        <v>4.7350424869870615E-2</v>
      </c>
      <c r="M831">
        <v>3.704291717E-4</v>
      </c>
      <c r="N831" s="134"/>
      <c r="O831" s="377"/>
      <c r="P831"/>
      <c r="Q831"/>
      <c r="R831"/>
    </row>
    <row r="832" spans="1:18" ht="13.8" customHeight="1" x14ac:dyDescent="0.3">
      <c r="A832" t="s">
        <v>2197</v>
      </c>
      <c r="B832" s="113" t="s">
        <v>921</v>
      </c>
      <c r="C832" s="182" t="s">
        <v>587</v>
      </c>
      <c r="D832" s="40" t="s">
        <v>583</v>
      </c>
      <c r="E832" s="181" t="s">
        <v>942</v>
      </c>
      <c r="F832" s="184" t="s">
        <v>4290</v>
      </c>
      <c r="G832" s="371">
        <v>0.14907316666666667</v>
      </c>
      <c r="H832" s="370">
        <v>7.7237792029661509E-2</v>
      </c>
      <c r="I832">
        <v>2.2360975000000002E-2</v>
      </c>
      <c r="J832">
        <v>9.8020404600000013E-3</v>
      </c>
      <c r="K832">
        <v>6.8725456225514998E-3</v>
      </c>
      <c r="L832">
        <v>5.1623975437110003E-2</v>
      </c>
      <c r="M832">
        <v>3.2334102999999998E-4</v>
      </c>
      <c r="N832" s="134"/>
      <c r="O832" s="377"/>
      <c r="P832"/>
      <c r="Q832"/>
      <c r="R832"/>
    </row>
    <row r="833" spans="1:18" ht="13.8" customHeight="1" x14ac:dyDescent="0.3">
      <c r="A833" t="s">
        <v>2198</v>
      </c>
      <c r="B833" s="113" t="s">
        <v>921</v>
      </c>
      <c r="C833" s="182" t="s">
        <v>588</v>
      </c>
      <c r="D833" s="40" t="s">
        <v>583</v>
      </c>
      <c r="E833" s="181" t="s">
        <v>942</v>
      </c>
      <c r="F833" s="184" t="s">
        <v>4291</v>
      </c>
      <c r="G833" s="371">
        <v>0.16559812666666668</v>
      </c>
      <c r="H833" s="370">
        <v>7.2672307101999997E-2</v>
      </c>
      <c r="I833">
        <v>2.4839719E-2</v>
      </c>
      <c r="J833">
        <v>8.1718145490000012E-3</v>
      </c>
      <c r="K833">
        <v>5.8572163300000006E-3</v>
      </c>
      <c r="L833">
        <v>4.5091996329999995E-2</v>
      </c>
      <c r="M833">
        <v>4.2599355300000001E-4</v>
      </c>
      <c r="N833" s="134"/>
      <c r="O833" s="377"/>
      <c r="P833"/>
      <c r="Q833"/>
      <c r="R833"/>
    </row>
    <row r="834" spans="1:18" ht="13.8" customHeight="1" x14ac:dyDescent="0.3">
      <c r="A834" t="s">
        <v>2199</v>
      </c>
      <c r="B834" s="113" t="s">
        <v>921</v>
      </c>
      <c r="C834" s="182" t="s">
        <v>589</v>
      </c>
      <c r="D834" s="40" t="s">
        <v>583</v>
      </c>
      <c r="E834" s="181" t="s">
        <v>942</v>
      </c>
      <c r="F834" s="184" t="s">
        <v>4292</v>
      </c>
      <c r="G834" s="371">
        <v>0.13515254000000002</v>
      </c>
      <c r="H834" s="370">
        <v>7.5834082527268559E-2</v>
      </c>
      <c r="I834">
        <v>2.0272881E-2</v>
      </c>
      <c r="J834">
        <v>1.0117799950000001E-2</v>
      </c>
      <c r="K834">
        <v>7.1456751187175503E-3</v>
      </c>
      <c r="L834">
        <v>5.2068660668551002E-2</v>
      </c>
      <c r="M834">
        <v>5.2041546999999995E-4</v>
      </c>
      <c r="N834" s="134"/>
      <c r="O834" s="377"/>
      <c r="P834"/>
      <c r="Q834"/>
      <c r="R834"/>
    </row>
    <row r="835" spans="1:18" ht="13.8" customHeight="1" x14ac:dyDescent="0.3">
      <c r="A835" t="s">
        <v>2200</v>
      </c>
      <c r="B835" s="113" t="s">
        <v>921</v>
      </c>
      <c r="C835" s="182" t="s">
        <v>590</v>
      </c>
      <c r="D835" s="40" t="s">
        <v>583</v>
      </c>
      <c r="E835" s="181" t="s">
        <v>942</v>
      </c>
      <c r="F835" s="184" t="s">
        <v>4293</v>
      </c>
      <c r="G835" s="371">
        <v>0.13484097333333334</v>
      </c>
      <c r="H835" s="370">
        <v>7.6132637422999999E-2</v>
      </c>
      <c r="I835">
        <v>2.0226146E-2</v>
      </c>
      <c r="J835">
        <v>1.0284643139999999E-2</v>
      </c>
      <c r="K835">
        <v>7.2651215899999996E-3</v>
      </c>
      <c r="L835">
        <v>5.2584993589999997E-2</v>
      </c>
      <c r="M835">
        <v>3.0197628299999998E-4</v>
      </c>
      <c r="N835" s="134"/>
      <c r="O835" s="377"/>
      <c r="P835"/>
      <c r="Q835"/>
      <c r="R835"/>
    </row>
    <row r="836" spans="1:18" ht="13.8" customHeight="1" x14ac:dyDescent="0.3">
      <c r="A836" t="s">
        <v>2201</v>
      </c>
      <c r="B836" s="113" t="s">
        <v>921</v>
      </c>
      <c r="C836" s="182" t="s">
        <v>591</v>
      </c>
      <c r="D836" s="40" t="s">
        <v>583</v>
      </c>
      <c r="E836" s="181" t="s">
        <v>942</v>
      </c>
      <c r="F836" s="184" t="s">
        <v>4294</v>
      </c>
      <c r="G836" s="371">
        <v>0.24396580666666667</v>
      </c>
      <c r="H836" s="370">
        <v>4.1346589619710002E-2</v>
      </c>
      <c r="I836">
        <v>3.6594871000000001E-2</v>
      </c>
      <c r="J836">
        <v>4.0137581539999995E-3</v>
      </c>
      <c r="K836">
        <v>2.3553967499999997E-3</v>
      </c>
      <c r="L836">
        <v>2.3562861397099996E-3</v>
      </c>
      <c r="M836">
        <v>7.3707107599999997E-4</v>
      </c>
      <c r="N836" s="134"/>
      <c r="O836" s="377"/>
      <c r="P836"/>
      <c r="Q836"/>
      <c r="R836"/>
    </row>
    <row r="837" spans="1:18" ht="13.8" customHeight="1" x14ac:dyDescent="0.3">
      <c r="A837" t="s">
        <v>2202</v>
      </c>
      <c r="B837" s="113" t="s">
        <v>921</v>
      </c>
      <c r="C837" s="182" t="s">
        <v>592</v>
      </c>
      <c r="D837" s="40" t="s">
        <v>583</v>
      </c>
      <c r="E837" s="181" t="s">
        <v>942</v>
      </c>
      <c r="F837" s="184" t="s">
        <v>4295</v>
      </c>
      <c r="G837" s="371">
        <v>8.3718766666666666E-2</v>
      </c>
      <c r="H837" s="370">
        <v>5.6194214273999996E-2</v>
      </c>
      <c r="I837">
        <v>1.2557815E-2</v>
      </c>
      <c r="J837">
        <v>7.8654904798999992E-3</v>
      </c>
      <c r="K837">
        <v>6.9658063200000002E-3</v>
      </c>
      <c r="L837">
        <v>4.2455806319999997E-2</v>
      </c>
      <c r="M837">
        <v>2.8090879410000002E-4</v>
      </c>
      <c r="N837" s="134"/>
      <c r="P837"/>
      <c r="Q837"/>
      <c r="R837"/>
    </row>
    <row r="838" spans="1:18" ht="13.8" customHeight="1" x14ac:dyDescent="0.3">
      <c r="A838" t="s">
        <v>2203</v>
      </c>
      <c r="B838" s="113" t="s">
        <v>921</v>
      </c>
      <c r="C838" s="182" t="s">
        <v>593</v>
      </c>
      <c r="D838" s="40" t="s">
        <v>583</v>
      </c>
      <c r="E838" s="181" t="s">
        <v>942</v>
      </c>
      <c r="F838" s="184" t="s">
        <v>4296</v>
      </c>
      <c r="G838" s="371">
        <v>0.20001732</v>
      </c>
      <c r="H838" s="370">
        <v>0.15344320684000001</v>
      </c>
      <c r="I838">
        <v>3.0002597999999998E-2</v>
      </c>
      <c r="J838">
        <v>8.7871755619999992E-2</v>
      </c>
      <c r="K838">
        <v>2.43699348E-2</v>
      </c>
      <c r="L838">
        <v>5.7418534799999997E-2</v>
      </c>
      <c r="M838">
        <v>2.5202532200000001E-3</v>
      </c>
      <c r="N838" s="134"/>
      <c r="P838"/>
      <c r="Q838"/>
      <c r="R838"/>
    </row>
    <row r="839" spans="1:18" ht="13.8" customHeight="1" x14ac:dyDescent="0.3">
      <c r="A839" t="s">
        <v>2204</v>
      </c>
      <c r="B839" s="113" t="s">
        <v>921</v>
      </c>
      <c r="C839" s="182" t="s">
        <v>594</v>
      </c>
      <c r="D839" s="40" t="s">
        <v>583</v>
      </c>
      <c r="E839" s="181" t="s">
        <v>942</v>
      </c>
      <c r="F839" s="184" t="s">
        <v>4297</v>
      </c>
      <c r="G839" s="371">
        <v>0.12442357333333334</v>
      </c>
      <c r="H839" s="370">
        <v>6.6649143386723744E-2</v>
      </c>
      <c r="I839">
        <v>1.8663536000000001E-2</v>
      </c>
      <c r="J839">
        <v>3.5583318627237463E-3</v>
      </c>
      <c r="K839">
        <v>1.492674417723746E-3</v>
      </c>
      <c r="L839">
        <v>4.5595824417723745E-2</v>
      </c>
      <c r="M839">
        <v>3.24125524E-4</v>
      </c>
      <c r="N839" s="134"/>
      <c r="O839" s="377"/>
      <c r="P839"/>
      <c r="Q839"/>
      <c r="R839"/>
    </row>
    <row r="840" spans="1:18" ht="13.8" customHeight="1" x14ac:dyDescent="0.3">
      <c r="A840" t="s">
        <v>6577</v>
      </c>
      <c r="B840" s="113" t="s">
        <v>921</v>
      </c>
      <c r="C840" s="182" t="s">
        <v>595</v>
      </c>
      <c r="D840" s="40" t="s">
        <v>583</v>
      </c>
      <c r="E840" s="181" t="s">
        <v>942</v>
      </c>
      <c r="F840" s="184" t="s">
        <v>6578</v>
      </c>
      <c r="G840" s="371">
        <v>0.17219809999999999</v>
      </c>
      <c r="H840" s="370">
        <v>7.0509202558699996E-2</v>
      </c>
      <c r="I840">
        <v>2.5829715E-2</v>
      </c>
      <c r="J840">
        <v>1.978652019E-2</v>
      </c>
      <c r="K840">
        <v>1.5266175030000001E-2</v>
      </c>
      <c r="L840">
        <v>3.972697503E-2</v>
      </c>
      <c r="M840">
        <v>4.3216736870000001E-4</v>
      </c>
      <c r="N840" s="134"/>
      <c r="O840" s="377"/>
      <c r="P840"/>
      <c r="Q840"/>
      <c r="R840"/>
    </row>
    <row r="841" spans="1:18" ht="13.8" customHeight="1" x14ac:dyDescent="0.3">
      <c r="A841" t="s">
        <v>6579</v>
      </c>
      <c r="B841" s="113" t="s">
        <v>921</v>
      </c>
      <c r="C841" s="182" t="s">
        <v>596</v>
      </c>
      <c r="D841" s="40" t="s">
        <v>583</v>
      </c>
      <c r="E841" s="181" t="s">
        <v>942</v>
      </c>
      <c r="F841" s="184" t="s">
        <v>6580</v>
      </c>
      <c r="G841" s="371">
        <v>2.2007979333333334E-2</v>
      </c>
      <c r="H841" s="370">
        <v>8.23727099E-3</v>
      </c>
      <c r="I841">
        <v>3.3011969E-3</v>
      </c>
      <c r="J841">
        <v>2.2554289699999999E-3</v>
      </c>
      <c r="K841">
        <v>1.85098421E-3</v>
      </c>
      <c r="L841">
        <v>3.5873273699999998E-3</v>
      </c>
      <c r="M841">
        <v>5.2842310000000001E-4</v>
      </c>
      <c r="N841" s="134"/>
      <c r="O841" s="377"/>
      <c r="P841"/>
      <c r="Q841"/>
      <c r="R841"/>
    </row>
    <row r="842" spans="1:18" ht="13.8" customHeight="1" x14ac:dyDescent="0.3">
      <c r="B842" s="113"/>
      <c r="C842" s="180"/>
      <c r="D842" s="37" t="s">
        <v>597</v>
      </c>
      <c r="E842" s="181"/>
      <c r="F842"/>
      <c r="I842"/>
      <c r="J842"/>
      <c r="K842"/>
      <c r="L842"/>
      <c r="M842"/>
      <c r="N842" s="135"/>
      <c r="O842" s="377"/>
      <c r="P842"/>
      <c r="Q842"/>
      <c r="R842"/>
    </row>
    <row r="843" spans="1:18" ht="13.8" customHeight="1" x14ac:dyDescent="0.3">
      <c r="A843" t="s">
        <v>2205</v>
      </c>
      <c r="B843" s="113" t="s">
        <v>921</v>
      </c>
      <c r="C843" s="182" t="s">
        <v>598</v>
      </c>
      <c r="D843" s="40" t="s">
        <v>597</v>
      </c>
      <c r="E843" s="181" t="s">
        <v>1265</v>
      </c>
      <c r="F843" s="184" t="s">
        <v>4298</v>
      </c>
      <c r="G843" s="371">
        <v>0.94652773333333329</v>
      </c>
      <c r="H843" s="370">
        <v>0.17030594064319998</v>
      </c>
      <c r="I843">
        <v>0.14197915999999999</v>
      </c>
      <c r="J843">
        <v>1.5734701029999999E-2</v>
      </c>
      <c r="K843">
        <v>9.6494374399999985E-3</v>
      </c>
      <c r="L843">
        <v>9.6515687931999997E-3</v>
      </c>
      <c r="M843">
        <v>1.2589948260000001E-2</v>
      </c>
      <c r="N843" s="109"/>
      <c r="O843" s="377"/>
      <c r="P843"/>
      <c r="Q843"/>
      <c r="R843"/>
    </row>
    <row r="844" spans="1:18" ht="13.8" customHeight="1" x14ac:dyDescent="0.3">
      <c r="A844" t="s">
        <v>2206</v>
      </c>
      <c r="B844" s="113" t="s">
        <v>921</v>
      </c>
      <c r="C844" s="182" t="s">
        <v>599</v>
      </c>
      <c r="D844" s="40" t="s">
        <v>597</v>
      </c>
      <c r="E844" s="181" t="s">
        <v>1265</v>
      </c>
      <c r="F844" s="184" t="s">
        <v>4299</v>
      </c>
      <c r="G844" s="371">
        <v>0.29521979333333331</v>
      </c>
      <c r="H844" s="370">
        <v>5.8332015468539999E-2</v>
      </c>
      <c r="I844">
        <v>4.4282968999999998E-2</v>
      </c>
      <c r="J844">
        <v>5.0958935036900001E-3</v>
      </c>
      <c r="K844">
        <v>3.2821116281499998E-3</v>
      </c>
      <c r="L844">
        <v>3.3551300045000002E-3</v>
      </c>
      <c r="M844">
        <v>8.8798711399999987E-3</v>
      </c>
      <c r="N844" s="109"/>
      <c r="O844" s="377"/>
      <c r="P844"/>
      <c r="Q844"/>
      <c r="R844"/>
    </row>
    <row r="845" spans="1:18" ht="13.8" customHeight="1" x14ac:dyDescent="0.3">
      <c r="A845" t="s">
        <v>2207</v>
      </c>
      <c r="B845" s="113" t="s">
        <v>921</v>
      </c>
      <c r="C845" s="182" t="s">
        <v>600</v>
      </c>
      <c r="D845" s="40" t="s">
        <v>597</v>
      </c>
      <c r="E845" s="181" t="s">
        <v>1265</v>
      </c>
      <c r="F845" s="184" t="s">
        <v>4300</v>
      </c>
      <c r="G845" s="371">
        <v>0.4902247666666667</v>
      </c>
      <c r="H845" s="370">
        <v>9.6618976021100006E-2</v>
      </c>
      <c r="I845">
        <v>7.3533714999999999E-2</v>
      </c>
      <c r="J845">
        <v>8.3615783563300017E-3</v>
      </c>
      <c r="K845">
        <v>5.41315869857E-3</v>
      </c>
      <c r="L845">
        <v>5.4960287601999993E-3</v>
      </c>
      <c r="M845">
        <v>1.4640513610000001E-2</v>
      </c>
      <c r="N845" s="109"/>
      <c r="O845" s="377"/>
      <c r="P845"/>
      <c r="Q845"/>
      <c r="R845"/>
    </row>
    <row r="846" spans="1:18" ht="13.8" customHeight="1" x14ac:dyDescent="0.3">
      <c r="B846" s="113"/>
      <c r="C846" s="180"/>
      <c r="D846" s="37" t="s">
        <v>6581</v>
      </c>
      <c r="E846" s="181"/>
      <c r="F846"/>
      <c r="I846"/>
      <c r="J846"/>
      <c r="K846"/>
      <c r="L846"/>
      <c r="M846"/>
      <c r="N846" s="110"/>
      <c r="O846" s="377"/>
      <c r="P846"/>
      <c r="Q846"/>
      <c r="R846"/>
    </row>
    <row r="847" spans="1:18" ht="13.8" customHeight="1" x14ac:dyDescent="0.3">
      <c r="A847" t="s">
        <v>6582</v>
      </c>
      <c r="B847" s="113" t="s">
        <v>922</v>
      </c>
      <c r="C847" s="182" t="s">
        <v>3325</v>
      </c>
      <c r="D847" s="40" t="s">
        <v>6581</v>
      </c>
      <c r="E847" s="181" t="s">
        <v>943</v>
      </c>
      <c r="F847" s="184" t="s">
        <v>6583</v>
      </c>
      <c r="G847" s="371">
        <v>0.21966653333333333</v>
      </c>
      <c r="H847" s="370">
        <v>5.2935602466622003E-2</v>
      </c>
      <c r="I847">
        <v>3.2949979999999997E-2</v>
      </c>
      <c r="J847">
        <v>1.7697211950000003E-2</v>
      </c>
      <c r="K847">
        <v>1.1537060039762003E-2</v>
      </c>
      <c r="L847">
        <v>1.154306801786E-2</v>
      </c>
      <c r="M847">
        <v>2.2823818389999997E-3</v>
      </c>
      <c r="O847" s="377"/>
      <c r="P847"/>
      <c r="Q847"/>
      <c r="R847"/>
    </row>
    <row r="848" spans="1:18" ht="13.8" customHeight="1" x14ac:dyDescent="0.3">
      <c r="A848" t="s">
        <v>3326</v>
      </c>
      <c r="B848" s="113" t="s">
        <v>922</v>
      </c>
      <c r="C848" s="182" t="s">
        <v>3327</v>
      </c>
      <c r="D848" s="40" t="s">
        <v>6581</v>
      </c>
      <c r="E848" s="181" t="s">
        <v>943</v>
      </c>
      <c r="F848" s="184" t="s">
        <v>4301</v>
      </c>
      <c r="G848" s="371">
        <v>0.8952171333333333</v>
      </c>
      <c r="H848" s="370">
        <v>0.18948705019387999</v>
      </c>
      <c r="I848">
        <v>0.13428256999999999</v>
      </c>
      <c r="J848">
        <v>3.4573056069999997E-2</v>
      </c>
      <c r="K848">
        <v>2.6201145383879999E-2</v>
      </c>
      <c r="L848">
        <v>2.6859427739999997E-2</v>
      </c>
      <c r="M848">
        <v>1.9972400599999999E-2</v>
      </c>
      <c r="O848" s="377"/>
      <c r="P848"/>
      <c r="Q848"/>
      <c r="R848"/>
    </row>
    <row r="849" spans="1:18" ht="13.8" customHeight="1" x14ac:dyDescent="0.3">
      <c r="A849" t="s">
        <v>6584</v>
      </c>
      <c r="B849" s="113" t="s">
        <v>922</v>
      </c>
      <c r="C849" s="182" t="s">
        <v>6585</v>
      </c>
      <c r="D849" s="40" t="s">
        <v>6581</v>
      </c>
      <c r="E849" s="181" t="s">
        <v>943</v>
      </c>
      <c r="F849" s="184" t="s">
        <v>6586</v>
      </c>
      <c r="G849" s="371">
        <v>1.6810802</v>
      </c>
      <c r="H849" s="370">
        <v>0.55070995118323995</v>
      </c>
      <c r="I849">
        <v>0.25216202999999998</v>
      </c>
      <c r="J849">
        <v>8.0168465489999993E-2</v>
      </c>
      <c r="K849">
        <v>5.7014898958239996E-2</v>
      </c>
      <c r="L849">
        <v>0.25154967564499997</v>
      </c>
      <c r="M849">
        <v>2.3843953090000002E-2</v>
      </c>
      <c r="O849" s="376" t="s">
        <v>6587</v>
      </c>
      <c r="P849"/>
      <c r="Q849"/>
      <c r="R849"/>
    </row>
    <row r="850" spans="1:18" ht="13.8" customHeight="1" x14ac:dyDescent="0.3">
      <c r="A850" t="s">
        <v>6588</v>
      </c>
      <c r="B850" s="113" t="s">
        <v>922</v>
      </c>
      <c r="C850" s="182" t="s">
        <v>6589</v>
      </c>
      <c r="D850" s="40" t="s">
        <v>6581</v>
      </c>
      <c r="E850" s="181" t="s">
        <v>943</v>
      </c>
      <c r="F850" s="184" t="s">
        <v>6590</v>
      </c>
      <c r="G850" s="371">
        <v>1.3714992000000001</v>
      </c>
      <c r="H850" s="370">
        <v>0.47572337301674</v>
      </c>
      <c r="I850">
        <v>0.20572488</v>
      </c>
      <c r="J850">
        <v>6.2217690289999995E-2</v>
      </c>
      <c r="K850">
        <v>4.6338267735739992E-2</v>
      </c>
      <c r="L850">
        <v>0.24097720102100001</v>
      </c>
      <c r="M850">
        <v>1.314076717E-2</v>
      </c>
      <c r="O850" s="376" t="s">
        <v>6587</v>
      </c>
      <c r="P850"/>
      <c r="Q850"/>
      <c r="R850"/>
    </row>
    <row r="851" spans="1:18" ht="13.8" customHeight="1" x14ac:dyDescent="0.3">
      <c r="B851" s="113"/>
      <c r="C851" s="182"/>
      <c r="D851" s="40"/>
      <c r="E851" s="181"/>
      <c r="F851"/>
      <c r="I851"/>
      <c r="J851"/>
      <c r="K851"/>
      <c r="L851"/>
      <c r="M851"/>
      <c r="N851" s="39"/>
      <c r="P851"/>
      <c r="Q851"/>
      <c r="R851"/>
    </row>
    <row r="852" spans="1:18" ht="13.8" customHeight="1" x14ac:dyDescent="0.3">
      <c r="B852" s="113"/>
      <c r="C852" s="180"/>
      <c r="D852" s="37" t="s">
        <v>788</v>
      </c>
      <c r="E852" s="181"/>
      <c r="F852"/>
      <c r="I852"/>
      <c r="J852"/>
      <c r="K852"/>
      <c r="L852"/>
      <c r="M852"/>
      <c r="N852" s="39"/>
      <c r="O852" s="377"/>
      <c r="P852"/>
      <c r="Q852"/>
      <c r="R852"/>
    </row>
    <row r="853" spans="1:18" ht="13.8" customHeight="1" x14ac:dyDescent="0.3">
      <c r="A853" t="s">
        <v>6591</v>
      </c>
      <c r="B853" s="113" t="s">
        <v>922</v>
      </c>
      <c r="C853" s="182" t="s">
        <v>149</v>
      </c>
      <c r="D853" s="40" t="s">
        <v>788</v>
      </c>
      <c r="E853" s="181" t="s">
        <v>943</v>
      </c>
      <c r="F853" s="184" t="s">
        <v>6592</v>
      </c>
      <c r="G853" s="371">
        <v>1</v>
      </c>
      <c r="H853" s="370">
        <v>1.441801027998808</v>
      </c>
      <c r="I853">
        <v>0.15</v>
      </c>
      <c r="J853">
        <v>0.51180102799880833</v>
      </c>
      <c r="K853">
        <v>0.47766932003134827</v>
      </c>
      <c r="L853">
        <v>1.2576693200313482</v>
      </c>
      <c r="M853">
        <v>0</v>
      </c>
      <c r="N853" s="109"/>
      <c r="O853" s="376" t="s">
        <v>6593</v>
      </c>
      <c r="P853"/>
      <c r="Q853"/>
      <c r="R853"/>
    </row>
    <row r="854" spans="1:18" ht="13.8" customHeight="1" x14ac:dyDescent="0.3">
      <c r="A854" t="s">
        <v>6594</v>
      </c>
      <c r="B854" s="113" t="s">
        <v>922</v>
      </c>
      <c r="C854" s="182" t="s">
        <v>150</v>
      </c>
      <c r="D854" s="40" t="s">
        <v>788</v>
      </c>
      <c r="E854" s="181" t="s">
        <v>943</v>
      </c>
      <c r="F854" s="184" t="s">
        <v>6595</v>
      </c>
      <c r="G854" s="371">
        <v>8.5546853333333335</v>
      </c>
      <c r="H854" s="370">
        <v>1.438116713598</v>
      </c>
      <c r="I854">
        <v>1.2832028</v>
      </c>
      <c r="J854">
        <v>0.14226649661999999</v>
      </c>
      <c r="K854">
        <v>8.2907168900000008E-2</v>
      </c>
      <c r="L854">
        <v>8.2940580678000003E-2</v>
      </c>
      <c r="M854">
        <v>1.26140052E-2</v>
      </c>
      <c r="N854" s="109"/>
      <c r="O854" s="376" t="s">
        <v>6596</v>
      </c>
      <c r="P854"/>
      <c r="Q854"/>
      <c r="R854"/>
    </row>
    <row r="855" spans="1:18" ht="13.8" customHeight="1" x14ac:dyDescent="0.3">
      <c r="A855" t="s">
        <v>6597</v>
      </c>
      <c r="B855" s="113" t="s">
        <v>922</v>
      </c>
      <c r="C855" s="182" t="s">
        <v>151</v>
      </c>
      <c r="D855" s="40" t="s">
        <v>788</v>
      </c>
      <c r="E855" s="181" t="s">
        <v>943</v>
      </c>
      <c r="F855" s="184" t="s">
        <v>6598</v>
      </c>
      <c r="G855" s="371">
        <v>4.5200000000000005</v>
      </c>
      <c r="H855" s="370">
        <v>1.442705153665</v>
      </c>
      <c r="I855">
        <v>0.67800000000000005</v>
      </c>
      <c r="J855">
        <v>0.15240515366500001</v>
      </c>
      <c r="K855">
        <v>0.11749129417500001</v>
      </c>
      <c r="L855">
        <v>0.72979129417499999</v>
      </c>
      <c r="M855">
        <v>0</v>
      </c>
      <c r="N855" s="109"/>
      <c r="O855" s="376" t="s">
        <v>6599</v>
      </c>
      <c r="P855"/>
      <c r="Q855"/>
      <c r="R855"/>
    </row>
    <row r="856" spans="1:18" ht="13.8" customHeight="1" x14ac:dyDescent="0.3">
      <c r="A856" t="s">
        <v>6600</v>
      </c>
      <c r="B856" s="113" t="s">
        <v>922</v>
      </c>
      <c r="C856" s="182" t="s">
        <v>152</v>
      </c>
      <c r="D856" s="40" t="s">
        <v>788</v>
      </c>
      <c r="E856" s="181" t="s">
        <v>943</v>
      </c>
      <c r="F856" s="184" t="s">
        <v>6601</v>
      </c>
      <c r="G856" s="371">
        <v>2.1900000000000004</v>
      </c>
      <c r="H856" s="370">
        <v>1.0120634871</v>
      </c>
      <c r="I856">
        <v>0.32850000000000001</v>
      </c>
      <c r="J856">
        <v>0.11494348709999999</v>
      </c>
      <c r="K856">
        <v>8.260277969999999E-2</v>
      </c>
      <c r="L856">
        <v>0.65122277969999998</v>
      </c>
      <c r="M856">
        <v>0</v>
      </c>
      <c r="N856" s="109"/>
      <c r="O856" s="376" t="s">
        <v>6602</v>
      </c>
      <c r="P856"/>
      <c r="Q856"/>
      <c r="R856"/>
    </row>
    <row r="857" spans="1:18" ht="13.8" customHeight="1" x14ac:dyDescent="0.3">
      <c r="A857" t="s">
        <v>6603</v>
      </c>
      <c r="B857" s="113" t="s">
        <v>922</v>
      </c>
      <c r="C857" s="182" t="s">
        <v>153</v>
      </c>
      <c r="D857" s="40" t="s">
        <v>788</v>
      </c>
      <c r="E857" s="181" t="s">
        <v>943</v>
      </c>
      <c r="F857" s="184" t="s">
        <v>6604</v>
      </c>
      <c r="G857" s="371">
        <v>2.6002319333333337</v>
      </c>
      <c r="H857" s="370">
        <v>0.47512887450360003</v>
      </c>
      <c r="I857">
        <v>0.39003479000000002</v>
      </c>
      <c r="J857">
        <v>4.3221135401000012E-2</v>
      </c>
      <c r="K857">
        <v>2.6818018690000001E-2</v>
      </c>
      <c r="L857">
        <v>2.6822855442600001E-2</v>
      </c>
      <c r="M857">
        <v>4.186811235E-2</v>
      </c>
      <c r="N857" s="109"/>
      <c r="O857" s="376" t="s">
        <v>6605</v>
      </c>
      <c r="P857"/>
      <c r="Q857"/>
      <c r="R857"/>
    </row>
    <row r="858" spans="1:18" ht="13.8" customHeight="1" x14ac:dyDescent="0.3">
      <c r="A858" t="s">
        <v>6606</v>
      </c>
      <c r="B858" s="113" t="s">
        <v>922</v>
      </c>
      <c r="C858" s="182" t="s">
        <v>154</v>
      </c>
      <c r="D858" s="40" t="s">
        <v>788</v>
      </c>
      <c r="E858" s="181" t="s">
        <v>943</v>
      </c>
      <c r="F858" s="184" t="s">
        <v>6607</v>
      </c>
      <c r="G858" s="371">
        <v>3.5433472666666672</v>
      </c>
      <c r="H858" s="370">
        <v>0.59494302559900003</v>
      </c>
      <c r="I858">
        <v>0.53150209000000004</v>
      </c>
      <c r="J858">
        <v>5.8261517129999989E-2</v>
      </c>
      <c r="K858">
        <v>3.3952458899999996E-2</v>
      </c>
      <c r="L858">
        <v>3.3966141818999998E-2</v>
      </c>
      <c r="M858">
        <v>5.1657355499999998E-3</v>
      </c>
      <c r="N858" s="109"/>
      <c r="O858" s="376" t="s">
        <v>6608</v>
      </c>
      <c r="P858"/>
      <c r="Q858"/>
      <c r="R858"/>
    </row>
    <row r="859" spans="1:18" ht="13.8" customHeight="1" x14ac:dyDescent="0.3">
      <c r="A859" t="s">
        <v>6609</v>
      </c>
      <c r="B859" s="113" t="s">
        <v>922</v>
      </c>
      <c r="C859" s="182" t="s">
        <v>155</v>
      </c>
      <c r="D859" s="40" t="s">
        <v>788</v>
      </c>
      <c r="E859" s="181" t="s">
        <v>943</v>
      </c>
      <c r="F859" s="184" t="s">
        <v>6610</v>
      </c>
      <c r="G859" s="371">
        <v>2.1543032666666666</v>
      </c>
      <c r="H859" s="370">
        <v>0.42290043296699997</v>
      </c>
      <c r="I859">
        <v>0.32314548999999998</v>
      </c>
      <c r="J859">
        <v>8.5194679800000006E-2</v>
      </c>
      <c r="K859">
        <v>5.7575255751999996E-2</v>
      </c>
      <c r="L859">
        <v>5.7734573815000002E-2</v>
      </c>
      <c r="M859">
        <v>1.4378979599999999E-2</v>
      </c>
      <c r="N859" s="109"/>
      <c r="O859" s="376" t="s">
        <v>6611</v>
      </c>
      <c r="P859"/>
      <c r="Q859"/>
      <c r="R859"/>
    </row>
    <row r="860" spans="1:18" ht="13.8" customHeight="1" x14ac:dyDescent="0.3">
      <c r="A860" t="s">
        <v>6612</v>
      </c>
      <c r="B860" s="113" t="s">
        <v>922</v>
      </c>
      <c r="C860" s="182" t="s">
        <v>789</v>
      </c>
      <c r="D860" s="40" t="s">
        <v>788</v>
      </c>
      <c r="E860" s="181" t="s">
        <v>943</v>
      </c>
      <c r="F860" s="184" t="s">
        <v>6613</v>
      </c>
      <c r="G860" s="371">
        <v>3.6790523333333334</v>
      </c>
      <c r="H860" s="370">
        <v>0.71864279225899996</v>
      </c>
      <c r="I860">
        <v>0.55185784999999998</v>
      </c>
      <c r="J860">
        <v>0.15066352983</v>
      </c>
      <c r="K860">
        <v>0.10008447806399999</v>
      </c>
      <c r="L860">
        <v>0.10028558866499999</v>
      </c>
      <c r="M860">
        <v>1.58766311E-2</v>
      </c>
      <c r="N860" s="109"/>
      <c r="O860" s="376" t="s">
        <v>6611</v>
      </c>
      <c r="P860"/>
      <c r="Q860"/>
      <c r="R860"/>
    </row>
    <row r="861" spans="1:18" ht="13.8" customHeight="1" x14ac:dyDescent="0.3">
      <c r="A861" t="s">
        <v>6614</v>
      </c>
      <c r="B861" s="113" t="s">
        <v>922</v>
      </c>
      <c r="C861" s="182" t="s">
        <v>2598</v>
      </c>
      <c r="D861" s="40" t="s">
        <v>788</v>
      </c>
      <c r="E861" s="181" t="s">
        <v>943</v>
      </c>
      <c r="F861" s="184" t="s">
        <v>6615</v>
      </c>
      <c r="G861" s="371">
        <v>4.0480334666666664</v>
      </c>
      <c r="H861" s="370">
        <v>0.747375293434</v>
      </c>
      <c r="I861">
        <v>0.60720501999999998</v>
      </c>
      <c r="J861">
        <v>0.11458849218000002</v>
      </c>
      <c r="K861">
        <v>8.6642481855000009E-2</v>
      </c>
      <c r="L861">
        <v>8.6833992599000001E-2</v>
      </c>
      <c r="M861">
        <v>2.5351454799999999E-2</v>
      </c>
      <c r="N861" s="146"/>
      <c r="O861" s="376" t="s">
        <v>6616</v>
      </c>
      <c r="P861"/>
      <c r="Q861"/>
      <c r="R861"/>
    </row>
    <row r="862" spans="1:18" ht="13.8" customHeight="1" x14ac:dyDescent="0.3">
      <c r="A862" t="s">
        <v>6617</v>
      </c>
      <c r="B862" s="113" t="s">
        <v>922</v>
      </c>
      <c r="C862" s="182" t="s">
        <v>5398</v>
      </c>
      <c r="D862" s="40" t="s">
        <v>788</v>
      </c>
      <c r="E862" s="181" t="s">
        <v>943</v>
      </c>
      <c r="F862" s="184" t="s">
        <v>6618</v>
      </c>
      <c r="G862" s="371">
        <v>1.4727955333333334</v>
      </c>
      <c r="H862" s="370">
        <v>1.0226714955880001</v>
      </c>
      <c r="I862">
        <v>0.22091933</v>
      </c>
      <c r="J862">
        <v>2.8709835454999999E-2</v>
      </c>
      <c r="K862">
        <v>1.6420136354999997E-2</v>
      </c>
      <c r="L862">
        <v>0.79139138734100001</v>
      </c>
      <c r="M862">
        <v>8.4641915470000002E-3</v>
      </c>
      <c r="N862" s="146"/>
      <c r="O862" s="376" t="s">
        <v>6593</v>
      </c>
      <c r="P862"/>
      <c r="Q862"/>
      <c r="R862"/>
    </row>
    <row r="863" spans="1:18" ht="13.8" customHeight="1" x14ac:dyDescent="0.3">
      <c r="A863" t="s">
        <v>6619</v>
      </c>
      <c r="B863" s="113" t="s">
        <v>922</v>
      </c>
      <c r="C863" s="182" t="s">
        <v>5704</v>
      </c>
      <c r="D863" s="40" t="s">
        <v>788</v>
      </c>
      <c r="E863" s="181" t="s">
        <v>943</v>
      </c>
      <c r="F863" s="184" t="s">
        <v>6620</v>
      </c>
      <c r="G863" s="371">
        <v>1.3027954666666668</v>
      </c>
      <c r="H863" s="370">
        <v>1.086004405083</v>
      </c>
      <c r="I863">
        <v>0.19541932000000001</v>
      </c>
      <c r="J863">
        <v>0.11754275494999999</v>
      </c>
      <c r="K863">
        <v>0.10602984222</v>
      </c>
      <c r="L863">
        <v>0.88100109320599995</v>
      </c>
      <c r="M863">
        <v>8.4641915470000002E-3</v>
      </c>
      <c r="N863" s="39"/>
      <c r="O863" s="376" t="s">
        <v>6621</v>
      </c>
      <c r="P863"/>
      <c r="Q863"/>
      <c r="R863"/>
    </row>
    <row r="864" spans="1:18" ht="13.8" customHeight="1" x14ac:dyDescent="0.3">
      <c r="A864" t="s">
        <v>6622</v>
      </c>
      <c r="B864" s="113" t="s">
        <v>922</v>
      </c>
      <c r="C864" s="182" t="s">
        <v>5705</v>
      </c>
      <c r="D864" s="40" t="s">
        <v>788</v>
      </c>
      <c r="E864" s="181" t="s">
        <v>943</v>
      </c>
      <c r="F864" s="184" t="s">
        <v>6623</v>
      </c>
      <c r="G864" s="371">
        <v>0.92879440000000002</v>
      </c>
      <c r="H864" s="370">
        <v>0.72475838497549994</v>
      </c>
      <c r="I864">
        <v>0.13931916</v>
      </c>
      <c r="J864">
        <v>1.5446076801E-2</v>
      </c>
      <c r="K864">
        <v>9.00134977E-3</v>
      </c>
      <c r="L864">
        <v>0.57762497733450002</v>
      </c>
      <c r="M864">
        <v>1.3695206100000001E-3</v>
      </c>
      <c r="O864" s="376" t="s">
        <v>6624</v>
      </c>
      <c r="P864"/>
      <c r="Q864"/>
      <c r="R864"/>
    </row>
    <row r="865" spans="1:18" ht="13.8" customHeight="1" x14ac:dyDescent="0.3">
      <c r="B865" s="113"/>
      <c r="C865" s="180"/>
      <c r="D865" s="37" t="s">
        <v>790</v>
      </c>
      <c r="E865" s="181"/>
      <c r="F865"/>
      <c r="I865"/>
      <c r="J865"/>
      <c r="K865"/>
      <c r="L865"/>
      <c r="M865"/>
      <c r="O865" s="377"/>
      <c r="P865"/>
      <c r="Q865"/>
      <c r="R865"/>
    </row>
    <row r="866" spans="1:18" ht="13.8" customHeight="1" x14ac:dyDescent="0.3">
      <c r="A866" t="s">
        <v>6625</v>
      </c>
      <c r="B866" s="113" t="s">
        <v>922</v>
      </c>
      <c r="C866" s="182" t="s">
        <v>156</v>
      </c>
      <c r="D866" s="40" t="s">
        <v>790</v>
      </c>
      <c r="E866" s="181" t="s">
        <v>943</v>
      </c>
      <c r="F866" s="184" t="s">
        <v>6626</v>
      </c>
      <c r="G866" s="371">
        <v>0.54840192666666665</v>
      </c>
      <c r="H866" s="370">
        <v>0.10617466999450001</v>
      </c>
      <c r="I866">
        <v>8.2260289E-2</v>
      </c>
      <c r="J866">
        <v>1.0629712073E-2</v>
      </c>
      <c r="K866">
        <v>6.3109450305000002E-3</v>
      </c>
      <c r="L866">
        <v>6.8911560110000002E-3</v>
      </c>
      <c r="M866">
        <v>1.2702367079999999E-2</v>
      </c>
      <c r="N866" s="109"/>
      <c r="O866" s="377"/>
      <c r="P866"/>
      <c r="Q866"/>
      <c r="R866"/>
    </row>
    <row r="867" spans="1:18" ht="13.8" customHeight="1" x14ac:dyDescent="0.3">
      <c r="A867" t="s">
        <v>6627</v>
      </c>
      <c r="B867" s="113" t="s">
        <v>922</v>
      </c>
      <c r="C867" s="182" t="s">
        <v>157</v>
      </c>
      <c r="D867" s="40" t="s">
        <v>790</v>
      </c>
      <c r="E867" s="181" t="s">
        <v>943</v>
      </c>
      <c r="F867" s="184" t="s">
        <v>6628</v>
      </c>
      <c r="G867" s="371">
        <v>0.8525138000000001</v>
      </c>
      <c r="H867" s="370">
        <v>0.16222142823158503</v>
      </c>
      <c r="I867">
        <v>0.12787707000000001</v>
      </c>
      <c r="J867">
        <v>1.4243675343999998E-2</v>
      </c>
      <c r="K867">
        <v>9.0872463857849996E-3</v>
      </c>
      <c r="L867">
        <v>9.1172794958000007E-3</v>
      </c>
      <c r="M867">
        <v>2.0070543980000001E-2</v>
      </c>
      <c r="N867" s="109"/>
      <c r="O867" s="377"/>
      <c r="P867"/>
      <c r="Q867"/>
      <c r="R867"/>
    </row>
    <row r="868" spans="1:18" ht="13.8" customHeight="1" x14ac:dyDescent="0.3">
      <c r="A868" t="s">
        <v>2208</v>
      </c>
      <c r="B868" s="113" t="s">
        <v>922</v>
      </c>
      <c r="C868" s="182" t="s">
        <v>158</v>
      </c>
      <c r="D868" s="40" t="s">
        <v>790</v>
      </c>
      <c r="E868" s="181" t="s">
        <v>943</v>
      </c>
      <c r="F868" s="184" t="s">
        <v>4302</v>
      </c>
      <c r="G868" s="371">
        <v>2.4773426000000001</v>
      </c>
      <c r="H868" s="370">
        <v>0.53828218198599997</v>
      </c>
      <c r="I868">
        <v>0.37160138999999998</v>
      </c>
      <c r="J868">
        <v>0.16668904495</v>
      </c>
      <c r="K868">
        <v>0.1154253558</v>
      </c>
      <c r="L868">
        <v>0.12199463496599999</v>
      </c>
      <c r="M868">
        <v>3.77166067E-3</v>
      </c>
      <c r="N868" s="109"/>
      <c r="O868" s="377"/>
      <c r="P868"/>
      <c r="Q868"/>
      <c r="R868"/>
    </row>
    <row r="869" spans="1:18" ht="13.8" customHeight="1" x14ac:dyDescent="0.3">
      <c r="A869" t="s">
        <v>6629</v>
      </c>
      <c r="B869" s="113" t="s">
        <v>922</v>
      </c>
      <c r="C869" s="182" t="s">
        <v>159</v>
      </c>
      <c r="D869" s="40" t="s">
        <v>790</v>
      </c>
      <c r="E869" s="181" t="s">
        <v>943</v>
      </c>
      <c r="F869" s="184" t="s">
        <v>6630</v>
      </c>
      <c r="G869" s="371">
        <v>8.5546853333333335</v>
      </c>
      <c r="H869" s="370">
        <v>1.438116713598</v>
      </c>
      <c r="I869">
        <v>1.2832028</v>
      </c>
      <c r="J869">
        <v>0.14226649661999999</v>
      </c>
      <c r="K869">
        <v>8.2907168900000008E-2</v>
      </c>
      <c r="L869">
        <v>8.2940580678000003E-2</v>
      </c>
      <c r="M869">
        <v>1.26140052E-2</v>
      </c>
      <c r="N869" s="109"/>
      <c r="O869" s="377"/>
      <c r="P869"/>
      <c r="Q869"/>
      <c r="R869"/>
    </row>
    <row r="870" spans="1:18" ht="13.8" customHeight="1" x14ac:dyDescent="0.3">
      <c r="A870" t="s">
        <v>2209</v>
      </c>
      <c r="B870" s="113" t="s">
        <v>922</v>
      </c>
      <c r="C870" s="182" t="s">
        <v>160</v>
      </c>
      <c r="D870" s="40" t="s">
        <v>790</v>
      </c>
      <c r="E870" s="181" t="s">
        <v>943</v>
      </c>
      <c r="F870" s="184" t="s">
        <v>4303</v>
      </c>
      <c r="G870" s="371">
        <v>3.9237340666666665</v>
      </c>
      <c r="H870" s="370">
        <v>0.85431532651799991</v>
      </c>
      <c r="I870">
        <v>0.58856010999999997</v>
      </c>
      <c r="J870">
        <v>0.26199566671999996</v>
      </c>
      <c r="K870">
        <v>0.196370199</v>
      </c>
      <c r="L870">
        <v>0.201602348258</v>
      </c>
      <c r="M870">
        <v>6.1883623399999997E-3</v>
      </c>
      <c r="N870" s="109"/>
      <c r="O870" s="377"/>
      <c r="P870"/>
      <c r="Q870"/>
      <c r="R870"/>
    </row>
    <row r="871" spans="1:18" ht="13.8" customHeight="1" x14ac:dyDescent="0.3">
      <c r="A871" t="s">
        <v>6631</v>
      </c>
      <c r="B871" s="113" t="s">
        <v>922</v>
      </c>
      <c r="C871" s="182" t="s">
        <v>161</v>
      </c>
      <c r="D871" s="40" t="s">
        <v>790</v>
      </c>
      <c r="E871" s="181" t="s">
        <v>943</v>
      </c>
      <c r="F871" s="184" t="s">
        <v>6632</v>
      </c>
      <c r="G871" s="371">
        <v>1.5989760666666668</v>
      </c>
      <c r="H871" s="370">
        <v>0.35203686603200002</v>
      </c>
      <c r="I871">
        <v>0.23984641000000001</v>
      </c>
      <c r="J871">
        <v>0.11204195739</v>
      </c>
      <c r="K871">
        <v>6.9445792889999997E-2</v>
      </c>
      <c r="L871">
        <v>7.6041440168999996E-2</v>
      </c>
      <c r="M871">
        <v>3.9541417630000004E-3</v>
      </c>
      <c r="N871" s="109"/>
      <c r="O871" s="377"/>
      <c r="P871"/>
      <c r="Q871"/>
      <c r="R871"/>
    </row>
    <row r="872" spans="1:18" ht="13.8" customHeight="1" x14ac:dyDescent="0.3">
      <c r="A872" t="s">
        <v>6633</v>
      </c>
      <c r="B872" s="113" t="s">
        <v>922</v>
      </c>
      <c r="C872" s="182" t="s">
        <v>162</v>
      </c>
      <c r="D872" s="40" t="s">
        <v>790</v>
      </c>
      <c r="E872" s="181" t="s">
        <v>943</v>
      </c>
      <c r="F872" s="184" t="s">
        <v>6634</v>
      </c>
      <c r="G872" s="371">
        <v>11.310873333333333</v>
      </c>
      <c r="H872" s="370">
        <v>2.6009205201030001</v>
      </c>
      <c r="I872">
        <v>1.696631</v>
      </c>
      <c r="J872">
        <v>0.89951803612999992</v>
      </c>
      <c r="K872">
        <v>0.68568456680000001</v>
      </c>
      <c r="L872">
        <v>0.69230155257299997</v>
      </c>
      <c r="M872">
        <v>8.555788600000001E-3</v>
      </c>
      <c r="N872" s="109"/>
      <c r="O872" s="377"/>
      <c r="P872"/>
      <c r="Q872"/>
      <c r="R872"/>
    </row>
    <row r="873" spans="1:18" ht="13.8" customHeight="1" x14ac:dyDescent="0.3">
      <c r="A873" t="s">
        <v>6635</v>
      </c>
      <c r="B873" s="113" t="s">
        <v>922</v>
      </c>
      <c r="C873" s="182" t="s">
        <v>163</v>
      </c>
      <c r="D873" s="40" t="s">
        <v>790</v>
      </c>
      <c r="E873" s="181" t="s">
        <v>943</v>
      </c>
      <c r="F873" s="184" t="s">
        <v>6636</v>
      </c>
      <c r="G873" s="371">
        <v>4.5200000000000005</v>
      </c>
      <c r="H873" s="370">
        <v>0.83040515366500012</v>
      </c>
      <c r="I873">
        <v>0.67800000000000005</v>
      </c>
      <c r="J873">
        <v>0.15240515366500001</v>
      </c>
      <c r="K873">
        <v>0.11749129417500001</v>
      </c>
      <c r="L873">
        <v>0.11749129417500001</v>
      </c>
      <c r="M873">
        <v>0</v>
      </c>
      <c r="N873" s="109"/>
      <c r="O873" s="377"/>
      <c r="P873"/>
      <c r="Q873"/>
      <c r="R873"/>
    </row>
    <row r="874" spans="1:18" ht="13.8" customHeight="1" x14ac:dyDescent="0.3">
      <c r="A874" t="s">
        <v>2210</v>
      </c>
      <c r="B874" s="113" t="s">
        <v>922</v>
      </c>
      <c r="C874" s="182" t="s">
        <v>164</v>
      </c>
      <c r="D874" s="40" t="s">
        <v>790</v>
      </c>
      <c r="E874" s="181" t="s">
        <v>943</v>
      </c>
      <c r="F874" s="184" t="s">
        <v>4304</v>
      </c>
      <c r="G874" s="371">
        <v>4.6105510666666669</v>
      </c>
      <c r="H874" s="370">
        <v>0.80763385890180006</v>
      </c>
      <c r="I874">
        <v>0.69158266000000002</v>
      </c>
      <c r="J874">
        <v>0.11413171316000001</v>
      </c>
      <c r="K874">
        <v>8.2841932400000012E-2</v>
      </c>
      <c r="L874">
        <v>8.8317483379E-2</v>
      </c>
      <c r="M874">
        <v>4.6050325627999995E-3</v>
      </c>
      <c r="N874" s="109"/>
      <c r="O874" s="377"/>
      <c r="P874"/>
      <c r="Q874"/>
      <c r="R874"/>
    </row>
    <row r="875" spans="1:18" ht="13.8" customHeight="1" x14ac:dyDescent="0.3">
      <c r="A875" t="s">
        <v>2211</v>
      </c>
      <c r="B875" s="113" t="s">
        <v>922</v>
      </c>
      <c r="C875" s="182" t="s">
        <v>165</v>
      </c>
      <c r="D875" s="40" t="s">
        <v>790</v>
      </c>
      <c r="E875" s="181" t="s">
        <v>943</v>
      </c>
      <c r="F875" s="184" t="s">
        <v>4305</v>
      </c>
      <c r="G875" s="371">
        <v>3.3648010666666668</v>
      </c>
      <c r="H875" s="370">
        <v>0.658884573242</v>
      </c>
      <c r="I875">
        <v>0.50472015999999997</v>
      </c>
      <c r="J875">
        <v>0.15348049979999998</v>
      </c>
      <c r="K875">
        <v>1.5237042199999998E-2</v>
      </c>
      <c r="L875">
        <v>2.1494055679E-2</v>
      </c>
      <c r="M875">
        <v>4.1509227629999996E-3</v>
      </c>
      <c r="N875" s="109"/>
      <c r="O875" s="377"/>
      <c r="P875"/>
      <c r="Q875"/>
      <c r="R875"/>
    </row>
    <row r="876" spans="1:18" ht="13.8" customHeight="1" x14ac:dyDescent="0.3">
      <c r="A876" t="s">
        <v>6637</v>
      </c>
      <c r="B876" s="113" t="s">
        <v>922</v>
      </c>
      <c r="C876" s="182" t="s">
        <v>166</v>
      </c>
      <c r="D876" s="40" t="s">
        <v>790</v>
      </c>
      <c r="E876" s="181" t="s">
        <v>943</v>
      </c>
      <c r="F876" s="184" t="s">
        <v>6638</v>
      </c>
      <c r="G876" s="371">
        <v>1.5289760666666667</v>
      </c>
      <c r="H876" s="370">
        <v>0.25831159964200001</v>
      </c>
      <c r="I876">
        <v>0.22934641</v>
      </c>
      <c r="J876">
        <v>2.8816691100000007E-2</v>
      </c>
      <c r="K876">
        <v>1.5510295600000001E-2</v>
      </c>
      <c r="L876">
        <v>2.2105942779E-2</v>
      </c>
      <c r="M876">
        <v>3.9541417630000004E-3</v>
      </c>
      <c r="N876" s="109"/>
      <c r="O876" s="377"/>
      <c r="P876"/>
      <c r="Q876"/>
      <c r="R876"/>
    </row>
    <row r="877" spans="1:18" ht="13.8" customHeight="1" x14ac:dyDescent="0.3">
      <c r="A877" t="s">
        <v>6639</v>
      </c>
      <c r="B877" s="113" t="s">
        <v>922</v>
      </c>
      <c r="C877" s="182" t="s">
        <v>1537</v>
      </c>
      <c r="D877" s="40" t="s">
        <v>790</v>
      </c>
      <c r="E877" s="181" t="s">
        <v>943</v>
      </c>
      <c r="F877" s="184" t="s">
        <v>6640</v>
      </c>
      <c r="G877" s="371">
        <v>1.5289760666666667</v>
      </c>
      <c r="H877" s="370">
        <v>0.25831159963200001</v>
      </c>
      <c r="I877">
        <v>0.22934641</v>
      </c>
      <c r="J877">
        <v>2.8816691090000006E-2</v>
      </c>
      <c r="K877">
        <v>1.5510295590000001E-2</v>
      </c>
      <c r="L877">
        <v>2.2105942768999999E-2</v>
      </c>
      <c r="M877">
        <v>3.9541417630000004E-3</v>
      </c>
      <c r="N877" s="109"/>
      <c r="O877" s="372"/>
      <c r="P877"/>
      <c r="Q877"/>
      <c r="R877"/>
    </row>
    <row r="878" spans="1:18" ht="13.8" customHeight="1" x14ac:dyDescent="0.3">
      <c r="A878" t="s">
        <v>2212</v>
      </c>
      <c r="B878" s="113" t="s">
        <v>922</v>
      </c>
      <c r="C878" s="182" t="s">
        <v>1538</v>
      </c>
      <c r="D878" s="40" t="s">
        <v>790</v>
      </c>
      <c r="E878" s="181" t="s">
        <v>943</v>
      </c>
      <c r="F878" s="184" t="s">
        <v>4306</v>
      </c>
      <c r="G878" s="371">
        <v>1.2611712000000002</v>
      </c>
      <c r="H878" s="370">
        <v>0.27393896913830001</v>
      </c>
      <c r="I878">
        <v>0.18917568000000001</v>
      </c>
      <c r="J878">
        <v>7.6655339182000001E-2</v>
      </c>
      <c r="K878">
        <v>5.8299650633299997E-2</v>
      </c>
      <c r="L878">
        <v>5.9691827042999995E-2</v>
      </c>
      <c r="M878">
        <v>6.7107554800000004E-3</v>
      </c>
      <c r="N878" s="109"/>
      <c r="P878"/>
      <c r="Q878"/>
      <c r="R878"/>
    </row>
    <row r="879" spans="1:18" ht="13.8" customHeight="1" x14ac:dyDescent="0.3">
      <c r="A879" t="s">
        <v>6641</v>
      </c>
      <c r="B879" s="113" t="s">
        <v>922</v>
      </c>
      <c r="C879" s="182" t="s">
        <v>1539</v>
      </c>
      <c r="D879" s="40" t="s">
        <v>790</v>
      </c>
      <c r="E879" s="181" t="s">
        <v>943</v>
      </c>
      <c r="F879" s="184" t="s">
        <v>6642</v>
      </c>
      <c r="G879" s="371">
        <v>2.6002319333333337</v>
      </c>
      <c r="H879" s="370">
        <v>0.47512887450360003</v>
      </c>
      <c r="I879">
        <v>0.39003479000000002</v>
      </c>
      <c r="J879">
        <v>4.3221135401000012E-2</v>
      </c>
      <c r="K879">
        <v>2.6818018690000001E-2</v>
      </c>
      <c r="L879">
        <v>2.6822855442600001E-2</v>
      </c>
      <c r="M879">
        <v>4.186811235E-2</v>
      </c>
      <c r="N879" s="109"/>
      <c r="P879"/>
      <c r="Q879"/>
      <c r="R879"/>
    </row>
    <row r="880" spans="1:18" ht="13.8" customHeight="1" x14ac:dyDescent="0.3">
      <c r="A880" t="s">
        <v>6643</v>
      </c>
      <c r="B880" s="113" t="s">
        <v>922</v>
      </c>
      <c r="C880" s="182" t="s">
        <v>1540</v>
      </c>
      <c r="D880" s="40" t="s">
        <v>790</v>
      </c>
      <c r="E880" s="181" t="s">
        <v>943</v>
      </c>
      <c r="F880" s="184" t="s">
        <v>6644</v>
      </c>
      <c r="G880" s="371">
        <v>3.5433472666666672</v>
      </c>
      <c r="H880" s="370">
        <v>0.59494302559900003</v>
      </c>
      <c r="I880">
        <v>0.53150209000000004</v>
      </c>
      <c r="J880">
        <v>5.8261517129999989E-2</v>
      </c>
      <c r="K880">
        <v>3.3952458899999996E-2</v>
      </c>
      <c r="L880">
        <v>3.3966141818999998E-2</v>
      </c>
      <c r="M880">
        <v>5.1657355499999998E-3</v>
      </c>
      <c r="N880" s="109"/>
      <c r="P880"/>
      <c r="Q880"/>
      <c r="R880"/>
    </row>
    <row r="881" spans="1:18" ht="13.8" customHeight="1" x14ac:dyDescent="0.3">
      <c r="A881" t="s">
        <v>2213</v>
      </c>
      <c r="B881" s="113" t="s">
        <v>922</v>
      </c>
      <c r="C881" s="182" t="s">
        <v>1541</v>
      </c>
      <c r="D881" s="40" t="s">
        <v>790</v>
      </c>
      <c r="E881" s="181" t="s">
        <v>943</v>
      </c>
      <c r="F881" s="184" t="s">
        <v>4307</v>
      </c>
      <c r="G881" s="371">
        <v>4.280476066666667</v>
      </c>
      <c r="H881" s="370">
        <v>0.61467294328199995</v>
      </c>
      <c r="I881">
        <v>0.64207141000000001</v>
      </c>
      <c r="J881">
        <v>-3.0018110059999992E-2</v>
      </c>
      <c r="K881">
        <v>-9.0057497600000008E-2</v>
      </c>
      <c r="L881">
        <v>-8.5024775321000015E-2</v>
      </c>
      <c r="M881">
        <v>4.8623614630000003E-3</v>
      </c>
      <c r="N881" s="109"/>
      <c r="P881"/>
      <c r="Q881"/>
      <c r="R881"/>
    </row>
    <row r="882" spans="1:18" ht="13.8" customHeight="1" x14ac:dyDescent="0.3">
      <c r="A882" t="s">
        <v>2214</v>
      </c>
      <c r="B882" s="113" t="s">
        <v>922</v>
      </c>
      <c r="C882" s="182" t="s">
        <v>1542</v>
      </c>
      <c r="D882" s="40" t="s">
        <v>790</v>
      </c>
      <c r="E882" s="181" t="s">
        <v>943</v>
      </c>
      <c r="F882" s="184" t="s">
        <v>4308</v>
      </c>
      <c r="G882" s="371">
        <v>4.0347410666666663</v>
      </c>
      <c r="H882" s="370">
        <v>0.66032374474919997</v>
      </c>
      <c r="I882">
        <v>0.60521115999999997</v>
      </c>
      <c r="J882">
        <v>5.0573685567200009E-2</v>
      </c>
      <c r="K882">
        <v>4.2253773400000007E-2</v>
      </c>
      <c r="L882">
        <v>4.6072623879000005E-2</v>
      </c>
      <c r="M882">
        <v>5.567745503E-3</v>
      </c>
      <c r="N882" s="109"/>
      <c r="P882"/>
      <c r="Q882"/>
      <c r="R882"/>
    </row>
    <row r="883" spans="1:18" ht="13.8" customHeight="1" x14ac:dyDescent="0.3">
      <c r="A883" t="s">
        <v>2215</v>
      </c>
      <c r="B883" s="113" t="s">
        <v>922</v>
      </c>
      <c r="C883" s="182" t="s">
        <v>1543</v>
      </c>
      <c r="D883" s="40" t="s">
        <v>790</v>
      </c>
      <c r="E883" s="181" t="s">
        <v>943</v>
      </c>
      <c r="F883" s="184" t="s">
        <v>4309</v>
      </c>
      <c r="G883" s="371">
        <v>1.3589760666666668</v>
      </c>
      <c r="H883" s="370">
        <v>0.32164451319200005</v>
      </c>
      <c r="I883">
        <v>0.20384641000000001</v>
      </c>
      <c r="J883">
        <v>0.11764961015</v>
      </c>
      <c r="K883">
        <v>0.10512000097</v>
      </c>
      <c r="L883">
        <v>0.11171564264900001</v>
      </c>
      <c r="M883">
        <v>3.9541417630000004E-3</v>
      </c>
      <c r="N883" s="109"/>
      <c r="O883" s="372"/>
      <c r="P883"/>
      <c r="Q883"/>
      <c r="R883"/>
    </row>
    <row r="884" spans="1:18" ht="13.8" customHeight="1" x14ac:dyDescent="0.3">
      <c r="A884" t="s">
        <v>2216</v>
      </c>
      <c r="B884" s="113" t="s">
        <v>922</v>
      </c>
      <c r="C884" s="182" t="s">
        <v>1544</v>
      </c>
      <c r="D884" s="40" t="s">
        <v>790</v>
      </c>
      <c r="E884" s="181" t="s">
        <v>943</v>
      </c>
      <c r="F884" s="184" t="s">
        <v>4310</v>
      </c>
      <c r="G884" s="371">
        <v>1.9246910666666666</v>
      </c>
      <c r="H884" s="370">
        <v>0.298136321762</v>
      </c>
      <c r="I884">
        <v>0.28870365999999997</v>
      </c>
      <c r="J884">
        <v>9.9184234800000024E-3</v>
      </c>
      <c r="K884">
        <v>-2.24158099E-2</v>
      </c>
      <c r="L884">
        <v>-1.5419011920999998E-2</v>
      </c>
      <c r="M884">
        <v>3.721032103E-3</v>
      </c>
      <c r="N884" s="109"/>
      <c r="O884" s="377"/>
      <c r="P884"/>
      <c r="Q884"/>
      <c r="R884"/>
    </row>
    <row r="885" spans="1:18" ht="13.8" customHeight="1" x14ac:dyDescent="0.3">
      <c r="A885" t="s">
        <v>6645</v>
      </c>
      <c r="B885" s="113" t="s">
        <v>922</v>
      </c>
      <c r="C885" s="182" t="s">
        <v>1545</v>
      </c>
      <c r="D885" s="40" t="s">
        <v>790</v>
      </c>
      <c r="E885" s="181" t="s">
        <v>943</v>
      </c>
      <c r="F885" s="184" t="s">
        <v>6646</v>
      </c>
      <c r="G885" s="371">
        <v>12.916535333333334</v>
      </c>
      <c r="H885" s="370">
        <v>2.7164445799769998</v>
      </c>
      <c r="I885">
        <v>1.9374803</v>
      </c>
      <c r="J885">
        <v>0.77414704029999992</v>
      </c>
      <c r="K885">
        <v>0.61482329479999998</v>
      </c>
      <c r="L885">
        <v>0.61956257653699998</v>
      </c>
      <c r="M885">
        <v>6.7548989399999993E-3</v>
      </c>
      <c r="N885" s="109"/>
      <c r="O885" s="377"/>
      <c r="P885"/>
      <c r="Q885"/>
      <c r="R885"/>
    </row>
    <row r="886" spans="1:18" ht="13.8" customHeight="1" x14ac:dyDescent="0.3">
      <c r="A886" t="s">
        <v>6647</v>
      </c>
      <c r="B886" s="113" t="s">
        <v>922</v>
      </c>
      <c r="C886" s="182" t="s">
        <v>1546</v>
      </c>
      <c r="D886" s="40" t="s">
        <v>790</v>
      </c>
      <c r="E886" s="181" t="s">
        <v>943</v>
      </c>
      <c r="F886" s="184" t="s">
        <v>6648</v>
      </c>
      <c r="G886" s="371">
        <v>3.8345623333333334</v>
      </c>
      <c r="H886" s="370">
        <v>0.61609420241099999</v>
      </c>
      <c r="I886">
        <v>0.57518435000000001</v>
      </c>
      <c r="J886">
        <v>3.2090788860000004E-2</v>
      </c>
      <c r="K886">
        <v>9.9420372999999979E-3</v>
      </c>
      <c r="L886">
        <v>1.4175021441E-2</v>
      </c>
      <c r="M886">
        <v>1.0236077810000001E-2</v>
      </c>
      <c r="N886" s="109"/>
      <c r="O886" s="377"/>
      <c r="P886"/>
      <c r="Q886"/>
      <c r="R886"/>
    </row>
    <row r="887" spans="1:18" ht="13.8" customHeight="1" x14ac:dyDescent="0.3">
      <c r="A887" t="s">
        <v>2217</v>
      </c>
      <c r="B887" s="113" t="s">
        <v>922</v>
      </c>
      <c r="C887" s="182" t="s">
        <v>1547</v>
      </c>
      <c r="D887" s="40" t="s">
        <v>790</v>
      </c>
      <c r="E887" s="181" t="s">
        <v>943</v>
      </c>
      <c r="F887" s="184" t="s">
        <v>4311</v>
      </c>
      <c r="G887" s="371">
        <v>3.3528148</v>
      </c>
      <c r="H887" s="370">
        <v>0.59903469328699999</v>
      </c>
      <c r="I887">
        <v>0.50292221999999998</v>
      </c>
      <c r="J887">
        <v>8.8904405047999999E-2</v>
      </c>
      <c r="K887">
        <v>4.4339231700000002E-2</v>
      </c>
      <c r="L887">
        <v>4.9706255529000001E-2</v>
      </c>
      <c r="M887">
        <v>1.072108781E-2</v>
      </c>
      <c r="N887" s="109"/>
      <c r="O887" s="377"/>
      <c r="P887"/>
      <c r="Q887"/>
      <c r="R887"/>
    </row>
    <row r="888" spans="1:18" ht="13.8" customHeight="1" x14ac:dyDescent="0.3">
      <c r="A888" t="s">
        <v>2218</v>
      </c>
      <c r="B888" s="113" t="s">
        <v>922</v>
      </c>
      <c r="C888" s="182" t="s">
        <v>1548</v>
      </c>
      <c r="D888" s="40" t="s">
        <v>790</v>
      </c>
      <c r="E888" s="181" t="s">
        <v>943</v>
      </c>
      <c r="F888" s="184" t="s">
        <v>4312</v>
      </c>
      <c r="G888" s="371">
        <v>2.3681360666666667</v>
      </c>
      <c r="H888" s="370">
        <v>0.6219102574019999</v>
      </c>
      <c r="I888">
        <v>0.35522040999999999</v>
      </c>
      <c r="J888">
        <v>0.26199444249999998</v>
      </c>
      <c r="K888">
        <v>0.19846036309999998</v>
      </c>
      <c r="L888">
        <v>0.20218022837899999</v>
      </c>
      <c r="M888">
        <v>5.6252660229999998E-3</v>
      </c>
      <c r="N888" s="109"/>
      <c r="O888" s="377"/>
      <c r="P888"/>
      <c r="Q888"/>
      <c r="R888"/>
    </row>
    <row r="889" spans="1:18" ht="13.8" customHeight="1" x14ac:dyDescent="0.3">
      <c r="A889" t="s">
        <v>6649</v>
      </c>
      <c r="B889" s="113" t="s">
        <v>922</v>
      </c>
      <c r="C889" s="182" t="s">
        <v>1549</v>
      </c>
      <c r="D889" s="40" t="s">
        <v>790</v>
      </c>
      <c r="E889" s="181" t="s">
        <v>943</v>
      </c>
      <c r="F889" s="184" t="s">
        <v>6650</v>
      </c>
      <c r="G889" s="371">
        <v>2.1543032666666666</v>
      </c>
      <c r="H889" s="370">
        <v>0.42290043296699997</v>
      </c>
      <c r="I889">
        <v>0.32314548999999998</v>
      </c>
      <c r="J889">
        <v>8.5194679800000006E-2</v>
      </c>
      <c r="K889">
        <v>5.7575255751999996E-2</v>
      </c>
      <c r="L889">
        <v>5.7734573815000002E-2</v>
      </c>
      <c r="M889">
        <v>1.4378979599999999E-2</v>
      </c>
      <c r="N889" s="109"/>
      <c r="O889" s="377"/>
      <c r="P889"/>
      <c r="Q889"/>
      <c r="R889"/>
    </row>
    <row r="890" spans="1:18" ht="13.8" customHeight="1" x14ac:dyDescent="0.3">
      <c r="A890" t="s">
        <v>6651</v>
      </c>
      <c r="B890" s="113" t="s">
        <v>922</v>
      </c>
      <c r="C890" s="182" t="s">
        <v>1550</v>
      </c>
      <c r="D890" s="40" t="s">
        <v>790</v>
      </c>
      <c r="E890" s="181" t="s">
        <v>943</v>
      </c>
      <c r="F890" s="184" t="s">
        <v>6652</v>
      </c>
      <c r="G890" s="371">
        <v>3.6790523333333334</v>
      </c>
      <c r="H890" s="370">
        <v>0.71864279225899996</v>
      </c>
      <c r="I890">
        <v>0.55185784999999998</v>
      </c>
      <c r="J890">
        <v>0.15066352983</v>
      </c>
      <c r="K890">
        <v>0.10008447806399999</v>
      </c>
      <c r="L890">
        <v>0.10028558866499999</v>
      </c>
      <c r="M890">
        <v>1.58766311E-2</v>
      </c>
      <c r="N890" s="109"/>
      <c r="O890" s="377"/>
      <c r="P890"/>
      <c r="Q890"/>
      <c r="R890"/>
    </row>
    <row r="891" spans="1:18" ht="13.8" customHeight="1" x14ac:dyDescent="0.3">
      <c r="A891" t="s">
        <v>6653</v>
      </c>
      <c r="B891" s="113" t="s">
        <v>922</v>
      </c>
      <c r="C891" s="182" t="s">
        <v>5706</v>
      </c>
      <c r="D891" s="40" t="s">
        <v>790</v>
      </c>
      <c r="E891" s="181" t="s">
        <v>943</v>
      </c>
      <c r="F891" s="184" t="s">
        <v>6654</v>
      </c>
      <c r="G891" s="371">
        <v>4.0480334666666664</v>
      </c>
      <c r="H891" s="370">
        <v>0.74737529443399997</v>
      </c>
      <c r="I891">
        <v>0.60720501999999998</v>
      </c>
      <c r="J891">
        <v>0.11458849318000001</v>
      </c>
      <c r="K891">
        <v>8.6642481855000009E-2</v>
      </c>
      <c r="L891">
        <v>8.6833992599000001E-2</v>
      </c>
      <c r="M891">
        <v>2.5351454799999999E-2</v>
      </c>
      <c r="O891" s="372"/>
      <c r="P891"/>
      <c r="Q891"/>
      <c r="R891"/>
    </row>
    <row r="892" spans="1:18" ht="13.8" customHeight="1" x14ac:dyDescent="0.3">
      <c r="A892" t="s">
        <v>6655</v>
      </c>
      <c r="B892" s="113" t="s">
        <v>922</v>
      </c>
      <c r="C892" s="182" t="s">
        <v>5707</v>
      </c>
      <c r="D892" s="40" t="s">
        <v>790</v>
      </c>
      <c r="E892" s="181" t="s">
        <v>943</v>
      </c>
      <c r="F892" s="184" t="s">
        <v>6656</v>
      </c>
      <c r="G892" s="371">
        <v>4.8589760666666661</v>
      </c>
      <c r="H892" s="370">
        <v>0.80900914246899991</v>
      </c>
      <c r="I892">
        <v>0.72884640999999994</v>
      </c>
      <c r="J892">
        <v>8.0014233827E-2</v>
      </c>
      <c r="K892">
        <v>7.3538749299999998E-2</v>
      </c>
      <c r="L892">
        <v>8.0134396578999997E-2</v>
      </c>
      <c r="M892">
        <v>3.9541417630000004E-3</v>
      </c>
      <c r="O892" s="372"/>
      <c r="P892"/>
      <c r="Q892"/>
      <c r="R892"/>
    </row>
    <row r="893" spans="1:18" ht="13.8" customHeight="1" x14ac:dyDescent="0.3">
      <c r="A893" t="s">
        <v>6657</v>
      </c>
      <c r="B893" s="113" t="s">
        <v>922</v>
      </c>
      <c r="C893" s="182" t="s">
        <v>5708</v>
      </c>
      <c r="D893" s="40" t="s">
        <v>790</v>
      </c>
      <c r="E893" s="181" t="s">
        <v>943</v>
      </c>
      <c r="F893" s="184" t="s">
        <v>6658</v>
      </c>
      <c r="G893" s="371">
        <v>1.3589760666666668</v>
      </c>
      <c r="H893" s="370">
        <v>0.32164451178200004</v>
      </c>
      <c r="I893">
        <v>0.20384641000000001</v>
      </c>
      <c r="J893">
        <v>0.11764961003999999</v>
      </c>
      <c r="K893">
        <v>0.10512000096</v>
      </c>
      <c r="L893">
        <v>0.11171564133900001</v>
      </c>
      <c r="M893">
        <v>3.9541417630000004E-3</v>
      </c>
      <c r="O893" s="377"/>
      <c r="P893"/>
      <c r="Q893"/>
      <c r="R893"/>
    </row>
    <row r="894" spans="1:18" ht="13.8" customHeight="1" x14ac:dyDescent="0.3">
      <c r="A894" t="s">
        <v>6659</v>
      </c>
      <c r="B894" s="113" t="s">
        <v>922</v>
      </c>
      <c r="C894" s="182" t="s">
        <v>5709</v>
      </c>
      <c r="D894" s="40" t="s">
        <v>790</v>
      </c>
      <c r="E894" s="181" t="s">
        <v>943</v>
      </c>
      <c r="F894" s="184" t="s">
        <v>6660</v>
      </c>
      <c r="G894" s="371">
        <v>1.2611712000000002</v>
      </c>
      <c r="H894" s="370">
        <v>0.27393896913830001</v>
      </c>
      <c r="I894">
        <v>0.18917568000000001</v>
      </c>
      <c r="J894">
        <v>7.6655339182000001E-2</v>
      </c>
      <c r="K894">
        <v>5.8299650633299997E-2</v>
      </c>
      <c r="L894">
        <v>5.9691827042999995E-2</v>
      </c>
      <c r="M894">
        <v>6.7107554800000004E-3</v>
      </c>
      <c r="O894" s="377"/>
      <c r="P894"/>
      <c r="Q894"/>
      <c r="R894"/>
    </row>
    <row r="895" spans="1:18" ht="13.8" customHeight="1" x14ac:dyDescent="0.3">
      <c r="A895" t="s">
        <v>6661</v>
      </c>
      <c r="B895" s="113" t="s">
        <v>922</v>
      </c>
      <c r="C895" s="182" t="s">
        <v>5710</v>
      </c>
      <c r="D895" s="40" t="s">
        <v>790</v>
      </c>
      <c r="E895" s="181" t="s">
        <v>943</v>
      </c>
      <c r="F895" s="184" t="s">
        <v>6662</v>
      </c>
      <c r="G895" s="371">
        <v>0.92879440000000002</v>
      </c>
      <c r="H895" s="370">
        <v>0.72475838497549994</v>
      </c>
      <c r="I895">
        <v>0.13931916</v>
      </c>
      <c r="J895">
        <v>1.5446076801E-2</v>
      </c>
      <c r="K895">
        <v>9.00134977E-3</v>
      </c>
      <c r="L895">
        <v>0.57762497733450002</v>
      </c>
      <c r="M895">
        <v>1.3695206100000001E-3</v>
      </c>
      <c r="O895" s="372"/>
      <c r="P895"/>
      <c r="Q895"/>
      <c r="R895"/>
    </row>
    <row r="896" spans="1:18" ht="13.8" customHeight="1" x14ac:dyDescent="0.3">
      <c r="B896" s="113"/>
      <c r="C896" s="180"/>
      <c r="D896" s="37" t="s">
        <v>2600</v>
      </c>
      <c r="E896" s="181"/>
      <c r="F896"/>
      <c r="I896"/>
      <c r="J896"/>
      <c r="K896"/>
      <c r="L896"/>
      <c r="M896"/>
      <c r="N896" s="39"/>
      <c r="O896" s="372"/>
      <c r="P896"/>
      <c r="Q896"/>
      <c r="R896"/>
    </row>
    <row r="897" spans="1:18" ht="13.8" customHeight="1" x14ac:dyDescent="0.3">
      <c r="A897" t="s">
        <v>2219</v>
      </c>
      <c r="B897" s="113" t="s">
        <v>922</v>
      </c>
      <c r="C897" s="182" t="s">
        <v>1551</v>
      </c>
      <c r="D897" s="40" t="s">
        <v>2600</v>
      </c>
      <c r="E897" s="181" t="s">
        <v>943</v>
      </c>
      <c r="F897" s="184" t="s">
        <v>4313</v>
      </c>
      <c r="G897" s="371">
        <v>3.9640000000000004</v>
      </c>
      <c r="H897" s="370">
        <v>1.7739944422551199</v>
      </c>
      <c r="I897">
        <v>0.59460000000000002</v>
      </c>
      <c r="J897">
        <v>0.31493968125512006</v>
      </c>
      <c r="K897">
        <v>0.19304845167000001</v>
      </c>
      <c r="L897">
        <v>1.0333645516700001</v>
      </c>
      <c r="M897">
        <v>1.9970860999999999E-2</v>
      </c>
      <c r="N897" s="109"/>
      <c r="O897" s="376" t="s">
        <v>6663</v>
      </c>
      <c r="P897"/>
      <c r="Q897"/>
      <c r="R897"/>
    </row>
    <row r="898" spans="1:18" ht="13.8" customHeight="1" x14ac:dyDescent="0.3">
      <c r="A898" t="s">
        <v>2220</v>
      </c>
      <c r="B898" s="113" t="s">
        <v>922</v>
      </c>
      <c r="C898" s="182" t="s">
        <v>168</v>
      </c>
      <c r="D898" s="40" t="s">
        <v>2600</v>
      </c>
      <c r="E898" s="181" t="s">
        <v>943</v>
      </c>
      <c r="F898" s="184" t="s">
        <v>4314</v>
      </c>
      <c r="G898" s="371">
        <v>3.7853432666666671</v>
      </c>
      <c r="H898" s="370">
        <v>1.5052065003511002</v>
      </c>
      <c r="I898">
        <v>0.56780149000000002</v>
      </c>
      <c r="J898">
        <v>0.28628150771000005</v>
      </c>
      <c r="K898">
        <v>0.17699502279999998</v>
      </c>
      <c r="L898">
        <v>0.80723944839110007</v>
      </c>
      <c r="M898">
        <v>1.7753227050000001E-2</v>
      </c>
      <c r="N898" s="109"/>
      <c r="O898" s="376" t="s">
        <v>6664</v>
      </c>
      <c r="P898"/>
      <c r="Q898"/>
      <c r="R898"/>
    </row>
    <row r="899" spans="1:18" ht="13.8" customHeight="1" x14ac:dyDescent="0.3">
      <c r="A899" t="s">
        <v>5711</v>
      </c>
      <c r="B899" s="113" t="s">
        <v>922</v>
      </c>
      <c r="C899" s="182" t="s">
        <v>169</v>
      </c>
      <c r="D899" s="40" t="s">
        <v>2600</v>
      </c>
      <c r="E899" s="181" t="s">
        <v>943</v>
      </c>
      <c r="F899" s="184" t="s">
        <v>4315</v>
      </c>
      <c r="G899" s="371">
        <v>3.5000000000000004</v>
      </c>
      <c r="H899" s="370">
        <v>1.572580176063</v>
      </c>
      <c r="I899">
        <v>0.52500000000000002</v>
      </c>
      <c r="J899">
        <v>0.216100176063</v>
      </c>
      <c r="K899">
        <v>0.16463853196299999</v>
      </c>
      <c r="L899">
        <v>0.99611853196299993</v>
      </c>
      <c r="M899">
        <v>0</v>
      </c>
      <c r="N899" s="109"/>
      <c r="O899" s="376" t="s">
        <v>6665</v>
      </c>
      <c r="P899"/>
      <c r="Q899"/>
      <c r="R899"/>
    </row>
    <row r="900" spans="1:18" ht="13.8" customHeight="1" x14ac:dyDescent="0.3">
      <c r="A900" t="s">
        <v>2221</v>
      </c>
      <c r="B900" s="113" t="s">
        <v>922</v>
      </c>
      <c r="C900" s="182" t="s">
        <v>170</v>
      </c>
      <c r="D900" s="40" t="s">
        <v>2600</v>
      </c>
      <c r="E900" s="181" t="s">
        <v>943</v>
      </c>
      <c r="F900" s="184" t="s">
        <v>4316</v>
      </c>
      <c r="G900" s="371">
        <v>3.6193430000000002</v>
      </c>
      <c r="H900" s="370">
        <v>1.4164710559896001</v>
      </c>
      <c r="I900">
        <v>0.54290145000000001</v>
      </c>
      <c r="J900">
        <v>0.29726492306999991</v>
      </c>
      <c r="K900">
        <v>0.22855462769999998</v>
      </c>
      <c r="L900">
        <v>0.80342129597959999</v>
      </c>
      <c r="M900">
        <v>1.4380146400000001E-3</v>
      </c>
      <c r="N900" s="109"/>
      <c r="O900" s="376" t="s">
        <v>6666</v>
      </c>
      <c r="P900"/>
      <c r="Q900"/>
      <c r="R900"/>
    </row>
    <row r="901" spans="1:18" ht="13.8" customHeight="1" x14ac:dyDescent="0.3">
      <c r="A901" t="s">
        <v>2222</v>
      </c>
      <c r="B901" s="113" t="s">
        <v>922</v>
      </c>
      <c r="C901" s="182" t="s">
        <v>171</v>
      </c>
      <c r="D901" s="40" t="s">
        <v>2600</v>
      </c>
      <c r="E901" s="181" t="s">
        <v>943</v>
      </c>
      <c r="F901" s="184" t="s">
        <v>4317</v>
      </c>
      <c r="G901" s="371">
        <v>2.6679728666666667</v>
      </c>
      <c r="H901" s="370">
        <v>1.4230075830946998</v>
      </c>
      <c r="I901">
        <v>0.40019592999999998</v>
      </c>
      <c r="J901">
        <v>0.21912671540999995</v>
      </c>
      <c r="K901">
        <v>0.16847741199999999</v>
      </c>
      <c r="L901">
        <v>0.97110232747469993</v>
      </c>
      <c r="M901">
        <v>1.0600222099999999E-3</v>
      </c>
      <c r="N901" s="109"/>
      <c r="O901" s="376" t="s">
        <v>6667</v>
      </c>
      <c r="P901"/>
      <c r="Q901"/>
      <c r="R901"/>
    </row>
    <row r="902" spans="1:18" ht="13.8" customHeight="1" x14ac:dyDescent="0.3">
      <c r="A902" t="s">
        <v>6668</v>
      </c>
      <c r="B902" s="113" t="s">
        <v>922</v>
      </c>
      <c r="C902" s="182" t="s">
        <v>172</v>
      </c>
      <c r="D902" s="40" t="s">
        <v>2600</v>
      </c>
      <c r="E902" s="181" t="s">
        <v>943</v>
      </c>
      <c r="F902" s="184" t="s">
        <v>6669</v>
      </c>
      <c r="G902" s="371">
        <v>1.3808071333333334</v>
      </c>
      <c r="H902" s="370">
        <v>2.0087838527636999</v>
      </c>
      <c r="I902">
        <v>0.20712106999999999</v>
      </c>
      <c r="J902">
        <v>4.2961349309999994E-2</v>
      </c>
      <c r="K902">
        <v>2.9774941043699998E-2</v>
      </c>
      <c r="L902">
        <v>1.7483499713499999</v>
      </c>
      <c r="M902">
        <v>4.012300286E-2</v>
      </c>
      <c r="N902" s="109"/>
      <c r="O902" s="376" t="s">
        <v>6670</v>
      </c>
      <c r="P902"/>
      <c r="Q902"/>
      <c r="R902"/>
    </row>
    <row r="903" spans="1:18" ht="13.8" customHeight="1" x14ac:dyDescent="0.3">
      <c r="A903" t="s">
        <v>2223</v>
      </c>
      <c r="B903" s="113" t="s">
        <v>922</v>
      </c>
      <c r="C903" s="182" t="s">
        <v>173</v>
      </c>
      <c r="D903" s="40" t="s">
        <v>2600</v>
      </c>
      <c r="E903" s="181" t="s">
        <v>943</v>
      </c>
      <c r="F903" s="184" t="s">
        <v>4318</v>
      </c>
      <c r="G903" s="371">
        <v>3.568424733333333</v>
      </c>
      <c r="H903" s="370">
        <v>1.5558449347638998</v>
      </c>
      <c r="I903">
        <v>0.53526370999999995</v>
      </c>
      <c r="J903">
        <v>0.26422715616390002</v>
      </c>
      <c r="K903">
        <v>0.16923991390000001</v>
      </c>
      <c r="L903">
        <v>0.90566118389999994</v>
      </c>
      <c r="M903">
        <v>1.7015338599999999E-2</v>
      </c>
      <c r="N903" s="109"/>
      <c r="O903" s="376" t="s">
        <v>6671</v>
      </c>
      <c r="P903"/>
      <c r="Q903"/>
      <c r="R903"/>
    </row>
    <row r="904" spans="1:18" ht="13.8" customHeight="1" x14ac:dyDescent="0.3">
      <c r="A904" t="s">
        <v>6672</v>
      </c>
      <c r="B904" s="113" t="s">
        <v>922</v>
      </c>
      <c r="C904" s="182" t="s">
        <v>174</v>
      </c>
      <c r="D904" s="40" t="s">
        <v>2600</v>
      </c>
      <c r="E904" s="181" t="s">
        <v>943</v>
      </c>
      <c r="F904" s="184" t="s">
        <v>6673</v>
      </c>
      <c r="G904" s="371">
        <v>5.2550208666666665</v>
      </c>
      <c r="H904" s="370">
        <v>1.377154534238</v>
      </c>
      <c r="I904">
        <v>0.78825312999999997</v>
      </c>
      <c r="J904">
        <v>8.7392276579999983E-2</v>
      </c>
      <c r="K904">
        <v>5.0928689799999996E-2</v>
      </c>
      <c r="L904">
        <v>0.54468921417799998</v>
      </c>
      <c r="M904">
        <v>7.7486032800000004E-3</v>
      </c>
      <c r="N904" s="109"/>
      <c r="O904" s="376" t="s">
        <v>6674</v>
      </c>
      <c r="P904"/>
      <c r="Q904"/>
      <c r="R904"/>
    </row>
    <row r="905" spans="1:18" ht="13.8" customHeight="1" x14ac:dyDescent="0.3">
      <c r="A905" t="s">
        <v>2224</v>
      </c>
      <c r="B905" s="113" t="s">
        <v>922</v>
      </c>
      <c r="C905" s="182" t="s">
        <v>175</v>
      </c>
      <c r="D905" s="40" t="s">
        <v>2600</v>
      </c>
      <c r="E905" s="181" t="s">
        <v>943</v>
      </c>
      <c r="F905" s="184" t="s">
        <v>4319</v>
      </c>
      <c r="G905" s="371">
        <v>4.6312581333333336</v>
      </c>
      <c r="H905" s="370">
        <v>1.5317927233197297</v>
      </c>
      <c r="I905">
        <v>0.69468872000000004</v>
      </c>
      <c r="J905">
        <v>0.10068874011972961</v>
      </c>
      <c r="K905">
        <v>6.2742257519729602E-2</v>
      </c>
      <c r="L905">
        <v>0.74603395751972956</v>
      </c>
      <c r="M905">
        <v>5.3123563200000001E-2</v>
      </c>
      <c r="N905" s="109"/>
      <c r="O905" s="376" t="s">
        <v>6675</v>
      </c>
      <c r="P905"/>
      <c r="Q905"/>
      <c r="R905"/>
    </row>
    <row r="906" spans="1:18" ht="13.8" customHeight="1" x14ac:dyDescent="0.3">
      <c r="A906" t="s">
        <v>5712</v>
      </c>
      <c r="B906" s="113" t="s">
        <v>922</v>
      </c>
      <c r="C906" s="182" t="s">
        <v>176</v>
      </c>
      <c r="D906" s="40" t="s">
        <v>2600</v>
      </c>
      <c r="E906" s="181" t="s">
        <v>943</v>
      </c>
      <c r="F906" s="184" t="s">
        <v>4320</v>
      </c>
      <c r="G906" s="371">
        <v>2.7199999999999998</v>
      </c>
      <c r="H906" s="370">
        <v>1.3798586189419999</v>
      </c>
      <c r="I906">
        <v>0.40799999999999997</v>
      </c>
      <c r="J906">
        <v>0.20667861894200001</v>
      </c>
      <c r="K906">
        <v>0.15035715942200001</v>
      </c>
      <c r="L906">
        <v>0.91553715942199998</v>
      </c>
      <c r="M906">
        <v>0</v>
      </c>
      <c r="N906" s="109"/>
      <c r="O906" s="376" t="s">
        <v>6676</v>
      </c>
      <c r="P906"/>
      <c r="Q906"/>
      <c r="R906"/>
    </row>
    <row r="907" spans="1:18" ht="13.8" customHeight="1" x14ac:dyDescent="0.3">
      <c r="A907" t="s">
        <v>2225</v>
      </c>
      <c r="B907" s="113" t="s">
        <v>922</v>
      </c>
      <c r="C907" s="182" t="s">
        <v>177</v>
      </c>
      <c r="D907" s="40" t="s">
        <v>2600</v>
      </c>
      <c r="E907" s="181" t="s">
        <v>943</v>
      </c>
      <c r="F907" s="184" t="s">
        <v>4321</v>
      </c>
      <c r="G907" s="371">
        <v>3.462078266666667</v>
      </c>
      <c r="H907" s="370">
        <v>1.3964135096711001</v>
      </c>
      <c r="I907">
        <v>0.51931174000000002</v>
      </c>
      <c r="J907">
        <v>0.24054671329000002</v>
      </c>
      <c r="K907">
        <v>0.14804255129999999</v>
      </c>
      <c r="L907">
        <v>0.76788244959110008</v>
      </c>
      <c r="M907">
        <v>1.4308253490000001E-2</v>
      </c>
      <c r="N907" s="109"/>
      <c r="O907" s="376" t="s">
        <v>6677</v>
      </c>
      <c r="P907"/>
      <c r="Q907"/>
      <c r="R907"/>
    </row>
    <row r="908" spans="1:18" ht="13.8" customHeight="1" x14ac:dyDescent="0.3">
      <c r="A908" t="s">
        <v>2226</v>
      </c>
      <c r="B908" s="113" t="s">
        <v>922</v>
      </c>
      <c r="C908" s="182" t="s">
        <v>178</v>
      </c>
      <c r="D908" s="40" t="s">
        <v>2600</v>
      </c>
      <c r="E908" s="181" t="s">
        <v>943</v>
      </c>
      <c r="F908" s="184" t="s">
        <v>4322</v>
      </c>
      <c r="G908" s="371">
        <v>7.2800500000000001</v>
      </c>
      <c r="H908" s="370">
        <v>1.9876805300079998</v>
      </c>
      <c r="I908">
        <v>1.0920075</v>
      </c>
      <c r="J908">
        <v>0.59792715357000004</v>
      </c>
      <c r="K908">
        <v>0.45972130499999997</v>
      </c>
      <c r="L908">
        <v>0.754574717768</v>
      </c>
      <c r="M908">
        <v>2.89246367E-3</v>
      </c>
      <c r="N908" s="109"/>
      <c r="O908" s="376" t="s">
        <v>6678</v>
      </c>
      <c r="P908"/>
      <c r="Q908"/>
      <c r="R908"/>
    </row>
    <row r="909" spans="1:18" ht="13.8" customHeight="1" x14ac:dyDescent="0.3">
      <c r="B909" s="113"/>
      <c r="C909" s="180"/>
      <c r="D909" s="37" t="s">
        <v>167</v>
      </c>
      <c r="E909" s="181"/>
      <c r="F909"/>
      <c r="I909"/>
      <c r="J909"/>
      <c r="K909"/>
      <c r="L909"/>
      <c r="M909"/>
      <c r="N909" s="110"/>
      <c r="O909" s="372"/>
      <c r="P909"/>
      <c r="Q909"/>
      <c r="R909"/>
    </row>
    <row r="910" spans="1:18" ht="13.8" customHeight="1" x14ac:dyDescent="0.3">
      <c r="A910" t="s">
        <v>5713</v>
      </c>
      <c r="B910" s="113" t="s">
        <v>922</v>
      </c>
      <c r="C910" s="182" t="s">
        <v>1552</v>
      </c>
      <c r="D910" s="40" t="s">
        <v>167</v>
      </c>
      <c r="E910" s="181" t="s">
        <v>943</v>
      </c>
      <c r="F910" s="184" t="s">
        <v>4323</v>
      </c>
      <c r="G910" s="371">
        <v>2.6900000000000004</v>
      </c>
      <c r="H910" s="370">
        <v>1.37985990516</v>
      </c>
      <c r="I910">
        <v>0.40350000000000003</v>
      </c>
      <c r="J910">
        <v>0.20025990516</v>
      </c>
      <c r="K910">
        <v>0.14650747425999999</v>
      </c>
      <c r="L910">
        <v>0.92260747426</v>
      </c>
      <c r="M910">
        <v>0</v>
      </c>
      <c r="N910" s="109"/>
      <c r="O910" s="376" t="s">
        <v>6679</v>
      </c>
      <c r="P910"/>
      <c r="Q910"/>
      <c r="R910"/>
    </row>
    <row r="911" spans="1:18" ht="13.8" customHeight="1" x14ac:dyDescent="0.3">
      <c r="A911" t="s">
        <v>2227</v>
      </c>
      <c r="B911" s="113" t="s">
        <v>922</v>
      </c>
      <c r="C911" s="182" t="s">
        <v>1553</v>
      </c>
      <c r="D911" s="40" t="s">
        <v>167</v>
      </c>
      <c r="E911" s="181" t="s">
        <v>943</v>
      </c>
      <c r="F911" s="184" t="s">
        <v>4324</v>
      </c>
      <c r="G911" s="371">
        <v>2.2549999999999999</v>
      </c>
      <c r="H911" s="370">
        <v>1.0562702696999999</v>
      </c>
      <c r="I911">
        <v>0.33825</v>
      </c>
      <c r="J911">
        <v>0.17475026970000002</v>
      </c>
      <c r="K911">
        <v>0.1314870481</v>
      </c>
      <c r="L911">
        <v>0.67475704810000003</v>
      </c>
      <c r="M911">
        <v>0</v>
      </c>
      <c r="N911" s="109"/>
      <c r="O911" s="376" t="s">
        <v>6679</v>
      </c>
      <c r="P911"/>
      <c r="Q911"/>
      <c r="R911"/>
    </row>
    <row r="912" spans="1:18" ht="13.8" customHeight="1" x14ac:dyDescent="0.3">
      <c r="A912" t="s">
        <v>2228</v>
      </c>
      <c r="B912" s="113" t="s">
        <v>922</v>
      </c>
      <c r="C912" s="182" t="s">
        <v>1554</v>
      </c>
      <c r="D912" s="40" t="s">
        <v>167</v>
      </c>
      <c r="E912" s="181" t="s">
        <v>943</v>
      </c>
      <c r="F912" s="184" t="s">
        <v>4325</v>
      </c>
      <c r="G912" s="371">
        <v>11.581897333333334</v>
      </c>
      <c r="H912" s="370">
        <v>3.4731553320350002</v>
      </c>
      <c r="I912">
        <v>1.7372846</v>
      </c>
      <c r="J912">
        <v>0.95124774680000002</v>
      </c>
      <c r="K912">
        <v>0.73137480500000007</v>
      </c>
      <c r="L912">
        <v>1.5113961434950001</v>
      </c>
      <c r="M912">
        <v>4.6016467399999997E-3</v>
      </c>
      <c r="N912" s="109"/>
      <c r="O912" s="376" t="s">
        <v>6680</v>
      </c>
      <c r="P912"/>
      <c r="Q912"/>
      <c r="R912"/>
    </row>
    <row r="913" spans="1:18" ht="13.8" customHeight="1" x14ac:dyDescent="0.3">
      <c r="A913" t="s">
        <v>6681</v>
      </c>
      <c r="B913" s="113" t="s">
        <v>922</v>
      </c>
      <c r="C913" s="182" t="s">
        <v>1555</v>
      </c>
      <c r="D913" s="40" t="s">
        <v>167</v>
      </c>
      <c r="E913" s="181" t="s">
        <v>943</v>
      </c>
      <c r="F913" s="184" t="s">
        <v>6682</v>
      </c>
      <c r="G913" s="371">
        <v>4.5200000000000005</v>
      </c>
      <c r="H913" s="370">
        <v>1.442705153665</v>
      </c>
      <c r="I913">
        <v>0.67800000000000005</v>
      </c>
      <c r="J913">
        <v>0.15240515366500001</v>
      </c>
      <c r="K913">
        <v>0.11749129417500001</v>
      </c>
      <c r="L913">
        <v>0.72979129417499999</v>
      </c>
      <c r="M913">
        <v>0</v>
      </c>
      <c r="N913" s="109"/>
      <c r="O913" s="376" t="s">
        <v>6683</v>
      </c>
      <c r="P913"/>
      <c r="Q913"/>
      <c r="R913"/>
    </row>
    <row r="914" spans="1:18" ht="13.8" customHeight="1" x14ac:dyDescent="0.3">
      <c r="A914" t="s">
        <v>3328</v>
      </c>
      <c r="B914" s="113" t="s">
        <v>922</v>
      </c>
      <c r="C914" s="182" t="s">
        <v>1556</v>
      </c>
      <c r="D914" s="40" t="s">
        <v>167</v>
      </c>
      <c r="E914" s="181" t="s">
        <v>943</v>
      </c>
      <c r="F914" s="184" t="s">
        <v>4326</v>
      </c>
      <c r="G914" s="371">
        <v>3.536</v>
      </c>
      <c r="H914" s="370">
        <v>1.1002619453709999</v>
      </c>
      <c r="I914">
        <v>0.53039999999999998</v>
      </c>
      <c r="J914">
        <v>0.141251945371</v>
      </c>
      <c r="K914">
        <v>0.11117572370000001</v>
      </c>
      <c r="L914">
        <v>0.5397857237</v>
      </c>
      <c r="M914">
        <v>0</v>
      </c>
      <c r="N914" s="109"/>
      <c r="O914" s="376" t="s">
        <v>6683</v>
      </c>
      <c r="P914"/>
      <c r="Q914"/>
      <c r="R914"/>
    </row>
    <row r="915" spans="1:18" ht="13.8" customHeight="1" x14ac:dyDescent="0.3">
      <c r="A915" t="s">
        <v>6684</v>
      </c>
      <c r="B915" s="113" t="s">
        <v>922</v>
      </c>
      <c r="C915" s="182" t="s">
        <v>1557</v>
      </c>
      <c r="D915" s="40" t="s">
        <v>167</v>
      </c>
      <c r="E915" s="181" t="s">
        <v>943</v>
      </c>
      <c r="F915" s="184" t="s">
        <v>6685</v>
      </c>
      <c r="G915" s="371">
        <v>6.4</v>
      </c>
      <c r="H915" s="370">
        <v>1.8265801666999999</v>
      </c>
      <c r="I915">
        <v>0.96</v>
      </c>
      <c r="J915">
        <v>0.25428016669999998</v>
      </c>
      <c r="K915">
        <v>0.17374693600000002</v>
      </c>
      <c r="L915">
        <v>0.78604693599999997</v>
      </c>
      <c r="M915">
        <v>0</v>
      </c>
      <c r="N915" s="109"/>
      <c r="O915" s="376" t="s">
        <v>6686</v>
      </c>
      <c r="P915"/>
      <c r="Q915"/>
      <c r="R915"/>
    </row>
    <row r="916" spans="1:18" ht="13.8" customHeight="1" x14ac:dyDescent="0.3">
      <c r="A916" t="s">
        <v>3329</v>
      </c>
      <c r="B916" s="113" t="s">
        <v>922</v>
      </c>
      <c r="C916" s="182" t="s">
        <v>1558</v>
      </c>
      <c r="D916" s="40" t="s">
        <v>167</v>
      </c>
      <c r="E916" s="181" t="s">
        <v>943</v>
      </c>
      <c r="F916" s="184" t="s">
        <v>4327</v>
      </c>
      <c r="G916" s="371">
        <v>4.8520000000000003</v>
      </c>
      <c r="H916" s="370">
        <v>1.3689744532899999</v>
      </c>
      <c r="I916">
        <v>0.7278</v>
      </c>
      <c r="J916">
        <v>0.21256445329000001</v>
      </c>
      <c r="K916">
        <v>0.150554672</v>
      </c>
      <c r="L916">
        <v>0.57916467199999999</v>
      </c>
      <c r="M916">
        <v>0</v>
      </c>
      <c r="N916" s="109"/>
      <c r="O916" s="376" t="s">
        <v>6687</v>
      </c>
      <c r="P916"/>
      <c r="Q916"/>
      <c r="R916"/>
    </row>
    <row r="917" spans="1:18" ht="13.8" customHeight="1" x14ac:dyDescent="0.3">
      <c r="A917" t="s">
        <v>2229</v>
      </c>
      <c r="B917" s="113" t="s">
        <v>922</v>
      </c>
      <c r="C917" s="182" t="s">
        <v>1559</v>
      </c>
      <c r="D917" s="40" t="s">
        <v>167</v>
      </c>
      <c r="E917" s="181" t="s">
        <v>943</v>
      </c>
      <c r="F917" s="184" t="s">
        <v>4328</v>
      </c>
      <c r="G917" s="371">
        <v>1.6300000000000001</v>
      </c>
      <c r="H917" s="370">
        <v>1.1938793114000001</v>
      </c>
      <c r="I917">
        <v>0.2445</v>
      </c>
      <c r="J917">
        <v>0.16937931140000001</v>
      </c>
      <c r="K917">
        <v>0.1508102271</v>
      </c>
      <c r="L917">
        <v>0.93081022710000005</v>
      </c>
      <c r="M917">
        <v>0</v>
      </c>
      <c r="N917" s="109"/>
      <c r="O917" s="376" t="s">
        <v>6688</v>
      </c>
      <c r="P917"/>
      <c r="Q917"/>
      <c r="R917"/>
    </row>
    <row r="918" spans="1:18" ht="13.8" customHeight="1" x14ac:dyDescent="0.3">
      <c r="A918" t="s">
        <v>2230</v>
      </c>
      <c r="B918" s="113" t="s">
        <v>922</v>
      </c>
      <c r="C918" s="182" t="s">
        <v>1560</v>
      </c>
      <c r="D918" s="40" t="s">
        <v>167</v>
      </c>
      <c r="E918" s="181" t="s">
        <v>943</v>
      </c>
      <c r="F918" s="184" t="s">
        <v>4329</v>
      </c>
      <c r="G918" s="371">
        <v>3.4000000000000004</v>
      </c>
      <c r="H918" s="370">
        <v>1.4404420304978436</v>
      </c>
      <c r="I918">
        <v>0.51</v>
      </c>
      <c r="J918">
        <v>0.20114203049784371</v>
      </c>
      <c r="K918">
        <v>5.7589334497843703E-2</v>
      </c>
      <c r="L918">
        <v>0.7868893344978436</v>
      </c>
      <c r="M918">
        <v>0</v>
      </c>
      <c r="N918" s="109"/>
      <c r="O918" s="376" t="s">
        <v>6689</v>
      </c>
      <c r="P918"/>
      <c r="Q918"/>
      <c r="R918"/>
    </row>
    <row r="919" spans="1:18" ht="13.8" customHeight="1" x14ac:dyDescent="0.3">
      <c r="A919" t="s">
        <v>2231</v>
      </c>
      <c r="B919" s="113" t="s">
        <v>922</v>
      </c>
      <c r="C919" s="182" t="s">
        <v>1561</v>
      </c>
      <c r="D919" s="40" t="s">
        <v>167</v>
      </c>
      <c r="E919" s="181" t="s">
        <v>943</v>
      </c>
      <c r="F919" s="184" t="s">
        <v>4330</v>
      </c>
      <c r="G919" s="371">
        <v>2.7520000000000002</v>
      </c>
      <c r="H919" s="370">
        <v>1.0986777591984906</v>
      </c>
      <c r="I919">
        <v>0.4128</v>
      </c>
      <c r="J919">
        <v>0.1753677591984906</v>
      </c>
      <c r="K919">
        <v>6.9244351198490608E-2</v>
      </c>
      <c r="L919">
        <v>0.57975435119849061</v>
      </c>
      <c r="M919">
        <v>0</v>
      </c>
      <c r="N919" s="109"/>
      <c r="O919" s="376" t="s">
        <v>6689</v>
      </c>
      <c r="P919"/>
      <c r="Q919"/>
      <c r="R919"/>
    </row>
    <row r="920" spans="1:18" ht="13.8" customHeight="1" x14ac:dyDescent="0.3">
      <c r="A920" t="s">
        <v>6690</v>
      </c>
      <c r="B920" s="113" t="s">
        <v>922</v>
      </c>
      <c r="C920" s="182" t="s">
        <v>1562</v>
      </c>
      <c r="D920" s="40" t="s">
        <v>167</v>
      </c>
      <c r="E920" s="181" t="s">
        <v>943</v>
      </c>
      <c r="F920" s="184" t="s">
        <v>6691</v>
      </c>
      <c r="G920" s="371">
        <v>1.8000000000000003</v>
      </c>
      <c r="H920" s="370">
        <v>1.1305463954000001</v>
      </c>
      <c r="I920">
        <v>0.27</v>
      </c>
      <c r="J920">
        <v>8.0546395399999998E-2</v>
      </c>
      <c r="K920">
        <v>6.1200524800000003E-2</v>
      </c>
      <c r="L920">
        <v>0.84120052480000007</v>
      </c>
      <c r="M920">
        <v>0</v>
      </c>
      <c r="N920" s="109"/>
      <c r="O920" s="376" t="s">
        <v>6692</v>
      </c>
      <c r="P920"/>
      <c r="Q920"/>
      <c r="R920"/>
    </row>
    <row r="921" spans="1:18" ht="13.8" customHeight="1" x14ac:dyDescent="0.3">
      <c r="A921" t="s">
        <v>6693</v>
      </c>
      <c r="B921" s="113" t="s">
        <v>922</v>
      </c>
      <c r="C921" s="182" t="s">
        <v>1563</v>
      </c>
      <c r="D921" s="40" t="s">
        <v>167</v>
      </c>
      <c r="E921" s="181" t="s">
        <v>943</v>
      </c>
      <c r="F921" s="184" t="s">
        <v>6694</v>
      </c>
      <c r="G921" s="371">
        <v>1.8700000000000003</v>
      </c>
      <c r="H921" s="370">
        <v>1.2242716617</v>
      </c>
      <c r="I921">
        <v>0.28050000000000003</v>
      </c>
      <c r="J921">
        <v>0.16377166170000002</v>
      </c>
      <c r="K921">
        <v>0.11513602190000001</v>
      </c>
      <c r="L921">
        <v>0.89513602190000008</v>
      </c>
      <c r="M921">
        <v>0</v>
      </c>
      <c r="N921" s="109"/>
      <c r="O921" s="376" t="s">
        <v>6695</v>
      </c>
      <c r="P921" s="40"/>
      <c r="Q921"/>
      <c r="R921"/>
    </row>
    <row r="922" spans="1:18" ht="13.8" customHeight="1" x14ac:dyDescent="0.3">
      <c r="A922" t="s">
        <v>6696</v>
      </c>
      <c r="B922" s="113" t="s">
        <v>922</v>
      </c>
      <c r="C922" s="182" t="s">
        <v>1564</v>
      </c>
      <c r="D922" s="40" t="s">
        <v>167</v>
      </c>
      <c r="E922" s="181" t="s">
        <v>943</v>
      </c>
      <c r="F922" s="184" t="s">
        <v>6697</v>
      </c>
      <c r="G922" s="371">
        <v>1.7900000000000003</v>
      </c>
      <c r="H922" s="370">
        <v>1.186145735672</v>
      </c>
      <c r="I922">
        <v>0.26850000000000002</v>
      </c>
      <c r="J922">
        <v>0.137645735672</v>
      </c>
      <c r="K922">
        <v>0.1131277326</v>
      </c>
      <c r="L922">
        <v>0.8931277326</v>
      </c>
      <c r="M922">
        <v>0</v>
      </c>
      <c r="N922" s="109"/>
      <c r="O922" s="376" t="s">
        <v>6698</v>
      </c>
      <c r="P922" s="40"/>
      <c r="Q922"/>
      <c r="R922"/>
    </row>
    <row r="923" spans="1:18" ht="13.8" customHeight="1" x14ac:dyDescent="0.3">
      <c r="A923" t="s">
        <v>2232</v>
      </c>
      <c r="B923" s="113" t="s">
        <v>922</v>
      </c>
      <c r="C923" s="182" t="s">
        <v>1565</v>
      </c>
      <c r="D923" s="40" t="s">
        <v>167</v>
      </c>
      <c r="E923" s="181" t="s">
        <v>943</v>
      </c>
      <c r="F923" s="184" t="s">
        <v>4331</v>
      </c>
      <c r="G923" s="371">
        <v>2.4559400666666669</v>
      </c>
      <c r="H923" s="370">
        <v>1.3275536541366</v>
      </c>
      <c r="I923">
        <v>0.36839101000000002</v>
      </c>
      <c r="J923">
        <v>0.17650488440000001</v>
      </c>
      <c r="K923">
        <v>0.12246600199999999</v>
      </c>
      <c r="L923">
        <v>0.90246796589660006</v>
      </c>
      <c r="M923">
        <v>2.65579584E-3</v>
      </c>
      <c r="N923" s="109"/>
      <c r="O923" s="376" t="s">
        <v>6699</v>
      </c>
      <c r="P923" s="40"/>
      <c r="Q923"/>
      <c r="R923"/>
    </row>
    <row r="924" spans="1:18" ht="13.8" customHeight="1" x14ac:dyDescent="0.3">
      <c r="A924" t="s">
        <v>5714</v>
      </c>
      <c r="B924" s="113" t="s">
        <v>922</v>
      </c>
      <c r="C924" s="182" t="s">
        <v>1566</v>
      </c>
      <c r="D924" s="40" t="s">
        <v>167</v>
      </c>
      <c r="E924" s="181" t="s">
        <v>943</v>
      </c>
      <c r="F924" s="184" t="s">
        <v>5715</v>
      </c>
      <c r="G924" s="371">
        <v>1.905</v>
      </c>
      <c r="H924" s="370">
        <v>0.7988127784900001</v>
      </c>
      <c r="I924">
        <v>0.28575</v>
      </c>
      <c r="J924">
        <v>0.11502877849000001</v>
      </c>
      <c r="K924">
        <v>8.6753762900000003E-2</v>
      </c>
      <c r="L924">
        <v>0.48478776290000003</v>
      </c>
      <c r="M924">
        <v>0</v>
      </c>
      <c r="N924" s="109"/>
      <c r="O924" s="376" t="s">
        <v>6700</v>
      </c>
      <c r="P924" s="40"/>
      <c r="Q924"/>
      <c r="R924"/>
    </row>
    <row r="925" spans="1:18" ht="13.8" customHeight="1" x14ac:dyDescent="0.3">
      <c r="A925" t="s">
        <v>5716</v>
      </c>
      <c r="B925" s="113" t="s">
        <v>922</v>
      </c>
      <c r="C925" s="182" t="s">
        <v>1567</v>
      </c>
      <c r="D925" s="40" t="s">
        <v>167</v>
      </c>
      <c r="E925" s="181" t="s">
        <v>943</v>
      </c>
      <c r="F925" s="184" t="s">
        <v>5717</v>
      </c>
      <c r="G925" s="371">
        <v>2.0513377333333334</v>
      </c>
      <c r="H925" s="370">
        <v>1.0058068739447401</v>
      </c>
      <c r="I925">
        <v>0.30770066000000001</v>
      </c>
      <c r="J925">
        <v>0.12596971009999999</v>
      </c>
      <c r="K925">
        <v>8.6469577399999997E-2</v>
      </c>
      <c r="L925">
        <v>0.65508919585274006</v>
      </c>
      <c r="M925">
        <v>3.5168853920000001E-3</v>
      </c>
      <c r="N925" s="109"/>
      <c r="O925" s="376" t="s">
        <v>6701</v>
      </c>
      <c r="P925" s="40"/>
      <c r="Q925"/>
      <c r="R925"/>
    </row>
    <row r="926" spans="1:18" ht="13.8" customHeight="1" x14ac:dyDescent="0.3">
      <c r="A926" t="s">
        <v>5718</v>
      </c>
      <c r="B926" s="113" t="s">
        <v>922</v>
      </c>
      <c r="C926" s="182" t="s">
        <v>1568</v>
      </c>
      <c r="D926" s="40" t="s">
        <v>167</v>
      </c>
      <c r="E926" s="181" t="s">
        <v>943</v>
      </c>
      <c r="F926" s="184" t="s">
        <v>5719</v>
      </c>
      <c r="G926" s="371">
        <v>2.1900000000000004</v>
      </c>
      <c r="H926" s="370">
        <v>1.0120634871</v>
      </c>
      <c r="I926">
        <v>0.32850000000000001</v>
      </c>
      <c r="J926">
        <v>0.11494348709999999</v>
      </c>
      <c r="K926">
        <v>8.260277969999999E-2</v>
      </c>
      <c r="L926">
        <v>0.65122277969999998</v>
      </c>
      <c r="M926">
        <v>0</v>
      </c>
      <c r="N926" s="109"/>
      <c r="O926" s="376" t="s">
        <v>6701</v>
      </c>
      <c r="P926" s="40"/>
      <c r="Q926"/>
      <c r="R926"/>
    </row>
    <row r="927" spans="1:18" ht="13.8" customHeight="1" x14ac:dyDescent="0.3">
      <c r="A927" t="s">
        <v>5720</v>
      </c>
      <c r="B927" s="113" t="s">
        <v>922</v>
      </c>
      <c r="C927" s="182" t="s">
        <v>1569</v>
      </c>
      <c r="D927" s="40" t="s">
        <v>167</v>
      </c>
      <c r="E927" s="181" t="s">
        <v>943</v>
      </c>
      <c r="F927" s="184" t="s">
        <v>4332</v>
      </c>
      <c r="G927" s="371">
        <v>3.9</v>
      </c>
      <c r="H927" s="370">
        <v>1.13393541269876</v>
      </c>
      <c r="I927">
        <v>0.58499999999999996</v>
      </c>
      <c r="J927">
        <v>2.9354126987599927E-3</v>
      </c>
      <c r="K927">
        <v>-5.9773129321240001E-2</v>
      </c>
      <c r="L927">
        <v>0.48622687067876003</v>
      </c>
      <c r="M927">
        <v>0</v>
      </c>
      <c r="N927" s="109"/>
      <c r="O927" s="376" t="s">
        <v>6702</v>
      </c>
      <c r="P927" s="40"/>
      <c r="Q927"/>
      <c r="R927"/>
    </row>
    <row r="928" spans="1:18" ht="13.8" customHeight="1" x14ac:dyDescent="0.3">
      <c r="A928" t="s">
        <v>5721</v>
      </c>
      <c r="B928" s="113" t="s">
        <v>922</v>
      </c>
      <c r="C928" s="182" t="s">
        <v>1570</v>
      </c>
      <c r="D928" s="40" t="s">
        <v>167</v>
      </c>
      <c r="E928" s="181" t="s">
        <v>943</v>
      </c>
      <c r="F928" s="184" t="s">
        <v>4333</v>
      </c>
      <c r="G928" s="371">
        <v>3.2</v>
      </c>
      <c r="H928" s="370">
        <v>0.91320437307254609</v>
      </c>
      <c r="I928">
        <v>0.48</v>
      </c>
      <c r="J928">
        <v>6.8944373072546111E-2</v>
      </c>
      <c r="K928">
        <v>6.0572922168386098E-2</v>
      </c>
      <c r="L928">
        <v>0.42483292216838608</v>
      </c>
      <c r="M928">
        <v>0</v>
      </c>
      <c r="N928" s="109"/>
      <c r="O928" s="376" t="s">
        <v>6703</v>
      </c>
      <c r="P928" s="40"/>
      <c r="Q928"/>
      <c r="R928"/>
    </row>
    <row r="929" spans="1:18" ht="13.8" customHeight="1" x14ac:dyDescent="0.3">
      <c r="A929" t="s">
        <v>5722</v>
      </c>
      <c r="B929" s="113" t="s">
        <v>922</v>
      </c>
      <c r="C929" s="182" t="s">
        <v>1571</v>
      </c>
      <c r="D929" s="40" t="s">
        <v>167</v>
      </c>
      <c r="E929" s="181" t="s">
        <v>943</v>
      </c>
      <c r="F929" s="184" t="s">
        <v>4334</v>
      </c>
      <c r="G929" s="371">
        <v>1.6300000000000001</v>
      </c>
      <c r="H929" s="370">
        <v>1.1938793114000001</v>
      </c>
      <c r="I929">
        <v>0.2445</v>
      </c>
      <c r="J929">
        <v>0.16937931140000001</v>
      </c>
      <c r="K929">
        <v>0.1508102271</v>
      </c>
      <c r="L929">
        <v>0.93081022710000005</v>
      </c>
      <c r="M929">
        <v>0</v>
      </c>
      <c r="N929" s="109"/>
      <c r="O929" s="376" t="s">
        <v>6704</v>
      </c>
      <c r="P929" s="40"/>
      <c r="Q929"/>
      <c r="R929"/>
    </row>
    <row r="930" spans="1:18" ht="13.8" customHeight="1" x14ac:dyDescent="0.3">
      <c r="A930" t="s">
        <v>2233</v>
      </c>
      <c r="B930" s="113" t="s">
        <v>922</v>
      </c>
      <c r="C930" s="182" t="s">
        <v>1572</v>
      </c>
      <c r="D930" s="40" t="s">
        <v>167</v>
      </c>
      <c r="E930" s="181" t="s">
        <v>943</v>
      </c>
      <c r="F930" s="184" t="s">
        <v>4335</v>
      </c>
      <c r="G930" s="371">
        <v>1.5130000000000001</v>
      </c>
      <c r="H930" s="370">
        <v>0.92608385805999993</v>
      </c>
      <c r="I930">
        <v>0.22695000000000001</v>
      </c>
      <c r="J930">
        <v>0.15313385805999999</v>
      </c>
      <c r="K930">
        <v>0.13449897900000002</v>
      </c>
      <c r="L930">
        <v>0.680498979</v>
      </c>
      <c r="M930">
        <v>0</v>
      </c>
      <c r="N930" s="109"/>
      <c r="O930" s="376" t="s">
        <v>6704</v>
      </c>
      <c r="P930" s="40"/>
      <c r="Q930"/>
      <c r="R930"/>
    </row>
    <row r="931" spans="1:18" ht="13.8" customHeight="1" x14ac:dyDescent="0.3">
      <c r="A931" t="s">
        <v>6705</v>
      </c>
      <c r="B931" s="113" t="s">
        <v>922</v>
      </c>
      <c r="C931" s="182" t="s">
        <v>1573</v>
      </c>
      <c r="D931" s="40" t="s">
        <v>167</v>
      </c>
      <c r="E931" s="181" t="s">
        <v>943</v>
      </c>
      <c r="F931" s="184" t="s">
        <v>6706</v>
      </c>
      <c r="G931" s="371">
        <v>2.2800000000000002</v>
      </c>
      <c r="H931" s="370">
        <v>1.2574446093761242</v>
      </c>
      <c r="I931">
        <v>0.34200000000000003</v>
      </c>
      <c r="J931">
        <v>7.5384609376124151E-2</v>
      </c>
      <c r="K931">
        <v>3.0121539736124157E-2</v>
      </c>
      <c r="L931">
        <v>0.87018153973612422</v>
      </c>
      <c r="M931">
        <v>0</v>
      </c>
      <c r="N931" s="109"/>
      <c r="O931" s="376" t="s">
        <v>6707</v>
      </c>
      <c r="P931" s="40"/>
      <c r="Q931"/>
      <c r="R931"/>
    </row>
    <row r="932" spans="1:18" ht="13.8" customHeight="1" x14ac:dyDescent="0.3">
      <c r="A932" t="s">
        <v>6708</v>
      </c>
      <c r="B932" s="113" t="s">
        <v>922</v>
      </c>
      <c r="C932" s="182" t="s">
        <v>1574</v>
      </c>
      <c r="D932" s="40" t="s">
        <v>167</v>
      </c>
      <c r="E932" s="181" t="s">
        <v>943</v>
      </c>
      <c r="F932" s="184" t="s">
        <v>6709</v>
      </c>
      <c r="G932" s="371">
        <v>2.16</v>
      </c>
      <c r="H932" s="370">
        <v>1.2283491434757856</v>
      </c>
      <c r="I932">
        <v>0.32400000000000001</v>
      </c>
      <c r="J932">
        <v>6.4289143475785626E-2</v>
      </c>
      <c r="K932">
        <v>2.614748151578563E-2</v>
      </c>
      <c r="L932">
        <v>0.86620748151578564</v>
      </c>
      <c r="M932">
        <v>0</v>
      </c>
      <c r="N932" s="109"/>
      <c r="O932" s="376" t="s">
        <v>6710</v>
      </c>
      <c r="P932" s="40"/>
      <c r="Q932"/>
      <c r="R932"/>
    </row>
    <row r="933" spans="1:18" ht="13.8" customHeight="1" x14ac:dyDescent="0.3">
      <c r="A933" t="s">
        <v>6711</v>
      </c>
      <c r="B933" s="113" t="s">
        <v>922</v>
      </c>
      <c r="C933" s="182" t="s">
        <v>1575</v>
      </c>
      <c r="D933" s="40" t="s">
        <v>167</v>
      </c>
      <c r="E933" s="181" t="s">
        <v>943</v>
      </c>
      <c r="F933" s="184" t="s">
        <v>6712</v>
      </c>
      <c r="G933" s="371">
        <v>2.2500000000000004</v>
      </c>
      <c r="H933" s="370">
        <v>1.2440273483713811</v>
      </c>
      <c r="I933">
        <v>0.33750000000000002</v>
      </c>
      <c r="J933">
        <v>6.6467348371381116E-2</v>
      </c>
      <c r="K933">
        <v>2.7228590751381111E-2</v>
      </c>
      <c r="L933">
        <v>0.86728859075138109</v>
      </c>
      <c r="M933">
        <v>0</v>
      </c>
      <c r="N933" s="109"/>
      <c r="O933" s="376" t="s">
        <v>6713</v>
      </c>
      <c r="P933" s="40"/>
      <c r="Q933"/>
      <c r="R933"/>
    </row>
    <row r="934" spans="1:18" ht="13.8" customHeight="1" x14ac:dyDescent="0.3">
      <c r="A934" t="s">
        <v>6714</v>
      </c>
      <c r="B934" s="113" t="s">
        <v>922</v>
      </c>
      <c r="C934" s="182" t="s">
        <v>1576</v>
      </c>
      <c r="D934" s="40" t="s">
        <v>167</v>
      </c>
      <c r="E934" s="181" t="s">
        <v>943</v>
      </c>
      <c r="F934" s="184" t="s">
        <v>6715</v>
      </c>
      <c r="G934" s="371">
        <v>12</v>
      </c>
      <c r="H934" s="370">
        <v>3.0961243335000002</v>
      </c>
      <c r="I934">
        <v>1.8</v>
      </c>
      <c r="J934">
        <v>0.78834433349999999</v>
      </c>
      <c r="K934">
        <v>0.63338079920000001</v>
      </c>
      <c r="L934">
        <v>1.1411607992000001</v>
      </c>
      <c r="M934">
        <v>0</v>
      </c>
      <c r="N934" s="109"/>
      <c r="O934" s="376" t="s">
        <v>6716</v>
      </c>
      <c r="P934" s="40"/>
      <c r="Q934"/>
      <c r="R934"/>
    </row>
    <row r="935" spans="1:18" ht="13.8" customHeight="1" x14ac:dyDescent="0.3">
      <c r="A935" t="s">
        <v>2234</v>
      </c>
      <c r="B935" s="113" t="s">
        <v>922</v>
      </c>
      <c r="C935" s="182" t="s">
        <v>1577</v>
      </c>
      <c r="D935" s="40" t="s">
        <v>167</v>
      </c>
      <c r="E935" s="181" t="s">
        <v>943</v>
      </c>
      <c r="F935" s="184" t="s">
        <v>4336</v>
      </c>
      <c r="G935" s="371">
        <v>3.3241062666666665</v>
      </c>
      <c r="H935" s="370">
        <v>0.98313106042199994</v>
      </c>
      <c r="I935">
        <v>0.49861593999999998</v>
      </c>
      <c r="J935">
        <v>5.5280695490000011E-2</v>
      </c>
      <c r="K935">
        <v>3.2215357100000001E-2</v>
      </c>
      <c r="L935">
        <v>0.45654833996199995</v>
      </c>
      <c r="M935">
        <v>4.9014420699999995E-3</v>
      </c>
      <c r="N935" s="109"/>
      <c r="O935" s="376" t="s">
        <v>6717</v>
      </c>
      <c r="P935" s="40"/>
      <c r="Q935"/>
      <c r="R935"/>
    </row>
    <row r="936" spans="1:18" ht="13.8" customHeight="1" x14ac:dyDescent="0.3">
      <c r="A936" t="s">
        <v>6718</v>
      </c>
      <c r="B936" s="113" t="s">
        <v>922</v>
      </c>
      <c r="C936" s="182" t="s">
        <v>1578</v>
      </c>
      <c r="D936" s="40" t="s">
        <v>167</v>
      </c>
      <c r="E936" s="181" t="s">
        <v>943</v>
      </c>
      <c r="F936" s="184" t="s">
        <v>6719</v>
      </c>
      <c r="G936" s="371">
        <v>3.2512400000000001</v>
      </c>
      <c r="H936" s="370">
        <v>1.40886249259</v>
      </c>
      <c r="I936">
        <v>0.48768600000000001</v>
      </c>
      <c r="J936">
        <v>0.38215559259000004</v>
      </c>
      <c r="K936">
        <v>0.27315727957000002</v>
      </c>
      <c r="L936">
        <v>0.78093727957000003</v>
      </c>
      <c r="M936">
        <v>3.1240899999999999E-2</v>
      </c>
      <c r="N936" s="109"/>
      <c r="O936" s="376" t="s">
        <v>6720</v>
      </c>
      <c r="P936" s="40"/>
      <c r="Q936"/>
      <c r="R936"/>
    </row>
    <row r="937" spans="1:18" ht="13.8" customHeight="1" x14ac:dyDescent="0.3">
      <c r="A937" t="s">
        <v>5723</v>
      </c>
      <c r="B937" s="113" t="s">
        <v>922</v>
      </c>
      <c r="C937" s="182" t="s">
        <v>1579</v>
      </c>
      <c r="D937" s="40" t="s">
        <v>167</v>
      </c>
      <c r="E937" s="181" t="s">
        <v>943</v>
      </c>
      <c r="F937" s="184" t="s">
        <v>4337</v>
      </c>
      <c r="G937" s="371">
        <v>2.37</v>
      </c>
      <c r="H937" s="370">
        <v>1.0047794821</v>
      </c>
      <c r="I937">
        <v>0.35549999999999998</v>
      </c>
      <c r="J937">
        <v>0.2998394821</v>
      </c>
      <c r="K937">
        <v>0.233374779</v>
      </c>
      <c r="L937">
        <v>0.58281477900000001</v>
      </c>
      <c r="M937">
        <v>0</v>
      </c>
      <c r="N937" s="109"/>
      <c r="O937" s="376" t="s">
        <v>6721</v>
      </c>
      <c r="P937" s="40"/>
      <c r="Q937"/>
      <c r="R937"/>
    </row>
    <row r="938" spans="1:18" ht="13.8" customHeight="1" x14ac:dyDescent="0.3">
      <c r="A938" t="s">
        <v>5724</v>
      </c>
      <c r="B938" s="113" t="s">
        <v>922</v>
      </c>
      <c r="C938" s="182" t="s">
        <v>1580</v>
      </c>
      <c r="D938" s="40" t="s">
        <v>167</v>
      </c>
      <c r="E938" s="181" t="s">
        <v>943</v>
      </c>
      <c r="F938" s="184" t="s">
        <v>4338</v>
      </c>
      <c r="G938" s="371">
        <v>2.2200000000000002</v>
      </c>
      <c r="H938" s="370">
        <v>0.95645009200000008</v>
      </c>
      <c r="I938">
        <v>0.33300000000000002</v>
      </c>
      <c r="J938">
        <v>0.27401009200000004</v>
      </c>
      <c r="K938">
        <v>0.21141106199999998</v>
      </c>
      <c r="L938">
        <v>0.56085106200000001</v>
      </c>
      <c r="M938">
        <v>0</v>
      </c>
      <c r="N938" s="109"/>
      <c r="O938" s="376" t="s">
        <v>6721</v>
      </c>
      <c r="P938" s="40"/>
      <c r="Q938"/>
      <c r="R938"/>
    </row>
    <row r="939" spans="1:18" ht="13.8" customHeight="1" x14ac:dyDescent="0.3">
      <c r="A939" t="s">
        <v>2235</v>
      </c>
      <c r="B939" s="113" t="s">
        <v>922</v>
      </c>
      <c r="C939" s="182" t="s">
        <v>1581</v>
      </c>
      <c r="D939" s="40" t="s">
        <v>167</v>
      </c>
      <c r="E939" s="181" t="s">
        <v>943</v>
      </c>
      <c r="F939" s="184" t="s">
        <v>4339</v>
      </c>
      <c r="G939" s="371">
        <v>2.2500000000000004</v>
      </c>
      <c r="H939" s="370">
        <v>0.96611596200000005</v>
      </c>
      <c r="I939">
        <v>0.33750000000000002</v>
      </c>
      <c r="J939">
        <v>0.279175962</v>
      </c>
      <c r="K939">
        <v>0.2158037974</v>
      </c>
      <c r="L939">
        <v>0.56524379739999997</v>
      </c>
      <c r="M939">
        <v>0</v>
      </c>
      <c r="N939" s="109"/>
      <c r="O939" s="376" t="s">
        <v>6721</v>
      </c>
      <c r="P939" s="40"/>
      <c r="Q939"/>
      <c r="R939"/>
    </row>
    <row r="940" spans="1:18" ht="13.8" customHeight="1" x14ac:dyDescent="0.3">
      <c r="A940" t="s">
        <v>2236</v>
      </c>
      <c r="B940" s="113" t="s">
        <v>922</v>
      </c>
      <c r="C940" s="182" t="s">
        <v>1582</v>
      </c>
      <c r="D940" s="40" t="s">
        <v>167</v>
      </c>
      <c r="E940" s="181" t="s">
        <v>943</v>
      </c>
      <c r="F940" s="184" t="s">
        <v>4340</v>
      </c>
      <c r="G940" s="371">
        <v>4.577</v>
      </c>
      <c r="H940" s="370">
        <v>3.7228392829999999</v>
      </c>
      <c r="I940">
        <v>0.68654999999999999</v>
      </c>
      <c r="J940">
        <v>2.7344824000000001</v>
      </c>
      <c r="K940">
        <v>0.64010089800000003</v>
      </c>
      <c r="L940">
        <v>0.86552089799999998</v>
      </c>
      <c r="M940">
        <v>7.6386883000000003E-2</v>
      </c>
      <c r="N940" s="109"/>
      <c r="O940" s="376" t="s">
        <v>6722</v>
      </c>
      <c r="P940" s="40"/>
      <c r="Q940"/>
      <c r="R940"/>
    </row>
    <row r="941" spans="1:18" ht="13.8" customHeight="1" x14ac:dyDescent="0.3">
      <c r="A941" t="s">
        <v>5725</v>
      </c>
      <c r="B941" s="113" t="s">
        <v>922</v>
      </c>
      <c r="C941" s="182" t="s">
        <v>3330</v>
      </c>
      <c r="D941" s="40" t="s">
        <v>167</v>
      </c>
      <c r="E941" s="181" t="s">
        <v>943</v>
      </c>
      <c r="F941" s="184" t="s">
        <v>5726</v>
      </c>
      <c r="G941" s="371">
        <v>5.13</v>
      </c>
      <c r="H941" s="370">
        <v>1.5190039378995643</v>
      </c>
      <c r="I941">
        <v>0.76949999999999996</v>
      </c>
      <c r="J941">
        <v>0.1317439378995644</v>
      </c>
      <c r="K941">
        <v>0.11922897831149439</v>
      </c>
      <c r="L941">
        <v>0.73698897831149435</v>
      </c>
      <c r="M941">
        <v>0</v>
      </c>
      <c r="O941" s="376" t="s">
        <v>6723</v>
      </c>
      <c r="P941" s="40"/>
      <c r="Q941"/>
      <c r="R941"/>
    </row>
    <row r="942" spans="1:18" ht="13.8" customHeight="1" x14ac:dyDescent="0.3">
      <c r="B942" s="113"/>
      <c r="C942" s="180"/>
      <c r="D942" s="37" t="s">
        <v>601</v>
      </c>
      <c r="E942" s="181"/>
      <c r="F942"/>
      <c r="I942"/>
      <c r="J942"/>
      <c r="K942"/>
      <c r="L942"/>
      <c r="M942"/>
      <c r="N942" s="39"/>
      <c r="O942" s="377"/>
      <c r="P942" s="40"/>
      <c r="Q942"/>
      <c r="R942"/>
    </row>
    <row r="943" spans="1:18" ht="13.8" customHeight="1" x14ac:dyDescent="0.3">
      <c r="A943" t="s">
        <v>3331</v>
      </c>
      <c r="B943" s="113" t="s">
        <v>922</v>
      </c>
      <c r="C943" s="182" t="s">
        <v>1583</v>
      </c>
      <c r="D943" s="40" t="s">
        <v>601</v>
      </c>
      <c r="E943" s="181" t="s">
        <v>943</v>
      </c>
      <c r="F943" s="184" t="s">
        <v>4341</v>
      </c>
      <c r="G943" s="371">
        <v>22.583065333333334</v>
      </c>
      <c r="H943" s="370">
        <v>4.7654677883345808</v>
      </c>
      <c r="I943">
        <v>3.3874597999999998</v>
      </c>
      <c r="J943">
        <v>1.1641384501999996</v>
      </c>
      <c r="K943">
        <v>0.86058855166118042</v>
      </c>
      <c r="L943">
        <v>1.0538380826510001</v>
      </c>
      <c r="M943">
        <v>2.0620005822399999E-2</v>
      </c>
      <c r="N943" s="109"/>
      <c r="O943" s="377"/>
      <c r="P943" s="40"/>
      <c r="Q943"/>
      <c r="R943"/>
    </row>
    <row r="944" spans="1:18" ht="13.8" customHeight="1" x14ac:dyDescent="0.3">
      <c r="A944" t="s">
        <v>6724</v>
      </c>
      <c r="B944" s="113" t="s">
        <v>922</v>
      </c>
      <c r="C944" s="182" t="s">
        <v>1584</v>
      </c>
      <c r="D944" s="40" t="s">
        <v>601</v>
      </c>
      <c r="E944" s="181" t="s">
        <v>943</v>
      </c>
      <c r="F944" s="184" t="s">
        <v>6725</v>
      </c>
      <c r="G944" s="371">
        <v>2.2992944666666668</v>
      </c>
      <c r="H944" s="370">
        <v>1.357063795108334</v>
      </c>
      <c r="I944">
        <v>0.34489417</v>
      </c>
      <c r="J944">
        <v>0.13734447649999998</v>
      </c>
      <c r="K944">
        <v>0.110817242452924</v>
      </c>
      <c r="L944">
        <v>0.98554520932691003</v>
      </c>
      <c r="M944">
        <v>9.7105828500000009E-5</v>
      </c>
      <c r="N944" s="109"/>
      <c r="O944" s="376" t="s">
        <v>6726</v>
      </c>
      <c r="P944" s="40"/>
      <c r="Q944"/>
      <c r="R944"/>
    </row>
    <row r="945" spans="1:18" ht="13.8" customHeight="1" x14ac:dyDescent="0.3">
      <c r="A945" t="s">
        <v>5727</v>
      </c>
      <c r="B945" s="113" t="s">
        <v>922</v>
      </c>
      <c r="C945" s="182" t="s">
        <v>1585</v>
      </c>
      <c r="D945" s="40" t="s">
        <v>601</v>
      </c>
      <c r="E945" s="181" t="s">
        <v>943</v>
      </c>
      <c r="F945" s="184" t="s">
        <v>4342</v>
      </c>
      <c r="G945" s="371">
        <v>1.770294</v>
      </c>
      <c r="H945" s="370">
        <v>0.96250689472100004</v>
      </c>
      <c r="I945">
        <v>0.26554410000000001</v>
      </c>
      <c r="J945">
        <v>0.25236279472100004</v>
      </c>
      <c r="K945">
        <v>0.22814983180000001</v>
      </c>
      <c r="L945">
        <v>0.67274983180000003</v>
      </c>
      <c r="M945">
        <v>0</v>
      </c>
      <c r="N945" s="109"/>
      <c r="O945" s="376" t="s">
        <v>6727</v>
      </c>
      <c r="P945" s="40"/>
      <c r="Q945"/>
      <c r="R945"/>
    </row>
    <row r="946" spans="1:18" ht="13.8" customHeight="1" x14ac:dyDescent="0.3">
      <c r="A946" t="s">
        <v>2237</v>
      </c>
      <c r="B946" s="113" t="s">
        <v>922</v>
      </c>
      <c r="C946" s="182" t="s">
        <v>1586</v>
      </c>
      <c r="D946" s="40" t="s">
        <v>601</v>
      </c>
      <c r="E946" s="181" t="s">
        <v>943</v>
      </c>
      <c r="F946" s="184" t="s">
        <v>4343</v>
      </c>
      <c r="G946" s="371">
        <v>1.3563820000000002</v>
      </c>
      <c r="H946" s="370">
        <v>0.93418789638299993</v>
      </c>
      <c r="I946">
        <v>0.20345730000000001</v>
      </c>
      <c r="J946">
        <v>0.17927059638300002</v>
      </c>
      <c r="K946">
        <v>0.13538335156400003</v>
      </c>
      <c r="L946">
        <v>0.686843351564</v>
      </c>
      <c r="M946">
        <v>0</v>
      </c>
      <c r="N946" s="109"/>
      <c r="O946" s="376" t="s">
        <v>6728</v>
      </c>
      <c r="P946" s="40"/>
      <c r="Q946"/>
      <c r="R946"/>
    </row>
    <row r="947" spans="1:18" ht="13.8" customHeight="1" x14ac:dyDescent="0.3">
      <c r="A947" t="s">
        <v>2238</v>
      </c>
      <c r="B947" s="113" t="s">
        <v>922</v>
      </c>
      <c r="C947" s="182" t="s">
        <v>1587</v>
      </c>
      <c r="D947" s="40" t="s">
        <v>601</v>
      </c>
      <c r="E947" s="181" t="s">
        <v>943</v>
      </c>
      <c r="F947" s="184" t="s">
        <v>4344</v>
      </c>
      <c r="G947" s="371">
        <v>1.6090201333333334</v>
      </c>
      <c r="H947" s="370">
        <v>0.91783627023352177</v>
      </c>
      <c r="I947">
        <v>0.24135302</v>
      </c>
      <c r="J947">
        <v>4.7842662269000004E-2</v>
      </c>
      <c r="K947">
        <v>3.5874350215421701E-2</v>
      </c>
      <c r="L947">
        <v>0.66167328388910007</v>
      </c>
      <c r="M947">
        <v>2.8416453400000002E-3</v>
      </c>
      <c r="N947" s="109"/>
      <c r="O947" s="376" t="s">
        <v>6729</v>
      </c>
      <c r="P947" s="40"/>
      <c r="Q947"/>
      <c r="R947"/>
    </row>
    <row r="948" spans="1:18" ht="13.8" customHeight="1" x14ac:dyDescent="0.3">
      <c r="A948" t="s">
        <v>2239</v>
      </c>
      <c r="B948" s="113" t="s">
        <v>922</v>
      </c>
      <c r="C948" s="182" t="s">
        <v>1588</v>
      </c>
      <c r="D948" s="40" t="s">
        <v>601</v>
      </c>
      <c r="E948" s="181" t="s">
        <v>943</v>
      </c>
      <c r="F948" s="184" t="s">
        <v>4345</v>
      </c>
      <c r="G948" s="371">
        <v>2.1614479333333332</v>
      </c>
      <c r="H948" s="370">
        <v>1.1548854580708372</v>
      </c>
      <c r="I948">
        <v>0.32421718999999999</v>
      </c>
      <c r="J948">
        <v>5.7452616429999999E-2</v>
      </c>
      <c r="K948">
        <v>3.11391131398371E-2</v>
      </c>
      <c r="L948">
        <v>0.79603992539099999</v>
      </c>
      <c r="M948">
        <v>8.3148283700000009E-3</v>
      </c>
      <c r="N948" s="109"/>
      <c r="O948" s="376" t="s">
        <v>6730</v>
      </c>
      <c r="P948" s="40"/>
      <c r="Q948"/>
      <c r="R948"/>
    </row>
    <row r="949" spans="1:18" ht="13.8" customHeight="1" x14ac:dyDescent="0.3">
      <c r="A949" t="s">
        <v>2240</v>
      </c>
      <c r="B949" s="113" t="s">
        <v>922</v>
      </c>
      <c r="C949" s="182" t="s">
        <v>1589</v>
      </c>
      <c r="D949" s="40" t="s">
        <v>601</v>
      </c>
      <c r="E949" s="181" t="s">
        <v>943</v>
      </c>
      <c r="F949" s="184" t="s">
        <v>4346</v>
      </c>
      <c r="G949" s="371">
        <v>3.3109087333333336</v>
      </c>
      <c r="H949" s="370">
        <v>1.3001096237700001</v>
      </c>
      <c r="I949">
        <v>0.49663631000000003</v>
      </c>
      <c r="J949">
        <v>0.13149636840000001</v>
      </c>
      <c r="K949">
        <v>8.2531941499999997E-2</v>
      </c>
      <c r="L949">
        <v>0.7481839415</v>
      </c>
      <c r="M949">
        <v>6.3249453699999996E-3</v>
      </c>
      <c r="N949" s="109"/>
      <c r="O949" s="376" t="s">
        <v>6731</v>
      </c>
      <c r="P949" s="40"/>
      <c r="Q949"/>
      <c r="R949"/>
    </row>
    <row r="950" spans="1:18" ht="13.8" customHeight="1" x14ac:dyDescent="0.3">
      <c r="A950" t="s">
        <v>2241</v>
      </c>
      <c r="B950" s="113" t="s">
        <v>922</v>
      </c>
      <c r="C950" s="182" t="s">
        <v>1590</v>
      </c>
      <c r="D950" s="40" t="s">
        <v>601</v>
      </c>
      <c r="E950" s="181" t="s">
        <v>943</v>
      </c>
      <c r="F950" s="184" t="s">
        <v>4347</v>
      </c>
      <c r="G950" s="371">
        <v>3.5605331333333332</v>
      </c>
      <c r="H950" s="370">
        <v>1.166434201163679</v>
      </c>
      <c r="I950">
        <v>0.53407996999999996</v>
      </c>
      <c r="J950">
        <v>8.3234231163678979E-2</v>
      </c>
      <c r="K950">
        <v>8.0400742955118995E-2</v>
      </c>
      <c r="L950">
        <v>0.62952074295511906</v>
      </c>
      <c r="M950">
        <v>0</v>
      </c>
      <c r="N950" s="109"/>
      <c r="O950" s="376" t="s">
        <v>6731</v>
      </c>
      <c r="P950" s="40"/>
      <c r="Q950"/>
      <c r="R950"/>
    </row>
    <row r="951" spans="1:18" ht="13.8" customHeight="1" x14ac:dyDescent="0.3">
      <c r="A951" t="s">
        <v>2242</v>
      </c>
      <c r="B951" s="113" t="s">
        <v>922</v>
      </c>
      <c r="C951" s="182" t="s">
        <v>1591</v>
      </c>
      <c r="D951" s="40" t="s">
        <v>601</v>
      </c>
      <c r="E951" s="181" t="s">
        <v>943</v>
      </c>
      <c r="F951" s="184" t="s">
        <v>4348</v>
      </c>
      <c r="G951" s="371">
        <v>3.2950487333333336</v>
      </c>
      <c r="H951" s="370">
        <v>1.30014482377</v>
      </c>
      <c r="I951">
        <v>0.49425731000000001</v>
      </c>
      <c r="J951">
        <v>0.12700912839999998</v>
      </c>
      <c r="K951">
        <v>7.8541675399999997E-2</v>
      </c>
      <c r="L951">
        <v>0.75109511539999996</v>
      </c>
      <c r="M951">
        <v>6.3249453699999996E-3</v>
      </c>
      <c r="N951" s="109"/>
      <c r="O951" s="376" t="s">
        <v>6731</v>
      </c>
      <c r="P951" s="40"/>
      <c r="Q951"/>
      <c r="R951"/>
    </row>
    <row r="952" spans="1:18" ht="13.8" customHeight="1" x14ac:dyDescent="0.3">
      <c r="A952" t="s">
        <v>2243</v>
      </c>
      <c r="B952" s="113" t="s">
        <v>922</v>
      </c>
      <c r="C952" s="182" t="s">
        <v>1592</v>
      </c>
      <c r="D952" s="40" t="s">
        <v>601</v>
      </c>
      <c r="E952" s="181" t="s">
        <v>943</v>
      </c>
      <c r="F952" s="184" t="s">
        <v>4349</v>
      </c>
      <c r="G952" s="371">
        <v>3.1791787333333335</v>
      </c>
      <c r="H952" s="370">
        <v>1.2671334598014998</v>
      </c>
      <c r="I952">
        <v>0.47687680999999998</v>
      </c>
      <c r="J952">
        <v>8.3293584431500006E-2</v>
      </c>
      <c r="K952">
        <v>5.0246267731499997E-2</v>
      </c>
      <c r="L952">
        <v>0.75088438773150001</v>
      </c>
      <c r="M952">
        <v>6.3249453699999996E-3</v>
      </c>
      <c r="N952" s="109"/>
      <c r="O952" s="376" t="s">
        <v>6731</v>
      </c>
      <c r="P952" s="40"/>
      <c r="Q952"/>
      <c r="R952"/>
    </row>
    <row r="953" spans="1:18" ht="13.8" customHeight="1" x14ac:dyDescent="0.3">
      <c r="A953" t="s">
        <v>2244</v>
      </c>
      <c r="B953" s="113" t="s">
        <v>922</v>
      </c>
      <c r="C953" s="182" t="s">
        <v>1593</v>
      </c>
      <c r="D953" s="40" t="s">
        <v>601</v>
      </c>
      <c r="E953" s="181" t="s">
        <v>943</v>
      </c>
      <c r="F953" s="184" t="s">
        <v>4350</v>
      </c>
      <c r="G953" s="371">
        <v>3.1316194000000004</v>
      </c>
      <c r="H953" s="370">
        <v>1.2328971320686</v>
      </c>
      <c r="I953">
        <v>0.46974291000000001</v>
      </c>
      <c r="J953">
        <v>6.9330909108600014E-2</v>
      </c>
      <c r="K953">
        <v>4.59761300086E-2</v>
      </c>
      <c r="L953">
        <v>0.7335430100086</v>
      </c>
      <c r="M953">
        <v>6.2564329599999998E-3</v>
      </c>
      <c r="N953" s="109"/>
      <c r="O953" s="376" t="s">
        <v>6731</v>
      </c>
      <c r="P953" s="40"/>
      <c r="Q953"/>
      <c r="R953"/>
    </row>
    <row r="954" spans="1:18" ht="13.8" customHeight="1" x14ac:dyDescent="0.3">
      <c r="A954" t="s">
        <v>3332</v>
      </c>
      <c r="B954" s="113" t="s">
        <v>922</v>
      </c>
      <c r="C954" s="182" t="s">
        <v>1594</v>
      </c>
      <c r="D954" s="40" t="s">
        <v>601</v>
      </c>
      <c r="E954" s="181" t="s">
        <v>943</v>
      </c>
      <c r="F954" s="184" t="s">
        <v>4351</v>
      </c>
      <c r="G954" s="371">
        <v>1.4928592666666667</v>
      </c>
      <c r="H954" s="370">
        <v>0.47209435106418041</v>
      </c>
      <c r="I954">
        <v>0.22392888999999999</v>
      </c>
      <c r="J954">
        <v>5.3015967719999994E-2</v>
      </c>
      <c r="K954">
        <v>3.7440319941180453E-2</v>
      </c>
      <c r="L954">
        <v>0.2306309654706</v>
      </c>
      <c r="M954">
        <v>1.9588464923999999E-3</v>
      </c>
      <c r="N954" s="109"/>
      <c r="O954" s="372"/>
      <c r="P954" s="40"/>
      <c r="Q954"/>
      <c r="R954"/>
    </row>
    <row r="955" spans="1:18" ht="13.8" customHeight="1" x14ac:dyDescent="0.3">
      <c r="A955" t="s">
        <v>3333</v>
      </c>
      <c r="B955" s="113" t="s">
        <v>922</v>
      </c>
      <c r="C955" s="182" t="s">
        <v>1595</v>
      </c>
      <c r="D955" s="40" t="s">
        <v>601</v>
      </c>
      <c r="E955" s="181" t="s">
        <v>943</v>
      </c>
      <c r="F955" s="184" t="s">
        <v>4352</v>
      </c>
      <c r="G955" s="371">
        <v>1.4362161333333334</v>
      </c>
      <c r="H955" s="370">
        <v>0.44617596585668373</v>
      </c>
      <c r="I955">
        <v>0.21543242000000001</v>
      </c>
      <c r="J955">
        <v>7.4843811080000003E-2</v>
      </c>
      <c r="K955">
        <v>5.7644450690983708E-2</v>
      </c>
      <c r="L955">
        <v>0.21213606131169999</v>
      </c>
      <c r="M955">
        <v>1.4081230540000001E-3</v>
      </c>
      <c r="N955" s="109"/>
      <c r="O955" s="372"/>
      <c r="P955" s="40"/>
      <c r="Q955"/>
      <c r="R955"/>
    </row>
    <row r="956" spans="1:18" ht="13.8" customHeight="1" x14ac:dyDescent="0.3">
      <c r="A956" t="s">
        <v>2245</v>
      </c>
      <c r="B956" s="113" t="s">
        <v>922</v>
      </c>
      <c r="C956" s="182" t="s">
        <v>1596</v>
      </c>
      <c r="D956" s="40" t="s">
        <v>601</v>
      </c>
      <c r="E956" s="181" t="s">
        <v>943</v>
      </c>
      <c r="F956" s="184" t="s">
        <v>4353</v>
      </c>
      <c r="G956" s="371">
        <v>1.604036</v>
      </c>
      <c r="H956" s="370">
        <v>0.90670526480489988</v>
      </c>
      <c r="I956">
        <v>0.2406054</v>
      </c>
      <c r="J956">
        <v>0.25581986480489999</v>
      </c>
      <c r="K956">
        <v>0.2068248740469</v>
      </c>
      <c r="L956">
        <v>0.61710487404689995</v>
      </c>
      <c r="M956">
        <v>0</v>
      </c>
      <c r="N956" s="109"/>
      <c r="O956" s="376" t="s">
        <v>6732</v>
      </c>
      <c r="P956" s="40"/>
      <c r="Q956"/>
      <c r="R956"/>
    </row>
    <row r="957" spans="1:18" ht="13.8" customHeight="1" x14ac:dyDescent="0.3">
      <c r="B957" s="113"/>
      <c r="C957" s="180"/>
      <c r="D957" s="37" t="s">
        <v>6733</v>
      </c>
      <c r="E957" s="181"/>
      <c r="F957"/>
      <c r="I957"/>
      <c r="J957"/>
      <c r="K957"/>
      <c r="L957"/>
      <c r="M957"/>
      <c r="N957" s="110"/>
      <c r="O957" s="372"/>
      <c r="P957" s="40"/>
      <c r="Q957"/>
      <c r="R957"/>
    </row>
    <row r="958" spans="1:18" ht="13.8" customHeight="1" x14ac:dyDescent="0.3">
      <c r="A958" t="s">
        <v>2246</v>
      </c>
      <c r="B958" s="113" t="s">
        <v>922</v>
      </c>
      <c r="C958" s="182" t="s">
        <v>1597</v>
      </c>
      <c r="D958" s="40" t="s">
        <v>6734</v>
      </c>
      <c r="E958" s="181" t="s">
        <v>943</v>
      </c>
      <c r="F958" s="184" t="s">
        <v>4354</v>
      </c>
      <c r="G958" s="371">
        <v>2.2637110666666667</v>
      </c>
      <c r="H958" s="370">
        <v>1.09835251847396</v>
      </c>
      <c r="I958">
        <v>0.33955666000000001</v>
      </c>
      <c r="J958">
        <v>4.0090220766209994E-2</v>
      </c>
      <c r="K958">
        <v>3.3461676660949999E-2</v>
      </c>
      <c r="L958">
        <v>0.75189962286839995</v>
      </c>
      <c r="M958">
        <v>2.6748241419999997E-4</v>
      </c>
      <c r="N958" s="109"/>
      <c r="O958" s="376" t="s">
        <v>6735</v>
      </c>
      <c r="P958" s="40"/>
      <c r="Q958"/>
      <c r="R958"/>
    </row>
    <row r="959" spans="1:18" ht="13.8" customHeight="1" x14ac:dyDescent="0.3">
      <c r="A959" t="s">
        <v>2247</v>
      </c>
      <c r="B959" s="113" t="s">
        <v>922</v>
      </c>
      <c r="C959" s="182" t="s">
        <v>1598</v>
      </c>
      <c r="D959" s="40" t="s">
        <v>6734</v>
      </c>
      <c r="E959" s="181" t="s">
        <v>943</v>
      </c>
      <c r="F959" s="184" t="s">
        <v>4355</v>
      </c>
      <c r="G959" s="371">
        <v>2.2000000000000002</v>
      </c>
      <c r="H959" s="370">
        <v>1.0750317946086239</v>
      </c>
      <c r="I959">
        <v>0.33</v>
      </c>
      <c r="J959">
        <v>6.5651794608623901E-2</v>
      </c>
      <c r="K959">
        <v>5.2205970257803901E-2</v>
      </c>
      <c r="L959">
        <v>0.73158597025780392</v>
      </c>
      <c r="M959">
        <v>0</v>
      </c>
      <c r="N959" s="109"/>
      <c r="O959" s="376" t="s">
        <v>6736</v>
      </c>
      <c r="P959" s="40"/>
      <c r="Q959"/>
      <c r="R959"/>
    </row>
    <row r="960" spans="1:18" ht="13.8" customHeight="1" x14ac:dyDescent="0.3">
      <c r="A960" t="s">
        <v>2248</v>
      </c>
      <c r="B960" s="113" t="s">
        <v>922</v>
      </c>
      <c r="C960" s="182" t="s">
        <v>1599</v>
      </c>
      <c r="D960" s="40" t="s">
        <v>6734</v>
      </c>
      <c r="E960" s="181" t="s">
        <v>943</v>
      </c>
      <c r="F960" s="184" t="s">
        <v>4356</v>
      </c>
      <c r="G960" s="371">
        <v>2.2000000000000002</v>
      </c>
      <c r="H960" s="370">
        <v>1.0750317946086239</v>
      </c>
      <c r="I960">
        <v>0.33</v>
      </c>
      <c r="J960">
        <v>6.5651794608623901E-2</v>
      </c>
      <c r="K960">
        <v>5.2205970257803901E-2</v>
      </c>
      <c r="L960">
        <v>0.73158597025780392</v>
      </c>
      <c r="M960">
        <v>0</v>
      </c>
      <c r="N960" s="109"/>
      <c r="O960" s="376" t="s">
        <v>6737</v>
      </c>
      <c r="P960" s="40"/>
      <c r="Q960"/>
      <c r="R960"/>
    </row>
    <row r="961" spans="1:18" ht="13.8" customHeight="1" x14ac:dyDescent="0.3">
      <c r="A961" t="s">
        <v>6738</v>
      </c>
      <c r="B961" s="113" t="s">
        <v>922</v>
      </c>
      <c r="C961" s="182" t="s">
        <v>1600</v>
      </c>
      <c r="D961" s="40" t="s">
        <v>6734</v>
      </c>
      <c r="E961" s="181" t="s">
        <v>943</v>
      </c>
      <c r="F961" s="184" t="s">
        <v>4357</v>
      </c>
      <c r="G961" s="371">
        <v>2.0348999999999999</v>
      </c>
      <c r="H961" s="370">
        <v>1.3198706916</v>
      </c>
      <c r="I961">
        <v>0.30523499999999998</v>
      </c>
      <c r="J961">
        <v>0.16911569159999998</v>
      </c>
      <c r="K961">
        <v>0.13589472789999998</v>
      </c>
      <c r="L961">
        <v>0.98141472790000006</v>
      </c>
      <c r="M961">
        <v>0</v>
      </c>
      <c r="N961" s="109"/>
      <c r="O961" s="376" t="s">
        <v>6739</v>
      </c>
      <c r="P961" s="40"/>
      <c r="Q961"/>
      <c r="R961"/>
    </row>
    <row r="962" spans="1:18" ht="13.8" customHeight="1" x14ac:dyDescent="0.3">
      <c r="A962" t="s">
        <v>6740</v>
      </c>
      <c r="B962" s="113" t="s">
        <v>922</v>
      </c>
      <c r="C962" s="182" t="s">
        <v>1601</v>
      </c>
      <c r="D962" s="40" t="s">
        <v>6734</v>
      </c>
      <c r="E962" s="181" t="s">
        <v>943</v>
      </c>
      <c r="F962" s="184" t="s">
        <v>6741</v>
      </c>
      <c r="G962" s="371">
        <v>5.2310290666666672</v>
      </c>
      <c r="H962" s="370">
        <v>1.4874931078158</v>
      </c>
      <c r="I962">
        <v>0.78465436</v>
      </c>
      <c r="J962">
        <v>8.7895010869999998E-2</v>
      </c>
      <c r="K962">
        <v>5.1054293193800004E-2</v>
      </c>
      <c r="L962">
        <v>0.65672393853200006</v>
      </c>
      <c r="M962">
        <v>9.2728470200000006E-3</v>
      </c>
      <c r="N962" s="109"/>
      <c r="O962" s="376" t="s">
        <v>6742</v>
      </c>
      <c r="P962" s="40"/>
      <c r="Q962"/>
      <c r="R962"/>
    </row>
    <row r="963" spans="1:18" ht="13.8" customHeight="1" x14ac:dyDescent="0.3">
      <c r="A963" t="s">
        <v>2249</v>
      </c>
      <c r="B963" s="113" t="s">
        <v>922</v>
      </c>
      <c r="C963" s="182" t="s">
        <v>1602</v>
      </c>
      <c r="D963" s="40" t="s">
        <v>6734</v>
      </c>
      <c r="E963" s="181" t="s">
        <v>943</v>
      </c>
      <c r="F963" s="184" t="s">
        <v>4358</v>
      </c>
      <c r="G963" s="371">
        <v>0.94448460000000001</v>
      </c>
      <c r="H963" s="370">
        <v>0.55839945794391099</v>
      </c>
      <c r="I963">
        <v>0.14167268999999999</v>
      </c>
      <c r="J963">
        <v>3.9171504539999999E-2</v>
      </c>
      <c r="K963">
        <v>2.3232477908611E-2</v>
      </c>
      <c r="L963">
        <v>0.38751188741530002</v>
      </c>
      <c r="M963">
        <v>1.3275812079999999E-2</v>
      </c>
      <c r="N963" s="109"/>
      <c r="O963" s="376" t="s">
        <v>6743</v>
      </c>
      <c r="P963" s="40"/>
      <c r="Q963"/>
      <c r="R963"/>
    </row>
    <row r="964" spans="1:18" ht="13.8" customHeight="1" x14ac:dyDescent="0.3">
      <c r="A964" t="s">
        <v>2250</v>
      </c>
      <c r="B964" s="113" t="s">
        <v>922</v>
      </c>
      <c r="C964" s="182" t="s">
        <v>1603</v>
      </c>
      <c r="D964" s="40" t="s">
        <v>6734</v>
      </c>
      <c r="E964" s="181" t="s">
        <v>943</v>
      </c>
      <c r="F964" s="184" t="s">
        <v>4359</v>
      </c>
      <c r="G964" s="371">
        <v>2.76</v>
      </c>
      <c r="H964" s="370">
        <v>1.1113117999998008</v>
      </c>
      <c r="I964">
        <v>0.41399999999999998</v>
      </c>
      <c r="J964">
        <v>4.2111799999800699E-2</v>
      </c>
      <c r="K964">
        <v>3.51431900052247E-2</v>
      </c>
      <c r="L964">
        <v>0.6903431900052247</v>
      </c>
      <c r="M964">
        <v>0</v>
      </c>
      <c r="N964" s="109"/>
      <c r="O964" s="376" t="s">
        <v>6744</v>
      </c>
      <c r="P964" s="40"/>
      <c r="Q964"/>
      <c r="R964"/>
    </row>
    <row r="965" spans="1:18" ht="13.8" customHeight="1" x14ac:dyDescent="0.3">
      <c r="A965" t="s">
        <v>5728</v>
      </c>
      <c r="B965" s="113" t="s">
        <v>922</v>
      </c>
      <c r="C965" s="182" t="s">
        <v>1604</v>
      </c>
      <c r="D965" s="40" t="s">
        <v>6734</v>
      </c>
      <c r="E965" s="181" t="s">
        <v>943</v>
      </c>
      <c r="F965" s="184" t="s">
        <v>4360</v>
      </c>
      <c r="G965" s="371">
        <v>3.7000000000000006</v>
      </c>
      <c r="H965" s="370">
        <v>0.51934054089000004</v>
      </c>
      <c r="I965">
        <v>0.55500000000000005</v>
      </c>
      <c r="J965">
        <v>-3.5659459110000014E-2</v>
      </c>
      <c r="K965">
        <v>-9.240416253E-2</v>
      </c>
      <c r="L965">
        <v>-9.240416253E-2</v>
      </c>
      <c r="M965">
        <v>0</v>
      </c>
      <c r="N965" s="109"/>
      <c r="O965" s="376" t="s">
        <v>6745</v>
      </c>
      <c r="P965" s="40"/>
      <c r="Q965"/>
      <c r="R965"/>
    </row>
    <row r="966" spans="1:18" ht="13.8" customHeight="1" x14ac:dyDescent="0.3">
      <c r="A966" t="s">
        <v>2251</v>
      </c>
      <c r="B966" s="113" t="s">
        <v>922</v>
      </c>
      <c r="C966" s="182" t="s">
        <v>1605</v>
      </c>
      <c r="D966" s="40" t="s">
        <v>6734</v>
      </c>
      <c r="E966" s="181" t="s">
        <v>943</v>
      </c>
      <c r="F966" s="184" t="s">
        <v>4361</v>
      </c>
      <c r="G966" s="371">
        <v>831.00000000000011</v>
      </c>
      <c r="H966" s="370">
        <v>129.52786232371486</v>
      </c>
      <c r="I966">
        <v>124.65</v>
      </c>
      <c r="J966">
        <v>4.6969023237148493</v>
      </c>
      <c r="K966">
        <v>4.6006095354793493</v>
      </c>
      <c r="L966">
        <v>4.781569535479349</v>
      </c>
      <c r="M966">
        <v>0</v>
      </c>
      <c r="N966" s="109"/>
      <c r="O966" s="376" t="s">
        <v>6746</v>
      </c>
      <c r="P966" s="40"/>
      <c r="Q966"/>
      <c r="R966"/>
    </row>
    <row r="967" spans="1:18" ht="13.8" customHeight="1" x14ac:dyDescent="0.3">
      <c r="A967" s="40" t="s">
        <v>5729</v>
      </c>
      <c r="B967" s="113" t="s">
        <v>922</v>
      </c>
      <c r="C967" s="182" t="s">
        <v>1606</v>
      </c>
      <c r="D967" s="40" t="s">
        <v>6734</v>
      </c>
      <c r="E967" s="181" t="s">
        <v>943</v>
      </c>
      <c r="F967" s="184" t="s">
        <v>4362</v>
      </c>
      <c r="G967" s="371">
        <v>18.000000000000004</v>
      </c>
      <c r="H967" s="370">
        <v>5.5989684108199995</v>
      </c>
      <c r="I967">
        <v>2.7</v>
      </c>
      <c r="J967">
        <v>2.2016484108199998</v>
      </c>
      <c r="K967">
        <v>0.90030544601999996</v>
      </c>
      <c r="L967">
        <v>1.5976254460199999</v>
      </c>
      <c r="M967">
        <v>0</v>
      </c>
      <c r="N967" s="109"/>
      <c r="O967" s="376" t="s">
        <v>6747</v>
      </c>
      <c r="P967" s="40"/>
      <c r="Q967"/>
      <c r="R967"/>
    </row>
    <row r="968" spans="1:18" ht="13.8" customHeight="1" x14ac:dyDescent="0.3">
      <c r="A968" t="s">
        <v>2252</v>
      </c>
      <c r="B968" s="113" t="s">
        <v>922</v>
      </c>
      <c r="C968" s="182" t="s">
        <v>1607</v>
      </c>
      <c r="D968" s="40" t="s">
        <v>6734</v>
      </c>
      <c r="E968" s="181" t="s">
        <v>943</v>
      </c>
      <c r="F968" s="184" t="s">
        <v>4363</v>
      </c>
      <c r="G968" s="371">
        <v>9.7684700000000007</v>
      </c>
      <c r="H968" s="370">
        <v>2.7584690844799997</v>
      </c>
      <c r="I968">
        <v>1.4652704999999999</v>
      </c>
      <c r="J968">
        <v>0.52266068448000003</v>
      </c>
      <c r="K968">
        <v>0.34331176619999992</v>
      </c>
      <c r="L968">
        <v>0.92222486619999988</v>
      </c>
      <c r="M968">
        <v>4.6850999999999997E-2</v>
      </c>
      <c r="N968" s="109"/>
      <c r="O968" s="376" t="s">
        <v>6748</v>
      </c>
      <c r="P968" s="40"/>
      <c r="Q968"/>
      <c r="R968"/>
    </row>
    <row r="969" spans="1:18" ht="13.8" customHeight="1" x14ac:dyDescent="0.3">
      <c r="A969" t="s">
        <v>5730</v>
      </c>
      <c r="B969" s="113" t="s">
        <v>922</v>
      </c>
      <c r="C969" s="182" t="s">
        <v>1608</v>
      </c>
      <c r="D969" s="40" t="s">
        <v>6734</v>
      </c>
      <c r="E969" s="181" t="s">
        <v>943</v>
      </c>
      <c r="F969" s="184" t="s">
        <v>4364</v>
      </c>
      <c r="G969" s="371">
        <v>3.2708074666666671</v>
      </c>
      <c r="H969" s="370">
        <v>1.4720632682799999</v>
      </c>
      <c r="I969">
        <v>0.49062112000000002</v>
      </c>
      <c r="J969">
        <v>0.34912833060000004</v>
      </c>
      <c r="K969">
        <v>0.17993955029999997</v>
      </c>
      <c r="L969">
        <v>0.76347244957999993</v>
      </c>
      <c r="M969">
        <v>3.4350448999999998E-2</v>
      </c>
      <c r="N969" s="109"/>
      <c r="O969" s="376" t="s">
        <v>6749</v>
      </c>
      <c r="P969" s="40"/>
      <c r="Q969"/>
      <c r="R969"/>
    </row>
    <row r="970" spans="1:18" ht="13.8" customHeight="1" x14ac:dyDescent="0.3">
      <c r="A970" t="s">
        <v>5731</v>
      </c>
      <c r="B970" s="113" t="s">
        <v>922</v>
      </c>
      <c r="C970" s="182" t="s">
        <v>1609</v>
      </c>
      <c r="D970" s="40" t="s">
        <v>6734</v>
      </c>
      <c r="E970" s="181" t="s">
        <v>943</v>
      </c>
      <c r="F970" s="184" t="s">
        <v>4365</v>
      </c>
      <c r="G970" s="371">
        <v>2.8750000000000004</v>
      </c>
      <c r="H970" s="370">
        <v>1.2265920666325925</v>
      </c>
      <c r="I970">
        <v>0.43125000000000002</v>
      </c>
      <c r="J970">
        <v>9.1002066632592402E-2</v>
      </c>
      <c r="K970">
        <v>4.87801706325924E-2</v>
      </c>
      <c r="L970">
        <v>0.7531201706325924</v>
      </c>
      <c r="M970">
        <v>0</v>
      </c>
      <c r="N970" s="109"/>
      <c r="O970" s="376" t="s">
        <v>6750</v>
      </c>
      <c r="P970" s="40"/>
      <c r="Q970"/>
      <c r="R970"/>
    </row>
    <row r="971" spans="1:18" ht="13.8" customHeight="1" x14ac:dyDescent="0.3">
      <c r="A971" t="s">
        <v>2253</v>
      </c>
      <c r="B971" s="113" t="s">
        <v>922</v>
      </c>
      <c r="C971" s="182" t="s">
        <v>1610</v>
      </c>
      <c r="D971" s="40" t="s">
        <v>6734</v>
      </c>
      <c r="E971" s="181" t="s">
        <v>943</v>
      </c>
      <c r="F971" s="184" t="s">
        <v>4366</v>
      </c>
      <c r="G971" s="371">
        <v>7.1663940000000004</v>
      </c>
      <c r="H971" s="370">
        <v>4.8181950640000002</v>
      </c>
      <c r="I971">
        <v>1.0749591000000001</v>
      </c>
      <c r="J971">
        <v>3.0533268950000001</v>
      </c>
      <c r="K971">
        <v>2.4477298000000003</v>
      </c>
      <c r="L971">
        <v>3.0545698000000003</v>
      </c>
      <c r="M971">
        <v>8.3069068999999995E-2</v>
      </c>
      <c r="N971" s="109"/>
      <c r="O971" s="376" t="s">
        <v>6751</v>
      </c>
      <c r="P971" s="40"/>
      <c r="Q971"/>
      <c r="R971"/>
    </row>
    <row r="972" spans="1:18" ht="13.8" customHeight="1" x14ac:dyDescent="0.3">
      <c r="A972" t="s">
        <v>2601</v>
      </c>
      <c r="B972" s="113" t="s">
        <v>922</v>
      </c>
      <c r="C972" s="182" t="s">
        <v>1611</v>
      </c>
      <c r="D972" s="40" t="s">
        <v>6734</v>
      </c>
      <c r="E972" s="181" t="s">
        <v>943</v>
      </c>
      <c r="F972" s="184" t="s">
        <v>4367</v>
      </c>
      <c r="G972" s="371">
        <v>2.3344949333333336</v>
      </c>
      <c r="H972" s="370">
        <v>1.0336906967651001</v>
      </c>
      <c r="I972">
        <v>0.35017424000000003</v>
      </c>
      <c r="J972">
        <v>0.187016140819</v>
      </c>
      <c r="K972">
        <v>0.138354292672</v>
      </c>
      <c r="L972">
        <v>0.62161636577409995</v>
      </c>
      <c r="M972">
        <v>1.30524699E-2</v>
      </c>
      <c r="N972" s="109"/>
      <c r="O972" s="376" t="s">
        <v>6752</v>
      </c>
      <c r="P972" s="40"/>
      <c r="Q972"/>
      <c r="R972"/>
    </row>
    <row r="973" spans="1:18" ht="13.8" customHeight="1" x14ac:dyDescent="0.3">
      <c r="A973" t="s">
        <v>2254</v>
      </c>
      <c r="B973" s="113" t="s">
        <v>922</v>
      </c>
      <c r="C973" s="182" t="s">
        <v>1612</v>
      </c>
      <c r="D973" s="40" t="s">
        <v>6734</v>
      </c>
      <c r="E973" s="181" t="s">
        <v>943</v>
      </c>
      <c r="F973" s="184" t="s">
        <v>4368</v>
      </c>
      <c r="G973" s="371">
        <v>3.14</v>
      </c>
      <c r="H973" s="370">
        <v>1.2008412060000002</v>
      </c>
      <c r="I973">
        <v>0.47099999999999997</v>
      </c>
      <c r="J973">
        <v>0.180721206</v>
      </c>
      <c r="K973">
        <v>0.12921866300000001</v>
      </c>
      <c r="L973">
        <v>0.67833866300000012</v>
      </c>
      <c r="M973">
        <v>0</v>
      </c>
      <c r="N973" s="109"/>
      <c r="O973" s="376" t="s">
        <v>6753</v>
      </c>
      <c r="P973" s="40"/>
      <c r="Q973"/>
      <c r="R973"/>
    </row>
    <row r="974" spans="1:18" ht="13.8" customHeight="1" x14ac:dyDescent="0.3">
      <c r="A974" t="s">
        <v>6754</v>
      </c>
      <c r="B974" s="113" t="s">
        <v>922</v>
      </c>
      <c r="C974" s="182" t="s">
        <v>5732</v>
      </c>
      <c r="D974" s="40" t="s">
        <v>6734</v>
      </c>
      <c r="E974" s="181" t="s">
        <v>943</v>
      </c>
      <c r="F974" s="184" t="s">
        <v>6755</v>
      </c>
      <c r="G974" s="371">
        <v>1.4871004666666667</v>
      </c>
      <c r="H974" s="370">
        <v>0.87445346466692997</v>
      </c>
      <c r="I974">
        <v>0.22306507</v>
      </c>
      <c r="J974">
        <v>6.3067224599999999E-2</v>
      </c>
      <c r="K974">
        <v>4.7478129957630004E-2</v>
      </c>
      <c r="L974">
        <v>0.63262318549029994</v>
      </c>
      <c r="M974">
        <v>3.1755918189999999E-3</v>
      </c>
      <c r="N974" s="109"/>
      <c r="O974" s="376" t="s">
        <v>6698</v>
      </c>
      <c r="P974" s="40"/>
      <c r="Q974"/>
      <c r="R974"/>
    </row>
    <row r="975" spans="1:18" ht="13.8" customHeight="1" x14ac:dyDescent="0.3">
      <c r="A975" t="s">
        <v>6756</v>
      </c>
      <c r="B975" s="113" t="s">
        <v>922</v>
      </c>
      <c r="C975" s="182" t="s">
        <v>5733</v>
      </c>
      <c r="D975" s="40" t="s">
        <v>6734</v>
      </c>
      <c r="E975" s="181" t="s">
        <v>943</v>
      </c>
      <c r="F975" s="184" t="s">
        <v>6757</v>
      </c>
      <c r="G975" s="371">
        <v>1.7796004666666665</v>
      </c>
      <c r="H975" s="370">
        <v>0.78559128397693001</v>
      </c>
      <c r="I975">
        <v>0.26694006999999997</v>
      </c>
      <c r="J975">
        <v>8.8865043909999997E-2</v>
      </c>
      <c r="K975">
        <v>6.3529821357629995E-2</v>
      </c>
      <c r="L975">
        <v>0.49013987689030003</v>
      </c>
      <c r="M975">
        <v>3.1755918189999999E-3</v>
      </c>
      <c r="N975" s="109"/>
      <c r="O975" s="376" t="s">
        <v>6701</v>
      </c>
      <c r="P975" s="40"/>
      <c r="Q975"/>
      <c r="R975"/>
    </row>
    <row r="976" spans="1:18" ht="13.8" customHeight="1" x14ac:dyDescent="0.3">
      <c r="A976" t="s">
        <v>6758</v>
      </c>
      <c r="B976" s="113" t="s">
        <v>922</v>
      </c>
      <c r="C976" s="182" t="s">
        <v>5734</v>
      </c>
      <c r="D976" s="40" t="s">
        <v>6734</v>
      </c>
      <c r="E976" s="181" t="s">
        <v>943</v>
      </c>
      <c r="F976" s="184" t="s">
        <v>6759</v>
      </c>
      <c r="G976" s="371">
        <v>1.3596004666666668</v>
      </c>
      <c r="H976" s="370">
        <v>0.92195315576693004</v>
      </c>
      <c r="I976">
        <v>0.20394007</v>
      </c>
      <c r="J976">
        <v>0.12969191569999999</v>
      </c>
      <c r="K976">
        <v>0.11468541065762999</v>
      </c>
      <c r="L976">
        <v>0.69983046619029998</v>
      </c>
      <c r="M976">
        <v>3.1755918189999999E-3</v>
      </c>
      <c r="N976" s="109"/>
      <c r="O976" s="376" t="s">
        <v>6704</v>
      </c>
      <c r="P976" s="40"/>
      <c r="Q976"/>
      <c r="R976"/>
    </row>
    <row r="977" spans="1:18" ht="13.8" customHeight="1" x14ac:dyDescent="0.3">
      <c r="A977" t="s">
        <v>6760</v>
      </c>
      <c r="B977" s="113" t="s">
        <v>922</v>
      </c>
      <c r="C977" s="182" t="s">
        <v>5735</v>
      </c>
      <c r="D977" s="40" t="s">
        <v>6734</v>
      </c>
      <c r="E977" s="181" t="s">
        <v>943</v>
      </c>
      <c r="F977" s="184" t="s">
        <v>6761</v>
      </c>
      <c r="G977" s="371">
        <v>1.8246004666666669</v>
      </c>
      <c r="H977" s="370">
        <v>0.75113064526692996</v>
      </c>
      <c r="I977">
        <v>0.27369007000000001</v>
      </c>
      <c r="J977">
        <v>0.21203940520000003</v>
      </c>
      <c r="K977">
        <v>0.16343058985763001</v>
      </c>
      <c r="L977">
        <v>0.42565564539029999</v>
      </c>
      <c r="M977">
        <v>3.1755918189999999E-3</v>
      </c>
      <c r="N977" s="109"/>
      <c r="O977" s="376" t="s">
        <v>6721</v>
      </c>
      <c r="P977" s="40"/>
      <c r="Q977"/>
      <c r="R977"/>
    </row>
    <row r="978" spans="1:18" ht="13.8" customHeight="1" x14ac:dyDescent="0.3">
      <c r="B978" s="113"/>
      <c r="C978" s="182"/>
      <c r="D978" s="40"/>
      <c r="E978" s="181"/>
      <c r="F978"/>
      <c r="I978"/>
      <c r="J978"/>
      <c r="K978"/>
      <c r="L978"/>
      <c r="M978"/>
      <c r="N978" s="39"/>
      <c r="O978" s="372"/>
      <c r="P978" s="40"/>
      <c r="Q978"/>
      <c r="R978"/>
    </row>
    <row r="979" spans="1:18" ht="13.8" customHeight="1" x14ac:dyDescent="0.3">
      <c r="B979" s="113"/>
      <c r="C979" s="180"/>
      <c r="D979" s="37" t="s">
        <v>2602</v>
      </c>
      <c r="E979" s="181"/>
      <c r="F979"/>
      <c r="I979"/>
      <c r="J979"/>
      <c r="K979"/>
      <c r="L979"/>
      <c r="M979"/>
      <c r="N979" s="135"/>
      <c r="O979" s="377"/>
      <c r="P979" s="40"/>
      <c r="Q979"/>
      <c r="R979"/>
    </row>
    <row r="980" spans="1:18" ht="13.8" customHeight="1" x14ac:dyDescent="0.3">
      <c r="A980" t="s">
        <v>5736</v>
      </c>
      <c r="B980" s="113" t="s">
        <v>923</v>
      </c>
      <c r="C980" s="182" t="s">
        <v>179</v>
      </c>
      <c r="D980" s="40" t="s">
        <v>2602</v>
      </c>
      <c r="E980" s="181" t="s">
        <v>943</v>
      </c>
      <c r="F980" s="184" t="s">
        <v>4369</v>
      </c>
      <c r="G980" s="371">
        <v>5.13</v>
      </c>
      <c r="H980" s="370">
        <v>2.1367639378995644</v>
      </c>
      <c r="I980">
        <v>0.76949999999999996</v>
      </c>
      <c r="J980">
        <v>0.1317439378995644</v>
      </c>
      <c r="K980">
        <v>0.11922897831149439</v>
      </c>
      <c r="L980">
        <v>1.3547489783114943</v>
      </c>
      <c r="M980">
        <v>0</v>
      </c>
      <c r="N980" s="109"/>
      <c r="O980" s="377"/>
      <c r="P980" s="40"/>
      <c r="Q980"/>
      <c r="R980"/>
    </row>
    <row r="981" spans="1:18" ht="13.8" customHeight="1" x14ac:dyDescent="0.3">
      <c r="A981" t="s">
        <v>2255</v>
      </c>
      <c r="B981" s="113" t="s">
        <v>923</v>
      </c>
      <c r="C981" s="182" t="s">
        <v>180</v>
      </c>
      <c r="D981" s="40" t="s">
        <v>2602</v>
      </c>
      <c r="E981" s="181" t="s">
        <v>943</v>
      </c>
      <c r="F981" s="184" t="s">
        <v>4370</v>
      </c>
      <c r="G981" s="371">
        <v>0.33294232666666668</v>
      </c>
      <c r="H981" s="370">
        <v>0.92742559328200003</v>
      </c>
      <c r="I981">
        <v>4.9941349000000003E-2</v>
      </c>
      <c r="J981">
        <v>7.9731662269999989E-3</v>
      </c>
      <c r="K981">
        <v>0.85724303682999992</v>
      </c>
      <c r="L981">
        <v>5.4890144949999997E-3</v>
      </c>
      <c r="M981">
        <v>1.5956640389999999E-2</v>
      </c>
      <c r="N981" s="109"/>
      <c r="O981" s="377"/>
      <c r="P981" s="40"/>
      <c r="Q981"/>
      <c r="R981"/>
    </row>
    <row r="982" spans="1:18" ht="13.8" customHeight="1" x14ac:dyDescent="0.3">
      <c r="A982" t="s">
        <v>2256</v>
      </c>
      <c r="B982" s="113" t="s">
        <v>923</v>
      </c>
      <c r="C982" s="182" t="s">
        <v>181</v>
      </c>
      <c r="D982" s="40" t="s">
        <v>2602</v>
      </c>
      <c r="E982" s="181" t="s">
        <v>943</v>
      </c>
      <c r="F982" s="184" t="s">
        <v>4371</v>
      </c>
      <c r="G982" s="371">
        <v>0.76269773333333335</v>
      </c>
      <c r="H982" s="370">
        <v>1.00196732404</v>
      </c>
      <c r="I982">
        <v>0.11440466000000001</v>
      </c>
      <c r="J982">
        <v>1.544680614E-2</v>
      </c>
      <c r="K982">
        <v>0.84497233256000004</v>
      </c>
      <c r="L982">
        <v>1.04799701E-2</v>
      </c>
      <c r="M982">
        <v>3.5698820360000001E-2</v>
      </c>
      <c r="N982" s="109"/>
      <c r="O982" s="372"/>
      <c r="P982" s="40"/>
      <c r="Q982"/>
      <c r="R982"/>
    </row>
    <row r="983" spans="1:18" ht="13.8" customHeight="1" x14ac:dyDescent="0.3">
      <c r="A983" t="s">
        <v>6762</v>
      </c>
      <c r="B983" s="113" t="s">
        <v>923</v>
      </c>
      <c r="C983" s="182" t="s">
        <v>182</v>
      </c>
      <c r="D983" s="40" t="s">
        <v>2602</v>
      </c>
      <c r="E983" s="181" t="s">
        <v>943</v>
      </c>
      <c r="F983" s="184" t="s">
        <v>6763</v>
      </c>
      <c r="G983" s="371">
        <v>0.88138260000000013</v>
      </c>
      <c r="H983" s="370">
        <v>1.0358243690040001</v>
      </c>
      <c r="I983">
        <v>0.13220739000000001</v>
      </c>
      <c r="J983">
        <v>3.0265930240000002E-2</v>
      </c>
      <c r="K983">
        <v>0.87407543239999996</v>
      </c>
      <c r="L983">
        <v>2.2339974834E-2</v>
      </c>
      <c r="M983">
        <v>1.977802633E-2</v>
      </c>
      <c r="N983" s="109"/>
      <c r="O983" s="377"/>
      <c r="P983" s="40"/>
      <c r="Q983"/>
      <c r="R983"/>
    </row>
    <row r="984" spans="1:18" ht="13.8" customHeight="1" x14ac:dyDescent="0.3">
      <c r="A984" t="s">
        <v>2257</v>
      </c>
      <c r="B984" s="113" t="s">
        <v>923</v>
      </c>
      <c r="C984" s="182" t="s">
        <v>183</v>
      </c>
      <c r="D984" s="40" t="s">
        <v>2602</v>
      </c>
      <c r="E984" s="181" t="s">
        <v>943</v>
      </c>
      <c r="F984" s="184" t="s">
        <v>4372</v>
      </c>
      <c r="G984" s="371">
        <v>1.3138701333333334</v>
      </c>
      <c r="H984" s="370">
        <v>1.110148520444</v>
      </c>
      <c r="I984">
        <v>0.19708052000000001</v>
      </c>
      <c r="J984">
        <v>3.7049808864E-2</v>
      </c>
      <c r="K984">
        <v>0.86114536940000008</v>
      </c>
      <c r="L984">
        <v>2.667187574E-2</v>
      </c>
      <c r="M984">
        <v>3.9582265239999997E-2</v>
      </c>
      <c r="N984" s="109"/>
      <c r="O984" s="377"/>
      <c r="P984" s="40"/>
      <c r="Q984"/>
      <c r="R984"/>
    </row>
    <row r="985" spans="1:18" ht="13.8" customHeight="1" x14ac:dyDescent="0.3">
      <c r="A985" t="s">
        <v>2258</v>
      </c>
      <c r="B985" s="113" t="s">
        <v>923</v>
      </c>
      <c r="C985" s="182" t="s">
        <v>184</v>
      </c>
      <c r="D985" s="40" t="s">
        <v>2602</v>
      </c>
      <c r="E985" s="181" t="s">
        <v>943</v>
      </c>
      <c r="F985" s="184" t="s">
        <v>4373</v>
      </c>
      <c r="G985" s="371">
        <v>1.0004280000000001</v>
      </c>
      <c r="H985" s="370">
        <v>1.0551501184980001</v>
      </c>
      <c r="I985">
        <v>0.15006420000000001</v>
      </c>
      <c r="J985">
        <v>3.2283669399000001E-2</v>
      </c>
      <c r="K985">
        <v>0.86954182670000002</v>
      </c>
      <c r="L985">
        <v>2.3660013729E-2</v>
      </c>
      <c r="M985">
        <v>2.5049282070000001E-2</v>
      </c>
      <c r="N985" s="109"/>
      <c r="O985" s="372"/>
      <c r="P985" s="40"/>
      <c r="Q985"/>
      <c r="R985"/>
    </row>
    <row r="986" spans="1:18" ht="13.8" customHeight="1" x14ac:dyDescent="0.3">
      <c r="A986" t="s">
        <v>3334</v>
      </c>
      <c r="B986" s="113" t="s">
        <v>923</v>
      </c>
      <c r="C986" s="182" t="s">
        <v>185</v>
      </c>
      <c r="D986" s="40" t="s">
        <v>2602</v>
      </c>
      <c r="E986" s="181" t="s">
        <v>943</v>
      </c>
      <c r="F986" s="184" t="s">
        <v>4374</v>
      </c>
      <c r="G986" s="371">
        <v>3.2950487333333336</v>
      </c>
      <c r="H986" s="370">
        <v>1.30014482377</v>
      </c>
      <c r="I986">
        <v>0.49425731000000001</v>
      </c>
      <c r="J986">
        <v>0.12700912839999998</v>
      </c>
      <c r="K986">
        <v>7.8541675399999997E-2</v>
      </c>
      <c r="L986">
        <v>0.75109511539999996</v>
      </c>
      <c r="M986">
        <v>6.3249453699999996E-3</v>
      </c>
      <c r="N986" s="109"/>
      <c r="O986" s="376"/>
      <c r="P986" s="40"/>
      <c r="Q986"/>
      <c r="R986"/>
    </row>
    <row r="987" spans="1:18" ht="13.8" customHeight="1" x14ac:dyDescent="0.3">
      <c r="A987" t="s">
        <v>2259</v>
      </c>
      <c r="B987" s="113" t="s">
        <v>923</v>
      </c>
      <c r="C987" s="182" t="s">
        <v>186</v>
      </c>
      <c r="D987" s="40" t="s">
        <v>2602</v>
      </c>
      <c r="E987" s="181" t="s">
        <v>943</v>
      </c>
      <c r="F987" s="184" t="s">
        <v>4375</v>
      </c>
      <c r="G987" s="371">
        <v>7.5046793333333328</v>
      </c>
      <c r="H987" s="370">
        <v>1.4037584574947</v>
      </c>
      <c r="I987">
        <v>1.1257018999999999</v>
      </c>
      <c r="J987">
        <v>0.19993662770999998</v>
      </c>
      <c r="K987">
        <v>0.13557697449769998</v>
      </c>
      <c r="L987">
        <v>0.13828327388699999</v>
      </c>
      <c r="M987">
        <v>7.5403928799999992E-2</v>
      </c>
      <c r="N987" s="109"/>
      <c r="P987" s="40"/>
      <c r="Q987"/>
      <c r="R987"/>
    </row>
    <row r="988" spans="1:18" ht="13.8" customHeight="1" x14ac:dyDescent="0.3">
      <c r="A988" t="s">
        <v>6764</v>
      </c>
      <c r="B988" s="113" t="s">
        <v>923</v>
      </c>
      <c r="C988" s="182" t="s">
        <v>187</v>
      </c>
      <c r="D988" s="40" t="s">
        <v>2602</v>
      </c>
      <c r="E988" s="181" t="s">
        <v>943</v>
      </c>
      <c r="F988" s="184" t="s">
        <v>6765</v>
      </c>
      <c r="G988" s="371">
        <v>3.7976589333333339</v>
      </c>
      <c r="H988" s="370">
        <v>0.87545982004700007</v>
      </c>
      <c r="I988">
        <v>0.56964884000000005</v>
      </c>
      <c r="J988">
        <v>9.438409695000001E-2</v>
      </c>
      <c r="K988">
        <v>0.239277555</v>
      </c>
      <c r="L988">
        <v>7.2115252746999994E-2</v>
      </c>
      <c r="M988">
        <v>4.0305585350000006E-2</v>
      </c>
      <c r="N988" s="109"/>
      <c r="O988" s="372"/>
      <c r="P988" s="40"/>
      <c r="Q988"/>
      <c r="R988"/>
    </row>
    <row r="989" spans="1:18" ht="13.8" customHeight="1" x14ac:dyDescent="0.3">
      <c r="A989" t="s">
        <v>6766</v>
      </c>
      <c r="B989" s="113" t="s">
        <v>923</v>
      </c>
      <c r="C989" s="182" t="s">
        <v>188</v>
      </c>
      <c r="D989" s="40" t="s">
        <v>2602</v>
      </c>
      <c r="E989" s="181" t="s">
        <v>943</v>
      </c>
      <c r="F989" s="184" t="s">
        <v>6767</v>
      </c>
      <c r="G989" s="371">
        <v>3.7976589333333339</v>
      </c>
      <c r="H989" s="370">
        <v>1.5452654810480002</v>
      </c>
      <c r="I989">
        <v>0.56964884000000005</v>
      </c>
      <c r="J989">
        <v>9.438409695000001E-2</v>
      </c>
      <c r="K989">
        <v>0.909083215</v>
      </c>
      <c r="L989">
        <v>7.2115252748E-2</v>
      </c>
      <c r="M989">
        <v>4.0305586350000006E-2</v>
      </c>
      <c r="N989" s="109"/>
      <c r="O989" s="372"/>
      <c r="P989" s="40"/>
      <c r="Q989"/>
      <c r="R989"/>
    </row>
    <row r="990" spans="1:18" ht="13.8" customHeight="1" x14ac:dyDescent="0.3">
      <c r="A990" t="s">
        <v>6768</v>
      </c>
      <c r="B990" s="113" t="s">
        <v>923</v>
      </c>
      <c r="C990" s="182" t="s">
        <v>189</v>
      </c>
      <c r="D990" s="40" t="s">
        <v>2602</v>
      </c>
      <c r="E990" s="181" t="s">
        <v>943</v>
      </c>
      <c r="F990" s="184" t="s">
        <v>6769</v>
      </c>
      <c r="G990" s="371">
        <v>3.9534742</v>
      </c>
      <c r="H990" s="370">
        <v>0.88999731610200006</v>
      </c>
      <c r="I990">
        <v>0.59302113000000001</v>
      </c>
      <c r="J990">
        <v>9.6950797041999992E-2</v>
      </c>
      <c r="K990">
        <v>0.187305259</v>
      </c>
      <c r="L990">
        <v>7.5479601760000001E-2</v>
      </c>
      <c r="M990">
        <v>8.4251746299999999E-2</v>
      </c>
      <c r="N990" s="109"/>
      <c r="O990" s="372"/>
      <c r="P990" s="40"/>
      <c r="Q990"/>
      <c r="R990"/>
    </row>
    <row r="991" spans="1:18" ht="13.8" customHeight="1" x14ac:dyDescent="0.3">
      <c r="A991" t="s">
        <v>6770</v>
      </c>
      <c r="B991" s="113" t="s">
        <v>923</v>
      </c>
      <c r="C991" s="182" t="s">
        <v>190</v>
      </c>
      <c r="D991" s="40" t="s">
        <v>2602</v>
      </c>
      <c r="E991" s="181" t="s">
        <v>943</v>
      </c>
      <c r="F991" s="184" t="s">
        <v>6771</v>
      </c>
      <c r="G991" s="371">
        <v>2.7424146666666669</v>
      </c>
      <c r="H991" s="370">
        <v>0.92582984697399995</v>
      </c>
      <c r="I991">
        <v>0.41136220000000001</v>
      </c>
      <c r="J991">
        <v>5.2052419980000007E-2</v>
      </c>
      <c r="K991">
        <v>0.45318818109999998</v>
      </c>
      <c r="L991">
        <v>3.3046610823999997E-2</v>
      </c>
      <c r="M991">
        <v>4.0734597269999999E-2</v>
      </c>
      <c r="N991" s="109"/>
      <c r="O991" s="372"/>
      <c r="P991" s="40"/>
      <c r="Q991"/>
      <c r="R991"/>
    </row>
    <row r="992" spans="1:18" ht="13.8" customHeight="1" x14ac:dyDescent="0.3">
      <c r="A992" t="s">
        <v>6772</v>
      </c>
      <c r="B992" s="113" t="s">
        <v>923</v>
      </c>
      <c r="C992" s="182" t="s">
        <v>191</v>
      </c>
      <c r="D992" s="40" t="s">
        <v>2602</v>
      </c>
      <c r="E992" s="181" t="s">
        <v>943</v>
      </c>
      <c r="F992" s="184" t="s">
        <v>6773</v>
      </c>
      <c r="G992" s="371">
        <v>1.3329284666666668</v>
      </c>
      <c r="H992" s="370">
        <v>0.62761132570099998</v>
      </c>
      <c r="I992">
        <v>0.19993927</v>
      </c>
      <c r="J992">
        <v>2.8612321114999999E-2</v>
      </c>
      <c r="K992">
        <v>0.37825655826999999</v>
      </c>
      <c r="L992">
        <v>1.9381163005999999E-2</v>
      </c>
      <c r="M992">
        <v>3.8656289849999997E-2</v>
      </c>
      <c r="N992" s="109"/>
      <c r="O992" s="372"/>
      <c r="P992" s="40"/>
      <c r="Q992"/>
      <c r="R992"/>
    </row>
    <row r="993" spans="1:18" ht="13.8" customHeight="1" x14ac:dyDescent="0.3">
      <c r="A993" t="s">
        <v>3335</v>
      </c>
      <c r="B993" s="113" t="s">
        <v>923</v>
      </c>
      <c r="C993" s="182" t="s">
        <v>192</v>
      </c>
      <c r="D993" s="40" t="s">
        <v>2602</v>
      </c>
      <c r="E993" s="181" t="s">
        <v>943</v>
      </c>
      <c r="F993" s="184" t="s">
        <v>4376</v>
      </c>
      <c r="G993" s="371">
        <v>5.46</v>
      </c>
      <c r="H993" s="370">
        <v>1.6346426595299999</v>
      </c>
      <c r="I993">
        <v>0.81899999999999995</v>
      </c>
      <c r="J993">
        <v>0.20334265953000003</v>
      </c>
      <c r="K993">
        <v>0.14561911490000001</v>
      </c>
      <c r="L993">
        <v>0.75791911489999997</v>
      </c>
      <c r="M993">
        <v>0</v>
      </c>
      <c r="N993" s="109"/>
      <c r="O993" s="372"/>
      <c r="P993" s="40"/>
      <c r="Q993"/>
      <c r="R993"/>
    </row>
    <row r="994" spans="1:18" ht="13.8" customHeight="1" x14ac:dyDescent="0.3">
      <c r="A994" t="s">
        <v>3336</v>
      </c>
      <c r="B994" s="113" t="s">
        <v>923</v>
      </c>
      <c r="C994" s="182" t="s">
        <v>193</v>
      </c>
      <c r="D994" s="40" t="s">
        <v>2602</v>
      </c>
      <c r="E994" s="181" t="s">
        <v>943</v>
      </c>
      <c r="F994" s="184" t="s">
        <v>4377</v>
      </c>
      <c r="G994" s="371">
        <v>2.0513377333333334</v>
      </c>
      <c r="H994" s="370">
        <v>1.0058068739447401</v>
      </c>
      <c r="I994">
        <v>0.30770066000000001</v>
      </c>
      <c r="J994">
        <v>0.12596971009999999</v>
      </c>
      <c r="K994">
        <v>8.6469577399999997E-2</v>
      </c>
      <c r="L994">
        <v>0.65508919585274006</v>
      </c>
      <c r="M994">
        <v>3.5168853920000001E-3</v>
      </c>
      <c r="N994" s="109"/>
      <c r="O994" s="372"/>
      <c r="P994" s="40"/>
      <c r="Q994"/>
      <c r="R994"/>
    </row>
    <row r="995" spans="1:18" ht="13.8" customHeight="1" x14ac:dyDescent="0.3">
      <c r="A995" t="s">
        <v>3337</v>
      </c>
      <c r="B995" s="113" t="s">
        <v>923</v>
      </c>
      <c r="C995" s="182" t="s">
        <v>194</v>
      </c>
      <c r="D995" s="40" t="s">
        <v>2602</v>
      </c>
      <c r="E995" s="181" t="s">
        <v>943</v>
      </c>
      <c r="F995" s="184" t="s">
        <v>4378</v>
      </c>
      <c r="G995" s="371">
        <v>3.5433472666666672</v>
      </c>
      <c r="H995" s="370">
        <v>0.59494302559900003</v>
      </c>
      <c r="I995">
        <v>0.53150209000000004</v>
      </c>
      <c r="J995">
        <v>5.8261517129999989E-2</v>
      </c>
      <c r="K995">
        <v>3.3952458899999996E-2</v>
      </c>
      <c r="L995">
        <v>3.3966141818999998E-2</v>
      </c>
      <c r="M995">
        <v>5.1657355499999998E-3</v>
      </c>
      <c r="N995" s="109"/>
      <c r="O995" s="372"/>
      <c r="P995" s="40"/>
      <c r="Q995"/>
      <c r="R995"/>
    </row>
    <row r="996" spans="1:18" ht="13.8" customHeight="1" x14ac:dyDescent="0.3">
      <c r="A996" t="s">
        <v>3338</v>
      </c>
      <c r="B996" s="113" t="s">
        <v>923</v>
      </c>
      <c r="C996" s="182" t="s">
        <v>195</v>
      </c>
      <c r="D996" s="40" t="s">
        <v>2602</v>
      </c>
      <c r="E996" s="181" t="s">
        <v>943</v>
      </c>
      <c r="F996" s="184" t="s">
        <v>4379</v>
      </c>
      <c r="G996" s="371">
        <v>3.3241062666666665</v>
      </c>
      <c r="H996" s="370">
        <v>0.98313106042199994</v>
      </c>
      <c r="I996">
        <v>0.49861593999999998</v>
      </c>
      <c r="J996">
        <v>5.5280695490000011E-2</v>
      </c>
      <c r="K996">
        <v>3.2215357100000001E-2</v>
      </c>
      <c r="L996">
        <v>0.45654833996199995</v>
      </c>
      <c r="M996">
        <v>4.9014420699999995E-3</v>
      </c>
      <c r="N996" s="109"/>
      <c r="O996" s="372"/>
      <c r="P996" s="40"/>
      <c r="Q996"/>
      <c r="R996"/>
    </row>
    <row r="997" spans="1:18" ht="13.8" customHeight="1" x14ac:dyDescent="0.3">
      <c r="A997" t="s">
        <v>2260</v>
      </c>
      <c r="B997" s="113" t="s">
        <v>923</v>
      </c>
      <c r="C997" s="182" t="s">
        <v>196</v>
      </c>
      <c r="D997" s="40" t="s">
        <v>2602</v>
      </c>
      <c r="E997" s="181" t="s">
        <v>943</v>
      </c>
      <c r="F997" s="184" t="s">
        <v>4380</v>
      </c>
      <c r="G997" s="371">
        <v>1.5</v>
      </c>
      <c r="H997" s="370">
        <v>0.37663849153382001</v>
      </c>
      <c r="I997">
        <v>0.22500000000000001</v>
      </c>
      <c r="J997">
        <v>0.15163849153382</v>
      </c>
      <c r="K997">
        <v>0.14646553519762001</v>
      </c>
      <c r="L997">
        <v>0.14646553519762001</v>
      </c>
      <c r="M997">
        <v>0</v>
      </c>
      <c r="N997" s="109"/>
      <c r="O997" s="372"/>
      <c r="P997" s="40"/>
      <c r="Q997"/>
      <c r="R997"/>
    </row>
    <row r="998" spans="1:18" ht="13.8" customHeight="1" x14ac:dyDescent="0.3">
      <c r="A998" t="s">
        <v>6774</v>
      </c>
      <c r="B998" s="113" t="s">
        <v>923</v>
      </c>
      <c r="C998" s="182" t="s">
        <v>1613</v>
      </c>
      <c r="D998" s="40" t="s">
        <v>2602</v>
      </c>
      <c r="E998" s="181" t="s">
        <v>943</v>
      </c>
      <c r="F998" s="184" t="s">
        <v>6775</v>
      </c>
      <c r="G998" s="371">
        <v>78.080353333333335</v>
      </c>
      <c r="H998" s="370">
        <v>12.144220491580199</v>
      </c>
      <c r="I998">
        <v>11.712052999999999</v>
      </c>
      <c r="J998">
        <v>8.4936824549999998E-2</v>
      </c>
      <c r="K998">
        <v>5.9364025000200001E-2</v>
      </c>
      <c r="L998">
        <v>6.1823819889999999E-2</v>
      </c>
      <c r="M998">
        <v>0.34476852793999996</v>
      </c>
      <c r="N998" s="109"/>
      <c r="O998" s="372"/>
      <c r="P998" s="40"/>
      <c r="Q998"/>
      <c r="R998"/>
    </row>
    <row r="999" spans="1:18" ht="13.8" customHeight="1" x14ac:dyDescent="0.3">
      <c r="A999" t="s">
        <v>3339</v>
      </c>
      <c r="B999" s="113" t="s">
        <v>923</v>
      </c>
      <c r="C999" s="182" t="s">
        <v>3340</v>
      </c>
      <c r="D999" s="40" t="s">
        <v>2602</v>
      </c>
      <c r="E999" s="181" t="s">
        <v>943</v>
      </c>
      <c r="F999" s="184" t="s">
        <v>4381</v>
      </c>
      <c r="G999" s="371">
        <v>1.6300000000000001</v>
      </c>
      <c r="H999" s="370">
        <v>1.1938793114000001</v>
      </c>
      <c r="I999">
        <v>0.2445</v>
      </c>
      <c r="J999">
        <v>0.16937931140000001</v>
      </c>
      <c r="K999">
        <v>0.1508102271</v>
      </c>
      <c r="L999">
        <v>0.93081022710000005</v>
      </c>
      <c r="M999">
        <v>0</v>
      </c>
      <c r="O999" s="372"/>
      <c r="P999" s="40"/>
      <c r="Q999"/>
      <c r="R999"/>
    </row>
    <row r="1000" spans="1:18" ht="13.8" customHeight="1" x14ac:dyDescent="0.3">
      <c r="A1000" t="s">
        <v>3341</v>
      </c>
      <c r="B1000" s="113" t="s">
        <v>923</v>
      </c>
      <c r="C1000" s="182" t="s">
        <v>3342</v>
      </c>
      <c r="D1000" s="40" t="s">
        <v>2602</v>
      </c>
      <c r="E1000" s="181" t="s">
        <v>943</v>
      </c>
      <c r="F1000" s="184" t="s">
        <v>4382</v>
      </c>
      <c r="G1000" s="371">
        <v>1.3778145333333334</v>
      </c>
      <c r="H1000" s="370">
        <v>0.38049983212040001</v>
      </c>
      <c r="I1000">
        <v>0.20667218000000001</v>
      </c>
      <c r="J1000">
        <v>0.17274720134999999</v>
      </c>
      <c r="K1000">
        <v>9.8658219000000005E-2</v>
      </c>
      <c r="L1000">
        <v>9.86610733204E-2</v>
      </c>
      <c r="M1000">
        <v>1.07759645E-3</v>
      </c>
      <c r="O1000" s="372"/>
      <c r="P1000" s="40"/>
      <c r="Q1000"/>
      <c r="R1000"/>
    </row>
    <row r="1001" spans="1:18" ht="13.8" customHeight="1" x14ac:dyDescent="0.3">
      <c r="B1001" s="113"/>
      <c r="C1001" s="180"/>
      <c r="D1001" s="37" t="s">
        <v>2603</v>
      </c>
      <c r="E1001" s="181"/>
      <c r="F1001"/>
      <c r="I1001"/>
      <c r="J1001"/>
      <c r="K1001"/>
      <c r="L1001"/>
      <c r="M1001"/>
      <c r="N1001" s="39"/>
      <c r="O1001" s="372"/>
      <c r="P1001" s="40"/>
      <c r="Q1001"/>
      <c r="R1001"/>
    </row>
    <row r="1002" spans="1:18" ht="13.8" customHeight="1" x14ac:dyDescent="0.3">
      <c r="A1002" t="s">
        <v>6776</v>
      </c>
      <c r="B1002" s="113" t="s">
        <v>923</v>
      </c>
      <c r="C1002" s="182" t="s">
        <v>1614</v>
      </c>
      <c r="D1002" s="40" t="s">
        <v>2603</v>
      </c>
      <c r="E1002" s="181" t="s">
        <v>943</v>
      </c>
      <c r="F1002" s="184" t="s">
        <v>6777</v>
      </c>
      <c r="G1002" s="371">
        <v>3.1150611333333336</v>
      </c>
      <c r="H1002" s="370">
        <v>7.3776806239352002</v>
      </c>
      <c r="I1002">
        <v>0.46725917</v>
      </c>
      <c r="J1002">
        <v>6.8979451265800007</v>
      </c>
      <c r="K1002">
        <v>6.858057638</v>
      </c>
      <c r="L1002">
        <v>6.8580652689452002</v>
      </c>
      <c r="M1002">
        <v>1.2468696409999999E-2</v>
      </c>
      <c r="N1002" s="109"/>
      <c r="O1002" s="372"/>
      <c r="P1002" s="40"/>
      <c r="Q1002"/>
      <c r="R1002"/>
    </row>
    <row r="1003" spans="1:18" ht="13.8" customHeight="1" x14ac:dyDescent="0.3">
      <c r="A1003" t="s">
        <v>6778</v>
      </c>
      <c r="B1003" s="113" t="s">
        <v>923</v>
      </c>
      <c r="C1003" s="182" t="s">
        <v>1615</v>
      </c>
      <c r="D1003" s="40" t="s">
        <v>2603</v>
      </c>
      <c r="E1003" s="181" t="s">
        <v>943</v>
      </c>
      <c r="F1003" s="184" t="s">
        <v>6779</v>
      </c>
      <c r="G1003" s="371">
        <v>3.1150611333333336</v>
      </c>
      <c r="H1003" s="370">
        <v>0.63313766243519998</v>
      </c>
      <c r="I1003">
        <v>0.46725917</v>
      </c>
      <c r="J1003">
        <v>0.15340216508000001</v>
      </c>
      <c r="K1003">
        <v>0.11351467649999999</v>
      </c>
      <c r="L1003">
        <v>0.11352230744519999</v>
      </c>
      <c r="M1003">
        <v>1.2468696409999999E-2</v>
      </c>
      <c r="N1003" s="109"/>
      <c r="O1003" s="372"/>
      <c r="P1003" s="40"/>
      <c r="Q1003"/>
      <c r="R1003"/>
    </row>
    <row r="1004" spans="1:18" ht="13.8" customHeight="1" x14ac:dyDescent="0.3">
      <c r="A1004" t="s">
        <v>2261</v>
      </c>
      <c r="B1004" s="113" t="s">
        <v>923</v>
      </c>
      <c r="C1004" s="182" t="s">
        <v>1616</v>
      </c>
      <c r="D1004" s="40" t="s">
        <v>2603</v>
      </c>
      <c r="E1004" s="181" t="s">
        <v>943</v>
      </c>
      <c r="F1004" s="184" t="s">
        <v>4383</v>
      </c>
      <c r="G1004" s="371">
        <v>1.1301791333333333</v>
      </c>
      <c r="H1004" s="370">
        <v>0.22754319979069998</v>
      </c>
      <c r="I1004">
        <v>0.16952687</v>
      </c>
      <c r="J1004">
        <v>4.5883241111999991E-2</v>
      </c>
      <c r="K1004">
        <v>3.3528967299999997E-2</v>
      </c>
      <c r="L1004">
        <v>3.35310022187E-2</v>
      </c>
      <c r="M1004">
        <v>1.213105376E-2</v>
      </c>
      <c r="N1004" s="109"/>
      <c r="O1004" s="372"/>
      <c r="P1004" s="40"/>
      <c r="Q1004"/>
      <c r="R1004"/>
    </row>
    <row r="1005" spans="1:18" ht="13.8" customHeight="1" x14ac:dyDescent="0.3">
      <c r="A1005" t="s">
        <v>2262</v>
      </c>
      <c r="B1005" s="113" t="s">
        <v>923</v>
      </c>
      <c r="C1005" s="182" t="s">
        <v>1617</v>
      </c>
      <c r="D1005" s="40" t="s">
        <v>2603</v>
      </c>
      <c r="E1005" s="181" t="s">
        <v>943</v>
      </c>
      <c r="F1005" s="184" t="s">
        <v>4384</v>
      </c>
      <c r="G1005" s="371">
        <v>0.24903756666666665</v>
      </c>
      <c r="H1005" s="370">
        <v>4.8815722419999999E-2</v>
      </c>
      <c r="I1005">
        <v>3.7355634999999998E-2</v>
      </c>
      <c r="J1005">
        <v>4.1376502500000004E-3</v>
      </c>
      <c r="K1005">
        <v>2.7094201000000002E-3</v>
      </c>
      <c r="L1005">
        <v>2.7094201000000002E-3</v>
      </c>
      <c r="M1005">
        <v>7.3224371700000004E-3</v>
      </c>
      <c r="N1005" s="109"/>
      <c r="O1005" s="372"/>
      <c r="P1005" s="40"/>
      <c r="Q1005"/>
      <c r="R1005"/>
    </row>
    <row r="1006" spans="1:18" ht="13.8" customHeight="1" x14ac:dyDescent="0.3">
      <c r="A1006" t="s">
        <v>2263</v>
      </c>
      <c r="B1006" s="113" t="s">
        <v>923</v>
      </c>
      <c r="C1006" s="182" t="s">
        <v>1618</v>
      </c>
      <c r="D1006" s="40" t="s">
        <v>2603</v>
      </c>
      <c r="E1006" s="181" t="s">
        <v>943</v>
      </c>
      <c r="F1006" s="184" t="s">
        <v>4385</v>
      </c>
      <c r="G1006" s="371">
        <v>0.10254488</v>
      </c>
      <c r="H1006" s="370">
        <v>2.0100591492999999E-2</v>
      </c>
      <c r="I1006">
        <v>1.5381732E-2</v>
      </c>
      <c r="J1006">
        <v>1.7037383189999998E-3</v>
      </c>
      <c r="K1006">
        <v>1.1156435499999999E-3</v>
      </c>
      <c r="L1006">
        <v>1.1156435499999999E-3</v>
      </c>
      <c r="M1006">
        <v>3.0151211740000001E-3</v>
      </c>
      <c r="N1006" s="109"/>
      <c r="O1006" s="372"/>
      <c r="P1006" s="40"/>
      <c r="Q1006"/>
      <c r="R1006"/>
    </row>
    <row r="1007" spans="1:18" ht="13.8" customHeight="1" x14ac:dyDescent="0.3">
      <c r="A1007" t="s">
        <v>2264</v>
      </c>
      <c r="B1007" s="113" t="s">
        <v>923</v>
      </c>
      <c r="C1007" s="182" t="s">
        <v>1619</v>
      </c>
      <c r="D1007" s="40" t="s">
        <v>2603</v>
      </c>
      <c r="E1007" s="181" t="s">
        <v>943</v>
      </c>
      <c r="F1007" s="184" t="s">
        <v>4386</v>
      </c>
      <c r="G1007" s="371">
        <v>6.8363253333333346E-2</v>
      </c>
      <c r="H1007" s="370">
        <v>1.3400394296000002E-2</v>
      </c>
      <c r="I1007">
        <v>1.0254488000000001E-2</v>
      </c>
      <c r="J1007">
        <v>1.135825546E-3</v>
      </c>
      <c r="K1007">
        <v>7.4376237000000006E-4</v>
      </c>
      <c r="L1007">
        <v>7.4376237000000006E-4</v>
      </c>
      <c r="M1007">
        <v>2.0100807500000001E-3</v>
      </c>
      <c r="N1007" s="109"/>
      <c r="O1007" s="372"/>
      <c r="P1007" s="40"/>
      <c r="Q1007"/>
      <c r="R1007"/>
    </row>
    <row r="1008" spans="1:18" ht="13.8" customHeight="1" x14ac:dyDescent="0.3">
      <c r="A1008" t="s">
        <v>2265</v>
      </c>
      <c r="B1008" s="113" t="s">
        <v>923</v>
      </c>
      <c r="C1008" s="182" t="s">
        <v>1620</v>
      </c>
      <c r="D1008" s="40" t="s">
        <v>2603</v>
      </c>
      <c r="E1008" s="181" t="s">
        <v>943</v>
      </c>
      <c r="F1008" s="184" t="s">
        <v>4387</v>
      </c>
      <c r="G1008" s="371">
        <v>1.7232183999999999</v>
      </c>
      <c r="H1008" s="370">
        <v>0.34979758575749997</v>
      </c>
      <c r="I1008">
        <v>0.25848275999999998</v>
      </c>
      <c r="J1008">
        <v>8.2842139809999993E-2</v>
      </c>
      <c r="K1008">
        <v>6.1214088199999989E-2</v>
      </c>
      <c r="L1008">
        <v>6.1218158037499998E-2</v>
      </c>
      <c r="M1008">
        <v>8.4686161100000004E-3</v>
      </c>
      <c r="N1008" s="109"/>
      <c r="O1008" s="372"/>
      <c r="P1008" s="40"/>
      <c r="Q1008"/>
      <c r="R1008"/>
    </row>
    <row r="1009" spans="1:18" ht="13.8" customHeight="1" x14ac:dyDescent="0.3">
      <c r="A1009" t="s">
        <v>2266</v>
      </c>
      <c r="B1009" s="113" t="s">
        <v>923</v>
      </c>
      <c r="C1009" s="182" t="s">
        <v>1621</v>
      </c>
      <c r="D1009" s="40" t="s">
        <v>2603</v>
      </c>
      <c r="E1009" s="181" t="s">
        <v>943</v>
      </c>
      <c r="F1009" s="184" t="s">
        <v>4388</v>
      </c>
      <c r="G1009" s="371">
        <v>10.957653333333333</v>
      </c>
      <c r="H1009" s="370">
        <v>2.1478918439000001</v>
      </c>
      <c r="I1009">
        <v>1.643648</v>
      </c>
      <c r="J1009">
        <v>0.18205661020000002</v>
      </c>
      <c r="K1009">
        <v>0.11921448300000001</v>
      </c>
      <c r="L1009">
        <v>0.11921448300000001</v>
      </c>
      <c r="M1009">
        <v>0.32218723370000002</v>
      </c>
      <c r="N1009" s="109"/>
      <c r="O1009" s="372"/>
      <c r="P1009" s="40"/>
      <c r="Q1009"/>
      <c r="R1009"/>
    </row>
    <row r="1010" spans="1:18" ht="13.8" customHeight="1" x14ac:dyDescent="0.3">
      <c r="A1010" t="s">
        <v>2267</v>
      </c>
      <c r="B1010" s="113" t="s">
        <v>923</v>
      </c>
      <c r="C1010" s="182" t="s">
        <v>1622</v>
      </c>
      <c r="D1010" s="40" t="s">
        <v>2603</v>
      </c>
      <c r="E1010" s="181" t="s">
        <v>943</v>
      </c>
      <c r="F1010" s="184" t="s">
        <v>4389</v>
      </c>
      <c r="G1010" s="371">
        <v>7.0462980000000011</v>
      </c>
      <c r="H1010" s="370">
        <v>1.3811977627000001</v>
      </c>
      <c r="I1010">
        <v>1.0569447000000001</v>
      </c>
      <c r="J1010">
        <v>0.11707116199999999</v>
      </c>
      <c r="K1010">
        <v>7.6660649999999997E-2</v>
      </c>
      <c r="L1010">
        <v>7.6660649999999997E-2</v>
      </c>
      <c r="M1010">
        <v>0.2071819007</v>
      </c>
      <c r="N1010" s="109"/>
      <c r="O1010" s="372"/>
      <c r="P1010" s="40"/>
      <c r="Q1010"/>
      <c r="R1010"/>
    </row>
    <row r="1011" spans="1:18" ht="13.8" customHeight="1" x14ac:dyDescent="0.3">
      <c r="A1011" t="s">
        <v>2268</v>
      </c>
      <c r="B1011" s="113" t="s">
        <v>923</v>
      </c>
      <c r="C1011" s="182" t="s">
        <v>1623</v>
      </c>
      <c r="D1011" s="40" t="s">
        <v>2603</v>
      </c>
      <c r="E1011" s="181" t="s">
        <v>943</v>
      </c>
      <c r="F1011" s="184" t="s">
        <v>4390</v>
      </c>
      <c r="G1011" s="371">
        <v>4.9319204666666669</v>
      </c>
      <c r="H1011" s="370">
        <v>0.96674273630000007</v>
      </c>
      <c r="I1011">
        <v>0.73978807000000002</v>
      </c>
      <c r="J1011">
        <v>8.1941700400000012E-2</v>
      </c>
      <c r="K1011">
        <v>5.3657142000000005E-2</v>
      </c>
      <c r="L1011">
        <v>5.3657142000000005E-2</v>
      </c>
      <c r="M1011">
        <v>0.14501296589999998</v>
      </c>
      <c r="N1011" s="109"/>
      <c r="O1011" s="372"/>
      <c r="P1011" s="40"/>
      <c r="Q1011"/>
      <c r="R1011"/>
    </row>
    <row r="1012" spans="1:18" ht="13.8" customHeight="1" x14ac:dyDescent="0.3">
      <c r="A1012" t="s">
        <v>2269</v>
      </c>
      <c r="B1012" s="113" t="s">
        <v>923</v>
      </c>
      <c r="C1012" s="182" t="s">
        <v>1624</v>
      </c>
      <c r="D1012" s="40" t="s">
        <v>2603</v>
      </c>
      <c r="E1012" s="181" t="s">
        <v>943</v>
      </c>
      <c r="F1012" s="184" t="s">
        <v>4391</v>
      </c>
      <c r="G1012" s="371">
        <v>3.2863192666666667</v>
      </c>
      <c r="H1012" s="370">
        <v>0.64417610189999996</v>
      </c>
      <c r="I1012">
        <v>0.49294789</v>
      </c>
      <c r="J1012">
        <v>5.4600757E-2</v>
      </c>
      <c r="K1012">
        <v>3.5753720000000003E-2</v>
      </c>
      <c r="L1012">
        <v>3.5753720000000003E-2</v>
      </c>
      <c r="M1012">
        <v>9.6627454899999993E-2</v>
      </c>
      <c r="N1012" s="109"/>
      <c r="O1012" s="372"/>
      <c r="P1012" s="40"/>
      <c r="Q1012"/>
      <c r="R1012"/>
    </row>
    <row r="1013" spans="1:18" ht="13.8" customHeight="1" x14ac:dyDescent="0.3">
      <c r="A1013" t="s">
        <v>2270</v>
      </c>
      <c r="B1013" s="113" t="s">
        <v>923</v>
      </c>
      <c r="C1013" s="182" t="s">
        <v>1625</v>
      </c>
      <c r="D1013" s="40" t="s">
        <v>2603</v>
      </c>
      <c r="E1013" s="181" t="s">
        <v>943</v>
      </c>
      <c r="F1013" s="184" t="s">
        <v>4392</v>
      </c>
      <c r="G1013" s="371">
        <v>2.4659602666666665</v>
      </c>
      <c r="H1013" s="370">
        <v>0.48337137460000001</v>
      </c>
      <c r="I1013">
        <v>0.36989403999999998</v>
      </c>
      <c r="J1013">
        <v>4.0970849700000006E-2</v>
      </c>
      <c r="K1013">
        <v>2.6828571000000002E-2</v>
      </c>
      <c r="L1013">
        <v>2.6828571000000002E-2</v>
      </c>
      <c r="M1013">
        <v>7.2506484900000001E-2</v>
      </c>
      <c r="N1013" s="109"/>
      <c r="O1013" s="372"/>
      <c r="P1013" s="40"/>
      <c r="Q1013"/>
      <c r="R1013"/>
    </row>
    <row r="1014" spans="1:18" ht="13.8" customHeight="1" x14ac:dyDescent="0.3">
      <c r="A1014" t="s">
        <v>2271</v>
      </c>
      <c r="B1014" s="113" t="s">
        <v>923</v>
      </c>
      <c r="C1014" s="182" t="s">
        <v>1626</v>
      </c>
      <c r="D1014" s="40" t="s">
        <v>2603</v>
      </c>
      <c r="E1014" s="181" t="s">
        <v>943</v>
      </c>
      <c r="F1014" s="184" t="s">
        <v>4393</v>
      </c>
      <c r="G1014" s="371">
        <v>1.6456012</v>
      </c>
      <c r="H1014" s="370">
        <v>0.32256663994000001</v>
      </c>
      <c r="I1014">
        <v>0.24684017999999999</v>
      </c>
      <c r="J1014">
        <v>2.7340943999999999E-2</v>
      </c>
      <c r="K1014">
        <v>1.79034231E-2</v>
      </c>
      <c r="L1014">
        <v>1.79034231E-2</v>
      </c>
      <c r="M1014">
        <v>4.8385515940000005E-2</v>
      </c>
      <c r="N1014" s="109"/>
      <c r="O1014" s="372"/>
      <c r="P1014" s="40"/>
      <c r="Q1014"/>
      <c r="R1014"/>
    </row>
    <row r="1015" spans="1:18" ht="13.8" customHeight="1" x14ac:dyDescent="0.3">
      <c r="A1015" t="s">
        <v>2272</v>
      </c>
      <c r="B1015" s="113" t="s">
        <v>923</v>
      </c>
      <c r="C1015" s="182" t="s">
        <v>1627</v>
      </c>
      <c r="D1015" s="40" t="s">
        <v>2603</v>
      </c>
      <c r="E1015" s="181" t="s">
        <v>943</v>
      </c>
      <c r="F1015" s="184" t="s">
        <v>4394</v>
      </c>
      <c r="G1015" s="371">
        <v>1.2354216666666669</v>
      </c>
      <c r="H1015" s="370">
        <v>0.24216427164000001</v>
      </c>
      <c r="I1015">
        <v>0.18531325000000001</v>
      </c>
      <c r="J1015">
        <v>2.0525990200000004E-2</v>
      </c>
      <c r="K1015">
        <v>1.3440848500000002E-2</v>
      </c>
      <c r="L1015">
        <v>1.3440848500000002E-2</v>
      </c>
      <c r="M1015">
        <v>3.6325031440000002E-2</v>
      </c>
      <c r="N1015" s="109"/>
      <c r="O1015" s="372"/>
      <c r="P1015" s="40"/>
      <c r="Q1015"/>
      <c r="R1015"/>
    </row>
    <row r="1016" spans="1:18" ht="13.8" customHeight="1" x14ac:dyDescent="0.3">
      <c r="A1016" t="s">
        <v>2273</v>
      </c>
      <c r="B1016" s="113" t="s">
        <v>923</v>
      </c>
      <c r="C1016" s="182" t="s">
        <v>1628</v>
      </c>
      <c r="D1016" s="40" t="s">
        <v>2603</v>
      </c>
      <c r="E1016" s="181" t="s">
        <v>943</v>
      </c>
      <c r="F1016" s="184" t="s">
        <v>4395</v>
      </c>
      <c r="G1016" s="371">
        <v>0.98638406666666667</v>
      </c>
      <c r="H1016" s="370">
        <v>0.19334854415</v>
      </c>
      <c r="I1016">
        <v>0.14795760999999999</v>
      </c>
      <c r="J1016">
        <v>1.638833998E-2</v>
      </c>
      <c r="K1016">
        <v>1.07314284E-2</v>
      </c>
      <c r="L1016">
        <v>1.07314284E-2</v>
      </c>
      <c r="M1016">
        <v>2.900259417E-2</v>
      </c>
      <c r="N1016" s="109"/>
      <c r="O1016" s="377"/>
      <c r="P1016" s="40"/>
      <c r="Q1016"/>
      <c r="R1016"/>
    </row>
    <row r="1017" spans="1:18" ht="13.8" customHeight="1" x14ac:dyDescent="0.3">
      <c r="A1017" s="39" t="s">
        <v>2274</v>
      </c>
      <c r="B1017" s="113" t="s">
        <v>923</v>
      </c>
      <c r="C1017" s="182" t="s">
        <v>1629</v>
      </c>
      <c r="D1017" s="40" t="s">
        <v>2603</v>
      </c>
      <c r="E1017" s="181" t="s">
        <v>943</v>
      </c>
      <c r="F1017" s="184" t="s">
        <v>4396</v>
      </c>
      <c r="G1017" s="371">
        <v>0.77603026666666675</v>
      </c>
      <c r="H1017" s="370">
        <v>0.15568294984799999</v>
      </c>
      <c r="I1017">
        <v>0.11640454</v>
      </c>
      <c r="J1017">
        <v>2.8987478535E-2</v>
      </c>
      <c r="K1017">
        <v>2.1050031449999996E-2</v>
      </c>
      <c r="L1017">
        <v>2.1051239683E-2</v>
      </c>
      <c r="M1017">
        <v>1.028972308E-2</v>
      </c>
      <c r="N1017" s="109"/>
      <c r="O1017" s="372"/>
      <c r="P1017" s="40"/>
      <c r="Q1017"/>
      <c r="R1017"/>
    </row>
    <row r="1018" spans="1:18" ht="13.8" customHeight="1" x14ac:dyDescent="0.3">
      <c r="A1018" t="s">
        <v>2275</v>
      </c>
      <c r="B1018" s="113" t="s">
        <v>923</v>
      </c>
      <c r="C1018" s="182" t="s">
        <v>1630</v>
      </c>
      <c r="D1018" s="40" t="s">
        <v>2603</v>
      </c>
      <c r="E1018" s="181" t="s">
        <v>943</v>
      </c>
      <c r="F1018" s="184" t="s">
        <v>4397</v>
      </c>
      <c r="G1018" s="371">
        <v>0.22582928000000002</v>
      </c>
      <c r="H1018" s="370">
        <v>4.4514334413398006E-2</v>
      </c>
      <c r="I1018">
        <v>3.3874392000000003E-2</v>
      </c>
      <c r="J1018">
        <v>4.8701692630000008E-3</v>
      </c>
      <c r="K1018">
        <v>3.3327898230000002E-3</v>
      </c>
      <c r="L1018">
        <v>3.3328737633979998E-3</v>
      </c>
      <c r="M1018">
        <v>5.7696892100000006E-3</v>
      </c>
      <c r="N1018" s="109"/>
      <c r="O1018" s="372"/>
      <c r="P1018" s="40"/>
      <c r="Q1018"/>
      <c r="R1018"/>
    </row>
    <row r="1019" spans="1:18" ht="13.8" customHeight="1" x14ac:dyDescent="0.3">
      <c r="A1019" t="s">
        <v>6780</v>
      </c>
      <c r="B1019" s="113" t="s">
        <v>923</v>
      </c>
      <c r="C1019" s="182" t="s">
        <v>1631</v>
      </c>
      <c r="D1019" s="40" t="s">
        <v>2603</v>
      </c>
      <c r="E1019" s="181" t="s">
        <v>943</v>
      </c>
      <c r="F1019" s="184" t="s">
        <v>6781</v>
      </c>
      <c r="G1019" s="371">
        <v>0.48830896000000007</v>
      </c>
      <c r="H1019" s="370">
        <v>9.5717103230000003E-2</v>
      </c>
      <c r="I1019">
        <v>7.3246344000000005E-2</v>
      </c>
      <c r="J1019">
        <v>8.113039590000001E-3</v>
      </c>
      <c r="K1019">
        <v>5.3125883000000006E-3</v>
      </c>
      <c r="L1019">
        <v>5.3125883000000006E-3</v>
      </c>
      <c r="M1019">
        <v>1.4357719640000001E-2</v>
      </c>
      <c r="N1019" s="109"/>
      <c r="O1019" s="377"/>
      <c r="P1019" s="40"/>
      <c r="Q1019"/>
      <c r="R1019"/>
    </row>
    <row r="1020" spans="1:18" ht="13.8" customHeight="1" x14ac:dyDescent="0.3">
      <c r="A1020" t="s">
        <v>2276</v>
      </c>
      <c r="B1020" s="113" t="s">
        <v>923</v>
      </c>
      <c r="C1020" s="182" t="s">
        <v>1632</v>
      </c>
      <c r="D1020" s="40" t="s">
        <v>2603</v>
      </c>
      <c r="E1020" s="181" t="s">
        <v>943</v>
      </c>
      <c r="F1020" s="184" t="s">
        <v>4398</v>
      </c>
      <c r="G1020" s="371">
        <v>48.181444666666664</v>
      </c>
      <c r="H1020" s="370">
        <v>9.444406571</v>
      </c>
      <c r="I1020">
        <v>7.2272166999999996</v>
      </c>
      <c r="J1020">
        <v>0.80051361800000009</v>
      </c>
      <c r="K1020">
        <v>0.52419309000000003</v>
      </c>
      <c r="L1020">
        <v>0.52419309000000003</v>
      </c>
      <c r="M1020">
        <v>1.4166762530000001</v>
      </c>
      <c r="N1020" s="109"/>
      <c r="O1020" s="377"/>
      <c r="P1020" s="40"/>
      <c r="Q1020"/>
      <c r="R1020"/>
    </row>
    <row r="1021" spans="1:18" ht="13.8" customHeight="1" x14ac:dyDescent="0.3">
      <c r="A1021" t="s">
        <v>2277</v>
      </c>
      <c r="B1021" s="113" t="s">
        <v>923</v>
      </c>
      <c r="C1021" s="182" t="s">
        <v>1633</v>
      </c>
      <c r="D1021" s="40" t="s">
        <v>2603</v>
      </c>
      <c r="E1021" s="181" t="s">
        <v>943</v>
      </c>
      <c r="F1021" s="184" t="s">
        <v>4399</v>
      </c>
      <c r="G1021" s="371">
        <v>24.088280666666666</v>
      </c>
      <c r="H1021" s="370">
        <v>4.7217246639999999</v>
      </c>
      <c r="I1021">
        <v>3.6132420999999999</v>
      </c>
      <c r="J1021">
        <v>0.40021624</v>
      </c>
      <c r="K1021">
        <v>0.26206997999999998</v>
      </c>
      <c r="L1021">
        <v>0.26206997999999998</v>
      </c>
      <c r="M1021">
        <v>0.708266324</v>
      </c>
      <c r="N1021" s="109"/>
      <c r="O1021" s="372"/>
      <c r="P1021" s="40"/>
      <c r="Q1021"/>
      <c r="R1021"/>
    </row>
    <row r="1022" spans="1:18" ht="13.8" customHeight="1" x14ac:dyDescent="0.3">
      <c r="A1022" t="s">
        <v>2278</v>
      </c>
      <c r="B1022" s="113" t="s">
        <v>923</v>
      </c>
      <c r="C1022" s="182" t="s">
        <v>1634</v>
      </c>
      <c r="D1022" s="40" t="s">
        <v>2603</v>
      </c>
      <c r="E1022" s="181" t="s">
        <v>943</v>
      </c>
      <c r="F1022" s="184" t="s">
        <v>4400</v>
      </c>
      <c r="G1022" s="371">
        <v>16.060481333333335</v>
      </c>
      <c r="H1022" s="370">
        <v>3.1481354777000004</v>
      </c>
      <c r="I1022">
        <v>2.4090722000000002</v>
      </c>
      <c r="J1022">
        <v>0.26683786999999998</v>
      </c>
      <c r="K1022">
        <v>0.17473102699999998</v>
      </c>
      <c r="L1022">
        <v>0.17473102699999998</v>
      </c>
      <c r="M1022">
        <v>0.47222540769999999</v>
      </c>
      <c r="N1022" s="109"/>
      <c r="O1022" s="377"/>
      <c r="P1022" s="40"/>
      <c r="Q1022"/>
      <c r="R1022"/>
    </row>
    <row r="1023" spans="1:18" ht="13.8" customHeight="1" x14ac:dyDescent="0.3">
      <c r="A1023" t="s">
        <v>2279</v>
      </c>
      <c r="B1023" s="113" t="s">
        <v>923</v>
      </c>
      <c r="C1023" s="182" t="s">
        <v>1635</v>
      </c>
      <c r="D1023" s="40" t="s">
        <v>2603</v>
      </c>
      <c r="E1023" s="181" t="s">
        <v>943</v>
      </c>
      <c r="F1023" s="184" t="s">
        <v>4401</v>
      </c>
      <c r="G1023" s="371">
        <v>10.322851333333334</v>
      </c>
      <c r="H1023" s="370">
        <v>2.0234595581999999</v>
      </c>
      <c r="I1023">
        <v>1.5484277</v>
      </c>
      <c r="J1023">
        <v>0.17150965750000002</v>
      </c>
      <c r="K1023">
        <v>0.112308117</v>
      </c>
      <c r="L1023">
        <v>0.112308117</v>
      </c>
      <c r="M1023">
        <v>0.30352220069999997</v>
      </c>
      <c r="N1023" s="109"/>
      <c r="O1023" s="377"/>
      <c r="P1023" s="40"/>
      <c r="Q1023"/>
      <c r="R1023"/>
    </row>
    <row r="1024" spans="1:18" ht="13.8" customHeight="1" x14ac:dyDescent="0.3">
      <c r="A1024" t="s">
        <v>2280</v>
      </c>
      <c r="B1024" s="113" t="s">
        <v>923</v>
      </c>
      <c r="C1024" s="182" t="s">
        <v>1636</v>
      </c>
      <c r="D1024" s="40" t="s">
        <v>2603</v>
      </c>
      <c r="E1024" s="181" t="s">
        <v>943</v>
      </c>
      <c r="F1024" s="184" t="s">
        <v>4402</v>
      </c>
      <c r="G1024" s="371">
        <v>7.2269726666666667</v>
      </c>
      <c r="H1024" s="370">
        <v>1.4166131365000001</v>
      </c>
      <c r="I1024">
        <v>1.0840459</v>
      </c>
      <c r="J1024">
        <v>0.12007298579999999</v>
      </c>
      <c r="K1024">
        <v>7.8626306999999993E-2</v>
      </c>
      <c r="L1024">
        <v>7.8626306999999993E-2</v>
      </c>
      <c r="M1024">
        <v>0.2124942507</v>
      </c>
      <c r="N1024" s="109"/>
      <c r="O1024" s="377"/>
      <c r="P1024" s="40"/>
      <c r="Q1024"/>
      <c r="R1024"/>
    </row>
    <row r="1025" spans="1:18" ht="13.8" customHeight="1" x14ac:dyDescent="0.3">
      <c r="A1025" t="s">
        <v>2281</v>
      </c>
      <c r="B1025" s="113" t="s">
        <v>923</v>
      </c>
      <c r="C1025" s="182" t="s">
        <v>1637</v>
      </c>
      <c r="D1025" s="40" t="s">
        <v>2603</v>
      </c>
      <c r="E1025" s="181" t="s">
        <v>943</v>
      </c>
      <c r="F1025" s="184" t="s">
        <v>4403</v>
      </c>
      <c r="G1025" s="371">
        <v>4.8196094</v>
      </c>
      <c r="H1025" s="370">
        <v>0.94472781020000007</v>
      </c>
      <c r="I1025">
        <v>0.72294141000000001</v>
      </c>
      <c r="J1025">
        <v>8.0075701100000007E-2</v>
      </c>
      <c r="K1025">
        <v>5.2435247000000004E-2</v>
      </c>
      <c r="L1025">
        <v>5.2435247000000004E-2</v>
      </c>
      <c r="M1025">
        <v>0.1417106991</v>
      </c>
      <c r="N1025" s="109"/>
      <c r="O1025" s="377"/>
      <c r="P1025" s="40"/>
      <c r="Q1025"/>
      <c r="R1025"/>
    </row>
    <row r="1026" spans="1:18" ht="13.8" customHeight="1" x14ac:dyDescent="0.3">
      <c r="A1026" t="s">
        <v>2282</v>
      </c>
      <c r="B1026" s="113" t="s">
        <v>923</v>
      </c>
      <c r="C1026" s="182" t="s">
        <v>1638</v>
      </c>
      <c r="D1026" s="40" t="s">
        <v>2603</v>
      </c>
      <c r="E1026" s="181" t="s">
        <v>943</v>
      </c>
      <c r="F1026" s="184" t="s">
        <v>4404</v>
      </c>
      <c r="G1026" s="371">
        <v>3.6134862666666665</v>
      </c>
      <c r="H1026" s="370">
        <v>0.70830656270000003</v>
      </c>
      <c r="I1026">
        <v>0.54202293999999995</v>
      </c>
      <c r="J1026">
        <v>6.0036492399999995E-2</v>
      </c>
      <c r="K1026">
        <v>3.9313152999999997E-2</v>
      </c>
      <c r="L1026">
        <v>3.9313152999999997E-2</v>
      </c>
      <c r="M1026">
        <v>0.10624713030000001</v>
      </c>
      <c r="N1026" s="109"/>
      <c r="O1026" s="377"/>
      <c r="P1026" s="40"/>
      <c r="Q1026"/>
      <c r="R1026"/>
    </row>
    <row r="1027" spans="1:18" ht="13.8" customHeight="1" x14ac:dyDescent="0.3">
      <c r="A1027" t="s">
        <v>2283</v>
      </c>
      <c r="B1027" s="113" t="s">
        <v>923</v>
      </c>
      <c r="C1027" s="182" t="s">
        <v>1639</v>
      </c>
      <c r="D1027" s="40" t="s">
        <v>2603</v>
      </c>
      <c r="E1027" s="181" t="s">
        <v>943</v>
      </c>
      <c r="F1027" s="184" t="s">
        <v>4405</v>
      </c>
      <c r="G1027" s="371">
        <v>2.4073632000000003</v>
      </c>
      <c r="H1027" s="370">
        <v>0.47188532429999996</v>
      </c>
      <c r="I1027">
        <v>0.36110448000000001</v>
      </c>
      <c r="J1027">
        <v>3.9997285700000003E-2</v>
      </c>
      <c r="K1027">
        <v>2.6191061000000002E-2</v>
      </c>
      <c r="L1027">
        <v>2.6191061000000002E-2</v>
      </c>
      <c r="M1027">
        <v>7.0783558599999991E-2</v>
      </c>
      <c r="N1027" s="109"/>
      <c r="O1027" s="377"/>
      <c r="P1027" s="40"/>
      <c r="Q1027"/>
      <c r="R1027"/>
    </row>
    <row r="1028" spans="1:18" ht="13.8" customHeight="1" x14ac:dyDescent="0.3">
      <c r="A1028" t="s">
        <v>2284</v>
      </c>
      <c r="B1028" s="113" t="s">
        <v>923</v>
      </c>
      <c r="C1028" s="182" t="s">
        <v>1640</v>
      </c>
      <c r="D1028" s="40" t="s">
        <v>2603</v>
      </c>
      <c r="E1028" s="181" t="s">
        <v>943</v>
      </c>
      <c r="F1028" s="184" t="s">
        <v>4406</v>
      </c>
      <c r="G1028" s="371">
        <v>1.8067431333333333</v>
      </c>
      <c r="H1028" s="370">
        <v>0.35415328019999998</v>
      </c>
      <c r="I1028">
        <v>0.27101146999999998</v>
      </c>
      <c r="J1028">
        <v>3.0018246999999998E-2</v>
      </c>
      <c r="K1028">
        <v>1.9656577200000001E-2</v>
      </c>
      <c r="L1028">
        <v>1.9656577200000001E-2</v>
      </c>
      <c r="M1028">
        <v>5.3123563200000001E-2</v>
      </c>
      <c r="N1028" s="109"/>
      <c r="O1028" s="377"/>
      <c r="P1028" s="40"/>
      <c r="Q1028"/>
      <c r="R1028"/>
    </row>
    <row r="1029" spans="1:18" ht="13.8" customHeight="1" x14ac:dyDescent="0.3">
      <c r="A1029" t="s">
        <v>2285</v>
      </c>
      <c r="B1029" s="113" t="s">
        <v>923</v>
      </c>
      <c r="C1029" s="182" t="s">
        <v>1641</v>
      </c>
      <c r="D1029" s="40" t="s">
        <v>2603</v>
      </c>
      <c r="E1029" s="181" t="s">
        <v>943</v>
      </c>
      <c r="F1029" s="184" t="s">
        <v>4407</v>
      </c>
      <c r="G1029" s="371">
        <v>1.4453945333333333</v>
      </c>
      <c r="H1029" s="370">
        <v>0.28332262853000001</v>
      </c>
      <c r="I1029">
        <v>0.21680917999999999</v>
      </c>
      <c r="J1029">
        <v>2.4014597400000001E-2</v>
      </c>
      <c r="K1029">
        <v>1.5725261500000001E-2</v>
      </c>
      <c r="L1029">
        <v>1.5725261500000001E-2</v>
      </c>
      <c r="M1029">
        <v>4.2498851130000001E-2</v>
      </c>
      <c r="N1029" s="109"/>
      <c r="O1029" s="377"/>
      <c r="P1029" s="40"/>
      <c r="Q1029"/>
      <c r="R1029"/>
    </row>
    <row r="1030" spans="1:18" ht="13.8" customHeight="1" x14ac:dyDescent="0.3">
      <c r="B1030" s="113"/>
      <c r="C1030" s="182"/>
      <c r="D1030" s="37" t="s">
        <v>6782</v>
      </c>
      <c r="E1030" s="181"/>
      <c r="F1030"/>
      <c r="I1030"/>
      <c r="J1030"/>
      <c r="K1030"/>
      <c r="L1030"/>
      <c r="M1030"/>
      <c r="N1030" s="110"/>
      <c r="O1030" s="377"/>
      <c r="P1030" s="40"/>
      <c r="Q1030"/>
      <c r="R1030"/>
    </row>
    <row r="1031" spans="1:18" ht="13.8" customHeight="1" x14ac:dyDescent="0.3">
      <c r="A1031" t="s">
        <v>6783</v>
      </c>
      <c r="B1031" s="113" t="s">
        <v>923</v>
      </c>
      <c r="C1031" s="182" t="s">
        <v>6784</v>
      </c>
      <c r="D1031" s="40" t="s">
        <v>6782</v>
      </c>
      <c r="E1031" s="181" t="s">
        <v>943</v>
      </c>
      <c r="F1031" s="184" t="s">
        <v>6785</v>
      </c>
      <c r="G1031" s="371">
        <v>3.8514248000000002</v>
      </c>
      <c r="H1031" s="370">
        <v>1.6328848970330001</v>
      </c>
      <c r="I1031">
        <v>0.57771371999999999</v>
      </c>
      <c r="J1031">
        <v>0.2223813946</v>
      </c>
      <c r="K1031">
        <v>0.187585527</v>
      </c>
      <c r="L1031">
        <v>0.96758673523300009</v>
      </c>
      <c r="M1031">
        <v>5.2788574200000001E-2</v>
      </c>
      <c r="N1031" s="109"/>
      <c r="O1031" s="377"/>
      <c r="P1031" s="40"/>
      <c r="Q1031"/>
      <c r="R1031"/>
    </row>
    <row r="1032" spans="1:18" ht="13.8" customHeight="1" x14ac:dyDescent="0.3">
      <c r="A1032" t="s">
        <v>6786</v>
      </c>
      <c r="B1032" s="113" t="s">
        <v>923</v>
      </c>
      <c r="C1032" s="182" t="s">
        <v>6787</v>
      </c>
      <c r="D1032" s="40" t="s">
        <v>6782</v>
      </c>
      <c r="E1032" s="181" t="s">
        <v>943</v>
      </c>
      <c r="F1032" s="184" t="s">
        <v>6788</v>
      </c>
      <c r="G1032" s="371">
        <v>0.42976424000000008</v>
      </c>
      <c r="H1032" s="370">
        <v>0.1214176742883</v>
      </c>
      <c r="I1032">
        <v>6.4464636000000006E-2</v>
      </c>
      <c r="J1032">
        <v>2.1735841775999996E-2</v>
      </c>
      <c r="K1032">
        <v>1.4323810328299999E-2</v>
      </c>
      <c r="L1032">
        <v>1.5908089173999999E-2</v>
      </c>
      <c r="M1032">
        <v>3.3627203830000001E-2</v>
      </c>
      <c r="N1032" s="109"/>
      <c r="O1032" s="376" t="s">
        <v>6789</v>
      </c>
      <c r="P1032" s="40"/>
      <c r="Q1032"/>
      <c r="R1032"/>
    </row>
    <row r="1033" spans="1:18" ht="13.8" customHeight="1" x14ac:dyDescent="0.3">
      <c r="A1033" t="s">
        <v>6790</v>
      </c>
      <c r="B1033" s="113" t="s">
        <v>923</v>
      </c>
      <c r="C1033" s="182" t="s">
        <v>6791</v>
      </c>
      <c r="D1033" s="40" t="s">
        <v>6782</v>
      </c>
      <c r="E1033" s="181" t="s">
        <v>943</v>
      </c>
      <c r="F1033" s="184" t="s">
        <v>6792</v>
      </c>
      <c r="G1033" s="371">
        <v>0.31720566</v>
      </c>
      <c r="H1033" s="370">
        <v>9.2094888242700013E-2</v>
      </c>
      <c r="I1033">
        <v>4.7580849000000001E-2</v>
      </c>
      <c r="J1033">
        <v>1.8582590959E-2</v>
      </c>
      <c r="K1033">
        <v>7.8589937737000015E-3</v>
      </c>
      <c r="L1033">
        <v>1.2468015969999999E-2</v>
      </c>
      <c r="M1033">
        <v>2.1305797160000001E-2</v>
      </c>
      <c r="N1033" s="109"/>
      <c r="O1033" s="376" t="s">
        <v>6789</v>
      </c>
      <c r="P1033" s="40"/>
      <c r="Q1033"/>
      <c r="R1033"/>
    </row>
    <row r="1034" spans="1:18" ht="13.8" customHeight="1" x14ac:dyDescent="0.3">
      <c r="A1034" t="s">
        <v>6793</v>
      </c>
      <c r="B1034" s="113" t="s">
        <v>923</v>
      </c>
      <c r="C1034" s="182" t="s">
        <v>6794</v>
      </c>
      <c r="D1034" s="40" t="s">
        <v>6782</v>
      </c>
      <c r="E1034" s="181" t="s">
        <v>943</v>
      </c>
      <c r="F1034" s="184" t="s">
        <v>6795</v>
      </c>
      <c r="G1034" s="371">
        <v>3.315677</v>
      </c>
      <c r="H1034" s="370">
        <v>1.25720693229573</v>
      </c>
      <c r="I1034">
        <v>0.49735154999999998</v>
      </c>
      <c r="J1034">
        <v>0.16307022740000002</v>
      </c>
      <c r="K1034">
        <v>0.112832197</v>
      </c>
      <c r="L1034">
        <v>0.68145302368573002</v>
      </c>
      <c r="M1034">
        <v>2.8164328209999999E-2</v>
      </c>
      <c r="N1034" s="109"/>
      <c r="O1034" s="376" t="s">
        <v>6796</v>
      </c>
      <c r="P1034" s="40"/>
      <c r="Q1034"/>
      <c r="R1034"/>
    </row>
    <row r="1035" spans="1:18" ht="13.8" customHeight="1" x14ac:dyDescent="0.3">
      <c r="B1035" s="113"/>
      <c r="C1035" s="182"/>
      <c r="D1035" s="40"/>
      <c r="E1035" s="181"/>
      <c r="F1035"/>
      <c r="I1035"/>
      <c r="J1035"/>
      <c r="K1035"/>
      <c r="L1035"/>
      <c r="M1035"/>
      <c r="N1035" s="110"/>
      <c r="O1035" s="377"/>
      <c r="P1035" s="40"/>
      <c r="Q1035"/>
      <c r="R1035"/>
    </row>
    <row r="1036" spans="1:18" ht="13.8" customHeight="1" x14ac:dyDescent="0.3">
      <c r="B1036" s="113"/>
      <c r="C1036" s="180"/>
      <c r="D1036" s="37" t="s">
        <v>197</v>
      </c>
      <c r="E1036" s="181"/>
      <c r="F1036"/>
      <c r="I1036"/>
      <c r="J1036"/>
      <c r="K1036"/>
      <c r="L1036"/>
      <c r="M1036"/>
      <c r="N1036" s="110"/>
      <c r="O1036" s="377"/>
      <c r="P1036" s="40"/>
      <c r="Q1036"/>
      <c r="R1036"/>
    </row>
    <row r="1037" spans="1:18" ht="13.8" customHeight="1" x14ac:dyDescent="0.3">
      <c r="A1037" t="s">
        <v>6797</v>
      </c>
      <c r="B1037" s="113" t="s">
        <v>533</v>
      </c>
      <c r="C1037" s="182" t="s">
        <v>198</v>
      </c>
      <c r="D1037" s="40" t="s">
        <v>197</v>
      </c>
      <c r="E1037" s="181" t="s">
        <v>1265</v>
      </c>
      <c r="F1037" s="184" t="s">
        <v>6798</v>
      </c>
      <c r="G1037" s="371">
        <v>0.62915600000000005</v>
      </c>
      <c r="H1037" s="370">
        <v>0.15186887968599999</v>
      </c>
      <c r="I1037">
        <v>9.4373399999999996E-2</v>
      </c>
      <c r="J1037">
        <v>5.0539952386000002E-2</v>
      </c>
      <c r="K1037">
        <v>2.1888789699999998E-2</v>
      </c>
      <c r="L1037">
        <v>2.1888789699999998E-2</v>
      </c>
      <c r="M1037">
        <v>6.9555273000000001E-3</v>
      </c>
      <c r="N1037" s="109"/>
      <c r="O1037" s="377"/>
      <c r="P1037" s="40"/>
      <c r="Q1037"/>
      <c r="R1037"/>
    </row>
    <row r="1038" spans="1:18" ht="13.8" customHeight="1" x14ac:dyDescent="0.3">
      <c r="A1038" t="s">
        <v>6799</v>
      </c>
      <c r="B1038" s="113" t="s">
        <v>533</v>
      </c>
      <c r="C1038" s="182" t="s">
        <v>602</v>
      </c>
      <c r="D1038" s="40" t="s">
        <v>197</v>
      </c>
      <c r="E1038" s="181" t="s">
        <v>1265</v>
      </c>
      <c r="F1038" s="184" t="s">
        <v>6800</v>
      </c>
      <c r="G1038" s="371">
        <v>8.5770079999999993</v>
      </c>
      <c r="H1038" s="370">
        <v>2.8951192409399997</v>
      </c>
      <c r="I1038">
        <v>1.2865511999999999</v>
      </c>
      <c r="J1038">
        <v>1.37285752094</v>
      </c>
      <c r="K1038">
        <v>1.23645022</v>
      </c>
      <c r="L1038">
        <v>1.23645022</v>
      </c>
      <c r="M1038">
        <v>0.23571051999999998</v>
      </c>
      <c r="N1038" s="109"/>
      <c r="O1038" s="377"/>
      <c r="P1038" s="40"/>
      <c r="Q1038"/>
      <c r="R1038"/>
    </row>
    <row r="1039" spans="1:18" ht="13.8" customHeight="1" x14ac:dyDescent="0.3">
      <c r="A1039" t="s">
        <v>6801</v>
      </c>
      <c r="B1039" s="113" t="s">
        <v>533</v>
      </c>
      <c r="C1039" s="182" t="s">
        <v>6802</v>
      </c>
      <c r="D1039" s="40" t="s">
        <v>197</v>
      </c>
      <c r="E1039" s="181" t="s">
        <v>1265</v>
      </c>
      <c r="F1039" s="184" t="s">
        <v>6803</v>
      </c>
      <c r="G1039" s="371">
        <v>0</v>
      </c>
      <c r="H1039" s="370">
        <v>0</v>
      </c>
      <c r="I1039">
        <v>0</v>
      </c>
      <c r="J1039">
        <v>0</v>
      </c>
      <c r="K1039">
        <v>0</v>
      </c>
      <c r="L1039">
        <v>0</v>
      </c>
      <c r="M1039">
        <v>0</v>
      </c>
      <c r="N1039" s="109"/>
      <c r="O1039" s="377"/>
      <c r="P1039" s="40"/>
      <c r="Q1039"/>
      <c r="R1039"/>
    </row>
    <row r="1040" spans="1:18" ht="13.8" customHeight="1" x14ac:dyDescent="0.3">
      <c r="A1040" t="s">
        <v>6804</v>
      </c>
      <c r="B1040" s="113" t="s">
        <v>533</v>
      </c>
      <c r="C1040" s="182" t="s">
        <v>6805</v>
      </c>
      <c r="D1040" s="40" t="s">
        <v>197</v>
      </c>
      <c r="E1040" s="181" t="s">
        <v>1265</v>
      </c>
      <c r="F1040" s="184" t="s">
        <v>6806</v>
      </c>
      <c r="G1040" s="371">
        <v>0.62915600000000005</v>
      </c>
      <c r="H1040" s="370">
        <v>0.26636887968599998</v>
      </c>
      <c r="I1040">
        <v>9.4373399999999996E-2</v>
      </c>
      <c r="J1040">
        <v>5.0539952386000002E-2</v>
      </c>
      <c r="K1040">
        <v>0.13638878970000001</v>
      </c>
      <c r="L1040">
        <v>2.1888789699999998E-2</v>
      </c>
      <c r="M1040">
        <v>6.9555273000000001E-3</v>
      </c>
      <c r="N1040" s="109"/>
      <c r="O1040" s="377"/>
      <c r="P1040" s="40"/>
      <c r="Q1040"/>
      <c r="R1040"/>
    </row>
    <row r="1041" spans="1:18" ht="13.8" customHeight="1" x14ac:dyDescent="0.3">
      <c r="A1041" t="s">
        <v>6807</v>
      </c>
      <c r="B1041" s="113" t="s">
        <v>533</v>
      </c>
      <c r="C1041" s="182" t="s">
        <v>6808</v>
      </c>
      <c r="D1041" s="40" t="s">
        <v>197</v>
      </c>
      <c r="E1041" s="181" t="s">
        <v>1265</v>
      </c>
      <c r="F1041" s="184" t="s">
        <v>6809</v>
      </c>
      <c r="G1041" s="371">
        <v>0.62915600000000005</v>
      </c>
      <c r="H1041" s="370">
        <v>0.38086887968600003</v>
      </c>
      <c r="I1041">
        <v>9.4373399999999996E-2</v>
      </c>
      <c r="J1041">
        <v>5.0539952386000002E-2</v>
      </c>
      <c r="K1041">
        <v>0.2508887897</v>
      </c>
      <c r="L1041">
        <v>2.1888789699999998E-2</v>
      </c>
      <c r="M1041">
        <v>6.9555273000000001E-3</v>
      </c>
      <c r="N1041" s="109"/>
      <c r="O1041" s="377"/>
      <c r="P1041" s="40"/>
      <c r="Q1041"/>
      <c r="R1041"/>
    </row>
    <row r="1042" spans="1:18" ht="13.8" customHeight="1" x14ac:dyDescent="0.3">
      <c r="A1042" t="s">
        <v>6810</v>
      </c>
      <c r="B1042" s="113" t="s">
        <v>533</v>
      </c>
      <c r="C1042" s="182" t="s">
        <v>6811</v>
      </c>
      <c r="D1042" s="40" t="s">
        <v>197</v>
      </c>
      <c r="E1042" s="181" t="s">
        <v>1265</v>
      </c>
      <c r="F1042" s="184" t="s">
        <v>6812</v>
      </c>
      <c r="G1042" s="371">
        <v>0.62915600000000005</v>
      </c>
      <c r="H1042" s="370">
        <v>0.6098688796859999</v>
      </c>
      <c r="I1042">
        <v>9.4373399999999996E-2</v>
      </c>
      <c r="J1042">
        <v>5.0539952386000002E-2</v>
      </c>
      <c r="K1042">
        <v>0.47988878970000004</v>
      </c>
      <c r="L1042">
        <v>2.1888789699999998E-2</v>
      </c>
      <c r="M1042">
        <v>6.9555273000000001E-3</v>
      </c>
      <c r="N1042" s="109"/>
      <c r="O1042" s="377"/>
      <c r="P1042" s="40"/>
      <c r="Q1042"/>
      <c r="R1042"/>
    </row>
    <row r="1043" spans="1:18" ht="13.8" customHeight="1" x14ac:dyDescent="0.3">
      <c r="A1043" t="s">
        <v>6813</v>
      </c>
      <c r="B1043" s="113" t="s">
        <v>533</v>
      </c>
      <c r="C1043" s="182" t="s">
        <v>6814</v>
      </c>
      <c r="D1043" s="40" t="s">
        <v>197</v>
      </c>
      <c r="E1043" s="181" t="s">
        <v>1265</v>
      </c>
      <c r="F1043" s="184" t="s">
        <v>6815</v>
      </c>
      <c r="G1043" s="371">
        <v>0.62915600000000005</v>
      </c>
      <c r="H1043" s="370">
        <v>1.0678688796860001</v>
      </c>
      <c r="I1043">
        <v>9.4373399999999996E-2</v>
      </c>
      <c r="J1043">
        <v>5.0539952386000002E-2</v>
      </c>
      <c r="K1043">
        <v>0.9378887897</v>
      </c>
      <c r="L1043">
        <v>2.1888789699999998E-2</v>
      </c>
      <c r="M1043">
        <v>6.9555273000000001E-3</v>
      </c>
      <c r="N1043" s="109"/>
      <c r="O1043" s="377"/>
      <c r="P1043" s="40"/>
      <c r="Q1043"/>
      <c r="R1043"/>
    </row>
    <row r="1044" spans="1:18" ht="13.8" customHeight="1" x14ac:dyDescent="0.3">
      <c r="A1044" t="s">
        <v>6816</v>
      </c>
      <c r="B1044" s="113" t="s">
        <v>533</v>
      </c>
      <c r="C1044" s="182" t="s">
        <v>6817</v>
      </c>
      <c r="D1044" s="40" t="s">
        <v>197</v>
      </c>
      <c r="E1044" s="181" t="s">
        <v>1265</v>
      </c>
      <c r="F1044" s="184" t="s">
        <v>6818</v>
      </c>
      <c r="G1044" s="371">
        <v>0.62915600000000005</v>
      </c>
      <c r="H1044" s="370">
        <v>1.296868879686</v>
      </c>
      <c r="I1044">
        <v>9.4373399999999996E-2</v>
      </c>
      <c r="J1044">
        <v>5.0539952386000002E-2</v>
      </c>
      <c r="K1044">
        <v>1.1668887897</v>
      </c>
      <c r="L1044">
        <v>2.1888789699999998E-2</v>
      </c>
      <c r="M1044">
        <v>6.9555273000000001E-3</v>
      </c>
      <c r="N1044" s="109"/>
      <c r="O1044" s="372"/>
      <c r="P1044" s="40"/>
      <c r="Q1044"/>
      <c r="R1044"/>
    </row>
    <row r="1045" spans="1:18" ht="13.8" customHeight="1" x14ac:dyDescent="0.3">
      <c r="B1045" s="113"/>
      <c r="C1045" s="182"/>
      <c r="D1045" s="40"/>
      <c r="E1045" s="181"/>
      <c r="F1045"/>
      <c r="I1045"/>
      <c r="J1045"/>
      <c r="K1045"/>
      <c r="L1045"/>
      <c r="M1045"/>
      <c r="N1045" s="110"/>
      <c r="O1045" s="377"/>
      <c r="P1045" s="40"/>
      <c r="Q1045"/>
      <c r="R1045"/>
    </row>
    <row r="1046" spans="1:18" ht="13.8" customHeight="1" x14ac:dyDescent="0.3">
      <c r="B1046" s="113"/>
      <c r="C1046" s="180"/>
      <c r="D1046" s="37" t="s">
        <v>199</v>
      </c>
      <c r="E1046" s="181"/>
      <c r="F1046"/>
      <c r="I1046"/>
      <c r="J1046"/>
      <c r="K1046"/>
      <c r="L1046"/>
      <c r="M1046"/>
      <c r="N1046" s="110"/>
      <c r="O1046" s="377"/>
      <c r="P1046" s="40"/>
      <c r="Q1046"/>
      <c r="R1046"/>
    </row>
    <row r="1047" spans="1:18" ht="13.8" customHeight="1" x14ac:dyDescent="0.3">
      <c r="A1047" t="s">
        <v>2286</v>
      </c>
      <c r="B1047" s="113" t="s">
        <v>924</v>
      </c>
      <c r="C1047" s="182" t="s">
        <v>200</v>
      </c>
      <c r="D1047" s="40" t="s">
        <v>199</v>
      </c>
      <c r="E1047" s="181" t="s">
        <v>943</v>
      </c>
      <c r="F1047" s="184" t="s">
        <v>4408</v>
      </c>
      <c r="G1047" s="371">
        <v>0.23632244000000002</v>
      </c>
      <c r="H1047" s="370">
        <v>5.6543185933600006E-2</v>
      </c>
      <c r="I1047">
        <v>3.5448366000000002E-2</v>
      </c>
      <c r="J1047">
        <v>7.543733449699999E-3</v>
      </c>
      <c r="K1047">
        <v>4.8030749789000002E-3</v>
      </c>
      <c r="L1047">
        <v>5.7303904849999995E-3</v>
      </c>
      <c r="M1047">
        <v>1.26204256E-2</v>
      </c>
      <c r="N1047" s="109"/>
      <c r="O1047" s="376" t="s">
        <v>6819</v>
      </c>
      <c r="P1047" s="40"/>
      <c r="Q1047"/>
      <c r="R1047"/>
    </row>
    <row r="1048" spans="1:18" ht="13.8" customHeight="1" x14ac:dyDescent="0.3">
      <c r="A1048" t="s">
        <v>6820</v>
      </c>
      <c r="B1048" s="113" t="s">
        <v>924</v>
      </c>
      <c r="C1048" s="182" t="s">
        <v>1642</v>
      </c>
      <c r="D1048" s="40" t="s">
        <v>199</v>
      </c>
      <c r="E1048" s="181" t="s">
        <v>943</v>
      </c>
      <c r="F1048" s="184" t="s">
        <v>6821</v>
      </c>
      <c r="G1048" s="371">
        <v>3.6863224666666667</v>
      </c>
      <c r="H1048" s="370">
        <v>5.3821844798986005</v>
      </c>
      <c r="I1048">
        <v>0.55294836999999997</v>
      </c>
      <c r="J1048">
        <v>7.543733449699999E-3</v>
      </c>
      <c r="K1048">
        <v>4.8030749789000002E-3</v>
      </c>
      <c r="L1048">
        <v>4.8138716804500001</v>
      </c>
      <c r="M1048">
        <v>1.26204256E-2</v>
      </c>
      <c r="N1048" s="109"/>
      <c r="O1048" s="376" t="s">
        <v>6819</v>
      </c>
      <c r="P1048" s="40"/>
      <c r="Q1048"/>
      <c r="R1048"/>
    </row>
    <row r="1049" spans="1:18" ht="13.8" customHeight="1" x14ac:dyDescent="0.3">
      <c r="A1049" t="s">
        <v>2287</v>
      </c>
      <c r="B1049" s="113" t="s">
        <v>924</v>
      </c>
      <c r="C1049" s="182" t="s">
        <v>201</v>
      </c>
      <c r="D1049" s="40" t="s">
        <v>199</v>
      </c>
      <c r="E1049" s="181" t="s">
        <v>943</v>
      </c>
      <c r="F1049" s="184" t="s">
        <v>4409</v>
      </c>
      <c r="G1049" s="371">
        <v>0.22809225333333336</v>
      </c>
      <c r="H1049" s="370">
        <v>5.4280316741400006E-2</v>
      </c>
      <c r="I1049">
        <v>3.4213838000000003E-2</v>
      </c>
      <c r="J1049">
        <v>7.2280979715000004E-3</v>
      </c>
      <c r="K1049">
        <v>4.5125435489E-3</v>
      </c>
      <c r="L1049">
        <v>5.439844351E-3</v>
      </c>
      <c r="M1049">
        <v>1.190773459E-2</v>
      </c>
      <c r="N1049" s="109"/>
      <c r="O1049" s="376" t="s">
        <v>6822</v>
      </c>
      <c r="P1049" s="40"/>
      <c r="Q1049"/>
      <c r="R1049"/>
    </row>
    <row r="1050" spans="1:18" ht="13.8" customHeight="1" x14ac:dyDescent="0.3">
      <c r="A1050" t="s">
        <v>6823</v>
      </c>
      <c r="B1050" s="113" t="s">
        <v>924</v>
      </c>
      <c r="C1050" s="182" t="s">
        <v>202</v>
      </c>
      <c r="D1050" s="40" t="s">
        <v>199</v>
      </c>
      <c r="E1050" s="181" t="s">
        <v>943</v>
      </c>
      <c r="F1050" s="184" t="s">
        <v>6824</v>
      </c>
      <c r="G1050" s="371">
        <v>3.6780922666666669</v>
      </c>
      <c r="H1050" s="370">
        <v>6.548680323410399</v>
      </c>
      <c r="I1050">
        <v>0.55171384000000001</v>
      </c>
      <c r="J1050">
        <v>7.2280979715000004E-3</v>
      </c>
      <c r="K1050">
        <v>4.5125435489E-3</v>
      </c>
      <c r="L1050">
        <v>5.9823398490199997</v>
      </c>
      <c r="M1050">
        <v>1.190773459E-2</v>
      </c>
      <c r="N1050" s="109"/>
      <c r="O1050" s="376" t="s">
        <v>6822</v>
      </c>
      <c r="P1050" s="40"/>
      <c r="Q1050"/>
      <c r="R1050"/>
    </row>
    <row r="1051" spans="1:18" ht="13.8" customHeight="1" x14ac:dyDescent="0.3">
      <c r="A1051" t="s">
        <v>2288</v>
      </c>
      <c r="B1051" s="113" t="s">
        <v>924</v>
      </c>
      <c r="C1051" s="182" t="s">
        <v>1643</v>
      </c>
      <c r="D1051" s="40" t="s">
        <v>199</v>
      </c>
      <c r="E1051" s="181" t="s">
        <v>943</v>
      </c>
      <c r="F1051" s="184" t="s">
        <v>4410</v>
      </c>
      <c r="G1051" s="371">
        <v>0.22370282000000002</v>
      </c>
      <c r="H1051" s="370">
        <v>5.3073452290699999E-2</v>
      </c>
      <c r="I1051">
        <v>3.3555423000000001E-2</v>
      </c>
      <c r="J1051">
        <v>7.0597591038000004E-3</v>
      </c>
      <c r="K1051">
        <v>4.3575934588999995E-3</v>
      </c>
      <c r="L1051">
        <v>5.284886418E-3</v>
      </c>
      <c r="M1051">
        <v>1.1527631849999999E-2</v>
      </c>
      <c r="N1051" s="109"/>
      <c r="O1051" s="376" t="s">
        <v>6825</v>
      </c>
      <c r="P1051" s="40"/>
      <c r="Q1051"/>
      <c r="R1051"/>
    </row>
    <row r="1052" spans="1:18" ht="13.8" customHeight="1" x14ac:dyDescent="0.3">
      <c r="A1052" t="s">
        <v>6826</v>
      </c>
      <c r="B1052" s="113" t="s">
        <v>924</v>
      </c>
      <c r="C1052" s="182" t="s">
        <v>203</v>
      </c>
      <c r="D1052" s="40" t="s">
        <v>199</v>
      </c>
      <c r="E1052" s="181" t="s">
        <v>943</v>
      </c>
      <c r="F1052" s="184" t="s">
        <v>6827</v>
      </c>
      <c r="G1052" s="371">
        <v>3.6737028</v>
      </c>
      <c r="H1052" s="370">
        <v>3.5074984618027005</v>
      </c>
      <c r="I1052">
        <v>0.55105541999999996</v>
      </c>
      <c r="J1052">
        <v>7.0597591038000004E-3</v>
      </c>
      <c r="K1052">
        <v>4.3575934588999995E-3</v>
      </c>
      <c r="L1052">
        <v>2.9422098989299998</v>
      </c>
      <c r="M1052">
        <v>1.1527631849999999E-2</v>
      </c>
      <c r="N1052" s="109"/>
      <c r="O1052" s="376" t="s">
        <v>6825</v>
      </c>
      <c r="P1052" s="40"/>
      <c r="Q1052"/>
      <c r="R1052"/>
    </row>
    <row r="1053" spans="1:18" ht="13.8" customHeight="1" x14ac:dyDescent="0.3">
      <c r="A1053" t="s">
        <v>2289</v>
      </c>
      <c r="B1053" s="113" t="s">
        <v>924</v>
      </c>
      <c r="C1053" s="182" t="s">
        <v>204</v>
      </c>
      <c r="D1053" s="40" t="s">
        <v>199</v>
      </c>
      <c r="E1053" s="181" t="s">
        <v>943</v>
      </c>
      <c r="F1053" s="184" t="s">
        <v>4411</v>
      </c>
      <c r="G1053" s="371">
        <v>0.2478447</v>
      </c>
      <c r="H1053" s="370">
        <v>5.9711203970000001E-2</v>
      </c>
      <c r="I1053">
        <v>3.7176704999999997E-2</v>
      </c>
      <c r="J1053">
        <v>7.985623081099999E-3</v>
      </c>
      <c r="K1053">
        <v>5.2098190088999997E-3</v>
      </c>
      <c r="L1053">
        <v>6.1371550999999996E-3</v>
      </c>
      <c r="M1053">
        <v>1.361819442E-2</v>
      </c>
      <c r="N1053" s="109"/>
      <c r="O1053" s="376" t="s">
        <v>6828</v>
      </c>
      <c r="P1053" s="40"/>
      <c r="Q1053"/>
      <c r="R1053"/>
    </row>
    <row r="1054" spans="1:18" ht="13.8" customHeight="1" x14ac:dyDescent="0.3">
      <c r="A1054" t="s">
        <v>6829</v>
      </c>
      <c r="B1054" s="113" t="s">
        <v>924</v>
      </c>
      <c r="C1054" s="182" t="s">
        <v>1644</v>
      </c>
      <c r="D1054" s="40" t="s">
        <v>199</v>
      </c>
      <c r="E1054" s="181" t="s">
        <v>943</v>
      </c>
      <c r="F1054" s="184" t="s">
        <v>6830</v>
      </c>
      <c r="G1054" s="371">
        <v>3.6978447333333331</v>
      </c>
      <c r="H1054" s="370">
        <v>5.3003361783499994</v>
      </c>
      <c r="I1054">
        <v>0.55467670999999996</v>
      </c>
      <c r="J1054">
        <v>7.985623081099999E-3</v>
      </c>
      <c r="K1054">
        <v>5.2098190088999997E-3</v>
      </c>
      <c r="L1054">
        <v>4.7292621244799999</v>
      </c>
      <c r="M1054">
        <v>1.361819442E-2</v>
      </c>
      <c r="N1054" s="109"/>
      <c r="O1054" s="376" t="s">
        <v>6828</v>
      </c>
      <c r="P1054" s="40"/>
      <c r="Q1054"/>
      <c r="R1054"/>
    </row>
    <row r="1055" spans="1:18" ht="13.8" customHeight="1" x14ac:dyDescent="0.3">
      <c r="A1055" t="s">
        <v>2290</v>
      </c>
      <c r="B1055" s="113" t="s">
        <v>924</v>
      </c>
      <c r="C1055" s="182" t="s">
        <v>205</v>
      </c>
      <c r="D1055" s="40" t="s">
        <v>199</v>
      </c>
      <c r="E1055" s="181" t="s">
        <v>943</v>
      </c>
      <c r="F1055" s="184" t="s">
        <v>4412</v>
      </c>
      <c r="G1055" s="371">
        <v>0.23796848000000001</v>
      </c>
      <c r="H1055" s="370">
        <v>5.6995760365200002E-2</v>
      </c>
      <c r="I1055">
        <v>3.5695272E-2</v>
      </c>
      <c r="J1055">
        <v>7.6068605313000005E-3</v>
      </c>
      <c r="K1055">
        <v>4.8611813289000001E-3</v>
      </c>
      <c r="L1055">
        <v>5.7884997749999998E-3</v>
      </c>
      <c r="M1055">
        <v>1.2762964010000001E-2</v>
      </c>
      <c r="N1055" s="109"/>
      <c r="O1055" s="376" t="s">
        <v>6831</v>
      </c>
      <c r="P1055" s="40"/>
      <c r="Q1055"/>
      <c r="R1055"/>
    </row>
    <row r="1056" spans="1:18" ht="13.8" customHeight="1" x14ac:dyDescent="0.3">
      <c r="A1056" t="s">
        <v>6832</v>
      </c>
      <c r="B1056" s="113" t="s">
        <v>924</v>
      </c>
      <c r="C1056" s="182" t="s">
        <v>206</v>
      </c>
      <c r="D1056" s="40" t="s">
        <v>199</v>
      </c>
      <c r="E1056" s="181" t="s">
        <v>943</v>
      </c>
      <c r="F1056" s="184" t="s">
        <v>6833</v>
      </c>
      <c r="G1056" s="371">
        <v>3.6879684666666668</v>
      </c>
      <c r="H1056" s="370">
        <v>5.2117457453901999</v>
      </c>
      <c r="I1056">
        <v>0.55319527000000002</v>
      </c>
      <c r="J1056">
        <v>7.6068605313000005E-3</v>
      </c>
      <c r="K1056">
        <v>4.8611813289000001E-3</v>
      </c>
      <c r="L1056">
        <v>4.6430384868000001</v>
      </c>
      <c r="M1056">
        <v>1.2762964010000001E-2</v>
      </c>
      <c r="N1056" s="109"/>
      <c r="O1056" s="376" t="s">
        <v>6831</v>
      </c>
      <c r="P1056" s="40"/>
      <c r="Q1056"/>
      <c r="R1056"/>
    </row>
    <row r="1057" spans="1:18" ht="13.8" customHeight="1" x14ac:dyDescent="0.3">
      <c r="A1057" t="s">
        <v>2291</v>
      </c>
      <c r="B1057" s="113" t="s">
        <v>924</v>
      </c>
      <c r="C1057" s="182" t="s">
        <v>1645</v>
      </c>
      <c r="D1057" s="40" t="s">
        <v>199</v>
      </c>
      <c r="E1057" s="181" t="s">
        <v>943</v>
      </c>
      <c r="F1057" s="184" t="s">
        <v>4413</v>
      </c>
      <c r="G1057" s="371">
        <v>0.2434552666666667</v>
      </c>
      <c r="H1057" s="370">
        <v>5.85043395203E-2</v>
      </c>
      <c r="I1057">
        <v>3.6518290000000002E-2</v>
      </c>
      <c r="J1057">
        <v>7.8172842133999998E-3</v>
      </c>
      <c r="K1057">
        <v>5.0548689189E-3</v>
      </c>
      <c r="L1057">
        <v>5.9821971680000001E-3</v>
      </c>
      <c r="M1057">
        <v>1.3238091679999999E-2</v>
      </c>
      <c r="N1057" s="109"/>
      <c r="O1057" s="376" t="s">
        <v>6834</v>
      </c>
      <c r="P1057" s="40"/>
      <c r="Q1057"/>
      <c r="R1057"/>
    </row>
    <row r="1058" spans="1:18" ht="13.8" customHeight="1" x14ac:dyDescent="0.3">
      <c r="A1058" t="s">
        <v>6835</v>
      </c>
      <c r="B1058" s="113" t="s">
        <v>924</v>
      </c>
      <c r="C1058" s="182" t="s">
        <v>207</v>
      </c>
      <c r="D1058" s="40" t="s">
        <v>199</v>
      </c>
      <c r="E1058" s="181" t="s">
        <v>943</v>
      </c>
      <c r="F1058" s="184" t="s">
        <v>6836</v>
      </c>
      <c r="G1058" s="371">
        <v>3.6934552666666671</v>
      </c>
      <c r="H1058" s="370">
        <v>6.0075981167423</v>
      </c>
      <c r="I1058">
        <v>0.55401829000000002</v>
      </c>
      <c r="J1058">
        <v>7.8172842133999998E-3</v>
      </c>
      <c r="K1058">
        <v>5.0548689189E-3</v>
      </c>
      <c r="L1058">
        <v>5.4375759743900005</v>
      </c>
      <c r="M1058">
        <v>1.3238091679999999E-2</v>
      </c>
      <c r="N1058" s="109"/>
      <c r="O1058" s="376" t="s">
        <v>6834</v>
      </c>
      <c r="P1058" s="40"/>
      <c r="Q1058"/>
      <c r="R1058"/>
    </row>
    <row r="1059" spans="1:18" ht="13.8" customHeight="1" x14ac:dyDescent="0.3">
      <c r="A1059" t="s">
        <v>2292</v>
      </c>
      <c r="B1059" s="113" t="s">
        <v>924</v>
      </c>
      <c r="C1059" s="182" t="s">
        <v>208</v>
      </c>
      <c r="D1059" s="40" t="s">
        <v>199</v>
      </c>
      <c r="E1059" s="181" t="s">
        <v>943</v>
      </c>
      <c r="F1059" s="184" t="s">
        <v>4414</v>
      </c>
      <c r="G1059" s="371">
        <v>0.22864093333333335</v>
      </c>
      <c r="H1059" s="370">
        <v>5.4431174448600003E-2</v>
      </c>
      <c r="I1059">
        <v>3.4296140000000003E-2</v>
      </c>
      <c r="J1059">
        <v>7.2491402286999993E-3</v>
      </c>
      <c r="K1059">
        <v>4.5319122988999993E-3</v>
      </c>
      <c r="L1059">
        <v>5.4592140809999997E-3</v>
      </c>
      <c r="M1059">
        <v>1.195524706E-2</v>
      </c>
      <c r="N1059" s="109"/>
      <c r="O1059" s="376" t="s">
        <v>6837</v>
      </c>
      <c r="P1059" s="40"/>
      <c r="Q1059"/>
      <c r="R1059"/>
    </row>
    <row r="1060" spans="1:18" ht="13.8" customHeight="1" x14ac:dyDescent="0.3">
      <c r="A1060" t="s">
        <v>6838</v>
      </c>
      <c r="B1060" s="113" t="s">
        <v>924</v>
      </c>
      <c r="C1060" s="182" t="s">
        <v>1646</v>
      </c>
      <c r="D1060" s="40" t="s">
        <v>199</v>
      </c>
      <c r="E1060" s="181" t="s">
        <v>943</v>
      </c>
      <c r="F1060" s="184" t="s">
        <v>6839</v>
      </c>
      <c r="G1060" s="371">
        <v>3.6786409333333334</v>
      </c>
      <c r="H1060" s="370">
        <v>6.5488311781376005</v>
      </c>
      <c r="I1060">
        <v>0.55179613999999999</v>
      </c>
      <c r="J1060">
        <v>7.2491402286999993E-3</v>
      </c>
      <c r="K1060">
        <v>4.5319122988999993E-3</v>
      </c>
      <c r="L1060">
        <v>5.98235921777</v>
      </c>
      <c r="M1060">
        <v>1.195524706E-2</v>
      </c>
      <c r="N1060" s="109"/>
      <c r="O1060" s="376" t="s">
        <v>6837</v>
      </c>
      <c r="P1060" s="40"/>
      <c r="Q1060"/>
      <c r="R1060"/>
    </row>
    <row r="1061" spans="1:18" ht="13.8" customHeight="1" x14ac:dyDescent="0.3">
      <c r="A1061" t="s">
        <v>6840</v>
      </c>
      <c r="B1061" s="113" t="s">
        <v>924</v>
      </c>
      <c r="C1061" s="182" t="s">
        <v>209</v>
      </c>
      <c r="D1061" s="40" t="s">
        <v>199</v>
      </c>
      <c r="E1061" s="181" t="s">
        <v>943</v>
      </c>
      <c r="F1061" s="184" t="s">
        <v>6841</v>
      </c>
      <c r="G1061" s="371">
        <v>0.23357904666666665</v>
      </c>
      <c r="H1061" s="370">
        <v>5.57888969155E-2</v>
      </c>
      <c r="I1061">
        <v>3.5036856999999998E-2</v>
      </c>
      <c r="J1061">
        <v>7.4385216635999996E-3</v>
      </c>
      <c r="K1061">
        <v>4.7062312388999996E-3</v>
      </c>
      <c r="L1061">
        <v>5.6335418429999994E-3</v>
      </c>
      <c r="M1061">
        <v>1.2382862269999999E-2</v>
      </c>
      <c r="N1061" s="109"/>
      <c r="O1061" s="376" t="s">
        <v>6842</v>
      </c>
      <c r="P1061" s="40"/>
      <c r="Q1061"/>
      <c r="R1061"/>
    </row>
    <row r="1062" spans="1:18" ht="13.8" customHeight="1" x14ac:dyDescent="0.3">
      <c r="A1062" t="s">
        <v>6843</v>
      </c>
      <c r="B1062" s="113" t="s">
        <v>924</v>
      </c>
      <c r="C1062" s="182" t="s">
        <v>210</v>
      </c>
      <c r="D1062" s="40" t="s">
        <v>199</v>
      </c>
      <c r="E1062" s="181" t="s">
        <v>943</v>
      </c>
      <c r="F1062" s="184" t="s">
        <v>6844</v>
      </c>
      <c r="G1062" s="371">
        <v>3.6835790666666668</v>
      </c>
      <c r="H1062" s="370">
        <v>7.1684888947825005</v>
      </c>
      <c r="I1062">
        <v>0.55253686000000002</v>
      </c>
      <c r="J1062">
        <v>7.4385216635999996E-3</v>
      </c>
      <c r="K1062">
        <v>4.7062312388999996E-3</v>
      </c>
      <c r="L1062">
        <v>6.6008335367099997</v>
      </c>
      <c r="M1062">
        <v>1.2382862269999999E-2</v>
      </c>
      <c r="N1062" s="109"/>
      <c r="O1062" s="376" t="s">
        <v>6842</v>
      </c>
      <c r="P1062" s="40"/>
      <c r="Q1062"/>
      <c r="R1062"/>
    </row>
    <row r="1063" spans="1:18" ht="13.8" customHeight="1" x14ac:dyDescent="0.3">
      <c r="A1063" t="s">
        <v>6845</v>
      </c>
      <c r="B1063" s="113" t="s">
        <v>924</v>
      </c>
      <c r="C1063" s="182" t="s">
        <v>1647</v>
      </c>
      <c r="D1063" s="40" t="s">
        <v>199</v>
      </c>
      <c r="E1063" s="181" t="s">
        <v>943</v>
      </c>
      <c r="F1063" s="184" t="s">
        <v>6846</v>
      </c>
      <c r="G1063" s="371">
        <v>0.22315414666666669</v>
      </c>
      <c r="H1063" s="370">
        <v>5.2922595583500001E-2</v>
      </c>
      <c r="I1063">
        <v>3.3473122000000001E-2</v>
      </c>
      <c r="J1063">
        <v>7.0387168466000006E-3</v>
      </c>
      <c r="K1063">
        <v>4.3382248088999998E-3</v>
      </c>
      <c r="L1063">
        <v>5.2655167879999999E-3</v>
      </c>
      <c r="M1063">
        <v>1.1480119379999999E-2</v>
      </c>
      <c r="N1063" s="109"/>
      <c r="O1063" s="376" t="s">
        <v>6847</v>
      </c>
      <c r="P1063" s="40"/>
      <c r="Q1063" s="11"/>
      <c r="R1063" s="11"/>
    </row>
    <row r="1064" spans="1:18" ht="13.8" customHeight="1" x14ac:dyDescent="0.3">
      <c r="A1064" t="s">
        <v>6848</v>
      </c>
      <c r="B1064" s="113" t="s">
        <v>924</v>
      </c>
      <c r="C1064" s="182" t="s">
        <v>211</v>
      </c>
      <c r="D1064" s="40" t="s">
        <v>199</v>
      </c>
      <c r="E1064" s="181" t="s">
        <v>943</v>
      </c>
      <c r="F1064" s="184" t="s">
        <v>6849</v>
      </c>
      <c r="G1064" s="371">
        <v>3.6731541333333335</v>
      </c>
      <c r="H1064" s="370">
        <v>4.8985226070754999</v>
      </c>
      <c r="I1064">
        <v>0.55097311999999998</v>
      </c>
      <c r="J1064">
        <v>7.0387168466000006E-3</v>
      </c>
      <c r="K1064">
        <v>4.3382248088999998E-3</v>
      </c>
      <c r="L1064">
        <v>4.33336553028</v>
      </c>
      <c r="M1064">
        <v>1.1480119379999999E-2</v>
      </c>
      <c r="N1064" s="109"/>
      <c r="O1064" s="376" t="s">
        <v>6847</v>
      </c>
      <c r="P1064" s="40"/>
      <c r="Q1064" s="11"/>
      <c r="R1064" s="11"/>
    </row>
    <row r="1065" spans="1:18" ht="13.8" customHeight="1" x14ac:dyDescent="0.3">
      <c r="A1065" t="s">
        <v>2293</v>
      </c>
      <c r="B1065" s="113" t="s">
        <v>924</v>
      </c>
      <c r="C1065" s="182" t="s">
        <v>212</v>
      </c>
      <c r="D1065" s="40" t="s">
        <v>199</v>
      </c>
      <c r="E1065" s="181" t="s">
        <v>943</v>
      </c>
      <c r="F1065" s="184" t="s">
        <v>4415</v>
      </c>
      <c r="G1065" s="371">
        <v>0.23340967333333335</v>
      </c>
      <c r="H1065" s="370">
        <v>5.6794488492999999E-2</v>
      </c>
      <c r="I1065">
        <v>3.5011450999999999E-2</v>
      </c>
      <c r="J1065">
        <v>8.4243297974000014E-3</v>
      </c>
      <c r="K1065">
        <v>4.2119942716000005E-3</v>
      </c>
      <c r="L1065">
        <v>5.9505269940000006E-3</v>
      </c>
      <c r="M1065">
        <v>1.161390239E-2</v>
      </c>
      <c r="N1065" s="109"/>
      <c r="O1065" s="376" t="s">
        <v>6850</v>
      </c>
      <c r="P1065" s="40"/>
      <c r="Q1065" s="11"/>
      <c r="R1065" s="11"/>
    </row>
    <row r="1066" spans="1:18" ht="13.8" customHeight="1" x14ac:dyDescent="0.3">
      <c r="A1066" t="s">
        <v>2294</v>
      </c>
      <c r="B1066" s="113" t="s">
        <v>924</v>
      </c>
      <c r="C1066" s="182" t="s">
        <v>1648</v>
      </c>
      <c r="D1066" s="40" t="s">
        <v>199</v>
      </c>
      <c r="E1066" s="181" t="s">
        <v>943</v>
      </c>
      <c r="F1066" s="184" t="s">
        <v>4416</v>
      </c>
      <c r="G1066" s="371">
        <v>0.29777449333333339</v>
      </c>
      <c r="H1066" s="370">
        <v>7.3439279771099999E-2</v>
      </c>
      <c r="I1066">
        <v>4.4666174000000003E-2</v>
      </c>
      <c r="J1066">
        <v>9.9004781272000013E-3</v>
      </c>
      <c r="K1066">
        <v>6.9723762588999993E-3</v>
      </c>
      <c r="L1066">
        <v>7.8998015550000005E-3</v>
      </c>
      <c r="M1066">
        <v>1.794185697E-2</v>
      </c>
      <c r="N1066" s="109"/>
      <c r="O1066" s="376" t="s">
        <v>6851</v>
      </c>
      <c r="P1066" s="40"/>
      <c r="Q1066" s="11"/>
      <c r="R1066" s="11"/>
    </row>
    <row r="1067" spans="1:18" ht="13.8" customHeight="1" x14ac:dyDescent="0.3">
      <c r="A1067" t="s">
        <v>6852</v>
      </c>
      <c r="B1067" s="113" t="s">
        <v>924</v>
      </c>
      <c r="C1067" s="182" t="s">
        <v>213</v>
      </c>
      <c r="D1067" s="40" t="s">
        <v>199</v>
      </c>
      <c r="E1067" s="181" t="s">
        <v>943</v>
      </c>
      <c r="F1067" s="184" t="s">
        <v>6853</v>
      </c>
      <c r="G1067" s="371">
        <v>3.7477744666666668</v>
      </c>
      <c r="H1067" s="370">
        <v>5.1852517559461004</v>
      </c>
      <c r="I1067">
        <v>0.56216617000000002</v>
      </c>
      <c r="J1067">
        <v>9.9004781272000013E-3</v>
      </c>
      <c r="K1067">
        <v>6.9723762588999993E-3</v>
      </c>
      <c r="L1067">
        <v>4.6022122817300009</v>
      </c>
      <c r="M1067">
        <v>1.794185697E-2</v>
      </c>
      <c r="N1067" s="109"/>
      <c r="O1067" s="376" t="s">
        <v>6851</v>
      </c>
      <c r="P1067" s="40"/>
      <c r="Q1067" s="11"/>
      <c r="R1067" s="11"/>
    </row>
    <row r="1068" spans="1:18" ht="13.8" customHeight="1" x14ac:dyDescent="0.3">
      <c r="B1068" s="113"/>
      <c r="C1068" s="180"/>
      <c r="D1068" s="37" t="s">
        <v>214</v>
      </c>
      <c r="E1068" s="181"/>
      <c r="F1068"/>
      <c r="I1068"/>
      <c r="J1068"/>
      <c r="K1068"/>
      <c r="L1068"/>
      <c r="M1068"/>
      <c r="N1068" s="110"/>
      <c r="O1068" s="377"/>
      <c r="P1068" s="40"/>
      <c r="Q1068" s="11"/>
      <c r="R1068" s="11"/>
    </row>
    <row r="1069" spans="1:18" ht="13.8" customHeight="1" x14ac:dyDescent="0.3">
      <c r="A1069" t="s">
        <v>2295</v>
      </c>
      <c r="B1069" s="113" t="s">
        <v>924</v>
      </c>
      <c r="C1069" s="182" t="s">
        <v>215</v>
      </c>
      <c r="D1069" s="40" t="s">
        <v>214</v>
      </c>
      <c r="E1069" s="181" t="s">
        <v>943</v>
      </c>
      <c r="F1069" s="184" t="s">
        <v>4417</v>
      </c>
      <c r="G1069" s="371">
        <v>0.25826960000000004</v>
      </c>
      <c r="H1069" s="370">
        <v>6.2577505403E-2</v>
      </c>
      <c r="I1069">
        <v>3.8740440000000001E-2</v>
      </c>
      <c r="J1069">
        <v>8.3854279981000011E-3</v>
      </c>
      <c r="K1069">
        <v>5.5778254388999995E-3</v>
      </c>
      <c r="L1069">
        <v>6.5051801559999995E-3</v>
      </c>
      <c r="M1069">
        <v>1.4520937310000001E-2</v>
      </c>
      <c r="N1069" s="109"/>
      <c r="O1069" s="376" t="s">
        <v>6854</v>
      </c>
      <c r="P1069" s="40"/>
      <c r="Q1069" s="11"/>
      <c r="R1069" s="11"/>
    </row>
    <row r="1070" spans="1:18" ht="13.8" customHeight="1" x14ac:dyDescent="0.3">
      <c r="A1070" t="s">
        <v>6855</v>
      </c>
      <c r="B1070" s="113" t="s">
        <v>924</v>
      </c>
      <c r="C1070" s="182" t="s">
        <v>1650</v>
      </c>
      <c r="D1070" s="40" t="s">
        <v>214</v>
      </c>
      <c r="E1070" s="181" t="s">
        <v>943</v>
      </c>
      <c r="F1070" s="184" t="s">
        <v>6856</v>
      </c>
      <c r="G1070" s="371">
        <v>3.7082695999999999</v>
      </c>
      <c r="H1070" s="370">
        <v>10.404177456157003</v>
      </c>
      <c r="I1070">
        <v>0.55624043999999995</v>
      </c>
      <c r="J1070">
        <v>8.3854279981000011E-3</v>
      </c>
      <c r="K1070">
        <v>5.5778254388999995E-3</v>
      </c>
      <c r="L1070">
        <v>9.8306051309100013</v>
      </c>
      <c r="M1070">
        <v>1.4520937310000001E-2</v>
      </c>
      <c r="N1070" s="109"/>
      <c r="O1070" s="376" t="s">
        <v>6854</v>
      </c>
      <c r="P1070" s="40"/>
      <c r="Q1070" s="11"/>
      <c r="R1070" s="11"/>
    </row>
    <row r="1071" spans="1:18" ht="13.8" customHeight="1" x14ac:dyDescent="0.3">
      <c r="A1071" t="s">
        <v>2296</v>
      </c>
      <c r="B1071" s="113" t="s">
        <v>924</v>
      </c>
      <c r="C1071" s="182" t="s">
        <v>216</v>
      </c>
      <c r="D1071" s="40" t="s">
        <v>214</v>
      </c>
      <c r="E1071" s="181" t="s">
        <v>943</v>
      </c>
      <c r="F1071" s="184" t="s">
        <v>4418</v>
      </c>
      <c r="G1071" s="371">
        <v>0.22809225333333336</v>
      </c>
      <c r="H1071" s="370">
        <v>5.4280316741400006E-2</v>
      </c>
      <c r="I1071">
        <v>3.4213838000000003E-2</v>
      </c>
      <c r="J1071">
        <v>7.2280979715000004E-3</v>
      </c>
      <c r="K1071">
        <v>4.5125435489E-3</v>
      </c>
      <c r="L1071">
        <v>5.439844351E-3</v>
      </c>
      <c r="M1071">
        <v>1.190773459E-2</v>
      </c>
      <c r="N1071" s="109"/>
      <c r="O1071" s="376" t="s">
        <v>6857</v>
      </c>
      <c r="P1071" s="40"/>
      <c r="Q1071" s="11"/>
      <c r="R1071" s="11"/>
    </row>
    <row r="1072" spans="1:18" ht="13.8" customHeight="1" x14ac:dyDescent="0.3">
      <c r="A1072" t="s">
        <v>6858</v>
      </c>
      <c r="B1072" s="113" t="s">
        <v>924</v>
      </c>
      <c r="C1072" s="182" t="s">
        <v>217</v>
      </c>
      <c r="D1072" s="40" t="s">
        <v>214</v>
      </c>
      <c r="E1072" s="181" t="s">
        <v>943</v>
      </c>
      <c r="F1072" s="184" t="s">
        <v>6859</v>
      </c>
      <c r="G1072" s="371">
        <v>3.6780922666666669</v>
      </c>
      <c r="H1072" s="370">
        <v>5.5697053234103988</v>
      </c>
      <c r="I1072">
        <v>0.55171384000000001</v>
      </c>
      <c r="J1072">
        <v>7.2280979715000004E-3</v>
      </c>
      <c r="K1072">
        <v>4.5125435489E-3</v>
      </c>
      <c r="L1072">
        <v>5.0033648490199996</v>
      </c>
      <c r="M1072">
        <v>1.190773459E-2</v>
      </c>
      <c r="N1072" s="109"/>
      <c r="O1072" s="376" t="s">
        <v>6857</v>
      </c>
      <c r="P1072" s="40"/>
      <c r="Q1072" s="11"/>
      <c r="R1072" s="11"/>
    </row>
    <row r="1073" spans="1:18" ht="13.8" customHeight="1" x14ac:dyDescent="0.3">
      <c r="A1073" t="s">
        <v>2297</v>
      </c>
      <c r="B1073" s="113" t="s">
        <v>924</v>
      </c>
      <c r="C1073" s="182" t="s">
        <v>1651</v>
      </c>
      <c r="D1073" s="40" t="s">
        <v>214</v>
      </c>
      <c r="E1073" s="181" t="s">
        <v>943</v>
      </c>
      <c r="F1073" s="184" t="s">
        <v>4419</v>
      </c>
      <c r="G1073" s="371">
        <v>0.22589754000000001</v>
      </c>
      <c r="H1073" s="370">
        <v>5.3676885511599999E-2</v>
      </c>
      <c r="I1073">
        <v>3.3884630999999998E-2</v>
      </c>
      <c r="J1073">
        <v>7.1439285327000003E-3</v>
      </c>
      <c r="K1073">
        <v>4.4350685488999996E-3</v>
      </c>
      <c r="L1073">
        <v>5.36236543E-3</v>
      </c>
      <c r="M1073">
        <v>1.171768372E-2</v>
      </c>
      <c r="N1073" s="109"/>
      <c r="O1073" s="376" t="s">
        <v>6860</v>
      </c>
      <c r="P1073" s="40"/>
      <c r="Q1073" s="11"/>
      <c r="R1073" s="11"/>
    </row>
    <row r="1074" spans="1:18" ht="13.8" customHeight="1" x14ac:dyDescent="0.3">
      <c r="A1074" t="s">
        <v>6861</v>
      </c>
      <c r="B1074" s="113" t="s">
        <v>924</v>
      </c>
      <c r="C1074" s="182" t="s">
        <v>218</v>
      </c>
      <c r="D1074" s="40" t="s">
        <v>214</v>
      </c>
      <c r="E1074" s="181" t="s">
        <v>943</v>
      </c>
      <c r="F1074" s="184" t="s">
        <v>6862</v>
      </c>
      <c r="G1074" s="371">
        <v>3.6758975333333339</v>
      </c>
      <c r="H1074" s="370">
        <v>5.1740768931016001</v>
      </c>
      <c r="I1074">
        <v>0.55138463000000004</v>
      </c>
      <c r="J1074">
        <v>7.1439285327000003E-3</v>
      </c>
      <c r="K1074">
        <v>4.4350685488999996E-3</v>
      </c>
      <c r="L1074">
        <v>4.6082623740200006</v>
      </c>
      <c r="M1074">
        <v>1.171768372E-2</v>
      </c>
      <c r="N1074" s="109"/>
      <c r="O1074" s="376" t="s">
        <v>6860</v>
      </c>
      <c r="P1074" s="40"/>
      <c r="Q1074" s="11"/>
      <c r="R1074" s="11"/>
    </row>
    <row r="1075" spans="1:18" ht="13.8" customHeight="1" x14ac:dyDescent="0.3">
      <c r="A1075" t="s">
        <v>2298</v>
      </c>
      <c r="B1075" s="113" t="s">
        <v>924</v>
      </c>
      <c r="C1075" s="182" t="s">
        <v>219</v>
      </c>
      <c r="D1075" s="40" t="s">
        <v>214</v>
      </c>
      <c r="E1075" s="181" t="s">
        <v>943</v>
      </c>
      <c r="F1075" s="184" t="s">
        <v>4420</v>
      </c>
      <c r="G1075" s="371">
        <v>0.24839338</v>
      </c>
      <c r="H1075" s="370">
        <v>5.9862061688199998E-2</v>
      </c>
      <c r="I1075">
        <v>3.7259006999999997E-2</v>
      </c>
      <c r="J1075">
        <v>8.0066653482999996E-3</v>
      </c>
      <c r="K1075">
        <v>5.229187758899999E-3</v>
      </c>
      <c r="L1075">
        <v>6.1565248309999989E-3</v>
      </c>
      <c r="M1075">
        <v>1.366570689E-2</v>
      </c>
      <c r="N1075" s="109"/>
      <c r="O1075" s="376" t="s">
        <v>6863</v>
      </c>
      <c r="P1075" s="40"/>
      <c r="Q1075" s="11"/>
      <c r="R1075" s="11"/>
    </row>
    <row r="1076" spans="1:18" ht="13.8" customHeight="1" x14ac:dyDescent="0.3">
      <c r="A1076" t="s">
        <v>6864</v>
      </c>
      <c r="B1076" s="113" t="s">
        <v>924</v>
      </c>
      <c r="C1076" s="182" t="s">
        <v>1652</v>
      </c>
      <c r="D1076" s="40" t="s">
        <v>214</v>
      </c>
      <c r="E1076" s="181" t="s">
        <v>943</v>
      </c>
      <c r="F1076" s="184" t="s">
        <v>6865</v>
      </c>
      <c r="G1076" s="371">
        <v>3.6983934000000005</v>
      </c>
      <c r="H1076" s="370">
        <v>9.0961620330872002</v>
      </c>
      <c r="I1076">
        <v>0.55475901000000005</v>
      </c>
      <c r="J1076">
        <v>8.0066653482999996E-3</v>
      </c>
      <c r="K1076">
        <v>5.229187758899999E-3</v>
      </c>
      <c r="L1076">
        <v>8.5249564932300004</v>
      </c>
      <c r="M1076">
        <v>1.366570689E-2</v>
      </c>
      <c r="N1076" s="109"/>
      <c r="O1076" s="376" t="s">
        <v>6863</v>
      </c>
      <c r="P1076" s="40"/>
      <c r="Q1076" s="11"/>
      <c r="R1076" s="11"/>
    </row>
    <row r="1077" spans="1:18" ht="13.8" customHeight="1" x14ac:dyDescent="0.3">
      <c r="A1077" t="s">
        <v>2299</v>
      </c>
      <c r="B1077" s="113" t="s">
        <v>924</v>
      </c>
      <c r="C1077" s="182" t="s">
        <v>220</v>
      </c>
      <c r="D1077" s="40" t="s">
        <v>214</v>
      </c>
      <c r="E1077" s="181" t="s">
        <v>943</v>
      </c>
      <c r="F1077" s="184" t="s">
        <v>4421</v>
      </c>
      <c r="G1077" s="371">
        <v>0.22754357333333333</v>
      </c>
      <c r="H1077" s="370">
        <v>5.4129459033199996E-2</v>
      </c>
      <c r="I1077">
        <v>3.4131535999999997E-2</v>
      </c>
      <c r="J1077">
        <v>7.2070557143000006E-3</v>
      </c>
      <c r="K1077">
        <v>4.4931748989000004E-3</v>
      </c>
      <c r="L1077">
        <v>5.4204747200000004E-3</v>
      </c>
      <c r="M1077">
        <v>1.186022212E-2</v>
      </c>
      <c r="N1077" s="109"/>
      <c r="O1077" s="376" t="s">
        <v>6866</v>
      </c>
      <c r="P1077" s="40"/>
      <c r="Q1077" s="11"/>
      <c r="R1077" s="11"/>
    </row>
    <row r="1078" spans="1:18" ht="13.8" customHeight="1" x14ac:dyDescent="0.3">
      <c r="A1078" t="s">
        <v>6867</v>
      </c>
      <c r="B1078" s="113" t="s">
        <v>924</v>
      </c>
      <c r="C1078" s="182" t="s">
        <v>221</v>
      </c>
      <c r="D1078" s="40" t="s">
        <v>214</v>
      </c>
      <c r="E1078" s="181" t="s">
        <v>943</v>
      </c>
      <c r="F1078" s="184" t="s">
        <v>6868</v>
      </c>
      <c r="G1078" s="371">
        <v>3.6775436000000004</v>
      </c>
      <c r="H1078" s="370">
        <v>6.4798294686832003</v>
      </c>
      <c r="I1078">
        <v>0.55163154000000003</v>
      </c>
      <c r="J1078">
        <v>7.2070557143000006E-3</v>
      </c>
      <c r="K1078">
        <v>4.4931748989000004E-3</v>
      </c>
      <c r="L1078">
        <v>5.9136204803699997</v>
      </c>
      <c r="M1078">
        <v>1.186022212E-2</v>
      </c>
      <c r="N1078" s="109"/>
      <c r="O1078" s="376" t="s">
        <v>6866</v>
      </c>
      <c r="P1078" s="34"/>
      <c r="Q1078" s="11"/>
      <c r="R1078" s="11"/>
    </row>
    <row r="1079" spans="1:18" ht="13.8" customHeight="1" x14ac:dyDescent="0.3">
      <c r="A1079" t="s">
        <v>6869</v>
      </c>
      <c r="B1079" s="113" t="s">
        <v>924</v>
      </c>
      <c r="C1079" s="182" t="s">
        <v>1653</v>
      </c>
      <c r="D1079" s="40" t="s">
        <v>214</v>
      </c>
      <c r="E1079" s="181" t="s">
        <v>943</v>
      </c>
      <c r="F1079" s="184" t="s">
        <v>6870</v>
      </c>
      <c r="G1079" s="371">
        <v>0.26485375333333333</v>
      </c>
      <c r="H1079" s="370">
        <v>6.4387800982499993E-2</v>
      </c>
      <c r="I1079">
        <v>3.9728063000000001E-2</v>
      </c>
      <c r="J1079">
        <v>8.637936204599999E-3</v>
      </c>
      <c r="K1079">
        <v>5.8102505288999996E-3</v>
      </c>
      <c r="L1079">
        <v>6.737617009E-3</v>
      </c>
      <c r="M1079">
        <v>1.509108992E-2</v>
      </c>
      <c r="N1079" s="109"/>
      <c r="O1079" s="376" t="s">
        <v>6871</v>
      </c>
      <c r="P1079" s="34"/>
      <c r="Q1079"/>
      <c r="R1079"/>
    </row>
    <row r="1080" spans="1:18" ht="13.8" customHeight="1" x14ac:dyDescent="0.3">
      <c r="A1080" t="s">
        <v>6872</v>
      </c>
      <c r="B1080" s="113" t="s">
        <v>924</v>
      </c>
      <c r="C1080" s="182" t="s">
        <v>222</v>
      </c>
      <c r="D1080" s="40" t="s">
        <v>214</v>
      </c>
      <c r="E1080" s="181" t="s">
        <v>943</v>
      </c>
      <c r="F1080" s="184" t="s">
        <v>6873</v>
      </c>
      <c r="G1080" s="371">
        <v>3.7148537333333338</v>
      </c>
      <c r="H1080" s="370">
        <v>9.3222453369735003</v>
      </c>
      <c r="I1080">
        <v>0.55722806000000003</v>
      </c>
      <c r="J1080">
        <v>8.637936204599999E-3</v>
      </c>
      <c r="K1080">
        <v>5.8102505288999996E-3</v>
      </c>
      <c r="L1080">
        <v>8.7470951560000021</v>
      </c>
      <c r="M1080">
        <v>1.509108992E-2</v>
      </c>
      <c r="N1080" s="109"/>
      <c r="O1080" s="376" t="s">
        <v>6871</v>
      </c>
      <c r="P1080" s="34"/>
      <c r="Q1080" s="46"/>
      <c r="R1080" s="46"/>
    </row>
    <row r="1081" spans="1:18" ht="13.8" customHeight="1" x14ac:dyDescent="0.3">
      <c r="A1081" t="s">
        <v>2300</v>
      </c>
      <c r="B1081" s="113" t="s">
        <v>924</v>
      </c>
      <c r="C1081" s="182" t="s">
        <v>223</v>
      </c>
      <c r="D1081" s="40" t="s">
        <v>214</v>
      </c>
      <c r="E1081" s="181" t="s">
        <v>943</v>
      </c>
      <c r="F1081" s="184" t="s">
        <v>4422</v>
      </c>
      <c r="G1081" s="371">
        <v>0.10052048666666667</v>
      </c>
      <c r="H1081" s="370">
        <v>4.2249559928200002E-2</v>
      </c>
      <c r="I1081">
        <v>1.5078073000000001E-2</v>
      </c>
      <c r="J1081">
        <v>1.0556353156999999E-2</v>
      </c>
      <c r="K1081">
        <v>5.1732767322000004E-3</v>
      </c>
      <c r="L1081">
        <v>7.4913204289999997E-3</v>
      </c>
      <c r="M1081">
        <v>1.428872663E-2</v>
      </c>
      <c r="N1081" s="109"/>
      <c r="O1081" s="376" t="s">
        <v>6874</v>
      </c>
      <c r="P1081" s="34"/>
      <c r="Q1081"/>
      <c r="R1081"/>
    </row>
    <row r="1082" spans="1:18" ht="13.8" customHeight="1" x14ac:dyDescent="0.3">
      <c r="A1082" t="s">
        <v>2301</v>
      </c>
      <c r="B1082" s="113" t="s">
        <v>924</v>
      </c>
      <c r="C1082" s="182" t="s">
        <v>1654</v>
      </c>
      <c r="D1082" s="40" t="s">
        <v>214</v>
      </c>
      <c r="E1082" s="181" t="s">
        <v>943</v>
      </c>
      <c r="F1082" s="184" t="s">
        <v>4423</v>
      </c>
      <c r="G1082" s="371">
        <v>0.28021676666666667</v>
      </c>
      <c r="H1082" s="370">
        <v>6.86118247614E-2</v>
      </c>
      <c r="I1082">
        <v>4.2032514999999999E-2</v>
      </c>
      <c r="J1082">
        <v>9.2271224464999992E-3</v>
      </c>
      <c r="K1082">
        <v>6.3525758989000005E-3</v>
      </c>
      <c r="L1082">
        <v>7.2799698260000009E-3</v>
      </c>
      <c r="M1082">
        <v>1.6421448010000003E-2</v>
      </c>
      <c r="N1082" s="109"/>
      <c r="O1082" s="376" t="s">
        <v>6875</v>
      </c>
      <c r="P1082" s="34"/>
      <c r="Q1082" s="46"/>
      <c r="R1082" s="46"/>
    </row>
    <row r="1083" spans="1:18" ht="13.8" customHeight="1" x14ac:dyDescent="0.3">
      <c r="A1083" t="s">
        <v>6876</v>
      </c>
      <c r="B1083" s="113" t="s">
        <v>924</v>
      </c>
      <c r="C1083" s="182" t="s">
        <v>224</v>
      </c>
      <c r="D1083" s="40" t="s">
        <v>214</v>
      </c>
      <c r="E1083" s="181" t="s">
        <v>943</v>
      </c>
      <c r="F1083" s="184" t="s">
        <v>6877</v>
      </c>
      <c r="G1083" s="371">
        <v>3.7302167333333336</v>
      </c>
      <c r="H1083" s="370">
        <v>6.2538618313054011</v>
      </c>
      <c r="I1083">
        <v>0.55953251000000004</v>
      </c>
      <c r="J1083">
        <v>9.2271224464999992E-3</v>
      </c>
      <c r="K1083">
        <v>6.3525758989000005E-3</v>
      </c>
      <c r="L1083">
        <v>5.6750299813700007</v>
      </c>
      <c r="M1083">
        <v>1.6421448010000003E-2</v>
      </c>
      <c r="N1083" s="109"/>
      <c r="O1083" s="376" t="s">
        <v>6875</v>
      </c>
      <c r="P1083" s="34"/>
      <c r="Q1083" s="46"/>
      <c r="R1083" s="46"/>
    </row>
    <row r="1084" spans="1:18" ht="13.8" customHeight="1" x14ac:dyDescent="0.3">
      <c r="A1084" t="s">
        <v>2302</v>
      </c>
      <c r="B1084" s="113" t="s">
        <v>924</v>
      </c>
      <c r="C1084" s="182" t="s">
        <v>225</v>
      </c>
      <c r="D1084" s="40" t="s">
        <v>214</v>
      </c>
      <c r="E1084" s="181" t="s">
        <v>943</v>
      </c>
      <c r="F1084" s="184" t="s">
        <v>4424</v>
      </c>
      <c r="G1084" s="371">
        <v>0.24071187333333333</v>
      </c>
      <c r="H1084" s="370">
        <v>5.7750050393199998E-2</v>
      </c>
      <c r="I1084">
        <v>3.6106780999999998E-2</v>
      </c>
      <c r="J1084">
        <v>7.7120723273E-3</v>
      </c>
      <c r="K1084">
        <v>4.9580250788999998E-3</v>
      </c>
      <c r="L1084">
        <v>5.8853484269999999E-3</v>
      </c>
      <c r="M1084">
        <v>1.3000528339999999E-2</v>
      </c>
      <c r="N1084" s="109"/>
      <c r="O1084" s="376" t="s">
        <v>6878</v>
      </c>
      <c r="P1084" s="34"/>
      <c r="Q1084" s="46"/>
      <c r="R1084" s="46"/>
    </row>
    <row r="1085" spans="1:18" ht="13.8" customHeight="1" x14ac:dyDescent="0.3">
      <c r="A1085" t="s">
        <v>6879</v>
      </c>
      <c r="B1085" s="113" t="s">
        <v>924</v>
      </c>
      <c r="C1085" s="182" t="s">
        <v>1655</v>
      </c>
      <c r="D1085" s="40" t="s">
        <v>214</v>
      </c>
      <c r="E1085" s="181" t="s">
        <v>943</v>
      </c>
      <c r="F1085" s="184" t="s">
        <v>6880</v>
      </c>
      <c r="G1085" s="371">
        <v>3.6907118666666667</v>
      </c>
      <c r="H1085" s="370">
        <v>5.0407500315161995</v>
      </c>
      <c r="I1085">
        <v>0.55360677999999997</v>
      </c>
      <c r="J1085">
        <v>7.7120723273E-3</v>
      </c>
      <c r="K1085">
        <v>4.9580250788999998E-3</v>
      </c>
      <c r="L1085">
        <v>4.4713853305499995</v>
      </c>
      <c r="M1085">
        <v>1.3000528339999999E-2</v>
      </c>
      <c r="N1085" s="109"/>
      <c r="O1085" s="376" t="s">
        <v>6878</v>
      </c>
      <c r="P1085" s="34"/>
      <c r="Q1085" s="46"/>
      <c r="R1085" s="46"/>
    </row>
    <row r="1086" spans="1:18" ht="13.8" customHeight="1" x14ac:dyDescent="0.3">
      <c r="A1086" t="s">
        <v>2303</v>
      </c>
      <c r="B1086" s="113" t="s">
        <v>924</v>
      </c>
      <c r="C1086" s="182" t="s">
        <v>226</v>
      </c>
      <c r="D1086" s="40" t="s">
        <v>214</v>
      </c>
      <c r="E1086" s="181" t="s">
        <v>943</v>
      </c>
      <c r="F1086" s="184" t="s">
        <v>4425</v>
      </c>
      <c r="G1086" s="371">
        <v>0.2269949</v>
      </c>
      <c r="H1086" s="370">
        <v>5.3978601115999995E-2</v>
      </c>
      <c r="I1086">
        <v>3.4049234999999997E-2</v>
      </c>
      <c r="J1086">
        <v>7.1860132470999991E-3</v>
      </c>
      <c r="K1086">
        <v>4.4738060488999998E-3</v>
      </c>
      <c r="L1086">
        <v>5.4011048900000002E-3</v>
      </c>
      <c r="M1086">
        <v>1.181270865E-2</v>
      </c>
      <c r="N1086" s="109"/>
      <c r="O1086" s="376" t="s">
        <v>6881</v>
      </c>
      <c r="P1086" s="34"/>
      <c r="Q1086" s="46"/>
      <c r="R1086" s="46"/>
    </row>
    <row r="1087" spans="1:18" ht="13.8" customHeight="1" x14ac:dyDescent="0.3">
      <c r="A1087" t="s">
        <v>6882</v>
      </c>
      <c r="B1087" s="113" t="s">
        <v>924</v>
      </c>
      <c r="C1087" s="182" t="s">
        <v>227</v>
      </c>
      <c r="D1087" s="40" t="s">
        <v>214</v>
      </c>
      <c r="E1087" s="181" t="s">
        <v>943</v>
      </c>
      <c r="F1087" s="184" t="s">
        <v>6883</v>
      </c>
      <c r="G1087" s="371">
        <v>3.676994866666667</v>
      </c>
      <c r="H1087" s="370">
        <v>3.879383602746</v>
      </c>
      <c r="I1087">
        <v>0.55154923</v>
      </c>
      <c r="J1087">
        <v>7.1860132470999991E-3</v>
      </c>
      <c r="K1087">
        <v>4.4738060488999998E-3</v>
      </c>
      <c r="L1087">
        <v>3.3133061115199998</v>
      </c>
      <c r="M1087">
        <v>1.181270865E-2</v>
      </c>
      <c r="N1087" s="109"/>
      <c r="O1087" s="376" t="s">
        <v>6881</v>
      </c>
      <c r="P1087" s="34"/>
      <c r="Q1087" s="46"/>
      <c r="R1087" s="46"/>
    </row>
    <row r="1088" spans="1:18" ht="13.8" customHeight="1" x14ac:dyDescent="0.3">
      <c r="A1088" t="s">
        <v>2304</v>
      </c>
      <c r="B1088" s="113" t="s">
        <v>924</v>
      </c>
      <c r="C1088" s="182" t="s">
        <v>228</v>
      </c>
      <c r="D1088" s="40" t="s">
        <v>214</v>
      </c>
      <c r="E1088" s="181" t="s">
        <v>943</v>
      </c>
      <c r="F1088" s="184" t="s">
        <v>4426</v>
      </c>
      <c r="G1088" s="371">
        <v>0.30984543333333331</v>
      </c>
      <c r="H1088" s="370">
        <v>7.6758155515799995E-2</v>
      </c>
      <c r="I1088">
        <v>4.6476814999999998E-2</v>
      </c>
      <c r="J1088">
        <v>1.03634100159E-2</v>
      </c>
      <c r="K1088">
        <v>7.3984889389000002E-3</v>
      </c>
      <c r="L1088">
        <v>8.3259358010000003E-3</v>
      </c>
      <c r="M1088">
        <v>1.8987138259999998E-2</v>
      </c>
      <c r="N1088" s="109"/>
      <c r="O1088" s="376" t="s">
        <v>6884</v>
      </c>
      <c r="P1088" s="34"/>
      <c r="Q1088" s="46"/>
      <c r="R1088" s="46"/>
    </row>
    <row r="1089" spans="1:18" ht="13.8" customHeight="1" x14ac:dyDescent="0.3">
      <c r="A1089" t="s">
        <v>6885</v>
      </c>
      <c r="B1089" s="113" t="s">
        <v>924</v>
      </c>
      <c r="C1089" s="182" t="s">
        <v>1656</v>
      </c>
      <c r="D1089" s="40" t="s">
        <v>214</v>
      </c>
      <c r="E1089" s="181" t="s">
        <v>943</v>
      </c>
      <c r="F1089" s="184" t="s">
        <v>6886</v>
      </c>
      <c r="G1089" s="371">
        <v>3.7598454000000001</v>
      </c>
      <c r="H1089" s="370">
        <v>8.2199581091248</v>
      </c>
      <c r="I1089">
        <v>0.56397681</v>
      </c>
      <c r="J1089">
        <v>1.03634100159E-2</v>
      </c>
      <c r="K1089">
        <v>7.3984889389000002E-3</v>
      </c>
      <c r="L1089">
        <v>7.6340258944099997</v>
      </c>
      <c r="M1089">
        <v>1.8987138259999998E-2</v>
      </c>
      <c r="N1089" s="109"/>
      <c r="O1089" s="376" t="s">
        <v>6884</v>
      </c>
      <c r="P1089" s="34"/>
      <c r="Q1089" s="46"/>
      <c r="R1089" s="46"/>
    </row>
    <row r="1090" spans="1:18" ht="13.8" customHeight="1" x14ac:dyDescent="0.3">
      <c r="A1090" t="s">
        <v>2305</v>
      </c>
      <c r="B1090" s="113" t="s">
        <v>924</v>
      </c>
      <c r="C1090" s="182" t="s">
        <v>229</v>
      </c>
      <c r="D1090" s="40" t="s">
        <v>214</v>
      </c>
      <c r="E1090" s="181" t="s">
        <v>943</v>
      </c>
      <c r="F1090" s="184" t="s">
        <v>4427</v>
      </c>
      <c r="G1090" s="371">
        <v>0.28405752000000001</v>
      </c>
      <c r="H1090" s="370">
        <v>6.9667830403900011E-2</v>
      </c>
      <c r="I1090">
        <v>4.2608628000000003E-2</v>
      </c>
      <c r="J1090">
        <v>9.3744189570000008E-3</v>
      </c>
      <c r="K1090">
        <v>6.4881571388999996E-3</v>
      </c>
      <c r="L1090">
        <v>7.4155579280000003E-3</v>
      </c>
      <c r="M1090">
        <v>1.6754037280000002E-2</v>
      </c>
      <c r="N1090" s="109"/>
      <c r="O1090" s="376" t="s">
        <v>6887</v>
      </c>
      <c r="P1090" s="34"/>
      <c r="Q1090" s="46"/>
      <c r="R1090" s="46"/>
    </row>
    <row r="1091" spans="1:18" ht="13.8" customHeight="1" x14ac:dyDescent="0.3">
      <c r="A1091" t="s">
        <v>6888</v>
      </c>
      <c r="B1091" s="113" t="s">
        <v>924</v>
      </c>
      <c r="C1091" s="182" t="s">
        <v>230</v>
      </c>
      <c r="D1091" s="40" t="s">
        <v>214</v>
      </c>
      <c r="E1091" s="181" t="s">
        <v>943</v>
      </c>
      <c r="F1091" s="184" t="s">
        <v>6889</v>
      </c>
      <c r="G1091" s="371">
        <v>3.7340575333333335</v>
      </c>
      <c r="H1091" s="370">
        <v>6.7014678370859011</v>
      </c>
      <c r="I1091">
        <v>0.56010863</v>
      </c>
      <c r="J1091">
        <v>9.3744189570000008E-3</v>
      </c>
      <c r="K1091">
        <v>6.4881571388999996E-3</v>
      </c>
      <c r="L1091">
        <v>6.1217155626099995</v>
      </c>
      <c r="M1091">
        <v>1.6754037280000002E-2</v>
      </c>
      <c r="N1091" s="109"/>
      <c r="O1091" s="376" t="s">
        <v>6887</v>
      </c>
      <c r="P1091" s="34"/>
      <c r="Q1091" s="46"/>
      <c r="R1091" s="46"/>
    </row>
    <row r="1092" spans="1:18" ht="13.8" customHeight="1" x14ac:dyDescent="0.3">
      <c r="A1092" t="s">
        <v>6890</v>
      </c>
      <c r="B1092" s="113" t="s">
        <v>924</v>
      </c>
      <c r="C1092" s="182" t="s">
        <v>1657</v>
      </c>
      <c r="D1092" s="40" t="s">
        <v>214</v>
      </c>
      <c r="E1092" s="181" t="s">
        <v>943</v>
      </c>
      <c r="F1092" s="184" t="s">
        <v>6891</v>
      </c>
      <c r="G1092" s="371">
        <v>0.2111431866666667</v>
      </c>
      <c r="H1092" s="370">
        <v>5.0221446053200003E-2</v>
      </c>
      <c r="I1092">
        <v>3.1671478000000003E-2</v>
      </c>
      <c r="J1092">
        <v>7.1451157679000002E-3</v>
      </c>
      <c r="K1092">
        <v>3.6352248333E-3</v>
      </c>
      <c r="L1092">
        <v>5.0260510120000001E-3</v>
      </c>
      <c r="M1092">
        <v>1.0009008040000001E-2</v>
      </c>
      <c r="N1092" s="109"/>
      <c r="O1092" s="376" t="s">
        <v>6892</v>
      </c>
      <c r="P1092" s="34"/>
      <c r="Q1092" s="46"/>
      <c r="R1092" s="46"/>
    </row>
    <row r="1093" spans="1:18" ht="13.8" customHeight="1" x14ac:dyDescent="0.3">
      <c r="A1093" t="s">
        <v>2306</v>
      </c>
      <c r="B1093" s="113" t="s">
        <v>924</v>
      </c>
      <c r="C1093" s="182" t="s">
        <v>231</v>
      </c>
      <c r="D1093" s="40" t="s">
        <v>214</v>
      </c>
      <c r="E1093" s="181" t="s">
        <v>943</v>
      </c>
      <c r="F1093" s="184" t="s">
        <v>4428</v>
      </c>
      <c r="G1093" s="371">
        <v>0.2226054666666667</v>
      </c>
      <c r="H1093" s="370">
        <v>5.2771737566299999E-2</v>
      </c>
      <c r="I1093">
        <v>3.3390820000000002E-2</v>
      </c>
      <c r="J1093">
        <v>7.0176742793999995E-3</v>
      </c>
      <c r="K1093">
        <v>4.3188559588999993E-3</v>
      </c>
      <c r="L1093">
        <v>5.2461469579999998E-3</v>
      </c>
      <c r="M1093">
        <v>1.1432606909999999E-2</v>
      </c>
      <c r="N1093" s="109"/>
      <c r="O1093" s="376" t="s">
        <v>6893</v>
      </c>
      <c r="P1093" s="40"/>
      <c r="Q1093" s="46"/>
      <c r="R1093" s="46"/>
    </row>
    <row r="1094" spans="1:18" ht="13.8" customHeight="1" x14ac:dyDescent="0.3">
      <c r="A1094" t="s">
        <v>6894</v>
      </c>
      <c r="B1094" s="113" t="s">
        <v>924</v>
      </c>
      <c r="C1094" s="182" t="s">
        <v>232</v>
      </c>
      <c r="D1094" s="40" t="s">
        <v>214</v>
      </c>
      <c r="E1094" s="181" t="s">
        <v>943</v>
      </c>
      <c r="F1094" s="184" t="s">
        <v>6895</v>
      </c>
      <c r="G1094" s="371">
        <v>3.672605466666667</v>
      </c>
      <c r="H1094" s="370">
        <v>4.898371752038301</v>
      </c>
      <c r="I1094">
        <v>0.55089082</v>
      </c>
      <c r="J1094">
        <v>7.0176742793999995E-3</v>
      </c>
      <c r="K1094">
        <v>4.3188559588999993E-3</v>
      </c>
      <c r="L1094">
        <v>4.3333461614299997</v>
      </c>
      <c r="M1094">
        <v>1.1432606909999999E-2</v>
      </c>
      <c r="N1094" s="109"/>
      <c r="O1094" s="376" t="s">
        <v>6893</v>
      </c>
      <c r="P1094" s="40"/>
      <c r="Q1094" s="46"/>
      <c r="R1094" s="46"/>
    </row>
    <row r="1095" spans="1:18" ht="13.8" customHeight="1" x14ac:dyDescent="0.3">
      <c r="A1095" t="s">
        <v>6896</v>
      </c>
      <c r="B1095" s="113" t="s">
        <v>924</v>
      </c>
      <c r="C1095" s="182" t="s">
        <v>1658</v>
      </c>
      <c r="D1095" s="40" t="s">
        <v>214</v>
      </c>
      <c r="E1095" s="181" t="s">
        <v>943</v>
      </c>
      <c r="F1095" s="184" t="s">
        <v>6897</v>
      </c>
      <c r="G1095" s="371">
        <v>0.39353398000000001</v>
      </c>
      <c r="H1095" s="370">
        <v>9.9918426783000003E-2</v>
      </c>
      <c r="I1095">
        <v>5.9030096999999997E-2</v>
      </c>
      <c r="J1095">
        <v>1.3714703058000001E-2</v>
      </c>
      <c r="K1095">
        <v>1.0283003155000001E-2</v>
      </c>
      <c r="L1095">
        <v>1.132648843E-2</v>
      </c>
      <c r="M1095">
        <v>2.6126377900000001E-2</v>
      </c>
      <c r="N1095" s="109"/>
      <c r="O1095" s="376" t="s">
        <v>6898</v>
      </c>
      <c r="P1095" s="47"/>
      <c r="Q1095" s="46"/>
      <c r="R1095" s="46"/>
    </row>
    <row r="1096" spans="1:18" ht="13.8" customHeight="1" x14ac:dyDescent="0.3">
      <c r="A1096" t="s">
        <v>6899</v>
      </c>
      <c r="B1096" s="113" t="s">
        <v>924</v>
      </c>
      <c r="C1096" s="182" t="s">
        <v>233</v>
      </c>
      <c r="D1096" s="40" t="s">
        <v>214</v>
      </c>
      <c r="E1096" s="181" t="s">
        <v>943</v>
      </c>
      <c r="F1096" s="184" t="s">
        <v>6900</v>
      </c>
      <c r="G1096" s="371">
        <v>0.24180923333333337</v>
      </c>
      <c r="H1096" s="370">
        <v>5.8051766997700004E-2</v>
      </c>
      <c r="I1096">
        <v>3.6271385000000003E-2</v>
      </c>
      <c r="J1096">
        <v>7.7541570317999986E-3</v>
      </c>
      <c r="K1096">
        <v>4.9967625688999992E-3</v>
      </c>
      <c r="L1096">
        <v>5.9240878769999993E-3</v>
      </c>
      <c r="M1096">
        <v>1.3095554279999999E-2</v>
      </c>
      <c r="N1096" s="109"/>
      <c r="O1096" s="376" t="s">
        <v>6901</v>
      </c>
      <c r="P1096" s="40"/>
      <c r="Q1096" s="46"/>
      <c r="R1096" s="46"/>
    </row>
    <row r="1097" spans="1:18" ht="13.8" customHeight="1" x14ac:dyDescent="0.3">
      <c r="A1097" t="s">
        <v>6902</v>
      </c>
      <c r="B1097" s="113" t="s">
        <v>924</v>
      </c>
      <c r="C1097" s="182" t="s">
        <v>234</v>
      </c>
      <c r="D1097" s="40" t="s">
        <v>214</v>
      </c>
      <c r="E1097" s="181" t="s">
        <v>943</v>
      </c>
      <c r="F1097" s="184" t="s">
        <v>6903</v>
      </c>
      <c r="G1097" s="371">
        <v>3.6918092000000002</v>
      </c>
      <c r="H1097" s="370">
        <v>5.8371130421607003</v>
      </c>
      <c r="I1097">
        <v>0.55377138000000004</v>
      </c>
      <c r="J1097">
        <v>7.7541570317999986E-3</v>
      </c>
      <c r="K1097">
        <v>4.9967625688999992E-3</v>
      </c>
      <c r="L1097">
        <v>5.2674853680400009</v>
      </c>
      <c r="M1097">
        <v>1.3095554279999999E-2</v>
      </c>
      <c r="N1097" s="109"/>
      <c r="O1097" s="376" t="s">
        <v>6901</v>
      </c>
      <c r="P1097" s="47"/>
      <c r="Q1097" s="46"/>
      <c r="R1097" s="46"/>
    </row>
    <row r="1098" spans="1:18" ht="13.8" customHeight="1" x14ac:dyDescent="0.3">
      <c r="A1098" t="s">
        <v>2307</v>
      </c>
      <c r="B1098" s="113" t="s">
        <v>924</v>
      </c>
      <c r="C1098" s="182" t="s">
        <v>1659</v>
      </c>
      <c r="D1098" s="40" t="s">
        <v>214</v>
      </c>
      <c r="E1098" s="181" t="s">
        <v>943</v>
      </c>
      <c r="F1098" s="184" t="s">
        <v>4429</v>
      </c>
      <c r="G1098" s="371">
        <v>0.22754357333333333</v>
      </c>
      <c r="H1098" s="370">
        <v>5.4129459033199996E-2</v>
      </c>
      <c r="I1098">
        <v>3.4131535999999997E-2</v>
      </c>
      <c r="J1098">
        <v>7.2070557143000006E-3</v>
      </c>
      <c r="K1098">
        <v>4.4931748989000004E-3</v>
      </c>
      <c r="L1098">
        <v>5.4204747200000004E-3</v>
      </c>
      <c r="M1098">
        <v>1.186022212E-2</v>
      </c>
      <c r="N1098" s="109"/>
      <c r="O1098" s="376" t="s">
        <v>6904</v>
      </c>
      <c r="P1098" s="47"/>
      <c r="Q1098" s="46"/>
      <c r="R1098" s="46"/>
    </row>
    <row r="1099" spans="1:18" ht="13.8" customHeight="1" x14ac:dyDescent="0.3">
      <c r="A1099" t="s">
        <v>6905</v>
      </c>
      <c r="B1099" s="113" t="s">
        <v>924</v>
      </c>
      <c r="C1099" s="182" t="s">
        <v>235</v>
      </c>
      <c r="D1099" s="40" t="s">
        <v>214</v>
      </c>
      <c r="E1099" s="181" t="s">
        <v>943</v>
      </c>
      <c r="F1099" s="184" t="s">
        <v>6906</v>
      </c>
      <c r="G1099" s="371">
        <v>3.6775436000000004</v>
      </c>
      <c r="H1099" s="370">
        <v>6.4798294686832003</v>
      </c>
      <c r="I1099">
        <v>0.55163154000000003</v>
      </c>
      <c r="J1099">
        <v>7.2070557143000006E-3</v>
      </c>
      <c r="K1099">
        <v>4.4931748989000004E-3</v>
      </c>
      <c r="L1099">
        <v>5.9136204803699997</v>
      </c>
      <c r="M1099">
        <v>1.186022212E-2</v>
      </c>
      <c r="N1099" s="109"/>
      <c r="O1099" s="376" t="s">
        <v>6904</v>
      </c>
      <c r="P1099" s="47"/>
      <c r="Q1099" s="46"/>
      <c r="R1099" s="46"/>
    </row>
    <row r="1100" spans="1:18" ht="13.8" customHeight="1" x14ac:dyDescent="0.3">
      <c r="B1100" s="113"/>
      <c r="C1100" s="180"/>
      <c r="D1100" s="37" t="s">
        <v>236</v>
      </c>
      <c r="E1100" s="181"/>
      <c r="F1100"/>
      <c r="I1100"/>
      <c r="J1100"/>
      <c r="K1100"/>
      <c r="L1100"/>
      <c r="M1100"/>
      <c r="N1100" s="110"/>
      <c r="O1100" s="377"/>
      <c r="P1100" s="47"/>
      <c r="Q1100" s="46"/>
      <c r="R1100" s="46"/>
    </row>
    <row r="1101" spans="1:18" ht="13.8" customHeight="1" x14ac:dyDescent="0.3">
      <c r="A1101" t="s">
        <v>2308</v>
      </c>
      <c r="B1101" s="113" t="s">
        <v>924</v>
      </c>
      <c r="C1101" s="182" t="s">
        <v>237</v>
      </c>
      <c r="D1101" s="40" t="s">
        <v>236</v>
      </c>
      <c r="E1101" s="181" t="s">
        <v>943</v>
      </c>
      <c r="F1101" s="184" t="s">
        <v>4430</v>
      </c>
      <c r="G1101" s="371">
        <v>0.24016319333333333</v>
      </c>
      <c r="H1101" s="370">
        <v>5.7599192596E-2</v>
      </c>
      <c r="I1101">
        <v>3.6024478999999998E-2</v>
      </c>
      <c r="J1101">
        <v>7.6910299700999997E-3</v>
      </c>
      <c r="K1101">
        <v>4.9386563288999997E-3</v>
      </c>
      <c r="L1101">
        <v>5.8659786970000002E-3</v>
      </c>
      <c r="M1101">
        <v>1.295301588E-2</v>
      </c>
      <c r="N1101" s="109"/>
      <c r="O1101" s="376" t="s">
        <v>6907</v>
      </c>
      <c r="P1101" s="47"/>
      <c r="Q1101" s="46"/>
      <c r="R1101" s="46"/>
    </row>
    <row r="1102" spans="1:18" ht="13.8" customHeight="1" x14ac:dyDescent="0.3">
      <c r="A1102" t="s">
        <v>6908</v>
      </c>
      <c r="B1102" s="113" t="s">
        <v>924</v>
      </c>
      <c r="C1102" s="182" t="s">
        <v>1660</v>
      </c>
      <c r="D1102" s="40" t="s">
        <v>236</v>
      </c>
      <c r="E1102" s="181" t="s">
        <v>943</v>
      </c>
      <c r="F1102" s="184" t="s">
        <v>6909</v>
      </c>
      <c r="G1102" s="371">
        <v>3.6901632000000002</v>
      </c>
      <c r="H1102" s="370">
        <v>6.6035241766990005</v>
      </c>
      <c r="I1102">
        <v>0.55352447999999999</v>
      </c>
      <c r="J1102">
        <v>7.6910299700999997E-3</v>
      </c>
      <c r="K1102">
        <v>4.9386563288999997E-3</v>
      </c>
      <c r="L1102">
        <v>6.0342909617999991</v>
      </c>
      <c r="M1102">
        <v>1.295301588E-2</v>
      </c>
      <c r="N1102" s="109"/>
      <c r="O1102" s="376" t="s">
        <v>6907</v>
      </c>
      <c r="P1102" s="47"/>
      <c r="Q1102" s="46"/>
      <c r="R1102" s="46"/>
    </row>
    <row r="1103" spans="1:18" ht="13.8" customHeight="1" x14ac:dyDescent="0.3">
      <c r="A1103" t="s">
        <v>2309</v>
      </c>
      <c r="B1103" s="113" t="s">
        <v>924</v>
      </c>
      <c r="C1103" s="182" t="s">
        <v>238</v>
      </c>
      <c r="D1103" s="40" t="s">
        <v>236</v>
      </c>
      <c r="E1103" s="181" t="s">
        <v>943</v>
      </c>
      <c r="F1103" s="184" t="s">
        <v>4431</v>
      </c>
      <c r="G1103" s="371">
        <v>0.25168545333333336</v>
      </c>
      <c r="H1103" s="370">
        <v>6.0767209622499999E-2</v>
      </c>
      <c r="I1103">
        <v>3.7752818E-2</v>
      </c>
      <c r="J1103">
        <v>8.1329195916000005E-3</v>
      </c>
      <c r="K1103">
        <v>5.3454002488999997E-3</v>
      </c>
      <c r="L1103">
        <v>6.272743202E-3</v>
      </c>
      <c r="M1103">
        <v>1.39507837E-2</v>
      </c>
      <c r="N1103" s="109"/>
      <c r="O1103" s="376" t="s">
        <v>6910</v>
      </c>
      <c r="P1103" s="47"/>
      <c r="Q1103" s="46"/>
      <c r="R1103" s="46"/>
    </row>
    <row r="1104" spans="1:18" ht="13.8" customHeight="1" x14ac:dyDescent="0.3">
      <c r="A1104" t="s">
        <v>6911</v>
      </c>
      <c r="B1104" s="113" t="s">
        <v>924</v>
      </c>
      <c r="C1104" s="182" t="s">
        <v>239</v>
      </c>
      <c r="D1104" s="40" t="s">
        <v>236</v>
      </c>
      <c r="E1104" s="181" t="s">
        <v>943</v>
      </c>
      <c r="F1104" s="184" t="s">
        <v>6912</v>
      </c>
      <c r="G1104" s="371">
        <v>3.7016854666666665</v>
      </c>
      <c r="H1104" s="370">
        <v>9.5092671741404988</v>
      </c>
      <c r="I1104">
        <v>0.55525281999999998</v>
      </c>
      <c r="J1104">
        <v>8.1329195916000005E-3</v>
      </c>
      <c r="K1104">
        <v>5.3454002488999997E-3</v>
      </c>
      <c r="L1104">
        <v>8.9372727057199999</v>
      </c>
      <c r="M1104">
        <v>1.39507837E-2</v>
      </c>
      <c r="N1104" s="109"/>
      <c r="O1104" s="376" t="s">
        <v>6910</v>
      </c>
      <c r="P1104" s="47"/>
      <c r="Q1104" s="46"/>
      <c r="R1104" s="46"/>
    </row>
    <row r="1105" spans="1:18" ht="13.8" customHeight="1" x14ac:dyDescent="0.3">
      <c r="A1105" t="s">
        <v>2310</v>
      </c>
      <c r="B1105" s="113" t="s">
        <v>924</v>
      </c>
      <c r="C1105" s="182" t="s">
        <v>1661</v>
      </c>
      <c r="D1105" s="40" t="s">
        <v>236</v>
      </c>
      <c r="E1105" s="181" t="s">
        <v>943</v>
      </c>
      <c r="F1105" s="184" t="s">
        <v>4432</v>
      </c>
      <c r="G1105" s="371">
        <v>0.35099636000000001</v>
      </c>
      <c r="H1105" s="370">
        <v>8.80725034066E-2</v>
      </c>
      <c r="I1105">
        <v>5.2649453999999998E-2</v>
      </c>
      <c r="J1105">
        <v>1.19415873267E-2</v>
      </c>
      <c r="K1105">
        <v>8.8511460089000012E-3</v>
      </c>
      <c r="L1105">
        <v>9.7786663910000016E-3</v>
      </c>
      <c r="M1105">
        <v>2.2550596320000001E-2</v>
      </c>
      <c r="N1105" s="109"/>
      <c r="O1105" s="376" t="s">
        <v>6913</v>
      </c>
      <c r="P1105" s="47"/>
      <c r="Q1105" s="46"/>
      <c r="R1105" s="46"/>
    </row>
    <row r="1106" spans="1:18" ht="13.8" customHeight="1" x14ac:dyDescent="0.3">
      <c r="A1106" t="s">
        <v>6914</v>
      </c>
      <c r="B1106" s="113" t="s">
        <v>924</v>
      </c>
      <c r="C1106" s="182" t="s">
        <v>240</v>
      </c>
      <c r="D1106" s="40" t="s">
        <v>236</v>
      </c>
      <c r="E1106" s="181" t="s">
        <v>943</v>
      </c>
      <c r="F1106" s="184" t="s">
        <v>6915</v>
      </c>
      <c r="G1106" s="371">
        <v>3.800996333333333</v>
      </c>
      <c r="H1106" s="370">
        <v>10.7044721844956</v>
      </c>
      <c r="I1106">
        <v>0.57014944999999995</v>
      </c>
      <c r="J1106">
        <v>1.19415873267E-2</v>
      </c>
      <c r="K1106">
        <v>8.8511460089000012E-3</v>
      </c>
      <c r="L1106">
        <v>10.10867835148</v>
      </c>
      <c r="M1106">
        <v>2.2550596320000001E-2</v>
      </c>
      <c r="N1106" s="109"/>
      <c r="O1106" s="376" t="s">
        <v>6913</v>
      </c>
      <c r="P1106" s="47"/>
      <c r="Q1106" s="46"/>
      <c r="R1106" s="46"/>
    </row>
    <row r="1107" spans="1:18" ht="13.8" customHeight="1" x14ac:dyDescent="0.3">
      <c r="A1107" t="s">
        <v>2311</v>
      </c>
      <c r="B1107" s="113" t="s">
        <v>924</v>
      </c>
      <c r="C1107" s="182" t="s">
        <v>241</v>
      </c>
      <c r="D1107" s="40" t="s">
        <v>236</v>
      </c>
      <c r="E1107" s="181" t="s">
        <v>943</v>
      </c>
      <c r="F1107" s="184" t="s">
        <v>4433</v>
      </c>
      <c r="G1107" s="371">
        <v>0.23028697333333334</v>
      </c>
      <c r="H1107" s="370">
        <v>5.48837490712E-2</v>
      </c>
      <c r="I1107">
        <v>3.4543046000000001E-2</v>
      </c>
      <c r="J1107">
        <v>7.3122675103000001E-3</v>
      </c>
      <c r="K1107">
        <v>4.5900186489000001E-3</v>
      </c>
      <c r="L1107">
        <v>5.5173233719999996E-3</v>
      </c>
      <c r="M1107">
        <v>1.209778546E-2</v>
      </c>
      <c r="N1107" s="109"/>
      <c r="O1107" s="376" t="s">
        <v>6916</v>
      </c>
      <c r="P1107" s="47"/>
      <c r="Q1107" s="46"/>
      <c r="R1107" s="46"/>
    </row>
    <row r="1108" spans="1:18" ht="13.8" customHeight="1" x14ac:dyDescent="0.3">
      <c r="A1108" t="s">
        <v>6917</v>
      </c>
      <c r="B1108" s="113" t="s">
        <v>924</v>
      </c>
      <c r="C1108" s="182" t="s">
        <v>1662</v>
      </c>
      <c r="D1108" s="40" t="s">
        <v>236</v>
      </c>
      <c r="E1108" s="181" t="s">
        <v>943</v>
      </c>
      <c r="F1108" s="184" t="s">
        <v>6918</v>
      </c>
      <c r="G1108" s="371">
        <v>3.6802869999999999</v>
      </c>
      <c r="H1108" s="370">
        <v>3.7944137538191995</v>
      </c>
      <c r="I1108">
        <v>0.55204304999999998</v>
      </c>
      <c r="J1108">
        <v>7.3122675103000001E-3</v>
      </c>
      <c r="K1108">
        <v>4.5900186489000001E-3</v>
      </c>
      <c r="L1108">
        <v>3.2275473241200001</v>
      </c>
      <c r="M1108">
        <v>1.209778546E-2</v>
      </c>
      <c r="N1108" s="109"/>
      <c r="O1108" s="376" t="s">
        <v>6916</v>
      </c>
      <c r="P1108" s="47"/>
      <c r="Q1108" s="46"/>
      <c r="R1108" s="46"/>
    </row>
    <row r="1109" spans="1:18" ht="13.8" customHeight="1" x14ac:dyDescent="0.3">
      <c r="A1109" t="s">
        <v>2312</v>
      </c>
      <c r="B1109" s="113" t="s">
        <v>924</v>
      </c>
      <c r="C1109" s="182" t="s">
        <v>242</v>
      </c>
      <c r="D1109" s="40" t="s">
        <v>236</v>
      </c>
      <c r="E1109" s="181" t="s">
        <v>943</v>
      </c>
      <c r="F1109" s="184" t="s">
        <v>4434</v>
      </c>
      <c r="G1109" s="371">
        <v>0.23028697333333334</v>
      </c>
      <c r="H1109" s="370">
        <v>5.48837490712E-2</v>
      </c>
      <c r="I1109">
        <v>3.4543046000000001E-2</v>
      </c>
      <c r="J1109">
        <v>7.3122675103000001E-3</v>
      </c>
      <c r="K1109">
        <v>4.5900186489000001E-3</v>
      </c>
      <c r="L1109">
        <v>5.5173233719999996E-3</v>
      </c>
      <c r="M1109">
        <v>1.209778546E-2</v>
      </c>
      <c r="N1109" s="109"/>
      <c r="O1109" s="376" t="s">
        <v>6919</v>
      </c>
      <c r="P1109" s="47"/>
      <c r="Q1109" s="46"/>
      <c r="R1109" s="46"/>
    </row>
    <row r="1110" spans="1:18" ht="13.8" customHeight="1" x14ac:dyDescent="0.3">
      <c r="A1110" t="s">
        <v>6920</v>
      </c>
      <c r="B1110" s="113" t="s">
        <v>924</v>
      </c>
      <c r="C1110" s="182" t="s">
        <v>243</v>
      </c>
      <c r="D1110" s="40" t="s">
        <v>236</v>
      </c>
      <c r="E1110" s="181" t="s">
        <v>943</v>
      </c>
      <c r="F1110" s="184" t="s">
        <v>6921</v>
      </c>
      <c r="G1110" s="371">
        <v>0.24180923333333337</v>
      </c>
      <c r="H1110" s="370">
        <v>5.8051766997700004E-2</v>
      </c>
      <c r="I1110">
        <v>3.6271385000000003E-2</v>
      </c>
      <c r="J1110">
        <v>7.7541570317999986E-3</v>
      </c>
      <c r="K1110">
        <v>4.9967625688999992E-3</v>
      </c>
      <c r="L1110">
        <v>5.9240878769999993E-3</v>
      </c>
      <c r="M1110">
        <v>1.3095554279999999E-2</v>
      </c>
      <c r="N1110" s="109"/>
      <c r="O1110" s="376" t="s">
        <v>6922</v>
      </c>
      <c r="P1110" s="47"/>
      <c r="Q1110" s="46"/>
      <c r="R1110" s="46"/>
    </row>
    <row r="1111" spans="1:18" ht="13.8" customHeight="1" x14ac:dyDescent="0.3">
      <c r="A1111" t="s">
        <v>6923</v>
      </c>
      <c r="B1111" s="113" t="s">
        <v>924</v>
      </c>
      <c r="C1111" s="182" t="s">
        <v>1663</v>
      </c>
      <c r="D1111" s="40" t="s">
        <v>236</v>
      </c>
      <c r="E1111" s="181" t="s">
        <v>943</v>
      </c>
      <c r="F1111" s="184" t="s">
        <v>6924</v>
      </c>
      <c r="G1111" s="371">
        <v>3.6918092000000002</v>
      </c>
      <c r="H1111" s="370">
        <v>8.2012517421607001</v>
      </c>
      <c r="I1111">
        <v>0.55377138000000004</v>
      </c>
      <c r="J1111">
        <v>7.7541570317999986E-3</v>
      </c>
      <c r="K1111">
        <v>4.9967625688999992E-3</v>
      </c>
      <c r="L1111">
        <v>7.6316240680400007</v>
      </c>
      <c r="M1111">
        <v>1.3095554279999999E-2</v>
      </c>
      <c r="N1111" s="109"/>
      <c r="O1111" s="376" t="s">
        <v>6922</v>
      </c>
      <c r="P1111" s="47"/>
      <c r="Q1111" s="46"/>
      <c r="R1111" s="46"/>
    </row>
    <row r="1112" spans="1:18" ht="13.8" customHeight="1" x14ac:dyDescent="0.3">
      <c r="A1112" t="s">
        <v>2313</v>
      </c>
      <c r="B1112" s="113" t="s">
        <v>924</v>
      </c>
      <c r="C1112" s="182" t="s">
        <v>244</v>
      </c>
      <c r="D1112" s="40" t="s">
        <v>236</v>
      </c>
      <c r="E1112" s="181" t="s">
        <v>943</v>
      </c>
      <c r="F1112" s="184" t="s">
        <v>4435</v>
      </c>
      <c r="G1112" s="371">
        <v>0.22754357333333333</v>
      </c>
      <c r="H1112" s="370">
        <v>5.4129459033199996E-2</v>
      </c>
      <c r="I1112">
        <v>3.4131535999999997E-2</v>
      </c>
      <c r="J1112">
        <v>7.2070557143000006E-3</v>
      </c>
      <c r="K1112">
        <v>4.4931748989000004E-3</v>
      </c>
      <c r="L1112">
        <v>5.4204747200000004E-3</v>
      </c>
      <c r="M1112">
        <v>1.186022212E-2</v>
      </c>
      <c r="N1112" s="109"/>
      <c r="O1112" s="376" t="s">
        <v>6925</v>
      </c>
      <c r="P1112" s="47"/>
      <c r="Q1112" s="46"/>
      <c r="R1112" s="46"/>
    </row>
    <row r="1113" spans="1:18" ht="13.8" customHeight="1" x14ac:dyDescent="0.3">
      <c r="A1113" t="s">
        <v>6926</v>
      </c>
      <c r="B1113" s="113" t="s">
        <v>924</v>
      </c>
      <c r="C1113" s="182" t="s">
        <v>245</v>
      </c>
      <c r="D1113" s="40" t="s">
        <v>236</v>
      </c>
      <c r="E1113" s="181" t="s">
        <v>943</v>
      </c>
      <c r="F1113" s="184" t="s">
        <v>6927</v>
      </c>
      <c r="G1113" s="371">
        <v>3.6775436000000004</v>
      </c>
      <c r="H1113" s="370">
        <v>3.1478794686832003</v>
      </c>
      <c r="I1113">
        <v>0.55163154000000003</v>
      </c>
      <c r="J1113">
        <v>7.2070557143000006E-3</v>
      </c>
      <c r="K1113">
        <v>4.4931748989000004E-3</v>
      </c>
      <c r="L1113">
        <v>2.5816704803700001</v>
      </c>
      <c r="M1113">
        <v>1.186022212E-2</v>
      </c>
      <c r="N1113" s="109"/>
      <c r="O1113" s="376" t="s">
        <v>6925</v>
      </c>
      <c r="P1113" s="47"/>
      <c r="Q1113" s="46"/>
      <c r="R1113" s="46"/>
    </row>
    <row r="1114" spans="1:18" ht="13.8" customHeight="1" x14ac:dyDescent="0.3">
      <c r="A1114" t="s">
        <v>2314</v>
      </c>
      <c r="B1114" s="113" t="s">
        <v>924</v>
      </c>
      <c r="C1114" s="182" t="s">
        <v>246</v>
      </c>
      <c r="D1114" s="40" t="s">
        <v>236</v>
      </c>
      <c r="E1114" s="181" t="s">
        <v>943</v>
      </c>
      <c r="F1114" s="184" t="s">
        <v>4436</v>
      </c>
      <c r="G1114" s="371">
        <v>0.23412772666666665</v>
      </c>
      <c r="H1114" s="370">
        <v>5.5939754613700002E-2</v>
      </c>
      <c r="I1114">
        <v>3.5119158999999997E-2</v>
      </c>
      <c r="J1114">
        <v>7.4595639208000003E-3</v>
      </c>
      <c r="K1114">
        <v>4.7255998889000001E-3</v>
      </c>
      <c r="L1114">
        <v>5.6529114739999999E-3</v>
      </c>
      <c r="M1114">
        <v>1.2430374730000001E-2</v>
      </c>
      <c r="N1114" s="109"/>
      <c r="O1114" s="376" t="s">
        <v>6928</v>
      </c>
      <c r="P1114" s="47"/>
      <c r="Q1114" s="46"/>
      <c r="R1114" s="46"/>
    </row>
    <row r="1115" spans="1:18" ht="13.8" customHeight="1" x14ac:dyDescent="0.3">
      <c r="A1115" t="s">
        <v>6929</v>
      </c>
      <c r="B1115" s="113" t="s">
        <v>924</v>
      </c>
      <c r="C1115" s="182" t="s">
        <v>1664</v>
      </c>
      <c r="D1115" s="40" t="s">
        <v>236</v>
      </c>
      <c r="E1115" s="181" t="s">
        <v>943</v>
      </c>
      <c r="F1115" s="184" t="s">
        <v>6930</v>
      </c>
      <c r="G1115" s="371">
        <v>3.6841277333333333</v>
      </c>
      <c r="H1115" s="370">
        <v>3.5618897494996999</v>
      </c>
      <c r="I1115">
        <v>0.55261916</v>
      </c>
      <c r="J1115">
        <v>7.4595639208000003E-3</v>
      </c>
      <c r="K1115">
        <v>4.7255998889000001E-3</v>
      </c>
      <c r="L1115">
        <v>2.9941029053600006</v>
      </c>
      <c r="M1115">
        <v>1.2430374730000001E-2</v>
      </c>
      <c r="N1115" s="109"/>
      <c r="O1115" s="376" t="s">
        <v>6928</v>
      </c>
      <c r="P1115" s="47"/>
      <c r="Q1115" s="46"/>
      <c r="R1115" s="46"/>
    </row>
    <row r="1116" spans="1:18" ht="13.8" customHeight="1" x14ac:dyDescent="0.3">
      <c r="A1116" t="s">
        <v>2315</v>
      </c>
      <c r="B1116" s="113" t="s">
        <v>924</v>
      </c>
      <c r="C1116" s="182" t="s">
        <v>247</v>
      </c>
      <c r="D1116" s="40" t="s">
        <v>236</v>
      </c>
      <c r="E1116" s="181" t="s">
        <v>943</v>
      </c>
      <c r="F1116" s="184" t="s">
        <v>4437</v>
      </c>
      <c r="G1116" s="371">
        <v>0.22754357333333333</v>
      </c>
      <c r="H1116" s="370">
        <v>5.4129459033199996E-2</v>
      </c>
      <c r="I1116">
        <v>3.4131535999999997E-2</v>
      </c>
      <c r="J1116">
        <v>7.2070557143000006E-3</v>
      </c>
      <c r="K1116">
        <v>4.4931748989000004E-3</v>
      </c>
      <c r="L1116">
        <v>5.4204747200000004E-3</v>
      </c>
      <c r="M1116">
        <v>1.186022212E-2</v>
      </c>
      <c r="N1116" s="109"/>
      <c r="O1116" s="376" t="s">
        <v>6931</v>
      </c>
      <c r="P1116" s="47"/>
      <c r="Q1116" s="46"/>
      <c r="R1116" s="46"/>
    </row>
    <row r="1117" spans="1:18" ht="13.8" customHeight="1" x14ac:dyDescent="0.3">
      <c r="A1117" t="s">
        <v>6932</v>
      </c>
      <c r="B1117" s="113" t="s">
        <v>924</v>
      </c>
      <c r="C1117" s="182" t="s">
        <v>248</v>
      </c>
      <c r="D1117" s="40" t="s">
        <v>236</v>
      </c>
      <c r="E1117" s="181" t="s">
        <v>943</v>
      </c>
      <c r="F1117" s="184" t="s">
        <v>6933</v>
      </c>
      <c r="G1117" s="371">
        <v>3.6775436000000004</v>
      </c>
      <c r="H1117" s="370">
        <v>4.0066294686832</v>
      </c>
      <c r="I1117">
        <v>0.55163154000000003</v>
      </c>
      <c r="J1117">
        <v>7.2070557143000006E-3</v>
      </c>
      <c r="K1117">
        <v>4.4931748989000004E-3</v>
      </c>
      <c r="L1117">
        <v>3.4404204803700003</v>
      </c>
      <c r="M1117">
        <v>1.186022212E-2</v>
      </c>
      <c r="N1117" s="109"/>
      <c r="O1117" s="376" t="s">
        <v>6931</v>
      </c>
      <c r="P1117" s="47"/>
      <c r="Q1117" s="46"/>
      <c r="R1117" s="46"/>
    </row>
    <row r="1118" spans="1:18" ht="13.8" customHeight="1" x14ac:dyDescent="0.3">
      <c r="A1118" t="s">
        <v>2316</v>
      </c>
      <c r="B1118" s="113" t="s">
        <v>924</v>
      </c>
      <c r="C1118" s="182" t="s">
        <v>1665</v>
      </c>
      <c r="D1118" s="40" t="s">
        <v>236</v>
      </c>
      <c r="E1118" s="181" t="s">
        <v>943</v>
      </c>
      <c r="F1118" s="184" t="s">
        <v>4438</v>
      </c>
      <c r="G1118" s="371">
        <v>0.261013</v>
      </c>
      <c r="H1118" s="370">
        <v>6.3331795329999996E-2</v>
      </c>
      <c r="I1118">
        <v>3.9151949999999998E-2</v>
      </c>
      <c r="J1118">
        <v>8.4906396940999992E-3</v>
      </c>
      <c r="K1118">
        <v>5.6746691889E-3</v>
      </c>
      <c r="L1118">
        <v>6.602028807E-3</v>
      </c>
      <c r="M1118">
        <v>1.475850064E-2</v>
      </c>
      <c r="N1118" s="109"/>
      <c r="O1118" s="376" t="s">
        <v>6934</v>
      </c>
      <c r="P1118" s="47"/>
      <c r="Q1118" s="46"/>
      <c r="R1118" s="46"/>
    </row>
    <row r="1119" spans="1:18" ht="13.8" customHeight="1" x14ac:dyDescent="0.3">
      <c r="A1119" t="s">
        <v>6935</v>
      </c>
      <c r="B1119" s="113" t="s">
        <v>924</v>
      </c>
      <c r="C1119" s="182" t="s">
        <v>249</v>
      </c>
      <c r="D1119" s="40" t="s">
        <v>236</v>
      </c>
      <c r="E1119" s="181" t="s">
        <v>943</v>
      </c>
      <c r="F1119" s="184" t="s">
        <v>6936</v>
      </c>
      <c r="G1119" s="371">
        <v>3.7110130000000003</v>
      </c>
      <c r="H1119" s="370">
        <v>10.679731641183</v>
      </c>
      <c r="I1119">
        <v>0.55665195000000001</v>
      </c>
      <c r="J1119">
        <v>8.4906396940999992E-3</v>
      </c>
      <c r="K1119">
        <v>5.6746691889E-3</v>
      </c>
      <c r="L1119">
        <v>10.10550187466</v>
      </c>
      <c r="M1119">
        <v>1.475850064E-2</v>
      </c>
      <c r="N1119" s="109"/>
      <c r="O1119" s="376" t="s">
        <v>6934</v>
      </c>
      <c r="P1119" s="47"/>
      <c r="Q1119" s="46"/>
      <c r="R1119" s="46"/>
    </row>
    <row r="1120" spans="1:18" ht="13.8" customHeight="1" x14ac:dyDescent="0.3">
      <c r="A1120" t="s">
        <v>2317</v>
      </c>
      <c r="B1120" s="113" t="s">
        <v>924</v>
      </c>
      <c r="C1120" s="182" t="s">
        <v>250</v>
      </c>
      <c r="D1120" s="40" t="s">
        <v>236</v>
      </c>
      <c r="E1120" s="181" t="s">
        <v>943</v>
      </c>
      <c r="F1120" s="184" t="s">
        <v>4439</v>
      </c>
      <c r="G1120" s="371">
        <v>0.16124391333333332</v>
      </c>
      <c r="H1120" s="370">
        <v>5.7141616167999995E-2</v>
      </c>
      <c r="I1120">
        <v>2.4186586999999999E-2</v>
      </c>
      <c r="J1120">
        <v>1.1184062207100002E-2</v>
      </c>
      <c r="K1120">
        <v>8.1538705489000007E-3</v>
      </c>
      <c r="L1120">
        <v>9.0813556420000011E-3</v>
      </c>
      <c r="M1120">
        <v>2.0840136490000001E-2</v>
      </c>
      <c r="N1120" s="109"/>
      <c r="O1120" s="376" t="s">
        <v>6937</v>
      </c>
      <c r="P1120" s="47"/>
      <c r="Q1120" s="46"/>
      <c r="R1120" s="46"/>
    </row>
    <row r="1121" spans="1:18" ht="13.8" customHeight="1" x14ac:dyDescent="0.3">
      <c r="A1121" t="s">
        <v>6938</v>
      </c>
      <c r="B1121" s="113" t="s">
        <v>924</v>
      </c>
      <c r="C1121" s="182" t="s">
        <v>1666</v>
      </c>
      <c r="D1121" s="40" t="s">
        <v>236</v>
      </c>
      <c r="E1121" s="181" t="s">
        <v>943</v>
      </c>
      <c r="F1121" s="184" t="s">
        <v>6939</v>
      </c>
      <c r="G1121" s="371">
        <v>0.16124391333333332</v>
      </c>
      <c r="H1121" s="370">
        <v>3.6896541365460003</v>
      </c>
      <c r="I1121">
        <v>2.4186586999999999E-2</v>
      </c>
      <c r="J1121">
        <v>1.1184062207100002E-2</v>
      </c>
      <c r="K1121">
        <v>8.1538705489000007E-3</v>
      </c>
      <c r="L1121">
        <v>3.64159387602</v>
      </c>
      <c r="M1121">
        <v>2.0840136490000001E-2</v>
      </c>
      <c r="N1121" s="109"/>
      <c r="O1121" s="376" t="s">
        <v>6937</v>
      </c>
      <c r="P1121" s="47"/>
      <c r="Q1121"/>
      <c r="R1121"/>
    </row>
    <row r="1122" spans="1:18" ht="13.8" customHeight="1" x14ac:dyDescent="0.3">
      <c r="A1122" t="s">
        <v>6940</v>
      </c>
      <c r="B1122" s="113" t="s">
        <v>924</v>
      </c>
      <c r="C1122" s="182" t="s">
        <v>251</v>
      </c>
      <c r="D1122" s="40" t="s">
        <v>236</v>
      </c>
      <c r="E1122" s="181" t="s">
        <v>943</v>
      </c>
      <c r="F1122" s="184" t="s">
        <v>6941</v>
      </c>
      <c r="G1122" s="371">
        <v>3.6923579333333332</v>
      </c>
      <c r="H1122" s="370">
        <v>5.9128339070978999</v>
      </c>
      <c r="I1122">
        <v>0.55385368999999995</v>
      </c>
      <c r="J1122">
        <v>7.7751994990000002E-3</v>
      </c>
      <c r="K1122">
        <v>5.0161314188999998E-3</v>
      </c>
      <c r="L1122">
        <v>5.3430747368900002</v>
      </c>
      <c r="M1122">
        <v>1.314306675E-2</v>
      </c>
      <c r="N1122" s="109"/>
      <c r="O1122" s="376" t="s">
        <v>6942</v>
      </c>
      <c r="P1122" s="47"/>
      <c r="Q1122"/>
      <c r="R1122"/>
    </row>
    <row r="1123" spans="1:18" ht="13.8" customHeight="1" x14ac:dyDescent="0.3">
      <c r="A1123" t="s">
        <v>2318</v>
      </c>
      <c r="B1123" s="113" t="s">
        <v>924</v>
      </c>
      <c r="C1123" s="182" t="s">
        <v>252</v>
      </c>
      <c r="D1123" s="40" t="s">
        <v>236</v>
      </c>
      <c r="E1123" s="181" t="s">
        <v>943</v>
      </c>
      <c r="F1123" s="184" t="s">
        <v>4440</v>
      </c>
      <c r="G1123" s="371">
        <v>0.23632244000000002</v>
      </c>
      <c r="H1123" s="370">
        <v>5.6543185933600006E-2</v>
      </c>
      <c r="I1123">
        <v>3.5448366000000002E-2</v>
      </c>
      <c r="J1123">
        <v>7.543733449699999E-3</v>
      </c>
      <c r="K1123">
        <v>4.8030749789000002E-3</v>
      </c>
      <c r="L1123">
        <v>5.7303904849999995E-3</v>
      </c>
      <c r="M1123">
        <v>1.26204256E-2</v>
      </c>
      <c r="N1123" s="109"/>
      <c r="O1123" s="376" t="s">
        <v>6942</v>
      </c>
      <c r="P1123" s="47"/>
      <c r="Q1123"/>
      <c r="R1123"/>
    </row>
    <row r="1124" spans="1:18" ht="13.8" customHeight="1" x14ac:dyDescent="0.3">
      <c r="A1124" t="s">
        <v>6943</v>
      </c>
      <c r="B1124" s="113" t="s">
        <v>924</v>
      </c>
      <c r="C1124" s="182" t="s">
        <v>1667</v>
      </c>
      <c r="D1124" s="40" t="s">
        <v>236</v>
      </c>
      <c r="E1124" s="181" t="s">
        <v>943</v>
      </c>
      <c r="F1124" s="184" t="s">
        <v>6944</v>
      </c>
      <c r="G1124" s="371">
        <v>3.6863224666666667</v>
      </c>
      <c r="H1124" s="370">
        <v>5.4689181798986004</v>
      </c>
      <c r="I1124">
        <v>0.55294836999999997</v>
      </c>
      <c r="J1124">
        <v>7.543733449699999E-3</v>
      </c>
      <c r="K1124">
        <v>4.8030749789000002E-3</v>
      </c>
      <c r="L1124">
        <v>4.90060538045</v>
      </c>
      <c r="M1124">
        <v>1.26204256E-2</v>
      </c>
      <c r="N1124" s="109"/>
      <c r="O1124" s="376" t="s">
        <v>6942</v>
      </c>
      <c r="P1124" s="47"/>
      <c r="Q1124"/>
      <c r="R1124"/>
    </row>
    <row r="1125" spans="1:18" ht="13.8" customHeight="1" x14ac:dyDescent="0.3">
      <c r="A1125" t="s">
        <v>2319</v>
      </c>
      <c r="B1125" s="113" t="s">
        <v>924</v>
      </c>
      <c r="C1125" s="182" t="s">
        <v>253</v>
      </c>
      <c r="D1125" s="40" t="s">
        <v>236</v>
      </c>
      <c r="E1125" s="181" t="s">
        <v>943</v>
      </c>
      <c r="F1125" s="184" t="s">
        <v>4441</v>
      </c>
      <c r="G1125" s="371">
        <v>0.23632244000000002</v>
      </c>
      <c r="H1125" s="370">
        <v>5.6543185933600006E-2</v>
      </c>
      <c r="I1125">
        <v>3.5448366000000002E-2</v>
      </c>
      <c r="J1125">
        <v>7.543733449699999E-3</v>
      </c>
      <c r="K1125">
        <v>4.8030749789000002E-3</v>
      </c>
      <c r="L1125">
        <v>5.7303904849999995E-3</v>
      </c>
      <c r="M1125">
        <v>1.26204256E-2</v>
      </c>
      <c r="N1125" s="109"/>
      <c r="O1125" s="376" t="s">
        <v>6945</v>
      </c>
      <c r="P1125" s="47"/>
      <c r="Q1125"/>
      <c r="R1125"/>
    </row>
    <row r="1126" spans="1:18" ht="13.8" customHeight="1" x14ac:dyDescent="0.3">
      <c r="A1126" t="s">
        <v>6946</v>
      </c>
      <c r="B1126" s="113" t="s">
        <v>924</v>
      </c>
      <c r="C1126" s="182" t="s">
        <v>254</v>
      </c>
      <c r="D1126" s="40" t="s">
        <v>236</v>
      </c>
      <c r="E1126" s="181" t="s">
        <v>943</v>
      </c>
      <c r="F1126" s="184" t="s">
        <v>6947</v>
      </c>
      <c r="G1126" s="371">
        <v>3.6863224666666667</v>
      </c>
      <c r="H1126" s="370">
        <v>7.1005431798986001</v>
      </c>
      <c r="I1126">
        <v>0.55294836999999997</v>
      </c>
      <c r="J1126">
        <v>7.543733449699999E-3</v>
      </c>
      <c r="K1126">
        <v>4.8030749789000002E-3</v>
      </c>
      <c r="L1126">
        <v>6.5322303804499997</v>
      </c>
      <c r="M1126">
        <v>1.26204256E-2</v>
      </c>
      <c r="N1126" s="109"/>
      <c r="O1126" s="376" t="s">
        <v>6945</v>
      </c>
      <c r="P1126" s="47"/>
      <c r="Q1126"/>
      <c r="R1126"/>
    </row>
    <row r="1127" spans="1:18" ht="13.8" customHeight="1" x14ac:dyDescent="0.3">
      <c r="A1127" t="s">
        <v>2320</v>
      </c>
      <c r="B1127" s="113" t="s">
        <v>924</v>
      </c>
      <c r="C1127" s="182" t="s">
        <v>1668</v>
      </c>
      <c r="D1127" s="40" t="s">
        <v>236</v>
      </c>
      <c r="E1127" s="181" t="s">
        <v>943</v>
      </c>
      <c r="F1127" s="184" t="s">
        <v>4442</v>
      </c>
      <c r="G1127" s="371">
        <v>0.24071187333333333</v>
      </c>
      <c r="H1127" s="370">
        <v>5.7750050393199998E-2</v>
      </c>
      <c r="I1127">
        <v>3.6106780999999998E-2</v>
      </c>
      <c r="J1127">
        <v>7.7120723273E-3</v>
      </c>
      <c r="K1127">
        <v>4.9580250788999998E-3</v>
      </c>
      <c r="L1127">
        <v>5.8853484269999999E-3</v>
      </c>
      <c r="M1127">
        <v>1.3000528339999999E-2</v>
      </c>
      <c r="N1127" s="109"/>
      <c r="O1127" s="376" t="s">
        <v>6948</v>
      </c>
      <c r="P1127" s="47"/>
      <c r="Q1127"/>
      <c r="R1127"/>
    </row>
    <row r="1128" spans="1:18" ht="13.8" customHeight="1" x14ac:dyDescent="0.3">
      <c r="A1128" t="s">
        <v>6949</v>
      </c>
      <c r="B1128" s="113" t="s">
        <v>924</v>
      </c>
      <c r="C1128" s="182" t="s">
        <v>255</v>
      </c>
      <c r="D1128" s="40" t="s">
        <v>236</v>
      </c>
      <c r="E1128" s="181" t="s">
        <v>943</v>
      </c>
      <c r="F1128" s="184" t="s">
        <v>6950</v>
      </c>
      <c r="G1128" s="371">
        <v>3.6907118666666667</v>
      </c>
      <c r="H1128" s="370">
        <v>8.1322500315162003</v>
      </c>
      <c r="I1128">
        <v>0.55360677999999997</v>
      </c>
      <c r="J1128">
        <v>7.7120723273E-3</v>
      </c>
      <c r="K1128">
        <v>4.9580250788999998E-3</v>
      </c>
      <c r="L1128">
        <v>7.5628853305499995</v>
      </c>
      <c r="M1128">
        <v>1.3000528339999999E-2</v>
      </c>
      <c r="N1128" s="109"/>
      <c r="O1128" s="376" t="s">
        <v>6948</v>
      </c>
      <c r="P1128" s="47"/>
      <c r="Q1128"/>
      <c r="R1128"/>
    </row>
    <row r="1129" spans="1:18" ht="13.8" customHeight="1" x14ac:dyDescent="0.3">
      <c r="A1129" t="s">
        <v>2321</v>
      </c>
      <c r="B1129" s="113" t="s">
        <v>924</v>
      </c>
      <c r="C1129" s="182" t="s">
        <v>256</v>
      </c>
      <c r="D1129" s="40" t="s">
        <v>236</v>
      </c>
      <c r="E1129" s="181" t="s">
        <v>943</v>
      </c>
      <c r="F1129" s="184" t="s">
        <v>4443</v>
      </c>
      <c r="G1129" s="371">
        <v>0.19063656666666667</v>
      </c>
      <c r="H1129" s="370">
        <v>4.3125206868750002E-2</v>
      </c>
      <c r="I1129">
        <v>2.8595485E-2</v>
      </c>
      <c r="J1129">
        <v>4.9836179733000014E-3</v>
      </c>
      <c r="K1129">
        <v>3.5879125680500002E-3</v>
      </c>
      <c r="L1129">
        <v>3.8545795814000001E-3</v>
      </c>
      <c r="M1129">
        <v>9.2784750860000001E-3</v>
      </c>
      <c r="N1129" s="109"/>
      <c r="O1129" s="376" t="s">
        <v>6951</v>
      </c>
      <c r="P1129" s="47"/>
      <c r="Q1129"/>
      <c r="R1129"/>
    </row>
    <row r="1130" spans="1:18" ht="13.8" customHeight="1" x14ac:dyDescent="0.3">
      <c r="A1130" t="s">
        <v>2322</v>
      </c>
      <c r="B1130" s="113" t="s">
        <v>924</v>
      </c>
      <c r="C1130" s="182" t="s">
        <v>1669</v>
      </c>
      <c r="D1130" s="40" t="s">
        <v>236</v>
      </c>
      <c r="E1130" s="181" t="s">
        <v>943</v>
      </c>
      <c r="F1130" s="184" t="s">
        <v>4444</v>
      </c>
      <c r="G1130" s="371">
        <v>0.24235791333333337</v>
      </c>
      <c r="H1130" s="370">
        <v>5.8202624915900003E-2</v>
      </c>
      <c r="I1130">
        <v>3.6353687000000003E-2</v>
      </c>
      <c r="J1130">
        <v>7.7751994990000002E-3</v>
      </c>
      <c r="K1130">
        <v>5.0161314188999998E-3</v>
      </c>
      <c r="L1130">
        <v>5.9434577079999999E-3</v>
      </c>
      <c r="M1130">
        <v>1.314306675E-2</v>
      </c>
      <c r="N1130" s="109"/>
      <c r="O1130" s="376" t="s">
        <v>6952</v>
      </c>
      <c r="P1130" s="47"/>
      <c r="Q1130" s="11"/>
      <c r="R1130" s="11"/>
    </row>
    <row r="1131" spans="1:18" ht="13.8" customHeight="1" x14ac:dyDescent="0.3">
      <c r="A1131" t="s">
        <v>2323</v>
      </c>
      <c r="B1131" s="113" t="s">
        <v>924</v>
      </c>
      <c r="C1131" s="182" t="s">
        <v>257</v>
      </c>
      <c r="D1131" s="40" t="s">
        <v>236</v>
      </c>
      <c r="E1131" s="181" t="s">
        <v>943</v>
      </c>
      <c r="F1131" s="184" t="s">
        <v>4445</v>
      </c>
      <c r="G1131" s="371">
        <v>0.2478447</v>
      </c>
      <c r="H1131" s="370">
        <v>5.9711203970000001E-2</v>
      </c>
      <c r="I1131">
        <v>3.7176704999999997E-2</v>
      </c>
      <c r="J1131">
        <v>7.985623081099999E-3</v>
      </c>
      <c r="K1131">
        <v>5.2098190088999997E-3</v>
      </c>
      <c r="L1131">
        <v>6.1371550999999996E-3</v>
      </c>
      <c r="M1131">
        <v>1.361819442E-2</v>
      </c>
      <c r="N1131" s="109"/>
      <c r="O1131" s="376" t="s">
        <v>6953</v>
      </c>
      <c r="P1131" s="47"/>
      <c r="Q1131" s="11"/>
      <c r="R1131" s="11"/>
    </row>
    <row r="1132" spans="1:18" ht="13.8" customHeight="1" x14ac:dyDescent="0.3">
      <c r="A1132" t="s">
        <v>6954</v>
      </c>
      <c r="B1132" s="113" t="s">
        <v>924</v>
      </c>
      <c r="C1132" s="182" t="s">
        <v>258</v>
      </c>
      <c r="D1132" s="40" t="s">
        <v>236</v>
      </c>
      <c r="E1132" s="181" t="s">
        <v>943</v>
      </c>
      <c r="F1132" s="184" t="s">
        <v>6955</v>
      </c>
      <c r="G1132" s="371">
        <v>3.6978447333333331</v>
      </c>
      <c r="H1132" s="370">
        <v>9.3021111783500015</v>
      </c>
      <c r="I1132">
        <v>0.55467670999999996</v>
      </c>
      <c r="J1132">
        <v>7.985623081099999E-3</v>
      </c>
      <c r="K1132">
        <v>5.2098190088999997E-3</v>
      </c>
      <c r="L1132">
        <v>8.7310371244800002</v>
      </c>
      <c r="M1132">
        <v>1.361819442E-2</v>
      </c>
      <c r="N1132" s="109"/>
      <c r="O1132" s="376" t="s">
        <v>6953</v>
      </c>
      <c r="P1132" s="47"/>
      <c r="Q1132"/>
      <c r="R1132"/>
    </row>
    <row r="1133" spans="1:18" ht="13.8" customHeight="1" x14ac:dyDescent="0.3">
      <c r="A1133" t="s">
        <v>2324</v>
      </c>
      <c r="B1133" s="113" t="s">
        <v>924</v>
      </c>
      <c r="C1133" s="182" t="s">
        <v>1670</v>
      </c>
      <c r="D1133" s="40" t="s">
        <v>236</v>
      </c>
      <c r="E1133" s="181" t="s">
        <v>943</v>
      </c>
      <c r="F1133" s="184" t="s">
        <v>4446</v>
      </c>
      <c r="G1133" s="371">
        <v>0.27052048666666667</v>
      </c>
      <c r="H1133" s="370">
        <v>6.7749559928200004E-2</v>
      </c>
      <c r="I1133">
        <v>4.0578072999999999E-2</v>
      </c>
      <c r="J1133">
        <v>1.0556353156999999E-2</v>
      </c>
      <c r="K1133">
        <v>5.1732767322000004E-3</v>
      </c>
      <c r="L1133">
        <v>7.4913204289999997E-3</v>
      </c>
      <c r="M1133">
        <v>1.428872663E-2</v>
      </c>
      <c r="N1133" s="109"/>
      <c r="O1133" s="376" t="s">
        <v>6956</v>
      </c>
      <c r="P1133" s="47"/>
      <c r="Q1133" s="11"/>
      <c r="R1133" s="11"/>
    </row>
    <row r="1134" spans="1:18" ht="13.8" customHeight="1" x14ac:dyDescent="0.3">
      <c r="A1134" t="s">
        <v>2325</v>
      </c>
      <c r="B1134" s="113" t="s">
        <v>924</v>
      </c>
      <c r="C1134" s="182" t="s">
        <v>259</v>
      </c>
      <c r="D1134" s="40" t="s">
        <v>236</v>
      </c>
      <c r="E1134" s="181" t="s">
        <v>943</v>
      </c>
      <c r="F1134" s="184" t="s">
        <v>4447</v>
      </c>
      <c r="G1134" s="371">
        <v>0.28460619333333337</v>
      </c>
      <c r="H1134" s="370">
        <v>6.9818687322100004E-2</v>
      </c>
      <c r="I1134">
        <v>4.2690929000000002E-2</v>
      </c>
      <c r="J1134">
        <v>9.3954614241999971E-3</v>
      </c>
      <c r="K1134">
        <v>6.5075259888999993E-3</v>
      </c>
      <c r="L1134">
        <v>7.434927759E-3</v>
      </c>
      <c r="M1134">
        <v>1.6801549749999999E-2</v>
      </c>
      <c r="N1134" s="109"/>
      <c r="O1134" s="376" t="s">
        <v>6957</v>
      </c>
      <c r="P1134" s="47"/>
      <c r="Q1134" s="26"/>
      <c r="R1134" s="26"/>
    </row>
    <row r="1135" spans="1:18" ht="13.8" customHeight="1" x14ac:dyDescent="0.3">
      <c r="A1135" t="s">
        <v>6958</v>
      </c>
      <c r="B1135" s="113" t="s">
        <v>924</v>
      </c>
      <c r="C1135" s="182" t="s">
        <v>260</v>
      </c>
      <c r="D1135" s="40" t="s">
        <v>236</v>
      </c>
      <c r="E1135" s="181" t="s">
        <v>943</v>
      </c>
      <c r="F1135" s="184" t="s">
        <v>6959</v>
      </c>
      <c r="G1135" s="371">
        <v>3.7346062</v>
      </c>
      <c r="H1135" s="370">
        <v>4.6663811920231</v>
      </c>
      <c r="I1135">
        <v>0.56019092999999998</v>
      </c>
      <c r="J1135">
        <v>9.3954614241999971E-3</v>
      </c>
      <c r="K1135">
        <v>6.5075259888999993E-3</v>
      </c>
      <c r="L1135">
        <v>4.0864974314599998</v>
      </c>
      <c r="M1135">
        <v>1.6801549749999999E-2</v>
      </c>
      <c r="N1135" s="109"/>
      <c r="O1135" s="376" t="s">
        <v>6957</v>
      </c>
      <c r="P1135" s="47"/>
      <c r="Q1135" s="11"/>
      <c r="R1135" s="11"/>
    </row>
    <row r="1136" spans="1:18" ht="13.8" customHeight="1" x14ac:dyDescent="0.3">
      <c r="B1136" s="113"/>
      <c r="C1136" s="180"/>
      <c r="D1136" s="37" t="s">
        <v>261</v>
      </c>
      <c r="E1136" s="181"/>
      <c r="F1136"/>
      <c r="I1136"/>
      <c r="J1136"/>
      <c r="K1136"/>
      <c r="L1136"/>
      <c r="M1136"/>
      <c r="N1136" s="110"/>
      <c r="O1136" s="377"/>
      <c r="P1136" s="40"/>
      <c r="Q1136" s="11"/>
      <c r="R1136" s="11"/>
    </row>
    <row r="1137" spans="1:18" ht="13.8" customHeight="1" x14ac:dyDescent="0.3">
      <c r="A1137" t="s">
        <v>2326</v>
      </c>
      <c r="B1137" s="113" t="s">
        <v>924</v>
      </c>
      <c r="C1137" s="182" t="s">
        <v>262</v>
      </c>
      <c r="D1137" s="40" t="s">
        <v>261</v>
      </c>
      <c r="E1137" s="181" t="s">
        <v>943</v>
      </c>
      <c r="F1137" s="184" t="s">
        <v>4448</v>
      </c>
      <c r="G1137" s="371">
        <v>0.23741980000000001</v>
      </c>
      <c r="H1137" s="370">
        <v>5.6844902548000002E-2</v>
      </c>
      <c r="I1137">
        <v>3.5612970000000001E-2</v>
      </c>
      <c r="J1137">
        <v>7.5858181641000012E-3</v>
      </c>
      <c r="K1137">
        <v>4.8418124789000004E-3</v>
      </c>
      <c r="L1137">
        <v>5.7691299450000006E-3</v>
      </c>
      <c r="M1137">
        <v>1.271545154E-2</v>
      </c>
      <c r="N1137" s="109"/>
      <c r="O1137" s="376" t="s">
        <v>6960</v>
      </c>
      <c r="P1137" s="40"/>
      <c r="Q1137" s="11"/>
      <c r="R1137" s="11"/>
    </row>
    <row r="1138" spans="1:18" ht="13.8" customHeight="1" x14ac:dyDescent="0.3">
      <c r="A1138" t="s">
        <v>6961</v>
      </c>
      <c r="B1138" s="113" t="s">
        <v>924</v>
      </c>
      <c r="C1138" s="182" t="s">
        <v>1671</v>
      </c>
      <c r="D1138" s="40" t="s">
        <v>261</v>
      </c>
      <c r="E1138" s="181" t="s">
        <v>943</v>
      </c>
      <c r="F1138" s="184" t="s">
        <v>6962</v>
      </c>
      <c r="G1138" s="371">
        <v>3.6874198000000002</v>
      </c>
      <c r="H1138" s="370">
        <v>4.7993948905529997</v>
      </c>
      <c r="I1138">
        <v>0.55311297000000004</v>
      </c>
      <c r="J1138">
        <v>7.5858181641000012E-3</v>
      </c>
      <c r="K1138">
        <v>4.8418124789000004E-3</v>
      </c>
      <c r="L1138">
        <v>4.2308191179499994</v>
      </c>
      <c r="M1138">
        <v>1.271545154E-2</v>
      </c>
      <c r="N1138" s="109"/>
      <c r="O1138" s="376" t="s">
        <v>6960</v>
      </c>
      <c r="P1138" s="40"/>
      <c r="Q1138" s="11"/>
      <c r="R1138" s="11"/>
    </row>
    <row r="1139" spans="1:18" ht="13.8" customHeight="1" x14ac:dyDescent="0.3">
      <c r="A1139" t="s">
        <v>2327</v>
      </c>
      <c r="B1139" s="113" t="s">
        <v>924</v>
      </c>
      <c r="C1139" s="182" t="s">
        <v>263</v>
      </c>
      <c r="D1139" s="40" t="s">
        <v>261</v>
      </c>
      <c r="E1139" s="181" t="s">
        <v>943</v>
      </c>
      <c r="F1139" s="184" t="s">
        <v>4449</v>
      </c>
      <c r="G1139" s="371">
        <v>0.24071187333333333</v>
      </c>
      <c r="H1139" s="370">
        <v>5.7750050393199998E-2</v>
      </c>
      <c r="I1139">
        <v>3.6106780999999998E-2</v>
      </c>
      <c r="J1139">
        <v>7.7120723273E-3</v>
      </c>
      <c r="K1139">
        <v>4.9580250788999998E-3</v>
      </c>
      <c r="L1139">
        <v>5.8853484269999999E-3</v>
      </c>
      <c r="M1139">
        <v>1.3000528339999999E-2</v>
      </c>
      <c r="N1139" s="109"/>
      <c r="O1139" s="376" t="s">
        <v>6963</v>
      </c>
      <c r="P1139" s="40"/>
      <c r="Q1139"/>
      <c r="R1139"/>
    </row>
    <row r="1140" spans="1:18" ht="13.8" customHeight="1" x14ac:dyDescent="0.3">
      <c r="A1140" t="s">
        <v>6964</v>
      </c>
      <c r="B1140" s="113" t="s">
        <v>924</v>
      </c>
      <c r="C1140" s="182" t="s">
        <v>264</v>
      </c>
      <c r="D1140" s="40" t="s">
        <v>261</v>
      </c>
      <c r="E1140" s="181" t="s">
        <v>943</v>
      </c>
      <c r="F1140" s="184" t="s">
        <v>6965</v>
      </c>
      <c r="G1140" s="371">
        <v>3.6907118666666667</v>
      </c>
      <c r="H1140" s="370">
        <v>5.0407500315161995</v>
      </c>
      <c r="I1140">
        <v>0.55360677999999997</v>
      </c>
      <c r="J1140">
        <v>7.7120723273E-3</v>
      </c>
      <c r="K1140">
        <v>4.9580250788999998E-3</v>
      </c>
      <c r="L1140">
        <v>4.4713853305499995</v>
      </c>
      <c r="M1140">
        <v>1.3000528339999999E-2</v>
      </c>
      <c r="N1140" s="109"/>
      <c r="O1140" s="376" t="s">
        <v>6963</v>
      </c>
      <c r="P1140" s="40"/>
      <c r="Q1140" s="46"/>
      <c r="R1140" s="46"/>
    </row>
    <row r="1141" spans="1:18" ht="13.8" customHeight="1" x14ac:dyDescent="0.3">
      <c r="A1141" t="s">
        <v>2328</v>
      </c>
      <c r="B1141" s="113" t="s">
        <v>924</v>
      </c>
      <c r="C1141" s="182" t="s">
        <v>1672</v>
      </c>
      <c r="D1141" s="40" t="s">
        <v>261</v>
      </c>
      <c r="E1141" s="181" t="s">
        <v>943</v>
      </c>
      <c r="F1141" s="184" t="s">
        <v>4450</v>
      </c>
      <c r="G1141" s="371">
        <v>0.52368504666666671</v>
      </c>
      <c r="H1141" s="370">
        <v>0.137672191152</v>
      </c>
      <c r="I1141">
        <v>7.8552757000000001E-2</v>
      </c>
      <c r="J1141">
        <v>2.0563145981000001E-2</v>
      </c>
      <c r="K1141">
        <v>1.3963688803E-2</v>
      </c>
      <c r="L1141">
        <v>1.6525551528000001E-2</v>
      </c>
      <c r="M1141">
        <v>3.5985183839999997E-2</v>
      </c>
      <c r="N1141" s="109"/>
      <c r="O1141" s="376" t="s">
        <v>6966</v>
      </c>
      <c r="P1141" s="40"/>
      <c r="Q1141" s="46"/>
      <c r="R1141" s="46"/>
    </row>
    <row r="1142" spans="1:18" ht="13.8" customHeight="1" x14ac:dyDescent="0.3">
      <c r="A1142" t="s">
        <v>6967</v>
      </c>
      <c r="B1142" s="113" t="s">
        <v>924</v>
      </c>
      <c r="C1142" s="182" t="s">
        <v>265</v>
      </c>
      <c r="D1142" s="40" t="s">
        <v>261</v>
      </c>
      <c r="E1142" s="181" t="s">
        <v>943</v>
      </c>
      <c r="F1142" s="184" t="s">
        <v>6968</v>
      </c>
      <c r="G1142" s="371">
        <v>3.9736850666666665</v>
      </c>
      <c r="H1142" s="370">
        <v>41.445797436524003</v>
      </c>
      <c r="I1142">
        <v>0.59605275999999996</v>
      </c>
      <c r="J1142">
        <v>2.0563145981000001E-2</v>
      </c>
      <c r="K1142">
        <v>1.3963688803E-2</v>
      </c>
      <c r="L1142">
        <v>40.807150793900007</v>
      </c>
      <c r="M1142">
        <v>3.5985183839999997E-2</v>
      </c>
      <c r="N1142" s="109"/>
      <c r="O1142" s="376" t="s">
        <v>6966</v>
      </c>
      <c r="P1142" s="40"/>
      <c r="Q1142" s="46"/>
      <c r="R1142" s="46"/>
    </row>
    <row r="1143" spans="1:18" ht="13.8" customHeight="1" x14ac:dyDescent="0.3">
      <c r="A1143" t="s">
        <v>2329</v>
      </c>
      <c r="B1143" s="113" t="s">
        <v>924</v>
      </c>
      <c r="C1143" s="182" t="s">
        <v>266</v>
      </c>
      <c r="D1143" s="40" t="s">
        <v>261</v>
      </c>
      <c r="E1143" s="181" t="s">
        <v>943</v>
      </c>
      <c r="F1143" s="184" t="s">
        <v>4451</v>
      </c>
      <c r="G1143" s="371">
        <v>0.27052048666666667</v>
      </c>
      <c r="H1143" s="370">
        <v>6.7749559928200004E-2</v>
      </c>
      <c r="I1143">
        <v>4.0578072999999999E-2</v>
      </c>
      <c r="J1143">
        <v>1.0556353156999999E-2</v>
      </c>
      <c r="K1143">
        <v>5.1732767322000004E-3</v>
      </c>
      <c r="L1143">
        <v>7.4913204289999997E-3</v>
      </c>
      <c r="M1143">
        <v>1.428872663E-2</v>
      </c>
      <c r="N1143" s="109"/>
      <c r="O1143" s="376" t="s">
        <v>6969</v>
      </c>
      <c r="P1143" s="40"/>
      <c r="Q1143" s="46"/>
      <c r="R1143" s="46"/>
    </row>
    <row r="1144" spans="1:18" ht="13.8" customHeight="1" x14ac:dyDescent="0.3">
      <c r="A1144" t="s">
        <v>2330</v>
      </c>
      <c r="B1144" s="113" t="s">
        <v>924</v>
      </c>
      <c r="C1144" s="182" t="s">
        <v>1673</v>
      </c>
      <c r="D1144" s="40" t="s">
        <v>261</v>
      </c>
      <c r="E1144" s="181" t="s">
        <v>943</v>
      </c>
      <c r="F1144" s="184" t="s">
        <v>4452</v>
      </c>
      <c r="G1144" s="371">
        <v>0.27052048666666667</v>
      </c>
      <c r="H1144" s="370">
        <v>6.7749559928200004E-2</v>
      </c>
      <c r="I1144">
        <v>4.0578072999999999E-2</v>
      </c>
      <c r="J1144">
        <v>1.0556353156999999E-2</v>
      </c>
      <c r="K1144">
        <v>5.1732767322000004E-3</v>
      </c>
      <c r="L1144">
        <v>7.4913204289999997E-3</v>
      </c>
      <c r="M1144">
        <v>1.428872663E-2</v>
      </c>
      <c r="N1144" s="109"/>
      <c r="O1144" s="376" t="s">
        <v>6970</v>
      </c>
      <c r="P1144" s="40"/>
      <c r="Q1144" s="46"/>
      <c r="R1144" s="46"/>
    </row>
    <row r="1145" spans="1:18" ht="13.8" customHeight="1" x14ac:dyDescent="0.3">
      <c r="A1145" t="s">
        <v>2331</v>
      </c>
      <c r="B1145" s="113" t="s">
        <v>924</v>
      </c>
      <c r="C1145" s="182" t="s">
        <v>267</v>
      </c>
      <c r="D1145" s="40" t="s">
        <v>261</v>
      </c>
      <c r="E1145" s="181" t="s">
        <v>943</v>
      </c>
      <c r="F1145" s="184" t="s">
        <v>4453</v>
      </c>
      <c r="G1145" s="371">
        <v>0.24839338</v>
      </c>
      <c r="H1145" s="370">
        <v>5.9862061688199998E-2</v>
      </c>
      <c r="I1145">
        <v>3.7259006999999997E-2</v>
      </c>
      <c r="J1145">
        <v>8.0066653482999996E-3</v>
      </c>
      <c r="K1145">
        <v>5.229187758899999E-3</v>
      </c>
      <c r="L1145">
        <v>6.1565248309999989E-3</v>
      </c>
      <c r="M1145">
        <v>1.366570689E-2</v>
      </c>
      <c r="N1145" s="109"/>
      <c r="O1145" s="376" t="s">
        <v>6971</v>
      </c>
      <c r="P1145" s="34"/>
      <c r="Q1145" s="46"/>
      <c r="R1145" s="46"/>
    </row>
    <row r="1146" spans="1:18" ht="13.8" customHeight="1" x14ac:dyDescent="0.3">
      <c r="A1146" t="s">
        <v>6972</v>
      </c>
      <c r="B1146" s="113" t="s">
        <v>924</v>
      </c>
      <c r="C1146" s="182" t="s">
        <v>268</v>
      </c>
      <c r="D1146" s="40" t="s">
        <v>261</v>
      </c>
      <c r="E1146" s="181" t="s">
        <v>943</v>
      </c>
      <c r="F1146" s="184" t="s">
        <v>6973</v>
      </c>
      <c r="G1146" s="371">
        <v>3.6983934000000005</v>
      </c>
      <c r="H1146" s="370">
        <v>7.6878120330871997</v>
      </c>
      <c r="I1146">
        <v>0.55475901000000005</v>
      </c>
      <c r="J1146">
        <v>8.0066653482999996E-3</v>
      </c>
      <c r="K1146">
        <v>5.229187758899999E-3</v>
      </c>
      <c r="L1146">
        <v>7.1166064932300008</v>
      </c>
      <c r="M1146">
        <v>1.366570689E-2</v>
      </c>
      <c r="N1146" s="109"/>
      <c r="O1146" s="376" t="s">
        <v>6971</v>
      </c>
      <c r="P1146" s="34"/>
      <c r="Q1146" s="46"/>
      <c r="R1146" s="46"/>
    </row>
    <row r="1147" spans="1:18" ht="13.8" customHeight="1" x14ac:dyDescent="0.3">
      <c r="A1147" t="s">
        <v>2332</v>
      </c>
      <c r="B1147" s="113" t="s">
        <v>924</v>
      </c>
      <c r="C1147" s="182" t="s">
        <v>269</v>
      </c>
      <c r="D1147" s="40" t="s">
        <v>261</v>
      </c>
      <c r="E1147" s="181" t="s">
        <v>943</v>
      </c>
      <c r="F1147" s="184" t="s">
        <v>4454</v>
      </c>
      <c r="G1147" s="371">
        <v>0.33618202666666669</v>
      </c>
      <c r="H1147" s="370">
        <v>8.3999337434900012E-2</v>
      </c>
      <c r="I1147">
        <v>5.0427303999999999E-2</v>
      </c>
      <c r="J1147">
        <v>1.1373443442E-2</v>
      </c>
      <c r="K1147">
        <v>8.3281894889000001E-3</v>
      </c>
      <c r="L1147">
        <v>9.2556834040000008E-3</v>
      </c>
      <c r="M1147">
        <v>2.1267750700000001E-2</v>
      </c>
      <c r="N1147" s="109"/>
      <c r="O1147" s="376" t="s">
        <v>6974</v>
      </c>
      <c r="P1147" s="40"/>
      <c r="Q1147" s="46"/>
      <c r="R1147" s="46"/>
    </row>
    <row r="1148" spans="1:18" ht="13.8" customHeight="1" x14ac:dyDescent="0.3">
      <c r="A1148" t="s">
        <v>2333</v>
      </c>
      <c r="B1148" s="113" t="s">
        <v>924</v>
      </c>
      <c r="C1148" s="182" t="s">
        <v>270</v>
      </c>
      <c r="D1148" s="40" t="s">
        <v>261</v>
      </c>
      <c r="E1148" s="181" t="s">
        <v>943</v>
      </c>
      <c r="F1148" s="184" t="s">
        <v>4455</v>
      </c>
      <c r="G1148" s="371">
        <v>0.21827638666666668</v>
      </c>
      <c r="H1148" s="370">
        <v>5.1581467425399999E-2</v>
      </c>
      <c r="I1148">
        <v>3.2741458000000001E-2</v>
      </c>
      <c r="J1148">
        <v>6.8516501424999996E-3</v>
      </c>
      <c r="K1148">
        <v>4.1660364888999992E-3</v>
      </c>
      <c r="L1148">
        <v>5.0933197539999994E-3</v>
      </c>
      <c r="M1148">
        <v>1.1057730639999999E-2</v>
      </c>
      <c r="N1148" s="109"/>
      <c r="O1148" s="376" t="s">
        <v>6975</v>
      </c>
      <c r="P1148" s="34"/>
      <c r="Q1148"/>
      <c r="R1148"/>
    </row>
    <row r="1149" spans="1:18" ht="13.8" customHeight="1" x14ac:dyDescent="0.3">
      <c r="A1149" t="s">
        <v>2334</v>
      </c>
      <c r="B1149" s="113" t="s">
        <v>924</v>
      </c>
      <c r="C1149" s="182" t="s">
        <v>1674</v>
      </c>
      <c r="D1149" s="40" t="s">
        <v>261</v>
      </c>
      <c r="E1149" s="181" t="s">
        <v>943</v>
      </c>
      <c r="F1149" s="184" t="s">
        <v>4456</v>
      </c>
      <c r="G1149" s="371">
        <v>0.23961451333333333</v>
      </c>
      <c r="H1149" s="370">
        <v>5.7448333777799995E-2</v>
      </c>
      <c r="I1149">
        <v>3.5942176999999999E-2</v>
      </c>
      <c r="J1149">
        <v>7.6699876028999995E-3</v>
      </c>
      <c r="K1149">
        <v>4.9192875788999996E-3</v>
      </c>
      <c r="L1149">
        <v>5.8466089660000001E-3</v>
      </c>
      <c r="M1149">
        <v>1.2905502409999998E-2</v>
      </c>
      <c r="N1149" s="109"/>
      <c r="O1149" s="376" t="s">
        <v>6976</v>
      </c>
      <c r="P1149" s="240"/>
      <c r="Q1149"/>
      <c r="R1149"/>
    </row>
    <row r="1150" spans="1:18" ht="13.8" customHeight="1" x14ac:dyDescent="0.3">
      <c r="A1150" t="s">
        <v>6977</v>
      </c>
      <c r="B1150" s="113" t="s">
        <v>924</v>
      </c>
      <c r="C1150" s="182" t="s">
        <v>271</v>
      </c>
      <c r="D1150" s="40" t="s">
        <v>261</v>
      </c>
      <c r="E1150" s="181" t="s">
        <v>943</v>
      </c>
      <c r="F1150" s="184" t="s">
        <v>6978</v>
      </c>
      <c r="G1150" s="371">
        <v>3.6896145333333337</v>
      </c>
      <c r="H1150" s="370">
        <v>4.9373983208618002</v>
      </c>
      <c r="I1150">
        <v>0.55344218000000001</v>
      </c>
      <c r="J1150">
        <v>7.6699876028999995E-3</v>
      </c>
      <c r="K1150">
        <v>4.9192875788999996E-3</v>
      </c>
      <c r="L1150">
        <v>4.3682965930500002</v>
      </c>
      <c r="M1150">
        <v>1.2905502409999998E-2</v>
      </c>
      <c r="N1150" s="109"/>
      <c r="O1150" s="376" t="s">
        <v>6976</v>
      </c>
      <c r="P1150" s="34"/>
      <c r="Q1150"/>
      <c r="R1150"/>
    </row>
    <row r="1151" spans="1:18" ht="13.8" customHeight="1" x14ac:dyDescent="0.3">
      <c r="A1151" t="s">
        <v>2335</v>
      </c>
      <c r="B1151" s="113" t="s">
        <v>924</v>
      </c>
      <c r="C1151" s="182" t="s">
        <v>272</v>
      </c>
      <c r="D1151" s="40" t="s">
        <v>261</v>
      </c>
      <c r="E1151" s="181" t="s">
        <v>943</v>
      </c>
      <c r="F1151" s="184" t="s">
        <v>4457</v>
      </c>
      <c r="G1151" s="371">
        <v>0.29064166666666669</v>
      </c>
      <c r="H1151" s="370">
        <v>7.1478126183400006E-2</v>
      </c>
      <c r="I1151">
        <v>4.3596250000000003E-2</v>
      </c>
      <c r="J1151">
        <v>9.6269273635000013E-3</v>
      </c>
      <c r="K1151">
        <v>6.7205823288999994E-3</v>
      </c>
      <c r="L1151">
        <v>7.6479948809999995E-3</v>
      </c>
      <c r="M1151">
        <v>1.7324190890000001E-2</v>
      </c>
      <c r="N1151" s="109"/>
      <c r="O1151" s="376" t="s">
        <v>6979</v>
      </c>
      <c r="P1151" s="34"/>
      <c r="Q1151"/>
      <c r="R1151"/>
    </row>
    <row r="1152" spans="1:18" ht="13.8" customHeight="1" x14ac:dyDescent="0.3">
      <c r="A1152" t="s">
        <v>6980</v>
      </c>
      <c r="B1152" s="113" t="s">
        <v>924</v>
      </c>
      <c r="C1152" s="182" t="s">
        <v>273</v>
      </c>
      <c r="D1152" s="40" t="s">
        <v>261</v>
      </c>
      <c r="E1152" s="181" t="s">
        <v>943</v>
      </c>
      <c r="F1152" s="184" t="s">
        <v>6981</v>
      </c>
      <c r="G1152" s="371">
        <v>3.7406416666666664</v>
      </c>
      <c r="H1152" s="370">
        <v>4.8827281191024001</v>
      </c>
      <c r="I1152">
        <v>0.56109624999999996</v>
      </c>
      <c r="J1152">
        <v>9.6269273635000013E-3</v>
      </c>
      <c r="K1152">
        <v>6.7205823288999994E-3</v>
      </c>
      <c r="L1152">
        <v>4.3013979877999997</v>
      </c>
      <c r="M1152">
        <v>1.7324190890000001E-2</v>
      </c>
      <c r="N1152" s="109"/>
      <c r="O1152" s="376" t="s">
        <v>6979</v>
      </c>
      <c r="P1152" s="34"/>
      <c r="Q1152"/>
      <c r="R1152"/>
    </row>
    <row r="1153" spans="1:18" ht="13.8" customHeight="1" x14ac:dyDescent="0.3">
      <c r="A1153" t="s">
        <v>2336</v>
      </c>
      <c r="B1153" s="113" t="s">
        <v>924</v>
      </c>
      <c r="C1153" s="182" t="s">
        <v>274</v>
      </c>
      <c r="D1153" s="40" t="s">
        <v>261</v>
      </c>
      <c r="E1153" s="181" t="s">
        <v>943</v>
      </c>
      <c r="F1153" s="184" t="s">
        <v>4458</v>
      </c>
      <c r="G1153" s="371">
        <v>0.30216392666666669</v>
      </c>
      <c r="H1153" s="370">
        <v>7.4646143330799997E-2</v>
      </c>
      <c r="I1153">
        <v>4.5324588999999998E-2</v>
      </c>
      <c r="J1153">
        <v>1.0068817104900001E-2</v>
      </c>
      <c r="K1153">
        <v>7.1273263588999998E-3</v>
      </c>
      <c r="L1153">
        <v>8.0547594970000001E-3</v>
      </c>
      <c r="M1153">
        <v>1.8321958710000003E-2</v>
      </c>
      <c r="N1153" s="109"/>
      <c r="O1153" s="376" t="s">
        <v>6982</v>
      </c>
      <c r="P1153" s="34"/>
      <c r="Q1153"/>
      <c r="R1153"/>
    </row>
    <row r="1154" spans="1:18" ht="13.8" customHeight="1" x14ac:dyDescent="0.3">
      <c r="A1154" t="s">
        <v>6983</v>
      </c>
      <c r="B1154" s="113" t="s">
        <v>924</v>
      </c>
      <c r="C1154" s="182" t="s">
        <v>1675</v>
      </c>
      <c r="D1154" s="40" t="s">
        <v>261</v>
      </c>
      <c r="E1154" s="181" t="s">
        <v>943</v>
      </c>
      <c r="F1154" s="184" t="s">
        <v>6984</v>
      </c>
      <c r="G1154" s="371">
        <v>3.7521639333333332</v>
      </c>
      <c r="H1154" s="370">
        <v>5.3582086166638003</v>
      </c>
      <c r="I1154">
        <v>0.56282458999999996</v>
      </c>
      <c r="J1154">
        <v>1.0068817104900001E-2</v>
      </c>
      <c r="K1154">
        <v>7.1273263588999998E-3</v>
      </c>
      <c r="L1154">
        <v>4.77411723183</v>
      </c>
      <c r="M1154">
        <v>1.8321958710000003E-2</v>
      </c>
      <c r="N1154" s="109"/>
      <c r="O1154" s="376" t="s">
        <v>6982</v>
      </c>
      <c r="P1154" s="40"/>
      <c r="Q1154"/>
      <c r="R1154"/>
    </row>
    <row r="1155" spans="1:18" ht="13.8" customHeight="1" x14ac:dyDescent="0.3">
      <c r="A1155" t="s">
        <v>2337</v>
      </c>
      <c r="B1155" s="113" t="s">
        <v>924</v>
      </c>
      <c r="C1155" s="182" t="s">
        <v>275</v>
      </c>
      <c r="D1155" s="40" t="s">
        <v>261</v>
      </c>
      <c r="E1155" s="181" t="s">
        <v>943</v>
      </c>
      <c r="F1155" s="184" t="s">
        <v>4459</v>
      </c>
      <c r="G1155" s="371">
        <v>0.26869450666666667</v>
      </c>
      <c r="H1155" s="370">
        <v>6.5443807724999997E-2</v>
      </c>
      <c r="I1155">
        <v>4.0304175999999997E-2</v>
      </c>
      <c r="J1155">
        <v>8.7852328151000018E-3</v>
      </c>
      <c r="K1155">
        <v>5.9458318689000001E-3</v>
      </c>
      <c r="L1155">
        <v>6.8732052109999999E-3</v>
      </c>
      <c r="M1155">
        <v>1.542368019E-2</v>
      </c>
      <c r="N1155" s="109"/>
      <c r="O1155" s="376" t="s">
        <v>6985</v>
      </c>
      <c r="P1155" s="47"/>
      <c r="Q1155"/>
      <c r="R1155"/>
    </row>
    <row r="1156" spans="1:18" ht="13.8" customHeight="1" x14ac:dyDescent="0.3">
      <c r="A1156" t="s">
        <v>6986</v>
      </c>
      <c r="B1156" s="113" t="s">
        <v>924</v>
      </c>
      <c r="C1156" s="182" t="s">
        <v>276</v>
      </c>
      <c r="D1156" s="40" t="s">
        <v>261</v>
      </c>
      <c r="E1156" s="181" t="s">
        <v>943</v>
      </c>
      <c r="F1156" s="184" t="s">
        <v>6987</v>
      </c>
      <c r="G1156" s="371">
        <v>3.7186945333333332</v>
      </c>
      <c r="H1156" s="370">
        <v>11.712343643854</v>
      </c>
      <c r="I1156">
        <v>0.55780417999999998</v>
      </c>
      <c r="J1156">
        <v>8.7852328151000018E-3</v>
      </c>
      <c r="K1156">
        <v>5.9458318689000001E-3</v>
      </c>
      <c r="L1156">
        <v>11.136273037340002</v>
      </c>
      <c r="M1156">
        <v>1.542368019E-2</v>
      </c>
      <c r="N1156" s="109"/>
      <c r="O1156" s="376" t="s">
        <v>6985</v>
      </c>
      <c r="P1156" s="47"/>
      <c r="Q1156"/>
      <c r="R1156"/>
    </row>
    <row r="1157" spans="1:18" ht="13.8" customHeight="1" x14ac:dyDescent="0.3">
      <c r="A1157" t="s">
        <v>2338</v>
      </c>
      <c r="B1157" s="113" t="s">
        <v>924</v>
      </c>
      <c r="C1157" s="182" t="s">
        <v>1676</v>
      </c>
      <c r="D1157" s="40" t="s">
        <v>261</v>
      </c>
      <c r="E1157" s="181" t="s">
        <v>943</v>
      </c>
      <c r="F1157" s="184" t="s">
        <v>4460</v>
      </c>
      <c r="G1157" s="371">
        <v>0.24729602000000001</v>
      </c>
      <c r="H1157" s="370">
        <v>5.9560346062800001E-2</v>
      </c>
      <c r="I1157">
        <v>3.7094402999999998E-2</v>
      </c>
      <c r="J1157">
        <v>7.9645806238999983E-3</v>
      </c>
      <c r="K1157">
        <v>5.1904501589E-3</v>
      </c>
      <c r="L1157">
        <v>6.1177852699999995E-3</v>
      </c>
      <c r="M1157">
        <v>1.357068195E-2</v>
      </c>
      <c r="N1157" s="109"/>
      <c r="O1157" s="376" t="s">
        <v>6988</v>
      </c>
      <c r="P1157" s="47"/>
      <c r="Q1157"/>
      <c r="R1157"/>
    </row>
    <row r="1158" spans="1:18" ht="13.8" customHeight="1" x14ac:dyDescent="0.3">
      <c r="A1158" t="s">
        <v>6989</v>
      </c>
      <c r="B1158" s="113" t="s">
        <v>924</v>
      </c>
      <c r="C1158" s="182" t="s">
        <v>277</v>
      </c>
      <c r="D1158" s="40" t="s">
        <v>261</v>
      </c>
      <c r="E1158" s="181" t="s">
        <v>943</v>
      </c>
      <c r="F1158" s="184" t="s">
        <v>6990</v>
      </c>
      <c r="G1158" s="371">
        <v>3.6972960000000006</v>
      </c>
      <c r="H1158" s="370">
        <v>7.3783603134228004</v>
      </c>
      <c r="I1158">
        <v>0.55459440000000004</v>
      </c>
      <c r="J1158">
        <v>7.9645806238999983E-3</v>
      </c>
      <c r="K1158">
        <v>5.1904501589E-3</v>
      </c>
      <c r="L1158">
        <v>6.8074177556300004</v>
      </c>
      <c r="M1158">
        <v>1.357068195E-2</v>
      </c>
      <c r="N1158" s="109"/>
      <c r="O1158" s="376" t="s">
        <v>6988</v>
      </c>
      <c r="P1158" s="47"/>
      <c r="Q1158"/>
      <c r="R1158"/>
    </row>
    <row r="1159" spans="1:18" ht="13.8" customHeight="1" x14ac:dyDescent="0.3">
      <c r="A1159" t="s">
        <v>2339</v>
      </c>
      <c r="B1159" s="113" t="s">
        <v>924</v>
      </c>
      <c r="C1159" s="182" t="s">
        <v>278</v>
      </c>
      <c r="D1159" s="40" t="s">
        <v>261</v>
      </c>
      <c r="E1159" s="181" t="s">
        <v>943</v>
      </c>
      <c r="F1159" s="184" t="s">
        <v>4461</v>
      </c>
      <c r="G1159" s="371">
        <v>0.39434199999999997</v>
      </c>
      <c r="H1159" s="370">
        <v>9.9990282318200008E-2</v>
      </c>
      <c r="I1159">
        <v>5.9151299999999997E-2</v>
      </c>
      <c r="J1159">
        <v>1.3603933856299998E-2</v>
      </c>
      <c r="K1159">
        <v>1.03812779689E-2</v>
      </c>
      <c r="L1159">
        <v>1.1308875793E-2</v>
      </c>
      <c r="M1159">
        <v>2.6304105260000002E-2</v>
      </c>
      <c r="N1159" s="109"/>
      <c r="O1159" s="376" t="s">
        <v>6991</v>
      </c>
      <c r="P1159" s="47"/>
      <c r="Q1159"/>
      <c r="R1159"/>
    </row>
    <row r="1160" spans="1:18" ht="13.8" customHeight="1" x14ac:dyDescent="0.3">
      <c r="A1160" t="s">
        <v>2340</v>
      </c>
      <c r="B1160" s="113" t="s">
        <v>924</v>
      </c>
      <c r="C1160" s="182" t="s">
        <v>1677</v>
      </c>
      <c r="D1160" s="40" t="s">
        <v>261</v>
      </c>
      <c r="E1160" s="181" t="s">
        <v>943</v>
      </c>
      <c r="F1160" s="184" t="s">
        <v>4462</v>
      </c>
      <c r="G1160" s="371">
        <v>0.27052048666666667</v>
      </c>
      <c r="H1160" s="370">
        <v>6.7749559928200004E-2</v>
      </c>
      <c r="I1160">
        <v>4.0578072999999999E-2</v>
      </c>
      <c r="J1160">
        <v>1.0556353156999999E-2</v>
      </c>
      <c r="K1160">
        <v>5.1732767322000004E-3</v>
      </c>
      <c r="L1160">
        <v>7.4913204289999997E-3</v>
      </c>
      <c r="M1160">
        <v>1.428872663E-2</v>
      </c>
      <c r="N1160" s="109"/>
      <c r="O1160" s="376" t="s">
        <v>6992</v>
      </c>
      <c r="P1160" s="47"/>
      <c r="Q1160"/>
      <c r="R1160"/>
    </row>
    <row r="1161" spans="1:18" ht="13.8" customHeight="1" x14ac:dyDescent="0.3">
      <c r="A1161" t="s">
        <v>2341</v>
      </c>
      <c r="B1161" s="113" t="s">
        <v>924</v>
      </c>
      <c r="C1161" s="182" t="s">
        <v>279</v>
      </c>
      <c r="D1161" s="40" t="s">
        <v>261</v>
      </c>
      <c r="E1161" s="181" t="s">
        <v>943</v>
      </c>
      <c r="F1161" s="184" t="s">
        <v>4463</v>
      </c>
      <c r="G1161" s="371">
        <v>0.23340967333333335</v>
      </c>
      <c r="H1161" s="370">
        <v>5.6794488492999999E-2</v>
      </c>
      <c r="I1161">
        <v>3.5011450999999999E-2</v>
      </c>
      <c r="J1161">
        <v>8.4243297974000014E-3</v>
      </c>
      <c r="K1161">
        <v>4.2119942716000005E-3</v>
      </c>
      <c r="L1161">
        <v>5.9505269940000006E-3</v>
      </c>
      <c r="M1161">
        <v>1.161390239E-2</v>
      </c>
      <c r="N1161" s="109"/>
      <c r="O1161" s="376" t="s">
        <v>6993</v>
      </c>
      <c r="P1161" s="47"/>
      <c r="Q1161"/>
      <c r="R1161"/>
    </row>
    <row r="1162" spans="1:18" ht="13.8" customHeight="1" x14ac:dyDescent="0.3">
      <c r="A1162" t="s">
        <v>6994</v>
      </c>
      <c r="B1162" s="113" t="s">
        <v>924</v>
      </c>
      <c r="C1162" s="182" t="s">
        <v>280</v>
      </c>
      <c r="D1162" s="40" t="s">
        <v>261</v>
      </c>
      <c r="E1162" s="181" t="s">
        <v>943</v>
      </c>
      <c r="F1162" s="184" t="s">
        <v>6995</v>
      </c>
      <c r="G1162" s="371">
        <v>0.16438744666666669</v>
      </c>
      <c r="H1162" s="370">
        <v>3.5908074878950001E-2</v>
      </c>
      <c r="I1162">
        <v>2.4658117E-2</v>
      </c>
      <c r="J1162">
        <v>3.9769393072999993E-3</v>
      </c>
      <c r="K1162">
        <v>2.6612999960500001E-3</v>
      </c>
      <c r="L1162">
        <v>2.9279201125999997E-3</v>
      </c>
      <c r="M1162">
        <v>7.0054366589999998E-3</v>
      </c>
      <c r="N1162" s="109"/>
      <c r="O1162" s="376" t="s">
        <v>6996</v>
      </c>
      <c r="P1162" s="47"/>
      <c r="Q1162"/>
      <c r="R1162"/>
    </row>
    <row r="1163" spans="1:18" ht="13.8" customHeight="1" x14ac:dyDescent="0.3">
      <c r="A1163" t="s">
        <v>2342</v>
      </c>
      <c r="B1163" s="113" t="s">
        <v>924</v>
      </c>
      <c r="C1163" s="182" t="s">
        <v>1678</v>
      </c>
      <c r="D1163" s="40" t="s">
        <v>261</v>
      </c>
      <c r="E1163" s="181" t="s">
        <v>943</v>
      </c>
      <c r="F1163" s="184" t="s">
        <v>4464</v>
      </c>
      <c r="G1163" s="371">
        <v>0.20285302000000002</v>
      </c>
      <c r="H1163" s="370">
        <v>4.7340850236700004E-2</v>
      </c>
      <c r="I1163">
        <v>3.0427953000000001E-2</v>
      </c>
      <c r="J1163">
        <v>6.2601492697999996E-3</v>
      </c>
      <c r="K1163">
        <v>3.6215805988999996E-3</v>
      </c>
      <c r="L1163">
        <v>4.5488363080000002E-3</v>
      </c>
      <c r="M1163">
        <v>9.7221468800000009E-3</v>
      </c>
      <c r="N1163" s="109"/>
      <c r="O1163" s="376" t="s">
        <v>6997</v>
      </c>
      <c r="P1163" s="40"/>
      <c r="Q1163"/>
      <c r="R1163"/>
    </row>
    <row r="1164" spans="1:18" ht="13.8" customHeight="1" x14ac:dyDescent="0.3">
      <c r="B1164" s="113"/>
      <c r="C1164" s="180"/>
      <c r="D1164" s="37" t="s">
        <v>281</v>
      </c>
      <c r="E1164" s="181"/>
      <c r="F1164"/>
      <c r="I1164"/>
      <c r="J1164"/>
      <c r="K1164"/>
      <c r="L1164"/>
      <c r="M1164"/>
      <c r="N1164" s="110"/>
      <c r="O1164" s="377"/>
      <c r="P1164" s="40"/>
      <c r="Q1164"/>
      <c r="R1164"/>
    </row>
    <row r="1165" spans="1:18" ht="13.8" customHeight="1" x14ac:dyDescent="0.3">
      <c r="A1165" t="s">
        <v>2343</v>
      </c>
      <c r="B1165" s="113" t="s">
        <v>924</v>
      </c>
      <c r="C1165" s="182" t="s">
        <v>282</v>
      </c>
      <c r="D1165" s="40" t="s">
        <v>281</v>
      </c>
      <c r="E1165" s="181" t="s">
        <v>943</v>
      </c>
      <c r="F1165" s="184" t="s">
        <v>4465</v>
      </c>
      <c r="G1165" s="371">
        <v>0.25881828000000001</v>
      </c>
      <c r="H1165" s="370">
        <v>6.2728363200200005E-2</v>
      </c>
      <c r="I1165">
        <v>3.8822742E-2</v>
      </c>
      <c r="J1165">
        <v>8.4064703553000004E-3</v>
      </c>
      <c r="K1165">
        <v>5.5971941888999996E-3</v>
      </c>
      <c r="L1165">
        <v>6.5245498860000001E-3</v>
      </c>
      <c r="M1165">
        <v>1.456844977E-2</v>
      </c>
      <c r="N1165" s="109"/>
      <c r="O1165" s="376" t="s">
        <v>6998</v>
      </c>
      <c r="P1165" s="40"/>
      <c r="Q1165"/>
      <c r="R1165"/>
    </row>
    <row r="1166" spans="1:18" ht="13.8" customHeight="1" x14ac:dyDescent="0.3">
      <c r="A1166" t="s">
        <v>6999</v>
      </c>
      <c r="B1166" s="113" t="s">
        <v>924</v>
      </c>
      <c r="C1166" s="182" t="s">
        <v>1679</v>
      </c>
      <c r="D1166" s="40" t="s">
        <v>281</v>
      </c>
      <c r="E1166" s="181" t="s">
        <v>943</v>
      </c>
      <c r="F1166" s="184" t="s">
        <v>7000</v>
      </c>
      <c r="G1166" s="371">
        <v>3.7088182666666669</v>
      </c>
      <c r="H1166" s="370">
        <v>6.0332909109742001</v>
      </c>
      <c r="I1166">
        <v>0.55632274000000004</v>
      </c>
      <c r="J1166">
        <v>8.4064703553000004E-3</v>
      </c>
      <c r="K1166">
        <v>5.5971941888999996E-3</v>
      </c>
      <c r="L1166">
        <v>5.4595870996600002</v>
      </c>
      <c r="M1166">
        <v>1.456844977E-2</v>
      </c>
      <c r="N1166" s="109"/>
      <c r="O1166" s="376" t="s">
        <v>6998</v>
      </c>
      <c r="P1166" s="40"/>
      <c r="Q1166"/>
      <c r="R1166"/>
    </row>
    <row r="1167" spans="1:18" ht="13.8" customHeight="1" x14ac:dyDescent="0.3">
      <c r="A1167" t="s">
        <v>2344</v>
      </c>
      <c r="B1167" s="113" t="s">
        <v>924</v>
      </c>
      <c r="C1167" s="182" t="s">
        <v>283</v>
      </c>
      <c r="D1167" s="40" t="s">
        <v>281</v>
      </c>
      <c r="E1167" s="181" t="s">
        <v>943</v>
      </c>
      <c r="F1167" s="184" t="s">
        <v>4466</v>
      </c>
      <c r="G1167" s="371">
        <v>0.27052048666666667</v>
      </c>
      <c r="H1167" s="370">
        <v>6.7749559928200004E-2</v>
      </c>
      <c r="I1167">
        <v>4.0578072999999999E-2</v>
      </c>
      <c r="J1167">
        <v>1.0556353156999999E-2</v>
      </c>
      <c r="K1167">
        <v>5.1732767322000004E-3</v>
      </c>
      <c r="L1167">
        <v>7.4913204289999997E-3</v>
      </c>
      <c r="M1167">
        <v>1.428872663E-2</v>
      </c>
      <c r="N1167" s="109"/>
      <c r="O1167" s="376" t="s">
        <v>7001</v>
      </c>
      <c r="P1167" s="40"/>
      <c r="Q1167"/>
      <c r="R1167"/>
    </row>
    <row r="1168" spans="1:18" ht="13.8" customHeight="1" x14ac:dyDescent="0.3">
      <c r="A1168" t="s">
        <v>2345</v>
      </c>
      <c r="B1168" s="113" t="s">
        <v>924</v>
      </c>
      <c r="C1168" s="182" t="s">
        <v>284</v>
      </c>
      <c r="D1168" s="40" t="s">
        <v>281</v>
      </c>
      <c r="E1168" s="181" t="s">
        <v>943</v>
      </c>
      <c r="F1168" s="184" t="s">
        <v>4467</v>
      </c>
      <c r="G1168" s="371">
        <v>0.27052048666666667</v>
      </c>
      <c r="H1168" s="370">
        <v>6.7749559928200004E-2</v>
      </c>
      <c r="I1168">
        <v>4.0578072999999999E-2</v>
      </c>
      <c r="J1168">
        <v>1.0556353156999999E-2</v>
      </c>
      <c r="K1168">
        <v>5.1732767322000004E-3</v>
      </c>
      <c r="L1168">
        <v>7.4913204289999997E-3</v>
      </c>
      <c r="M1168">
        <v>1.428872663E-2</v>
      </c>
      <c r="N1168" s="109"/>
      <c r="O1168" s="376" t="s">
        <v>7002</v>
      </c>
      <c r="P1168" s="40"/>
      <c r="Q1168"/>
      <c r="R1168"/>
    </row>
    <row r="1169" spans="1:18" ht="13.8" customHeight="1" x14ac:dyDescent="0.3">
      <c r="A1169" t="s">
        <v>2346</v>
      </c>
      <c r="B1169" s="113" t="s">
        <v>924</v>
      </c>
      <c r="C1169" s="182" t="s">
        <v>285</v>
      </c>
      <c r="D1169" s="40" t="s">
        <v>281</v>
      </c>
      <c r="E1169" s="181" t="s">
        <v>943</v>
      </c>
      <c r="F1169" s="184" t="s">
        <v>4468</v>
      </c>
      <c r="G1169" s="371">
        <v>0.25442884666666665</v>
      </c>
      <c r="H1169" s="370">
        <v>6.1521499650499994E-2</v>
      </c>
      <c r="I1169">
        <v>3.8164326999999998E-2</v>
      </c>
      <c r="J1169">
        <v>8.2381313875999999E-3</v>
      </c>
      <c r="K1169">
        <v>5.4422440988999999E-3</v>
      </c>
      <c r="L1169">
        <v>6.3695919540000005E-3</v>
      </c>
      <c r="M1169">
        <v>1.4188348029999999E-2</v>
      </c>
      <c r="N1169" s="109"/>
      <c r="O1169" s="376" t="s">
        <v>7003</v>
      </c>
      <c r="P1169" s="40"/>
      <c r="Q1169"/>
      <c r="R1169"/>
    </row>
    <row r="1170" spans="1:18" ht="13.8" customHeight="1" x14ac:dyDescent="0.3">
      <c r="A1170" t="s">
        <v>7004</v>
      </c>
      <c r="B1170" s="113" t="s">
        <v>924</v>
      </c>
      <c r="C1170" s="182" t="s">
        <v>286</v>
      </c>
      <c r="D1170" s="40" t="s">
        <v>281</v>
      </c>
      <c r="E1170" s="181" t="s">
        <v>943</v>
      </c>
      <c r="F1170" s="184" t="s">
        <v>7005</v>
      </c>
      <c r="G1170" s="371">
        <v>3.7044288666666669</v>
      </c>
      <c r="H1170" s="370">
        <v>6.0750214602664991</v>
      </c>
      <c r="I1170">
        <v>0.55566433000000004</v>
      </c>
      <c r="J1170">
        <v>8.2381313875999999E-3</v>
      </c>
      <c r="K1170">
        <v>5.4422440988999999E-3</v>
      </c>
      <c r="L1170">
        <v>5.50236954957</v>
      </c>
      <c r="M1170">
        <v>1.4188348029999999E-2</v>
      </c>
      <c r="N1170" s="109"/>
      <c r="O1170" s="376" t="s">
        <v>7003</v>
      </c>
      <c r="P1170" s="40"/>
      <c r="Q1170"/>
      <c r="R1170"/>
    </row>
    <row r="1171" spans="1:18" ht="13.8" customHeight="1" x14ac:dyDescent="0.3">
      <c r="A1171" t="s">
        <v>2347</v>
      </c>
      <c r="B1171" s="113" t="s">
        <v>924</v>
      </c>
      <c r="C1171" s="182" t="s">
        <v>1680</v>
      </c>
      <c r="D1171" s="40" t="s">
        <v>281</v>
      </c>
      <c r="E1171" s="181" t="s">
        <v>943</v>
      </c>
      <c r="F1171" s="184" t="s">
        <v>4469</v>
      </c>
      <c r="G1171" s="371">
        <v>0.27052048666666667</v>
      </c>
      <c r="H1171" s="370">
        <v>6.7749559928200004E-2</v>
      </c>
      <c r="I1171">
        <v>4.0578072999999999E-2</v>
      </c>
      <c r="J1171">
        <v>1.0556353156999999E-2</v>
      </c>
      <c r="K1171">
        <v>5.1732767322000004E-3</v>
      </c>
      <c r="L1171">
        <v>7.4913204289999997E-3</v>
      </c>
      <c r="M1171">
        <v>1.428872663E-2</v>
      </c>
      <c r="N1171" s="109"/>
      <c r="O1171" s="376" t="s">
        <v>7006</v>
      </c>
      <c r="P1171" s="40"/>
      <c r="Q1171"/>
      <c r="R1171"/>
    </row>
    <row r="1172" spans="1:18" ht="13.8" customHeight="1" x14ac:dyDescent="0.3">
      <c r="A1172" t="s">
        <v>2348</v>
      </c>
      <c r="B1172" s="113" t="s">
        <v>924</v>
      </c>
      <c r="C1172" s="182" t="s">
        <v>287</v>
      </c>
      <c r="D1172" s="40" t="s">
        <v>281</v>
      </c>
      <c r="E1172" s="181" t="s">
        <v>943</v>
      </c>
      <c r="F1172" s="184" t="s">
        <v>4470</v>
      </c>
      <c r="G1172" s="371">
        <v>0.3076313</v>
      </c>
      <c r="H1172" s="370">
        <v>7.8704631162699989E-2</v>
      </c>
      <c r="I1172">
        <v>4.6144694999999999E-2</v>
      </c>
      <c r="J1172">
        <v>1.2688376416000001E-2</v>
      </c>
      <c r="K1172">
        <v>6.1345591827000005E-3</v>
      </c>
      <c r="L1172">
        <v>9.0321137539999992E-3</v>
      </c>
      <c r="M1172">
        <v>1.696355087E-2</v>
      </c>
      <c r="N1172" s="109"/>
      <c r="O1172" s="376" t="s">
        <v>7007</v>
      </c>
      <c r="P1172" s="40"/>
      <c r="Q1172"/>
      <c r="R1172"/>
    </row>
    <row r="1173" spans="1:18" ht="13.8" customHeight="1" x14ac:dyDescent="0.3">
      <c r="A1173" t="s">
        <v>2349</v>
      </c>
      <c r="B1173" s="113" t="s">
        <v>924</v>
      </c>
      <c r="C1173" s="182" t="s">
        <v>288</v>
      </c>
      <c r="D1173" s="40" t="s">
        <v>281</v>
      </c>
      <c r="E1173" s="181" t="s">
        <v>943</v>
      </c>
      <c r="F1173" s="184" t="s">
        <v>4471</v>
      </c>
      <c r="G1173" s="371">
        <v>0.38612074666666668</v>
      </c>
      <c r="H1173" s="370">
        <v>9.77298682561E-2</v>
      </c>
      <c r="I1173">
        <v>5.7918112000000001E-2</v>
      </c>
      <c r="J1173">
        <v>1.3288640982200001E-2</v>
      </c>
      <c r="K1173">
        <v>1.0091061958900001E-2</v>
      </c>
      <c r="L1173">
        <v>1.1018645095000001E-2</v>
      </c>
      <c r="M1173">
        <v>2.559218676E-2</v>
      </c>
      <c r="N1173" s="109"/>
      <c r="O1173" s="376" t="s">
        <v>7008</v>
      </c>
      <c r="P1173" s="40"/>
      <c r="Q1173"/>
      <c r="R1173"/>
    </row>
    <row r="1174" spans="1:18" ht="13.8" customHeight="1" x14ac:dyDescent="0.3">
      <c r="A1174" t="s">
        <v>7009</v>
      </c>
      <c r="B1174" s="113" t="s">
        <v>924</v>
      </c>
      <c r="C1174" s="182" t="s">
        <v>289</v>
      </c>
      <c r="D1174" s="40" t="s">
        <v>281</v>
      </c>
      <c r="E1174" s="181" t="s">
        <v>943</v>
      </c>
      <c r="F1174" s="184" t="s">
        <v>7010</v>
      </c>
      <c r="G1174" s="371">
        <v>3.8361207333333334</v>
      </c>
      <c r="H1174" s="370">
        <v>9.5805798885910995</v>
      </c>
      <c r="I1174">
        <v>0.57541810999999998</v>
      </c>
      <c r="J1174">
        <v>1.3288640982200001E-2</v>
      </c>
      <c r="K1174">
        <v>1.0091061958900001E-2</v>
      </c>
      <c r="L1174">
        <v>8.9763686674300001</v>
      </c>
      <c r="M1174">
        <v>2.559218676E-2</v>
      </c>
      <c r="N1174" s="109"/>
      <c r="O1174" s="376" t="s">
        <v>7008</v>
      </c>
      <c r="P1174" s="40"/>
      <c r="Q1174"/>
      <c r="R1174"/>
    </row>
    <row r="1175" spans="1:18" ht="13.8" customHeight="1" x14ac:dyDescent="0.3">
      <c r="A1175" t="s">
        <v>7011</v>
      </c>
      <c r="B1175" s="113" t="s">
        <v>924</v>
      </c>
      <c r="C1175" s="182" t="s">
        <v>290</v>
      </c>
      <c r="D1175" s="40" t="s">
        <v>281</v>
      </c>
      <c r="E1175" s="181" t="s">
        <v>943</v>
      </c>
      <c r="F1175" s="184" t="s">
        <v>7012</v>
      </c>
      <c r="G1175" s="371">
        <v>0.16883686000000001</v>
      </c>
      <c r="H1175" s="370">
        <v>3.77326648764E-2</v>
      </c>
      <c r="I1175">
        <v>2.5325528999999999E-2</v>
      </c>
      <c r="J1175">
        <v>4.7146091879000001E-3</v>
      </c>
      <c r="K1175">
        <v>2.5393628824999996E-3</v>
      </c>
      <c r="L1175">
        <v>3.2695466459999999E-3</v>
      </c>
      <c r="M1175">
        <v>6.9597084400000002E-3</v>
      </c>
      <c r="N1175" s="109"/>
      <c r="O1175" s="376" t="s">
        <v>7013</v>
      </c>
      <c r="P1175" s="40"/>
      <c r="Q1175"/>
      <c r="R1175"/>
    </row>
    <row r="1176" spans="1:18" ht="13.8" customHeight="1" x14ac:dyDescent="0.3">
      <c r="A1176" t="s">
        <v>2350</v>
      </c>
      <c r="B1176" s="113" t="s">
        <v>924</v>
      </c>
      <c r="C1176" s="182" t="s">
        <v>1681</v>
      </c>
      <c r="D1176" s="40" t="s">
        <v>281</v>
      </c>
      <c r="E1176" s="181" t="s">
        <v>943</v>
      </c>
      <c r="F1176" s="184" t="s">
        <v>4472</v>
      </c>
      <c r="G1176" s="371">
        <v>0.27052048666666667</v>
      </c>
      <c r="H1176" s="370">
        <v>6.7749559928200004E-2</v>
      </c>
      <c r="I1176">
        <v>4.0578072999999999E-2</v>
      </c>
      <c r="J1176">
        <v>1.0556353156999999E-2</v>
      </c>
      <c r="K1176">
        <v>5.1732767322000004E-3</v>
      </c>
      <c r="L1176">
        <v>7.4913204289999997E-3</v>
      </c>
      <c r="M1176">
        <v>1.428872663E-2</v>
      </c>
      <c r="N1176" s="109"/>
      <c r="O1176" s="376" t="s">
        <v>7014</v>
      </c>
      <c r="P1176" s="40"/>
      <c r="Q1176"/>
      <c r="R1176"/>
    </row>
    <row r="1177" spans="1:18" ht="13.8" customHeight="1" x14ac:dyDescent="0.3">
      <c r="A1177" t="s">
        <v>2351</v>
      </c>
      <c r="B1177" s="113" t="s">
        <v>924</v>
      </c>
      <c r="C1177" s="182" t="s">
        <v>291</v>
      </c>
      <c r="D1177" s="40" t="s">
        <v>281</v>
      </c>
      <c r="E1177" s="181" t="s">
        <v>943</v>
      </c>
      <c r="F1177" s="184" t="s">
        <v>4473</v>
      </c>
      <c r="G1177" s="371">
        <v>0.29393374</v>
      </c>
      <c r="H1177" s="370">
        <v>7.2383274028699998E-2</v>
      </c>
      <c r="I1177">
        <v>4.4090061E-2</v>
      </c>
      <c r="J1177">
        <v>9.7531815168E-3</v>
      </c>
      <c r="K1177">
        <v>6.836794818900001E-3</v>
      </c>
      <c r="L1177">
        <v>7.764213253000001E-3</v>
      </c>
      <c r="M1177">
        <v>1.76092677E-2</v>
      </c>
      <c r="N1177" s="109"/>
      <c r="O1177" s="376" t="s">
        <v>7015</v>
      </c>
      <c r="P1177" s="40"/>
      <c r="Q1177"/>
      <c r="R1177"/>
    </row>
    <row r="1178" spans="1:18" ht="13.8" customHeight="1" x14ac:dyDescent="0.3">
      <c r="A1178" t="s">
        <v>7016</v>
      </c>
      <c r="B1178" s="113" t="s">
        <v>924</v>
      </c>
      <c r="C1178" s="182" t="s">
        <v>292</v>
      </c>
      <c r="D1178" s="40" t="s">
        <v>281</v>
      </c>
      <c r="E1178" s="181" t="s">
        <v>943</v>
      </c>
      <c r="F1178" s="184" t="s">
        <v>7017</v>
      </c>
      <c r="G1178" s="371">
        <v>3.7439337333333333</v>
      </c>
      <c r="H1178" s="370">
        <v>1.9467082600657002</v>
      </c>
      <c r="I1178">
        <v>0.56159006</v>
      </c>
      <c r="J1178">
        <v>9.7531815168E-3</v>
      </c>
      <c r="K1178">
        <v>6.836794818900001E-3</v>
      </c>
      <c r="L1178">
        <v>1.36458920029</v>
      </c>
      <c r="M1178">
        <v>1.76092677E-2</v>
      </c>
      <c r="N1178" s="109"/>
      <c r="O1178" s="376" t="s">
        <v>7015</v>
      </c>
      <c r="P1178" s="40"/>
      <c r="Q1178"/>
      <c r="R1178"/>
    </row>
    <row r="1179" spans="1:18" ht="13.8" customHeight="1" x14ac:dyDescent="0.3">
      <c r="A1179" t="s">
        <v>2352</v>
      </c>
      <c r="B1179" s="113" t="s">
        <v>924</v>
      </c>
      <c r="C1179" s="182" t="s">
        <v>293</v>
      </c>
      <c r="D1179" s="40" t="s">
        <v>281</v>
      </c>
      <c r="E1179" s="181" t="s">
        <v>943</v>
      </c>
      <c r="F1179" s="184" t="s">
        <v>4474</v>
      </c>
      <c r="G1179" s="371">
        <v>0.22754357333333333</v>
      </c>
      <c r="H1179" s="370">
        <v>5.4129459033199996E-2</v>
      </c>
      <c r="I1179">
        <v>3.4131535999999997E-2</v>
      </c>
      <c r="J1179">
        <v>7.2070557143000006E-3</v>
      </c>
      <c r="K1179">
        <v>4.4931748989000004E-3</v>
      </c>
      <c r="L1179">
        <v>5.4204747200000004E-3</v>
      </c>
      <c r="M1179">
        <v>1.186022212E-2</v>
      </c>
      <c r="N1179" s="109"/>
      <c r="O1179" s="376" t="s">
        <v>7018</v>
      </c>
      <c r="P1179" s="40"/>
      <c r="Q1179"/>
      <c r="R1179"/>
    </row>
    <row r="1180" spans="1:18" ht="13.8" customHeight="1" x14ac:dyDescent="0.3">
      <c r="A1180" t="s">
        <v>7019</v>
      </c>
      <c r="B1180" s="113" t="s">
        <v>924</v>
      </c>
      <c r="C1180" s="182" t="s">
        <v>294</v>
      </c>
      <c r="D1180" s="40" t="s">
        <v>281</v>
      </c>
      <c r="E1180" s="181" t="s">
        <v>943</v>
      </c>
      <c r="F1180" s="184" t="s">
        <v>7020</v>
      </c>
      <c r="G1180" s="371">
        <v>3.6775436000000004</v>
      </c>
      <c r="H1180" s="370">
        <v>6.4798294686832003</v>
      </c>
      <c r="I1180">
        <v>0.55163154000000003</v>
      </c>
      <c r="J1180">
        <v>7.2070557143000006E-3</v>
      </c>
      <c r="K1180">
        <v>4.4931748989000004E-3</v>
      </c>
      <c r="L1180">
        <v>5.9136204803699997</v>
      </c>
      <c r="M1180">
        <v>1.186022212E-2</v>
      </c>
      <c r="N1180" s="109"/>
      <c r="O1180" s="376" t="s">
        <v>7018</v>
      </c>
      <c r="P1180" s="40"/>
      <c r="Q1180"/>
      <c r="R1180"/>
    </row>
    <row r="1181" spans="1:18" ht="13.8" customHeight="1" x14ac:dyDescent="0.3">
      <c r="A1181" t="s">
        <v>2353</v>
      </c>
      <c r="B1181" s="113" t="s">
        <v>924</v>
      </c>
      <c r="C1181" s="182" t="s">
        <v>1682</v>
      </c>
      <c r="D1181" s="40" t="s">
        <v>281</v>
      </c>
      <c r="E1181" s="181" t="s">
        <v>943</v>
      </c>
      <c r="F1181" s="184" t="s">
        <v>4475</v>
      </c>
      <c r="G1181" s="371">
        <v>0.24400394666666669</v>
      </c>
      <c r="H1181" s="370">
        <v>5.8655198227500004E-2</v>
      </c>
      <c r="I1181">
        <v>3.6600592000000001E-2</v>
      </c>
      <c r="J1181">
        <v>7.8383264705999996E-3</v>
      </c>
      <c r="K1181">
        <v>5.0742376689000002E-3</v>
      </c>
      <c r="L1181">
        <v>6.0015668979999997E-3</v>
      </c>
      <c r="M1181">
        <v>1.3285605149999999E-2</v>
      </c>
      <c r="N1181" s="109"/>
      <c r="O1181" s="376" t="s">
        <v>7021</v>
      </c>
      <c r="P1181" s="40"/>
      <c r="Q1181"/>
      <c r="R1181"/>
    </row>
    <row r="1182" spans="1:18" ht="13.8" customHeight="1" x14ac:dyDescent="0.3">
      <c r="A1182" t="s">
        <v>7022</v>
      </c>
      <c r="B1182" s="113" t="s">
        <v>924</v>
      </c>
      <c r="C1182" s="182" t="s">
        <v>295</v>
      </c>
      <c r="D1182" s="40" t="s">
        <v>281</v>
      </c>
      <c r="E1182" s="181" t="s">
        <v>943</v>
      </c>
      <c r="F1182" s="184" t="s">
        <v>7023</v>
      </c>
      <c r="G1182" s="371">
        <v>3.6940039333333337</v>
      </c>
      <c r="H1182" s="370">
        <v>1.1326251924694999</v>
      </c>
      <c r="I1182">
        <v>0.55410059</v>
      </c>
      <c r="J1182">
        <v>7.8383264705999996E-3</v>
      </c>
      <c r="K1182">
        <v>5.0742376689000002E-3</v>
      </c>
      <c r="L1182">
        <v>0.56247156314000002</v>
      </c>
      <c r="M1182">
        <v>1.3285605149999999E-2</v>
      </c>
      <c r="N1182" s="109"/>
      <c r="O1182" s="376" t="s">
        <v>7021</v>
      </c>
      <c r="P1182" s="40"/>
      <c r="Q1182"/>
      <c r="R1182"/>
    </row>
    <row r="1183" spans="1:18" ht="13.8" customHeight="1" x14ac:dyDescent="0.3">
      <c r="A1183" t="s">
        <v>2354</v>
      </c>
      <c r="B1183" s="113" t="s">
        <v>924</v>
      </c>
      <c r="C1183" s="182" t="s">
        <v>296</v>
      </c>
      <c r="D1183" s="40" t="s">
        <v>281</v>
      </c>
      <c r="E1183" s="181" t="s">
        <v>943</v>
      </c>
      <c r="F1183" s="184" t="s">
        <v>4476</v>
      </c>
      <c r="G1183" s="371">
        <v>0.19629885999999999</v>
      </c>
      <c r="H1183" s="370">
        <v>4.5839417439399996E-2</v>
      </c>
      <c r="I1183">
        <v>2.9444828999999999E-2</v>
      </c>
      <c r="J1183">
        <v>6.2923065283000002E-3</v>
      </c>
      <c r="K1183">
        <v>3.2507119111000004E-3</v>
      </c>
      <c r="L1183">
        <v>4.4097337599999994E-3</v>
      </c>
      <c r="M1183">
        <v>8.93907834E-3</v>
      </c>
      <c r="N1183" s="109"/>
      <c r="O1183" s="376" t="s">
        <v>7024</v>
      </c>
      <c r="P1183" s="40"/>
      <c r="Q1183"/>
      <c r="R1183"/>
    </row>
    <row r="1184" spans="1:18" ht="13.8" customHeight="1" x14ac:dyDescent="0.3">
      <c r="A1184" t="s">
        <v>2355</v>
      </c>
      <c r="B1184" s="113" t="s">
        <v>924</v>
      </c>
      <c r="C1184" s="182" t="s">
        <v>1683</v>
      </c>
      <c r="D1184" s="40" t="s">
        <v>281</v>
      </c>
      <c r="E1184" s="181" t="s">
        <v>943</v>
      </c>
      <c r="F1184" s="184" t="s">
        <v>4477</v>
      </c>
      <c r="G1184" s="371">
        <v>0.19629885999999999</v>
      </c>
      <c r="H1184" s="370">
        <v>4.5839417439399996E-2</v>
      </c>
      <c r="I1184">
        <v>2.9444828999999999E-2</v>
      </c>
      <c r="J1184">
        <v>6.2923065283000002E-3</v>
      </c>
      <c r="K1184">
        <v>3.2507119111000004E-3</v>
      </c>
      <c r="L1184">
        <v>4.4097337599999994E-3</v>
      </c>
      <c r="M1184">
        <v>8.93907834E-3</v>
      </c>
      <c r="N1184" s="109"/>
      <c r="O1184" s="376" t="s">
        <v>7025</v>
      </c>
      <c r="P1184" s="40"/>
      <c r="Q1184"/>
      <c r="R1184"/>
    </row>
    <row r="1185" spans="1:18" ht="13.8" customHeight="1" x14ac:dyDescent="0.3">
      <c r="A1185" t="s">
        <v>2356</v>
      </c>
      <c r="B1185" s="113" t="s">
        <v>924</v>
      </c>
      <c r="C1185" s="182" t="s">
        <v>297</v>
      </c>
      <c r="D1185" s="40" t="s">
        <v>281</v>
      </c>
      <c r="E1185" s="181" t="s">
        <v>943</v>
      </c>
      <c r="F1185" s="184" t="s">
        <v>4478</v>
      </c>
      <c r="G1185" s="371">
        <v>0.26156167333333336</v>
      </c>
      <c r="H1185" s="370">
        <v>6.3482653237199996E-2</v>
      </c>
      <c r="I1185">
        <v>3.9234250999999998E-2</v>
      </c>
      <c r="J1185">
        <v>8.5116821512999982E-3</v>
      </c>
      <c r="K1185">
        <v>5.6940380288999989E-3</v>
      </c>
      <c r="L1185">
        <v>6.6213986269999994E-3</v>
      </c>
      <c r="M1185">
        <v>1.480601411E-2</v>
      </c>
      <c r="N1185" s="109"/>
      <c r="O1185" s="376" t="s">
        <v>7026</v>
      </c>
      <c r="P1185" s="40"/>
      <c r="Q1185"/>
      <c r="R1185"/>
    </row>
    <row r="1186" spans="1:18" ht="13.8" customHeight="1" x14ac:dyDescent="0.3">
      <c r="A1186" t="s">
        <v>7027</v>
      </c>
      <c r="B1186" s="113" t="s">
        <v>924</v>
      </c>
      <c r="C1186" s="182" t="s">
        <v>298</v>
      </c>
      <c r="D1186" s="40" t="s">
        <v>281</v>
      </c>
      <c r="E1186" s="181" t="s">
        <v>943</v>
      </c>
      <c r="F1186" s="184" t="s">
        <v>7028</v>
      </c>
      <c r="G1186" s="371">
        <v>3.7115616666666669</v>
      </c>
      <c r="H1186" s="370">
        <v>6.9786701971102003</v>
      </c>
      <c r="I1186">
        <v>0.55673424999999999</v>
      </c>
      <c r="J1186">
        <v>8.5116821512999982E-3</v>
      </c>
      <c r="K1186">
        <v>5.6940380288999989E-3</v>
      </c>
      <c r="L1186">
        <v>6.4043089435000002</v>
      </c>
      <c r="M1186">
        <v>1.480601411E-2</v>
      </c>
      <c r="N1186" s="109"/>
      <c r="O1186" s="376" t="s">
        <v>7026</v>
      </c>
      <c r="P1186" s="40"/>
      <c r="Q1186"/>
      <c r="R1186"/>
    </row>
    <row r="1187" spans="1:18" ht="13.8" customHeight="1" x14ac:dyDescent="0.3">
      <c r="A1187" t="s">
        <v>2357</v>
      </c>
      <c r="B1187" s="113" t="s">
        <v>924</v>
      </c>
      <c r="C1187" s="182" t="s">
        <v>1684</v>
      </c>
      <c r="D1187" s="40" t="s">
        <v>281</v>
      </c>
      <c r="E1187" s="181" t="s">
        <v>943</v>
      </c>
      <c r="F1187" s="184" t="s">
        <v>4479</v>
      </c>
      <c r="G1187" s="371">
        <v>0.23961451333333333</v>
      </c>
      <c r="H1187" s="370">
        <v>5.7448333777799995E-2</v>
      </c>
      <c r="I1187">
        <v>3.5942176999999999E-2</v>
      </c>
      <c r="J1187">
        <v>7.6699876028999995E-3</v>
      </c>
      <c r="K1187">
        <v>4.9192875788999996E-3</v>
      </c>
      <c r="L1187">
        <v>5.8466089660000001E-3</v>
      </c>
      <c r="M1187">
        <v>1.2905502409999998E-2</v>
      </c>
      <c r="N1187" s="109"/>
      <c r="O1187" s="376" t="s">
        <v>7029</v>
      </c>
      <c r="P1187" s="40"/>
      <c r="Q1187"/>
      <c r="R1187"/>
    </row>
    <row r="1188" spans="1:18" ht="13.8" customHeight="1" x14ac:dyDescent="0.3">
      <c r="A1188" t="s">
        <v>7030</v>
      </c>
      <c r="B1188" s="113" t="s">
        <v>924</v>
      </c>
      <c r="C1188" s="182" t="s">
        <v>299</v>
      </c>
      <c r="D1188" s="40" t="s">
        <v>281</v>
      </c>
      <c r="E1188" s="181" t="s">
        <v>943</v>
      </c>
      <c r="F1188" s="184" t="s">
        <v>7031</v>
      </c>
      <c r="G1188" s="371">
        <v>3.6896145333333337</v>
      </c>
      <c r="H1188" s="370">
        <v>4.9373983208618002</v>
      </c>
      <c r="I1188">
        <v>0.55344218000000001</v>
      </c>
      <c r="J1188">
        <v>7.6699876028999995E-3</v>
      </c>
      <c r="K1188">
        <v>4.9192875788999996E-3</v>
      </c>
      <c r="L1188">
        <v>4.3682965930500002</v>
      </c>
      <c r="M1188">
        <v>1.2905502409999998E-2</v>
      </c>
      <c r="N1188" s="109"/>
      <c r="O1188" s="376" t="s">
        <v>7029</v>
      </c>
      <c r="P1188" s="40"/>
      <c r="Q1188"/>
      <c r="R1188"/>
    </row>
    <row r="1189" spans="1:18" ht="13.8" customHeight="1" x14ac:dyDescent="0.3">
      <c r="A1189" t="s">
        <v>2358</v>
      </c>
      <c r="B1189" s="113" t="s">
        <v>924</v>
      </c>
      <c r="C1189" s="182" t="s">
        <v>300</v>
      </c>
      <c r="D1189" s="40" t="s">
        <v>281</v>
      </c>
      <c r="E1189" s="181" t="s">
        <v>943</v>
      </c>
      <c r="F1189" s="184" t="s">
        <v>4480</v>
      </c>
      <c r="G1189" s="371">
        <v>0.19629885999999999</v>
      </c>
      <c r="H1189" s="370">
        <v>4.5839417439399996E-2</v>
      </c>
      <c r="I1189">
        <v>2.9444828999999999E-2</v>
      </c>
      <c r="J1189">
        <v>6.2923065283000002E-3</v>
      </c>
      <c r="K1189">
        <v>3.2507119111000004E-3</v>
      </c>
      <c r="L1189">
        <v>4.4097337599999994E-3</v>
      </c>
      <c r="M1189">
        <v>8.93907834E-3</v>
      </c>
      <c r="N1189" s="109"/>
      <c r="O1189" s="376" t="s">
        <v>7032</v>
      </c>
      <c r="P1189" s="40"/>
      <c r="Q1189"/>
      <c r="R1189"/>
    </row>
    <row r="1190" spans="1:18" ht="13.8" customHeight="1" x14ac:dyDescent="0.3">
      <c r="A1190" t="s">
        <v>2359</v>
      </c>
      <c r="B1190" s="113" t="s">
        <v>924</v>
      </c>
      <c r="C1190" s="182" t="s">
        <v>301</v>
      </c>
      <c r="D1190" s="40" t="s">
        <v>281</v>
      </c>
      <c r="E1190" s="181" t="s">
        <v>943</v>
      </c>
      <c r="F1190" s="184" t="s">
        <v>4481</v>
      </c>
      <c r="G1190" s="371">
        <v>0.19629885999999999</v>
      </c>
      <c r="H1190" s="370">
        <v>4.5839417439399996E-2</v>
      </c>
      <c r="I1190">
        <v>2.9444828999999999E-2</v>
      </c>
      <c r="J1190">
        <v>6.2923065283000002E-3</v>
      </c>
      <c r="K1190">
        <v>3.2507119111000004E-3</v>
      </c>
      <c r="L1190">
        <v>4.4097337599999994E-3</v>
      </c>
      <c r="M1190">
        <v>8.93907834E-3</v>
      </c>
      <c r="N1190" s="109"/>
      <c r="O1190" s="376" t="s">
        <v>7033</v>
      </c>
      <c r="P1190" s="40"/>
      <c r="Q1190"/>
      <c r="R1190"/>
    </row>
    <row r="1191" spans="1:18" ht="13.8" customHeight="1" x14ac:dyDescent="0.3">
      <c r="A1191" t="s">
        <v>2360</v>
      </c>
      <c r="B1191" s="113" t="s">
        <v>924</v>
      </c>
      <c r="C1191" s="182" t="s">
        <v>302</v>
      </c>
      <c r="D1191" s="40" t="s">
        <v>281</v>
      </c>
      <c r="E1191" s="181" t="s">
        <v>943</v>
      </c>
      <c r="F1191" s="184" t="s">
        <v>4482</v>
      </c>
      <c r="G1191" s="371">
        <v>0.19629885999999999</v>
      </c>
      <c r="H1191" s="370">
        <v>4.5839417439399996E-2</v>
      </c>
      <c r="I1191">
        <v>2.9444828999999999E-2</v>
      </c>
      <c r="J1191">
        <v>6.2923065283000002E-3</v>
      </c>
      <c r="K1191">
        <v>3.2507119111000004E-3</v>
      </c>
      <c r="L1191">
        <v>4.4097337599999994E-3</v>
      </c>
      <c r="M1191">
        <v>8.93907834E-3</v>
      </c>
      <c r="N1191" s="109"/>
      <c r="O1191" s="376" t="s">
        <v>7034</v>
      </c>
      <c r="P1191" s="40"/>
      <c r="Q1191"/>
      <c r="R1191"/>
    </row>
    <row r="1192" spans="1:18" ht="13.8" customHeight="1" x14ac:dyDescent="0.3">
      <c r="A1192" t="s">
        <v>7035</v>
      </c>
      <c r="B1192" s="113" t="s">
        <v>924</v>
      </c>
      <c r="C1192" s="182" t="s">
        <v>303</v>
      </c>
      <c r="D1192" s="40" t="s">
        <v>281</v>
      </c>
      <c r="E1192" s="181" t="s">
        <v>943</v>
      </c>
      <c r="F1192" s="184" t="s">
        <v>5399</v>
      </c>
      <c r="G1192" s="371">
        <v>0.30435864000000001</v>
      </c>
      <c r="H1192" s="370">
        <v>7.524957535070001E-2</v>
      </c>
      <c r="I1192">
        <v>4.5653796000000003E-2</v>
      </c>
      <c r="J1192">
        <v>1.0152986333799997E-2</v>
      </c>
      <c r="K1192">
        <v>7.204801248899999E-3</v>
      </c>
      <c r="L1192">
        <v>8.1322383079999987E-3</v>
      </c>
      <c r="M1192">
        <v>1.8512010580000002E-2</v>
      </c>
      <c r="N1192" s="109"/>
      <c r="O1192" s="376" t="s">
        <v>7036</v>
      </c>
      <c r="P1192" s="40"/>
      <c r="Q1192"/>
      <c r="R1192"/>
    </row>
    <row r="1193" spans="1:18" ht="13.8" customHeight="1" x14ac:dyDescent="0.3">
      <c r="A1193" t="s">
        <v>7037</v>
      </c>
      <c r="B1193" s="113" t="s">
        <v>924</v>
      </c>
      <c r="C1193" s="182" t="s">
        <v>304</v>
      </c>
      <c r="D1193" s="40" t="s">
        <v>281</v>
      </c>
      <c r="E1193" s="181" t="s">
        <v>943</v>
      </c>
      <c r="F1193" s="184" t="s">
        <v>4483</v>
      </c>
      <c r="G1193" s="371">
        <v>0.28392784666666665</v>
      </c>
      <c r="H1193" s="370">
        <v>6.9707331590300001E-2</v>
      </c>
      <c r="I1193">
        <v>4.2589176999999999E-2</v>
      </c>
      <c r="J1193">
        <v>9.4403247814000002E-3</v>
      </c>
      <c r="K1193">
        <v>6.4487040519000003E-3</v>
      </c>
      <c r="L1193">
        <v>7.434049067E-3</v>
      </c>
      <c r="M1193">
        <v>1.6688930330000001E-2</v>
      </c>
      <c r="N1193" s="109"/>
      <c r="O1193" s="376" t="s">
        <v>7038</v>
      </c>
      <c r="P1193" s="40"/>
      <c r="Q1193"/>
      <c r="R1193"/>
    </row>
    <row r="1194" spans="1:18" ht="13.8" customHeight="1" x14ac:dyDescent="0.3">
      <c r="A1194" t="s">
        <v>7039</v>
      </c>
      <c r="B1194" s="113" t="s">
        <v>924</v>
      </c>
      <c r="C1194" s="182" t="s">
        <v>1685</v>
      </c>
      <c r="D1194" s="40" t="s">
        <v>281</v>
      </c>
      <c r="E1194" s="181" t="s">
        <v>943</v>
      </c>
      <c r="F1194" s="184" t="s">
        <v>7040</v>
      </c>
      <c r="G1194" s="371">
        <v>3.7339278666666664</v>
      </c>
      <c r="H1194" s="370">
        <v>8.4447698453833002</v>
      </c>
      <c r="I1194">
        <v>0.56008917999999996</v>
      </c>
      <c r="J1194">
        <v>9.4403247814000002E-3</v>
      </c>
      <c r="K1194">
        <v>6.4487040519000003E-3</v>
      </c>
      <c r="L1194">
        <v>7.8649965598599989</v>
      </c>
      <c r="M1194">
        <v>1.6688930330000001E-2</v>
      </c>
      <c r="N1194" s="109"/>
      <c r="O1194" s="376" t="s">
        <v>7038</v>
      </c>
      <c r="P1194" s="40"/>
      <c r="Q1194"/>
      <c r="R1194"/>
    </row>
    <row r="1195" spans="1:18" ht="13.8" customHeight="1" x14ac:dyDescent="0.3">
      <c r="A1195" t="s">
        <v>2361</v>
      </c>
      <c r="B1195" s="113" t="s">
        <v>924</v>
      </c>
      <c r="C1195" s="182" t="s">
        <v>305</v>
      </c>
      <c r="D1195" s="40" t="s">
        <v>281</v>
      </c>
      <c r="E1195" s="181" t="s">
        <v>943</v>
      </c>
      <c r="F1195" s="184" t="s">
        <v>4484</v>
      </c>
      <c r="G1195" s="371">
        <v>0.15918805333333336</v>
      </c>
      <c r="H1195" s="370">
        <v>3.4884347139600001E-2</v>
      </c>
      <c r="I1195">
        <v>2.3878208000000001E-2</v>
      </c>
      <c r="J1195">
        <v>4.1602831540999991E-3</v>
      </c>
      <c r="K1195">
        <v>2.2894294575000001E-3</v>
      </c>
      <c r="L1195">
        <v>2.8689403819999997E-3</v>
      </c>
      <c r="M1195">
        <v>6.2642542000000004E-3</v>
      </c>
      <c r="N1195" s="109"/>
      <c r="O1195" s="376" t="s">
        <v>7041</v>
      </c>
      <c r="P1195" s="40"/>
      <c r="Q1195"/>
      <c r="R1195"/>
    </row>
    <row r="1196" spans="1:18" ht="13.8" customHeight="1" x14ac:dyDescent="0.3">
      <c r="B1196" s="113"/>
      <c r="C1196" s="180"/>
      <c r="D1196" s="37" t="s">
        <v>306</v>
      </c>
      <c r="E1196" s="181"/>
      <c r="F1196"/>
      <c r="I1196"/>
      <c r="J1196"/>
      <c r="K1196"/>
      <c r="L1196"/>
      <c r="M1196"/>
      <c r="N1196" s="110"/>
      <c r="O1196" s="377"/>
      <c r="P1196"/>
      <c r="Q1196"/>
      <c r="R1196"/>
    </row>
    <row r="1197" spans="1:18" ht="13.8" customHeight="1" x14ac:dyDescent="0.3">
      <c r="A1197" t="s">
        <v>7042</v>
      </c>
      <c r="B1197" s="113" t="s">
        <v>924</v>
      </c>
      <c r="C1197" s="182" t="s">
        <v>307</v>
      </c>
      <c r="D1197" s="40" t="s">
        <v>306</v>
      </c>
      <c r="E1197" s="181" t="s">
        <v>943</v>
      </c>
      <c r="F1197" s="184" t="s">
        <v>7043</v>
      </c>
      <c r="G1197" s="371">
        <v>0.22041074666666666</v>
      </c>
      <c r="H1197" s="370">
        <v>5.2168305446500002E-2</v>
      </c>
      <c r="I1197">
        <v>3.3061611999999997E-2</v>
      </c>
      <c r="J1197">
        <v>6.9335049506000007E-3</v>
      </c>
      <c r="K1197">
        <v>4.2413809688999996E-3</v>
      </c>
      <c r="L1197">
        <v>5.1686680469999998E-3</v>
      </c>
      <c r="M1197">
        <v>1.1242556040000001E-2</v>
      </c>
      <c r="N1197" s="109"/>
      <c r="O1197" s="376" t="s">
        <v>7044</v>
      </c>
      <c r="P1197"/>
      <c r="Q1197"/>
      <c r="R1197"/>
    </row>
    <row r="1198" spans="1:18" ht="13.8" customHeight="1" x14ac:dyDescent="0.3">
      <c r="A1198" t="s">
        <v>7045</v>
      </c>
      <c r="B1198" s="113" t="s">
        <v>924</v>
      </c>
      <c r="C1198" s="182" t="s">
        <v>1686</v>
      </c>
      <c r="D1198" s="40" t="s">
        <v>306</v>
      </c>
      <c r="E1198" s="181" t="s">
        <v>943</v>
      </c>
      <c r="F1198" s="184" t="s">
        <v>7046</v>
      </c>
      <c r="G1198" s="371">
        <v>3.6704107333333336</v>
      </c>
      <c r="H1198" s="370">
        <v>3.1802683218394998</v>
      </c>
      <c r="I1198">
        <v>0.55056161000000003</v>
      </c>
      <c r="J1198">
        <v>6.9335049506000007E-3</v>
      </c>
      <c r="K1198">
        <v>4.2413809688999996E-3</v>
      </c>
      <c r="L1198">
        <v>2.61576868644</v>
      </c>
      <c r="M1198">
        <v>1.1242556040000001E-2</v>
      </c>
      <c r="N1198" s="109"/>
      <c r="O1198" s="376" t="s">
        <v>7044</v>
      </c>
      <c r="P1198" s="151"/>
      <c r="Q1198"/>
      <c r="R1198"/>
    </row>
    <row r="1199" spans="1:18" ht="13.8" customHeight="1" x14ac:dyDescent="0.3">
      <c r="A1199" t="s">
        <v>2362</v>
      </c>
      <c r="B1199" s="113" t="s">
        <v>924</v>
      </c>
      <c r="C1199" s="182" t="s">
        <v>308</v>
      </c>
      <c r="D1199" s="40" t="s">
        <v>306</v>
      </c>
      <c r="E1199" s="181" t="s">
        <v>943</v>
      </c>
      <c r="F1199" s="184" t="s">
        <v>4485</v>
      </c>
      <c r="G1199" s="371">
        <v>0.27308393333333336</v>
      </c>
      <c r="H1199" s="370">
        <v>6.66506701747E-2</v>
      </c>
      <c r="I1199">
        <v>4.096259E-2</v>
      </c>
      <c r="J1199">
        <v>8.9535716827999993E-3</v>
      </c>
      <c r="K1199">
        <v>6.1007819588999998E-3</v>
      </c>
      <c r="L1199">
        <v>7.0281631430000003E-3</v>
      </c>
      <c r="M1199">
        <v>1.580378193E-2</v>
      </c>
      <c r="N1199" s="109"/>
      <c r="O1199" s="376" t="s">
        <v>7047</v>
      </c>
      <c r="P1199" s="151"/>
      <c r="Q1199"/>
      <c r="R1199"/>
    </row>
    <row r="1200" spans="1:18" ht="13.8" customHeight="1" x14ac:dyDescent="0.3">
      <c r="A1200" t="s">
        <v>7048</v>
      </c>
      <c r="B1200" s="113" t="s">
        <v>924</v>
      </c>
      <c r="C1200" s="182" t="s">
        <v>309</v>
      </c>
      <c r="D1200" s="40" t="s">
        <v>306</v>
      </c>
      <c r="E1200" s="181" t="s">
        <v>943</v>
      </c>
      <c r="F1200" s="184" t="s">
        <v>7049</v>
      </c>
      <c r="G1200" s="371">
        <v>3.7230839333333332</v>
      </c>
      <c r="H1200" s="370">
        <v>6.1660256944617</v>
      </c>
      <c r="I1200">
        <v>0.55846258999999998</v>
      </c>
      <c r="J1200">
        <v>8.9535716827999993E-3</v>
      </c>
      <c r="K1200">
        <v>6.1007819588999998E-3</v>
      </c>
      <c r="L1200">
        <v>5.5889031874299997</v>
      </c>
      <c r="M1200">
        <v>1.580378193E-2</v>
      </c>
      <c r="N1200" s="109"/>
      <c r="O1200" s="376" t="s">
        <v>7047</v>
      </c>
      <c r="P1200"/>
      <c r="Q1200"/>
      <c r="R1200"/>
    </row>
    <row r="1201" spans="1:18" ht="13.8" customHeight="1" x14ac:dyDescent="0.3">
      <c r="A1201" t="s">
        <v>2363</v>
      </c>
      <c r="B1201" s="113" t="s">
        <v>924</v>
      </c>
      <c r="C1201" s="182" t="s">
        <v>1687</v>
      </c>
      <c r="D1201" s="40" t="s">
        <v>306</v>
      </c>
      <c r="E1201" s="181" t="s">
        <v>943</v>
      </c>
      <c r="F1201" s="184" t="s">
        <v>4486</v>
      </c>
      <c r="G1201" s="371">
        <v>0.23741980000000001</v>
      </c>
      <c r="H1201" s="370">
        <v>5.6844902548000002E-2</v>
      </c>
      <c r="I1201">
        <v>3.5612970000000001E-2</v>
      </c>
      <c r="J1201">
        <v>7.5858181641000012E-3</v>
      </c>
      <c r="K1201">
        <v>4.8418124789000004E-3</v>
      </c>
      <c r="L1201">
        <v>5.7691299450000006E-3</v>
      </c>
      <c r="M1201">
        <v>1.271545154E-2</v>
      </c>
      <c r="N1201" s="109"/>
      <c r="O1201" s="376" t="s">
        <v>7050</v>
      </c>
      <c r="P1201"/>
      <c r="Q1201"/>
      <c r="R1201"/>
    </row>
    <row r="1202" spans="1:18" ht="13.8" customHeight="1" x14ac:dyDescent="0.3">
      <c r="A1202" t="s">
        <v>7051</v>
      </c>
      <c r="B1202" s="113" t="s">
        <v>924</v>
      </c>
      <c r="C1202" s="182" t="s">
        <v>310</v>
      </c>
      <c r="D1202" s="40" t="s">
        <v>306</v>
      </c>
      <c r="E1202" s="181" t="s">
        <v>943</v>
      </c>
      <c r="F1202" s="184" t="s">
        <v>7052</v>
      </c>
      <c r="G1202" s="371">
        <v>3.6874198000000002</v>
      </c>
      <c r="H1202" s="370">
        <v>7.6504448905530005</v>
      </c>
      <c r="I1202">
        <v>0.55311297000000004</v>
      </c>
      <c r="J1202">
        <v>7.5858181641000012E-3</v>
      </c>
      <c r="K1202">
        <v>4.8418124789000004E-3</v>
      </c>
      <c r="L1202">
        <v>7.0818691179500002</v>
      </c>
      <c r="M1202">
        <v>1.271545154E-2</v>
      </c>
      <c r="N1202" s="109"/>
      <c r="O1202" s="376" t="s">
        <v>7050</v>
      </c>
      <c r="P1202"/>
      <c r="Q1202"/>
      <c r="R1202"/>
    </row>
    <row r="1203" spans="1:18" ht="13.8" customHeight="1" x14ac:dyDescent="0.3">
      <c r="A1203" t="s">
        <v>2364</v>
      </c>
      <c r="B1203" s="113" t="s">
        <v>924</v>
      </c>
      <c r="C1203" s="182" t="s">
        <v>311</v>
      </c>
      <c r="D1203" s="40" t="s">
        <v>306</v>
      </c>
      <c r="E1203" s="181" t="s">
        <v>943</v>
      </c>
      <c r="F1203" s="184" t="s">
        <v>4487</v>
      </c>
      <c r="G1203" s="371">
        <v>0.2808931733333333</v>
      </c>
      <c r="H1203" s="370">
        <v>6.8978172089299988E-2</v>
      </c>
      <c r="I1203">
        <v>4.2133975999999997E-2</v>
      </c>
      <c r="J1203">
        <v>9.4231724741000011E-3</v>
      </c>
      <c r="K1203">
        <v>6.2927521122000006E-3</v>
      </c>
      <c r="L1203">
        <v>7.3592139729999999E-3</v>
      </c>
      <c r="M1203">
        <v>1.6350714570000001E-2</v>
      </c>
      <c r="N1203" s="109"/>
      <c r="O1203" s="376" t="s">
        <v>7053</v>
      </c>
      <c r="P1203"/>
      <c r="Q1203"/>
      <c r="R1203"/>
    </row>
    <row r="1204" spans="1:18" ht="13.8" customHeight="1" x14ac:dyDescent="0.3">
      <c r="A1204" t="s">
        <v>7054</v>
      </c>
      <c r="B1204" s="113" t="s">
        <v>924</v>
      </c>
      <c r="C1204" s="182" t="s">
        <v>1688</v>
      </c>
      <c r="D1204" s="40" t="s">
        <v>306</v>
      </c>
      <c r="E1204" s="181" t="s">
        <v>943</v>
      </c>
      <c r="F1204" s="184" t="s">
        <v>7055</v>
      </c>
      <c r="G1204" s="371">
        <v>3.7308932000000001</v>
      </c>
      <c r="H1204" s="370">
        <v>7.3877782005363004</v>
      </c>
      <c r="I1204">
        <v>0.55963397999999998</v>
      </c>
      <c r="J1204">
        <v>9.4231724741000011E-3</v>
      </c>
      <c r="K1204">
        <v>6.2927521122000006E-3</v>
      </c>
      <c r="L1204">
        <v>6.8086592384200006</v>
      </c>
      <c r="M1204">
        <v>1.6350714570000001E-2</v>
      </c>
      <c r="N1204" s="109"/>
      <c r="O1204" s="376" t="s">
        <v>7053</v>
      </c>
      <c r="P1204"/>
      <c r="Q1204"/>
      <c r="R1204"/>
    </row>
    <row r="1205" spans="1:18" ht="13.8" customHeight="1" x14ac:dyDescent="0.3">
      <c r="A1205" t="s">
        <v>2365</v>
      </c>
      <c r="B1205" s="113" t="s">
        <v>924</v>
      </c>
      <c r="C1205" s="182" t="s">
        <v>312</v>
      </c>
      <c r="D1205" s="40" t="s">
        <v>306</v>
      </c>
      <c r="E1205" s="181" t="s">
        <v>943</v>
      </c>
      <c r="F1205" s="184" t="s">
        <v>4488</v>
      </c>
      <c r="G1205" s="371">
        <v>0.36477720000000002</v>
      </c>
      <c r="H1205" s="370">
        <v>9.1951696923700005E-2</v>
      </c>
      <c r="I1205">
        <v>5.4716580000000001E-2</v>
      </c>
      <c r="J1205">
        <v>1.2555150227199999E-2</v>
      </c>
      <c r="K1205">
        <v>9.2957687704999983E-3</v>
      </c>
      <c r="L1205">
        <v>1.0292847125999998E-2</v>
      </c>
      <c r="M1205">
        <v>2.3679292059999999E-2</v>
      </c>
      <c r="N1205" s="109"/>
      <c r="O1205" s="376" t="s">
        <v>7056</v>
      </c>
      <c r="P1205"/>
      <c r="Q1205"/>
      <c r="R1205"/>
    </row>
    <row r="1206" spans="1:18" ht="13.8" customHeight="1" x14ac:dyDescent="0.3">
      <c r="A1206" t="s">
        <v>7057</v>
      </c>
      <c r="B1206" s="113" t="s">
        <v>924</v>
      </c>
      <c r="C1206" s="182" t="s">
        <v>313</v>
      </c>
      <c r="D1206" s="40" t="s">
        <v>306</v>
      </c>
      <c r="E1206" s="181" t="s">
        <v>943</v>
      </c>
      <c r="F1206" s="184" t="s">
        <v>7058</v>
      </c>
      <c r="G1206" s="371">
        <v>0.22041074666666666</v>
      </c>
      <c r="H1206" s="370">
        <v>5.2168305446500002E-2</v>
      </c>
      <c r="I1206">
        <v>3.3061611999999997E-2</v>
      </c>
      <c r="J1206">
        <v>6.9335049506000007E-3</v>
      </c>
      <c r="K1206">
        <v>4.2413809688999996E-3</v>
      </c>
      <c r="L1206">
        <v>5.1686680469999998E-3</v>
      </c>
      <c r="M1206">
        <v>1.1242556040000001E-2</v>
      </c>
      <c r="N1206" s="109"/>
      <c r="O1206" s="376" t="s">
        <v>7059</v>
      </c>
      <c r="P1206"/>
      <c r="Q1206"/>
      <c r="R1206"/>
    </row>
    <row r="1207" spans="1:18" ht="13.8" customHeight="1" x14ac:dyDescent="0.3">
      <c r="A1207" t="s">
        <v>7060</v>
      </c>
      <c r="B1207" s="113" t="s">
        <v>924</v>
      </c>
      <c r="C1207" s="182" t="s">
        <v>1689</v>
      </c>
      <c r="D1207" s="40" t="s">
        <v>306</v>
      </c>
      <c r="E1207" s="181" t="s">
        <v>943</v>
      </c>
      <c r="F1207" s="184" t="s">
        <v>7061</v>
      </c>
      <c r="G1207" s="371">
        <v>3.6704107333333336</v>
      </c>
      <c r="H1207" s="370">
        <v>3.2833183218394999</v>
      </c>
      <c r="I1207">
        <v>0.55056161000000003</v>
      </c>
      <c r="J1207">
        <v>6.9335049506000007E-3</v>
      </c>
      <c r="K1207">
        <v>4.2413809688999996E-3</v>
      </c>
      <c r="L1207">
        <v>2.7188186864400001</v>
      </c>
      <c r="M1207">
        <v>1.1242556040000001E-2</v>
      </c>
      <c r="N1207" s="109"/>
      <c r="O1207" s="376" t="s">
        <v>7059</v>
      </c>
      <c r="P1207"/>
      <c r="Q1207"/>
      <c r="R1207"/>
    </row>
    <row r="1208" spans="1:18" ht="13.8" customHeight="1" x14ac:dyDescent="0.3">
      <c r="A1208" t="s">
        <v>7062</v>
      </c>
      <c r="B1208" s="113" t="s">
        <v>924</v>
      </c>
      <c r="C1208" s="182" t="s">
        <v>314</v>
      </c>
      <c r="D1208" s="40" t="s">
        <v>306</v>
      </c>
      <c r="E1208" s="181" t="s">
        <v>943</v>
      </c>
      <c r="F1208" s="184" t="s">
        <v>7063</v>
      </c>
      <c r="G1208" s="371">
        <v>0.19629885999999999</v>
      </c>
      <c r="H1208" s="370">
        <v>4.5839417439399996E-2</v>
      </c>
      <c r="I1208">
        <v>2.9444828999999999E-2</v>
      </c>
      <c r="J1208">
        <v>6.2923065283000002E-3</v>
      </c>
      <c r="K1208">
        <v>3.2507119111000004E-3</v>
      </c>
      <c r="L1208">
        <v>4.4097337599999994E-3</v>
      </c>
      <c r="M1208">
        <v>8.93907834E-3</v>
      </c>
      <c r="N1208" s="109"/>
      <c r="O1208" s="376" t="s">
        <v>7064</v>
      </c>
      <c r="P1208"/>
      <c r="Q1208"/>
      <c r="R1208"/>
    </row>
    <row r="1209" spans="1:18" ht="13.8" customHeight="1" x14ac:dyDescent="0.3">
      <c r="A1209" t="s">
        <v>2366</v>
      </c>
      <c r="B1209" s="113" t="s">
        <v>924</v>
      </c>
      <c r="C1209" s="182" t="s">
        <v>315</v>
      </c>
      <c r="D1209" s="40" t="s">
        <v>306</v>
      </c>
      <c r="E1209" s="181" t="s">
        <v>943</v>
      </c>
      <c r="F1209" s="184" t="s">
        <v>4489</v>
      </c>
      <c r="G1209" s="371">
        <v>0.20779113333333332</v>
      </c>
      <c r="H1209" s="370">
        <v>4.8698572794599999E-2</v>
      </c>
      <c r="I1209">
        <v>3.1168669999999999E-2</v>
      </c>
      <c r="J1209">
        <v>6.4495305946999995E-3</v>
      </c>
      <c r="K1209">
        <v>3.7958994388999998E-3</v>
      </c>
      <c r="L1209">
        <v>4.7231639709999999E-3</v>
      </c>
      <c r="M1209">
        <v>1.0149762289999999E-2</v>
      </c>
      <c r="N1209" s="109"/>
      <c r="O1209" s="376" t="s">
        <v>7065</v>
      </c>
      <c r="P1209"/>
      <c r="Q1209"/>
      <c r="R1209"/>
    </row>
    <row r="1210" spans="1:18" ht="13.8" customHeight="1" x14ac:dyDescent="0.3">
      <c r="A1210" t="s">
        <v>7066</v>
      </c>
      <c r="B1210" s="113" t="s">
        <v>924</v>
      </c>
      <c r="C1210" s="182" t="s">
        <v>316</v>
      </c>
      <c r="D1210" s="40" t="s">
        <v>306</v>
      </c>
      <c r="E1210" s="181" t="s">
        <v>943</v>
      </c>
      <c r="F1210" s="184" t="s">
        <v>7067</v>
      </c>
      <c r="G1210" s="371">
        <v>3.6577911333333333</v>
      </c>
      <c r="H1210" s="370">
        <v>3.5202986137336003</v>
      </c>
      <c r="I1210">
        <v>0.54866866999999997</v>
      </c>
      <c r="J1210">
        <v>6.4495305946999995E-3</v>
      </c>
      <c r="K1210">
        <v>3.7958994388999998E-3</v>
      </c>
      <c r="L1210">
        <v>2.9588232049100003</v>
      </c>
      <c r="M1210">
        <v>1.0149762289999999E-2</v>
      </c>
      <c r="N1210" s="109"/>
      <c r="O1210" s="376" t="s">
        <v>7065</v>
      </c>
      <c r="P1210"/>
      <c r="Q1210"/>
      <c r="R1210"/>
    </row>
    <row r="1211" spans="1:18" ht="13.8" customHeight="1" x14ac:dyDescent="0.3">
      <c r="A1211" t="s">
        <v>2367</v>
      </c>
      <c r="B1211" s="113" t="s">
        <v>924</v>
      </c>
      <c r="C1211" s="182" t="s">
        <v>1690</v>
      </c>
      <c r="D1211" s="40" t="s">
        <v>306</v>
      </c>
      <c r="E1211" s="181" t="s">
        <v>943</v>
      </c>
      <c r="F1211" s="184" t="s">
        <v>4490</v>
      </c>
      <c r="G1211" s="371">
        <v>0.2269949</v>
      </c>
      <c r="H1211" s="370">
        <v>5.3978601115999995E-2</v>
      </c>
      <c r="I1211">
        <v>3.4049234999999997E-2</v>
      </c>
      <c r="J1211">
        <v>7.1860132470999991E-3</v>
      </c>
      <c r="K1211">
        <v>4.4738060488999998E-3</v>
      </c>
      <c r="L1211">
        <v>5.4011048900000002E-3</v>
      </c>
      <c r="M1211">
        <v>1.181270865E-2</v>
      </c>
      <c r="N1211" s="109"/>
      <c r="O1211" s="376" t="s">
        <v>7068</v>
      </c>
      <c r="P1211" s="151"/>
      <c r="Q1211"/>
      <c r="R1211"/>
    </row>
    <row r="1212" spans="1:18" ht="13.8" customHeight="1" x14ac:dyDescent="0.3">
      <c r="A1212" t="s">
        <v>7069</v>
      </c>
      <c r="B1212" s="113" t="s">
        <v>924</v>
      </c>
      <c r="C1212" s="182" t="s">
        <v>317</v>
      </c>
      <c r="D1212" s="40" t="s">
        <v>306</v>
      </c>
      <c r="E1212" s="181" t="s">
        <v>943</v>
      </c>
      <c r="F1212" s="184" t="s">
        <v>7070</v>
      </c>
      <c r="G1212" s="371">
        <v>3.676994866666667</v>
      </c>
      <c r="H1212" s="370">
        <v>6.3422786027460001</v>
      </c>
      <c r="I1212">
        <v>0.55154923</v>
      </c>
      <c r="J1212">
        <v>7.1860132470999991E-3</v>
      </c>
      <c r="K1212">
        <v>4.4738060488999998E-3</v>
      </c>
      <c r="L1212">
        <v>5.7762011115200007</v>
      </c>
      <c r="M1212">
        <v>1.181270865E-2</v>
      </c>
      <c r="N1212" s="109"/>
      <c r="O1212" s="376" t="s">
        <v>7068</v>
      </c>
      <c r="P1212" s="151"/>
      <c r="Q1212"/>
      <c r="R1212"/>
    </row>
    <row r="1213" spans="1:18" ht="13.8" customHeight="1" x14ac:dyDescent="0.3">
      <c r="A1213" t="s">
        <v>2368</v>
      </c>
      <c r="B1213" s="113" t="s">
        <v>924</v>
      </c>
      <c r="C1213" s="182" t="s">
        <v>318</v>
      </c>
      <c r="D1213" s="40" t="s">
        <v>306</v>
      </c>
      <c r="E1213" s="181" t="s">
        <v>943</v>
      </c>
      <c r="F1213" s="184" t="s">
        <v>4491</v>
      </c>
      <c r="G1213" s="371">
        <v>0.25168545333333336</v>
      </c>
      <c r="H1213" s="370">
        <v>6.0767209622499999E-2</v>
      </c>
      <c r="I1213">
        <v>3.7752818E-2</v>
      </c>
      <c r="J1213">
        <v>8.1329195916000005E-3</v>
      </c>
      <c r="K1213">
        <v>5.3454002488999997E-3</v>
      </c>
      <c r="L1213">
        <v>6.272743202E-3</v>
      </c>
      <c r="M1213">
        <v>1.39507837E-2</v>
      </c>
      <c r="N1213" s="109"/>
      <c r="O1213" s="376" t="s">
        <v>7071</v>
      </c>
      <c r="P1213"/>
      <c r="Q1213"/>
      <c r="R1213"/>
    </row>
    <row r="1214" spans="1:18" ht="13.8" customHeight="1" x14ac:dyDescent="0.3">
      <c r="A1214" t="s">
        <v>7072</v>
      </c>
      <c r="B1214" s="113" t="s">
        <v>924</v>
      </c>
      <c r="C1214" s="182" t="s">
        <v>319</v>
      </c>
      <c r="D1214" s="40" t="s">
        <v>306</v>
      </c>
      <c r="E1214" s="181" t="s">
        <v>943</v>
      </c>
      <c r="F1214" s="184" t="s">
        <v>7073</v>
      </c>
      <c r="G1214" s="371">
        <v>3.7016854666666665</v>
      </c>
      <c r="H1214" s="370">
        <v>9.5092671741404988</v>
      </c>
      <c r="I1214">
        <v>0.55525281999999998</v>
      </c>
      <c r="J1214">
        <v>8.1329195916000005E-3</v>
      </c>
      <c r="K1214">
        <v>5.3454002488999997E-3</v>
      </c>
      <c r="L1214">
        <v>8.9372727057199999</v>
      </c>
      <c r="M1214">
        <v>1.39507837E-2</v>
      </c>
      <c r="N1214" s="109"/>
      <c r="O1214" s="376" t="s">
        <v>7071</v>
      </c>
      <c r="P1214"/>
      <c r="Q1214"/>
      <c r="R1214"/>
    </row>
    <row r="1215" spans="1:18" ht="13.8" customHeight="1" x14ac:dyDescent="0.3">
      <c r="A1215" t="s">
        <v>7074</v>
      </c>
      <c r="B1215" s="113" t="s">
        <v>924</v>
      </c>
      <c r="C1215" s="182" t="s">
        <v>1691</v>
      </c>
      <c r="D1215" s="40" t="s">
        <v>306</v>
      </c>
      <c r="E1215" s="181" t="s">
        <v>943</v>
      </c>
      <c r="F1215" s="184" t="s">
        <v>7075</v>
      </c>
      <c r="G1215" s="371">
        <v>0.23138432666666667</v>
      </c>
      <c r="H1215" s="370">
        <v>5.5185464585699999E-2</v>
      </c>
      <c r="I1215">
        <v>3.4707649E-2</v>
      </c>
      <c r="J1215">
        <v>7.3543521248000008E-3</v>
      </c>
      <c r="K1215">
        <v>4.6287561389000004E-3</v>
      </c>
      <c r="L1215">
        <v>5.5560628219999998E-3</v>
      </c>
      <c r="M1215">
        <v>1.21928114E-2</v>
      </c>
      <c r="N1215" s="109"/>
      <c r="O1215" s="376" t="s">
        <v>7076</v>
      </c>
      <c r="P1215"/>
      <c r="Q1215"/>
      <c r="R1215"/>
    </row>
    <row r="1216" spans="1:18" ht="13.8" customHeight="1" x14ac:dyDescent="0.3">
      <c r="A1216" t="s">
        <v>7077</v>
      </c>
      <c r="B1216" s="113" t="s">
        <v>924</v>
      </c>
      <c r="C1216" s="182" t="s">
        <v>320</v>
      </c>
      <c r="D1216" s="40" t="s">
        <v>306</v>
      </c>
      <c r="E1216" s="181" t="s">
        <v>943</v>
      </c>
      <c r="F1216" s="184" t="s">
        <v>7078</v>
      </c>
      <c r="G1216" s="371">
        <v>3.6813843333333338</v>
      </c>
      <c r="H1216" s="370">
        <v>3.4065604643737002</v>
      </c>
      <c r="I1216">
        <v>0.55220765000000005</v>
      </c>
      <c r="J1216">
        <v>7.3543521248000008E-3</v>
      </c>
      <c r="K1216">
        <v>4.6287561389000004E-3</v>
      </c>
      <c r="L1216">
        <v>2.83943106161</v>
      </c>
      <c r="M1216">
        <v>1.21928114E-2</v>
      </c>
      <c r="N1216" s="109"/>
      <c r="O1216" s="376" t="s">
        <v>7076</v>
      </c>
      <c r="P1216"/>
      <c r="Q1216" s="26"/>
      <c r="R1216" s="26"/>
    </row>
    <row r="1217" spans="1:18" ht="13.8" customHeight="1" x14ac:dyDescent="0.3">
      <c r="A1217" t="s">
        <v>2369</v>
      </c>
      <c r="B1217" s="113" t="s">
        <v>924</v>
      </c>
      <c r="C1217" s="182" t="s">
        <v>321</v>
      </c>
      <c r="D1217" s="40" t="s">
        <v>306</v>
      </c>
      <c r="E1217" s="181" t="s">
        <v>943</v>
      </c>
      <c r="F1217" s="184" t="s">
        <v>4492</v>
      </c>
      <c r="G1217" s="371">
        <v>0.42315294000000003</v>
      </c>
      <c r="H1217" s="370">
        <v>0.10933971159990001</v>
      </c>
      <c r="I1217">
        <v>6.3472941000000005E-2</v>
      </c>
      <c r="J1217">
        <v>1.6055558592000002E-2</v>
      </c>
      <c r="K1217">
        <v>1.0735688816899999E-2</v>
      </c>
      <c r="L1217">
        <v>1.2764282921E-2</v>
      </c>
      <c r="M1217">
        <v>2.7775299890000001E-2</v>
      </c>
      <c r="N1217" s="109"/>
      <c r="O1217" s="376" t="s">
        <v>7079</v>
      </c>
      <c r="P1217"/>
      <c r="Q1217" s="26"/>
      <c r="R1217" s="26"/>
    </row>
    <row r="1218" spans="1:18" ht="13.8" customHeight="1" x14ac:dyDescent="0.3">
      <c r="A1218" t="s">
        <v>7080</v>
      </c>
      <c r="B1218" s="113" t="s">
        <v>924</v>
      </c>
      <c r="C1218" s="182" t="s">
        <v>1692</v>
      </c>
      <c r="D1218" s="40" t="s">
        <v>306</v>
      </c>
      <c r="E1218" s="181" t="s">
        <v>943</v>
      </c>
      <c r="F1218" s="184" t="s">
        <v>7081</v>
      </c>
      <c r="G1218" s="371">
        <v>3.8731529333333334</v>
      </c>
      <c r="H1218" s="370">
        <v>13.508089878488901</v>
      </c>
      <c r="I1218">
        <v>0.58097293999999999</v>
      </c>
      <c r="J1218">
        <v>1.6055558592000002E-2</v>
      </c>
      <c r="K1218">
        <v>1.0735688816899999E-2</v>
      </c>
      <c r="L1218">
        <v>12.894014450810001</v>
      </c>
      <c r="M1218">
        <v>2.7775299890000001E-2</v>
      </c>
      <c r="N1218" s="109"/>
      <c r="O1218" s="376" t="s">
        <v>7079</v>
      </c>
      <c r="P1218"/>
      <c r="Q1218" s="26"/>
      <c r="R1218" s="26"/>
    </row>
    <row r="1219" spans="1:18" ht="13.8" customHeight="1" x14ac:dyDescent="0.3">
      <c r="A1219" t="s">
        <v>2370</v>
      </c>
      <c r="B1219" s="113" t="s">
        <v>924</v>
      </c>
      <c r="C1219" s="182" t="s">
        <v>322</v>
      </c>
      <c r="D1219" s="40" t="s">
        <v>306</v>
      </c>
      <c r="E1219" s="181" t="s">
        <v>943</v>
      </c>
      <c r="F1219" s="184" t="s">
        <v>4493</v>
      </c>
      <c r="G1219" s="371">
        <v>0.20866913333333334</v>
      </c>
      <c r="H1219" s="370">
        <v>4.9491108023499999E-2</v>
      </c>
      <c r="I1219">
        <v>3.1300370000000001E-2</v>
      </c>
      <c r="J1219">
        <v>7.0029807845999993E-3</v>
      </c>
      <c r="K1219">
        <v>3.5711392978999999E-3</v>
      </c>
      <c r="L1219">
        <v>4.9233314709999998E-3</v>
      </c>
      <c r="M1219">
        <v>9.830686390000001E-3</v>
      </c>
      <c r="N1219" s="109"/>
      <c r="O1219" s="376" t="s">
        <v>7082</v>
      </c>
      <c r="P1219"/>
      <c r="Q1219" s="26"/>
      <c r="R1219" s="26"/>
    </row>
    <row r="1220" spans="1:18" ht="13.8" customHeight="1" x14ac:dyDescent="0.3">
      <c r="A1220" t="s">
        <v>2371</v>
      </c>
      <c r="B1220" s="113" t="s">
        <v>924</v>
      </c>
      <c r="C1220" s="182" t="s">
        <v>323</v>
      </c>
      <c r="D1220" s="40" t="s">
        <v>306</v>
      </c>
      <c r="E1220" s="181" t="s">
        <v>943</v>
      </c>
      <c r="F1220" s="184" t="s">
        <v>4494</v>
      </c>
      <c r="G1220" s="371">
        <v>0.22370282000000002</v>
      </c>
      <c r="H1220" s="370">
        <v>5.3073452290699999E-2</v>
      </c>
      <c r="I1220">
        <v>3.3555423000000001E-2</v>
      </c>
      <c r="J1220">
        <v>7.0597591038000004E-3</v>
      </c>
      <c r="K1220">
        <v>4.3575934588999995E-3</v>
      </c>
      <c r="L1220">
        <v>5.284886418E-3</v>
      </c>
      <c r="M1220">
        <v>1.1527631849999999E-2</v>
      </c>
      <c r="N1220" s="109"/>
      <c r="O1220" s="376" t="s">
        <v>7083</v>
      </c>
      <c r="P1220"/>
      <c r="Q1220" s="26"/>
      <c r="R1220" s="26"/>
    </row>
    <row r="1221" spans="1:18" ht="13.8" customHeight="1" x14ac:dyDescent="0.3">
      <c r="A1221" t="s">
        <v>7084</v>
      </c>
      <c r="B1221" s="113" t="s">
        <v>924</v>
      </c>
      <c r="C1221" s="182" t="s">
        <v>1693</v>
      </c>
      <c r="D1221" s="40" t="s">
        <v>306</v>
      </c>
      <c r="E1221" s="181" t="s">
        <v>943</v>
      </c>
      <c r="F1221" s="184" t="s">
        <v>7085</v>
      </c>
      <c r="G1221" s="371">
        <v>3.6737028</v>
      </c>
      <c r="H1221" s="370">
        <v>3.5074984618027005</v>
      </c>
      <c r="I1221">
        <v>0.55105541999999996</v>
      </c>
      <c r="J1221">
        <v>7.0597591038000004E-3</v>
      </c>
      <c r="K1221">
        <v>4.3575934588999995E-3</v>
      </c>
      <c r="L1221">
        <v>2.9422098989299998</v>
      </c>
      <c r="M1221">
        <v>1.1527631849999999E-2</v>
      </c>
      <c r="N1221" s="109"/>
      <c r="O1221" s="376" t="s">
        <v>7083</v>
      </c>
      <c r="P1221" s="151"/>
      <c r="Q1221"/>
      <c r="R1221"/>
    </row>
    <row r="1222" spans="1:18" ht="13.8" customHeight="1" x14ac:dyDescent="0.3">
      <c r="A1222" t="s">
        <v>7086</v>
      </c>
      <c r="B1222" s="113" t="s">
        <v>924</v>
      </c>
      <c r="C1222" s="182" t="s">
        <v>324</v>
      </c>
      <c r="D1222" s="40" t="s">
        <v>306</v>
      </c>
      <c r="E1222" s="181" t="s">
        <v>943</v>
      </c>
      <c r="F1222" s="184" t="s">
        <v>7087</v>
      </c>
      <c r="G1222" s="371">
        <v>0.21656999333333335</v>
      </c>
      <c r="H1222" s="370">
        <v>5.1112298804000006E-2</v>
      </c>
      <c r="I1222">
        <v>3.2485499000000001E-2</v>
      </c>
      <c r="J1222">
        <v>6.7862084401E-3</v>
      </c>
      <c r="K1222">
        <v>4.1057996189000001E-3</v>
      </c>
      <c r="L1222">
        <v>5.0330798349999999E-3</v>
      </c>
      <c r="M1222">
        <v>1.090996577E-2</v>
      </c>
      <c r="N1222" s="109"/>
      <c r="O1222" s="376" t="s">
        <v>7088</v>
      </c>
      <c r="P1222" s="26"/>
      <c r="Q1222"/>
      <c r="R1222"/>
    </row>
    <row r="1223" spans="1:18" ht="13.8" customHeight="1" x14ac:dyDescent="0.3">
      <c r="A1223" t="s">
        <v>7089</v>
      </c>
      <c r="B1223" s="113" t="s">
        <v>924</v>
      </c>
      <c r="C1223" s="182" t="s">
        <v>325</v>
      </c>
      <c r="D1223" s="40" t="s">
        <v>306</v>
      </c>
      <c r="E1223" s="181" t="s">
        <v>943</v>
      </c>
      <c r="F1223" s="184" t="s">
        <v>7090</v>
      </c>
      <c r="G1223" s="371">
        <v>0.35016949333333336</v>
      </c>
      <c r="H1223" s="370">
        <v>7.8209592301400011E-2</v>
      </c>
      <c r="I1223">
        <v>5.2525424000000001E-2</v>
      </c>
      <c r="J1223">
        <v>9.2563578714999987E-3</v>
      </c>
      <c r="K1223">
        <v>5.8406906489000005E-3</v>
      </c>
      <c r="L1223">
        <v>6.7679914510000005E-3</v>
      </c>
      <c r="M1223">
        <v>1.5497164249999999E-2</v>
      </c>
      <c r="N1223" s="109"/>
      <c r="O1223" s="376" t="s">
        <v>7091</v>
      </c>
      <c r="P1223" s="26"/>
      <c r="Q1223"/>
      <c r="R1223"/>
    </row>
    <row r="1224" spans="1:18" ht="13.8" customHeight="1" x14ac:dyDescent="0.3">
      <c r="A1224" t="s">
        <v>7092</v>
      </c>
      <c r="B1224" s="113" t="s">
        <v>924</v>
      </c>
      <c r="C1224" s="182" t="s">
        <v>1694</v>
      </c>
      <c r="D1224" s="40" t="s">
        <v>306</v>
      </c>
      <c r="E1224" s="181" t="s">
        <v>943</v>
      </c>
      <c r="F1224" s="184" t="s">
        <v>7093</v>
      </c>
      <c r="G1224" s="371">
        <v>3.800169466666667</v>
      </c>
      <c r="H1224" s="370">
        <v>4.0994095929704004</v>
      </c>
      <c r="I1224">
        <v>0.57002542</v>
      </c>
      <c r="J1224">
        <v>9.2563578714999987E-3</v>
      </c>
      <c r="K1224">
        <v>5.8406906489000005E-3</v>
      </c>
      <c r="L1224">
        <v>3.5104679961200005</v>
      </c>
      <c r="M1224">
        <v>1.5497164249999999E-2</v>
      </c>
      <c r="N1224" s="109"/>
      <c r="O1224" s="376" t="s">
        <v>7091</v>
      </c>
      <c r="P1224" s="26"/>
      <c r="Q1224"/>
      <c r="R1224"/>
    </row>
    <row r="1225" spans="1:18" ht="13.8" customHeight="1" x14ac:dyDescent="0.3">
      <c r="A1225" t="s">
        <v>7094</v>
      </c>
      <c r="B1225" s="113" t="s">
        <v>924</v>
      </c>
      <c r="C1225" s="182" t="s">
        <v>326</v>
      </c>
      <c r="D1225" s="40" t="s">
        <v>306</v>
      </c>
      <c r="E1225" s="181" t="s">
        <v>943</v>
      </c>
      <c r="F1225" s="184" t="s">
        <v>7095</v>
      </c>
      <c r="G1225" s="371">
        <v>0.34248798666666669</v>
      </c>
      <c r="H1225" s="370">
        <v>7.6097581006499992E-2</v>
      </c>
      <c r="I1225">
        <v>5.1373198000000002E-2</v>
      </c>
      <c r="J1225">
        <v>8.9617648506000007E-3</v>
      </c>
      <c r="K1225">
        <v>5.5695280689000001E-3</v>
      </c>
      <c r="L1225">
        <v>6.4968151470000002E-3</v>
      </c>
      <c r="M1225">
        <v>1.48319857E-2</v>
      </c>
      <c r="N1225" s="109"/>
      <c r="O1225" s="376" t="s">
        <v>7096</v>
      </c>
      <c r="P1225" s="26"/>
      <c r="Q1225"/>
      <c r="R1225"/>
    </row>
    <row r="1226" spans="1:18" ht="13.8" customHeight="1" x14ac:dyDescent="0.3">
      <c r="A1226" t="s">
        <v>7097</v>
      </c>
      <c r="B1226" s="113" t="s">
        <v>924</v>
      </c>
      <c r="C1226" s="182" t="s">
        <v>327</v>
      </c>
      <c r="D1226" s="40" t="s">
        <v>306</v>
      </c>
      <c r="E1226" s="181" t="s">
        <v>943</v>
      </c>
      <c r="F1226" s="184" t="s">
        <v>7098</v>
      </c>
      <c r="G1226" s="371">
        <v>3.7924880000000001</v>
      </c>
      <c r="H1226" s="370">
        <v>3.3072476013995002</v>
      </c>
      <c r="I1226">
        <v>0.56887319999999997</v>
      </c>
      <c r="J1226">
        <v>8.9617648506000007E-3</v>
      </c>
      <c r="K1226">
        <v>5.5695280689000001E-3</v>
      </c>
      <c r="L1226">
        <v>2.7201468335399999</v>
      </c>
      <c r="M1226">
        <v>1.48319857E-2</v>
      </c>
      <c r="N1226" s="109"/>
      <c r="O1226" s="376" t="s">
        <v>7096</v>
      </c>
      <c r="P1226"/>
      <c r="Q1226"/>
      <c r="R1226"/>
    </row>
    <row r="1227" spans="1:18" ht="13.8" customHeight="1" x14ac:dyDescent="0.3">
      <c r="B1227" s="113"/>
      <c r="C1227" s="180"/>
      <c r="D1227" s="37" t="s">
        <v>603</v>
      </c>
      <c r="E1227" s="181"/>
      <c r="F1227"/>
      <c r="I1227"/>
      <c r="J1227"/>
      <c r="K1227"/>
      <c r="L1227"/>
      <c r="M1227"/>
      <c r="N1227" s="110"/>
      <c r="O1227" s="377"/>
      <c r="P1227"/>
      <c r="Q1227"/>
      <c r="R1227"/>
    </row>
    <row r="1228" spans="1:18" ht="13.8" customHeight="1" x14ac:dyDescent="0.3">
      <c r="A1228" t="s">
        <v>2372</v>
      </c>
      <c r="B1228" s="113" t="s">
        <v>924</v>
      </c>
      <c r="C1228" s="182" t="s">
        <v>604</v>
      </c>
      <c r="D1228" s="40" t="s">
        <v>603</v>
      </c>
      <c r="E1228" s="181" t="s">
        <v>943</v>
      </c>
      <c r="F1228" s="184" t="s">
        <v>4495</v>
      </c>
      <c r="G1228" s="371">
        <v>0.22370282000000002</v>
      </c>
      <c r="H1228" s="370">
        <v>5.3073452290699999E-2</v>
      </c>
      <c r="I1228">
        <v>3.3555423000000001E-2</v>
      </c>
      <c r="J1228">
        <v>7.0597591038000004E-3</v>
      </c>
      <c r="K1228">
        <v>4.3575934588999995E-3</v>
      </c>
      <c r="L1228">
        <v>5.284886418E-3</v>
      </c>
      <c r="M1228">
        <v>1.1527631849999999E-2</v>
      </c>
      <c r="N1228" s="109"/>
      <c r="O1228" s="376" t="s">
        <v>7099</v>
      </c>
      <c r="P1228"/>
      <c r="Q1228"/>
      <c r="R1228"/>
    </row>
    <row r="1229" spans="1:18" ht="13.8" customHeight="1" x14ac:dyDescent="0.3">
      <c r="A1229" t="s">
        <v>7100</v>
      </c>
      <c r="B1229" s="113" t="s">
        <v>924</v>
      </c>
      <c r="C1229" s="182" t="s">
        <v>605</v>
      </c>
      <c r="D1229" s="40" t="s">
        <v>603</v>
      </c>
      <c r="E1229" s="181" t="s">
        <v>943</v>
      </c>
      <c r="F1229" s="184" t="s">
        <v>7101</v>
      </c>
      <c r="G1229" s="371">
        <v>2.6367028000000001</v>
      </c>
      <c r="H1229" s="370">
        <v>2.9912734618027006</v>
      </c>
      <c r="I1229">
        <v>0.39550542</v>
      </c>
      <c r="J1229">
        <v>7.0597591038000004E-3</v>
      </c>
      <c r="K1229">
        <v>4.3575934588999995E-3</v>
      </c>
      <c r="L1229">
        <v>2.5815348989299998</v>
      </c>
      <c r="M1229">
        <v>1.1527631849999999E-2</v>
      </c>
      <c r="N1229" s="109"/>
      <c r="O1229" s="376" t="s">
        <v>7099</v>
      </c>
      <c r="P1229"/>
      <c r="Q1229"/>
      <c r="R1229"/>
    </row>
    <row r="1230" spans="1:18" ht="13.8" customHeight="1" x14ac:dyDescent="0.3">
      <c r="A1230" t="s">
        <v>2373</v>
      </c>
      <c r="B1230" s="113" t="s">
        <v>924</v>
      </c>
      <c r="C1230" s="182" t="s">
        <v>606</v>
      </c>
      <c r="D1230" s="40" t="s">
        <v>603</v>
      </c>
      <c r="E1230" s="181" t="s">
        <v>943</v>
      </c>
      <c r="F1230" s="184" t="s">
        <v>4496</v>
      </c>
      <c r="G1230" s="371">
        <v>0.22370282000000002</v>
      </c>
      <c r="H1230" s="370">
        <v>5.3073452290699999E-2</v>
      </c>
      <c r="I1230">
        <v>3.3555423000000001E-2</v>
      </c>
      <c r="J1230">
        <v>7.0597591038000004E-3</v>
      </c>
      <c r="K1230">
        <v>4.3575934588999995E-3</v>
      </c>
      <c r="L1230">
        <v>5.284886418E-3</v>
      </c>
      <c r="M1230">
        <v>1.1527631849999999E-2</v>
      </c>
      <c r="N1230" s="109"/>
      <c r="O1230" s="376" t="s">
        <v>7102</v>
      </c>
      <c r="P1230"/>
      <c r="Q1230"/>
      <c r="R1230"/>
    </row>
    <row r="1231" spans="1:18" ht="13.8" customHeight="1" x14ac:dyDescent="0.3">
      <c r="A1231" t="s">
        <v>7103</v>
      </c>
      <c r="B1231" s="113" t="s">
        <v>924</v>
      </c>
      <c r="C1231" s="182" t="s">
        <v>607</v>
      </c>
      <c r="D1231" s="40" t="s">
        <v>603</v>
      </c>
      <c r="E1231" s="181" t="s">
        <v>943</v>
      </c>
      <c r="F1231" s="184" t="s">
        <v>7104</v>
      </c>
      <c r="G1231" s="371">
        <v>3.2427028</v>
      </c>
      <c r="H1231" s="370">
        <v>3.5458984618027007</v>
      </c>
      <c r="I1231">
        <v>0.48640541999999998</v>
      </c>
      <c r="J1231">
        <v>7.0597591038000004E-3</v>
      </c>
      <c r="K1231">
        <v>4.3575934588999995E-3</v>
      </c>
      <c r="L1231">
        <v>3.0452598989299999</v>
      </c>
      <c r="M1231">
        <v>1.1527631849999999E-2</v>
      </c>
      <c r="N1231" s="109"/>
      <c r="O1231" s="376" t="s">
        <v>7102</v>
      </c>
      <c r="P1231"/>
      <c r="Q1231"/>
      <c r="R1231"/>
    </row>
    <row r="1232" spans="1:18" ht="13.8" customHeight="1" x14ac:dyDescent="0.3">
      <c r="A1232" t="s">
        <v>2374</v>
      </c>
      <c r="B1232" s="113" t="s">
        <v>924</v>
      </c>
      <c r="C1232" s="182" t="s">
        <v>608</v>
      </c>
      <c r="D1232" s="40" t="s">
        <v>603</v>
      </c>
      <c r="E1232" s="181" t="s">
        <v>943</v>
      </c>
      <c r="F1232" s="184" t="s">
        <v>4497</v>
      </c>
      <c r="G1232" s="371">
        <v>0.22370282000000002</v>
      </c>
      <c r="H1232" s="370">
        <v>5.3073452290699999E-2</v>
      </c>
      <c r="I1232">
        <v>3.3555423000000001E-2</v>
      </c>
      <c r="J1232">
        <v>7.0597591038000004E-3</v>
      </c>
      <c r="K1232">
        <v>4.3575934588999995E-3</v>
      </c>
      <c r="L1232">
        <v>5.284886418E-3</v>
      </c>
      <c r="M1232">
        <v>1.1527631849999999E-2</v>
      </c>
      <c r="N1232" s="109"/>
      <c r="O1232" s="376" t="s">
        <v>7105</v>
      </c>
      <c r="P1232"/>
      <c r="Q1232"/>
      <c r="R1232"/>
    </row>
    <row r="1233" spans="1:18" ht="13.8" customHeight="1" x14ac:dyDescent="0.3">
      <c r="A1233" t="s">
        <v>7106</v>
      </c>
      <c r="B1233" s="113" t="s">
        <v>924</v>
      </c>
      <c r="C1233" s="182" t="s">
        <v>609</v>
      </c>
      <c r="D1233" s="40" t="s">
        <v>603</v>
      </c>
      <c r="E1233" s="181" t="s">
        <v>943</v>
      </c>
      <c r="F1233" s="184" t="s">
        <v>7107</v>
      </c>
      <c r="G1233" s="371">
        <v>3.2427028</v>
      </c>
      <c r="H1233" s="370">
        <v>3.5458984618027007</v>
      </c>
      <c r="I1233">
        <v>0.48640541999999998</v>
      </c>
      <c r="J1233">
        <v>7.0597591038000004E-3</v>
      </c>
      <c r="K1233">
        <v>4.3575934588999995E-3</v>
      </c>
      <c r="L1233">
        <v>3.0452598989299999</v>
      </c>
      <c r="M1233">
        <v>1.1527631849999999E-2</v>
      </c>
      <c r="N1233" s="109"/>
      <c r="O1233" s="376" t="s">
        <v>7105</v>
      </c>
      <c r="P1233"/>
      <c r="Q1233"/>
      <c r="R1233"/>
    </row>
    <row r="1234" spans="1:18" ht="13.8" customHeight="1" x14ac:dyDescent="0.3">
      <c r="A1234" t="s">
        <v>2375</v>
      </c>
      <c r="B1234" s="113" t="s">
        <v>924</v>
      </c>
      <c r="C1234" s="182" t="s">
        <v>610</v>
      </c>
      <c r="D1234" s="40" t="s">
        <v>603</v>
      </c>
      <c r="E1234" s="181" t="s">
        <v>943</v>
      </c>
      <c r="F1234" s="184" t="s">
        <v>4498</v>
      </c>
      <c r="G1234" s="371">
        <v>0.22041074666666666</v>
      </c>
      <c r="H1234" s="370">
        <v>5.2168305446500002E-2</v>
      </c>
      <c r="I1234">
        <v>3.3061611999999997E-2</v>
      </c>
      <c r="J1234">
        <v>6.9335049506000007E-3</v>
      </c>
      <c r="K1234">
        <v>4.2413809688999996E-3</v>
      </c>
      <c r="L1234">
        <v>5.1686680469999998E-3</v>
      </c>
      <c r="M1234">
        <v>1.1242556040000001E-2</v>
      </c>
      <c r="N1234" s="109"/>
      <c r="O1234" s="376" t="s">
        <v>7108</v>
      </c>
      <c r="P1234"/>
      <c r="Q1234"/>
      <c r="R1234"/>
    </row>
    <row r="1235" spans="1:18" ht="13.8" customHeight="1" x14ac:dyDescent="0.3">
      <c r="A1235" t="s">
        <v>7109</v>
      </c>
      <c r="B1235" s="113" t="s">
        <v>924</v>
      </c>
      <c r="C1235" s="182" t="s">
        <v>611</v>
      </c>
      <c r="D1235" s="40" t="s">
        <v>603</v>
      </c>
      <c r="E1235" s="181" t="s">
        <v>943</v>
      </c>
      <c r="F1235" s="184" t="s">
        <v>7110</v>
      </c>
      <c r="G1235" s="371">
        <v>3.1734107333333332</v>
      </c>
      <c r="H1235" s="370">
        <v>2.7622183218395002</v>
      </c>
      <c r="I1235">
        <v>0.47601160999999997</v>
      </c>
      <c r="J1235">
        <v>6.9335049506000007E-3</v>
      </c>
      <c r="K1235">
        <v>4.2413809688999996E-3</v>
      </c>
      <c r="L1235">
        <v>2.2722686864400004</v>
      </c>
      <c r="M1235">
        <v>1.1242556040000001E-2</v>
      </c>
      <c r="N1235" s="109"/>
      <c r="O1235" s="376" t="s">
        <v>7108</v>
      </c>
      <c r="P1235"/>
      <c r="Q1235"/>
      <c r="R1235"/>
    </row>
    <row r="1236" spans="1:18" ht="13.8" customHeight="1" x14ac:dyDescent="0.3">
      <c r="A1236" t="s">
        <v>2376</v>
      </c>
      <c r="B1236" s="113" t="s">
        <v>924</v>
      </c>
      <c r="C1236" s="182" t="s">
        <v>612</v>
      </c>
      <c r="D1236" s="40" t="s">
        <v>603</v>
      </c>
      <c r="E1236" s="181" t="s">
        <v>943</v>
      </c>
      <c r="F1236" s="184" t="s">
        <v>4499</v>
      </c>
      <c r="G1236" s="371">
        <v>0.22370282000000002</v>
      </c>
      <c r="H1236" s="370">
        <v>5.3073452290699999E-2</v>
      </c>
      <c r="I1236">
        <v>3.3555423000000001E-2</v>
      </c>
      <c r="J1236">
        <v>7.0597591038000004E-3</v>
      </c>
      <c r="K1236">
        <v>4.3575934588999995E-3</v>
      </c>
      <c r="L1236">
        <v>5.284886418E-3</v>
      </c>
      <c r="M1236">
        <v>1.1527631849999999E-2</v>
      </c>
      <c r="N1236" s="109"/>
      <c r="O1236" s="376" t="s">
        <v>7111</v>
      </c>
      <c r="P1236"/>
      <c r="Q1236"/>
      <c r="R1236"/>
    </row>
    <row r="1237" spans="1:18" ht="13.8" customHeight="1" x14ac:dyDescent="0.3">
      <c r="A1237" t="s">
        <v>7112</v>
      </c>
      <c r="B1237" s="113" t="s">
        <v>924</v>
      </c>
      <c r="C1237" s="182" t="s">
        <v>613</v>
      </c>
      <c r="D1237" s="40" t="s">
        <v>603</v>
      </c>
      <c r="E1237" s="181" t="s">
        <v>943</v>
      </c>
      <c r="F1237" s="184" t="s">
        <v>7113</v>
      </c>
      <c r="G1237" s="371">
        <v>2.6627028000000004</v>
      </c>
      <c r="H1237" s="370">
        <v>3.8195734618027002</v>
      </c>
      <c r="I1237">
        <v>0.39940542000000001</v>
      </c>
      <c r="J1237">
        <v>7.0597591038000004E-3</v>
      </c>
      <c r="K1237">
        <v>4.3575934588999995E-3</v>
      </c>
      <c r="L1237">
        <v>3.4059348989299996</v>
      </c>
      <c r="M1237">
        <v>1.1527631849999999E-2</v>
      </c>
      <c r="N1237" s="109"/>
      <c r="O1237" s="376" t="s">
        <v>7111</v>
      </c>
      <c r="P1237"/>
      <c r="Q1237"/>
      <c r="R1237"/>
    </row>
    <row r="1238" spans="1:18" ht="13.8" customHeight="1" x14ac:dyDescent="0.3">
      <c r="B1238" s="113"/>
      <c r="C1238" s="180"/>
      <c r="D1238" s="37" t="s">
        <v>328</v>
      </c>
      <c r="E1238" s="181"/>
      <c r="F1238"/>
      <c r="I1238"/>
      <c r="J1238"/>
      <c r="K1238"/>
      <c r="L1238"/>
      <c r="M1238"/>
      <c r="N1238" s="110"/>
      <c r="O1238" s="377"/>
      <c r="P1238"/>
      <c r="Q1238"/>
      <c r="R1238"/>
    </row>
    <row r="1239" spans="1:18" ht="13.8" customHeight="1" x14ac:dyDescent="0.3">
      <c r="A1239" t="s">
        <v>5737</v>
      </c>
      <c r="B1239" s="113" t="s">
        <v>924</v>
      </c>
      <c r="C1239" s="182" t="s">
        <v>329</v>
      </c>
      <c r="D1239" s="40" t="s">
        <v>328</v>
      </c>
      <c r="E1239" s="181" t="s">
        <v>943</v>
      </c>
      <c r="F1239" s="184" t="s">
        <v>5738</v>
      </c>
      <c r="G1239" s="371">
        <v>1.5728155333333336</v>
      </c>
      <c r="H1239" s="370">
        <v>0.34798504869000002</v>
      </c>
      <c r="I1239">
        <v>0.23592233000000001</v>
      </c>
      <c r="J1239">
        <v>0.11206271869000001</v>
      </c>
      <c r="K1239">
        <v>6.44607861E-2</v>
      </c>
      <c r="L1239">
        <v>6.44607861E-2</v>
      </c>
      <c r="M1239">
        <v>0</v>
      </c>
      <c r="N1239" s="109"/>
      <c r="O1239" s="379"/>
      <c r="P1239"/>
      <c r="Q1239"/>
      <c r="R1239"/>
    </row>
    <row r="1240" spans="1:18" ht="13.8" customHeight="1" x14ac:dyDescent="0.3">
      <c r="A1240" t="s">
        <v>5739</v>
      </c>
      <c r="B1240" s="113" t="s">
        <v>924</v>
      </c>
      <c r="C1240" s="182" t="s">
        <v>330</v>
      </c>
      <c r="D1240" s="40" t="s">
        <v>328</v>
      </c>
      <c r="E1240" s="181" t="s">
        <v>943</v>
      </c>
      <c r="F1240" s="184" t="s">
        <v>4500</v>
      </c>
      <c r="G1240" s="371">
        <v>1.4207322666666666</v>
      </c>
      <c r="H1240" s="370">
        <v>0.28677918734717001</v>
      </c>
      <c r="I1240">
        <v>0.21310983999999999</v>
      </c>
      <c r="J1240">
        <v>8.7828177729999998E-2</v>
      </c>
      <c r="K1240">
        <v>4.1632901614169993E-2</v>
      </c>
      <c r="L1240">
        <v>4.1091635261999999E-2</v>
      </c>
      <c r="M1240">
        <v>-1.3615612019E-2</v>
      </c>
      <c r="N1240" s="109"/>
      <c r="O1240" s="379"/>
      <c r="P1240"/>
      <c r="Q1240"/>
      <c r="R1240"/>
    </row>
    <row r="1241" spans="1:18" ht="13.8" customHeight="1" x14ac:dyDescent="0.3">
      <c r="A1241" t="s">
        <v>7114</v>
      </c>
      <c r="B1241" s="113" t="s">
        <v>924</v>
      </c>
      <c r="C1241" s="182" t="s">
        <v>331</v>
      </c>
      <c r="D1241" s="40" t="s">
        <v>328</v>
      </c>
      <c r="E1241" s="181" t="s">
        <v>943</v>
      </c>
      <c r="F1241" s="184" t="s">
        <v>7115</v>
      </c>
      <c r="G1241" s="371">
        <v>0.13838573333333334</v>
      </c>
      <c r="H1241" s="370">
        <v>3.1512069243199999E-2</v>
      </c>
      <c r="I1241">
        <v>2.075786E-2</v>
      </c>
      <c r="J1241">
        <v>2.4897073831999998E-3</v>
      </c>
      <c r="K1241">
        <v>1.66088384E-3</v>
      </c>
      <c r="L1241">
        <v>1.6940318100000002E-3</v>
      </c>
      <c r="M1241">
        <v>8.2313538900000011E-3</v>
      </c>
      <c r="N1241" s="109"/>
      <c r="O1241" s="372"/>
      <c r="P1241"/>
      <c r="Q1241"/>
      <c r="R1241"/>
    </row>
    <row r="1242" spans="1:18" ht="13.8" customHeight="1" x14ac:dyDescent="0.3">
      <c r="A1242" s="39" t="s">
        <v>7116</v>
      </c>
      <c r="B1242" s="113" t="s">
        <v>924</v>
      </c>
      <c r="C1242" s="182" t="s">
        <v>332</v>
      </c>
      <c r="D1242" s="40" t="s">
        <v>328</v>
      </c>
      <c r="E1242" s="181" t="s">
        <v>943</v>
      </c>
      <c r="F1242" s="184" t="s">
        <v>7117</v>
      </c>
      <c r="G1242" s="371">
        <v>0.30131676000000002</v>
      </c>
      <c r="H1242" s="370">
        <v>1.3285277783115399</v>
      </c>
      <c r="I1242">
        <v>4.5197514000000001E-2</v>
      </c>
      <c r="J1242">
        <v>1.2606840587200001</v>
      </c>
      <c r="K1242">
        <v>0.20764761443763999</v>
      </c>
      <c r="L1242">
        <v>0.20791524575390002</v>
      </c>
      <c r="M1242">
        <v>2.2377609E-2</v>
      </c>
      <c r="N1242" s="109"/>
      <c r="P1242"/>
      <c r="Q1242"/>
      <c r="R1242"/>
    </row>
    <row r="1243" spans="1:18" ht="13.8" customHeight="1" x14ac:dyDescent="0.3">
      <c r="A1243" t="s">
        <v>2377</v>
      </c>
      <c r="B1243" s="113" t="s">
        <v>924</v>
      </c>
      <c r="C1243" s="182" t="s">
        <v>333</v>
      </c>
      <c r="D1243" s="40" t="s">
        <v>328</v>
      </c>
      <c r="E1243" s="181" t="s">
        <v>943</v>
      </c>
      <c r="F1243" s="184" t="s">
        <v>4501</v>
      </c>
      <c r="G1243" s="371">
        <v>0.27491821999999999</v>
      </c>
      <c r="H1243" s="370">
        <v>8.3659203689399997E-2</v>
      </c>
      <c r="I1243">
        <v>4.1237732999999999E-2</v>
      </c>
      <c r="J1243">
        <v>1.6217076654000004E-2</v>
      </c>
      <c r="K1243">
        <v>1.17328875644E-2</v>
      </c>
      <c r="L1243">
        <v>1.3030992011000001E-2</v>
      </c>
      <c r="M1243">
        <v>2.4901606060000001E-2</v>
      </c>
      <c r="N1243" s="109"/>
      <c r="O1243" s="377"/>
      <c r="P1243"/>
      <c r="Q1243"/>
      <c r="R1243"/>
    </row>
    <row r="1244" spans="1:18" ht="13.8" customHeight="1" x14ac:dyDescent="0.3">
      <c r="A1244" t="s">
        <v>2378</v>
      </c>
      <c r="B1244" s="113" t="s">
        <v>924</v>
      </c>
      <c r="C1244" s="182" t="s">
        <v>334</v>
      </c>
      <c r="D1244" s="40" t="s">
        <v>328</v>
      </c>
      <c r="E1244" s="181" t="s">
        <v>943</v>
      </c>
      <c r="F1244" s="184" t="s">
        <v>4502</v>
      </c>
      <c r="G1244" s="371">
        <v>0.19178999999999999</v>
      </c>
      <c r="H1244" s="370">
        <v>5.9119844448117E-2</v>
      </c>
      <c r="I1244">
        <v>2.8768499999999999E-2</v>
      </c>
      <c r="J1244">
        <v>1.1441344448117001E-2</v>
      </c>
      <c r="K1244">
        <v>9.5796149226190005E-3</v>
      </c>
      <c r="L1244">
        <v>9.5796149226190005E-3</v>
      </c>
      <c r="M1244">
        <v>1.891E-2</v>
      </c>
      <c r="N1244" s="109"/>
      <c r="O1244" s="383"/>
      <c r="P1244"/>
      <c r="Q1244"/>
      <c r="R1244"/>
    </row>
    <row r="1245" spans="1:18" ht="13.8" customHeight="1" x14ac:dyDescent="0.3">
      <c r="A1245" t="s">
        <v>2379</v>
      </c>
      <c r="B1245" s="113" t="s">
        <v>924</v>
      </c>
      <c r="C1245" s="182" t="s">
        <v>335</v>
      </c>
      <c r="D1245" s="40" t="s">
        <v>328</v>
      </c>
      <c r="E1245" s="181" t="s">
        <v>943</v>
      </c>
      <c r="F1245" s="184" t="s">
        <v>4503</v>
      </c>
      <c r="G1245" s="371">
        <v>0.20187976666666668</v>
      </c>
      <c r="H1245" s="370">
        <v>4.1388040641420001E-2</v>
      </c>
      <c r="I1245">
        <v>3.0281965000000001E-2</v>
      </c>
      <c r="J1245">
        <v>3.9269362990000008E-3</v>
      </c>
      <c r="K1245">
        <v>2.4153866597200003E-3</v>
      </c>
      <c r="L1245">
        <v>2.6302733887000004E-3</v>
      </c>
      <c r="M1245">
        <v>6.96349154E-3</v>
      </c>
      <c r="N1245" s="109"/>
      <c r="O1245" s="384"/>
      <c r="P1245"/>
      <c r="Q1245"/>
      <c r="R1245"/>
    </row>
    <row r="1246" spans="1:18" ht="13.8" customHeight="1" x14ac:dyDescent="0.3">
      <c r="A1246" s="39" t="s">
        <v>2380</v>
      </c>
      <c r="B1246" s="113" t="s">
        <v>924</v>
      </c>
      <c r="C1246" s="182" t="s">
        <v>336</v>
      </c>
      <c r="D1246" s="40" t="s">
        <v>328</v>
      </c>
      <c r="E1246" s="181" t="s">
        <v>943</v>
      </c>
      <c r="F1246" s="184" t="s">
        <v>4504</v>
      </c>
      <c r="G1246" s="371">
        <v>0.87252646666666678</v>
      </c>
      <c r="H1246" s="370">
        <v>0.25901362629713998</v>
      </c>
      <c r="I1246">
        <v>0.13087897000000001</v>
      </c>
      <c r="J1246">
        <v>4.4719436496999991E-2</v>
      </c>
      <c r="K1246">
        <v>3.5370124903039993E-2</v>
      </c>
      <c r="L1246">
        <v>9.8877683157099994E-2</v>
      </c>
      <c r="M1246">
        <v>1.9906976579999999E-2</v>
      </c>
      <c r="N1246" s="109"/>
      <c r="P1246"/>
      <c r="Q1246"/>
      <c r="R1246"/>
    </row>
    <row r="1247" spans="1:18" ht="13.8" customHeight="1" x14ac:dyDescent="0.3">
      <c r="A1247" t="s">
        <v>2381</v>
      </c>
      <c r="B1247" s="113" t="s">
        <v>924</v>
      </c>
      <c r="C1247" s="182" t="s">
        <v>1695</v>
      </c>
      <c r="D1247" s="40" t="s">
        <v>328</v>
      </c>
      <c r="E1247" s="181" t="s">
        <v>943</v>
      </c>
      <c r="F1247" s="184" t="s">
        <v>4505</v>
      </c>
      <c r="G1247" s="371">
        <v>0.6438424066666667</v>
      </c>
      <c r="H1247" s="370">
        <v>0.19091670070793998</v>
      </c>
      <c r="I1247">
        <v>9.6576360999999999E-2</v>
      </c>
      <c r="J1247">
        <v>3.7416659077000002E-2</v>
      </c>
      <c r="K1247">
        <v>2.8457903894939997E-2</v>
      </c>
      <c r="L1247">
        <v>7.4941367445999996E-2</v>
      </c>
      <c r="M1247">
        <v>1.043892005E-2</v>
      </c>
      <c r="N1247" s="109"/>
      <c r="O1247" s="384"/>
      <c r="P1247"/>
      <c r="Q1247"/>
      <c r="R1247"/>
    </row>
    <row r="1248" spans="1:18" ht="13.8" customHeight="1" x14ac:dyDescent="0.3">
      <c r="A1248" t="s">
        <v>2382</v>
      </c>
      <c r="B1248" s="113" t="s">
        <v>924</v>
      </c>
      <c r="C1248" s="182" t="s">
        <v>337</v>
      </c>
      <c r="D1248" s="40" t="s">
        <v>328</v>
      </c>
      <c r="E1248" s="181" t="s">
        <v>943</v>
      </c>
      <c r="F1248" s="184" t="s">
        <v>4506</v>
      </c>
      <c r="G1248" s="371">
        <v>0.6889978000000001</v>
      </c>
      <c r="H1248" s="370">
        <v>0.20373539262070001</v>
      </c>
      <c r="I1248">
        <v>0.10334967</v>
      </c>
      <c r="J1248">
        <v>3.9528794342000004E-2</v>
      </c>
      <c r="K1248">
        <v>2.9864755852699997E-2</v>
      </c>
      <c r="L1248">
        <v>7.6659268476000006E-2</v>
      </c>
      <c r="M1248">
        <v>1.405999653E-2</v>
      </c>
      <c r="N1248" s="109"/>
      <c r="O1248" s="384"/>
      <c r="P1248"/>
      <c r="Q1248"/>
      <c r="R1248"/>
    </row>
    <row r="1249" spans="1:18" ht="13.8" customHeight="1" x14ac:dyDescent="0.3">
      <c r="A1249" t="s">
        <v>2383</v>
      </c>
      <c r="B1249" s="113" t="s">
        <v>924</v>
      </c>
      <c r="C1249" s="182" t="s">
        <v>338</v>
      </c>
      <c r="D1249" s="40" t="s">
        <v>328</v>
      </c>
      <c r="E1249" s="181" t="s">
        <v>943</v>
      </c>
      <c r="F1249" s="184" t="s">
        <v>4507</v>
      </c>
      <c r="G1249" s="371">
        <v>0.8618513333333333</v>
      </c>
      <c r="H1249" s="370">
        <v>0.15586974231293999</v>
      </c>
      <c r="I1249">
        <v>0.1292777</v>
      </c>
      <c r="J1249">
        <v>1.5208008487999998E-2</v>
      </c>
      <c r="K1249">
        <v>9.0243386749399995E-3</v>
      </c>
      <c r="L1249">
        <v>9.3874459400000009E-3</v>
      </c>
      <c r="M1249">
        <v>1.1019629529999998E-2</v>
      </c>
      <c r="N1249" s="109"/>
      <c r="O1249" s="384"/>
      <c r="P1249"/>
      <c r="Q1249"/>
      <c r="R1249"/>
    </row>
    <row r="1250" spans="1:18" ht="13.8" customHeight="1" x14ac:dyDescent="0.3">
      <c r="A1250" t="s">
        <v>2384</v>
      </c>
      <c r="B1250" s="113" t="s">
        <v>924</v>
      </c>
      <c r="C1250" s="182" t="s">
        <v>339</v>
      </c>
      <c r="D1250" s="40" t="s">
        <v>328</v>
      </c>
      <c r="E1250" s="181" t="s">
        <v>943</v>
      </c>
      <c r="F1250" s="184" t="s">
        <v>4508</v>
      </c>
      <c r="G1250" s="371">
        <v>0.83161059999999998</v>
      </c>
      <c r="H1250" s="370">
        <v>0.2437455802438</v>
      </c>
      <c r="I1250">
        <v>0.12474159</v>
      </c>
      <c r="J1250">
        <v>4.5751808933000002E-2</v>
      </c>
      <c r="K1250">
        <v>3.4528245433800002E-2</v>
      </c>
      <c r="L1250">
        <v>8.1939155686999998E-2</v>
      </c>
      <c r="M1250">
        <v>2.5836628649999999E-2</v>
      </c>
      <c r="N1250" s="109"/>
      <c r="O1250" s="384"/>
      <c r="P1250"/>
      <c r="Q1250"/>
      <c r="R1250"/>
    </row>
    <row r="1251" spans="1:18" ht="13.8" customHeight="1" x14ac:dyDescent="0.3">
      <c r="A1251" t="s">
        <v>7118</v>
      </c>
      <c r="B1251" s="113" t="s">
        <v>924</v>
      </c>
      <c r="C1251" s="182" t="s">
        <v>340</v>
      </c>
      <c r="D1251" s="40" t="s">
        <v>328</v>
      </c>
      <c r="E1251" s="181" t="s">
        <v>943</v>
      </c>
      <c r="F1251" s="184" t="s">
        <v>7119</v>
      </c>
      <c r="G1251" s="371">
        <v>0.41909108</v>
      </c>
      <c r="H1251" s="370">
        <v>8.6259013482899993E-2</v>
      </c>
      <c r="I1251">
        <v>6.2863662000000001E-2</v>
      </c>
      <c r="J1251">
        <v>9.2832165259999991E-3</v>
      </c>
      <c r="K1251">
        <v>5.7783424628999993E-3</v>
      </c>
      <c r="L1251">
        <v>6.4156350439999992E-3</v>
      </c>
      <c r="M1251">
        <v>1.347256271E-2</v>
      </c>
      <c r="N1251" s="109"/>
      <c r="O1251" s="384"/>
      <c r="P1251"/>
      <c r="Q1251"/>
      <c r="R1251"/>
    </row>
    <row r="1252" spans="1:18" ht="13.8" customHeight="1" x14ac:dyDescent="0.3">
      <c r="A1252" t="s">
        <v>2385</v>
      </c>
      <c r="B1252" s="113" t="s">
        <v>924</v>
      </c>
      <c r="C1252" s="182" t="s">
        <v>341</v>
      </c>
      <c r="D1252" s="40" t="s">
        <v>328</v>
      </c>
      <c r="E1252" s="181" t="s">
        <v>943</v>
      </c>
      <c r="F1252" s="184" t="s">
        <v>4509</v>
      </c>
      <c r="G1252" s="371">
        <v>0.22021124</v>
      </c>
      <c r="H1252" s="370">
        <v>0.12722611518000002</v>
      </c>
      <c r="I1252">
        <v>3.3031685999999998E-2</v>
      </c>
      <c r="J1252">
        <v>3.4677259529999997E-2</v>
      </c>
      <c r="K1252">
        <v>2.3483099287E-2</v>
      </c>
      <c r="L1252">
        <v>4.4725317813000001E-2</v>
      </c>
      <c r="M1252">
        <v>3.8264993210000001E-2</v>
      </c>
      <c r="N1252" s="109"/>
      <c r="O1252" s="384"/>
      <c r="P1252"/>
      <c r="Q1252"/>
      <c r="R1252"/>
    </row>
    <row r="1253" spans="1:18" ht="13.8" customHeight="1" x14ac:dyDescent="0.3">
      <c r="A1253" t="s">
        <v>7120</v>
      </c>
      <c r="B1253" s="113" t="s">
        <v>924</v>
      </c>
      <c r="C1253" s="182" t="s">
        <v>342</v>
      </c>
      <c r="D1253" s="40" t="s">
        <v>328</v>
      </c>
      <c r="E1253" s="181" t="s">
        <v>943</v>
      </c>
      <c r="F1253" s="184" t="s">
        <v>7121</v>
      </c>
      <c r="G1253" s="371">
        <v>0.63614757333333338</v>
      </c>
      <c r="H1253" s="370">
        <v>0.21161846318511002</v>
      </c>
      <c r="I1253">
        <v>9.5422136000000005E-2</v>
      </c>
      <c r="J1253">
        <v>4.3845200240999999E-2</v>
      </c>
      <c r="K1253">
        <v>3.442971833031E-2</v>
      </c>
      <c r="L1253">
        <v>9.1416229267799992E-2</v>
      </c>
      <c r="M1253">
        <v>1.536378245E-2</v>
      </c>
      <c r="N1253" s="109"/>
      <c r="O1253" s="384"/>
      <c r="P1253"/>
      <c r="Q1253"/>
      <c r="R1253"/>
    </row>
    <row r="1254" spans="1:18" ht="13.8" customHeight="1" x14ac:dyDescent="0.3">
      <c r="A1254" t="s">
        <v>7122</v>
      </c>
      <c r="B1254" s="113" t="s">
        <v>924</v>
      </c>
      <c r="C1254" s="182" t="s">
        <v>343</v>
      </c>
      <c r="D1254" s="40" t="s">
        <v>328</v>
      </c>
      <c r="E1254" s="181" t="s">
        <v>943</v>
      </c>
      <c r="F1254" s="184" t="s">
        <v>7123</v>
      </c>
      <c r="G1254" s="371">
        <v>0.8184172666666667</v>
      </c>
      <c r="H1254" s="370">
        <v>0.27332780941559998</v>
      </c>
      <c r="I1254">
        <v>0.12276259</v>
      </c>
      <c r="J1254">
        <v>5.4237000105999994E-2</v>
      </c>
      <c r="K1254">
        <v>4.6118675208600003E-2</v>
      </c>
      <c r="L1254">
        <v>0.12070126916099999</v>
      </c>
      <c r="M1254">
        <v>2.1742815240000001E-2</v>
      </c>
      <c r="N1254" s="109"/>
      <c r="O1254" s="384"/>
      <c r="P1254"/>
      <c r="Q1254"/>
      <c r="R1254"/>
    </row>
    <row r="1255" spans="1:18" ht="13.8" customHeight="1" x14ac:dyDescent="0.3">
      <c r="B1255" s="113"/>
      <c r="C1255" s="182"/>
      <c r="D1255" s="37" t="s">
        <v>7124</v>
      </c>
      <c r="E1255" s="181"/>
      <c r="F1255"/>
      <c r="I1255"/>
      <c r="J1255"/>
      <c r="K1255"/>
      <c r="L1255"/>
      <c r="M1255"/>
      <c r="N1255" s="110"/>
      <c r="O1255" s="384"/>
      <c r="P1255"/>
      <c r="Q1255"/>
      <c r="R1255"/>
    </row>
    <row r="1256" spans="1:18" ht="13.8" customHeight="1" x14ac:dyDescent="0.3">
      <c r="B1256" s="113"/>
      <c r="C1256" s="180"/>
      <c r="D1256" s="37" t="s">
        <v>344</v>
      </c>
      <c r="E1256" s="181"/>
      <c r="F1256"/>
      <c r="I1256"/>
      <c r="J1256"/>
      <c r="K1256"/>
      <c r="L1256"/>
      <c r="M1256"/>
      <c r="N1256" s="110"/>
      <c r="O1256" s="384"/>
      <c r="P1256"/>
      <c r="Q1256"/>
      <c r="R1256"/>
    </row>
    <row r="1257" spans="1:18" ht="13.8" customHeight="1" x14ac:dyDescent="0.3">
      <c r="A1257" t="s">
        <v>7125</v>
      </c>
      <c r="B1257" s="113" t="s">
        <v>3343</v>
      </c>
      <c r="C1257" s="182" t="s">
        <v>614</v>
      </c>
      <c r="D1257" s="40" t="s">
        <v>344</v>
      </c>
      <c r="E1257" s="181" t="s">
        <v>1318</v>
      </c>
      <c r="F1257" s="184" t="s">
        <v>7126</v>
      </c>
      <c r="G1257" s="371">
        <v>0.27419443333333338</v>
      </c>
      <c r="H1257" s="370">
        <v>5.6635820774880004E-2</v>
      </c>
      <c r="I1257">
        <v>4.1129165000000002E-2</v>
      </c>
      <c r="J1257">
        <v>1.509767991848E-2</v>
      </c>
      <c r="K1257">
        <v>1.1122263553E-2</v>
      </c>
      <c r="L1257">
        <v>1.1124188737199999E-2</v>
      </c>
      <c r="M1257">
        <v>4.0705067220000004E-4</v>
      </c>
      <c r="N1257" s="109"/>
      <c r="O1257" s="384"/>
      <c r="P1257"/>
      <c r="Q1257"/>
      <c r="R1257"/>
    </row>
    <row r="1258" spans="1:18" ht="13.8" customHeight="1" x14ac:dyDescent="0.3">
      <c r="A1258" t="s">
        <v>7127</v>
      </c>
      <c r="B1258" s="113" t="s">
        <v>3343</v>
      </c>
      <c r="C1258" s="182" t="s">
        <v>615</v>
      </c>
      <c r="D1258" s="40" t="s">
        <v>344</v>
      </c>
      <c r="E1258" s="181" t="s">
        <v>1318</v>
      </c>
      <c r="F1258" s="184" t="s">
        <v>7128</v>
      </c>
      <c r="G1258" s="371">
        <v>2.9764736666666666E-3</v>
      </c>
      <c r="H1258" s="370">
        <v>9.0431398678882005E-4</v>
      </c>
      <c r="I1258">
        <v>4.4647105000000001E-4</v>
      </c>
      <c r="J1258">
        <v>1.5095617647000001E-4</v>
      </c>
      <c r="K1258">
        <v>1.1286581206782001E-4</v>
      </c>
      <c r="L1258">
        <v>1.24416844851E-4</v>
      </c>
      <c r="M1258">
        <v>2.9533521940000004E-4</v>
      </c>
      <c r="N1258" s="109"/>
      <c r="O1258" s="384"/>
      <c r="P1258"/>
      <c r="Q1258"/>
      <c r="R1258"/>
    </row>
    <row r="1259" spans="1:18" ht="13.8" customHeight="1" x14ac:dyDescent="0.3">
      <c r="A1259" t="s">
        <v>7129</v>
      </c>
      <c r="B1259" s="113" t="s">
        <v>3343</v>
      </c>
      <c r="C1259" s="182" t="s">
        <v>616</v>
      </c>
      <c r="D1259" s="40" t="s">
        <v>344</v>
      </c>
      <c r="E1259" s="181" t="s">
        <v>1318</v>
      </c>
      <c r="F1259" s="184" t="s">
        <v>7130</v>
      </c>
      <c r="G1259" s="371">
        <v>0.16393919333333334</v>
      </c>
      <c r="H1259" s="370">
        <v>3.1654923971697398E-2</v>
      </c>
      <c r="I1259">
        <v>2.4590879E-2</v>
      </c>
      <c r="J1259">
        <v>6.4874294610000006E-3</v>
      </c>
      <c r="K1259">
        <v>3.0155919944373998E-3</v>
      </c>
      <c r="L1259">
        <v>3.0185208152599999E-3</v>
      </c>
      <c r="M1259">
        <v>5.7367728099999994E-4</v>
      </c>
      <c r="N1259" s="109"/>
      <c r="O1259" s="384"/>
      <c r="P1259"/>
      <c r="Q1259"/>
      <c r="R1259"/>
    </row>
    <row r="1260" spans="1:18" ht="13.8" customHeight="1" x14ac:dyDescent="0.3">
      <c r="A1260" t="s">
        <v>2386</v>
      </c>
      <c r="B1260" s="113" t="s">
        <v>3343</v>
      </c>
      <c r="C1260" s="182" t="s">
        <v>617</v>
      </c>
      <c r="D1260" s="40" t="s">
        <v>344</v>
      </c>
      <c r="E1260" s="181" t="s">
        <v>1318</v>
      </c>
      <c r="F1260" s="184" t="s">
        <v>4510</v>
      </c>
      <c r="G1260" s="371">
        <v>2.3970816666666669E-3</v>
      </c>
      <c r="H1260" s="370">
        <v>2.5676317493884056E-2</v>
      </c>
      <c r="I1260">
        <v>3.5956224999999999E-4</v>
      </c>
      <c r="J1260">
        <v>6.8449662778999993E-4</v>
      </c>
      <c r="K1260">
        <v>5.9162628129905603E-4</v>
      </c>
      <c r="L1260">
        <v>5.9168178182499997E-4</v>
      </c>
      <c r="M1260">
        <v>2.463220301697E-2</v>
      </c>
      <c r="N1260" s="109"/>
      <c r="O1260" s="384"/>
      <c r="P1260"/>
      <c r="Q1260"/>
      <c r="R1260"/>
    </row>
    <row r="1261" spans="1:18" ht="13.8" customHeight="1" x14ac:dyDescent="0.3">
      <c r="A1261" t="s">
        <v>7131</v>
      </c>
      <c r="B1261" s="113" t="s">
        <v>3343</v>
      </c>
      <c r="C1261" s="182" t="s">
        <v>618</v>
      </c>
      <c r="D1261" s="40" t="s">
        <v>344</v>
      </c>
      <c r="E1261" s="181" t="s">
        <v>1318</v>
      </c>
      <c r="F1261" s="184" t="s">
        <v>7132</v>
      </c>
      <c r="G1261" s="371">
        <v>0.22967222000000001</v>
      </c>
      <c r="H1261" s="370">
        <v>4.6165887386434103E-2</v>
      </c>
      <c r="I1261">
        <v>3.4450833E-2</v>
      </c>
      <c r="J1261">
        <v>1.1626313096712099E-2</v>
      </c>
      <c r="K1261">
        <v>8.9343749894400006E-3</v>
      </c>
      <c r="L1261">
        <v>8.9343749894400006E-3</v>
      </c>
      <c r="M1261">
        <v>8.8741289721999995E-5</v>
      </c>
      <c r="N1261" s="109"/>
      <c r="O1261" s="384"/>
      <c r="P1261"/>
      <c r="Q1261"/>
      <c r="R1261"/>
    </row>
    <row r="1262" spans="1:18" ht="13.8" customHeight="1" x14ac:dyDescent="0.3">
      <c r="A1262" t="s">
        <v>7133</v>
      </c>
      <c r="B1262" s="113" t="s">
        <v>3343</v>
      </c>
      <c r="C1262" s="182" t="s">
        <v>619</v>
      </c>
      <c r="D1262" s="40" t="s">
        <v>344</v>
      </c>
      <c r="E1262" s="181" t="s">
        <v>1318</v>
      </c>
      <c r="F1262" s="184" t="s">
        <v>7134</v>
      </c>
      <c r="G1262" s="371">
        <v>2E-3</v>
      </c>
      <c r="H1262" s="370">
        <v>5.1091195955999999E-4</v>
      </c>
      <c r="I1262">
        <v>2.9999999999999997E-4</v>
      </c>
      <c r="J1262">
        <v>1.285785266E-5</v>
      </c>
      <c r="K1262">
        <v>4.3079305999999999E-6</v>
      </c>
      <c r="L1262">
        <v>4.4144156000000003E-6</v>
      </c>
      <c r="M1262">
        <v>1.979476219E-4</v>
      </c>
      <c r="N1262" s="109"/>
      <c r="O1262" s="384"/>
      <c r="P1262"/>
      <c r="Q1262"/>
      <c r="R1262"/>
    </row>
    <row r="1263" spans="1:18" ht="13.8" customHeight="1" x14ac:dyDescent="0.3">
      <c r="A1263" t="s">
        <v>7135</v>
      </c>
      <c r="B1263" s="113" t="s">
        <v>3343</v>
      </c>
      <c r="C1263" s="182" t="s">
        <v>1696</v>
      </c>
      <c r="D1263" s="40" t="s">
        <v>344</v>
      </c>
      <c r="E1263" s="181" t="s">
        <v>1318</v>
      </c>
      <c r="F1263" s="184" t="s">
        <v>7136</v>
      </c>
      <c r="G1263" s="371">
        <v>3.3491806666666665E-3</v>
      </c>
      <c r="H1263" s="370">
        <v>9.9609265563700006E-4</v>
      </c>
      <c r="I1263">
        <v>5.0237709999999996E-4</v>
      </c>
      <c r="J1263">
        <v>1.4531753333000001E-4</v>
      </c>
      <c r="K1263">
        <v>1.0465439879300001E-4</v>
      </c>
      <c r="L1263">
        <v>1.5142313951399999E-4</v>
      </c>
      <c r="M1263">
        <v>3.0161802199999999E-4</v>
      </c>
      <c r="N1263" s="109"/>
      <c r="O1263" s="384"/>
      <c r="P1263"/>
      <c r="Q1263" s="32"/>
      <c r="R1263" s="32"/>
    </row>
    <row r="1264" spans="1:18" ht="13.8" customHeight="1" x14ac:dyDescent="0.3">
      <c r="A1264" t="s">
        <v>7137</v>
      </c>
      <c r="B1264" s="113" t="s">
        <v>3343</v>
      </c>
      <c r="C1264" s="182" t="s">
        <v>7138</v>
      </c>
      <c r="D1264" s="40" t="s">
        <v>344</v>
      </c>
      <c r="E1264" s="181" t="s">
        <v>1318</v>
      </c>
      <c r="F1264" s="184" t="s">
        <v>7139</v>
      </c>
      <c r="G1264" s="371">
        <v>3.1486180666666667E-4</v>
      </c>
      <c r="H1264" s="370">
        <v>9.0382845224673391E-3</v>
      </c>
      <c r="I1264">
        <v>4.7229270999999999E-5</v>
      </c>
      <c r="J1264">
        <v>8.9856195089031976E-3</v>
      </c>
      <c r="K1264">
        <v>5.322940535395039E-3</v>
      </c>
      <c r="L1264">
        <v>5.3229872895691E-3</v>
      </c>
      <c r="M1264">
        <v>5.3888290199999998E-6</v>
      </c>
      <c r="N1264" s="109"/>
      <c r="O1264" s="384"/>
      <c r="P1264"/>
      <c r="Q1264" s="32"/>
      <c r="R1264" s="32"/>
    </row>
    <row r="1265" spans="1:18" ht="13.8" customHeight="1" x14ac:dyDescent="0.3">
      <c r="B1265" s="113"/>
      <c r="C1265" s="180"/>
      <c r="D1265" s="37" t="s">
        <v>5400</v>
      </c>
      <c r="E1265" s="181"/>
      <c r="F1265"/>
      <c r="I1265"/>
      <c r="J1265"/>
      <c r="K1265"/>
      <c r="L1265"/>
      <c r="M1265"/>
      <c r="N1265" s="39"/>
      <c r="O1265" s="384"/>
      <c r="P1265"/>
      <c r="Q1265" s="32"/>
      <c r="R1265" s="32"/>
    </row>
    <row r="1266" spans="1:18" ht="13.8" customHeight="1" x14ac:dyDescent="0.3">
      <c r="A1266" t="s">
        <v>7140</v>
      </c>
      <c r="B1266" s="113" t="s">
        <v>5740</v>
      </c>
      <c r="C1266" s="182" t="s">
        <v>345</v>
      </c>
      <c r="D1266" s="40" t="s">
        <v>5400</v>
      </c>
      <c r="E1266" s="181" t="s">
        <v>1318</v>
      </c>
      <c r="F1266" s="184" t="s">
        <v>4511</v>
      </c>
      <c r="G1266" s="371">
        <v>0.13564138000000001</v>
      </c>
      <c r="H1266" s="370">
        <v>2.6588084609000001E-2</v>
      </c>
      <c r="I1266">
        <v>2.0346207000000002E-2</v>
      </c>
      <c r="J1266">
        <v>2.2536221200000002E-3</v>
      </c>
      <c r="K1266">
        <v>1.47571898E-3</v>
      </c>
      <c r="L1266">
        <v>1.47571898E-3</v>
      </c>
      <c r="M1266">
        <v>3.9882554890000007E-3</v>
      </c>
      <c r="N1266" s="109"/>
      <c r="O1266" s="384"/>
      <c r="P1266"/>
      <c r="Q1266" s="32"/>
      <c r="R1266" s="32"/>
    </row>
    <row r="1267" spans="1:18" ht="13.8" customHeight="1" x14ac:dyDescent="0.3">
      <c r="A1267" t="s">
        <v>7141</v>
      </c>
      <c r="B1267" s="113" t="s">
        <v>5740</v>
      </c>
      <c r="C1267" s="182" t="s">
        <v>346</v>
      </c>
      <c r="D1267" s="40" t="s">
        <v>5400</v>
      </c>
      <c r="E1267" s="181" t="s">
        <v>1318</v>
      </c>
      <c r="F1267" s="184" t="s">
        <v>7142</v>
      </c>
      <c r="G1267" s="371">
        <v>0.14278040000000003</v>
      </c>
      <c r="H1267" s="370">
        <v>2.7987457540000003E-2</v>
      </c>
      <c r="I1267">
        <v>2.1417060000000002E-2</v>
      </c>
      <c r="J1267">
        <v>2.3722338100000003E-3</v>
      </c>
      <c r="K1267">
        <v>1.5533884000000001E-3</v>
      </c>
      <c r="L1267">
        <v>1.5533884000000001E-3</v>
      </c>
      <c r="M1267">
        <v>4.1981637300000001E-3</v>
      </c>
      <c r="N1267" s="109"/>
      <c r="O1267" s="384"/>
      <c r="P1267"/>
      <c r="Q1267" s="32"/>
      <c r="R1267" s="32"/>
    </row>
    <row r="1268" spans="1:18" ht="13.8" customHeight="1" x14ac:dyDescent="0.3">
      <c r="B1268" s="113"/>
      <c r="C1268" s="180"/>
      <c r="D1268" s="37" t="s">
        <v>3345</v>
      </c>
      <c r="E1268" s="181"/>
      <c r="F1268"/>
      <c r="I1268"/>
      <c r="J1268"/>
      <c r="K1268"/>
      <c r="L1268"/>
      <c r="M1268"/>
      <c r="N1268" s="39"/>
      <c r="O1268" s="384"/>
      <c r="P1268" s="32"/>
      <c r="Q1268" s="32"/>
      <c r="R1268" s="32"/>
    </row>
    <row r="1269" spans="1:18" ht="13.8" customHeight="1" x14ac:dyDescent="0.3">
      <c r="A1269" t="s">
        <v>7143</v>
      </c>
      <c r="B1269" s="113" t="s">
        <v>3344</v>
      </c>
      <c r="C1269" s="182" t="s">
        <v>2604</v>
      </c>
      <c r="D1269" s="40" t="s">
        <v>3345</v>
      </c>
      <c r="E1269" s="181" t="s">
        <v>1318</v>
      </c>
      <c r="F1269" s="184" t="s">
        <v>4512</v>
      </c>
      <c r="G1269" s="371">
        <v>9.036232000000001E-2</v>
      </c>
      <c r="H1269" s="370">
        <v>2.1535683556000003E-2</v>
      </c>
      <c r="I1269">
        <v>1.3554348000000001E-2</v>
      </c>
      <c r="J1269">
        <v>2.1267547499999998E-3</v>
      </c>
      <c r="K1269">
        <v>1.4167958599999998E-3</v>
      </c>
      <c r="L1269">
        <v>1.4167958599999998E-3</v>
      </c>
      <c r="M1269">
        <v>5.8545808060000001E-3</v>
      </c>
      <c r="N1269" s="134"/>
      <c r="O1269" s="384"/>
      <c r="P1269" s="32"/>
      <c r="Q1269" s="32"/>
      <c r="R1269" s="32"/>
    </row>
    <row r="1270" spans="1:18" ht="13.8" customHeight="1" x14ac:dyDescent="0.3">
      <c r="A1270" t="s">
        <v>7144</v>
      </c>
      <c r="B1270" s="113" t="s">
        <v>3344</v>
      </c>
      <c r="C1270" s="182" t="s">
        <v>2605</v>
      </c>
      <c r="D1270" s="40" t="s">
        <v>3345</v>
      </c>
      <c r="E1270" s="181" t="s">
        <v>1318</v>
      </c>
      <c r="F1270" s="184" t="s">
        <v>4513</v>
      </c>
      <c r="G1270" s="371">
        <v>3.1077097333333335E-2</v>
      </c>
      <c r="H1270" s="370">
        <v>6.2993818299999999E-3</v>
      </c>
      <c r="I1270">
        <v>4.6615646000000002E-3</v>
      </c>
      <c r="J1270">
        <v>1.4526945999999998E-3</v>
      </c>
      <c r="K1270">
        <v>9.8058446999999991E-4</v>
      </c>
      <c r="L1270">
        <v>9.8058446999999991E-4</v>
      </c>
      <c r="M1270">
        <v>1.8512263E-4</v>
      </c>
      <c r="N1270" s="134"/>
      <c r="O1270" s="384"/>
      <c r="P1270" s="32"/>
      <c r="Q1270" s="32"/>
      <c r="R1270" s="32"/>
    </row>
    <row r="1271" spans="1:18" ht="13.8" customHeight="1" x14ac:dyDescent="0.3">
      <c r="A1271" t="s">
        <v>7145</v>
      </c>
      <c r="B1271" s="113" t="s">
        <v>3344</v>
      </c>
      <c r="C1271" s="182" t="s">
        <v>2606</v>
      </c>
      <c r="D1271" s="40" t="s">
        <v>3345</v>
      </c>
      <c r="E1271" s="181" t="s">
        <v>1318</v>
      </c>
      <c r="F1271" s="184" t="s">
        <v>4514</v>
      </c>
      <c r="G1271" s="371">
        <v>5.7238714666666669E-2</v>
      </c>
      <c r="H1271" s="370">
        <v>2.1375124544E-2</v>
      </c>
      <c r="I1271">
        <v>8.5858072000000001E-3</v>
      </c>
      <c r="J1271">
        <v>2.1075656400000001E-3</v>
      </c>
      <c r="K1271">
        <v>1.46310515E-3</v>
      </c>
      <c r="L1271">
        <v>1.46310515E-3</v>
      </c>
      <c r="M1271">
        <v>1.0681751704E-2</v>
      </c>
      <c r="N1271" s="134"/>
      <c r="O1271" s="384"/>
      <c r="P1271" s="32"/>
      <c r="Q1271" s="32"/>
      <c r="R1271" s="32"/>
    </row>
    <row r="1272" spans="1:18" ht="13.8" customHeight="1" x14ac:dyDescent="0.3">
      <c r="A1272" t="s">
        <v>7146</v>
      </c>
      <c r="B1272" s="113" t="s">
        <v>3344</v>
      </c>
      <c r="C1272" s="182" t="s">
        <v>2607</v>
      </c>
      <c r="D1272" s="40" t="s">
        <v>3345</v>
      </c>
      <c r="E1272" s="181" t="s">
        <v>1318</v>
      </c>
      <c r="F1272" s="184" t="s">
        <v>4515</v>
      </c>
      <c r="G1272" s="371">
        <v>0.14800014666666667</v>
      </c>
      <c r="H1272" s="370">
        <v>3.4728877451E-2</v>
      </c>
      <c r="I1272">
        <v>2.2200022E-2</v>
      </c>
      <c r="J1272">
        <v>1.58723316E-3</v>
      </c>
      <c r="K1272">
        <v>1.0632514400000001E-3</v>
      </c>
      <c r="L1272">
        <v>1.0632514400000001E-3</v>
      </c>
      <c r="M1272">
        <v>1.0941622291E-2</v>
      </c>
      <c r="N1272" s="134"/>
      <c r="O1272" s="384"/>
      <c r="P1272" s="32"/>
      <c r="Q1272" s="32"/>
      <c r="R1272" s="32"/>
    </row>
    <row r="1273" spans="1:18" ht="13.8" customHeight="1" x14ac:dyDescent="0.3">
      <c r="A1273" t="s">
        <v>7147</v>
      </c>
      <c r="B1273" s="113" t="s">
        <v>3344</v>
      </c>
      <c r="C1273" s="182" t="s">
        <v>2608</v>
      </c>
      <c r="D1273" s="40" t="s">
        <v>3345</v>
      </c>
      <c r="E1273" s="181" t="s">
        <v>1318</v>
      </c>
      <c r="F1273" s="184" t="s">
        <v>4516</v>
      </c>
      <c r="G1273" s="371">
        <v>6.8630960000000005E-2</v>
      </c>
      <c r="H1273" s="370">
        <v>1.229157086E-2</v>
      </c>
      <c r="I1273">
        <v>1.0294644E-2</v>
      </c>
      <c r="J1273">
        <v>1.8373360300000001E-3</v>
      </c>
      <c r="K1273">
        <v>1.1314570699999999E-3</v>
      </c>
      <c r="L1273">
        <v>1.1314570699999999E-3</v>
      </c>
      <c r="M1273">
        <v>1.5959083E-4</v>
      </c>
      <c r="N1273" s="134"/>
      <c r="O1273" s="384"/>
      <c r="P1273" s="32"/>
      <c r="Q1273" s="32"/>
      <c r="R1273" s="32"/>
    </row>
    <row r="1274" spans="1:18" ht="13.8" customHeight="1" x14ac:dyDescent="0.3">
      <c r="A1274" t="s">
        <v>7148</v>
      </c>
      <c r="B1274" s="113" t="s">
        <v>3344</v>
      </c>
      <c r="C1274" s="182" t="s">
        <v>2609</v>
      </c>
      <c r="D1274" s="40" t="s">
        <v>3345</v>
      </c>
      <c r="E1274" s="181" t="s">
        <v>1318</v>
      </c>
      <c r="F1274" s="184" t="s">
        <v>4517</v>
      </c>
      <c r="G1274" s="371">
        <v>0.18131014666666667</v>
      </c>
      <c r="H1274" s="370">
        <v>3.5550547873999999E-2</v>
      </c>
      <c r="I1274">
        <v>2.7196522000000001E-2</v>
      </c>
      <c r="J1274">
        <v>8.2970816699999995E-3</v>
      </c>
      <c r="K1274">
        <v>6.8667991000000003E-3</v>
      </c>
      <c r="L1274">
        <v>6.8667991000000003E-3</v>
      </c>
      <c r="M1274">
        <v>5.6944204E-5</v>
      </c>
      <c r="N1274" s="134"/>
      <c r="O1274" s="384"/>
      <c r="P1274" s="32"/>
      <c r="Q1274" s="32"/>
      <c r="R1274" s="32"/>
    </row>
    <row r="1275" spans="1:18" ht="13.8" customHeight="1" x14ac:dyDescent="0.3">
      <c r="A1275" t="s">
        <v>7149</v>
      </c>
      <c r="B1275" s="113" t="s">
        <v>3344</v>
      </c>
      <c r="C1275" s="182" t="s">
        <v>2610</v>
      </c>
      <c r="D1275" s="40" t="s">
        <v>3345</v>
      </c>
      <c r="E1275" s="181" t="s">
        <v>1318</v>
      </c>
      <c r="F1275" s="184" t="s">
        <v>4518</v>
      </c>
      <c r="G1275" s="371">
        <v>0.12982935333333334</v>
      </c>
      <c r="H1275" s="370">
        <v>3.1721041758000001E-2</v>
      </c>
      <c r="I1275">
        <v>1.9474403000000001E-2</v>
      </c>
      <c r="J1275">
        <v>1.9071170900000001E-3</v>
      </c>
      <c r="K1275">
        <v>1.28159726E-3</v>
      </c>
      <c r="L1275">
        <v>1.28159726E-3</v>
      </c>
      <c r="M1275">
        <v>1.0339521668E-2</v>
      </c>
      <c r="N1275" s="152"/>
      <c r="O1275" s="384"/>
      <c r="P1275" s="32"/>
      <c r="Q1275" s="32"/>
      <c r="R1275" s="32"/>
    </row>
    <row r="1276" spans="1:18" ht="13.8" customHeight="1" x14ac:dyDescent="0.3">
      <c r="A1276" s="39" t="s">
        <v>7150</v>
      </c>
      <c r="B1276" s="113" t="s">
        <v>3344</v>
      </c>
      <c r="C1276" s="182" t="s">
        <v>2611</v>
      </c>
      <c r="D1276" s="40" t="s">
        <v>3345</v>
      </c>
      <c r="E1276" s="181" t="s">
        <v>1318</v>
      </c>
      <c r="F1276" s="184" t="s">
        <v>4519</v>
      </c>
      <c r="G1276" s="371">
        <v>3.944384733333333E-2</v>
      </c>
      <c r="H1276" s="370">
        <v>8.7218875499999998E-3</v>
      </c>
      <c r="I1276">
        <v>5.9165770999999997E-3</v>
      </c>
      <c r="J1276">
        <v>2.5883499599999998E-3</v>
      </c>
      <c r="K1276">
        <v>1.5812958E-3</v>
      </c>
      <c r="L1276">
        <v>1.5812958E-3</v>
      </c>
      <c r="M1276">
        <v>2.1696049E-4</v>
      </c>
      <c r="N1276" s="152"/>
      <c r="O1276" s="384"/>
      <c r="P1276" s="32"/>
      <c r="Q1276" s="32"/>
      <c r="R1276" s="32"/>
    </row>
    <row r="1277" spans="1:18" ht="13.8" customHeight="1" x14ac:dyDescent="0.3">
      <c r="A1277" t="s">
        <v>7151</v>
      </c>
      <c r="B1277" s="113" t="s">
        <v>3344</v>
      </c>
      <c r="C1277" s="182" t="s">
        <v>2612</v>
      </c>
      <c r="D1277" s="40" t="s">
        <v>3345</v>
      </c>
      <c r="E1277" s="181" t="s">
        <v>1318</v>
      </c>
      <c r="F1277" s="184" t="s">
        <v>4520</v>
      </c>
      <c r="G1277" s="371">
        <v>0.21448576000000003</v>
      </c>
      <c r="H1277" s="370">
        <v>4.0205108301000006E-2</v>
      </c>
      <c r="I1277">
        <v>3.2172864000000002E-2</v>
      </c>
      <c r="J1277">
        <v>7.9566733799999994E-3</v>
      </c>
      <c r="K1277">
        <v>6.0824235999999993E-3</v>
      </c>
      <c r="L1277">
        <v>6.0824235999999993E-3</v>
      </c>
      <c r="M1277">
        <v>7.5570921000000003E-5</v>
      </c>
      <c r="N1277" s="134"/>
      <c r="O1277" s="384"/>
      <c r="P1277" s="32"/>
      <c r="Q1277" s="32"/>
      <c r="R1277" s="32"/>
    </row>
    <row r="1278" spans="1:18" ht="13.8" customHeight="1" x14ac:dyDescent="0.3">
      <c r="A1278" t="s">
        <v>7152</v>
      </c>
      <c r="B1278" s="113" t="s">
        <v>3344</v>
      </c>
      <c r="C1278" s="182" t="s">
        <v>2613</v>
      </c>
      <c r="D1278" s="40" t="s">
        <v>3345</v>
      </c>
      <c r="E1278" s="181" t="s">
        <v>1318</v>
      </c>
      <c r="F1278" s="184" t="s">
        <v>4521</v>
      </c>
      <c r="G1278" s="371">
        <v>2.0996267333333332E-2</v>
      </c>
      <c r="H1278" s="370">
        <v>1.6213325981999999E-2</v>
      </c>
      <c r="I1278">
        <v>3.1494400999999999E-3</v>
      </c>
      <c r="J1278">
        <v>2.0563535600000003E-3</v>
      </c>
      <c r="K1278">
        <v>1.3528136E-3</v>
      </c>
      <c r="L1278">
        <v>1.3528136E-3</v>
      </c>
      <c r="M1278">
        <v>1.1007532322E-2</v>
      </c>
      <c r="N1278" s="134"/>
      <c r="P1278" s="32"/>
      <c r="Q1278" s="32"/>
      <c r="R1278" s="32"/>
    </row>
    <row r="1279" spans="1:18" ht="13.8" customHeight="1" x14ac:dyDescent="0.3">
      <c r="A1279" t="s">
        <v>7153</v>
      </c>
      <c r="B1279" s="113" t="s">
        <v>3344</v>
      </c>
      <c r="C1279" s="182" t="s">
        <v>2614</v>
      </c>
      <c r="D1279" s="40" t="s">
        <v>3345</v>
      </c>
      <c r="E1279" s="181" t="s">
        <v>1318</v>
      </c>
      <c r="F1279" s="184" t="s">
        <v>4522</v>
      </c>
      <c r="G1279" s="371">
        <v>2.7414359333333336E-2</v>
      </c>
      <c r="H1279" s="370">
        <v>2.2480472424999995E-2</v>
      </c>
      <c r="I1279">
        <v>4.1121539000000002E-3</v>
      </c>
      <c r="J1279">
        <v>1.0931593009999999E-3</v>
      </c>
      <c r="K1279">
        <v>8.0966065999999999E-4</v>
      </c>
      <c r="L1279">
        <v>8.0966065999999999E-4</v>
      </c>
      <c r="M1279">
        <v>1.7275159223999997E-2</v>
      </c>
      <c r="N1279" s="134"/>
      <c r="O1279" s="384"/>
      <c r="P1279" s="32"/>
      <c r="Q1279" s="32"/>
      <c r="R1279" s="32"/>
    </row>
    <row r="1280" spans="1:18" ht="13.8" customHeight="1" x14ac:dyDescent="0.3">
      <c r="A1280" t="s">
        <v>7154</v>
      </c>
      <c r="B1280" s="113" t="s">
        <v>3344</v>
      </c>
      <c r="C1280" s="182" t="s">
        <v>2615</v>
      </c>
      <c r="D1280" s="40" t="s">
        <v>3345</v>
      </c>
      <c r="E1280" s="181" t="s">
        <v>1318</v>
      </c>
      <c r="F1280" s="184" t="s">
        <v>4523</v>
      </c>
      <c r="G1280" s="371">
        <v>0.12036230000000001</v>
      </c>
      <c r="H1280" s="370">
        <v>2.094202647E-2</v>
      </c>
      <c r="I1280">
        <v>1.8054344999999999E-2</v>
      </c>
      <c r="J1280">
        <v>2.31195729E-3</v>
      </c>
      <c r="K1280">
        <v>1.5024951800000001E-3</v>
      </c>
      <c r="L1280">
        <v>1.5024951800000001E-3</v>
      </c>
      <c r="M1280">
        <v>5.7572418000000005E-4</v>
      </c>
      <c r="N1280" s="134"/>
      <c r="O1280" s="384"/>
      <c r="P1280" s="32"/>
      <c r="Q1280" s="32"/>
      <c r="R1280" s="32"/>
    </row>
    <row r="1281" spans="1:18" ht="13.8" customHeight="1" x14ac:dyDescent="0.3">
      <c r="A1281" t="s">
        <v>7155</v>
      </c>
      <c r="B1281" s="113" t="s">
        <v>3344</v>
      </c>
      <c r="C1281" s="182" t="s">
        <v>2616</v>
      </c>
      <c r="D1281" s="40" t="s">
        <v>3345</v>
      </c>
      <c r="E1281" s="181" t="s">
        <v>1318</v>
      </c>
      <c r="F1281" s="184" t="s">
        <v>4524</v>
      </c>
      <c r="G1281" s="371">
        <v>0.13845878</v>
      </c>
      <c r="H1281" s="370">
        <v>2.3318176069999998E-2</v>
      </c>
      <c r="I1281">
        <v>2.0768816999999998E-2</v>
      </c>
      <c r="J1281">
        <v>2.4010017500000003E-3</v>
      </c>
      <c r="K1281">
        <v>1.6754389000000001E-3</v>
      </c>
      <c r="L1281">
        <v>1.6754389000000001E-3</v>
      </c>
      <c r="M1281">
        <v>1.4835732E-4</v>
      </c>
      <c r="N1281" s="134"/>
      <c r="O1281" s="384"/>
      <c r="P1281" s="32"/>
      <c r="Q1281" s="32"/>
      <c r="R1281" s="32"/>
    </row>
    <row r="1282" spans="1:18" ht="13.8" customHeight="1" x14ac:dyDescent="0.3">
      <c r="A1282" t="s">
        <v>7156</v>
      </c>
      <c r="B1282" s="113" t="s">
        <v>3344</v>
      </c>
      <c r="C1282" s="182" t="s">
        <v>2617</v>
      </c>
      <c r="D1282" s="40" t="s">
        <v>3345</v>
      </c>
      <c r="E1282" s="181" t="s">
        <v>1318</v>
      </c>
      <c r="F1282" s="184" t="s">
        <v>4525</v>
      </c>
      <c r="G1282" s="371">
        <v>7.1375526666666675E-2</v>
      </c>
      <c r="H1282" s="370">
        <v>2.5211999131000001E-2</v>
      </c>
      <c r="I1282">
        <v>1.0706329000000001E-2</v>
      </c>
      <c r="J1282">
        <v>1.9423443900000001E-3</v>
      </c>
      <c r="K1282">
        <v>1.2773176200000002E-3</v>
      </c>
      <c r="L1282">
        <v>1.2773176200000002E-3</v>
      </c>
      <c r="M1282">
        <v>1.2563325740999999E-2</v>
      </c>
      <c r="N1282" s="134"/>
      <c r="O1282" s="384"/>
      <c r="P1282" s="32"/>
      <c r="Q1282" s="32"/>
      <c r="R1282" s="32"/>
    </row>
    <row r="1283" spans="1:18" ht="13.8" customHeight="1" x14ac:dyDescent="0.3">
      <c r="A1283" t="s">
        <v>7157</v>
      </c>
      <c r="B1283" s="113" t="s">
        <v>3344</v>
      </c>
      <c r="C1283" s="182" t="s">
        <v>2618</v>
      </c>
      <c r="D1283" s="40" t="s">
        <v>3345</v>
      </c>
      <c r="E1283" s="181" t="s">
        <v>1318</v>
      </c>
      <c r="F1283" s="184" t="s">
        <v>4526</v>
      </c>
      <c r="G1283" s="371">
        <v>0.11723306666666668</v>
      </c>
      <c r="H1283" s="370">
        <v>2.0250117880000001E-2</v>
      </c>
      <c r="I1283">
        <v>1.758496E-2</v>
      </c>
      <c r="J1283">
        <v>2.53457464E-3</v>
      </c>
      <c r="K1283">
        <v>1.6029676900000001E-3</v>
      </c>
      <c r="L1283">
        <v>1.6029676900000001E-3</v>
      </c>
      <c r="M1283">
        <v>1.3058324E-4</v>
      </c>
      <c r="N1283" s="134"/>
      <c r="O1283" s="384"/>
      <c r="P1283" s="32"/>
      <c r="Q1283" s="32"/>
      <c r="R1283" s="32"/>
    </row>
    <row r="1284" spans="1:18" ht="13.8" customHeight="1" x14ac:dyDescent="0.3">
      <c r="A1284" t="s">
        <v>7158</v>
      </c>
      <c r="B1284" s="113" t="s">
        <v>3344</v>
      </c>
      <c r="C1284" s="182" t="s">
        <v>2619</v>
      </c>
      <c r="D1284" s="40" t="s">
        <v>3345</v>
      </c>
      <c r="E1284" s="181" t="s">
        <v>1318</v>
      </c>
      <c r="F1284" s="184" t="s">
        <v>4527</v>
      </c>
      <c r="G1284" s="371">
        <v>0.11212045333333333</v>
      </c>
      <c r="H1284" s="370">
        <v>1.9921270301999999E-2</v>
      </c>
      <c r="I1284">
        <v>1.6818067999999999E-2</v>
      </c>
      <c r="J1284">
        <v>3.0077474199999999E-3</v>
      </c>
      <c r="K1284">
        <v>1.9583038299999999E-3</v>
      </c>
      <c r="L1284">
        <v>1.9583038299999999E-3</v>
      </c>
      <c r="M1284">
        <v>9.5454881999999997E-5</v>
      </c>
      <c r="N1284" s="134"/>
      <c r="O1284" s="384"/>
      <c r="P1284" s="32"/>
      <c r="Q1284" s="32"/>
      <c r="R1284" s="32"/>
    </row>
    <row r="1285" spans="1:18" ht="13.8" customHeight="1" x14ac:dyDescent="0.3">
      <c r="A1285" t="s">
        <v>7159</v>
      </c>
      <c r="B1285" s="113" t="s">
        <v>3344</v>
      </c>
      <c r="C1285" s="182" t="s">
        <v>2620</v>
      </c>
      <c r="D1285" s="40" t="s">
        <v>3345</v>
      </c>
      <c r="E1285" s="181" t="s">
        <v>1318</v>
      </c>
      <c r="F1285" s="184" t="s">
        <v>4528</v>
      </c>
      <c r="G1285" s="371">
        <v>3.2494475333333335E-2</v>
      </c>
      <c r="H1285" s="370">
        <v>7.0506021499999998E-3</v>
      </c>
      <c r="I1285">
        <v>4.8741712999999997E-3</v>
      </c>
      <c r="J1285">
        <v>2.0312364099999997E-3</v>
      </c>
      <c r="K1285">
        <v>1.2047573399999998E-3</v>
      </c>
      <c r="L1285">
        <v>1.2047573399999998E-3</v>
      </c>
      <c r="M1285">
        <v>1.4519444E-4</v>
      </c>
      <c r="N1285" s="134"/>
      <c r="O1285" s="384"/>
      <c r="P1285" s="32"/>
      <c r="Q1285" s="32"/>
      <c r="R1285" s="32"/>
    </row>
    <row r="1286" spans="1:18" ht="13.8" customHeight="1" x14ac:dyDescent="0.3">
      <c r="A1286" t="s">
        <v>7160</v>
      </c>
      <c r="B1286" s="113" t="s">
        <v>3344</v>
      </c>
      <c r="C1286" s="182" t="s">
        <v>2621</v>
      </c>
      <c r="D1286" s="40" t="s">
        <v>3345</v>
      </c>
      <c r="E1286" s="181" t="s">
        <v>1318</v>
      </c>
      <c r="F1286" s="184" t="s">
        <v>4529</v>
      </c>
      <c r="G1286" s="371">
        <v>5.0369273333333332E-2</v>
      </c>
      <c r="H1286" s="370">
        <v>1.13294151E-2</v>
      </c>
      <c r="I1286">
        <v>7.5553909999999998E-3</v>
      </c>
      <c r="J1286">
        <v>3.5267656000000001E-3</v>
      </c>
      <c r="K1286">
        <v>2.4695328400000001E-3</v>
      </c>
      <c r="L1286">
        <v>2.4695328400000001E-3</v>
      </c>
      <c r="M1286">
        <v>2.4725849999999999E-4</v>
      </c>
      <c r="N1286" s="134"/>
      <c r="O1286" s="384"/>
      <c r="P1286" s="32"/>
      <c r="Q1286" s="32"/>
      <c r="R1286" s="32"/>
    </row>
    <row r="1287" spans="1:18" ht="13.8" customHeight="1" x14ac:dyDescent="0.3">
      <c r="A1287" t="s">
        <v>7161</v>
      </c>
      <c r="B1287" s="113" t="s">
        <v>3344</v>
      </c>
      <c r="C1287" s="182" t="s">
        <v>2622</v>
      </c>
      <c r="D1287" s="40" t="s">
        <v>3345</v>
      </c>
      <c r="E1287" s="181" t="s">
        <v>1318</v>
      </c>
      <c r="F1287" s="184" t="s">
        <v>4530</v>
      </c>
      <c r="G1287" s="371">
        <v>2.4627449333333332E-2</v>
      </c>
      <c r="H1287" s="370">
        <v>6.8215209199999991E-3</v>
      </c>
      <c r="I1287">
        <v>3.6941173999999999E-3</v>
      </c>
      <c r="J1287">
        <v>2.8761245E-3</v>
      </c>
      <c r="K1287">
        <v>1.84258286E-3</v>
      </c>
      <c r="L1287">
        <v>1.84258286E-3</v>
      </c>
      <c r="M1287">
        <v>2.5127902000000001E-4</v>
      </c>
      <c r="N1287" s="134"/>
      <c r="O1287" s="384"/>
      <c r="P1287" s="32"/>
      <c r="Q1287" s="32"/>
      <c r="R1287" s="32"/>
    </row>
    <row r="1288" spans="1:18" ht="13.8" customHeight="1" x14ac:dyDescent="0.3">
      <c r="A1288" t="s">
        <v>7162</v>
      </c>
      <c r="B1288" s="113" t="s">
        <v>3344</v>
      </c>
      <c r="C1288" s="182" t="s">
        <v>2623</v>
      </c>
      <c r="D1288" s="40" t="s">
        <v>3345</v>
      </c>
      <c r="E1288" s="181" t="s">
        <v>1318</v>
      </c>
      <c r="F1288" s="184" t="s">
        <v>4531</v>
      </c>
      <c r="G1288" s="371">
        <v>0.13670032000000001</v>
      </c>
      <c r="H1288" s="370">
        <v>2.3474183901000003E-2</v>
      </c>
      <c r="I1288">
        <v>2.0505048000000001E-2</v>
      </c>
      <c r="J1288">
        <v>2.9083781100000001E-3</v>
      </c>
      <c r="K1288">
        <v>1.79578978E-3</v>
      </c>
      <c r="L1288">
        <v>1.79578978E-3</v>
      </c>
      <c r="M1288">
        <v>6.0757790999999998E-5</v>
      </c>
      <c r="N1288" s="152"/>
      <c r="O1288" s="384"/>
      <c r="P1288" s="32"/>
      <c r="Q1288" s="32"/>
      <c r="R1288" s="32"/>
    </row>
    <row r="1289" spans="1:18" ht="13.8" customHeight="1" x14ac:dyDescent="0.3">
      <c r="A1289" t="s">
        <v>7163</v>
      </c>
      <c r="B1289" s="113" t="s">
        <v>3344</v>
      </c>
      <c r="C1289" s="182" t="s">
        <v>2624</v>
      </c>
      <c r="D1289" s="40" t="s">
        <v>3345</v>
      </c>
      <c r="E1289" s="181" t="s">
        <v>1318</v>
      </c>
      <c r="F1289" s="184" t="s">
        <v>4532</v>
      </c>
      <c r="G1289" s="371">
        <v>0.11035054000000001</v>
      </c>
      <c r="H1289" s="370">
        <v>2.0140904729999999E-2</v>
      </c>
      <c r="I1289">
        <v>1.6552581E-2</v>
      </c>
      <c r="J1289">
        <v>2.6137134300000002E-3</v>
      </c>
      <c r="K1289">
        <v>1.68477145E-3</v>
      </c>
      <c r="L1289">
        <v>1.68477145E-3</v>
      </c>
      <c r="M1289">
        <v>9.7461029999999999E-4</v>
      </c>
      <c r="N1289" s="152"/>
      <c r="O1289" s="384"/>
      <c r="P1289" s="32"/>
      <c r="Q1289" s="32"/>
      <c r="R1289" s="32"/>
    </row>
    <row r="1290" spans="1:18" ht="13.8" customHeight="1" x14ac:dyDescent="0.3">
      <c r="A1290" t="s">
        <v>7164</v>
      </c>
      <c r="B1290" s="113" t="s">
        <v>3344</v>
      </c>
      <c r="C1290" s="182" t="s">
        <v>2625</v>
      </c>
      <c r="D1290" s="40" t="s">
        <v>3345</v>
      </c>
      <c r="E1290" s="181" t="s">
        <v>1318</v>
      </c>
      <c r="F1290" s="184" t="s">
        <v>4533</v>
      </c>
      <c r="G1290" s="371">
        <v>5.0433507333333336E-3</v>
      </c>
      <c r="H1290" s="370">
        <v>1.082339445E-3</v>
      </c>
      <c r="I1290">
        <v>7.5650260999999999E-4</v>
      </c>
      <c r="J1290">
        <v>1.12185375E-4</v>
      </c>
      <c r="K1290">
        <v>7.4721171999999995E-5</v>
      </c>
      <c r="L1290">
        <v>7.4721171999999995E-5</v>
      </c>
      <c r="M1290">
        <v>2.1365146000000001E-4</v>
      </c>
      <c r="N1290" s="134"/>
      <c r="O1290" s="384"/>
      <c r="P1290" s="32"/>
      <c r="Q1290" s="32"/>
      <c r="R1290" s="32"/>
    </row>
    <row r="1291" spans="1:18" ht="13.8" customHeight="1" x14ac:dyDescent="0.3">
      <c r="A1291" t="s">
        <v>7165</v>
      </c>
      <c r="B1291" s="113" t="s">
        <v>3344</v>
      </c>
      <c r="C1291" s="182" t="s">
        <v>2626</v>
      </c>
      <c r="D1291" s="40" t="s">
        <v>3345</v>
      </c>
      <c r="E1291" s="181" t="s">
        <v>1318</v>
      </c>
      <c r="F1291" s="184" t="s">
        <v>4534</v>
      </c>
      <c r="G1291" s="371">
        <v>0.22023204666666668</v>
      </c>
      <c r="H1291" s="370">
        <v>3.5226603427E-2</v>
      </c>
      <c r="I1291">
        <v>3.3034806999999999E-2</v>
      </c>
      <c r="J1291">
        <v>2.1221033299999997E-3</v>
      </c>
      <c r="K1291">
        <v>1.40180281E-3</v>
      </c>
      <c r="L1291">
        <v>1.40180281E-3</v>
      </c>
      <c r="M1291">
        <v>6.9693097000000004E-5</v>
      </c>
      <c r="N1291" s="134"/>
      <c r="O1291" s="384"/>
      <c r="P1291" s="32"/>
      <c r="Q1291" s="32"/>
      <c r="R1291" s="32"/>
    </row>
    <row r="1292" spans="1:18" ht="13.8" customHeight="1" x14ac:dyDescent="0.3">
      <c r="A1292" t="s">
        <v>7166</v>
      </c>
      <c r="B1292" s="113" t="s">
        <v>3344</v>
      </c>
      <c r="C1292" s="182" t="s">
        <v>2627</v>
      </c>
      <c r="D1292" s="40" t="s">
        <v>3345</v>
      </c>
      <c r="E1292" s="181" t="s">
        <v>1318</v>
      </c>
      <c r="F1292" s="184" t="s">
        <v>4535</v>
      </c>
      <c r="G1292" s="371">
        <v>6.6860273333333345E-2</v>
      </c>
      <c r="H1292" s="370">
        <v>1.2382095660000002E-2</v>
      </c>
      <c r="I1292">
        <v>1.0029041000000001E-2</v>
      </c>
      <c r="J1292">
        <v>2.1665719300000001E-3</v>
      </c>
      <c r="K1292">
        <v>1.3711376700000001E-3</v>
      </c>
      <c r="L1292">
        <v>1.3711376700000001E-3</v>
      </c>
      <c r="M1292">
        <v>1.8648273E-4</v>
      </c>
      <c r="N1292" s="134"/>
      <c r="O1292" s="384"/>
      <c r="P1292" s="32"/>
      <c r="Q1292" s="32"/>
      <c r="R1292" s="32"/>
    </row>
    <row r="1293" spans="1:18" ht="13.8" customHeight="1" x14ac:dyDescent="0.3">
      <c r="A1293" t="s">
        <v>7167</v>
      </c>
      <c r="B1293" s="113" t="s">
        <v>3344</v>
      </c>
      <c r="C1293" s="182" t="s">
        <v>2628</v>
      </c>
      <c r="D1293" s="40" t="s">
        <v>3345</v>
      </c>
      <c r="E1293" s="181" t="s">
        <v>1318</v>
      </c>
      <c r="F1293" s="184" t="s">
        <v>4536</v>
      </c>
      <c r="G1293" s="371">
        <v>9.0037006666666669E-2</v>
      </c>
      <c r="H1293" s="370">
        <v>2.0246889888E-2</v>
      </c>
      <c r="I1293">
        <v>1.3505550999999999E-2</v>
      </c>
      <c r="J1293">
        <v>1.1156273380000001E-3</v>
      </c>
      <c r="K1293">
        <v>7.3622415999999996E-4</v>
      </c>
      <c r="L1293">
        <v>7.3622415999999996E-4</v>
      </c>
      <c r="M1293">
        <v>5.6257115500000007E-3</v>
      </c>
      <c r="N1293" s="134"/>
      <c r="O1293" s="384"/>
      <c r="P1293" s="32"/>
      <c r="Q1293" s="32"/>
      <c r="R1293" s="32"/>
    </row>
    <row r="1294" spans="1:18" ht="13.8" customHeight="1" x14ac:dyDescent="0.3">
      <c r="A1294" t="s">
        <v>7168</v>
      </c>
      <c r="B1294" s="113" t="s">
        <v>3344</v>
      </c>
      <c r="C1294" s="182" t="s">
        <v>2629</v>
      </c>
      <c r="D1294" s="40" t="s">
        <v>3345</v>
      </c>
      <c r="E1294" s="181" t="s">
        <v>1318</v>
      </c>
      <c r="F1294" s="184" t="s">
        <v>4537</v>
      </c>
      <c r="G1294" s="371">
        <v>3.3788220666666667E-2</v>
      </c>
      <c r="H1294" s="370">
        <v>2.2313579268000004E-2</v>
      </c>
      <c r="I1294">
        <v>5.0682330999999997E-3</v>
      </c>
      <c r="J1294">
        <v>1.5459263389999999E-3</v>
      </c>
      <c r="K1294">
        <v>1.08394326E-3</v>
      </c>
      <c r="L1294">
        <v>1.08394326E-3</v>
      </c>
      <c r="M1294">
        <v>1.5699419829000003E-2</v>
      </c>
      <c r="N1294" s="134"/>
      <c r="O1294" s="384"/>
      <c r="P1294" s="32"/>
      <c r="Q1294" s="32"/>
      <c r="R1294" s="32"/>
    </row>
    <row r="1295" spans="1:18" ht="13.8" customHeight="1" x14ac:dyDescent="0.3">
      <c r="A1295" t="s">
        <v>7169</v>
      </c>
      <c r="B1295" s="113" t="s">
        <v>3344</v>
      </c>
      <c r="C1295" s="182" t="s">
        <v>2630</v>
      </c>
      <c r="D1295" s="40" t="s">
        <v>3345</v>
      </c>
      <c r="E1295" s="181" t="s">
        <v>1318</v>
      </c>
      <c r="F1295" s="184" t="s">
        <v>4538</v>
      </c>
      <c r="G1295" s="371">
        <v>6.6583798000000013E-2</v>
      </c>
      <c r="H1295" s="370">
        <v>2.0583675959E-2</v>
      </c>
      <c r="I1295">
        <v>9.9875697000000006E-3</v>
      </c>
      <c r="J1295">
        <v>8.9519441800000005E-4</v>
      </c>
      <c r="K1295">
        <v>6.2370428000000006E-4</v>
      </c>
      <c r="L1295">
        <v>6.2370428000000006E-4</v>
      </c>
      <c r="M1295">
        <v>9.7009118409999984E-3</v>
      </c>
      <c r="N1295" s="134"/>
      <c r="O1295" s="384"/>
      <c r="P1295" s="32"/>
      <c r="Q1295" s="32"/>
      <c r="R1295" s="32"/>
    </row>
    <row r="1296" spans="1:18" ht="13.8" customHeight="1" x14ac:dyDescent="0.3">
      <c r="A1296" t="s">
        <v>7170</v>
      </c>
      <c r="B1296" s="113" t="s">
        <v>3344</v>
      </c>
      <c r="C1296" s="182" t="s">
        <v>2631</v>
      </c>
      <c r="D1296" s="40" t="s">
        <v>3345</v>
      </c>
      <c r="E1296" s="181" t="s">
        <v>1318</v>
      </c>
      <c r="F1296" s="184" t="s">
        <v>4539</v>
      </c>
      <c r="G1296" s="371">
        <v>6.8615499999999996E-2</v>
      </c>
      <c r="H1296" s="370">
        <v>1.7953057843000001E-2</v>
      </c>
      <c r="I1296">
        <v>1.0292325E-2</v>
      </c>
      <c r="J1296">
        <v>1.7574353729999999E-3</v>
      </c>
      <c r="K1296">
        <v>1.19962396E-3</v>
      </c>
      <c r="L1296">
        <v>1.19962396E-3</v>
      </c>
      <c r="M1296">
        <v>5.9032974700000008E-3</v>
      </c>
      <c r="N1296" s="134"/>
      <c r="O1296" s="384"/>
      <c r="P1296" s="32"/>
      <c r="Q1296" s="32"/>
      <c r="R1296" s="32"/>
    </row>
    <row r="1297" spans="1:18" ht="13.8" customHeight="1" x14ac:dyDescent="0.3">
      <c r="A1297" t="s">
        <v>7171</v>
      </c>
      <c r="B1297" s="113" t="s">
        <v>3344</v>
      </c>
      <c r="C1297" s="182" t="s">
        <v>2632</v>
      </c>
      <c r="D1297" s="40" t="s">
        <v>3345</v>
      </c>
      <c r="E1297" s="181" t="s">
        <v>1318</v>
      </c>
      <c r="F1297" s="184" t="s">
        <v>4540</v>
      </c>
      <c r="G1297" s="371">
        <v>4.7368212666666666E-3</v>
      </c>
      <c r="H1297" s="370">
        <v>9.5033508999999988E-3</v>
      </c>
      <c r="I1297">
        <v>7.1052319000000001E-4</v>
      </c>
      <c r="J1297">
        <v>1.11486209E-3</v>
      </c>
      <c r="K1297">
        <v>7.4475586999999993E-4</v>
      </c>
      <c r="L1297">
        <v>7.4475586999999993E-4</v>
      </c>
      <c r="M1297">
        <v>7.6779656200000003E-3</v>
      </c>
      <c r="N1297" s="134"/>
      <c r="O1297" s="384"/>
      <c r="P1297" s="32"/>
      <c r="Q1297" s="32"/>
      <c r="R1297" s="32"/>
    </row>
    <row r="1298" spans="1:18" ht="13.8" customHeight="1" x14ac:dyDescent="0.3">
      <c r="A1298" t="s">
        <v>7172</v>
      </c>
      <c r="B1298" s="113" t="s">
        <v>3344</v>
      </c>
      <c r="C1298" s="182" t="s">
        <v>2633</v>
      </c>
      <c r="D1298" s="40" t="s">
        <v>3345</v>
      </c>
      <c r="E1298" s="181" t="s">
        <v>1318</v>
      </c>
      <c r="F1298" s="184" t="s">
        <v>7173</v>
      </c>
      <c r="G1298" s="371">
        <v>8.0154113333333332E-2</v>
      </c>
      <c r="H1298" s="370">
        <v>1.875186434E-2</v>
      </c>
      <c r="I1298">
        <v>1.2023117E-2</v>
      </c>
      <c r="J1298">
        <v>2.8355605699999999E-3</v>
      </c>
      <c r="K1298">
        <v>1.7314114499999999E-3</v>
      </c>
      <c r="L1298">
        <v>1.7314114499999999E-3</v>
      </c>
      <c r="M1298">
        <v>3.8931867700000003E-3</v>
      </c>
      <c r="N1298" s="134"/>
      <c r="O1298" s="384"/>
      <c r="P1298" s="32"/>
      <c r="Q1298" s="32"/>
      <c r="R1298" s="32"/>
    </row>
    <row r="1299" spans="1:18" ht="13.8" customHeight="1" x14ac:dyDescent="0.3">
      <c r="A1299" t="s">
        <v>7174</v>
      </c>
      <c r="B1299" s="113" t="s">
        <v>3344</v>
      </c>
      <c r="C1299" s="182" t="s">
        <v>3346</v>
      </c>
      <c r="D1299" s="40" t="s">
        <v>3347</v>
      </c>
      <c r="E1299" s="181" t="s">
        <v>1318</v>
      </c>
      <c r="F1299" s="184" t="s">
        <v>4541</v>
      </c>
      <c r="G1299" s="371">
        <v>7.6175000000000001E-3</v>
      </c>
      <c r="H1299" s="370">
        <v>1.1108851187999999E-2</v>
      </c>
      <c r="I1299">
        <v>1.142625E-3</v>
      </c>
      <c r="J1299">
        <v>6.78945278E-4</v>
      </c>
      <c r="K1299">
        <v>4.9167955000000005E-4</v>
      </c>
      <c r="L1299">
        <v>4.9167955000000005E-4</v>
      </c>
      <c r="M1299">
        <v>9.2872809099999992E-3</v>
      </c>
      <c r="O1299" s="384"/>
      <c r="P1299" s="32"/>
      <c r="Q1299" s="32"/>
      <c r="R1299" s="32"/>
    </row>
    <row r="1300" spans="1:18" ht="13.8" customHeight="1" x14ac:dyDescent="0.3">
      <c r="B1300" s="113"/>
      <c r="C1300" s="180"/>
      <c r="D1300" s="37" t="s">
        <v>7175</v>
      </c>
      <c r="E1300" s="181"/>
      <c r="F1300"/>
      <c r="I1300"/>
      <c r="J1300"/>
      <c r="K1300"/>
      <c r="L1300"/>
      <c r="M1300"/>
      <c r="N1300" s="39"/>
      <c r="O1300" s="384"/>
      <c r="P1300" s="32"/>
      <c r="Q1300" s="32"/>
      <c r="R1300" s="32"/>
    </row>
    <row r="1301" spans="1:18" ht="13.8" customHeight="1" x14ac:dyDescent="0.3">
      <c r="A1301" t="s">
        <v>7176</v>
      </c>
      <c r="B1301" s="113" t="s">
        <v>3344</v>
      </c>
      <c r="C1301" s="182" t="s">
        <v>2634</v>
      </c>
      <c r="D1301" s="40" t="s">
        <v>7175</v>
      </c>
      <c r="E1301" s="181" t="s">
        <v>1318</v>
      </c>
      <c r="F1301" s="184" t="s">
        <v>4542</v>
      </c>
      <c r="G1301" s="371">
        <v>9.036232000000001E-2</v>
      </c>
      <c r="H1301" s="370">
        <v>2.1535683556000003E-2</v>
      </c>
      <c r="I1301">
        <v>1.3554348000000001E-2</v>
      </c>
      <c r="J1301">
        <v>2.1267547499999998E-3</v>
      </c>
      <c r="K1301">
        <v>1.4167958599999998E-3</v>
      </c>
      <c r="L1301">
        <v>1.4167958599999998E-3</v>
      </c>
      <c r="M1301">
        <v>5.8545808060000001E-3</v>
      </c>
      <c r="N1301" s="134"/>
      <c r="O1301" s="384"/>
      <c r="P1301" s="32"/>
      <c r="Q1301" s="32"/>
      <c r="R1301" s="32"/>
    </row>
    <row r="1302" spans="1:18" ht="13.8" customHeight="1" x14ac:dyDescent="0.3">
      <c r="A1302" t="s">
        <v>7177</v>
      </c>
      <c r="B1302" s="113" t="s">
        <v>3344</v>
      </c>
      <c r="C1302" s="182" t="s">
        <v>2635</v>
      </c>
      <c r="D1302" s="40" t="s">
        <v>7175</v>
      </c>
      <c r="E1302" s="181" t="s">
        <v>1318</v>
      </c>
      <c r="F1302" s="184" t="s">
        <v>4543</v>
      </c>
      <c r="G1302" s="371">
        <v>3.1077097333333335E-2</v>
      </c>
      <c r="H1302" s="370">
        <v>6.2993818299999999E-3</v>
      </c>
      <c r="I1302">
        <v>4.6615646000000002E-3</v>
      </c>
      <c r="J1302">
        <v>1.4526945999999998E-3</v>
      </c>
      <c r="K1302">
        <v>9.8058446999999991E-4</v>
      </c>
      <c r="L1302">
        <v>9.8058446999999991E-4</v>
      </c>
      <c r="M1302">
        <v>1.8512263E-4</v>
      </c>
      <c r="N1302" s="134"/>
      <c r="O1302" s="384"/>
      <c r="P1302" s="32"/>
      <c r="Q1302"/>
      <c r="R1302"/>
    </row>
    <row r="1303" spans="1:18" ht="13.8" customHeight="1" x14ac:dyDescent="0.3">
      <c r="A1303" t="s">
        <v>7178</v>
      </c>
      <c r="B1303" s="113" t="s">
        <v>3344</v>
      </c>
      <c r="C1303" s="182" t="s">
        <v>2636</v>
      </c>
      <c r="D1303" s="40" t="s">
        <v>7175</v>
      </c>
      <c r="E1303" s="181" t="s">
        <v>1318</v>
      </c>
      <c r="F1303" s="184" t="s">
        <v>4544</v>
      </c>
      <c r="G1303" s="371">
        <v>5.7238714666666669E-2</v>
      </c>
      <c r="H1303" s="370">
        <v>2.1375124544E-2</v>
      </c>
      <c r="I1303">
        <v>8.5858072000000001E-3</v>
      </c>
      <c r="J1303">
        <v>2.1075656400000001E-3</v>
      </c>
      <c r="K1303">
        <v>1.46310515E-3</v>
      </c>
      <c r="L1303">
        <v>1.46310515E-3</v>
      </c>
      <c r="M1303">
        <v>1.0681751704E-2</v>
      </c>
      <c r="N1303" s="134"/>
      <c r="O1303" s="384"/>
      <c r="P1303" s="32"/>
      <c r="Q1303"/>
      <c r="R1303"/>
    </row>
    <row r="1304" spans="1:18" ht="13.8" customHeight="1" x14ac:dyDescent="0.3">
      <c r="A1304" t="s">
        <v>7179</v>
      </c>
      <c r="B1304" s="113" t="s">
        <v>3344</v>
      </c>
      <c r="C1304" s="182" t="s">
        <v>2637</v>
      </c>
      <c r="D1304" s="40" t="s">
        <v>7175</v>
      </c>
      <c r="E1304" s="181" t="s">
        <v>1318</v>
      </c>
      <c r="F1304" s="184" t="s">
        <v>4545</v>
      </c>
      <c r="G1304" s="371">
        <v>0.14800014666666667</v>
      </c>
      <c r="H1304" s="370">
        <v>3.4728877451E-2</v>
      </c>
      <c r="I1304">
        <v>2.2200022E-2</v>
      </c>
      <c r="J1304">
        <v>1.58723316E-3</v>
      </c>
      <c r="K1304">
        <v>1.0632514400000001E-3</v>
      </c>
      <c r="L1304">
        <v>1.0632514400000001E-3</v>
      </c>
      <c r="M1304">
        <v>1.0941622291E-2</v>
      </c>
      <c r="N1304" s="134"/>
      <c r="O1304" s="384"/>
      <c r="P1304" s="32"/>
      <c r="Q1304"/>
      <c r="R1304"/>
    </row>
    <row r="1305" spans="1:18" ht="13.8" customHeight="1" x14ac:dyDescent="0.3">
      <c r="A1305" t="s">
        <v>7180</v>
      </c>
      <c r="B1305" s="113" t="s">
        <v>3344</v>
      </c>
      <c r="C1305" s="182" t="s">
        <v>2638</v>
      </c>
      <c r="D1305" s="40" t="s">
        <v>7175</v>
      </c>
      <c r="E1305" s="181" t="s">
        <v>1318</v>
      </c>
      <c r="F1305" s="184" t="s">
        <v>4546</v>
      </c>
      <c r="G1305" s="371">
        <v>6.8630960000000005E-2</v>
      </c>
      <c r="H1305" s="370">
        <v>1.229157086E-2</v>
      </c>
      <c r="I1305">
        <v>1.0294644E-2</v>
      </c>
      <c r="J1305">
        <v>1.8373360300000001E-3</v>
      </c>
      <c r="K1305">
        <v>1.1314570699999999E-3</v>
      </c>
      <c r="L1305">
        <v>1.1314570699999999E-3</v>
      </c>
      <c r="M1305">
        <v>1.5959083E-4</v>
      </c>
      <c r="N1305" s="134"/>
      <c r="O1305" s="384"/>
      <c r="P1305" s="32"/>
      <c r="Q1305"/>
      <c r="R1305"/>
    </row>
    <row r="1306" spans="1:18" ht="13.8" customHeight="1" x14ac:dyDescent="0.3">
      <c r="A1306" t="s">
        <v>7181</v>
      </c>
      <c r="B1306" s="113" t="s">
        <v>3344</v>
      </c>
      <c r="C1306" s="182" t="s">
        <v>2639</v>
      </c>
      <c r="D1306" s="40" t="s">
        <v>7175</v>
      </c>
      <c r="E1306" s="181" t="s">
        <v>1318</v>
      </c>
      <c r="F1306" s="184" t="s">
        <v>4547</v>
      </c>
      <c r="G1306" s="371">
        <v>0.18131014666666667</v>
      </c>
      <c r="H1306" s="370">
        <v>3.5550547873999999E-2</v>
      </c>
      <c r="I1306">
        <v>2.7196522000000001E-2</v>
      </c>
      <c r="J1306">
        <v>8.2970816699999995E-3</v>
      </c>
      <c r="K1306">
        <v>6.8667991000000003E-3</v>
      </c>
      <c r="L1306">
        <v>6.8667991000000003E-3</v>
      </c>
      <c r="M1306">
        <v>5.6944204E-5</v>
      </c>
      <c r="N1306" s="134"/>
      <c r="O1306" s="384"/>
      <c r="P1306" s="32"/>
      <c r="Q1306"/>
      <c r="R1306"/>
    </row>
    <row r="1307" spans="1:18" ht="13.8" customHeight="1" x14ac:dyDescent="0.3">
      <c r="A1307" t="s">
        <v>7182</v>
      </c>
      <c r="B1307" s="113" t="s">
        <v>3344</v>
      </c>
      <c r="C1307" s="182" t="s">
        <v>2640</v>
      </c>
      <c r="D1307" s="40" t="s">
        <v>7175</v>
      </c>
      <c r="E1307" s="181" t="s">
        <v>1318</v>
      </c>
      <c r="F1307" s="184" t="s">
        <v>4548</v>
      </c>
      <c r="G1307" s="371">
        <v>0.12982935333333334</v>
      </c>
      <c r="H1307" s="370">
        <v>3.1721041758000001E-2</v>
      </c>
      <c r="I1307">
        <v>1.9474403000000001E-2</v>
      </c>
      <c r="J1307">
        <v>1.9071170900000001E-3</v>
      </c>
      <c r="K1307">
        <v>1.28159726E-3</v>
      </c>
      <c r="L1307">
        <v>1.28159726E-3</v>
      </c>
      <c r="M1307">
        <v>1.0339521668E-2</v>
      </c>
      <c r="N1307" s="134"/>
      <c r="O1307" s="384"/>
      <c r="P1307"/>
      <c r="Q1307"/>
      <c r="R1307"/>
    </row>
    <row r="1308" spans="1:18" ht="13.8" customHeight="1" x14ac:dyDescent="0.3">
      <c r="A1308" s="39" t="s">
        <v>7183</v>
      </c>
      <c r="B1308" s="113" t="s">
        <v>3344</v>
      </c>
      <c r="C1308" s="182" t="s">
        <v>2641</v>
      </c>
      <c r="D1308" s="40" t="s">
        <v>7175</v>
      </c>
      <c r="E1308" s="181" t="s">
        <v>1318</v>
      </c>
      <c r="F1308" s="184" t="s">
        <v>4549</v>
      </c>
      <c r="G1308" s="371">
        <v>3.944384733333333E-2</v>
      </c>
      <c r="H1308" s="370">
        <v>8.7218875499999998E-3</v>
      </c>
      <c r="I1308">
        <v>5.9165770999999997E-3</v>
      </c>
      <c r="J1308">
        <v>2.5883499599999998E-3</v>
      </c>
      <c r="K1308">
        <v>1.5812958E-3</v>
      </c>
      <c r="L1308">
        <v>1.5812958E-3</v>
      </c>
      <c r="M1308">
        <v>2.1696049E-4</v>
      </c>
      <c r="N1308" s="134"/>
      <c r="O1308" s="384"/>
      <c r="P1308"/>
      <c r="Q1308"/>
      <c r="R1308"/>
    </row>
    <row r="1309" spans="1:18" ht="13.8" customHeight="1" x14ac:dyDescent="0.3">
      <c r="A1309" t="s">
        <v>7184</v>
      </c>
      <c r="B1309" s="113" t="s">
        <v>3344</v>
      </c>
      <c r="C1309" s="182" t="s">
        <v>2642</v>
      </c>
      <c r="D1309" s="40" t="s">
        <v>7175</v>
      </c>
      <c r="E1309" s="181" t="s">
        <v>1318</v>
      </c>
      <c r="F1309" s="184" t="s">
        <v>4550</v>
      </c>
      <c r="G1309" s="371">
        <v>0.21448576000000003</v>
      </c>
      <c r="H1309" s="370">
        <v>4.0205108301000006E-2</v>
      </c>
      <c r="I1309">
        <v>3.2172864000000002E-2</v>
      </c>
      <c r="J1309">
        <v>7.9566733799999994E-3</v>
      </c>
      <c r="K1309">
        <v>6.0824235999999993E-3</v>
      </c>
      <c r="L1309">
        <v>6.0824235999999993E-3</v>
      </c>
      <c r="M1309">
        <v>7.5570921000000003E-5</v>
      </c>
      <c r="N1309" s="134"/>
      <c r="P1309"/>
      <c r="Q1309"/>
      <c r="R1309"/>
    </row>
    <row r="1310" spans="1:18" ht="13.8" customHeight="1" x14ac:dyDescent="0.3">
      <c r="A1310" t="s">
        <v>7185</v>
      </c>
      <c r="B1310" s="113" t="s">
        <v>3344</v>
      </c>
      <c r="C1310" s="182" t="s">
        <v>2643</v>
      </c>
      <c r="D1310" s="40" t="s">
        <v>7175</v>
      </c>
      <c r="E1310" s="181" t="s">
        <v>1318</v>
      </c>
      <c r="F1310" s="184" t="s">
        <v>4551</v>
      </c>
      <c r="G1310" s="371">
        <v>2.0996267333333332E-2</v>
      </c>
      <c r="H1310" s="370">
        <v>1.6213325981999999E-2</v>
      </c>
      <c r="I1310">
        <v>3.1494400999999999E-3</v>
      </c>
      <c r="J1310">
        <v>2.0563535600000003E-3</v>
      </c>
      <c r="K1310">
        <v>1.3528136E-3</v>
      </c>
      <c r="L1310">
        <v>1.3528136E-3</v>
      </c>
      <c r="M1310">
        <v>1.1007532322E-2</v>
      </c>
      <c r="N1310" s="134"/>
      <c r="P1310"/>
      <c r="Q1310"/>
      <c r="R1310"/>
    </row>
    <row r="1311" spans="1:18" ht="13.8" customHeight="1" x14ac:dyDescent="0.3">
      <c r="A1311" t="s">
        <v>7186</v>
      </c>
      <c r="B1311" s="113" t="s">
        <v>3344</v>
      </c>
      <c r="C1311" s="182" t="s">
        <v>2644</v>
      </c>
      <c r="D1311" s="40" t="s">
        <v>7175</v>
      </c>
      <c r="E1311" s="181" t="s">
        <v>1318</v>
      </c>
      <c r="F1311" s="184" t="s">
        <v>4552</v>
      </c>
      <c r="G1311" s="371">
        <v>2.7414359333333336E-2</v>
      </c>
      <c r="H1311" s="370">
        <v>2.2480472424999995E-2</v>
      </c>
      <c r="I1311">
        <v>4.1121539000000002E-3</v>
      </c>
      <c r="J1311">
        <v>1.0931593009999999E-3</v>
      </c>
      <c r="K1311">
        <v>8.0966065999999999E-4</v>
      </c>
      <c r="L1311">
        <v>8.0966065999999999E-4</v>
      </c>
      <c r="M1311">
        <v>1.7275159223999997E-2</v>
      </c>
      <c r="N1311" s="134"/>
      <c r="O1311" s="384"/>
      <c r="P1311"/>
      <c r="Q1311"/>
      <c r="R1311"/>
    </row>
    <row r="1312" spans="1:18" ht="13.8" customHeight="1" x14ac:dyDescent="0.3">
      <c r="A1312" t="s">
        <v>7187</v>
      </c>
      <c r="B1312" s="113" t="s">
        <v>3344</v>
      </c>
      <c r="C1312" s="182" t="s">
        <v>2645</v>
      </c>
      <c r="D1312" s="40" t="s">
        <v>7175</v>
      </c>
      <c r="E1312" s="181" t="s">
        <v>1318</v>
      </c>
      <c r="F1312" s="184" t="s">
        <v>4553</v>
      </c>
      <c r="G1312" s="371">
        <v>0.12036230000000001</v>
      </c>
      <c r="H1312" s="370">
        <v>2.094202647E-2</v>
      </c>
      <c r="I1312">
        <v>1.8054344999999999E-2</v>
      </c>
      <c r="J1312">
        <v>2.31195729E-3</v>
      </c>
      <c r="K1312">
        <v>1.5024951800000001E-3</v>
      </c>
      <c r="L1312">
        <v>1.5024951800000001E-3</v>
      </c>
      <c r="M1312">
        <v>5.7572418000000005E-4</v>
      </c>
      <c r="N1312" s="134"/>
      <c r="O1312" s="384"/>
      <c r="P1312"/>
      <c r="Q1312"/>
      <c r="R1312"/>
    </row>
    <row r="1313" spans="1:18" ht="13.8" customHeight="1" x14ac:dyDescent="0.3">
      <c r="A1313" t="s">
        <v>7188</v>
      </c>
      <c r="B1313" s="113" t="s">
        <v>3344</v>
      </c>
      <c r="C1313" s="182" t="s">
        <v>2646</v>
      </c>
      <c r="D1313" s="40" t="s">
        <v>7175</v>
      </c>
      <c r="E1313" s="181" t="s">
        <v>1318</v>
      </c>
      <c r="F1313" s="184" t="s">
        <v>4554</v>
      </c>
      <c r="G1313" s="371">
        <v>0.13845878</v>
      </c>
      <c r="H1313" s="370">
        <v>2.3318176069999998E-2</v>
      </c>
      <c r="I1313">
        <v>2.0768816999999998E-2</v>
      </c>
      <c r="J1313">
        <v>2.4010017500000003E-3</v>
      </c>
      <c r="K1313">
        <v>1.6754389000000001E-3</v>
      </c>
      <c r="L1313">
        <v>1.6754389000000001E-3</v>
      </c>
      <c r="M1313">
        <v>1.4835732E-4</v>
      </c>
      <c r="N1313" s="134"/>
      <c r="O1313" s="384"/>
      <c r="P1313"/>
      <c r="Q1313"/>
      <c r="R1313"/>
    </row>
    <row r="1314" spans="1:18" ht="13.8" customHeight="1" x14ac:dyDescent="0.3">
      <c r="A1314" t="s">
        <v>7189</v>
      </c>
      <c r="B1314" s="113" t="s">
        <v>3344</v>
      </c>
      <c r="C1314" s="182" t="s">
        <v>2647</v>
      </c>
      <c r="D1314" s="40" t="s">
        <v>7175</v>
      </c>
      <c r="E1314" s="181" t="s">
        <v>1318</v>
      </c>
      <c r="F1314" s="184" t="s">
        <v>4555</v>
      </c>
      <c r="G1314" s="371">
        <v>7.1375526666666675E-2</v>
      </c>
      <c r="H1314" s="370">
        <v>2.5211999131000001E-2</v>
      </c>
      <c r="I1314">
        <v>1.0706329000000001E-2</v>
      </c>
      <c r="J1314">
        <v>1.9423443900000001E-3</v>
      </c>
      <c r="K1314">
        <v>1.2773176200000002E-3</v>
      </c>
      <c r="L1314">
        <v>1.2773176200000002E-3</v>
      </c>
      <c r="M1314">
        <v>1.2563325740999999E-2</v>
      </c>
      <c r="N1314" s="134"/>
      <c r="O1314" s="384"/>
      <c r="P1314"/>
      <c r="Q1314"/>
      <c r="R1314"/>
    </row>
    <row r="1315" spans="1:18" ht="13.8" customHeight="1" x14ac:dyDescent="0.3">
      <c r="A1315" t="s">
        <v>7190</v>
      </c>
      <c r="B1315" s="113" t="s">
        <v>3344</v>
      </c>
      <c r="C1315" s="182" t="s">
        <v>2648</v>
      </c>
      <c r="D1315" s="40" t="s">
        <v>7175</v>
      </c>
      <c r="E1315" s="181" t="s">
        <v>1318</v>
      </c>
      <c r="F1315" s="184" t="s">
        <v>4556</v>
      </c>
      <c r="G1315" s="371">
        <v>0.11723306666666668</v>
      </c>
      <c r="H1315" s="370">
        <v>2.0250117880000001E-2</v>
      </c>
      <c r="I1315">
        <v>1.758496E-2</v>
      </c>
      <c r="J1315">
        <v>2.53457464E-3</v>
      </c>
      <c r="K1315">
        <v>1.6029676900000001E-3</v>
      </c>
      <c r="L1315">
        <v>1.6029676900000001E-3</v>
      </c>
      <c r="M1315">
        <v>1.3058324E-4</v>
      </c>
      <c r="N1315" s="134"/>
      <c r="O1315" s="384"/>
      <c r="P1315"/>
      <c r="Q1315"/>
      <c r="R1315"/>
    </row>
    <row r="1316" spans="1:18" ht="13.8" customHeight="1" x14ac:dyDescent="0.3">
      <c r="A1316" t="s">
        <v>7191</v>
      </c>
      <c r="B1316" s="113" t="s">
        <v>3344</v>
      </c>
      <c r="C1316" s="182" t="s">
        <v>2649</v>
      </c>
      <c r="D1316" s="40" t="s">
        <v>7175</v>
      </c>
      <c r="E1316" s="181" t="s">
        <v>1318</v>
      </c>
      <c r="F1316" s="184" t="s">
        <v>4557</v>
      </c>
      <c r="G1316" s="371">
        <v>0.11212045333333333</v>
      </c>
      <c r="H1316" s="370">
        <v>1.9921270301999999E-2</v>
      </c>
      <c r="I1316">
        <v>1.6818067999999999E-2</v>
      </c>
      <c r="J1316">
        <v>3.0077474199999999E-3</v>
      </c>
      <c r="K1316">
        <v>1.9583038299999999E-3</v>
      </c>
      <c r="L1316">
        <v>1.9583038299999999E-3</v>
      </c>
      <c r="M1316">
        <v>9.5454881999999997E-5</v>
      </c>
      <c r="N1316" s="134"/>
      <c r="O1316" s="384"/>
      <c r="P1316"/>
      <c r="Q1316"/>
      <c r="R1316"/>
    </row>
    <row r="1317" spans="1:18" ht="13.8" customHeight="1" x14ac:dyDescent="0.3">
      <c r="A1317" t="s">
        <v>7192</v>
      </c>
      <c r="B1317" s="113" t="s">
        <v>3344</v>
      </c>
      <c r="C1317" s="182" t="s">
        <v>2650</v>
      </c>
      <c r="D1317" s="40" t="s">
        <v>7175</v>
      </c>
      <c r="E1317" s="181" t="s">
        <v>1318</v>
      </c>
      <c r="F1317" s="184" t="s">
        <v>4558</v>
      </c>
      <c r="G1317" s="371">
        <v>3.2494475333333335E-2</v>
      </c>
      <c r="H1317" s="370">
        <v>7.0506021499999998E-3</v>
      </c>
      <c r="I1317">
        <v>4.8741712999999997E-3</v>
      </c>
      <c r="J1317">
        <v>2.0312364099999997E-3</v>
      </c>
      <c r="K1317">
        <v>1.2047573399999998E-3</v>
      </c>
      <c r="L1317">
        <v>1.2047573399999998E-3</v>
      </c>
      <c r="M1317">
        <v>1.4519444E-4</v>
      </c>
      <c r="N1317" s="134"/>
      <c r="O1317" s="384"/>
      <c r="P1317"/>
      <c r="Q1317"/>
      <c r="R1317"/>
    </row>
    <row r="1318" spans="1:18" ht="13.8" customHeight="1" x14ac:dyDescent="0.3">
      <c r="A1318" t="s">
        <v>7193</v>
      </c>
      <c r="B1318" s="113" t="s">
        <v>3344</v>
      </c>
      <c r="C1318" s="182" t="s">
        <v>2651</v>
      </c>
      <c r="D1318" s="40" t="s">
        <v>7175</v>
      </c>
      <c r="E1318" s="181" t="s">
        <v>1318</v>
      </c>
      <c r="F1318" s="184" t="s">
        <v>4559</v>
      </c>
      <c r="G1318" s="371">
        <v>5.0369273333333332E-2</v>
      </c>
      <c r="H1318" s="370">
        <v>1.13294151E-2</v>
      </c>
      <c r="I1318">
        <v>7.5553909999999998E-3</v>
      </c>
      <c r="J1318">
        <v>3.5267656000000001E-3</v>
      </c>
      <c r="K1318">
        <v>2.4695328400000001E-3</v>
      </c>
      <c r="L1318">
        <v>2.4695328400000001E-3</v>
      </c>
      <c r="M1318">
        <v>2.4725849999999999E-4</v>
      </c>
      <c r="N1318" s="134"/>
      <c r="O1318" s="384"/>
      <c r="P1318"/>
      <c r="Q1318"/>
      <c r="R1318"/>
    </row>
    <row r="1319" spans="1:18" ht="13.8" customHeight="1" x14ac:dyDescent="0.3">
      <c r="A1319" t="s">
        <v>7194</v>
      </c>
      <c r="B1319" s="113" t="s">
        <v>3344</v>
      </c>
      <c r="C1319" s="182" t="s">
        <v>2652</v>
      </c>
      <c r="D1319" s="40" t="s">
        <v>7175</v>
      </c>
      <c r="E1319" s="181" t="s">
        <v>1318</v>
      </c>
      <c r="F1319" s="184" t="s">
        <v>4560</v>
      </c>
      <c r="G1319" s="371">
        <v>2.4627449333333332E-2</v>
      </c>
      <c r="H1319" s="370">
        <v>6.8215209199999991E-3</v>
      </c>
      <c r="I1319">
        <v>3.6941173999999999E-3</v>
      </c>
      <c r="J1319">
        <v>2.8761245E-3</v>
      </c>
      <c r="K1319">
        <v>1.84258286E-3</v>
      </c>
      <c r="L1319">
        <v>1.84258286E-3</v>
      </c>
      <c r="M1319">
        <v>2.5127902000000001E-4</v>
      </c>
      <c r="N1319" s="134"/>
      <c r="O1319" s="384"/>
      <c r="P1319"/>
      <c r="Q1319"/>
      <c r="R1319"/>
    </row>
    <row r="1320" spans="1:18" ht="13.8" customHeight="1" x14ac:dyDescent="0.3">
      <c r="A1320" s="39" t="s">
        <v>7195</v>
      </c>
      <c r="B1320" s="113" t="s">
        <v>3344</v>
      </c>
      <c r="C1320" s="182" t="s">
        <v>2653</v>
      </c>
      <c r="D1320" s="40" t="s">
        <v>7175</v>
      </c>
      <c r="E1320" s="181" t="s">
        <v>1318</v>
      </c>
      <c r="F1320" s="184" t="s">
        <v>4561</v>
      </c>
      <c r="G1320" s="371">
        <v>0.13670032000000001</v>
      </c>
      <c r="H1320" s="370">
        <v>2.3474183901000003E-2</v>
      </c>
      <c r="I1320">
        <v>2.0505048000000001E-2</v>
      </c>
      <c r="J1320">
        <v>2.9083781100000001E-3</v>
      </c>
      <c r="K1320">
        <v>1.79578978E-3</v>
      </c>
      <c r="L1320">
        <v>1.79578978E-3</v>
      </c>
      <c r="M1320">
        <v>6.0757790999999998E-5</v>
      </c>
      <c r="N1320" s="134"/>
      <c r="O1320" s="384"/>
      <c r="P1320"/>
      <c r="Q1320"/>
      <c r="R1320"/>
    </row>
    <row r="1321" spans="1:18" ht="13.8" customHeight="1" x14ac:dyDescent="0.3">
      <c r="A1321" t="s">
        <v>7196</v>
      </c>
      <c r="B1321" s="113" t="s">
        <v>3344</v>
      </c>
      <c r="C1321" s="182" t="s">
        <v>2654</v>
      </c>
      <c r="D1321" s="40" t="s">
        <v>7175</v>
      </c>
      <c r="E1321" s="181" t="s">
        <v>1318</v>
      </c>
      <c r="F1321" s="184" t="s">
        <v>4562</v>
      </c>
      <c r="G1321" s="371">
        <v>0.11035054000000001</v>
      </c>
      <c r="H1321" s="370">
        <v>2.0140904729999999E-2</v>
      </c>
      <c r="I1321">
        <v>1.6552581E-2</v>
      </c>
      <c r="J1321">
        <v>2.6137134300000002E-3</v>
      </c>
      <c r="K1321">
        <v>1.68477145E-3</v>
      </c>
      <c r="L1321">
        <v>1.68477145E-3</v>
      </c>
      <c r="M1321">
        <v>9.7461029999999999E-4</v>
      </c>
      <c r="N1321" s="134"/>
      <c r="O1321" s="384"/>
      <c r="P1321"/>
      <c r="Q1321"/>
      <c r="R1321"/>
    </row>
    <row r="1322" spans="1:18" ht="13.8" customHeight="1" x14ac:dyDescent="0.3">
      <c r="A1322" t="s">
        <v>7197</v>
      </c>
      <c r="B1322" s="113" t="s">
        <v>3344</v>
      </c>
      <c r="C1322" s="182" t="s">
        <v>2655</v>
      </c>
      <c r="D1322" s="40" t="s">
        <v>7175</v>
      </c>
      <c r="E1322" s="181" t="s">
        <v>1318</v>
      </c>
      <c r="F1322" s="184" t="s">
        <v>4563</v>
      </c>
      <c r="G1322" s="371">
        <v>0.22023204666666668</v>
      </c>
      <c r="H1322" s="370">
        <v>3.5226603427E-2</v>
      </c>
      <c r="I1322">
        <v>3.3034806999999999E-2</v>
      </c>
      <c r="J1322">
        <v>2.1221033299999997E-3</v>
      </c>
      <c r="K1322">
        <v>1.40180281E-3</v>
      </c>
      <c r="L1322">
        <v>1.40180281E-3</v>
      </c>
      <c r="M1322">
        <v>6.9693097000000004E-5</v>
      </c>
      <c r="N1322" s="134"/>
      <c r="O1322" s="384"/>
      <c r="P1322"/>
      <c r="Q1322"/>
      <c r="R1322"/>
    </row>
    <row r="1323" spans="1:18" ht="13.8" customHeight="1" x14ac:dyDescent="0.3">
      <c r="A1323" t="s">
        <v>7198</v>
      </c>
      <c r="B1323" s="113" t="s">
        <v>3344</v>
      </c>
      <c r="C1323" s="182" t="s">
        <v>2656</v>
      </c>
      <c r="D1323" s="40" t="s">
        <v>7175</v>
      </c>
      <c r="E1323" s="181" t="s">
        <v>1318</v>
      </c>
      <c r="F1323" s="184" t="s">
        <v>4564</v>
      </c>
      <c r="G1323" s="371">
        <v>6.6860273333333345E-2</v>
      </c>
      <c r="H1323" s="370">
        <v>1.2382095660000002E-2</v>
      </c>
      <c r="I1323">
        <v>1.0029041000000001E-2</v>
      </c>
      <c r="J1323">
        <v>2.1665719300000001E-3</v>
      </c>
      <c r="K1323">
        <v>1.3711376700000001E-3</v>
      </c>
      <c r="L1323">
        <v>1.3711376700000001E-3</v>
      </c>
      <c r="M1323">
        <v>1.8648273E-4</v>
      </c>
      <c r="N1323" s="134"/>
      <c r="O1323" s="384"/>
      <c r="P1323"/>
      <c r="Q1323"/>
      <c r="R1323"/>
    </row>
    <row r="1324" spans="1:18" ht="13.8" customHeight="1" x14ac:dyDescent="0.3">
      <c r="A1324" t="s">
        <v>7199</v>
      </c>
      <c r="B1324" s="113" t="s">
        <v>3344</v>
      </c>
      <c r="C1324" s="182" t="s">
        <v>2657</v>
      </c>
      <c r="D1324" s="40" t="s">
        <v>7175</v>
      </c>
      <c r="E1324" s="181" t="s">
        <v>1318</v>
      </c>
      <c r="F1324" s="184" t="s">
        <v>4565</v>
      </c>
      <c r="G1324" s="371">
        <v>9.0037006666666669E-2</v>
      </c>
      <c r="H1324" s="370">
        <v>2.0246889888E-2</v>
      </c>
      <c r="I1324">
        <v>1.3505550999999999E-2</v>
      </c>
      <c r="J1324">
        <v>1.1156273380000001E-3</v>
      </c>
      <c r="K1324">
        <v>7.3622415999999996E-4</v>
      </c>
      <c r="L1324">
        <v>7.3622415999999996E-4</v>
      </c>
      <c r="M1324">
        <v>5.6257115500000007E-3</v>
      </c>
      <c r="N1324" s="134"/>
      <c r="O1324" s="384"/>
      <c r="P1324"/>
      <c r="Q1324"/>
      <c r="R1324"/>
    </row>
    <row r="1325" spans="1:18" ht="13.8" customHeight="1" x14ac:dyDescent="0.3">
      <c r="A1325" s="39" t="s">
        <v>7200</v>
      </c>
      <c r="B1325" s="113" t="s">
        <v>3344</v>
      </c>
      <c r="C1325" s="182" t="s">
        <v>2658</v>
      </c>
      <c r="D1325" s="40" t="s">
        <v>7175</v>
      </c>
      <c r="E1325" s="181" t="s">
        <v>1318</v>
      </c>
      <c r="F1325" s="184" t="s">
        <v>4566</v>
      </c>
      <c r="G1325" s="371">
        <v>3.3788220666666667E-2</v>
      </c>
      <c r="H1325" s="370">
        <v>2.2313579268000004E-2</v>
      </c>
      <c r="I1325">
        <v>5.0682330999999997E-3</v>
      </c>
      <c r="J1325">
        <v>1.5459263389999999E-3</v>
      </c>
      <c r="K1325">
        <v>1.08394326E-3</v>
      </c>
      <c r="L1325">
        <v>1.08394326E-3</v>
      </c>
      <c r="M1325">
        <v>1.5699419829000003E-2</v>
      </c>
      <c r="N1325" s="134"/>
      <c r="O1325" s="384"/>
      <c r="P1325"/>
      <c r="Q1325"/>
      <c r="R1325"/>
    </row>
    <row r="1326" spans="1:18" ht="13.8" customHeight="1" x14ac:dyDescent="0.3">
      <c r="A1326" t="s">
        <v>7201</v>
      </c>
      <c r="B1326" s="113" t="s">
        <v>3344</v>
      </c>
      <c r="C1326" s="182" t="s">
        <v>2659</v>
      </c>
      <c r="D1326" s="40" t="s">
        <v>7175</v>
      </c>
      <c r="E1326" s="181" t="s">
        <v>1318</v>
      </c>
      <c r="F1326" s="184" t="s">
        <v>4567</v>
      </c>
      <c r="G1326" s="371">
        <v>6.6583798000000013E-2</v>
      </c>
      <c r="H1326" s="370">
        <v>2.0583675959E-2</v>
      </c>
      <c r="I1326">
        <v>9.9875697000000006E-3</v>
      </c>
      <c r="J1326">
        <v>8.9519441800000005E-4</v>
      </c>
      <c r="K1326">
        <v>6.2370428000000006E-4</v>
      </c>
      <c r="L1326">
        <v>6.2370428000000006E-4</v>
      </c>
      <c r="M1326">
        <v>9.7009118409999984E-3</v>
      </c>
      <c r="N1326" s="134"/>
      <c r="O1326" s="384"/>
      <c r="P1326"/>
      <c r="Q1326"/>
      <c r="R1326"/>
    </row>
    <row r="1327" spans="1:18" ht="13.8" customHeight="1" x14ac:dyDescent="0.3">
      <c r="A1327" t="s">
        <v>7202</v>
      </c>
      <c r="B1327" s="113" t="s">
        <v>3344</v>
      </c>
      <c r="C1327" s="182" t="s">
        <v>2660</v>
      </c>
      <c r="D1327" s="40" t="s">
        <v>7175</v>
      </c>
      <c r="E1327" s="181" t="s">
        <v>1318</v>
      </c>
      <c r="F1327" s="184" t="s">
        <v>4568</v>
      </c>
      <c r="G1327" s="371">
        <v>6.8615499999999996E-2</v>
      </c>
      <c r="H1327" s="370">
        <v>1.7953057843000001E-2</v>
      </c>
      <c r="I1327">
        <v>1.0292325E-2</v>
      </c>
      <c r="J1327">
        <v>1.7574353729999999E-3</v>
      </c>
      <c r="K1327">
        <v>1.19962396E-3</v>
      </c>
      <c r="L1327">
        <v>1.19962396E-3</v>
      </c>
      <c r="M1327">
        <v>5.9032974700000008E-3</v>
      </c>
      <c r="N1327" s="134"/>
      <c r="O1327" s="384"/>
      <c r="P1327"/>
      <c r="Q1327"/>
      <c r="R1327"/>
    </row>
    <row r="1328" spans="1:18" ht="13.8" customHeight="1" x14ac:dyDescent="0.3">
      <c r="A1328" s="39" t="s">
        <v>7203</v>
      </c>
      <c r="B1328" s="113" t="s">
        <v>3344</v>
      </c>
      <c r="C1328" s="182" t="s">
        <v>2661</v>
      </c>
      <c r="D1328" s="40" t="s">
        <v>7175</v>
      </c>
      <c r="E1328" s="181" t="s">
        <v>1318</v>
      </c>
      <c r="F1328" s="184" t="s">
        <v>4569</v>
      </c>
      <c r="G1328" s="371">
        <v>4.7368212666666666E-3</v>
      </c>
      <c r="H1328" s="370">
        <v>9.5033508999999988E-3</v>
      </c>
      <c r="I1328">
        <v>7.1052319000000001E-4</v>
      </c>
      <c r="J1328">
        <v>1.11486209E-3</v>
      </c>
      <c r="K1328">
        <v>7.4475586999999993E-4</v>
      </c>
      <c r="L1328">
        <v>7.4475586999999993E-4</v>
      </c>
      <c r="M1328">
        <v>7.6779656200000003E-3</v>
      </c>
      <c r="N1328" s="134"/>
      <c r="O1328" s="384"/>
      <c r="P1328"/>
      <c r="Q1328"/>
      <c r="R1328"/>
    </row>
    <row r="1329" spans="1:18" ht="13.8" customHeight="1" x14ac:dyDescent="0.3">
      <c r="A1329" t="s">
        <v>7204</v>
      </c>
      <c r="B1329" s="113" t="s">
        <v>3344</v>
      </c>
      <c r="C1329" s="182" t="s">
        <v>3348</v>
      </c>
      <c r="D1329" s="40" t="s">
        <v>7175</v>
      </c>
      <c r="E1329" s="181" t="s">
        <v>1318</v>
      </c>
      <c r="F1329" s="184" t="s">
        <v>4570</v>
      </c>
      <c r="G1329" s="371">
        <v>7.6175000000000001E-3</v>
      </c>
      <c r="H1329" s="370">
        <v>1.1108851187999999E-2</v>
      </c>
      <c r="I1329">
        <v>1.142625E-3</v>
      </c>
      <c r="J1329">
        <v>6.78945278E-4</v>
      </c>
      <c r="K1329">
        <v>4.9167955000000005E-4</v>
      </c>
      <c r="L1329">
        <v>4.9167955000000005E-4</v>
      </c>
      <c r="M1329">
        <v>9.2872809099999992E-3</v>
      </c>
      <c r="N1329" s="134"/>
      <c r="O1329" s="384"/>
      <c r="P1329"/>
      <c r="Q1329"/>
      <c r="R1329"/>
    </row>
    <row r="1330" spans="1:18" ht="13.8" customHeight="1" x14ac:dyDescent="0.3">
      <c r="B1330" s="113"/>
      <c r="C1330" s="180"/>
      <c r="D1330" s="37" t="s">
        <v>2662</v>
      </c>
      <c r="E1330" s="181"/>
      <c r="F1330"/>
      <c r="I1330"/>
      <c r="J1330"/>
      <c r="K1330"/>
      <c r="L1330"/>
      <c r="M1330"/>
      <c r="N1330" s="39"/>
      <c r="O1330" s="384"/>
      <c r="P1330"/>
      <c r="Q1330"/>
      <c r="R1330"/>
    </row>
    <row r="1331" spans="1:18" ht="13.8" customHeight="1" x14ac:dyDescent="0.3">
      <c r="A1331" t="s">
        <v>7205</v>
      </c>
      <c r="B1331" s="113" t="s">
        <v>2663</v>
      </c>
      <c r="C1331" s="182" t="s">
        <v>2664</v>
      </c>
      <c r="D1331" s="40" t="s">
        <v>2662</v>
      </c>
      <c r="E1331" s="181" t="s">
        <v>1318</v>
      </c>
      <c r="F1331" s="184" t="s">
        <v>4575</v>
      </c>
      <c r="G1331" s="371">
        <v>2.4562277333333334E-3</v>
      </c>
      <c r="H1331" s="370">
        <v>6.1350126203000004E-4</v>
      </c>
      <c r="I1331">
        <v>3.6843416000000001E-4</v>
      </c>
      <c r="J1331">
        <v>9.2476920300000005E-6</v>
      </c>
      <c r="K1331">
        <v>1.29644583E-6</v>
      </c>
      <c r="L1331">
        <v>1.29644583E-6</v>
      </c>
      <c r="M1331">
        <v>2.3581941E-4</v>
      </c>
      <c r="N1331" s="134"/>
      <c r="O1331" s="384"/>
      <c r="P1331"/>
      <c r="Q1331"/>
      <c r="R1331"/>
    </row>
    <row r="1332" spans="1:18" ht="13.8" customHeight="1" x14ac:dyDescent="0.3">
      <c r="A1332" t="s">
        <v>7206</v>
      </c>
      <c r="B1332" s="113" t="s">
        <v>2663</v>
      </c>
      <c r="C1332" s="182" t="s">
        <v>2665</v>
      </c>
      <c r="D1332" s="40" t="s">
        <v>2662</v>
      </c>
      <c r="E1332" s="181" t="s">
        <v>1318</v>
      </c>
      <c r="F1332" s="184" t="s">
        <v>4576</v>
      </c>
      <c r="G1332" s="371">
        <v>0.20024032666666666</v>
      </c>
      <c r="H1332" s="370">
        <v>4.0473950344999995E-2</v>
      </c>
      <c r="I1332">
        <v>3.0036048999999999E-2</v>
      </c>
      <c r="J1332">
        <v>9.6672396000000004E-3</v>
      </c>
      <c r="K1332">
        <v>5.8292584000000005E-3</v>
      </c>
      <c r="L1332">
        <v>5.8292584000000005E-3</v>
      </c>
      <c r="M1332">
        <v>7.7066174500000002E-4</v>
      </c>
      <c r="N1332" s="134"/>
      <c r="O1332" s="384"/>
      <c r="P1332"/>
      <c r="Q1332"/>
      <c r="R1332"/>
    </row>
    <row r="1333" spans="1:18" ht="13.8" customHeight="1" x14ac:dyDescent="0.3">
      <c r="A1333" t="s">
        <v>7207</v>
      </c>
      <c r="B1333" s="113" t="s">
        <v>2663</v>
      </c>
      <c r="C1333" s="182" t="s">
        <v>2666</v>
      </c>
      <c r="D1333" s="40" t="s">
        <v>2662</v>
      </c>
      <c r="E1333" s="181" t="s">
        <v>1318</v>
      </c>
      <c r="F1333" s="184" t="s">
        <v>4577</v>
      </c>
      <c r="G1333" s="371">
        <v>0.12374017333333334</v>
      </c>
      <c r="H1333" s="370">
        <v>2.8149281375000001E-2</v>
      </c>
      <c r="I1333">
        <v>1.8561026000000001E-2</v>
      </c>
      <c r="J1333">
        <v>5.3136725400000006E-3</v>
      </c>
      <c r="K1333">
        <v>3.01439E-3</v>
      </c>
      <c r="L1333">
        <v>3.01439E-3</v>
      </c>
      <c r="M1333">
        <v>4.2745828350000004E-3</v>
      </c>
      <c r="N1333" s="134"/>
      <c r="O1333" s="384"/>
      <c r="P1333"/>
      <c r="Q1333"/>
      <c r="R1333"/>
    </row>
    <row r="1334" spans="1:18" ht="13.8" customHeight="1" x14ac:dyDescent="0.3">
      <c r="A1334" t="s">
        <v>7208</v>
      </c>
      <c r="B1334" s="113" t="s">
        <v>2663</v>
      </c>
      <c r="C1334" s="182" t="s">
        <v>2667</v>
      </c>
      <c r="D1334" s="40" t="s">
        <v>2662</v>
      </c>
      <c r="E1334" s="181" t="s">
        <v>1318</v>
      </c>
      <c r="F1334" s="184" t="s">
        <v>4578</v>
      </c>
      <c r="G1334" s="371">
        <v>5.6666863333333338E-2</v>
      </c>
      <c r="H1334" s="370">
        <v>1.221047674E-2</v>
      </c>
      <c r="I1334">
        <v>8.5000295000000007E-3</v>
      </c>
      <c r="J1334">
        <v>3.0185393099999998E-3</v>
      </c>
      <c r="K1334">
        <v>1.76660844E-3</v>
      </c>
      <c r="L1334">
        <v>1.76660844E-3</v>
      </c>
      <c r="M1334">
        <v>6.9190793000000004E-4</v>
      </c>
      <c r="N1334" s="134"/>
      <c r="O1334" s="384"/>
      <c r="P1334"/>
      <c r="Q1334"/>
      <c r="R1334"/>
    </row>
    <row r="1335" spans="1:18" ht="13.8" customHeight="1" x14ac:dyDescent="0.3">
      <c r="A1335" t="s">
        <v>7209</v>
      </c>
      <c r="B1335" s="113" t="s">
        <v>2663</v>
      </c>
      <c r="C1335" s="182" t="s">
        <v>2668</v>
      </c>
      <c r="D1335" s="40" t="s">
        <v>2662</v>
      </c>
      <c r="E1335" s="181" t="s">
        <v>1318</v>
      </c>
      <c r="F1335" s="184" t="s">
        <v>4581</v>
      </c>
      <c r="G1335" s="371">
        <v>4.5387904666666673E-2</v>
      </c>
      <c r="H1335" s="370">
        <v>8.9833158800000004E-3</v>
      </c>
      <c r="I1335">
        <v>6.8081857000000003E-3</v>
      </c>
      <c r="J1335">
        <v>1.9647708000000001E-3</v>
      </c>
      <c r="K1335">
        <v>1.38158746E-3</v>
      </c>
      <c r="L1335">
        <v>1.38158746E-3</v>
      </c>
      <c r="M1335">
        <v>2.1035938E-4</v>
      </c>
      <c r="N1335" s="134"/>
      <c r="O1335" s="384"/>
      <c r="P1335"/>
      <c r="Q1335"/>
      <c r="R1335"/>
    </row>
    <row r="1336" spans="1:18" ht="13.8" customHeight="1" x14ac:dyDescent="0.3">
      <c r="A1336" t="s">
        <v>7210</v>
      </c>
      <c r="B1336" s="113" t="s">
        <v>2663</v>
      </c>
      <c r="C1336" s="182" t="s">
        <v>2669</v>
      </c>
      <c r="D1336" s="40" t="s">
        <v>2662</v>
      </c>
      <c r="E1336" s="181" t="s">
        <v>1318</v>
      </c>
      <c r="F1336" s="184" t="s">
        <v>4571</v>
      </c>
      <c r="G1336" s="371">
        <v>0.18780886666666669</v>
      </c>
      <c r="H1336" s="370">
        <v>3.6148202574000005E-2</v>
      </c>
      <c r="I1336">
        <v>2.8171330000000001E-2</v>
      </c>
      <c r="J1336">
        <v>7.5946956999999992E-3</v>
      </c>
      <c r="K1336">
        <v>4.3698968999999997E-3</v>
      </c>
      <c r="L1336">
        <v>4.3698968999999997E-3</v>
      </c>
      <c r="M1336">
        <v>3.82176874E-4</v>
      </c>
      <c r="N1336" s="134"/>
      <c r="O1336" s="384"/>
      <c r="P1336"/>
      <c r="Q1336"/>
      <c r="R1336"/>
    </row>
    <row r="1337" spans="1:18" ht="13.8" customHeight="1" x14ac:dyDescent="0.3">
      <c r="A1337" t="s">
        <v>7211</v>
      </c>
      <c r="B1337" s="113" t="s">
        <v>2663</v>
      </c>
      <c r="C1337" s="182" t="s">
        <v>2670</v>
      </c>
      <c r="D1337" s="40" t="s">
        <v>2662</v>
      </c>
      <c r="E1337" s="181" t="s">
        <v>1318</v>
      </c>
      <c r="F1337" s="184" t="s">
        <v>4582</v>
      </c>
      <c r="G1337" s="371">
        <v>2.6296336666666669E-3</v>
      </c>
      <c r="H1337" s="370">
        <v>6.5599315103000004E-4</v>
      </c>
      <c r="I1337">
        <v>3.9444505000000001E-4</v>
      </c>
      <c r="J1337">
        <v>8.8434410300000007E-6</v>
      </c>
      <c r="K1337">
        <v>5.6459610999999993E-7</v>
      </c>
      <c r="L1337">
        <v>5.6459610999999993E-7</v>
      </c>
      <c r="M1337">
        <v>2.5270465999999999E-4</v>
      </c>
      <c r="N1337" s="134"/>
      <c r="O1337" s="384"/>
      <c r="P1337"/>
      <c r="Q1337"/>
      <c r="R1337"/>
    </row>
    <row r="1338" spans="1:18" ht="13.8" customHeight="1" x14ac:dyDescent="0.3">
      <c r="A1338" t="s">
        <v>7212</v>
      </c>
      <c r="B1338" s="113" t="s">
        <v>2663</v>
      </c>
      <c r="C1338" s="182" t="s">
        <v>2671</v>
      </c>
      <c r="D1338" s="40" t="s">
        <v>2662</v>
      </c>
      <c r="E1338" s="181" t="s">
        <v>1318</v>
      </c>
      <c r="F1338" s="184" t="s">
        <v>4583</v>
      </c>
      <c r="G1338" s="371">
        <v>0.21370678666666668</v>
      </c>
      <c r="H1338" s="370">
        <v>4.2283356523900001E-2</v>
      </c>
      <c r="I1338">
        <v>3.2056017999999999E-2</v>
      </c>
      <c r="J1338">
        <v>1.0224734900000001E-2</v>
      </c>
      <c r="K1338">
        <v>5.6515017000000004E-3</v>
      </c>
      <c r="L1338">
        <v>5.6515017000000004E-3</v>
      </c>
      <c r="M1338">
        <v>2.6036238999999998E-6</v>
      </c>
      <c r="N1338" s="134"/>
      <c r="O1338" s="384"/>
      <c r="P1338"/>
      <c r="Q1338"/>
      <c r="R1338"/>
    </row>
    <row r="1339" spans="1:18" ht="13.8" customHeight="1" x14ac:dyDescent="0.3">
      <c r="A1339" t="s">
        <v>7213</v>
      </c>
      <c r="B1339" s="113" t="s">
        <v>2663</v>
      </c>
      <c r="C1339" s="182" t="s">
        <v>2672</v>
      </c>
      <c r="D1339" s="40" t="s">
        <v>2662</v>
      </c>
      <c r="E1339" s="181" t="s">
        <v>1318</v>
      </c>
      <c r="F1339" s="184" t="s">
        <v>4584</v>
      </c>
      <c r="G1339" s="371">
        <v>0.20981153333333336</v>
      </c>
      <c r="H1339" s="370">
        <v>4.2109438814000005E-2</v>
      </c>
      <c r="I1339">
        <v>3.1471730000000003E-2</v>
      </c>
      <c r="J1339">
        <v>1.0621219999999999E-2</v>
      </c>
      <c r="K1339">
        <v>7.8646378999999988E-3</v>
      </c>
      <c r="L1339">
        <v>7.8646378999999988E-3</v>
      </c>
      <c r="M1339">
        <v>1.6488813999999999E-5</v>
      </c>
      <c r="N1339" s="134"/>
      <c r="O1339" s="384"/>
      <c r="P1339"/>
      <c r="Q1339"/>
      <c r="R1339"/>
    </row>
    <row r="1340" spans="1:18" ht="13.8" customHeight="1" x14ac:dyDescent="0.3">
      <c r="A1340" t="s">
        <v>7214</v>
      </c>
      <c r="B1340" s="113" t="s">
        <v>2663</v>
      </c>
      <c r="C1340" s="182" t="s">
        <v>2673</v>
      </c>
      <c r="D1340" s="40" t="s">
        <v>2662</v>
      </c>
      <c r="E1340" s="181" t="s">
        <v>1318</v>
      </c>
      <c r="F1340" s="184" t="s">
        <v>4585</v>
      </c>
      <c r="G1340" s="371">
        <v>5.7253046000000009E-2</v>
      </c>
      <c r="H1340" s="370">
        <v>1.1543065490000001E-2</v>
      </c>
      <c r="I1340">
        <v>8.5879569000000006E-3</v>
      </c>
      <c r="J1340">
        <v>2.7929786800000001E-3</v>
      </c>
      <c r="K1340">
        <v>1.8797756800000001E-3</v>
      </c>
      <c r="L1340">
        <v>1.8797756800000001E-3</v>
      </c>
      <c r="M1340">
        <v>1.6212991E-4</v>
      </c>
      <c r="N1340" s="134"/>
      <c r="O1340" s="384"/>
      <c r="P1340"/>
      <c r="Q1340"/>
      <c r="R1340"/>
    </row>
    <row r="1341" spans="1:18" ht="13.8" customHeight="1" x14ac:dyDescent="0.3">
      <c r="A1341" t="s">
        <v>7215</v>
      </c>
      <c r="B1341" s="113" t="s">
        <v>2663</v>
      </c>
      <c r="C1341" s="182" t="s">
        <v>2674</v>
      </c>
      <c r="D1341" s="40" t="s">
        <v>2662</v>
      </c>
      <c r="E1341" s="181" t="s">
        <v>1318</v>
      </c>
      <c r="F1341" s="184" t="s">
        <v>4586</v>
      </c>
      <c r="G1341" s="371">
        <v>0.23518924000000002</v>
      </c>
      <c r="H1341" s="370">
        <v>4.7202776614999997E-2</v>
      </c>
      <c r="I1341">
        <v>3.5278386000000002E-2</v>
      </c>
      <c r="J1341">
        <v>1.19059074E-2</v>
      </c>
      <c r="K1341">
        <v>8.8159034999999997E-3</v>
      </c>
      <c r="L1341">
        <v>8.8159034999999997E-3</v>
      </c>
      <c r="M1341">
        <v>1.8483215000000001E-5</v>
      </c>
      <c r="N1341" s="134"/>
      <c r="O1341" s="384"/>
      <c r="P1341"/>
      <c r="Q1341"/>
      <c r="R1341"/>
    </row>
    <row r="1342" spans="1:18" ht="13.8" customHeight="1" x14ac:dyDescent="0.3">
      <c r="A1342" t="s">
        <v>7216</v>
      </c>
      <c r="B1342" s="113" t="s">
        <v>2663</v>
      </c>
      <c r="C1342" s="182" t="s">
        <v>2675</v>
      </c>
      <c r="D1342" s="40" t="s">
        <v>2662</v>
      </c>
      <c r="E1342" s="181" t="s">
        <v>1318</v>
      </c>
      <c r="F1342" s="184" t="s">
        <v>4587</v>
      </c>
      <c r="G1342" s="371">
        <v>0.12985178666666666</v>
      </c>
      <c r="H1342" s="370">
        <v>2.7684650347E-2</v>
      </c>
      <c r="I1342">
        <v>1.9477767999999999E-2</v>
      </c>
      <c r="J1342">
        <v>6.4337872199999998E-3</v>
      </c>
      <c r="K1342">
        <v>3.8263376000000002E-3</v>
      </c>
      <c r="L1342">
        <v>3.8263376000000002E-3</v>
      </c>
      <c r="M1342">
        <v>1.7730951270000001E-3</v>
      </c>
      <c r="N1342" s="134"/>
      <c r="O1342" s="384"/>
      <c r="P1342"/>
      <c r="Q1342"/>
      <c r="R1342"/>
    </row>
    <row r="1343" spans="1:18" ht="13.8" customHeight="1" x14ac:dyDescent="0.3">
      <c r="A1343" t="s">
        <v>7217</v>
      </c>
      <c r="B1343" s="113" t="s">
        <v>2663</v>
      </c>
      <c r="C1343" s="182" t="s">
        <v>2676</v>
      </c>
      <c r="D1343" s="40" t="s">
        <v>2662</v>
      </c>
      <c r="E1343" s="181" t="s">
        <v>1318</v>
      </c>
      <c r="F1343" s="184" t="s">
        <v>4588</v>
      </c>
      <c r="G1343" s="371">
        <v>8.9509853333333333E-2</v>
      </c>
      <c r="H1343" s="370">
        <v>2.6313502032000002E-2</v>
      </c>
      <c r="I1343">
        <v>1.3426478E-2</v>
      </c>
      <c r="J1343">
        <v>4.4330754299999999E-3</v>
      </c>
      <c r="K1343">
        <v>2.5046026000000001E-3</v>
      </c>
      <c r="L1343">
        <v>2.5046026000000001E-3</v>
      </c>
      <c r="M1343">
        <v>8.4539486019999995E-3</v>
      </c>
      <c r="N1343" s="134"/>
      <c r="O1343" s="384"/>
      <c r="P1343"/>
      <c r="Q1343"/>
      <c r="R1343"/>
    </row>
    <row r="1344" spans="1:18" ht="13.8" customHeight="1" x14ac:dyDescent="0.3">
      <c r="A1344" t="s">
        <v>7218</v>
      </c>
      <c r="B1344" s="113" t="s">
        <v>2663</v>
      </c>
      <c r="C1344" s="182" t="s">
        <v>2677</v>
      </c>
      <c r="D1344" s="40" t="s">
        <v>2662</v>
      </c>
      <c r="E1344" s="181" t="s">
        <v>1318</v>
      </c>
      <c r="F1344" s="184" t="s">
        <v>4589</v>
      </c>
      <c r="G1344" s="371">
        <v>0.21114734666666668</v>
      </c>
      <c r="H1344" s="370">
        <v>4.2413166417000006E-2</v>
      </c>
      <c r="I1344">
        <v>3.1672102000000001E-2</v>
      </c>
      <c r="J1344">
        <v>1.0685920000000002E-2</v>
      </c>
      <c r="K1344">
        <v>7.9118047000000004E-3</v>
      </c>
      <c r="L1344">
        <v>7.9118047000000004E-3</v>
      </c>
      <c r="M1344">
        <v>5.5144417E-5</v>
      </c>
      <c r="N1344" s="134"/>
      <c r="O1344" s="384"/>
      <c r="P1344"/>
      <c r="Q1344"/>
      <c r="R1344"/>
    </row>
    <row r="1345" spans="1:18" ht="13.8" customHeight="1" x14ac:dyDescent="0.3">
      <c r="A1345" t="s">
        <v>7219</v>
      </c>
      <c r="B1345" s="113" t="s">
        <v>2663</v>
      </c>
      <c r="C1345" s="182" t="s">
        <v>2678</v>
      </c>
      <c r="D1345" s="40" t="s">
        <v>2662</v>
      </c>
      <c r="E1345" s="181" t="s">
        <v>1318</v>
      </c>
      <c r="F1345" s="184" t="s">
        <v>4572</v>
      </c>
      <c r="G1345" s="371">
        <v>0.18783385333333333</v>
      </c>
      <c r="H1345" s="370">
        <v>3.5769764763999998E-2</v>
      </c>
      <c r="I1345">
        <v>2.8175077999999999E-2</v>
      </c>
      <c r="J1345">
        <v>6.1515381999999999E-3</v>
      </c>
      <c r="K1345">
        <v>3.4330939999999998E-3</v>
      </c>
      <c r="L1345">
        <v>3.4330939999999998E-3</v>
      </c>
      <c r="M1345">
        <v>1.4431485639999999E-3</v>
      </c>
      <c r="N1345" s="134"/>
      <c r="O1345" s="384"/>
      <c r="P1345"/>
      <c r="Q1345"/>
      <c r="R1345"/>
    </row>
    <row r="1346" spans="1:18" ht="13.8" customHeight="1" x14ac:dyDescent="0.3">
      <c r="A1346" s="39" t="s">
        <v>7220</v>
      </c>
      <c r="B1346" s="113" t="s">
        <v>2663</v>
      </c>
      <c r="C1346" s="182" t="s">
        <v>2679</v>
      </c>
      <c r="D1346" s="40" t="s">
        <v>2662</v>
      </c>
      <c r="E1346" s="181" t="s">
        <v>1318</v>
      </c>
      <c r="F1346" s="184" t="s">
        <v>4590</v>
      </c>
      <c r="G1346" s="371">
        <v>0.16191510000000001</v>
      </c>
      <c r="H1346" s="370">
        <v>2.7959885269999998E-2</v>
      </c>
      <c r="I1346">
        <v>2.4287264999999999E-2</v>
      </c>
      <c r="J1346">
        <v>3.57196822E-3</v>
      </c>
      <c r="K1346">
        <v>1.8849021800000001E-3</v>
      </c>
      <c r="L1346">
        <v>1.8849021800000001E-3</v>
      </c>
      <c r="M1346">
        <v>1.0065205E-4</v>
      </c>
      <c r="N1346" s="134"/>
      <c r="O1346" s="384"/>
      <c r="P1346"/>
      <c r="Q1346"/>
      <c r="R1346"/>
    </row>
    <row r="1347" spans="1:18" ht="13.8" customHeight="1" x14ac:dyDescent="0.3">
      <c r="A1347" t="s">
        <v>7221</v>
      </c>
      <c r="B1347" s="113" t="s">
        <v>2663</v>
      </c>
      <c r="C1347" s="182" t="s">
        <v>2680</v>
      </c>
      <c r="D1347" s="40" t="s">
        <v>2662</v>
      </c>
      <c r="E1347" s="181" t="s">
        <v>1318</v>
      </c>
      <c r="F1347" s="184" t="s">
        <v>4591</v>
      </c>
      <c r="G1347" s="371">
        <v>0.19352330000000001</v>
      </c>
      <c r="H1347" s="370">
        <v>3.8330737104999998E-2</v>
      </c>
      <c r="I1347">
        <v>2.9028495000000001E-2</v>
      </c>
      <c r="J1347">
        <v>9.2882607999999998E-3</v>
      </c>
      <c r="K1347">
        <v>5.1312694000000001E-3</v>
      </c>
      <c r="L1347">
        <v>5.1312694000000001E-3</v>
      </c>
      <c r="M1347">
        <v>1.3981305E-5</v>
      </c>
      <c r="N1347" s="134"/>
      <c r="O1347" s="384"/>
      <c r="P1347"/>
      <c r="Q1347"/>
      <c r="R1347"/>
    </row>
    <row r="1348" spans="1:18" ht="13.8" customHeight="1" x14ac:dyDescent="0.3">
      <c r="A1348" t="s">
        <v>7222</v>
      </c>
      <c r="B1348" s="113" t="s">
        <v>2663</v>
      </c>
      <c r="C1348" s="182" t="s">
        <v>2681</v>
      </c>
      <c r="D1348" s="40" t="s">
        <v>2662</v>
      </c>
      <c r="E1348" s="181" t="s">
        <v>1318</v>
      </c>
      <c r="F1348" s="184" t="s">
        <v>4592</v>
      </c>
      <c r="G1348" s="371">
        <v>0.24880228000000001</v>
      </c>
      <c r="H1348" s="370">
        <v>4.9919172900000003E-2</v>
      </c>
      <c r="I1348">
        <v>3.7320341999999999E-2</v>
      </c>
      <c r="J1348">
        <v>1.25988309E-2</v>
      </c>
      <c r="K1348">
        <v>9.3292297000000003E-3</v>
      </c>
      <c r="L1348">
        <v>9.3292297000000003E-3</v>
      </c>
      <c r="M1348">
        <v>0</v>
      </c>
      <c r="N1348" s="134"/>
      <c r="O1348" s="384"/>
      <c r="P1348"/>
      <c r="Q1348"/>
      <c r="R1348"/>
    </row>
    <row r="1349" spans="1:18" ht="13.8" customHeight="1" x14ac:dyDescent="0.3">
      <c r="A1349" t="s">
        <v>7223</v>
      </c>
      <c r="B1349" s="113" t="s">
        <v>2663</v>
      </c>
      <c r="C1349" s="182" t="s">
        <v>2682</v>
      </c>
      <c r="D1349" s="40" t="s">
        <v>2662</v>
      </c>
      <c r="E1349" s="181" t="s">
        <v>1318</v>
      </c>
      <c r="F1349" s="184" t="s">
        <v>4593</v>
      </c>
      <c r="G1349" s="371">
        <v>0.18557604666666669</v>
      </c>
      <c r="H1349" s="370">
        <v>3.6713015828742999E-2</v>
      </c>
      <c r="I1349">
        <v>2.7836407000000001E-2</v>
      </c>
      <c r="J1349">
        <v>8.8765266000000002E-3</v>
      </c>
      <c r="K1349">
        <v>4.8971216999999997E-3</v>
      </c>
      <c r="L1349">
        <v>4.8971216999999997E-3</v>
      </c>
      <c r="M1349">
        <v>8.2228742999999995E-8</v>
      </c>
      <c r="N1349" s="134"/>
      <c r="O1349" s="384"/>
      <c r="P1349"/>
      <c r="Q1349"/>
      <c r="R1349"/>
    </row>
    <row r="1350" spans="1:18" ht="13.8" customHeight="1" x14ac:dyDescent="0.3">
      <c r="A1350" t="s">
        <v>7224</v>
      </c>
      <c r="B1350" s="113" t="s">
        <v>2663</v>
      </c>
      <c r="C1350" s="182" t="s">
        <v>2683</v>
      </c>
      <c r="D1350" s="40" t="s">
        <v>2662</v>
      </c>
      <c r="E1350" s="181" t="s">
        <v>1318</v>
      </c>
      <c r="F1350" s="184" t="s">
        <v>4594</v>
      </c>
      <c r="G1350" s="371">
        <v>0.21826108666666669</v>
      </c>
      <c r="H1350" s="370">
        <v>4.2519197951200002E-2</v>
      </c>
      <c r="I1350">
        <v>3.2739163000000002E-2</v>
      </c>
      <c r="J1350">
        <v>9.7759470999999997E-3</v>
      </c>
      <c r="K1350">
        <v>5.7169666999999993E-3</v>
      </c>
      <c r="L1350">
        <v>5.7169666999999993E-3</v>
      </c>
      <c r="M1350">
        <v>4.0878512000000003E-6</v>
      </c>
      <c r="N1350" s="134"/>
      <c r="O1350" s="384"/>
      <c r="P1350"/>
      <c r="Q1350"/>
      <c r="R1350"/>
    </row>
    <row r="1351" spans="1:18" ht="13.8" customHeight="1" x14ac:dyDescent="0.3">
      <c r="A1351" t="s">
        <v>7225</v>
      </c>
      <c r="B1351" s="113" t="s">
        <v>2663</v>
      </c>
      <c r="C1351" s="182" t="s">
        <v>2684</v>
      </c>
      <c r="D1351" s="40" t="s">
        <v>2662</v>
      </c>
      <c r="E1351" s="181" t="s">
        <v>1318</v>
      </c>
      <c r="F1351" s="184" t="s">
        <v>4595</v>
      </c>
      <c r="G1351" s="371">
        <v>0.22978659999999998</v>
      </c>
      <c r="H1351" s="370">
        <v>4.6107266890999997E-2</v>
      </c>
      <c r="I1351">
        <v>3.4467989999999997E-2</v>
      </c>
      <c r="J1351">
        <v>1.1614858699999999E-2</v>
      </c>
      <c r="K1351">
        <v>8.5477907000000002E-3</v>
      </c>
      <c r="L1351">
        <v>8.5477907000000002E-3</v>
      </c>
      <c r="M1351">
        <v>2.4418191000000001E-5</v>
      </c>
      <c r="N1351" s="134"/>
      <c r="O1351" s="384"/>
      <c r="P1351"/>
      <c r="Q1351"/>
      <c r="R1351"/>
    </row>
    <row r="1352" spans="1:18" ht="13.8" customHeight="1" x14ac:dyDescent="0.3">
      <c r="A1352" t="s">
        <v>7226</v>
      </c>
      <c r="B1352" s="113" t="s">
        <v>2663</v>
      </c>
      <c r="C1352" s="182" t="s">
        <v>2685</v>
      </c>
      <c r="D1352" s="40" t="s">
        <v>2662</v>
      </c>
      <c r="E1352" s="181" t="s">
        <v>1318</v>
      </c>
      <c r="F1352" s="184" t="s">
        <v>4596</v>
      </c>
      <c r="G1352" s="371">
        <v>0.16804549333333332</v>
      </c>
      <c r="H1352" s="370">
        <v>3.6773136258499997E-2</v>
      </c>
      <c r="I1352">
        <v>2.5206823999999999E-2</v>
      </c>
      <c r="J1352">
        <v>8.2748974999999995E-3</v>
      </c>
      <c r="K1352">
        <v>4.6962849000000001E-3</v>
      </c>
      <c r="L1352">
        <v>4.6962849000000001E-3</v>
      </c>
      <c r="M1352">
        <v>3.2914147585000001E-3</v>
      </c>
      <c r="N1352" s="134"/>
      <c r="O1352" s="384"/>
      <c r="P1352"/>
      <c r="Q1352"/>
      <c r="R1352"/>
    </row>
    <row r="1353" spans="1:18" ht="13.8" customHeight="1" x14ac:dyDescent="0.3">
      <c r="A1353" t="s">
        <v>7227</v>
      </c>
      <c r="B1353" s="113" t="s">
        <v>2663</v>
      </c>
      <c r="C1353" s="182" t="s">
        <v>2686</v>
      </c>
      <c r="D1353" s="40" t="s">
        <v>2662</v>
      </c>
      <c r="E1353" s="181" t="s">
        <v>1318</v>
      </c>
      <c r="F1353" s="184" t="s">
        <v>4597</v>
      </c>
      <c r="G1353" s="371">
        <v>4.9057318000000003E-2</v>
      </c>
      <c r="H1353" s="370">
        <v>1.5295670936000001E-2</v>
      </c>
      <c r="I1353">
        <v>7.3585977000000004E-3</v>
      </c>
      <c r="J1353">
        <v>7.8641574000000002E-3</v>
      </c>
      <c r="K1353">
        <v>4.7866430999999997E-3</v>
      </c>
      <c r="L1353">
        <v>4.7866430999999997E-3</v>
      </c>
      <c r="M1353">
        <v>7.2915835999999996E-5</v>
      </c>
      <c r="N1353" s="134"/>
      <c r="O1353" s="384"/>
      <c r="P1353"/>
      <c r="Q1353"/>
      <c r="R1353"/>
    </row>
    <row r="1354" spans="1:18" ht="13.8" customHeight="1" x14ac:dyDescent="0.3">
      <c r="A1354" t="s">
        <v>7228</v>
      </c>
      <c r="B1354" s="113" t="s">
        <v>2663</v>
      </c>
      <c r="C1354" s="182" t="s">
        <v>2687</v>
      </c>
      <c r="D1354" s="40" t="s">
        <v>2662</v>
      </c>
      <c r="E1354" s="181" t="s">
        <v>1318</v>
      </c>
      <c r="F1354" s="184" t="s">
        <v>4598</v>
      </c>
      <c r="G1354" s="371">
        <v>0.22092916666666668</v>
      </c>
      <c r="H1354" s="370">
        <v>4.3851689513800002E-2</v>
      </c>
      <c r="I1354">
        <v>3.3139374999999999E-2</v>
      </c>
      <c r="J1354">
        <v>1.07062622E-2</v>
      </c>
      <c r="K1354">
        <v>6.3828931999999998E-3</v>
      </c>
      <c r="L1354">
        <v>6.3828931999999998E-3</v>
      </c>
      <c r="M1354">
        <v>6.0523137999999997E-6</v>
      </c>
      <c r="N1354" s="134"/>
      <c r="O1354" s="384"/>
      <c r="P1354"/>
      <c r="Q1354"/>
      <c r="R1354"/>
    </row>
    <row r="1355" spans="1:18" ht="13.8" customHeight="1" x14ac:dyDescent="0.3">
      <c r="A1355" t="s">
        <v>7229</v>
      </c>
      <c r="B1355" s="113" t="s">
        <v>2663</v>
      </c>
      <c r="C1355" s="182" t="s">
        <v>2688</v>
      </c>
      <c r="D1355" s="40" t="s">
        <v>2662</v>
      </c>
      <c r="E1355" s="181" t="s">
        <v>1318</v>
      </c>
      <c r="F1355" s="184" t="s">
        <v>7230</v>
      </c>
      <c r="G1355" s="371">
        <v>0.22047476000000002</v>
      </c>
      <c r="H1355" s="370">
        <v>4.4385533944787003E-2</v>
      </c>
      <c r="I1355">
        <v>3.3071214000000002E-2</v>
      </c>
      <c r="J1355">
        <v>1.13142269E-2</v>
      </c>
      <c r="K1355">
        <v>8.3493377000000008E-3</v>
      </c>
      <c r="L1355">
        <v>8.3493377000000008E-3</v>
      </c>
      <c r="M1355">
        <v>9.3044787000000005E-8</v>
      </c>
      <c r="N1355" s="134"/>
      <c r="O1355" s="384"/>
      <c r="P1355"/>
      <c r="Q1355"/>
      <c r="R1355"/>
    </row>
    <row r="1356" spans="1:18" ht="13.8" customHeight="1" x14ac:dyDescent="0.3">
      <c r="A1356" t="s">
        <v>7231</v>
      </c>
      <c r="B1356" s="113" t="s">
        <v>2663</v>
      </c>
      <c r="C1356" s="182" t="s">
        <v>2689</v>
      </c>
      <c r="D1356" s="40" t="s">
        <v>2662</v>
      </c>
      <c r="E1356" s="181" t="s">
        <v>1318</v>
      </c>
      <c r="F1356" s="184" t="s">
        <v>4599</v>
      </c>
      <c r="G1356" s="371">
        <v>2.4641703333333335E-3</v>
      </c>
      <c r="H1356" s="370">
        <v>6.1421342870000004E-4</v>
      </c>
      <c r="I1356">
        <v>3.6962555000000002E-4</v>
      </c>
      <c r="J1356">
        <v>7.6086187E-6</v>
      </c>
      <c r="K1356">
        <v>0</v>
      </c>
      <c r="L1356">
        <v>0</v>
      </c>
      <c r="M1356">
        <v>2.3697926E-4</v>
      </c>
      <c r="N1356" s="134"/>
      <c r="O1356" s="384"/>
      <c r="P1356"/>
      <c r="Q1356"/>
      <c r="R1356"/>
    </row>
    <row r="1357" spans="1:18" ht="13.8" customHeight="1" x14ac:dyDescent="0.3">
      <c r="A1357" t="s">
        <v>7232</v>
      </c>
      <c r="B1357" s="113" t="s">
        <v>2663</v>
      </c>
      <c r="C1357" s="182" t="s">
        <v>2690</v>
      </c>
      <c r="D1357" s="40" t="s">
        <v>2662</v>
      </c>
      <c r="E1357" s="181" t="s">
        <v>1318</v>
      </c>
      <c r="F1357" s="184" t="s">
        <v>4600</v>
      </c>
      <c r="G1357" s="371">
        <v>0.14103468000000002</v>
      </c>
      <c r="H1357" s="370">
        <v>2.8250238508E-2</v>
      </c>
      <c r="I1357">
        <v>2.1155202000000001E-2</v>
      </c>
      <c r="J1357">
        <v>7.0326537000000005E-3</v>
      </c>
      <c r="K1357">
        <v>3.9176759000000005E-3</v>
      </c>
      <c r="L1357">
        <v>3.9176759000000005E-3</v>
      </c>
      <c r="M1357">
        <v>6.2382807999999997E-5</v>
      </c>
      <c r="N1357" s="134"/>
      <c r="O1357" s="384"/>
      <c r="P1357"/>
      <c r="Q1357"/>
      <c r="R1357"/>
    </row>
    <row r="1358" spans="1:18" ht="13.8" customHeight="1" x14ac:dyDescent="0.3">
      <c r="A1358" t="s">
        <v>7233</v>
      </c>
      <c r="B1358" s="113" t="s">
        <v>2663</v>
      </c>
      <c r="C1358" s="182" t="s">
        <v>2691</v>
      </c>
      <c r="D1358" s="40" t="s">
        <v>2662</v>
      </c>
      <c r="E1358" s="181" t="s">
        <v>1318</v>
      </c>
      <c r="F1358" s="184" t="s">
        <v>4601</v>
      </c>
      <c r="G1358" s="371">
        <v>0.17491516666666668</v>
      </c>
      <c r="H1358" s="370">
        <v>3.1700380930000001E-2</v>
      </c>
      <c r="I1358">
        <v>2.6237275000000001E-2</v>
      </c>
      <c r="J1358">
        <v>5.3751854100000003E-3</v>
      </c>
      <c r="K1358">
        <v>2.9807469000000001E-3</v>
      </c>
      <c r="L1358">
        <v>2.9807469000000001E-3</v>
      </c>
      <c r="M1358">
        <v>8.7920519999999994E-5</v>
      </c>
      <c r="N1358" s="134"/>
      <c r="O1358" s="384"/>
      <c r="P1358"/>
      <c r="Q1358"/>
      <c r="R1358"/>
    </row>
    <row r="1359" spans="1:18" ht="13.8" customHeight="1" x14ac:dyDescent="0.3">
      <c r="A1359" s="39" t="s">
        <v>7234</v>
      </c>
      <c r="B1359" s="113" t="s">
        <v>2663</v>
      </c>
      <c r="C1359" s="182" t="s">
        <v>2692</v>
      </c>
      <c r="D1359" s="40" t="s">
        <v>2662</v>
      </c>
      <c r="E1359" s="181" t="s">
        <v>1318</v>
      </c>
      <c r="F1359" s="184" t="s">
        <v>4602</v>
      </c>
      <c r="G1359" s="371">
        <v>0.2992879266666667</v>
      </c>
      <c r="H1359" s="370">
        <v>5.4255927595099999E-2</v>
      </c>
      <c r="I1359">
        <v>4.4893189E-2</v>
      </c>
      <c r="J1359">
        <v>9.3615389000000007E-3</v>
      </c>
      <c r="K1359">
        <v>5.2713737E-3</v>
      </c>
      <c r="L1359">
        <v>5.2713737E-3</v>
      </c>
      <c r="M1359">
        <v>1.1996950999999999E-6</v>
      </c>
      <c r="N1359" s="134"/>
      <c r="O1359" s="384"/>
      <c r="P1359"/>
      <c r="Q1359"/>
      <c r="R1359"/>
    </row>
    <row r="1360" spans="1:18" ht="13.8" customHeight="1" x14ac:dyDescent="0.3">
      <c r="A1360" t="s">
        <v>7235</v>
      </c>
      <c r="B1360" s="113" t="s">
        <v>2663</v>
      </c>
      <c r="C1360" s="182" t="s">
        <v>2693</v>
      </c>
      <c r="D1360" s="40" t="s">
        <v>2662</v>
      </c>
      <c r="E1360" s="181" t="s">
        <v>1318</v>
      </c>
      <c r="F1360" s="184" t="s">
        <v>4603</v>
      </c>
      <c r="G1360" s="371">
        <v>2.4998085999999999E-2</v>
      </c>
      <c r="H1360" s="370">
        <v>6.3616683100000005E-3</v>
      </c>
      <c r="I1360">
        <v>3.7497129E-3</v>
      </c>
      <c r="J1360">
        <v>1.8055147899999999E-3</v>
      </c>
      <c r="K1360">
        <v>1.0360355199999999E-3</v>
      </c>
      <c r="L1360">
        <v>1.0360355199999999E-3</v>
      </c>
      <c r="M1360">
        <v>8.0644061999999997E-4</v>
      </c>
      <c r="N1360" s="134"/>
      <c r="O1360" s="384"/>
      <c r="P1360"/>
      <c r="Q1360"/>
      <c r="R1360"/>
    </row>
    <row r="1361" spans="1:18" ht="13.8" customHeight="1" x14ac:dyDescent="0.3">
      <c r="A1361" t="s">
        <v>7236</v>
      </c>
      <c r="B1361" s="113" t="s">
        <v>2663</v>
      </c>
      <c r="C1361" s="182" t="s">
        <v>2694</v>
      </c>
      <c r="D1361" s="40" t="s">
        <v>2662</v>
      </c>
      <c r="E1361" s="181" t="s">
        <v>1318</v>
      </c>
      <c r="F1361" s="184" t="s">
        <v>4604</v>
      </c>
      <c r="G1361" s="371">
        <v>0.21146308666666669</v>
      </c>
      <c r="H1361" s="370">
        <v>4.0790395500000007E-2</v>
      </c>
      <c r="I1361">
        <v>3.1719463000000003E-2</v>
      </c>
      <c r="J1361">
        <v>9.0709325E-3</v>
      </c>
      <c r="K1361">
        <v>5.0236750999999996E-3</v>
      </c>
      <c r="L1361">
        <v>5.0236750999999996E-3</v>
      </c>
      <c r="M1361">
        <v>0</v>
      </c>
      <c r="N1361" s="134"/>
      <c r="O1361" s="384"/>
      <c r="P1361"/>
      <c r="Q1361"/>
      <c r="R1361"/>
    </row>
    <row r="1362" spans="1:18" ht="13.8" customHeight="1" x14ac:dyDescent="0.3">
      <c r="A1362" t="s">
        <v>7237</v>
      </c>
      <c r="B1362" s="113" t="s">
        <v>2663</v>
      </c>
      <c r="C1362" s="182" t="s">
        <v>2695</v>
      </c>
      <c r="D1362" s="40" t="s">
        <v>2662</v>
      </c>
      <c r="E1362" s="181" t="s">
        <v>1318</v>
      </c>
      <c r="F1362" s="184" t="s">
        <v>4605</v>
      </c>
      <c r="G1362" s="371">
        <v>0.17700208000000001</v>
      </c>
      <c r="H1362" s="370">
        <v>3.5574736634000001E-2</v>
      </c>
      <c r="I1362">
        <v>2.6550312E-2</v>
      </c>
      <c r="J1362">
        <v>8.9346210000000002E-3</v>
      </c>
      <c r="K1362">
        <v>6.6144174999999998E-3</v>
      </c>
      <c r="L1362">
        <v>6.6144174999999998E-3</v>
      </c>
      <c r="M1362">
        <v>8.9803633999999995E-5</v>
      </c>
      <c r="N1362" s="134"/>
      <c r="O1362" s="384"/>
      <c r="P1362"/>
      <c r="Q1362"/>
      <c r="R1362"/>
    </row>
    <row r="1363" spans="1:18" ht="13.8" customHeight="1" x14ac:dyDescent="0.3">
      <c r="A1363" t="s">
        <v>7238</v>
      </c>
      <c r="B1363" s="113" t="s">
        <v>2663</v>
      </c>
      <c r="C1363" s="182" t="s">
        <v>2696</v>
      </c>
      <c r="D1363" s="40" t="s">
        <v>2662</v>
      </c>
      <c r="E1363" s="181" t="s">
        <v>1318</v>
      </c>
      <c r="F1363" s="184" t="s">
        <v>4606</v>
      </c>
      <c r="G1363" s="371">
        <v>8.6847533333333338E-2</v>
      </c>
      <c r="H1363" s="370">
        <v>1.780446255E-2</v>
      </c>
      <c r="I1363">
        <v>1.302713E-2</v>
      </c>
      <c r="J1363">
        <v>4.6244741999999991E-3</v>
      </c>
      <c r="K1363">
        <v>3.3635681199999999E-3</v>
      </c>
      <c r="L1363">
        <v>3.3635681199999999E-3</v>
      </c>
      <c r="M1363">
        <v>1.5285835E-4</v>
      </c>
      <c r="N1363" s="134"/>
      <c r="O1363" s="384"/>
      <c r="P1363"/>
      <c r="Q1363"/>
      <c r="R1363"/>
    </row>
    <row r="1364" spans="1:18" ht="13.8" customHeight="1" x14ac:dyDescent="0.3">
      <c r="A1364" t="s">
        <v>7239</v>
      </c>
      <c r="B1364" s="113" t="s">
        <v>2663</v>
      </c>
      <c r="C1364" s="182" t="s">
        <v>2697</v>
      </c>
      <c r="D1364" s="40" t="s">
        <v>2662</v>
      </c>
      <c r="E1364" s="181" t="s">
        <v>1318</v>
      </c>
      <c r="F1364" s="184" t="s">
        <v>4607</v>
      </c>
      <c r="G1364" s="371">
        <v>0.17035495333333334</v>
      </c>
      <c r="H1364" s="370">
        <v>3.1293477850000001E-2</v>
      </c>
      <c r="I1364">
        <v>2.5553243E-2</v>
      </c>
      <c r="J1364">
        <v>5.6099131800000004E-3</v>
      </c>
      <c r="K1364">
        <v>3.2534093000000002E-3</v>
      </c>
      <c r="L1364">
        <v>3.2534093000000002E-3</v>
      </c>
      <c r="M1364">
        <v>1.3032167000000001E-4</v>
      </c>
      <c r="N1364" s="134"/>
      <c r="O1364" s="384"/>
      <c r="P1364"/>
      <c r="Q1364"/>
      <c r="R1364"/>
    </row>
    <row r="1365" spans="1:18" ht="13.8" customHeight="1" x14ac:dyDescent="0.3">
      <c r="A1365" t="s">
        <v>7240</v>
      </c>
      <c r="B1365" s="113" t="s">
        <v>2663</v>
      </c>
      <c r="C1365" s="182" t="s">
        <v>2698</v>
      </c>
      <c r="D1365" s="40" t="s">
        <v>2662</v>
      </c>
      <c r="E1365" s="181" t="s">
        <v>1318</v>
      </c>
      <c r="F1365" s="184" t="s">
        <v>4608</v>
      </c>
      <c r="G1365" s="371">
        <v>7.9922033333333337E-2</v>
      </c>
      <c r="H1365" s="370">
        <v>1.598750275E-2</v>
      </c>
      <c r="I1365">
        <v>1.1988304999999999E-2</v>
      </c>
      <c r="J1365">
        <v>3.86523606E-3</v>
      </c>
      <c r="K1365">
        <v>2.3189676499999999E-3</v>
      </c>
      <c r="L1365">
        <v>2.3189676499999999E-3</v>
      </c>
      <c r="M1365">
        <v>1.3396168999999999E-4</v>
      </c>
      <c r="N1365" s="134"/>
      <c r="O1365" s="384"/>
      <c r="P1365"/>
      <c r="Q1365"/>
      <c r="R1365"/>
    </row>
    <row r="1366" spans="1:18" ht="13.8" customHeight="1" x14ac:dyDescent="0.3">
      <c r="A1366" t="s">
        <v>7241</v>
      </c>
      <c r="B1366" s="113" t="s">
        <v>2663</v>
      </c>
      <c r="C1366" s="182" t="s">
        <v>2699</v>
      </c>
      <c r="D1366" s="40" t="s">
        <v>2662</v>
      </c>
      <c r="E1366" s="181" t="s">
        <v>1318</v>
      </c>
      <c r="F1366" s="184" t="s">
        <v>4609</v>
      </c>
      <c r="G1366" s="371">
        <v>4.5862843333333334E-2</v>
      </c>
      <c r="H1366" s="370">
        <v>1.289824467E-2</v>
      </c>
      <c r="I1366">
        <v>6.8794264999999999E-3</v>
      </c>
      <c r="J1366">
        <v>2.0955008300000003E-3</v>
      </c>
      <c r="K1366">
        <v>1.1912447700000001E-3</v>
      </c>
      <c r="L1366">
        <v>1.1912447700000001E-3</v>
      </c>
      <c r="M1366">
        <v>3.9233173400000003E-3</v>
      </c>
      <c r="N1366" s="134"/>
      <c r="O1366" s="384"/>
      <c r="P1366"/>
      <c r="Q1366"/>
      <c r="R1366"/>
    </row>
    <row r="1367" spans="1:18" ht="13.8" customHeight="1" x14ac:dyDescent="0.3">
      <c r="A1367" t="s">
        <v>7242</v>
      </c>
      <c r="B1367" s="113" t="s">
        <v>2663</v>
      </c>
      <c r="C1367" s="182" t="s">
        <v>2700</v>
      </c>
      <c r="D1367" s="40" t="s">
        <v>2662</v>
      </c>
      <c r="E1367" s="181" t="s">
        <v>1318</v>
      </c>
      <c r="F1367" s="184" t="s">
        <v>4610</v>
      </c>
      <c r="G1367" s="371">
        <v>0.21457604666666669</v>
      </c>
      <c r="H1367" s="370">
        <v>4.3104948051E-2</v>
      </c>
      <c r="I1367">
        <v>3.2186407E-2</v>
      </c>
      <c r="J1367">
        <v>1.0858636E-2</v>
      </c>
      <c r="K1367">
        <v>8.0396384000000001E-3</v>
      </c>
      <c r="L1367">
        <v>8.0396384000000001E-3</v>
      </c>
      <c r="M1367">
        <v>5.9905051000000003E-5</v>
      </c>
      <c r="N1367" s="134"/>
      <c r="O1367" s="384"/>
      <c r="P1367"/>
      <c r="Q1367"/>
      <c r="R1367"/>
    </row>
    <row r="1368" spans="1:18" ht="13.8" customHeight="1" x14ac:dyDescent="0.3">
      <c r="A1368" t="s">
        <v>7243</v>
      </c>
      <c r="B1368" s="113" t="s">
        <v>2663</v>
      </c>
      <c r="C1368" s="182" t="s">
        <v>2701</v>
      </c>
      <c r="D1368" s="40" t="s">
        <v>2662</v>
      </c>
      <c r="E1368" s="181" t="s">
        <v>1318</v>
      </c>
      <c r="F1368" s="184" t="s">
        <v>4611</v>
      </c>
      <c r="G1368" s="371">
        <v>0.24180128666666667</v>
      </c>
      <c r="H1368" s="370">
        <v>4.8522168853400001E-2</v>
      </c>
      <c r="I1368">
        <v>3.6270192999999999E-2</v>
      </c>
      <c r="J1368">
        <v>1.2242470200000001E-2</v>
      </c>
      <c r="K1368">
        <v>9.0652334000000008E-3</v>
      </c>
      <c r="L1368">
        <v>9.0652334000000008E-3</v>
      </c>
      <c r="M1368">
        <v>9.5056534000000007E-6</v>
      </c>
      <c r="N1368" s="134"/>
      <c r="O1368" s="384"/>
      <c r="P1368"/>
      <c r="Q1368"/>
      <c r="R1368"/>
    </row>
    <row r="1369" spans="1:18" ht="13.8" customHeight="1" x14ac:dyDescent="0.3">
      <c r="A1369" t="s">
        <v>7244</v>
      </c>
      <c r="B1369" s="113" t="s">
        <v>2663</v>
      </c>
      <c r="C1369" s="182" t="s">
        <v>2702</v>
      </c>
      <c r="D1369" s="40" t="s">
        <v>2662</v>
      </c>
      <c r="E1369" s="181" t="s">
        <v>1318</v>
      </c>
      <c r="F1369" s="184" t="s">
        <v>4612</v>
      </c>
      <c r="G1369" s="371">
        <v>2.4361470000000001E-3</v>
      </c>
      <c r="H1369" s="370">
        <v>6.0722840099999994E-4</v>
      </c>
      <c r="I1369">
        <v>3.6542204999999998E-4</v>
      </c>
      <c r="J1369">
        <v>7.5220909999999999E-6</v>
      </c>
      <c r="K1369">
        <v>0</v>
      </c>
      <c r="L1369">
        <v>0</v>
      </c>
      <c r="M1369">
        <v>2.3428426000000001E-4</v>
      </c>
      <c r="N1369" s="134"/>
      <c r="O1369" s="384"/>
      <c r="P1369"/>
      <c r="Q1369"/>
      <c r="R1369"/>
    </row>
    <row r="1370" spans="1:18" ht="13.8" customHeight="1" x14ac:dyDescent="0.3">
      <c r="A1370" s="39" t="s">
        <v>7245</v>
      </c>
      <c r="B1370" s="113" t="s">
        <v>2663</v>
      </c>
      <c r="C1370" s="182" t="s">
        <v>2703</v>
      </c>
      <c r="D1370" s="40" t="s">
        <v>2662</v>
      </c>
      <c r="E1370" s="181" t="s">
        <v>1318</v>
      </c>
      <c r="F1370" s="184" t="s">
        <v>4573</v>
      </c>
      <c r="G1370" s="371">
        <v>2.5894506666666668E-3</v>
      </c>
      <c r="H1370" s="370">
        <v>6.7144789639999995E-4</v>
      </c>
      <c r="I1370">
        <v>3.8841759999999999E-4</v>
      </c>
      <c r="J1370">
        <v>2.6665006399999999E-5</v>
      </c>
      <c r="K1370">
        <v>1.4198788099999999E-5</v>
      </c>
      <c r="L1370">
        <v>1.4198788099999999E-5</v>
      </c>
      <c r="M1370">
        <v>2.5636529000000002E-4</v>
      </c>
      <c r="N1370" s="134"/>
      <c r="O1370" s="384"/>
      <c r="P1370"/>
      <c r="Q1370"/>
      <c r="R1370"/>
    </row>
    <row r="1371" spans="1:18" ht="13.8" customHeight="1" x14ac:dyDescent="0.3">
      <c r="A1371" t="s">
        <v>7246</v>
      </c>
      <c r="B1371" s="113" t="s">
        <v>2663</v>
      </c>
      <c r="C1371" s="182" t="s">
        <v>2704</v>
      </c>
      <c r="D1371" s="40" t="s">
        <v>2662</v>
      </c>
      <c r="E1371" s="181" t="s">
        <v>1318</v>
      </c>
      <c r="F1371" s="184" t="s">
        <v>4613</v>
      </c>
      <c r="G1371" s="371">
        <v>0.24120221333333336</v>
      </c>
      <c r="H1371" s="370">
        <v>4.8711894892000007E-2</v>
      </c>
      <c r="I1371">
        <v>3.6180332000000003E-2</v>
      </c>
      <c r="J1371">
        <v>1.2520733800000001E-2</v>
      </c>
      <c r="K1371">
        <v>9.212319200000001E-3</v>
      </c>
      <c r="L1371">
        <v>9.212319200000001E-3</v>
      </c>
      <c r="M1371">
        <v>1.0829092000000001E-5</v>
      </c>
      <c r="N1371" s="134"/>
      <c r="O1371" s="384"/>
      <c r="P1371"/>
      <c r="Q1371"/>
      <c r="R1371"/>
    </row>
    <row r="1372" spans="1:18" ht="13.8" customHeight="1" x14ac:dyDescent="0.3">
      <c r="A1372" t="s">
        <v>7247</v>
      </c>
      <c r="B1372" s="113" t="s">
        <v>2663</v>
      </c>
      <c r="C1372" s="182" t="s">
        <v>2705</v>
      </c>
      <c r="D1372" s="40" t="s">
        <v>2662</v>
      </c>
      <c r="E1372" s="181" t="s">
        <v>1318</v>
      </c>
      <c r="F1372" s="184" t="s">
        <v>4614</v>
      </c>
      <c r="G1372" s="371">
        <v>9.0062566666666677E-2</v>
      </c>
      <c r="H1372" s="370">
        <v>1.5756873099999999E-2</v>
      </c>
      <c r="I1372">
        <v>1.3509385E-2</v>
      </c>
      <c r="J1372">
        <v>2.08986624E-3</v>
      </c>
      <c r="K1372">
        <v>1.3658189899999999E-3</v>
      </c>
      <c r="L1372">
        <v>1.3658189899999999E-3</v>
      </c>
      <c r="M1372">
        <v>1.5762185999999999E-4</v>
      </c>
      <c r="N1372" s="134"/>
      <c r="O1372" s="384"/>
      <c r="P1372"/>
      <c r="Q1372"/>
      <c r="R1372"/>
    </row>
    <row r="1373" spans="1:18" ht="13.8" customHeight="1" x14ac:dyDescent="0.3">
      <c r="A1373" t="s">
        <v>7248</v>
      </c>
      <c r="B1373" s="113" t="s">
        <v>2663</v>
      </c>
      <c r="C1373" s="182" t="s">
        <v>2706</v>
      </c>
      <c r="D1373" s="40" t="s">
        <v>2662</v>
      </c>
      <c r="E1373" s="181" t="s">
        <v>1318</v>
      </c>
      <c r="F1373" s="184" t="s">
        <v>4615</v>
      </c>
      <c r="G1373" s="371">
        <v>0.17487115333333333</v>
      </c>
      <c r="H1373" s="370">
        <v>2.8234947714000001E-2</v>
      </c>
      <c r="I1373">
        <v>2.6230672999999999E-2</v>
      </c>
      <c r="J1373">
        <v>7.3136763099999999E-4</v>
      </c>
      <c r="K1373">
        <v>4.2729118000000004E-4</v>
      </c>
      <c r="L1373">
        <v>4.2729118000000004E-4</v>
      </c>
      <c r="M1373">
        <v>1.2729070830000001E-3</v>
      </c>
      <c r="N1373" s="134"/>
      <c r="O1373" s="384"/>
      <c r="P1373"/>
      <c r="Q1373"/>
      <c r="R1373"/>
    </row>
    <row r="1374" spans="1:18" ht="13.8" customHeight="1" x14ac:dyDescent="0.3">
      <c r="A1374" s="39" t="s">
        <v>7249</v>
      </c>
      <c r="B1374" s="113" t="s">
        <v>2663</v>
      </c>
      <c r="C1374" s="182" t="s">
        <v>2707</v>
      </c>
      <c r="D1374" s="40" t="s">
        <v>2662</v>
      </c>
      <c r="E1374" s="181" t="s">
        <v>1318</v>
      </c>
      <c r="F1374" s="184" t="s">
        <v>4574</v>
      </c>
      <c r="G1374" s="371">
        <v>0.14967052</v>
      </c>
      <c r="H1374" s="370">
        <v>3.2871976615999998E-2</v>
      </c>
      <c r="I1374">
        <v>2.2450577999999999E-2</v>
      </c>
      <c r="J1374">
        <v>6.2922761599999997E-3</v>
      </c>
      <c r="K1374">
        <v>3.5200142999999998E-3</v>
      </c>
      <c r="L1374">
        <v>3.5200142999999998E-3</v>
      </c>
      <c r="M1374">
        <v>4.1291224559999997E-3</v>
      </c>
      <c r="N1374" s="134"/>
      <c r="O1374" s="384"/>
      <c r="P1374"/>
      <c r="Q1374"/>
      <c r="R1374"/>
    </row>
    <row r="1375" spans="1:18" ht="13.8" customHeight="1" x14ac:dyDescent="0.3">
      <c r="A1375" t="s">
        <v>7250</v>
      </c>
      <c r="B1375" s="113" t="s">
        <v>2663</v>
      </c>
      <c r="C1375" s="182" t="s">
        <v>2708</v>
      </c>
      <c r="D1375" s="40" t="s">
        <v>2662</v>
      </c>
      <c r="E1375" s="181" t="s">
        <v>1318</v>
      </c>
      <c r="F1375" s="184" t="s">
        <v>4616</v>
      </c>
      <c r="G1375" s="371">
        <v>7.9594693333333341E-2</v>
      </c>
      <c r="H1375" s="370">
        <v>1.5586080740000001E-2</v>
      </c>
      <c r="I1375">
        <v>1.1939204E-2</v>
      </c>
      <c r="J1375">
        <v>3.5074725300000002E-3</v>
      </c>
      <c r="K1375">
        <v>2.0111706500000001E-3</v>
      </c>
      <c r="L1375">
        <v>2.0111706500000001E-3</v>
      </c>
      <c r="M1375">
        <v>1.3940421000000001E-4</v>
      </c>
      <c r="N1375" s="134"/>
      <c r="O1375" s="384"/>
      <c r="P1375"/>
      <c r="Q1375"/>
      <c r="R1375"/>
    </row>
    <row r="1376" spans="1:18" ht="13.8" customHeight="1" x14ac:dyDescent="0.3">
      <c r="A1376" t="s">
        <v>7251</v>
      </c>
      <c r="B1376" s="113" t="s">
        <v>2663</v>
      </c>
      <c r="C1376" s="182" t="s">
        <v>2709</v>
      </c>
      <c r="D1376" s="40" t="s">
        <v>2662</v>
      </c>
      <c r="E1376" s="181" t="s">
        <v>1318</v>
      </c>
      <c r="F1376" s="184" t="s">
        <v>4617</v>
      </c>
      <c r="G1376" s="371">
        <v>0.23482146666666667</v>
      </c>
      <c r="H1376" s="370">
        <v>4.7114091499999997E-2</v>
      </c>
      <c r="I1376">
        <v>3.522322E-2</v>
      </c>
      <c r="J1376">
        <v>1.1890871500000001E-2</v>
      </c>
      <c r="K1376">
        <v>8.8049971999999994E-3</v>
      </c>
      <c r="L1376">
        <v>8.8049971999999994E-3</v>
      </c>
      <c r="M1376">
        <v>0</v>
      </c>
      <c r="N1376" s="134"/>
      <c r="O1376" s="384"/>
      <c r="P1376"/>
      <c r="Q1376"/>
      <c r="R1376"/>
    </row>
    <row r="1377" spans="1:18" ht="13.8" customHeight="1" x14ac:dyDescent="0.3">
      <c r="A1377" t="s">
        <v>7252</v>
      </c>
      <c r="B1377" s="113" t="s">
        <v>2663</v>
      </c>
      <c r="C1377" s="182" t="s">
        <v>2710</v>
      </c>
      <c r="D1377" s="40" t="s">
        <v>2662</v>
      </c>
      <c r="E1377" s="181" t="s">
        <v>1318</v>
      </c>
      <c r="F1377" s="184" t="s">
        <v>4618</v>
      </c>
      <c r="G1377" s="371">
        <v>0.25284689999999999</v>
      </c>
      <c r="H1377" s="370">
        <v>5.0116127337999999E-2</v>
      </c>
      <c r="I1377">
        <v>3.7927034999999998E-2</v>
      </c>
      <c r="J1377">
        <v>1.2111060099999999E-2</v>
      </c>
      <c r="K1377">
        <v>6.8611499999999999E-3</v>
      </c>
      <c r="L1377">
        <v>6.8611499999999999E-3</v>
      </c>
      <c r="M1377">
        <v>7.8032237999999999E-5</v>
      </c>
      <c r="N1377" s="134"/>
      <c r="O1377" s="384"/>
      <c r="P1377"/>
      <c r="Q1377"/>
      <c r="R1377"/>
    </row>
    <row r="1378" spans="1:18" ht="13.8" customHeight="1" x14ac:dyDescent="0.3">
      <c r="A1378" t="s">
        <v>7253</v>
      </c>
      <c r="B1378" s="113" t="s">
        <v>2663</v>
      </c>
      <c r="C1378" s="182" t="s">
        <v>2711</v>
      </c>
      <c r="D1378" s="40" t="s">
        <v>2662</v>
      </c>
      <c r="E1378" s="181" t="s">
        <v>1318</v>
      </c>
      <c r="F1378" s="184" t="s">
        <v>4619</v>
      </c>
      <c r="G1378" s="371">
        <v>0.11265835333333334</v>
      </c>
      <c r="H1378" s="370">
        <v>2.27231333E-2</v>
      </c>
      <c r="I1378">
        <v>1.6898752999999999E-2</v>
      </c>
      <c r="J1378">
        <v>5.6759809800000002E-3</v>
      </c>
      <c r="K1378">
        <v>4.2011445000000001E-3</v>
      </c>
      <c r="L1378">
        <v>4.2011445000000001E-3</v>
      </c>
      <c r="M1378">
        <v>1.4839932000000001E-4</v>
      </c>
      <c r="N1378" s="134"/>
      <c r="O1378" s="384"/>
      <c r="P1378"/>
      <c r="Q1378"/>
      <c r="R1378"/>
    </row>
    <row r="1379" spans="1:18" ht="13.8" customHeight="1" x14ac:dyDescent="0.3">
      <c r="A1379" t="s">
        <v>7254</v>
      </c>
      <c r="B1379" s="113" t="s">
        <v>2663</v>
      </c>
      <c r="C1379" s="182" t="s">
        <v>2712</v>
      </c>
      <c r="D1379" s="40" t="s">
        <v>2662</v>
      </c>
      <c r="E1379" s="181" t="s">
        <v>1318</v>
      </c>
      <c r="F1379" s="184" t="s">
        <v>4620</v>
      </c>
      <c r="G1379" s="371">
        <v>1.1935426000000001E-2</v>
      </c>
      <c r="H1379" s="370">
        <v>2.6513460990000002E-3</v>
      </c>
      <c r="I1379">
        <v>1.7903139000000001E-3</v>
      </c>
      <c r="J1379">
        <v>6.6507471900000004E-4</v>
      </c>
      <c r="K1379">
        <v>4.6119988700000001E-4</v>
      </c>
      <c r="L1379">
        <v>4.6119988700000001E-4</v>
      </c>
      <c r="M1379">
        <v>1.9595748E-4</v>
      </c>
      <c r="N1379" s="134"/>
      <c r="O1379" s="384"/>
      <c r="P1379"/>
      <c r="Q1379"/>
      <c r="R1379"/>
    </row>
    <row r="1380" spans="1:18" ht="13.8" customHeight="1" x14ac:dyDescent="0.3">
      <c r="A1380" t="s">
        <v>7255</v>
      </c>
      <c r="B1380" s="113" t="s">
        <v>2663</v>
      </c>
      <c r="C1380" s="182" t="s">
        <v>2713</v>
      </c>
      <c r="D1380" s="40" t="s">
        <v>2662</v>
      </c>
      <c r="E1380" s="181" t="s">
        <v>1318</v>
      </c>
      <c r="F1380" s="184" t="s">
        <v>4621</v>
      </c>
      <c r="G1380" s="371">
        <v>0.14433936</v>
      </c>
      <c r="H1380" s="370">
        <v>2.8667231172999998E-2</v>
      </c>
      <c r="I1380">
        <v>2.1650903999999999E-2</v>
      </c>
      <c r="J1380">
        <v>6.9480588999999999E-3</v>
      </c>
      <c r="K1380">
        <v>3.8360816000000001E-3</v>
      </c>
      <c r="L1380">
        <v>3.8360816000000001E-3</v>
      </c>
      <c r="M1380">
        <v>6.8268272999999998E-5</v>
      </c>
      <c r="N1380" s="134"/>
      <c r="O1380" s="384"/>
      <c r="P1380"/>
      <c r="Q1380"/>
      <c r="R1380"/>
    </row>
    <row r="1381" spans="1:18" ht="13.8" customHeight="1" x14ac:dyDescent="0.3">
      <c r="A1381" s="39" t="s">
        <v>7256</v>
      </c>
      <c r="B1381" s="113" t="s">
        <v>2663</v>
      </c>
      <c r="C1381" s="182" t="s">
        <v>2714</v>
      </c>
      <c r="D1381" s="40" t="s">
        <v>2662</v>
      </c>
      <c r="E1381" s="181" t="s">
        <v>1318</v>
      </c>
      <c r="F1381" s="184" t="s">
        <v>4622</v>
      </c>
      <c r="G1381" s="371">
        <v>0.23307338666666669</v>
      </c>
      <c r="H1381" s="370">
        <v>4.69683742583E-2</v>
      </c>
      <c r="I1381">
        <v>3.4961008000000002E-2</v>
      </c>
      <c r="J1381">
        <v>1.20004147E-2</v>
      </c>
      <c r="K1381">
        <v>8.6700289999999992E-3</v>
      </c>
      <c r="L1381">
        <v>8.6700289999999992E-3</v>
      </c>
      <c r="M1381">
        <v>6.9515583000000004E-6</v>
      </c>
      <c r="N1381" s="134"/>
      <c r="O1381" s="384"/>
      <c r="P1381"/>
      <c r="Q1381"/>
      <c r="R1381"/>
    </row>
    <row r="1382" spans="1:18" ht="13.8" customHeight="1" x14ac:dyDescent="0.3">
      <c r="A1382" t="s">
        <v>7257</v>
      </c>
      <c r="B1382" s="113" t="s">
        <v>2663</v>
      </c>
      <c r="C1382" s="182" t="s">
        <v>2715</v>
      </c>
      <c r="D1382" s="40" t="s">
        <v>2662</v>
      </c>
      <c r="E1382" s="181" t="s">
        <v>1318</v>
      </c>
      <c r="F1382" s="184" t="s">
        <v>4623</v>
      </c>
      <c r="G1382" s="371">
        <v>2.5411128666666671E-3</v>
      </c>
      <c r="H1382" s="370">
        <v>6.6404643520000001E-4</v>
      </c>
      <c r="I1382">
        <v>3.8116693000000003E-4</v>
      </c>
      <c r="J1382">
        <v>3.8602325200000006E-5</v>
      </c>
      <c r="K1382">
        <v>1.6927629100000001E-5</v>
      </c>
      <c r="L1382">
        <v>1.6927629100000001E-5</v>
      </c>
      <c r="M1382">
        <v>2.4427717999999998E-4</v>
      </c>
      <c r="N1382" s="134"/>
      <c r="O1382" s="384"/>
      <c r="P1382"/>
      <c r="Q1382"/>
      <c r="R1382"/>
    </row>
    <row r="1383" spans="1:18" ht="13.8" customHeight="1" x14ac:dyDescent="0.3">
      <c r="A1383" t="s">
        <v>7258</v>
      </c>
      <c r="B1383" s="113" t="s">
        <v>2663</v>
      </c>
      <c r="C1383" s="182" t="s">
        <v>2716</v>
      </c>
      <c r="D1383" s="40" t="s">
        <v>2662</v>
      </c>
      <c r="E1383" s="181" t="s">
        <v>1318</v>
      </c>
      <c r="F1383" s="184" t="s">
        <v>4624</v>
      </c>
      <c r="G1383" s="371">
        <v>0.23482146666666667</v>
      </c>
      <c r="H1383" s="370">
        <v>4.7114091499999997E-2</v>
      </c>
      <c r="I1383">
        <v>3.522322E-2</v>
      </c>
      <c r="J1383">
        <v>1.1890871500000001E-2</v>
      </c>
      <c r="K1383">
        <v>8.8049971999999994E-3</v>
      </c>
      <c r="L1383">
        <v>8.8049971999999994E-3</v>
      </c>
      <c r="M1383">
        <v>0</v>
      </c>
      <c r="N1383" s="134"/>
      <c r="O1383" s="384"/>
      <c r="P1383"/>
      <c r="Q1383"/>
      <c r="R1383"/>
    </row>
    <row r="1384" spans="1:18" ht="13.8" customHeight="1" x14ac:dyDescent="0.3">
      <c r="A1384" t="s">
        <v>7259</v>
      </c>
      <c r="B1384" s="113" t="s">
        <v>2663</v>
      </c>
      <c r="C1384" s="182" t="s">
        <v>2717</v>
      </c>
      <c r="D1384" s="40" t="s">
        <v>2662</v>
      </c>
      <c r="E1384" s="181" t="s">
        <v>1318</v>
      </c>
      <c r="F1384" s="184" t="s">
        <v>4625</v>
      </c>
      <c r="G1384" s="371">
        <v>0.19081826000000002</v>
      </c>
      <c r="H1384" s="370">
        <v>3.8312494470999998E-2</v>
      </c>
      <c r="I1384">
        <v>2.8622739000000001E-2</v>
      </c>
      <c r="J1384">
        <v>9.6361221999999996E-3</v>
      </c>
      <c r="K1384">
        <v>7.1341169000000001E-3</v>
      </c>
      <c r="L1384">
        <v>7.1341169000000001E-3</v>
      </c>
      <c r="M1384">
        <v>5.3633271000000001E-5</v>
      </c>
      <c r="N1384" s="134"/>
      <c r="O1384" s="384"/>
      <c r="P1384"/>
      <c r="Q1384"/>
      <c r="R1384"/>
    </row>
    <row r="1385" spans="1:18" ht="13.8" customHeight="1" x14ac:dyDescent="0.3">
      <c r="A1385" t="s">
        <v>7260</v>
      </c>
      <c r="B1385" s="113" t="s">
        <v>2663</v>
      </c>
      <c r="C1385" s="182" t="s">
        <v>2718</v>
      </c>
      <c r="D1385" s="40" t="s">
        <v>2662</v>
      </c>
      <c r="E1385" s="181" t="s">
        <v>1318</v>
      </c>
      <c r="F1385" s="184" t="s">
        <v>4626</v>
      </c>
      <c r="G1385" s="371">
        <v>0.21097374666666668</v>
      </c>
      <c r="H1385" s="370">
        <v>4.0512765453000005E-2</v>
      </c>
      <c r="I1385">
        <v>3.1646062000000003E-2</v>
      </c>
      <c r="J1385">
        <v>8.8268432999999997E-3</v>
      </c>
      <c r="K1385">
        <v>5.3382760999999999E-3</v>
      </c>
      <c r="L1385">
        <v>5.3382760999999999E-3</v>
      </c>
      <c r="M1385">
        <v>3.9860153E-5</v>
      </c>
      <c r="N1385" s="134"/>
      <c r="O1385" s="384"/>
      <c r="P1385"/>
      <c r="Q1385"/>
      <c r="R1385"/>
    </row>
    <row r="1386" spans="1:18" ht="13.8" customHeight="1" x14ac:dyDescent="0.3">
      <c r="A1386" t="s">
        <v>7261</v>
      </c>
      <c r="B1386" s="113" t="s">
        <v>2663</v>
      </c>
      <c r="C1386" s="182" t="s">
        <v>2719</v>
      </c>
      <c r="D1386" s="40" t="s">
        <v>2662</v>
      </c>
      <c r="E1386" s="181" t="s">
        <v>1318</v>
      </c>
      <c r="F1386" s="184" t="s">
        <v>4627</v>
      </c>
      <c r="G1386" s="371">
        <v>2.2742755333333333E-3</v>
      </c>
      <c r="H1386" s="370">
        <v>5.7454014176000002E-4</v>
      </c>
      <c r="I1386">
        <v>3.4114132999999997E-4</v>
      </c>
      <c r="J1386">
        <v>1.204969176E-5</v>
      </c>
      <c r="K1386">
        <v>3.80398976E-6</v>
      </c>
      <c r="L1386">
        <v>3.80398976E-6</v>
      </c>
      <c r="M1386">
        <v>2.2134912000000001E-4</v>
      </c>
      <c r="N1386" s="134"/>
      <c r="O1386" s="384"/>
      <c r="P1386"/>
      <c r="Q1386"/>
      <c r="R1386"/>
    </row>
    <row r="1387" spans="1:18" ht="13.8" customHeight="1" x14ac:dyDescent="0.3">
      <c r="A1387" t="s">
        <v>7262</v>
      </c>
      <c r="B1387" s="113" t="s">
        <v>2663</v>
      </c>
      <c r="C1387" s="182" t="s">
        <v>2720</v>
      </c>
      <c r="D1387" s="40" t="s">
        <v>2662</v>
      </c>
      <c r="E1387" s="181" t="s">
        <v>1318</v>
      </c>
      <c r="F1387" s="184" t="s">
        <v>4628</v>
      </c>
      <c r="G1387" s="371">
        <v>4.7131706666666669E-2</v>
      </c>
      <c r="H1387" s="370">
        <v>9.6617499200000005E-3</v>
      </c>
      <c r="I1387">
        <v>7.069756E-3</v>
      </c>
      <c r="J1387">
        <v>2.4158016899999994E-3</v>
      </c>
      <c r="K1387">
        <v>1.7134760099999998E-3</v>
      </c>
      <c r="L1387">
        <v>1.7134760099999998E-3</v>
      </c>
      <c r="M1387">
        <v>1.7619223000000001E-4</v>
      </c>
      <c r="N1387" s="134"/>
      <c r="O1387" s="384"/>
      <c r="P1387"/>
      <c r="Q1387"/>
      <c r="R1387"/>
    </row>
    <row r="1388" spans="1:18" ht="13.8" customHeight="1" x14ac:dyDescent="0.3">
      <c r="A1388" t="s">
        <v>7263</v>
      </c>
      <c r="B1388" s="113" t="s">
        <v>2663</v>
      </c>
      <c r="C1388" s="182" t="s">
        <v>2721</v>
      </c>
      <c r="D1388" s="40" t="s">
        <v>2662</v>
      </c>
      <c r="E1388" s="181" t="s">
        <v>1318</v>
      </c>
      <c r="F1388" s="184" t="s">
        <v>4629</v>
      </c>
      <c r="G1388" s="371">
        <v>0.17849834000000001</v>
      </c>
      <c r="H1388" s="370">
        <v>3.5363691878000002E-2</v>
      </c>
      <c r="I1388">
        <v>2.6774750999999999E-2</v>
      </c>
      <c r="J1388">
        <v>8.5579191999999998E-3</v>
      </c>
      <c r="K1388">
        <v>4.8199428999999997E-3</v>
      </c>
      <c r="L1388">
        <v>4.8199428999999997E-3</v>
      </c>
      <c r="M1388">
        <v>3.1021678000000001E-5</v>
      </c>
      <c r="N1388" s="134"/>
      <c r="O1388" s="384"/>
      <c r="P1388"/>
      <c r="Q1388"/>
      <c r="R1388"/>
    </row>
    <row r="1389" spans="1:18" ht="13.8" customHeight="1" x14ac:dyDescent="0.3">
      <c r="A1389" t="s">
        <v>7264</v>
      </c>
      <c r="B1389" s="113" t="s">
        <v>2663</v>
      </c>
      <c r="C1389" s="182" t="s">
        <v>2722</v>
      </c>
      <c r="D1389" s="40" t="s">
        <v>2662</v>
      </c>
      <c r="E1389" s="181" t="s">
        <v>1318</v>
      </c>
      <c r="F1389" s="184" t="s">
        <v>4630</v>
      </c>
      <c r="G1389" s="371">
        <v>7.9541153333333336E-2</v>
      </c>
      <c r="H1389" s="370">
        <v>1.732454588E-2</v>
      </c>
      <c r="I1389">
        <v>1.1931173E-2</v>
      </c>
      <c r="J1389">
        <v>5.31736786E-3</v>
      </c>
      <c r="K1389">
        <v>3.2588487000000002E-3</v>
      </c>
      <c r="L1389">
        <v>3.2588487000000002E-3</v>
      </c>
      <c r="M1389">
        <v>7.6005020000000003E-5</v>
      </c>
      <c r="N1389" s="134"/>
      <c r="O1389" s="384"/>
      <c r="P1389"/>
      <c r="Q1389"/>
      <c r="R1389"/>
    </row>
    <row r="1390" spans="1:18" ht="13.8" customHeight="1" x14ac:dyDescent="0.3">
      <c r="A1390" t="s">
        <v>7265</v>
      </c>
      <c r="B1390" s="113" t="s">
        <v>2663</v>
      </c>
      <c r="C1390" s="182" t="s">
        <v>2723</v>
      </c>
      <c r="D1390" s="40" t="s">
        <v>2662</v>
      </c>
      <c r="E1390" s="181" t="s">
        <v>1318</v>
      </c>
      <c r="F1390" s="184" t="s">
        <v>4631</v>
      </c>
      <c r="G1390" s="371">
        <v>0.14733876000000001</v>
      </c>
      <c r="H1390" s="370">
        <v>2.9194162682000001E-2</v>
      </c>
      <c r="I1390">
        <v>2.2100814E-2</v>
      </c>
      <c r="J1390">
        <v>7.0168476999999995E-3</v>
      </c>
      <c r="K1390">
        <v>3.8864208999999997E-3</v>
      </c>
      <c r="L1390">
        <v>3.8864208999999997E-3</v>
      </c>
      <c r="M1390">
        <v>7.6500981999999996E-5</v>
      </c>
      <c r="N1390" s="134"/>
      <c r="O1390" s="384"/>
      <c r="P1390"/>
      <c r="Q1390"/>
      <c r="R1390"/>
    </row>
    <row r="1391" spans="1:18" ht="13.8" customHeight="1" x14ac:dyDescent="0.3">
      <c r="A1391" t="s">
        <v>7266</v>
      </c>
      <c r="B1391" s="113" t="s">
        <v>2663</v>
      </c>
      <c r="C1391" s="182" t="s">
        <v>2724</v>
      </c>
      <c r="D1391" s="40" t="s">
        <v>2662</v>
      </c>
      <c r="E1391" s="181" t="s">
        <v>1318</v>
      </c>
      <c r="F1391" s="184" t="s">
        <v>4632</v>
      </c>
      <c r="G1391" s="371">
        <v>0.23475324000000003</v>
      </c>
      <c r="H1391" s="370">
        <v>4.7107237324500006E-2</v>
      </c>
      <c r="I1391">
        <v>3.5212986000000002E-2</v>
      </c>
      <c r="J1391">
        <v>1.1885770700000001E-2</v>
      </c>
      <c r="K1391">
        <v>8.8011157000000007E-3</v>
      </c>
      <c r="L1391">
        <v>8.8011157000000007E-3</v>
      </c>
      <c r="M1391">
        <v>8.4806245000000001E-6</v>
      </c>
      <c r="N1391" s="134"/>
      <c r="O1391" s="384"/>
      <c r="P1391"/>
      <c r="Q1391"/>
      <c r="R1391"/>
    </row>
    <row r="1392" spans="1:18" ht="13.8" customHeight="1" x14ac:dyDescent="0.3">
      <c r="A1392" t="s">
        <v>7267</v>
      </c>
      <c r="B1392" s="113" t="s">
        <v>2663</v>
      </c>
      <c r="C1392" s="182" t="s">
        <v>2725</v>
      </c>
      <c r="D1392" s="40" t="s">
        <v>2662</v>
      </c>
      <c r="E1392" s="181" t="s">
        <v>1318</v>
      </c>
      <c r="F1392" s="184" t="s">
        <v>4633</v>
      </c>
      <c r="G1392" s="371">
        <v>2.1548668E-2</v>
      </c>
      <c r="H1392" s="370">
        <v>7.9719523399999995E-3</v>
      </c>
      <c r="I1392">
        <v>3.2323002000000001E-3</v>
      </c>
      <c r="J1392">
        <v>4.62856876E-3</v>
      </c>
      <c r="K1392">
        <v>2.5442828E-3</v>
      </c>
      <c r="L1392">
        <v>2.5442828E-3</v>
      </c>
      <c r="M1392">
        <v>1.1108338000000001E-4</v>
      </c>
      <c r="N1392" s="134"/>
      <c r="O1392" s="384"/>
      <c r="P1392"/>
      <c r="Q1392"/>
      <c r="R1392"/>
    </row>
    <row r="1393" spans="1:18" ht="13.8" customHeight="1" x14ac:dyDescent="0.3">
      <c r="A1393" t="s">
        <v>7268</v>
      </c>
      <c r="B1393" s="113" t="s">
        <v>2663</v>
      </c>
      <c r="C1393" s="182" t="s">
        <v>2726</v>
      </c>
      <c r="D1393" s="40" t="s">
        <v>2662</v>
      </c>
      <c r="E1393" s="181" t="s">
        <v>1318</v>
      </c>
      <c r="F1393" s="184" t="s">
        <v>4634</v>
      </c>
      <c r="G1393" s="371">
        <v>2.6379642000000001E-3</v>
      </c>
      <c r="H1393" s="370">
        <v>6.7836789210000002E-4</v>
      </c>
      <c r="I1393">
        <v>3.9569463000000001E-4</v>
      </c>
      <c r="J1393">
        <v>4.1212022100000003E-5</v>
      </c>
      <c r="K1393">
        <v>2.0830102699999999E-5</v>
      </c>
      <c r="L1393">
        <v>2.0830102699999999E-5</v>
      </c>
      <c r="M1393">
        <v>2.4146123999999999E-4</v>
      </c>
      <c r="N1393" s="134"/>
      <c r="O1393" s="384"/>
      <c r="P1393"/>
      <c r="Q1393"/>
      <c r="R1393"/>
    </row>
    <row r="1394" spans="1:18" ht="13.8" customHeight="1" x14ac:dyDescent="0.3">
      <c r="A1394" t="s">
        <v>7269</v>
      </c>
      <c r="B1394" s="113" t="s">
        <v>2663</v>
      </c>
      <c r="C1394" s="182" t="s">
        <v>2727</v>
      </c>
      <c r="D1394" s="40" t="s">
        <v>2662</v>
      </c>
      <c r="E1394" s="181" t="s">
        <v>1318</v>
      </c>
      <c r="F1394" s="184" t="s">
        <v>4635</v>
      </c>
      <c r="G1394" s="371">
        <v>0.12576125333333335</v>
      </c>
      <c r="H1394" s="370">
        <v>2.5394404590000003E-2</v>
      </c>
      <c r="I1394">
        <v>1.8864188E-2</v>
      </c>
      <c r="J1394">
        <v>6.3490931899999993E-3</v>
      </c>
      <c r="K1394">
        <v>4.6982372899999998E-3</v>
      </c>
      <c r="L1394">
        <v>4.6982372899999998E-3</v>
      </c>
      <c r="M1394">
        <v>1.8112339999999999E-4</v>
      </c>
      <c r="N1394" s="134"/>
      <c r="O1394" s="384"/>
      <c r="P1394"/>
      <c r="Q1394"/>
      <c r="R1394"/>
    </row>
    <row r="1395" spans="1:18" ht="13.8" customHeight="1" x14ac:dyDescent="0.3">
      <c r="A1395" t="s">
        <v>7270</v>
      </c>
      <c r="B1395" s="113" t="s">
        <v>2663</v>
      </c>
      <c r="C1395" s="182" t="s">
        <v>2728</v>
      </c>
      <c r="D1395" s="40" t="s">
        <v>2662</v>
      </c>
      <c r="E1395" s="181" t="s">
        <v>1318</v>
      </c>
      <c r="F1395" s="184" t="s">
        <v>4636</v>
      </c>
      <c r="G1395" s="371">
        <v>0.14216576666666667</v>
      </c>
      <c r="H1395" s="370">
        <v>2.8586902810999997E-2</v>
      </c>
      <c r="I1395">
        <v>2.1324864999999998E-2</v>
      </c>
      <c r="J1395">
        <v>7.16770693E-3</v>
      </c>
      <c r="K1395">
        <v>5.3055775400000001E-3</v>
      </c>
      <c r="L1395">
        <v>5.3055775400000001E-3</v>
      </c>
      <c r="M1395">
        <v>9.4330881000000003E-5</v>
      </c>
      <c r="N1395" s="134"/>
      <c r="O1395" s="384"/>
      <c r="P1395"/>
      <c r="Q1395"/>
      <c r="R1395"/>
    </row>
    <row r="1396" spans="1:18" ht="13.8" customHeight="1" x14ac:dyDescent="0.3">
      <c r="A1396" t="s">
        <v>7271</v>
      </c>
      <c r="B1396" s="113" t="s">
        <v>2663</v>
      </c>
      <c r="C1396" s="182" t="s">
        <v>2729</v>
      </c>
      <c r="D1396" s="40" t="s">
        <v>2662</v>
      </c>
      <c r="E1396" s="181" t="s">
        <v>1318</v>
      </c>
      <c r="F1396" s="184" t="s">
        <v>4637</v>
      </c>
      <c r="G1396" s="371">
        <v>9.083836666666667E-2</v>
      </c>
      <c r="H1396" s="370">
        <v>1.8644214249999999E-2</v>
      </c>
      <c r="I1396">
        <v>1.3625755E-2</v>
      </c>
      <c r="J1396">
        <v>4.9039329200000004E-3</v>
      </c>
      <c r="K1396">
        <v>3.5597857E-3</v>
      </c>
      <c r="L1396">
        <v>3.5597857E-3</v>
      </c>
      <c r="M1396">
        <v>1.1452633E-4</v>
      </c>
      <c r="N1396" s="134"/>
      <c r="O1396" s="384"/>
      <c r="P1396"/>
      <c r="Q1396"/>
      <c r="R1396"/>
    </row>
    <row r="1397" spans="1:18" ht="13.8" customHeight="1" x14ac:dyDescent="0.3">
      <c r="A1397" t="s">
        <v>7272</v>
      </c>
      <c r="B1397" s="113" t="s">
        <v>2663</v>
      </c>
      <c r="C1397" s="182" t="s">
        <v>2730</v>
      </c>
      <c r="D1397" s="40" t="s">
        <v>2662</v>
      </c>
      <c r="E1397" s="181" t="s">
        <v>1318</v>
      </c>
      <c r="F1397" s="184" t="s">
        <v>4638</v>
      </c>
      <c r="G1397" s="371">
        <v>0.24381575333333333</v>
      </c>
      <c r="H1397" s="370">
        <v>4.9002660008499996E-2</v>
      </c>
      <c r="I1397">
        <v>3.6572362999999997E-2</v>
      </c>
      <c r="J1397">
        <v>1.2427321499999998E-2</v>
      </c>
      <c r="K1397">
        <v>9.1511219999999994E-3</v>
      </c>
      <c r="L1397">
        <v>9.1511219999999994E-3</v>
      </c>
      <c r="M1397">
        <v>2.9755085000000001E-6</v>
      </c>
      <c r="N1397" s="134"/>
      <c r="O1397" s="384"/>
      <c r="P1397"/>
      <c r="Q1397"/>
      <c r="R1397"/>
    </row>
    <row r="1398" spans="1:18" ht="13.8" customHeight="1" x14ac:dyDescent="0.3">
      <c r="A1398" t="s">
        <v>7273</v>
      </c>
      <c r="B1398" s="113" t="s">
        <v>2663</v>
      </c>
      <c r="C1398" s="182" t="s">
        <v>2731</v>
      </c>
      <c r="D1398" s="40" t="s">
        <v>2662</v>
      </c>
      <c r="E1398" s="181" t="s">
        <v>1318</v>
      </c>
      <c r="F1398" s="184" t="s">
        <v>4639</v>
      </c>
      <c r="G1398" s="371">
        <v>0.14981117333333333</v>
      </c>
      <c r="H1398" s="370">
        <v>3.0101322933999999E-2</v>
      </c>
      <c r="I1398">
        <v>2.2471675999999999E-2</v>
      </c>
      <c r="J1398">
        <v>7.5561581199999998E-3</v>
      </c>
      <c r="K1398">
        <v>5.5937082200000002E-3</v>
      </c>
      <c r="L1398">
        <v>5.5937082200000002E-3</v>
      </c>
      <c r="M1398">
        <v>7.3488813999999998E-5</v>
      </c>
      <c r="N1398" s="134"/>
      <c r="O1398" s="384"/>
      <c r="P1398"/>
      <c r="Q1398"/>
      <c r="R1398"/>
    </row>
    <row r="1399" spans="1:18" ht="13.8" customHeight="1" x14ac:dyDescent="0.3">
      <c r="A1399" t="s">
        <v>7274</v>
      </c>
      <c r="B1399" s="113" t="s">
        <v>2663</v>
      </c>
      <c r="C1399" s="182" t="s">
        <v>2732</v>
      </c>
      <c r="D1399" s="40" t="s">
        <v>2662</v>
      </c>
      <c r="E1399" s="181" t="s">
        <v>1318</v>
      </c>
      <c r="F1399" s="184" t="s">
        <v>4640</v>
      </c>
      <c r="G1399" s="371">
        <v>0.14873126</v>
      </c>
      <c r="H1399" s="370">
        <v>2.9616837149999999E-2</v>
      </c>
      <c r="I1399">
        <v>2.2309689000000001E-2</v>
      </c>
      <c r="J1399">
        <v>7.1963372999999994E-3</v>
      </c>
      <c r="K1399">
        <v>4.2483267999999996E-3</v>
      </c>
      <c r="L1399">
        <v>4.2483267999999996E-3</v>
      </c>
      <c r="M1399">
        <v>1.1081085E-4</v>
      </c>
      <c r="N1399" s="134"/>
      <c r="O1399" s="384"/>
      <c r="P1399"/>
      <c r="Q1399"/>
      <c r="R1399"/>
    </row>
    <row r="1400" spans="1:18" ht="13.8" customHeight="1" x14ac:dyDescent="0.3">
      <c r="A1400" t="s">
        <v>7275</v>
      </c>
      <c r="B1400" s="113" t="s">
        <v>2663</v>
      </c>
      <c r="C1400" s="182" t="s">
        <v>2733</v>
      </c>
      <c r="D1400" s="40" t="s">
        <v>2662</v>
      </c>
      <c r="E1400" s="181" t="s">
        <v>1318</v>
      </c>
      <c r="F1400" s="184" t="s">
        <v>4641</v>
      </c>
      <c r="G1400" s="371">
        <v>0.25572561333333332</v>
      </c>
      <c r="H1400" s="370">
        <v>5.1308256199999999E-2</v>
      </c>
      <c r="I1400">
        <v>3.8358841999999997E-2</v>
      </c>
      <c r="J1400">
        <v>1.29494142E-2</v>
      </c>
      <c r="K1400">
        <v>9.5888308999999994E-3</v>
      </c>
      <c r="L1400">
        <v>9.5888308999999994E-3</v>
      </c>
      <c r="M1400">
        <v>0</v>
      </c>
      <c r="N1400" s="134"/>
      <c r="O1400" s="384"/>
      <c r="P1400"/>
      <c r="Q1400"/>
      <c r="R1400"/>
    </row>
    <row r="1401" spans="1:18" ht="13.8" customHeight="1" x14ac:dyDescent="0.3">
      <c r="A1401" t="s">
        <v>7276</v>
      </c>
      <c r="B1401" s="113" t="s">
        <v>2663</v>
      </c>
      <c r="C1401" s="182" t="s">
        <v>2734</v>
      </c>
      <c r="D1401" s="40" t="s">
        <v>2662</v>
      </c>
      <c r="E1401" s="181" t="s">
        <v>1318</v>
      </c>
      <c r="F1401" s="184" t="s">
        <v>7277</v>
      </c>
      <c r="G1401" s="371">
        <v>4.6894036E-2</v>
      </c>
      <c r="H1401" s="370">
        <v>9.3613840499999993E-3</v>
      </c>
      <c r="I1401">
        <v>7.0341053999999998E-3</v>
      </c>
      <c r="J1401">
        <v>2.1712121399999999E-3</v>
      </c>
      <c r="K1401">
        <v>1.1951835799999999E-3</v>
      </c>
      <c r="L1401">
        <v>1.1951835799999999E-3</v>
      </c>
      <c r="M1401">
        <v>1.5606651E-4</v>
      </c>
      <c r="N1401" s="134"/>
      <c r="O1401" s="384"/>
      <c r="P1401"/>
      <c r="Q1401"/>
      <c r="R1401"/>
    </row>
    <row r="1402" spans="1:18" ht="13.8" customHeight="1" x14ac:dyDescent="0.3">
      <c r="A1402" s="39" t="s">
        <v>7278</v>
      </c>
      <c r="B1402" s="113" t="s">
        <v>2663</v>
      </c>
      <c r="C1402" s="182" t="s">
        <v>2735</v>
      </c>
      <c r="D1402" s="40" t="s">
        <v>2662</v>
      </c>
      <c r="E1402" s="181" t="s">
        <v>1318</v>
      </c>
      <c r="F1402" s="184" t="s">
        <v>4642</v>
      </c>
      <c r="G1402" s="371">
        <v>0.15404093333333335</v>
      </c>
      <c r="H1402" s="370">
        <v>3.0551454243000001E-2</v>
      </c>
      <c r="I1402">
        <v>2.3106140000000001E-2</v>
      </c>
      <c r="J1402">
        <v>7.3603924000000005E-3</v>
      </c>
      <c r="K1402">
        <v>4.1307534000000002E-3</v>
      </c>
      <c r="L1402">
        <v>4.1307534000000002E-3</v>
      </c>
      <c r="M1402">
        <v>8.4921843000000002E-5</v>
      </c>
      <c r="N1402" s="134"/>
      <c r="O1402" s="384"/>
      <c r="P1402"/>
      <c r="Q1402"/>
      <c r="R1402"/>
    </row>
    <row r="1403" spans="1:18" ht="13.8" customHeight="1" x14ac:dyDescent="0.3">
      <c r="A1403" t="s">
        <v>7279</v>
      </c>
      <c r="B1403" s="113" t="s">
        <v>2663</v>
      </c>
      <c r="C1403" s="182" t="s">
        <v>2736</v>
      </c>
      <c r="D1403" s="40" t="s">
        <v>2662</v>
      </c>
      <c r="E1403" s="181" t="s">
        <v>1318</v>
      </c>
      <c r="F1403" s="184" t="s">
        <v>4643</v>
      </c>
      <c r="G1403" s="371">
        <v>5.3644782000000009E-2</v>
      </c>
      <c r="H1403" s="370">
        <v>1.0842852530000001E-2</v>
      </c>
      <c r="I1403">
        <v>8.0467173000000006E-3</v>
      </c>
      <c r="J1403">
        <v>2.63853827E-3</v>
      </c>
      <c r="K1403">
        <v>1.95004796E-3</v>
      </c>
      <c r="L1403">
        <v>1.95004796E-3</v>
      </c>
      <c r="M1403">
        <v>1.5759696000000001E-4</v>
      </c>
      <c r="N1403" s="134"/>
      <c r="O1403" s="384"/>
      <c r="P1403"/>
      <c r="Q1403"/>
      <c r="R1403"/>
    </row>
    <row r="1404" spans="1:18" ht="13.8" customHeight="1" x14ac:dyDescent="0.3">
      <c r="A1404" t="s">
        <v>7280</v>
      </c>
      <c r="B1404" s="113" t="s">
        <v>2663</v>
      </c>
      <c r="C1404" s="182" t="s">
        <v>2737</v>
      </c>
      <c r="D1404" s="40" t="s">
        <v>2662</v>
      </c>
      <c r="E1404" s="181" t="s">
        <v>1318</v>
      </c>
      <c r="F1404" s="184" t="s">
        <v>4644</v>
      </c>
      <c r="G1404" s="371">
        <v>0.23900089333333333</v>
      </c>
      <c r="H1404" s="370">
        <v>4.7963367813999999E-2</v>
      </c>
      <c r="I1404">
        <v>3.5850133999999999E-2</v>
      </c>
      <c r="J1404">
        <v>1.2099925899999999E-2</v>
      </c>
      <c r="K1404">
        <v>8.9596347999999996E-3</v>
      </c>
      <c r="L1404">
        <v>8.9596347999999996E-3</v>
      </c>
      <c r="M1404">
        <v>1.3307914E-5</v>
      </c>
      <c r="N1404" s="134"/>
      <c r="O1404" s="384"/>
      <c r="P1404"/>
      <c r="Q1404"/>
      <c r="R1404"/>
    </row>
    <row r="1405" spans="1:18" ht="13.8" customHeight="1" x14ac:dyDescent="0.3">
      <c r="A1405" t="s">
        <v>7281</v>
      </c>
      <c r="B1405" s="113" t="s">
        <v>2663</v>
      </c>
      <c r="C1405" s="182" t="s">
        <v>2738</v>
      </c>
      <c r="D1405" s="40" t="s">
        <v>2662</v>
      </c>
      <c r="E1405" s="181" t="s">
        <v>1318</v>
      </c>
      <c r="F1405" s="184" t="s">
        <v>4645</v>
      </c>
      <c r="G1405" s="371">
        <v>0.21071366666666666</v>
      </c>
      <c r="H1405" s="370">
        <v>4.2289453929999998E-2</v>
      </c>
      <c r="I1405">
        <v>3.1607049999999998E-2</v>
      </c>
      <c r="J1405">
        <v>1.066714E-2</v>
      </c>
      <c r="K1405">
        <v>7.8986560000000004E-3</v>
      </c>
      <c r="L1405">
        <v>7.8986560000000004E-3</v>
      </c>
      <c r="M1405">
        <v>1.526393E-5</v>
      </c>
      <c r="N1405" s="134"/>
      <c r="O1405" s="384"/>
      <c r="P1405"/>
      <c r="Q1405"/>
      <c r="R1405"/>
    </row>
    <row r="1406" spans="1:18" ht="13.8" customHeight="1" x14ac:dyDescent="0.3">
      <c r="A1406" t="s">
        <v>7282</v>
      </c>
      <c r="B1406" s="113" t="s">
        <v>2663</v>
      </c>
      <c r="C1406" s="182" t="s">
        <v>2739</v>
      </c>
      <c r="D1406" s="40" t="s">
        <v>2662</v>
      </c>
      <c r="E1406" s="181" t="s">
        <v>1318</v>
      </c>
      <c r="F1406" s="184" t="s">
        <v>4646</v>
      </c>
      <c r="G1406" s="371">
        <v>9.3851393333333338E-2</v>
      </c>
      <c r="H1406" s="370">
        <v>1.9459351004000001E-2</v>
      </c>
      <c r="I1406">
        <v>1.4077709000000001E-2</v>
      </c>
      <c r="J1406">
        <v>5.2839287499999998E-3</v>
      </c>
      <c r="K1406">
        <v>3.0482868000000002E-3</v>
      </c>
      <c r="L1406">
        <v>3.0482868000000002E-3</v>
      </c>
      <c r="M1406">
        <v>9.7713254000000006E-5</v>
      </c>
      <c r="N1406" s="134"/>
      <c r="O1406" s="384"/>
      <c r="P1406"/>
      <c r="Q1406"/>
      <c r="R1406"/>
    </row>
    <row r="1407" spans="1:18" ht="13.8" customHeight="1" x14ac:dyDescent="0.3">
      <c r="A1407" t="s">
        <v>7283</v>
      </c>
      <c r="B1407" s="113" t="s">
        <v>2663</v>
      </c>
      <c r="C1407" s="182" t="s">
        <v>2740</v>
      </c>
      <c r="D1407" s="40" t="s">
        <v>2662</v>
      </c>
      <c r="E1407" s="181" t="s">
        <v>1318</v>
      </c>
      <c r="F1407" s="184" t="s">
        <v>4647</v>
      </c>
      <c r="G1407" s="371">
        <v>8.7430873333333339E-2</v>
      </c>
      <c r="H1407" s="370">
        <v>1.7621686349999999E-2</v>
      </c>
      <c r="I1407">
        <v>1.3114631E-2</v>
      </c>
      <c r="J1407">
        <v>4.3506712600000002E-3</v>
      </c>
      <c r="K1407">
        <v>3.21790926E-3</v>
      </c>
      <c r="L1407">
        <v>3.21790926E-3</v>
      </c>
      <c r="M1407">
        <v>1.5638408999999999E-4</v>
      </c>
      <c r="N1407" s="134"/>
      <c r="O1407" s="384"/>
      <c r="P1407"/>
      <c r="Q1407"/>
      <c r="R1407"/>
    </row>
    <row r="1408" spans="1:18" ht="13.8" customHeight="1" x14ac:dyDescent="0.3">
      <c r="A1408" t="s">
        <v>7284</v>
      </c>
      <c r="B1408" s="113" t="s">
        <v>2663</v>
      </c>
      <c r="C1408" s="182" t="s">
        <v>2741</v>
      </c>
      <c r="D1408" s="40" t="s">
        <v>2662</v>
      </c>
      <c r="E1408" s="181" t="s">
        <v>1318</v>
      </c>
      <c r="F1408" s="184" t="s">
        <v>4648</v>
      </c>
      <c r="G1408" s="371">
        <v>0.25572561333333332</v>
      </c>
      <c r="H1408" s="370">
        <v>5.1308256199999999E-2</v>
      </c>
      <c r="I1408">
        <v>3.8358841999999997E-2</v>
      </c>
      <c r="J1408">
        <v>1.29494142E-2</v>
      </c>
      <c r="K1408">
        <v>9.5888308999999994E-3</v>
      </c>
      <c r="L1408">
        <v>9.5888308999999994E-3</v>
      </c>
      <c r="M1408">
        <v>0</v>
      </c>
      <c r="N1408" s="134"/>
      <c r="O1408" s="384"/>
      <c r="P1408"/>
      <c r="Q1408"/>
      <c r="R1408"/>
    </row>
    <row r="1409" spans="1:18" ht="13.8" customHeight="1" x14ac:dyDescent="0.3">
      <c r="A1409" t="s">
        <v>7285</v>
      </c>
      <c r="B1409" s="113" t="s">
        <v>2663</v>
      </c>
      <c r="C1409" s="182" t="s">
        <v>2742</v>
      </c>
      <c r="D1409" s="40" t="s">
        <v>2662</v>
      </c>
      <c r="E1409" s="181" t="s">
        <v>1318</v>
      </c>
      <c r="F1409" s="184" t="s">
        <v>4649</v>
      </c>
      <c r="G1409" s="371">
        <v>0.24381575333333333</v>
      </c>
      <c r="H1409" s="370">
        <v>4.9002660008499996E-2</v>
      </c>
      <c r="I1409">
        <v>3.6572362999999997E-2</v>
      </c>
      <c r="J1409">
        <v>1.2427321499999998E-2</v>
      </c>
      <c r="K1409">
        <v>9.1511219999999994E-3</v>
      </c>
      <c r="L1409">
        <v>9.1511219999999994E-3</v>
      </c>
      <c r="M1409">
        <v>2.9755085000000001E-6</v>
      </c>
      <c r="N1409" s="134"/>
      <c r="O1409" s="384"/>
      <c r="P1409"/>
      <c r="Q1409"/>
      <c r="R1409"/>
    </row>
    <row r="1410" spans="1:18" ht="13.8" customHeight="1" x14ac:dyDescent="0.3">
      <c r="A1410" t="s">
        <v>7286</v>
      </c>
      <c r="B1410" s="113" t="s">
        <v>2663</v>
      </c>
      <c r="C1410" s="182" t="s">
        <v>2743</v>
      </c>
      <c r="D1410" s="40" t="s">
        <v>2662</v>
      </c>
      <c r="E1410" s="181" t="s">
        <v>1318</v>
      </c>
      <c r="F1410" s="184" t="s">
        <v>4650</v>
      </c>
      <c r="G1410" s="371">
        <v>0.45620088000000003</v>
      </c>
      <c r="H1410" s="370">
        <v>9.1564017638000011E-2</v>
      </c>
      <c r="I1410">
        <v>6.8430132000000005E-2</v>
      </c>
      <c r="J1410">
        <v>2.3068967299999996E-2</v>
      </c>
      <c r="K1410">
        <v>1.7080652299999999E-2</v>
      </c>
      <c r="L1410">
        <v>1.7080652299999999E-2</v>
      </c>
      <c r="M1410">
        <v>6.4918337999999995E-5</v>
      </c>
      <c r="N1410" s="134"/>
      <c r="O1410" s="384"/>
      <c r="P1410"/>
      <c r="Q1410"/>
      <c r="R1410"/>
    </row>
    <row r="1411" spans="1:18" ht="13.8" customHeight="1" x14ac:dyDescent="0.3">
      <c r="A1411" t="s">
        <v>7287</v>
      </c>
      <c r="B1411" s="113" t="s">
        <v>2663</v>
      </c>
      <c r="C1411" s="182" t="s">
        <v>2744</v>
      </c>
      <c r="D1411" s="40" t="s">
        <v>2662</v>
      </c>
      <c r="E1411" s="181" t="s">
        <v>1318</v>
      </c>
      <c r="F1411" s="184" t="s">
        <v>4651</v>
      </c>
      <c r="G1411" s="371">
        <v>0.12162094000000001</v>
      </c>
      <c r="H1411" s="370">
        <v>2.588101399E-2</v>
      </c>
      <c r="I1411">
        <v>1.8243141000000001E-2</v>
      </c>
      <c r="J1411">
        <v>7.4656371100000002E-3</v>
      </c>
      <c r="K1411">
        <v>5.2402221000000006E-3</v>
      </c>
      <c r="L1411">
        <v>5.2402221000000006E-3</v>
      </c>
      <c r="M1411">
        <v>1.7223588E-4</v>
      </c>
      <c r="N1411" s="134"/>
      <c r="O1411" s="384"/>
      <c r="P1411"/>
      <c r="Q1411"/>
      <c r="R1411"/>
    </row>
    <row r="1412" spans="1:18" ht="13.8" customHeight="1" x14ac:dyDescent="0.3">
      <c r="A1412" t="s">
        <v>7288</v>
      </c>
      <c r="B1412" s="113" t="s">
        <v>2663</v>
      </c>
      <c r="C1412" s="182" t="s">
        <v>2745</v>
      </c>
      <c r="D1412" s="40" t="s">
        <v>2662</v>
      </c>
      <c r="E1412" s="181" t="s">
        <v>1318</v>
      </c>
      <c r="F1412" s="184" t="s">
        <v>4652</v>
      </c>
      <c r="G1412" s="371">
        <v>0.24339397999999998</v>
      </c>
      <c r="H1412" s="370">
        <v>4.6132440632059998E-2</v>
      </c>
      <c r="I1412">
        <v>3.6509096999999997E-2</v>
      </c>
      <c r="J1412">
        <v>9.6225158000000002E-3</v>
      </c>
      <c r="K1412">
        <v>5.3300305000000001E-3</v>
      </c>
      <c r="L1412">
        <v>5.3300305000000001E-3</v>
      </c>
      <c r="M1412">
        <v>8.2783205999999998E-7</v>
      </c>
      <c r="N1412" s="134"/>
      <c r="O1412" s="384"/>
      <c r="P1412"/>
      <c r="Q1412"/>
      <c r="R1412"/>
    </row>
    <row r="1413" spans="1:18" ht="13.8" customHeight="1" x14ac:dyDescent="0.3">
      <c r="A1413" t="s">
        <v>7289</v>
      </c>
      <c r="B1413" s="113" t="s">
        <v>2663</v>
      </c>
      <c r="C1413" s="182" t="s">
        <v>2746</v>
      </c>
      <c r="D1413" s="40" t="s">
        <v>2662</v>
      </c>
      <c r="E1413" s="181" t="s">
        <v>1318</v>
      </c>
      <c r="F1413" s="184" t="s">
        <v>4653</v>
      </c>
      <c r="G1413" s="371">
        <v>1.4439537333333335E-3</v>
      </c>
      <c r="H1413" s="370">
        <v>3.6000025336590001E-4</v>
      </c>
      <c r="I1413">
        <v>2.1659306000000001E-4</v>
      </c>
      <c r="J1413">
        <v>4.4982133659000001E-6</v>
      </c>
      <c r="K1413">
        <v>2.9363505899999997E-8</v>
      </c>
      <c r="L1413">
        <v>2.9363505899999997E-8</v>
      </c>
      <c r="M1413">
        <v>1.3890897999999999E-4</v>
      </c>
      <c r="N1413" s="134"/>
      <c r="O1413" s="384"/>
      <c r="P1413"/>
      <c r="Q1413"/>
      <c r="R1413"/>
    </row>
    <row r="1414" spans="1:18" ht="13.8" customHeight="1" x14ac:dyDescent="0.3">
      <c r="A1414" t="s">
        <v>7290</v>
      </c>
      <c r="B1414" s="113" t="s">
        <v>2663</v>
      </c>
      <c r="C1414" s="182" t="s">
        <v>2747</v>
      </c>
      <c r="D1414" s="40" t="s">
        <v>2662</v>
      </c>
      <c r="E1414" s="181" t="s">
        <v>1318</v>
      </c>
      <c r="F1414" s="184" t="s">
        <v>4654</v>
      </c>
      <c r="G1414" s="371">
        <v>0.27205705333333335</v>
      </c>
      <c r="H1414" s="370">
        <v>4.5278374701000004E-2</v>
      </c>
      <c r="I1414">
        <v>4.0808558000000002E-2</v>
      </c>
      <c r="J1414">
        <v>3.6680791399999997E-3</v>
      </c>
      <c r="K1414">
        <v>2.02478311E-3</v>
      </c>
      <c r="L1414">
        <v>2.02478311E-3</v>
      </c>
      <c r="M1414">
        <v>8.0173756099999999E-4</v>
      </c>
      <c r="N1414" s="134"/>
      <c r="O1414" s="384"/>
      <c r="P1414"/>
      <c r="Q1414"/>
      <c r="R1414"/>
    </row>
    <row r="1415" spans="1:18" ht="13.8" customHeight="1" x14ac:dyDescent="0.3">
      <c r="A1415" t="s">
        <v>7291</v>
      </c>
      <c r="B1415" s="113" t="s">
        <v>2663</v>
      </c>
      <c r="C1415" s="182" t="s">
        <v>2748</v>
      </c>
      <c r="D1415" s="40" t="s">
        <v>2662</v>
      </c>
      <c r="E1415" s="181" t="s">
        <v>1318</v>
      </c>
      <c r="F1415" s="184" t="s">
        <v>4655</v>
      </c>
      <c r="G1415" s="371">
        <v>0.23246477333333335</v>
      </c>
      <c r="H1415" s="370">
        <v>4.0205609353999999E-2</v>
      </c>
      <c r="I1415">
        <v>3.4869716000000002E-2</v>
      </c>
      <c r="J1415">
        <v>5.3173691100000002E-3</v>
      </c>
      <c r="K1415">
        <v>3.3846536999999999E-3</v>
      </c>
      <c r="L1415">
        <v>3.3846536999999999E-3</v>
      </c>
      <c r="M1415">
        <v>1.8524244000000002E-5</v>
      </c>
      <c r="N1415" s="134"/>
      <c r="O1415" s="384"/>
      <c r="P1415"/>
      <c r="Q1415"/>
      <c r="R1415"/>
    </row>
    <row r="1416" spans="1:18" ht="13.8" customHeight="1" x14ac:dyDescent="0.3">
      <c r="A1416" t="s">
        <v>7292</v>
      </c>
      <c r="B1416" s="113" t="s">
        <v>2663</v>
      </c>
      <c r="C1416" s="182" t="s">
        <v>2749</v>
      </c>
      <c r="D1416" s="40" t="s">
        <v>2662</v>
      </c>
      <c r="E1416" s="181" t="s">
        <v>1318</v>
      </c>
      <c r="F1416" s="184" t="s">
        <v>4656</v>
      </c>
      <c r="G1416" s="371">
        <v>0.19427269333333333</v>
      </c>
      <c r="H1416" s="370">
        <v>3.8997007021999999E-2</v>
      </c>
      <c r="I1416">
        <v>2.9140903999999999E-2</v>
      </c>
      <c r="J1416">
        <v>9.3357730000000003E-3</v>
      </c>
      <c r="K1416">
        <v>5.3142788000000007E-3</v>
      </c>
      <c r="L1416">
        <v>5.3142788000000007E-3</v>
      </c>
      <c r="M1416">
        <v>5.2033002199999997E-4</v>
      </c>
      <c r="N1416" s="134"/>
      <c r="O1416" s="384"/>
      <c r="P1416"/>
      <c r="Q1416"/>
      <c r="R1416"/>
    </row>
    <row r="1417" spans="1:18" ht="13.8" customHeight="1" x14ac:dyDescent="0.3">
      <c r="A1417" t="s">
        <v>7293</v>
      </c>
      <c r="B1417" s="113" t="s">
        <v>2663</v>
      </c>
      <c r="C1417" s="182" t="s">
        <v>2750</v>
      </c>
      <c r="D1417" s="40" t="s">
        <v>2662</v>
      </c>
      <c r="E1417" s="181" t="s">
        <v>1318</v>
      </c>
      <c r="F1417" s="184" t="s">
        <v>4657</v>
      </c>
      <c r="G1417" s="371">
        <v>0.37144271333333334</v>
      </c>
      <c r="H1417" s="370">
        <v>7.3835117515199999E-2</v>
      </c>
      <c r="I1417">
        <v>5.5716407000000003E-2</v>
      </c>
      <c r="J1417">
        <v>1.8109483400000001E-2</v>
      </c>
      <c r="K1417">
        <v>1.1172135600000001E-2</v>
      </c>
      <c r="L1417">
        <v>1.1172135600000001E-2</v>
      </c>
      <c r="M1417">
        <v>9.2271151999999994E-6</v>
      </c>
      <c r="N1417" s="134"/>
      <c r="O1417" s="384"/>
      <c r="P1417"/>
      <c r="Q1417"/>
      <c r="R1417"/>
    </row>
    <row r="1418" spans="1:18" ht="13.8" customHeight="1" x14ac:dyDescent="0.3">
      <c r="A1418" t="s">
        <v>7294</v>
      </c>
      <c r="B1418" s="113" t="s">
        <v>2663</v>
      </c>
      <c r="C1418" s="182" t="s">
        <v>2751</v>
      </c>
      <c r="D1418" s="40" t="s">
        <v>2662</v>
      </c>
      <c r="E1418" s="181" t="s">
        <v>1318</v>
      </c>
      <c r="F1418" s="184" t="s">
        <v>4658</v>
      </c>
      <c r="G1418" s="371">
        <v>0.18648367333333332</v>
      </c>
      <c r="H1418" s="370">
        <v>3.5869611715999998E-2</v>
      </c>
      <c r="I1418">
        <v>2.7972550999999998E-2</v>
      </c>
      <c r="J1418">
        <v>7.8682804999999998E-3</v>
      </c>
      <c r="K1418">
        <v>4.3556610999999999E-3</v>
      </c>
      <c r="L1418">
        <v>4.3556610999999999E-3</v>
      </c>
      <c r="M1418">
        <v>2.8780216E-5</v>
      </c>
      <c r="N1418" s="134"/>
      <c r="O1418" s="384"/>
      <c r="P1418"/>
      <c r="Q1418"/>
      <c r="R1418"/>
    </row>
    <row r="1419" spans="1:18" ht="13.8" customHeight="1" x14ac:dyDescent="0.3">
      <c r="A1419" s="39" t="s">
        <v>7295</v>
      </c>
      <c r="B1419" s="113" t="s">
        <v>2663</v>
      </c>
      <c r="C1419" s="182" t="s">
        <v>2752</v>
      </c>
      <c r="D1419" s="40" t="s">
        <v>2662</v>
      </c>
      <c r="E1419" s="181" t="s">
        <v>1318</v>
      </c>
      <c r="F1419" s="184" t="s">
        <v>4659</v>
      </c>
      <c r="G1419" s="371">
        <v>0.22308854666666666</v>
      </c>
      <c r="H1419" s="370">
        <v>4.4555454999999994E-2</v>
      </c>
      <c r="I1419">
        <v>3.3463281999999997E-2</v>
      </c>
      <c r="J1419">
        <v>1.1046922900000001E-2</v>
      </c>
      <c r="K1419">
        <v>6.8656072000000002E-3</v>
      </c>
      <c r="L1419">
        <v>6.8656072000000002E-3</v>
      </c>
      <c r="M1419">
        <v>4.5250100000000002E-5</v>
      </c>
      <c r="N1419" s="134"/>
      <c r="O1419" s="384"/>
      <c r="P1419"/>
      <c r="Q1419"/>
      <c r="R1419"/>
    </row>
    <row r="1420" spans="1:18" ht="13.8" customHeight="1" x14ac:dyDescent="0.3">
      <c r="A1420" t="s">
        <v>7296</v>
      </c>
      <c r="B1420" s="113" t="s">
        <v>2663</v>
      </c>
      <c r="C1420" s="182" t="s">
        <v>2753</v>
      </c>
      <c r="D1420" s="40" t="s">
        <v>2662</v>
      </c>
      <c r="E1420" s="181" t="s">
        <v>1318</v>
      </c>
      <c r="F1420" s="184" t="s">
        <v>4660</v>
      </c>
      <c r="G1420" s="371">
        <v>0.14509537333333333</v>
      </c>
      <c r="H1420" s="370">
        <v>2.6838947796E-2</v>
      </c>
      <c r="I1420">
        <v>2.1764306000000001E-2</v>
      </c>
      <c r="J1420">
        <v>3.0585681100000002E-3</v>
      </c>
      <c r="K1420">
        <v>1.8133560500000001E-3</v>
      </c>
      <c r="L1420">
        <v>1.8133560500000001E-3</v>
      </c>
      <c r="M1420">
        <v>2.016073686E-3</v>
      </c>
      <c r="N1420" s="134"/>
      <c r="O1420" s="384"/>
      <c r="P1420"/>
      <c r="Q1420"/>
      <c r="R1420"/>
    </row>
    <row r="1421" spans="1:18" ht="13.8" customHeight="1" x14ac:dyDescent="0.3">
      <c r="A1421" t="s">
        <v>7297</v>
      </c>
      <c r="B1421" s="113" t="s">
        <v>2663</v>
      </c>
      <c r="C1421" s="182" t="s">
        <v>2754</v>
      </c>
      <c r="D1421" s="40" t="s">
        <v>2662</v>
      </c>
      <c r="E1421" s="181" t="s">
        <v>1318</v>
      </c>
      <c r="F1421" s="184" t="s">
        <v>4661</v>
      </c>
      <c r="G1421" s="371">
        <v>0.15640807333333334</v>
      </c>
      <c r="H1421" s="370">
        <v>3.1035322035999999E-2</v>
      </c>
      <c r="I1421">
        <v>2.3461210999999999E-2</v>
      </c>
      <c r="J1421">
        <v>7.5002345999999991E-3</v>
      </c>
      <c r="K1421">
        <v>4.2402706999999998E-3</v>
      </c>
      <c r="L1421">
        <v>4.2402706999999998E-3</v>
      </c>
      <c r="M1421">
        <v>7.3876436000000001E-5</v>
      </c>
      <c r="N1421" s="134"/>
      <c r="O1421" s="384"/>
      <c r="P1421"/>
      <c r="Q1421"/>
      <c r="R1421"/>
    </row>
    <row r="1422" spans="1:18" ht="13.8" customHeight="1" x14ac:dyDescent="0.3">
      <c r="A1422" t="s">
        <v>7298</v>
      </c>
      <c r="B1422" s="113" t="s">
        <v>2663</v>
      </c>
      <c r="C1422" s="182" t="s">
        <v>2755</v>
      </c>
      <c r="D1422" s="40" t="s">
        <v>2662</v>
      </c>
      <c r="E1422" s="181" t="s">
        <v>1318</v>
      </c>
      <c r="F1422" s="184" t="s">
        <v>4662</v>
      </c>
      <c r="G1422" s="371">
        <v>0.23236076</v>
      </c>
      <c r="H1422" s="370">
        <v>4.2687058316999996E-2</v>
      </c>
      <c r="I1422">
        <v>3.4854113999999999E-2</v>
      </c>
      <c r="J1422">
        <v>7.8009131000000001E-3</v>
      </c>
      <c r="K1422">
        <v>4.3192559E-3</v>
      </c>
      <c r="L1422">
        <v>4.3192559E-3</v>
      </c>
      <c r="M1422">
        <v>3.2031216999999999E-5</v>
      </c>
      <c r="N1422" s="134"/>
      <c r="O1422" s="384"/>
      <c r="P1422"/>
      <c r="Q1422"/>
      <c r="R1422"/>
    </row>
    <row r="1423" spans="1:18" ht="13.8" customHeight="1" x14ac:dyDescent="0.3">
      <c r="A1423" t="s">
        <v>7299</v>
      </c>
      <c r="B1423" s="113" t="s">
        <v>2663</v>
      </c>
      <c r="C1423" s="182" t="s">
        <v>2756</v>
      </c>
      <c r="D1423" s="40" t="s">
        <v>2662</v>
      </c>
      <c r="E1423" s="181" t="s">
        <v>1318</v>
      </c>
      <c r="F1423" s="184" t="s">
        <v>4663</v>
      </c>
      <c r="G1423" s="371">
        <v>1.6391223999999999E-2</v>
      </c>
      <c r="H1423" s="370">
        <v>3.5913740399999999E-3</v>
      </c>
      <c r="I1423">
        <v>2.4586835999999999E-3</v>
      </c>
      <c r="J1423">
        <v>1.00647678E-3</v>
      </c>
      <c r="K1423">
        <v>7.0244426999999999E-4</v>
      </c>
      <c r="L1423">
        <v>7.0244426999999999E-4</v>
      </c>
      <c r="M1423">
        <v>1.2621366000000001E-4</v>
      </c>
      <c r="N1423" s="134"/>
      <c r="O1423" s="384"/>
      <c r="P1423"/>
      <c r="Q1423"/>
      <c r="R1423"/>
    </row>
    <row r="1424" spans="1:18" ht="13.8" customHeight="1" x14ac:dyDescent="0.3">
      <c r="A1424" t="s">
        <v>7300</v>
      </c>
      <c r="B1424" s="113" t="s">
        <v>2663</v>
      </c>
      <c r="C1424" s="182" t="s">
        <v>2757</v>
      </c>
      <c r="D1424" s="40" t="s">
        <v>2662</v>
      </c>
      <c r="E1424" s="181" t="s">
        <v>1318</v>
      </c>
      <c r="F1424" s="184" t="s">
        <v>4664</v>
      </c>
      <c r="G1424" s="371">
        <v>0.22195567999999999</v>
      </c>
      <c r="H1424" s="370">
        <v>4.4532726699999997E-2</v>
      </c>
      <c r="I1424">
        <v>3.3293351999999998E-2</v>
      </c>
      <c r="J1424">
        <v>1.1239374700000001E-2</v>
      </c>
      <c r="K1424">
        <v>8.3225745000000007E-3</v>
      </c>
      <c r="L1424">
        <v>8.3225745000000007E-3</v>
      </c>
      <c r="M1424">
        <v>0</v>
      </c>
      <c r="N1424" s="134"/>
      <c r="O1424" s="384"/>
      <c r="P1424"/>
      <c r="Q1424"/>
      <c r="R1424"/>
    </row>
    <row r="1425" spans="1:18" ht="13.8" customHeight="1" x14ac:dyDescent="0.3">
      <c r="A1425" t="s">
        <v>7301</v>
      </c>
      <c r="B1425" s="113" t="s">
        <v>2663</v>
      </c>
      <c r="C1425" s="182" t="s">
        <v>2758</v>
      </c>
      <c r="D1425" s="40" t="s">
        <v>2662</v>
      </c>
      <c r="E1425" s="181" t="s">
        <v>1318</v>
      </c>
      <c r="F1425" s="184" t="s">
        <v>4665</v>
      </c>
      <c r="G1425" s="371">
        <v>0.25950138666666672</v>
      </c>
      <c r="H1425" s="370">
        <v>4.6924218586000002E-2</v>
      </c>
      <c r="I1425">
        <v>3.8925208000000003E-2</v>
      </c>
      <c r="J1425">
        <v>7.9714128000000009E-3</v>
      </c>
      <c r="K1425">
        <v>4.4232383E-3</v>
      </c>
      <c r="L1425">
        <v>4.4232383E-3</v>
      </c>
      <c r="M1425">
        <v>2.7597786E-5</v>
      </c>
      <c r="N1425" s="134"/>
      <c r="O1425" s="384"/>
      <c r="P1425"/>
      <c r="Q1425"/>
      <c r="R1425"/>
    </row>
    <row r="1426" spans="1:18" ht="13.8" customHeight="1" x14ac:dyDescent="0.3">
      <c r="A1426" t="s">
        <v>7302</v>
      </c>
      <c r="B1426" s="113" t="s">
        <v>2663</v>
      </c>
      <c r="C1426" s="182" t="s">
        <v>2759</v>
      </c>
      <c r="D1426" s="40" t="s">
        <v>2662</v>
      </c>
      <c r="E1426" s="181" t="s">
        <v>1318</v>
      </c>
      <c r="F1426" s="184" t="s">
        <v>4666</v>
      </c>
      <c r="G1426" s="371">
        <v>0.21710118</v>
      </c>
      <c r="H1426" s="370">
        <v>4.3242296697370002E-2</v>
      </c>
      <c r="I1426">
        <v>3.2565177000000001E-2</v>
      </c>
      <c r="J1426">
        <v>1.06764107E-2</v>
      </c>
      <c r="K1426">
        <v>6.8853203000000009E-3</v>
      </c>
      <c r="L1426">
        <v>6.8853203000000009E-3</v>
      </c>
      <c r="M1426">
        <v>7.0899737E-7</v>
      </c>
      <c r="N1426" s="134"/>
      <c r="O1426" s="384"/>
      <c r="P1426"/>
      <c r="Q1426"/>
      <c r="R1426"/>
    </row>
    <row r="1427" spans="1:18" ht="13.8" customHeight="1" x14ac:dyDescent="0.3">
      <c r="A1427" t="s">
        <v>7303</v>
      </c>
      <c r="B1427" s="113" t="s">
        <v>2663</v>
      </c>
      <c r="C1427" s="182" t="s">
        <v>2760</v>
      </c>
      <c r="D1427" s="40" t="s">
        <v>2662</v>
      </c>
      <c r="E1427" s="181" t="s">
        <v>1318</v>
      </c>
      <c r="F1427" s="184" t="s">
        <v>4667</v>
      </c>
      <c r="G1427" s="371">
        <v>5.0494804666666671E-2</v>
      </c>
      <c r="H1427" s="370">
        <v>9.3372554899999998E-3</v>
      </c>
      <c r="I1427">
        <v>7.5742207000000002E-3</v>
      </c>
      <c r="J1427">
        <v>1.5463564099999999E-3</v>
      </c>
      <c r="K1427">
        <v>8.6009995000000002E-4</v>
      </c>
      <c r="L1427">
        <v>8.6009995000000002E-4</v>
      </c>
      <c r="M1427">
        <v>2.1667837999999999E-4</v>
      </c>
      <c r="N1427" s="134"/>
      <c r="O1427" s="384"/>
      <c r="P1427"/>
      <c r="Q1427"/>
      <c r="R1427"/>
    </row>
    <row r="1428" spans="1:18" ht="13.8" customHeight="1" x14ac:dyDescent="0.3">
      <c r="A1428" t="s">
        <v>7304</v>
      </c>
      <c r="B1428" s="113" t="s">
        <v>2663</v>
      </c>
      <c r="C1428" s="182" t="s">
        <v>2761</v>
      </c>
      <c r="D1428" s="40" t="s">
        <v>2662</v>
      </c>
      <c r="E1428" s="181" t="s">
        <v>1318</v>
      </c>
      <c r="F1428" s="184" t="s">
        <v>4668</v>
      </c>
      <c r="G1428" s="371">
        <v>9.1499013333333337E-2</v>
      </c>
      <c r="H1428" s="370">
        <v>1.6674430840000001E-2</v>
      </c>
      <c r="I1428">
        <v>1.3724851999999999E-2</v>
      </c>
      <c r="J1428">
        <v>2.77686062E-3</v>
      </c>
      <c r="K1428">
        <v>1.53534717E-3</v>
      </c>
      <c r="L1428">
        <v>1.53534717E-3</v>
      </c>
      <c r="M1428">
        <v>1.7271822E-4</v>
      </c>
      <c r="N1428" s="134"/>
      <c r="O1428" s="384"/>
      <c r="P1428"/>
      <c r="Q1428"/>
      <c r="R1428"/>
    </row>
    <row r="1429" spans="1:18" ht="13.8" customHeight="1" x14ac:dyDescent="0.3">
      <c r="A1429" t="s">
        <v>7305</v>
      </c>
      <c r="B1429" s="113" t="s">
        <v>2663</v>
      </c>
      <c r="C1429" s="182" t="s">
        <v>2762</v>
      </c>
      <c r="D1429" s="40" t="s">
        <v>2662</v>
      </c>
      <c r="E1429" s="181" t="s">
        <v>1318</v>
      </c>
      <c r="F1429" s="184" t="s">
        <v>4669</v>
      </c>
      <c r="G1429" s="371">
        <v>0.21256556666666668</v>
      </c>
      <c r="H1429" s="370">
        <v>4.2692666187000003E-2</v>
      </c>
      <c r="I1429">
        <v>3.1884835E-2</v>
      </c>
      <c r="J1429">
        <v>1.07850742E-2</v>
      </c>
      <c r="K1429">
        <v>7.9800989999999992E-3</v>
      </c>
      <c r="L1429">
        <v>7.9800989999999992E-3</v>
      </c>
      <c r="M1429">
        <v>2.2756987E-5</v>
      </c>
      <c r="N1429" s="134"/>
      <c r="O1429" s="384"/>
      <c r="P1429"/>
      <c r="Q1429"/>
      <c r="R1429"/>
    </row>
    <row r="1430" spans="1:18" ht="13.8" customHeight="1" x14ac:dyDescent="0.3">
      <c r="A1430" t="s">
        <v>7306</v>
      </c>
      <c r="B1430" s="113" t="s">
        <v>2663</v>
      </c>
      <c r="C1430" s="182" t="s">
        <v>2763</v>
      </c>
      <c r="D1430" s="40" t="s">
        <v>2662</v>
      </c>
      <c r="E1430" s="181" t="s">
        <v>1318</v>
      </c>
      <c r="F1430" s="184" t="s">
        <v>4670</v>
      </c>
      <c r="G1430" s="371">
        <v>2.1832574000000002E-3</v>
      </c>
      <c r="H1430" s="370">
        <v>5.4419372389999995E-4</v>
      </c>
      <c r="I1430">
        <v>3.2748861000000002E-4</v>
      </c>
      <c r="J1430">
        <v>6.7412439000000004E-6</v>
      </c>
      <c r="K1430">
        <v>0</v>
      </c>
      <c r="L1430">
        <v>0</v>
      </c>
      <c r="M1430">
        <v>2.0996386999999999E-4</v>
      </c>
      <c r="N1430" s="134"/>
      <c r="O1430" s="384"/>
      <c r="P1430"/>
      <c r="Q1430"/>
      <c r="R1430"/>
    </row>
    <row r="1431" spans="1:18" ht="13.8" customHeight="1" x14ac:dyDescent="0.3">
      <c r="A1431" t="s">
        <v>7307</v>
      </c>
      <c r="B1431" s="113" t="s">
        <v>2663</v>
      </c>
      <c r="C1431" s="182" t="s">
        <v>2764</v>
      </c>
      <c r="D1431" s="40" t="s">
        <v>2662</v>
      </c>
      <c r="E1431" s="181" t="s">
        <v>1318</v>
      </c>
      <c r="F1431" s="184" t="s">
        <v>4671</v>
      </c>
      <c r="G1431" s="371">
        <v>8.5797240000000011E-2</v>
      </c>
      <c r="H1431" s="370">
        <v>1.7293643300000001E-2</v>
      </c>
      <c r="I1431">
        <v>1.2869586000000001E-2</v>
      </c>
      <c r="J1431">
        <v>4.2668792600000002E-3</v>
      </c>
      <c r="K1431">
        <v>3.15581798E-3</v>
      </c>
      <c r="L1431">
        <v>3.15581798E-3</v>
      </c>
      <c r="M1431">
        <v>1.5717804000000001E-4</v>
      </c>
      <c r="N1431" s="134"/>
      <c r="O1431" s="384"/>
      <c r="P1431"/>
      <c r="Q1431"/>
      <c r="R1431"/>
    </row>
    <row r="1432" spans="1:18" ht="13.8" customHeight="1" x14ac:dyDescent="0.3">
      <c r="A1432" t="s">
        <v>7308</v>
      </c>
      <c r="B1432" s="113" t="s">
        <v>2663</v>
      </c>
      <c r="C1432" s="182" t="s">
        <v>2765</v>
      </c>
      <c r="D1432" s="40" t="s">
        <v>2662</v>
      </c>
      <c r="E1432" s="181" t="s">
        <v>1318</v>
      </c>
      <c r="F1432" s="184" t="s">
        <v>4672</v>
      </c>
      <c r="G1432" s="371">
        <v>0.61853602666666663</v>
      </c>
      <c r="H1432" s="370">
        <v>0.12293092444307999</v>
      </c>
      <c r="I1432">
        <v>9.2780403999999997E-2</v>
      </c>
      <c r="J1432">
        <v>3.0150214500000001E-2</v>
      </c>
      <c r="K1432">
        <v>1.8556285499999998E-2</v>
      </c>
      <c r="L1432">
        <v>1.8556285499999998E-2</v>
      </c>
      <c r="M1432">
        <v>3.0594308E-7</v>
      </c>
      <c r="N1432" s="134"/>
      <c r="O1432" s="384"/>
      <c r="P1432"/>
      <c r="Q1432"/>
      <c r="R1432"/>
    </row>
    <row r="1433" spans="1:18" ht="13.8" customHeight="1" x14ac:dyDescent="0.3">
      <c r="A1433" t="s">
        <v>7309</v>
      </c>
      <c r="B1433" s="113" t="s">
        <v>2663</v>
      </c>
      <c r="C1433" s="182" t="s">
        <v>2766</v>
      </c>
      <c r="D1433" s="40" t="s">
        <v>2662</v>
      </c>
      <c r="E1433" s="181" t="s">
        <v>1318</v>
      </c>
      <c r="F1433" s="184" t="s">
        <v>4673</v>
      </c>
      <c r="G1433" s="371">
        <v>0.11442281333333335</v>
      </c>
      <c r="H1433" s="370">
        <v>2.6507566268799999E-2</v>
      </c>
      <c r="I1433">
        <v>1.7163422000000001E-2</v>
      </c>
      <c r="J1433">
        <v>9.3417737999999997E-3</v>
      </c>
      <c r="K1433">
        <v>5.3186003999999999E-3</v>
      </c>
      <c r="L1433">
        <v>5.3186003999999999E-3</v>
      </c>
      <c r="M1433">
        <v>2.3704687999999999E-6</v>
      </c>
      <c r="N1433" s="134"/>
      <c r="O1433" s="384"/>
      <c r="P1433"/>
      <c r="Q1433"/>
      <c r="R1433"/>
    </row>
    <row r="1434" spans="1:18" ht="13.8" customHeight="1" x14ac:dyDescent="0.3">
      <c r="A1434" t="s">
        <v>7310</v>
      </c>
      <c r="B1434" s="113" t="s">
        <v>2663</v>
      </c>
      <c r="C1434" s="182" t="s">
        <v>2767</v>
      </c>
      <c r="D1434" s="40" t="s">
        <v>2662</v>
      </c>
      <c r="E1434" s="181" t="s">
        <v>1318</v>
      </c>
      <c r="F1434" s="184" t="s">
        <v>4674</v>
      </c>
      <c r="G1434" s="371">
        <v>0.15273603333333333</v>
      </c>
      <c r="H1434" s="370">
        <v>3.0563181457999997E-2</v>
      </c>
      <c r="I1434">
        <v>2.2910404999999998E-2</v>
      </c>
      <c r="J1434">
        <v>7.5762209799999994E-3</v>
      </c>
      <c r="K1434">
        <v>5.4731983E-3</v>
      </c>
      <c r="L1434">
        <v>5.4731983E-3</v>
      </c>
      <c r="M1434">
        <v>7.6555478000000002E-5</v>
      </c>
      <c r="N1434" s="134"/>
      <c r="O1434" s="384"/>
      <c r="P1434"/>
      <c r="Q1434"/>
      <c r="R1434"/>
    </row>
    <row r="1435" spans="1:18" ht="13.8" customHeight="1" x14ac:dyDescent="0.3">
      <c r="A1435" t="s">
        <v>7311</v>
      </c>
      <c r="B1435" s="113" t="s">
        <v>2663</v>
      </c>
      <c r="C1435" s="182" t="s">
        <v>2768</v>
      </c>
      <c r="D1435" s="40" t="s">
        <v>2662</v>
      </c>
      <c r="E1435" s="181" t="s">
        <v>1318</v>
      </c>
      <c r="F1435" s="184" t="s">
        <v>4675</v>
      </c>
      <c r="G1435" s="371">
        <v>1.6114448E-2</v>
      </c>
      <c r="H1435" s="370">
        <v>3.7163379900000001E-3</v>
      </c>
      <c r="I1435">
        <v>2.4171672000000001E-3</v>
      </c>
      <c r="J1435">
        <v>1.0920766099999999E-3</v>
      </c>
      <c r="K1435">
        <v>7.3409541999999999E-4</v>
      </c>
      <c r="L1435">
        <v>7.3409541999999999E-4</v>
      </c>
      <c r="M1435">
        <v>2.0709417999999999E-4</v>
      </c>
      <c r="N1435" s="134"/>
      <c r="O1435" s="384"/>
      <c r="P1435"/>
      <c r="Q1435"/>
      <c r="R1435"/>
    </row>
    <row r="1436" spans="1:18" ht="13.8" customHeight="1" x14ac:dyDescent="0.3">
      <c r="A1436" t="s">
        <v>7312</v>
      </c>
      <c r="B1436" s="113" t="s">
        <v>2663</v>
      </c>
      <c r="C1436" s="182" t="s">
        <v>2769</v>
      </c>
      <c r="D1436" s="40" t="s">
        <v>2662</v>
      </c>
      <c r="E1436" s="181" t="s">
        <v>1318</v>
      </c>
      <c r="F1436" s="184" t="s">
        <v>4676</v>
      </c>
      <c r="G1436" s="371">
        <v>0.19692549333333334</v>
      </c>
      <c r="H1436" s="370">
        <v>3.6843629045999998E-2</v>
      </c>
      <c r="I1436">
        <v>2.9538824000000002E-2</v>
      </c>
      <c r="J1436">
        <v>7.2651529999999999E-3</v>
      </c>
      <c r="K1436">
        <v>4.0303431999999997E-3</v>
      </c>
      <c r="L1436">
        <v>4.0303431999999997E-3</v>
      </c>
      <c r="M1436">
        <v>3.9652045999999998E-5</v>
      </c>
      <c r="N1436" s="134"/>
      <c r="O1436" s="384"/>
      <c r="P1436"/>
      <c r="Q1436"/>
      <c r="R1436"/>
    </row>
    <row r="1437" spans="1:18" ht="13.8" customHeight="1" x14ac:dyDescent="0.3">
      <c r="A1437" t="s">
        <v>7313</v>
      </c>
      <c r="B1437" s="113" t="s">
        <v>2663</v>
      </c>
      <c r="C1437" s="182" t="s">
        <v>2770</v>
      </c>
      <c r="D1437" s="40" t="s">
        <v>2662</v>
      </c>
      <c r="E1437" s="181" t="s">
        <v>1318</v>
      </c>
      <c r="F1437" s="184" t="s">
        <v>4677</v>
      </c>
      <c r="G1437" s="371">
        <v>0.24068488666666665</v>
      </c>
      <c r="H1437" s="370">
        <v>4.8310192611999994E-2</v>
      </c>
      <c r="I1437">
        <v>3.6102732999999998E-2</v>
      </c>
      <c r="J1437">
        <v>1.2183043899999999E-2</v>
      </c>
      <c r="K1437">
        <v>9.0210455999999994E-3</v>
      </c>
      <c r="L1437">
        <v>9.0210455999999994E-3</v>
      </c>
      <c r="M1437">
        <v>2.4415712E-5</v>
      </c>
      <c r="N1437" s="134"/>
      <c r="O1437" s="384"/>
      <c r="P1437"/>
      <c r="Q1437"/>
      <c r="R1437"/>
    </row>
    <row r="1438" spans="1:18" ht="13.8" customHeight="1" x14ac:dyDescent="0.3">
      <c r="A1438" t="s">
        <v>7314</v>
      </c>
      <c r="B1438" s="113" t="s">
        <v>2663</v>
      </c>
      <c r="C1438" s="182" t="s">
        <v>2771</v>
      </c>
      <c r="D1438" s="40" t="s">
        <v>2662</v>
      </c>
      <c r="E1438" s="181" t="s">
        <v>1318</v>
      </c>
      <c r="F1438" s="184" t="s">
        <v>4678</v>
      </c>
      <c r="G1438" s="371">
        <v>0.15506316000000001</v>
      </c>
      <c r="H1438" s="370">
        <v>3.1330495526999999E-2</v>
      </c>
      <c r="I1438">
        <v>2.3259473999999999E-2</v>
      </c>
      <c r="J1438">
        <v>7.9807126999999999E-3</v>
      </c>
      <c r="K1438">
        <v>5.8744937499999993E-3</v>
      </c>
      <c r="L1438">
        <v>5.8744937499999993E-3</v>
      </c>
      <c r="M1438">
        <v>9.0308827000000006E-5</v>
      </c>
      <c r="N1438" s="134"/>
      <c r="O1438" s="384"/>
      <c r="P1438"/>
      <c r="Q1438"/>
      <c r="R1438"/>
    </row>
    <row r="1439" spans="1:18" ht="13.8" customHeight="1" x14ac:dyDescent="0.3">
      <c r="A1439" t="s">
        <v>7315</v>
      </c>
      <c r="B1439" s="113" t="s">
        <v>2663</v>
      </c>
      <c r="C1439" s="182" t="s">
        <v>2772</v>
      </c>
      <c r="D1439" s="40" t="s">
        <v>2662</v>
      </c>
      <c r="E1439" s="181" t="s">
        <v>1318</v>
      </c>
      <c r="F1439" s="184" t="s">
        <v>7316</v>
      </c>
      <c r="G1439" s="371">
        <v>0.17989091333333335</v>
      </c>
      <c r="H1439" s="370">
        <v>3.6161594687000004E-2</v>
      </c>
      <c r="I1439">
        <v>2.6983637000000001E-2</v>
      </c>
      <c r="J1439">
        <v>9.0858131000000012E-3</v>
      </c>
      <c r="K1439">
        <v>6.7262501999999997E-3</v>
      </c>
      <c r="L1439">
        <v>6.7262501999999997E-3</v>
      </c>
      <c r="M1439">
        <v>9.2144587000000003E-5</v>
      </c>
      <c r="N1439" s="134"/>
      <c r="O1439" s="384"/>
      <c r="P1439"/>
      <c r="Q1439"/>
      <c r="R1439"/>
    </row>
    <row r="1440" spans="1:18" ht="13.8" customHeight="1" x14ac:dyDescent="0.3">
      <c r="A1440" s="39" t="s">
        <v>7317</v>
      </c>
      <c r="B1440" s="113" t="s">
        <v>2663</v>
      </c>
      <c r="C1440" s="182" t="s">
        <v>2773</v>
      </c>
      <c r="D1440" s="40" t="s">
        <v>2662</v>
      </c>
      <c r="E1440" s="181" t="s">
        <v>1318</v>
      </c>
      <c r="F1440" s="184" t="s">
        <v>4679</v>
      </c>
      <c r="G1440" s="371">
        <v>0.20427489333333335</v>
      </c>
      <c r="H1440" s="370">
        <v>3.9872396216E-2</v>
      </c>
      <c r="I1440">
        <v>3.0641234E-2</v>
      </c>
      <c r="J1440">
        <v>9.2074514000000003E-3</v>
      </c>
      <c r="K1440">
        <v>6.0185371000000005E-3</v>
      </c>
      <c r="L1440">
        <v>6.0185371000000005E-3</v>
      </c>
      <c r="M1440">
        <v>2.3710816E-5</v>
      </c>
      <c r="N1440" s="134"/>
      <c r="O1440" s="384"/>
      <c r="P1440"/>
      <c r="Q1440"/>
      <c r="R1440"/>
    </row>
    <row r="1441" spans="1:18" ht="13.8" customHeight="1" x14ac:dyDescent="0.3">
      <c r="A1441" t="s">
        <v>7318</v>
      </c>
      <c r="B1441" s="113" t="s">
        <v>2663</v>
      </c>
      <c r="C1441" s="182" t="s">
        <v>2774</v>
      </c>
      <c r="D1441" s="40" t="s">
        <v>2662</v>
      </c>
      <c r="E1441" s="181" t="s">
        <v>1318</v>
      </c>
      <c r="F1441" s="184" t="s">
        <v>4680</v>
      </c>
      <c r="G1441" s="371">
        <v>0.17309595999999999</v>
      </c>
      <c r="H1441" s="370">
        <v>3.5045675182999995E-2</v>
      </c>
      <c r="I1441">
        <v>2.5964393999999998E-2</v>
      </c>
      <c r="J1441">
        <v>8.031053199999999E-3</v>
      </c>
      <c r="K1441">
        <v>4.6567615000000003E-3</v>
      </c>
      <c r="L1441">
        <v>4.6567615000000003E-3</v>
      </c>
      <c r="M1441">
        <v>1.0502279829999999E-3</v>
      </c>
      <c r="N1441" s="134"/>
      <c r="O1441" s="384"/>
      <c r="P1441"/>
      <c r="Q1441"/>
      <c r="R1441"/>
    </row>
    <row r="1442" spans="1:18" ht="13.8" customHeight="1" x14ac:dyDescent="0.3">
      <c r="A1442" t="s">
        <v>7319</v>
      </c>
      <c r="B1442" s="113" t="s">
        <v>2663</v>
      </c>
      <c r="C1442" s="182" t="s">
        <v>2775</v>
      </c>
      <c r="D1442" s="40" t="s">
        <v>2662</v>
      </c>
      <c r="E1442" s="181" t="s">
        <v>1318</v>
      </c>
      <c r="F1442" s="184" t="s">
        <v>4681</v>
      </c>
      <c r="G1442" s="371">
        <v>0.20687217333333335</v>
      </c>
      <c r="H1442" s="370">
        <v>4.1028339703000002E-2</v>
      </c>
      <c r="I1442">
        <v>3.1030826000000001E-2</v>
      </c>
      <c r="J1442">
        <v>9.9702641999999987E-3</v>
      </c>
      <c r="K1442">
        <v>5.5874892000000002E-3</v>
      </c>
      <c r="L1442">
        <v>5.5874892000000002E-3</v>
      </c>
      <c r="M1442">
        <v>2.7249502999999999E-5</v>
      </c>
      <c r="N1442" s="134"/>
      <c r="O1442" s="384"/>
      <c r="P1442"/>
      <c r="Q1442"/>
      <c r="R1442"/>
    </row>
    <row r="1443" spans="1:18" ht="13.8" customHeight="1" x14ac:dyDescent="0.3">
      <c r="A1443" t="s">
        <v>7320</v>
      </c>
      <c r="B1443" s="113" t="s">
        <v>2663</v>
      </c>
      <c r="C1443" s="182" t="s">
        <v>2776</v>
      </c>
      <c r="D1443" s="40" t="s">
        <v>2662</v>
      </c>
      <c r="E1443" s="181" t="s">
        <v>1318</v>
      </c>
      <c r="F1443" s="184" t="s">
        <v>4682</v>
      </c>
      <c r="G1443" s="371">
        <v>0.27945176000000005</v>
      </c>
      <c r="H1443" s="370">
        <v>5.0747428551E-2</v>
      </c>
      <c r="I1443">
        <v>4.1917764000000003E-2</v>
      </c>
      <c r="J1443">
        <v>8.7930794999999985E-3</v>
      </c>
      <c r="K1443">
        <v>4.9762804999999993E-3</v>
      </c>
      <c r="L1443">
        <v>4.9762804999999993E-3</v>
      </c>
      <c r="M1443">
        <v>3.6585051000000002E-5</v>
      </c>
      <c r="N1443" s="134"/>
      <c r="O1443" s="384"/>
      <c r="P1443"/>
      <c r="Q1443"/>
      <c r="R1443"/>
    </row>
    <row r="1444" spans="1:18" ht="13.8" customHeight="1" x14ac:dyDescent="0.3">
      <c r="A1444" t="s">
        <v>7321</v>
      </c>
      <c r="B1444" s="113" t="s">
        <v>2663</v>
      </c>
      <c r="C1444" s="182" t="s">
        <v>2777</v>
      </c>
      <c r="D1444" s="40" t="s">
        <v>2662</v>
      </c>
      <c r="E1444" s="181" t="s">
        <v>1318</v>
      </c>
      <c r="F1444" s="184" t="s">
        <v>4683</v>
      </c>
      <c r="G1444" s="371">
        <v>0.13148087333333333</v>
      </c>
      <c r="H1444" s="370">
        <v>2.3874075960000001E-2</v>
      </c>
      <c r="I1444">
        <v>1.9722131E-2</v>
      </c>
      <c r="J1444">
        <v>4.0003363299999997E-3</v>
      </c>
      <c r="K1444">
        <v>2.2151553399999998E-3</v>
      </c>
      <c r="L1444">
        <v>2.2151553399999998E-3</v>
      </c>
      <c r="M1444">
        <v>1.5160862999999999E-4</v>
      </c>
      <c r="N1444" s="134"/>
      <c r="O1444" s="384"/>
      <c r="P1444"/>
      <c r="Q1444"/>
      <c r="R1444"/>
    </row>
    <row r="1445" spans="1:18" ht="13.8" customHeight="1" x14ac:dyDescent="0.3">
      <c r="A1445" t="s">
        <v>7322</v>
      </c>
      <c r="B1445" s="113" t="s">
        <v>2663</v>
      </c>
      <c r="C1445" s="182" t="s">
        <v>2778</v>
      </c>
      <c r="D1445" s="40" t="s">
        <v>2662</v>
      </c>
      <c r="E1445" s="181" t="s">
        <v>1318</v>
      </c>
      <c r="F1445" s="184" t="s">
        <v>4684</v>
      </c>
      <c r="G1445" s="371">
        <v>0.24880228000000001</v>
      </c>
      <c r="H1445" s="370">
        <v>4.9919172900000003E-2</v>
      </c>
      <c r="I1445">
        <v>3.7320341999999999E-2</v>
      </c>
      <c r="J1445">
        <v>1.25988309E-2</v>
      </c>
      <c r="K1445">
        <v>9.3292297000000003E-3</v>
      </c>
      <c r="L1445">
        <v>9.3292297000000003E-3</v>
      </c>
      <c r="M1445">
        <v>0</v>
      </c>
      <c r="N1445" s="134"/>
      <c r="O1445" s="384"/>
      <c r="P1445"/>
      <c r="Q1445"/>
      <c r="R1445"/>
    </row>
    <row r="1446" spans="1:18" ht="13.8" customHeight="1" x14ac:dyDescent="0.3">
      <c r="A1446" t="s">
        <v>7323</v>
      </c>
      <c r="B1446" s="113" t="s">
        <v>2663</v>
      </c>
      <c r="C1446" s="182" t="s">
        <v>2779</v>
      </c>
      <c r="D1446" s="40" t="s">
        <v>2662</v>
      </c>
      <c r="E1446" s="181" t="s">
        <v>1318</v>
      </c>
      <c r="F1446" s="184" t="s">
        <v>4685</v>
      </c>
      <c r="G1446" s="371">
        <v>0.23827980666666665</v>
      </c>
      <c r="H1446" s="370">
        <v>4.3785221557000001E-2</v>
      </c>
      <c r="I1446">
        <v>3.5741970999999997E-2</v>
      </c>
      <c r="J1446">
        <v>7.9714095000000002E-3</v>
      </c>
      <c r="K1446">
        <v>4.6432798000000004E-3</v>
      </c>
      <c r="L1446">
        <v>4.6432798000000004E-3</v>
      </c>
      <c r="M1446">
        <v>7.1841056999999995E-5</v>
      </c>
      <c r="N1446" s="134"/>
      <c r="O1446" s="384"/>
      <c r="P1446"/>
      <c r="Q1446"/>
      <c r="R1446"/>
    </row>
    <row r="1447" spans="1:18" ht="13.8" customHeight="1" x14ac:dyDescent="0.3">
      <c r="A1447" t="s">
        <v>7324</v>
      </c>
      <c r="B1447" s="113" t="s">
        <v>2663</v>
      </c>
      <c r="C1447" s="182" t="s">
        <v>2780</v>
      </c>
      <c r="D1447" s="40" t="s">
        <v>2662</v>
      </c>
      <c r="E1447" s="181" t="s">
        <v>1318</v>
      </c>
      <c r="F1447" s="184" t="s">
        <v>4686</v>
      </c>
      <c r="G1447" s="371">
        <v>3.9105230000000005E-2</v>
      </c>
      <c r="H1447" s="370">
        <v>7.9020895499999997E-3</v>
      </c>
      <c r="I1447">
        <v>5.8657845000000004E-3</v>
      </c>
      <c r="J1447">
        <v>1.8513746299999999E-3</v>
      </c>
      <c r="K1447">
        <v>1.04034924E-3</v>
      </c>
      <c r="L1447">
        <v>1.04034924E-3</v>
      </c>
      <c r="M1447">
        <v>1.8493042000000001E-4</v>
      </c>
      <c r="N1447" s="134"/>
      <c r="O1447" s="384"/>
      <c r="P1447"/>
      <c r="Q1447"/>
      <c r="R1447"/>
    </row>
    <row r="1448" spans="1:18" ht="13.8" customHeight="1" x14ac:dyDescent="0.3">
      <c r="A1448" t="s">
        <v>7325</v>
      </c>
      <c r="B1448" s="113" t="s">
        <v>2663</v>
      </c>
      <c r="C1448" s="182" t="s">
        <v>2781</v>
      </c>
      <c r="D1448" s="40" t="s">
        <v>2662</v>
      </c>
      <c r="E1448" s="181" t="s">
        <v>1318</v>
      </c>
      <c r="F1448" s="184" t="s">
        <v>4687</v>
      </c>
      <c r="G1448" s="371">
        <v>0.10805364666666667</v>
      </c>
      <c r="H1448" s="370">
        <v>2.0950732610000002E-2</v>
      </c>
      <c r="I1448">
        <v>1.6208047E-2</v>
      </c>
      <c r="J1448">
        <v>4.6027955800000001E-3</v>
      </c>
      <c r="K1448">
        <v>2.5564443000000003E-3</v>
      </c>
      <c r="L1448">
        <v>2.5564443000000003E-3</v>
      </c>
      <c r="M1448">
        <v>1.3989003000000001E-4</v>
      </c>
      <c r="N1448" s="134"/>
      <c r="O1448" s="384"/>
      <c r="P1448"/>
      <c r="Q1448"/>
      <c r="R1448"/>
    </row>
    <row r="1449" spans="1:18" ht="13.8" customHeight="1" x14ac:dyDescent="0.3">
      <c r="A1449" t="s">
        <v>7326</v>
      </c>
      <c r="B1449" s="113" t="s">
        <v>2663</v>
      </c>
      <c r="C1449" s="182" t="s">
        <v>2782</v>
      </c>
      <c r="D1449" s="40" t="s">
        <v>2662</v>
      </c>
      <c r="E1449" s="181" t="s">
        <v>1318</v>
      </c>
      <c r="F1449" s="184" t="s">
        <v>4688</v>
      </c>
      <c r="G1449" s="371">
        <v>1.9373898000000001E-2</v>
      </c>
      <c r="H1449" s="370">
        <v>3.8005092819999998E-3</v>
      </c>
      <c r="I1449">
        <v>2.9060847E-3</v>
      </c>
      <c r="J1449">
        <v>5.499095419999999E-4</v>
      </c>
      <c r="K1449">
        <v>3.1133341999999996E-4</v>
      </c>
      <c r="L1449">
        <v>3.1133341999999996E-4</v>
      </c>
      <c r="M1449">
        <v>3.4451503999999999E-4</v>
      </c>
      <c r="N1449" s="134"/>
      <c r="O1449" s="384"/>
      <c r="P1449"/>
      <c r="Q1449"/>
      <c r="R1449"/>
    </row>
    <row r="1450" spans="1:18" ht="13.8" customHeight="1" x14ac:dyDescent="0.3">
      <c r="A1450" t="s">
        <v>7327</v>
      </c>
      <c r="B1450" s="113" t="s">
        <v>2663</v>
      </c>
      <c r="C1450" s="182" t="s">
        <v>2783</v>
      </c>
      <c r="D1450" s="40" t="s">
        <v>2662</v>
      </c>
      <c r="E1450" s="181" t="s">
        <v>1318</v>
      </c>
      <c r="F1450" s="184" t="s">
        <v>4689</v>
      </c>
      <c r="G1450" s="371">
        <v>0.22195567999999999</v>
      </c>
      <c r="H1450" s="370">
        <v>4.4532726699999997E-2</v>
      </c>
      <c r="I1450">
        <v>3.3293351999999998E-2</v>
      </c>
      <c r="J1450">
        <v>1.1239374700000001E-2</v>
      </c>
      <c r="K1450">
        <v>8.3225745000000007E-3</v>
      </c>
      <c r="L1450">
        <v>8.3225745000000007E-3</v>
      </c>
      <c r="M1450">
        <v>0</v>
      </c>
      <c r="N1450" s="134"/>
      <c r="O1450" s="384"/>
      <c r="P1450"/>
      <c r="Q1450"/>
      <c r="R1450"/>
    </row>
    <row r="1451" spans="1:18" ht="13.8" customHeight="1" x14ac:dyDescent="0.3">
      <c r="A1451" t="s">
        <v>7328</v>
      </c>
      <c r="B1451" s="113" t="s">
        <v>2663</v>
      </c>
      <c r="C1451" s="182" t="s">
        <v>2784</v>
      </c>
      <c r="D1451" s="40" t="s">
        <v>2662</v>
      </c>
      <c r="E1451" s="181" t="s">
        <v>1318</v>
      </c>
      <c r="F1451" s="184" t="s">
        <v>4690</v>
      </c>
      <c r="G1451" s="371">
        <v>2.9755128666666669E-3</v>
      </c>
      <c r="H1451" s="370">
        <v>7.4341976101999999E-4</v>
      </c>
      <c r="I1451">
        <v>4.4632693000000001E-4</v>
      </c>
      <c r="J1451">
        <v>1.133595102E-5</v>
      </c>
      <c r="K1451">
        <v>1.6709322000000001E-6</v>
      </c>
      <c r="L1451">
        <v>1.6709322000000001E-6</v>
      </c>
      <c r="M1451">
        <v>2.8575687999999997E-4</v>
      </c>
      <c r="N1451" s="134"/>
      <c r="O1451" s="384"/>
      <c r="P1451"/>
      <c r="Q1451"/>
      <c r="R1451"/>
    </row>
    <row r="1452" spans="1:18" ht="13.8" customHeight="1" x14ac:dyDescent="0.3">
      <c r="A1452" t="s">
        <v>7329</v>
      </c>
      <c r="B1452" s="113" t="s">
        <v>2663</v>
      </c>
      <c r="C1452" s="182" t="s">
        <v>2785</v>
      </c>
      <c r="D1452" s="40" t="s">
        <v>2662</v>
      </c>
      <c r="E1452" s="181" t="s">
        <v>1318</v>
      </c>
      <c r="F1452" s="184" t="s">
        <v>7330</v>
      </c>
      <c r="G1452" s="371">
        <v>0.21136594</v>
      </c>
      <c r="H1452" s="370">
        <v>4.0071911230999999E-2</v>
      </c>
      <c r="I1452">
        <v>3.1704890999999999E-2</v>
      </c>
      <c r="J1452">
        <v>8.3241189999999996E-3</v>
      </c>
      <c r="K1452">
        <v>5.4848095999999995E-3</v>
      </c>
      <c r="L1452">
        <v>5.4848095999999995E-3</v>
      </c>
      <c r="M1452">
        <v>4.2901231E-5</v>
      </c>
      <c r="N1452" s="134"/>
      <c r="O1452" s="384"/>
      <c r="P1452"/>
      <c r="Q1452"/>
      <c r="R1452"/>
    </row>
    <row r="1453" spans="1:18" ht="13.8" customHeight="1" x14ac:dyDescent="0.3">
      <c r="A1453" t="s">
        <v>7331</v>
      </c>
      <c r="B1453" s="113" t="s">
        <v>2663</v>
      </c>
      <c r="C1453" s="182" t="s">
        <v>2786</v>
      </c>
      <c r="D1453" s="40" t="s">
        <v>2662</v>
      </c>
      <c r="E1453" s="181" t="s">
        <v>1318</v>
      </c>
      <c r="F1453" s="184" t="s">
        <v>4691</v>
      </c>
      <c r="G1453" s="371">
        <v>2.9994892666666668E-2</v>
      </c>
      <c r="H1453" s="370">
        <v>6.1647355499999997E-3</v>
      </c>
      <c r="I1453">
        <v>4.4992338999999999E-3</v>
      </c>
      <c r="J1453">
        <v>1.5180087999999998E-3</v>
      </c>
      <c r="K1453">
        <v>8.663067999999999E-4</v>
      </c>
      <c r="L1453">
        <v>8.663067999999999E-4</v>
      </c>
      <c r="M1453">
        <v>1.4749285000000001E-4</v>
      </c>
      <c r="N1453" s="134"/>
      <c r="O1453" s="384"/>
      <c r="P1453"/>
      <c r="Q1453"/>
      <c r="R1453"/>
    </row>
    <row r="1454" spans="1:18" ht="13.8" customHeight="1" x14ac:dyDescent="0.3">
      <c r="A1454" s="39" t="s">
        <v>7332</v>
      </c>
      <c r="B1454" s="113" t="s">
        <v>2663</v>
      </c>
      <c r="C1454" s="182" t="s">
        <v>2787</v>
      </c>
      <c r="D1454" s="40" t="s">
        <v>2662</v>
      </c>
      <c r="E1454" s="181" t="s">
        <v>1318</v>
      </c>
      <c r="F1454" s="184" t="s">
        <v>4692</v>
      </c>
      <c r="G1454" s="371">
        <v>8.4152546666666675E-2</v>
      </c>
      <c r="H1454" s="370">
        <v>1.9374488213000002E-2</v>
      </c>
      <c r="I1454">
        <v>1.2622882E-2</v>
      </c>
      <c r="J1454">
        <v>6.6544744600000004E-3</v>
      </c>
      <c r="K1454">
        <v>4.4633687999999999E-3</v>
      </c>
      <c r="L1454">
        <v>4.4633687999999999E-3</v>
      </c>
      <c r="M1454">
        <v>9.7131753000000002E-5</v>
      </c>
      <c r="N1454" s="134"/>
      <c r="O1454" s="384"/>
      <c r="P1454"/>
      <c r="Q1454"/>
      <c r="R1454"/>
    </row>
    <row r="1455" spans="1:18" ht="13.8" customHeight="1" x14ac:dyDescent="0.3">
      <c r="A1455" t="s">
        <v>7333</v>
      </c>
      <c r="B1455" s="113" t="s">
        <v>2663</v>
      </c>
      <c r="C1455" s="182" t="s">
        <v>2788</v>
      </c>
      <c r="D1455" s="40" t="s">
        <v>2662</v>
      </c>
      <c r="E1455" s="181" t="s">
        <v>1318</v>
      </c>
      <c r="F1455" s="184" t="s">
        <v>4693</v>
      </c>
      <c r="G1455" s="371">
        <v>0.3611061066666667</v>
      </c>
      <c r="H1455" s="370">
        <v>6.9955391975000003E-2</v>
      </c>
      <c r="I1455">
        <v>5.4165916000000001E-2</v>
      </c>
      <c r="J1455">
        <v>1.5758967299999999E-2</v>
      </c>
      <c r="K1455">
        <v>1.0755028100000001E-2</v>
      </c>
      <c r="L1455">
        <v>1.0755028100000001E-2</v>
      </c>
      <c r="M1455">
        <v>3.0508675E-5</v>
      </c>
      <c r="N1455" s="134"/>
      <c r="O1455" s="384"/>
      <c r="P1455"/>
      <c r="Q1455"/>
      <c r="R1455"/>
    </row>
    <row r="1456" spans="1:18" ht="13.8" customHeight="1" x14ac:dyDescent="0.3">
      <c r="A1456" t="s">
        <v>7334</v>
      </c>
      <c r="B1456" s="113" t="s">
        <v>2663</v>
      </c>
      <c r="C1456" s="182" t="s">
        <v>2789</v>
      </c>
      <c r="D1456" s="40" t="s">
        <v>2662</v>
      </c>
      <c r="E1456" s="181" t="s">
        <v>1318</v>
      </c>
      <c r="F1456" s="184" t="s">
        <v>4694</v>
      </c>
      <c r="G1456" s="371">
        <v>0.1693847</v>
      </c>
      <c r="H1456" s="370">
        <v>3.3540283234999996E-2</v>
      </c>
      <c r="I1456">
        <v>2.5407704999999999E-2</v>
      </c>
      <c r="J1456">
        <v>8.0854636000000004E-3</v>
      </c>
      <c r="K1456">
        <v>4.4598787000000003E-3</v>
      </c>
      <c r="L1456">
        <v>4.4598787000000003E-3</v>
      </c>
      <c r="M1456">
        <v>4.7114635E-5</v>
      </c>
      <c r="N1456" s="134"/>
      <c r="O1456" s="384"/>
      <c r="P1456"/>
      <c r="Q1456"/>
      <c r="R1456"/>
    </row>
    <row r="1457" spans="1:18" ht="13.8" customHeight="1" x14ac:dyDescent="0.3">
      <c r="A1457" t="s">
        <v>7335</v>
      </c>
      <c r="B1457" s="113" t="s">
        <v>2663</v>
      </c>
      <c r="C1457" s="182" t="s">
        <v>2790</v>
      </c>
      <c r="D1457" s="40" t="s">
        <v>2662</v>
      </c>
      <c r="E1457" s="181" t="s">
        <v>1318</v>
      </c>
      <c r="F1457" s="184" t="s">
        <v>4695</v>
      </c>
      <c r="G1457" s="371">
        <v>0.13471054000000002</v>
      </c>
      <c r="H1457" s="370">
        <v>2.4548380250000001E-2</v>
      </c>
      <c r="I1457">
        <v>2.0206581000000001E-2</v>
      </c>
      <c r="J1457">
        <v>4.2092899700000002E-3</v>
      </c>
      <c r="K1457">
        <v>2.38370193E-3</v>
      </c>
      <c r="L1457">
        <v>2.38370193E-3</v>
      </c>
      <c r="M1457">
        <v>1.3250927999999999E-4</v>
      </c>
      <c r="N1457" s="134"/>
      <c r="O1457" s="384"/>
      <c r="P1457"/>
      <c r="Q1457" s="32"/>
      <c r="R1457" s="32"/>
    </row>
    <row r="1458" spans="1:18" ht="13.8" customHeight="1" x14ac:dyDescent="0.3">
      <c r="A1458" t="s">
        <v>7336</v>
      </c>
      <c r="B1458" s="113" t="s">
        <v>2663</v>
      </c>
      <c r="C1458" s="182" t="s">
        <v>2791</v>
      </c>
      <c r="D1458" s="40" t="s">
        <v>2662</v>
      </c>
      <c r="E1458" s="181" t="s">
        <v>1318</v>
      </c>
      <c r="F1458" s="184" t="s">
        <v>4696</v>
      </c>
      <c r="G1458" s="371">
        <v>0.19979377333333334</v>
      </c>
      <c r="H1458" s="370">
        <v>3.7476438027999999E-2</v>
      </c>
      <c r="I1458">
        <v>2.9969065999999999E-2</v>
      </c>
      <c r="J1458">
        <v>7.4241188000000007E-3</v>
      </c>
      <c r="K1458">
        <v>4.3004321999999999E-3</v>
      </c>
      <c r="L1458">
        <v>4.3004321999999999E-3</v>
      </c>
      <c r="M1458">
        <v>8.3253227999999994E-5</v>
      </c>
      <c r="N1458" s="134"/>
      <c r="O1458" s="384"/>
      <c r="P1458"/>
      <c r="Q1458" s="32"/>
      <c r="R1458" s="32"/>
    </row>
    <row r="1459" spans="1:18" ht="13.8" customHeight="1" x14ac:dyDescent="0.3">
      <c r="A1459" t="s">
        <v>7337</v>
      </c>
      <c r="B1459" s="113" t="s">
        <v>2663</v>
      </c>
      <c r="C1459" s="182" t="s">
        <v>2792</v>
      </c>
      <c r="D1459" s="40" t="s">
        <v>2662</v>
      </c>
      <c r="E1459" s="181" t="s">
        <v>1318</v>
      </c>
      <c r="F1459" s="184" t="s">
        <v>4697</v>
      </c>
      <c r="G1459" s="371">
        <v>0.20011477999999999</v>
      </c>
      <c r="H1459" s="370">
        <v>3.9613199072099994E-2</v>
      </c>
      <c r="I1459">
        <v>3.0017216999999999E-2</v>
      </c>
      <c r="J1459">
        <v>9.5940831000000011E-3</v>
      </c>
      <c r="K1459">
        <v>5.3695293999999998E-3</v>
      </c>
      <c r="L1459">
        <v>5.3695293999999998E-3</v>
      </c>
      <c r="M1459">
        <v>1.8989721E-6</v>
      </c>
      <c r="N1459" s="134"/>
      <c r="O1459" s="384"/>
      <c r="P1459"/>
      <c r="Q1459" s="32"/>
      <c r="R1459" s="32"/>
    </row>
    <row r="1460" spans="1:18" ht="13.8" customHeight="1" x14ac:dyDescent="0.3">
      <c r="A1460" t="s">
        <v>7338</v>
      </c>
      <c r="B1460" s="113" t="s">
        <v>2663</v>
      </c>
      <c r="C1460" s="182" t="s">
        <v>2793</v>
      </c>
      <c r="D1460" s="40" t="s">
        <v>2662</v>
      </c>
      <c r="E1460" s="181" t="s">
        <v>1318</v>
      </c>
      <c r="F1460" s="184" t="s">
        <v>4698</v>
      </c>
      <c r="G1460" s="371">
        <v>0.14978994666666667</v>
      </c>
      <c r="H1460" s="370">
        <v>3.3060540917999995E-2</v>
      </c>
      <c r="I1460">
        <v>2.2468492E-2</v>
      </c>
      <c r="J1460">
        <v>6.38618303E-3</v>
      </c>
      <c r="K1460">
        <v>3.7157684000000001E-3</v>
      </c>
      <c r="L1460">
        <v>3.7157684000000001E-3</v>
      </c>
      <c r="M1460">
        <v>4.2058658879999995E-3</v>
      </c>
      <c r="N1460" s="134"/>
      <c r="O1460" s="384"/>
      <c r="P1460"/>
      <c r="Q1460" s="32"/>
      <c r="R1460" s="32"/>
    </row>
    <row r="1461" spans="1:18" ht="13.8" customHeight="1" x14ac:dyDescent="0.3">
      <c r="A1461" t="s">
        <v>7339</v>
      </c>
      <c r="B1461" s="113" t="s">
        <v>2663</v>
      </c>
      <c r="C1461" s="182" t="s">
        <v>2794</v>
      </c>
      <c r="D1461" s="40" t="s">
        <v>2662</v>
      </c>
      <c r="E1461" s="181" t="s">
        <v>1318</v>
      </c>
      <c r="F1461" s="184" t="s">
        <v>4699</v>
      </c>
      <c r="G1461" s="371">
        <v>0.18871266666666667</v>
      </c>
      <c r="H1461" s="370">
        <v>3.7921971918000001E-2</v>
      </c>
      <c r="I1461">
        <v>2.8306899999999999E-2</v>
      </c>
      <c r="J1461">
        <v>9.5417946000000003E-3</v>
      </c>
      <c r="K1461">
        <v>7.0646417000000006E-3</v>
      </c>
      <c r="L1461">
        <v>7.0646417000000006E-3</v>
      </c>
      <c r="M1461">
        <v>7.3277318E-5</v>
      </c>
      <c r="N1461" s="134"/>
      <c r="O1461" s="384"/>
      <c r="P1461"/>
      <c r="Q1461" s="32"/>
      <c r="R1461" s="32"/>
    </row>
    <row r="1462" spans="1:18" ht="13.8" customHeight="1" x14ac:dyDescent="0.3">
      <c r="A1462" t="s">
        <v>7340</v>
      </c>
      <c r="B1462" s="113" t="s">
        <v>2663</v>
      </c>
      <c r="C1462" s="182" t="s">
        <v>2795</v>
      </c>
      <c r="D1462" s="40" t="s">
        <v>2662</v>
      </c>
      <c r="E1462" s="181" t="s">
        <v>1318</v>
      </c>
      <c r="F1462" s="184" t="s">
        <v>4700</v>
      </c>
      <c r="G1462" s="371">
        <v>5.3235738666666671E-2</v>
      </c>
      <c r="H1462" s="370">
        <v>1.0472500750000001E-2</v>
      </c>
      <c r="I1462">
        <v>7.9853608000000006E-3</v>
      </c>
      <c r="J1462">
        <v>2.3018171100000003E-3</v>
      </c>
      <c r="K1462">
        <v>1.3728796100000002E-3</v>
      </c>
      <c r="L1462">
        <v>1.3728796100000002E-3</v>
      </c>
      <c r="M1462">
        <v>1.8532284E-4</v>
      </c>
      <c r="N1462" s="134"/>
      <c r="O1462" s="384"/>
      <c r="P1462"/>
      <c r="Q1462" s="32"/>
      <c r="R1462" s="32"/>
    </row>
    <row r="1463" spans="1:18" ht="13.8" customHeight="1" x14ac:dyDescent="0.3">
      <c r="A1463" t="s">
        <v>7341</v>
      </c>
      <c r="B1463" s="113" t="s">
        <v>2663</v>
      </c>
      <c r="C1463" s="182" t="s">
        <v>2796</v>
      </c>
      <c r="D1463" s="40" t="s">
        <v>2662</v>
      </c>
      <c r="E1463" s="181" t="s">
        <v>1318</v>
      </c>
      <c r="F1463" s="184" t="s">
        <v>4701</v>
      </c>
      <c r="G1463" s="371">
        <v>0.16040366666666667</v>
      </c>
      <c r="H1463" s="370">
        <v>3.2119812112000004E-2</v>
      </c>
      <c r="I1463">
        <v>2.406055E-2</v>
      </c>
      <c r="J1463">
        <v>8.0255696299999998E-3</v>
      </c>
      <c r="K1463">
        <v>5.6175540999999999E-3</v>
      </c>
      <c r="L1463">
        <v>5.6175540999999999E-3</v>
      </c>
      <c r="M1463">
        <v>3.3692482E-5</v>
      </c>
      <c r="N1463" s="134"/>
      <c r="O1463" s="384"/>
      <c r="P1463"/>
      <c r="Q1463" s="32"/>
      <c r="R1463" s="32"/>
    </row>
    <row r="1464" spans="1:18" ht="13.8" customHeight="1" x14ac:dyDescent="0.3">
      <c r="A1464" t="s">
        <v>7342</v>
      </c>
      <c r="B1464" s="113" t="s">
        <v>2663</v>
      </c>
      <c r="C1464" s="182" t="s">
        <v>2797</v>
      </c>
      <c r="D1464" s="40" t="s">
        <v>2662</v>
      </c>
      <c r="E1464" s="181" t="s">
        <v>1318</v>
      </c>
      <c r="F1464" s="184" t="s">
        <v>4702</v>
      </c>
      <c r="G1464" s="371">
        <v>2.1408461333333332E-3</v>
      </c>
      <c r="H1464" s="370">
        <v>5.336223907E-4</v>
      </c>
      <c r="I1464">
        <v>3.2112691999999998E-4</v>
      </c>
      <c r="J1464">
        <v>6.6102906999999998E-6</v>
      </c>
      <c r="K1464">
        <v>0</v>
      </c>
      <c r="L1464">
        <v>0</v>
      </c>
      <c r="M1464">
        <v>2.0588518000000001E-4</v>
      </c>
      <c r="N1464" s="134"/>
      <c r="O1464" s="384"/>
      <c r="P1464"/>
      <c r="Q1464" s="32"/>
      <c r="R1464" s="32"/>
    </row>
    <row r="1465" spans="1:18" ht="13.8" customHeight="1" x14ac:dyDescent="0.3">
      <c r="A1465" t="s">
        <v>7343</v>
      </c>
      <c r="B1465" s="113" t="s">
        <v>2663</v>
      </c>
      <c r="C1465" s="182" t="s">
        <v>2798</v>
      </c>
      <c r="D1465" s="40" t="s">
        <v>2662</v>
      </c>
      <c r="E1465" s="181" t="s">
        <v>1318</v>
      </c>
      <c r="F1465" s="184" t="s">
        <v>4703</v>
      </c>
      <c r="G1465" s="371">
        <v>8.4390266666666672E-2</v>
      </c>
      <c r="H1465" s="370">
        <v>1.6875035349999998E-2</v>
      </c>
      <c r="I1465">
        <v>1.2658539999999999E-2</v>
      </c>
      <c r="J1465">
        <v>4.08507186E-3</v>
      </c>
      <c r="K1465">
        <v>2.2883459900000002E-3</v>
      </c>
      <c r="L1465">
        <v>2.2883459900000002E-3</v>
      </c>
      <c r="M1465">
        <v>1.3142349E-4</v>
      </c>
      <c r="N1465" s="134"/>
      <c r="O1465" s="384"/>
      <c r="P1465" s="32"/>
      <c r="Q1465" s="32"/>
      <c r="R1465" s="32"/>
    </row>
    <row r="1466" spans="1:18" ht="13.8" customHeight="1" x14ac:dyDescent="0.3">
      <c r="A1466" t="s">
        <v>7344</v>
      </c>
      <c r="B1466" s="113" t="s">
        <v>2663</v>
      </c>
      <c r="C1466" s="182" t="s">
        <v>2799</v>
      </c>
      <c r="D1466" s="40" t="s">
        <v>2662</v>
      </c>
      <c r="E1466" s="181" t="s">
        <v>1318</v>
      </c>
      <c r="F1466" s="184" t="s">
        <v>4704</v>
      </c>
      <c r="G1466" s="371">
        <v>0.22859718000000001</v>
      </c>
      <c r="H1466" s="370">
        <v>4.5542678634000001E-2</v>
      </c>
      <c r="I1466">
        <v>3.4289577000000002E-2</v>
      </c>
      <c r="J1466">
        <v>1.122657306E-2</v>
      </c>
      <c r="K1466">
        <v>7.4790534999999991E-3</v>
      </c>
      <c r="L1466">
        <v>7.4790534999999991E-3</v>
      </c>
      <c r="M1466">
        <v>2.6528574000000001E-5</v>
      </c>
      <c r="N1466" s="134"/>
      <c r="O1466" s="384"/>
      <c r="P1466" s="32"/>
      <c r="Q1466" s="32"/>
      <c r="R1466" s="32"/>
    </row>
    <row r="1467" spans="1:18" ht="13.8" customHeight="1" x14ac:dyDescent="0.3">
      <c r="A1467" t="s">
        <v>7345</v>
      </c>
      <c r="B1467" s="113" t="s">
        <v>2663</v>
      </c>
      <c r="C1467" s="182" t="s">
        <v>2800</v>
      </c>
      <c r="D1467" s="40" t="s">
        <v>2662</v>
      </c>
      <c r="E1467" s="181" t="s">
        <v>1318</v>
      </c>
      <c r="F1467" s="184" t="s">
        <v>4705</v>
      </c>
      <c r="G1467" s="371">
        <v>0.24384472666666668</v>
      </c>
      <c r="H1467" s="370">
        <v>4.7702816208699997E-2</v>
      </c>
      <c r="I1467">
        <v>3.6576708999999999E-2</v>
      </c>
      <c r="J1467">
        <v>1.1117696599999999E-2</v>
      </c>
      <c r="K1467">
        <v>7.3928678999999999E-3</v>
      </c>
      <c r="L1467">
        <v>7.3928678999999999E-3</v>
      </c>
      <c r="M1467">
        <v>8.4106087000000002E-6</v>
      </c>
      <c r="N1467" s="134"/>
      <c r="O1467" s="384"/>
      <c r="P1467" s="32"/>
      <c r="Q1467" s="32"/>
      <c r="R1467" s="32"/>
    </row>
    <row r="1468" spans="1:18" ht="13.8" customHeight="1" x14ac:dyDescent="0.3">
      <c r="A1468" t="s">
        <v>7346</v>
      </c>
      <c r="B1468" s="113" t="s">
        <v>2663</v>
      </c>
      <c r="C1468" s="182" t="s">
        <v>2801</v>
      </c>
      <c r="D1468" s="40" t="s">
        <v>2662</v>
      </c>
      <c r="E1468" s="181" t="s">
        <v>1318</v>
      </c>
      <c r="F1468" s="184" t="s">
        <v>4706</v>
      </c>
      <c r="G1468" s="371">
        <v>0.18928050666666665</v>
      </c>
      <c r="H1468" s="370">
        <v>3.7470109889600998E-2</v>
      </c>
      <c r="I1468">
        <v>2.8392075999999999E-2</v>
      </c>
      <c r="J1468">
        <v>9.0779638999999995E-3</v>
      </c>
      <c r="K1468">
        <v>5.0081981999999994E-3</v>
      </c>
      <c r="L1468">
        <v>5.0081981999999994E-3</v>
      </c>
      <c r="M1468">
        <v>6.9989601000000002E-8</v>
      </c>
      <c r="N1468" s="134"/>
      <c r="O1468" s="384"/>
      <c r="P1468" s="32"/>
      <c r="Q1468" s="32"/>
      <c r="R1468" s="32"/>
    </row>
    <row r="1469" spans="1:18" ht="13.8" customHeight="1" x14ac:dyDescent="0.3">
      <c r="A1469" t="s">
        <v>7347</v>
      </c>
      <c r="B1469" s="113" t="s">
        <v>2663</v>
      </c>
      <c r="C1469" s="182" t="s">
        <v>2802</v>
      </c>
      <c r="D1469" s="40" t="s">
        <v>2662</v>
      </c>
      <c r="E1469" s="181" t="s">
        <v>1318</v>
      </c>
      <c r="F1469" s="184" t="s">
        <v>4707</v>
      </c>
      <c r="G1469" s="371">
        <v>0.14493964000000001</v>
      </c>
      <c r="H1469" s="370">
        <v>3.3014902339E-2</v>
      </c>
      <c r="I1469">
        <v>2.1740946000000001E-2</v>
      </c>
      <c r="J1469">
        <v>6.1798811300000003E-3</v>
      </c>
      <c r="K1469">
        <v>3.470997E-3</v>
      </c>
      <c r="L1469">
        <v>3.470997E-3</v>
      </c>
      <c r="M1469">
        <v>5.0940752090000005E-3</v>
      </c>
      <c r="N1469" s="134"/>
      <c r="O1469" s="384"/>
      <c r="P1469" s="32"/>
      <c r="Q1469" s="32"/>
      <c r="R1469" s="32"/>
    </row>
    <row r="1470" spans="1:18" ht="13.8" customHeight="1" x14ac:dyDescent="0.3">
      <c r="A1470" t="s">
        <v>7348</v>
      </c>
      <c r="B1470" s="113" t="s">
        <v>2663</v>
      </c>
      <c r="C1470" s="182" t="s">
        <v>2803</v>
      </c>
      <c r="D1470" s="40" t="s">
        <v>2662</v>
      </c>
      <c r="E1470" s="181" t="s">
        <v>1318</v>
      </c>
      <c r="F1470" s="184" t="s">
        <v>4708</v>
      </c>
      <c r="G1470" s="371">
        <v>0.10380341999999999</v>
      </c>
      <c r="H1470" s="370">
        <v>2.0444621770000001E-2</v>
      </c>
      <c r="I1470">
        <v>1.5570512999999999E-2</v>
      </c>
      <c r="J1470">
        <v>4.7557436799999997E-3</v>
      </c>
      <c r="K1470">
        <v>2.9897235500000001E-3</v>
      </c>
      <c r="L1470">
        <v>2.9897235500000001E-3</v>
      </c>
      <c r="M1470">
        <v>1.1836509E-4</v>
      </c>
      <c r="N1470" s="134"/>
      <c r="O1470" s="384"/>
      <c r="P1470" s="32"/>
      <c r="Q1470" s="32"/>
      <c r="R1470" s="32"/>
    </row>
    <row r="1471" spans="1:18" ht="13.8" customHeight="1" x14ac:dyDescent="0.3">
      <c r="A1471" t="s">
        <v>7349</v>
      </c>
      <c r="B1471" s="113" t="s">
        <v>2663</v>
      </c>
      <c r="C1471" s="182" t="s">
        <v>2804</v>
      </c>
      <c r="D1471" s="40" t="s">
        <v>2662</v>
      </c>
      <c r="E1471" s="181" t="s">
        <v>1318</v>
      </c>
      <c r="F1471" s="184" t="s">
        <v>7350</v>
      </c>
      <c r="G1471" s="371">
        <v>0.23787044666666671</v>
      </c>
      <c r="H1471" s="370">
        <v>4.7725832600000004E-2</v>
      </c>
      <c r="I1471">
        <v>3.5680567000000003E-2</v>
      </c>
      <c r="J1471">
        <v>1.2045265600000002E-2</v>
      </c>
      <c r="K1471">
        <v>8.9193236000000009E-3</v>
      </c>
      <c r="L1471">
        <v>8.9193236000000009E-3</v>
      </c>
      <c r="M1471">
        <v>0</v>
      </c>
      <c r="N1471" s="134"/>
      <c r="O1471" s="384"/>
      <c r="P1471" s="32"/>
      <c r="Q1471" s="32"/>
      <c r="R1471" s="32"/>
    </row>
    <row r="1472" spans="1:18" ht="13.8" customHeight="1" x14ac:dyDescent="0.3">
      <c r="A1472" t="s">
        <v>7351</v>
      </c>
      <c r="B1472" s="113" t="s">
        <v>2663</v>
      </c>
      <c r="C1472" s="182" t="s">
        <v>2805</v>
      </c>
      <c r="D1472" s="40" t="s">
        <v>2662</v>
      </c>
      <c r="E1472" s="181" t="s">
        <v>1318</v>
      </c>
      <c r="F1472" s="184" t="s">
        <v>4709</v>
      </c>
      <c r="G1472" s="371">
        <v>0.23761673333333336</v>
      </c>
      <c r="H1472" s="370">
        <v>4.7689648664000002E-2</v>
      </c>
      <c r="I1472">
        <v>3.5642510000000002E-2</v>
      </c>
      <c r="J1472">
        <v>1.2030672899999999E-2</v>
      </c>
      <c r="K1472">
        <v>8.9082303999999998E-3</v>
      </c>
      <c r="L1472">
        <v>8.9082303999999998E-3</v>
      </c>
      <c r="M1472">
        <v>1.6465763999999999E-5</v>
      </c>
      <c r="N1472" s="134"/>
      <c r="O1472" s="384"/>
      <c r="P1472" s="32"/>
      <c r="Q1472" s="32"/>
      <c r="R1472" s="32"/>
    </row>
    <row r="1473" spans="1:18" ht="13.8" customHeight="1" x14ac:dyDescent="0.3">
      <c r="A1473" t="s">
        <v>7352</v>
      </c>
      <c r="B1473" s="113" t="s">
        <v>2663</v>
      </c>
      <c r="C1473" s="182" t="s">
        <v>2806</v>
      </c>
      <c r="D1473" s="40" t="s">
        <v>2662</v>
      </c>
      <c r="E1473" s="181" t="s">
        <v>1318</v>
      </c>
      <c r="F1473" s="184" t="s">
        <v>4710</v>
      </c>
      <c r="G1473" s="371">
        <v>0.24880228000000001</v>
      </c>
      <c r="H1473" s="370">
        <v>4.9919172900000003E-2</v>
      </c>
      <c r="I1473">
        <v>3.7320341999999999E-2</v>
      </c>
      <c r="J1473">
        <v>1.25988309E-2</v>
      </c>
      <c r="K1473">
        <v>9.3292297000000003E-3</v>
      </c>
      <c r="L1473">
        <v>9.3292297000000003E-3</v>
      </c>
      <c r="M1473">
        <v>0</v>
      </c>
      <c r="N1473" s="134"/>
      <c r="O1473" s="384"/>
      <c r="P1473" s="32"/>
      <c r="Q1473" s="32"/>
      <c r="R1473" s="32"/>
    </row>
    <row r="1474" spans="1:18" ht="13.8" customHeight="1" x14ac:dyDescent="0.3">
      <c r="A1474" t="s">
        <v>7353</v>
      </c>
      <c r="B1474" s="113" t="s">
        <v>2663</v>
      </c>
      <c r="C1474" s="182" t="s">
        <v>2807</v>
      </c>
      <c r="D1474" s="40" t="s">
        <v>2662</v>
      </c>
      <c r="E1474" s="181" t="s">
        <v>1318</v>
      </c>
      <c r="F1474" s="184" t="s">
        <v>4711</v>
      </c>
      <c r="G1474" s="371">
        <v>0.22402605333333336</v>
      </c>
      <c r="H1474" s="370">
        <v>4.4948122200000003E-2</v>
      </c>
      <c r="I1474">
        <v>3.3603908000000002E-2</v>
      </c>
      <c r="J1474">
        <v>1.1344214199999999E-2</v>
      </c>
      <c r="K1474">
        <v>8.4002064000000005E-3</v>
      </c>
      <c r="L1474">
        <v>8.4002064000000005E-3</v>
      </c>
      <c r="M1474">
        <v>0</v>
      </c>
      <c r="N1474" s="134"/>
      <c r="O1474" s="384"/>
      <c r="P1474" s="32"/>
      <c r="Q1474" s="32"/>
      <c r="R1474" s="32"/>
    </row>
    <row r="1475" spans="1:18" ht="13.8" customHeight="1" x14ac:dyDescent="0.3">
      <c r="A1475" t="s">
        <v>7354</v>
      </c>
      <c r="B1475" s="113" t="s">
        <v>2663</v>
      </c>
      <c r="C1475" s="182" t="s">
        <v>2808</v>
      </c>
      <c r="D1475" s="40" t="s">
        <v>2662</v>
      </c>
      <c r="E1475" s="181" t="s">
        <v>1318</v>
      </c>
      <c r="F1475" s="184" t="s">
        <v>4712</v>
      </c>
      <c r="G1475" s="371">
        <v>0.19081826000000002</v>
      </c>
      <c r="H1475" s="370">
        <v>3.8312494470999998E-2</v>
      </c>
      <c r="I1475">
        <v>2.8622739000000001E-2</v>
      </c>
      <c r="J1475">
        <v>9.6361221999999996E-3</v>
      </c>
      <c r="K1475">
        <v>7.1341169000000001E-3</v>
      </c>
      <c r="L1475">
        <v>7.1341169000000001E-3</v>
      </c>
      <c r="M1475">
        <v>5.3633271000000001E-5</v>
      </c>
      <c r="N1475" s="134"/>
      <c r="O1475" s="384"/>
      <c r="P1475" s="32"/>
      <c r="Q1475" s="32"/>
      <c r="R1475" s="32"/>
    </row>
    <row r="1476" spans="1:18" ht="13.8" customHeight="1" x14ac:dyDescent="0.3">
      <c r="A1476" t="s">
        <v>7355</v>
      </c>
      <c r="B1476" s="113" t="s">
        <v>2663</v>
      </c>
      <c r="C1476" s="182" t="s">
        <v>2809</v>
      </c>
      <c r="D1476" s="40" t="s">
        <v>2662</v>
      </c>
      <c r="E1476" s="181" t="s">
        <v>1318</v>
      </c>
      <c r="F1476" s="184" t="s">
        <v>4713</v>
      </c>
      <c r="G1476" s="371">
        <v>0.15266334666666667</v>
      </c>
      <c r="H1476" s="370">
        <v>3.0676877789999998E-2</v>
      </c>
      <c r="I1476">
        <v>2.2899501999999999E-2</v>
      </c>
      <c r="J1476">
        <v>7.7033241900000011E-3</v>
      </c>
      <c r="K1476">
        <v>5.7027840500000005E-3</v>
      </c>
      <c r="L1476">
        <v>5.7027840500000005E-3</v>
      </c>
      <c r="M1476">
        <v>7.4051600000000001E-5</v>
      </c>
      <c r="N1476" s="134"/>
      <c r="O1476" s="384"/>
      <c r="P1476" s="32"/>
      <c r="Q1476" s="32"/>
      <c r="R1476" s="32"/>
    </row>
    <row r="1477" spans="1:18" ht="13.8" customHeight="1" x14ac:dyDescent="0.3">
      <c r="A1477" t="s">
        <v>7356</v>
      </c>
      <c r="B1477" s="113" t="s">
        <v>2663</v>
      </c>
      <c r="C1477" s="182" t="s">
        <v>2810</v>
      </c>
      <c r="D1477" s="40" t="s">
        <v>2662</v>
      </c>
      <c r="E1477" s="181" t="s">
        <v>1318</v>
      </c>
      <c r="F1477" s="184" t="s">
        <v>4714</v>
      </c>
      <c r="G1477" s="371">
        <v>0.23763350666666669</v>
      </c>
      <c r="H1477" s="370">
        <v>4.7686753890000003E-2</v>
      </c>
      <c r="I1477">
        <v>3.5645026000000003E-2</v>
      </c>
      <c r="J1477">
        <v>1.20249933E-2</v>
      </c>
      <c r="K1477">
        <v>8.9039144000000008E-3</v>
      </c>
      <c r="L1477">
        <v>8.9039144000000008E-3</v>
      </c>
      <c r="M1477">
        <v>1.673459E-5</v>
      </c>
      <c r="N1477" s="134"/>
      <c r="O1477" s="384"/>
      <c r="P1477" s="32"/>
      <c r="Q1477" s="32"/>
      <c r="R1477" s="32"/>
    </row>
    <row r="1478" spans="1:18" ht="13.8" customHeight="1" x14ac:dyDescent="0.3">
      <c r="A1478" t="s">
        <v>7357</v>
      </c>
      <c r="B1478" s="113" t="s">
        <v>2663</v>
      </c>
      <c r="C1478" s="182" t="s">
        <v>2811</v>
      </c>
      <c r="D1478" s="40" t="s">
        <v>2662</v>
      </c>
      <c r="E1478" s="181" t="s">
        <v>1318</v>
      </c>
      <c r="F1478" s="184" t="s">
        <v>4715</v>
      </c>
      <c r="G1478" s="371">
        <v>0.2009223</v>
      </c>
      <c r="H1478" s="370">
        <v>3.99797366637E-2</v>
      </c>
      <c r="I1478">
        <v>3.0138345E-2</v>
      </c>
      <c r="J1478">
        <v>9.8371911999999995E-3</v>
      </c>
      <c r="K1478">
        <v>6.2015105999999997E-3</v>
      </c>
      <c r="L1478">
        <v>6.2015105999999997E-3</v>
      </c>
      <c r="M1478">
        <v>4.2004636999999999E-6</v>
      </c>
      <c r="N1478" s="134"/>
      <c r="O1478" s="384"/>
      <c r="P1478" s="32"/>
      <c r="Q1478" s="32"/>
      <c r="R1478" s="32"/>
    </row>
    <row r="1479" spans="1:18" ht="13.8" customHeight="1" x14ac:dyDescent="0.3">
      <c r="A1479" t="s">
        <v>7358</v>
      </c>
      <c r="B1479" s="113" t="s">
        <v>2663</v>
      </c>
      <c r="C1479" s="182" t="s">
        <v>2812</v>
      </c>
      <c r="D1479" s="40" t="s">
        <v>2662</v>
      </c>
      <c r="E1479" s="181" t="s">
        <v>1318</v>
      </c>
      <c r="F1479" s="184" t="s">
        <v>4716</v>
      </c>
      <c r="G1479" s="371">
        <v>0.18359230000000001</v>
      </c>
      <c r="H1479" s="370">
        <v>3.6665884814000002E-2</v>
      </c>
      <c r="I1479">
        <v>2.7538844999999999E-2</v>
      </c>
      <c r="J1479">
        <v>9.0498026999999998E-3</v>
      </c>
      <c r="K1479">
        <v>6.558141E-3</v>
      </c>
      <c r="L1479">
        <v>6.558141E-3</v>
      </c>
      <c r="M1479">
        <v>7.7237113999999998E-5</v>
      </c>
      <c r="N1479" s="134"/>
      <c r="O1479" s="384"/>
      <c r="P1479" s="32"/>
      <c r="Q1479" s="32"/>
      <c r="R1479" s="32"/>
    </row>
    <row r="1480" spans="1:18" ht="13.8" customHeight="1" x14ac:dyDescent="0.3">
      <c r="A1480" t="s">
        <v>7359</v>
      </c>
      <c r="B1480" s="113" t="s">
        <v>2663</v>
      </c>
      <c r="C1480" s="182" t="s">
        <v>2813</v>
      </c>
      <c r="D1480" s="40" t="s">
        <v>2662</v>
      </c>
      <c r="E1480" s="181" t="s">
        <v>1318</v>
      </c>
      <c r="F1480" s="184" t="s">
        <v>4717</v>
      </c>
      <c r="G1480" s="371">
        <v>0.20149070666666669</v>
      </c>
      <c r="H1480" s="370">
        <v>3.6677096664E-2</v>
      </c>
      <c r="I1480">
        <v>3.0223606E-2</v>
      </c>
      <c r="J1480">
        <v>6.3695755000000003E-3</v>
      </c>
      <c r="K1480">
        <v>3.5266738E-3</v>
      </c>
      <c r="L1480">
        <v>3.5266738E-3</v>
      </c>
      <c r="M1480">
        <v>8.3915163999999994E-5</v>
      </c>
      <c r="N1480" s="134"/>
      <c r="O1480" s="384"/>
      <c r="P1480" s="32"/>
      <c r="Q1480" s="32"/>
      <c r="R1480" s="32"/>
    </row>
    <row r="1481" spans="1:18" ht="13.8" customHeight="1" x14ac:dyDescent="0.3">
      <c r="A1481" t="s">
        <v>7360</v>
      </c>
      <c r="B1481" s="113" t="s">
        <v>2663</v>
      </c>
      <c r="C1481" s="182" t="s">
        <v>2814</v>
      </c>
      <c r="D1481" s="40" t="s">
        <v>2662</v>
      </c>
      <c r="E1481" s="181" t="s">
        <v>1318</v>
      </c>
      <c r="F1481" s="184" t="s">
        <v>4718</v>
      </c>
      <c r="G1481" s="371">
        <v>0.20123470000000002</v>
      </c>
      <c r="H1481" s="370">
        <v>4.0412894761999996E-2</v>
      </c>
      <c r="I1481">
        <v>3.0185205E-2</v>
      </c>
      <c r="J1481">
        <v>1.0181658900000001E-2</v>
      </c>
      <c r="K1481">
        <v>7.5387579E-3</v>
      </c>
      <c r="L1481">
        <v>7.5387579E-3</v>
      </c>
      <c r="M1481">
        <v>4.6030862000000003E-5</v>
      </c>
      <c r="N1481" s="126"/>
      <c r="O1481" s="384"/>
      <c r="P1481" s="32"/>
      <c r="Q1481" s="32"/>
      <c r="R1481" s="32"/>
    </row>
    <row r="1482" spans="1:18" ht="13.8" customHeight="1" x14ac:dyDescent="0.3">
      <c r="A1482" t="s">
        <v>7361</v>
      </c>
      <c r="B1482" s="113" t="s">
        <v>2663</v>
      </c>
      <c r="C1482" s="182" t="s">
        <v>2815</v>
      </c>
      <c r="D1482" s="40" t="s">
        <v>2662</v>
      </c>
      <c r="E1482" s="181" t="s">
        <v>1318</v>
      </c>
      <c r="F1482" s="184" t="s">
        <v>4719</v>
      </c>
      <c r="G1482" s="371">
        <v>1.5172432666666668E-2</v>
      </c>
      <c r="H1482" s="370">
        <v>3.1645449590000001E-3</v>
      </c>
      <c r="I1482">
        <v>2.2758649000000001E-3</v>
      </c>
      <c r="J1482">
        <v>6.6072643899999992E-4</v>
      </c>
      <c r="K1482">
        <v>4.84033686E-4</v>
      </c>
      <c r="L1482">
        <v>4.84033686E-4</v>
      </c>
      <c r="M1482">
        <v>2.2795361999999999E-4</v>
      </c>
      <c r="N1482" s="134"/>
      <c r="O1482" s="384"/>
      <c r="P1482" s="32"/>
      <c r="Q1482" s="32"/>
      <c r="R1482" s="32"/>
    </row>
    <row r="1483" spans="1:18" ht="13.8" customHeight="1" x14ac:dyDescent="0.3">
      <c r="A1483" t="s">
        <v>7362</v>
      </c>
      <c r="B1483" s="113" t="s">
        <v>2663</v>
      </c>
      <c r="C1483" s="182" t="s">
        <v>2816</v>
      </c>
      <c r="D1483" s="40" t="s">
        <v>2662</v>
      </c>
      <c r="E1483" s="181" t="s">
        <v>1318</v>
      </c>
      <c r="F1483" s="184" t="s">
        <v>4720</v>
      </c>
      <c r="G1483" s="371">
        <v>0.17535881333333334</v>
      </c>
      <c r="H1483" s="370">
        <v>3.4921739405599998E-2</v>
      </c>
      <c r="I1483">
        <v>2.6303822000000001E-2</v>
      </c>
      <c r="J1483">
        <v>8.6130566999999998E-3</v>
      </c>
      <c r="K1483">
        <v>4.7906114000000003E-3</v>
      </c>
      <c r="L1483">
        <v>4.7906114000000003E-3</v>
      </c>
      <c r="M1483">
        <v>4.8607055999999999E-6</v>
      </c>
      <c r="N1483" s="134"/>
      <c r="O1483" s="384"/>
      <c r="P1483" s="32"/>
      <c r="Q1483" s="32"/>
      <c r="R1483" s="32"/>
    </row>
    <row r="1484" spans="1:18" ht="13.8" customHeight="1" x14ac:dyDescent="0.3">
      <c r="A1484" t="s">
        <v>7363</v>
      </c>
      <c r="B1484" s="113" t="s">
        <v>2663</v>
      </c>
      <c r="C1484" s="182" t="s">
        <v>2817</v>
      </c>
      <c r="D1484" s="40" t="s">
        <v>2662</v>
      </c>
      <c r="E1484" s="181" t="s">
        <v>1318</v>
      </c>
      <c r="F1484" s="184" t="s">
        <v>4721</v>
      </c>
      <c r="G1484" s="371">
        <v>0.22195567999999999</v>
      </c>
      <c r="H1484" s="370">
        <v>4.4532726699999997E-2</v>
      </c>
      <c r="I1484">
        <v>3.3293351999999998E-2</v>
      </c>
      <c r="J1484">
        <v>1.1239374700000001E-2</v>
      </c>
      <c r="K1484">
        <v>8.3225745000000007E-3</v>
      </c>
      <c r="L1484">
        <v>8.3225745000000007E-3</v>
      </c>
      <c r="M1484">
        <v>0</v>
      </c>
      <c r="N1484" s="134"/>
      <c r="O1484" s="384"/>
      <c r="P1484" s="32"/>
      <c r="Q1484" s="32"/>
      <c r="R1484" s="32"/>
    </row>
    <row r="1485" spans="1:18" ht="13.8" customHeight="1" x14ac:dyDescent="0.3">
      <c r="A1485" t="s">
        <v>7364</v>
      </c>
      <c r="B1485" s="113" t="s">
        <v>2663</v>
      </c>
      <c r="C1485" s="182" t="s">
        <v>2818</v>
      </c>
      <c r="D1485" s="40" t="s">
        <v>2662</v>
      </c>
      <c r="E1485" s="181" t="s">
        <v>1318</v>
      </c>
      <c r="F1485" s="184" t="s">
        <v>4722</v>
      </c>
      <c r="G1485" s="371">
        <v>0.21045170666666668</v>
      </c>
      <c r="H1485" s="370">
        <v>4.2252615027000007E-2</v>
      </c>
      <c r="I1485">
        <v>3.1567756000000002E-2</v>
      </c>
      <c r="J1485">
        <v>1.0651072199999998E-2</v>
      </c>
      <c r="K1485">
        <v>7.886483599999999E-3</v>
      </c>
      <c r="L1485">
        <v>7.886483599999999E-3</v>
      </c>
      <c r="M1485">
        <v>3.3786827E-5</v>
      </c>
      <c r="N1485" s="134"/>
      <c r="O1485" s="384"/>
      <c r="P1485" s="32"/>
      <c r="Q1485" s="32"/>
      <c r="R1485" s="32"/>
    </row>
    <row r="1486" spans="1:18" ht="13.8" customHeight="1" x14ac:dyDescent="0.3">
      <c r="A1486" t="s">
        <v>7365</v>
      </c>
      <c r="B1486" s="113" t="s">
        <v>2663</v>
      </c>
      <c r="C1486" s="182" t="s">
        <v>2819</v>
      </c>
      <c r="D1486" s="40" t="s">
        <v>2662</v>
      </c>
      <c r="E1486" s="181" t="s">
        <v>1318</v>
      </c>
      <c r="F1486" s="184" t="s">
        <v>4723</v>
      </c>
      <c r="G1486" s="371">
        <v>0.25350745333333335</v>
      </c>
      <c r="H1486" s="370">
        <v>4.5453762692000001E-2</v>
      </c>
      <c r="I1486">
        <v>3.8026117999999998E-2</v>
      </c>
      <c r="J1486">
        <v>6.4271724500000009E-3</v>
      </c>
      <c r="K1486">
        <v>4.1204558000000006E-3</v>
      </c>
      <c r="L1486">
        <v>4.1204558000000006E-3</v>
      </c>
      <c r="M1486">
        <v>1.000472242E-3</v>
      </c>
      <c r="N1486" s="134"/>
      <c r="O1486" s="384"/>
      <c r="P1486" s="32"/>
      <c r="Q1486" s="32"/>
      <c r="R1486" s="32"/>
    </row>
    <row r="1487" spans="1:18" ht="13.8" customHeight="1" x14ac:dyDescent="0.3">
      <c r="A1487" t="s">
        <v>7366</v>
      </c>
      <c r="B1487" s="113" t="s">
        <v>2663</v>
      </c>
      <c r="C1487" s="182" t="s">
        <v>2820</v>
      </c>
      <c r="D1487" s="40" t="s">
        <v>2662</v>
      </c>
      <c r="E1487" s="181" t="s">
        <v>1318</v>
      </c>
      <c r="F1487" s="184" t="s">
        <v>4724</v>
      </c>
      <c r="G1487" s="371">
        <v>0.14579346666666668</v>
      </c>
      <c r="H1487" s="370">
        <v>3.1967022127999997E-2</v>
      </c>
      <c r="I1487">
        <v>2.1869019999999999E-2</v>
      </c>
      <c r="J1487">
        <v>2.5924628800000002E-3</v>
      </c>
      <c r="K1487">
        <v>1.6470416400000002E-3</v>
      </c>
      <c r="L1487">
        <v>1.6470416400000002E-3</v>
      </c>
      <c r="M1487">
        <v>7.5055392480000002E-3</v>
      </c>
      <c r="N1487" s="134"/>
      <c r="O1487" s="384"/>
      <c r="P1487" s="32"/>
      <c r="Q1487" s="32"/>
      <c r="R1487" s="32"/>
    </row>
    <row r="1488" spans="1:18" ht="13.8" customHeight="1" x14ac:dyDescent="0.3">
      <c r="A1488" t="s">
        <v>7367</v>
      </c>
      <c r="B1488" s="113" t="s">
        <v>2663</v>
      </c>
      <c r="C1488" s="182" t="s">
        <v>2821</v>
      </c>
      <c r="D1488" s="40" t="s">
        <v>2662</v>
      </c>
      <c r="E1488" s="181" t="s">
        <v>1318</v>
      </c>
      <c r="F1488" s="184" t="s">
        <v>4725</v>
      </c>
      <c r="G1488" s="371">
        <v>0.21564602000000002</v>
      </c>
      <c r="H1488" s="370">
        <v>4.3274512296300006E-2</v>
      </c>
      <c r="I1488">
        <v>3.2346903000000003E-2</v>
      </c>
      <c r="J1488">
        <v>1.0918002100000001E-2</v>
      </c>
      <c r="K1488">
        <v>8.084484900000001E-3</v>
      </c>
      <c r="L1488">
        <v>8.084484900000001E-3</v>
      </c>
      <c r="M1488">
        <v>9.6071963000000007E-6</v>
      </c>
      <c r="N1488" s="134"/>
      <c r="O1488" s="384"/>
      <c r="P1488" s="32"/>
      <c r="Q1488" s="32"/>
      <c r="R1488" s="32"/>
    </row>
    <row r="1489" spans="1:18" ht="13.8" customHeight="1" x14ac:dyDescent="0.3">
      <c r="A1489" t="s">
        <v>7368</v>
      </c>
      <c r="B1489" s="113" t="s">
        <v>2663</v>
      </c>
      <c r="C1489" s="182" t="s">
        <v>2822</v>
      </c>
      <c r="D1489" s="40" t="s">
        <v>2662</v>
      </c>
      <c r="E1489" s="181" t="s">
        <v>1318</v>
      </c>
      <c r="F1489" s="184" t="s">
        <v>4726</v>
      </c>
      <c r="G1489" s="371">
        <v>0.17745276666666668</v>
      </c>
      <c r="H1489" s="370">
        <v>3.3312430317E-2</v>
      </c>
      <c r="I1489">
        <v>2.6617914999999999E-2</v>
      </c>
      <c r="J1489">
        <v>6.6096347999999999E-3</v>
      </c>
      <c r="K1489">
        <v>4.1609483999999995E-3</v>
      </c>
      <c r="L1489">
        <v>4.1609483999999995E-3</v>
      </c>
      <c r="M1489">
        <v>8.4880516999999995E-5</v>
      </c>
      <c r="N1489" s="134"/>
      <c r="O1489" s="384"/>
      <c r="P1489" s="32"/>
      <c r="Q1489" s="32"/>
      <c r="R1489" s="32"/>
    </row>
    <row r="1490" spans="1:18" ht="13.8" customHeight="1" x14ac:dyDescent="0.3">
      <c r="A1490" t="s">
        <v>7369</v>
      </c>
      <c r="B1490" s="113" t="s">
        <v>2663</v>
      </c>
      <c r="C1490" s="182" t="s">
        <v>2823</v>
      </c>
      <c r="D1490" s="40" t="s">
        <v>2662</v>
      </c>
      <c r="E1490" s="181" t="s">
        <v>1318</v>
      </c>
      <c r="F1490" s="184" t="s">
        <v>4727</v>
      </c>
      <c r="G1490" s="371">
        <v>9.3467373333333326E-2</v>
      </c>
      <c r="H1490" s="370">
        <v>1.8887167869999999E-2</v>
      </c>
      <c r="I1490">
        <v>1.4020105999999999E-2</v>
      </c>
      <c r="J1490">
        <v>4.7280846699999995E-3</v>
      </c>
      <c r="K1490">
        <v>3.4856153899999998E-3</v>
      </c>
      <c r="L1490">
        <v>3.4856153899999998E-3</v>
      </c>
      <c r="M1490">
        <v>1.3897719999999999E-4</v>
      </c>
      <c r="N1490" s="134"/>
      <c r="O1490" s="384"/>
      <c r="P1490" s="32"/>
      <c r="Q1490" s="32"/>
      <c r="R1490" s="32"/>
    </row>
    <row r="1491" spans="1:18" ht="13.8" customHeight="1" x14ac:dyDescent="0.3">
      <c r="A1491" t="s">
        <v>7370</v>
      </c>
      <c r="B1491" s="113" t="s">
        <v>2663</v>
      </c>
      <c r="C1491" s="182" t="s">
        <v>2824</v>
      </c>
      <c r="D1491" s="40" t="s">
        <v>2662</v>
      </c>
      <c r="E1491" s="181" t="s">
        <v>1318</v>
      </c>
      <c r="F1491" s="184" t="s">
        <v>4728</v>
      </c>
      <c r="G1491" s="371">
        <v>0.11956960666666668</v>
      </c>
      <c r="H1491" s="370">
        <v>2.408299626E-2</v>
      </c>
      <c r="I1491">
        <v>1.7935441E-2</v>
      </c>
      <c r="J1491">
        <v>6.0462477700000006E-3</v>
      </c>
      <c r="K1491">
        <v>4.4490066000000003E-3</v>
      </c>
      <c r="L1491">
        <v>4.4490066000000003E-3</v>
      </c>
      <c r="M1491">
        <v>1.0130749E-4</v>
      </c>
      <c r="N1491" s="134"/>
      <c r="O1491" s="384"/>
      <c r="P1491" s="32"/>
      <c r="Q1491" s="32"/>
      <c r="R1491" s="32"/>
    </row>
    <row r="1492" spans="1:18" ht="13.8" customHeight="1" x14ac:dyDescent="0.3">
      <c r="A1492" t="s">
        <v>7371</v>
      </c>
      <c r="B1492" s="113" t="s">
        <v>2663</v>
      </c>
      <c r="C1492" s="182" t="s">
        <v>2825</v>
      </c>
      <c r="D1492" s="40" t="s">
        <v>2662</v>
      </c>
      <c r="E1492" s="181" t="s">
        <v>1318</v>
      </c>
      <c r="F1492" s="184" t="s">
        <v>4729</v>
      </c>
      <c r="G1492" s="371">
        <v>0.21795988666666669</v>
      </c>
      <c r="H1492" s="370">
        <v>4.3434114010000004E-2</v>
      </c>
      <c r="I1492">
        <v>3.2693983000000003E-2</v>
      </c>
      <c r="J1492">
        <v>1.0729943800000001E-2</v>
      </c>
      <c r="K1492">
        <v>6.9090204999999998E-3</v>
      </c>
      <c r="L1492">
        <v>6.9090204999999998E-3</v>
      </c>
      <c r="M1492">
        <v>1.018721E-5</v>
      </c>
      <c r="N1492" s="134"/>
      <c r="O1492" s="384"/>
      <c r="P1492" s="32"/>
      <c r="Q1492" s="32"/>
      <c r="R1492" s="32"/>
    </row>
    <row r="1493" spans="1:18" ht="13.8" customHeight="1" x14ac:dyDescent="0.3">
      <c r="A1493" t="s">
        <v>7372</v>
      </c>
      <c r="B1493" s="113" t="s">
        <v>2663</v>
      </c>
      <c r="C1493" s="182" t="s">
        <v>2826</v>
      </c>
      <c r="D1493" s="40" t="s">
        <v>2662</v>
      </c>
      <c r="E1493" s="181" t="s">
        <v>1318</v>
      </c>
      <c r="F1493" s="184" t="s">
        <v>4730</v>
      </c>
      <c r="G1493" s="371">
        <v>0.20160355333333335</v>
      </c>
      <c r="H1493" s="370">
        <v>3.9726779005999996E-2</v>
      </c>
      <c r="I1493">
        <v>3.0240533E-2</v>
      </c>
      <c r="J1493">
        <v>7.6328129000000008E-3</v>
      </c>
      <c r="K1493">
        <v>4.2585846000000004E-3</v>
      </c>
      <c r="L1493">
        <v>4.2585846000000004E-3</v>
      </c>
      <c r="M1493">
        <v>1.853433106E-3</v>
      </c>
      <c r="N1493" s="134"/>
      <c r="O1493" s="384"/>
      <c r="P1493" s="32"/>
      <c r="Q1493" s="32"/>
      <c r="R1493" s="32"/>
    </row>
    <row r="1494" spans="1:18" ht="13.8" customHeight="1" x14ac:dyDescent="0.3">
      <c r="A1494" t="s">
        <v>7373</v>
      </c>
      <c r="B1494" s="113" t="s">
        <v>2663</v>
      </c>
      <c r="C1494" s="182" t="s">
        <v>2827</v>
      </c>
      <c r="D1494" s="40" t="s">
        <v>2662</v>
      </c>
      <c r="E1494" s="181" t="s">
        <v>1318</v>
      </c>
      <c r="F1494" s="184" t="s">
        <v>4731</v>
      </c>
      <c r="G1494" s="371">
        <v>3.4957313333333337E-2</v>
      </c>
      <c r="H1494" s="370">
        <v>6.5220921800000003E-3</v>
      </c>
      <c r="I1494">
        <v>5.243597E-3</v>
      </c>
      <c r="J1494">
        <v>1.07134175E-3</v>
      </c>
      <c r="K1494">
        <v>5.8949321999999995E-4</v>
      </c>
      <c r="L1494">
        <v>5.8949321999999995E-4</v>
      </c>
      <c r="M1494">
        <v>2.0715343E-4</v>
      </c>
      <c r="N1494" s="134"/>
      <c r="O1494" s="384"/>
      <c r="P1494" s="32"/>
      <c r="Q1494" s="32"/>
      <c r="R1494" s="32"/>
    </row>
    <row r="1495" spans="1:18" ht="13.8" customHeight="1" x14ac:dyDescent="0.3">
      <c r="A1495" t="s">
        <v>7374</v>
      </c>
      <c r="B1495" s="113" t="s">
        <v>2663</v>
      </c>
      <c r="C1495" s="182" t="s">
        <v>2828</v>
      </c>
      <c r="D1495" s="40" t="s">
        <v>2662</v>
      </c>
      <c r="E1495" s="181" t="s">
        <v>1318</v>
      </c>
      <c r="F1495" s="184" t="s">
        <v>4732</v>
      </c>
      <c r="G1495" s="371">
        <v>0.14683732000000002</v>
      </c>
      <c r="H1495" s="370">
        <v>2.9174826091999999E-2</v>
      </c>
      <c r="I1495">
        <v>2.2025598E-2</v>
      </c>
      <c r="J1495">
        <v>7.0742604000000008E-3</v>
      </c>
      <c r="K1495">
        <v>3.9068586999999998E-3</v>
      </c>
      <c r="L1495">
        <v>3.9068586999999998E-3</v>
      </c>
      <c r="M1495">
        <v>7.4967692000000002E-5</v>
      </c>
      <c r="N1495" s="134"/>
      <c r="O1495" s="384"/>
      <c r="P1495" s="32"/>
      <c r="Q1495" s="32"/>
      <c r="R1495" s="32"/>
    </row>
    <row r="1496" spans="1:18" ht="13.8" customHeight="1" x14ac:dyDescent="0.3">
      <c r="A1496" t="s">
        <v>7375</v>
      </c>
      <c r="B1496" s="113" t="s">
        <v>2663</v>
      </c>
      <c r="C1496" s="182" t="s">
        <v>2829</v>
      </c>
      <c r="D1496" s="40" t="s">
        <v>2662</v>
      </c>
      <c r="E1496" s="181" t="s">
        <v>1318</v>
      </c>
      <c r="F1496" s="184" t="s">
        <v>4733</v>
      </c>
      <c r="G1496" s="371">
        <v>0.17619192000000003</v>
      </c>
      <c r="H1496" s="370">
        <v>3.4781875767000002E-2</v>
      </c>
      <c r="I1496">
        <v>2.6428788000000002E-2</v>
      </c>
      <c r="J1496">
        <v>8.3306019999999995E-3</v>
      </c>
      <c r="K1496">
        <v>4.6083872999999999E-3</v>
      </c>
      <c r="L1496">
        <v>4.6083872999999999E-3</v>
      </c>
      <c r="M1496">
        <v>2.2485767E-5</v>
      </c>
      <c r="N1496" s="134"/>
      <c r="O1496" s="384"/>
      <c r="P1496" s="32"/>
      <c r="Q1496" s="32"/>
      <c r="R1496" s="32"/>
    </row>
    <row r="1497" spans="1:18" ht="13.8" customHeight="1" x14ac:dyDescent="0.3">
      <c r="A1497" t="s">
        <v>7376</v>
      </c>
      <c r="B1497" s="113" t="s">
        <v>2663</v>
      </c>
      <c r="C1497" s="182" t="s">
        <v>2830</v>
      </c>
      <c r="D1497" s="40" t="s">
        <v>2662</v>
      </c>
      <c r="E1497" s="181" t="s">
        <v>1318</v>
      </c>
      <c r="F1497" s="184" t="s">
        <v>4734</v>
      </c>
      <c r="G1497" s="371">
        <v>0.47240679333333335</v>
      </c>
      <c r="H1497" s="370">
        <v>9.3739018989999992E-2</v>
      </c>
      <c r="I1497">
        <v>7.0861018999999997E-2</v>
      </c>
      <c r="J1497">
        <v>2.2691184999999999E-2</v>
      </c>
      <c r="K1497">
        <v>1.30715239E-2</v>
      </c>
      <c r="L1497">
        <v>1.30715239E-2</v>
      </c>
      <c r="M1497">
        <v>1.8681498999999999E-4</v>
      </c>
      <c r="N1497" s="134"/>
      <c r="O1497" s="384"/>
      <c r="P1497" s="32"/>
      <c r="Q1497" s="32"/>
      <c r="R1497" s="32"/>
    </row>
    <row r="1498" spans="1:18" ht="13.8" customHeight="1" x14ac:dyDescent="0.3">
      <c r="A1498" t="s">
        <v>7377</v>
      </c>
      <c r="B1498" s="113" t="s">
        <v>2663</v>
      </c>
      <c r="C1498" s="182" t="s">
        <v>2831</v>
      </c>
      <c r="D1498" s="40" t="s">
        <v>2662</v>
      </c>
      <c r="E1498" s="181" t="s">
        <v>1318</v>
      </c>
      <c r="F1498" s="184" t="s">
        <v>4735</v>
      </c>
      <c r="G1498" s="371">
        <v>0.19463134666666668</v>
      </c>
      <c r="H1498" s="370">
        <v>3.9080328131E-2</v>
      </c>
      <c r="I1498">
        <v>2.9194701999999999E-2</v>
      </c>
      <c r="J1498">
        <v>9.8485263000000003E-3</v>
      </c>
      <c r="K1498">
        <v>7.2922170000000001E-3</v>
      </c>
      <c r="L1498">
        <v>7.2922170000000001E-3</v>
      </c>
      <c r="M1498">
        <v>3.7099830999999998E-5</v>
      </c>
      <c r="N1498" s="134"/>
      <c r="O1498" s="384"/>
      <c r="P1498" s="32"/>
      <c r="Q1498" s="32"/>
      <c r="R1498" s="32"/>
    </row>
    <row r="1499" spans="1:18" ht="13.8" customHeight="1" x14ac:dyDescent="0.3">
      <c r="A1499" t="s">
        <v>7378</v>
      </c>
      <c r="B1499" s="113" t="s">
        <v>2663</v>
      </c>
      <c r="C1499" s="182" t="s">
        <v>2832</v>
      </c>
      <c r="D1499" s="40" t="s">
        <v>2662</v>
      </c>
      <c r="E1499" s="181" t="s">
        <v>1318</v>
      </c>
      <c r="F1499" s="184" t="s">
        <v>4736</v>
      </c>
      <c r="G1499" s="371">
        <v>0.18247172666666669</v>
      </c>
      <c r="H1499" s="370">
        <v>3.610162754896E-2</v>
      </c>
      <c r="I1499">
        <v>2.7370759000000001E-2</v>
      </c>
      <c r="J1499">
        <v>8.7305634999999999E-3</v>
      </c>
      <c r="K1499">
        <v>4.8253315999999997E-3</v>
      </c>
      <c r="L1499">
        <v>4.8253315999999997E-3</v>
      </c>
      <c r="M1499">
        <v>3.0504895999999998E-7</v>
      </c>
      <c r="N1499" s="134"/>
      <c r="O1499" s="384"/>
      <c r="P1499" s="32"/>
      <c r="Q1499" s="32"/>
      <c r="R1499" s="32"/>
    </row>
    <row r="1500" spans="1:18" ht="13.8" customHeight="1" x14ac:dyDescent="0.3">
      <c r="A1500" t="s">
        <v>7379</v>
      </c>
      <c r="B1500" s="113" t="s">
        <v>2663</v>
      </c>
      <c r="C1500" s="182" t="s">
        <v>2833</v>
      </c>
      <c r="D1500" s="40" t="s">
        <v>2662</v>
      </c>
      <c r="E1500" s="181" t="s">
        <v>1318</v>
      </c>
      <c r="F1500" s="184" t="s">
        <v>4737</v>
      </c>
      <c r="G1500" s="371">
        <v>0.20278033333333334</v>
      </c>
      <c r="H1500" s="370">
        <v>4.0127062631E-2</v>
      </c>
      <c r="I1500">
        <v>3.0417050000000001E-2</v>
      </c>
      <c r="J1500">
        <v>9.6990911999999992E-3</v>
      </c>
      <c r="K1500">
        <v>5.3547747999999999E-3</v>
      </c>
      <c r="L1500">
        <v>5.3547747999999999E-3</v>
      </c>
      <c r="M1500">
        <v>1.0921431E-5</v>
      </c>
      <c r="N1500" s="134"/>
      <c r="O1500" s="384"/>
      <c r="P1500" s="32"/>
      <c r="Q1500" s="32"/>
      <c r="R1500" s="32"/>
    </row>
    <row r="1501" spans="1:18" ht="13.8" customHeight="1" x14ac:dyDescent="0.3">
      <c r="A1501" t="s">
        <v>7380</v>
      </c>
      <c r="B1501" s="113" t="s">
        <v>2663</v>
      </c>
      <c r="C1501" s="182" t="s">
        <v>2834</v>
      </c>
      <c r="D1501" s="40" t="s">
        <v>2662</v>
      </c>
      <c r="E1501" s="181" t="s">
        <v>1318</v>
      </c>
      <c r="F1501" s="184" t="s">
        <v>4738</v>
      </c>
      <c r="G1501" s="371">
        <v>0.16596986000000002</v>
      </c>
      <c r="H1501" s="370">
        <v>2.7400144160000001E-2</v>
      </c>
      <c r="I1501">
        <v>2.4895479000000002E-2</v>
      </c>
      <c r="J1501">
        <v>2.4025301E-3</v>
      </c>
      <c r="K1501">
        <v>1.6019378699999999E-3</v>
      </c>
      <c r="L1501">
        <v>1.6019378699999999E-3</v>
      </c>
      <c r="M1501">
        <v>1.0213506E-4</v>
      </c>
      <c r="N1501" s="134"/>
      <c r="O1501" s="384"/>
      <c r="P1501" s="32"/>
      <c r="Q1501" s="32"/>
      <c r="R1501" s="32"/>
    </row>
    <row r="1502" spans="1:18" ht="13.8" customHeight="1" x14ac:dyDescent="0.3">
      <c r="A1502" t="s">
        <v>7381</v>
      </c>
      <c r="B1502" s="113" t="s">
        <v>2663</v>
      </c>
      <c r="C1502" s="182" t="s">
        <v>2835</v>
      </c>
      <c r="D1502" s="40" t="s">
        <v>2662</v>
      </c>
      <c r="E1502" s="181" t="s">
        <v>1318</v>
      </c>
      <c r="F1502" s="184" t="s">
        <v>4739</v>
      </c>
      <c r="G1502" s="371">
        <v>0.20367141333333336</v>
      </c>
      <c r="H1502" s="370">
        <v>4.0292846766664003E-2</v>
      </c>
      <c r="I1502">
        <v>3.0550712000000001E-2</v>
      </c>
      <c r="J1502">
        <v>9.7420395000000007E-3</v>
      </c>
      <c r="K1502">
        <v>5.3746124999999997E-3</v>
      </c>
      <c r="L1502">
        <v>5.3746124999999997E-3</v>
      </c>
      <c r="M1502">
        <v>9.5266664000000001E-8</v>
      </c>
      <c r="N1502" s="134"/>
      <c r="O1502" s="384"/>
      <c r="P1502" s="32"/>
      <c r="Q1502" s="32"/>
      <c r="R1502" s="32"/>
    </row>
    <row r="1503" spans="1:18" ht="13.8" customHeight="1" x14ac:dyDescent="0.3">
      <c r="A1503" t="s">
        <v>7382</v>
      </c>
      <c r="B1503" s="113" t="s">
        <v>2663</v>
      </c>
      <c r="C1503" s="182" t="s">
        <v>2836</v>
      </c>
      <c r="D1503" s="40" t="s">
        <v>2662</v>
      </c>
      <c r="E1503" s="181" t="s">
        <v>1318</v>
      </c>
      <c r="F1503" s="184" t="s">
        <v>4740</v>
      </c>
      <c r="G1503" s="371">
        <v>0.24880228000000001</v>
      </c>
      <c r="H1503" s="370">
        <v>4.9919172900000003E-2</v>
      </c>
      <c r="I1503">
        <v>3.7320341999999999E-2</v>
      </c>
      <c r="J1503">
        <v>1.25988309E-2</v>
      </c>
      <c r="K1503">
        <v>9.3292297000000003E-3</v>
      </c>
      <c r="L1503">
        <v>9.3292297000000003E-3</v>
      </c>
      <c r="M1503">
        <v>0</v>
      </c>
      <c r="N1503" s="134"/>
      <c r="O1503" s="384"/>
      <c r="P1503" s="32"/>
      <c r="Q1503" s="32"/>
      <c r="R1503" s="32"/>
    </row>
    <row r="1504" spans="1:18" ht="13.8" customHeight="1" x14ac:dyDescent="0.3">
      <c r="A1504" t="s">
        <v>7383</v>
      </c>
      <c r="B1504" s="113" t="s">
        <v>2663</v>
      </c>
      <c r="C1504" s="182" t="s">
        <v>2837</v>
      </c>
      <c r="D1504" s="40" t="s">
        <v>2662</v>
      </c>
      <c r="E1504" s="181" t="s">
        <v>1318</v>
      </c>
      <c r="F1504" s="184" t="s">
        <v>4741</v>
      </c>
      <c r="G1504" s="371">
        <v>4.7183586666666669E-3</v>
      </c>
      <c r="H1504" s="370">
        <v>1.7662537E-3</v>
      </c>
      <c r="I1504">
        <v>7.0775380000000004E-4</v>
      </c>
      <c r="J1504">
        <v>8.5849888000000003E-4</v>
      </c>
      <c r="K1504">
        <v>4.9408928000000004E-4</v>
      </c>
      <c r="L1504">
        <v>4.9408928000000004E-4</v>
      </c>
      <c r="M1504">
        <v>2.0000102E-4</v>
      </c>
      <c r="N1504" s="134"/>
      <c r="O1504" s="384"/>
      <c r="P1504" s="32"/>
      <c r="Q1504" s="32"/>
      <c r="R1504" s="32"/>
    </row>
    <row r="1505" spans="1:18" ht="13.8" customHeight="1" x14ac:dyDescent="0.3">
      <c r="A1505" t="s">
        <v>7384</v>
      </c>
      <c r="B1505" s="113" t="s">
        <v>2663</v>
      </c>
      <c r="C1505" s="182" t="s">
        <v>2838</v>
      </c>
      <c r="D1505" s="40" t="s">
        <v>2662</v>
      </c>
      <c r="E1505" s="181" t="s">
        <v>1318</v>
      </c>
      <c r="F1505" s="184" t="s">
        <v>4742</v>
      </c>
      <c r="G1505" s="371">
        <v>8.3532213333333327E-2</v>
      </c>
      <c r="H1505" s="370">
        <v>2.9901260143E-2</v>
      </c>
      <c r="I1505">
        <v>1.2529831999999999E-2</v>
      </c>
      <c r="J1505">
        <v>3.1875215199999997E-3</v>
      </c>
      <c r="K1505">
        <v>1.8820228299999998E-3</v>
      </c>
      <c r="L1505">
        <v>1.8820228299999998E-3</v>
      </c>
      <c r="M1505">
        <v>1.4183906623E-2</v>
      </c>
      <c r="N1505" s="134"/>
      <c r="O1505" s="384"/>
      <c r="P1505" s="32"/>
      <c r="Q1505" s="32"/>
      <c r="R1505" s="32"/>
    </row>
    <row r="1506" spans="1:18" ht="13.8" customHeight="1" x14ac:dyDescent="0.3">
      <c r="A1506" t="s">
        <v>7385</v>
      </c>
      <c r="B1506" s="113" t="s">
        <v>2663</v>
      </c>
      <c r="C1506" s="182" t="s">
        <v>2839</v>
      </c>
      <c r="D1506" s="40" t="s">
        <v>2662</v>
      </c>
      <c r="E1506" s="181" t="s">
        <v>1318</v>
      </c>
      <c r="F1506" s="184" t="s">
        <v>4743</v>
      </c>
      <c r="G1506" s="371">
        <v>0.13866494000000001</v>
      </c>
      <c r="H1506" s="370">
        <v>3.2729707806E-2</v>
      </c>
      <c r="I1506">
        <v>2.0799741E-2</v>
      </c>
      <c r="J1506">
        <v>6.7374277499999994E-3</v>
      </c>
      <c r="K1506">
        <v>3.7548949999999998E-3</v>
      </c>
      <c r="L1506">
        <v>3.7548949999999998E-3</v>
      </c>
      <c r="M1506">
        <v>5.1925390560000001E-3</v>
      </c>
      <c r="N1506" s="134"/>
      <c r="O1506" s="384"/>
      <c r="P1506" s="32"/>
      <c r="Q1506" s="32"/>
      <c r="R1506" s="32"/>
    </row>
    <row r="1507" spans="1:18" ht="13.8" customHeight="1" x14ac:dyDescent="0.3">
      <c r="A1507" t="s">
        <v>7386</v>
      </c>
      <c r="B1507" s="113" t="s">
        <v>2663</v>
      </c>
      <c r="C1507" s="182" t="s">
        <v>2840</v>
      </c>
      <c r="D1507" s="40" t="s">
        <v>2662</v>
      </c>
      <c r="E1507" s="181" t="s">
        <v>1318</v>
      </c>
      <c r="F1507" s="184" t="s">
        <v>4744</v>
      </c>
      <c r="G1507" s="371">
        <v>0.14169066000000002</v>
      </c>
      <c r="H1507" s="370">
        <v>2.9993621628000004E-2</v>
      </c>
      <c r="I1507">
        <v>2.1253599000000001E-2</v>
      </c>
      <c r="J1507">
        <v>3.9027439500000003E-3</v>
      </c>
      <c r="K1507">
        <v>2.5830698800000003E-3</v>
      </c>
      <c r="L1507">
        <v>2.5830698800000003E-3</v>
      </c>
      <c r="M1507">
        <v>4.8372786780000003E-3</v>
      </c>
      <c r="N1507" s="134"/>
      <c r="O1507" s="384"/>
      <c r="P1507" s="32"/>
      <c r="Q1507" s="32"/>
      <c r="R1507" s="32"/>
    </row>
    <row r="1508" spans="1:18" ht="13.8" customHeight="1" x14ac:dyDescent="0.3">
      <c r="A1508" t="s">
        <v>7387</v>
      </c>
      <c r="B1508" s="113" t="s">
        <v>2663</v>
      </c>
      <c r="C1508" s="182" t="s">
        <v>2841</v>
      </c>
      <c r="D1508" s="40" t="s">
        <v>2662</v>
      </c>
      <c r="E1508" s="181" t="s">
        <v>1318</v>
      </c>
      <c r="F1508" s="184" t="s">
        <v>4745</v>
      </c>
      <c r="G1508" s="371">
        <v>0.24159538</v>
      </c>
      <c r="H1508" s="370">
        <v>4.8481081131399997E-2</v>
      </c>
      <c r="I1508">
        <v>3.6239306999999998E-2</v>
      </c>
      <c r="J1508">
        <v>1.2231988900000001E-2</v>
      </c>
      <c r="K1508">
        <v>9.0574686999999997E-3</v>
      </c>
      <c r="L1508">
        <v>9.0574686999999997E-3</v>
      </c>
      <c r="M1508">
        <v>9.7852314000000003E-6</v>
      </c>
      <c r="N1508" s="134"/>
      <c r="O1508" s="384"/>
      <c r="P1508" s="32"/>
      <c r="Q1508" s="32"/>
      <c r="R1508" s="32"/>
    </row>
    <row r="1509" spans="1:18" ht="13.8" customHeight="1" x14ac:dyDescent="0.3">
      <c r="A1509" t="s">
        <v>7388</v>
      </c>
      <c r="B1509" s="113" t="s">
        <v>2663</v>
      </c>
      <c r="C1509" s="182" t="s">
        <v>2842</v>
      </c>
      <c r="D1509" s="40" t="s">
        <v>2662</v>
      </c>
      <c r="E1509" s="181" t="s">
        <v>1318</v>
      </c>
      <c r="F1509" s="184" t="s">
        <v>4746</v>
      </c>
      <c r="G1509" s="371">
        <v>2.5470416666666669E-2</v>
      </c>
      <c r="H1509" s="370">
        <v>7.5055815000000005E-3</v>
      </c>
      <c r="I1509">
        <v>3.8205625000000002E-3</v>
      </c>
      <c r="J1509">
        <v>3.4929755099999999E-3</v>
      </c>
      <c r="K1509">
        <v>2.1530113099999999E-3</v>
      </c>
      <c r="L1509">
        <v>2.1530113099999999E-3</v>
      </c>
      <c r="M1509">
        <v>1.9204349E-4</v>
      </c>
      <c r="N1509" s="134"/>
      <c r="O1509" s="384"/>
      <c r="P1509" s="32"/>
      <c r="Q1509" s="32"/>
      <c r="R1509" s="32"/>
    </row>
    <row r="1510" spans="1:18" ht="13.8" customHeight="1" x14ac:dyDescent="0.3">
      <c r="A1510" t="s">
        <v>7389</v>
      </c>
      <c r="B1510" s="113" t="s">
        <v>2663</v>
      </c>
      <c r="C1510" s="182" t="s">
        <v>2843</v>
      </c>
      <c r="D1510" s="40" t="s">
        <v>2662</v>
      </c>
      <c r="E1510" s="181" t="s">
        <v>1318</v>
      </c>
      <c r="F1510" s="184" t="s">
        <v>4747</v>
      </c>
      <c r="G1510" s="371">
        <v>0.18633694666666667</v>
      </c>
      <c r="H1510" s="370">
        <v>3.6733227970999996E-2</v>
      </c>
      <c r="I1510">
        <v>2.7950541999999998E-2</v>
      </c>
      <c r="J1510">
        <v>8.7686219000000006E-3</v>
      </c>
      <c r="K1510">
        <v>4.8815451000000006E-3</v>
      </c>
      <c r="L1510">
        <v>4.8815451000000006E-3</v>
      </c>
      <c r="M1510">
        <v>1.4064071E-5</v>
      </c>
      <c r="N1510" s="134"/>
      <c r="O1510" s="384"/>
      <c r="P1510" s="32"/>
      <c r="Q1510" s="32"/>
      <c r="R1510" s="32"/>
    </row>
    <row r="1511" spans="1:18" ht="13.8" customHeight="1" x14ac:dyDescent="0.3">
      <c r="A1511" s="39" t="s">
        <v>7390</v>
      </c>
      <c r="B1511" s="113" t="s">
        <v>2663</v>
      </c>
      <c r="C1511" s="182" t="s">
        <v>2844</v>
      </c>
      <c r="D1511" s="40" t="s">
        <v>2662</v>
      </c>
      <c r="E1511" s="181" t="s">
        <v>1318</v>
      </c>
      <c r="F1511" s="184" t="s">
        <v>4748</v>
      </c>
      <c r="G1511" s="371">
        <v>0.19072787333333335</v>
      </c>
      <c r="H1511" s="370">
        <v>3.8301414604000002E-2</v>
      </c>
      <c r="I1511">
        <v>2.8609181000000001E-2</v>
      </c>
      <c r="J1511">
        <v>9.6498338000000003E-3</v>
      </c>
      <c r="K1511">
        <v>7.1450230999999999E-3</v>
      </c>
      <c r="L1511">
        <v>7.1450230999999999E-3</v>
      </c>
      <c r="M1511">
        <v>4.2399803999999998E-5</v>
      </c>
      <c r="N1511" s="134"/>
      <c r="O1511" s="384"/>
      <c r="P1511" s="32"/>
      <c r="Q1511" s="32"/>
      <c r="R1511" s="32"/>
    </row>
    <row r="1512" spans="1:18" ht="13.8" customHeight="1" x14ac:dyDescent="0.3">
      <c r="A1512" t="s">
        <v>7391</v>
      </c>
      <c r="B1512" s="113" t="s">
        <v>2663</v>
      </c>
      <c r="C1512" s="182" t="s">
        <v>2845</v>
      </c>
      <c r="D1512" s="40" t="s">
        <v>2662</v>
      </c>
      <c r="E1512" s="181" t="s">
        <v>1318</v>
      </c>
      <c r="F1512" s="184" t="s">
        <v>4749</v>
      </c>
      <c r="G1512" s="371">
        <v>6.7897900000000011E-2</v>
      </c>
      <c r="H1512" s="370">
        <v>1.361891854E-2</v>
      </c>
      <c r="I1512">
        <v>1.0184685000000001E-2</v>
      </c>
      <c r="J1512">
        <v>3.2003556899999996E-3</v>
      </c>
      <c r="K1512">
        <v>1.9701959299999999E-3</v>
      </c>
      <c r="L1512">
        <v>1.9701959299999999E-3</v>
      </c>
      <c r="M1512">
        <v>2.3387785E-4</v>
      </c>
      <c r="N1512" s="134"/>
      <c r="O1512" s="384"/>
      <c r="P1512" s="32"/>
      <c r="Q1512" s="32"/>
      <c r="R1512" s="32"/>
    </row>
    <row r="1513" spans="1:18" ht="13.8" customHeight="1" x14ac:dyDescent="0.3">
      <c r="A1513" t="s">
        <v>7392</v>
      </c>
      <c r="B1513" s="113" t="s">
        <v>2663</v>
      </c>
      <c r="C1513" s="182" t="s">
        <v>2846</v>
      </c>
      <c r="D1513" s="40" t="s">
        <v>2662</v>
      </c>
      <c r="E1513" s="181" t="s">
        <v>1318</v>
      </c>
      <c r="F1513" s="184" t="s">
        <v>4750</v>
      </c>
      <c r="G1513" s="371">
        <v>0.17002237333333334</v>
      </c>
      <c r="H1513" s="370">
        <v>3.0415698850000002E-2</v>
      </c>
      <c r="I1513">
        <v>2.5503356000000001E-2</v>
      </c>
      <c r="J1513">
        <v>4.8087209199999996E-3</v>
      </c>
      <c r="K1513">
        <v>2.4474706E-3</v>
      </c>
      <c r="L1513">
        <v>2.4474706E-3</v>
      </c>
      <c r="M1513">
        <v>1.0362193E-4</v>
      </c>
      <c r="N1513" s="134"/>
      <c r="O1513" s="384"/>
      <c r="P1513" s="32"/>
      <c r="Q1513" s="32"/>
      <c r="R1513" s="32"/>
    </row>
    <row r="1514" spans="1:18" ht="13.8" customHeight="1" x14ac:dyDescent="0.3">
      <c r="A1514" t="s">
        <v>7393</v>
      </c>
      <c r="B1514" s="113" t="s">
        <v>2663</v>
      </c>
      <c r="C1514" s="182" t="s">
        <v>2847</v>
      </c>
      <c r="D1514" s="40" t="s">
        <v>2662</v>
      </c>
      <c r="E1514" s="181" t="s">
        <v>1318</v>
      </c>
      <c r="F1514" s="184" t="s">
        <v>4579</v>
      </c>
      <c r="G1514" s="371">
        <v>2.5085570000000002E-3</v>
      </c>
      <c r="H1514" s="370">
        <v>6.3352037810000003E-4</v>
      </c>
      <c r="I1514">
        <v>3.7628355000000001E-4</v>
      </c>
      <c r="J1514">
        <v>1.5086848100000001E-5</v>
      </c>
      <c r="K1514">
        <v>5.6421877999999997E-6</v>
      </c>
      <c r="L1514">
        <v>5.6421877999999997E-6</v>
      </c>
      <c r="M1514">
        <v>2.4214998E-4</v>
      </c>
      <c r="N1514" s="134"/>
      <c r="O1514" s="384"/>
      <c r="P1514" s="32"/>
      <c r="Q1514" s="32"/>
      <c r="R1514" s="32"/>
    </row>
    <row r="1515" spans="1:18" ht="13.8" customHeight="1" x14ac:dyDescent="0.3">
      <c r="A1515" t="s">
        <v>7394</v>
      </c>
      <c r="B1515" s="113" t="s">
        <v>2663</v>
      </c>
      <c r="C1515" s="182" t="s">
        <v>2848</v>
      </c>
      <c r="D1515" s="40" t="s">
        <v>2662</v>
      </c>
      <c r="E1515" s="181" t="s">
        <v>1318</v>
      </c>
      <c r="F1515" s="184" t="s">
        <v>4580</v>
      </c>
      <c r="G1515" s="371">
        <v>0.15506750666666666</v>
      </c>
      <c r="H1515" s="370">
        <v>3.1678516749999996E-2</v>
      </c>
      <c r="I1515">
        <v>2.3260125999999999E-2</v>
      </c>
      <c r="J1515">
        <v>5.8996154799999994E-3</v>
      </c>
      <c r="K1515">
        <v>3.3388754E-3</v>
      </c>
      <c r="L1515">
        <v>3.3388754E-3</v>
      </c>
      <c r="M1515">
        <v>2.5187752700000002E-3</v>
      </c>
      <c r="N1515" s="134"/>
      <c r="O1515" s="384"/>
      <c r="P1515" s="32"/>
      <c r="Q1515" s="32"/>
      <c r="R1515" s="32"/>
    </row>
    <row r="1516" spans="1:18" ht="13.8" customHeight="1" x14ac:dyDescent="0.3">
      <c r="A1516" t="s">
        <v>7395</v>
      </c>
      <c r="B1516" s="113" t="s">
        <v>2663</v>
      </c>
      <c r="C1516" s="182" t="s">
        <v>2849</v>
      </c>
      <c r="D1516" s="40" t="s">
        <v>2662</v>
      </c>
      <c r="E1516" s="181" t="s">
        <v>1318</v>
      </c>
      <c r="F1516" s="184" t="s">
        <v>4751</v>
      </c>
      <c r="G1516" s="371">
        <v>0.21836133333333332</v>
      </c>
      <c r="H1516" s="370">
        <v>4.3750189452999994E-2</v>
      </c>
      <c r="I1516">
        <v>3.2754199999999997E-2</v>
      </c>
      <c r="J1516">
        <v>1.09190733E-2</v>
      </c>
      <c r="K1516">
        <v>7.6873825000000002E-3</v>
      </c>
      <c r="L1516">
        <v>7.6873825000000002E-3</v>
      </c>
      <c r="M1516">
        <v>7.6916153000000005E-5</v>
      </c>
      <c r="N1516" s="134"/>
      <c r="O1516" s="384"/>
      <c r="P1516" s="32"/>
      <c r="Q1516" s="32"/>
      <c r="R1516" s="32"/>
    </row>
    <row r="1517" spans="1:18" ht="13.8" customHeight="1" x14ac:dyDescent="0.3">
      <c r="A1517" t="s">
        <v>7396</v>
      </c>
      <c r="B1517" s="113" t="s">
        <v>2663</v>
      </c>
      <c r="C1517" s="182" t="s">
        <v>2850</v>
      </c>
      <c r="D1517" s="40" t="s">
        <v>2662</v>
      </c>
      <c r="E1517" s="181" t="s">
        <v>1318</v>
      </c>
      <c r="F1517" s="184" t="s">
        <v>4752</v>
      </c>
      <c r="G1517" s="371">
        <v>3.7259922666666667E-2</v>
      </c>
      <c r="H1517" s="370">
        <v>6.9189730200000001E-3</v>
      </c>
      <c r="I1517">
        <v>5.5889883999999997E-3</v>
      </c>
      <c r="J1517">
        <v>1.12905632E-3</v>
      </c>
      <c r="K1517">
        <v>6.2194686999999995E-4</v>
      </c>
      <c r="L1517">
        <v>6.2194686999999995E-4</v>
      </c>
      <c r="M1517">
        <v>2.0092830000000001E-4</v>
      </c>
      <c r="N1517" s="134"/>
      <c r="O1517" s="384"/>
      <c r="P1517" s="32"/>
      <c r="Q1517" s="32"/>
      <c r="R1517" s="32"/>
    </row>
    <row r="1518" spans="1:18" ht="13.8" customHeight="1" x14ac:dyDescent="0.3">
      <c r="A1518" s="39" t="s">
        <v>7397</v>
      </c>
      <c r="B1518" s="113" t="s">
        <v>2663</v>
      </c>
      <c r="C1518" s="182" t="s">
        <v>2851</v>
      </c>
      <c r="D1518" s="40" t="s">
        <v>2662</v>
      </c>
      <c r="E1518" s="181" t="s">
        <v>1318</v>
      </c>
      <c r="F1518" s="184" t="s">
        <v>4753</v>
      </c>
      <c r="G1518" s="371">
        <v>0.10707840000000002</v>
      </c>
      <c r="H1518" s="370">
        <v>1.9574971730000001E-2</v>
      </c>
      <c r="I1518">
        <v>1.6061760000000001E-2</v>
      </c>
      <c r="J1518">
        <v>3.3604500999999997E-3</v>
      </c>
      <c r="K1518">
        <v>1.8586298099999999E-3</v>
      </c>
      <c r="L1518">
        <v>1.8586298099999999E-3</v>
      </c>
      <c r="M1518">
        <v>1.5276163000000001E-4</v>
      </c>
      <c r="N1518" s="134"/>
      <c r="O1518" s="384"/>
      <c r="P1518" s="32"/>
      <c r="Q1518" s="32"/>
      <c r="R1518" s="32"/>
    </row>
    <row r="1519" spans="1:18" ht="13.8" customHeight="1" x14ac:dyDescent="0.3">
      <c r="A1519" s="39" t="s">
        <v>7398</v>
      </c>
      <c r="B1519" s="113" t="s">
        <v>2663</v>
      </c>
      <c r="C1519" s="182" t="s">
        <v>2852</v>
      </c>
      <c r="D1519" s="40" t="s">
        <v>2662</v>
      </c>
      <c r="E1519" s="181" t="s">
        <v>1318</v>
      </c>
      <c r="F1519" s="184" t="s">
        <v>7399</v>
      </c>
      <c r="G1519" s="371">
        <v>0.18947636666666667</v>
      </c>
      <c r="H1519" s="370">
        <v>3.6472430110000002E-2</v>
      </c>
      <c r="I1519">
        <v>2.8421455000000002E-2</v>
      </c>
      <c r="J1519">
        <v>6.7226422999999997E-3</v>
      </c>
      <c r="K1519">
        <v>3.7907293999999998E-3</v>
      </c>
      <c r="L1519">
        <v>3.7907293999999998E-3</v>
      </c>
      <c r="M1519">
        <v>1.32833281E-3</v>
      </c>
      <c r="N1519" s="134"/>
      <c r="O1519" s="384"/>
      <c r="P1519" s="32"/>
      <c r="Q1519" s="32"/>
      <c r="R1519" s="32"/>
    </row>
    <row r="1520" spans="1:18" ht="13.8" customHeight="1" x14ac:dyDescent="0.3">
      <c r="A1520" t="s">
        <v>7400</v>
      </c>
      <c r="B1520" s="113" t="s">
        <v>2663</v>
      </c>
      <c r="C1520" s="182" t="s">
        <v>2853</v>
      </c>
      <c r="D1520" s="40" t="s">
        <v>2662</v>
      </c>
      <c r="E1520" s="181" t="s">
        <v>1318</v>
      </c>
      <c r="F1520" s="184" t="s">
        <v>7401</v>
      </c>
      <c r="G1520" s="371">
        <v>0.24880228000000001</v>
      </c>
      <c r="H1520" s="370">
        <v>4.9919172900000003E-2</v>
      </c>
      <c r="I1520">
        <v>3.7320341999999999E-2</v>
      </c>
      <c r="J1520">
        <v>1.25988309E-2</v>
      </c>
      <c r="K1520">
        <v>9.3292297000000003E-3</v>
      </c>
      <c r="L1520">
        <v>9.3292297000000003E-3</v>
      </c>
      <c r="M1520">
        <v>0</v>
      </c>
      <c r="N1520" s="134"/>
      <c r="O1520" s="384"/>
      <c r="P1520" s="32"/>
      <c r="Q1520" s="32"/>
      <c r="R1520" s="32"/>
    </row>
    <row r="1521" spans="1:18" ht="13.8" customHeight="1" x14ac:dyDescent="0.3">
      <c r="A1521" t="s">
        <v>7402</v>
      </c>
      <c r="B1521" s="113" t="s">
        <v>2663</v>
      </c>
      <c r="C1521" s="182" t="s">
        <v>2854</v>
      </c>
      <c r="D1521" s="40" t="s">
        <v>2662</v>
      </c>
      <c r="E1521" s="181" t="s">
        <v>1318</v>
      </c>
      <c r="F1521" s="184" t="s">
        <v>7403</v>
      </c>
      <c r="G1521" s="371">
        <v>0.25866726000000001</v>
      </c>
      <c r="H1521" s="370">
        <v>5.1898462200000002E-2</v>
      </c>
      <c r="I1521">
        <v>3.8800089000000003E-2</v>
      </c>
      <c r="J1521">
        <v>1.3098373200000001E-2</v>
      </c>
      <c r="K1521">
        <v>9.6991326000000003E-3</v>
      </c>
      <c r="L1521">
        <v>9.6991326000000003E-3</v>
      </c>
      <c r="M1521">
        <v>0</v>
      </c>
      <c r="N1521" s="134"/>
      <c r="O1521" s="384"/>
      <c r="P1521" s="32"/>
      <c r="Q1521" s="32"/>
      <c r="R1521" s="32"/>
    </row>
    <row r="1522" spans="1:18" ht="13.8" customHeight="1" x14ac:dyDescent="0.3">
      <c r="A1522" t="s">
        <v>7404</v>
      </c>
      <c r="B1522" s="113" t="s">
        <v>2663</v>
      </c>
      <c r="C1522" s="182" t="s">
        <v>2855</v>
      </c>
      <c r="D1522" s="40" t="s">
        <v>2662</v>
      </c>
      <c r="E1522" s="181" t="s">
        <v>1318</v>
      </c>
      <c r="F1522" s="184" t="s">
        <v>7405</v>
      </c>
      <c r="G1522" s="371">
        <v>0.15432433333333334</v>
      </c>
      <c r="H1522" s="370">
        <v>2.8793057519E-2</v>
      </c>
      <c r="I1522">
        <v>2.314865E-2</v>
      </c>
      <c r="J1522">
        <v>5.5472201499999997E-3</v>
      </c>
      <c r="K1522">
        <v>3.1555266999999999E-3</v>
      </c>
      <c r="L1522">
        <v>3.1555266999999999E-3</v>
      </c>
      <c r="M1522">
        <v>9.7187369000000006E-5</v>
      </c>
      <c r="N1522" s="134"/>
      <c r="O1522" s="384"/>
      <c r="P1522" s="32"/>
      <c r="Q1522" s="32"/>
      <c r="R1522" s="32"/>
    </row>
    <row r="1523" spans="1:18" ht="13.8" customHeight="1" x14ac:dyDescent="0.3">
      <c r="B1523" s="113"/>
      <c r="C1523" s="180"/>
      <c r="D1523" s="37" t="s">
        <v>3350</v>
      </c>
      <c r="E1523" s="181"/>
      <c r="F1523"/>
      <c r="I1523"/>
      <c r="J1523"/>
      <c r="K1523"/>
      <c r="L1523"/>
      <c r="M1523"/>
      <c r="N1523" s="135"/>
      <c r="O1523" s="384"/>
      <c r="P1523" s="32"/>
      <c r="Q1523" s="32"/>
      <c r="R1523" s="32"/>
    </row>
    <row r="1524" spans="1:18" ht="13.8" customHeight="1" x14ac:dyDescent="0.3">
      <c r="A1524" t="s">
        <v>7406</v>
      </c>
      <c r="B1524" s="113" t="s">
        <v>3349</v>
      </c>
      <c r="C1524" s="182" t="s">
        <v>2856</v>
      </c>
      <c r="D1524" s="40" t="s">
        <v>3350</v>
      </c>
      <c r="E1524" s="181" t="s">
        <v>1318</v>
      </c>
      <c r="F1524" s="184" t="s">
        <v>4754</v>
      </c>
      <c r="G1524" s="371">
        <v>0.18323340000000002</v>
      </c>
      <c r="H1524" s="370">
        <v>3.6335516095999998E-2</v>
      </c>
      <c r="I1524">
        <v>2.7485010000000001E-2</v>
      </c>
      <c r="J1524">
        <v>8.8117259999999989E-3</v>
      </c>
      <c r="K1524">
        <v>5.1785857000000001E-3</v>
      </c>
      <c r="L1524">
        <v>5.1785857000000001E-3</v>
      </c>
      <c r="M1524">
        <v>3.8780096000000001E-5</v>
      </c>
      <c r="N1524" s="134"/>
      <c r="O1524" s="384"/>
      <c r="P1524" s="32"/>
      <c r="Q1524" s="32"/>
      <c r="R1524" s="32"/>
    </row>
    <row r="1525" spans="1:18" ht="13.8" customHeight="1" x14ac:dyDescent="0.3">
      <c r="A1525" t="s">
        <v>7407</v>
      </c>
      <c r="B1525" s="113" t="s">
        <v>3349</v>
      </c>
      <c r="C1525" s="182" t="s">
        <v>2857</v>
      </c>
      <c r="D1525" s="40" t="s">
        <v>3350</v>
      </c>
      <c r="E1525" s="181" t="s">
        <v>1318</v>
      </c>
      <c r="F1525" s="184" t="s">
        <v>4755</v>
      </c>
      <c r="G1525" s="371">
        <v>7.7104133333333342E-3</v>
      </c>
      <c r="H1525" s="370">
        <v>2.2107614200000004E-3</v>
      </c>
      <c r="I1525">
        <v>1.1565620000000001E-3</v>
      </c>
      <c r="J1525">
        <v>8.5677113000000001E-4</v>
      </c>
      <c r="K1525">
        <v>5.0017037999999998E-4</v>
      </c>
      <c r="L1525">
        <v>5.0017037999999998E-4</v>
      </c>
      <c r="M1525">
        <v>1.9742828999999999E-4</v>
      </c>
      <c r="N1525" s="134"/>
      <c r="O1525" s="384"/>
      <c r="P1525" s="32"/>
      <c r="Q1525" s="32"/>
      <c r="R1525" s="32"/>
    </row>
    <row r="1526" spans="1:18" ht="13.8" customHeight="1" x14ac:dyDescent="0.3">
      <c r="A1526" t="s">
        <v>7408</v>
      </c>
      <c r="B1526" s="113" t="s">
        <v>3349</v>
      </c>
      <c r="C1526" s="182" t="s">
        <v>2858</v>
      </c>
      <c r="D1526" s="40" t="s">
        <v>3350</v>
      </c>
      <c r="E1526" s="181" t="s">
        <v>1318</v>
      </c>
      <c r="F1526" s="184" t="s">
        <v>4756</v>
      </c>
      <c r="G1526" s="371">
        <v>2.6965161333333335E-3</v>
      </c>
      <c r="H1526" s="370">
        <v>6.7873980399999997E-4</v>
      </c>
      <c r="I1526">
        <v>4.0447741999999999E-4</v>
      </c>
      <c r="J1526">
        <v>6.0598634000000006E-5</v>
      </c>
      <c r="K1526">
        <v>3.3151604E-5</v>
      </c>
      <c r="L1526">
        <v>3.3151604E-5</v>
      </c>
      <c r="M1526">
        <v>2.1366374999999999E-4</v>
      </c>
      <c r="N1526" s="134"/>
      <c r="O1526" s="384"/>
      <c r="P1526" s="32"/>
      <c r="Q1526" s="32"/>
      <c r="R1526" s="32"/>
    </row>
    <row r="1527" spans="1:18" ht="13.8" customHeight="1" x14ac:dyDescent="0.3">
      <c r="A1527" t="s">
        <v>7409</v>
      </c>
      <c r="B1527" s="113" t="s">
        <v>3349</v>
      </c>
      <c r="C1527" s="182" t="s">
        <v>2859</v>
      </c>
      <c r="D1527" s="40" t="s">
        <v>3350</v>
      </c>
      <c r="E1527" s="181" t="s">
        <v>1318</v>
      </c>
      <c r="F1527" s="184" t="s">
        <v>4757</v>
      </c>
      <c r="G1527" s="371">
        <v>0.11727207333333335</v>
      </c>
      <c r="H1527" s="370">
        <v>3.1855408488000003E-2</v>
      </c>
      <c r="I1527">
        <v>1.7590811000000001E-2</v>
      </c>
      <c r="J1527">
        <v>3.4903610600000002E-3</v>
      </c>
      <c r="K1527">
        <v>2.1264085600000001E-3</v>
      </c>
      <c r="L1527">
        <v>2.1264085600000001E-3</v>
      </c>
      <c r="M1527">
        <v>1.0774236428000001E-2</v>
      </c>
      <c r="N1527" s="134"/>
      <c r="O1527" s="384"/>
      <c r="P1527" s="32"/>
      <c r="Q1527" s="32"/>
      <c r="R1527" s="32"/>
    </row>
    <row r="1528" spans="1:18" ht="13.8" customHeight="1" x14ac:dyDescent="0.3">
      <c r="A1528" t="s">
        <v>7410</v>
      </c>
      <c r="B1528" s="113" t="s">
        <v>3349</v>
      </c>
      <c r="C1528" s="182" t="s">
        <v>2860</v>
      </c>
      <c r="D1528" s="40" t="s">
        <v>3350</v>
      </c>
      <c r="E1528" s="181" t="s">
        <v>1318</v>
      </c>
      <c r="F1528" s="184" t="s">
        <v>4758</v>
      </c>
      <c r="G1528" s="371">
        <v>8.1164720000000013E-3</v>
      </c>
      <c r="H1528" s="370">
        <v>1.688553049E-3</v>
      </c>
      <c r="I1528">
        <v>1.2174708000000001E-3</v>
      </c>
      <c r="J1528">
        <v>2.6459412900000002E-4</v>
      </c>
      <c r="K1528">
        <v>1.8334622100000001E-4</v>
      </c>
      <c r="L1528">
        <v>1.8334622100000001E-4</v>
      </c>
      <c r="M1528">
        <v>2.0648811999999999E-4</v>
      </c>
      <c r="N1528" s="134"/>
      <c r="O1528" s="384"/>
      <c r="P1528" s="32"/>
      <c r="Q1528" s="32"/>
      <c r="R1528" s="32"/>
    </row>
    <row r="1529" spans="1:18" ht="13.8" customHeight="1" x14ac:dyDescent="0.3">
      <c r="A1529" t="s">
        <v>7411</v>
      </c>
      <c r="B1529" s="113" t="s">
        <v>3349</v>
      </c>
      <c r="C1529" s="182" t="s">
        <v>2861</v>
      </c>
      <c r="D1529" s="40" t="s">
        <v>3350</v>
      </c>
      <c r="E1529" s="181" t="s">
        <v>1318</v>
      </c>
      <c r="F1529" s="184" t="s">
        <v>4759</v>
      </c>
      <c r="G1529" s="371">
        <v>7.0828593333333342E-2</v>
      </c>
      <c r="H1529" s="370">
        <v>1.4145919940000001E-2</v>
      </c>
      <c r="I1529">
        <v>1.0624289E-2</v>
      </c>
      <c r="J1529">
        <v>3.3708279899999998E-3</v>
      </c>
      <c r="K1529">
        <v>2.15735741E-3</v>
      </c>
      <c r="L1529">
        <v>2.15735741E-3</v>
      </c>
      <c r="M1529">
        <v>1.5080295000000001E-4</v>
      </c>
      <c r="N1529" s="134"/>
      <c r="O1529" s="384"/>
      <c r="P1529" s="32"/>
      <c r="Q1529" s="32"/>
      <c r="R1529" s="32"/>
    </row>
    <row r="1530" spans="1:18" ht="13.8" customHeight="1" x14ac:dyDescent="0.3">
      <c r="A1530" t="s">
        <v>7412</v>
      </c>
      <c r="B1530" s="113" t="s">
        <v>3349</v>
      </c>
      <c r="C1530" s="182" t="s">
        <v>2862</v>
      </c>
      <c r="D1530" s="40" t="s">
        <v>3350</v>
      </c>
      <c r="E1530" s="181" t="s">
        <v>1318</v>
      </c>
      <c r="F1530" s="184" t="s">
        <v>4760</v>
      </c>
      <c r="G1530" s="371">
        <v>0.23382572000000001</v>
      </c>
      <c r="H1530" s="370">
        <v>4.2833162633000001E-2</v>
      </c>
      <c r="I1530">
        <v>3.5073857999999999E-2</v>
      </c>
      <c r="J1530">
        <v>7.6945987999999998E-3</v>
      </c>
      <c r="K1530">
        <v>4.5296503999999998E-3</v>
      </c>
      <c r="L1530">
        <v>4.5296503999999998E-3</v>
      </c>
      <c r="M1530">
        <v>6.4705833000000003E-5</v>
      </c>
      <c r="N1530" s="134"/>
      <c r="O1530" s="384"/>
      <c r="P1530" s="32"/>
      <c r="Q1530" s="32"/>
      <c r="R1530" s="32"/>
    </row>
    <row r="1531" spans="1:18" ht="13.8" customHeight="1" x14ac:dyDescent="0.3">
      <c r="A1531" t="s">
        <v>7413</v>
      </c>
      <c r="B1531" s="113" t="s">
        <v>3349</v>
      </c>
      <c r="C1531" s="182" t="s">
        <v>2863</v>
      </c>
      <c r="D1531" s="40" t="s">
        <v>3350</v>
      </c>
      <c r="E1531" s="181" t="s">
        <v>1318</v>
      </c>
      <c r="F1531" s="184" t="s">
        <v>4761</v>
      </c>
      <c r="G1531" s="371">
        <v>0.2623447066666667</v>
      </c>
      <c r="H1531" s="370">
        <v>5.1479773465780004E-2</v>
      </c>
      <c r="I1531">
        <v>3.9351706E-2</v>
      </c>
      <c r="J1531">
        <v>1.21274802E-2</v>
      </c>
      <c r="K1531">
        <v>9.1109645000000006E-3</v>
      </c>
      <c r="L1531">
        <v>9.1109645000000006E-3</v>
      </c>
      <c r="M1531">
        <v>5.8726578000000003E-7</v>
      </c>
      <c r="N1531" s="134"/>
      <c r="O1531" s="384"/>
      <c r="P1531" s="32"/>
      <c r="Q1531" s="32"/>
      <c r="R1531" s="32"/>
    </row>
    <row r="1532" spans="1:18" ht="13.8" customHeight="1" x14ac:dyDescent="0.3">
      <c r="A1532" t="s">
        <v>7414</v>
      </c>
      <c r="B1532" s="113" t="s">
        <v>3349</v>
      </c>
      <c r="C1532" s="182" t="s">
        <v>2864</v>
      </c>
      <c r="D1532" s="40" t="s">
        <v>3350</v>
      </c>
      <c r="E1532" s="181" t="s">
        <v>1318</v>
      </c>
      <c r="F1532" s="184" t="s">
        <v>4762</v>
      </c>
      <c r="G1532" s="371">
        <v>1.7479988666666668E-2</v>
      </c>
      <c r="H1532" s="370">
        <v>1.8968628413E-2</v>
      </c>
      <c r="I1532">
        <v>2.6219983000000001E-3</v>
      </c>
      <c r="J1532">
        <v>1.2905813599999999E-3</v>
      </c>
      <c r="K1532">
        <v>8.5857751000000004E-4</v>
      </c>
      <c r="L1532">
        <v>8.5857751000000004E-4</v>
      </c>
      <c r="M1532">
        <v>1.5056048753E-2</v>
      </c>
      <c r="N1532" s="134"/>
      <c r="O1532" s="384"/>
      <c r="P1532" s="32"/>
      <c r="Q1532" s="32"/>
      <c r="R1532" s="32"/>
    </row>
    <row r="1533" spans="1:18" ht="13.8" customHeight="1" x14ac:dyDescent="0.3">
      <c r="A1533" t="s">
        <v>7415</v>
      </c>
      <c r="B1533" s="113" t="s">
        <v>3349</v>
      </c>
      <c r="C1533" s="182" t="s">
        <v>2865</v>
      </c>
      <c r="D1533" s="40" t="s">
        <v>3350</v>
      </c>
      <c r="E1533" s="181" t="s">
        <v>1318</v>
      </c>
      <c r="F1533" s="184" t="s">
        <v>4763</v>
      </c>
      <c r="G1533" s="371">
        <v>0.10908526666666667</v>
      </c>
      <c r="H1533" s="370">
        <v>1.6920235499E-2</v>
      </c>
      <c r="I1533">
        <v>1.6362789999999999E-2</v>
      </c>
      <c r="J1533">
        <v>2.26334859E-4</v>
      </c>
      <c r="K1533">
        <v>1.5852935100000001E-4</v>
      </c>
      <c r="L1533">
        <v>1.5852935100000001E-4</v>
      </c>
      <c r="M1533">
        <v>3.3111064000000001E-4</v>
      </c>
      <c r="N1533" s="134"/>
      <c r="O1533" s="384"/>
      <c r="P1533" s="32"/>
      <c r="Q1533" s="32"/>
      <c r="R1533" s="32"/>
    </row>
    <row r="1534" spans="1:18" ht="13.8" customHeight="1" x14ac:dyDescent="0.3">
      <c r="A1534" t="s">
        <v>7416</v>
      </c>
      <c r="B1534" s="113" t="s">
        <v>3349</v>
      </c>
      <c r="C1534" s="182" t="s">
        <v>2866</v>
      </c>
      <c r="D1534" s="40" t="s">
        <v>3350</v>
      </c>
      <c r="E1534" s="181" t="s">
        <v>1318</v>
      </c>
      <c r="F1534" s="184" t="s">
        <v>4764</v>
      </c>
      <c r="G1534" s="371">
        <v>2.7623647333333335E-3</v>
      </c>
      <c r="H1534" s="370">
        <v>7.4143440500000002E-4</v>
      </c>
      <c r="I1534">
        <v>4.1435471000000001E-4</v>
      </c>
      <c r="J1534">
        <v>1.1225691499999999E-4</v>
      </c>
      <c r="K1534">
        <v>6.7722376000000002E-5</v>
      </c>
      <c r="L1534">
        <v>6.7722376000000002E-5</v>
      </c>
      <c r="M1534">
        <v>2.1482278000000001E-4</v>
      </c>
      <c r="N1534" s="134"/>
      <c r="O1534" s="384"/>
      <c r="P1534" s="32"/>
      <c r="Q1534" s="32"/>
      <c r="R1534" s="32"/>
    </row>
    <row r="1535" spans="1:18" ht="13.8" customHeight="1" x14ac:dyDescent="0.3">
      <c r="A1535" t="s">
        <v>7417</v>
      </c>
      <c r="B1535" s="113" t="s">
        <v>3349</v>
      </c>
      <c r="C1535" s="182" t="s">
        <v>2867</v>
      </c>
      <c r="D1535" s="40" t="s">
        <v>3350</v>
      </c>
      <c r="E1535" s="181" t="s">
        <v>1318</v>
      </c>
      <c r="F1535" s="184" t="s">
        <v>4765</v>
      </c>
      <c r="G1535" s="371">
        <v>0.23363731999999998</v>
      </c>
      <c r="H1535" s="370">
        <v>4.3708557964E-2</v>
      </c>
      <c r="I1535">
        <v>3.5045597999999997E-2</v>
      </c>
      <c r="J1535">
        <v>8.6297374999999999E-3</v>
      </c>
      <c r="K1535">
        <v>5.0710153000000004E-3</v>
      </c>
      <c r="L1535">
        <v>5.0710153000000004E-3</v>
      </c>
      <c r="M1535">
        <v>3.3222463999999997E-5</v>
      </c>
      <c r="N1535" s="134"/>
      <c r="O1535" s="384"/>
      <c r="P1535" s="32"/>
      <c r="Q1535" s="32"/>
      <c r="R1535" s="32"/>
    </row>
    <row r="1536" spans="1:18" ht="13.8" customHeight="1" x14ac:dyDescent="0.3">
      <c r="A1536" t="s">
        <v>7418</v>
      </c>
      <c r="B1536" s="113" t="s">
        <v>3349</v>
      </c>
      <c r="C1536" s="182" t="s">
        <v>2868</v>
      </c>
      <c r="D1536" s="40" t="s">
        <v>3350</v>
      </c>
      <c r="E1536" s="181" t="s">
        <v>1318</v>
      </c>
      <c r="F1536" s="184" t="s">
        <v>4766</v>
      </c>
      <c r="G1536" s="371">
        <v>3.1696155333333337E-2</v>
      </c>
      <c r="H1536" s="370">
        <v>7.9478449600000004E-3</v>
      </c>
      <c r="I1536">
        <v>4.7544233000000003E-3</v>
      </c>
      <c r="J1536">
        <v>3.0407399600000003E-3</v>
      </c>
      <c r="K1536">
        <v>2.0088222600000002E-3</v>
      </c>
      <c r="L1536">
        <v>2.0088222600000002E-3</v>
      </c>
      <c r="M1536">
        <v>1.5268169999999999E-4</v>
      </c>
      <c r="N1536" s="134"/>
      <c r="O1536" s="384"/>
      <c r="P1536" s="32"/>
      <c r="Q1536" s="32"/>
      <c r="R1536" s="32"/>
    </row>
    <row r="1537" spans="1:18" ht="13.8" customHeight="1" x14ac:dyDescent="0.3">
      <c r="B1537" s="113"/>
      <c r="C1537" s="180"/>
      <c r="D1537" s="37" t="s">
        <v>3352</v>
      </c>
      <c r="E1537" s="181"/>
      <c r="F1537"/>
      <c r="I1537"/>
      <c r="J1537"/>
      <c r="K1537"/>
      <c r="L1537"/>
      <c r="M1537"/>
      <c r="N1537" s="135"/>
      <c r="O1537" s="384"/>
      <c r="P1537" s="32"/>
      <c r="Q1537" s="32"/>
      <c r="R1537" s="32"/>
    </row>
    <row r="1538" spans="1:18" ht="13.8" customHeight="1" x14ac:dyDescent="0.3">
      <c r="A1538" t="s">
        <v>7419</v>
      </c>
      <c r="B1538" s="113" t="s">
        <v>3351</v>
      </c>
      <c r="C1538" s="182" t="s">
        <v>2869</v>
      </c>
      <c r="D1538" s="40" t="s">
        <v>3352</v>
      </c>
      <c r="E1538" s="181" t="s">
        <v>1318</v>
      </c>
      <c r="F1538" s="184" t="s">
        <v>7420</v>
      </c>
      <c r="G1538" s="371">
        <v>0.26148888000000003</v>
      </c>
      <c r="H1538" s="370">
        <v>4.0301243770899997E-2</v>
      </c>
      <c r="I1538">
        <v>3.9223332E-2</v>
      </c>
      <c r="J1538">
        <v>1.07191383E-3</v>
      </c>
      <c r="K1538">
        <v>6.4796004999999996E-4</v>
      </c>
      <c r="L1538">
        <v>6.4796004999999996E-4</v>
      </c>
      <c r="M1538">
        <v>5.9979409000000003E-6</v>
      </c>
      <c r="N1538" s="134"/>
      <c r="O1538" s="384"/>
      <c r="P1538" s="32"/>
      <c r="Q1538" s="32"/>
      <c r="R1538" s="32"/>
    </row>
    <row r="1539" spans="1:18" ht="13.8" customHeight="1" x14ac:dyDescent="0.3">
      <c r="A1539" t="s">
        <v>7421</v>
      </c>
      <c r="B1539" s="113" t="s">
        <v>3351</v>
      </c>
      <c r="C1539" s="182" t="s">
        <v>2870</v>
      </c>
      <c r="D1539" s="40" t="s">
        <v>3352</v>
      </c>
      <c r="E1539" s="181" t="s">
        <v>1318</v>
      </c>
      <c r="F1539" s="184" t="s">
        <v>4768</v>
      </c>
      <c r="G1539" s="371">
        <v>0.24582522666666667</v>
      </c>
      <c r="H1539" s="370">
        <v>3.7915243783999998E-2</v>
      </c>
      <c r="I1539">
        <v>3.6873784E-2</v>
      </c>
      <c r="J1539">
        <v>1.0152308899999999E-3</v>
      </c>
      <c r="K1539">
        <v>6.1468680999999994E-4</v>
      </c>
      <c r="L1539">
        <v>6.1468680999999994E-4</v>
      </c>
      <c r="M1539">
        <v>2.6228893999999999E-5</v>
      </c>
      <c r="N1539" s="134"/>
      <c r="O1539" s="384"/>
      <c r="P1539" s="32"/>
      <c r="Q1539" s="32"/>
      <c r="R1539" s="32"/>
    </row>
    <row r="1540" spans="1:18" ht="13.8" customHeight="1" x14ac:dyDescent="0.3">
      <c r="A1540" t="s">
        <v>7422</v>
      </c>
      <c r="B1540" s="113" t="s">
        <v>3351</v>
      </c>
      <c r="C1540" s="182" t="s">
        <v>2871</v>
      </c>
      <c r="D1540" s="40" t="s">
        <v>3352</v>
      </c>
      <c r="E1540" s="181" t="s">
        <v>1318</v>
      </c>
      <c r="F1540" s="184" t="s">
        <v>4776</v>
      </c>
      <c r="G1540" s="371">
        <v>0.20271210000000001</v>
      </c>
      <c r="H1540" s="370">
        <v>3.1336409939999997E-2</v>
      </c>
      <c r="I1540">
        <v>3.0406815E-2</v>
      </c>
      <c r="J1540">
        <v>8.5197546000000005E-4</v>
      </c>
      <c r="K1540">
        <v>5.1742097999999998E-4</v>
      </c>
      <c r="L1540">
        <v>5.1742097999999998E-4</v>
      </c>
      <c r="M1540">
        <v>7.7619479999999996E-5</v>
      </c>
      <c r="N1540" s="134"/>
      <c r="O1540" s="384"/>
      <c r="P1540" s="32"/>
      <c r="Q1540" s="32"/>
      <c r="R1540" s="32"/>
    </row>
    <row r="1541" spans="1:18" ht="13.8" customHeight="1" x14ac:dyDescent="0.3">
      <c r="A1541" s="39" t="s">
        <v>7423</v>
      </c>
      <c r="B1541" s="113" t="s">
        <v>3351</v>
      </c>
      <c r="C1541" s="182" t="s">
        <v>2872</v>
      </c>
      <c r="D1541" s="40" t="s">
        <v>3352</v>
      </c>
      <c r="E1541" s="181" t="s">
        <v>1318</v>
      </c>
      <c r="F1541" s="184" t="s">
        <v>4771</v>
      </c>
      <c r="G1541" s="371">
        <v>0.22541191333333335</v>
      </c>
      <c r="H1541" s="370">
        <v>3.4799711948000002E-2</v>
      </c>
      <c r="I1541">
        <v>3.3811787000000003E-2</v>
      </c>
      <c r="J1541">
        <v>9.3728023000000014E-4</v>
      </c>
      <c r="K1541">
        <v>5.6810133000000009E-4</v>
      </c>
      <c r="L1541">
        <v>5.6810133000000009E-4</v>
      </c>
      <c r="M1541">
        <v>5.0644718000000002E-5</v>
      </c>
      <c r="N1541" s="134"/>
      <c r="O1541" s="384"/>
      <c r="P1541" s="32"/>
      <c r="Q1541" s="32"/>
      <c r="R1541" s="32"/>
    </row>
    <row r="1542" spans="1:18" ht="13.8" customHeight="1" x14ac:dyDescent="0.3">
      <c r="A1542" t="s">
        <v>7424</v>
      </c>
      <c r="B1542" s="113" t="s">
        <v>3351</v>
      </c>
      <c r="C1542" s="182" t="s">
        <v>2873</v>
      </c>
      <c r="D1542" s="40" t="s">
        <v>3352</v>
      </c>
      <c r="E1542" s="181" t="s">
        <v>1318</v>
      </c>
      <c r="F1542" s="184" t="s">
        <v>4775</v>
      </c>
      <c r="G1542" s="371">
        <v>0.21062276666666668</v>
      </c>
      <c r="H1542" s="370">
        <v>3.2544768347999999E-2</v>
      </c>
      <c r="I1542">
        <v>3.1593415E-2</v>
      </c>
      <c r="J1542">
        <v>8.8165046E-4</v>
      </c>
      <c r="K1542">
        <v>5.3497691999999995E-4</v>
      </c>
      <c r="L1542">
        <v>5.3497691999999995E-4</v>
      </c>
      <c r="M1542">
        <v>6.9702887999999993E-5</v>
      </c>
      <c r="N1542" s="134"/>
      <c r="O1542" s="384"/>
      <c r="P1542" s="32"/>
      <c r="Q1542" s="32"/>
      <c r="R1542" s="32"/>
    </row>
    <row r="1543" spans="1:18" ht="13.8" customHeight="1" x14ac:dyDescent="0.3">
      <c r="A1543" t="s">
        <v>7425</v>
      </c>
      <c r="B1543" s="113" t="s">
        <v>3351</v>
      </c>
      <c r="C1543" s="182" t="s">
        <v>2874</v>
      </c>
      <c r="D1543" s="40" t="s">
        <v>3352</v>
      </c>
      <c r="E1543" s="181" t="s">
        <v>1318</v>
      </c>
      <c r="F1543" s="184" t="s">
        <v>4783</v>
      </c>
      <c r="G1543" s="371">
        <v>0.15633982000000002</v>
      </c>
      <c r="H1543" s="370">
        <v>3.0678567443000002E-2</v>
      </c>
      <c r="I1543">
        <v>2.3450973E-2</v>
      </c>
      <c r="J1543">
        <v>8.2335385100000004E-4</v>
      </c>
      <c r="K1543">
        <v>5.3810491000000002E-4</v>
      </c>
      <c r="L1543">
        <v>5.3810491000000002E-4</v>
      </c>
      <c r="M1543">
        <v>6.4042405920000005E-3</v>
      </c>
      <c r="N1543" s="134"/>
      <c r="O1543" s="384"/>
      <c r="P1543" s="32"/>
      <c r="Q1543" s="32"/>
      <c r="R1543" s="32"/>
    </row>
    <row r="1544" spans="1:18" ht="13.8" customHeight="1" x14ac:dyDescent="0.3">
      <c r="A1544" s="39" t="s">
        <v>7426</v>
      </c>
      <c r="B1544" s="113" t="s">
        <v>3351</v>
      </c>
      <c r="C1544" s="182" t="s">
        <v>2875</v>
      </c>
      <c r="D1544" s="40" t="s">
        <v>3352</v>
      </c>
      <c r="E1544" s="181" t="s">
        <v>1318</v>
      </c>
      <c r="F1544" s="184" t="s">
        <v>4782</v>
      </c>
      <c r="G1544" s="371">
        <v>0.16550537333333334</v>
      </c>
      <c r="H1544" s="370">
        <v>2.5641624151999998E-2</v>
      </c>
      <c r="I1544">
        <v>2.4825805999999999E-2</v>
      </c>
      <c r="J1544">
        <v>7.0266504199999994E-4</v>
      </c>
      <c r="K1544">
        <v>4.2703146999999999E-4</v>
      </c>
      <c r="L1544">
        <v>4.2703146999999999E-4</v>
      </c>
      <c r="M1544">
        <v>1.1315311E-4</v>
      </c>
      <c r="N1544" s="134"/>
      <c r="O1544" s="384"/>
      <c r="P1544" s="32"/>
      <c r="Q1544" s="32"/>
      <c r="R1544" s="32"/>
    </row>
    <row r="1545" spans="1:18" ht="13.8" customHeight="1" x14ac:dyDescent="0.3">
      <c r="A1545" t="s">
        <v>7427</v>
      </c>
      <c r="B1545" s="113" t="s">
        <v>3351</v>
      </c>
      <c r="C1545" s="182" t="s">
        <v>2876</v>
      </c>
      <c r="D1545" s="40" t="s">
        <v>3352</v>
      </c>
      <c r="E1545" s="181" t="s">
        <v>1318</v>
      </c>
      <c r="F1545" s="184" t="s">
        <v>4773</v>
      </c>
      <c r="G1545" s="371">
        <v>0.19592479333333335</v>
      </c>
      <c r="H1545" s="370">
        <v>3.0296772568000001E-2</v>
      </c>
      <c r="I1545">
        <v>2.9388719000000001E-2</v>
      </c>
      <c r="J1545">
        <v>8.2400234500000003E-4</v>
      </c>
      <c r="K1545">
        <v>5.0033808999999999E-4</v>
      </c>
      <c r="L1545">
        <v>5.0033808999999999E-4</v>
      </c>
      <c r="M1545">
        <v>8.4051223000000002E-5</v>
      </c>
      <c r="N1545" s="134"/>
      <c r="O1545" s="384"/>
      <c r="P1545" s="32"/>
      <c r="Q1545" s="32"/>
      <c r="R1545" s="32"/>
    </row>
    <row r="1546" spans="1:18" ht="13.8" customHeight="1" x14ac:dyDescent="0.3">
      <c r="A1546" t="s">
        <v>7428</v>
      </c>
      <c r="B1546" s="113" t="s">
        <v>3351</v>
      </c>
      <c r="C1546" s="182" t="s">
        <v>2877</v>
      </c>
      <c r="D1546" s="40" t="s">
        <v>3352</v>
      </c>
      <c r="E1546" s="181" t="s">
        <v>1318</v>
      </c>
      <c r="F1546" s="184" t="s">
        <v>4770</v>
      </c>
      <c r="G1546" s="371">
        <v>0.25970618000000001</v>
      </c>
      <c r="H1546" s="370">
        <v>4.0032666482000004E-2</v>
      </c>
      <c r="I1546">
        <v>3.8955927000000001E-2</v>
      </c>
      <c r="J1546">
        <v>1.0666661699999999E-3</v>
      </c>
      <c r="K1546">
        <v>6.4507316999999999E-4</v>
      </c>
      <c r="L1546">
        <v>6.4507316999999999E-4</v>
      </c>
      <c r="M1546">
        <v>1.0073312E-5</v>
      </c>
      <c r="N1546" s="134"/>
      <c r="O1546" s="384"/>
      <c r="P1546" s="32"/>
      <c r="Q1546" s="32"/>
      <c r="R1546" s="32"/>
    </row>
    <row r="1547" spans="1:18" ht="13.8" customHeight="1" x14ac:dyDescent="0.3">
      <c r="A1547" s="39" t="s">
        <v>7429</v>
      </c>
      <c r="B1547" s="113" t="s">
        <v>3351</v>
      </c>
      <c r="C1547" s="182" t="s">
        <v>2878</v>
      </c>
      <c r="D1547" s="40" t="s">
        <v>3352</v>
      </c>
      <c r="E1547" s="181" t="s">
        <v>1318</v>
      </c>
      <c r="F1547" s="184" t="s">
        <v>4779</v>
      </c>
      <c r="G1547" s="371">
        <v>0.21788696000000002</v>
      </c>
      <c r="H1547" s="370">
        <v>3.5866687477000003E-2</v>
      </c>
      <c r="I1547">
        <v>3.2683044000000001E-2</v>
      </c>
      <c r="J1547">
        <v>9.5991104000000009E-4</v>
      </c>
      <c r="K1547">
        <v>5.9466217E-4</v>
      </c>
      <c r="L1547">
        <v>5.9466217E-4</v>
      </c>
      <c r="M1547">
        <v>2.2237324370000004E-3</v>
      </c>
      <c r="N1547" s="134"/>
      <c r="O1547" s="384"/>
      <c r="P1547" s="32"/>
      <c r="Q1547" s="32"/>
      <c r="R1547" s="32"/>
    </row>
    <row r="1548" spans="1:18" ht="13.8" customHeight="1" x14ac:dyDescent="0.3">
      <c r="A1548" s="39" t="s">
        <v>7430</v>
      </c>
      <c r="B1548" s="113" t="s">
        <v>3351</v>
      </c>
      <c r="C1548" s="182" t="s">
        <v>2879</v>
      </c>
      <c r="D1548" s="40" t="s">
        <v>3352</v>
      </c>
      <c r="E1548" s="181" t="s">
        <v>1318</v>
      </c>
      <c r="F1548" s="184" t="s">
        <v>4785</v>
      </c>
      <c r="G1548" s="371">
        <v>0.19818333333333335</v>
      </c>
      <c r="H1548" s="370">
        <v>3.4914463095000001E-2</v>
      </c>
      <c r="I1548">
        <v>2.97275E-2</v>
      </c>
      <c r="J1548">
        <v>9.3032046E-4</v>
      </c>
      <c r="K1548">
        <v>5.8887613000000003E-4</v>
      </c>
      <c r="L1548">
        <v>5.8887613000000003E-4</v>
      </c>
      <c r="M1548">
        <v>4.2566426350000002E-3</v>
      </c>
      <c r="N1548" s="134"/>
      <c r="O1548" s="384"/>
      <c r="P1548" s="32"/>
      <c r="Q1548" s="32"/>
      <c r="R1548" s="32"/>
    </row>
    <row r="1549" spans="1:18" ht="13.8" customHeight="1" x14ac:dyDescent="0.3">
      <c r="A1549" s="39" t="s">
        <v>7431</v>
      </c>
      <c r="B1549" s="113" t="s">
        <v>3351</v>
      </c>
      <c r="C1549" s="182" t="s">
        <v>2880</v>
      </c>
      <c r="D1549" s="40" t="s">
        <v>3352</v>
      </c>
      <c r="E1549" s="181" t="s">
        <v>1318</v>
      </c>
      <c r="F1549" s="184" t="s">
        <v>4767</v>
      </c>
      <c r="G1549" s="371">
        <v>0.24230588000000003</v>
      </c>
      <c r="H1549" s="370">
        <v>3.7374126013000004E-2</v>
      </c>
      <c r="I1549">
        <v>3.6345882000000003E-2</v>
      </c>
      <c r="J1549">
        <v>9.9985195000000006E-4</v>
      </c>
      <c r="K1549">
        <v>6.0517024000000005E-4</v>
      </c>
      <c r="L1549">
        <v>6.0517024000000005E-4</v>
      </c>
      <c r="M1549">
        <v>2.8392063000000001E-5</v>
      </c>
      <c r="N1549" s="134"/>
      <c r="O1549" s="384"/>
      <c r="P1549" s="32"/>
      <c r="Q1549" s="32"/>
      <c r="R1549" s="32"/>
    </row>
    <row r="1550" spans="1:18" ht="13.8" customHeight="1" x14ac:dyDescent="0.3">
      <c r="A1550" t="s">
        <v>7432</v>
      </c>
      <c r="B1550" s="113" t="s">
        <v>3351</v>
      </c>
      <c r="C1550" s="182" t="s">
        <v>2881</v>
      </c>
      <c r="D1550" s="40" t="s">
        <v>3352</v>
      </c>
      <c r="E1550" s="181" t="s">
        <v>1318</v>
      </c>
      <c r="F1550" s="184" t="s">
        <v>4786</v>
      </c>
      <c r="G1550" s="371">
        <v>0.16050929333333336</v>
      </c>
      <c r="H1550" s="370">
        <v>3.1480387471000001E-2</v>
      </c>
      <c r="I1550">
        <v>2.4076394000000001E-2</v>
      </c>
      <c r="J1550">
        <v>8.3669285199999995E-4</v>
      </c>
      <c r="K1550">
        <v>5.4604289999999993E-4</v>
      </c>
      <c r="L1550">
        <v>5.4604289999999993E-4</v>
      </c>
      <c r="M1550">
        <v>6.5673006189999996E-3</v>
      </c>
      <c r="N1550" s="134"/>
      <c r="O1550" s="384"/>
      <c r="P1550" s="32"/>
      <c r="Q1550" s="32"/>
      <c r="R1550" s="32"/>
    </row>
    <row r="1551" spans="1:18" ht="13.8" customHeight="1" x14ac:dyDescent="0.3">
      <c r="A1551" s="39" t="s">
        <v>7433</v>
      </c>
      <c r="B1551" s="113" t="s">
        <v>3351</v>
      </c>
      <c r="C1551" s="182" t="s">
        <v>2882</v>
      </c>
      <c r="D1551" s="40" t="s">
        <v>3352</v>
      </c>
      <c r="E1551" s="181" t="s">
        <v>1318</v>
      </c>
      <c r="F1551" s="184" t="s">
        <v>4778</v>
      </c>
      <c r="G1551" s="371">
        <v>0.21918234666666667</v>
      </c>
      <c r="H1551" s="370">
        <v>3.3838557166999995E-2</v>
      </c>
      <c r="I1551">
        <v>3.2877351999999999E-2</v>
      </c>
      <c r="J1551">
        <v>9.0936985000000011E-4</v>
      </c>
      <c r="K1551">
        <v>5.5081023000000005E-4</v>
      </c>
      <c r="L1551">
        <v>5.5081023000000005E-4</v>
      </c>
      <c r="M1551">
        <v>5.1835317000000001E-5</v>
      </c>
      <c r="N1551" s="134"/>
      <c r="O1551" s="384"/>
      <c r="P1551" s="32"/>
      <c r="Q1551" s="32"/>
      <c r="R1551" s="32"/>
    </row>
    <row r="1552" spans="1:18" ht="13.8" customHeight="1" x14ac:dyDescent="0.3">
      <c r="A1552" s="39" t="s">
        <v>7434</v>
      </c>
      <c r="B1552" s="113" t="s">
        <v>3351</v>
      </c>
      <c r="C1552" s="182" t="s">
        <v>2883</v>
      </c>
      <c r="D1552" s="40" t="s">
        <v>3352</v>
      </c>
      <c r="E1552" s="181" t="s">
        <v>1318</v>
      </c>
      <c r="F1552" s="184" t="s">
        <v>4774</v>
      </c>
      <c r="G1552" s="371">
        <v>0.22488071333333332</v>
      </c>
      <c r="H1552" s="370">
        <v>3.557898684E-2</v>
      </c>
      <c r="I1552">
        <v>3.3732106999999997E-2</v>
      </c>
      <c r="J1552">
        <v>9.5500242999999995E-4</v>
      </c>
      <c r="K1552">
        <v>5.8372413000000001E-4</v>
      </c>
      <c r="L1552">
        <v>5.8372413000000001E-4</v>
      </c>
      <c r="M1552">
        <v>8.9187741E-4</v>
      </c>
      <c r="N1552" s="134"/>
      <c r="O1552" s="384"/>
      <c r="P1552" s="32"/>
      <c r="Q1552" s="32"/>
      <c r="R1552" s="32"/>
    </row>
    <row r="1553" spans="1:18" ht="13.8" customHeight="1" x14ac:dyDescent="0.3">
      <c r="A1553" s="39" t="s">
        <v>7435</v>
      </c>
      <c r="B1553" s="113" t="s">
        <v>3351</v>
      </c>
      <c r="C1553" s="182" t="s">
        <v>2884</v>
      </c>
      <c r="D1553" s="40" t="s">
        <v>3352</v>
      </c>
      <c r="E1553" s="181" t="s">
        <v>1318</v>
      </c>
      <c r="F1553" s="184" t="s">
        <v>4769</v>
      </c>
      <c r="G1553" s="371">
        <v>0.22132367999999999</v>
      </c>
      <c r="H1553" s="370">
        <v>3.4169174162999999E-2</v>
      </c>
      <c r="I1553">
        <v>3.3198551999999999E-2</v>
      </c>
      <c r="J1553">
        <v>9.1845610000000004E-4</v>
      </c>
      <c r="K1553">
        <v>5.5631125999999992E-4</v>
      </c>
      <c r="L1553">
        <v>5.5631125999999992E-4</v>
      </c>
      <c r="M1553">
        <v>5.2166063000000001E-5</v>
      </c>
      <c r="N1553" s="134"/>
      <c r="O1553" s="384"/>
      <c r="P1553" s="32"/>
      <c r="Q1553" s="32"/>
      <c r="R1553" s="32"/>
    </row>
    <row r="1554" spans="1:18" ht="13.8" customHeight="1" x14ac:dyDescent="0.3">
      <c r="A1554" s="39" t="s">
        <v>7436</v>
      </c>
      <c r="B1554" s="113" t="s">
        <v>3351</v>
      </c>
      <c r="C1554" s="182" t="s">
        <v>2885</v>
      </c>
      <c r="D1554" s="40" t="s">
        <v>3352</v>
      </c>
      <c r="E1554" s="181" t="s">
        <v>1318</v>
      </c>
      <c r="F1554" s="184" t="s">
        <v>4792</v>
      </c>
      <c r="G1554" s="371">
        <v>0.12357050666666668</v>
      </c>
      <c r="H1554" s="370">
        <v>1.9173858417000002E-2</v>
      </c>
      <c r="I1554">
        <v>1.8535576000000002E-2</v>
      </c>
      <c r="J1554">
        <v>5.1474850700000002E-4</v>
      </c>
      <c r="K1554">
        <v>3.1050610000000003E-4</v>
      </c>
      <c r="L1554">
        <v>3.1050610000000003E-4</v>
      </c>
      <c r="M1554">
        <v>1.2353390999999999E-4</v>
      </c>
      <c r="N1554" s="134"/>
      <c r="O1554" s="384"/>
      <c r="P1554" s="32"/>
      <c r="Q1554" s="32"/>
      <c r="R1554" s="32"/>
    </row>
    <row r="1555" spans="1:18" ht="13.8" customHeight="1" x14ac:dyDescent="0.3">
      <c r="A1555" t="s">
        <v>7437</v>
      </c>
      <c r="B1555" s="113" t="s">
        <v>3351</v>
      </c>
      <c r="C1555" s="182" t="s">
        <v>2886</v>
      </c>
      <c r="D1555" s="40" t="s">
        <v>3352</v>
      </c>
      <c r="E1555" s="181" t="s">
        <v>1318</v>
      </c>
      <c r="F1555" s="184" t="s">
        <v>4788</v>
      </c>
      <c r="G1555" s="371">
        <v>0.15288964666666666</v>
      </c>
      <c r="H1555" s="370">
        <v>2.3680010184999999E-2</v>
      </c>
      <c r="I1555">
        <v>2.2933446999999999E-2</v>
      </c>
      <c r="J1555">
        <v>6.39094785E-4</v>
      </c>
      <c r="K1555">
        <v>3.8664734E-4</v>
      </c>
      <c r="L1555">
        <v>3.8664734E-4</v>
      </c>
      <c r="M1555">
        <v>1.074684E-4</v>
      </c>
      <c r="N1555" s="134"/>
      <c r="O1555" s="384"/>
      <c r="P1555" s="32"/>
      <c r="Q1555" s="32"/>
      <c r="R1555" s="32"/>
    </row>
    <row r="1556" spans="1:18" ht="13.8" customHeight="1" x14ac:dyDescent="0.3">
      <c r="A1556" t="s">
        <v>7438</v>
      </c>
      <c r="B1556" s="113" t="s">
        <v>3351</v>
      </c>
      <c r="C1556" s="182" t="s">
        <v>2887</v>
      </c>
      <c r="D1556" s="40" t="s">
        <v>3352</v>
      </c>
      <c r="E1556" s="181" t="s">
        <v>1318</v>
      </c>
      <c r="F1556" s="184" t="s">
        <v>4787</v>
      </c>
      <c r="G1556" s="371">
        <v>0.19436373333333334</v>
      </c>
      <c r="H1556" s="370">
        <v>3.4733906086999999E-2</v>
      </c>
      <c r="I1556">
        <v>2.915456E-2</v>
      </c>
      <c r="J1556">
        <v>9.2495586900000009E-4</v>
      </c>
      <c r="K1556">
        <v>5.8798864000000005E-4</v>
      </c>
      <c r="L1556">
        <v>5.8798864000000005E-4</v>
      </c>
      <c r="M1556">
        <v>4.6543902179999996E-3</v>
      </c>
      <c r="N1556" s="134"/>
      <c r="O1556" s="384"/>
      <c r="P1556" s="32"/>
      <c r="Q1556" s="32"/>
      <c r="R1556" s="32"/>
    </row>
    <row r="1557" spans="1:18" ht="13.8" customHeight="1" x14ac:dyDescent="0.3">
      <c r="A1557" s="39" t="s">
        <v>7439</v>
      </c>
      <c r="B1557" s="113" t="s">
        <v>3351</v>
      </c>
      <c r="C1557" s="182" t="s">
        <v>2888</v>
      </c>
      <c r="D1557" s="40" t="s">
        <v>3352</v>
      </c>
      <c r="E1557" s="181" t="s">
        <v>1318</v>
      </c>
      <c r="F1557" s="184" t="s">
        <v>4791</v>
      </c>
      <c r="G1557" s="371">
        <v>0.14205204666666668</v>
      </c>
      <c r="H1557" s="370">
        <v>2.5378481019000001E-2</v>
      </c>
      <c r="I1557">
        <v>2.1307807000000002E-2</v>
      </c>
      <c r="J1557">
        <v>6.8150722400000001E-4</v>
      </c>
      <c r="K1557">
        <v>4.3272114000000004E-4</v>
      </c>
      <c r="L1557">
        <v>4.3272114000000004E-4</v>
      </c>
      <c r="M1557">
        <v>3.3891667949999997E-3</v>
      </c>
      <c r="N1557" s="134"/>
      <c r="O1557" s="384"/>
      <c r="P1557" s="32"/>
      <c r="Q1557" s="32"/>
      <c r="R1557" s="32"/>
    </row>
    <row r="1558" spans="1:18" ht="13.8" customHeight="1" x14ac:dyDescent="0.3">
      <c r="A1558" t="s">
        <v>7440</v>
      </c>
      <c r="B1558" s="113" t="s">
        <v>3351</v>
      </c>
      <c r="C1558" s="182" t="s">
        <v>2889</v>
      </c>
      <c r="D1558" s="40" t="s">
        <v>3352</v>
      </c>
      <c r="E1558" s="181" t="s">
        <v>1318</v>
      </c>
      <c r="F1558" s="184" t="s">
        <v>4781</v>
      </c>
      <c r="G1558" s="371">
        <v>0.18212972000000002</v>
      </c>
      <c r="H1558" s="370">
        <v>3.3893561972000004E-2</v>
      </c>
      <c r="I1558">
        <v>2.7319458000000001E-2</v>
      </c>
      <c r="J1558">
        <v>9.0328555900000003E-4</v>
      </c>
      <c r="K1558">
        <v>5.8140714999999998E-4</v>
      </c>
      <c r="L1558">
        <v>5.8140714999999998E-4</v>
      </c>
      <c r="M1558">
        <v>5.6708184129999999E-3</v>
      </c>
      <c r="N1558" s="134"/>
      <c r="O1558" s="384"/>
      <c r="P1558" s="32"/>
      <c r="Q1558" s="32"/>
      <c r="R1558" s="32"/>
    </row>
    <row r="1559" spans="1:18" ht="13.8" customHeight="1" x14ac:dyDescent="0.3">
      <c r="A1559" t="s">
        <v>7441</v>
      </c>
      <c r="B1559" s="113" t="s">
        <v>3351</v>
      </c>
      <c r="C1559" s="182" t="s">
        <v>2890</v>
      </c>
      <c r="D1559" s="40" t="s">
        <v>3352</v>
      </c>
      <c r="E1559" s="181" t="s">
        <v>1318</v>
      </c>
      <c r="F1559" s="184" t="s">
        <v>4784</v>
      </c>
      <c r="G1559" s="371">
        <v>0.20682721333333334</v>
      </c>
      <c r="H1559" s="370">
        <v>3.1928400548000002E-2</v>
      </c>
      <c r="I1559">
        <v>3.1024082000000001E-2</v>
      </c>
      <c r="J1559">
        <v>8.5096903000000002E-4</v>
      </c>
      <c r="K1559">
        <v>5.1408477000000001E-4</v>
      </c>
      <c r="L1559">
        <v>5.1408477000000001E-4</v>
      </c>
      <c r="M1559">
        <v>5.3349517999999997E-5</v>
      </c>
      <c r="N1559" s="134"/>
      <c r="O1559" s="384"/>
      <c r="P1559" s="32"/>
      <c r="Q1559" s="32"/>
      <c r="R1559" s="32"/>
    </row>
    <row r="1560" spans="1:18" ht="13.8" customHeight="1" x14ac:dyDescent="0.3">
      <c r="A1560" s="39" t="s">
        <v>7442</v>
      </c>
      <c r="B1560" s="113" t="s">
        <v>3351</v>
      </c>
      <c r="C1560" s="182" t="s">
        <v>2891</v>
      </c>
      <c r="D1560" s="40" t="s">
        <v>3352</v>
      </c>
      <c r="E1560" s="181" t="s">
        <v>1318</v>
      </c>
      <c r="F1560" s="184" t="s">
        <v>4794</v>
      </c>
      <c r="G1560" s="371">
        <v>4.7768631333333332E-2</v>
      </c>
      <c r="H1560" s="370">
        <v>7.5405583499999996E-3</v>
      </c>
      <c r="I1560">
        <v>7.1652946999999998E-3</v>
      </c>
      <c r="J1560">
        <v>1.9807722999999998E-4</v>
      </c>
      <c r="K1560">
        <v>1.17037539E-4</v>
      </c>
      <c r="L1560">
        <v>1.17037539E-4</v>
      </c>
      <c r="M1560">
        <v>1.7718642E-4</v>
      </c>
      <c r="N1560" s="134"/>
      <c r="O1560" s="384"/>
      <c r="P1560" s="32"/>
      <c r="Q1560" s="32"/>
      <c r="R1560" s="32"/>
    </row>
    <row r="1561" spans="1:18" ht="13.8" customHeight="1" x14ac:dyDescent="0.3">
      <c r="A1561" t="s">
        <v>7443</v>
      </c>
      <c r="B1561" s="113" t="s">
        <v>3351</v>
      </c>
      <c r="C1561" s="182" t="s">
        <v>2892</v>
      </c>
      <c r="D1561" s="40" t="s">
        <v>3352</v>
      </c>
      <c r="E1561" s="181" t="s">
        <v>1318</v>
      </c>
      <c r="F1561" s="184" t="s">
        <v>4789</v>
      </c>
      <c r="G1561" s="371">
        <v>0.17897995333333333</v>
      </c>
      <c r="H1561" s="370">
        <v>2.7672480302999999E-2</v>
      </c>
      <c r="I1561">
        <v>2.6846993E-2</v>
      </c>
      <c r="J1561">
        <v>7.43674337E-4</v>
      </c>
      <c r="K1561">
        <v>4.4996423999999998E-4</v>
      </c>
      <c r="L1561">
        <v>4.4996423999999998E-4</v>
      </c>
      <c r="M1561">
        <v>8.1812965999999998E-5</v>
      </c>
      <c r="N1561" s="134"/>
      <c r="O1561" s="384"/>
      <c r="P1561" s="32"/>
      <c r="Q1561" s="32"/>
      <c r="R1561" s="32"/>
    </row>
    <row r="1562" spans="1:18" ht="13.8" customHeight="1" x14ac:dyDescent="0.3">
      <c r="A1562" s="39" t="s">
        <v>7444</v>
      </c>
      <c r="B1562" s="113" t="s">
        <v>3351</v>
      </c>
      <c r="C1562" s="182" t="s">
        <v>2893</v>
      </c>
      <c r="D1562" s="40" t="s">
        <v>3352</v>
      </c>
      <c r="E1562" s="181" t="s">
        <v>1318</v>
      </c>
      <c r="F1562" s="184" t="s">
        <v>4795</v>
      </c>
      <c r="G1562" s="371">
        <v>3.8210444000000003E-2</v>
      </c>
      <c r="H1562" s="370">
        <v>6.0892449840000001E-3</v>
      </c>
      <c r="I1562">
        <v>5.7315665999999998E-3</v>
      </c>
      <c r="J1562">
        <v>1.65440934E-4</v>
      </c>
      <c r="K1562">
        <v>9.8200997000000002E-5</v>
      </c>
      <c r="L1562">
        <v>9.8200997000000002E-5</v>
      </c>
      <c r="M1562">
        <v>1.9223744999999999E-4</v>
      </c>
      <c r="N1562" s="134"/>
      <c r="O1562" s="384"/>
      <c r="P1562" s="32"/>
      <c r="Q1562" s="32"/>
      <c r="R1562" s="32"/>
    </row>
    <row r="1563" spans="1:18" ht="13.8" customHeight="1" x14ac:dyDescent="0.3">
      <c r="A1563" t="s">
        <v>7445</v>
      </c>
      <c r="B1563" s="113" t="s">
        <v>3351</v>
      </c>
      <c r="C1563" s="182" t="s">
        <v>2894</v>
      </c>
      <c r="D1563" s="40" t="s">
        <v>3352</v>
      </c>
      <c r="E1563" s="181" t="s">
        <v>1318</v>
      </c>
      <c r="F1563" s="184" t="s">
        <v>7446</v>
      </c>
      <c r="G1563" s="371">
        <v>1.0111274E-2</v>
      </c>
      <c r="H1563" s="370">
        <v>1.769417688E-3</v>
      </c>
      <c r="I1563">
        <v>1.5166911E-3</v>
      </c>
      <c r="J1563">
        <v>4.5658937999999995E-5</v>
      </c>
      <c r="K1563">
        <v>2.4757973999999998E-5</v>
      </c>
      <c r="L1563">
        <v>2.4757973999999998E-5</v>
      </c>
      <c r="M1563">
        <v>2.0706764999999999E-4</v>
      </c>
      <c r="N1563" s="134"/>
      <c r="O1563" s="384"/>
      <c r="P1563" s="32"/>
      <c r="Q1563" s="32"/>
      <c r="R1563" s="32"/>
    </row>
    <row r="1564" spans="1:18" ht="13.8" customHeight="1" x14ac:dyDescent="0.3">
      <c r="A1564" t="s">
        <v>7447</v>
      </c>
      <c r="B1564" s="113" t="s">
        <v>3351</v>
      </c>
      <c r="C1564" s="182" t="s">
        <v>2895</v>
      </c>
      <c r="D1564" s="40" t="s">
        <v>3352</v>
      </c>
      <c r="E1564" s="181" t="s">
        <v>1318</v>
      </c>
      <c r="F1564" s="184" t="s">
        <v>4772</v>
      </c>
      <c r="G1564" s="371">
        <v>0.23257274</v>
      </c>
      <c r="H1564" s="370">
        <v>3.5887139276999998E-2</v>
      </c>
      <c r="I1564">
        <v>3.4885910999999999E-2</v>
      </c>
      <c r="J1564">
        <v>9.6224636000000001E-4</v>
      </c>
      <c r="K1564">
        <v>5.8264743999999992E-4</v>
      </c>
      <c r="L1564">
        <v>5.8264743999999992E-4</v>
      </c>
      <c r="M1564">
        <v>3.8981917E-5</v>
      </c>
      <c r="N1564" s="134"/>
      <c r="O1564" s="384"/>
      <c r="P1564" s="32"/>
      <c r="Q1564" s="32"/>
      <c r="R1564" s="32"/>
    </row>
    <row r="1565" spans="1:18" ht="13.8" customHeight="1" x14ac:dyDescent="0.3">
      <c r="A1565" t="s">
        <v>7448</v>
      </c>
      <c r="B1565" s="113" t="s">
        <v>3351</v>
      </c>
      <c r="C1565" s="182" t="s">
        <v>2896</v>
      </c>
      <c r="D1565" s="40" t="s">
        <v>3352</v>
      </c>
      <c r="E1565" s="181" t="s">
        <v>1318</v>
      </c>
      <c r="F1565" s="184" t="s">
        <v>4790</v>
      </c>
      <c r="G1565" s="371">
        <v>0.13371712666666669</v>
      </c>
      <c r="H1565" s="370">
        <v>2.0778091679999999E-2</v>
      </c>
      <c r="I1565">
        <v>2.0057569000000001E-2</v>
      </c>
      <c r="J1565">
        <v>5.7807524000000007E-4</v>
      </c>
      <c r="K1565">
        <v>3.5226191000000003E-4</v>
      </c>
      <c r="L1565">
        <v>3.5226191000000003E-4</v>
      </c>
      <c r="M1565">
        <v>1.4244744E-4</v>
      </c>
      <c r="N1565" s="134"/>
      <c r="O1565" s="384"/>
      <c r="P1565" s="32"/>
      <c r="Q1565" s="32"/>
      <c r="R1565" s="32"/>
    </row>
    <row r="1566" spans="1:18" ht="13.8" customHeight="1" x14ac:dyDescent="0.3">
      <c r="A1566" t="s">
        <v>7449</v>
      </c>
      <c r="B1566" s="113" t="s">
        <v>3351</v>
      </c>
      <c r="C1566" s="182" t="s">
        <v>2897</v>
      </c>
      <c r="D1566" s="40" t="s">
        <v>3352</v>
      </c>
      <c r="E1566" s="181" t="s">
        <v>1318</v>
      </c>
      <c r="F1566" s="184" t="s">
        <v>4793</v>
      </c>
      <c r="G1566" s="371">
        <v>3.5512599333333339E-2</v>
      </c>
      <c r="H1566" s="370">
        <v>5.7310376600000004E-3</v>
      </c>
      <c r="I1566">
        <v>5.3268899000000003E-3</v>
      </c>
      <c r="J1566">
        <v>1.8261593000000001E-4</v>
      </c>
      <c r="K1566">
        <v>1.13201795E-4</v>
      </c>
      <c r="L1566">
        <v>1.13201795E-4</v>
      </c>
      <c r="M1566">
        <v>2.2153183000000001E-4</v>
      </c>
      <c r="N1566" s="134"/>
      <c r="O1566" s="384"/>
      <c r="P1566" s="32"/>
      <c r="Q1566" s="32"/>
      <c r="R1566" s="32"/>
    </row>
    <row r="1567" spans="1:18" ht="13.8" customHeight="1" x14ac:dyDescent="0.3">
      <c r="A1567" s="39" t="s">
        <v>7450</v>
      </c>
      <c r="B1567" s="113" t="s">
        <v>3351</v>
      </c>
      <c r="C1567" s="182" t="s">
        <v>2898</v>
      </c>
      <c r="D1567" s="40" t="s">
        <v>3352</v>
      </c>
      <c r="E1567" s="181" t="s">
        <v>1318</v>
      </c>
      <c r="F1567" s="184" t="s">
        <v>4777</v>
      </c>
      <c r="G1567" s="371">
        <v>0.20295643333333332</v>
      </c>
      <c r="H1567" s="370">
        <v>3.1374395827000003E-2</v>
      </c>
      <c r="I1567">
        <v>3.0443464999999999E-2</v>
      </c>
      <c r="J1567">
        <v>8.5427419999999999E-4</v>
      </c>
      <c r="K1567">
        <v>5.1911345000000002E-4</v>
      </c>
      <c r="L1567">
        <v>5.1911345000000002E-4</v>
      </c>
      <c r="M1567">
        <v>7.6656626999999994E-5</v>
      </c>
      <c r="N1567" s="134"/>
      <c r="O1567" s="384"/>
      <c r="P1567" s="32"/>
      <c r="Q1567" s="32"/>
      <c r="R1567" s="32"/>
    </row>
    <row r="1568" spans="1:18" ht="13.8" customHeight="1" x14ac:dyDescent="0.3">
      <c r="A1568" s="39" t="s">
        <v>7451</v>
      </c>
      <c r="B1568" s="113" t="s">
        <v>3351</v>
      </c>
      <c r="C1568" s="182" t="s">
        <v>2899</v>
      </c>
      <c r="D1568" s="40" t="s">
        <v>3352</v>
      </c>
      <c r="E1568" s="181" t="s">
        <v>1318</v>
      </c>
      <c r="F1568" s="184" t="s">
        <v>4780</v>
      </c>
      <c r="G1568" s="371">
        <v>0.19700883333333333</v>
      </c>
      <c r="H1568" s="370">
        <v>3.0454046028999999E-2</v>
      </c>
      <c r="I1568">
        <v>2.9551325E-2</v>
      </c>
      <c r="J1568">
        <v>8.2500564999999997E-4</v>
      </c>
      <c r="K1568">
        <v>5.0048444999999998E-4</v>
      </c>
      <c r="L1568">
        <v>5.0048444999999998E-4</v>
      </c>
      <c r="M1568">
        <v>7.7715379000000001E-5</v>
      </c>
      <c r="N1568" s="134"/>
      <c r="O1568" s="384"/>
      <c r="P1568" s="32"/>
      <c r="Q1568" s="32"/>
      <c r="R1568" s="32"/>
    </row>
    <row r="1569" spans="1:18" ht="13.8" customHeight="1" x14ac:dyDescent="0.3">
      <c r="A1569" s="39"/>
      <c r="B1569" s="113"/>
      <c r="C1569" s="180"/>
      <c r="D1569" s="37" t="s">
        <v>3354</v>
      </c>
      <c r="E1569" s="181"/>
      <c r="F1569"/>
      <c r="I1569"/>
      <c r="J1569"/>
      <c r="K1569"/>
      <c r="L1569"/>
      <c r="M1569"/>
      <c r="N1569" s="135"/>
      <c r="O1569" s="384"/>
      <c r="P1569" s="32"/>
      <c r="Q1569" s="32"/>
      <c r="R1569" s="32"/>
    </row>
    <row r="1570" spans="1:18" ht="13.8" customHeight="1" x14ac:dyDescent="0.3">
      <c r="A1570" t="s">
        <v>7452</v>
      </c>
      <c r="B1570" s="113" t="s">
        <v>3353</v>
      </c>
      <c r="C1570" s="182" t="s">
        <v>2900</v>
      </c>
      <c r="D1570" s="40" t="s">
        <v>3354</v>
      </c>
      <c r="E1570" s="181" t="s">
        <v>1318</v>
      </c>
      <c r="F1570" s="184" t="s">
        <v>4796</v>
      </c>
      <c r="G1570" s="371">
        <v>0.31946901333333333</v>
      </c>
      <c r="H1570" s="370">
        <v>6.1931874179999999E-2</v>
      </c>
      <c r="I1570">
        <v>4.7920351999999999E-2</v>
      </c>
      <c r="J1570">
        <v>1.3981060010000001E-2</v>
      </c>
      <c r="K1570">
        <v>1.19899208E-2</v>
      </c>
      <c r="L1570">
        <v>1.19899208E-2</v>
      </c>
      <c r="M1570">
        <v>3.0462169999999999E-5</v>
      </c>
      <c r="N1570" s="134"/>
      <c r="O1570" s="384"/>
      <c r="P1570" s="32"/>
      <c r="Q1570" s="32"/>
      <c r="R1570" s="32"/>
    </row>
    <row r="1571" spans="1:18" ht="13.8" customHeight="1" x14ac:dyDescent="0.3">
      <c r="A1571" t="s">
        <v>7453</v>
      </c>
      <c r="B1571" s="113" t="s">
        <v>3353</v>
      </c>
      <c r="C1571" s="182" t="s">
        <v>2901</v>
      </c>
      <c r="D1571" s="40" t="s">
        <v>3354</v>
      </c>
      <c r="E1571" s="181" t="s">
        <v>1318</v>
      </c>
      <c r="F1571" s="184" t="s">
        <v>4797</v>
      </c>
      <c r="G1571" s="371">
        <v>0.27653481333333335</v>
      </c>
      <c r="H1571" s="370">
        <v>4.5356591400999999E-2</v>
      </c>
      <c r="I1571">
        <v>4.1480221999999997E-2</v>
      </c>
      <c r="J1571">
        <v>3.80217677E-3</v>
      </c>
      <c r="K1571">
        <v>2.26601113E-3</v>
      </c>
      <c r="L1571">
        <v>2.26601113E-3</v>
      </c>
      <c r="M1571">
        <v>7.4192630999999997E-5</v>
      </c>
      <c r="N1571" s="134"/>
      <c r="O1571" s="384"/>
      <c r="P1571" s="32"/>
      <c r="Q1571" s="32"/>
      <c r="R1571" s="32"/>
    </row>
    <row r="1572" spans="1:18" ht="13.8" customHeight="1" x14ac:dyDescent="0.3">
      <c r="A1572" s="39" t="s">
        <v>7454</v>
      </c>
      <c r="B1572" s="113" t="s">
        <v>3353</v>
      </c>
      <c r="C1572" s="182" t="s">
        <v>2902</v>
      </c>
      <c r="D1572" s="40" t="s">
        <v>3354</v>
      </c>
      <c r="E1572" s="181" t="s">
        <v>1318</v>
      </c>
      <c r="F1572" s="184" t="s">
        <v>4798</v>
      </c>
      <c r="G1572" s="371">
        <v>2.4799797333333335E-3</v>
      </c>
      <c r="H1572" s="370">
        <v>6.1820211956599999E-4</v>
      </c>
      <c r="I1572">
        <v>3.7199695999999999E-4</v>
      </c>
      <c r="J1572">
        <v>7.7209995659999989E-6</v>
      </c>
      <c r="K1572">
        <v>5.0378162999999999E-8</v>
      </c>
      <c r="L1572">
        <v>5.0378162999999999E-8</v>
      </c>
      <c r="M1572">
        <v>2.3848416E-4</v>
      </c>
      <c r="N1572" s="134"/>
      <c r="O1572" s="384"/>
      <c r="P1572" s="32"/>
      <c r="Q1572" s="32"/>
      <c r="R1572" s="32"/>
    </row>
    <row r="1573" spans="1:18" ht="13.8" customHeight="1" x14ac:dyDescent="0.3">
      <c r="A1573" t="s">
        <v>7455</v>
      </c>
      <c r="B1573" s="113" t="s">
        <v>3353</v>
      </c>
      <c r="C1573" s="182" t="s">
        <v>2903</v>
      </c>
      <c r="D1573" s="40" t="s">
        <v>3354</v>
      </c>
      <c r="E1573" s="181" t="s">
        <v>1318</v>
      </c>
      <c r="F1573" s="184" t="s">
        <v>4799</v>
      </c>
      <c r="G1573" s="371">
        <v>0.27401876666666669</v>
      </c>
      <c r="H1573" s="370">
        <v>4.6072985428999999E-2</v>
      </c>
      <c r="I1573">
        <v>4.1102815000000001E-2</v>
      </c>
      <c r="J1573">
        <v>4.9431071599999998E-3</v>
      </c>
      <c r="K1573">
        <v>2.92840419E-3</v>
      </c>
      <c r="L1573">
        <v>2.92840419E-3</v>
      </c>
      <c r="M1573">
        <v>2.7063269000000001E-5</v>
      </c>
      <c r="N1573" s="134"/>
      <c r="O1573" s="384"/>
      <c r="P1573" s="32"/>
      <c r="Q1573" s="32"/>
      <c r="R1573" s="32"/>
    </row>
    <row r="1574" spans="1:18" ht="13.8" customHeight="1" x14ac:dyDescent="0.3">
      <c r="A1574" t="s">
        <v>7456</v>
      </c>
      <c r="B1574" s="113" t="s">
        <v>3353</v>
      </c>
      <c r="C1574" s="182" t="s">
        <v>2904</v>
      </c>
      <c r="D1574" s="40" t="s">
        <v>3354</v>
      </c>
      <c r="E1574" s="181" t="s">
        <v>1318</v>
      </c>
      <c r="F1574" s="184" t="s">
        <v>4800</v>
      </c>
      <c r="G1574" s="371">
        <v>0.34985066000000004</v>
      </c>
      <c r="H1574" s="370">
        <v>5.7285750985699997E-2</v>
      </c>
      <c r="I1574">
        <v>5.2477599E-2</v>
      </c>
      <c r="J1574">
        <v>4.8069975000000001E-3</v>
      </c>
      <c r="K1574">
        <v>2.8613797000000001E-3</v>
      </c>
      <c r="L1574">
        <v>2.8613797000000001E-3</v>
      </c>
      <c r="M1574">
        <v>1.1544856999999999E-6</v>
      </c>
      <c r="N1574" s="134"/>
      <c r="O1574" s="384"/>
      <c r="P1574" s="32"/>
      <c r="Q1574" s="32"/>
      <c r="R1574" s="32"/>
    </row>
    <row r="1575" spans="1:18" ht="13.8" customHeight="1" x14ac:dyDescent="0.3">
      <c r="A1575" t="s">
        <v>7457</v>
      </c>
      <c r="B1575" s="113" t="s">
        <v>3353</v>
      </c>
      <c r="C1575" s="182" t="s">
        <v>2905</v>
      </c>
      <c r="D1575" s="40" t="s">
        <v>3354</v>
      </c>
      <c r="E1575" s="181" t="s">
        <v>1318</v>
      </c>
      <c r="F1575" s="184" t="s">
        <v>4801</v>
      </c>
      <c r="G1575" s="371">
        <v>3.9409043333333334E-3</v>
      </c>
      <c r="H1575" s="370">
        <v>1.0784420684000001E-3</v>
      </c>
      <c r="I1575">
        <v>5.9113565000000002E-4</v>
      </c>
      <c r="J1575">
        <v>1.3930057840000001E-4</v>
      </c>
      <c r="K1575">
        <v>1.00756325E-4</v>
      </c>
      <c r="L1575">
        <v>1.00756325E-4</v>
      </c>
      <c r="M1575">
        <v>3.4800583999999998E-4</v>
      </c>
      <c r="N1575" s="134"/>
      <c r="O1575" s="384"/>
      <c r="P1575" s="32"/>
      <c r="Q1575" s="32"/>
      <c r="R1575" s="32"/>
    </row>
    <row r="1576" spans="1:18" ht="13.8" customHeight="1" x14ac:dyDescent="0.3">
      <c r="A1576" s="39" t="s">
        <v>7458</v>
      </c>
      <c r="B1576" s="113" t="s">
        <v>3353</v>
      </c>
      <c r="C1576" s="182" t="s">
        <v>2906</v>
      </c>
      <c r="D1576" s="40" t="s">
        <v>3354</v>
      </c>
      <c r="E1576" s="181" t="s">
        <v>1318</v>
      </c>
      <c r="F1576" s="184" t="s">
        <v>4802</v>
      </c>
      <c r="G1576" s="371">
        <v>0.34599673333333336</v>
      </c>
      <c r="H1576" s="370">
        <v>5.6731456087500007E-2</v>
      </c>
      <c r="I1576">
        <v>5.1899510000000003E-2</v>
      </c>
      <c r="J1576">
        <v>4.8294089300000001E-3</v>
      </c>
      <c r="K1576">
        <v>2.8739075500000002E-3</v>
      </c>
      <c r="L1576">
        <v>2.8739075500000002E-3</v>
      </c>
      <c r="M1576">
        <v>2.5371575E-6</v>
      </c>
      <c r="N1576" s="134"/>
      <c r="O1576" s="384"/>
      <c r="P1576" s="32"/>
      <c r="Q1576" s="32"/>
      <c r="R1576" s="32"/>
    </row>
    <row r="1577" spans="1:18" ht="13.8" customHeight="1" x14ac:dyDescent="0.3">
      <c r="A1577" s="39" t="s">
        <v>7459</v>
      </c>
      <c r="B1577" s="113" t="s">
        <v>3353</v>
      </c>
      <c r="C1577" s="182" t="s">
        <v>2907</v>
      </c>
      <c r="D1577" s="40" t="s">
        <v>3354</v>
      </c>
      <c r="E1577" s="181" t="s">
        <v>1318</v>
      </c>
      <c r="F1577" s="184" t="s">
        <v>4803</v>
      </c>
      <c r="G1577" s="371">
        <v>2.545318066666667E-3</v>
      </c>
      <c r="H1577" s="370">
        <v>5.2971849500000005E-3</v>
      </c>
      <c r="I1577">
        <v>3.8179771E-4</v>
      </c>
      <c r="J1577">
        <v>4.6996972799999998E-3</v>
      </c>
      <c r="K1577">
        <v>2.7571556000000001E-3</v>
      </c>
      <c r="L1577">
        <v>2.7571556000000001E-3</v>
      </c>
      <c r="M1577">
        <v>2.1568995999999999E-4</v>
      </c>
      <c r="N1577" s="134"/>
      <c r="O1577" s="384"/>
      <c r="P1577" s="32"/>
      <c r="Q1577" s="32"/>
      <c r="R1577" s="32"/>
    </row>
    <row r="1578" spans="1:18" ht="13.8" customHeight="1" x14ac:dyDescent="0.3">
      <c r="A1578" s="39" t="s">
        <v>7460</v>
      </c>
      <c r="B1578" s="113" t="s">
        <v>3353</v>
      </c>
      <c r="C1578" s="182" t="s">
        <v>2908</v>
      </c>
      <c r="D1578" s="40" t="s">
        <v>3354</v>
      </c>
      <c r="E1578" s="181" t="s">
        <v>1318</v>
      </c>
      <c r="F1578" s="184" t="s">
        <v>4804</v>
      </c>
      <c r="G1578" s="371">
        <v>0.19374039333333334</v>
      </c>
      <c r="H1578" s="370">
        <v>3.4541150793999997E-2</v>
      </c>
      <c r="I1578">
        <v>2.9061059E-2</v>
      </c>
      <c r="J1578">
        <v>5.4631787099999997E-3</v>
      </c>
      <c r="K1578">
        <v>3.2190665999999998E-3</v>
      </c>
      <c r="L1578">
        <v>3.2190665999999998E-3</v>
      </c>
      <c r="M1578">
        <v>1.6913083999999999E-5</v>
      </c>
      <c r="N1578" s="134"/>
      <c r="O1578" s="384"/>
      <c r="P1578" s="32"/>
      <c r="Q1578" s="32"/>
      <c r="R1578" s="32"/>
    </row>
    <row r="1579" spans="1:18" ht="13.8" customHeight="1" x14ac:dyDescent="0.3">
      <c r="A1579" s="39" t="s">
        <v>7461</v>
      </c>
      <c r="B1579" s="113" t="s">
        <v>3353</v>
      </c>
      <c r="C1579" s="182" t="s">
        <v>2909</v>
      </c>
      <c r="D1579" s="40" t="s">
        <v>3354</v>
      </c>
      <c r="E1579" s="181" t="s">
        <v>1318</v>
      </c>
      <c r="F1579" s="184" t="s">
        <v>4805</v>
      </c>
      <c r="G1579" s="371">
        <v>3.4475031333333333E-3</v>
      </c>
      <c r="H1579" s="370">
        <v>9.4342111539999995E-4</v>
      </c>
      <c r="I1579">
        <v>5.1712546999999997E-4</v>
      </c>
      <c r="J1579">
        <v>1.2186014540000001E-4</v>
      </c>
      <c r="K1579">
        <v>8.8141633E-5</v>
      </c>
      <c r="L1579">
        <v>8.8141633E-5</v>
      </c>
      <c r="M1579">
        <v>3.0443549999999999E-4</v>
      </c>
      <c r="N1579" s="134"/>
      <c r="O1579" s="384"/>
      <c r="P1579" s="32"/>
      <c r="Q1579" s="32"/>
      <c r="R1579" s="32"/>
    </row>
    <row r="1580" spans="1:18" ht="13.8" customHeight="1" x14ac:dyDescent="0.3">
      <c r="A1580" t="s">
        <v>7462</v>
      </c>
      <c r="B1580" s="113" t="s">
        <v>3353</v>
      </c>
      <c r="C1580" s="182" t="s">
        <v>2910</v>
      </c>
      <c r="D1580" s="40" t="s">
        <v>3354</v>
      </c>
      <c r="E1580" s="181" t="s">
        <v>1318</v>
      </c>
      <c r="F1580" s="184" t="s">
        <v>4806</v>
      </c>
      <c r="G1580" s="371">
        <v>0.20790490666666667</v>
      </c>
      <c r="H1580" s="370">
        <v>3.60252951E-2</v>
      </c>
      <c r="I1580">
        <v>3.1185735999999999E-2</v>
      </c>
      <c r="J1580">
        <v>3.0890842300000001E-3</v>
      </c>
      <c r="K1580">
        <v>1.8510214200000001E-3</v>
      </c>
      <c r="L1580">
        <v>1.8510214200000001E-3</v>
      </c>
      <c r="M1580">
        <v>1.7504748700000001E-3</v>
      </c>
      <c r="N1580" s="134"/>
      <c r="O1580" s="384"/>
      <c r="P1580" s="32"/>
      <c r="Q1580" s="32"/>
      <c r="R1580" s="32"/>
    </row>
    <row r="1581" spans="1:18" ht="13.8" customHeight="1" x14ac:dyDescent="0.3">
      <c r="A1581" t="s">
        <v>7463</v>
      </c>
      <c r="B1581" s="113" t="s">
        <v>3353</v>
      </c>
      <c r="C1581" s="182" t="s">
        <v>2911</v>
      </c>
      <c r="D1581" s="40" t="s">
        <v>3354</v>
      </c>
      <c r="E1581" s="181" t="s">
        <v>1318</v>
      </c>
      <c r="F1581" s="184" t="s">
        <v>4807</v>
      </c>
      <c r="G1581" s="371">
        <v>0.33407737333333337</v>
      </c>
      <c r="H1581" s="370">
        <v>5.4862057745000005E-2</v>
      </c>
      <c r="I1581">
        <v>5.0111606000000003E-2</v>
      </c>
      <c r="J1581">
        <v>4.7393494400000003E-3</v>
      </c>
      <c r="K1581">
        <v>2.8198450900000002E-3</v>
      </c>
      <c r="L1581">
        <v>2.8198450900000002E-3</v>
      </c>
      <c r="M1581">
        <v>1.1102305000000001E-5</v>
      </c>
      <c r="N1581" s="134"/>
      <c r="O1581" s="384"/>
      <c r="P1581" s="32"/>
      <c r="Q1581" s="32"/>
      <c r="R1581" s="32"/>
    </row>
    <row r="1582" spans="1:18" ht="13.8" customHeight="1" x14ac:dyDescent="0.3">
      <c r="A1582" t="s">
        <v>7464</v>
      </c>
      <c r="B1582" s="113" t="s">
        <v>3353</v>
      </c>
      <c r="C1582" s="182" t="s">
        <v>2912</v>
      </c>
      <c r="D1582" s="40" t="s">
        <v>3354</v>
      </c>
      <c r="E1582" s="181" t="s">
        <v>1318</v>
      </c>
      <c r="F1582" s="184" t="s">
        <v>4808</v>
      </c>
      <c r="G1582" s="371">
        <v>2.4814414000000002E-3</v>
      </c>
      <c r="H1582" s="370">
        <v>6.1866258500000001E-4</v>
      </c>
      <c r="I1582">
        <v>3.7221621E-4</v>
      </c>
      <c r="J1582">
        <v>7.8526449999999998E-6</v>
      </c>
      <c r="K1582">
        <v>1.5113449000000001E-7</v>
      </c>
      <c r="L1582">
        <v>1.5113449000000001E-7</v>
      </c>
      <c r="M1582">
        <v>2.3859373000000001E-4</v>
      </c>
      <c r="N1582" s="134"/>
      <c r="O1582" s="384"/>
      <c r="P1582" s="32"/>
      <c r="Q1582" s="32"/>
      <c r="R1582" s="32"/>
    </row>
    <row r="1583" spans="1:18" ht="13.8" customHeight="1" x14ac:dyDescent="0.3">
      <c r="A1583" t="s">
        <v>7465</v>
      </c>
      <c r="B1583" s="113" t="s">
        <v>3353</v>
      </c>
      <c r="C1583" s="182" t="s">
        <v>2913</v>
      </c>
      <c r="D1583" s="40" t="s">
        <v>3354</v>
      </c>
      <c r="E1583" s="181" t="s">
        <v>1318</v>
      </c>
      <c r="F1583" s="184" t="s">
        <v>4809</v>
      </c>
      <c r="G1583" s="371">
        <v>2.4792489333333332E-3</v>
      </c>
      <c r="H1583" s="370">
        <v>6.1797188689999998E-4</v>
      </c>
      <c r="I1583">
        <v>3.7188734E-4</v>
      </c>
      <c r="J1583">
        <v>7.6551768999999996E-6</v>
      </c>
      <c r="K1583">
        <v>0</v>
      </c>
      <c r="L1583">
        <v>0</v>
      </c>
      <c r="M1583">
        <v>2.3842937E-4</v>
      </c>
      <c r="N1583" s="134"/>
      <c r="O1583" s="384"/>
      <c r="P1583" s="32"/>
      <c r="Q1583" s="32"/>
      <c r="R1583" s="32"/>
    </row>
    <row r="1584" spans="1:18" ht="13.8" customHeight="1" x14ac:dyDescent="0.3">
      <c r="A1584" s="39" t="s">
        <v>7466</v>
      </c>
      <c r="B1584" s="113" t="s">
        <v>3353</v>
      </c>
      <c r="C1584" s="182" t="s">
        <v>2914</v>
      </c>
      <c r="D1584" s="40" t="s">
        <v>3354</v>
      </c>
      <c r="E1584" s="181" t="s">
        <v>1318</v>
      </c>
      <c r="F1584" s="184" t="s">
        <v>4810</v>
      </c>
      <c r="G1584" s="371">
        <v>0.34960747333333336</v>
      </c>
      <c r="H1584" s="370">
        <v>5.7216281459100002E-2</v>
      </c>
      <c r="I1584">
        <v>5.2441121E-2</v>
      </c>
      <c r="J1584">
        <v>4.7735558800000005E-3</v>
      </c>
      <c r="K1584">
        <v>2.84172875E-3</v>
      </c>
      <c r="L1584">
        <v>2.84172875E-3</v>
      </c>
      <c r="M1584">
        <v>1.6045791000000001E-6</v>
      </c>
      <c r="N1584" s="134"/>
      <c r="O1584" s="384"/>
      <c r="P1584" s="32"/>
      <c r="Q1584" s="32"/>
      <c r="R1584" s="32"/>
    </row>
    <row r="1585" spans="1:18" ht="13.8" customHeight="1" x14ac:dyDescent="0.3">
      <c r="A1585" t="s">
        <v>7467</v>
      </c>
      <c r="B1585" s="113" t="s">
        <v>3353</v>
      </c>
      <c r="C1585" s="182" t="s">
        <v>2915</v>
      </c>
      <c r="D1585" s="40" t="s">
        <v>3354</v>
      </c>
      <c r="E1585" s="181" t="s">
        <v>1318</v>
      </c>
      <c r="F1585" s="184" t="s">
        <v>4811</v>
      </c>
      <c r="G1585" s="371">
        <v>0.16664459333333334</v>
      </c>
      <c r="H1585" s="370">
        <v>3.0371066669999999E-2</v>
      </c>
      <c r="I1585">
        <v>2.4996688999999999E-2</v>
      </c>
      <c r="J1585">
        <v>2.75131712E-3</v>
      </c>
      <c r="K1585">
        <v>1.6531449700000001E-3</v>
      </c>
      <c r="L1585">
        <v>1.6531449700000001E-3</v>
      </c>
      <c r="M1585">
        <v>2.6230605499999999E-3</v>
      </c>
      <c r="N1585" s="134"/>
      <c r="O1585" s="384"/>
      <c r="P1585" s="32"/>
      <c r="Q1585" s="32"/>
      <c r="R1585" s="32"/>
    </row>
    <row r="1586" spans="1:18" ht="13.8" customHeight="1" x14ac:dyDescent="0.3">
      <c r="A1586" t="s">
        <v>7468</v>
      </c>
      <c r="B1586" s="113" t="s">
        <v>3353</v>
      </c>
      <c r="C1586" s="182" t="s">
        <v>2916</v>
      </c>
      <c r="D1586" s="40" t="s">
        <v>3354</v>
      </c>
      <c r="E1586" s="181" t="s">
        <v>1318</v>
      </c>
      <c r="F1586" s="184" t="s">
        <v>4812</v>
      </c>
      <c r="G1586" s="371">
        <v>2.6977714E-3</v>
      </c>
      <c r="H1586" s="370">
        <v>8.1710791799999999E-4</v>
      </c>
      <c r="I1586">
        <v>4.0466571E-4</v>
      </c>
      <c r="J1586">
        <v>1.55056208E-4</v>
      </c>
      <c r="K1586">
        <v>9.0402120999999997E-5</v>
      </c>
      <c r="L1586">
        <v>9.0402120999999997E-5</v>
      </c>
      <c r="M1586">
        <v>2.5738600000000002E-4</v>
      </c>
      <c r="N1586" s="134"/>
      <c r="O1586" s="384"/>
      <c r="P1586" s="32"/>
      <c r="Q1586" s="32"/>
      <c r="R1586" s="32"/>
    </row>
    <row r="1587" spans="1:18" ht="13.8" customHeight="1" x14ac:dyDescent="0.3">
      <c r="A1587" t="s">
        <v>7469</v>
      </c>
      <c r="B1587" s="113" t="s">
        <v>3353</v>
      </c>
      <c r="C1587" s="182" t="s">
        <v>2917</v>
      </c>
      <c r="D1587" s="40" t="s">
        <v>3354</v>
      </c>
      <c r="E1587" s="181" t="s">
        <v>1318</v>
      </c>
      <c r="F1587" s="184" t="s">
        <v>4813</v>
      </c>
      <c r="G1587" s="371">
        <v>0.35135593333333337</v>
      </c>
      <c r="H1587" s="370">
        <v>5.7501584648750007E-2</v>
      </c>
      <c r="I1587">
        <v>5.2703390000000003E-2</v>
      </c>
      <c r="J1587">
        <v>4.7976726400000003E-3</v>
      </c>
      <c r="K1587">
        <v>2.85613091E-3</v>
      </c>
      <c r="L1587">
        <v>2.85613091E-3</v>
      </c>
      <c r="M1587">
        <v>5.2200875000000002E-7</v>
      </c>
      <c r="N1587" s="134"/>
      <c r="O1587" s="384"/>
      <c r="P1587" s="32"/>
      <c r="Q1587" s="32"/>
      <c r="R1587" s="32"/>
    </row>
    <row r="1588" spans="1:18" ht="13.8" customHeight="1" x14ac:dyDescent="0.3">
      <c r="A1588" t="s">
        <v>7470</v>
      </c>
      <c r="B1588" s="113" t="s">
        <v>3353</v>
      </c>
      <c r="C1588" s="182" t="s">
        <v>2918</v>
      </c>
      <c r="D1588" s="40" t="s">
        <v>3354</v>
      </c>
      <c r="E1588" s="181" t="s">
        <v>1318</v>
      </c>
      <c r="F1588" s="184" t="s">
        <v>4814</v>
      </c>
      <c r="G1588" s="371">
        <v>0.31725900000000001</v>
      </c>
      <c r="H1588" s="370">
        <v>5.1968098064000004E-2</v>
      </c>
      <c r="I1588">
        <v>4.7588850000000002E-2</v>
      </c>
      <c r="J1588">
        <v>4.3492007399999998E-3</v>
      </c>
      <c r="K1588">
        <v>2.5895123599999998E-3</v>
      </c>
      <c r="L1588">
        <v>2.5895123599999998E-3</v>
      </c>
      <c r="M1588">
        <v>3.0047323999999998E-5</v>
      </c>
      <c r="N1588" s="134"/>
      <c r="O1588" s="384"/>
      <c r="P1588" s="32"/>
      <c r="Q1588" s="32"/>
      <c r="R1588" s="32"/>
    </row>
    <row r="1589" spans="1:18" ht="13.8" customHeight="1" x14ac:dyDescent="0.3">
      <c r="A1589" t="s">
        <v>7471</v>
      </c>
      <c r="B1589" s="113" t="s">
        <v>3353</v>
      </c>
      <c r="C1589" s="182" t="s">
        <v>2919</v>
      </c>
      <c r="D1589" s="40" t="s">
        <v>3354</v>
      </c>
      <c r="E1589" s="181" t="s">
        <v>1318</v>
      </c>
      <c r="F1589" s="184" t="s">
        <v>4815</v>
      </c>
      <c r="G1589" s="371">
        <v>0.28171948000000002</v>
      </c>
      <c r="H1589" s="370">
        <v>4.8076234781000003E-2</v>
      </c>
      <c r="I1589">
        <v>4.2257922000000003E-2</v>
      </c>
      <c r="J1589">
        <v>4.2279894900000003E-3</v>
      </c>
      <c r="K1589">
        <v>2.5240084E-3</v>
      </c>
      <c r="L1589">
        <v>2.5240084E-3</v>
      </c>
      <c r="M1589">
        <v>1.590323291E-3</v>
      </c>
      <c r="N1589" s="134"/>
      <c r="O1589" s="384"/>
      <c r="P1589" s="32"/>
      <c r="Q1589" s="32"/>
      <c r="R1589" s="32"/>
    </row>
    <row r="1590" spans="1:18" ht="13.8" customHeight="1" x14ac:dyDescent="0.3">
      <c r="A1590" t="s">
        <v>7472</v>
      </c>
      <c r="B1590" s="113" t="s">
        <v>3353</v>
      </c>
      <c r="C1590" s="182" t="s">
        <v>2920</v>
      </c>
      <c r="D1590" s="40" t="s">
        <v>3354</v>
      </c>
      <c r="E1590" s="181" t="s">
        <v>1318</v>
      </c>
      <c r="F1590" s="184" t="s">
        <v>4816</v>
      </c>
      <c r="G1590" s="371">
        <v>2.5019693999999999E-3</v>
      </c>
      <c r="H1590" s="370">
        <v>6.2617327231000001E-4</v>
      </c>
      <c r="I1590">
        <v>3.7529540999999998E-4</v>
      </c>
      <c r="J1590">
        <v>1.1081622309999999E-5</v>
      </c>
      <c r="K1590">
        <v>2.6599669899999998E-6</v>
      </c>
      <c r="L1590">
        <v>2.6599669899999998E-6</v>
      </c>
      <c r="M1590">
        <v>2.3979624000000001E-4</v>
      </c>
      <c r="N1590" s="134"/>
      <c r="O1590" s="384"/>
      <c r="P1590" s="32"/>
      <c r="Q1590" s="32"/>
      <c r="R1590" s="32"/>
    </row>
    <row r="1591" spans="1:18" ht="13.8" customHeight="1" x14ac:dyDescent="0.3">
      <c r="A1591" t="s">
        <v>7473</v>
      </c>
      <c r="B1591" s="113" t="s">
        <v>3353</v>
      </c>
      <c r="C1591" s="182" t="s">
        <v>2921</v>
      </c>
      <c r="D1591" s="40" t="s">
        <v>3354</v>
      </c>
      <c r="E1591" s="181" t="s">
        <v>1318</v>
      </c>
      <c r="F1591" s="184" t="s">
        <v>4817</v>
      </c>
      <c r="G1591" s="371">
        <v>2.4792489333333332E-3</v>
      </c>
      <c r="H1591" s="370">
        <v>6.1797188689999998E-4</v>
      </c>
      <c r="I1591">
        <v>3.7188734E-4</v>
      </c>
      <c r="J1591">
        <v>7.6551768999999996E-6</v>
      </c>
      <c r="K1591">
        <v>0</v>
      </c>
      <c r="L1591">
        <v>0</v>
      </c>
      <c r="M1591">
        <v>2.3842937E-4</v>
      </c>
      <c r="N1591" s="134"/>
      <c r="O1591" s="384"/>
      <c r="P1591" s="32"/>
      <c r="Q1591" s="32"/>
      <c r="R1591" s="32"/>
    </row>
    <row r="1592" spans="1:18" ht="13.8" customHeight="1" x14ac:dyDescent="0.3">
      <c r="A1592" t="s">
        <v>7474</v>
      </c>
      <c r="B1592" s="113" t="s">
        <v>3353</v>
      </c>
      <c r="C1592" s="182" t="s">
        <v>2922</v>
      </c>
      <c r="D1592" s="40" t="s">
        <v>3354</v>
      </c>
      <c r="E1592" s="181" t="s">
        <v>1318</v>
      </c>
      <c r="F1592" s="184" t="s">
        <v>4818</v>
      </c>
      <c r="G1592" s="371">
        <v>2.5005890666666667E-3</v>
      </c>
      <c r="H1592" s="370">
        <v>6.2469473974000002E-4</v>
      </c>
      <c r="I1592">
        <v>3.7508836000000001E-4</v>
      </c>
      <c r="J1592">
        <v>9.5771997399999999E-6</v>
      </c>
      <c r="K1592">
        <v>1.47104238E-6</v>
      </c>
      <c r="L1592">
        <v>1.47104238E-6</v>
      </c>
      <c r="M1592">
        <v>2.4002917999999999E-4</v>
      </c>
      <c r="N1592" s="134"/>
      <c r="O1592" s="384"/>
      <c r="P1592" s="32"/>
      <c r="Q1592" s="32"/>
      <c r="R1592" s="32"/>
    </row>
    <row r="1593" spans="1:18" ht="13.8" customHeight="1" x14ac:dyDescent="0.3">
      <c r="A1593" t="s">
        <v>7475</v>
      </c>
      <c r="B1593" s="113" t="s">
        <v>3353</v>
      </c>
      <c r="C1593" s="182" t="s">
        <v>2923</v>
      </c>
      <c r="D1593" s="40" t="s">
        <v>3354</v>
      </c>
      <c r="E1593" s="181" t="s">
        <v>1318</v>
      </c>
      <c r="F1593" s="184" t="s">
        <v>4819</v>
      </c>
      <c r="G1593" s="371">
        <v>2.4792489333333332E-3</v>
      </c>
      <c r="H1593" s="370">
        <v>6.1797188689999998E-4</v>
      </c>
      <c r="I1593">
        <v>3.7188734E-4</v>
      </c>
      <c r="J1593">
        <v>7.6551768999999996E-6</v>
      </c>
      <c r="K1593">
        <v>0</v>
      </c>
      <c r="L1593">
        <v>0</v>
      </c>
      <c r="M1593">
        <v>2.3842937E-4</v>
      </c>
      <c r="N1593" s="134"/>
      <c r="O1593" s="384"/>
      <c r="P1593" s="32"/>
      <c r="Q1593" s="32"/>
      <c r="R1593" s="32"/>
    </row>
    <row r="1594" spans="1:18" ht="13.8" customHeight="1" x14ac:dyDescent="0.3">
      <c r="A1594" t="s">
        <v>7476</v>
      </c>
      <c r="B1594" s="113" t="s">
        <v>3353</v>
      </c>
      <c r="C1594" s="182" t="s">
        <v>2924</v>
      </c>
      <c r="D1594" s="40" t="s">
        <v>3354</v>
      </c>
      <c r="E1594" s="181" t="s">
        <v>1318</v>
      </c>
      <c r="F1594" s="184" t="s">
        <v>4820</v>
      </c>
      <c r="G1594" s="371">
        <v>0.31771903333333334</v>
      </c>
      <c r="H1594" s="370">
        <v>5.2034338599000002E-2</v>
      </c>
      <c r="I1594">
        <v>4.7657854999999999E-2</v>
      </c>
      <c r="J1594">
        <v>4.3523247899999997E-3</v>
      </c>
      <c r="K1594">
        <v>2.5905993E-3</v>
      </c>
      <c r="L1594">
        <v>2.5905993E-3</v>
      </c>
      <c r="M1594">
        <v>2.4158809000000001E-5</v>
      </c>
      <c r="N1594" s="134"/>
      <c r="O1594" s="384"/>
      <c r="P1594" s="32"/>
      <c r="Q1594" s="32"/>
      <c r="R1594" s="32"/>
    </row>
    <row r="1595" spans="1:18" ht="13.8" customHeight="1" x14ac:dyDescent="0.3">
      <c r="A1595" t="s">
        <v>7477</v>
      </c>
      <c r="B1595" s="113" t="s">
        <v>3353</v>
      </c>
      <c r="C1595" s="182" t="s">
        <v>2925</v>
      </c>
      <c r="D1595" s="40" t="s">
        <v>3354</v>
      </c>
      <c r="E1595" s="181" t="s">
        <v>1318</v>
      </c>
      <c r="F1595" s="184" t="s">
        <v>4821</v>
      </c>
      <c r="G1595" s="371">
        <v>0.21942052000000001</v>
      </c>
      <c r="H1595" s="370">
        <v>3.9117541620000001E-2</v>
      </c>
      <c r="I1595">
        <v>3.2913077999999998E-2</v>
      </c>
      <c r="J1595">
        <v>6.18716773E-3</v>
      </c>
      <c r="K1595">
        <v>3.6455624999999999E-3</v>
      </c>
      <c r="L1595">
        <v>3.6455624999999999E-3</v>
      </c>
      <c r="M1595">
        <v>1.7295890000000001E-5</v>
      </c>
      <c r="N1595" s="134"/>
      <c r="O1595" s="384"/>
      <c r="P1595" s="32"/>
      <c r="Q1595" s="32"/>
      <c r="R1595" s="32"/>
    </row>
    <row r="1596" spans="1:18" ht="13.8" customHeight="1" x14ac:dyDescent="0.3">
      <c r="A1596" t="s">
        <v>7478</v>
      </c>
      <c r="B1596" s="113" t="s">
        <v>3353</v>
      </c>
      <c r="C1596" s="182" t="s">
        <v>2926</v>
      </c>
      <c r="D1596" s="40" t="s">
        <v>3354</v>
      </c>
      <c r="E1596" s="181" t="s">
        <v>1318</v>
      </c>
      <c r="F1596" s="184" t="s">
        <v>4822</v>
      </c>
      <c r="G1596" s="371">
        <v>0.2726714666666667</v>
      </c>
      <c r="H1596" s="370">
        <v>4.4912393888000002E-2</v>
      </c>
      <c r="I1596">
        <v>4.0900720000000002E-2</v>
      </c>
      <c r="J1596">
        <v>3.9535279399999998E-3</v>
      </c>
      <c r="K1596">
        <v>2.35182123E-3</v>
      </c>
      <c r="L1596">
        <v>2.35182123E-3</v>
      </c>
      <c r="M1596">
        <v>5.8145948E-5</v>
      </c>
      <c r="N1596" s="134"/>
      <c r="O1596" s="384"/>
      <c r="P1596" s="32"/>
      <c r="Q1596" s="32"/>
      <c r="R1596" s="32"/>
    </row>
    <row r="1597" spans="1:18" ht="13.8" customHeight="1" x14ac:dyDescent="0.3">
      <c r="A1597" t="s">
        <v>7479</v>
      </c>
      <c r="B1597" s="113" t="s">
        <v>3353</v>
      </c>
      <c r="C1597" s="182" t="s">
        <v>2927</v>
      </c>
      <c r="D1597" s="40" t="s">
        <v>3354</v>
      </c>
      <c r="E1597" s="181" t="s">
        <v>1318</v>
      </c>
      <c r="F1597" s="184" t="s">
        <v>4823</v>
      </c>
      <c r="G1597" s="371">
        <v>0.18605645333333334</v>
      </c>
      <c r="H1597" s="370">
        <v>3.2519914130000001E-2</v>
      </c>
      <c r="I1597">
        <v>2.7908467999999999E-2</v>
      </c>
      <c r="J1597">
        <v>2.6994084000000001E-3</v>
      </c>
      <c r="K1597">
        <v>1.6240216200000001E-3</v>
      </c>
      <c r="L1597">
        <v>1.6240216200000001E-3</v>
      </c>
      <c r="M1597">
        <v>1.91203773E-3</v>
      </c>
      <c r="N1597" s="134"/>
      <c r="O1597" s="384"/>
      <c r="P1597" s="32"/>
      <c r="Q1597" s="32"/>
      <c r="R1597" s="32"/>
    </row>
    <row r="1598" spans="1:18" ht="13.8" customHeight="1" x14ac:dyDescent="0.3">
      <c r="A1598" t="s">
        <v>7480</v>
      </c>
      <c r="B1598" s="113" t="s">
        <v>3353</v>
      </c>
      <c r="C1598" s="182" t="s">
        <v>2928</v>
      </c>
      <c r="D1598" s="40" t="s">
        <v>3354</v>
      </c>
      <c r="E1598" s="181" t="s">
        <v>1318</v>
      </c>
      <c r="F1598" s="184" t="s">
        <v>4824</v>
      </c>
      <c r="G1598" s="371">
        <v>2.4792489333333332E-3</v>
      </c>
      <c r="H1598" s="370">
        <v>6.1797188689999998E-4</v>
      </c>
      <c r="I1598">
        <v>3.7188734E-4</v>
      </c>
      <c r="J1598">
        <v>7.6551768999999996E-6</v>
      </c>
      <c r="K1598">
        <v>0</v>
      </c>
      <c r="L1598">
        <v>0</v>
      </c>
      <c r="M1598">
        <v>2.3842937E-4</v>
      </c>
      <c r="N1598" s="134"/>
      <c r="O1598" s="384"/>
      <c r="P1598" s="32"/>
      <c r="Q1598" s="32"/>
      <c r="R1598" s="32"/>
    </row>
    <row r="1599" spans="1:18" ht="13.8" customHeight="1" x14ac:dyDescent="0.3">
      <c r="A1599" t="s">
        <v>7481</v>
      </c>
      <c r="B1599" s="113" t="s">
        <v>3353</v>
      </c>
      <c r="C1599" s="182" t="s">
        <v>2929</v>
      </c>
      <c r="D1599" s="40" t="s">
        <v>3354</v>
      </c>
      <c r="E1599" s="181" t="s">
        <v>1318</v>
      </c>
      <c r="F1599" s="184" t="s">
        <v>4825</v>
      </c>
      <c r="G1599" s="371">
        <v>0.20738801333333334</v>
      </c>
      <c r="H1599" s="370">
        <v>3.8348088442000001E-2</v>
      </c>
      <c r="I1599">
        <v>3.1108202000000001E-2</v>
      </c>
      <c r="J1599">
        <v>3.0911576799999996E-3</v>
      </c>
      <c r="K1599">
        <v>1.8675848599999999E-3</v>
      </c>
      <c r="L1599">
        <v>1.8675848599999999E-3</v>
      </c>
      <c r="M1599">
        <v>4.1487287619999995E-3</v>
      </c>
      <c r="N1599" s="134"/>
      <c r="O1599" s="384"/>
      <c r="P1599" s="32"/>
      <c r="Q1599" s="32"/>
      <c r="R1599" s="32"/>
    </row>
    <row r="1600" spans="1:18" ht="13.8" customHeight="1" x14ac:dyDescent="0.3">
      <c r="B1600" s="113"/>
      <c r="C1600" s="180"/>
      <c r="D1600" s="37" t="s">
        <v>3356</v>
      </c>
      <c r="E1600" s="181"/>
      <c r="F1600"/>
      <c r="I1600"/>
      <c r="J1600"/>
      <c r="K1600"/>
      <c r="L1600"/>
      <c r="M1600"/>
      <c r="N1600" s="135"/>
      <c r="O1600" s="384"/>
      <c r="P1600" s="32"/>
      <c r="Q1600" s="32"/>
      <c r="R1600" s="32"/>
    </row>
    <row r="1601" spans="1:18" ht="13.8" customHeight="1" x14ac:dyDescent="0.3">
      <c r="A1601" t="s">
        <v>7482</v>
      </c>
      <c r="B1601" s="113" t="s">
        <v>3355</v>
      </c>
      <c r="C1601" s="182" t="s">
        <v>2930</v>
      </c>
      <c r="D1601" s="40" t="s">
        <v>3356</v>
      </c>
      <c r="E1601" s="181" t="s">
        <v>1318</v>
      </c>
      <c r="F1601" s="184" t="s">
        <v>4826</v>
      </c>
      <c r="G1601" s="371">
        <v>0.12164906000000002</v>
      </c>
      <c r="H1601" s="370">
        <v>2.9725933313E-2</v>
      </c>
      <c r="I1601">
        <v>1.8247359000000001E-2</v>
      </c>
      <c r="J1601">
        <v>2.6061335799999999E-3</v>
      </c>
      <c r="K1601">
        <v>1.73321468E-3</v>
      </c>
      <c r="L1601">
        <v>1.73321468E-3</v>
      </c>
      <c r="M1601">
        <v>8.8724407329999998E-3</v>
      </c>
      <c r="N1601" s="153"/>
      <c r="O1601" s="384"/>
      <c r="P1601" s="32"/>
      <c r="Q1601" s="32"/>
      <c r="R1601" s="32"/>
    </row>
    <row r="1602" spans="1:18" ht="13.8" customHeight="1" x14ac:dyDescent="0.3">
      <c r="A1602" t="s">
        <v>7483</v>
      </c>
      <c r="B1602" s="113" t="s">
        <v>3355</v>
      </c>
      <c r="C1602" s="182" t="s">
        <v>2931</v>
      </c>
      <c r="D1602" s="40" t="s">
        <v>3356</v>
      </c>
      <c r="E1602" s="181" t="s">
        <v>1318</v>
      </c>
      <c r="F1602" s="184" t="s">
        <v>4827</v>
      </c>
      <c r="G1602" s="371">
        <v>0.18580957333333334</v>
      </c>
      <c r="H1602" s="370">
        <v>4.2032416178E-2</v>
      </c>
      <c r="I1602">
        <v>2.7871435999999999E-2</v>
      </c>
      <c r="J1602">
        <v>1.4103086190000001E-2</v>
      </c>
      <c r="K1602">
        <v>8.0391664000000005E-3</v>
      </c>
      <c r="L1602">
        <v>8.0391664000000005E-3</v>
      </c>
      <c r="M1602">
        <v>5.7893987999999999E-5</v>
      </c>
      <c r="N1602" s="153"/>
      <c r="O1602" s="384"/>
      <c r="P1602" s="32"/>
      <c r="Q1602" s="32"/>
      <c r="R1602" s="32"/>
    </row>
    <row r="1603" spans="1:18" ht="13.8" customHeight="1" x14ac:dyDescent="0.3">
      <c r="A1603" t="s">
        <v>7484</v>
      </c>
      <c r="B1603" s="113" t="s">
        <v>3355</v>
      </c>
      <c r="C1603" s="182" t="s">
        <v>2932</v>
      </c>
      <c r="D1603" s="40" t="s">
        <v>3356</v>
      </c>
      <c r="E1603" s="181" t="s">
        <v>1318</v>
      </c>
      <c r="F1603" s="184" t="s">
        <v>4828</v>
      </c>
      <c r="G1603" s="371">
        <v>0.11636726666666666</v>
      </c>
      <c r="H1603" s="370">
        <v>2.7283129053E-2</v>
      </c>
      <c r="I1603">
        <v>1.7455089999999999E-2</v>
      </c>
      <c r="J1603">
        <v>2.4018192299999999E-3</v>
      </c>
      <c r="K1603">
        <v>1.44672305E-3</v>
      </c>
      <c r="L1603">
        <v>1.44672305E-3</v>
      </c>
      <c r="M1603">
        <v>7.4262198230000001E-3</v>
      </c>
      <c r="N1603" s="153"/>
      <c r="O1603" s="384"/>
      <c r="P1603" s="32"/>
      <c r="Q1603" s="32"/>
      <c r="R1603" s="32"/>
    </row>
    <row r="1604" spans="1:18" ht="13.8" customHeight="1" x14ac:dyDescent="0.3">
      <c r="A1604" t="s">
        <v>7485</v>
      </c>
      <c r="B1604" s="113" t="s">
        <v>3355</v>
      </c>
      <c r="C1604" s="182" t="s">
        <v>2933</v>
      </c>
      <c r="D1604" s="40" t="s">
        <v>3356</v>
      </c>
      <c r="E1604" s="181" t="s">
        <v>1318</v>
      </c>
      <c r="F1604" s="184" t="s">
        <v>4829</v>
      </c>
      <c r="G1604" s="371">
        <v>0.15785641333333333</v>
      </c>
      <c r="H1604" s="370">
        <v>3.3879976903E-2</v>
      </c>
      <c r="I1604">
        <v>2.3678462000000001E-2</v>
      </c>
      <c r="J1604">
        <v>3.8896684500000006E-3</v>
      </c>
      <c r="K1604">
        <v>2.8433802200000004E-3</v>
      </c>
      <c r="L1604">
        <v>2.8433802200000004E-3</v>
      </c>
      <c r="M1604">
        <v>6.3118464529999998E-3</v>
      </c>
      <c r="N1604" s="153"/>
      <c r="O1604" s="384"/>
      <c r="P1604" s="32"/>
      <c r="Q1604" s="32"/>
      <c r="R1604" s="32"/>
    </row>
    <row r="1605" spans="1:18" ht="13.8" customHeight="1" x14ac:dyDescent="0.3">
      <c r="A1605" t="s">
        <v>7486</v>
      </c>
      <c r="B1605" s="113" t="s">
        <v>3355</v>
      </c>
      <c r="C1605" s="182" t="s">
        <v>2934</v>
      </c>
      <c r="D1605" s="40" t="s">
        <v>3356</v>
      </c>
      <c r="E1605" s="181" t="s">
        <v>1318</v>
      </c>
      <c r="F1605" s="184" t="s">
        <v>4830</v>
      </c>
      <c r="G1605" s="371">
        <v>7.9146880000000003E-2</v>
      </c>
      <c r="H1605" s="370">
        <v>1.669190165E-2</v>
      </c>
      <c r="I1605">
        <v>1.1872031999999999E-2</v>
      </c>
      <c r="J1605">
        <v>2.4136353399999999E-3</v>
      </c>
      <c r="K1605">
        <v>1.35833815E-3</v>
      </c>
      <c r="L1605">
        <v>1.35833815E-3</v>
      </c>
      <c r="M1605">
        <v>2.4062343100000002E-3</v>
      </c>
      <c r="N1605" s="153"/>
      <c r="O1605" s="384"/>
      <c r="P1605" s="32"/>
      <c r="Q1605" s="32"/>
      <c r="R1605" s="32"/>
    </row>
    <row r="1606" spans="1:18" ht="13.8" customHeight="1" x14ac:dyDescent="0.3">
      <c r="A1606" t="s">
        <v>7487</v>
      </c>
      <c r="B1606" s="113" t="s">
        <v>3355</v>
      </c>
      <c r="C1606" s="182" t="s">
        <v>2935</v>
      </c>
      <c r="D1606" s="40" t="s">
        <v>3356</v>
      </c>
      <c r="E1606" s="181" t="s">
        <v>1318</v>
      </c>
      <c r="F1606" s="184" t="s">
        <v>4831</v>
      </c>
      <c r="G1606" s="371">
        <v>0.16264363333333334</v>
      </c>
      <c r="H1606" s="370">
        <v>2.6897080109999999E-2</v>
      </c>
      <c r="I1606">
        <v>2.4396544999999999E-2</v>
      </c>
      <c r="J1606">
        <v>2.3848991100000002E-3</v>
      </c>
      <c r="K1606">
        <v>1.49466882E-3</v>
      </c>
      <c r="L1606">
        <v>1.49466882E-3</v>
      </c>
      <c r="M1606">
        <v>1.15636E-4</v>
      </c>
      <c r="N1606" s="153"/>
      <c r="O1606" s="384"/>
      <c r="P1606" s="32"/>
      <c r="Q1606" s="32"/>
      <c r="R1606" s="32"/>
    </row>
    <row r="1607" spans="1:18" ht="13.8" customHeight="1" x14ac:dyDescent="0.3">
      <c r="A1607" t="s">
        <v>7488</v>
      </c>
      <c r="B1607" s="113" t="s">
        <v>3355</v>
      </c>
      <c r="C1607" s="182" t="s">
        <v>2936</v>
      </c>
      <c r="D1607" s="40" t="s">
        <v>3356</v>
      </c>
      <c r="E1607" s="181" t="s">
        <v>1318</v>
      </c>
      <c r="F1607" s="184" t="s">
        <v>4832</v>
      </c>
      <c r="G1607" s="371">
        <v>0.10548154</v>
      </c>
      <c r="H1607" s="370">
        <v>2.7230118799099999E-2</v>
      </c>
      <c r="I1607">
        <v>1.5822230999999999E-2</v>
      </c>
      <c r="J1607">
        <v>2.3930655199999999E-3</v>
      </c>
      <c r="K1607">
        <v>1.4082064399999999E-3</v>
      </c>
      <c r="L1607">
        <v>1.4082064399999999E-3</v>
      </c>
      <c r="M1607">
        <v>9.0148222790999988E-3</v>
      </c>
      <c r="N1607" s="153"/>
      <c r="O1607" s="384"/>
      <c r="P1607" s="32"/>
      <c r="Q1607" s="32"/>
      <c r="R1607" s="32"/>
    </row>
    <row r="1608" spans="1:18" ht="13.8" customHeight="1" x14ac:dyDescent="0.3">
      <c r="A1608" t="s">
        <v>7489</v>
      </c>
      <c r="B1608" s="113" t="s">
        <v>3355</v>
      </c>
      <c r="C1608" s="182" t="s">
        <v>2937</v>
      </c>
      <c r="D1608" s="40" t="s">
        <v>3356</v>
      </c>
      <c r="E1608" s="181" t="s">
        <v>1318</v>
      </c>
      <c r="F1608" s="184" t="s">
        <v>4833</v>
      </c>
      <c r="G1608" s="371">
        <v>0.18931685333333334</v>
      </c>
      <c r="H1608" s="370">
        <v>3.2163714396999998E-2</v>
      </c>
      <c r="I1608">
        <v>2.8397527999999998E-2</v>
      </c>
      <c r="J1608">
        <v>3.7530698200000001E-3</v>
      </c>
      <c r="K1608">
        <v>2.1159623600000002E-3</v>
      </c>
      <c r="L1608">
        <v>2.1159623600000002E-3</v>
      </c>
      <c r="M1608">
        <v>1.3116576999999999E-5</v>
      </c>
      <c r="N1608" s="154"/>
      <c r="O1608" s="384"/>
      <c r="P1608" s="32"/>
      <c r="Q1608" s="32"/>
      <c r="R1608" s="32"/>
    </row>
    <row r="1609" spans="1:18" ht="13.8" customHeight="1" x14ac:dyDescent="0.3">
      <c r="A1609" t="s">
        <v>7490</v>
      </c>
      <c r="B1609" s="113" t="s">
        <v>3355</v>
      </c>
      <c r="C1609" s="182" t="s">
        <v>2938</v>
      </c>
      <c r="D1609" s="40" t="s">
        <v>3356</v>
      </c>
      <c r="E1609" s="181" t="s">
        <v>1318</v>
      </c>
      <c r="F1609" s="184" t="s">
        <v>4834</v>
      </c>
      <c r="G1609" s="371">
        <v>0.12902458666666669</v>
      </c>
      <c r="H1609" s="370">
        <v>3.0131405934600002E-2</v>
      </c>
      <c r="I1609">
        <v>1.9353688000000001E-2</v>
      </c>
      <c r="J1609">
        <v>1.0479345074600001E-2</v>
      </c>
      <c r="K1609">
        <v>5.7223604490000005E-3</v>
      </c>
      <c r="L1609">
        <v>5.7223604490000005E-3</v>
      </c>
      <c r="M1609">
        <v>2.9837286000000001E-4</v>
      </c>
      <c r="N1609" s="154"/>
      <c r="O1609" s="384"/>
      <c r="P1609" s="32"/>
      <c r="Q1609" s="32"/>
      <c r="R1609" s="32"/>
    </row>
    <row r="1610" spans="1:18" ht="13.8" customHeight="1" x14ac:dyDescent="0.3">
      <c r="A1610" t="s">
        <v>7491</v>
      </c>
      <c r="B1610" s="113" t="s">
        <v>3355</v>
      </c>
      <c r="C1610" s="182" t="s">
        <v>2939</v>
      </c>
      <c r="D1610" s="40" t="s">
        <v>3356</v>
      </c>
      <c r="E1610" s="181" t="s">
        <v>1318</v>
      </c>
      <c r="F1610" s="184" t="s">
        <v>4835</v>
      </c>
      <c r="G1610" s="371">
        <v>0.14246551333333335</v>
      </c>
      <c r="H1610" s="370">
        <v>2.7443629109000001E-2</v>
      </c>
      <c r="I1610">
        <v>2.1369827000000001E-2</v>
      </c>
      <c r="J1610">
        <v>2.9843221400000001E-3</v>
      </c>
      <c r="K1610">
        <v>1.7747334200000002E-3</v>
      </c>
      <c r="L1610">
        <v>1.7747334200000002E-3</v>
      </c>
      <c r="M1610">
        <v>3.089479969E-3</v>
      </c>
      <c r="N1610" s="154"/>
      <c r="O1610" s="384"/>
      <c r="P1610" s="32"/>
      <c r="Q1610" s="32"/>
      <c r="R1610" s="32"/>
    </row>
    <row r="1611" spans="1:18" ht="13.8" customHeight="1" x14ac:dyDescent="0.3">
      <c r="A1611" t="s">
        <v>7492</v>
      </c>
      <c r="B1611" s="113" t="s">
        <v>3355</v>
      </c>
      <c r="C1611" s="182" t="s">
        <v>2940</v>
      </c>
      <c r="D1611" s="40" t="s">
        <v>3356</v>
      </c>
      <c r="E1611" s="181" t="s">
        <v>1318</v>
      </c>
      <c r="F1611" s="184" t="s">
        <v>7277</v>
      </c>
      <c r="G1611" s="371">
        <v>0.12345301333333335</v>
      </c>
      <c r="H1611" s="370">
        <v>2.9980922936E-2</v>
      </c>
      <c r="I1611">
        <v>1.8517952000000001E-2</v>
      </c>
      <c r="J1611">
        <v>3.6059159899999998E-3</v>
      </c>
      <c r="K1611">
        <v>2.4673886999999999E-3</v>
      </c>
      <c r="L1611">
        <v>2.4673886999999999E-3</v>
      </c>
      <c r="M1611">
        <v>7.8570549459999993E-3</v>
      </c>
      <c r="N1611" s="154"/>
      <c r="O1611" s="384"/>
      <c r="P1611" s="32"/>
      <c r="Q1611" s="32"/>
      <c r="R1611" s="32"/>
    </row>
    <row r="1612" spans="1:18" ht="13.8" customHeight="1" x14ac:dyDescent="0.3">
      <c r="A1612" t="s">
        <v>7493</v>
      </c>
      <c r="B1612" s="113" t="s">
        <v>3355</v>
      </c>
      <c r="C1612" s="182" t="s">
        <v>2941</v>
      </c>
      <c r="D1612" s="40" t="s">
        <v>3356</v>
      </c>
      <c r="E1612" s="181" t="s">
        <v>1318</v>
      </c>
      <c r="F1612" s="184" t="s">
        <v>4836</v>
      </c>
      <c r="G1612" s="371">
        <v>0.20878115333333333</v>
      </c>
      <c r="H1612" s="370">
        <v>4.4203430646999997E-2</v>
      </c>
      <c r="I1612">
        <v>3.1317172999999997E-2</v>
      </c>
      <c r="J1612">
        <v>1.2839320559999999E-2</v>
      </c>
      <c r="K1612">
        <v>9.4675569999999997E-3</v>
      </c>
      <c r="L1612">
        <v>9.4675569999999997E-3</v>
      </c>
      <c r="M1612">
        <v>4.6937086999999999E-5</v>
      </c>
      <c r="N1612" s="154"/>
      <c r="O1612" s="384"/>
      <c r="P1612" s="32"/>
      <c r="Q1612" s="32"/>
      <c r="R1612" s="32"/>
    </row>
    <row r="1613" spans="1:18" ht="13.8" customHeight="1" x14ac:dyDescent="0.3">
      <c r="A1613" t="s">
        <v>7494</v>
      </c>
      <c r="B1613" s="113" t="s">
        <v>3355</v>
      </c>
      <c r="C1613" s="182" t="s">
        <v>2942</v>
      </c>
      <c r="D1613" s="40" t="s">
        <v>3356</v>
      </c>
      <c r="E1613" s="181" t="s">
        <v>1318</v>
      </c>
      <c r="F1613" s="184" t="s">
        <v>4837</v>
      </c>
      <c r="G1613" s="371">
        <v>6.5549096666666667E-2</v>
      </c>
      <c r="H1613" s="370">
        <v>1.2221829885E-2</v>
      </c>
      <c r="I1613">
        <v>9.8323644999999994E-3</v>
      </c>
      <c r="J1613">
        <v>2.2315478650000004E-3</v>
      </c>
      <c r="K1613">
        <v>1.4627189400000002E-3</v>
      </c>
      <c r="L1613">
        <v>1.4627189400000002E-3</v>
      </c>
      <c r="M1613">
        <v>1.5791752E-4</v>
      </c>
      <c r="N1613" s="154"/>
      <c r="O1613" s="384"/>
      <c r="P1613" s="32"/>
      <c r="Q1613" s="32"/>
      <c r="R1613" s="32"/>
    </row>
    <row r="1614" spans="1:18" ht="13.8" customHeight="1" x14ac:dyDescent="0.3">
      <c r="A1614" t="s">
        <v>7495</v>
      </c>
      <c r="B1614" s="113" t="s">
        <v>3355</v>
      </c>
      <c r="C1614" s="182" t="s">
        <v>2943</v>
      </c>
      <c r="D1614" s="40" t="s">
        <v>3356</v>
      </c>
      <c r="E1614" s="181" t="s">
        <v>1318</v>
      </c>
      <c r="F1614" s="184" t="s">
        <v>4838</v>
      </c>
      <c r="G1614" s="371">
        <v>8.1957480000000013E-2</v>
      </c>
      <c r="H1614" s="370">
        <v>2.8664373455999998E-2</v>
      </c>
      <c r="I1614">
        <v>1.2293622000000001E-2</v>
      </c>
      <c r="J1614">
        <v>1.738446709E-3</v>
      </c>
      <c r="K1614">
        <v>1.27706558E-3</v>
      </c>
      <c r="L1614">
        <v>1.27706558E-3</v>
      </c>
      <c r="M1614">
        <v>1.4632304746999999E-2</v>
      </c>
      <c r="N1614" s="154"/>
      <c r="O1614" s="384"/>
      <c r="P1614" s="32"/>
      <c r="Q1614" s="32"/>
      <c r="R1614" s="32"/>
    </row>
    <row r="1615" spans="1:18" ht="13.8" customHeight="1" x14ac:dyDescent="0.3">
      <c r="A1615" t="s">
        <v>7496</v>
      </c>
      <c r="B1615" s="113" t="s">
        <v>3355</v>
      </c>
      <c r="C1615" s="182" t="s">
        <v>2944</v>
      </c>
      <c r="D1615" s="40" t="s">
        <v>3356</v>
      </c>
      <c r="E1615" s="181" t="s">
        <v>1318</v>
      </c>
      <c r="F1615" s="184" t="s">
        <v>4839</v>
      </c>
      <c r="G1615" s="371">
        <v>0.22837658666666669</v>
      </c>
      <c r="H1615" s="370">
        <v>3.8085111823999998E-2</v>
      </c>
      <c r="I1615">
        <v>3.4256488000000002E-2</v>
      </c>
      <c r="J1615">
        <v>3.7871075300000001E-3</v>
      </c>
      <c r="K1615">
        <v>2.3820159999999998E-3</v>
      </c>
      <c r="L1615">
        <v>2.3820159999999998E-3</v>
      </c>
      <c r="M1615">
        <v>4.1516293999999998E-5</v>
      </c>
      <c r="N1615" s="154"/>
      <c r="O1615" s="384"/>
      <c r="P1615" s="32"/>
      <c r="Q1615" s="32"/>
      <c r="R1615" s="32"/>
    </row>
    <row r="1616" spans="1:18" ht="13.8" customHeight="1" x14ac:dyDescent="0.3">
      <c r="A1616" t="s">
        <v>7497</v>
      </c>
      <c r="B1616" s="113" t="s">
        <v>3355</v>
      </c>
      <c r="C1616" s="182" t="s">
        <v>2945</v>
      </c>
      <c r="D1616" s="40" t="s">
        <v>3356</v>
      </c>
      <c r="E1616" s="181" t="s">
        <v>1318</v>
      </c>
      <c r="F1616" s="184" t="s">
        <v>4840</v>
      </c>
      <c r="G1616" s="371">
        <v>0.11646530000000001</v>
      </c>
      <c r="H1616" s="370">
        <v>1.9989086834000001E-2</v>
      </c>
      <c r="I1616">
        <v>1.7469795E-2</v>
      </c>
      <c r="J1616">
        <v>2.3153194240000002E-3</v>
      </c>
      <c r="K1616">
        <v>1.6019328200000001E-3</v>
      </c>
      <c r="L1616">
        <v>1.6019328200000001E-3</v>
      </c>
      <c r="M1616">
        <v>2.0397241000000001E-4</v>
      </c>
      <c r="N1616" s="154"/>
      <c r="O1616" s="384"/>
      <c r="P1616" s="32"/>
      <c r="Q1616" s="32"/>
      <c r="R1616" s="32"/>
    </row>
    <row r="1617" spans="1:18" ht="13.8" customHeight="1" x14ac:dyDescent="0.3">
      <c r="A1617" t="s">
        <v>7498</v>
      </c>
      <c r="B1617" s="113" t="s">
        <v>3355</v>
      </c>
      <c r="C1617" s="182" t="s">
        <v>2946</v>
      </c>
      <c r="D1617" s="40" t="s">
        <v>3356</v>
      </c>
      <c r="E1617" s="181" t="s">
        <v>1318</v>
      </c>
      <c r="F1617" s="184" t="s">
        <v>4841</v>
      </c>
      <c r="G1617" s="371">
        <v>0.11299570666666667</v>
      </c>
      <c r="H1617" s="370">
        <v>2.3308751930999998E-2</v>
      </c>
      <c r="I1617">
        <v>1.6949355999999999E-2</v>
      </c>
      <c r="J1617">
        <v>1.5639503210000002E-3</v>
      </c>
      <c r="K1617">
        <v>9.4410937000000009E-4</v>
      </c>
      <c r="L1617">
        <v>9.4410937000000009E-4</v>
      </c>
      <c r="M1617">
        <v>4.7954456099999999E-3</v>
      </c>
      <c r="N1617" s="154"/>
      <c r="O1617" s="384"/>
      <c r="P1617" s="32"/>
      <c r="Q1617" s="32"/>
      <c r="R1617" s="32"/>
    </row>
    <row r="1618" spans="1:18" ht="13.8" customHeight="1" x14ac:dyDescent="0.3">
      <c r="A1618" t="s">
        <v>7499</v>
      </c>
      <c r="B1618" s="113" t="s">
        <v>3355</v>
      </c>
      <c r="C1618" s="182" t="s">
        <v>2947</v>
      </c>
      <c r="D1618" s="40" t="s">
        <v>3356</v>
      </c>
      <c r="E1618" s="181" t="s">
        <v>1318</v>
      </c>
      <c r="F1618" s="184" t="s">
        <v>4842</v>
      </c>
      <c r="G1618" s="371">
        <v>0.25892057333333335</v>
      </c>
      <c r="H1618" s="370">
        <v>4.3077813641000003E-2</v>
      </c>
      <c r="I1618">
        <v>3.8838086000000001E-2</v>
      </c>
      <c r="J1618">
        <v>4.2260874499999998E-3</v>
      </c>
      <c r="K1618">
        <v>2.9850655E-3</v>
      </c>
      <c r="L1618">
        <v>2.9850655E-3</v>
      </c>
      <c r="M1618">
        <v>1.3640191000000001E-5</v>
      </c>
      <c r="N1618" s="154"/>
      <c r="O1618" s="384"/>
      <c r="P1618" s="32"/>
      <c r="Q1618" s="32"/>
      <c r="R1618" s="32"/>
    </row>
    <row r="1619" spans="1:18" ht="13.8" customHeight="1" x14ac:dyDescent="0.3">
      <c r="A1619" t="s">
        <v>7500</v>
      </c>
      <c r="B1619" s="113" t="s">
        <v>3355</v>
      </c>
      <c r="C1619" s="182" t="s">
        <v>2948</v>
      </c>
      <c r="D1619" s="40" t="s">
        <v>3356</v>
      </c>
      <c r="E1619" s="181" t="s">
        <v>1318</v>
      </c>
      <c r="F1619" s="184" t="s">
        <v>4843</v>
      </c>
      <c r="G1619" s="371">
        <v>0.16396954000000002</v>
      </c>
      <c r="H1619" s="370">
        <v>3.4112472543600003E-2</v>
      </c>
      <c r="I1619">
        <v>2.4595431000000001E-2</v>
      </c>
      <c r="J1619">
        <v>4.8053979299999992E-3</v>
      </c>
      <c r="K1619">
        <v>2.9864265999999997E-3</v>
      </c>
      <c r="L1619">
        <v>2.9864265999999997E-3</v>
      </c>
      <c r="M1619">
        <v>4.7116436135999995E-3</v>
      </c>
      <c r="N1619" s="154"/>
      <c r="O1619" s="384"/>
      <c r="P1619" s="32"/>
      <c r="Q1619" s="32"/>
      <c r="R1619" s="32"/>
    </row>
    <row r="1620" spans="1:18" ht="13.8" customHeight="1" x14ac:dyDescent="0.3">
      <c r="A1620" t="s">
        <v>7501</v>
      </c>
      <c r="B1620" s="113" t="s">
        <v>3355</v>
      </c>
      <c r="C1620" s="182" t="s">
        <v>2949</v>
      </c>
      <c r="D1620" s="40" t="s">
        <v>3356</v>
      </c>
      <c r="E1620" s="181" t="s">
        <v>1318</v>
      </c>
      <c r="F1620" s="184" t="s">
        <v>4844</v>
      </c>
      <c r="G1620" s="371">
        <v>7.3615966666666671E-2</v>
      </c>
      <c r="H1620" s="370">
        <v>1.4980702950000001E-2</v>
      </c>
      <c r="I1620">
        <v>1.1042395E-2</v>
      </c>
      <c r="J1620">
        <v>3.7901320299999998E-3</v>
      </c>
      <c r="K1620">
        <v>2.5271645999999999E-3</v>
      </c>
      <c r="L1620">
        <v>2.5271645999999999E-3</v>
      </c>
      <c r="M1620">
        <v>1.4817591999999999E-4</v>
      </c>
      <c r="N1620" s="154"/>
      <c r="O1620" s="384"/>
      <c r="P1620" s="32"/>
      <c r="Q1620" s="32"/>
      <c r="R1620" s="32"/>
    </row>
    <row r="1621" spans="1:18" ht="13.8" customHeight="1" x14ac:dyDescent="0.3">
      <c r="A1621" t="s">
        <v>7502</v>
      </c>
      <c r="B1621" s="113" t="s">
        <v>3355</v>
      </c>
      <c r="C1621" s="182" t="s">
        <v>2950</v>
      </c>
      <c r="D1621" s="40" t="s">
        <v>3356</v>
      </c>
      <c r="E1621" s="181" t="s">
        <v>1318</v>
      </c>
      <c r="F1621" s="184" t="s">
        <v>4845</v>
      </c>
      <c r="G1621" s="371">
        <v>9.6148780000000003E-2</v>
      </c>
      <c r="H1621" s="370">
        <v>2.7559816607E-2</v>
      </c>
      <c r="I1621">
        <v>1.4422317E-2</v>
      </c>
      <c r="J1621">
        <v>2.0954822119999997E-3</v>
      </c>
      <c r="K1621">
        <v>1.2979406199999999E-3</v>
      </c>
      <c r="L1621">
        <v>1.2979406199999999E-3</v>
      </c>
      <c r="M1621">
        <v>1.1042017395000001E-2</v>
      </c>
      <c r="N1621" s="154"/>
      <c r="O1621" s="384"/>
      <c r="P1621" s="32"/>
      <c r="Q1621" s="32"/>
      <c r="R1621" s="32"/>
    </row>
    <row r="1622" spans="1:18" ht="13.8" customHeight="1" x14ac:dyDescent="0.3">
      <c r="A1622" t="s">
        <v>7503</v>
      </c>
      <c r="B1622" s="113" t="s">
        <v>3355</v>
      </c>
      <c r="C1622" s="182" t="s">
        <v>2951</v>
      </c>
      <c r="D1622" s="40" t="s">
        <v>3356</v>
      </c>
      <c r="E1622" s="181" t="s">
        <v>1318</v>
      </c>
      <c r="F1622" s="184" t="s">
        <v>4846</v>
      </c>
      <c r="G1622" s="371">
        <v>0.15949433333333335</v>
      </c>
      <c r="H1622" s="370">
        <v>2.8041795272E-2</v>
      </c>
      <c r="I1622">
        <v>2.3924150000000002E-2</v>
      </c>
      <c r="J1622">
        <v>4.0677990900000001E-3</v>
      </c>
      <c r="K1622">
        <v>2.3621561099999998E-3</v>
      </c>
      <c r="L1622">
        <v>2.3621561099999998E-3</v>
      </c>
      <c r="M1622">
        <v>4.9846182000000001E-5</v>
      </c>
      <c r="N1622" s="154"/>
      <c r="O1622" s="384"/>
      <c r="P1622" s="32"/>
      <c r="Q1622" s="32"/>
      <c r="R1622" s="32"/>
    </row>
    <row r="1623" spans="1:18" ht="13.8" customHeight="1" x14ac:dyDescent="0.3">
      <c r="A1623" t="s">
        <v>7504</v>
      </c>
      <c r="B1623" s="113" t="s">
        <v>3355</v>
      </c>
      <c r="C1623" s="182" t="s">
        <v>2952</v>
      </c>
      <c r="D1623" s="40" t="s">
        <v>3356</v>
      </c>
      <c r="E1623" s="181" t="s">
        <v>1318</v>
      </c>
      <c r="F1623" s="184" t="s">
        <v>4847</v>
      </c>
      <c r="G1623" s="371">
        <v>0.14753592000000001</v>
      </c>
      <c r="H1623" s="370">
        <v>3.1978917287000003E-2</v>
      </c>
      <c r="I1623">
        <v>2.2130388000000001E-2</v>
      </c>
      <c r="J1623">
        <v>3.6454151499999998E-3</v>
      </c>
      <c r="K1623">
        <v>2.3830059E-3</v>
      </c>
      <c r="L1623">
        <v>2.3830059E-3</v>
      </c>
      <c r="M1623">
        <v>6.2031141369999999E-3</v>
      </c>
      <c r="N1623" s="154"/>
      <c r="O1623" s="384"/>
      <c r="P1623" s="32"/>
      <c r="Q1623" s="32"/>
      <c r="R1623" s="32"/>
    </row>
    <row r="1624" spans="1:18" ht="13.8" customHeight="1" x14ac:dyDescent="0.3">
      <c r="A1624" t="s">
        <v>7505</v>
      </c>
      <c r="B1624" s="113" t="s">
        <v>3355</v>
      </c>
      <c r="C1624" s="182" t="s">
        <v>2953</v>
      </c>
      <c r="D1624" s="40" t="s">
        <v>3356</v>
      </c>
      <c r="E1624" s="181" t="s">
        <v>1318</v>
      </c>
      <c r="F1624" s="184" t="s">
        <v>4848</v>
      </c>
      <c r="G1624" s="371">
        <v>0.12422672000000001</v>
      </c>
      <c r="H1624" s="370">
        <v>2.7077893088000002E-2</v>
      </c>
      <c r="I1624">
        <v>1.8634008000000001E-2</v>
      </c>
      <c r="J1624">
        <v>2.7532385E-3</v>
      </c>
      <c r="K1624">
        <v>1.8081339999999999E-3</v>
      </c>
      <c r="L1624">
        <v>1.8081339999999999E-3</v>
      </c>
      <c r="M1624">
        <v>5.690646588E-3</v>
      </c>
      <c r="N1624" s="154"/>
      <c r="O1624" s="384"/>
      <c r="P1624" s="32"/>
      <c r="Q1624" s="32"/>
      <c r="R1624" s="32"/>
    </row>
    <row r="1625" spans="1:18" ht="13.8" customHeight="1" x14ac:dyDescent="0.3">
      <c r="A1625" t="s">
        <v>7506</v>
      </c>
      <c r="B1625" s="113" t="s">
        <v>3355</v>
      </c>
      <c r="C1625" s="182" t="s">
        <v>2954</v>
      </c>
      <c r="D1625" s="40" t="s">
        <v>3356</v>
      </c>
      <c r="E1625" s="181" t="s">
        <v>1318</v>
      </c>
      <c r="F1625" s="184" t="s">
        <v>4849</v>
      </c>
      <c r="G1625" s="371">
        <v>0.14580926000000002</v>
      </c>
      <c r="H1625" s="370">
        <v>2.9485164820300003E-2</v>
      </c>
      <c r="I1625">
        <v>2.1871389000000001E-2</v>
      </c>
      <c r="J1625">
        <v>3.2809151200000001E-3</v>
      </c>
      <c r="K1625">
        <v>2.03653757E-3</v>
      </c>
      <c r="L1625">
        <v>2.03653757E-3</v>
      </c>
      <c r="M1625">
        <v>4.3328607003000003E-3</v>
      </c>
      <c r="N1625" s="154"/>
      <c r="O1625" s="384"/>
      <c r="P1625" s="32"/>
      <c r="Q1625" s="32"/>
      <c r="R1625" s="32"/>
    </row>
    <row r="1626" spans="1:18" ht="13.8" customHeight="1" x14ac:dyDescent="0.3">
      <c r="A1626" t="s">
        <v>7507</v>
      </c>
      <c r="B1626" s="113" t="s">
        <v>3355</v>
      </c>
      <c r="C1626" s="182" t="s">
        <v>2955</v>
      </c>
      <c r="D1626" s="40" t="s">
        <v>3356</v>
      </c>
      <c r="E1626" s="181" t="s">
        <v>1318</v>
      </c>
      <c r="F1626" s="184" t="s">
        <v>4850</v>
      </c>
      <c r="G1626" s="371">
        <v>0.22265429333333334</v>
      </c>
      <c r="H1626" s="370">
        <v>4.2601645344999994E-2</v>
      </c>
      <c r="I1626">
        <v>3.3398143999999998E-2</v>
      </c>
      <c r="J1626">
        <v>5.5523535000000009E-3</v>
      </c>
      <c r="K1626">
        <v>4.3456016000000004E-3</v>
      </c>
      <c r="L1626">
        <v>4.3456016000000004E-3</v>
      </c>
      <c r="M1626">
        <v>3.6511478450000001E-3</v>
      </c>
      <c r="N1626" s="154"/>
      <c r="O1626" s="384"/>
      <c r="P1626" s="32"/>
      <c r="Q1626" s="32"/>
      <c r="R1626" s="32"/>
    </row>
    <row r="1627" spans="1:18" ht="13.8" customHeight="1" x14ac:dyDescent="0.3">
      <c r="A1627" t="s">
        <v>7508</v>
      </c>
      <c r="B1627" s="113" t="s">
        <v>3355</v>
      </c>
      <c r="C1627" s="182" t="s">
        <v>2956</v>
      </c>
      <c r="D1627" s="40" t="s">
        <v>3356</v>
      </c>
      <c r="E1627" s="181" t="s">
        <v>1318</v>
      </c>
      <c r="F1627" s="184" t="s">
        <v>4851</v>
      </c>
      <c r="G1627" s="371">
        <v>0.16327370000000002</v>
      </c>
      <c r="H1627" s="370">
        <v>2.7522914732000001E-2</v>
      </c>
      <c r="I1627">
        <v>2.4491055000000001E-2</v>
      </c>
      <c r="J1627">
        <v>2.9072122719999999E-3</v>
      </c>
      <c r="K1627">
        <v>1.9753578699999996E-3</v>
      </c>
      <c r="L1627">
        <v>1.9753578699999996E-3</v>
      </c>
      <c r="M1627">
        <v>1.2464746000000001E-4</v>
      </c>
      <c r="N1627" s="154"/>
      <c r="O1627" s="384"/>
      <c r="P1627" s="32"/>
      <c r="Q1627" s="32"/>
      <c r="R1627" s="32"/>
    </row>
    <row r="1628" spans="1:18" ht="13.8" customHeight="1" x14ac:dyDescent="0.3">
      <c r="A1628" t="s">
        <v>7509</v>
      </c>
      <c r="B1628" s="113" t="s">
        <v>3355</v>
      </c>
      <c r="C1628" s="182" t="s">
        <v>2957</v>
      </c>
      <c r="D1628" s="40" t="s">
        <v>3356</v>
      </c>
      <c r="E1628" s="181" t="s">
        <v>1318</v>
      </c>
      <c r="F1628" s="184" t="s">
        <v>4852</v>
      </c>
      <c r="G1628" s="371">
        <v>0.16022702666666666</v>
      </c>
      <c r="H1628" s="370">
        <v>3.3885180742999996E-2</v>
      </c>
      <c r="I1628">
        <v>2.4034053999999999E-2</v>
      </c>
      <c r="J1628">
        <v>5.1117413630000002E-3</v>
      </c>
      <c r="K1628">
        <v>4.0974635000000006E-3</v>
      </c>
      <c r="L1628">
        <v>4.0974635000000006E-3</v>
      </c>
      <c r="M1628">
        <v>4.7393853799999998E-3</v>
      </c>
      <c r="N1628" s="154"/>
      <c r="O1628" s="384"/>
      <c r="P1628" s="32"/>
      <c r="Q1628" s="32"/>
      <c r="R1628" s="32"/>
    </row>
    <row r="1629" spans="1:18" ht="13.8" customHeight="1" x14ac:dyDescent="0.3">
      <c r="A1629" t="s">
        <v>7510</v>
      </c>
      <c r="B1629" s="113" t="s">
        <v>3355</v>
      </c>
      <c r="C1629" s="182" t="s">
        <v>2958</v>
      </c>
      <c r="D1629" s="40" t="s">
        <v>3356</v>
      </c>
      <c r="E1629" s="181" t="s">
        <v>1318</v>
      </c>
      <c r="F1629" s="184" t="s">
        <v>4853</v>
      </c>
      <c r="G1629" s="371">
        <v>0.11566708000000001</v>
      </c>
      <c r="H1629" s="370">
        <v>2.0031294006000001E-2</v>
      </c>
      <c r="I1629">
        <v>1.7350061999999999E-2</v>
      </c>
      <c r="J1629">
        <v>2.6032577500000004E-3</v>
      </c>
      <c r="K1629">
        <v>1.51522507E-3</v>
      </c>
      <c r="L1629">
        <v>1.51522507E-3</v>
      </c>
      <c r="M1629">
        <v>7.7974256000000003E-5</v>
      </c>
      <c r="N1629" s="154"/>
      <c r="O1629" s="384"/>
      <c r="P1629" s="32"/>
      <c r="Q1629" s="32"/>
      <c r="R1629" s="32"/>
    </row>
    <row r="1630" spans="1:18" ht="13.8" customHeight="1" x14ac:dyDescent="0.3">
      <c r="A1630" t="s">
        <v>7511</v>
      </c>
      <c r="B1630" s="113" t="s">
        <v>3355</v>
      </c>
      <c r="C1630" s="182" t="s">
        <v>2959</v>
      </c>
      <c r="D1630" s="40" t="s">
        <v>3356</v>
      </c>
      <c r="E1630" s="181" t="s">
        <v>1318</v>
      </c>
      <c r="F1630" s="184" t="s">
        <v>4854</v>
      </c>
      <c r="G1630" s="371">
        <v>4.9392331999999997E-2</v>
      </c>
      <c r="H1630" s="370">
        <v>2.4283231355E-2</v>
      </c>
      <c r="I1630">
        <v>7.4088497999999997E-3</v>
      </c>
      <c r="J1630">
        <v>1.93267532E-3</v>
      </c>
      <c r="K1630">
        <v>1.22130071E-3</v>
      </c>
      <c r="L1630">
        <v>1.22130071E-3</v>
      </c>
      <c r="M1630">
        <v>1.4941706235000001E-2</v>
      </c>
      <c r="N1630" s="154"/>
      <c r="O1630" s="384"/>
      <c r="P1630" s="32"/>
      <c r="Q1630" s="32"/>
      <c r="R1630" s="32"/>
    </row>
    <row r="1631" spans="1:18" ht="14.4" x14ac:dyDescent="0.3">
      <c r="A1631" t="s">
        <v>7512</v>
      </c>
      <c r="B1631" s="113" t="s">
        <v>3355</v>
      </c>
      <c r="C1631" s="182" t="s">
        <v>2960</v>
      </c>
      <c r="D1631" s="40" t="s">
        <v>3356</v>
      </c>
      <c r="E1631" s="181" t="s">
        <v>1318</v>
      </c>
      <c r="F1631" s="184" t="s">
        <v>4855</v>
      </c>
      <c r="G1631" s="371">
        <v>9.3977813333333327E-2</v>
      </c>
      <c r="H1631" s="370">
        <v>2.8134688537700001E-2</v>
      </c>
      <c r="I1631">
        <v>1.4096671999999999E-2</v>
      </c>
      <c r="J1631">
        <v>2.1709963199999997E-3</v>
      </c>
      <c r="K1631">
        <v>1.29905394E-3</v>
      </c>
      <c r="L1631">
        <v>1.29905394E-3</v>
      </c>
      <c r="M1631">
        <v>1.1867020217699999E-2</v>
      </c>
      <c r="N1631" s="154"/>
      <c r="O1631" s="384"/>
      <c r="P1631" s="32"/>
      <c r="Q1631" s="32"/>
      <c r="R1631" s="32"/>
    </row>
    <row r="1632" spans="1:18" ht="14.4" x14ac:dyDescent="0.3">
      <c r="A1632" s="39" t="s">
        <v>7513</v>
      </c>
      <c r="B1632" s="113" t="s">
        <v>3355</v>
      </c>
      <c r="C1632" s="182" t="s">
        <v>2961</v>
      </c>
      <c r="D1632" s="40" t="s">
        <v>3356</v>
      </c>
      <c r="E1632" s="181" t="s">
        <v>1318</v>
      </c>
      <c r="F1632" s="184" t="s">
        <v>4856</v>
      </c>
      <c r="G1632" s="371">
        <v>0.12302462666666666</v>
      </c>
      <c r="H1632" s="370">
        <v>2.0453230608E-2</v>
      </c>
      <c r="I1632">
        <v>1.8453694E-2</v>
      </c>
      <c r="J1632">
        <v>1.8551028980000001E-3</v>
      </c>
      <c r="K1632">
        <v>1.0727992300000001E-3</v>
      </c>
      <c r="L1632">
        <v>1.0727992300000001E-3</v>
      </c>
      <c r="M1632">
        <v>1.4443371E-4</v>
      </c>
      <c r="N1632" s="154"/>
      <c r="O1632" s="384"/>
      <c r="P1632" s="32"/>
      <c r="Q1632" s="32"/>
      <c r="R1632" s="32"/>
    </row>
    <row r="1633" spans="1:18" ht="14.4" x14ac:dyDescent="0.3">
      <c r="A1633" t="s">
        <v>7514</v>
      </c>
      <c r="B1633" s="113" t="s">
        <v>3355</v>
      </c>
      <c r="C1633" s="182" t="s">
        <v>2962</v>
      </c>
      <c r="D1633" s="40" t="s">
        <v>3356</v>
      </c>
      <c r="E1633" s="181" t="s">
        <v>1318</v>
      </c>
      <c r="F1633" s="184" t="s">
        <v>4857</v>
      </c>
      <c r="G1633" s="371">
        <v>9.2480473333333341E-2</v>
      </c>
      <c r="H1633" s="370">
        <v>2.2252334897999999E-2</v>
      </c>
      <c r="I1633">
        <v>1.3872071E-2</v>
      </c>
      <c r="J1633">
        <v>2.3637399739999997E-3</v>
      </c>
      <c r="K1633">
        <v>1.41386258E-3</v>
      </c>
      <c r="L1633">
        <v>1.41386258E-3</v>
      </c>
      <c r="M1633">
        <v>6.016523924E-3</v>
      </c>
      <c r="N1633" s="154"/>
      <c r="P1633" s="32"/>
      <c r="Q1633" s="32"/>
      <c r="R1633" s="32"/>
    </row>
    <row r="1634" spans="1:18" ht="14.4" x14ac:dyDescent="0.3">
      <c r="A1634" t="s">
        <v>7515</v>
      </c>
      <c r="B1634" s="113" t="s">
        <v>3355</v>
      </c>
      <c r="C1634" s="182" t="s">
        <v>2963</v>
      </c>
      <c r="D1634" s="40" t="s">
        <v>3356</v>
      </c>
      <c r="E1634" s="181" t="s">
        <v>1318</v>
      </c>
      <c r="F1634" s="184" t="s">
        <v>4858</v>
      </c>
      <c r="G1634" s="371">
        <v>0.10792052666666668</v>
      </c>
      <c r="H1634" s="370">
        <v>2.8036501709000003E-2</v>
      </c>
      <c r="I1634">
        <v>1.6188079000000001E-2</v>
      </c>
      <c r="J1634">
        <v>2.9319037799999999E-3</v>
      </c>
      <c r="K1634">
        <v>1.8651101100000001E-3</v>
      </c>
      <c r="L1634">
        <v>1.8651101100000001E-3</v>
      </c>
      <c r="M1634">
        <v>8.9165189290000002E-3</v>
      </c>
      <c r="N1634" s="154"/>
      <c r="O1634" s="384"/>
      <c r="P1634" s="32"/>
      <c r="Q1634" s="32"/>
      <c r="R1634" s="32"/>
    </row>
    <row r="1635" spans="1:18" ht="14.4" x14ac:dyDescent="0.3">
      <c r="A1635" t="s">
        <v>7516</v>
      </c>
      <c r="B1635" s="113" t="s">
        <v>3355</v>
      </c>
      <c r="C1635" s="182" t="s">
        <v>2964</v>
      </c>
      <c r="D1635" s="40" t="s">
        <v>3356</v>
      </c>
      <c r="E1635" s="181" t="s">
        <v>1318</v>
      </c>
      <c r="F1635" s="184" t="s">
        <v>4859</v>
      </c>
      <c r="G1635" s="371">
        <v>0.20487198000000001</v>
      </c>
      <c r="H1635" s="370">
        <v>3.6079121180999998E-2</v>
      </c>
      <c r="I1635">
        <v>3.0730797000000001E-2</v>
      </c>
      <c r="J1635">
        <v>5.2257467010000001E-3</v>
      </c>
      <c r="K1635">
        <v>3.8556379000000002E-3</v>
      </c>
      <c r="L1635">
        <v>3.8556379000000002E-3</v>
      </c>
      <c r="M1635">
        <v>1.2257748E-4</v>
      </c>
      <c r="N1635" s="154"/>
      <c r="O1635" s="383"/>
      <c r="P1635" s="32"/>
      <c r="Q1635" s="32"/>
      <c r="R1635" s="32"/>
    </row>
    <row r="1636" spans="1:18" ht="14.4" x14ac:dyDescent="0.3">
      <c r="A1636" t="s">
        <v>7517</v>
      </c>
      <c r="B1636" s="113" t="s">
        <v>3355</v>
      </c>
      <c r="C1636" s="182" t="s">
        <v>2965</v>
      </c>
      <c r="D1636" s="40" t="s">
        <v>3356</v>
      </c>
      <c r="E1636" s="181" t="s">
        <v>1318</v>
      </c>
      <c r="F1636" s="184" t="s">
        <v>4860</v>
      </c>
      <c r="G1636" s="371">
        <v>0.17212136</v>
      </c>
      <c r="H1636" s="370">
        <v>3.2901761589000003E-2</v>
      </c>
      <c r="I1636">
        <v>2.5818204000000001E-2</v>
      </c>
      <c r="J1636">
        <v>3.8658291500000006E-3</v>
      </c>
      <c r="K1636">
        <v>2.7206981000000002E-3</v>
      </c>
      <c r="L1636">
        <v>2.7206981000000002E-3</v>
      </c>
      <c r="M1636">
        <v>3.217728439E-3</v>
      </c>
      <c r="N1636" s="154"/>
      <c r="O1636" s="383"/>
      <c r="P1636" s="32"/>
      <c r="Q1636" s="32"/>
      <c r="R1636" s="32"/>
    </row>
    <row r="1637" spans="1:18" ht="14.4" x14ac:dyDescent="0.3">
      <c r="A1637" t="s">
        <v>7518</v>
      </c>
      <c r="B1637" s="113" t="s">
        <v>3355</v>
      </c>
      <c r="C1637" s="182" t="s">
        <v>2966</v>
      </c>
      <c r="D1637" s="40" t="s">
        <v>3356</v>
      </c>
      <c r="E1637" s="181" t="s">
        <v>1318</v>
      </c>
      <c r="F1637" s="184" t="s">
        <v>4861</v>
      </c>
      <c r="G1637" s="371">
        <v>0.11196149333333334</v>
      </c>
      <c r="H1637" s="370">
        <v>1.946853443E-2</v>
      </c>
      <c r="I1637">
        <v>1.6794224E-2</v>
      </c>
      <c r="J1637">
        <v>2.5346844100000003E-3</v>
      </c>
      <c r="K1637">
        <v>1.5235125900000001E-3</v>
      </c>
      <c r="L1637">
        <v>1.5235125900000001E-3</v>
      </c>
      <c r="M1637">
        <v>1.3962602000000001E-4</v>
      </c>
      <c r="N1637" s="154"/>
      <c r="O1637" s="383"/>
      <c r="P1637" s="32"/>
      <c r="Q1637" s="32"/>
      <c r="R1637" s="32"/>
    </row>
    <row r="1638" spans="1:18" ht="14.4" x14ac:dyDescent="0.3">
      <c r="A1638" t="s">
        <v>7519</v>
      </c>
      <c r="B1638" s="113" t="s">
        <v>3355</v>
      </c>
      <c r="C1638" s="182" t="s">
        <v>2967</v>
      </c>
      <c r="D1638" s="40" t="s">
        <v>3356</v>
      </c>
      <c r="E1638" s="181" t="s">
        <v>1318</v>
      </c>
      <c r="F1638" s="184" t="s">
        <v>4862</v>
      </c>
      <c r="G1638" s="371">
        <v>6.4591077333333344E-2</v>
      </c>
      <c r="H1638" s="370">
        <v>1.2445881162000001E-2</v>
      </c>
      <c r="I1638">
        <v>9.6886616000000005E-3</v>
      </c>
      <c r="J1638">
        <v>2.6119383219999999E-3</v>
      </c>
      <c r="K1638">
        <v>1.51270826E-3</v>
      </c>
      <c r="L1638">
        <v>1.51270826E-3</v>
      </c>
      <c r="M1638">
        <v>1.4528124E-4</v>
      </c>
      <c r="N1638" s="154"/>
      <c r="O1638" s="383"/>
      <c r="P1638" s="32"/>
      <c r="Q1638" s="32"/>
      <c r="R1638" s="32"/>
    </row>
    <row r="1639" spans="1:18" ht="14.4" x14ac:dyDescent="0.3">
      <c r="A1639" t="s">
        <v>7520</v>
      </c>
      <c r="B1639" s="113" t="s">
        <v>3355</v>
      </c>
      <c r="C1639" s="182" t="s">
        <v>2968</v>
      </c>
      <c r="D1639" s="40" t="s">
        <v>3356</v>
      </c>
      <c r="E1639" s="181" t="s">
        <v>1318</v>
      </c>
      <c r="F1639" s="184" t="s">
        <v>4863</v>
      </c>
      <c r="G1639" s="371">
        <v>0.11631053333333334</v>
      </c>
      <c r="H1639" s="370">
        <v>2.85826399305E-2</v>
      </c>
      <c r="I1639">
        <v>1.744658E-2</v>
      </c>
      <c r="J1639">
        <v>2.6083414300000001E-3</v>
      </c>
      <c r="K1639">
        <v>1.64505872E-3</v>
      </c>
      <c r="L1639">
        <v>1.64505872E-3</v>
      </c>
      <c r="M1639">
        <v>8.5277185004999992E-3</v>
      </c>
      <c r="N1639" s="154"/>
      <c r="O1639" s="383"/>
      <c r="P1639" s="32"/>
      <c r="Q1639" s="32"/>
      <c r="R1639" s="32"/>
    </row>
    <row r="1640" spans="1:18" ht="14.4" x14ac:dyDescent="0.3">
      <c r="A1640" t="s">
        <v>7521</v>
      </c>
      <c r="B1640" s="113" t="s">
        <v>3355</v>
      </c>
      <c r="C1640" s="182" t="s">
        <v>2969</v>
      </c>
      <c r="D1640" s="40" t="s">
        <v>3356</v>
      </c>
      <c r="E1640" s="181" t="s">
        <v>1318</v>
      </c>
      <c r="F1640" s="184" t="s">
        <v>4864</v>
      </c>
      <c r="G1640" s="371">
        <v>0.15488964666666669</v>
      </c>
      <c r="H1640" s="370">
        <v>2.6670945873E-2</v>
      </c>
      <c r="I1640">
        <v>2.3233447000000001E-2</v>
      </c>
      <c r="J1640">
        <v>3.4196738000000001E-3</v>
      </c>
      <c r="K1640">
        <v>1.89838768E-3</v>
      </c>
      <c r="L1640">
        <v>1.89838768E-3</v>
      </c>
      <c r="M1640">
        <v>1.7825072999999999E-5</v>
      </c>
      <c r="N1640" s="154"/>
      <c r="O1640" s="383"/>
      <c r="P1640" s="32"/>
      <c r="Q1640" s="32"/>
      <c r="R1640" s="32"/>
    </row>
    <row r="1641" spans="1:18" ht="14.4" x14ac:dyDescent="0.3">
      <c r="A1641" t="s">
        <v>7522</v>
      </c>
      <c r="B1641" s="113" t="s">
        <v>3355</v>
      </c>
      <c r="C1641" s="182" t="s">
        <v>2970</v>
      </c>
      <c r="D1641" s="40" t="s">
        <v>3356</v>
      </c>
      <c r="E1641" s="181" t="s">
        <v>1318</v>
      </c>
      <c r="F1641" s="184" t="s">
        <v>4865</v>
      </c>
      <c r="G1641" s="371">
        <v>9.0350446666666667E-2</v>
      </c>
      <c r="H1641" s="370">
        <v>3.0453414838000001E-2</v>
      </c>
      <c r="I1641">
        <v>1.3552567E-2</v>
      </c>
      <c r="J1641">
        <v>2.2349482809999998E-3</v>
      </c>
      <c r="K1641">
        <v>1.57980975E-3</v>
      </c>
      <c r="L1641">
        <v>1.57980975E-3</v>
      </c>
      <c r="M1641">
        <v>1.4665899557E-2</v>
      </c>
      <c r="N1641" s="154"/>
      <c r="O1641" s="383"/>
      <c r="P1641" s="32"/>
      <c r="Q1641" s="32"/>
      <c r="R1641" s="32"/>
    </row>
    <row r="1642" spans="1:18" ht="14.4" x14ac:dyDescent="0.3">
      <c r="A1642" t="s">
        <v>7523</v>
      </c>
      <c r="B1642" s="113" t="s">
        <v>3355</v>
      </c>
      <c r="C1642" s="182" t="s">
        <v>2971</v>
      </c>
      <c r="D1642" s="40" t="s">
        <v>3356</v>
      </c>
      <c r="E1642" s="181" t="s">
        <v>1318</v>
      </c>
      <c r="F1642" s="184" t="s">
        <v>4866</v>
      </c>
      <c r="G1642" s="371">
        <v>5.8646203333333334E-2</v>
      </c>
      <c r="H1642" s="370">
        <v>1.0107186238999999E-2</v>
      </c>
      <c r="I1642">
        <v>8.7969304999999994E-3</v>
      </c>
      <c r="J1642">
        <v>1.0836465289999998E-3</v>
      </c>
      <c r="K1642">
        <v>6.4741959999999998E-4</v>
      </c>
      <c r="L1642">
        <v>6.4741959999999998E-4</v>
      </c>
      <c r="M1642">
        <v>2.2660921000000001E-4</v>
      </c>
      <c r="N1642" s="154"/>
      <c r="P1642" s="32"/>
      <c r="Q1642" s="32"/>
      <c r="R1642" s="32"/>
    </row>
    <row r="1643" spans="1:18" ht="14.4" x14ac:dyDescent="0.3">
      <c r="A1643" t="s">
        <v>7524</v>
      </c>
      <c r="B1643" s="113" t="s">
        <v>3355</v>
      </c>
      <c r="C1643" s="182" t="s">
        <v>2972</v>
      </c>
      <c r="D1643" s="40" t="s">
        <v>3356</v>
      </c>
      <c r="E1643" s="181" t="s">
        <v>1318</v>
      </c>
      <c r="F1643" s="184" t="s">
        <v>4867</v>
      </c>
      <c r="G1643" s="371">
        <v>0.10999302000000001</v>
      </c>
      <c r="H1643" s="370">
        <v>3.1669415005E-2</v>
      </c>
      <c r="I1643">
        <v>1.6498953E-2</v>
      </c>
      <c r="J1643">
        <v>2.0262001719999999E-3</v>
      </c>
      <c r="K1643">
        <v>1.4644945199999999E-3</v>
      </c>
      <c r="L1643">
        <v>1.4644945199999999E-3</v>
      </c>
      <c r="M1643">
        <v>1.3144261833000001E-2</v>
      </c>
      <c r="N1643" s="154"/>
      <c r="O1643" s="384"/>
      <c r="P1643" s="32"/>
      <c r="Q1643" s="32"/>
      <c r="R1643" s="32"/>
    </row>
    <row r="1644" spans="1:18" ht="14.4" x14ac:dyDescent="0.3">
      <c r="A1644" t="s">
        <v>7525</v>
      </c>
      <c r="B1644" s="113" t="s">
        <v>3355</v>
      </c>
      <c r="C1644" s="182" t="s">
        <v>2973</v>
      </c>
      <c r="D1644" s="40" t="s">
        <v>3356</v>
      </c>
      <c r="E1644" s="181" t="s">
        <v>1318</v>
      </c>
      <c r="F1644" s="184" t="s">
        <v>4868</v>
      </c>
      <c r="G1644" s="371">
        <v>0.14018166666666668</v>
      </c>
      <c r="H1644" s="370">
        <v>2.6197446494E-2</v>
      </c>
      <c r="I1644">
        <v>2.1027250000000001E-2</v>
      </c>
      <c r="J1644">
        <v>2.96232555E-3</v>
      </c>
      <c r="K1644">
        <v>1.8828277199999998E-3</v>
      </c>
      <c r="L1644">
        <v>1.8828277199999998E-3</v>
      </c>
      <c r="M1644">
        <v>2.2078709439999999E-3</v>
      </c>
      <c r="N1644" s="154"/>
      <c r="O1644" s="377"/>
      <c r="P1644" s="32"/>
      <c r="Q1644" s="32"/>
      <c r="R1644" s="32"/>
    </row>
    <row r="1645" spans="1:18" ht="14.4" x14ac:dyDescent="0.3">
      <c r="A1645" t="s">
        <v>7526</v>
      </c>
      <c r="B1645" s="113" t="s">
        <v>3355</v>
      </c>
      <c r="C1645" s="182" t="s">
        <v>2974</v>
      </c>
      <c r="D1645" s="40" t="s">
        <v>3356</v>
      </c>
      <c r="E1645" s="181" t="s">
        <v>1318</v>
      </c>
      <c r="F1645" s="184" t="s">
        <v>4869</v>
      </c>
      <c r="G1645" s="371">
        <v>0.20774384000000001</v>
      </c>
      <c r="H1645" s="370">
        <v>3.5073199620000002E-2</v>
      </c>
      <c r="I1645">
        <v>3.1161576E-2</v>
      </c>
      <c r="J1645">
        <v>3.8651088899999998E-3</v>
      </c>
      <c r="K1645">
        <v>2.2560858299999998E-3</v>
      </c>
      <c r="L1645">
        <v>2.2560858299999998E-3</v>
      </c>
      <c r="M1645">
        <v>4.6514729999999999E-5</v>
      </c>
      <c r="N1645" s="154"/>
      <c r="O1645" s="377"/>
      <c r="P1645" s="32"/>
      <c r="Q1645" s="32"/>
      <c r="R1645" s="32"/>
    </row>
    <row r="1646" spans="1:18" ht="14.4" x14ac:dyDescent="0.3">
      <c r="A1646" t="s">
        <v>7527</v>
      </c>
      <c r="B1646" s="113" t="s">
        <v>3355</v>
      </c>
      <c r="C1646" s="182" t="s">
        <v>2975</v>
      </c>
      <c r="D1646" s="40" t="s">
        <v>3356</v>
      </c>
      <c r="E1646" s="181" t="s">
        <v>1318</v>
      </c>
      <c r="F1646" s="184" t="s">
        <v>4870</v>
      </c>
      <c r="G1646" s="371">
        <v>3.0867569999999999E-3</v>
      </c>
      <c r="H1646" s="370">
        <v>3.8656891300000002E-3</v>
      </c>
      <c r="I1646">
        <v>4.6301354999999999E-4</v>
      </c>
      <c r="J1646">
        <v>3.2071529700000005E-3</v>
      </c>
      <c r="K1646">
        <v>1.8353335500000002E-3</v>
      </c>
      <c r="L1646">
        <v>1.8353335500000002E-3</v>
      </c>
      <c r="M1646">
        <v>1.9552261E-4</v>
      </c>
      <c r="N1646" s="154"/>
      <c r="O1646" s="377"/>
      <c r="P1646" s="32"/>
      <c r="Q1646" s="32"/>
      <c r="R1646" s="32"/>
    </row>
    <row r="1647" spans="1:18" ht="14.4" x14ac:dyDescent="0.3">
      <c r="A1647" t="s">
        <v>7528</v>
      </c>
      <c r="B1647" s="113" t="s">
        <v>3355</v>
      </c>
      <c r="C1647" s="182" t="s">
        <v>2976</v>
      </c>
      <c r="D1647" s="40" t="s">
        <v>3356</v>
      </c>
      <c r="E1647" s="181" t="s">
        <v>1318</v>
      </c>
      <c r="F1647" s="184" t="s">
        <v>4871</v>
      </c>
      <c r="G1647" s="371">
        <v>0.10651723333333334</v>
      </c>
      <c r="H1647" s="370">
        <v>2.7669418171999999E-2</v>
      </c>
      <c r="I1647">
        <v>1.5977584999999999E-2</v>
      </c>
      <c r="J1647">
        <v>2.8564530899999998E-3</v>
      </c>
      <c r="K1647">
        <v>1.7949555200000001E-3</v>
      </c>
      <c r="L1647">
        <v>1.7949555200000001E-3</v>
      </c>
      <c r="M1647">
        <v>8.8353800820000009E-3</v>
      </c>
      <c r="N1647" s="154"/>
      <c r="O1647" s="377"/>
      <c r="P1647" s="32"/>
      <c r="Q1647" s="32"/>
      <c r="R1647" s="32"/>
    </row>
    <row r="1648" spans="1:18" ht="14.4" x14ac:dyDescent="0.3">
      <c r="A1648" t="s">
        <v>7529</v>
      </c>
      <c r="B1648" s="113" t="s">
        <v>3355</v>
      </c>
      <c r="C1648" s="182" t="s">
        <v>2977</v>
      </c>
      <c r="D1648" s="40" t="s">
        <v>3356</v>
      </c>
      <c r="E1648" s="181" t="s">
        <v>1318</v>
      </c>
      <c r="F1648" s="184" t="s">
        <v>4872</v>
      </c>
      <c r="G1648" s="371">
        <v>5.0026953999999998E-2</v>
      </c>
      <c r="H1648" s="370">
        <v>1.1210345021999999E-2</v>
      </c>
      <c r="I1648">
        <v>7.5040430999999998E-3</v>
      </c>
      <c r="J1648">
        <v>1.3705232419999999E-3</v>
      </c>
      <c r="K1648">
        <v>8.9407798000000005E-4</v>
      </c>
      <c r="L1648">
        <v>8.9407798000000005E-4</v>
      </c>
      <c r="M1648">
        <v>2.33577868E-3</v>
      </c>
      <c r="N1648" s="154"/>
      <c r="O1648" s="377"/>
      <c r="P1648" s="32"/>
      <c r="Q1648" s="32"/>
      <c r="R1648" s="32"/>
    </row>
    <row r="1649" spans="1:18" ht="14.4" x14ac:dyDescent="0.3">
      <c r="A1649" t="s">
        <v>7530</v>
      </c>
      <c r="B1649" s="113" t="s">
        <v>3355</v>
      </c>
      <c r="C1649" s="182" t="s">
        <v>2978</v>
      </c>
      <c r="D1649" s="40" t="s">
        <v>3356</v>
      </c>
      <c r="E1649" s="181" t="s">
        <v>1318</v>
      </c>
      <c r="F1649" s="184" t="s">
        <v>4873</v>
      </c>
      <c r="G1649" s="371">
        <v>0.27936292000000001</v>
      </c>
      <c r="H1649" s="370">
        <v>4.6262196060000003E-2</v>
      </c>
      <c r="I1649">
        <v>4.1904438000000002E-2</v>
      </c>
      <c r="J1649">
        <v>4.3401646299999997E-3</v>
      </c>
      <c r="K1649">
        <v>3.2169043000000001E-3</v>
      </c>
      <c r="L1649">
        <v>3.2169043000000001E-3</v>
      </c>
      <c r="M1649">
        <v>1.7593429999999999E-5</v>
      </c>
      <c r="N1649" s="154"/>
      <c r="O1649" s="377"/>
      <c r="P1649" s="32"/>
      <c r="Q1649" s="32"/>
      <c r="R1649" s="32"/>
    </row>
    <row r="1650" spans="1:18" ht="14.4" x14ac:dyDescent="0.3">
      <c r="A1650" t="s">
        <v>7531</v>
      </c>
      <c r="B1650" s="113" t="s">
        <v>3355</v>
      </c>
      <c r="C1650" s="182" t="s">
        <v>2979</v>
      </c>
      <c r="D1650" s="40" t="s">
        <v>3356</v>
      </c>
      <c r="E1650" s="181" t="s">
        <v>1318</v>
      </c>
      <c r="F1650" s="184" t="s">
        <v>4874</v>
      </c>
      <c r="G1650" s="371">
        <v>0.18002734666666667</v>
      </c>
      <c r="H1650" s="370">
        <v>3.4135823332E-2</v>
      </c>
      <c r="I1650">
        <v>2.7004101999999999E-2</v>
      </c>
      <c r="J1650">
        <v>2.9566377E-3</v>
      </c>
      <c r="K1650">
        <v>1.78468676E-3</v>
      </c>
      <c r="L1650">
        <v>1.78468676E-3</v>
      </c>
      <c r="M1650">
        <v>4.1750836319999996E-3</v>
      </c>
      <c r="N1650" s="154"/>
      <c r="O1650" s="377"/>
      <c r="P1650" s="32"/>
      <c r="Q1650" s="32"/>
      <c r="R1650" s="32"/>
    </row>
    <row r="1651" spans="1:18" ht="14.4" x14ac:dyDescent="0.3">
      <c r="A1651" t="s">
        <v>7532</v>
      </c>
      <c r="B1651" s="113" t="s">
        <v>3355</v>
      </c>
      <c r="C1651" s="182" t="s">
        <v>2980</v>
      </c>
      <c r="D1651" s="40" t="s">
        <v>3356</v>
      </c>
      <c r="E1651" s="181" t="s">
        <v>1318</v>
      </c>
      <c r="F1651" s="184" t="s">
        <v>4875</v>
      </c>
      <c r="G1651" s="371">
        <v>0.26743475333333333</v>
      </c>
      <c r="H1651" s="370">
        <v>4.4595408137999996E-2</v>
      </c>
      <c r="I1651">
        <v>4.0115212999999997E-2</v>
      </c>
      <c r="J1651">
        <v>4.40712597E-3</v>
      </c>
      <c r="K1651">
        <v>3.0344324000000002E-3</v>
      </c>
      <c r="L1651">
        <v>3.0344324000000002E-3</v>
      </c>
      <c r="M1651">
        <v>7.3069167999999994E-5</v>
      </c>
      <c r="N1651" s="154"/>
      <c r="O1651" s="372"/>
      <c r="P1651" s="32"/>
      <c r="Q1651" s="32"/>
      <c r="R1651" s="32"/>
    </row>
    <row r="1652" spans="1:18" ht="14.4" x14ac:dyDescent="0.3">
      <c r="B1652" s="113"/>
      <c r="C1652" s="182"/>
      <c r="D1652" s="40"/>
      <c r="E1652" s="181"/>
      <c r="F1652"/>
      <c r="I1652"/>
      <c r="J1652"/>
      <c r="K1652"/>
      <c r="L1652"/>
      <c r="M1652"/>
      <c r="N1652" s="39"/>
      <c r="O1652" s="372"/>
      <c r="P1652" s="32"/>
      <c r="Q1652" s="32"/>
      <c r="R1652" s="32"/>
    </row>
    <row r="1653" spans="1:18" ht="14.4" x14ac:dyDescent="0.3">
      <c r="B1653" s="113"/>
      <c r="C1653" s="180"/>
      <c r="D1653" s="37" t="s">
        <v>347</v>
      </c>
      <c r="E1653" s="181"/>
      <c r="F1653"/>
      <c r="I1653"/>
      <c r="J1653"/>
      <c r="K1653"/>
      <c r="L1653"/>
      <c r="M1653"/>
      <c r="N1653" s="112"/>
      <c r="O1653" s="372"/>
      <c r="P1653" s="32"/>
      <c r="Q1653" s="32"/>
      <c r="R1653" s="32"/>
    </row>
    <row r="1654" spans="1:18" ht="14.4" x14ac:dyDescent="0.3">
      <c r="A1654" s="39" t="s">
        <v>7533</v>
      </c>
      <c r="B1654" s="113" t="s">
        <v>925</v>
      </c>
      <c r="C1654" s="182" t="s">
        <v>348</v>
      </c>
      <c r="D1654" s="40" t="s">
        <v>347</v>
      </c>
      <c r="E1654" s="181" t="s">
        <v>1318</v>
      </c>
      <c r="F1654" s="184" t="s">
        <v>7534</v>
      </c>
      <c r="G1654" s="371">
        <v>9.2441493333333333E-2</v>
      </c>
      <c r="H1654" s="370">
        <v>1.8871189349040002E-2</v>
      </c>
      <c r="I1654">
        <v>1.3866224E-2</v>
      </c>
      <c r="J1654">
        <v>4.9241012261999999E-3</v>
      </c>
      <c r="K1654">
        <v>3.6598621299999998E-3</v>
      </c>
      <c r="L1654">
        <v>3.6601164948399999E-3</v>
      </c>
      <c r="M1654">
        <v>8.0609757999999994E-5</v>
      </c>
      <c r="N1654" s="109"/>
      <c r="O1654" s="383"/>
      <c r="P1654" s="32"/>
      <c r="Q1654" s="32"/>
      <c r="R1654" s="32"/>
    </row>
    <row r="1655" spans="1:18" ht="14.4" x14ac:dyDescent="0.3">
      <c r="A1655" t="s">
        <v>7535</v>
      </c>
      <c r="B1655" s="113" t="s">
        <v>925</v>
      </c>
      <c r="C1655" s="182" t="s">
        <v>349</v>
      </c>
      <c r="D1655" s="40" t="s">
        <v>347</v>
      </c>
      <c r="E1655" s="181" t="s">
        <v>1318</v>
      </c>
      <c r="F1655" s="184" t="s">
        <v>7536</v>
      </c>
      <c r="G1655" s="371">
        <v>3.3910344666666668E-2</v>
      </c>
      <c r="H1655" s="370">
        <v>6.6470211209999994E-3</v>
      </c>
      <c r="I1655">
        <v>5.0865516999999997E-3</v>
      </c>
      <c r="J1655">
        <v>5.6340553900000002E-4</v>
      </c>
      <c r="K1655">
        <v>3.6892974999999998E-4</v>
      </c>
      <c r="L1655">
        <v>3.6892974999999998E-4</v>
      </c>
      <c r="M1655">
        <v>9.9706388200000002E-4</v>
      </c>
      <c r="N1655" s="109"/>
      <c r="O1655" s="383"/>
      <c r="P1655" s="32"/>
      <c r="Q1655" s="32"/>
      <c r="R1655" s="32"/>
    </row>
    <row r="1656" spans="1:18" ht="14.4" x14ac:dyDescent="0.3">
      <c r="A1656" s="39" t="s">
        <v>7537</v>
      </c>
      <c r="B1656" s="113" t="s">
        <v>925</v>
      </c>
      <c r="C1656" s="182" t="s">
        <v>350</v>
      </c>
      <c r="D1656" s="40" t="s">
        <v>347</v>
      </c>
      <c r="E1656" s="181" t="s">
        <v>1318</v>
      </c>
      <c r="F1656" s="184" t="s">
        <v>7538</v>
      </c>
      <c r="G1656" s="371">
        <v>8.2613820000000004E-2</v>
      </c>
      <c r="H1656" s="370">
        <v>1.388809879631E-2</v>
      </c>
      <c r="I1656">
        <v>1.2392073E-2</v>
      </c>
      <c r="J1656">
        <v>1.373887883E-3</v>
      </c>
      <c r="K1656">
        <v>8.0064637199999994E-4</v>
      </c>
      <c r="L1656">
        <v>8.0096903430999994E-4</v>
      </c>
      <c r="M1656">
        <v>1.21815251E-4</v>
      </c>
      <c r="N1656" s="109"/>
      <c r="O1656" s="383"/>
      <c r="P1656" s="32"/>
      <c r="Q1656" s="32"/>
      <c r="R1656" s="32"/>
    </row>
    <row r="1657" spans="1:18" ht="14.4" x14ac:dyDescent="0.3">
      <c r="A1657" t="s">
        <v>7539</v>
      </c>
      <c r="B1657" s="113" t="s">
        <v>925</v>
      </c>
      <c r="C1657" s="182" t="s">
        <v>351</v>
      </c>
      <c r="D1657" s="40" t="s">
        <v>347</v>
      </c>
      <c r="E1657" s="181" t="s">
        <v>1318</v>
      </c>
      <c r="F1657" s="184" t="s">
        <v>7540</v>
      </c>
      <c r="G1657" s="371">
        <v>0.11625474666666669</v>
      </c>
      <c r="H1657" s="370">
        <v>2.0326628751472002E-2</v>
      </c>
      <c r="I1657">
        <v>1.7438212000000002E-2</v>
      </c>
      <c r="J1657">
        <v>2.820827143962E-3</v>
      </c>
      <c r="K1657">
        <v>1.5339478428999997E-3</v>
      </c>
      <c r="L1657">
        <v>1.5341885991499997E-3</v>
      </c>
      <c r="M1657">
        <v>6.7348851259999996E-5</v>
      </c>
      <c r="N1657" s="109"/>
      <c r="P1657" s="32"/>
      <c r="Q1657" s="32"/>
      <c r="R1657" s="32"/>
    </row>
    <row r="1658" spans="1:18" ht="14.4" x14ac:dyDescent="0.3">
      <c r="A1658" t="s">
        <v>7541</v>
      </c>
      <c r="B1658" s="113" t="s">
        <v>925</v>
      </c>
      <c r="C1658" s="182" t="s">
        <v>352</v>
      </c>
      <c r="D1658" s="40" t="s">
        <v>347</v>
      </c>
      <c r="E1658" s="181" t="s">
        <v>1318</v>
      </c>
      <c r="F1658" s="184" t="s">
        <v>7542</v>
      </c>
      <c r="G1658" s="371">
        <v>0.10415083333333333</v>
      </c>
      <c r="H1658" s="370">
        <v>2.1512719587479998E-2</v>
      </c>
      <c r="I1658">
        <v>1.5622624999999999E-2</v>
      </c>
      <c r="J1658">
        <v>5.7347479710599999E-3</v>
      </c>
      <c r="K1658">
        <v>4.2247138944999998E-3</v>
      </c>
      <c r="L1658">
        <v>4.22544516222E-3</v>
      </c>
      <c r="M1658">
        <v>1.5461534870000001E-4</v>
      </c>
      <c r="N1658" s="109"/>
      <c r="O1658" s="377"/>
      <c r="P1658" s="32"/>
      <c r="Q1658" s="32"/>
      <c r="R1658" s="32"/>
    </row>
    <row r="1659" spans="1:18" ht="14.4" x14ac:dyDescent="0.3">
      <c r="A1659" s="39" t="s">
        <v>7543</v>
      </c>
      <c r="B1659" s="113" t="s">
        <v>925</v>
      </c>
      <c r="C1659" s="182" t="s">
        <v>353</v>
      </c>
      <c r="D1659" s="40" t="s">
        <v>347</v>
      </c>
      <c r="E1659" s="181" t="s">
        <v>1318</v>
      </c>
      <c r="F1659" s="184" t="s">
        <v>7544</v>
      </c>
      <c r="G1659" s="371">
        <v>0.1034098</v>
      </c>
      <c r="H1659" s="370">
        <v>2.4046030127780001E-2</v>
      </c>
      <c r="I1659">
        <v>1.5511469999999999E-2</v>
      </c>
      <c r="J1659">
        <v>8.4932834736999984E-3</v>
      </c>
      <c r="K1659">
        <v>6.5301321600000004E-3</v>
      </c>
      <c r="L1659">
        <v>6.5303226822800006E-3</v>
      </c>
      <c r="M1659">
        <v>4.1086131799999997E-5</v>
      </c>
      <c r="N1659" s="109"/>
      <c r="O1659" s="377"/>
      <c r="P1659" s="32"/>
      <c r="Q1659" s="32"/>
      <c r="R1659" s="32"/>
    </row>
    <row r="1660" spans="1:18" ht="14.4" x14ac:dyDescent="0.3">
      <c r="A1660" t="s">
        <v>7545</v>
      </c>
      <c r="B1660" s="113" t="s">
        <v>925</v>
      </c>
      <c r="C1660" s="182" t="s">
        <v>354</v>
      </c>
      <c r="D1660" s="40" t="s">
        <v>347</v>
      </c>
      <c r="E1660" s="181" t="s">
        <v>1318</v>
      </c>
      <c r="F1660" s="184" t="s">
        <v>7546</v>
      </c>
      <c r="G1660" s="371">
        <v>8.1473193333333332E-2</v>
      </c>
      <c r="H1660" s="370">
        <v>1.3696349616709999E-2</v>
      </c>
      <c r="I1660">
        <v>1.2220979E-2</v>
      </c>
      <c r="J1660">
        <v>1.3549190252999999E-3</v>
      </c>
      <c r="K1660">
        <v>7.8959209200000005E-4</v>
      </c>
      <c r="L1660">
        <v>7.8991029941000005E-4</v>
      </c>
      <c r="M1660">
        <v>1.2013338399999999E-4</v>
      </c>
      <c r="N1660" s="109"/>
      <c r="O1660" s="372"/>
      <c r="P1660" s="32"/>
      <c r="Q1660" s="32"/>
      <c r="R1660" s="32"/>
    </row>
    <row r="1661" spans="1:18" ht="14.4" x14ac:dyDescent="0.3">
      <c r="B1661" s="113"/>
      <c r="C1661" s="182"/>
      <c r="D1661" s="40" t="s">
        <v>7547</v>
      </c>
      <c r="E1661" s="181"/>
      <c r="F1661"/>
      <c r="I1661"/>
      <c r="J1661"/>
      <c r="K1661"/>
      <c r="L1661"/>
      <c r="M1661"/>
      <c r="N1661" s="39"/>
      <c r="O1661" s="372"/>
      <c r="P1661" s="32"/>
      <c r="Q1661" s="32"/>
      <c r="R1661" s="32"/>
    </row>
    <row r="1662" spans="1:18" ht="14.4" x14ac:dyDescent="0.3">
      <c r="B1662" s="113"/>
      <c r="C1662" s="180"/>
      <c r="D1662" s="37" t="s">
        <v>620</v>
      </c>
      <c r="E1662" s="181"/>
      <c r="F1662"/>
      <c r="I1662"/>
      <c r="J1662"/>
      <c r="K1662"/>
      <c r="L1662"/>
      <c r="M1662"/>
      <c r="N1662" s="110"/>
      <c r="O1662" s="372"/>
      <c r="P1662" s="32"/>
      <c r="Q1662" s="32"/>
      <c r="R1662" s="32"/>
    </row>
    <row r="1663" spans="1:18" ht="14.4" x14ac:dyDescent="0.3">
      <c r="A1663" t="s">
        <v>7548</v>
      </c>
      <c r="B1663" s="113" t="s">
        <v>926</v>
      </c>
      <c r="C1663" s="182" t="s">
        <v>355</v>
      </c>
      <c r="D1663" s="40" t="s">
        <v>620</v>
      </c>
      <c r="E1663" s="241" t="s">
        <v>356</v>
      </c>
      <c r="F1663" s="184" t="s">
        <v>7549</v>
      </c>
      <c r="G1663" s="371">
        <v>1.4152</v>
      </c>
      <c r="H1663" s="370">
        <v>0.35866234187099999</v>
      </c>
      <c r="I1663">
        <v>0.21228</v>
      </c>
      <c r="J1663">
        <v>2.1929598051000001E-2</v>
      </c>
      <c r="K1663">
        <v>1.72046961E-2</v>
      </c>
      <c r="L1663">
        <v>1.7207347920000001E-2</v>
      </c>
      <c r="M1663">
        <v>0.124450092</v>
      </c>
      <c r="N1663" s="109"/>
      <c r="O1663" s="372"/>
      <c r="P1663" s="32"/>
      <c r="Q1663" s="32"/>
      <c r="R1663" s="32"/>
    </row>
    <row r="1664" spans="1:18" ht="14.4" x14ac:dyDescent="0.3">
      <c r="A1664" t="s">
        <v>7550</v>
      </c>
      <c r="B1664" s="113" t="s">
        <v>926</v>
      </c>
      <c r="C1664" s="182" t="s">
        <v>357</v>
      </c>
      <c r="D1664" s="40" t="s">
        <v>620</v>
      </c>
      <c r="E1664" s="241" t="s">
        <v>356</v>
      </c>
      <c r="F1664" s="184" t="s">
        <v>7551</v>
      </c>
      <c r="G1664" s="371">
        <v>0.57787333333333335</v>
      </c>
      <c r="H1664" s="370">
        <v>0.16058549732569999</v>
      </c>
      <c r="I1664">
        <v>8.6680999999999994E-2</v>
      </c>
      <c r="J1664">
        <v>2.3086292766200001E-2</v>
      </c>
      <c r="K1664">
        <v>2.1156957800000001E-2</v>
      </c>
      <c r="L1664">
        <v>2.1158040626500001E-2</v>
      </c>
      <c r="M1664">
        <v>5.0817121733000001E-2</v>
      </c>
      <c r="N1664" s="109"/>
      <c r="P1664" s="32"/>
      <c r="Q1664" s="32"/>
      <c r="R1664" s="32"/>
    </row>
    <row r="1665" spans="1:18" ht="14.4" x14ac:dyDescent="0.3">
      <c r="A1665" t="s">
        <v>7552</v>
      </c>
      <c r="B1665" s="113" t="s">
        <v>926</v>
      </c>
      <c r="C1665" s="182" t="s">
        <v>358</v>
      </c>
      <c r="D1665" s="40" t="s">
        <v>620</v>
      </c>
      <c r="E1665" s="241" t="s">
        <v>359</v>
      </c>
      <c r="F1665" s="184" t="s">
        <v>7553</v>
      </c>
      <c r="G1665" s="371">
        <v>0.23652367999999999</v>
      </c>
      <c r="H1665" s="370">
        <v>5.9943567155909996E-2</v>
      </c>
      <c r="I1665">
        <v>3.5478551999999997E-2</v>
      </c>
      <c r="J1665">
        <v>3.6651139128000007E-3</v>
      </c>
      <c r="K1665">
        <v>2.8754367100000001E-3</v>
      </c>
      <c r="L1665">
        <v>2.8758799111099995E-3</v>
      </c>
      <c r="M1665">
        <v>2.0799458041999997E-2</v>
      </c>
      <c r="N1665" s="109"/>
      <c r="O1665" s="385"/>
      <c r="P1665" s="32"/>
      <c r="Q1665" s="32"/>
      <c r="R1665" s="32"/>
    </row>
    <row r="1666" spans="1:18" ht="14.4" x14ac:dyDescent="0.3">
      <c r="A1666" t="s">
        <v>7554</v>
      </c>
      <c r="B1666" s="113" t="s">
        <v>926</v>
      </c>
      <c r="C1666" s="182" t="s">
        <v>360</v>
      </c>
      <c r="D1666" s="40" t="s">
        <v>620</v>
      </c>
      <c r="E1666" s="241" t="s">
        <v>359</v>
      </c>
      <c r="F1666" s="184" t="s">
        <v>7555</v>
      </c>
      <c r="G1666" s="371">
        <v>9.65805E-2</v>
      </c>
      <c r="H1666" s="370">
        <v>2.6838801577789999E-2</v>
      </c>
      <c r="I1666">
        <v>1.4487075E-2</v>
      </c>
      <c r="J1666">
        <v>3.8584333619000001E-3</v>
      </c>
      <c r="K1666">
        <v>3.5359818399999998E-3</v>
      </c>
      <c r="L1666">
        <v>3.5361628137899996E-3</v>
      </c>
      <c r="M1666">
        <v>8.4931122420999986E-3</v>
      </c>
      <c r="N1666" s="109"/>
      <c r="O1666" s="385"/>
      <c r="P1666" s="32"/>
      <c r="Q1666" s="32"/>
      <c r="R1666" s="32"/>
    </row>
    <row r="1667" spans="1:18" ht="14.4" x14ac:dyDescent="0.3">
      <c r="A1667" t="s">
        <v>5401</v>
      </c>
      <c r="B1667" s="113" t="s">
        <v>926</v>
      </c>
      <c r="C1667" s="182" t="s">
        <v>5402</v>
      </c>
      <c r="D1667" s="40" t="s">
        <v>620</v>
      </c>
      <c r="E1667" s="241" t="s">
        <v>5403</v>
      </c>
      <c r="F1667" s="184" t="s">
        <v>5404</v>
      </c>
      <c r="G1667" s="371">
        <v>0.14152000000000001</v>
      </c>
      <c r="H1667" s="370">
        <v>3.5866234187099999E-2</v>
      </c>
      <c r="I1667">
        <v>2.1228E-2</v>
      </c>
      <c r="J1667">
        <v>2.1929598051000001E-3</v>
      </c>
      <c r="K1667">
        <v>1.7204696099999998E-3</v>
      </c>
      <c r="L1667">
        <v>1.7207347920000001E-3</v>
      </c>
      <c r="M1667">
        <v>1.2445009200000001E-2</v>
      </c>
      <c r="N1667" s="109"/>
      <c r="O1667" s="385"/>
      <c r="P1667" s="32"/>
      <c r="Q1667" s="32"/>
      <c r="R1667" s="32"/>
    </row>
    <row r="1668" spans="1:18" ht="14.4" x14ac:dyDescent="0.3">
      <c r="A1668" t="s">
        <v>5405</v>
      </c>
      <c r="B1668" s="113" t="s">
        <v>926</v>
      </c>
      <c r="C1668" s="182" t="s">
        <v>5406</v>
      </c>
      <c r="D1668" s="40" t="s">
        <v>620</v>
      </c>
      <c r="E1668" s="241" t="s">
        <v>5403</v>
      </c>
      <c r="F1668" s="184" t="s">
        <v>5407</v>
      </c>
      <c r="G1668" s="371">
        <v>5.7787333333333336E-2</v>
      </c>
      <c r="H1668" s="370">
        <v>1.605854973257E-2</v>
      </c>
      <c r="I1668">
        <v>8.6680999999999998E-3</v>
      </c>
      <c r="J1668">
        <v>2.3086292766199999E-3</v>
      </c>
      <c r="K1668">
        <v>2.1156957799999998E-3</v>
      </c>
      <c r="L1668">
        <v>2.11580406265E-3</v>
      </c>
      <c r="M1668">
        <v>5.0817121732999997E-3</v>
      </c>
      <c r="O1668" s="385"/>
      <c r="P1668" s="32"/>
      <c r="Q1668" s="32"/>
      <c r="R1668" s="32"/>
    </row>
    <row r="1669" spans="1:18" ht="14.4" x14ac:dyDescent="0.3">
      <c r="B1669" s="113"/>
      <c r="C1669" s="180"/>
      <c r="D1669" s="37" t="s">
        <v>791</v>
      </c>
      <c r="E1669" s="241"/>
      <c r="F1669"/>
      <c r="I1669"/>
      <c r="J1669"/>
      <c r="K1669"/>
      <c r="L1669"/>
      <c r="M1669"/>
      <c r="N1669" s="110"/>
      <c r="O1669" s="385"/>
      <c r="P1669" s="32"/>
      <c r="Q1669" s="32"/>
      <c r="R1669" s="32"/>
    </row>
    <row r="1670" spans="1:18" ht="14.4" x14ac:dyDescent="0.3">
      <c r="A1670" t="s">
        <v>7556</v>
      </c>
      <c r="B1670" s="113" t="s">
        <v>926</v>
      </c>
      <c r="C1670" s="182" t="s">
        <v>792</v>
      </c>
      <c r="D1670" s="40" t="s">
        <v>791</v>
      </c>
      <c r="E1670" s="241" t="s">
        <v>356</v>
      </c>
      <c r="F1670" s="184" t="s">
        <v>7557</v>
      </c>
      <c r="G1670" s="371">
        <v>7.4710680000000002E-2</v>
      </c>
      <c r="H1670" s="370">
        <v>1.248365897063E-2</v>
      </c>
      <c r="I1670">
        <v>1.1206602E-2</v>
      </c>
      <c r="J1670">
        <v>1.1737682248E-3</v>
      </c>
      <c r="K1670">
        <v>6.7723536299999995E-4</v>
      </c>
      <c r="L1670">
        <v>6.7750822982999993E-4</v>
      </c>
      <c r="M1670">
        <v>1.03015879E-4</v>
      </c>
      <c r="N1670" s="109"/>
      <c r="O1670" s="385"/>
      <c r="P1670" s="32"/>
      <c r="Q1670" s="32"/>
      <c r="R1670" s="32"/>
    </row>
    <row r="1671" spans="1:18" ht="14.4" x14ac:dyDescent="0.3">
      <c r="A1671" t="s">
        <v>7558</v>
      </c>
      <c r="B1671" s="113" t="s">
        <v>926</v>
      </c>
      <c r="C1671" s="182" t="s">
        <v>793</v>
      </c>
      <c r="D1671" s="40" t="s">
        <v>791</v>
      </c>
      <c r="E1671" s="241" t="s">
        <v>356</v>
      </c>
      <c r="F1671" s="184" t="s">
        <v>7559</v>
      </c>
      <c r="G1671" s="371">
        <v>7.275803333333334E-3</v>
      </c>
      <c r="H1671" s="370">
        <v>1.4261848204000001E-3</v>
      </c>
      <c r="I1671">
        <v>1.0913705000000001E-3</v>
      </c>
      <c r="J1671">
        <v>1.208842903E-4</v>
      </c>
      <c r="K1671">
        <v>7.9157566000000003E-5</v>
      </c>
      <c r="L1671">
        <v>7.9157566000000003E-5</v>
      </c>
      <c r="M1671">
        <v>2.139300301E-4</v>
      </c>
      <c r="N1671" s="109"/>
      <c r="O1671" s="385"/>
      <c r="P1671" s="32"/>
      <c r="Q1671" s="32"/>
      <c r="R1671" s="32"/>
    </row>
    <row r="1672" spans="1:18" ht="14.4" x14ac:dyDescent="0.3">
      <c r="B1672" s="113"/>
      <c r="C1672" s="180"/>
      <c r="D1672" s="37" t="s">
        <v>621</v>
      </c>
      <c r="E1672" s="241"/>
      <c r="F1672"/>
      <c r="I1672"/>
      <c r="J1672"/>
      <c r="K1672"/>
      <c r="L1672"/>
      <c r="M1672"/>
      <c r="N1672" s="110"/>
      <c r="O1672" s="385"/>
      <c r="P1672" s="32"/>
      <c r="Q1672" s="32"/>
      <c r="R1672" s="32"/>
    </row>
    <row r="1673" spans="1:18" ht="14.4" x14ac:dyDescent="0.3">
      <c r="A1673" t="s">
        <v>7560</v>
      </c>
      <c r="B1673" s="113" t="s">
        <v>926</v>
      </c>
      <c r="C1673" s="182" t="s">
        <v>361</v>
      </c>
      <c r="D1673" s="40" t="s">
        <v>621</v>
      </c>
      <c r="E1673" s="241" t="s">
        <v>356</v>
      </c>
      <c r="F1673" s="184" t="s">
        <v>7561</v>
      </c>
      <c r="G1673" s="371">
        <v>1.9486360000000001E-2</v>
      </c>
      <c r="H1673" s="370">
        <v>4.9844304153000007E-3</v>
      </c>
      <c r="I1673">
        <v>2.9229540000000002E-3</v>
      </c>
      <c r="J1673">
        <v>3.7552985390000001E-4</v>
      </c>
      <c r="K1673">
        <v>2.5132824500000004E-4</v>
      </c>
      <c r="L1673">
        <v>2.6097496160000001E-4</v>
      </c>
      <c r="M1673">
        <v>1.6762998447999999E-3</v>
      </c>
      <c r="N1673" s="109"/>
      <c r="O1673" s="372"/>
      <c r="P1673" s="32"/>
      <c r="Q1673" s="32"/>
      <c r="R1673" s="32"/>
    </row>
    <row r="1674" spans="1:18" ht="14.4" x14ac:dyDescent="0.3">
      <c r="A1674" s="39" t="s">
        <v>7562</v>
      </c>
      <c r="B1674" s="113" t="s">
        <v>926</v>
      </c>
      <c r="C1674" s="182" t="s">
        <v>362</v>
      </c>
      <c r="D1674" s="40" t="s">
        <v>621</v>
      </c>
      <c r="E1674" s="241" t="s">
        <v>356</v>
      </c>
      <c r="F1674" s="184" t="s">
        <v>7563</v>
      </c>
      <c r="G1674" s="371">
        <v>9.766179333333333E-3</v>
      </c>
      <c r="H1674" s="370">
        <v>1.9143420845E-3</v>
      </c>
      <c r="I1674">
        <v>1.4649268999999999E-3</v>
      </c>
      <c r="J1674">
        <v>1.622607917E-4</v>
      </c>
      <c r="K1674">
        <v>1.06251766E-4</v>
      </c>
      <c r="L1674">
        <v>1.06251766E-4</v>
      </c>
      <c r="M1674">
        <v>2.8715439280000001E-4</v>
      </c>
      <c r="N1674" s="109"/>
      <c r="O1674" s="372"/>
      <c r="P1674" s="32"/>
      <c r="Q1674" s="32"/>
      <c r="R1674" s="32"/>
    </row>
    <row r="1675" spans="1:18" ht="14.4" x14ac:dyDescent="0.3">
      <c r="A1675" s="39" t="s">
        <v>5626</v>
      </c>
      <c r="B1675" s="113" t="s">
        <v>926</v>
      </c>
      <c r="C1675" s="182" t="s">
        <v>5408</v>
      </c>
      <c r="D1675" s="40" t="s">
        <v>621</v>
      </c>
      <c r="E1675" s="241" t="s">
        <v>5403</v>
      </c>
      <c r="F1675" s="184" t="s">
        <v>5741</v>
      </c>
      <c r="G1675" s="371">
        <v>4.3947806000000006E-2</v>
      </c>
      <c r="H1675" s="370">
        <v>8.6145392850000002E-3</v>
      </c>
      <c r="I1675">
        <v>6.5921709000000004E-3</v>
      </c>
      <c r="J1675">
        <v>7.3017356699999999E-4</v>
      </c>
      <c r="K1675">
        <v>4.7813294999999998E-4</v>
      </c>
      <c r="L1675">
        <v>4.7813294999999998E-4</v>
      </c>
      <c r="M1675">
        <v>1.2921948180000002E-3</v>
      </c>
      <c r="N1675" s="109"/>
      <c r="O1675" s="385"/>
      <c r="P1675" s="32"/>
      <c r="Q1675" s="32"/>
      <c r="R1675" s="32"/>
    </row>
    <row r="1676" spans="1:18" ht="14.4" x14ac:dyDescent="0.3">
      <c r="A1676" s="39"/>
      <c r="B1676" s="113"/>
      <c r="C1676" s="180"/>
      <c r="D1676" s="37" t="s">
        <v>363</v>
      </c>
      <c r="E1676" s="241"/>
      <c r="F1676"/>
      <c r="I1676"/>
      <c r="J1676"/>
      <c r="K1676"/>
      <c r="L1676"/>
      <c r="M1676"/>
      <c r="N1676" s="39"/>
      <c r="O1676" s="385"/>
      <c r="P1676" s="32"/>
      <c r="Q1676" s="32"/>
      <c r="R1676" s="32"/>
    </row>
    <row r="1677" spans="1:18" ht="14.4" x14ac:dyDescent="0.3">
      <c r="A1677" t="s">
        <v>2387</v>
      </c>
      <c r="B1677" s="113" t="s">
        <v>926</v>
      </c>
      <c r="C1677" s="182" t="s">
        <v>622</v>
      </c>
      <c r="D1677" s="40" t="s">
        <v>363</v>
      </c>
      <c r="E1677" s="241" t="s">
        <v>356</v>
      </c>
      <c r="F1677" s="184" t="s">
        <v>4876</v>
      </c>
      <c r="G1677" s="371">
        <v>0.220942</v>
      </c>
      <c r="H1677" s="370">
        <v>5.6514917249999998E-2</v>
      </c>
      <c r="I1677">
        <v>3.3141299999999999E-2</v>
      </c>
      <c r="J1677">
        <v>4.25786642E-3</v>
      </c>
      <c r="K1677">
        <v>2.8496325599999999E-3</v>
      </c>
      <c r="L1677">
        <v>2.95900983E-3</v>
      </c>
      <c r="M1677">
        <v>1.9006373560000001E-2</v>
      </c>
      <c r="N1677" s="109"/>
      <c r="O1677" s="376"/>
      <c r="P1677" s="32"/>
      <c r="Q1677" s="32"/>
      <c r="R1677" s="32"/>
    </row>
    <row r="1678" spans="1:18" ht="14.4" x14ac:dyDescent="0.3">
      <c r="A1678" t="s">
        <v>7564</v>
      </c>
      <c r="B1678" s="113" t="s">
        <v>926</v>
      </c>
      <c r="C1678" s="182" t="s">
        <v>623</v>
      </c>
      <c r="D1678" s="40" t="s">
        <v>363</v>
      </c>
      <c r="E1678" s="241" t="s">
        <v>5409</v>
      </c>
      <c r="F1678" s="184" t="s">
        <v>7565</v>
      </c>
      <c r="G1678" s="371">
        <v>1.0391027333333334E-3</v>
      </c>
      <c r="H1678" s="370">
        <v>3.0674198916000003E-4</v>
      </c>
      <c r="I1678">
        <v>1.5586541E-4</v>
      </c>
      <c r="J1678">
        <v>5.9696652174999998E-5</v>
      </c>
      <c r="K1678">
        <v>2.6915907554999999E-5</v>
      </c>
      <c r="L1678">
        <v>4.3142213629999996E-5</v>
      </c>
      <c r="M1678">
        <v>7.4895076800000001E-5</v>
      </c>
      <c r="N1678" s="109"/>
      <c r="O1678" s="376"/>
      <c r="P1678" s="32"/>
      <c r="Q1678" s="32"/>
      <c r="R1678" s="32"/>
    </row>
    <row r="1679" spans="1:18" ht="14.4" x14ac:dyDescent="0.3">
      <c r="A1679" s="39" t="s">
        <v>7566</v>
      </c>
      <c r="B1679" s="113" t="s">
        <v>926</v>
      </c>
      <c r="C1679" s="182" t="s">
        <v>624</v>
      </c>
      <c r="D1679" s="40" t="s">
        <v>363</v>
      </c>
      <c r="E1679" s="241" t="s">
        <v>356</v>
      </c>
      <c r="F1679" s="184" t="s">
        <v>7567</v>
      </c>
      <c r="G1679" s="371">
        <v>7.4221620000000002E-2</v>
      </c>
      <c r="H1679" s="370">
        <v>2.1910141582399997E-2</v>
      </c>
      <c r="I1679">
        <v>1.1133242999999999E-2</v>
      </c>
      <c r="J1679">
        <v>4.2640466283000002E-3</v>
      </c>
      <c r="K1679">
        <v>1.9225648411000001E-3</v>
      </c>
      <c r="L1679">
        <v>3.0815866899999997E-3</v>
      </c>
      <c r="M1679">
        <v>5.349648383E-3</v>
      </c>
      <c r="N1679" s="109"/>
      <c r="P1679" s="32"/>
      <c r="Q1679" s="32"/>
      <c r="R1679" s="32"/>
    </row>
    <row r="1680" spans="1:18" ht="14.4" x14ac:dyDescent="0.3">
      <c r="A1680" t="s">
        <v>7568</v>
      </c>
      <c r="B1680" s="113" t="s">
        <v>926</v>
      </c>
      <c r="C1680" s="182" t="s">
        <v>625</v>
      </c>
      <c r="D1680" s="40" t="s">
        <v>363</v>
      </c>
      <c r="E1680" s="241" t="s">
        <v>356</v>
      </c>
      <c r="F1680" s="184" t="s">
        <v>7569</v>
      </c>
      <c r="G1680" s="371">
        <v>8.6591893333333336E-2</v>
      </c>
      <c r="H1680" s="370">
        <v>2.5561832223499999E-2</v>
      </c>
      <c r="I1680">
        <v>1.2988784E-2</v>
      </c>
      <c r="J1680">
        <v>4.9747209446E-3</v>
      </c>
      <c r="K1680">
        <v>2.2429922679E-3</v>
      </c>
      <c r="L1680">
        <v>3.5951844409999999E-3</v>
      </c>
      <c r="M1680">
        <v>6.2412564299999997E-3</v>
      </c>
      <c r="N1680" s="109"/>
      <c r="O1680" s="385"/>
      <c r="P1680" s="32"/>
      <c r="Q1680" s="32"/>
      <c r="R1680" s="32"/>
    </row>
    <row r="1681" spans="1:18" ht="14.4" x14ac:dyDescent="0.3">
      <c r="A1681" s="39" t="s">
        <v>7570</v>
      </c>
      <c r="B1681" s="113" t="s">
        <v>926</v>
      </c>
      <c r="C1681" s="182" t="s">
        <v>1697</v>
      </c>
      <c r="D1681" s="40" t="s">
        <v>363</v>
      </c>
      <c r="E1681" s="241" t="s">
        <v>359</v>
      </c>
      <c r="F1681" s="184" t="s">
        <v>7571</v>
      </c>
      <c r="G1681" s="371">
        <v>3.0427605333333333E-2</v>
      </c>
      <c r="H1681" s="370">
        <v>8.9821958215000001E-3</v>
      </c>
      <c r="I1681">
        <v>4.5641407999999998E-3</v>
      </c>
      <c r="J1681">
        <v>1.7480718033E-3</v>
      </c>
      <c r="K1681">
        <v>7.8816713219999996E-4</v>
      </c>
      <c r="L1681">
        <v>1.2633151759999998E-3</v>
      </c>
      <c r="M1681">
        <v>2.1931208520000003E-3</v>
      </c>
      <c r="N1681" s="109"/>
      <c r="O1681" s="385"/>
      <c r="P1681" s="32"/>
      <c r="Q1681" s="32"/>
      <c r="R1681" s="32"/>
    </row>
    <row r="1682" spans="1:18" ht="14.4" x14ac:dyDescent="0.3">
      <c r="A1682" t="s">
        <v>7572</v>
      </c>
      <c r="B1682" s="113" t="s">
        <v>926</v>
      </c>
      <c r="C1682" s="182" t="s">
        <v>1698</v>
      </c>
      <c r="D1682" s="40" t="s">
        <v>363</v>
      </c>
      <c r="E1682" s="241" t="s">
        <v>359</v>
      </c>
      <c r="F1682" s="184" t="s">
        <v>7573</v>
      </c>
      <c r="G1682" s="371">
        <v>2.7709406000000002E-2</v>
      </c>
      <c r="H1682" s="370">
        <v>8.1797863218300015E-3</v>
      </c>
      <c r="I1682">
        <v>4.1564109E-3</v>
      </c>
      <c r="J1682">
        <v>1.5919107066999997E-3</v>
      </c>
      <c r="K1682">
        <v>7.1775752513E-4</v>
      </c>
      <c r="L1682">
        <v>1.1504590099999999E-3</v>
      </c>
      <c r="M1682">
        <v>1.9972020540000002E-3</v>
      </c>
      <c r="N1682" s="109"/>
      <c r="O1682" s="385"/>
      <c r="P1682" s="32"/>
      <c r="Q1682" s="32"/>
      <c r="R1682" s="32"/>
    </row>
    <row r="1683" spans="1:18" ht="14.4" x14ac:dyDescent="0.3">
      <c r="A1683" t="s">
        <v>7574</v>
      </c>
      <c r="B1683" s="113" t="s">
        <v>926</v>
      </c>
      <c r="C1683" s="182" t="s">
        <v>7575</v>
      </c>
      <c r="D1683" s="40" t="s">
        <v>363</v>
      </c>
      <c r="E1683" s="241" t="s">
        <v>5409</v>
      </c>
      <c r="F1683" s="184" t="s">
        <v>7576</v>
      </c>
      <c r="G1683" s="371">
        <v>2.7001220000000004E-4</v>
      </c>
      <c r="H1683" s="370">
        <v>1.065461842185E-4</v>
      </c>
      <c r="I1683">
        <v>4.0501830000000001E-5</v>
      </c>
      <c r="J1683">
        <v>4.5380364151000006E-5</v>
      </c>
      <c r="K1683">
        <v>1.7222297928999998E-5</v>
      </c>
      <c r="L1683">
        <v>3.3119066938499996E-5</v>
      </c>
      <c r="M1683">
        <v>4.7025548E-6</v>
      </c>
      <c r="N1683" s="109"/>
      <c r="O1683" s="372"/>
      <c r="P1683" s="32"/>
      <c r="Q1683" s="32"/>
      <c r="R1683" s="32"/>
    </row>
    <row r="1684" spans="1:18" ht="14.4" x14ac:dyDescent="0.3">
      <c r="A1684" t="s">
        <v>7577</v>
      </c>
      <c r="B1684" s="113" t="s">
        <v>926</v>
      </c>
      <c r="C1684" s="182" t="s">
        <v>7578</v>
      </c>
      <c r="D1684" s="40" t="s">
        <v>363</v>
      </c>
      <c r="E1684" s="241" t="s">
        <v>356</v>
      </c>
      <c r="F1684" s="184" t="s">
        <v>7579</v>
      </c>
      <c r="G1684" s="371">
        <v>1.9286586000000001E-2</v>
      </c>
      <c r="H1684" s="370">
        <v>7.6104417845899996E-3</v>
      </c>
      <c r="I1684">
        <v>2.8929878999999999E-3</v>
      </c>
      <c r="J1684">
        <v>3.2414545934999995E-3</v>
      </c>
      <c r="K1684">
        <v>1.2301641261999998E-3</v>
      </c>
      <c r="L1684">
        <v>2.3656476268900002E-3</v>
      </c>
      <c r="M1684">
        <v>3.3589677199999998E-4</v>
      </c>
      <c r="N1684" s="109"/>
      <c r="O1684" s="372"/>
      <c r="P1684" s="32"/>
      <c r="Q1684" s="32"/>
      <c r="R1684" s="32"/>
    </row>
    <row r="1685" spans="1:18" ht="14.4" x14ac:dyDescent="0.3">
      <c r="A1685" t="s">
        <v>7580</v>
      </c>
      <c r="B1685" s="113" t="s">
        <v>926</v>
      </c>
      <c r="C1685" s="182" t="s">
        <v>7581</v>
      </c>
      <c r="D1685" s="40" t="s">
        <v>363</v>
      </c>
      <c r="E1685" s="241" t="s">
        <v>356</v>
      </c>
      <c r="F1685" s="184" t="s">
        <v>7582</v>
      </c>
      <c r="G1685" s="371">
        <v>2.2501016666666668E-2</v>
      </c>
      <c r="H1685" s="370">
        <v>8.8788486798099982E-3</v>
      </c>
      <c r="I1685">
        <v>3.3751524999999999E-3</v>
      </c>
      <c r="J1685">
        <v>3.7816970041999998E-3</v>
      </c>
      <c r="K1685">
        <v>1.4351914823999999E-3</v>
      </c>
      <c r="L1685">
        <v>2.7599222332100001E-3</v>
      </c>
      <c r="M1685">
        <v>3.9187957000000003E-4</v>
      </c>
      <c r="N1685" s="109"/>
      <c r="O1685" s="372"/>
      <c r="P1685" s="32"/>
      <c r="Q1685" s="32"/>
      <c r="R1685" s="32"/>
    </row>
    <row r="1686" spans="1:18" ht="14.4" x14ac:dyDescent="0.3">
      <c r="A1686" t="s">
        <v>7583</v>
      </c>
      <c r="B1686" s="113" t="s">
        <v>926</v>
      </c>
      <c r="C1686" s="182" t="s">
        <v>7584</v>
      </c>
      <c r="D1686" s="40" t="s">
        <v>363</v>
      </c>
      <c r="E1686" s="241" t="s">
        <v>359</v>
      </c>
      <c r="F1686" s="184" t="s">
        <v>7585</v>
      </c>
      <c r="G1686" s="371">
        <v>7.9066533333333328E-3</v>
      </c>
      <c r="H1686" s="370">
        <v>3.1199468658999999E-3</v>
      </c>
      <c r="I1686">
        <v>1.185998E-3</v>
      </c>
      <c r="J1686">
        <v>1.3288539984899999E-3</v>
      </c>
      <c r="K1686">
        <v>5.0431326333E-4</v>
      </c>
      <c r="L1686">
        <v>9.6981161208000008E-4</v>
      </c>
      <c r="M1686">
        <v>1.3770292400000001E-4</v>
      </c>
      <c r="N1686" s="109"/>
      <c r="O1686" s="372"/>
      <c r="P1686" s="32"/>
      <c r="Q1686" s="32"/>
      <c r="R1686" s="32"/>
    </row>
    <row r="1687" spans="1:18" ht="14.4" x14ac:dyDescent="0.3">
      <c r="A1687" t="s">
        <v>7586</v>
      </c>
      <c r="B1687" s="113" t="s">
        <v>926</v>
      </c>
      <c r="C1687" s="182" t="s">
        <v>7587</v>
      </c>
      <c r="D1687" s="40" t="s">
        <v>363</v>
      </c>
      <c r="E1687" s="241" t="s">
        <v>359</v>
      </c>
      <c r="F1687" s="184" t="s">
        <v>7588</v>
      </c>
      <c r="G1687" s="371">
        <v>7.2003253333333336E-3</v>
      </c>
      <c r="H1687" s="370">
        <v>2.8412315700699999E-3</v>
      </c>
      <c r="I1687">
        <v>1.0800488E-3</v>
      </c>
      <c r="J1687">
        <v>1.2101430432699999E-3</v>
      </c>
      <c r="K1687">
        <v>4.5926127066999996E-4</v>
      </c>
      <c r="L1687">
        <v>8.8317510092999997E-4</v>
      </c>
      <c r="M1687">
        <v>1.2540146299999999E-4</v>
      </c>
      <c r="N1687" s="109"/>
      <c r="O1687" s="372"/>
      <c r="P1687" s="32"/>
      <c r="Q1687" s="32"/>
      <c r="R1687" s="32"/>
    </row>
    <row r="1688" spans="1:18" ht="14.4" x14ac:dyDescent="0.3">
      <c r="B1688" s="113"/>
      <c r="C1688" s="180"/>
      <c r="D1688" s="37" t="s">
        <v>626</v>
      </c>
      <c r="E1688" s="241"/>
      <c r="F1688"/>
      <c r="I1688"/>
      <c r="J1688"/>
      <c r="K1688"/>
      <c r="L1688"/>
      <c r="M1688"/>
      <c r="N1688" s="39"/>
      <c r="O1688" s="372"/>
      <c r="P1688" s="32"/>
      <c r="Q1688" s="32"/>
      <c r="R1688" s="32"/>
    </row>
    <row r="1689" spans="1:18" ht="14.4" x14ac:dyDescent="0.3">
      <c r="A1689" t="s">
        <v>2388</v>
      </c>
      <c r="B1689" s="113" t="s">
        <v>926</v>
      </c>
      <c r="C1689" s="182" t="s">
        <v>364</v>
      </c>
      <c r="D1689" s="40" t="s">
        <v>626</v>
      </c>
      <c r="E1689" s="241" t="s">
        <v>356</v>
      </c>
      <c r="F1689" s="184" t="s">
        <v>4877</v>
      </c>
      <c r="G1689" s="371">
        <v>2.0137220666666667E-2</v>
      </c>
      <c r="H1689" s="370">
        <v>5.2621965963999999E-3</v>
      </c>
      <c r="I1689">
        <v>3.0205830999999999E-3</v>
      </c>
      <c r="J1689">
        <v>4.9947222279999996E-4</v>
      </c>
      <c r="K1689">
        <v>3.7113081999999998E-4</v>
      </c>
      <c r="L1689">
        <v>3.8109907359999999E-4</v>
      </c>
      <c r="M1689">
        <v>1.73217302E-3</v>
      </c>
      <c r="N1689" s="109"/>
      <c r="O1689" s="372"/>
      <c r="P1689" s="32"/>
      <c r="Q1689" s="32"/>
      <c r="R1689" s="32"/>
    </row>
    <row r="1690" spans="1:18" ht="14.4" x14ac:dyDescent="0.3">
      <c r="A1690" t="s">
        <v>7589</v>
      </c>
      <c r="B1690" s="113" t="s">
        <v>926</v>
      </c>
      <c r="C1690" s="182" t="s">
        <v>365</v>
      </c>
      <c r="D1690" s="40" t="s">
        <v>626</v>
      </c>
      <c r="E1690" s="241" t="s">
        <v>356</v>
      </c>
      <c r="F1690" s="184" t="s">
        <v>7590</v>
      </c>
      <c r="G1690" s="371">
        <v>5.4867903333333332E-3</v>
      </c>
      <c r="H1690" s="370">
        <v>1.5085797216504999E-3</v>
      </c>
      <c r="I1690">
        <v>8.2301854999999998E-4</v>
      </c>
      <c r="J1690">
        <v>2.10423623273E-4</v>
      </c>
      <c r="K1690">
        <v>1.9368760321700001E-4</v>
      </c>
      <c r="L1690">
        <v>1.9369740592450001E-4</v>
      </c>
      <c r="M1690">
        <v>4.7512774566999997E-4</v>
      </c>
      <c r="N1690" s="109"/>
      <c r="O1690" s="372"/>
      <c r="P1690" s="32"/>
      <c r="Q1690" s="32"/>
      <c r="R1690" s="32"/>
    </row>
    <row r="1691" spans="1:18" ht="14.4" x14ac:dyDescent="0.3">
      <c r="A1691" t="s">
        <v>2389</v>
      </c>
      <c r="B1691" s="113" t="s">
        <v>926</v>
      </c>
      <c r="C1691" s="182" t="s">
        <v>366</v>
      </c>
      <c r="D1691" s="40" t="s">
        <v>626</v>
      </c>
      <c r="E1691" s="241" t="s">
        <v>356</v>
      </c>
      <c r="F1691" s="184" t="s">
        <v>4878</v>
      </c>
      <c r="G1691" s="371">
        <v>3.2874088666666672E-3</v>
      </c>
      <c r="H1691" s="370">
        <v>9.0386510368279998E-4</v>
      </c>
      <c r="I1691">
        <v>4.9311133000000005E-4</v>
      </c>
      <c r="J1691">
        <v>1.2607525255339997E-4</v>
      </c>
      <c r="K1691">
        <v>1.1604787081139999E-4</v>
      </c>
      <c r="L1691">
        <v>1.160537441008E-4</v>
      </c>
      <c r="M1691">
        <v>2.8467264783999999E-4</v>
      </c>
      <c r="N1691" s="109"/>
      <c r="O1691" s="372"/>
      <c r="P1691" s="32"/>
      <c r="Q1691" s="32"/>
      <c r="R1691" s="32"/>
    </row>
    <row r="1692" spans="1:18" ht="14.4" x14ac:dyDescent="0.3">
      <c r="A1692" s="39" t="s">
        <v>7591</v>
      </c>
      <c r="B1692" s="113" t="s">
        <v>926</v>
      </c>
      <c r="C1692" s="182" t="s">
        <v>367</v>
      </c>
      <c r="D1692" s="40" t="s">
        <v>626</v>
      </c>
      <c r="E1692" s="241" t="s">
        <v>356</v>
      </c>
      <c r="F1692" s="184" t="s">
        <v>7592</v>
      </c>
      <c r="G1692" s="371">
        <v>1.2872088666666668E-2</v>
      </c>
      <c r="H1692" s="370">
        <v>3.5391496665449999E-3</v>
      </c>
      <c r="I1692">
        <v>1.9308133000000001E-3</v>
      </c>
      <c r="J1692">
        <v>4.9365683562300003E-4</v>
      </c>
      <c r="K1692">
        <v>4.5439389285299996E-4</v>
      </c>
      <c r="L1692">
        <v>4.5441689014499994E-4</v>
      </c>
      <c r="M1692">
        <v>1.1146565336300001E-3</v>
      </c>
      <c r="N1692" s="109"/>
      <c r="O1692" s="372"/>
      <c r="P1692" s="32"/>
      <c r="Q1692" s="32"/>
      <c r="R1692" s="32"/>
    </row>
    <row r="1693" spans="1:18" ht="14.4" x14ac:dyDescent="0.3">
      <c r="A1693" t="s">
        <v>2390</v>
      </c>
      <c r="B1693" s="113" t="s">
        <v>926</v>
      </c>
      <c r="C1693" s="182" t="s">
        <v>368</v>
      </c>
      <c r="D1693" s="40" t="s">
        <v>626</v>
      </c>
      <c r="E1693" s="241" t="s">
        <v>356</v>
      </c>
      <c r="F1693" s="184" t="s">
        <v>4879</v>
      </c>
      <c r="G1693" s="371">
        <v>1.1241503999999999E-2</v>
      </c>
      <c r="H1693" s="370">
        <v>3.0908243136160002E-3</v>
      </c>
      <c r="I1693">
        <v>1.6862256E-3</v>
      </c>
      <c r="J1693">
        <v>4.31122362379E-4</v>
      </c>
      <c r="K1693">
        <v>3.9683309162899999E-4</v>
      </c>
      <c r="L1693">
        <v>3.9685317571599998E-4</v>
      </c>
      <c r="M1693">
        <v>9.7345626715000008E-4</v>
      </c>
      <c r="N1693" s="109"/>
      <c r="O1693" s="372"/>
      <c r="P1693" s="32"/>
      <c r="Q1693" s="32"/>
      <c r="R1693" s="32"/>
    </row>
    <row r="1694" spans="1:18" ht="14.4" x14ac:dyDescent="0.3">
      <c r="A1694" t="s">
        <v>7593</v>
      </c>
      <c r="B1694" s="113" t="s">
        <v>926</v>
      </c>
      <c r="C1694" s="182" t="s">
        <v>369</v>
      </c>
      <c r="D1694" s="40" t="s">
        <v>626</v>
      </c>
      <c r="E1694" s="241" t="s">
        <v>356</v>
      </c>
      <c r="F1694" s="184" t="s">
        <v>7594</v>
      </c>
      <c r="G1694" s="371">
        <v>4.7754108000000002E-3</v>
      </c>
      <c r="H1694" s="370">
        <v>1.3129876462722001E-3</v>
      </c>
      <c r="I1694">
        <v>7.1631161999999998E-4</v>
      </c>
      <c r="J1694">
        <v>1.8314154752629999E-4</v>
      </c>
      <c r="K1694">
        <v>1.6857540425729999E-4</v>
      </c>
      <c r="L1694">
        <v>1.6858393601319998E-4</v>
      </c>
      <c r="M1694">
        <v>4.1352594699000002E-4</v>
      </c>
      <c r="N1694" s="109"/>
      <c r="O1694" s="372"/>
      <c r="P1694" s="32"/>
      <c r="Q1694" s="32"/>
      <c r="R1694" s="32"/>
    </row>
    <row r="1695" spans="1:18" ht="14.4" x14ac:dyDescent="0.3">
      <c r="A1695" t="s">
        <v>2391</v>
      </c>
      <c r="B1695" s="113" t="s">
        <v>926</v>
      </c>
      <c r="C1695" s="182" t="s">
        <v>627</v>
      </c>
      <c r="D1695" s="40" t="s">
        <v>626</v>
      </c>
      <c r="E1695" s="241" t="s">
        <v>356</v>
      </c>
      <c r="F1695" s="184" t="s">
        <v>4880</v>
      </c>
      <c r="G1695" s="371">
        <v>2.8829613333333334E-3</v>
      </c>
      <c r="H1695" s="370">
        <v>7.9266324077299994E-4</v>
      </c>
      <c r="I1695">
        <v>4.324442E-4</v>
      </c>
      <c r="J1695">
        <v>1.105643079102E-4</v>
      </c>
      <c r="K1695">
        <v>1.017705877202E-4</v>
      </c>
      <c r="L1695">
        <v>1.01775738423E-4</v>
      </c>
      <c r="M1695">
        <v>2.4964958215999996E-4</v>
      </c>
      <c r="N1695" s="109"/>
      <c r="O1695" s="372"/>
      <c r="P1695" s="32"/>
      <c r="Q1695" s="32"/>
      <c r="R1695" s="32"/>
    </row>
    <row r="1696" spans="1:18" ht="14.4" x14ac:dyDescent="0.3">
      <c r="A1696" t="s">
        <v>7595</v>
      </c>
      <c r="B1696" s="113" t="s">
        <v>926</v>
      </c>
      <c r="C1696" s="182" t="s">
        <v>628</v>
      </c>
      <c r="D1696" s="40" t="s">
        <v>626</v>
      </c>
      <c r="E1696" s="241" t="s">
        <v>359</v>
      </c>
      <c r="F1696" s="184" t="s">
        <v>7596</v>
      </c>
      <c r="G1696" s="371">
        <v>1.9591429333333335E-3</v>
      </c>
      <c r="H1696" s="370">
        <v>5.3866160293780001E-4</v>
      </c>
      <c r="I1696">
        <v>2.9387144E-4</v>
      </c>
      <c r="J1696">
        <v>7.5134992940299999E-5</v>
      </c>
      <c r="K1696">
        <v>6.9159139436299996E-5</v>
      </c>
      <c r="L1696">
        <v>6.9162639643800003E-5</v>
      </c>
      <c r="M1696">
        <v>1.6965166978999999E-4</v>
      </c>
      <c r="N1696" s="109"/>
      <c r="O1696" s="372"/>
      <c r="P1696" s="32"/>
      <c r="Q1696" s="32"/>
      <c r="R1696" s="32"/>
    </row>
    <row r="1697" spans="1:18" ht="14.4" x14ac:dyDescent="0.3">
      <c r="B1697" s="113"/>
      <c r="C1697" s="182"/>
      <c r="D1697" s="40" t="s">
        <v>7597</v>
      </c>
      <c r="E1697" s="241"/>
      <c r="F1697"/>
      <c r="I1697"/>
      <c r="J1697"/>
      <c r="K1697"/>
      <c r="L1697"/>
      <c r="M1697"/>
      <c r="N1697" s="110"/>
      <c r="O1697" s="372"/>
      <c r="P1697" s="32"/>
      <c r="Q1697" s="32"/>
      <c r="R1697" s="32"/>
    </row>
    <row r="1698" spans="1:18" ht="14.4" x14ac:dyDescent="0.3">
      <c r="B1698" s="113"/>
      <c r="C1698" s="180"/>
      <c r="D1698" s="37" t="s">
        <v>3357</v>
      </c>
      <c r="E1698" s="241"/>
      <c r="F1698"/>
      <c r="I1698"/>
      <c r="J1698"/>
      <c r="K1698"/>
      <c r="L1698"/>
      <c r="M1698"/>
      <c r="N1698" s="110"/>
      <c r="O1698" s="372"/>
      <c r="P1698" s="32"/>
      <c r="Q1698" s="32"/>
      <c r="R1698" s="32"/>
    </row>
    <row r="1699" spans="1:18" ht="14.4" x14ac:dyDescent="0.3">
      <c r="A1699" t="s">
        <v>2392</v>
      </c>
      <c r="B1699" s="113" t="s">
        <v>927</v>
      </c>
      <c r="C1699" s="182" t="s">
        <v>370</v>
      </c>
      <c r="D1699" s="40" t="s">
        <v>3357</v>
      </c>
      <c r="E1699" s="242" t="s">
        <v>943</v>
      </c>
      <c r="F1699" s="184" t="s">
        <v>4881</v>
      </c>
      <c r="G1699" s="371">
        <v>0.49780385333333338</v>
      </c>
      <c r="H1699" s="370">
        <v>9.7578269209999999E-2</v>
      </c>
      <c r="I1699">
        <v>7.4670578000000001E-2</v>
      </c>
      <c r="J1699">
        <v>8.2707932300000002E-3</v>
      </c>
      <c r="K1699">
        <v>5.4158886999999996E-3</v>
      </c>
      <c r="L1699">
        <v>5.4158886999999996E-3</v>
      </c>
      <c r="M1699">
        <v>1.4636897980000001E-2</v>
      </c>
      <c r="N1699" s="109"/>
      <c r="O1699" s="372"/>
      <c r="P1699" s="32"/>
      <c r="Q1699" s="32"/>
      <c r="R1699" s="32"/>
    </row>
    <row r="1700" spans="1:18" ht="14.4" x14ac:dyDescent="0.3">
      <c r="A1700" t="s">
        <v>7598</v>
      </c>
      <c r="B1700" s="113" t="s">
        <v>927</v>
      </c>
      <c r="C1700" s="182" t="s">
        <v>371</v>
      </c>
      <c r="D1700" s="40" t="s">
        <v>3357</v>
      </c>
      <c r="E1700" s="242" t="s">
        <v>943</v>
      </c>
      <c r="F1700" s="184" t="s">
        <v>4882</v>
      </c>
      <c r="G1700" s="371">
        <v>0.15</v>
      </c>
      <c r="H1700" s="370">
        <v>2.6268042486352779E-2</v>
      </c>
      <c r="I1700">
        <v>2.2499999999999999E-2</v>
      </c>
      <c r="J1700">
        <v>3.7680424863527659E-3</v>
      </c>
      <c r="K1700">
        <v>3.4577542321031656E-3</v>
      </c>
      <c r="L1700">
        <v>3.4577542321031656E-3</v>
      </c>
      <c r="M1700">
        <v>1.3877788000000001E-17</v>
      </c>
      <c r="N1700" s="109"/>
      <c r="O1700" s="372"/>
      <c r="P1700" s="32"/>
      <c r="Q1700" s="32"/>
      <c r="R1700" s="32"/>
    </row>
    <row r="1701" spans="1:18" ht="14.4" x14ac:dyDescent="0.3">
      <c r="A1701" t="s">
        <v>7599</v>
      </c>
      <c r="B1701" s="113" t="s">
        <v>927</v>
      </c>
      <c r="C1701" s="182" t="s">
        <v>3358</v>
      </c>
      <c r="D1701" s="40" t="s">
        <v>3357</v>
      </c>
      <c r="E1701" s="242" t="s">
        <v>2574</v>
      </c>
      <c r="F1701" s="184" t="s">
        <v>7600</v>
      </c>
      <c r="G1701" s="371">
        <v>5.4256551333333337E-4</v>
      </c>
      <c r="H1701" s="370">
        <v>1.0635233774999999E-4</v>
      </c>
      <c r="I1701">
        <v>8.1384826999999994E-5</v>
      </c>
      <c r="J1701">
        <v>9.0144885900000002E-6</v>
      </c>
      <c r="K1701">
        <v>5.902876E-6</v>
      </c>
      <c r="L1701">
        <v>5.902876E-6</v>
      </c>
      <c r="M1701">
        <v>1.5953022159999999E-5</v>
      </c>
      <c r="O1701" s="372"/>
      <c r="P1701" s="32"/>
      <c r="Q1701" s="32"/>
      <c r="R1701" s="32"/>
    </row>
    <row r="1702" spans="1:18" ht="14.4" x14ac:dyDescent="0.3">
      <c r="A1702" t="s">
        <v>7601</v>
      </c>
      <c r="B1702" s="113" t="s">
        <v>927</v>
      </c>
      <c r="C1702" s="182" t="s">
        <v>3359</v>
      </c>
      <c r="D1702" s="40" t="s">
        <v>3357</v>
      </c>
      <c r="E1702" s="242" t="s">
        <v>2574</v>
      </c>
      <c r="F1702" s="184" t="s">
        <v>7602</v>
      </c>
      <c r="G1702" s="371">
        <v>2.7128275333333333E-2</v>
      </c>
      <c r="H1702" s="370">
        <v>5.3176168270000004E-3</v>
      </c>
      <c r="I1702">
        <v>4.0692413E-3</v>
      </c>
      <c r="J1702">
        <v>4.5072441899999996E-4</v>
      </c>
      <c r="K1702">
        <v>2.9514378999999998E-4</v>
      </c>
      <c r="L1702">
        <v>2.9514378999999998E-4</v>
      </c>
      <c r="M1702">
        <v>7.9765110800000003E-4</v>
      </c>
      <c r="O1702" s="372"/>
      <c r="P1702" s="32"/>
      <c r="Q1702" s="32"/>
      <c r="R1702" s="32"/>
    </row>
    <row r="1703" spans="1:18" ht="14.4" x14ac:dyDescent="0.3">
      <c r="B1703" s="113"/>
      <c r="C1703" s="180"/>
      <c r="D1703" s="37" t="s">
        <v>372</v>
      </c>
      <c r="E1703" s="242"/>
      <c r="F1703"/>
      <c r="I1703"/>
      <c r="J1703"/>
      <c r="K1703"/>
      <c r="L1703"/>
      <c r="M1703"/>
      <c r="N1703" s="39"/>
      <c r="O1703" s="372"/>
      <c r="P1703" s="32"/>
      <c r="Q1703" s="32"/>
      <c r="R1703" s="32"/>
    </row>
    <row r="1704" spans="1:18" ht="14.4" x14ac:dyDescent="0.3">
      <c r="A1704" t="s">
        <v>7603</v>
      </c>
      <c r="B1704" s="113" t="s">
        <v>927</v>
      </c>
      <c r="C1704" s="182" t="s">
        <v>373</v>
      </c>
      <c r="D1704" s="40" t="s">
        <v>372</v>
      </c>
      <c r="E1704" s="242" t="s">
        <v>943</v>
      </c>
      <c r="F1704" s="184" t="s">
        <v>7604</v>
      </c>
      <c r="G1704" s="371">
        <v>0.10444386</v>
      </c>
      <c r="H1704" s="370">
        <v>2.0472824779000001E-2</v>
      </c>
      <c r="I1704">
        <v>1.5666579E-2</v>
      </c>
      <c r="J1704">
        <v>1.7352890370000002E-3</v>
      </c>
      <c r="K1704">
        <v>1.1363036200000001E-3</v>
      </c>
      <c r="L1704">
        <v>1.1363036200000001E-3</v>
      </c>
      <c r="M1704">
        <v>3.0709567420000002E-3</v>
      </c>
      <c r="N1704" s="109"/>
      <c r="O1704" s="372"/>
      <c r="P1704" s="32"/>
      <c r="Q1704" s="32"/>
      <c r="R1704" s="32"/>
    </row>
    <row r="1705" spans="1:18" ht="14.4" x14ac:dyDescent="0.3">
      <c r="A1705" t="s">
        <v>7605</v>
      </c>
      <c r="B1705" s="113" t="s">
        <v>927</v>
      </c>
      <c r="C1705" s="182" t="s">
        <v>374</v>
      </c>
      <c r="D1705" s="40" t="s">
        <v>372</v>
      </c>
      <c r="E1705" s="242" t="s">
        <v>943</v>
      </c>
      <c r="F1705" s="184" t="s">
        <v>7606</v>
      </c>
      <c r="G1705" s="371">
        <v>0.10444386</v>
      </c>
      <c r="H1705" s="370">
        <v>2.0472824779000001E-2</v>
      </c>
      <c r="I1705">
        <v>1.5666579E-2</v>
      </c>
      <c r="J1705">
        <v>1.7352890370000002E-3</v>
      </c>
      <c r="K1705">
        <v>1.1363036200000001E-3</v>
      </c>
      <c r="L1705">
        <v>1.1363036200000001E-3</v>
      </c>
      <c r="M1705">
        <v>3.0709567420000002E-3</v>
      </c>
      <c r="N1705" s="109"/>
      <c r="O1705" s="372"/>
      <c r="P1705" s="32"/>
      <c r="Q1705" s="32"/>
      <c r="R1705" s="32"/>
    </row>
    <row r="1706" spans="1:18" ht="14.4" x14ac:dyDescent="0.3">
      <c r="A1706" t="s">
        <v>7607</v>
      </c>
      <c r="B1706" s="113" t="s">
        <v>927</v>
      </c>
      <c r="C1706" s="182" t="s">
        <v>375</v>
      </c>
      <c r="D1706" s="40" t="s">
        <v>372</v>
      </c>
      <c r="E1706" s="242" t="s">
        <v>943</v>
      </c>
      <c r="F1706" s="184" t="s">
        <v>7608</v>
      </c>
      <c r="G1706" s="371">
        <v>0.10444386</v>
      </c>
      <c r="H1706" s="370">
        <v>2.0472824779000001E-2</v>
      </c>
      <c r="I1706">
        <v>1.5666579E-2</v>
      </c>
      <c r="J1706">
        <v>1.7352890370000002E-3</v>
      </c>
      <c r="K1706">
        <v>1.1363036200000001E-3</v>
      </c>
      <c r="L1706">
        <v>1.1363036200000001E-3</v>
      </c>
      <c r="M1706">
        <v>3.0709567420000002E-3</v>
      </c>
      <c r="N1706" s="109"/>
      <c r="O1706" s="372"/>
      <c r="P1706" s="32"/>
      <c r="Q1706" s="32"/>
      <c r="R1706" s="32"/>
    </row>
    <row r="1707" spans="1:18" ht="14.4" x14ac:dyDescent="0.3">
      <c r="B1707" s="113"/>
      <c r="C1707" s="180"/>
      <c r="D1707" s="37" t="s">
        <v>376</v>
      </c>
      <c r="E1707" s="242"/>
      <c r="F1707"/>
      <c r="I1707"/>
      <c r="J1707"/>
      <c r="K1707"/>
      <c r="L1707"/>
      <c r="M1707"/>
      <c r="N1707" s="110"/>
      <c r="O1707" s="372"/>
      <c r="P1707" s="32"/>
      <c r="Q1707" s="32"/>
      <c r="R1707" s="32"/>
    </row>
    <row r="1708" spans="1:18" ht="14.4" x14ac:dyDescent="0.3">
      <c r="A1708" t="s">
        <v>5410</v>
      </c>
      <c r="B1708" s="113" t="s">
        <v>927</v>
      </c>
      <c r="C1708" s="182" t="s">
        <v>377</v>
      </c>
      <c r="D1708" s="40" t="s">
        <v>376</v>
      </c>
      <c r="E1708" s="242" t="s">
        <v>942</v>
      </c>
      <c r="F1708" s="184" t="s">
        <v>4883</v>
      </c>
      <c r="G1708" s="371">
        <v>2.1918792666666671</v>
      </c>
      <c r="H1708" s="370">
        <v>1.3736138064380135</v>
      </c>
      <c r="I1708">
        <v>0.32878189000000002</v>
      </c>
      <c r="J1708">
        <v>0.64806467658000011</v>
      </c>
      <c r="K1708">
        <v>0.56773487646607934</v>
      </c>
      <c r="L1708">
        <v>0.56773736439193401</v>
      </c>
      <c r="M1708">
        <v>0.39676474299999998</v>
      </c>
      <c r="N1708" s="109"/>
      <c r="O1708" s="372"/>
      <c r="P1708" s="32"/>
      <c r="Q1708" s="32"/>
      <c r="R1708" s="32"/>
    </row>
    <row r="1709" spans="1:18" ht="14.4" x14ac:dyDescent="0.3">
      <c r="A1709" t="s">
        <v>5411</v>
      </c>
      <c r="B1709" s="113" t="s">
        <v>927</v>
      </c>
      <c r="C1709" s="182" t="s">
        <v>378</v>
      </c>
      <c r="D1709" s="40" t="s">
        <v>376</v>
      </c>
      <c r="E1709" s="242" t="s">
        <v>942</v>
      </c>
      <c r="F1709" s="184" t="s">
        <v>4884</v>
      </c>
      <c r="G1709" s="371">
        <v>1.2585868</v>
      </c>
      <c r="H1709" s="370">
        <v>1.5817853063680285</v>
      </c>
      <c r="I1709">
        <v>0.18878802</v>
      </c>
      <c r="J1709">
        <v>0.76654068865200009</v>
      </c>
      <c r="K1709">
        <v>0.73550172093215849</v>
      </c>
      <c r="L1709">
        <v>0.73550669678387004</v>
      </c>
      <c r="M1709">
        <v>0.626451604</v>
      </c>
      <c r="N1709" s="109"/>
      <c r="O1709" s="372"/>
      <c r="P1709" s="32"/>
      <c r="Q1709" s="32"/>
      <c r="R1709" s="32"/>
    </row>
    <row r="1710" spans="1:18" ht="14.4" x14ac:dyDescent="0.3">
      <c r="A1710" t="s">
        <v>7609</v>
      </c>
      <c r="B1710" s="113" t="s">
        <v>927</v>
      </c>
      <c r="C1710" s="182" t="s">
        <v>379</v>
      </c>
      <c r="D1710" s="40" t="s">
        <v>376</v>
      </c>
      <c r="E1710" s="242" t="s">
        <v>942</v>
      </c>
      <c r="F1710" s="184" t="s">
        <v>7610</v>
      </c>
      <c r="G1710" s="371">
        <v>2.9043820666666669</v>
      </c>
      <c r="H1710" s="370">
        <v>1.5391192910172882</v>
      </c>
      <c r="I1710">
        <v>0.43565731000000002</v>
      </c>
      <c r="J1710">
        <v>0.69932914599999996</v>
      </c>
      <c r="K1710">
        <v>0.62056492064552793</v>
      </c>
      <c r="L1710">
        <v>0.62057196537176007</v>
      </c>
      <c r="M1710">
        <v>0.40412576499999997</v>
      </c>
      <c r="N1710" s="109"/>
      <c r="O1710" s="372"/>
      <c r="P1710" s="32"/>
      <c r="Q1710" s="32"/>
      <c r="R1710" s="32"/>
    </row>
    <row r="1711" spans="1:18" ht="14.4" x14ac:dyDescent="0.3">
      <c r="A1711" t="s">
        <v>7611</v>
      </c>
      <c r="B1711" s="113" t="s">
        <v>927</v>
      </c>
      <c r="C1711" s="182" t="s">
        <v>380</v>
      </c>
      <c r="D1711" s="40" t="s">
        <v>376</v>
      </c>
      <c r="E1711" s="242" t="s">
        <v>942</v>
      </c>
      <c r="F1711" s="184" t="s">
        <v>7612</v>
      </c>
      <c r="G1711" s="371">
        <v>1.455989</v>
      </c>
      <c r="H1711" s="370">
        <v>0.59173956749859391</v>
      </c>
      <c r="I1711">
        <v>0.21839834999999999</v>
      </c>
      <c r="J1711">
        <v>0.16594613049000001</v>
      </c>
      <c r="K1711">
        <v>0.13766813732276389</v>
      </c>
      <c r="L1711">
        <v>0.13767165968582998</v>
      </c>
      <c r="M1711">
        <v>0.20739155199999998</v>
      </c>
      <c r="N1711" s="109"/>
      <c r="O1711" s="372"/>
      <c r="P1711" s="32"/>
      <c r="Q1711" s="32"/>
      <c r="R1711" s="32"/>
    </row>
    <row r="1712" spans="1:18" ht="14.4" x14ac:dyDescent="0.3">
      <c r="A1712" t="s">
        <v>7613</v>
      </c>
      <c r="B1712" s="113" t="s">
        <v>927</v>
      </c>
      <c r="C1712" s="182" t="s">
        <v>381</v>
      </c>
      <c r="D1712" s="40" t="s">
        <v>376</v>
      </c>
      <c r="E1712" s="242" t="s">
        <v>942</v>
      </c>
      <c r="F1712" s="184" t="s">
        <v>7614</v>
      </c>
      <c r="G1712" s="371">
        <v>14.265352666666667</v>
      </c>
      <c r="H1712" s="370">
        <v>4.32593555200563</v>
      </c>
      <c r="I1712">
        <v>2.1398028999999998</v>
      </c>
      <c r="J1712">
        <v>0.47314132732199993</v>
      </c>
      <c r="K1712">
        <v>0.40984970318832997</v>
      </c>
      <c r="L1712">
        <v>0.40994754660729998</v>
      </c>
      <c r="M1712">
        <v>1.7128931299999999</v>
      </c>
      <c r="N1712" s="109"/>
      <c r="O1712" s="372"/>
      <c r="P1712" s="32"/>
      <c r="Q1712" s="32"/>
      <c r="R1712" s="32"/>
    </row>
    <row r="1713" spans="1:18" ht="14.4" x14ac:dyDescent="0.3">
      <c r="A1713" s="39" t="s">
        <v>2393</v>
      </c>
      <c r="B1713" s="113" t="s">
        <v>927</v>
      </c>
      <c r="C1713" s="182" t="s">
        <v>382</v>
      </c>
      <c r="D1713" s="40" t="s">
        <v>376</v>
      </c>
      <c r="E1713" s="242" t="s">
        <v>942</v>
      </c>
      <c r="F1713" s="184" t="s">
        <v>4885</v>
      </c>
      <c r="G1713" s="371">
        <v>0.66586063333333334</v>
      </c>
      <c r="H1713" s="370">
        <v>0.1421660163640113</v>
      </c>
      <c r="I1713">
        <v>9.9879095000000001E-2</v>
      </c>
      <c r="J1713">
        <v>2.2727394915590001E-2</v>
      </c>
      <c r="K1713">
        <v>1.8779224149999999E-2</v>
      </c>
      <c r="L1713">
        <v>1.87792271284213E-2</v>
      </c>
      <c r="M1713">
        <v>1.955952347E-2</v>
      </c>
      <c r="N1713" s="109"/>
      <c r="O1713" s="372"/>
      <c r="P1713" s="32"/>
      <c r="Q1713" s="32"/>
      <c r="R1713" s="32"/>
    </row>
    <row r="1714" spans="1:18" ht="14.4" x14ac:dyDescent="0.3">
      <c r="A1714" t="s">
        <v>2394</v>
      </c>
      <c r="B1714" s="113" t="s">
        <v>927</v>
      </c>
      <c r="C1714" s="182" t="s">
        <v>383</v>
      </c>
      <c r="D1714" s="40" t="s">
        <v>376</v>
      </c>
      <c r="E1714" s="242" t="s">
        <v>942</v>
      </c>
      <c r="F1714" s="184" t="s">
        <v>4886</v>
      </c>
      <c r="G1714" s="371">
        <v>1.3306646000000002E-2</v>
      </c>
      <c r="H1714" s="370">
        <v>3.3945806308440525E-2</v>
      </c>
      <c r="I1714">
        <v>1.9959969000000002E-3</v>
      </c>
      <c r="J1714">
        <v>2.7994265805950002E-2</v>
      </c>
      <c r="K1714">
        <v>2.5443018421770529E-2</v>
      </c>
      <c r="L1714">
        <v>2.5443301547720003E-2</v>
      </c>
      <c r="M1714">
        <v>3.9552594930000002E-3</v>
      </c>
      <c r="N1714" s="109"/>
      <c r="O1714" s="372"/>
      <c r="P1714" s="32"/>
      <c r="Q1714" s="32"/>
      <c r="R1714" s="32"/>
    </row>
    <row r="1715" spans="1:18" ht="14.4" x14ac:dyDescent="0.3">
      <c r="A1715" t="s">
        <v>2395</v>
      </c>
      <c r="B1715" s="113" t="s">
        <v>927</v>
      </c>
      <c r="C1715" s="182" t="s">
        <v>384</v>
      </c>
      <c r="D1715" s="40" t="s">
        <v>376</v>
      </c>
      <c r="E1715" s="242" t="s">
        <v>942</v>
      </c>
      <c r="F1715" s="184" t="s">
        <v>4887</v>
      </c>
      <c r="G1715" s="371">
        <v>6.606481466666668E-3</v>
      </c>
      <c r="H1715" s="370">
        <v>1.539160286695066E-2</v>
      </c>
      <c r="I1715">
        <v>9.9097222000000011E-4</v>
      </c>
      <c r="J1715">
        <v>1.2423515557259998E-2</v>
      </c>
      <c r="K1715">
        <v>1.1613090675885259E-2</v>
      </c>
      <c r="L1715">
        <v>1.16132321243054E-2</v>
      </c>
      <c r="M1715">
        <v>1.9769731495000004E-3</v>
      </c>
      <c r="N1715" s="109"/>
      <c r="O1715" s="372"/>
      <c r="P1715" s="32"/>
      <c r="Q1715" s="32"/>
      <c r="R1715" s="32"/>
    </row>
    <row r="1716" spans="1:18" ht="14.4" x14ac:dyDescent="0.3">
      <c r="A1716" t="s">
        <v>2396</v>
      </c>
      <c r="B1716" s="113" t="s">
        <v>927</v>
      </c>
      <c r="C1716" s="182" t="s">
        <v>385</v>
      </c>
      <c r="D1716" s="40" t="s">
        <v>376</v>
      </c>
      <c r="E1716" s="242" t="s">
        <v>942</v>
      </c>
      <c r="F1716" s="184" t="s">
        <v>4888</v>
      </c>
      <c r="G1716" s="371">
        <v>3.9753719333333333</v>
      </c>
      <c r="H1716" s="370">
        <v>1.0251583342620001</v>
      </c>
      <c r="I1716">
        <v>0.59630578999999995</v>
      </c>
      <c r="J1716">
        <v>0.21016965075000002</v>
      </c>
      <c r="K1716">
        <v>0.15645732440000001</v>
      </c>
      <c r="L1716">
        <v>0.156468176712</v>
      </c>
      <c r="M1716">
        <v>0.2186720412</v>
      </c>
      <c r="N1716" s="109"/>
      <c r="O1716" s="372"/>
      <c r="P1716" s="32"/>
      <c r="Q1716" s="32"/>
      <c r="R1716" s="32"/>
    </row>
    <row r="1717" spans="1:18" ht="14.4" x14ac:dyDescent="0.3">
      <c r="A1717" t="s">
        <v>2397</v>
      </c>
      <c r="B1717" s="113" t="s">
        <v>927</v>
      </c>
      <c r="C1717" s="182" t="s">
        <v>386</v>
      </c>
      <c r="D1717" s="40" t="s">
        <v>376</v>
      </c>
      <c r="E1717" s="242" t="s">
        <v>942</v>
      </c>
      <c r="F1717" s="184" t="s">
        <v>4889</v>
      </c>
      <c r="G1717" s="371">
        <v>3.9556789333333331</v>
      </c>
      <c r="H1717" s="370">
        <v>1.1099216361909998</v>
      </c>
      <c r="I1717">
        <v>0.59335183999999996</v>
      </c>
      <c r="J1717">
        <v>0.20125496645999993</v>
      </c>
      <c r="K1717">
        <v>0.14889505709999998</v>
      </c>
      <c r="L1717">
        <v>0.14890623943099998</v>
      </c>
      <c r="M1717">
        <v>0.3153036474</v>
      </c>
      <c r="N1717" s="109"/>
      <c r="O1717" s="372"/>
      <c r="P1717" s="32"/>
      <c r="Q1717" s="32"/>
      <c r="R1717" s="32"/>
    </row>
    <row r="1718" spans="1:18" ht="14.4" x14ac:dyDescent="0.3">
      <c r="B1718" s="113"/>
      <c r="C1718" s="180"/>
      <c r="D1718" s="37" t="s">
        <v>387</v>
      </c>
      <c r="E1718" s="242"/>
      <c r="F1718"/>
      <c r="I1718"/>
      <c r="J1718"/>
      <c r="K1718"/>
      <c r="L1718"/>
      <c r="M1718"/>
      <c r="N1718" s="110"/>
      <c r="O1718" s="372"/>
      <c r="P1718" s="32"/>
      <c r="Q1718" s="32"/>
      <c r="R1718" s="32"/>
    </row>
    <row r="1719" spans="1:18" ht="14.4" x14ac:dyDescent="0.3">
      <c r="A1719" t="s">
        <v>7615</v>
      </c>
      <c r="B1719" s="113" t="s">
        <v>927</v>
      </c>
      <c r="C1719" s="182" t="s">
        <v>388</v>
      </c>
      <c r="D1719" s="40" t="s">
        <v>387</v>
      </c>
      <c r="E1719" s="242" t="s">
        <v>2574</v>
      </c>
      <c r="F1719" s="184" t="s">
        <v>7616</v>
      </c>
      <c r="G1719" s="371">
        <v>1.2897350666666667</v>
      </c>
      <c r="H1719" s="370">
        <v>0.26229729871184398</v>
      </c>
      <c r="I1719">
        <v>0.19346026</v>
      </c>
      <c r="J1719">
        <v>3.3110941209275657E-2</v>
      </c>
      <c r="K1719">
        <v>2.3331091280322347E-2</v>
      </c>
      <c r="L1719">
        <v>2.3331091282881466E-2</v>
      </c>
      <c r="M1719">
        <v>3.5726097499999998E-2</v>
      </c>
      <c r="N1719" s="109"/>
      <c r="O1719" s="372"/>
      <c r="P1719" s="32"/>
      <c r="Q1719" s="32"/>
      <c r="R1719" s="32"/>
    </row>
    <row r="1720" spans="1:18" ht="14.4" x14ac:dyDescent="0.3">
      <c r="A1720" t="s">
        <v>2398</v>
      </c>
      <c r="B1720" s="113" t="s">
        <v>927</v>
      </c>
      <c r="C1720" s="182" t="s">
        <v>389</v>
      </c>
      <c r="D1720" s="40" t="s">
        <v>387</v>
      </c>
      <c r="E1720" s="242" t="s">
        <v>943</v>
      </c>
      <c r="F1720" s="184" t="s">
        <v>4890</v>
      </c>
      <c r="G1720" s="371">
        <v>209.99878000000001</v>
      </c>
      <c r="H1720" s="370">
        <v>35.5837465652776</v>
      </c>
      <c r="I1720">
        <v>31.499817</v>
      </c>
      <c r="J1720">
        <v>3.575125136</v>
      </c>
      <c r="K1720">
        <v>2.0975828470575997</v>
      </c>
      <c r="L1720">
        <v>2.1035688742200001</v>
      </c>
      <c r="M1720">
        <v>0.50279966799999998</v>
      </c>
      <c r="N1720" s="109"/>
      <c r="O1720" s="372"/>
      <c r="P1720" s="32"/>
      <c r="Q1720" s="32"/>
      <c r="R1720" s="32"/>
    </row>
    <row r="1721" spans="1:18" ht="14.4" x14ac:dyDescent="0.3">
      <c r="A1721" t="s">
        <v>2399</v>
      </c>
      <c r="B1721" s="113" t="s">
        <v>927</v>
      </c>
      <c r="C1721" s="182" t="s">
        <v>390</v>
      </c>
      <c r="D1721" s="40" t="s">
        <v>387</v>
      </c>
      <c r="E1721" s="242" t="s">
        <v>2574</v>
      </c>
      <c r="F1721" s="184" t="s">
        <v>4891</v>
      </c>
      <c r="G1721" s="371">
        <v>0.22598407333333334</v>
      </c>
      <c r="H1721" s="370">
        <v>9.3513810300253297E-2</v>
      </c>
      <c r="I1721">
        <v>3.3897611000000001E-2</v>
      </c>
      <c r="J1721">
        <v>3.3241690970000001E-2</v>
      </c>
      <c r="K1721">
        <v>2.9808356683883302E-2</v>
      </c>
      <c r="L1721">
        <v>2.9810295066370004E-2</v>
      </c>
      <c r="M1721">
        <v>2.6372563739999997E-2</v>
      </c>
      <c r="N1721" s="109"/>
      <c r="O1721" s="372"/>
      <c r="P1721" s="32"/>
      <c r="Q1721" s="32"/>
      <c r="R1721" s="32"/>
    </row>
    <row r="1722" spans="1:18" ht="14.4" x14ac:dyDescent="0.3">
      <c r="A1722" t="s">
        <v>7617</v>
      </c>
      <c r="B1722" s="113" t="s">
        <v>927</v>
      </c>
      <c r="C1722" s="182" t="s">
        <v>1699</v>
      </c>
      <c r="D1722" s="40" t="s">
        <v>387</v>
      </c>
      <c r="E1722" s="242" t="s">
        <v>2574</v>
      </c>
      <c r="F1722" s="184" t="s">
        <v>7618</v>
      </c>
      <c r="G1722" s="371">
        <v>0.18569893333333334</v>
      </c>
      <c r="H1722" s="370">
        <v>8.7011490681826925E-2</v>
      </c>
      <c r="I1722">
        <v>2.7854839999999999E-2</v>
      </c>
      <c r="J1722">
        <v>3.2983259755999993E-2</v>
      </c>
      <c r="K1722">
        <v>2.9890171980306919E-2</v>
      </c>
      <c r="L1722">
        <v>2.9890446795520002E-2</v>
      </c>
      <c r="M1722">
        <v>2.6173115130000001E-2</v>
      </c>
      <c r="N1722" s="109"/>
      <c r="O1722" s="372"/>
      <c r="P1722" s="32"/>
      <c r="Q1722" s="32"/>
      <c r="R1722" s="32"/>
    </row>
    <row r="1723" spans="1:18" ht="14.4" x14ac:dyDescent="0.3">
      <c r="B1723" s="113"/>
      <c r="C1723" s="180"/>
      <c r="D1723" s="37" t="s">
        <v>391</v>
      </c>
      <c r="E1723" s="242"/>
      <c r="F1723"/>
      <c r="I1723"/>
      <c r="J1723"/>
      <c r="K1723"/>
      <c r="L1723"/>
      <c r="M1723"/>
      <c r="N1723" s="110"/>
      <c r="O1723" s="372"/>
      <c r="P1723" s="32"/>
      <c r="Q1723" s="32"/>
      <c r="R1723" s="32"/>
    </row>
    <row r="1724" spans="1:18" ht="14.4" x14ac:dyDescent="0.3">
      <c r="A1724" t="s">
        <v>2400</v>
      </c>
      <c r="B1724" s="113" t="s">
        <v>927</v>
      </c>
      <c r="C1724" s="182" t="s">
        <v>794</v>
      </c>
      <c r="D1724" s="40" t="s">
        <v>391</v>
      </c>
      <c r="E1724" s="242" t="s">
        <v>942</v>
      </c>
      <c r="F1724" s="184" t="s">
        <v>4892</v>
      </c>
      <c r="G1724" s="371">
        <v>2.1681633333333337</v>
      </c>
      <c r="H1724" s="370">
        <v>0.39784734690430001</v>
      </c>
      <c r="I1724">
        <v>0.32522450000000003</v>
      </c>
      <c r="J1724">
        <v>4.2145802171000002E-2</v>
      </c>
      <c r="K1724">
        <v>2.7927294799999999E-2</v>
      </c>
      <c r="L1724">
        <v>2.79319485833E-2</v>
      </c>
      <c r="M1724">
        <v>3.0472390950000001E-2</v>
      </c>
      <c r="N1724" s="109"/>
      <c r="O1724" s="372"/>
      <c r="P1724" s="32"/>
      <c r="Q1724" s="32"/>
      <c r="R1724" s="32"/>
    </row>
    <row r="1725" spans="1:18" ht="14.4" x14ac:dyDescent="0.3">
      <c r="A1725" t="s">
        <v>2401</v>
      </c>
      <c r="B1725" s="113" t="s">
        <v>927</v>
      </c>
      <c r="C1725" s="182" t="s">
        <v>795</v>
      </c>
      <c r="D1725" s="40" t="s">
        <v>391</v>
      </c>
      <c r="E1725" s="242" t="s">
        <v>2574</v>
      </c>
      <c r="F1725" s="184" t="s">
        <v>4893</v>
      </c>
      <c r="G1725" s="371">
        <v>0.5897687066666667</v>
      </c>
      <c r="H1725" s="370">
        <v>0.11560499022</v>
      </c>
      <c r="I1725">
        <v>8.8465305999999994E-2</v>
      </c>
      <c r="J1725">
        <v>9.798748920000001E-3</v>
      </c>
      <c r="K1725">
        <v>6.4164261000000007E-3</v>
      </c>
      <c r="L1725">
        <v>6.4164261000000007E-3</v>
      </c>
      <c r="M1725">
        <v>1.7340935299999999E-2</v>
      </c>
      <c r="N1725" s="109"/>
      <c r="O1725" s="372"/>
      <c r="P1725" s="32"/>
      <c r="Q1725" s="32"/>
      <c r="R1725" s="32"/>
    </row>
    <row r="1726" spans="1:18" ht="14.4" x14ac:dyDescent="0.3">
      <c r="A1726" t="s">
        <v>2402</v>
      </c>
      <c r="B1726" s="113" t="s">
        <v>927</v>
      </c>
      <c r="C1726" s="182" t="s">
        <v>796</v>
      </c>
      <c r="D1726" s="40" t="s">
        <v>391</v>
      </c>
      <c r="E1726" s="242" t="s">
        <v>2574</v>
      </c>
      <c r="F1726" s="184" t="s">
        <v>4894</v>
      </c>
      <c r="G1726" s="371">
        <v>1.6085710666666668</v>
      </c>
      <c r="H1726" s="370">
        <v>0.31530808740999999</v>
      </c>
      <c r="I1726">
        <v>0.24128566000000001</v>
      </c>
      <c r="J1726">
        <v>2.6725704899999998E-2</v>
      </c>
      <c r="K1726">
        <v>1.7500551599999997E-2</v>
      </c>
      <c r="L1726">
        <v>1.7500551599999997E-2</v>
      </c>
      <c r="M1726">
        <v>4.729672251E-2</v>
      </c>
      <c r="N1726" s="109"/>
      <c r="O1726" s="372"/>
      <c r="P1726" s="32"/>
      <c r="Q1726" s="32"/>
      <c r="R1726" s="32"/>
    </row>
    <row r="1727" spans="1:18" ht="14.4" x14ac:dyDescent="0.3">
      <c r="A1727" t="s">
        <v>2403</v>
      </c>
      <c r="B1727" s="113" t="s">
        <v>927</v>
      </c>
      <c r="C1727" s="182" t="s">
        <v>797</v>
      </c>
      <c r="D1727" s="40" t="s">
        <v>391</v>
      </c>
      <c r="E1727" s="242" t="s">
        <v>2574</v>
      </c>
      <c r="F1727" s="184" t="s">
        <v>4895</v>
      </c>
      <c r="G1727" s="371">
        <v>2.5200811333333335</v>
      </c>
      <c r="H1727" s="370">
        <v>0.49398001479999998</v>
      </c>
      <c r="I1727">
        <v>0.37801216999999998</v>
      </c>
      <c r="J1727">
        <v>4.1870045600000003E-2</v>
      </c>
      <c r="K1727">
        <v>2.7417383000000004E-2</v>
      </c>
      <c r="L1727">
        <v>2.7417383000000004E-2</v>
      </c>
      <c r="M1727">
        <v>7.4097799199999995E-2</v>
      </c>
      <c r="N1727" s="109"/>
      <c r="O1727" s="372"/>
      <c r="P1727" s="32"/>
      <c r="Q1727" s="32"/>
      <c r="R1727" s="32"/>
    </row>
    <row r="1728" spans="1:18" ht="14.4" x14ac:dyDescent="0.3">
      <c r="A1728" t="s">
        <v>2404</v>
      </c>
      <c r="B1728" s="113" t="s">
        <v>927</v>
      </c>
      <c r="C1728" s="182" t="s">
        <v>798</v>
      </c>
      <c r="D1728" s="40" t="s">
        <v>391</v>
      </c>
      <c r="E1728" s="242" t="s">
        <v>943</v>
      </c>
      <c r="F1728" s="184" t="s">
        <v>4896</v>
      </c>
      <c r="G1728" s="371">
        <v>9.9289486666666663E-2</v>
      </c>
      <c r="H1728" s="370">
        <v>1.9462477424000001E-2</v>
      </c>
      <c r="I1728">
        <v>1.4893422999999999E-2</v>
      </c>
      <c r="J1728">
        <v>1.649651381E-3</v>
      </c>
      <c r="K1728">
        <v>1.08022629E-3</v>
      </c>
      <c r="L1728">
        <v>1.08022629E-3</v>
      </c>
      <c r="M1728">
        <v>2.9194030430000004E-3</v>
      </c>
      <c r="N1728" s="109"/>
      <c r="O1728" s="372"/>
      <c r="P1728" s="32"/>
      <c r="Q1728" s="32"/>
      <c r="R1728" s="32"/>
    </row>
    <row r="1729" spans="1:18" ht="14.4" x14ac:dyDescent="0.3">
      <c r="A1729" t="s">
        <v>7619</v>
      </c>
      <c r="B1729" s="113" t="s">
        <v>927</v>
      </c>
      <c r="C1729" s="182" t="s">
        <v>799</v>
      </c>
      <c r="D1729" s="40" t="s">
        <v>391</v>
      </c>
      <c r="E1729" s="242" t="s">
        <v>2574</v>
      </c>
      <c r="F1729" s="184" t="s">
        <v>7620</v>
      </c>
      <c r="G1729" s="371">
        <v>8.1384826666666666E-4</v>
      </c>
      <c r="H1729" s="370">
        <v>1.5952850540999999E-4</v>
      </c>
      <c r="I1729">
        <v>1.2207723999999999E-4</v>
      </c>
      <c r="J1729">
        <v>1.3521732679999999E-5</v>
      </c>
      <c r="K1729">
        <v>8.8543138999999993E-6</v>
      </c>
      <c r="L1729">
        <v>8.8543138999999993E-6</v>
      </c>
      <c r="M1729">
        <v>2.392953273E-5</v>
      </c>
      <c r="N1729" s="109"/>
      <c r="O1729" s="372"/>
      <c r="P1729" s="32"/>
      <c r="Q1729" s="32"/>
      <c r="R1729" s="32"/>
    </row>
    <row r="1730" spans="1:18" ht="14.4" x14ac:dyDescent="0.3">
      <c r="A1730" t="s">
        <v>7621</v>
      </c>
      <c r="B1730" s="113" t="s">
        <v>927</v>
      </c>
      <c r="C1730" s="182" t="s">
        <v>800</v>
      </c>
      <c r="D1730" s="40" t="s">
        <v>391</v>
      </c>
      <c r="E1730" s="242" t="s">
        <v>2574</v>
      </c>
      <c r="F1730" s="184" t="s">
        <v>7622</v>
      </c>
      <c r="G1730" s="371">
        <v>4.8830896000000006E-2</v>
      </c>
      <c r="H1730" s="370">
        <v>9.5717103230000006E-3</v>
      </c>
      <c r="I1730">
        <v>7.3246344000000001E-3</v>
      </c>
      <c r="J1730">
        <v>8.1130395900000005E-4</v>
      </c>
      <c r="K1730">
        <v>5.3125882999999999E-4</v>
      </c>
      <c r="L1730">
        <v>5.3125882999999999E-4</v>
      </c>
      <c r="M1730">
        <v>1.435771964E-3</v>
      </c>
      <c r="N1730" s="109"/>
      <c r="O1730" s="372"/>
      <c r="P1730" s="32"/>
      <c r="Q1730" s="32"/>
      <c r="R1730" s="32"/>
    </row>
    <row r="1731" spans="1:18" ht="14.4" x14ac:dyDescent="0.3">
      <c r="A1731" t="s">
        <v>7623</v>
      </c>
      <c r="B1731" s="113" t="s">
        <v>927</v>
      </c>
      <c r="C1731" s="182" t="s">
        <v>801</v>
      </c>
      <c r="D1731" s="40" t="s">
        <v>391</v>
      </c>
      <c r="E1731" s="242" t="s">
        <v>943</v>
      </c>
      <c r="F1731" s="184" t="s">
        <v>7624</v>
      </c>
      <c r="G1731" s="371">
        <v>6.5107861333333336E-2</v>
      </c>
      <c r="H1731" s="370">
        <v>1.2762280437000001E-2</v>
      </c>
      <c r="I1731">
        <v>9.7661792000000008E-3</v>
      </c>
      <c r="J1731">
        <v>1.081738618E-3</v>
      </c>
      <c r="K1731">
        <v>7.0834510999999998E-4</v>
      </c>
      <c r="L1731">
        <v>7.0834510999999998E-4</v>
      </c>
      <c r="M1731">
        <v>1.9143626190000001E-3</v>
      </c>
      <c r="N1731" s="109"/>
      <c r="O1731" s="372"/>
      <c r="P1731" s="32"/>
      <c r="Q1731" s="32"/>
      <c r="R1731" s="32"/>
    </row>
    <row r="1732" spans="1:18" ht="14.4" x14ac:dyDescent="0.3">
      <c r="A1732" t="s">
        <v>2405</v>
      </c>
      <c r="B1732" s="113" t="s">
        <v>927</v>
      </c>
      <c r="C1732" s="182" t="s">
        <v>802</v>
      </c>
      <c r="D1732" s="40" t="s">
        <v>391</v>
      </c>
      <c r="E1732" s="242" t="s">
        <v>943</v>
      </c>
      <c r="F1732" s="184" t="s">
        <v>4897</v>
      </c>
      <c r="G1732" s="371">
        <v>0.781887</v>
      </c>
      <c r="H1732" s="370">
        <v>0.1699383762875</v>
      </c>
      <c r="I1732">
        <v>0.11728305</v>
      </c>
      <c r="J1732">
        <v>4.4823486209000001E-2</v>
      </c>
      <c r="K1732">
        <v>3.6016280759999998E-2</v>
      </c>
      <c r="L1732">
        <v>3.6017895038499996E-2</v>
      </c>
      <c r="M1732">
        <v>7.8302258E-3</v>
      </c>
      <c r="N1732" s="109"/>
      <c r="O1732" s="372"/>
      <c r="P1732" s="32"/>
      <c r="Q1732" s="32"/>
      <c r="R1732" s="32"/>
    </row>
    <row r="1733" spans="1:18" ht="14.4" x14ac:dyDescent="0.3">
      <c r="A1733" t="s">
        <v>2406</v>
      </c>
      <c r="B1733" s="113" t="s">
        <v>927</v>
      </c>
      <c r="C1733" s="182" t="s">
        <v>803</v>
      </c>
      <c r="D1733" s="40" t="s">
        <v>391</v>
      </c>
      <c r="E1733" s="242" t="s">
        <v>943</v>
      </c>
      <c r="F1733" s="184" t="s">
        <v>4898</v>
      </c>
      <c r="G1733" s="371">
        <v>0.21838262000000003</v>
      </c>
      <c r="H1733" s="370">
        <v>4.280681603E-2</v>
      </c>
      <c r="I1733">
        <v>3.2757393000000003E-2</v>
      </c>
      <c r="J1733">
        <v>3.6283316E-3</v>
      </c>
      <c r="K1733">
        <v>2.3759075900000003E-3</v>
      </c>
      <c r="L1733">
        <v>2.3759075900000003E-3</v>
      </c>
      <c r="M1733">
        <v>6.4210914300000003E-3</v>
      </c>
      <c r="N1733" s="109"/>
      <c r="O1733" s="372"/>
      <c r="P1733" s="32"/>
      <c r="Q1733" s="32"/>
      <c r="R1733" s="32"/>
    </row>
    <row r="1734" spans="1:18" ht="14.4" x14ac:dyDescent="0.3">
      <c r="A1734" t="s">
        <v>2407</v>
      </c>
      <c r="B1734" s="113" t="s">
        <v>927</v>
      </c>
      <c r="C1734" s="182" t="s">
        <v>804</v>
      </c>
      <c r="D1734" s="40" t="s">
        <v>391</v>
      </c>
      <c r="E1734" s="242" t="s">
        <v>943</v>
      </c>
      <c r="F1734" s="184" t="s">
        <v>4899</v>
      </c>
      <c r="G1734" s="371">
        <v>6.5107861333333336E-2</v>
      </c>
      <c r="H1734" s="370">
        <v>1.2762280437000001E-2</v>
      </c>
      <c r="I1734">
        <v>9.7661792000000008E-3</v>
      </c>
      <c r="J1734">
        <v>1.081738618E-3</v>
      </c>
      <c r="K1734">
        <v>7.0834510999999998E-4</v>
      </c>
      <c r="L1734">
        <v>7.0834510999999998E-4</v>
      </c>
      <c r="M1734">
        <v>1.9143626190000001E-3</v>
      </c>
      <c r="N1734" s="109"/>
      <c r="O1734" s="372"/>
      <c r="P1734" s="32"/>
      <c r="Q1734" s="32"/>
      <c r="R1734" s="32"/>
    </row>
    <row r="1735" spans="1:18" ht="14.4" x14ac:dyDescent="0.3">
      <c r="A1735" t="s">
        <v>2408</v>
      </c>
      <c r="B1735" s="113" t="s">
        <v>927</v>
      </c>
      <c r="C1735" s="182" t="s">
        <v>805</v>
      </c>
      <c r="D1735" s="40" t="s">
        <v>391</v>
      </c>
      <c r="E1735" s="242" t="s">
        <v>2574</v>
      </c>
      <c r="F1735" s="184" t="s">
        <v>4900</v>
      </c>
      <c r="G1735" s="371">
        <v>3.3242988666666666</v>
      </c>
      <c r="H1735" s="370">
        <v>0.65162076629999999</v>
      </c>
      <c r="I1735">
        <v>0.49864482999999998</v>
      </c>
      <c r="J1735">
        <v>5.5231769999999999E-2</v>
      </c>
      <c r="K1735">
        <v>3.6166919999999998E-2</v>
      </c>
      <c r="L1735">
        <v>3.6166919999999998E-2</v>
      </c>
      <c r="M1735">
        <v>9.7744166300000004E-2</v>
      </c>
      <c r="N1735" s="109"/>
      <c r="O1735" s="377"/>
      <c r="P1735" s="32"/>
      <c r="Q1735" s="32"/>
      <c r="R1735" s="32"/>
    </row>
    <row r="1736" spans="1:18" ht="14.4" x14ac:dyDescent="0.3">
      <c r="A1736" t="s">
        <v>2409</v>
      </c>
      <c r="B1736" s="113" t="s">
        <v>927</v>
      </c>
      <c r="C1736" s="182" t="s">
        <v>806</v>
      </c>
      <c r="D1736" s="40" t="s">
        <v>391</v>
      </c>
      <c r="E1736" s="242" t="s">
        <v>2574</v>
      </c>
      <c r="F1736" s="184" t="s">
        <v>4901</v>
      </c>
      <c r="G1736" s="371">
        <v>5.8447869333333333</v>
      </c>
      <c r="H1736" s="370">
        <v>1.1456805425000001</v>
      </c>
      <c r="I1736">
        <v>0.87671803999999998</v>
      </c>
      <c r="J1736">
        <v>9.7108577200000004E-2</v>
      </c>
      <c r="K1736">
        <v>6.3588731000000009E-2</v>
      </c>
      <c r="L1736">
        <v>6.3588731000000009E-2</v>
      </c>
      <c r="M1736">
        <v>0.17185392530000002</v>
      </c>
      <c r="N1736" s="109"/>
      <c r="O1736" s="372"/>
      <c r="P1736" s="32"/>
      <c r="Q1736" s="32"/>
      <c r="R1736" s="32"/>
    </row>
    <row r="1737" spans="1:18" ht="14.4" x14ac:dyDescent="0.3">
      <c r="A1737" t="s">
        <v>2410</v>
      </c>
      <c r="B1737" s="113" t="s">
        <v>927</v>
      </c>
      <c r="C1737" s="182" t="s">
        <v>807</v>
      </c>
      <c r="D1737" s="40" t="s">
        <v>391</v>
      </c>
      <c r="E1737" s="242" t="s">
        <v>2574</v>
      </c>
      <c r="F1737" s="184" t="s">
        <v>4902</v>
      </c>
      <c r="G1737" s="371">
        <v>0.64348269333333341</v>
      </c>
      <c r="H1737" s="370">
        <v>0.12613387110000002</v>
      </c>
      <c r="I1737">
        <v>9.6522404000000006E-2</v>
      </c>
      <c r="J1737">
        <v>1.0691183390000001E-2</v>
      </c>
      <c r="K1737">
        <v>7.0008109000000004E-3</v>
      </c>
      <c r="L1737">
        <v>7.0008109000000004E-3</v>
      </c>
      <c r="M1737">
        <v>1.8920283710000003E-2</v>
      </c>
      <c r="N1737" s="109"/>
      <c r="O1737" s="372"/>
      <c r="P1737" s="32"/>
      <c r="Q1737" s="32"/>
      <c r="R1737" s="32"/>
    </row>
    <row r="1738" spans="1:18" ht="14.4" x14ac:dyDescent="0.3">
      <c r="A1738" t="s">
        <v>2411</v>
      </c>
      <c r="B1738" s="113" t="s">
        <v>927</v>
      </c>
      <c r="C1738" s="182" t="s">
        <v>808</v>
      </c>
      <c r="D1738" s="40" t="s">
        <v>391</v>
      </c>
      <c r="E1738" s="242" t="s">
        <v>2574</v>
      </c>
      <c r="F1738" s="184" t="s">
        <v>4903</v>
      </c>
      <c r="G1738" s="371">
        <v>1.3943933333333334</v>
      </c>
      <c r="H1738" s="370">
        <v>0.27332550155000002</v>
      </c>
      <c r="I1738">
        <v>0.20915900000000001</v>
      </c>
      <c r="J1738">
        <v>2.3167235299999998E-2</v>
      </c>
      <c r="K1738">
        <v>1.51703911E-2</v>
      </c>
      <c r="L1738">
        <v>1.51703911E-2</v>
      </c>
      <c r="M1738">
        <v>4.0999266249999999E-2</v>
      </c>
      <c r="N1738" s="109"/>
      <c r="O1738" s="372"/>
      <c r="P1738" s="32"/>
      <c r="Q1738" s="32"/>
      <c r="R1738" s="32"/>
    </row>
    <row r="1739" spans="1:18" ht="14.4" x14ac:dyDescent="0.3">
      <c r="A1739" t="s">
        <v>2412</v>
      </c>
      <c r="B1739" s="113" t="s">
        <v>927</v>
      </c>
      <c r="C1739" s="182" t="s">
        <v>809</v>
      </c>
      <c r="D1739" s="40" t="s">
        <v>391</v>
      </c>
      <c r="E1739" s="242" t="s">
        <v>2574</v>
      </c>
      <c r="F1739" s="184" t="s">
        <v>4904</v>
      </c>
      <c r="G1739" s="371">
        <v>2.0915900666666669</v>
      </c>
      <c r="H1739" s="370">
        <v>0.40998826340000005</v>
      </c>
      <c r="I1739">
        <v>0.31373851000000003</v>
      </c>
      <c r="J1739">
        <v>3.4750852999999998E-2</v>
      </c>
      <c r="K1739">
        <v>2.2755586599999999E-2</v>
      </c>
      <c r="L1739">
        <v>2.2755586599999999E-2</v>
      </c>
      <c r="M1739">
        <v>6.1498900400000001E-2</v>
      </c>
      <c r="N1739" s="109"/>
      <c r="O1739" s="372"/>
      <c r="P1739" s="32"/>
      <c r="Q1739" s="32"/>
      <c r="R1739" s="32"/>
    </row>
    <row r="1740" spans="1:18" ht="14.4" x14ac:dyDescent="0.3">
      <c r="A1740" t="s">
        <v>2413</v>
      </c>
      <c r="B1740" s="113" t="s">
        <v>927</v>
      </c>
      <c r="C1740" s="182" t="s">
        <v>810</v>
      </c>
      <c r="D1740" s="40" t="s">
        <v>391</v>
      </c>
      <c r="E1740" s="242" t="s">
        <v>2574</v>
      </c>
      <c r="F1740" s="184" t="s">
        <v>4905</v>
      </c>
      <c r="G1740" s="371">
        <v>2.4822372000000001</v>
      </c>
      <c r="H1740" s="370">
        <v>0.48656194060000002</v>
      </c>
      <c r="I1740">
        <v>0.37233558</v>
      </c>
      <c r="J1740">
        <v>4.1241284499999996E-2</v>
      </c>
      <c r="K1740">
        <v>2.7005656999999999E-2</v>
      </c>
      <c r="L1740">
        <v>2.7005656999999999E-2</v>
      </c>
      <c r="M1740">
        <v>7.298507609999999E-2</v>
      </c>
      <c r="N1740" s="109"/>
      <c r="O1740" s="372"/>
      <c r="P1740" s="32"/>
      <c r="Q1740" s="32"/>
      <c r="R1740" s="32"/>
    </row>
    <row r="1741" spans="1:18" ht="14.4" x14ac:dyDescent="0.3">
      <c r="A1741" t="s">
        <v>2414</v>
      </c>
      <c r="B1741" s="113" t="s">
        <v>927</v>
      </c>
      <c r="C1741" s="182" t="s">
        <v>811</v>
      </c>
      <c r="D1741" s="40" t="s">
        <v>391</v>
      </c>
      <c r="E1741" s="242" t="s">
        <v>2574</v>
      </c>
      <c r="F1741" s="184" t="s">
        <v>4906</v>
      </c>
      <c r="G1741" s="371">
        <v>3.1631569333333336</v>
      </c>
      <c r="H1741" s="370">
        <v>0.62003412629999999</v>
      </c>
      <c r="I1741">
        <v>0.47447354000000003</v>
      </c>
      <c r="J1741">
        <v>5.2554467199999996E-2</v>
      </c>
      <c r="K1741">
        <v>3.4413765999999998E-2</v>
      </c>
      <c r="L1741">
        <v>3.4413765999999998E-2</v>
      </c>
      <c r="M1741">
        <v>9.3006119099999993E-2</v>
      </c>
      <c r="N1741" s="109"/>
      <c r="O1741" s="372"/>
      <c r="P1741" s="32"/>
      <c r="Q1741" s="32"/>
      <c r="R1741" s="32"/>
    </row>
    <row r="1742" spans="1:18" ht="14.4" x14ac:dyDescent="0.3">
      <c r="A1742" t="s">
        <v>7625</v>
      </c>
      <c r="B1742" s="113" t="s">
        <v>927</v>
      </c>
      <c r="C1742" s="182" t="s">
        <v>812</v>
      </c>
      <c r="D1742" s="40" t="s">
        <v>391</v>
      </c>
      <c r="E1742" s="242" t="s">
        <v>943</v>
      </c>
      <c r="F1742" s="184" t="s">
        <v>7626</v>
      </c>
      <c r="G1742" s="371">
        <v>6.5107861333333336E-2</v>
      </c>
      <c r="H1742" s="370">
        <v>1.2762280437000001E-2</v>
      </c>
      <c r="I1742">
        <v>9.7661792000000008E-3</v>
      </c>
      <c r="J1742">
        <v>1.081738618E-3</v>
      </c>
      <c r="K1742">
        <v>7.0834510999999998E-4</v>
      </c>
      <c r="L1742">
        <v>7.0834510999999998E-4</v>
      </c>
      <c r="M1742">
        <v>1.9143626190000001E-3</v>
      </c>
      <c r="N1742" s="109"/>
      <c r="O1742" s="386"/>
      <c r="P1742" s="32"/>
      <c r="Q1742" s="32"/>
      <c r="R1742" s="32"/>
    </row>
    <row r="1743" spans="1:18" ht="14.4" x14ac:dyDescent="0.3">
      <c r="A1743" t="s">
        <v>2981</v>
      </c>
      <c r="B1743" s="113" t="s">
        <v>927</v>
      </c>
      <c r="C1743" s="182" t="s">
        <v>813</v>
      </c>
      <c r="D1743" s="40" t="s">
        <v>391</v>
      </c>
      <c r="E1743" s="242" t="s">
        <v>943</v>
      </c>
      <c r="F1743" s="184" t="s">
        <v>4907</v>
      </c>
      <c r="G1743" s="371">
        <v>0.9934892666666667</v>
      </c>
      <c r="H1743" s="370">
        <v>0.19844729104640002</v>
      </c>
      <c r="I1743">
        <v>0.14902339000000001</v>
      </c>
      <c r="J1743">
        <v>3.7369029744000005E-2</v>
      </c>
      <c r="K1743">
        <v>2.0019560300000003E-2</v>
      </c>
      <c r="L1743">
        <v>2.0021485112400001E-2</v>
      </c>
      <c r="M1743">
        <v>1.2052946490000001E-2</v>
      </c>
      <c r="N1743" s="109"/>
      <c r="O1743" s="386"/>
      <c r="P1743" s="32"/>
      <c r="Q1743" s="32"/>
      <c r="R1743" s="32"/>
    </row>
    <row r="1744" spans="1:18" ht="14.4" x14ac:dyDescent="0.3">
      <c r="A1744" t="s">
        <v>2982</v>
      </c>
      <c r="B1744" s="113" t="s">
        <v>927</v>
      </c>
      <c r="C1744" s="182" t="s">
        <v>814</v>
      </c>
      <c r="D1744" s="40" t="s">
        <v>391</v>
      </c>
      <c r="E1744" s="242" t="s">
        <v>943</v>
      </c>
      <c r="F1744" s="184" t="s">
        <v>4908</v>
      </c>
      <c r="G1744" s="371">
        <v>0.82681146666666672</v>
      </c>
      <c r="H1744" s="370">
        <v>0.163223305417</v>
      </c>
      <c r="I1744">
        <v>0.12402172</v>
      </c>
      <c r="J1744">
        <v>3.1211712034999999E-2</v>
      </c>
      <c r="K1744">
        <v>1.7963122550000002E-2</v>
      </c>
      <c r="L1744">
        <v>1.7964859172000001E-2</v>
      </c>
      <c r="M1744">
        <v>7.9881367600000003E-3</v>
      </c>
      <c r="N1744" s="109"/>
      <c r="O1744" s="386"/>
      <c r="P1744" s="32"/>
      <c r="Q1744" s="32"/>
      <c r="R1744" s="32"/>
    </row>
    <row r="1745" spans="1:18" ht="14.4" x14ac:dyDescent="0.3">
      <c r="A1745" t="s">
        <v>2983</v>
      </c>
      <c r="B1745" s="113" t="s">
        <v>927</v>
      </c>
      <c r="C1745" s="182" t="s">
        <v>815</v>
      </c>
      <c r="D1745" s="40" t="s">
        <v>391</v>
      </c>
      <c r="E1745" s="242" t="s">
        <v>943</v>
      </c>
      <c r="F1745" s="184" t="s">
        <v>4909</v>
      </c>
      <c r="G1745" s="371">
        <v>0.44178561333333333</v>
      </c>
      <c r="H1745" s="370">
        <v>9.1881840157899991E-2</v>
      </c>
      <c r="I1745">
        <v>6.6267841999999993E-2</v>
      </c>
      <c r="J1745">
        <v>2.5082083926E-2</v>
      </c>
      <c r="K1745">
        <v>1.3446142039999999E-2</v>
      </c>
      <c r="L1745">
        <v>1.34475472439E-2</v>
      </c>
      <c r="M1745">
        <v>5.3050902799999997E-4</v>
      </c>
      <c r="N1745" s="109"/>
      <c r="O1745" s="386"/>
      <c r="P1745" s="32"/>
      <c r="Q1745" s="32"/>
      <c r="R1745" s="32"/>
    </row>
    <row r="1746" spans="1:18" ht="14.4" x14ac:dyDescent="0.3">
      <c r="A1746" t="s">
        <v>7627</v>
      </c>
      <c r="B1746" s="113" t="s">
        <v>927</v>
      </c>
      <c r="C1746" s="182" t="s">
        <v>816</v>
      </c>
      <c r="D1746" s="40" t="s">
        <v>391</v>
      </c>
      <c r="E1746" s="242" t="s">
        <v>2574</v>
      </c>
      <c r="F1746" s="184" t="s">
        <v>7628</v>
      </c>
      <c r="G1746" s="371">
        <v>0.40217668666666667</v>
      </c>
      <c r="H1746" s="370">
        <v>7.8833669719999999E-2</v>
      </c>
      <c r="I1746">
        <v>6.0326502999999997E-2</v>
      </c>
      <c r="J1746">
        <v>6.6819895199999998E-3</v>
      </c>
      <c r="K1746">
        <v>4.3755067000000002E-3</v>
      </c>
      <c r="L1746">
        <v>4.3755067000000002E-3</v>
      </c>
      <c r="M1746">
        <v>1.1825177199999998E-2</v>
      </c>
      <c r="N1746" s="109"/>
      <c r="O1746" s="386"/>
      <c r="P1746" s="32"/>
      <c r="Q1746" s="32"/>
      <c r="R1746" s="32"/>
    </row>
    <row r="1747" spans="1:18" ht="14.4" x14ac:dyDescent="0.3">
      <c r="A1747" s="39" t="s">
        <v>7629</v>
      </c>
      <c r="B1747" s="113" t="s">
        <v>927</v>
      </c>
      <c r="C1747" s="182" t="s">
        <v>817</v>
      </c>
      <c r="D1747" s="40" t="s">
        <v>391</v>
      </c>
      <c r="E1747" s="242" t="s">
        <v>2574</v>
      </c>
      <c r="F1747" s="184" t="s">
        <v>7630</v>
      </c>
      <c r="G1747" s="371">
        <v>0.80435340000000011</v>
      </c>
      <c r="H1747" s="370">
        <v>0.15766734463000001</v>
      </c>
      <c r="I1747">
        <v>0.12065301</v>
      </c>
      <c r="J1747">
        <v>1.3363979239999999E-2</v>
      </c>
      <c r="K1747">
        <v>8.7510135999999995E-3</v>
      </c>
      <c r="L1747">
        <v>8.7510135999999995E-3</v>
      </c>
      <c r="M1747">
        <v>2.3650355390000002E-2</v>
      </c>
      <c r="N1747" s="109"/>
      <c r="O1747" s="386"/>
      <c r="P1747" s="32"/>
      <c r="Q1747" s="32"/>
      <c r="R1747" s="32"/>
    </row>
    <row r="1748" spans="1:18" ht="14.4" x14ac:dyDescent="0.3">
      <c r="A1748" s="39" t="s">
        <v>2984</v>
      </c>
      <c r="B1748" s="113" t="s">
        <v>927</v>
      </c>
      <c r="C1748" s="182" t="s">
        <v>818</v>
      </c>
      <c r="D1748" s="40" t="s">
        <v>391</v>
      </c>
      <c r="E1748" s="242" t="s">
        <v>943</v>
      </c>
      <c r="F1748" s="184" t="s">
        <v>4910</v>
      </c>
      <c r="G1748" s="371">
        <v>0.84368940000000003</v>
      </c>
      <c r="H1748" s="370">
        <v>0.16537788904</v>
      </c>
      <c r="I1748">
        <v>0.12655341000000001</v>
      </c>
      <c r="J1748">
        <v>1.4017529520000002E-2</v>
      </c>
      <c r="K1748">
        <v>9.1789720000000005E-3</v>
      </c>
      <c r="L1748">
        <v>9.1789720000000005E-3</v>
      </c>
      <c r="M1748">
        <v>2.480694952E-2</v>
      </c>
      <c r="N1748" s="109"/>
      <c r="O1748" s="385"/>
      <c r="P1748" s="32"/>
      <c r="Q1748" s="32"/>
      <c r="R1748" s="32"/>
    </row>
    <row r="1749" spans="1:18" ht="14.4" x14ac:dyDescent="0.3">
      <c r="A1749" t="s">
        <v>2985</v>
      </c>
      <c r="B1749" s="113" t="s">
        <v>927</v>
      </c>
      <c r="C1749" s="182" t="s">
        <v>819</v>
      </c>
      <c r="D1749" s="40" t="s">
        <v>391</v>
      </c>
      <c r="E1749" s="242" t="s">
        <v>2574</v>
      </c>
      <c r="F1749" s="184" t="s">
        <v>4911</v>
      </c>
      <c r="G1749" s="371">
        <v>2.6809517999999999</v>
      </c>
      <c r="H1749" s="370">
        <v>0.52551348149999999</v>
      </c>
      <c r="I1749">
        <v>0.40214276999999998</v>
      </c>
      <c r="J1749">
        <v>4.4542841700000002E-2</v>
      </c>
      <c r="K1749">
        <v>2.9167586000000002E-2</v>
      </c>
      <c r="L1749">
        <v>2.9167586000000002E-2</v>
      </c>
      <c r="M1749">
        <v>7.8827869799999992E-2</v>
      </c>
      <c r="N1749" s="109"/>
      <c r="O1749" s="386"/>
      <c r="P1749" s="32"/>
      <c r="Q1749" s="32"/>
      <c r="R1749" s="32"/>
    </row>
    <row r="1750" spans="1:18" ht="14.4" x14ac:dyDescent="0.3">
      <c r="A1750" t="s">
        <v>2986</v>
      </c>
      <c r="B1750" s="113" t="s">
        <v>927</v>
      </c>
      <c r="C1750" s="182" t="s">
        <v>820</v>
      </c>
      <c r="D1750" s="40" t="s">
        <v>391</v>
      </c>
      <c r="E1750" s="242" t="s">
        <v>2574</v>
      </c>
      <c r="F1750" s="184" t="s">
        <v>4912</v>
      </c>
      <c r="G1750" s="371">
        <v>8.5790460000000017</v>
      </c>
      <c r="H1750" s="370">
        <v>1.6816431742</v>
      </c>
      <c r="I1750">
        <v>1.2868569000000001</v>
      </c>
      <c r="J1750">
        <v>0.14253709150000002</v>
      </c>
      <c r="K1750">
        <v>9.3336273999999997E-2</v>
      </c>
      <c r="L1750">
        <v>9.3336273999999997E-2</v>
      </c>
      <c r="M1750">
        <v>0.25224918270000002</v>
      </c>
      <c r="N1750" s="109"/>
      <c r="O1750" s="386"/>
      <c r="P1750" s="32"/>
      <c r="Q1750" s="32"/>
      <c r="R1750" s="32"/>
    </row>
    <row r="1751" spans="1:18" ht="14.4" x14ac:dyDescent="0.3">
      <c r="A1751" t="s">
        <v>2987</v>
      </c>
      <c r="B1751" s="113" t="s">
        <v>927</v>
      </c>
      <c r="C1751" s="182" t="s">
        <v>821</v>
      </c>
      <c r="D1751" s="40" t="s">
        <v>391</v>
      </c>
      <c r="E1751" s="242" t="s">
        <v>2574</v>
      </c>
      <c r="F1751" s="184" t="s">
        <v>4913</v>
      </c>
      <c r="G1751" s="371">
        <v>12.332514000000002</v>
      </c>
      <c r="H1751" s="370">
        <v>2.4173886132</v>
      </c>
      <c r="I1751">
        <v>1.8498771000000001</v>
      </c>
      <c r="J1751">
        <v>0.20489932299999997</v>
      </c>
      <c r="K1751">
        <v>0.13417236999999999</v>
      </c>
      <c r="L1751">
        <v>0.13417236999999999</v>
      </c>
      <c r="M1751">
        <v>0.36261219020000002</v>
      </c>
      <c r="N1751" s="109"/>
      <c r="O1751" s="372"/>
      <c r="P1751" s="32"/>
      <c r="Q1751" s="32"/>
      <c r="R1751" s="32"/>
    </row>
    <row r="1752" spans="1:18" ht="14.4" x14ac:dyDescent="0.3">
      <c r="A1752" t="s">
        <v>2988</v>
      </c>
      <c r="B1752" s="113" t="s">
        <v>927</v>
      </c>
      <c r="C1752" s="182" t="s">
        <v>822</v>
      </c>
      <c r="D1752" s="40" t="s">
        <v>391</v>
      </c>
      <c r="E1752" s="242" t="s">
        <v>2573</v>
      </c>
      <c r="F1752" s="184" t="s">
        <v>4914</v>
      </c>
      <c r="G1752" s="371">
        <v>2.6856992666666666E-2</v>
      </c>
      <c r="H1752" s="370">
        <v>5.2644406799999995E-3</v>
      </c>
      <c r="I1752">
        <v>4.0285488999999997E-3</v>
      </c>
      <c r="J1752">
        <v>4.4621718500000002E-4</v>
      </c>
      <c r="K1752">
        <v>2.9219236000000001E-4</v>
      </c>
      <c r="L1752">
        <v>2.9219236000000001E-4</v>
      </c>
      <c r="M1752">
        <v>7.8967459499999998E-4</v>
      </c>
      <c r="N1752" s="109"/>
      <c r="O1752" s="385"/>
      <c r="P1752" s="32"/>
      <c r="Q1752" s="32"/>
      <c r="R1752" s="32"/>
    </row>
    <row r="1753" spans="1:18" ht="14.4" x14ac:dyDescent="0.3">
      <c r="A1753" t="s">
        <v>2989</v>
      </c>
      <c r="B1753" s="113" t="s">
        <v>927</v>
      </c>
      <c r="C1753" s="182" t="s">
        <v>823</v>
      </c>
      <c r="D1753" s="40" t="s">
        <v>391</v>
      </c>
      <c r="E1753" s="242" t="s">
        <v>2573</v>
      </c>
      <c r="F1753" s="184" t="s">
        <v>4915</v>
      </c>
      <c r="G1753" s="371">
        <v>5.3619036666666668E-2</v>
      </c>
      <c r="H1753" s="370">
        <v>1.051026974E-2</v>
      </c>
      <c r="I1753">
        <v>8.0428554999999995E-3</v>
      </c>
      <c r="J1753">
        <v>8.9085682300000006E-4</v>
      </c>
      <c r="K1753">
        <v>5.8335171000000006E-4</v>
      </c>
      <c r="L1753">
        <v>5.8335171000000006E-4</v>
      </c>
      <c r="M1753">
        <v>1.576557417E-3</v>
      </c>
      <c r="N1753" s="109"/>
      <c r="O1753" s="385"/>
      <c r="P1753" s="32"/>
      <c r="Q1753" s="32"/>
      <c r="R1753" s="32"/>
    </row>
    <row r="1754" spans="1:18" ht="14.4" x14ac:dyDescent="0.3">
      <c r="A1754" t="s">
        <v>2990</v>
      </c>
      <c r="B1754" s="113" t="s">
        <v>927</v>
      </c>
      <c r="C1754" s="182" t="s">
        <v>824</v>
      </c>
      <c r="D1754" s="40" t="s">
        <v>391</v>
      </c>
      <c r="E1754" s="242" t="s">
        <v>2573</v>
      </c>
      <c r="F1754" s="184" t="s">
        <v>4916</v>
      </c>
      <c r="G1754" s="371">
        <v>0.10729232666666667</v>
      </c>
      <c r="H1754" s="370">
        <v>2.1031174233000001E-2</v>
      </c>
      <c r="I1754">
        <v>1.6093849E-2</v>
      </c>
      <c r="J1754">
        <v>1.7826150889999998E-3</v>
      </c>
      <c r="K1754">
        <v>1.16729371E-3</v>
      </c>
      <c r="L1754">
        <v>1.16729371E-3</v>
      </c>
      <c r="M1754">
        <v>3.1547101440000001E-3</v>
      </c>
      <c r="N1754" s="109"/>
      <c r="O1754" s="385"/>
      <c r="P1754" s="32"/>
      <c r="Q1754" s="32"/>
      <c r="R1754" s="32"/>
    </row>
    <row r="1755" spans="1:18" ht="14.4" x14ac:dyDescent="0.3">
      <c r="A1755" t="s">
        <v>2991</v>
      </c>
      <c r="B1755" s="113" t="s">
        <v>927</v>
      </c>
      <c r="C1755" s="182" t="s">
        <v>825</v>
      </c>
      <c r="D1755" s="40" t="s">
        <v>391</v>
      </c>
      <c r="E1755" s="242" t="s">
        <v>2573</v>
      </c>
      <c r="F1755" s="184" t="s">
        <v>4917</v>
      </c>
      <c r="G1755" s="371">
        <v>0.25202168000000003</v>
      </c>
      <c r="H1755" s="370">
        <v>4.9400660590000006E-2</v>
      </c>
      <c r="I1755">
        <v>3.7803252000000002E-2</v>
      </c>
      <c r="J1755">
        <v>4.1872298499999999E-3</v>
      </c>
      <c r="K1755">
        <v>2.7418857999999997E-3</v>
      </c>
      <c r="L1755">
        <v>2.7418857999999997E-3</v>
      </c>
      <c r="M1755">
        <v>7.4101787400000004E-3</v>
      </c>
      <c r="N1755" s="109"/>
      <c r="O1755" s="385"/>
      <c r="P1755" s="32"/>
      <c r="Q1755" s="32"/>
      <c r="R1755" s="32"/>
    </row>
    <row r="1756" spans="1:18" ht="14.4" x14ac:dyDescent="0.3">
      <c r="A1756" t="s">
        <v>7631</v>
      </c>
      <c r="B1756" s="113" t="s">
        <v>927</v>
      </c>
      <c r="C1756" s="182" t="s">
        <v>826</v>
      </c>
      <c r="D1756" s="40" t="s">
        <v>391</v>
      </c>
      <c r="E1756" s="242" t="s">
        <v>943</v>
      </c>
      <c r="F1756" s="184" t="s">
        <v>7632</v>
      </c>
      <c r="G1756" s="371">
        <v>6.5107861333333336E-2</v>
      </c>
      <c r="H1756" s="370">
        <v>1.2762280437000001E-2</v>
      </c>
      <c r="I1756">
        <v>9.7661792000000008E-3</v>
      </c>
      <c r="J1756">
        <v>1.081738618E-3</v>
      </c>
      <c r="K1756">
        <v>7.0834510999999998E-4</v>
      </c>
      <c r="L1756">
        <v>7.0834510999999998E-4</v>
      </c>
      <c r="M1756">
        <v>1.9143626190000001E-3</v>
      </c>
      <c r="N1756" s="109"/>
      <c r="O1756" s="387"/>
      <c r="P1756" s="32"/>
      <c r="Q1756" s="32"/>
      <c r="R1756" s="32"/>
    </row>
    <row r="1757" spans="1:18" ht="14.4" x14ac:dyDescent="0.3">
      <c r="A1757" t="s">
        <v>2992</v>
      </c>
      <c r="B1757" s="113" t="s">
        <v>927</v>
      </c>
      <c r="C1757" s="182" t="s">
        <v>392</v>
      </c>
      <c r="D1757" s="40" t="s">
        <v>391</v>
      </c>
      <c r="E1757" s="242" t="s">
        <v>2574</v>
      </c>
      <c r="F1757" s="184" t="s">
        <v>4918</v>
      </c>
      <c r="G1757" s="371">
        <v>0.24435208666666666</v>
      </c>
      <c r="H1757" s="370">
        <v>6.4895977758693102E-2</v>
      </c>
      <c r="I1757">
        <v>3.6652812999999999E-2</v>
      </c>
      <c r="J1757">
        <v>8.4523957882999979E-3</v>
      </c>
      <c r="K1757">
        <v>6.0093449490930999E-3</v>
      </c>
      <c r="L1757">
        <v>6.0125748532999998E-3</v>
      </c>
      <c r="M1757">
        <v>1.9787536999999997E-2</v>
      </c>
      <c r="N1757" s="109"/>
      <c r="P1757" s="32"/>
      <c r="Q1757" s="32"/>
      <c r="R1757" s="32"/>
    </row>
    <row r="1758" spans="1:18" ht="14.4" x14ac:dyDescent="0.3">
      <c r="B1758" s="113"/>
      <c r="C1758" s="180"/>
      <c r="D1758" s="37" t="s">
        <v>827</v>
      </c>
      <c r="E1758" s="242"/>
      <c r="F1758"/>
      <c r="I1758"/>
      <c r="J1758"/>
      <c r="K1758"/>
      <c r="L1758"/>
      <c r="M1758"/>
      <c r="N1758" s="110"/>
      <c r="O1758" s="377"/>
      <c r="P1758" s="32"/>
      <c r="Q1758" s="32"/>
      <c r="R1758" s="32"/>
    </row>
    <row r="1759" spans="1:18" ht="14.4" x14ac:dyDescent="0.3">
      <c r="A1759" t="s">
        <v>7633</v>
      </c>
      <c r="B1759" s="113" t="s">
        <v>921</v>
      </c>
      <c r="C1759" s="182" t="s">
        <v>828</v>
      </c>
      <c r="D1759" s="40" t="s">
        <v>827</v>
      </c>
      <c r="E1759" s="242" t="s">
        <v>943</v>
      </c>
      <c r="F1759" s="184" t="s">
        <v>7634</v>
      </c>
      <c r="G1759" s="371">
        <v>0.13263241333333334</v>
      </c>
      <c r="H1759" s="370">
        <v>2.4469968988629999E-2</v>
      </c>
      <c r="I1759">
        <v>1.9894861999999999E-2</v>
      </c>
      <c r="J1759">
        <v>2.6889198512000004E-3</v>
      </c>
      <c r="K1759">
        <v>1.6647340139999999E-3</v>
      </c>
      <c r="L1759">
        <v>1.66503874643E-3</v>
      </c>
      <c r="M1759">
        <v>1.8858824050000001E-3</v>
      </c>
      <c r="N1759" s="109"/>
      <c r="O1759" s="377"/>
      <c r="P1759" s="32"/>
      <c r="Q1759" s="32"/>
      <c r="R1759" s="32"/>
    </row>
    <row r="1760" spans="1:18" ht="14.4" x14ac:dyDescent="0.3">
      <c r="A1760" s="39" t="s">
        <v>7635</v>
      </c>
      <c r="B1760" s="113" t="s">
        <v>921</v>
      </c>
      <c r="C1760" s="182" t="s">
        <v>829</v>
      </c>
      <c r="D1760" s="40" t="s">
        <v>827</v>
      </c>
      <c r="E1760" s="242" t="s">
        <v>942</v>
      </c>
      <c r="F1760" s="184" t="s">
        <v>7636</v>
      </c>
      <c r="G1760" s="371">
        <v>1.2234045333333334E-2</v>
      </c>
      <c r="H1760" s="370">
        <v>4.2468035595000005E-3</v>
      </c>
      <c r="I1760">
        <v>1.8351068E-3</v>
      </c>
      <c r="J1760">
        <v>1.0273432804999998E-3</v>
      </c>
      <c r="K1760">
        <v>8.5112257399999993E-4</v>
      </c>
      <c r="L1760">
        <v>1.896258018E-3</v>
      </c>
      <c r="M1760">
        <v>3.1850288300000002E-4</v>
      </c>
      <c r="N1760" s="109"/>
      <c r="O1760" s="377"/>
      <c r="P1760" s="32"/>
      <c r="Q1760" s="32"/>
      <c r="R1760" s="32"/>
    </row>
    <row r="1761" spans="1:18" ht="14.4" x14ac:dyDescent="0.3">
      <c r="A1761" s="39" t="s">
        <v>7637</v>
      </c>
      <c r="B1761" s="113" t="s">
        <v>921</v>
      </c>
      <c r="C1761" s="182" t="s">
        <v>830</v>
      </c>
      <c r="D1761" s="40" t="s">
        <v>827</v>
      </c>
      <c r="E1761" s="242" t="s">
        <v>942</v>
      </c>
      <c r="F1761" s="184" t="s">
        <v>7638</v>
      </c>
      <c r="G1761" s="371">
        <v>2.2007979333333334E-2</v>
      </c>
      <c r="H1761" s="370">
        <v>8.23727099E-3</v>
      </c>
      <c r="I1761">
        <v>3.3011969E-3</v>
      </c>
      <c r="J1761">
        <v>2.2554289699999999E-3</v>
      </c>
      <c r="K1761">
        <v>1.85098421E-3</v>
      </c>
      <c r="L1761">
        <v>3.5873273699999998E-3</v>
      </c>
      <c r="M1761">
        <v>5.2842310000000001E-4</v>
      </c>
      <c r="N1761" s="109"/>
      <c r="O1761" s="377"/>
      <c r="P1761" s="32"/>
      <c r="Q1761" s="32"/>
      <c r="R1761" s="32"/>
    </row>
    <row r="1762" spans="1:18" ht="14.4" x14ac:dyDescent="0.3">
      <c r="A1762" t="s">
        <v>7639</v>
      </c>
      <c r="B1762" s="113" t="s">
        <v>921</v>
      </c>
      <c r="C1762" s="182" t="s">
        <v>831</v>
      </c>
      <c r="D1762" s="40" t="s">
        <v>827</v>
      </c>
      <c r="E1762" s="242" t="s">
        <v>942</v>
      </c>
      <c r="F1762" s="184" t="s">
        <v>7640</v>
      </c>
      <c r="G1762" s="371">
        <v>7.259669333333333E-3</v>
      </c>
      <c r="H1762" s="370">
        <v>1.4230222678999998E-3</v>
      </c>
      <c r="I1762">
        <v>1.0889503999999999E-3</v>
      </c>
      <c r="J1762">
        <v>1.2061623060000002E-4</v>
      </c>
      <c r="K1762">
        <v>7.8982035000000006E-5</v>
      </c>
      <c r="L1762">
        <v>7.8982035000000006E-5</v>
      </c>
      <c r="M1762">
        <v>2.134556373E-4</v>
      </c>
      <c r="N1762" s="109"/>
      <c r="O1762" s="377"/>
      <c r="P1762" s="32"/>
      <c r="Q1762" s="32"/>
      <c r="R1762" s="32"/>
    </row>
    <row r="1763" spans="1:18" ht="14.4" x14ac:dyDescent="0.3">
      <c r="A1763" t="s">
        <v>7641</v>
      </c>
      <c r="B1763" s="113" t="s">
        <v>921</v>
      </c>
      <c r="C1763" s="182" t="s">
        <v>832</v>
      </c>
      <c r="D1763" s="40" t="s">
        <v>827</v>
      </c>
      <c r="E1763" s="242" t="s">
        <v>942</v>
      </c>
      <c r="F1763" s="184" t="s">
        <v>7642</v>
      </c>
      <c r="G1763" s="371">
        <v>9.4375699999999993E-3</v>
      </c>
      <c r="H1763" s="370">
        <v>1.8499289223999999E-3</v>
      </c>
      <c r="I1763">
        <v>1.4156354999999999E-3</v>
      </c>
      <c r="J1763">
        <v>1.5680109890000001E-4</v>
      </c>
      <c r="K1763">
        <v>1.02676645E-4</v>
      </c>
      <c r="L1763">
        <v>1.02676645E-4</v>
      </c>
      <c r="M1763">
        <v>2.7749232350000001E-4</v>
      </c>
      <c r="N1763" s="109"/>
      <c r="O1763" s="377"/>
      <c r="P1763" s="32"/>
      <c r="Q1763" s="32"/>
      <c r="R1763" s="32"/>
    </row>
    <row r="1764" spans="1:18" ht="14.4" x14ac:dyDescent="0.3">
      <c r="A1764" t="s">
        <v>7643</v>
      </c>
      <c r="B1764" s="113" t="s">
        <v>921</v>
      </c>
      <c r="C1764" s="182" t="s">
        <v>833</v>
      </c>
      <c r="D1764" s="40" t="s">
        <v>827</v>
      </c>
      <c r="E1764" s="242" t="s">
        <v>942</v>
      </c>
      <c r="F1764" s="184" t="s">
        <v>7644</v>
      </c>
      <c r="G1764" s="371">
        <v>7.948737333333334E-3</v>
      </c>
      <c r="H1764" s="370">
        <v>3.0104090895000002E-3</v>
      </c>
      <c r="I1764">
        <v>1.1923106E-3</v>
      </c>
      <c r="J1764">
        <v>8.034301058E-4</v>
      </c>
      <c r="K1764">
        <v>5.1190202870000001E-4</v>
      </c>
      <c r="L1764">
        <v>1.5012721344000001E-3</v>
      </c>
      <c r="M1764">
        <v>2.1604396600000001E-5</v>
      </c>
      <c r="N1764" s="109"/>
      <c r="O1764" s="377"/>
      <c r="P1764" s="32"/>
      <c r="Q1764" s="32"/>
      <c r="R1764" s="32"/>
    </row>
    <row r="1765" spans="1:18" ht="14.4" x14ac:dyDescent="0.3">
      <c r="B1765" s="113"/>
      <c r="C1765" s="180"/>
      <c r="D1765" s="37" t="s">
        <v>393</v>
      </c>
      <c r="E1765" s="242"/>
      <c r="F1765"/>
      <c r="I1765"/>
      <c r="J1765"/>
      <c r="K1765"/>
      <c r="L1765"/>
      <c r="M1765"/>
      <c r="N1765" s="110"/>
      <c r="O1765" s="377"/>
      <c r="P1765" s="32"/>
      <c r="Q1765" s="32"/>
      <c r="R1765" s="32"/>
    </row>
    <row r="1766" spans="1:18" ht="14.4" x14ac:dyDescent="0.3">
      <c r="A1766" t="s">
        <v>7645</v>
      </c>
      <c r="B1766" s="113" t="s">
        <v>922</v>
      </c>
      <c r="C1766" s="182" t="s">
        <v>629</v>
      </c>
      <c r="D1766" s="40" t="s">
        <v>393</v>
      </c>
      <c r="E1766" s="242" t="s">
        <v>943</v>
      </c>
      <c r="F1766" s="184" t="s">
        <v>7646</v>
      </c>
      <c r="G1766" s="371">
        <v>0.20997285333333335</v>
      </c>
      <c r="H1766" s="370">
        <v>4.1158354510000002E-2</v>
      </c>
      <c r="I1766">
        <v>3.1495927999999999E-2</v>
      </c>
      <c r="J1766">
        <v>3.4886070099999999E-3</v>
      </c>
      <c r="K1766">
        <v>2.28441298E-3</v>
      </c>
      <c r="L1766">
        <v>2.28441298E-3</v>
      </c>
      <c r="M1766">
        <v>6.1738195000000003E-3</v>
      </c>
      <c r="N1766" s="109"/>
      <c r="O1766" s="388"/>
      <c r="P1766" s="32"/>
      <c r="Q1766" s="32"/>
      <c r="R1766" s="32"/>
    </row>
    <row r="1767" spans="1:18" ht="14.4" x14ac:dyDescent="0.3">
      <c r="A1767" t="s">
        <v>7647</v>
      </c>
      <c r="B1767" s="113" t="s">
        <v>922</v>
      </c>
      <c r="C1767" s="182" t="s">
        <v>630</v>
      </c>
      <c r="D1767" s="40" t="s">
        <v>393</v>
      </c>
      <c r="E1767" s="242" t="s">
        <v>943</v>
      </c>
      <c r="F1767" s="184" t="s">
        <v>7648</v>
      </c>
      <c r="G1767" s="371">
        <v>1.088929</v>
      </c>
      <c r="H1767" s="370">
        <v>0.21344914341999999</v>
      </c>
      <c r="I1767">
        <v>0.16333934999999999</v>
      </c>
      <c r="J1767">
        <v>1.8092078369999997E-2</v>
      </c>
      <c r="K1767">
        <v>1.1847072E-2</v>
      </c>
      <c r="L1767">
        <v>1.1847072E-2</v>
      </c>
      <c r="M1767">
        <v>3.2017715049999999E-2</v>
      </c>
      <c r="N1767" s="109"/>
      <c r="O1767" s="377"/>
      <c r="P1767" s="32"/>
      <c r="Q1767" s="32"/>
      <c r="R1767" s="32"/>
    </row>
    <row r="1768" spans="1:18" ht="14.4" x14ac:dyDescent="0.3">
      <c r="A1768" t="s">
        <v>7649</v>
      </c>
      <c r="B1768" s="113" t="s">
        <v>922</v>
      </c>
      <c r="C1768" s="182" t="s">
        <v>631</v>
      </c>
      <c r="D1768" s="40" t="s">
        <v>393</v>
      </c>
      <c r="E1768" s="242" t="s">
        <v>943</v>
      </c>
      <c r="F1768" s="184" t="s">
        <v>7650</v>
      </c>
      <c r="G1768" s="371">
        <v>0.12207724000000002</v>
      </c>
      <c r="H1768" s="370">
        <v>2.3929275870000002E-2</v>
      </c>
      <c r="I1768">
        <v>1.8311586000000001E-2</v>
      </c>
      <c r="J1768">
        <v>2.02825991E-3</v>
      </c>
      <c r="K1768">
        <v>1.3281470800000001E-3</v>
      </c>
      <c r="L1768">
        <v>1.3281470800000001E-3</v>
      </c>
      <c r="M1768">
        <v>3.58942996E-3</v>
      </c>
      <c r="N1768" s="109"/>
      <c r="O1768" s="377"/>
      <c r="P1768" s="32"/>
      <c r="Q1768" s="32"/>
      <c r="R1768" s="32"/>
    </row>
    <row r="1769" spans="1:18" ht="14.4" x14ac:dyDescent="0.3">
      <c r="A1769" t="s">
        <v>7651</v>
      </c>
      <c r="B1769" s="113" t="s">
        <v>922</v>
      </c>
      <c r="C1769" s="182" t="s">
        <v>632</v>
      </c>
      <c r="D1769" s="40" t="s">
        <v>393</v>
      </c>
      <c r="E1769" s="242" t="s">
        <v>943</v>
      </c>
      <c r="F1769" s="184" t="s">
        <v>7652</v>
      </c>
      <c r="G1769" s="371">
        <v>0.33205009333333335</v>
      </c>
      <c r="H1769" s="370">
        <v>6.5087630590000001E-2</v>
      </c>
      <c r="I1769">
        <v>4.9807513999999997E-2</v>
      </c>
      <c r="J1769">
        <v>5.5168670300000007E-3</v>
      </c>
      <c r="K1769">
        <v>3.6125601000000004E-3</v>
      </c>
      <c r="L1769">
        <v>3.6125601000000004E-3</v>
      </c>
      <c r="M1769">
        <v>9.7632495599999994E-3</v>
      </c>
      <c r="N1769" s="109"/>
      <c r="O1769" s="377"/>
      <c r="P1769" s="32"/>
      <c r="Q1769" s="32"/>
      <c r="R1769" s="32"/>
    </row>
    <row r="1770" spans="1:18" ht="14.4" x14ac:dyDescent="0.3">
      <c r="A1770" t="s">
        <v>7653</v>
      </c>
      <c r="B1770" s="113" t="s">
        <v>922</v>
      </c>
      <c r="C1770" s="182" t="s">
        <v>633</v>
      </c>
      <c r="D1770" s="40" t="s">
        <v>393</v>
      </c>
      <c r="E1770" s="242" t="s">
        <v>943</v>
      </c>
      <c r="F1770" s="184" t="s">
        <v>7654</v>
      </c>
      <c r="G1770" s="371">
        <v>0.45412733333333338</v>
      </c>
      <c r="H1770" s="370">
        <v>8.9016905940000002E-2</v>
      </c>
      <c r="I1770">
        <v>6.8119100000000002E-2</v>
      </c>
      <c r="J1770">
        <v>7.5451269200000008E-3</v>
      </c>
      <c r="K1770">
        <v>4.9407072E-3</v>
      </c>
      <c r="L1770">
        <v>4.9407072E-3</v>
      </c>
      <c r="M1770">
        <v>1.3352679019999999E-2</v>
      </c>
      <c r="N1770" s="109"/>
      <c r="O1770" s="377"/>
      <c r="P1770" s="32"/>
      <c r="Q1770" s="32"/>
      <c r="R1770" s="32"/>
    </row>
    <row r="1771" spans="1:18" ht="14.4" x14ac:dyDescent="0.3">
      <c r="A1771" t="s">
        <v>7655</v>
      </c>
      <c r="B1771" s="113" t="s">
        <v>922</v>
      </c>
      <c r="C1771" s="182" t="s">
        <v>634</v>
      </c>
      <c r="D1771" s="40" t="s">
        <v>393</v>
      </c>
      <c r="E1771" s="242" t="s">
        <v>943</v>
      </c>
      <c r="F1771" s="184" t="s">
        <v>7656</v>
      </c>
      <c r="G1771" s="371">
        <v>1.1572922000000001</v>
      </c>
      <c r="H1771" s="370">
        <v>0.22684953019000001</v>
      </c>
      <c r="I1771">
        <v>0.17359383</v>
      </c>
      <c r="J1771">
        <v>1.9227903889999998E-2</v>
      </c>
      <c r="K1771">
        <v>1.2590834299999999E-2</v>
      </c>
      <c r="L1771">
        <v>1.2590834299999999E-2</v>
      </c>
      <c r="M1771">
        <v>3.4027796300000003E-2</v>
      </c>
      <c r="N1771" s="109"/>
      <c r="O1771" s="377"/>
      <c r="P1771" s="32"/>
      <c r="Q1771" s="32"/>
      <c r="R1771" s="32"/>
    </row>
    <row r="1772" spans="1:18" ht="14.4" x14ac:dyDescent="0.3">
      <c r="A1772" t="s">
        <v>2415</v>
      </c>
      <c r="B1772" s="113" t="s">
        <v>922</v>
      </c>
      <c r="C1772" s="182" t="s">
        <v>635</v>
      </c>
      <c r="D1772" s="40" t="s">
        <v>393</v>
      </c>
      <c r="E1772" s="242" t="s">
        <v>943</v>
      </c>
      <c r="F1772" s="184" t="s">
        <v>4919</v>
      </c>
      <c r="G1772" s="371">
        <v>0.39838648666666665</v>
      </c>
      <c r="H1772" s="370">
        <v>7.3204525291584999E-2</v>
      </c>
      <c r="I1772">
        <v>5.9757972999999999E-2</v>
      </c>
      <c r="J1772">
        <v>6.6985485140000009E-3</v>
      </c>
      <c r="K1772">
        <v>4.1465391857849997E-3</v>
      </c>
      <c r="L1772">
        <v>4.1765722957999999E-3</v>
      </c>
      <c r="M1772">
        <v>6.7178648700000005E-3</v>
      </c>
      <c r="N1772" s="109"/>
      <c r="O1772" s="377"/>
      <c r="P1772" s="32"/>
      <c r="Q1772" s="32"/>
      <c r="R1772" s="32"/>
    </row>
    <row r="1773" spans="1:18" ht="14.4" x14ac:dyDescent="0.3">
      <c r="A1773" t="s">
        <v>7657</v>
      </c>
      <c r="B1773" s="113" t="s">
        <v>922</v>
      </c>
      <c r="C1773" s="182" t="s">
        <v>636</v>
      </c>
      <c r="D1773" s="40" t="s">
        <v>393</v>
      </c>
      <c r="E1773" s="242" t="s">
        <v>943</v>
      </c>
      <c r="F1773" s="184" t="s">
        <v>7658</v>
      </c>
      <c r="G1773" s="371">
        <v>0.21485594000000002</v>
      </c>
      <c r="H1773" s="370">
        <v>4.211552516E-2</v>
      </c>
      <c r="I1773">
        <v>3.2228391000000002E-2</v>
      </c>
      <c r="J1773">
        <v>3.5697374200000004E-3</v>
      </c>
      <c r="K1773">
        <v>2.3375388400000002E-3</v>
      </c>
      <c r="L1773">
        <v>2.3375388400000002E-3</v>
      </c>
      <c r="M1773">
        <v>6.3173967399999999E-3</v>
      </c>
      <c r="N1773" s="109"/>
      <c r="O1773" s="377"/>
      <c r="P1773" s="32"/>
      <c r="Q1773" s="32"/>
      <c r="R1773" s="32"/>
    </row>
    <row r="1774" spans="1:18" ht="14.4" x14ac:dyDescent="0.3">
      <c r="A1774" t="s">
        <v>7659</v>
      </c>
      <c r="B1774" s="113" t="s">
        <v>922</v>
      </c>
      <c r="C1774" s="182" t="s">
        <v>637</v>
      </c>
      <c r="D1774" s="40" t="s">
        <v>393</v>
      </c>
      <c r="E1774" s="242" t="s">
        <v>943</v>
      </c>
      <c r="F1774" s="184" t="s">
        <v>7660</v>
      </c>
      <c r="G1774" s="371">
        <v>0.43947806</v>
      </c>
      <c r="H1774" s="370">
        <v>8.6145392850000002E-2</v>
      </c>
      <c r="I1774">
        <v>6.5921708999999995E-2</v>
      </c>
      <c r="J1774">
        <v>7.3017356699999992E-3</v>
      </c>
      <c r="K1774">
        <v>4.7813294999999997E-3</v>
      </c>
      <c r="L1774">
        <v>4.7813294999999997E-3</v>
      </c>
      <c r="M1774">
        <v>1.292194818E-2</v>
      </c>
      <c r="N1774" s="109"/>
      <c r="O1774" s="377"/>
      <c r="P1774" s="32"/>
      <c r="Q1774" s="32"/>
      <c r="R1774" s="32"/>
    </row>
    <row r="1775" spans="1:18" ht="14.4" x14ac:dyDescent="0.3">
      <c r="A1775" t="s">
        <v>7661</v>
      </c>
      <c r="B1775" s="113" t="s">
        <v>922</v>
      </c>
      <c r="C1775" s="182" t="s">
        <v>7662</v>
      </c>
      <c r="D1775" s="40" t="s">
        <v>393</v>
      </c>
      <c r="E1775" s="242" t="s">
        <v>943</v>
      </c>
      <c r="F1775" s="184" t="s">
        <v>7663</v>
      </c>
      <c r="G1775" s="371">
        <v>6.1526928666666674E-4</v>
      </c>
      <c r="H1775" s="370">
        <v>1.2060355019E-4</v>
      </c>
      <c r="I1775">
        <v>9.2290393000000001E-5</v>
      </c>
      <c r="J1775">
        <v>1.022242994E-5</v>
      </c>
      <c r="K1775">
        <v>6.6938613000000002E-6</v>
      </c>
      <c r="L1775">
        <v>6.6938613000000002E-6</v>
      </c>
      <c r="M1775">
        <v>1.8090727249999999E-5</v>
      </c>
      <c r="N1775" s="109"/>
      <c r="O1775" s="377"/>
      <c r="P1775" s="32"/>
      <c r="Q1775" s="32"/>
      <c r="R1775" s="32"/>
    </row>
    <row r="1776" spans="1:18" ht="14.4" x14ac:dyDescent="0.3">
      <c r="B1776" s="113"/>
      <c r="C1776" s="180"/>
      <c r="D1776" s="37" t="s">
        <v>395</v>
      </c>
      <c r="E1776" s="242"/>
      <c r="F1776"/>
      <c r="I1776"/>
      <c r="J1776"/>
      <c r="K1776"/>
      <c r="L1776"/>
      <c r="M1776"/>
      <c r="N1776" s="110"/>
      <c r="O1776" s="377"/>
      <c r="P1776" s="32"/>
      <c r="Q1776" s="32"/>
      <c r="R1776" s="32"/>
    </row>
    <row r="1777" spans="1:18" ht="14.4" x14ac:dyDescent="0.3">
      <c r="A1777" t="s">
        <v>2416</v>
      </c>
      <c r="B1777" s="113" t="s">
        <v>924</v>
      </c>
      <c r="C1777" s="182" t="s">
        <v>394</v>
      </c>
      <c r="D1777" s="40" t="s">
        <v>395</v>
      </c>
      <c r="E1777" s="242" t="s">
        <v>2993</v>
      </c>
      <c r="F1777" s="184" t="s">
        <v>4920</v>
      </c>
      <c r="G1777" s="371">
        <v>7.4062553333333341E-4</v>
      </c>
      <c r="H1777" s="370">
        <v>1.9050406900899999E-4</v>
      </c>
      <c r="I1777">
        <v>1.1109383000000001E-4</v>
      </c>
      <c r="J1777">
        <v>2.1814815551000002E-5</v>
      </c>
      <c r="K1777">
        <v>1.4829050099999998E-5</v>
      </c>
      <c r="L1777">
        <v>1.4858574307E-5</v>
      </c>
      <c r="M1777">
        <v>5.7565899251E-5</v>
      </c>
      <c r="N1777" s="109"/>
      <c r="O1777" s="377"/>
      <c r="P1777" s="32"/>
      <c r="Q1777" s="32"/>
      <c r="R1777" s="32"/>
    </row>
    <row r="1778" spans="1:18" ht="14.4" x14ac:dyDescent="0.3">
      <c r="A1778" t="s">
        <v>2417</v>
      </c>
      <c r="B1778" s="113" t="s">
        <v>924</v>
      </c>
      <c r="C1778" s="182" t="s">
        <v>638</v>
      </c>
      <c r="D1778" s="40" t="s">
        <v>395</v>
      </c>
      <c r="E1778" s="242" t="s">
        <v>2993</v>
      </c>
      <c r="F1778" s="184" t="s">
        <v>4921</v>
      </c>
      <c r="G1778" s="371">
        <v>2.3670282666666668E-3</v>
      </c>
      <c r="H1778" s="370">
        <v>5.8523491275300004E-4</v>
      </c>
      <c r="I1778">
        <v>3.5505424000000001E-4</v>
      </c>
      <c r="J1778">
        <v>3.9511283510000004E-5</v>
      </c>
      <c r="K1778">
        <v>2.8893259600000001E-5</v>
      </c>
      <c r="L1778">
        <v>2.8969740893E-5</v>
      </c>
      <c r="M1778">
        <v>1.9059290795000002E-4</v>
      </c>
      <c r="N1778" s="109"/>
      <c r="O1778" s="377"/>
      <c r="P1778" s="32"/>
      <c r="Q1778" s="32"/>
      <c r="R1778" s="32"/>
    </row>
    <row r="1779" spans="1:18" ht="14.4" x14ac:dyDescent="0.3">
      <c r="A1779" t="s">
        <v>2418</v>
      </c>
      <c r="B1779" s="113" t="s">
        <v>924</v>
      </c>
      <c r="C1779" s="182" t="s">
        <v>639</v>
      </c>
      <c r="D1779" s="40" t="s">
        <v>395</v>
      </c>
      <c r="E1779" s="242" t="s">
        <v>943</v>
      </c>
      <c r="F1779" s="184" t="s">
        <v>4922</v>
      </c>
      <c r="G1779" s="371">
        <v>0.81384826666666676</v>
      </c>
      <c r="H1779" s="370">
        <v>0.15952850541000002</v>
      </c>
      <c r="I1779">
        <v>0.12207724</v>
      </c>
      <c r="J1779">
        <v>1.3521732680000001E-2</v>
      </c>
      <c r="K1779">
        <v>8.8543139000000007E-3</v>
      </c>
      <c r="L1779">
        <v>8.8543139000000007E-3</v>
      </c>
      <c r="M1779">
        <v>2.3929532730000001E-2</v>
      </c>
      <c r="N1779" s="109"/>
      <c r="O1779" s="377"/>
      <c r="P1779" s="32"/>
      <c r="Q1779" s="32"/>
      <c r="R1779" s="32"/>
    </row>
    <row r="1780" spans="1:18" ht="14.4" x14ac:dyDescent="0.3">
      <c r="A1780" t="s">
        <v>2419</v>
      </c>
      <c r="B1780" s="113" t="s">
        <v>924</v>
      </c>
      <c r="C1780" s="182" t="s">
        <v>640</v>
      </c>
      <c r="D1780" s="40" t="s">
        <v>395</v>
      </c>
      <c r="E1780" s="242" t="s">
        <v>943</v>
      </c>
      <c r="F1780" s="184" t="s">
        <v>4923</v>
      </c>
      <c r="G1780" s="371">
        <v>0.61038619999999999</v>
      </c>
      <c r="H1780" s="370">
        <v>0.11964637977999999</v>
      </c>
      <c r="I1780">
        <v>9.1557929999999996E-2</v>
      </c>
      <c r="J1780">
        <v>1.0141299479999999E-2</v>
      </c>
      <c r="K1780">
        <v>6.6407354000000002E-3</v>
      </c>
      <c r="L1780">
        <v>6.6407354000000002E-3</v>
      </c>
      <c r="M1780">
        <v>1.7947150299999999E-2</v>
      </c>
      <c r="N1780" s="109"/>
      <c r="O1780" s="372"/>
      <c r="P1780" s="32"/>
      <c r="Q1780" s="32"/>
      <c r="R1780" s="32"/>
    </row>
    <row r="1781" spans="1:18" ht="14.4" x14ac:dyDescent="0.3">
      <c r="B1781" s="113"/>
      <c r="C1781" s="182"/>
      <c r="D1781" s="40" t="s">
        <v>7664</v>
      </c>
      <c r="E1781" s="242"/>
      <c r="F1781"/>
      <c r="I1781"/>
      <c r="J1781"/>
      <c r="K1781"/>
      <c r="L1781"/>
      <c r="M1781"/>
      <c r="N1781" s="112"/>
      <c r="O1781" s="377"/>
      <c r="P1781" s="32"/>
      <c r="Q1781" s="32"/>
      <c r="R1781" s="32"/>
    </row>
    <row r="1782" spans="1:18" ht="14.4" x14ac:dyDescent="0.3">
      <c r="B1782" s="113"/>
      <c r="C1782" s="180"/>
      <c r="D1782" s="37" t="s">
        <v>396</v>
      </c>
      <c r="E1782" s="242"/>
      <c r="F1782"/>
      <c r="H1782" s="389"/>
      <c r="I1782"/>
      <c r="J1782"/>
      <c r="K1782"/>
      <c r="L1782"/>
      <c r="M1782"/>
      <c r="N1782" s="112"/>
      <c r="O1782" s="377"/>
      <c r="P1782" s="32"/>
      <c r="Q1782" s="32"/>
      <c r="R1782" s="32"/>
    </row>
    <row r="1783" spans="1:18" ht="14.4" x14ac:dyDescent="0.3">
      <c r="A1783" t="s">
        <v>2420</v>
      </c>
      <c r="B1783" s="113" t="s">
        <v>929</v>
      </c>
      <c r="C1783" s="182" t="s">
        <v>397</v>
      </c>
      <c r="D1783" s="40" t="s">
        <v>396</v>
      </c>
      <c r="E1783" s="242" t="s">
        <v>943</v>
      </c>
      <c r="F1783" s="184" t="s">
        <v>4924</v>
      </c>
      <c r="G1783" s="371">
        <v>-0.22444096000000002</v>
      </c>
      <c r="H1783" s="370">
        <v>-6.3488427094000002E-2</v>
      </c>
      <c r="I1783">
        <v>-3.3666144000000002E-2</v>
      </c>
      <c r="J1783">
        <v>-2.4389916280000003E-2</v>
      </c>
      <c r="K1783">
        <v>-1.566247174E-2</v>
      </c>
      <c r="L1783">
        <v>-1.5676822893999999E-2</v>
      </c>
      <c r="M1783">
        <v>-5.4180156600000008E-3</v>
      </c>
      <c r="N1783" s="109"/>
      <c r="O1783" s="377"/>
      <c r="P1783" s="32"/>
      <c r="Q1783" s="32"/>
      <c r="R1783" s="32"/>
    </row>
    <row r="1784" spans="1:18" ht="14.4" x14ac:dyDescent="0.3">
      <c r="A1784" t="s">
        <v>2421</v>
      </c>
      <c r="B1784" s="113" t="s">
        <v>929</v>
      </c>
      <c r="C1784" s="182" t="s">
        <v>398</v>
      </c>
      <c r="D1784" s="40" t="s">
        <v>396</v>
      </c>
      <c r="E1784" s="242" t="s">
        <v>943</v>
      </c>
      <c r="F1784" s="184" t="s">
        <v>4925</v>
      </c>
      <c r="G1784" s="371">
        <v>-0.27084750666666668</v>
      </c>
      <c r="H1784" s="370">
        <v>-5.4177064715999999E-2</v>
      </c>
      <c r="I1784">
        <v>-4.0627126E-2</v>
      </c>
      <c r="J1784">
        <v>-9.7195781199999991E-3</v>
      </c>
      <c r="K1784">
        <v>-6.9809817000000005E-3</v>
      </c>
      <c r="L1784">
        <v>-6.9911006959999999E-3</v>
      </c>
      <c r="M1784">
        <v>-3.8202416E-3</v>
      </c>
      <c r="N1784" s="109"/>
      <c r="O1784" s="377"/>
      <c r="P1784" s="32"/>
      <c r="Q1784" s="32"/>
      <c r="R1784" s="32"/>
    </row>
    <row r="1785" spans="1:18" ht="14.4" x14ac:dyDescent="0.3">
      <c r="A1785" t="s">
        <v>2422</v>
      </c>
      <c r="B1785" s="113" t="s">
        <v>929</v>
      </c>
      <c r="C1785" s="182" t="s">
        <v>399</v>
      </c>
      <c r="D1785" s="40" t="s">
        <v>396</v>
      </c>
      <c r="E1785" s="242" t="s">
        <v>943</v>
      </c>
      <c r="F1785" s="184" t="s">
        <v>4926</v>
      </c>
      <c r="G1785" s="371">
        <v>-0.36926240666666665</v>
      </c>
      <c r="H1785" s="370">
        <v>-8.4567360817999995E-2</v>
      </c>
      <c r="I1785">
        <v>-5.5389360999999998E-2</v>
      </c>
      <c r="J1785">
        <v>-2.3841994280000004E-2</v>
      </c>
      <c r="K1785">
        <v>-1.5322011190000002E-2</v>
      </c>
      <c r="L1785">
        <v>-1.5336107777999999E-2</v>
      </c>
      <c r="M1785">
        <v>-5.3219089499999999E-3</v>
      </c>
      <c r="N1785" s="109"/>
      <c r="O1785" s="377"/>
      <c r="P1785" s="32"/>
      <c r="Q1785" s="32"/>
      <c r="R1785" s="32"/>
    </row>
    <row r="1786" spans="1:18" ht="14.4" x14ac:dyDescent="0.3">
      <c r="A1786" t="s">
        <v>2423</v>
      </c>
      <c r="B1786" s="113" t="s">
        <v>929</v>
      </c>
      <c r="C1786" s="182" t="s">
        <v>400</v>
      </c>
      <c r="D1786" s="40" t="s">
        <v>396</v>
      </c>
      <c r="E1786" s="242" t="s">
        <v>943</v>
      </c>
      <c r="F1786" s="184" t="s">
        <v>4927</v>
      </c>
      <c r="G1786" s="371">
        <v>-3.3892848000000004</v>
      </c>
      <c r="H1786" s="370">
        <v>-0.53358721959800004</v>
      </c>
      <c r="I1786">
        <v>-0.50839272000000002</v>
      </c>
      <c r="J1786">
        <v>-2.018371339E-2</v>
      </c>
      <c r="K1786">
        <v>-1.319011304E-2</v>
      </c>
      <c r="L1786">
        <v>-1.3203350467999999E-2</v>
      </c>
      <c r="M1786">
        <v>-4.9975487799999996E-3</v>
      </c>
      <c r="N1786" s="109"/>
      <c r="O1786" s="377"/>
      <c r="P1786" s="32"/>
      <c r="Q1786" s="32"/>
      <c r="R1786" s="32"/>
    </row>
    <row r="1787" spans="1:18" ht="14.4" x14ac:dyDescent="0.3">
      <c r="A1787" t="s">
        <v>2424</v>
      </c>
      <c r="B1787" s="113" t="s">
        <v>929</v>
      </c>
      <c r="C1787" s="182" t="s">
        <v>401</v>
      </c>
      <c r="D1787" s="40" t="s">
        <v>396</v>
      </c>
      <c r="E1787" s="242" t="s">
        <v>943</v>
      </c>
      <c r="F1787" s="184" t="s">
        <v>4928</v>
      </c>
      <c r="G1787" s="371">
        <v>-1.4240523333333335E-2</v>
      </c>
      <c r="H1787" s="370">
        <v>0.49660087814780002</v>
      </c>
      <c r="I1787">
        <v>-2.1360785000000002E-3</v>
      </c>
      <c r="J1787">
        <v>0.50170006584000004</v>
      </c>
      <c r="K1787">
        <v>0.44844591140000001</v>
      </c>
      <c r="L1787">
        <v>0.44843808349780001</v>
      </c>
      <c r="M1787">
        <v>-2.9552812899999998E-3</v>
      </c>
      <c r="N1787" s="109"/>
      <c r="O1787" s="378"/>
      <c r="P1787" s="32"/>
      <c r="Q1787" s="32"/>
      <c r="R1787" s="32"/>
    </row>
    <row r="1788" spans="1:18" ht="14.4" x14ac:dyDescent="0.3">
      <c r="A1788" t="s">
        <v>2425</v>
      </c>
      <c r="B1788" s="113" t="s">
        <v>929</v>
      </c>
      <c r="C1788" s="182" t="s">
        <v>402</v>
      </c>
      <c r="D1788" s="40" t="s">
        <v>396</v>
      </c>
      <c r="E1788" s="242" t="s">
        <v>943</v>
      </c>
      <c r="F1788" s="184" t="s">
        <v>4929</v>
      </c>
      <c r="G1788" s="371">
        <v>0.11544713333333334</v>
      </c>
      <c r="H1788" s="370">
        <v>-5.1840292639999987E-3</v>
      </c>
      <c r="I1788">
        <v>1.731707E-2</v>
      </c>
      <c r="J1788">
        <v>-1.8694828970000001E-2</v>
      </c>
      <c r="K1788">
        <v>-1.1846497900000001E-2</v>
      </c>
      <c r="L1788">
        <v>-1.1856553254E-2</v>
      </c>
      <c r="M1788">
        <v>-3.7962149400000002E-3</v>
      </c>
      <c r="N1788" s="109"/>
      <c r="O1788" s="378"/>
      <c r="P1788" s="32"/>
      <c r="Q1788" s="32"/>
      <c r="R1788" s="32"/>
    </row>
    <row r="1789" spans="1:18" ht="14.4" x14ac:dyDescent="0.3">
      <c r="A1789" t="s">
        <v>2426</v>
      </c>
      <c r="B1789" s="113" t="s">
        <v>929</v>
      </c>
      <c r="C1789" s="182" t="s">
        <v>403</v>
      </c>
      <c r="D1789" s="40" t="s">
        <v>396</v>
      </c>
      <c r="E1789" s="242" t="s">
        <v>943</v>
      </c>
      <c r="F1789" s="184" t="s">
        <v>4930</v>
      </c>
      <c r="G1789" s="371">
        <v>0.15848304000000002</v>
      </c>
      <c r="H1789" s="370">
        <v>8.8441544099999991E-4</v>
      </c>
      <c r="I1789">
        <v>2.3772456000000001E-2</v>
      </c>
      <c r="J1789">
        <v>-1.802179621E-2</v>
      </c>
      <c r="K1789">
        <v>-1.1951388199999999E-2</v>
      </c>
      <c r="L1789">
        <v>-1.1964243778999999E-2</v>
      </c>
      <c r="M1789">
        <v>-4.8533887700000005E-3</v>
      </c>
      <c r="N1789" s="109"/>
      <c r="O1789" s="378"/>
      <c r="P1789" s="32"/>
      <c r="Q1789" s="32"/>
      <c r="R1789" s="32"/>
    </row>
    <row r="1790" spans="1:18" ht="14.4" x14ac:dyDescent="0.3">
      <c r="A1790" t="s">
        <v>2427</v>
      </c>
      <c r="B1790" s="113" t="s">
        <v>929</v>
      </c>
      <c r="C1790" s="182" t="s">
        <v>404</v>
      </c>
      <c r="D1790" s="40" t="s">
        <v>396</v>
      </c>
      <c r="E1790" s="242" t="s">
        <v>943</v>
      </c>
      <c r="F1790" s="184" t="s">
        <v>4931</v>
      </c>
      <c r="G1790" s="371">
        <v>0.24794688000000001</v>
      </c>
      <c r="H1790" s="370">
        <v>1.8350757168899997E-2</v>
      </c>
      <c r="I1790">
        <v>3.7192032E-2</v>
      </c>
      <c r="J1790">
        <v>-1.6384062309999999E-2</v>
      </c>
      <c r="K1790">
        <v>-9.9921929600000018E-3</v>
      </c>
      <c r="L1790">
        <v>-9.9986843911000021E-3</v>
      </c>
      <c r="M1790">
        <v>-2.45072109E-3</v>
      </c>
      <c r="N1790" s="109"/>
      <c r="O1790" s="378"/>
      <c r="P1790" s="32"/>
      <c r="Q1790" s="32"/>
      <c r="R1790" s="32"/>
    </row>
    <row r="1791" spans="1:18" ht="14.4" x14ac:dyDescent="0.3">
      <c r="B1791" s="113"/>
      <c r="C1791" s="180"/>
      <c r="D1791" s="37" t="s">
        <v>405</v>
      </c>
      <c r="E1791" s="242"/>
      <c r="F1791"/>
      <c r="I1791"/>
      <c r="J1791"/>
      <c r="K1791"/>
      <c r="L1791"/>
      <c r="M1791"/>
      <c r="N1791" s="110"/>
      <c r="O1791" s="377"/>
      <c r="P1791" s="32"/>
      <c r="Q1791" s="32"/>
      <c r="R1791" s="32"/>
    </row>
    <row r="1792" spans="1:18" ht="14.4" x14ac:dyDescent="0.3">
      <c r="A1792" t="s">
        <v>2428</v>
      </c>
      <c r="B1792" s="113" t="s">
        <v>929</v>
      </c>
      <c r="C1792" s="182" t="s">
        <v>406</v>
      </c>
      <c r="D1792" s="40" t="s">
        <v>405</v>
      </c>
      <c r="E1792" s="242" t="s">
        <v>943</v>
      </c>
      <c r="F1792" s="184" t="s">
        <v>4932</v>
      </c>
      <c r="G1792" s="371">
        <v>2.3839651333333337E-2</v>
      </c>
      <c r="H1792" s="370">
        <v>-7.0857868715000008E-3</v>
      </c>
      <c r="I1792">
        <v>3.5759477000000001E-3</v>
      </c>
      <c r="J1792">
        <v>-8.6863284400000001E-3</v>
      </c>
      <c r="K1792">
        <v>-5.59616678E-3</v>
      </c>
      <c r="L1792">
        <v>-5.6013853815000004E-3</v>
      </c>
      <c r="M1792">
        <v>-1.97018753E-3</v>
      </c>
      <c r="N1792" s="109"/>
      <c r="O1792" s="377"/>
      <c r="P1792" s="32"/>
      <c r="Q1792" s="32"/>
      <c r="R1792" s="32"/>
    </row>
    <row r="1793" spans="1:18" ht="14.4" x14ac:dyDescent="0.3">
      <c r="A1793" t="s">
        <v>2429</v>
      </c>
      <c r="B1793" s="113" t="s">
        <v>929</v>
      </c>
      <c r="C1793" s="182" t="s">
        <v>407</v>
      </c>
      <c r="D1793" s="40" t="s">
        <v>405</v>
      </c>
      <c r="E1793" s="242" t="s">
        <v>943</v>
      </c>
      <c r="F1793" s="184" t="s">
        <v>4933</v>
      </c>
      <c r="G1793" s="371">
        <v>0.10531284</v>
      </c>
      <c r="H1793" s="370">
        <v>6.6105619158999991E-3</v>
      </c>
      <c r="I1793">
        <v>1.5796925999999999E-2</v>
      </c>
      <c r="J1793">
        <v>-7.3314095199999993E-3</v>
      </c>
      <c r="K1793">
        <v>-4.8065747599999997E-3</v>
      </c>
      <c r="L1793">
        <v>-4.8114751541000001E-3</v>
      </c>
      <c r="M1793">
        <v>-1.85005417E-3</v>
      </c>
      <c r="N1793" s="109"/>
      <c r="O1793" s="378"/>
      <c r="P1793" s="32"/>
      <c r="Q1793" s="32"/>
      <c r="R1793" s="32"/>
    </row>
    <row r="1794" spans="1:18" ht="14.4" x14ac:dyDescent="0.3">
      <c r="A1794" t="s">
        <v>7665</v>
      </c>
      <c r="B1794" s="113" t="s">
        <v>929</v>
      </c>
      <c r="C1794" s="182" t="s">
        <v>408</v>
      </c>
      <c r="D1794" s="40" t="s">
        <v>405</v>
      </c>
      <c r="E1794" s="242" t="s">
        <v>943</v>
      </c>
      <c r="F1794" s="184" t="s">
        <v>7666</v>
      </c>
      <c r="G1794" s="371">
        <v>0.31913011333333335</v>
      </c>
      <c r="H1794" s="370">
        <v>2.3428701364399999E-2</v>
      </c>
      <c r="I1794">
        <v>4.7869517E-2</v>
      </c>
      <c r="J1794">
        <v>-2.0935674269999999E-2</v>
      </c>
      <c r="K1794">
        <v>-1.2930260499999999E-2</v>
      </c>
      <c r="L1794">
        <v>-1.2939520335599999E-2</v>
      </c>
      <c r="M1794">
        <v>-3.4958815299999998E-3</v>
      </c>
      <c r="N1794" s="109"/>
      <c r="O1794" s="378"/>
      <c r="P1794" s="32"/>
      <c r="Q1794" s="32"/>
      <c r="R1794" s="32"/>
    </row>
    <row r="1795" spans="1:18" ht="14.4" x14ac:dyDescent="0.3">
      <c r="A1795" t="s">
        <v>2430</v>
      </c>
      <c r="B1795" s="113" t="s">
        <v>929</v>
      </c>
      <c r="C1795" s="182" t="s">
        <v>409</v>
      </c>
      <c r="D1795" s="40" t="s">
        <v>405</v>
      </c>
      <c r="E1795" s="242" t="s">
        <v>943</v>
      </c>
      <c r="F1795" s="184" t="s">
        <v>4934</v>
      </c>
      <c r="G1795" s="371">
        <v>0.10531284</v>
      </c>
      <c r="H1795" s="370">
        <v>6.6105619158999991E-3</v>
      </c>
      <c r="I1795">
        <v>1.5796925999999999E-2</v>
      </c>
      <c r="J1795">
        <v>-7.3314095199999993E-3</v>
      </c>
      <c r="K1795">
        <v>-4.8065747599999997E-3</v>
      </c>
      <c r="L1795">
        <v>-4.8114751541000001E-3</v>
      </c>
      <c r="M1795">
        <v>-1.85005417E-3</v>
      </c>
      <c r="N1795" s="109"/>
      <c r="O1795" s="378"/>
      <c r="P1795" s="32"/>
      <c r="Q1795" s="32"/>
      <c r="R1795" s="32"/>
    </row>
    <row r="1796" spans="1:18" ht="14.4" x14ac:dyDescent="0.3">
      <c r="A1796" t="s">
        <v>7667</v>
      </c>
      <c r="B1796" s="113" t="s">
        <v>929</v>
      </c>
      <c r="C1796" s="182" t="s">
        <v>410</v>
      </c>
      <c r="D1796" s="40" t="s">
        <v>405</v>
      </c>
      <c r="E1796" s="242" t="s">
        <v>943</v>
      </c>
      <c r="F1796" s="184" t="s">
        <v>7668</v>
      </c>
      <c r="G1796" s="371">
        <v>-1.4502228000000001</v>
      </c>
      <c r="H1796" s="370">
        <v>-0.22677658494190001</v>
      </c>
      <c r="I1796">
        <v>-0.21753342000000001</v>
      </c>
      <c r="J1796">
        <v>-7.0991266499999999E-3</v>
      </c>
      <c r="K1796">
        <v>-4.8087072900000003E-3</v>
      </c>
      <c r="L1796">
        <v>-4.8143713818999999E-3</v>
      </c>
      <c r="M1796">
        <v>-2.1383741999999998E-3</v>
      </c>
      <c r="N1796" s="109"/>
      <c r="O1796" s="378"/>
      <c r="P1796" s="32"/>
      <c r="Q1796" s="32"/>
      <c r="R1796" s="32"/>
    </row>
    <row r="1797" spans="1:18" ht="14.4" x14ac:dyDescent="0.3">
      <c r="A1797" t="s">
        <v>7669</v>
      </c>
      <c r="B1797" s="113" t="s">
        <v>929</v>
      </c>
      <c r="C1797" s="182" t="s">
        <v>411</v>
      </c>
      <c r="D1797" s="40" t="s">
        <v>405</v>
      </c>
      <c r="E1797" s="242" t="s">
        <v>943</v>
      </c>
      <c r="F1797" s="184" t="s">
        <v>7670</v>
      </c>
      <c r="G1797" s="371">
        <v>-1.2522429333333334</v>
      </c>
      <c r="H1797" s="370">
        <v>-0.1934944544969</v>
      </c>
      <c r="I1797">
        <v>-0.18783643999999999</v>
      </c>
      <c r="J1797">
        <v>-3.8066735289999996E-3</v>
      </c>
      <c r="K1797">
        <v>-2.8899985899999998E-3</v>
      </c>
      <c r="L1797">
        <v>-2.8948894378999996E-3</v>
      </c>
      <c r="M1797">
        <v>-1.8464501200000001E-3</v>
      </c>
      <c r="N1797" s="109"/>
      <c r="O1797" s="378"/>
      <c r="P1797" s="32"/>
      <c r="Q1797" s="32"/>
      <c r="R1797" s="32"/>
    </row>
    <row r="1798" spans="1:18" ht="14.4" x14ac:dyDescent="0.3">
      <c r="A1798" t="s">
        <v>7671</v>
      </c>
      <c r="B1798" s="113" t="s">
        <v>929</v>
      </c>
      <c r="C1798" s="182" t="s">
        <v>412</v>
      </c>
      <c r="D1798" s="40" t="s">
        <v>405</v>
      </c>
      <c r="E1798" s="242" t="s">
        <v>943</v>
      </c>
      <c r="F1798" s="184" t="s">
        <v>7672</v>
      </c>
      <c r="G1798" s="371">
        <v>-0.62734358000000001</v>
      </c>
      <c r="H1798" s="370">
        <v>-8.8443458932999999E-2</v>
      </c>
      <c r="I1798">
        <v>-9.4101536999999999E-2</v>
      </c>
      <c r="J1798">
        <v>6.5855553240000003E-3</v>
      </c>
      <c r="K1798">
        <v>3.1661727000000003E-3</v>
      </c>
      <c r="L1798">
        <v>3.1637225030000005E-3</v>
      </c>
      <c r="M1798">
        <v>-9.2502706000000001E-4</v>
      </c>
      <c r="N1798" s="109"/>
      <c r="O1798" s="378"/>
      <c r="P1798" s="32"/>
      <c r="Q1798" s="32"/>
      <c r="R1798" s="32"/>
    </row>
    <row r="1799" spans="1:18" ht="14.4" x14ac:dyDescent="0.3">
      <c r="A1799" t="s">
        <v>7673</v>
      </c>
      <c r="B1799" s="113" t="s">
        <v>929</v>
      </c>
      <c r="C1799" s="182" t="s">
        <v>413</v>
      </c>
      <c r="D1799" s="40" t="s">
        <v>405</v>
      </c>
      <c r="E1799" s="242" t="s">
        <v>943</v>
      </c>
      <c r="F1799" s="184" t="s">
        <v>7674</v>
      </c>
      <c r="G1799" s="371">
        <v>-1.2220978666666669</v>
      </c>
      <c r="H1799" s="370">
        <v>-0.18842680733310002</v>
      </c>
      <c r="I1799">
        <v>-0.18331468000000001</v>
      </c>
      <c r="J1799">
        <v>-3.3053534619999999E-3</v>
      </c>
      <c r="K1799">
        <v>-2.5978494899999999E-3</v>
      </c>
      <c r="L1799">
        <v>-2.6026226011000003E-3</v>
      </c>
      <c r="M1799">
        <v>-1.8020007599999998E-3</v>
      </c>
      <c r="N1799" s="109"/>
      <c r="O1799" s="377"/>
      <c r="P1799" s="32"/>
      <c r="Q1799" s="32"/>
      <c r="R1799" s="32"/>
    </row>
    <row r="1800" spans="1:18" ht="14.4" x14ac:dyDescent="0.3">
      <c r="A1800" t="s">
        <v>7675</v>
      </c>
      <c r="B1800" s="113" t="s">
        <v>929</v>
      </c>
      <c r="C1800" s="182" t="s">
        <v>414</v>
      </c>
      <c r="D1800" s="40" t="s">
        <v>405</v>
      </c>
      <c r="E1800" s="242" t="s">
        <v>943</v>
      </c>
      <c r="F1800" s="184" t="s">
        <v>7676</v>
      </c>
      <c r="G1800" s="371">
        <v>0.31913011333333335</v>
      </c>
      <c r="H1800" s="370">
        <v>2.3428701364399999E-2</v>
      </c>
      <c r="I1800">
        <v>4.7869517E-2</v>
      </c>
      <c r="J1800">
        <v>-2.0935674269999999E-2</v>
      </c>
      <c r="K1800">
        <v>-1.2930260499999999E-2</v>
      </c>
      <c r="L1800">
        <v>-1.2939520335599999E-2</v>
      </c>
      <c r="M1800">
        <v>-3.4958815299999998E-3</v>
      </c>
      <c r="N1800" s="109"/>
      <c r="O1800" s="377"/>
      <c r="P1800" s="32"/>
      <c r="Q1800" s="32"/>
      <c r="R1800" s="32"/>
    </row>
    <row r="1801" spans="1:18" ht="14.4" x14ac:dyDescent="0.3">
      <c r="A1801" t="s">
        <v>5412</v>
      </c>
      <c r="B1801" s="113" t="s">
        <v>929</v>
      </c>
      <c r="C1801" s="182" t="s">
        <v>415</v>
      </c>
      <c r="D1801" s="40" t="s">
        <v>405</v>
      </c>
      <c r="E1801" s="242" t="s">
        <v>943</v>
      </c>
      <c r="F1801" s="184" t="s">
        <v>5413</v>
      </c>
      <c r="G1801" s="371">
        <v>0.46531284000000001</v>
      </c>
      <c r="H1801" s="370">
        <v>6.1280578915899997E-2</v>
      </c>
      <c r="I1801">
        <v>6.9796925999999995E-2</v>
      </c>
      <c r="J1801">
        <v>-6.6613925199999991E-3</v>
      </c>
      <c r="K1801">
        <v>-4.4425577600000002E-3</v>
      </c>
      <c r="L1801">
        <v>-4.4474581541000006E-3</v>
      </c>
      <c r="M1801">
        <v>-1.85005417E-3</v>
      </c>
      <c r="N1801" s="109"/>
      <c r="O1801" s="377"/>
      <c r="P1801" s="32"/>
      <c r="Q1801" s="32"/>
      <c r="R1801" s="32"/>
    </row>
    <row r="1802" spans="1:18" ht="14.4" x14ac:dyDescent="0.3">
      <c r="A1802" t="s">
        <v>7677</v>
      </c>
      <c r="B1802" s="113" t="s">
        <v>929</v>
      </c>
      <c r="C1802" s="182" t="s">
        <v>416</v>
      </c>
      <c r="D1802" s="40" t="s">
        <v>405</v>
      </c>
      <c r="E1802" s="242" t="s">
        <v>943</v>
      </c>
      <c r="F1802" s="184" t="s">
        <v>7678</v>
      </c>
      <c r="G1802" s="371">
        <v>-1.4746648</v>
      </c>
      <c r="H1802" s="370">
        <v>-0.23021547914409998</v>
      </c>
      <c r="I1802">
        <v>-0.22119971999999999</v>
      </c>
      <c r="J1802">
        <v>-6.8355853600000002E-3</v>
      </c>
      <c r="K1802">
        <v>-4.6815679399999999E-3</v>
      </c>
      <c r="L1802">
        <v>-4.6873274941000003E-3</v>
      </c>
      <c r="M1802">
        <v>-2.1744142299999999E-3</v>
      </c>
      <c r="N1802" s="109"/>
      <c r="O1802" s="377"/>
      <c r="P1802" s="32"/>
      <c r="Q1802" s="32"/>
      <c r="R1802" s="32"/>
    </row>
    <row r="1803" spans="1:18" ht="14.4" x14ac:dyDescent="0.3">
      <c r="A1803" t="s">
        <v>7679</v>
      </c>
      <c r="B1803" s="113" t="s">
        <v>929</v>
      </c>
      <c r="C1803" s="182" t="s">
        <v>417</v>
      </c>
      <c r="D1803" s="40" t="s">
        <v>405</v>
      </c>
      <c r="E1803" s="242" t="s">
        <v>943</v>
      </c>
      <c r="F1803" s="184" t="s">
        <v>7680</v>
      </c>
      <c r="G1803" s="371">
        <v>-1.2709818000000002</v>
      </c>
      <c r="H1803" s="370">
        <v>-0.19597460269560002</v>
      </c>
      <c r="I1803">
        <v>-0.19064727000000001</v>
      </c>
      <c r="J1803">
        <v>-3.4482878399999996E-3</v>
      </c>
      <c r="K1803">
        <v>-2.7075877099999998E-3</v>
      </c>
      <c r="L1803">
        <v>-2.7125517455999998E-3</v>
      </c>
      <c r="M1803">
        <v>-1.8740808199999999E-3</v>
      </c>
      <c r="N1803" s="109"/>
      <c r="O1803" s="377"/>
      <c r="P1803" s="32"/>
      <c r="Q1803" s="32"/>
      <c r="R1803" s="32"/>
    </row>
    <row r="1804" spans="1:18" ht="14.4" x14ac:dyDescent="0.3">
      <c r="A1804" t="s">
        <v>7681</v>
      </c>
      <c r="B1804" s="113" t="s">
        <v>929</v>
      </c>
      <c r="C1804" s="182" t="s">
        <v>418</v>
      </c>
      <c r="D1804" s="40" t="s">
        <v>405</v>
      </c>
      <c r="E1804" s="242" t="s">
        <v>943</v>
      </c>
      <c r="F1804" s="184" t="s">
        <v>7682</v>
      </c>
      <c r="G1804" s="371">
        <v>-0.63549090000000008</v>
      </c>
      <c r="H1804" s="370">
        <v>-8.9143077074800001E-2</v>
      </c>
      <c r="I1804">
        <v>-9.5323635000000004E-2</v>
      </c>
      <c r="J1804">
        <v>7.1200803429999999E-3</v>
      </c>
      <c r="K1804">
        <v>3.4512304499999999E-3</v>
      </c>
      <c r="L1804">
        <v>3.4487484321999999E-3</v>
      </c>
      <c r="M1804">
        <v>-9.3704040000000001E-4</v>
      </c>
      <c r="N1804" s="109"/>
      <c r="O1804" s="377"/>
      <c r="P1804" s="32"/>
      <c r="Q1804" s="32"/>
      <c r="R1804" s="32"/>
    </row>
    <row r="1805" spans="1:18" ht="14.4" x14ac:dyDescent="0.3">
      <c r="B1805" s="113"/>
      <c r="C1805" s="180"/>
      <c r="D1805" s="37" t="s">
        <v>419</v>
      </c>
      <c r="E1805" s="242"/>
      <c r="F1805"/>
      <c r="I1805"/>
      <c r="J1805"/>
      <c r="K1805"/>
      <c r="L1805"/>
      <c r="M1805"/>
      <c r="N1805" s="110"/>
      <c r="O1805" s="377"/>
      <c r="P1805" s="32"/>
      <c r="Q1805" s="32"/>
      <c r="R1805" s="32"/>
    </row>
    <row r="1806" spans="1:18" ht="14.4" x14ac:dyDescent="0.3">
      <c r="A1806" t="s">
        <v>2431</v>
      </c>
      <c r="B1806" s="113" t="s">
        <v>929</v>
      </c>
      <c r="C1806" s="182" t="s">
        <v>420</v>
      </c>
      <c r="D1806" s="40" t="s">
        <v>419</v>
      </c>
      <c r="E1806" s="242" t="s">
        <v>943</v>
      </c>
      <c r="F1806" s="184" t="s">
        <v>4935</v>
      </c>
      <c r="G1806" s="371">
        <v>2.8315580666666666E-2</v>
      </c>
      <c r="H1806" s="370">
        <v>-1.9893209836E-2</v>
      </c>
      <c r="I1806">
        <v>4.2473370999999999E-3</v>
      </c>
      <c r="J1806">
        <v>-1.955495481E-2</v>
      </c>
      <c r="K1806">
        <v>-1.265975858E-2</v>
      </c>
      <c r="L1806">
        <v>-1.2671872735999999E-2</v>
      </c>
      <c r="M1806">
        <v>-4.5734779699999999E-3</v>
      </c>
      <c r="N1806" s="109"/>
      <c r="P1806" s="32"/>
      <c r="Q1806" s="32"/>
      <c r="R1806" s="32"/>
    </row>
    <row r="1807" spans="1:18" ht="14.4" x14ac:dyDescent="0.3">
      <c r="A1807" t="s">
        <v>2432</v>
      </c>
      <c r="B1807" s="113" t="s">
        <v>929</v>
      </c>
      <c r="C1807" s="182" t="s">
        <v>421</v>
      </c>
      <c r="D1807" s="40" t="s">
        <v>419</v>
      </c>
      <c r="E1807" s="242" t="s">
        <v>943</v>
      </c>
      <c r="F1807" s="184" t="s">
        <v>4936</v>
      </c>
      <c r="G1807" s="371">
        <v>-3.6337043333333336</v>
      </c>
      <c r="H1807" s="370">
        <v>-0.57347023024999999</v>
      </c>
      <c r="I1807">
        <v>-0.54505565</v>
      </c>
      <c r="J1807">
        <v>-2.304243923E-2</v>
      </c>
      <c r="K1807">
        <v>-1.4903658089999999E-2</v>
      </c>
      <c r="L1807">
        <v>-1.4917850139999999E-2</v>
      </c>
      <c r="M1807">
        <v>-5.35794897E-3</v>
      </c>
      <c r="N1807" s="109"/>
      <c r="P1807" s="32"/>
      <c r="Q1807" s="32"/>
      <c r="R1807" s="32"/>
    </row>
    <row r="1808" spans="1:18" ht="14.4" x14ac:dyDescent="0.3">
      <c r="A1808" t="s">
        <v>2433</v>
      </c>
      <c r="B1808" s="113" t="s">
        <v>929</v>
      </c>
      <c r="C1808" s="182" t="s">
        <v>422</v>
      </c>
      <c r="D1808" s="40" t="s">
        <v>419</v>
      </c>
      <c r="E1808" s="242" t="s">
        <v>943</v>
      </c>
      <c r="F1808" s="184" t="s">
        <v>4937</v>
      </c>
      <c r="G1808" s="371">
        <v>-1.2139505333333334</v>
      </c>
      <c r="H1808" s="370">
        <v>-0.1883972041884</v>
      </c>
      <c r="I1808">
        <v>-0.18209258</v>
      </c>
      <c r="J1808">
        <v>-4.5098955180000004E-3</v>
      </c>
      <c r="K1808">
        <v>-3.2469242300000004E-3</v>
      </c>
      <c r="L1808">
        <v>-3.2516655204000004E-3</v>
      </c>
      <c r="M1808">
        <v>-1.78998738E-3</v>
      </c>
      <c r="N1808" s="109"/>
      <c r="P1808" s="32"/>
      <c r="Q1808" s="32"/>
      <c r="R1808" s="32"/>
    </row>
    <row r="1809" spans="1:18" ht="14.4" x14ac:dyDescent="0.3">
      <c r="A1809" t="s">
        <v>2434</v>
      </c>
      <c r="B1809" s="113" t="s">
        <v>929</v>
      </c>
      <c r="C1809" s="182" t="s">
        <v>423</v>
      </c>
      <c r="D1809" s="40" t="s">
        <v>419</v>
      </c>
      <c r="E1809" s="242" t="s">
        <v>943</v>
      </c>
      <c r="F1809" s="184" t="s">
        <v>4938</v>
      </c>
      <c r="G1809" s="371">
        <v>9.6976279999999998E-2</v>
      </c>
      <c r="H1809" s="370">
        <v>-9.6038648669999997E-3</v>
      </c>
      <c r="I1809">
        <v>1.4546442E-2</v>
      </c>
      <c r="J1809">
        <v>-1.965143988E-2</v>
      </c>
      <c r="K1809">
        <v>-1.2673678969999999E-2</v>
      </c>
      <c r="L1809">
        <v>-1.2685564017E-2</v>
      </c>
      <c r="M1809">
        <v>-4.4869819399999998E-3</v>
      </c>
      <c r="N1809" s="109"/>
      <c r="P1809" s="32"/>
      <c r="Q1809" s="32"/>
      <c r="R1809" s="32"/>
    </row>
    <row r="1810" spans="1:18" ht="14.4" x14ac:dyDescent="0.3">
      <c r="A1810" t="s">
        <v>2435</v>
      </c>
      <c r="B1810" s="113" t="s">
        <v>929</v>
      </c>
      <c r="C1810" s="182" t="s">
        <v>424</v>
      </c>
      <c r="D1810" s="40" t="s">
        <v>419</v>
      </c>
      <c r="E1810" s="242" t="s">
        <v>943</v>
      </c>
      <c r="F1810" s="184" t="s">
        <v>4939</v>
      </c>
      <c r="G1810" s="371">
        <v>-2.3431690000000001</v>
      </c>
      <c r="H1810" s="370">
        <v>-0.36375624373510002</v>
      </c>
      <c r="I1810">
        <v>-0.35147535000000002</v>
      </c>
      <c r="J1810">
        <v>-8.8167059799999989E-3</v>
      </c>
      <c r="K1810">
        <v>-6.3279033999999994E-3</v>
      </c>
      <c r="L1810">
        <v>-6.3370550450999995E-3</v>
      </c>
      <c r="M1810">
        <v>-3.4550361099999999E-3</v>
      </c>
      <c r="N1810" s="109"/>
      <c r="O1810" s="377"/>
      <c r="P1810" s="32"/>
      <c r="Q1810" s="32"/>
      <c r="R1810" s="32"/>
    </row>
    <row r="1811" spans="1:18" ht="14.4" x14ac:dyDescent="0.3">
      <c r="A1811" t="s">
        <v>2436</v>
      </c>
      <c r="B1811" s="113" t="s">
        <v>929</v>
      </c>
      <c r="C1811" s="182" t="s">
        <v>425</v>
      </c>
      <c r="D1811" s="40" t="s">
        <v>419</v>
      </c>
      <c r="E1811" s="242" t="s">
        <v>943</v>
      </c>
      <c r="F1811" s="184" t="s">
        <v>4940</v>
      </c>
      <c r="G1811" s="371">
        <v>0.126831</v>
      </c>
      <c r="H1811" s="370">
        <v>4.455965149000006E-4</v>
      </c>
      <c r="I1811">
        <v>1.9024650000000001E-2</v>
      </c>
      <c r="J1811">
        <v>-1.511486573E-2</v>
      </c>
      <c r="K1811">
        <v>-9.7496631900000005E-3</v>
      </c>
      <c r="L1811">
        <v>-9.7588148351000006E-3</v>
      </c>
      <c r="M1811">
        <v>-3.4550361099999999E-3</v>
      </c>
      <c r="N1811" s="109"/>
      <c r="O1811" s="377"/>
      <c r="P1811" s="32"/>
      <c r="Q1811" s="32"/>
      <c r="R1811" s="32"/>
    </row>
    <row r="1812" spans="1:18" ht="14.4" x14ac:dyDescent="0.3">
      <c r="A1812" t="s">
        <v>2437</v>
      </c>
      <c r="B1812" s="113" t="s">
        <v>929</v>
      </c>
      <c r="C1812" s="182" t="s">
        <v>426</v>
      </c>
      <c r="D1812" s="40" t="s">
        <v>419</v>
      </c>
      <c r="E1812" s="242" t="s">
        <v>943</v>
      </c>
      <c r="F1812" s="184" t="s">
        <v>4941</v>
      </c>
      <c r="G1812" s="371">
        <v>0.48765691999999999</v>
      </c>
      <c r="H1812" s="370">
        <v>5.3664515036999996E-2</v>
      </c>
      <c r="I1812">
        <v>7.3148537999999999E-2</v>
      </c>
      <c r="J1812">
        <v>-1.5858430019999998E-2</v>
      </c>
      <c r="K1812">
        <v>-1.022528935E-2</v>
      </c>
      <c r="L1812">
        <v>-1.0234867392999999E-2</v>
      </c>
      <c r="M1812">
        <v>-3.6160148999999997E-3</v>
      </c>
      <c r="N1812" s="109"/>
      <c r="O1812" s="377"/>
      <c r="P1812" s="32"/>
      <c r="Q1812" s="32"/>
      <c r="R1812" s="32"/>
    </row>
    <row r="1813" spans="1:18" ht="14.4" x14ac:dyDescent="0.3">
      <c r="A1813" t="s">
        <v>2438</v>
      </c>
      <c r="B1813" s="113" t="s">
        <v>929</v>
      </c>
      <c r="C1813" s="182" t="s">
        <v>427</v>
      </c>
      <c r="D1813" s="40" t="s">
        <v>419</v>
      </c>
      <c r="E1813" s="242" t="s">
        <v>943</v>
      </c>
      <c r="F1813" s="184" t="s">
        <v>4942</v>
      </c>
      <c r="G1813" s="371">
        <v>-0.49370436000000001</v>
      </c>
      <c r="H1813" s="370">
        <v>-0.10287224445</v>
      </c>
      <c r="I1813">
        <v>-7.4055653999999999E-2</v>
      </c>
      <c r="J1813">
        <v>-2.344444943E-2</v>
      </c>
      <c r="K1813">
        <v>-1.5122068289999999E-2</v>
      </c>
      <c r="L1813">
        <v>-1.5136260339999999E-2</v>
      </c>
      <c r="M1813">
        <v>-5.35794897E-3</v>
      </c>
      <c r="N1813" s="109"/>
      <c r="O1813" s="377"/>
      <c r="P1813" s="32"/>
      <c r="Q1813" s="32"/>
      <c r="R1813" s="32"/>
    </row>
    <row r="1814" spans="1:18" ht="14.4" x14ac:dyDescent="0.3">
      <c r="A1814" t="s">
        <v>2439</v>
      </c>
      <c r="B1814" s="113" t="s">
        <v>929</v>
      </c>
      <c r="C1814" s="182" t="s">
        <v>428</v>
      </c>
      <c r="D1814" s="40" t="s">
        <v>419</v>
      </c>
      <c r="E1814" s="242" t="s">
        <v>943</v>
      </c>
      <c r="F1814" s="184" t="s">
        <v>4943</v>
      </c>
      <c r="G1814" s="371">
        <v>0.39819248000000002</v>
      </c>
      <c r="H1814" s="370">
        <v>5.0663405644000001E-2</v>
      </c>
      <c r="I1814">
        <v>5.9728872000000002E-2</v>
      </c>
      <c r="J1814">
        <v>-6.2685803599999996E-3</v>
      </c>
      <c r="K1814">
        <v>-4.6472890199999997E-3</v>
      </c>
      <c r="L1814">
        <v>-4.6546777959999997E-3</v>
      </c>
      <c r="M1814">
        <v>-2.7894972200000001E-3</v>
      </c>
      <c r="N1814" s="109"/>
      <c r="O1814" s="377"/>
      <c r="P1814" s="32"/>
      <c r="Q1814" s="32"/>
      <c r="R1814" s="32"/>
    </row>
    <row r="1815" spans="1:18" ht="14.4" x14ac:dyDescent="0.3">
      <c r="A1815" t="s">
        <v>2440</v>
      </c>
      <c r="B1815" s="113" t="s">
        <v>929</v>
      </c>
      <c r="C1815" s="182" t="s">
        <v>429</v>
      </c>
      <c r="D1815" s="40" t="s">
        <v>419</v>
      </c>
      <c r="E1815" s="242" t="s">
        <v>943</v>
      </c>
      <c r="F1815" s="184" t="s">
        <v>4944</v>
      </c>
      <c r="G1815" s="371">
        <v>-2.1427449333333333</v>
      </c>
      <c r="H1815" s="370">
        <v>-0.3407834938648</v>
      </c>
      <c r="I1815">
        <v>-0.32141174</v>
      </c>
      <c r="J1815">
        <v>-1.620387702E-2</v>
      </c>
      <c r="K1815">
        <v>-1.0209778799999999E-2</v>
      </c>
      <c r="L1815">
        <v>-1.0218147654799999E-2</v>
      </c>
      <c r="M1815">
        <v>-3.1595079900000001E-3</v>
      </c>
      <c r="N1815" s="109"/>
      <c r="O1815" s="377"/>
      <c r="P1815" s="32"/>
      <c r="Q1815" s="32"/>
      <c r="R1815" s="32"/>
    </row>
    <row r="1816" spans="1:18" ht="14.4" x14ac:dyDescent="0.3">
      <c r="A1816" t="s">
        <v>2441</v>
      </c>
      <c r="B1816" s="113" t="s">
        <v>929</v>
      </c>
      <c r="C1816" s="182" t="s">
        <v>430</v>
      </c>
      <c r="D1816" s="40" t="s">
        <v>419</v>
      </c>
      <c r="E1816" s="242" t="s">
        <v>943</v>
      </c>
      <c r="F1816" s="184" t="s">
        <v>4945</v>
      </c>
      <c r="G1816" s="371">
        <v>-1.4257808666666667</v>
      </c>
      <c r="H1816" s="370">
        <v>-0.2237397110896</v>
      </c>
      <c r="I1816">
        <v>-0.21386712999999999</v>
      </c>
      <c r="J1816">
        <v>-7.7646781900000007E-3</v>
      </c>
      <c r="K1816">
        <v>-5.1542569199999992E-3</v>
      </c>
      <c r="L1816">
        <v>-5.159825549599999E-3</v>
      </c>
      <c r="M1816">
        <v>-2.1023342699999998E-3</v>
      </c>
      <c r="N1816" s="109"/>
      <c r="O1816" s="377"/>
      <c r="P1816" s="32"/>
      <c r="Q1816" s="32"/>
      <c r="R1816" s="32"/>
    </row>
    <row r="1817" spans="1:18" ht="14.4" x14ac:dyDescent="0.3">
      <c r="A1817" t="s">
        <v>2442</v>
      </c>
      <c r="B1817" s="113" t="s">
        <v>929</v>
      </c>
      <c r="C1817" s="182" t="s">
        <v>431</v>
      </c>
      <c r="D1817" s="40" t="s">
        <v>419</v>
      </c>
      <c r="E1817" s="242" t="s">
        <v>943</v>
      </c>
      <c r="F1817" s="184" t="s">
        <v>4946</v>
      </c>
      <c r="G1817" s="371">
        <v>0.15502288</v>
      </c>
      <c r="H1817" s="370">
        <v>6.9921566241000002E-3</v>
      </c>
      <c r="I1817">
        <v>2.3253432000000001E-2</v>
      </c>
      <c r="J1817">
        <v>-1.3237940389999999E-2</v>
      </c>
      <c r="K1817">
        <v>-8.53423442E-3</v>
      </c>
      <c r="L1817">
        <v>-8.5422214259000002E-3</v>
      </c>
      <c r="M1817">
        <v>-3.0153479799999998E-3</v>
      </c>
      <c r="N1817" s="109"/>
      <c r="O1817" s="377"/>
      <c r="P1817" s="32"/>
      <c r="Q1817" s="32"/>
      <c r="R1817" s="32"/>
    </row>
    <row r="1818" spans="1:18" ht="14.4" x14ac:dyDescent="0.3">
      <c r="A1818" t="s">
        <v>2443</v>
      </c>
      <c r="B1818" s="113" t="s">
        <v>929</v>
      </c>
      <c r="C1818" s="182" t="s">
        <v>432</v>
      </c>
      <c r="D1818" s="40" t="s">
        <v>419</v>
      </c>
      <c r="E1818" s="242" t="s">
        <v>943</v>
      </c>
      <c r="F1818" s="184" t="s">
        <v>4947</v>
      </c>
      <c r="G1818" s="371">
        <v>0.17457624666666668</v>
      </c>
      <c r="H1818" s="370">
        <v>1.58603774722E-2</v>
      </c>
      <c r="I1818">
        <v>2.6186437E-2</v>
      </c>
      <c r="J1818">
        <v>-8.4108791800000006E-3</v>
      </c>
      <c r="K1818">
        <v>-5.4197809800000003E-3</v>
      </c>
      <c r="L1818">
        <v>-5.4248404778000003E-3</v>
      </c>
      <c r="M1818">
        <v>-1.91012085E-3</v>
      </c>
      <c r="N1818" s="109"/>
      <c r="O1818" s="377"/>
      <c r="P1818" s="32"/>
      <c r="Q1818" s="32"/>
      <c r="R1818" s="32"/>
    </row>
    <row r="1819" spans="1:18" ht="14.4" x14ac:dyDescent="0.3">
      <c r="A1819" t="s">
        <v>2444</v>
      </c>
      <c r="B1819" s="113" t="s">
        <v>929</v>
      </c>
      <c r="C1819" s="182" t="s">
        <v>433</v>
      </c>
      <c r="D1819" s="40" t="s">
        <v>419</v>
      </c>
      <c r="E1819" s="242" t="s">
        <v>943</v>
      </c>
      <c r="F1819" s="184" t="s">
        <v>4948</v>
      </c>
      <c r="G1819" s="371">
        <v>-0.33809056666666665</v>
      </c>
      <c r="H1819" s="370">
        <v>-7.8320258843999999E-2</v>
      </c>
      <c r="I1819">
        <v>-5.0713584999999999E-2</v>
      </c>
      <c r="J1819">
        <v>-2.2464595389999998E-2</v>
      </c>
      <c r="K1819">
        <v>-1.4487588670000001E-2</v>
      </c>
      <c r="L1819">
        <v>-1.4501172944000001E-2</v>
      </c>
      <c r="M1819">
        <v>-5.1284941800000001E-3</v>
      </c>
      <c r="N1819" s="109"/>
      <c r="O1819" s="377"/>
      <c r="P1819" s="32"/>
      <c r="Q1819" s="32"/>
      <c r="R1819" s="32"/>
    </row>
    <row r="1820" spans="1:18" ht="14.4" x14ac:dyDescent="0.3">
      <c r="A1820" t="s">
        <v>2445</v>
      </c>
      <c r="B1820" s="113" t="s">
        <v>929</v>
      </c>
      <c r="C1820" s="182" t="s">
        <v>434</v>
      </c>
      <c r="D1820" s="40" t="s">
        <v>419</v>
      </c>
      <c r="E1820" s="242" t="s">
        <v>943</v>
      </c>
      <c r="F1820" s="184" t="s">
        <v>4949</v>
      </c>
      <c r="G1820" s="371">
        <v>-4.1874064000000003E-2</v>
      </c>
      <c r="H1820" s="370">
        <v>-3.3405790840999997E-2</v>
      </c>
      <c r="I1820">
        <v>-6.2811096000000002E-3</v>
      </c>
      <c r="J1820">
        <v>-2.2065714340000004E-2</v>
      </c>
      <c r="K1820">
        <v>-1.4233983209999999E-2</v>
      </c>
      <c r="L1820">
        <v>-1.4247347920999999E-2</v>
      </c>
      <c r="M1820">
        <v>-5.0456021899999998E-3</v>
      </c>
      <c r="N1820" s="109"/>
      <c r="O1820" s="377"/>
      <c r="P1820" s="32"/>
      <c r="Q1820" s="32"/>
      <c r="R1820" s="32"/>
    </row>
    <row r="1821" spans="1:18" ht="14.4" x14ac:dyDescent="0.3">
      <c r="A1821" t="s">
        <v>7683</v>
      </c>
      <c r="B1821" s="113" t="s">
        <v>929</v>
      </c>
      <c r="C1821" s="182" t="s">
        <v>435</v>
      </c>
      <c r="D1821" s="40" t="s">
        <v>419</v>
      </c>
      <c r="E1821" s="242" t="s">
        <v>943</v>
      </c>
      <c r="F1821" s="184" t="s">
        <v>7684</v>
      </c>
      <c r="G1821" s="371">
        <v>0.33412961333333335</v>
      </c>
      <c r="H1821" s="370">
        <v>4.5728598321399999E-2</v>
      </c>
      <c r="I1821">
        <v>5.0119442E-2</v>
      </c>
      <c r="J1821">
        <v>-3.5838180089999994E-3</v>
      </c>
      <c r="K1821">
        <v>-2.3053275699999997E-3</v>
      </c>
      <c r="L1821">
        <v>-2.3074595596E-3</v>
      </c>
      <c r="M1821">
        <v>-8.0489367999999999E-4</v>
      </c>
      <c r="N1821" s="109"/>
      <c r="O1821" s="377"/>
      <c r="P1821" s="32"/>
      <c r="Q1821" s="32"/>
      <c r="R1821" s="32"/>
    </row>
    <row r="1822" spans="1:18" ht="14.4" x14ac:dyDescent="0.3">
      <c r="A1822" t="s">
        <v>2446</v>
      </c>
      <c r="B1822" s="113" t="s">
        <v>929</v>
      </c>
      <c r="C1822" s="182" t="s">
        <v>436</v>
      </c>
      <c r="D1822" s="40" t="s">
        <v>419</v>
      </c>
      <c r="E1822" s="242" t="s">
        <v>943</v>
      </c>
      <c r="F1822" s="184" t="s">
        <v>4950</v>
      </c>
      <c r="G1822" s="371">
        <v>-0.18017805333333334</v>
      </c>
      <c r="H1822" s="370">
        <v>-4.5442904881900004E-2</v>
      </c>
      <c r="I1822">
        <v>-2.7026708E-2</v>
      </c>
      <c r="J1822">
        <v>-1.5621719950000001E-2</v>
      </c>
      <c r="K1822">
        <v>-9.7277351499999998E-3</v>
      </c>
      <c r="L1822">
        <v>-9.7351175619000002E-3</v>
      </c>
      <c r="M1822">
        <v>-2.78709452E-3</v>
      </c>
      <c r="N1822" s="109"/>
      <c r="O1822" s="377"/>
      <c r="P1822" s="32"/>
      <c r="Q1822" s="32"/>
      <c r="R1822" s="32"/>
    </row>
    <row r="1823" spans="1:18" ht="14.4" x14ac:dyDescent="0.3">
      <c r="A1823" t="s">
        <v>2447</v>
      </c>
      <c r="B1823" s="113" t="s">
        <v>929</v>
      </c>
      <c r="C1823" s="182" t="s">
        <v>437</v>
      </c>
      <c r="D1823" s="40" t="s">
        <v>419</v>
      </c>
      <c r="E1823" s="242" t="s">
        <v>943</v>
      </c>
      <c r="F1823" s="184" t="s">
        <v>4951</v>
      </c>
      <c r="G1823" s="371">
        <v>0.31913011333333335</v>
      </c>
      <c r="H1823" s="370">
        <v>2.3428701364399999E-2</v>
      </c>
      <c r="I1823">
        <v>4.7869517E-2</v>
      </c>
      <c r="J1823">
        <v>-2.0935674269999999E-2</v>
      </c>
      <c r="K1823">
        <v>-1.2930260499999999E-2</v>
      </c>
      <c r="L1823">
        <v>-1.2939520335599999E-2</v>
      </c>
      <c r="M1823">
        <v>-3.4958815299999998E-3</v>
      </c>
      <c r="N1823" s="109"/>
      <c r="O1823" s="377"/>
      <c r="P1823" s="32"/>
      <c r="Q1823" s="32"/>
      <c r="R1823" s="32"/>
    </row>
    <row r="1824" spans="1:18" ht="14.4" x14ac:dyDescent="0.3">
      <c r="A1824" t="s">
        <v>2448</v>
      </c>
      <c r="B1824" s="113" t="s">
        <v>929</v>
      </c>
      <c r="C1824" s="182" t="s">
        <v>438</v>
      </c>
      <c r="D1824" s="40" t="s">
        <v>419</v>
      </c>
      <c r="E1824" s="242" t="s">
        <v>943</v>
      </c>
      <c r="F1824" s="184" t="s">
        <v>4952</v>
      </c>
      <c r="G1824" s="371">
        <v>-1.5780860000000001E-2</v>
      </c>
      <c r="H1824" s="370">
        <v>-1.3713712869599999E-2</v>
      </c>
      <c r="I1824">
        <v>-2.3671289999999999E-3</v>
      </c>
      <c r="J1824">
        <v>-9.2386809700000013E-3</v>
      </c>
      <c r="K1824">
        <v>-5.9550943199999998E-3</v>
      </c>
      <c r="L1824">
        <v>-5.9606629495999996E-3</v>
      </c>
      <c r="M1824">
        <v>-2.1023342699999998E-3</v>
      </c>
      <c r="N1824" s="109"/>
      <c r="O1824" s="377"/>
      <c r="P1824" s="32"/>
      <c r="Q1824" s="32"/>
      <c r="R1824" s="32"/>
    </row>
    <row r="1825" spans="1:18" ht="14.4" x14ac:dyDescent="0.3">
      <c r="A1825" t="s">
        <v>2449</v>
      </c>
      <c r="B1825" s="113" t="s">
        <v>929</v>
      </c>
      <c r="C1825" s="182" t="s">
        <v>439</v>
      </c>
      <c r="D1825" s="40" t="s">
        <v>419</v>
      </c>
      <c r="E1825" s="242" t="s">
        <v>943</v>
      </c>
      <c r="F1825" s="184" t="s">
        <v>4953</v>
      </c>
      <c r="G1825" s="371">
        <v>6.2678803333333338E-2</v>
      </c>
      <c r="H1825" s="370">
        <v>2.6341837809999999E-3</v>
      </c>
      <c r="I1825">
        <v>9.4018204999999997E-3</v>
      </c>
      <c r="J1825">
        <v>-5.5149401119999998E-3</v>
      </c>
      <c r="K1825">
        <v>-3.5523400699999999E-3</v>
      </c>
      <c r="L1825">
        <v>-3.5556494269999997E-3</v>
      </c>
      <c r="M1825">
        <v>-1.2493872499999999E-3</v>
      </c>
      <c r="N1825" s="109"/>
      <c r="O1825" s="377"/>
      <c r="P1825" s="32"/>
      <c r="Q1825" s="32"/>
      <c r="R1825" s="32"/>
    </row>
    <row r="1826" spans="1:18" ht="14.4" x14ac:dyDescent="0.3">
      <c r="A1826" t="s">
        <v>2450</v>
      </c>
      <c r="B1826" s="113" t="s">
        <v>929</v>
      </c>
      <c r="C1826" s="182" t="s">
        <v>641</v>
      </c>
      <c r="D1826" s="40" t="s">
        <v>419</v>
      </c>
      <c r="E1826" s="242" t="s">
        <v>943</v>
      </c>
      <c r="F1826" s="184" t="s">
        <v>4954</v>
      </c>
      <c r="G1826" s="371">
        <v>-1.3117184000000002</v>
      </c>
      <c r="H1826" s="370">
        <v>-0.20711088680930001</v>
      </c>
      <c r="I1826">
        <v>-0.19675776</v>
      </c>
      <c r="J1826">
        <v>-8.413856170000001E-3</v>
      </c>
      <c r="K1826">
        <v>-5.4320926100000005E-3</v>
      </c>
      <c r="L1826">
        <v>-5.4372157493000001E-3</v>
      </c>
      <c r="M1826">
        <v>-1.9341474999999999E-3</v>
      </c>
      <c r="N1826" s="109"/>
      <c r="O1826" s="377"/>
      <c r="P1826" s="32"/>
      <c r="Q1826" s="32"/>
      <c r="R1826" s="32"/>
    </row>
    <row r="1827" spans="1:18" ht="14.4" x14ac:dyDescent="0.3">
      <c r="A1827" t="s">
        <v>2994</v>
      </c>
      <c r="B1827" s="113" t="s">
        <v>929</v>
      </c>
      <c r="C1827" s="182" t="s">
        <v>2995</v>
      </c>
      <c r="D1827" s="40" t="s">
        <v>419</v>
      </c>
      <c r="E1827" s="242" t="s">
        <v>943</v>
      </c>
      <c r="F1827" s="184" t="s">
        <v>4955</v>
      </c>
      <c r="G1827" s="371">
        <v>-2.1753342000000004</v>
      </c>
      <c r="H1827" s="370">
        <v>-0.34358196433780003</v>
      </c>
      <c r="I1827">
        <v>-0.32630013000000002</v>
      </c>
      <c r="J1827">
        <v>-1.4065776799999999E-2</v>
      </c>
      <c r="K1827">
        <v>-9.0695477099999987E-3</v>
      </c>
      <c r="L1827">
        <v>-9.0780438477999995E-3</v>
      </c>
      <c r="M1827">
        <v>-3.2075614E-3</v>
      </c>
      <c r="N1827" s="109"/>
      <c r="O1827" s="377"/>
      <c r="P1827" s="32"/>
      <c r="Q1827" s="32"/>
      <c r="R1827" s="32"/>
    </row>
    <row r="1828" spans="1:18" ht="14.4" x14ac:dyDescent="0.3">
      <c r="A1828" t="s">
        <v>2996</v>
      </c>
      <c r="B1828" s="113" t="s">
        <v>929</v>
      </c>
      <c r="C1828" s="182" t="s">
        <v>2997</v>
      </c>
      <c r="D1828" s="40" t="s">
        <v>419</v>
      </c>
      <c r="E1828" s="242" t="s">
        <v>943</v>
      </c>
      <c r="F1828" s="184" t="s">
        <v>4956</v>
      </c>
      <c r="G1828" s="371">
        <v>-2.1508922666666668</v>
      </c>
      <c r="H1828" s="370">
        <v>-0.33974106988559999</v>
      </c>
      <c r="I1828">
        <v>-0.32263384000000001</v>
      </c>
      <c r="J1828">
        <v>-1.392730784E-2</v>
      </c>
      <c r="K1828">
        <v>-8.9782769099999993E-3</v>
      </c>
      <c r="L1828">
        <v>-8.986677585600001E-3</v>
      </c>
      <c r="M1828">
        <v>-3.1715213699999999E-3</v>
      </c>
      <c r="N1828" s="146"/>
      <c r="O1828" s="377"/>
      <c r="P1828" s="32"/>
      <c r="Q1828" s="32"/>
      <c r="R1828" s="32"/>
    </row>
    <row r="1829" spans="1:18" ht="14.4" x14ac:dyDescent="0.3">
      <c r="A1829" t="s">
        <v>2998</v>
      </c>
      <c r="B1829" s="113" t="s">
        <v>929</v>
      </c>
      <c r="C1829" s="182" t="s">
        <v>2999</v>
      </c>
      <c r="D1829" s="40" t="s">
        <v>419</v>
      </c>
      <c r="E1829" s="242" t="s">
        <v>943</v>
      </c>
      <c r="F1829" s="184" t="s">
        <v>4957</v>
      </c>
      <c r="G1829" s="371">
        <v>-2.0531244666666666</v>
      </c>
      <c r="H1829" s="370">
        <v>-0.32437748226669999</v>
      </c>
      <c r="I1829">
        <v>-0.30796867</v>
      </c>
      <c r="J1829">
        <v>-1.3373432189999999E-2</v>
      </c>
      <c r="K1829">
        <v>-8.6131935900000001E-3</v>
      </c>
      <c r="L1829">
        <v>-8.6212124167000005E-3</v>
      </c>
      <c r="M1829">
        <v>-3.02736125E-3</v>
      </c>
      <c r="O1829" s="377"/>
      <c r="P1829" s="32"/>
      <c r="Q1829" s="32"/>
      <c r="R1829" s="32"/>
    </row>
    <row r="1830" spans="1:18" ht="14.4" x14ac:dyDescent="0.3">
      <c r="A1830" t="s">
        <v>5742</v>
      </c>
      <c r="B1830" s="113" t="s">
        <v>929</v>
      </c>
      <c r="C1830" s="182" t="s">
        <v>5743</v>
      </c>
      <c r="D1830" s="40" t="s">
        <v>419</v>
      </c>
      <c r="E1830" s="242" t="s">
        <v>943</v>
      </c>
      <c r="F1830" s="184" t="s">
        <v>5744</v>
      </c>
      <c r="G1830" s="371">
        <v>7.0246200000000009E-2</v>
      </c>
      <c r="H1830" s="370">
        <v>-8.7589548100000005E-3</v>
      </c>
      <c r="I1830">
        <v>1.053693E-2</v>
      </c>
      <c r="J1830">
        <v>-1.5718472559999998E-2</v>
      </c>
      <c r="K1830">
        <v>-1.0127862770000001E-2</v>
      </c>
      <c r="L1830">
        <v>-1.0137313530000001E-2</v>
      </c>
      <c r="M1830">
        <v>-3.5679614899999999E-3</v>
      </c>
      <c r="O1830" s="377"/>
      <c r="P1830" s="32"/>
      <c r="Q1830" s="32"/>
      <c r="R1830" s="32"/>
    </row>
    <row r="1831" spans="1:18" ht="14.4" x14ac:dyDescent="0.3">
      <c r="A1831" t="s">
        <v>5745</v>
      </c>
      <c r="B1831" s="113" t="s">
        <v>929</v>
      </c>
      <c r="C1831" s="182" t="s">
        <v>5746</v>
      </c>
      <c r="D1831" s="40" t="s">
        <v>419</v>
      </c>
      <c r="E1831" s="242" t="s">
        <v>943</v>
      </c>
      <c r="F1831" s="184" t="s">
        <v>5747</v>
      </c>
      <c r="G1831" s="371">
        <v>-3.4789052666666671</v>
      </c>
      <c r="H1831" s="370">
        <v>-0.54945721712600004</v>
      </c>
      <c r="I1831">
        <v>-0.52183579000000002</v>
      </c>
      <c r="J1831">
        <v>-2.2478144150000001E-2</v>
      </c>
      <c r="K1831">
        <v>-1.449548419E-2</v>
      </c>
      <c r="L1831">
        <v>-1.4509071646E-2</v>
      </c>
      <c r="M1831">
        <v>-5.1296955199999997E-3</v>
      </c>
      <c r="O1831" s="372"/>
      <c r="P1831" s="32"/>
      <c r="Q1831" s="32"/>
      <c r="R1831" s="32"/>
    </row>
    <row r="1832" spans="1:18" ht="14.4" x14ac:dyDescent="0.3">
      <c r="A1832" t="s">
        <v>5748</v>
      </c>
      <c r="B1832" s="113" t="s">
        <v>929</v>
      </c>
      <c r="C1832" s="182" t="s">
        <v>5749</v>
      </c>
      <c r="D1832" s="40" t="s">
        <v>419</v>
      </c>
      <c r="E1832" s="242" t="s">
        <v>943</v>
      </c>
      <c r="F1832" s="184" t="s">
        <v>5750</v>
      </c>
      <c r="G1832" s="371">
        <v>-6.0178054666666675E-2</v>
      </c>
      <c r="H1832" s="370">
        <v>-2.3958816691900003E-2</v>
      </c>
      <c r="I1832">
        <v>-9.0267082000000005E-3</v>
      </c>
      <c r="J1832">
        <v>-1.2137631560000001E-2</v>
      </c>
      <c r="K1832">
        <v>-7.8348467599999999E-3</v>
      </c>
      <c r="L1832">
        <v>-7.8422291719000004E-3</v>
      </c>
      <c r="M1832">
        <v>-2.78709452E-3</v>
      </c>
      <c r="P1832" s="32"/>
      <c r="Q1832" s="32"/>
      <c r="R1832" s="32"/>
    </row>
    <row r="1833" spans="1:18" ht="14.4" x14ac:dyDescent="0.3">
      <c r="A1833" t="s">
        <v>7685</v>
      </c>
      <c r="B1833" s="113" t="s">
        <v>929</v>
      </c>
      <c r="C1833" s="182" t="s">
        <v>5751</v>
      </c>
      <c r="D1833" s="40" t="s">
        <v>419</v>
      </c>
      <c r="E1833" s="242" t="s">
        <v>943</v>
      </c>
      <c r="F1833" s="184" t="s">
        <v>7686</v>
      </c>
      <c r="G1833" s="371">
        <v>-1.7924102000000002</v>
      </c>
      <c r="H1833" s="370">
        <v>-0.283095221033</v>
      </c>
      <c r="I1833">
        <v>-0.26886153000000002</v>
      </c>
      <c r="J1833">
        <v>-1.158375606E-2</v>
      </c>
      <c r="K1833">
        <v>-7.4697635000000005E-3</v>
      </c>
      <c r="L1833">
        <v>-7.4767640630000005E-3</v>
      </c>
      <c r="M1833">
        <v>-2.6429344100000001E-3</v>
      </c>
      <c r="O1833" s="377"/>
      <c r="P1833" s="32"/>
      <c r="Q1833" s="32"/>
      <c r="R1833" s="32"/>
    </row>
    <row r="1834" spans="1:18" ht="14.4" x14ac:dyDescent="0.3">
      <c r="B1834" s="113"/>
      <c r="C1834" s="180"/>
      <c r="D1834" s="37" t="s">
        <v>440</v>
      </c>
      <c r="E1834" s="242"/>
      <c r="F1834"/>
      <c r="I1834"/>
      <c r="J1834"/>
      <c r="K1834"/>
      <c r="L1834"/>
      <c r="M1834"/>
      <c r="N1834" s="39"/>
      <c r="O1834" s="377"/>
      <c r="P1834" s="32"/>
      <c r="Q1834" s="32"/>
      <c r="R1834" s="32"/>
    </row>
    <row r="1835" spans="1:18" ht="14.4" x14ac:dyDescent="0.3">
      <c r="A1835" t="s">
        <v>2451</v>
      </c>
      <c r="B1835" s="113" t="s">
        <v>929</v>
      </c>
      <c r="C1835" s="182" t="s">
        <v>441</v>
      </c>
      <c r="D1835" s="40" t="s">
        <v>440</v>
      </c>
      <c r="E1835" s="242" t="s">
        <v>943</v>
      </c>
      <c r="F1835" s="184" t="s">
        <v>4958</v>
      </c>
      <c r="G1835" s="371">
        <v>4.7679302666666673E-2</v>
      </c>
      <c r="H1835" s="370">
        <v>-1.4171573763E-2</v>
      </c>
      <c r="I1835">
        <v>7.1518954000000003E-3</v>
      </c>
      <c r="J1835">
        <v>-1.7372657E-2</v>
      </c>
      <c r="K1835">
        <v>-1.11923336E-2</v>
      </c>
      <c r="L1835">
        <v>-1.1202770803000001E-2</v>
      </c>
      <c r="M1835">
        <v>-3.9403749599999996E-3</v>
      </c>
      <c r="N1835" s="109"/>
      <c r="O1835" s="377"/>
      <c r="P1835" s="32"/>
      <c r="Q1835" s="32"/>
      <c r="R1835" s="32"/>
    </row>
    <row r="1836" spans="1:18" ht="14.4" x14ac:dyDescent="0.3">
      <c r="A1836" t="s">
        <v>2452</v>
      </c>
      <c r="B1836" s="113" t="s">
        <v>929</v>
      </c>
      <c r="C1836" s="182" t="s">
        <v>442</v>
      </c>
      <c r="D1836" s="40" t="s">
        <v>440</v>
      </c>
      <c r="E1836" s="242" t="s">
        <v>943</v>
      </c>
      <c r="F1836" s="184" t="s">
        <v>4959</v>
      </c>
      <c r="G1836" s="371">
        <v>0.17841590000000002</v>
      </c>
      <c r="H1836" s="370">
        <v>5.9085944609999982E-3</v>
      </c>
      <c r="I1836">
        <v>2.6762385E-2</v>
      </c>
      <c r="J1836">
        <v>-1.6963204159999998E-2</v>
      </c>
      <c r="K1836">
        <v>-1.094314436E-2</v>
      </c>
      <c r="L1836">
        <v>-1.0953422459E-2</v>
      </c>
      <c r="M1836">
        <v>-3.88030828E-3</v>
      </c>
      <c r="N1836" s="109"/>
      <c r="O1836" s="377"/>
      <c r="P1836" s="32"/>
      <c r="Q1836" s="32"/>
      <c r="R1836" s="32"/>
    </row>
    <row r="1837" spans="1:18" ht="14.4" x14ac:dyDescent="0.3">
      <c r="A1837" t="s">
        <v>2453</v>
      </c>
      <c r="B1837" s="113" t="s">
        <v>929</v>
      </c>
      <c r="C1837" s="182" t="s">
        <v>443</v>
      </c>
      <c r="D1837" s="40" t="s">
        <v>440</v>
      </c>
      <c r="E1837" s="242" t="s">
        <v>943</v>
      </c>
      <c r="F1837" s="184" t="s">
        <v>4960</v>
      </c>
      <c r="G1837" s="371">
        <v>-4.8280610666666668E-2</v>
      </c>
      <c r="H1837" s="370">
        <v>-2.5732622862600002E-2</v>
      </c>
      <c r="I1837">
        <v>-7.2420916000000002E-3</v>
      </c>
      <c r="J1837">
        <v>-1.5033570580000001E-2</v>
      </c>
      <c r="K1837">
        <v>-9.7022876900000003E-3</v>
      </c>
      <c r="L1837">
        <v>-9.711420242600001E-3</v>
      </c>
      <c r="M1837">
        <v>-3.4478281299999999E-3</v>
      </c>
      <c r="N1837" s="109"/>
      <c r="O1837" s="377"/>
      <c r="P1837" s="32"/>
      <c r="Q1837" s="32"/>
      <c r="R1837" s="32"/>
    </row>
    <row r="1838" spans="1:18" ht="14.4" x14ac:dyDescent="0.3">
      <c r="B1838" s="113"/>
      <c r="C1838" s="180"/>
      <c r="D1838" s="37" t="s">
        <v>7687</v>
      </c>
      <c r="E1838" s="242"/>
      <c r="F1838"/>
      <c r="I1838"/>
      <c r="J1838"/>
      <c r="K1838"/>
      <c r="L1838"/>
      <c r="M1838"/>
      <c r="N1838" s="110"/>
      <c r="O1838" s="377"/>
      <c r="P1838" s="32"/>
      <c r="Q1838" s="32"/>
      <c r="R1838" s="32"/>
    </row>
    <row r="1839" spans="1:18" ht="14.4" x14ac:dyDescent="0.3">
      <c r="A1839" t="s">
        <v>2454</v>
      </c>
      <c r="B1839" s="113" t="s">
        <v>929</v>
      </c>
      <c r="C1839" s="182" t="s">
        <v>834</v>
      </c>
      <c r="D1839" s="40" t="s">
        <v>7687</v>
      </c>
      <c r="E1839" s="242" t="s">
        <v>943</v>
      </c>
      <c r="F1839" s="184" t="s">
        <v>4961</v>
      </c>
      <c r="G1839" s="371">
        <v>0.21767930000000002</v>
      </c>
      <c r="H1839" s="370">
        <v>1.1462429236999999E-2</v>
      </c>
      <c r="I1839">
        <v>3.2651895E-2</v>
      </c>
      <c r="J1839">
        <v>-1.7238653600000001E-2</v>
      </c>
      <c r="K1839">
        <v>-1.11195302E-2</v>
      </c>
      <c r="L1839">
        <v>-1.1129967403000001E-2</v>
      </c>
      <c r="M1839">
        <v>-3.9403749599999996E-3</v>
      </c>
      <c r="N1839" s="109"/>
      <c r="O1839" s="377"/>
      <c r="P1839" s="32"/>
      <c r="Q1839" s="32"/>
      <c r="R1839" s="32"/>
    </row>
    <row r="1840" spans="1:18" ht="14.4" x14ac:dyDescent="0.3">
      <c r="A1840" t="s">
        <v>2455</v>
      </c>
      <c r="B1840" s="113" t="s">
        <v>929</v>
      </c>
      <c r="C1840" s="182" t="s">
        <v>835</v>
      </c>
      <c r="D1840" s="40" t="s">
        <v>7687</v>
      </c>
      <c r="E1840" s="242" t="s">
        <v>943</v>
      </c>
      <c r="F1840" s="184" t="s">
        <v>4962</v>
      </c>
      <c r="G1840" s="371">
        <v>-0.22303491333333333</v>
      </c>
      <c r="H1840" s="370">
        <v>-5.8963878306999999E-2</v>
      </c>
      <c r="I1840">
        <v>-3.3455236999999999E-2</v>
      </c>
      <c r="J1840">
        <v>-2.1172384039999999E-2</v>
      </c>
      <c r="K1840">
        <v>-1.3427814499999999E-2</v>
      </c>
      <c r="L1840">
        <v>-1.3439269966999999E-2</v>
      </c>
      <c r="M1840">
        <v>-4.3248017999999999E-3</v>
      </c>
      <c r="N1840" s="109"/>
      <c r="O1840" s="377"/>
      <c r="P1840" s="32"/>
      <c r="Q1840" s="32"/>
      <c r="R1840" s="32"/>
    </row>
    <row r="1841" spans="1:18" ht="14.4" x14ac:dyDescent="0.3">
      <c r="A1841" t="s">
        <v>2456</v>
      </c>
      <c r="B1841" s="113" t="s">
        <v>929</v>
      </c>
      <c r="C1841" s="182" t="s">
        <v>836</v>
      </c>
      <c r="D1841" s="40" t="s">
        <v>7687</v>
      </c>
      <c r="E1841" s="242" t="s">
        <v>943</v>
      </c>
      <c r="F1841" s="184" t="s">
        <v>4963</v>
      </c>
      <c r="G1841" s="371">
        <v>-0.2419188266666667</v>
      </c>
      <c r="H1841" s="370">
        <v>-6.2011670501000003E-2</v>
      </c>
      <c r="I1841">
        <v>-3.6287824000000003E-2</v>
      </c>
      <c r="J1841">
        <v>-2.1315318250000003E-2</v>
      </c>
      <c r="K1841">
        <v>-1.3537552600000001E-2</v>
      </c>
      <c r="L1841">
        <v>-1.3549198991000001E-2</v>
      </c>
      <c r="M1841">
        <v>-4.3968818600000001E-3</v>
      </c>
      <c r="N1841" s="109"/>
      <c r="P1841" s="32"/>
      <c r="Q1841" s="32"/>
      <c r="R1841" s="32"/>
    </row>
    <row r="1842" spans="1:18" ht="14.4" x14ac:dyDescent="0.3">
      <c r="A1842" t="s">
        <v>2457</v>
      </c>
      <c r="B1842" s="113" t="s">
        <v>929</v>
      </c>
      <c r="C1842" s="182" t="s">
        <v>837</v>
      </c>
      <c r="D1842" s="40" t="s">
        <v>7687</v>
      </c>
      <c r="E1842" s="242" t="s">
        <v>943</v>
      </c>
      <c r="F1842" s="184" t="s">
        <v>4964</v>
      </c>
      <c r="G1842" s="371">
        <v>-1.2075498666666667E-2</v>
      </c>
      <c r="H1842" s="370">
        <v>-1.3185010661100002E-2</v>
      </c>
      <c r="I1842">
        <v>-1.8113248000000001E-3</v>
      </c>
      <c r="J1842">
        <v>-9.2416926699999992E-3</v>
      </c>
      <c r="K1842">
        <v>-5.9674059599999999E-3</v>
      </c>
      <c r="L1842">
        <v>-5.9730382311000002E-3</v>
      </c>
      <c r="M1842">
        <v>-2.1263609200000001E-3</v>
      </c>
      <c r="N1842" s="109"/>
      <c r="O1842" s="377"/>
      <c r="P1842" s="32"/>
      <c r="Q1842" s="32"/>
      <c r="R1842" s="32"/>
    </row>
    <row r="1843" spans="1:18" ht="14.4" x14ac:dyDescent="0.3">
      <c r="A1843" t="s">
        <v>2458</v>
      </c>
      <c r="B1843" s="113" t="s">
        <v>929</v>
      </c>
      <c r="C1843" s="182" t="s">
        <v>838</v>
      </c>
      <c r="D1843" s="40" t="s">
        <v>7687</v>
      </c>
      <c r="E1843" s="242" t="s">
        <v>943</v>
      </c>
      <c r="F1843" s="184" t="s">
        <v>4965</v>
      </c>
      <c r="G1843" s="371">
        <v>-0.43600368</v>
      </c>
      <c r="H1843" s="370">
        <v>-9.094846089200001E-2</v>
      </c>
      <c r="I1843">
        <v>-6.5400552000000001E-2</v>
      </c>
      <c r="J1843">
        <v>-2.1295967700000005E-2</v>
      </c>
      <c r="K1843">
        <v>-1.3457527E-2</v>
      </c>
      <c r="L1843">
        <v>-1.3468759721999998E-2</v>
      </c>
      <c r="M1843">
        <v>-4.24070847E-3</v>
      </c>
      <c r="N1843" s="109"/>
      <c r="O1843" s="377"/>
      <c r="P1843" s="32"/>
      <c r="Q1843" s="32"/>
      <c r="R1843" s="32"/>
    </row>
    <row r="1844" spans="1:18" ht="14.4" x14ac:dyDescent="0.3">
      <c r="A1844" t="s">
        <v>2459</v>
      </c>
      <c r="B1844" s="113" t="s">
        <v>929</v>
      </c>
      <c r="C1844" s="182" t="s">
        <v>839</v>
      </c>
      <c r="D1844" s="40" t="s">
        <v>7687</v>
      </c>
      <c r="E1844" s="242" t="s">
        <v>943</v>
      </c>
      <c r="F1844" s="184" t="s">
        <v>4966</v>
      </c>
      <c r="G1844" s="371">
        <v>3.6071820666666671E-2</v>
      </c>
      <c r="H1844" s="370">
        <v>-5.9493790303999997E-3</v>
      </c>
      <c r="I1844">
        <v>5.4107731000000003E-3</v>
      </c>
      <c r="J1844">
        <v>-9.2402041300000022E-3</v>
      </c>
      <c r="K1844">
        <v>-5.9612501400000007E-3</v>
      </c>
      <c r="L1844">
        <v>-5.9668505904000007E-3</v>
      </c>
      <c r="M1844">
        <v>-2.1143475499999999E-3</v>
      </c>
      <c r="N1844" s="109"/>
      <c r="O1844" s="377"/>
      <c r="P1844" s="32"/>
      <c r="Q1844" s="32"/>
      <c r="R1844" s="32"/>
    </row>
    <row r="1845" spans="1:18" ht="14.4" x14ac:dyDescent="0.3">
      <c r="A1845" t="s">
        <v>2460</v>
      </c>
      <c r="B1845" s="113" t="s">
        <v>929</v>
      </c>
      <c r="C1845" s="182" t="s">
        <v>840</v>
      </c>
      <c r="D1845" s="40" t="s">
        <v>7687</v>
      </c>
      <c r="E1845" s="242" t="s">
        <v>943</v>
      </c>
      <c r="F1845" s="184" t="s">
        <v>4967</v>
      </c>
      <c r="G1845" s="371">
        <v>0.35875062666666668</v>
      </c>
      <c r="H1845" s="370">
        <v>3.5684805142600001E-2</v>
      </c>
      <c r="I1845">
        <v>5.3812593999999998E-2</v>
      </c>
      <c r="J1845">
        <v>-1.475514426E-2</v>
      </c>
      <c r="K1845">
        <v>-9.5135902099999989E-3</v>
      </c>
      <c r="L1845">
        <v>-9.5225000173999996E-3</v>
      </c>
      <c r="M1845">
        <v>-3.36373479E-3</v>
      </c>
      <c r="N1845" s="109"/>
      <c r="O1845" s="377"/>
      <c r="P1845" s="32"/>
      <c r="Q1845" s="32"/>
      <c r="R1845" s="32"/>
    </row>
    <row r="1846" spans="1:18" ht="14.4" x14ac:dyDescent="0.3">
      <c r="A1846" t="s">
        <v>2461</v>
      </c>
      <c r="B1846" s="113" t="s">
        <v>929</v>
      </c>
      <c r="C1846" s="182" t="s">
        <v>841</v>
      </c>
      <c r="D1846" s="40" t="s">
        <v>7687</v>
      </c>
      <c r="E1846" s="242" t="s">
        <v>943</v>
      </c>
      <c r="F1846" s="184" t="s">
        <v>4968</v>
      </c>
      <c r="G1846" s="371">
        <v>0.12243360666666667</v>
      </c>
      <c r="H1846" s="370">
        <v>1.9156276810999989E-3</v>
      </c>
      <c r="I1846">
        <v>1.8365040999999999E-2</v>
      </c>
      <c r="J1846">
        <v>-1.3377897750000001E-2</v>
      </c>
      <c r="K1846">
        <v>-8.6316609899999997E-3</v>
      </c>
      <c r="L1846">
        <v>-8.6397752789000009E-3</v>
      </c>
      <c r="M1846">
        <v>-3.0634012800000001E-3</v>
      </c>
      <c r="N1846" s="109"/>
      <c r="O1846" s="377"/>
      <c r="P1846" s="32"/>
      <c r="Q1846" s="32"/>
      <c r="R1846" s="32"/>
    </row>
    <row r="1847" spans="1:18" ht="14.4" x14ac:dyDescent="0.3">
      <c r="A1847" t="s">
        <v>2462</v>
      </c>
      <c r="B1847" s="113" t="s">
        <v>929</v>
      </c>
      <c r="C1847" s="182" t="s">
        <v>842</v>
      </c>
      <c r="D1847" s="40" t="s">
        <v>7687</v>
      </c>
      <c r="E1847" s="242" t="s">
        <v>943</v>
      </c>
      <c r="F1847" s="184" t="s">
        <v>4969</v>
      </c>
      <c r="G1847" s="371">
        <v>0.1352457</v>
      </c>
      <c r="H1847" s="370">
        <v>1.6216819578899998E-2</v>
      </c>
      <c r="I1847">
        <v>2.0286854999999999E-2</v>
      </c>
      <c r="J1847">
        <v>-3.1907387970000001E-3</v>
      </c>
      <c r="K1847">
        <v>-2.1238521999999999E-3</v>
      </c>
      <c r="L1847">
        <v>-2.1261751141E-3</v>
      </c>
      <c r="M1847">
        <v>-8.7697370999999995E-4</v>
      </c>
      <c r="N1847" s="109"/>
      <c r="O1847" s="377"/>
      <c r="P1847" s="32"/>
      <c r="Q1847" s="32"/>
      <c r="R1847" s="32"/>
    </row>
    <row r="1848" spans="1:18" ht="14.4" x14ac:dyDescent="0.3">
      <c r="A1848" t="s">
        <v>2463</v>
      </c>
      <c r="B1848" s="113" t="s">
        <v>929</v>
      </c>
      <c r="C1848" s="182" t="s">
        <v>843</v>
      </c>
      <c r="D1848" s="40" t="s">
        <v>7687</v>
      </c>
      <c r="E1848" s="242" t="s">
        <v>943</v>
      </c>
      <c r="F1848" s="184" t="s">
        <v>4970</v>
      </c>
      <c r="G1848" s="371">
        <v>-1.3117184000000002</v>
      </c>
      <c r="H1848" s="370">
        <v>-0.20711088680930001</v>
      </c>
      <c r="I1848">
        <v>-0.19675776</v>
      </c>
      <c r="J1848">
        <v>-8.413856170000001E-3</v>
      </c>
      <c r="K1848">
        <v>-5.4320926100000005E-3</v>
      </c>
      <c r="L1848">
        <v>-5.4372157493000001E-3</v>
      </c>
      <c r="M1848">
        <v>-1.9341474999999999E-3</v>
      </c>
      <c r="N1848" s="109"/>
      <c r="O1848" s="377"/>
      <c r="P1848" s="32"/>
      <c r="Q1848" s="32"/>
      <c r="R1848" s="32"/>
    </row>
    <row r="1849" spans="1:18" ht="14.4" x14ac:dyDescent="0.3">
      <c r="A1849" t="s">
        <v>2464</v>
      </c>
      <c r="B1849" s="113" t="s">
        <v>929</v>
      </c>
      <c r="C1849" s="182" t="s">
        <v>844</v>
      </c>
      <c r="D1849" s="40" t="s">
        <v>7687</v>
      </c>
      <c r="E1849" s="242" t="s">
        <v>943</v>
      </c>
      <c r="F1849" s="184" t="s">
        <v>4971</v>
      </c>
      <c r="G1849" s="371">
        <v>0.31936451999999999</v>
      </c>
      <c r="H1849" s="370">
        <v>2.7995237679500001E-2</v>
      </c>
      <c r="I1849">
        <v>4.7904677999999999E-2</v>
      </c>
      <c r="J1849">
        <v>-1.6227235179999997E-2</v>
      </c>
      <c r="K1849">
        <v>-1.045079084E-2</v>
      </c>
      <c r="L1849">
        <v>-1.04605184405E-2</v>
      </c>
      <c r="M1849">
        <v>-3.67247754E-3</v>
      </c>
      <c r="N1849" s="109"/>
      <c r="O1849" s="377"/>
      <c r="P1849" s="32"/>
      <c r="Q1849" s="32"/>
      <c r="R1849" s="32"/>
    </row>
    <row r="1850" spans="1:18" ht="14.4" x14ac:dyDescent="0.3">
      <c r="A1850" t="s">
        <v>2465</v>
      </c>
      <c r="B1850" s="113" t="s">
        <v>929</v>
      </c>
      <c r="C1850" s="182" t="s">
        <v>846</v>
      </c>
      <c r="D1850" s="40" t="s">
        <v>7687</v>
      </c>
      <c r="E1850" s="242" t="s">
        <v>943</v>
      </c>
      <c r="F1850" s="184" t="s">
        <v>4972</v>
      </c>
      <c r="G1850" s="371">
        <v>0.59245598666666666</v>
      </c>
      <c r="H1850" s="370">
        <v>4.7262946621100005E-2</v>
      </c>
      <c r="I1850">
        <v>8.8868398000000001E-2</v>
      </c>
      <c r="J1850">
        <v>-3.8208716490000003E-2</v>
      </c>
      <c r="K1850">
        <v>-2.22664973E-2</v>
      </c>
      <c r="L1850">
        <v>-2.22754707489E-2</v>
      </c>
      <c r="M1850">
        <v>-3.38776144E-3</v>
      </c>
      <c r="N1850" s="109"/>
      <c r="O1850" s="372"/>
      <c r="P1850" s="32"/>
      <c r="Q1850" s="32"/>
      <c r="R1850" s="32"/>
    </row>
    <row r="1851" spans="1:18" ht="14.4" x14ac:dyDescent="0.3">
      <c r="A1851" t="s">
        <v>2466</v>
      </c>
      <c r="B1851" s="113" t="s">
        <v>929</v>
      </c>
      <c r="C1851" s="182" t="s">
        <v>847</v>
      </c>
      <c r="D1851" s="40" t="s">
        <v>7687</v>
      </c>
      <c r="E1851" s="242" t="s">
        <v>943</v>
      </c>
      <c r="F1851" s="184" t="s">
        <v>4973</v>
      </c>
      <c r="G1851" s="371">
        <v>0.63647369333333337</v>
      </c>
      <c r="H1851" s="370">
        <v>8.1586571701499994E-2</v>
      </c>
      <c r="I1851">
        <v>9.5471054E-2</v>
      </c>
      <c r="J1851">
        <v>-1.1306818210000001E-2</v>
      </c>
      <c r="K1851">
        <v>-7.28722187E-3</v>
      </c>
      <c r="L1851">
        <v>-7.2940315085000002E-3</v>
      </c>
      <c r="M1851">
        <v>-2.57085445E-3</v>
      </c>
      <c r="N1851" s="109"/>
      <c r="O1851" s="377"/>
      <c r="P1851" s="32"/>
      <c r="Q1851" s="32"/>
      <c r="R1851" s="32"/>
    </row>
    <row r="1852" spans="1:18" ht="14.4" x14ac:dyDescent="0.3">
      <c r="A1852" t="s">
        <v>2467</v>
      </c>
      <c r="B1852" s="113" t="s">
        <v>929</v>
      </c>
      <c r="C1852" s="182" t="s">
        <v>848</v>
      </c>
      <c r="D1852" s="40" t="s">
        <v>7687</v>
      </c>
      <c r="E1852" s="242" t="s">
        <v>943</v>
      </c>
      <c r="F1852" s="184" t="s">
        <v>4974</v>
      </c>
      <c r="G1852" s="371">
        <v>0.24100517333333335</v>
      </c>
      <c r="H1852" s="370">
        <v>1.5485123314E-2</v>
      </c>
      <c r="I1852">
        <v>3.6150776000000003E-2</v>
      </c>
      <c r="J1852">
        <v>-1.6823246900000002E-2</v>
      </c>
      <c r="K1852">
        <v>-1.084571778E-2</v>
      </c>
      <c r="L1852">
        <v>-1.0855868596000001E-2</v>
      </c>
      <c r="M1852">
        <v>-3.8322549699999998E-3</v>
      </c>
      <c r="N1852" s="109"/>
      <c r="O1852" s="377"/>
      <c r="P1852" s="32"/>
      <c r="Q1852" s="32"/>
      <c r="R1852" s="32"/>
    </row>
    <row r="1853" spans="1:18" ht="14.4" x14ac:dyDescent="0.3">
      <c r="A1853" t="s">
        <v>2468</v>
      </c>
      <c r="B1853" s="113" t="s">
        <v>929</v>
      </c>
      <c r="C1853" s="182" t="s">
        <v>849</v>
      </c>
      <c r="D1853" s="40" t="s">
        <v>7687</v>
      </c>
      <c r="E1853" s="242" t="s">
        <v>943</v>
      </c>
      <c r="F1853" s="184" t="s">
        <v>4975</v>
      </c>
      <c r="G1853" s="371">
        <v>0.15875062666666667</v>
      </c>
      <c r="H1853" s="370">
        <v>5.6848051425999989E-3</v>
      </c>
      <c r="I1853">
        <v>2.3812593999999999E-2</v>
      </c>
      <c r="J1853">
        <v>-1.475514426E-2</v>
      </c>
      <c r="K1853">
        <v>-9.5135902099999989E-3</v>
      </c>
      <c r="L1853">
        <v>-9.5225000173999996E-3</v>
      </c>
      <c r="M1853">
        <v>-3.36373479E-3</v>
      </c>
      <c r="N1853" s="109"/>
      <c r="O1853" s="377"/>
      <c r="P1853" s="32"/>
      <c r="Q1853" s="32"/>
      <c r="R1853" s="32"/>
    </row>
    <row r="1854" spans="1:18" ht="14.4" x14ac:dyDescent="0.3">
      <c r="A1854" t="s">
        <v>2469</v>
      </c>
      <c r="B1854" s="113" t="s">
        <v>929</v>
      </c>
      <c r="C1854" s="182" t="s">
        <v>850</v>
      </c>
      <c r="D1854" s="40" t="s">
        <v>7687</v>
      </c>
      <c r="E1854" s="242" t="s">
        <v>943</v>
      </c>
      <c r="F1854" s="184" t="s">
        <v>4976</v>
      </c>
      <c r="G1854" s="371">
        <v>0.26462101333333338</v>
      </c>
      <c r="H1854" s="370">
        <v>2.59562068422E-2</v>
      </c>
      <c r="I1854">
        <v>3.9693152000000002E-2</v>
      </c>
      <c r="J1854">
        <v>-1.117132627E-2</v>
      </c>
      <c r="K1854">
        <v>-7.20826265E-3</v>
      </c>
      <c r="L1854">
        <v>-7.2150404677999999E-3</v>
      </c>
      <c r="M1854">
        <v>-2.5588410699999998E-3</v>
      </c>
      <c r="N1854" s="109"/>
      <c r="O1854" s="377"/>
      <c r="P1854" s="32"/>
      <c r="Q1854" s="32"/>
      <c r="R1854" s="32"/>
    </row>
    <row r="1855" spans="1:18" ht="14.4" x14ac:dyDescent="0.3">
      <c r="A1855" t="s">
        <v>2470</v>
      </c>
      <c r="B1855" s="113" t="s">
        <v>929</v>
      </c>
      <c r="C1855" s="182" t="s">
        <v>845</v>
      </c>
      <c r="D1855" s="40" t="s">
        <v>7687</v>
      </c>
      <c r="E1855" s="242" t="s">
        <v>943</v>
      </c>
      <c r="F1855" s="184" t="s">
        <v>4977</v>
      </c>
      <c r="G1855" s="371">
        <v>0.31649607333333335</v>
      </c>
      <c r="H1855" s="370">
        <v>3.1884485981500003E-2</v>
      </c>
      <c r="I1855">
        <v>4.7474411000000001E-2</v>
      </c>
      <c r="J1855">
        <v>-1.2687041610000001E-2</v>
      </c>
      <c r="K1855">
        <v>-8.1814626300000005E-3</v>
      </c>
      <c r="L1855">
        <v>-8.1891314284999999E-3</v>
      </c>
      <c r="M1855">
        <v>-2.8952146099999999E-3</v>
      </c>
      <c r="N1855" s="109"/>
      <c r="O1855" s="377"/>
      <c r="P1855" s="32"/>
      <c r="Q1855" s="32"/>
      <c r="R1855" s="32"/>
    </row>
    <row r="1856" spans="1:18" ht="14.4" x14ac:dyDescent="0.3">
      <c r="B1856" s="113"/>
      <c r="C1856" s="182"/>
      <c r="D1856" s="40"/>
      <c r="E1856" s="242"/>
      <c r="F1856"/>
      <c r="I1856"/>
      <c r="J1856"/>
      <c r="K1856"/>
      <c r="L1856"/>
      <c r="M1856"/>
      <c r="N1856" s="110"/>
      <c r="O1856" s="377"/>
      <c r="P1856" s="32"/>
      <c r="Q1856" s="32"/>
      <c r="R1856" s="32"/>
    </row>
    <row r="1857" spans="1:18" ht="14.4" x14ac:dyDescent="0.3">
      <c r="B1857" s="113"/>
      <c r="C1857" s="180"/>
      <c r="D1857" s="37" t="s">
        <v>444</v>
      </c>
      <c r="E1857" s="242"/>
      <c r="F1857"/>
      <c r="I1857"/>
      <c r="J1857"/>
      <c r="K1857"/>
      <c r="L1857"/>
      <c r="M1857"/>
      <c r="O1857" s="377"/>
      <c r="P1857" s="32"/>
      <c r="Q1857" s="32"/>
      <c r="R1857" s="32"/>
    </row>
    <row r="1858" spans="1:18" ht="14.4" x14ac:dyDescent="0.3">
      <c r="A1858" t="s">
        <v>7688</v>
      </c>
      <c r="B1858" s="113" t="s">
        <v>929</v>
      </c>
      <c r="C1858" s="182" t="s">
        <v>445</v>
      </c>
      <c r="D1858" s="40" t="s">
        <v>444</v>
      </c>
      <c r="E1858" s="242" t="s">
        <v>943</v>
      </c>
      <c r="F1858" s="184" t="s">
        <v>7689</v>
      </c>
      <c r="G1858" s="371">
        <v>-1.0151560000000002</v>
      </c>
      <c r="H1858" s="370">
        <v>-0.15363808602529999</v>
      </c>
      <c r="I1858">
        <v>-0.1522734</v>
      </c>
      <c r="J1858">
        <v>1.3614079899999993E-4</v>
      </c>
      <c r="K1858">
        <v>-5.9228561000000018E-4</v>
      </c>
      <c r="L1858">
        <v>-5.962504743000002E-4</v>
      </c>
      <c r="M1858">
        <v>-1.49686196E-3</v>
      </c>
      <c r="N1858" s="109"/>
      <c r="O1858" s="377"/>
      <c r="P1858" s="32"/>
      <c r="Q1858" s="32"/>
      <c r="R1858" s="32"/>
    </row>
    <row r="1859" spans="1:18" ht="14.4" x14ac:dyDescent="0.3">
      <c r="A1859" t="s">
        <v>7690</v>
      </c>
      <c r="B1859" s="113" t="s">
        <v>929</v>
      </c>
      <c r="C1859" s="182" t="s">
        <v>446</v>
      </c>
      <c r="D1859" s="40" t="s">
        <v>444</v>
      </c>
      <c r="E1859" s="242" t="s">
        <v>943</v>
      </c>
      <c r="F1859" s="184" t="s">
        <v>7691</v>
      </c>
      <c r="G1859" s="371">
        <v>-0.87991046666666672</v>
      </c>
      <c r="H1859" s="370">
        <v>-0.13090214080099999</v>
      </c>
      <c r="I1859">
        <v>-0.13198657</v>
      </c>
      <c r="J1859">
        <v>2.385306389E-3</v>
      </c>
      <c r="K1859">
        <v>7.1843725000000057E-4</v>
      </c>
      <c r="L1859">
        <v>7.1500061000000063E-4</v>
      </c>
      <c r="M1859">
        <v>-1.2974405499999999E-3</v>
      </c>
      <c r="N1859" s="109"/>
      <c r="O1859" s="377"/>
      <c r="P1859" s="32"/>
      <c r="Q1859" s="32"/>
      <c r="R1859" s="32"/>
    </row>
    <row r="1860" spans="1:18" ht="14.4" x14ac:dyDescent="0.3">
      <c r="A1860" t="s">
        <v>7692</v>
      </c>
      <c r="B1860" s="113" t="s">
        <v>929</v>
      </c>
      <c r="C1860" s="182" t="s">
        <v>447</v>
      </c>
      <c r="D1860" s="40" t="s">
        <v>444</v>
      </c>
      <c r="E1860" s="242" t="s">
        <v>943</v>
      </c>
      <c r="F1860" s="184" t="s">
        <v>7693</v>
      </c>
      <c r="G1860" s="371">
        <v>-0.43995524000000003</v>
      </c>
      <c r="H1860" s="370">
        <v>-5.6941855506999997E-2</v>
      </c>
      <c r="I1860">
        <v>-6.5993285999999998E-2</v>
      </c>
      <c r="J1860">
        <v>9.7018690890000019E-3</v>
      </c>
      <c r="K1860">
        <v>4.98223452E-3</v>
      </c>
      <c r="L1860">
        <v>4.9805162E-3</v>
      </c>
      <c r="M1860">
        <v>-6.4872027600000007E-4</v>
      </c>
      <c r="N1860" s="109"/>
      <c r="O1860" s="377"/>
      <c r="P1860" s="32"/>
      <c r="Q1860" s="32"/>
      <c r="R1860" s="32"/>
    </row>
    <row r="1861" spans="1:18" ht="14.4" x14ac:dyDescent="0.3">
      <c r="A1861" t="s">
        <v>7694</v>
      </c>
      <c r="B1861" s="113" t="s">
        <v>929</v>
      </c>
      <c r="C1861" s="182" t="s">
        <v>448</v>
      </c>
      <c r="D1861" s="40" t="s">
        <v>444</v>
      </c>
      <c r="E1861" s="242" t="s">
        <v>943</v>
      </c>
      <c r="F1861" s="184" t="s">
        <v>7695</v>
      </c>
      <c r="G1861" s="371">
        <v>-0.85546853333333339</v>
      </c>
      <c r="H1861" s="370">
        <v>-0.12679323955980001</v>
      </c>
      <c r="I1861">
        <v>-0.12832028000000001</v>
      </c>
      <c r="J1861">
        <v>2.7917821380000008E-3</v>
      </c>
      <c r="K1861">
        <v>9.5531491000000034E-4</v>
      </c>
      <c r="L1861">
        <v>9.5197373220000034E-4</v>
      </c>
      <c r="M1861">
        <v>-1.2614005200000001E-3</v>
      </c>
      <c r="N1861" s="109"/>
      <c r="O1861" s="377"/>
      <c r="P1861" s="32"/>
      <c r="Q1861" s="32"/>
      <c r="R1861" s="32"/>
    </row>
    <row r="1862" spans="1:18" ht="14.4" x14ac:dyDescent="0.3">
      <c r="A1862" t="s">
        <v>7696</v>
      </c>
      <c r="B1862" s="113" t="s">
        <v>929</v>
      </c>
      <c r="C1862" s="182" t="s">
        <v>449</v>
      </c>
      <c r="D1862" s="40" t="s">
        <v>444</v>
      </c>
      <c r="E1862" s="242" t="s">
        <v>943</v>
      </c>
      <c r="F1862" s="184" t="s">
        <v>7697</v>
      </c>
      <c r="G1862" s="371">
        <v>-1.0347095333333334</v>
      </c>
      <c r="H1862" s="370">
        <v>-0.15625518789209999</v>
      </c>
      <c r="I1862">
        <v>-0.15520643000000001</v>
      </c>
      <c r="J1862">
        <v>4.8097734200000021E-4</v>
      </c>
      <c r="K1862">
        <v>-4.1777065999999956E-4</v>
      </c>
      <c r="L1862">
        <v>-4.2181189409999957E-4</v>
      </c>
      <c r="M1862">
        <v>-1.525694E-3</v>
      </c>
      <c r="N1862" s="109"/>
      <c r="O1862" s="377"/>
      <c r="P1862" s="32"/>
      <c r="Q1862" s="32"/>
      <c r="R1862" s="32"/>
    </row>
    <row r="1863" spans="1:18" ht="14.4" x14ac:dyDescent="0.3">
      <c r="A1863" t="s">
        <v>7698</v>
      </c>
      <c r="B1863" s="113" t="s">
        <v>929</v>
      </c>
      <c r="C1863" s="182" t="s">
        <v>450</v>
      </c>
      <c r="D1863" s="40" t="s">
        <v>444</v>
      </c>
      <c r="E1863" s="242" t="s">
        <v>943</v>
      </c>
      <c r="F1863" s="184" t="s">
        <v>7699</v>
      </c>
      <c r="G1863" s="371">
        <v>-0.88805780000000001</v>
      </c>
      <c r="H1863" s="370">
        <v>-0.13160176098170001</v>
      </c>
      <c r="I1863">
        <v>-0.13320867</v>
      </c>
      <c r="J1863">
        <v>2.9198314089999991E-3</v>
      </c>
      <c r="K1863">
        <v>1.0034950000000003E-3</v>
      </c>
      <c r="L1863">
        <v>1.0000265393000005E-3</v>
      </c>
      <c r="M1863">
        <v>-1.3094539299999999E-3</v>
      </c>
      <c r="N1863" s="109"/>
      <c r="O1863" s="377"/>
      <c r="P1863" s="32"/>
      <c r="Q1863" s="32"/>
      <c r="R1863" s="32"/>
    </row>
    <row r="1864" spans="1:18" ht="14.4" x14ac:dyDescent="0.3">
      <c r="A1864" t="s">
        <v>7700</v>
      </c>
      <c r="B1864" s="113" t="s">
        <v>929</v>
      </c>
      <c r="C1864" s="182" t="s">
        <v>451</v>
      </c>
      <c r="D1864" s="40" t="s">
        <v>444</v>
      </c>
      <c r="E1864" s="242" t="s">
        <v>943</v>
      </c>
      <c r="F1864" s="184" t="s">
        <v>7701</v>
      </c>
      <c r="G1864" s="371">
        <v>-0.44484362666666666</v>
      </c>
      <c r="H1864" s="370">
        <v>-5.7093618685399999E-2</v>
      </c>
      <c r="I1864">
        <v>-6.6726543999999999E-2</v>
      </c>
      <c r="J1864">
        <v>1.0290591008000002E-2</v>
      </c>
      <c r="K1864">
        <v>5.2988760100000001E-3</v>
      </c>
      <c r="L1864">
        <v>5.2971385975999997E-3</v>
      </c>
      <c r="M1864">
        <v>-6.5592828100000003E-4</v>
      </c>
      <c r="N1864" s="109"/>
      <c r="O1864" s="372"/>
      <c r="P1864" s="32"/>
      <c r="Q1864" s="32"/>
      <c r="R1864" s="32"/>
    </row>
    <row r="1865" spans="1:18" ht="14.4" x14ac:dyDescent="0.3">
      <c r="B1865" s="113"/>
      <c r="C1865" s="182"/>
      <c r="D1865" s="40"/>
      <c r="E1865" s="242"/>
      <c r="F1865"/>
      <c r="I1865"/>
      <c r="J1865"/>
      <c r="K1865"/>
      <c r="L1865"/>
      <c r="M1865"/>
      <c r="N1865" s="112"/>
      <c r="P1865" s="32"/>
      <c r="Q1865" s="32"/>
      <c r="R1865" s="32"/>
    </row>
    <row r="1866" spans="1:18" ht="14.4" x14ac:dyDescent="0.3">
      <c r="B1866" s="113"/>
      <c r="C1866" s="180"/>
      <c r="D1866" s="37" t="s">
        <v>452</v>
      </c>
      <c r="E1866" s="242"/>
      <c r="F1866"/>
      <c r="I1866"/>
      <c r="J1866"/>
      <c r="K1866"/>
      <c r="L1866"/>
      <c r="M1866"/>
      <c r="N1866" s="39"/>
      <c r="O1866" s="377"/>
      <c r="P1866" s="32"/>
      <c r="Q1866" s="32"/>
      <c r="R1866" s="32"/>
    </row>
    <row r="1867" spans="1:18" ht="14.4" x14ac:dyDescent="0.3">
      <c r="A1867" t="s">
        <v>2471</v>
      </c>
      <c r="B1867" s="113" t="s">
        <v>929</v>
      </c>
      <c r="C1867" s="182" t="s">
        <v>453</v>
      </c>
      <c r="D1867" s="40" t="s">
        <v>452</v>
      </c>
      <c r="E1867" s="242" t="s">
        <v>943</v>
      </c>
      <c r="F1867" s="184" t="s">
        <v>4978</v>
      </c>
      <c r="G1867" s="371">
        <v>1.4286501333333332</v>
      </c>
      <c r="H1867" s="370">
        <v>0.21441050682419999</v>
      </c>
      <c r="I1867">
        <v>0.21429751999999999</v>
      </c>
      <c r="J1867">
        <v>3.1013908399999996E-3</v>
      </c>
      <c r="K1867">
        <v>3.5835199999999972E-4</v>
      </c>
      <c r="L1867">
        <v>3.5045727420000014E-4</v>
      </c>
      <c r="M1867">
        <v>-2.9805092900000003E-3</v>
      </c>
      <c r="N1867" s="109"/>
      <c r="O1867" s="377"/>
      <c r="P1867" s="32"/>
      <c r="Q1867" s="32"/>
      <c r="R1867" s="32"/>
    </row>
    <row r="1868" spans="1:18" ht="14.4" x14ac:dyDescent="0.3">
      <c r="A1868" t="s">
        <v>2472</v>
      </c>
      <c r="B1868" s="113" t="s">
        <v>929</v>
      </c>
      <c r="C1868" s="182" t="s">
        <v>454</v>
      </c>
      <c r="D1868" s="40" t="s">
        <v>452</v>
      </c>
      <c r="E1868" s="242" t="s">
        <v>943</v>
      </c>
      <c r="F1868" s="184" t="s">
        <v>4979</v>
      </c>
      <c r="G1868" s="371">
        <v>0.89421913333333325</v>
      </c>
      <c r="H1868" s="370">
        <v>0.14168073081039997</v>
      </c>
      <c r="I1868">
        <v>0.13413286999999999</v>
      </c>
      <c r="J1868">
        <v>9.655763710000001E-3</v>
      </c>
      <c r="K1868">
        <v>4.3101849800000012E-3</v>
      </c>
      <c r="L1868">
        <v>4.3046163504000014E-3</v>
      </c>
      <c r="M1868">
        <v>-2.1023342699999998E-3</v>
      </c>
      <c r="N1868" s="109"/>
      <c r="O1868" s="377"/>
      <c r="P1868" s="32"/>
      <c r="Q1868" s="32"/>
      <c r="R1868" s="32"/>
    </row>
    <row r="1869" spans="1:18" ht="14.4" x14ac:dyDescent="0.3">
      <c r="A1869" t="s">
        <v>2473</v>
      </c>
      <c r="B1869" s="113" t="s">
        <v>929</v>
      </c>
      <c r="C1869" s="182" t="s">
        <v>455</v>
      </c>
      <c r="D1869" s="40" t="s">
        <v>452</v>
      </c>
      <c r="E1869" s="242" t="s">
        <v>943</v>
      </c>
      <c r="F1869" s="184" t="s">
        <v>4980</v>
      </c>
      <c r="G1869" s="371">
        <v>1.2544983333333335</v>
      </c>
      <c r="H1869" s="370">
        <v>0.18840088617549999</v>
      </c>
      <c r="I1869">
        <v>0.18817475</v>
      </c>
      <c r="J1869">
        <v>3.1615414899999993E-3</v>
      </c>
      <c r="K1869">
        <v>4.1455879999999917E-4</v>
      </c>
      <c r="L1869">
        <v>4.0680408549999877E-4</v>
      </c>
      <c r="M1869">
        <v>-2.9276506000000002E-3</v>
      </c>
      <c r="N1869" s="109"/>
      <c r="O1869" s="377"/>
      <c r="P1869" s="32"/>
      <c r="Q1869" s="32"/>
      <c r="R1869" s="32"/>
    </row>
    <row r="1870" spans="1:18" ht="14.4" x14ac:dyDescent="0.3">
      <c r="A1870" t="s">
        <v>2474</v>
      </c>
      <c r="B1870" s="113" t="s">
        <v>929</v>
      </c>
      <c r="C1870" s="182" t="s">
        <v>456</v>
      </c>
      <c r="D1870" s="40" t="s">
        <v>452</v>
      </c>
      <c r="E1870" s="242" t="s">
        <v>943</v>
      </c>
      <c r="F1870" s="184" t="s">
        <v>4981</v>
      </c>
      <c r="G1870" s="371">
        <v>-1.8641065999999999</v>
      </c>
      <c r="H1870" s="370">
        <v>-0.27719155146550001</v>
      </c>
      <c r="I1870">
        <v>-0.27961598999999998</v>
      </c>
      <c r="J1870">
        <v>5.1803709199999982E-3</v>
      </c>
      <c r="K1870">
        <v>1.5910510799999995E-3</v>
      </c>
      <c r="L1870">
        <v>1.5837704944999993E-3</v>
      </c>
      <c r="M1870">
        <v>-2.7486517999999998E-3</v>
      </c>
      <c r="N1870" s="109"/>
      <c r="O1870" s="377"/>
      <c r="P1870" s="32"/>
      <c r="Q1870" s="32"/>
      <c r="R1870" s="32"/>
    </row>
    <row r="1871" spans="1:18" ht="14.4" x14ac:dyDescent="0.3">
      <c r="A1871" t="s">
        <v>7702</v>
      </c>
      <c r="B1871" s="113" t="s">
        <v>929</v>
      </c>
      <c r="C1871" s="182" t="s">
        <v>457</v>
      </c>
      <c r="D1871" s="40" t="s">
        <v>452</v>
      </c>
      <c r="E1871" s="242" t="s">
        <v>943</v>
      </c>
      <c r="F1871" s="184" t="s">
        <v>7703</v>
      </c>
      <c r="G1871" s="371">
        <v>0.88766773333333326</v>
      </c>
      <c r="H1871" s="370">
        <v>0.6482194624698</v>
      </c>
      <c r="I1871">
        <v>0.13315015999999999</v>
      </c>
      <c r="J1871">
        <v>0.51669901247600003</v>
      </c>
      <c r="K1871">
        <v>0.45718668950000002</v>
      </c>
      <c r="L1871">
        <v>0.45718238415380003</v>
      </c>
      <c r="M1871">
        <v>-1.62540466E-3</v>
      </c>
      <c r="N1871" s="109"/>
      <c r="O1871" s="377"/>
      <c r="P1871" s="32"/>
      <c r="Q1871" s="32"/>
      <c r="R1871" s="32"/>
    </row>
    <row r="1872" spans="1:18" ht="14.4" x14ac:dyDescent="0.3">
      <c r="A1872" t="s">
        <v>2475</v>
      </c>
      <c r="B1872" s="113" t="s">
        <v>929</v>
      </c>
      <c r="C1872" s="182" t="s">
        <v>458</v>
      </c>
      <c r="D1872" s="40" t="s">
        <v>452</v>
      </c>
      <c r="E1872" s="242" t="s">
        <v>943</v>
      </c>
      <c r="F1872" s="184" t="s">
        <v>4982</v>
      </c>
      <c r="G1872" s="371">
        <v>1.2739959333333335</v>
      </c>
      <c r="H1872" s="370">
        <v>0.18957806079520001</v>
      </c>
      <c r="I1872">
        <v>0.19109939000000001</v>
      </c>
      <c r="J1872">
        <v>5.7211944000000057E-4</v>
      </c>
      <c r="K1872">
        <v>-6.1849848999999933E-4</v>
      </c>
      <c r="L1872">
        <v>-6.2402893479999923E-4</v>
      </c>
      <c r="M1872">
        <v>-2.0879181999999999E-3</v>
      </c>
      <c r="N1872" s="109"/>
      <c r="O1872" s="378"/>
      <c r="P1872" s="32"/>
      <c r="Q1872" s="32"/>
      <c r="R1872" s="32"/>
    </row>
    <row r="1873" spans="1:18" ht="14.4" x14ac:dyDescent="0.3">
      <c r="A1873" t="s">
        <v>2476</v>
      </c>
      <c r="B1873" s="113" t="s">
        <v>929</v>
      </c>
      <c r="C1873" s="182" t="s">
        <v>459</v>
      </c>
      <c r="D1873" s="40" t="s">
        <v>452</v>
      </c>
      <c r="E1873" s="242" t="s">
        <v>943</v>
      </c>
      <c r="F1873" s="184" t="s">
        <v>4983</v>
      </c>
      <c r="G1873" s="371">
        <v>1.6396656666666667</v>
      </c>
      <c r="H1873" s="370">
        <v>0.24988404670139999</v>
      </c>
      <c r="I1873">
        <v>0.24594985</v>
      </c>
      <c r="J1873">
        <v>6.6106310299999995E-3</v>
      </c>
      <c r="K1873">
        <v>2.4033954099999992E-3</v>
      </c>
      <c r="L1873">
        <v>2.3963248413999992E-3</v>
      </c>
      <c r="M1873">
        <v>-2.6693637600000001E-3</v>
      </c>
      <c r="N1873" s="109"/>
      <c r="O1873" s="378"/>
      <c r="P1873" s="32"/>
      <c r="Q1873" s="32"/>
      <c r="R1873" s="32"/>
    </row>
    <row r="1874" spans="1:18" ht="14.4" x14ac:dyDescent="0.3">
      <c r="A1874" t="s">
        <v>2477</v>
      </c>
      <c r="B1874" s="113" t="s">
        <v>929</v>
      </c>
      <c r="C1874" s="182" t="s">
        <v>460</v>
      </c>
      <c r="D1874" s="40" t="s">
        <v>452</v>
      </c>
      <c r="E1874" s="242" t="s">
        <v>943</v>
      </c>
      <c r="F1874" s="184" t="s">
        <v>4984</v>
      </c>
      <c r="G1874" s="371">
        <v>0.99587079999999994</v>
      </c>
      <c r="H1874" s="370">
        <v>0.14408324734889999</v>
      </c>
      <c r="I1874">
        <v>0.14938061999999999</v>
      </c>
      <c r="J1874">
        <v>-3.9459058140000006E-3</v>
      </c>
      <c r="K1874">
        <v>-2.74373765E-3</v>
      </c>
      <c r="L1874">
        <v>-2.7473079371000001E-3</v>
      </c>
      <c r="M1874">
        <v>-1.3478965499999999E-3</v>
      </c>
      <c r="N1874" s="109"/>
      <c r="O1874" s="378"/>
      <c r="P1874" s="32"/>
      <c r="Q1874" s="32"/>
      <c r="R1874" s="32"/>
    </row>
    <row r="1875" spans="1:18" ht="14.4" x14ac:dyDescent="0.3">
      <c r="B1875" s="113"/>
      <c r="C1875" s="180"/>
      <c r="D1875" s="37" t="s">
        <v>461</v>
      </c>
      <c r="E1875" s="242"/>
      <c r="F1875"/>
      <c r="I1875"/>
      <c r="J1875"/>
      <c r="K1875"/>
      <c r="L1875"/>
      <c r="M1875"/>
      <c r="N1875" s="110"/>
      <c r="O1875" s="378"/>
      <c r="P1875" s="32"/>
      <c r="Q1875" s="32"/>
      <c r="R1875" s="32"/>
    </row>
    <row r="1876" spans="1:18" ht="14.4" x14ac:dyDescent="0.3">
      <c r="A1876" t="s">
        <v>2478</v>
      </c>
      <c r="B1876" s="113" t="s">
        <v>929</v>
      </c>
      <c r="C1876" s="182" t="s">
        <v>462</v>
      </c>
      <c r="D1876" s="40" t="s">
        <v>461</v>
      </c>
      <c r="E1876" s="242" t="s">
        <v>943</v>
      </c>
      <c r="F1876" s="184" t="s">
        <v>4985</v>
      </c>
      <c r="G1876" s="371">
        <v>0.67155153333333339</v>
      </c>
      <c r="H1876" s="370">
        <v>0.10180019185240001</v>
      </c>
      <c r="I1876">
        <v>0.10073273000000001</v>
      </c>
      <c r="J1876">
        <v>2.0852778050000002E-3</v>
      </c>
      <c r="K1876">
        <v>6.8109035000000009E-4</v>
      </c>
      <c r="L1876">
        <v>6.7840149740000012E-4</v>
      </c>
      <c r="M1876">
        <v>-1.0151271E-3</v>
      </c>
      <c r="N1876" s="109"/>
      <c r="O1876" s="377"/>
      <c r="P1876" s="32"/>
      <c r="Q1876" s="32"/>
      <c r="R1876" s="32"/>
    </row>
    <row r="1877" spans="1:18" ht="14.4" x14ac:dyDescent="0.3">
      <c r="A1877" t="s">
        <v>2479</v>
      </c>
      <c r="B1877" s="113" t="s">
        <v>929</v>
      </c>
      <c r="C1877" s="182" t="s">
        <v>463</v>
      </c>
      <c r="D1877" s="40" t="s">
        <v>461</v>
      </c>
      <c r="E1877" s="242" t="s">
        <v>943</v>
      </c>
      <c r="F1877" s="184" t="s">
        <v>4986</v>
      </c>
      <c r="G1877" s="371">
        <v>0.67155153333333339</v>
      </c>
      <c r="H1877" s="370">
        <v>0.10180019185240001</v>
      </c>
      <c r="I1877">
        <v>0.10073273000000001</v>
      </c>
      <c r="J1877">
        <v>2.0852778050000002E-3</v>
      </c>
      <c r="K1877">
        <v>6.8109035000000009E-4</v>
      </c>
      <c r="L1877">
        <v>6.7840149740000012E-4</v>
      </c>
      <c r="M1877">
        <v>-1.0151271E-3</v>
      </c>
      <c r="N1877" s="109"/>
      <c r="O1877" s="377"/>
      <c r="P1877" s="32"/>
      <c r="Q1877" s="32"/>
      <c r="R1877" s="32"/>
    </row>
    <row r="1878" spans="1:18" ht="14.4" x14ac:dyDescent="0.3">
      <c r="A1878" t="s">
        <v>7704</v>
      </c>
      <c r="B1878" s="113" t="s">
        <v>929</v>
      </c>
      <c r="C1878" s="182" t="s">
        <v>464</v>
      </c>
      <c r="D1878" s="40" t="s">
        <v>461</v>
      </c>
      <c r="E1878" s="242" t="s">
        <v>943</v>
      </c>
      <c r="F1878" s="184" t="s">
        <v>7705</v>
      </c>
      <c r="G1878" s="371">
        <v>1.3864289333333333</v>
      </c>
      <c r="H1878" s="370">
        <v>0.20285087944149999</v>
      </c>
      <c r="I1878">
        <v>0.20796434</v>
      </c>
      <c r="J1878">
        <v>-3.1862351199999999E-3</v>
      </c>
      <c r="K1878">
        <v>-2.5866042200000001E-3</v>
      </c>
      <c r="L1878">
        <v>-2.5916955385000004E-3</v>
      </c>
      <c r="M1878">
        <v>-1.92213412E-3</v>
      </c>
      <c r="N1878" s="109"/>
      <c r="O1878" s="378"/>
      <c r="P1878" s="32"/>
      <c r="Q1878" s="32"/>
      <c r="R1878" s="32"/>
    </row>
    <row r="1879" spans="1:18" ht="14.4" x14ac:dyDescent="0.3">
      <c r="A1879" t="s">
        <v>2480</v>
      </c>
      <c r="B1879" s="113" t="s">
        <v>929</v>
      </c>
      <c r="C1879" s="182" t="s">
        <v>465</v>
      </c>
      <c r="D1879" s="40" t="s">
        <v>461</v>
      </c>
      <c r="E1879" s="242" t="s">
        <v>943</v>
      </c>
      <c r="F1879" s="184" t="s">
        <v>4987</v>
      </c>
      <c r="G1879" s="371">
        <v>0.67155153333333339</v>
      </c>
      <c r="H1879" s="370">
        <v>0.10180019185240001</v>
      </c>
      <c r="I1879">
        <v>0.10073273000000001</v>
      </c>
      <c r="J1879">
        <v>2.0852778050000002E-3</v>
      </c>
      <c r="K1879">
        <v>6.8109035000000009E-4</v>
      </c>
      <c r="L1879">
        <v>6.7840149740000012E-4</v>
      </c>
      <c r="M1879">
        <v>-1.0151271E-3</v>
      </c>
      <c r="N1879" s="109"/>
      <c r="O1879" s="378"/>
      <c r="P1879" s="32"/>
      <c r="Q1879" s="32"/>
      <c r="R1879" s="32"/>
    </row>
    <row r="1880" spans="1:18" ht="14.4" x14ac:dyDescent="0.3">
      <c r="A1880" t="s">
        <v>7706</v>
      </c>
      <c r="B1880" s="113" t="s">
        <v>929</v>
      </c>
      <c r="C1880" s="182" t="s">
        <v>466</v>
      </c>
      <c r="D1880" s="40" t="s">
        <v>461</v>
      </c>
      <c r="E1880" s="242" t="s">
        <v>943</v>
      </c>
      <c r="F1880" s="184" t="s">
        <v>7707</v>
      </c>
      <c r="G1880" s="371">
        <v>-0.79762253333333333</v>
      </c>
      <c r="H1880" s="370">
        <v>-0.11706882643149999</v>
      </c>
      <c r="I1880">
        <v>-0.11964337999999999</v>
      </c>
      <c r="J1880">
        <v>3.7537746590000005E-3</v>
      </c>
      <c r="K1880">
        <v>1.5159253200000005E-3</v>
      </c>
      <c r="L1880">
        <v>1.5128100695000007E-3</v>
      </c>
      <c r="M1880">
        <v>-1.1761058399999999E-3</v>
      </c>
      <c r="N1880" s="109"/>
      <c r="O1880" s="378"/>
      <c r="P1880" s="32"/>
      <c r="Q1880" s="32"/>
      <c r="R1880" s="32"/>
    </row>
    <row r="1881" spans="1:18" ht="14.4" x14ac:dyDescent="0.3">
      <c r="A1881" t="s">
        <v>7708</v>
      </c>
      <c r="B1881" s="113" t="s">
        <v>929</v>
      </c>
      <c r="C1881" s="182" t="s">
        <v>467</v>
      </c>
      <c r="D1881" s="40" t="s">
        <v>461</v>
      </c>
      <c r="E1881" s="242" t="s">
        <v>943</v>
      </c>
      <c r="F1881" s="184" t="s">
        <v>7709</v>
      </c>
      <c r="G1881" s="371">
        <v>-0.6884484666666667</v>
      </c>
      <c r="H1881" s="370">
        <v>-9.8715719747599989E-2</v>
      </c>
      <c r="I1881">
        <v>-0.10326726999999999</v>
      </c>
      <c r="J1881">
        <v>5.5693662050000006E-3</v>
      </c>
      <c r="K1881">
        <v>2.5739787500000002E-3</v>
      </c>
      <c r="L1881">
        <v>2.5712898974000003E-3</v>
      </c>
      <c r="M1881">
        <v>-1.0151271E-3</v>
      </c>
      <c r="N1881" s="109"/>
      <c r="O1881" s="378"/>
      <c r="P1881" s="32"/>
      <c r="Q1881" s="32"/>
      <c r="R1881" s="32"/>
    </row>
    <row r="1882" spans="1:18" ht="14.4" x14ac:dyDescent="0.3">
      <c r="A1882" t="s">
        <v>7710</v>
      </c>
      <c r="B1882" s="113" t="s">
        <v>929</v>
      </c>
      <c r="C1882" s="182" t="s">
        <v>468</v>
      </c>
      <c r="D1882" s="40" t="s">
        <v>461</v>
      </c>
      <c r="E1882" s="242" t="s">
        <v>943</v>
      </c>
      <c r="F1882" s="184" t="s">
        <v>7711</v>
      </c>
      <c r="G1882" s="371">
        <v>-0.34544633333333336</v>
      </c>
      <c r="H1882" s="370">
        <v>-4.10540894694E-2</v>
      </c>
      <c r="I1882">
        <v>-5.1816950000000001E-2</v>
      </c>
      <c r="J1882">
        <v>1.1273575278999998E-2</v>
      </c>
      <c r="K1882">
        <v>5.8981614199999999E-3</v>
      </c>
      <c r="L1882">
        <v>5.8968122206000005E-3</v>
      </c>
      <c r="M1882">
        <v>-5.0936554899999999E-4</v>
      </c>
      <c r="N1882" s="109"/>
      <c r="O1882" s="378"/>
      <c r="P1882" s="32"/>
      <c r="Q1882" s="32"/>
      <c r="R1882" s="32"/>
    </row>
    <row r="1883" spans="1:18" ht="14.4" x14ac:dyDescent="0.3">
      <c r="A1883" t="s">
        <v>7712</v>
      </c>
      <c r="B1883" s="113" t="s">
        <v>929</v>
      </c>
      <c r="C1883" s="182" t="s">
        <v>469</v>
      </c>
      <c r="D1883" s="40" t="s">
        <v>461</v>
      </c>
      <c r="E1883" s="242" t="s">
        <v>943</v>
      </c>
      <c r="F1883" s="184" t="s">
        <v>7713</v>
      </c>
      <c r="G1883" s="371">
        <v>-0.67215386666666666</v>
      </c>
      <c r="H1883" s="370">
        <v>-9.597645575609999E-2</v>
      </c>
      <c r="I1883">
        <v>-0.10082308</v>
      </c>
      <c r="J1883">
        <v>5.8403498750000012E-3</v>
      </c>
      <c r="K1883">
        <v>2.7318970599999994E-3</v>
      </c>
      <c r="L1883">
        <v>2.7292718488999995E-3</v>
      </c>
      <c r="M1883">
        <v>-9.9110042000000002E-4</v>
      </c>
      <c r="N1883" s="109"/>
      <c r="O1883" s="378"/>
      <c r="P1883" s="32"/>
      <c r="Q1883" s="32"/>
      <c r="R1883" s="32"/>
    </row>
    <row r="1884" spans="1:18" ht="14.4" x14ac:dyDescent="0.3">
      <c r="A1884" t="s">
        <v>7714</v>
      </c>
      <c r="B1884" s="113" t="s">
        <v>929</v>
      </c>
      <c r="C1884" s="182" t="s">
        <v>470</v>
      </c>
      <c r="D1884" s="40" t="s">
        <v>461</v>
      </c>
      <c r="E1884" s="242" t="s">
        <v>943</v>
      </c>
      <c r="F1884" s="184" t="s">
        <v>7715</v>
      </c>
      <c r="G1884" s="371">
        <v>1.3864289333333333</v>
      </c>
      <c r="H1884" s="370">
        <v>0.20285087944149999</v>
      </c>
      <c r="I1884">
        <v>0.20796434</v>
      </c>
      <c r="J1884">
        <v>-3.1862351199999999E-3</v>
      </c>
      <c r="K1884">
        <v>-2.5866042200000001E-3</v>
      </c>
      <c r="L1884">
        <v>-2.5916955385000004E-3</v>
      </c>
      <c r="M1884">
        <v>-1.92213412E-3</v>
      </c>
      <c r="N1884" s="109"/>
      <c r="O1884" s="377"/>
      <c r="P1884" s="32"/>
      <c r="Q1884" s="32"/>
      <c r="R1884" s="32"/>
    </row>
    <row r="1885" spans="1:18" ht="14.4" x14ac:dyDescent="0.3">
      <c r="A1885" t="s">
        <v>5414</v>
      </c>
      <c r="B1885" s="113" t="s">
        <v>929</v>
      </c>
      <c r="C1885" s="182" t="s">
        <v>471</v>
      </c>
      <c r="D1885" s="40" t="s">
        <v>461</v>
      </c>
      <c r="E1885" s="242" t="s">
        <v>943</v>
      </c>
      <c r="F1885" s="184" t="s">
        <v>5415</v>
      </c>
      <c r="G1885" s="371">
        <v>1.0641408000000001</v>
      </c>
      <c r="H1885" s="370">
        <v>0.16194874692440001</v>
      </c>
      <c r="I1885">
        <v>0.15962112000000001</v>
      </c>
      <c r="J1885">
        <v>3.2972622339999995E-3</v>
      </c>
      <c r="K1885">
        <v>1.36094406E-3</v>
      </c>
      <c r="L1885">
        <v>1.3583824904000001E-3</v>
      </c>
      <c r="M1885">
        <v>-9.6707374000000001E-4</v>
      </c>
      <c r="N1885" s="109"/>
      <c r="O1885" s="377"/>
      <c r="P1885" s="32"/>
      <c r="Q1885" s="32"/>
      <c r="R1885" s="32"/>
    </row>
    <row r="1886" spans="1:18" ht="14.4" x14ac:dyDescent="0.3">
      <c r="A1886" t="s">
        <v>7716</v>
      </c>
      <c r="B1886" s="113" t="s">
        <v>929</v>
      </c>
      <c r="C1886" s="182" t="s">
        <v>472</v>
      </c>
      <c r="D1886" s="40" t="s">
        <v>461</v>
      </c>
      <c r="E1886" s="242" t="s">
        <v>943</v>
      </c>
      <c r="F1886" s="184" t="s">
        <v>7717</v>
      </c>
      <c r="G1886" s="371">
        <v>-0.81473193333333338</v>
      </c>
      <c r="H1886" s="370">
        <v>-0.1192750473671</v>
      </c>
      <c r="I1886">
        <v>-0.12220979</v>
      </c>
      <c r="J1886">
        <v>4.1392585469999998E-3</v>
      </c>
      <c r="K1886">
        <v>1.7141278800000004E-3</v>
      </c>
      <c r="L1886">
        <v>1.7109458059000003E-3</v>
      </c>
      <c r="M1886">
        <v>-1.2013338400000001E-3</v>
      </c>
      <c r="N1886" s="109"/>
      <c r="O1886" s="377"/>
      <c r="P1886" s="32"/>
      <c r="Q1886" s="32"/>
      <c r="R1886" s="32"/>
    </row>
    <row r="1887" spans="1:18" ht="14.4" x14ac:dyDescent="0.3">
      <c r="A1887" t="s">
        <v>7718</v>
      </c>
      <c r="B1887" s="113" t="s">
        <v>929</v>
      </c>
      <c r="C1887" s="182" t="s">
        <v>473</v>
      </c>
      <c r="D1887" s="40" t="s">
        <v>461</v>
      </c>
      <c r="E1887" s="242" t="s">
        <v>943</v>
      </c>
      <c r="F1887" s="184" t="s">
        <v>7719</v>
      </c>
      <c r="G1887" s="371">
        <v>-0.70066946666666674</v>
      </c>
      <c r="H1887" s="370">
        <v>-0.10010015850869999</v>
      </c>
      <c r="I1887">
        <v>-0.10510042</v>
      </c>
      <c r="J1887">
        <v>6.0361451850000003E-3</v>
      </c>
      <c r="K1887">
        <v>2.8195568200000002E-3</v>
      </c>
      <c r="L1887">
        <v>2.8168202363000002E-3</v>
      </c>
      <c r="M1887">
        <v>-1.0331471099999999E-3</v>
      </c>
      <c r="N1887" s="109"/>
      <c r="O1887" s="377"/>
      <c r="P1887" s="32"/>
      <c r="Q1887" s="32"/>
      <c r="R1887" s="32"/>
    </row>
    <row r="1888" spans="1:18" ht="14.4" x14ac:dyDescent="0.3">
      <c r="A1888" t="s">
        <v>7720</v>
      </c>
      <c r="B1888" s="113" t="s">
        <v>929</v>
      </c>
      <c r="C1888" s="182" t="s">
        <v>474</v>
      </c>
      <c r="D1888" s="40" t="s">
        <v>461</v>
      </c>
      <c r="E1888" s="242" t="s">
        <v>943</v>
      </c>
      <c r="F1888" s="184" t="s">
        <v>7721</v>
      </c>
      <c r="G1888" s="371">
        <v>-0.35033472666666671</v>
      </c>
      <c r="H1888" s="370">
        <v>-4.1205853759899998E-2</v>
      </c>
      <c r="I1888">
        <v>-5.2550209000000001E-2</v>
      </c>
      <c r="J1888">
        <v>1.1862297087E-2</v>
      </c>
      <c r="K1888">
        <v>6.21480291E-3</v>
      </c>
      <c r="L1888">
        <v>6.2134346181000003E-3</v>
      </c>
      <c r="M1888">
        <v>-5.1657355499999994E-4</v>
      </c>
      <c r="N1888" s="108"/>
      <c r="O1888" s="377"/>
      <c r="P1888" s="32"/>
      <c r="Q1888" s="32"/>
      <c r="R1888" s="32"/>
    </row>
    <row r="1889" spans="1:18" ht="14.4" x14ac:dyDescent="0.3">
      <c r="A1889" t="s">
        <v>7722</v>
      </c>
      <c r="B1889" s="113" t="s">
        <v>929</v>
      </c>
      <c r="C1889" s="182" t="s">
        <v>5752</v>
      </c>
      <c r="D1889" s="40" t="s">
        <v>461</v>
      </c>
      <c r="E1889" s="242" t="s">
        <v>943</v>
      </c>
      <c r="F1889" s="184" t="s">
        <v>7723</v>
      </c>
      <c r="G1889" s="371">
        <v>0</v>
      </c>
      <c r="H1889" s="370">
        <v>1.7688448799999999E-2</v>
      </c>
      <c r="I1889">
        <v>0</v>
      </c>
      <c r="J1889">
        <v>1.7688448799999999E-2</v>
      </c>
      <c r="K1889">
        <v>9.6100487999999998E-3</v>
      </c>
      <c r="L1889">
        <v>9.6100487999999998E-3</v>
      </c>
      <c r="M1889">
        <v>0</v>
      </c>
      <c r="O1889" s="377"/>
      <c r="P1889" s="32"/>
      <c r="Q1889" s="32"/>
      <c r="R1889" s="32"/>
    </row>
    <row r="1890" spans="1:18" ht="14.4" x14ac:dyDescent="0.3">
      <c r="B1890" s="113"/>
      <c r="C1890" s="180"/>
      <c r="D1890" s="37" t="s">
        <v>475</v>
      </c>
      <c r="E1890" s="242"/>
      <c r="F1890"/>
      <c r="I1890"/>
      <c r="J1890"/>
      <c r="K1890"/>
      <c r="L1890"/>
      <c r="M1890"/>
      <c r="N1890" s="39"/>
      <c r="O1890" s="377"/>
      <c r="P1890" s="32"/>
      <c r="Q1890" s="32"/>
      <c r="R1890" s="32"/>
    </row>
    <row r="1891" spans="1:18" ht="14.4" x14ac:dyDescent="0.3">
      <c r="A1891" t="s">
        <v>2481</v>
      </c>
      <c r="B1891" s="113" t="s">
        <v>929</v>
      </c>
      <c r="C1891" s="182" t="s">
        <v>476</v>
      </c>
      <c r="D1891" s="40" t="s">
        <v>475</v>
      </c>
      <c r="E1891" s="242" t="s">
        <v>943</v>
      </c>
      <c r="F1891" s="184" t="s">
        <v>4988</v>
      </c>
      <c r="G1891" s="371">
        <v>1.4239513333333333</v>
      </c>
      <c r="H1891" s="370">
        <v>0.21472525199689999</v>
      </c>
      <c r="I1891">
        <v>0.2135927</v>
      </c>
      <c r="J1891">
        <v>3.6548083200000003E-3</v>
      </c>
      <c r="K1891">
        <v>8.6595433000000003E-4</v>
      </c>
      <c r="L1891">
        <v>8.5929106690000028E-4</v>
      </c>
      <c r="M1891">
        <v>-2.5155930600000002E-3</v>
      </c>
      <c r="N1891" s="109"/>
      <c r="P1891" s="32"/>
      <c r="Q1891" s="32"/>
      <c r="R1891" s="32"/>
    </row>
    <row r="1892" spans="1:18" ht="14.4" x14ac:dyDescent="0.3">
      <c r="A1892" t="s">
        <v>2482</v>
      </c>
      <c r="B1892" s="113" t="s">
        <v>929</v>
      </c>
      <c r="C1892" s="182" t="s">
        <v>477</v>
      </c>
      <c r="D1892" s="40" t="s">
        <v>475</v>
      </c>
      <c r="E1892" s="242" t="s">
        <v>943</v>
      </c>
      <c r="F1892" s="184" t="s">
        <v>4989</v>
      </c>
      <c r="G1892" s="371">
        <v>-1.9985374</v>
      </c>
      <c r="H1892" s="370">
        <v>-0.29858450257770003</v>
      </c>
      <c r="I1892">
        <v>-0.29978061</v>
      </c>
      <c r="J1892">
        <v>4.1507850099999997E-3</v>
      </c>
      <c r="K1892">
        <v>9.4345459999999981E-4</v>
      </c>
      <c r="L1892">
        <v>9.3564897229999971E-4</v>
      </c>
      <c r="M1892">
        <v>-2.9468719599999998E-3</v>
      </c>
      <c r="N1892" s="109"/>
      <c r="P1892" s="32"/>
      <c r="Q1892" s="32"/>
      <c r="R1892" s="32"/>
    </row>
    <row r="1893" spans="1:18" ht="14.4" x14ac:dyDescent="0.3">
      <c r="A1893" t="s">
        <v>2483</v>
      </c>
      <c r="B1893" s="113" t="s">
        <v>929</v>
      </c>
      <c r="C1893" s="182" t="s">
        <v>478</v>
      </c>
      <c r="D1893" s="40" t="s">
        <v>475</v>
      </c>
      <c r="E1893" s="242" t="s">
        <v>943</v>
      </c>
      <c r="F1893" s="184" t="s">
        <v>4990</v>
      </c>
      <c r="G1893" s="371">
        <v>-0.66767280000000007</v>
      </c>
      <c r="H1893" s="370">
        <v>-9.6563184304699998E-2</v>
      </c>
      <c r="I1893">
        <v>-0.10015092</v>
      </c>
      <c r="J1893">
        <v>4.5748364850000016E-3</v>
      </c>
      <c r="K1893">
        <v>2.0472906500000002E-3</v>
      </c>
      <c r="L1893">
        <v>2.0446829403000001E-3</v>
      </c>
      <c r="M1893">
        <v>-9.8449308000000003E-4</v>
      </c>
      <c r="N1893" s="109"/>
      <c r="P1893" s="32"/>
      <c r="Q1893" s="32"/>
      <c r="R1893" s="32"/>
    </row>
    <row r="1894" spans="1:18" ht="14.4" x14ac:dyDescent="0.3">
      <c r="A1894" t="s">
        <v>2484</v>
      </c>
      <c r="B1894" s="113" t="s">
        <v>929</v>
      </c>
      <c r="C1894" s="182" t="s">
        <v>479</v>
      </c>
      <c r="D1894" s="40" t="s">
        <v>475</v>
      </c>
      <c r="E1894" s="242" t="s">
        <v>943</v>
      </c>
      <c r="F1894" s="184" t="s">
        <v>4991</v>
      </c>
      <c r="G1894" s="371">
        <v>1.4665406666666667</v>
      </c>
      <c r="H1894" s="370">
        <v>0.2206317730798</v>
      </c>
      <c r="I1894">
        <v>0.21998110000000001</v>
      </c>
      <c r="J1894">
        <v>3.1247488100000003E-3</v>
      </c>
      <c r="K1894">
        <v>5.9936394000000004E-4</v>
      </c>
      <c r="L1894">
        <v>5.9282795979999966E-4</v>
      </c>
      <c r="M1894">
        <v>-2.46753975E-3</v>
      </c>
      <c r="N1894" s="109"/>
      <c r="P1894" s="32"/>
      <c r="Q1894" s="32"/>
      <c r="R1894" s="32"/>
    </row>
    <row r="1895" spans="1:18" ht="14.4" x14ac:dyDescent="0.3">
      <c r="A1895" t="s">
        <v>2485</v>
      </c>
      <c r="B1895" s="113" t="s">
        <v>929</v>
      </c>
      <c r="C1895" s="182" t="s">
        <v>480</v>
      </c>
      <c r="D1895" s="40" t="s">
        <v>475</v>
      </c>
      <c r="E1895" s="242" t="s">
        <v>943</v>
      </c>
      <c r="F1895" s="184" t="s">
        <v>4992</v>
      </c>
      <c r="G1895" s="371">
        <v>-1.2889058666666666</v>
      </c>
      <c r="H1895" s="370">
        <v>-0.18652547809119999</v>
      </c>
      <c r="I1895">
        <v>-0.19333587999999999</v>
      </c>
      <c r="J1895">
        <v>8.7159461200000017E-3</v>
      </c>
      <c r="K1895">
        <v>3.8894182200000008E-3</v>
      </c>
      <c r="L1895">
        <v>3.8843841788000007E-3</v>
      </c>
      <c r="M1895">
        <v>-1.90051017E-3</v>
      </c>
      <c r="N1895" s="109"/>
      <c r="O1895" s="377"/>
      <c r="P1895" s="32"/>
      <c r="Q1895" s="32"/>
      <c r="R1895" s="32"/>
    </row>
    <row r="1896" spans="1:18" ht="14.4" x14ac:dyDescent="0.3">
      <c r="A1896" t="s">
        <v>2486</v>
      </c>
      <c r="B1896" s="113" t="s">
        <v>929</v>
      </c>
      <c r="C1896" s="182" t="s">
        <v>481</v>
      </c>
      <c r="D1896" s="40" t="s">
        <v>475</v>
      </c>
      <c r="E1896" s="242" t="s">
        <v>943</v>
      </c>
      <c r="F1896" s="184" t="s">
        <v>4993</v>
      </c>
      <c r="G1896" s="371">
        <v>1.1810941333333334</v>
      </c>
      <c r="H1896" s="370">
        <v>0.1776763621088</v>
      </c>
      <c r="I1896">
        <v>0.17716412000000001</v>
      </c>
      <c r="J1896">
        <v>2.4177863200000008E-3</v>
      </c>
      <c r="K1896">
        <v>4.6765842000000052E-4</v>
      </c>
      <c r="L1896">
        <v>4.6262437880000039E-4</v>
      </c>
      <c r="M1896">
        <v>-1.90051017E-3</v>
      </c>
      <c r="N1896" s="109"/>
      <c r="O1896" s="377"/>
      <c r="P1896" s="32"/>
      <c r="Q1896" s="32"/>
      <c r="R1896" s="32"/>
    </row>
    <row r="1897" spans="1:18" ht="14.4" x14ac:dyDescent="0.3">
      <c r="A1897" t="s">
        <v>2487</v>
      </c>
      <c r="B1897" s="113" t="s">
        <v>929</v>
      </c>
      <c r="C1897" s="182" t="s">
        <v>482</v>
      </c>
      <c r="D1897" s="40" t="s">
        <v>475</v>
      </c>
      <c r="E1897" s="242" t="s">
        <v>943</v>
      </c>
      <c r="F1897" s="184" t="s">
        <v>4994</v>
      </c>
      <c r="G1897" s="371">
        <v>1.5916186666666667</v>
      </c>
      <c r="H1897" s="370">
        <v>0.23925004868740002</v>
      </c>
      <c r="I1897">
        <v>0.23874280000000001</v>
      </c>
      <c r="J1897">
        <v>2.5007225599999999E-3</v>
      </c>
      <c r="K1897">
        <v>4.736833400000004E-4</v>
      </c>
      <c r="L1897">
        <v>4.6841700740000048E-4</v>
      </c>
      <c r="M1897">
        <v>-1.9882075400000001E-3</v>
      </c>
      <c r="N1897" s="109"/>
      <c r="O1897" s="377"/>
      <c r="P1897" s="32"/>
      <c r="Q1897" s="32"/>
      <c r="R1897" s="32"/>
    </row>
    <row r="1898" spans="1:18" ht="14.4" x14ac:dyDescent="0.3">
      <c r="A1898" t="s">
        <v>2488</v>
      </c>
      <c r="B1898" s="113" t="s">
        <v>929</v>
      </c>
      <c r="C1898" s="182" t="s">
        <v>483</v>
      </c>
      <c r="D1898" s="40" t="s">
        <v>475</v>
      </c>
      <c r="E1898" s="242" t="s">
        <v>943</v>
      </c>
      <c r="F1898" s="184" t="s">
        <v>4995</v>
      </c>
      <c r="G1898" s="371">
        <v>1.1414626000000001</v>
      </c>
      <c r="H1898" s="370">
        <v>0.1720134872223</v>
      </c>
      <c r="I1898">
        <v>0.17121939</v>
      </c>
      <c r="J1898">
        <v>3.7487748100000001E-3</v>
      </c>
      <c r="K1898">
        <v>7.2504440000000013E-4</v>
      </c>
      <c r="L1898">
        <v>7.1723877230000003E-4</v>
      </c>
      <c r="M1898">
        <v>-2.9468719599999998E-3</v>
      </c>
      <c r="N1898" s="109"/>
      <c r="O1898" s="377"/>
      <c r="P1898" s="32"/>
      <c r="Q1898" s="32"/>
      <c r="R1898" s="32"/>
    </row>
    <row r="1899" spans="1:18" ht="14.4" x14ac:dyDescent="0.3">
      <c r="A1899" t="s">
        <v>2489</v>
      </c>
      <c r="B1899" s="113" t="s">
        <v>929</v>
      </c>
      <c r="C1899" s="182" t="s">
        <v>484</v>
      </c>
      <c r="D1899" s="40" t="s">
        <v>475</v>
      </c>
      <c r="E1899" s="242" t="s">
        <v>943</v>
      </c>
      <c r="F1899" s="184" t="s">
        <v>4996</v>
      </c>
      <c r="G1899" s="371">
        <v>1.2495873333333334</v>
      </c>
      <c r="H1899" s="370">
        <v>0.19379025654939999</v>
      </c>
      <c r="I1899">
        <v>0.1874381</v>
      </c>
      <c r="J1899">
        <v>7.8903233979999987E-3</v>
      </c>
      <c r="K1899">
        <v>3.6039482899999998E-3</v>
      </c>
      <c r="L1899">
        <v>3.5998847813999996E-3</v>
      </c>
      <c r="M1899">
        <v>-1.5341033399999999E-3</v>
      </c>
      <c r="N1899" s="109"/>
      <c r="O1899" s="377"/>
      <c r="P1899" s="32"/>
      <c r="Q1899" s="32"/>
      <c r="R1899" s="32"/>
    </row>
    <row r="1900" spans="1:18" ht="14.4" x14ac:dyDescent="0.3">
      <c r="A1900" t="s">
        <v>2490</v>
      </c>
      <c r="B1900" s="113" t="s">
        <v>929</v>
      </c>
      <c r="C1900" s="182" t="s">
        <v>485</v>
      </c>
      <c r="D1900" s="40" t="s">
        <v>475</v>
      </c>
      <c r="E1900" s="242" t="s">
        <v>943</v>
      </c>
      <c r="F1900" s="184" t="s">
        <v>4997</v>
      </c>
      <c r="G1900" s="371">
        <v>-1.1813612666666669</v>
      </c>
      <c r="H1900" s="370">
        <v>-0.17916657081740001</v>
      </c>
      <c r="I1900">
        <v>-0.17720419000000001</v>
      </c>
      <c r="J1900">
        <v>-2.1583272999999991E-4</v>
      </c>
      <c r="K1900">
        <v>-8.9259221999999998E-4</v>
      </c>
      <c r="L1900">
        <v>-8.9720622739999987E-4</v>
      </c>
      <c r="M1900">
        <v>-1.74193408E-3</v>
      </c>
      <c r="N1900" s="109"/>
      <c r="O1900" s="377"/>
      <c r="P1900" s="32"/>
      <c r="Q1900" s="32"/>
      <c r="R1900" s="32"/>
    </row>
    <row r="1901" spans="1:18" ht="14.4" x14ac:dyDescent="0.3">
      <c r="A1901" t="s">
        <v>2491</v>
      </c>
      <c r="B1901" s="113" t="s">
        <v>929</v>
      </c>
      <c r="C1901" s="182" t="s">
        <v>486</v>
      </c>
      <c r="D1901" s="40" t="s">
        <v>475</v>
      </c>
      <c r="E1901" s="242" t="s">
        <v>943</v>
      </c>
      <c r="F1901" s="184" t="s">
        <v>4998</v>
      </c>
      <c r="G1901" s="371">
        <v>-0.78417946666666671</v>
      </c>
      <c r="H1901" s="370">
        <v>-0.1158809574953</v>
      </c>
      <c r="I1901">
        <v>-0.11762692</v>
      </c>
      <c r="J1901">
        <v>2.9053091009999987E-3</v>
      </c>
      <c r="K1901">
        <v>1.0637807999999997E-3</v>
      </c>
      <c r="L1901">
        <v>1.0607180536999997E-3</v>
      </c>
      <c r="M1901">
        <v>-1.15628385E-3</v>
      </c>
      <c r="N1901" s="109"/>
      <c r="O1901" s="377"/>
      <c r="P1901" s="32"/>
      <c r="Q1901" s="32"/>
      <c r="R1901" s="32"/>
    </row>
    <row r="1902" spans="1:18" ht="14.4" x14ac:dyDescent="0.3">
      <c r="A1902" t="s">
        <v>2492</v>
      </c>
      <c r="B1902" s="113" t="s">
        <v>929</v>
      </c>
      <c r="C1902" s="182" t="s">
        <v>487</v>
      </c>
      <c r="D1902" s="40" t="s">
        <v>475</v>
      </c>
      <c r="E1902" s="242" t="s">
        <v>943</v>
      </c>
      <c r="F1902" s="184" t="s">
        <v>4999</v>
      </c>
      <c r="G1902" s="371">
        <v>1.0748552</v>
      </c>
      <c r="H1902" s="370">
        <v>0.1616239389677</v>
      </c>
      <c r="I1902">
        <v>0.16122828</v>
      </c>
      <c r="J1902">
        <v>2.0590954019999996E-3</v>
      </c>
      <c r="K1902">
        <v>3.8026031999999969E-4</v>
      </c>
      <c r="L1902">
        <v>3.7586587569999968E-4</v>
      </c>
      <c r="M1902">
        <v>-1.6590419899999999E-3</v>
      </c>
      <c r="N1902" s="109"/>
      <c r="O1902" s="377"/>
      <c r="P1902" s="32"/>
      <c r="Q1902" s="32"/>
      <c r="R1902" s="32"/>
    </row>
    <row r="1903" spans="1:18" ht="14.4" x14ac:dyDescent="0.3">
      <c r="A1903" t="s">
        <v>2493</v>
      </c>
      <c r="B1903" s="113" t="s">
        <v>929</v>
      </c>
      <c r="C1903" s="182" t="s">
        <v>488</v>
      </c>
      <c r="D1903" s="40" t="s">
        <v>475</v>
      </c>
      <c r="E1903" s="242" t="s">
        <v>943</v>
      </c>
      <c r="F1903" s="184" t="s">
        <v>5000</v>
      </c>
      <c r="G1903" s="371">
        <v>0.75710960000000005</v>
      </c>
      <c r="H1903" s="370">
        <v>0.1137892803402</v>
      </c>
      <c r="I1903">
        <v>0.11356644</v>
      </c>
      <c r="J1903">
        <v>1.2767917649999998E-3</v>
      </c>
      <c r="K1903">
        <v>2.2580239000000017E-4</v>
      </c>
      <c r="L1903">
        <v>2.2301807520000026E-4</v>
      </c>
      <c r="M1903">
        <v>-1.05116711E-3</v>
      </c>
      <c r="N1903" s="109"/>
      <c r="O1903" s="377"/>
      <c r="P1903" s="32"/>
      <c r="Q1903" s="32"/>
      <c r="R1903" s="32"/>
    </row>
    <row r="1904" spans="1:18" ht="14.4" x14ac:dyDescent="0.3">
      <c r="A1904" t="s">
        <v>2494</v>
      </c>
      <c r="B1904" s="113" t="s">
        <v>929</v>
      </c>
      <c r="C1904" s="182" t="s">
        <v>489</v>
      </c>
      <c r="D1904" s="40" t="s">
        <v>475</v>
      </c>
      <c r="E1904" s="242" t="s">
        <v>943</v>
      </c>
      <c r="F1904" s="184" t="s">
        <v>5001</v>
      </c>
      <c r="G1904" s="371">
        <v>1.2270094666666667</v>
      </c>
      <c r="H1904" s="370">
        <v>0.18478661571009999</v>
      </c>
      <c r="I1904">
        <v>0.18405141999999999</v>
      </c>
      <c r="J1904">
        <v>3.5633990800000002E-3</v>
      </c>
      <c r="K1904">
        <v>6.8047546000000103E-4</v>
      </c>
      <c r="L1904">
        <v>6.7300395010000099E-4</v>
      </c>
      <c r="M1904">
        <v>-2.82073186E-3</v>
      </c>
      <c r="N1904" s="109"/>
      <c r="O1904" s="377"/>
      <c r="P1904" s="32"/>
      <c r="Q1904" s="32"/>
      <c r="R1904" s="32"/>
    </row>
    <row r="1905" spans="1:18" ht="14.4" x14ac:dyDescent="0.3">
      <c r="A1905" t="s">
        <v>2495</v>
      </c>
      <c r="B1905" s="113" t="s">
        <v>929</v>
      </c>
      <c r="C1905" s="182" t="s">
        <v>490</v>
      </c>
      <c r="D1905" s="40" t="s">
        <v>475</v>
      </c>
      <c r="E1905" s="242" t="s">
        <v>943</v>
      </c>
      <c r="F1905" s="184" t="s">
        <v>5002</v>
      </c>
      <c r="G1905" s="371">
        <v>1.4979692666666666</v>
      </c>
      <c r="H1905" s="370">
        <v>0.2254552129789</v>
      </c>
      <c r="I1905">
        <v>0.22469538999999999</v>
      </c>
      <c r="J1905">
        <v>3.5422547199999996E-3</v>
      </c>
      <c r="K1905">
        <v>6.8930689999999954E-4</v>
      </c>
      <c r="L1905">
        <v>6.8195630889999928E-4</v>
      </c>
      <c r="M1905">
        <v>-2.7750811499999998E-3</v>
      </c>
      <c r="N1905" s="109"/>
      <c r="O1905" s="377"/>
      <c r="P1905" s="32"/>
      <c r="Q1905" s="32"/>
      <c r="R1905" s="32"/>
    </row>
    <row r="1906" spans="1:18" ht="14.4" x14ac:dyDescent="0.3">
      <c r="A1906" t="s">
        <v>2496</v>
      </c>
      <c r="B1906" s="113" t="s">
        <v>929</v>
      </c>
      <c r="C1906" s="182" t="s">
        <v>491</v>
      </c>
      <c r="D1906" s="40" t="s">
        <v>475</v>
      </c>
      <c r="E1906" s="242" t="s">
        <v>943</v>
      </c>
      <c r="F1906" s="184" t="s">
        <v>5003</v>
      </c>
      <c r="G1906" s="371">
        <v>0.58017865333333341</v>
      </c>
      <c r="H1906" s="370">
        <v>8.7091573545700005E-2</v>
      </c>
      <c r="I1906">
        <v>8.7026798000000002E-2</v>
      </c>
      <c r="J1906">
        <v>5.0803740100000005E-4</v>
      </c>
      <c r="K1906">
        <v>7.9240500000000096E-5</v>
      </c>
      <c r="L1906">
        <v>7.8069496700000168E-5</v>
      </c>
      <c r="M1906">
        <v>-4.4209085200000003E-4</v>
      </c>
      <c r="N1906" s="109"/>
      <c r="O1906" s="377"/>
      <c r="P1906" s="32"/>
      <c r="Q1906" s="32"/>
      <c r="R1906" s="32"/>
    </row>
    <row r="1907" spans="1:18" ht="14.4" x14ac:dyDescent="0.3">
      <c r="A1907" t="s">
        <v>2497</v>
      </c>
      <c r="B1907" s="113" t="s">
        <v>929</v>
      </c>
      <c r="C1907" s="182" t="s">
        <v>492</v>
      </c>
      <c r="D1907" s="40" t="s">
        <v>475</v>
      </c>
      <c r="E1907" s="242" t="s">
        <v>943</v>
      </c>
      <c r="F1907" s="184" t="s">
        <v>5004</v>
      </c>
      <c r="G1907" s="371">
        <v>0.67040206666666669</v>
      </c>
      <c r="H1907" s="370">
        <v>9.7546982274499996E-2</v>
      </c>
      <c r="I1907">
        <v>0.10056031</v>
      </c>
      <c r="J1907">
        <v>-1.4763654089999998E-3</v>
      </c>
      <c r="K1907">
        <v>-1.4843937699999998E-3</v>
      </c>
      <c r="L1907">
        <v>-1.4884540964999998E-3</v>
      </c>
      <c r="M1907">
        <v>-1.5329019900000001E-3</v>
      </c>
      <c r="N1907" s="109"/>
      <c r="O1907" s="377"/>
      <c r="P1907" s="32"/>
      <c r="Q1907" s="32"/>
      <c r="R1907" s="32"/>
    </row>
    <row r="1908" spans="1:18" ht="14.4" x14ac:dyDescent="0.3">
      <c r="A1908" t="s">
        <v>2498</v>
      </c>
      <c r="B1908" s="113" t="s">
        <v>929</v>
      </c>
      <c r="C1908" s="182" t="s">
        <v>493</v>
      </c>
      <c r="D1908" s="40" t="s">
        <v>475</v>
      </c>
      <c r="E1908" s="242" t="s">
        <v>943</v>
      </c>
      <c r="F1908" s="184" t="s">
        <v>5005</v>
      </c>
      <c r="G1908" s="371">
        <v>1.3864289333333333</v>
      </c>
      <c r="H1908" s="370">
        <v>0.20285087944149999</v>
      </c>
      <c r="I1908">
        <v>0.20796434</v>
      </c>
      <c r="J1908">
        <v>-3.1862351199999999E-3</v>
      </c>
      <c r="K1908">
        <v>-2.5866042200000001E-3</v>
      </c>
      <c r="L1908">
        <v>-2.5916955385000004E-3</v>
      </c>
      <c r="M1908">
        <v>-1.92213412E-3</v>
      </c>
      <c r="N1908" s="109"/>
      <c r="O1908" s="377"/>
      <c r="P1908" s="32"/>
      <c r="Q1908" s="32"/>
      <c r="R1908" s="32"/>
    </row>
    <row r="1909" spans="1:18" ht="14.4" x14ac:dyDescent="0.3">
      <c r="A1909" t="s">
        <v>2499</v>
      </c>
      <c r="B1909" s="113" t="s">
        <v>929</v>
      </c>
      <c r="C1909" s="182" t="s">
        <v>494</v>
      </c>
      <c r="D1909" s="40" t="s">
        <v>475</v>
      </c>
      <c r="E1909" s="242" t="s">
        <v>943</v>
      </c>
      <c r="F1909" s="184" t="s">
        <v>5006</v>
      </c>
      <c r="G1909" s="371">
        <v>0.62582052666666665</v>
      </c>
      <c r="H1909" s="370">
        <v>9.4556945263699996E-2</v>
      </c>
      <c r="I1909">
        <v>9.3873078999999998E-2</v>
      </c>
      <c r="J1909">
        <v>1.8432128599999999E-3</v>
      </c>
      <c r="K1909">
        <v>4.8137844000000022E-4</v>
      </c>
      <c r="L1909">
        <v>4.7831569370000026E-4</v>
      </c>
      <c r="M1909">
        <v>-1.15628385E-3</v>
      </c>
      <c r="N1909" s="109"/>
      <c r="O1909" s="377"/>
      <c r="P1909" s="32"/>
      <c r="Q1909" s="32"/>
      <c r="R1909" s="32"/>
    </row>
    <row r="1910" spans="1:18" ht="14.4" x14ac:dyDescent="0.3">
      <c r="A1910" t="s">
        <v>2500</v>
      </c>
      <c r="B1910" s="113" t="s">
        <v>929</v>
      </c>
      <c r="C1910" s="182" t="s">
        <v>495</v>
      </c>
      <c r="D1910" s="40" t="s">
        <v>475</v>
      </c>
      <c r="E1910" s="242" t="s">
        <v>943</v>
      </c>
      <c r="F1910" s="184" t="s">
        <v>5007</v>
      </c>
      <c r="G1910" s="371">
        <v>0.44397334000000005</v>
      </c>
      <c r="H1910" s="370">
        <v>6.6733098739599997E-2</v>
      </c>
      <c r="I1910">
        <v>6.6596001000000002E-2</v>
      </c>
      <c r="J1910">
        <v>8.2608084599999996E-4</v>
      </c>
      <c r="K1910">
        <v>1.4295089000000014E-4</v>
      </c>
      <c r="L1910">
        <v>1.4113074360000012E-4</v>
      </c>
      <c r="M1910">
        <v>-6.8716295999999991E-4</v>
      </c>
      <c r="N1910" s="109"/>
      <c r="O1910" s="377"/>
      <c r="P1910" s="32"/>
      <c r="Q1910" s="32"/>
      <c r="R1910" s="32"/>
    </row>
    <row r="1911" spans="1:18" ht="14.4" x14ac:dyDescent="0.3">
      <c r="A1911" t="s">
        <v>2501</v>
      </c>
      <c r="B1911" s="113" t="s">
        <v>929</v>
      </c>
      <c r="C1911" s="182" t="s">
        <v>642</v>
      </c>
      <c r="D1911" s="40" t="s">
        <v>475</v>
      </c>
      <c r="E1911" s="242" t="s">
        <v>943</v>
      </c>
      <c r="F1911" s="184" t="s">
        <v>5008</v>
      </c>
      <c r="G1911" s="371">
        <v>-0.72103773333333332</v>
      </c>
      <c r="H1911" s="370">
        <v>-0.1071423329006</v>
      </c>
      <c r="I1911">
        <v>-0.10815566</v>
      </c>
      <c r="J1911">
        <v>2.0793236850000004E-3</v>
      </c>
      <c r="K1911">
        <v>6.5646704000000005E-4</v>
      </c>
      <c r="L1911">
        <v>6.5365090439999996E-4</v>
      </c>
      <c r="M1911">
        <v>-1.0631804499999999E-3</v>
      </c>
      <c r="N1911" s="109"/>
      <c r="O1911" s="377"/>
      <c r="P1911" s="32"/>
      <c r="Q1911" s="32"/>
      <c r="R1911" s="32"/>
    </row>
    <row r="1912" spans="1:18" ht="14.4" x14ac:dyDescent="0.3">
      <c r="A1912" t="s">
        <v>3000</v>
      </c>
      <c r="B1912" s="113" t="s">
        <v>929</v>
      </c>
      <c r="C1912" s="182" t="s">
        <v>3001</v>
      </c>
      <c r="D1912" s="40" t="s">
        <v>475</v>
      </c>
      <c r="E1912" s="242" t="s">
        <v>943</v>
      </c>
      <c r="F1912" s="184" t="s">
        <v>5009</v>
      </c>
      <c r="G1912" s="371">
        <v>-1.1895085999999999</v>
      </c>
      <c r="H1912" s="370">
        <v>-0.18589634395219998</v>
      </c>
      <c r="I1912">
        <v>-0.17842628999999999</v>
      </c>
      <c r="J1912">
        <v>-5.7114606740000006E-3</v>
      </c>
      <c r="K1912">
        <v>-3.8836874800000001E-3</v>
      </c>
      <c r="L1912">
        <v>-3.8883333082000001E-3</v>
      </c>
      <c r="M1912">
        <v>-1.75394745E-3</v>
      </c>
      <c r="N1912" s="109"/>
      <c r="O1912" s="377"/>
      <c r="P1912" s="32"/>
      <c r="Q1912" s="32"/>
      <c r="R1912" s="32"/>
    </row>
    <row r="1913" spans="1:18" ht="14.4" x14ac:dyDescent="0.3">
      <c r="A1913" t="s">
        <v>3002</v>
      </c>
      <c r="B1913" s="113" t="s">
        <v>929</v>
      </c>
      <c r="C1913" s="182" t="s">
        <v>3003</v>
      </c>
      <c r="D1913" s="40" t="s">
        <v>475</v>
      </c>
      <c r="E1913" s="242" t="s">
        <v>943</v>
      </c>
      <c r="F1913" s="184" t="s">
        <v>5010</v>
      </c>
      <c r="G1913" s="371">
        <v>-1.1813612666666669</v>
      </c>
      <c r="H1913" s="370">
        <v>-0.18452670686740003</v>
      </c>
      <c r="I1913">
        <v>-0.17720419000000001</v>
      </c>
      <c r="J1913">
        <v>-5.5759687800000001E-3</v>
      </c>
      <c r="K1913">
        <v>-3.8047282700000001E-3</v>
      </c>
      <c r="L1913">
        <v>-3.8093422774E-3</v>
      </c>
      <c r="M1913">
        <v>-1.74193408E-3</v>
      </c>
      <c r="N1913" s="146"/>
      <c r="O1913" s="377"/>
      <c r="P1913" s="32"/>
      <c r="Q1913" s="32"/>
      <c r="R1913" s="32"/>
    </row>
    <row r="1914" spans="1:18" ht="14.4" x14ac:dyDescent="0.3">
      <c r="A1914" t="s">
        <v>3004</v>
      </c>
      <c r="B1914" s="113" t="s">
        <v>929</v>
      </c>
      <c r="C1914" s="182" t="s">
        <v>3005</v>
      </c>
      <c r="D1914" s="40" t="s">
        <v>475</v>
      </c>
      <c r="E1914" s="242" t="s">
        <v>943</v>
      </c>
      <c r="F1914" s="184" t="s">
        <v>5011</v>
      </c>
      <c r="G1914" s="371">
        <v>-1.1243300666666667</v>
      </c>
      <c r="H1914" s="370">
        <v>-0.1749392675002</v>
      </c>
      <c r="I1914">
        <v>-0.16864951</v>
      </c>
      <c r="J1914">
        <v>-4.6275254979999984E-3</v>
      </c>
      <c r="K1914">
        <v>-3.2520138499999994E-3</v>
      </c>
      <c r="L1914">
        <v>-3.2564051121999993E-3</v>
      </c>
      <c r="M1914">
        <v>-1.6578407400000001E-3</v>
      </c>
      <c r="O1914" s="378"/>
      <c r="P1914" s="32"/>
      <c r="Q1914" s="32"/>
      <c r="R1914" s="32"/>
    </row>
    <row r="1915" spans="1:18" ht="14.4" x14ac:dyDescent="0.3">
      <c r="A1915" t="s">
        <v>5753</v>
      </c>
      <c r="B1915" s="113" t="s">
        <v>929</v>
      </c>
      <c r="C1915" s="182" t="s">
        <v>5754</v>
      </c>
      <c r="D1915" s="40" t="s">
        <v>475</v>
      </c>
      <c r="E1915" s="242" t="s">
        <v>943</v>
      </c>
      <c r="F1915" s="184" t="s">
        <v>5755</v>
      </c>
      <c r="G1915" s="371">
        <v>1.1619870000000001</v>
      </c>
      <c r="H1915" s="370">
        <v>0.17477213125920002</v>
      </c>
      <c r="I1915">
        <v>0.17429805000000001</v>
      </c>
      <c r="J1915">
        <v>2.4374421899999998E-3</v>
      </c>
      <c r="K1915">
        <v>4.5267121999999996E-4</v>
      </c>
      <c r="L1915">
        <v>4.4748443919999988E-4</v>
      </c>
      <c r="M1915">
        <v>-1.9581741500000003E-3</v>
      </c>
      <c r="O1915" s="377"/>
      <c r="P1915" s="32"/>
      <c r="Q1915" s="32"/>
      <c r="R1915" s="32"/>
    </row>
    <row r="1916" spans="1:18" ht="14.4" x14ac:dyDescent="0.3">
      <c r="A1916" t="s">
        <v>5756</v>
      </c>
      <c r="B1916" s="113" t="s">
        <v>929</v>
      </c>
      <c r="C1916" s="182" t="s">
        <v>5757</v>
      </c>
      <c r="D1916" s="40" t="s">
        <v>475</v>
      </c>
      <c r="E1916" s="242" t="s">
        <v>943</v>
      </c>
      <c r="F1916" s="184" t="s">
        <v>5758</v>
      </c>
      <c r="G1916" s="371">
        <v>-1.9129905333333335</v>
      </c>
      <c r="H1916" s="370">
        <v>-0.28621338428990001</v>
      </c>
      <c r="I1916">
        <v>-0.28694858000000001</v>
      </c>
      <c r="J1916">
        <v>3.5633990800000002E-3</v>
      </c>
      <c r="K1916">
        <v>6.8047546000000103E-4</v>
      </c>
      <c r="L1916">
        <v>6.7300395010000099E-4</v>
      </c>
      <c r="M1916">
        <v>-2.82073186E-3</v>
      </c>
      <c r="O1916" s="375"/>
      <c r="P1916" s="32"/>
      <c r="Q1916" s="32"/>
      <c r="R1916" s="32"/>
    </row>
    <row r="1917" spans="1:18" ht="14.4" x14ac:dyDescent="0.3">
      <c r="A1917" t="s">
        <v>5759</v>
      </c>
      <c r="B1917" s="113" t="s">
        <v>929</v>
      </c>
      <c r="C1917" s="182" t="s">
        <v>5760</v>
      </c>
      <c r="D1917" s="40" t="s">
        <v>475</v>
      </c>
      <c r="E1917" s="242" t="s">
        <v>943</v>
      </c>
      <c r="F1917" s="184" t="s">
        <v>5761</v>
      </c>
      <c r="G1917" s="371">
        <v>0.78958733333333342</v>
      </c>
      <c r="H1917" s="370">
        <v>0.1188941069494</v>
      </c>
      <c r="I1917">
        <v>0.1184381</v>
      </c>
      <c r="J1917">
        <v>1.9941737980000004E-3</v>
      </c>
      <c r="K1917">
        <v>4.0059869000000012E-4</v>
      </c>
      <c r="L1917">
        <v>3.965351814E-4</v>
      </c>
      <c r="M1917">
        <v>-1.5341033399999999E-3</v>
      </c>
      <c r="O1917" s="377"/>
      <c r="P1917" s="32"/>
      <c r="Q1917" s="32"/>
      <c r="R1917" s="32"/>
    </row>
    <row r="1918" spans="1:18" ht="14.4" x14ac:dyDescent="0.3">
      <c r="A1918" t="s">
        <v>7724</v>
      </c>
      <c r="B1918" s="113" t="s">
        <v>929</v>
      </c>
      <c r="C1918" s="182" t="s">
        <v>5762</v>
      </c>
      <c r="D1918" s="40" t="s">
        <v>475</v>
      </c>
      <c r="E1918" s="242" t="s">
        <v>943</v>
      </c>
      <c r="F1918" s="184" t="s">
        <v>7725</v>
      </c>
      <c r="G1918" s="371">
        <v>-0.98582560000000008</v>
      </c>
      <c r="H1918" s="370">
        <v>-0.1475013619186</v>
      </c>
      <c r="I1918">
        <v>-0.14787384000000001</v>
      </c>
      <c r="J1918">
        <v>1.8299423310000002E-3</v>
      </c>
      <c r="K1918">
        <v>3.4719816000000029E-4</v>
      </c>
      <c r="L1918">
        <v>3.4334785040000045E-4</v>
      </c>
      <c r="M1918">
        <v>-1.45361394E-3</v>
      </c>
      <c r="O1918" s="377"/>
      <c r="P1918" s="32"/>
      <c r="Q1918" s="32"/>
      <c r="R1918" s="32"/>
    </row>
    <row r="1919" spans="1:18" ht="14.4" x14ac:dyDescent="0.3">
      <c r="B1919" s="113"/>
      <c r="C1919" s="180"/>
      <c r="D1919" s="37" t="s">
        <v>496</v>
      </c>
      <c r="E1919" s="242"/>
      <c r="F1919"/>
      <c r="I1919"/>
      <c r="J1919"/>
      <c r="K1919"/>
      <c r="L1919"/>
      <c r="M1919"/>
      <c r="N1919" s="39"/>
      <c r="O1919" s="377"/>
      <c r="P1919" s="32"/>
      <c r="Q1919" s="32"/>
      <c r="R1919" s="32"/>
    </row>
    <row r="1920" spans="1:18" ht="14.4" x14ac:dyDescent="0.3">
      <c r="A1920" t="s">
        <v>2502</v>
      </c>
      <c r="B1920" s="113" t="s">
        <v>929</v>
      </c>
      <c r="C1920" s="182" t="s">
        <v>497</v>
      </c>
      <c r="D1920" s="40" t="s">
        <v>496</v>
      </c>
      <c r="E1920" s="242" t="s">
        <v>943</v>
      </c>
      <c r="F1920" s="184" t="s">
        <v>5012</v>
      </c>
      <c r="G1920" s="371">
        <v>1.2534825333333333</v>
      </c>
      <c r="H1920" s="370">
        <v>0.18853439586669998</v>
      </c>
      <c r="I1920">
        <v>0.18802237999999999</v>
      </c>
      <c r="J1920">
        <v>2.6801445500000002E-3</v>
      </c>
      <c r="K1920">
        <v>4.9362932000000001E-4</v>
      </c>
      <c r="L1920">
        <v>4.8790158669999978E-4</v>
      </c>
      <c r="M1920">
        <v>-2.1624009500000002E-3</v>
      </c>
      <c r="N1920" s="109"/>
      <c r="P1920" s="32"/>
      <c r="Q1920" s="32"/>
      <c r="R1920" s="32"/>
    </row>
    <row r="1921" spans="1:18" ht="14.4" x14ac:dyDescent="0.3">
      <c r="A1921" t="s">
        <v>2503</v>
      </c>
      <c r="B1921" s="113" t="s">
        <v>929</v>
      </c>
      <c r="C1921" s="182" t="s">
        <v>498</v>
      </c>
      <c r="D1921" s="40" t="s">
        <v>496</v>
      </c>
      <c r="E1921" s="242" t="s">
        <v>943</v>
      </c>
      <c r="F1921" s="184" t="s">
        <v>5013</v>
      </c>
      <c r="G1921" s="371">
        <v>1.3630361333333334</v>
      </c>
      <c r="H1921" s="370">
        <v>0.20505351802640001</v>
      </c>
      <c r="I1921">
        <v>0.20445542</v>
      </c>
      <c r="J1921">
        <v>2.7373183E-3</v>
      </c>
      <c r="K1921">
        <v>5.3752455999999998E-4</v>
      </c>
      <c r="L1921">
        <v>5.318731964000003E-4</v>
      </c>
      <c r="M1921">
        <v>-2.13356891E-3</v>
      </c>
      <c r="N1921" s="109"/>
      <c r="P1921" s="32"/>
      <c r="Q1921" s="32"/>
      <c r="R1921" s="32"/>
    </row>
    <row r="1922" spans="1:18" ht="14.4" x14ac:dyDescent="0.3">
      <c r="A1922" t="s">
        <v>2504</v>
      </c>
      <c r="B1922" s="113" t="s">
        <v>929</v>
      </c>
      <c r="C1922" s="182" t="s">
        <v>499</v>
      </c>
      <c r="D1922" s="40" t="s">
        <v>496</v>
      </c>
      <c r="E1922" s="242" t="s">
        <v>943</v>
      </c>
      <c r="F1922" s="184" t="s">
        <v>5014</v>
      </c>
      <c r="G1922" s="371">
        <v>1.0043530000000001</v>
      </c>
      <c r="H1922" s="370">
        <v>0.15122420701710002</v>
      </c>
      <c r="I1922">
        <v>0.15065295000000001</v>
      </c>
      <c r="J1922">
        <v>2.4719831099999996E-3</v>
      </c>
      <c r="K1922">
        <v>4.992420600000003E-4</v>
      </c>
      <c r="L1922">
        <v>4.942207471000001E-4</v>
      </c>
      <c r="M1922">
        <v>-1.8957047800000001E-3</v>
      </c>
      <c r="N1922" s="109"/>
      <c r="P1922" s="32"/>
      <c r="Q1922" s="32"/>
      <c r="R1922" s="32"/>
    </row>
    <row r="1923" spans="1:18" ht="14.4" x14ac:dyDescent="0.3">
      <c r="B1923" s="113"/>
      <c r="C1923" s="180"/>
      <c r="D1923" s="37" t="s">
        <v>7726</v>
      </c>
      <c r="E1923" s="242"/>
      <c r="F1923"/>
      <c r="I1923"/>
      <c r="J1923"/>
      <c r="K1923"/>
      <c r="L1923"/>
      <c r="M1923"/>
      <c r="N1923" s="110"/>
      <c r="P1923" s="32"/>
      <c r="Q1923" s="32"/>
      <c r="R1923" s="32"/>
    </row>
    <row r="1924" spans="1:18" ht="14.4" x14ac:dyDescent="0.3">
      <c r="A1924" t="s">
        <v>2505</v>
      </c>
      <c r="B1924" s="113" t="s">
        <v>929</v>
      </c>
      <c r="C1924" s="182" t="s">
        <v>851</v>
      </c>
      <c r="D1924" s="40" t="s">
        <v>7726</v>
      </c>
      <c r="E1924" s="242" t="s">
        <v>943</v>
      </c>
      <c r="F1924" s="184" t="s">
        <v>5015</v>
      </c>
      <c r="G1924" s="371">
        <v>1.4202235999999999</v>
      </c>
      <c r="H1924" s="370">
        <v>0.21362054442840001</v>
      </c>
      <c r="I1924">
        <v>0.21303353999999999</v>
      </c>
      <c r="J1924">
        <v>2.7599511300000009E-3</v>
      </c>
      <c r="K1924">
        <v>5.3484897000000045E-4</v>
      </c>
      <c r="L1924">
        <v>5.291085084000003E-4</v>
      </c>
      <c r="M1924">
        <v>-2.16720624E-3</v>
      </c>
      <c r="N1924" s="109"/>
      <c r="P1924" s="32"/>
      <c r="Q1924" s="32"/>
      <c r="R1924" s="32"/>
    </row>
    <row r="1925" spans="1:18" ht="14.4" x14ac:dyDescent="0.3">
      <c r="A1925" t="s">
        <v>2506</v>
      </c>
      <c r="B1925" s="113" t="s">
        <v>929</v>
      </c>
      <c r="C1925" s="182" t="s">
        <v>852</v>
      </c>
      <c r="D1925" s="40" t="s">
        <v>7726</v>
      </c>
      <c r="E1925" s="242" t="s">
        <v>943</v>
      </c>
      <c r="F1925" s="184" t="s">
        <v>5016</v>
      </c>
      <c r="G1925" s="371">
        <v>1.0968308000000002</v>
      </c>
      <c r="H1925" s="370">
        <v>0.16291698229330001</v>
      </c>
      <c r="I1925">
        <v>0.16452462000000001</v>
      </c>
      <c r="J1925">
        <v>7.7730382999999952E-4</v>
      </c>
      <c r="K1925">
        <v>-6.3642294000000035E-4</v>
      </c>
      <c r="L1925">
        <v>-6.4272344670000077E-4</v>
      </c>
      <c r="M1925">
        <v>-2.3786410299999998E-3</v>
      </c>
      <c r="N1925" s="109"/>
      <c r="P1925" s="32"/>
      <c r="Q1925" s="32"/>
      <c r="R1925" s="32"/>
    </row>
    <row r="1926" spans="1:18" ht="14.4" x14ac:dyDescent="0.3">
      <c r="A1926" t="s">
        <v>2507</v>
      </c>
      <c r="B1926" s="113" t="s">
        <v>929</v>
      </c>
      <c r="C1926" s="182" t="s">
        <v>853</v>
      </c>
      <c r="D1926" s="40" t="s">
        <v>7726</v>
      </c>
      <c r="E1926" s="242" t="s">
        <v>943</v>
      </c>
      <c r="F1926" s="184" t="s">
        <v>5017</v>
      </c>
      <c r="G1926" s="371">
        <v>1.0999446666666666</v>
      </c>
      <c r="H1926" s="370">
        <v>0.1635672071549</v>
      </c>
      <c r="I1926">
        <v>0.16499169999999999</v>
      </c>
      <c r="J1926">
        <v>1.0001976699999997E-3</v>
      </c>
      <c r="K1926">
        <v>-5.3297121000000017E-4</v>
      </c>
      <c r="L1926">
        <v>-5.3937672510000027E-4</v>
      </c>
      <c r="M1926">
        <v>-2.4182850000000001E-3</v>
      </c>
      <c r="N1926" s="109"/>
      <c r="P1926" s="32"/>
      <c r="Q1926" s="32"/>
      <c r="R1926" s="32"/>
    </row>
    <row r="1927" spans="1:18" ht="14.4" x14ac:dyDescent="0.3">
      <c r="A1927" t="s">
        <v>2508</v>
      </c>
      <c r="B1927" s="113" t="s">
        <v>929</v>
      </c>
      <c r="C1927" s="182" t="s">
        <v>854</v>
      </c>
      <c r="D1927" s="40" t="s">
        <v>7726</v>
      </c>
      <c r="E1927" s="242" t="s">
        <v>943</v>
      </c>
      <c r="F1927" s="184" t="s">
        <v>5018</v>
      </c>
      <c r="G1927" s="371">
        <v>0.63645110666666671</v>
      </c>
      <c r="H1927" s="370">
        <v>9.583793024880001E-2</v>
      </c>
      <c r="I1927">
        <v>9.5467666000000007E-2</v>
      </c>
      <c r="J1927">
        <v>1.5434627890000001E-3</v>
      </c>
      <c r="K1927">
        <v>3.1774709000000013E-4</v>
      </c>
      <c r="L1927">
        <v>3.1464774980000012E-4</v>
      </c>
      <c r="M1927">
        <v>-1.1700992E-3</v>
      </c>
      <c r="N1927" s="109"/>
      <c r="P1927" s="32"/>
      <c r="Q1927" s="32"/>
      <c r="R1927" s="32"/>
    </row>
    <row r="1928" spans="1:18" ht="14.4" x14ac:dyDescent="0.3">
      <c r="A1928" t="s">
        <v>2509</v>
      </c>
      <c r="B1928" s="113" t="s">
        <v>929</v>
      </c>
      <c r="C1928" s="182" t="s">
        <v>855</v>
      </c>
      <c r="D1928" s="40" t="s">
        <v>7726</v>
      </c>
      <c r="E1928" s="242" t="s">
        <v>943</v>
      </c>
      <c r="F1928" s="184" t="s">
        <v>5019</v>
      </c>
      <c r="G1928" s="371">
        <v>0.8594200666666667</v>
      </c>
      <c r="H1928" s="370">
        <v>0.12682349348629998</v>
      </c>
      <c r="I1928">
        <v>0.12891300999999999</v>
      </c>
      <c r="J1928">
        <v>2.4724433000000018E-4</v>
      </c>
      <c r="K1928">
        <v>-9.0301322999999998E-4</v>
      </c>
      <c r="L1928">
        <v>-9.0918645370000029E-4</v>
      </c>
      <c r="M1928">
        <v>-2.33058762E-3</v>
      </c>
      <c r="N1928" s="109"/>
      <c r="P1928" s="32"/>
      <c r="Q1928" s="32"/>
      <c r="R1928" s="32"/>
    </row>
    <row r="1929" spans="1:18" ht="14.4" x14ac:dyDescent="0.3">
      <c r="A1929" t="s">
        <v>2510</v>
      </c>
      <c r="B1929" s="113" t="s">
        <v>929</v>
      </c>
      <c r="C1929" s="182" t="s">
        <v>856</v>
      </c>
      <c r="D1929" s="40" t="s">
        <v>7726</v>
      </c>
      <c r="E1929" s="242" t="s">
        <v>943</v>
      </c>
      <c r="F1929" s="184" t="s">
        <v>5020</v>
      </c>
      <c r="G1929" s="371">
        <v>0.6813395333333333</v>
      </c>
      <c r="H1929" s="370">
        <v>0.1025257131233</v>
      </c>
      <c r="I1929">
        <v>0.10220093</v>
      </c>
      <c r="J1929">
        <v>1.4907544909999997E-3</v>
      </c>
      <c r="K1929">
        <v>2.9231920999999973E-4</v>
      </c>
      <c r="L1929">
        <v>2.8923896229999954E-4</v>
      </c>
      <c r="M1929">
        <v>-1.1628911200000001E-3</v>
      </c>
      <c r="N1929" s="109"/>
      <c r="P1929" s="32"/>
      <c r="Q1929" s="32"/>
      <c r="R1929" s="32"/>
    </row>
    <row r="1930" spans="1:18" ht="14.4" x14ac:dyDescent="0.3">
      <c r="A1930" t="s">
        <v>2511</v>
      </c>
      <c r="B1930" s="113" t="s">
        <v>929</v>
      </c>
      <c r="C1930" s="182" t="s">
        <v>857</v>
      </c>
      <c r="D1930" s="40" t="s">
        <v>7726</v>
      </c>
      <c r="E1930" s="242" t="s">
        <v>943</v>
      </c>
      <c r="F1930" s="184" t="s">
        <v>5021</v>
      </c>
      <c r="G1930" s="371">
        <v>1.3853128666666668</v>
      </c>
      <c r="H1930" s="370">
        <v>0.20825881067589999</v>
      </c>
      <c r="I1930">
        <v>0.20779692999999999</v>
      </c>
      <c r="J1930">
        <v>2.3168352400000005E-3</v>
      </c>
      <c r="K1930">
        <v>4.352700000000003E-4</v>
      </c>
      <c r="L1930">
        <v>4.3036960589999988E-4</v>
      </c>
      <c r="M1930">
        <v>-1.85005417E-3</v>
      </c>
      <c r="N1930" s="109"/>
      <c r="P1930" s="32"/>
      <c r="Q1930" s="32"/>
      <c r="R1930" s="32"/>
    </row>
    <row r="1931" spans="1:18" ht="14.4" x14ac:dyDescent="0.3">
      <c r="A1931" t="s">
        <v>2512</v>
      </c>
      <c r="B1931" s="113" t="s">
        <v>929</v>
      </c>
      <c r="C1931" s="182" t="s">
        <v>858</v>
      </c>
      <c r="D1931" s="40" t="s">
        <v>7726</v>
      </c>
      <c r="E1931" s="242" t="s">
        <v>943</v>
      </c>
      <c r="F1931" s="184" t="s">
        <v>5022</v>
      </c>
      <c r="G1931" s="371">
        <v>1.0569311333333333</v>
      </c>
      <c r="H1931" s="370">
        <v>0.15901275765209999</v>
      </c>
      <c r="I1931">
        <v>0.15853966999999999</v>
      </c>
      <c r="J1931">
        <v>2.1630234419999996E-3</v>
      </c>
      <c r="K1931">
        <v>4.2496023999999963E-4</v>
      </c>
      <c r="L1931">
        <v>4.2049579009999954E-4</v>
      </c>
      <c r="M1931">
        <v>-1.68547134E-3</v>
      </c>
      <c r="N1931" s="109"/>
      <c r="P1931" s="32"/>
      <c r="Q1931" s="32"/>
      <c r="R1931" s="32"/>
    </row>
    <row r="1932" spans="1:18" ht="14.4" x14ac:dyDescent="0.3">
      <c r="A1932" t="s">
        <v>2513</v>
      </c>
      <c r="B1932" s="113" t="s">
        <v>929</v>
      </c>
      <c r="C1932" s="182" t="s">
        <v>859</v>
      </c>
      <c r="D1932" s="40" t="s">
        <v>7726</v>
      </c>
      <c r="E1932" s="242" t="s">
        <v>943</v>
      </c>
      <c r="F1932" s="184" t="s">
        <v>5023</v>
      </c>
      <c r="G1932" s="371">
        <v>0.40247776666666668</v>
      </c>
      <c r="H1932" s="370">
        <v>6.11408451482E-2</v>
      </c>
      <c r="I1932">
        <v>6.0371664999999998E-2</v>
      </c>
      <c r="J1932">
        <v>1.2533955430000002E-3</v>
      </c>
      <c r="K1932">
        <v>4.6600980000000019E-4</v>
      </c>
      <c r="L1932">
        <v>4.6473060620000019E-4</v>
      </c>
      <c r="M1932">
        <v>-4.8293620100000001E-4</v>
      </c>
      <c r="N1932" s="109"/>
      <c r="P1932" s="32"/>
      <c r="Q1932" s="32"/>
      <c r="R1932" s="32"/>
    </row>
    <row r="1933" spans="1:18" ht="14.4" x14ac:dyDescent="0.3">
      <c r="A1933" t="s">
        <v>2514</v>
      </c>
      <c r="B1933" s="113" t="s">
        <v>929</v>
      </c>
      <c r="C1933" s="182" t="s">
        <v>860</v>
      </c>
      <c r="D1933" s="40" t="s">
        <v>7726</v>
      </c>
      <c r="E1933" s="242" t="s">
        <v>943</v>
      </c>
      <c r="F1933" s="184" t="s">
        <v>5024</v>
      </c>
      <c r="G1933" s="371">
        <v>-0.72103773333333332</v>
      </c>
      <c r="H1933" s="370">
        <v>-0.1071423329006</v>
      </c>
      <c r="I1933">
        <v>-0.10815566</v>
      </c>
      <c r="J1933">
        <v>2.0793236850000004E-3</v>
      </c>
      <c r="K1933">
        <v>6.5646704000000005E-4</v>
      </c>
      <c r="L1933">
        <v>6.5365090439999996E-4</v>
      </c>
      <c r="M1933">
        <v>-1.0631804499999999E-3</v>
      </c>
      <c r="N1933" s="109"/>
      <c r="P1933" s="32"/>
      <c r="Q1933" s="32"/>
      <c r="R1933" s="32"/>
    </row>
    <row r="1934" spans="1:18" ht="14.4" x14ac:dyDescent="0.3">
      <c r="A1934" t="s">
        <v>2515</v>
      </c>
      <c r="B1934" s="113" t="s">
        <v>929</v>
      </c>
      <c r="C1934" s="182" t="s">
        <v>861</v>
      </c>
      <c r="D1934" s="40" t="s">
        <v>7726</v>
      </c>
      <c r="E1934" s="242" t="s">
        <v>943</v>
      </c>
      <c r="F1934" s="184" t="s">
        <v>5025</v>
      </c>
      <c r="G1934" s="371">
        <v>1.4404356666666667</v>
      </c>
      <c r="H1934" s="370">
        <v>0.21645700940349999</v>
      </c>
      <c r="I1934">
        <v>0.21606534999999999</v>
      </c>
      <c r="J1934">
        <v>2.4164506500000001E-3</v>
      </c>
      <c r="K1934">
        <v>4.1399632000000026E-4</v>
      </c>
      <c r="L1934">
        <v>4.0864725350000033E-4</v>
      </c>
      <c r="M1934">
        <v>-2.0194421799999999E-3</v>
      </c>
      <c r="N1934" s="109"/>
      <c r="P1934" s="32"/>
      <c r="Q1934" s="32"/>
      <c r="R1934" s="32"/>
    </row>
    <row r="1935" spans="1:18" ht="14.4" x14ac:dyDescent="0.3">
      <c r="A1935" t="s">
        <v>2516</v>
      </c>
      <c r="B1935" s="113" t="s">
        <v>929</v>
      </c>
      <c r="C1935" s="182" t="s">
        <v>863</v>
      </c>
      <c r="D1935" s="40" t="s">
        <v>7726</v>
      </c>
      <c r="E1935" s="242" t="s">
        <v>943</v>
      </c>
      <c r="F1935" s="184" t="s">
        <v>5026</v>
      </c>
      <c r="G1935" s="371">
        <v>1.6263508000000002</v>
      </c>
      <c r="H1935" s="370">
        <v>0.22106962191810001</v>
      </c>
      <c r="I1935">
        <v>0.24395262000000001</v>
      </c>
      <c r="J1935">
        <v>-2.1014793894999998E-2</v>
      </c>
      <c r="K1935">
        <v>-1.224657319E-2</v>
      </c>
      <c r="L1935">
        <v>-1.22515085869E-2</v>
      </c>
      <c r="M1935">
        <v>-1.8632687900000001E-3</v>
      </c>
      <c r="N1935" s="109"/>
      <c r="P1935" s="32"/>
      <c r="Q1935" s="32"/>
      <c r="R1935" s="32"/>
    </row>
    <row r="1936" spans="1:18" ht="14.4" x14ac:dyDescent="0.3">
      <c r="A1936" t="s">
        <v>2517</v>
      </c>
      <c r="B1936" s="113" t="s">
        <v>929</v>
      </c>
      <c r="C1936" s="182" t="s">
        <v>864</v>
      </c>
      <c r="D1936" s="40" t="s">
        <v>7726</v>
      </c>
      <c r="E1936" s="242" t="s">
        <v>943</v>
      </c>
      <c r="F1936" s="184" t="s">
        <v>5027</v>
      </c>
      <c r="G1936" s="371">
        <v>1.4210605333333335</v>
      </c>
      <c r="H1936" s="370">
        <v>0.21348241674580001</v>
      </c>
      <c r="I1936">
        <v>0.21315908</v>
      </c>
      <c r="J1936">
        <v>1.7410520169999998E-3</v>
      </c>
      <c r="K1936">
        <v>3.1655001999999967E-4</v>
      </c>
      <c r="L1936">
        <v>3.1280471879999952E-4</v>
      </c>
      <c r="M1936">
        <v>-1.41396997E-3</v>
      </c>
      <c r="N1936" s="109"/>
      <c r="P1936" s="32"/>
      <c r="Q1936" s="32"/>
      <c r="R1936" s="32"/>
    </row>
    <row r="1937" spans="1:18" ht="14.4" x14ac:dyDescent="0.3">
      <c r="A1937" t="s">
        <v>2518</v>
      </c>
      <c r="B1937" s="113" t="s">
        <v>929</v>
      </c>
      <c r="C1937" s="182" t="s">
        <v>865</v>
      </c>
      <c r="D1937" s="40" t="s">
        <v>7726</v>
      </c>
      <c r="E1937" s="242" t="s">
        <v>943</v>
      </c>
      <c r="F1937" s="184" t="s">
        <v>5028</v>
      </c>
      <c r="G1937" s="371">
        <v>1.4101454666666666</v>
      </c>
      <c r="H1937" s="370">
        <v>0.21202773568</v>
      </c>
      <c r="I1937">
        <v>0.21152182</v>
      </c>
      <c r="J1937">
        <v>2.6198411299999998E-3</v>
      </c>
      <c r="K1937">
        <v>4.8492871000000012E-4</v>
      </c>
      <c r="L1937">
        <v>4.7934417000000023E-4</v>
      </c>
      <c r="M1937">
        <v>-2.10834091E-3</v>
      </c>
      <c r="N1937" s="109"/>
      <c r="P1937" s="32"/>
      <c r="Q1937" s="32"/>
      <c r="R1937" s="32"/>
    </row>
    <row r="1938" spans="1:18" ht="14.4" x14ac:dyDescent="0.3">
      <c r="A1938" t="s">
        <v>2519</v>
      </c>
      <c r="B1938" s="113" t="s">
        <v>929</v>
      </c>
      <c r="C1938" s="182" t="s">
        <v>866</v>
      </c>
      <c r="D1938" s="40" t="s">
        <v>7726</v>
      </c>
      <c r="E1938" s="242" t="s">
        <v>943</v>
      </c>
      <c r="F1938" s="184" t="s">
        <v>5029</v>
      </c>
      <c r="G1938" s="371">
        <v>1.1853128666666666</v>
      </c>
      <c r="H1938" s="370">
        <v>0.17825881067589999</v>
      </c>
      <c r="I1938">
        <v>0.17779692999999999</v>
      </c>
      <c r="J1938">
        <v>2.3168352400000005E-3</v>
      </c>
      <c r="K1938">
        <v>4.352700000000003E-4</v>
      </c>
      <c r="L1938">
        <v>4.3036960589999988E-4</v>
      </c>
      <c r="M1938">
        <v>-1.85005417E-3</v>
      </c>
      <c r="N1938" s="109"/>
      <c r="P1938" s="32"/>
      <c r="Q1938" s="32"/>
      <c r="R1938" s="32"/>
    </row>
    <row r="1939" spans="1:18" ht="14.4" x14ac:dyDescent="0.3">
      <c r="A1939" t="s">
        <v>2520</v>
      </c>
      <c r="B1939" s="113" t="s">
        <v>929</v>
      </c>
      <c r="C1939" s="182" t="s">
        <v>867</v>
      </c>
      <c r="D1939" s="40" t="s">
        <v>7726</v>
      </c>
      <c r="E1939" s="242" t="s">
        <v>943</v>
      </c>
      <c r="F1939" s="184" t="s">
        <v>5030</v>
      </c>
      <c r="G1939" s="371">
        <v>1.0467636666666666</v>
      </c>
      <c r="H1939" s="370">
        <v>0.1574411626933</v>
      </c>
      <c r="I1939">
        <v>0.15701455</v>
      </c>
      <c r="J1939">
        <v>1.8358963600000004E-3</v>
      </c>
      <c r="K1939">
        <v>3.7182147000000033E-4</v>
      </c>
      <c r="L1939">
        <v>3.680984433000003E-4</v>
      </c>
      <c r="M1939">
        <v>-1.40556064E-3</v>
      </c>
      <c r="N1939" s="109"/>
      <c r="P1939" s="32"/>
      <c r="Q1939" s="32"/>
      <c r="R1939" s="32"/>
    </row>
    <row r="1940" spans="1:18" ht="14.4" x14ac:dyDescent="0.3">
      <c r="A1940" t="s">
        <v>2521</v>
      </c>
      <c r="B1940" s="113" t="s">
        <v>929</v>
      </c>
      <c r="C1940" s="182" t="s">
        <v>862</v>
      </c>
      <c r="D1940" s="40" t="s">
        <v>7726</v>
      </c>
      <c r="E1940" s="242" t="s">
        <v>943</v>
      </c>
      <c r="F1940" s="184" t="s">
        <v>5031</v>
      </c>
      <c r="G1940" s="371">
        <v>1.1996654666666668</v>
      </c>
      <c r="H1940" s="370">
        <v>0.18035291224080002</v>
      </c>
      <c r="I1940">
        <v>0.17994982000000001</v>
      </c>
      <c r="J1940">
        <v>2.0002803410000001E-3</v>
      </c>
      <c r="K1940">
        <v>3.7771546000000015E-4</v>
      </c>
      <c r="L1940">
        <v>3.7349602980000021E-4</v>
      </c>
      <c r="M1940">
        <v>-1.5929686699999999E-3</v>
      </c>
      <c r="N1940" s="109"/>
      <c r="P1940" s="32"/>
      <c r="Q1940" s="32"/>
      <c r="R1940" s="32"/>
    </row>
    <row r="1941" spans="1:18" ht="14.4" x14ac:dyDescent="0.3">
      <c r="B1941" s="113"/>
      <c r="C1941" s="180"/>
      <c r="D1941" s="37" t="s">
        <v>3360</v>
      </c>
      <c r="E1941" s="242"/>
      <c r="F1941"/>
      <c r="I1941"/>
      <c r="J1941"/>
      <c r="K1941"/>
      <c r="L1941"/>
      <c r="M1941"/>
      <c r="N1941" s="112"/>
      <c r="P1941" s="32"/>
      <c r="Q1941" s="32"/>
      <c r="R1941" s="32"/>
    </row>
    <row r="1942" spans="1:18" ht="14.4" x14ac:dyDescent="0.3">
      <c r="A1942" t="s">
        <v>3006</v>
      </c>
      <c r="B1942" s="113" t="s">
        <v>929</v>
      </c>
      <c r="C1942" s="182" t="s">
        <v>3007</v>
      </c>
      <c r="D1942" s="40" t="s">
        <v>3360</v>
      </c>
      <c r="E1942" s="242" t="s">
        <v>943</v>
      </c>
      <c r="F1942" s="184" t="s">
        <v>5032</v>
      </c>
      <c r="G1942" s="371">
        <v>-1.8461825333333335</v>
      </c>
      <c r="H1942" s="370">
        <v>-0.29159880190990001</v>
      </c>
      <c r="I1942">
        <v>-0.27692738</v>
      </c>
      <c r="J1942">
        <v>-1.1941988879999999E-2</v>
      </c>
      <c r="K1942">
        <v>-7.6996806500000004E-3</v>
      </c>
      <c r="L1942">
        <v>-7.7068912299000005E-3</v>
      </c>
      <c r="M1942">
        <v>-2.7222224499999998E-3</v>
      </c>
      <c r="N1942" s="154"/>
      <c r="P1942" s="32"/>
      <c r="Q1942" s="32"/>
      <c r="R1942" s="32"/>
    </row>
    <row r="1943" spans="1:18" ht="14.4" x14ac:dyDescent="0.3">
      <c r="A1943" t="s">
        <v>3008</v>
      </c>
      <c r="B1943" s="113" t="s">
        <v>929</v>
      </c>
      <c r="C1943" s="182" t="s">
        <v>3009</v>
      </c>
      <c r="D1943" s="40" t="s">
        <v>3360</v>
      </c>
      <c r="E1943" s="242" t="s">
        <v>943</v>
      </c>
      <c r="F1943" s="184" t="s">
        <v>5033</v>
      </c>
      <c r="G1943" s="371">
        <v>1.0756699333333335</v>
      </c>
      <c r="H1943" s="370">
        <v>0.15238066456980001</v>
      </c>
      <c r="I1943">
        <v>0.16135049000000001</v>
      </c>
      <c r="J1943">
        <v>-7.3075934279999994E-3</v>
      </c>
      <c r="K1943">
        <v>-4.7080818199999996E-3</v>
      </c>
      <c r="L1943">
        <v>-4.7124730821999994E-3</v>
      </c>
      <c r="M1943">
        <v>-1.6578407400000001E-3</v>
      </c>
      <c r="N1943" s="154"/>
      <c r="P1943" s="32"/>
      <c r="Q1943" s="32"/>
      <c r="R1943" s="32"/>
    </row>
    <row r="1944" spans="1:18" ht="14.4" x14ac:dyDescent="0.3">
      <c r="A1944" t="s">
        <v>3010</v>
      </c>
      <c r="B1944" s="113" t="s">
        <v>929</v>
      </c>
      <c r="C1944" s="182" t="s">
        <v>3011</v>
      </c>
      <c r="D1944" s="40" t="s">
        <v>3360</v>
      </c>
      <c r="E1944" s="242" t="s">
        <v>943</v>
      </c>
      <c r="F1944" s="184" t="s">
        <v>5034</v>
      </c>
      <c r="G1944" s="371">
        <v>-1.7076781333333335</v>
      </c>
      <c r="H1944" s="370">
        <v>-0.27568519890730003</v>
      </c>
      <c r="I1944">
        <v>-0.25615172000000003</v>
      </c>
      <c r="J1944">
        <v>-1.7008813530000003E-2</v>
      </c>
      <c r="K1944">
        <v>-1.036156104E-2</v>
      </c>
      <c r="L1944">
        <v>-1.0368230667300001E-2</v>
      </c>
      <c r="M1944">
        <v>-2.5179957499999999E-3</v>
      </c>
      <c r="N1944" s="154"/>
      <c r="P1944" s="32"/>
      <c r="Q1944" s="32"/>
      <c r="R1944" s="32"/>
    </row>
    <row r="1945" spans="1:18" ht="14.4" x14ac:dyDescent="0.3">
      <c r="B1945" s="113"/>
      <c r="C1945" s="182"/>
      <c r="D1945" s="40"/>
      <c r="E1945" s="242"/>
      <c r="F1945"/>
      <c r="I1945"/>
      <c r="J1945"/>
      <c r="K1945"/>
      <c r="L1945"/>
      <c r="M1945"/>
      <c r="N1945" s="112"/>
      <c r="P1945" s="32"/>
      <c r="Q1945" s="32"/>
      <c r="R1945" s="32"/>
    </row>
    <row r="1946" spans="1:18" ht="14.4" x14ac:dyDescent="0.3">
      <c r="B1946" s="113"/>
      <c r="C1946" s="180"/>
      <c r="D1946" s="37" t="s">
        <v>3361</v>
      </c>
      <c r="E1946" s="242"/>
      <c r="F1946"/>
      <c r="I1946"/>
      <c r="J1946"/>
      <c r="K1946"/>
      <c r="L1946"/>
      <c r="M1946"/>
      <c r="N1946" s="154"/>
      <c r="P1946" s="32"/>
      <c r="Q1946" s="32"/>
      <c r="R1946" s="32"/>
    </row>
    <row r="1947" spans="1:18" ht="14.4" x14ac:dyDescent="0.3">
      <c r="A1947" t="s">
        <v>7727</v>
      </c>
      <c r="B1947" s="113" t="s">
        <v>929</v>
      </c>
      <c r="C1947" s="182" t="s">
        <v>3012</v>
      </c>
      <c r="D1947" s="40" t="s">
        <v>3361</v>
      </c>
      <c r="E1947" s="242" t="s">
        <v>943</v>
      </c>
      <c r="F1947" s="184" t="s">
        <v>7728</v>
      </c>
      <c r="G1947" s="371">
        <v>3.4499999999999997</v>
      </c>
      <c r="H1947" s="370">
        <v>0.554216932</v>
      </c>
      <c r="I1947">
        <v>0.51749999999999996</v>
      </c>
      <c r="J1947">
        <v>3.6716932000000001E-2</v>
      </c>
      <c r="K1947">
        <v>1.9948132E-2</v>
      </c>
      <c r="L1947">
        <v>1.9948132E-2</v>
      </c>
      <c r="M1947">
        <v>0</v>
      </c>
      <c r="N1947" s="154"/>
      <c r="P1947" s="32"/>
      <c r="Q1947" s="32"/>
      <c r="R1947" s="32"/>
    </row>
    <row r="1948" spans="1:18" ht="14.4" x14ac:dyDescent="0.3">
      <c r="A1948" t="s">
        <v>7729</v>
      </c>
      <c r="B1948" s="113" t="s">
        <v>929</v>
      </c>
      <c r="C1948" s="182" t="s">
        <v>3013</v>
      </c>
      <c r="D1948" s="40" t="s">
        <v>3361</v>
      </c>
      <c r="E1948" s="242" t="s">
        <v>943</v>
      </c>
      <c r="F1948" s="184" t="s">
        <v>7730</v>
      </c>
      <c r="G1948" s="371">
        <v>2.3199999999999998</v>
      </c>
      <c r="H1948" s="370">
        <v>0.38136684700000001</v>
      </c>
      <c r="I1948">
        <v>0.34799999999999998</v>
      </c>
      <c r="J1948">
        <v>3.3366847000000005E-2</v>
      </c>
      <c r="K1948">
        <v>1.8128047000000001E-2</v>
      </c>
      <c r="L1948">
        <v>1.8128047000000001E-2</v>
      </c>
      <c r="M1948">
        <v>0</v>
      </c>
      <c r="N1948" s="154"/>
      <c r="P1948" s="32"/>
      <c r="Q1948" s="32"/>
      <c r="R1948" s="32"/>
    </row>
    <row r="1949" spans="1:18" ht="14.4" x14ac:dyDescent="0.3">
      <c r="A1949" t="s">
        <v>7731</v>
      </c>
      <c r="B1949" s="113" t="s">
        <v>929</v>
      </c>
      <c r="C1949" s="182" t="s">
        <v>3014</v>
      </c>
      <c r="D1949" s="40" t="s">
        <v>3361</v>
      </c>
      <c r="E1949" s="242" t="s">
        <v>943</v>
      </c>
      <c r="F1949" s="184" t="s">
        <v>7732</v>
      </c>
      <c r="G1949" s="371">
        <v>3.24</v>
      </c>
      <c r="H1949" s="370">
        <v>0.52218091799999999</v>
      </c>
      <c r="I1949">
        <v>0.48599999999999999</v>
      </c>
      <c r="J1949">
        <v>3.6180917999999999E-2</v>
      </c>
      <c r="K1949">
        <v>1.9656917999999999E-2</v>
      </c>
      <c r="L1949">
        <v>1.9656917999999999E-2</v>
      </c>
      <c r="M1949">
        <v>0</v>
      </c>
      <c r="N1949" s="154"/>
      <c r="P1949" s="32"/>
      <c r="Q1949" s="32"/>
      <c r="R1949" s="32"/>
    </row>
    <row r="1950" spans="1:18" ht="14.4" x14ac:dyDescent="0.3">
      <c r="A1950" t="s">
        <v>7733</v>
      </c>
      <c r="B1950" s="113" t="s">
        <v>929</v>
      </c>
      <c r="C1950" s="182" t="s">
        <v>3015</v>
      </c>
      <c r="D1950" s="40" t="s">
        <v>3361</v>
      </c>
      <c r="E1950" s="242" t="s">
        <v>943</v>
      </c>
      <c r="F1950" s="184" t="s">
        <v>7734</v>
      </c>
      <c r="G1950" s="371">
        <v>0</v>
      </c>
      <c r="H1950" s="370">
        <v>3.6180917999999999E-2</v>
      </c>
      <c r="I1950">
        <v>0</v>
      </c>
      <c r="J1950">
        <v>3.6180917999999999E-2</v>
      </c>
      <c r="K1950">
        <v>1.9656917999999999E-2</v>
      </c>
      <c r="L1950">
        <v>1.9656917999999999E-2</v>
      </c>
      <c r="M1950">
        <v>0</v>
      </c>
      <c r="N1950" s="154"/>
      <c r="P1950" s="32"/>
      <c r="Q1950" s="32"/>
      <c r="R1950" s="32"/>
    </row>
    <row r="1951" spans="1:18" ht="14.4" x14ac:dyDescent="0.3">
      <c r="A1951" t="s">
        <v>7735</v>
      </c>
      <c r="B1951" s="113" t="s">
        <v>929</v>
      </c>
      <c r="C1951" s="182" t="s">
        <v>3016</v>
      </c>
      <c r="D1951" s="40" t="s">
        <v>3361</v>
      </c>
      <c r="E1951" s="242" t="s">
        <v>943</v>
      </c>
      <c r="F1951" s="184" t="s">
        <v>7736</v>
      </c>
      <c r="G1951" s="371">
        <v>1.99</v>
      </c>
      <c r="H1951" s="370">
        <v>0.8335310708</v>
      </c>
      <c r="I1951">
        <v>0.29849999999999999</v>
      </c>
      <c r="J1951">
        <v>0.53503107080000001</v>
      </c>
      <c r="K1951">
        <v>0.4678698738</v>
      </c>
      <c r="L1951">
        <v>0.4678698738</v>
      </c>
      <c r="M1951">
        <v>0</v>
      </c>
      <c r="N1951" s="154"/>
      <c r="P1951" s="32"/>
      <c r="Q1951" s="32"/>
      <c r="R1951" s="32"/>
    </row>
    <row r="1952" spans="1:18" ht="14.4" x14ac:dyDescent="0.3">
      <c r="A1952" t="s">
        <v>7737</v>
      </c>
      <c r="B1952" s="113" t="s">
        <v>929</v>
      </c>
      <c r="C1952" s="182" t="s">
        <v>3017</v>
      </c>
      <c r="D1952" s="40" t="s">
        <v>3361</v>
      </c>
      <c r="E1952" s="242" t="s">
        <v>943</v>
      </c>
      <c r="F1952" s="184" t="s">
        <v>7738</v>
      </c>
      <c r="G1952" s="371">
        <v>2.6900000000000004</v>
      </c>
      <c r="H1952" s="370">
        <v>0.42762061200000001</v>
      </c>
      <c r="I1952">
        <v>0.40350000000000003</v>
      </c>
      <c r="J1952">
        <v>2.4120612E-2</v>
      </c>
      <c r="K1952">
        <v>1.3104612E-2</v>
      </c>
      <c r="L1952">
        <v>1.3104612E-2</v>
      </c>
      <c r="M1952">
        <v>0</v>
      </c>
      <c r="N1952" s="154"/>
      <c r="P1952" s="32"/>
      <c r="Q1952" s="32"/>
      <c r="R1952" s="32"/>
    </row>
    <row r="1953" spans="1:18" ht="14.4" x14ac:dyDescent="0.3">
      <c r="A1953" t="s">
        <v>7739</v>
      </c>
      <c r="B1953" s="113" t="s">
        <v>929</v>
      </c>
      <c r="C1953" s="182" t="s">
        <v>3018</v>
      </c>
      <c r="D1953" s="40" t="s">
        <v>3361</v>
      </c>
      <c r="E1953" s="242" t="s">
        <v>943</v>
      </c>
      <c r="F1953" s="184" t="s">
        <v>7740</v>
      </c>
      <c r="G1953" s="371">
        <v>3.4499999999999997</v>
      </c>
      <c r="H1953" s="370">
        <v>0.554216932</v>
      </c>
      <c r="I1953">
        <v>0.51749999999999996</v>
      </c>
      <c r="J1953">
        <v>3.6716932000000001E-2</v>
      </c>
      <c r="K1953">
        <v>1.9948132E-2</v>
      </c>
      <c r="L1953">
        <v>1.9948132E-2</v>
      </c>
      <c r="M1953">
        <v>0</v>
      </c>
      <c r="N1953" s="154"/>
      <c r="P1953" s="32"/>
      <c r="Q1953" s="32"/>
      <c r="R1953" s="32"/>
    </row>
    <row r="1954" spans="1:18" ht="14.4" x14ac:dyDescent="0.3">
      <c r="A1954" t="s">
        <v>7741</v>
      </c>
      <c r="B1954" s="113" t="s">
        <v>929</v>
      </c>
      <c r="C1954" s="182" t="s">
        <v>3019</v>
      </c>
      <c r="D1954" s="40" t="s">
        <v>3361</v>
      </c>
      <c r="E1954" s="242" t="s">
        <v>943</v>
      </c>
      <c r="F1954" s="184" t="s">
        <v>7742</v>
      </c>
      <c r="G1954" s="371">
        <v>1.91</v>
      </c>
      <c r="H1954" s="370">
        <v>0.2977562856</v>
      </c>
      <c r="I1954">
        <v>0.28649999999999998</v>
      </c>
      <c r="J1954">
        <v>1.1256285599999999E-2</v>
      </c>
      <c r="K1954">
        <v>6.1154855999999997E-3</v>
      </c>
      <c r="L1954">
        <v>6.1154855999999997E-3</v>
      </c>
      <c r="M1954">
        <v>0</v>
      </c>
      <c r="N1954" s="112"/>
      <c r="P1954" s="32"/>
      <c r="Q1954" s="32"/>
      <c r="R1954" s="32"/>
    </row>
    <row r="1955" spans="1:18" ht="14.4" x14ac:dyDescent="0.3">
      <c r="B1955" s="113"/>
      <c r="C1955" s="180"/>
      <c r="D1955" s="37" t="s">
        <v>3362</v>
      </c>
      <c r="E1955" s="242"/>
      <c r="F1955"/>
      <c r="I1955"/>
      <c r="J1955"/>
      <c r="K1955"/>
      <c r="L1955"/>
      <c r="M1955"/>
      <c r="N1955" s="154"/>
      <c r="P1955" s="32"/>
      <c r="Q1955" s="32"/>
      <c r="R1955" s="32"/>
    </row>
    <row r="1956" spans="1:18" ht="14.4" x14ac:dyDescent="0.3">
      <c r="A1956" t="s">
        <v>7743</v>
      </c>
      <c r="B1956" s="113" t="s">
        <v>929</v>
      </c>
      <c r="C1956" s="182" t="s">
        <v>3020</v>
      </c>
      <c r="D1956" s="40" t="s">
        <v>3362</v>
      </c>
      <c r="E1956" s="242" t="s">
        <v>943</v>
      </c>
      <c r="F1956" s="184" t="s">
        <v>7744</v>
      </c>
      <c r="G1956" s="371">
        <v>3.19</v>
      </c>
      <c r="H1956" s="370">
        <v>0.49203434339999996</v>
      </c>
      <c r="I1956">
        <v>0.47849999999999998</v>
      </c>
      <c r="J1956">
        <v>1.3534343399999999E-2</v>
      </c>
      <c r="K1956">
        <v>7.3531433999999996E-3</v>
      </c>
      <c r="L1956">
        <v>7.3531433999999996E-3</v>
      </c>
      <c r="M1956">
        <v>0</v>
      </c>
      <c r="N1956" s="154"/>
      <c r="P1956" s="32"/>
      <c r="Q1956" s="32"/>
      <c r="R1956" s="32"/>
    </row>
    <row r="1957" spans="1:18" ht="14.4" x14ac:dyDescent="0.3">
      <c r="A1957" t="s">
        <v>7745</v>
      </c>
      <c r="B1957" s="113" t="s">
        <v>929</v>
      </c>
      <c r="C1957" s="182" t="s">
        <v>3021</v>
      </c>
      <c r="D1957" s="40" t="s">
        <v>3362</v>
      </c>
      <c r="E1957" s="242" t="s">
        <v>943</v>
      </c>
      <c r="F1957" s="184" t="s">
        <v>7746</v>
      </c>
      <c r="G1957" s="371">
        <v>1.3599999999999999</v>
      </c>
      <c r="H1957" s="370">
        <v>0.2175343434</v>
      </c>
      <c r="I1957">
        <v>0.20399999999999999</v>
      </c>
      <c r="J1957">
        <v>1.3534343399999999E-2</v>
      </c>
      <c r="K1957">
        <v>7.3531433999999996E-3</v>
      </c>
      <c r="L1957">
        <v>7.3531433999999996E-3</v>
      </c>
      <c r="M1957">
        <v>0</v>
      </c>
      <c r="N1957" s="154"/>
      <c r="P1957" s="32"/>
      <c r="Q1957" s="32"/>
      <c r="R1957" s="32"/>
    </row>
    <row r="1958" spans="1:18" ht="14.4" x14ac:dyDescent="0.3">
      <c r="A1958" t="s">
        <v>7747</v>
      </c>
      <c r="B1958" s="113" t="s">
        <v>929</v>
      </c>
      <c r="C1958" s="182" t="s">
        <v>3022</v>
      </c>
      <c r="D1958" s="40" t="s">
        <v>3362</v>
      </c>
      <c r="E1958" s="242" t="s">
        <v>943</v>
      </c>
      <c r="F1958" s="184" t="s">
        <v>7748</v>
      </c>
      <c r="G1958" s="371">
        <v>5.3800000000000008</v>
      </c>
      <c r="H1958" s="370">
        <v>0.84398493800000007</v>
      </c>
      <c r="I1958">
        <v>0.80700000000000005</v>
      </c>
      <c r="J1958">
        <v>3.6984937999999995E-2</v>
      </c>
      <c r="K1958">
        <v>2.0093738E-2</v>
      </c>
      <c r="L1958">
        <v>2.0093738E-2</v>
      </c>
      <c r="M1958">
        <v>0</v>
      </c>
      <c r="N1958" s="154"/>
      <c r="P1958" s="32"/>
      <c r="Q1958" s="32"/>
      <c r="R1958" s="32"/>
    </row>
    <row r="1959" spans="1:18" ht="14.4" x14ac:dyDescent="0.3">
      <c r="A1959" t="s">
        <v>7749</v>
      </c>
      <c r="B1959" s="113" t="s">
        <v>929</v>
      </c>
      <c r="C1959" s="182" t="s">
        <v>3023</v>
      </c>
      <c r="D1959" s="40" t="s">
        <v>3362</v>
      </c>
      <c r="E1959" s="242" t="s">
        <v>943</v>
      </c>
      <c r="F1959" s="184" t="s">
        <v>7750</v>
      </c>
      <c r="G1959" s="371">
        <v>1.3599999999999999</v>
      </c>
      <c r="H1959" s="370">
        <v>0.2175343434</v>
      </c>
      <c r="I1959">
        <v>0.20399999999999999</v>
      </c>
      <c r="J1959">
        <v>1.3534343399999999E-2</v>
      </c>
      <c r="K1959">
        <v>7.3531433999999996E-3</v>
      </c>
      <c r="L1959">
        <v>7.3531433999999996E-3</v>
      </c>
      <c r="M1959">
        <v>0</v>
      </c>
      <c r="N1959" s="154"/>
      <c r="P1959" s="32"/>
      <c r="Q1959" s="32"/>
      <c r="R1959" s="32"/>
    </row>
    <row r="1960" spans="1:18" ht="14.4" x14ac:dyDescent="0.3">
      <c r="A1960" t="s">
        <v>7751</v>
      </c>
      <c r="B1960" s="113" t="s">
        <v>929</v>
      </c>
      <c r="C1960" s="182" t="s">
        <v>3024</v>
      </c>
      <c r="D1960" s="40" t="s">
        <v>3362</v>
      </c>
      <c r="E1960" s="242" t="s">
        <v>943</v>
      </c>
      <c r="F1960" s="184" t="s">
        <v>7752</v>
      </c>
      <c r="G1960" s="371">
        <v>1.7200000000000002</v>
      </c>
      <c r="H1960" s="370">
        <v>0.27220436040000001</v>
      </c>
      <c r="I1960">
        <v>0.25800000000000001</v>
      </c>
      <c r="J1960">
        <v>1.4204360400000001E-2</v>
      </c>
      <c r="K1960">
        <v>7.7171604E-3</v>
      </c>
      <c r="L1960">
        <v>7.7171604E-3</v>
      </c>
      <c r="M1960">
        <v>0</v>
      </c>
      <c r="N1960" s="112"/>
      <c r="P1960" s="32"/>
      <c r="Q1960" s="32"/>
      <c r="R1960" s="32"/>
    </row>
    <row r="1961" spans="1:18" ht="14.4" x14ac:dyDescent="0.3">
      <c r="B1961" s="113"/>
      <c r="C1961" s="180"/>
      <c r="D1961" s="37" t="s">
        <v>3363</v>
      </c>
      <c r="E1961" s="242"/>
      <c r="F1961"/>
      <c r="I1961"/>
      <c r="J1961"/>
      <c r="K1961"/>
      <c r="L1961"/>
      <c r="M1961"/>
      <c r="N1961" s="154"/>
      <c r="P1961" s="32"/>
      <c r="Q1961" s="32"/>
      <c r="R1961" s="32"/>
    </row>
    <row r="1962" spans="1:18" ht="14.4" x14ac:dyDescent="0.3">
      <c r="A1962" t="s">
        <v>7753</v>
      </c>
      <c r="B1962" s="113" t="s">
        <v>929</v>
      </c>
      <c r="C1962" s="182" t="s">
        <v>3025</v>
      </c>
      <c r="D1962" s="40" t="s">
        <v>3363</v>
      </c>
      <c r="E1962" s="242" t="s">
        <v>943</v>
      </c>
      <c r="F1962" s="184" t="s">
        <v>7754</v>
      </c>
      <c r="G1962" s="371">
        <v>3.13</v>
      </c>
      <c r="H1962" s="370">
        <v>0.50152681300000002</v>
      </c>
      <c r="I1962">
        <v>0.46949999999999997</v>
      </c>
      <c r="J1962">
        <v>3.2026813000000001E-2</v>
      </c>
      <c r="K1962">
        <v>1.7400012999999999E-2</v>
      </c>
      <c r="L1962">
        <v>1.7400012999999999E-2</v>
      </c>
      <c r="M1962">
        <v>0</v>
      </c>
      <c r="N1962" s="154"/>
      <c r="P1962" s="32"/>
      <c r="Q1962" s="32"/>
      <c r="R1962" s="32"/>
    </row>
    <row r="1963" spans="1:18" ht="14.4" x14ac:dyDescent="0.3">
      <c r="A1963" t="s">
        <v>7755</v>
      </c>
      <c r="B1963" s="113" t="s">
        <v>929</v>
      </c>
      <c r="C1963" s="182" t="s">
        <v>3026</v>
      </c>
      <c r="D1963" s="40" t="s">
        <v>3363</v>
      </c>
      <c r="E1963" s="242" t="s">
        <v>943</v>
      </c>
      <c r="F1963" s="184" t="s">
        <v>7756</v>
      </c>
      <c r="G1963" s="371">
        <v>0</v>
      </c>
      <c r="H1963" s="370">
        <v>3.7386949000000003E-2</v>
      </c>
      <c r="I1963">
        <v>0</v>
      </c>
      <c r="J1963">
        <v>3.7386949000000003E-2</v>
      </c>
      <c r="K1963">
        <v>2.0312149000000002E-2</v>
      </c>
      <c r="L1963">
        <v>2.0312149000000002E-2</v>
      </c>
      <c r="M1963">
        <v>0</v>
      </c>
      <c r="N1963" s="154"/>
      <c r="P1963" s="32"/>
      <c r="Q1963" s="32"/>
      <c r="R1963" s="32"/>
    </row>
    <row r="1964" spans="1:18" ht="14.4" x14ac:dyDescent="0.3">
      <c r="A1964" t="s">
        <v>7757</v>
      </c>
      <c r="B1964" s="113" t="s">
        <v>929</v>
      </c>
      <c r="C1964" s="182" t="s">
        <v>3027</v>
      </c>
      <c r="D1964" s="40" t="s">
        <v>3363</v>
      </c>
      <c r="E1964" s="242" t="s">
        <v>943</v>
      </c>
      <c r="F1964" s="184" t="s">
        <v>7758</v>
      </c>
      <c r="G1964" s="371">
        <v>0</v>
      </c>
      <c r="H1964" s="370">
        <v>1.56783978E-2</v>
      </c>
      <c r="I1964">
        <v>0</v>
      </c>
      <c r="J1964">
        <v>1.56783978E-2</v>
      </c>
      <c r="K1964">
        <v>8.5179977999999996E-3</v>
      </c>
      <c r="L1964">
        <v>8.5179977999999996E-3</v>
      </c>
      <c r="M1964">
        <v>0</v>
      </c>
      <c r="N1964" s="154"/>
      <c r="P1964" s="32"/>
      <c r="Q1964" s="32"/>
      <c r="R1964" s="32"/>
    </row>
    <row r="1965" spans="1:18" ht="14.4" x14ac:dyDescent="0.3">
      <c r="A1965" t="s">
        <v>7759</v>
      </c>
      <c r="B1965" s="113" t="s">
        <v>929</v>
      </c>
      <c r="C1965" s="182" t="s">
        <v>3028</v>
      </c>
      <c r="D1965" s="40" t="s">
        <v>3363</v>
      </c>
      <c r="E1965" s="242" t="s">
        <v>943</v>
      </c>
      <c r="F1965" s="184" t="s">
        <v>7760</v>
      </c>
      <c r="G1965" s="371">
        <v>3.14</v>
      </c>
      <c r="H1965" s="370">
        <v>0.50195478500000001</v>
      </c>
      <c r="I1965">
        <v>0.47099999999999997</v>
      </c>
      <c r="J1965">
        <v>3.0954784999999999E-2</v>
      </c>
      <c r="K1965">
        <v>1.6817584999999999E-2</v>
      </c>
      <c r="L1965">
        <v>1.6817584999999999E-2</v>
      </c>
      <c r="M1965">
        <v>0</v>
      </c>
      <c r="N1965" s="154"/>
      <c r="P1965" s="32"/>
      <c r="Q1965" s="32"/>
      <c r="R1965" s="32"/>
    </row>
    <row r="1966" spans="1:18" ht="14.4" x14ac:dyDescent="0.3">
      <c r="A1966" t="s">
        <v>7761</v>
      </c>
      <c r="B1966" s="113" t="s">
        <v>929</v>
      </c>
      <c r="C1966" s="182" t="s">
        <v>3029</v>
      </c>
      <c r="D1966" s="40" t="s">
        <v>3363</v>
      </c>
      <c r="E1966" s="242" t="s">
        <v>943</v>
      </c>
      <c r="F1966" s="184" t="s">
        <v>7762</v>
      </c>
      <c r="G1966" s="371">
        <v>0</v>
      </c>
      <c r="H1966" s="370">
        <v>3.0150764999999996E-2</v>
      </c>
      <c r="I1966">
        <v>0</v>
      </c>
      <c r="J1966">
        <v>3.0150764999999996E-2</v>
      </c>
      <c r="K1966">
        <v>1.6380764999999999E-2</v>
      </c>
      <c r="L1966">
        <v>1.6380764999999999E-2</v>
      </c>
      <c r="M1966">
        <v>0</v>
      </c>
      <c r="N1966" s="154"/>
      <c r="P1966" s="32"/>
      <c r="Q1966" s="32"/>
      <c r="R1966" s="32"/>
    </row>
    <row r="1967" spans="1:18" ht="14.4" x14ac:dyDescent="0.3">
      <c r="A1967" t="s">
        <v>7763</v>
      </c>
      <c r="B1967" s="113" t="s">
        <v>929</v>
      </c>
      <c r="C1967" s="182" t="s">
        <v>3030</v>
      </c>
      <c r="D1967" s="40" t="s">
        <v>3363</v>
      </c>
      <c r="E1967" s="242" t="s">
        <v>943</v>
      </c>
      <c r="F1967" s="184" t="s">
        <v>7764</v>
      </c>
      <c r="G1967" s="371">
        <v>2.4700000000000002</v>
      </c>
      <c r="H1967" s="370">
        <v>0.39435260500000002</v>
      </c>
      <c r="I1967">
        <v>0.3705</v>
      </c>
      <c r="J1967">
        <v>2.3852604999999999E-2</v>
      </c>
      <c r="K1967">
        <v>1.2959004999999999E-2</v>
      </c>
      <c r="L1967">
        <v>1.2959004999999999E-2</v>
      </c>
      <c r="M1967">
        <v>0</v>
      </c>
      <c r="N1967" s="154"/>
      <c r="P1967" s="32"/>
      <c r="Q1967" s="32"/>
      <c r="R1967" s="32"/>
    </row>
    <row r="1968" spans="1:18" ht="14.4" x14ac:dyDescent="0.3">
      <c r="A1968" t="s">
        <v>7765</v>
      </c>
      <c r="B1968" s="113" t="s">
        <v>929</v>
      </c>
      <c r="C1968" s="182" t="s">
        <v>3031</v>
      </c>
      <c r="D1968" s="40" t="s">
        <v>3363</v>
      </c>
      <c r="E1968" s="242" t="s">
        <v>943</v>
      </c>
      <c r="F1968" s="184" t="s">
        <v>7766</v>
      </c>
      <c r="G1968" s="371">
        <v>2.94</v>
      </c>
      <c r="H1968" s="370">
        <v>0.46592463200000001</v>
      </c>
      <c r="I1968">
        <v>0.441</v>
      </c>
      <c r="J1968">
        <v>2.4924632000000002E-2</v>
      </c>
      <c r="K1968">
        <v>1.3541432000000001E-2</v>
      </c>
      <c r="L1968">
        <v>1.3541432000000001E-2</v>
      </c>
      <c r="M1968">
        <v>0</v>
      </c>
      <c r="N1968" s="154"/>
      <c r="P1968" s="32"/>
      <c r="Q1968" s="32"/>
      <c r="R1968" s="32"/>
    </row>
    <row r="1969" spans="1:18" ht="14.4" x14ac:dyDescent="0.3">
      <c r="A1969" t="s">
        <v>7767</v>
      </c>
      <c r="B1969" s="113" t="s">
        <v>929</v>
      </c>
      <c r="C1969" s="182" t="s">
        <v>3032</v>
      </c>
      <c r="D1969" s="40" t="s">
        <v>3363</v>
      </c>
      <c r="E1969" s="242" t="s">
        <v>943</v>
      </c>
      <c r="F1969" s="184" t="s">
        <v>7768</v>
      </c>
      <c r="G1969" s="371">
        <v>3.14</v>
      </c>
      <c r="H1969" s="370">
        <v>0.507984938</v>
      </c>
      <c r="I1969">
        <v>0.47099999999999997</v>
      </c>
      <c r="J1969">
        <v>3.6984937999999995E-2</v>
      </c>
      <c r="K1969">
        <v>2.0093738E-2</v>
      </c>
      <c r="L1969">
        <v>2.0093738E-2</v>
      </c>
      <c r="M1969">
        <v>0</v>
      </c>
      <c r="N1969" s="154"/>
      <c r="P1969" s="32"/>
      <c r="Q1969" s="32"/>
      <c r="R1969" s="32"/>
    </row>
    <row r="1970" spans="1:18" ht="14.4" x14ac:dyDescent="0.3">
      <c r="A1970" t="s">
        <v>7769</v>
      </c>
      <c r="B1970" s="113" t="s">
        <v>929</v>
      </c>
      <c r="C1970" s="182" t="s">
        <v>3033</v>
      </c>
      <c r="D1970" s="40" t="s">
        <v>3363</v>
      </c>
      <c r="E1970" s="242" t="s">
        <v>943</v>
      </c>
      <c r="F1970" s="184" t="s">
        <v>7770</v>
      </c>
      <c r="G1970" s="371">
        <v>2.2900000000000005</v>
      </c>
      <c r="H1970" s="370">
        <v>0.36869263900000004</v>
      </c>
      <c r="I1970">
        <v>0.34350000000000003</v>
      </c>
      <c r="J1970">
        <v>2.5192638999999999E-2</v>
      </c>
      <c r="K1970">
        <v>1.3687039E-2</v>
      </c>
      <c r="L1970">
        <v>1.3687039E-2</v>
      </c>
      <c r="M1970">
        <v>0</v>
      </c>
      <c r="N1970" s="154"/>
      <c r="P1970" s="32"/>
      <c r="Q1970" s="32"/>
      <c r="R1970" s="32"/>
    </row>
    <row r="1971" spans="1:18" ht="14.4" x14ac:dyDescent="0.3">
      <c r="A1971" t="s">
        <v>7771</v>
      </c>
      <c r="B1971" s="113" t="s">
        <v>929</v>
      </c>
      <c r="C1971" s="182" t="s">
        <v>3034</v>
      </c>
      <c r="D1971" s="40" t="s">
        <v>3363</v>
      </c>
      <c r="E1971" s="242" t="s">
        <v>943</v>
      </c>
      <c r="F1971" s="184" t="s">
        <v>7772</v>
      </c>
      <c r="G1971" s="371">
        <v>0</v>
      </c>
      <c r="H1971" s="370">
        <v>1.9430493E-2</v>
      </c>
      <c r="I1971">
        <v>0</v>
      </c>
      <c r="J1971">
        <v>1.9430493E-2</v>
      </c>
      <c r="K1971">
        <v>1.0556493E-2</v>
      </c>
      <c r="L1971">
        <v>1.0556493E-2</v>
      </c>
      <c r="M1971">
        <v>0</v>
      </c>
      <c r="N1971" s="154"/>
      <c r="P1971" s="32"/>
      <c r="Q1971" s="32"/>
      <c r="R1971" s="32"/>
    </row>
    <row r="1972" spans="1:18" ht="14.4" x14ac:dyDescent="0.3">
      <c r="A1972" t="s">
        <v>7773</v>
      </c>
      <c r="B1972" s="113" t="s">
        <v>929</v>
      </c>
      <c r="C1972" s="182" t="s">
        <v>3035</v>
      </c>
      <c r="D1972" s="40" t="s">
        <v>3363</v>
      </c>
      <c r="E1972" s="242" t="s">
        <v>943</v>
      </c>
      <c r="F1972" s="184" t="s">
        <v>7774</v>
      </c>
      <c r="G1972" s="371">
        <v>0</v>
      </c>
      <c r="H1972" s="370">
        <v>1.5946404599999998E-2</v>
      </c>
      <c r="I1972">
        <v>0</v>
      </c>
      <c r="J1972">
        <v>1.5946404599999998E-2</v>
      </c>
      <c r="K1972">
        <v>8.6636045999999994E-3</v>
      </c>
      <c r="L1972">
        <v>8.6636045999999994E-3</v>
      </c>
      <c r="M1972">
        <v>0</v>
      </c>
      <c r="N1972" s="154"/>
      <c r="P1972" s="32"/>
      <c r="Q1972" s="32"/>
      <c r="R1972" s="32"/>
    </row>
    <row r="1973" spans="1:18" ht="14.4" x14ac:dyDescent="0.3">
      <c r="A1973" t="s">
        <v>7775</v>
      </c>
      <c r="B1973" s="113" t="s">
        <v>929</v>
      </c>
      <c r="C1973" s="182" t="s">
        <v>3036</v>
      </c>
      <c r="D1973" s="40" t="s">
        <v>3363</v>
      </c>
      <c r="E1973" s="242" t="s">
        <v>943</v>
      </c>
      <c r="F1973" s="184" t="s">
        <v>7776</v>
      </c>
      <c r="G1973" s="371">
        <v>2.2000000000000002</v>
      </c>
      <c r="H1973" s="370">
        <v>0.350770527</v>
      </c>
      <c r="I1973">
        <v>0.33</v>
      </c>
      <c r="J1973">
        <v>2.0770527E-2</v>
      </c>
      <c r="K1973">
        <v>1.1284527000000001E-2</v>
      </c>
      <c r="L1973">
        <v>1.1284527000000001E-2</v>
      </c>
      <c r="M1973">
        <v>0</v>
      </c>
      <c r="N1973" s="154"/>
      <c r="P1973" s="32"/>
      <c r="Q1973" s="32"/>
      <c r="R1973" s="32"/>
    </row>
    <row r="1974" spans="1:18" ht="14.4" x14ac:dyDescent="0.3">
      <c r="A1974" t="s">
        <v>7777</v>
      </c>
      <c r="B1974" s="113" t="s">
        <v>929</v>
      </c>
      <c r="C1974" s="182" t="s">
        <v>3037</v>
      </c>
      <c r="D1974" s="40" t="s">
        <v>3363</v>
      </c>
      <c r="E1974" s="242" t="s">
        <v>943</v>
      </c>
      <c r="F1974" s="184" t="s">
        <v>7778</v>
      </c>
      <c r="G1974" s="371">
        <v>1.47</v>
      </c>
      <c r="H1974" s="370">
        <v>0.23363233319999999</v>
      </c>
      <c r="I1974">
        <v>0.2205</v>
      </c>
      <c r="J1974">
        <v>1.3132333199999999E-2</v>
      </c>
      <c r="K1974">
        <v>7.1347331999999999E-3</v>
      </c>
      <c r="L1974">
        <v>7.1347331999999999E-3</v>
      </c>
      <c r="M1974">
        <v>0</v>
      </c>
      <c r="N1974" s="154"/>
      <c r="P1974" s="32"/>
      <c r="Q1974" s="32"/>
      <c r="R1974" s="32"/>
    </row>
    <row r="1975" spans="1:18" ht="14.4" x14ac:dyDescent="0.3">
      <c r="A1975" t="s">
        <v>7779</v>
      </c>
      <c r="B1975" s="113" t="s">
        <v>929</v>
      </c>
      <c r="C1975" s="182" t="s">
        <v>3038</v>
      </c>
      <c r="D1975" s="40" t="s">
        <v>3363</v>
      </c>
      <c r="E1975" s="242" t="s">
        <v>943</v>
      </c>
      <c r="F1975" s="184" t="s">
        <v>7780</v>
      </c>
      <c r="G1975" s="371">
        <v>3.14</v>
      </c>
      <c r="H1975" s="370">
        <v>0.50637689799999996</v>
      </c>
      <c r="I1975">
        <v>0.47099999999999997</v>
      </c>
      <c r="J1975">
        <v>3.5376898000000004E-2</v>
      </c>
      <c r="K1975">
        <v>1.9220098000000001E-2</v>
      </c>
      <c r="L1975">
        <v>1.9220098000000001E-2</v>
      </c>
      <c r="M1975">
        <v>0</v>
      </c>
      <c r="N1975" s="154"/>
      <c r="P1975" s="32"/>
      <c r="Q1975" s="32"/>
      <c r="R1975" s="32"/>
    </row>
    <row r="1976" spans="1:18" ht="14.4" x14ac:dyDescent="0.3">
      <c r="A1976" t="s">
        <v>7781</v>
      </c>
      <c r="B1976" s="113" t="s">
        <v>929</v>
      </c>
      <c r="C1976" s="182" t="s">
        <v>3039</v>
      </c>
      <c r="D1976" s="40" t="s">
        <v>3363</v>
      </c>
      <c r="E1976" s="242" t="s">
        <v>943</v>
      </c>
      <c r="F1976" s="184" t="s">
        <v>7782</v>
      </c>
      <c r="G1976" s="371">
        <v>3.3800000000000003</v>
      </c>
      <c r="H1976" s="370">
        <v>0.54184088399999997</v>
      </c>
      <c r="I1976">
        <v>0.50700000000000001</v>
      </c>
      <c r="J1976">
        <v>3.4840884000000003E-2</v>
      </c>
      <c r="K1976">
        <v>1.8928884E-2</v>
      </c>
      <c r="L1976">
        <v>1.8928884E-2</v>
      </c>
      <c r="M1976">
        <v>0</v>
      </c>
      <c r="N1976" s="154"/>
      <c r="P1976" s="32"/>
      <c r="Q1976" s="32"/>
      <c r="R1976" s="32"/>
    </row>
    <row r="1977" spans="1:18" ht="14.4" x14ac:dyDescent="0.3">
      <c r="A1977" t="s">
        <v>7783</v>
      </c>
      <c r="B1977" s="113" t="s">
        <v>929</v>
      </c>
      <c r="C1977" s="182" t="s">
        <v>3040</v>
      </c>
      <c r="D1977" s="40" t="s">
        <v>3363</v>
      </c>
      <c r="E1977" s="242" t="s">
        <v>943</v>
      </c>
      <c r="F1977" s="184" t="s">
        <v>7784</v>
      </c>
      <c r="G1977" s="371">
        <v>0.88000000000000012</v>
      </c>
      <c r="H1977" s="370">
        <v>0.13749413939999999</v>
      </c>
      <c r="I1977">
        <v>0.13200000000000001</v>
      </c>
      <c r="J1977">
        <v>5.4941394000000005E-3</v>
      </c>
      <c r="K1977">
        <v>2.9849394E-3</v>
      </c>
      <c r="L1977">
        <v>2.9849394E-3</v>
      </c>
      <c r="M1977">
        <v>0</v>
      </c>
      <c r="N1977" s="154"/>
      <c r="P1977" s="32"/>
      <c r="Q1977" s="32"/>
      <c r="R1977" s="32"/>
    </row>
    <row r="1978" spans="1:18" ht="14.4" x14ac:dyDescent="0.3">
      <c r="A1978" t="s">
        <v>7785</v>
      </c>
      <c r="B1978" s="113" t="s">
        <v>929</v>
      </c>
      <c r="C1978" s="182" t="s">
        <v>3041</v>
      </c>
      <c r="D1978" s="40" t="s">
        <v>3363</v>
      </c>
      <c r="E1978" s="242" t="s">
        <v>943</v>
      </c>
      <c r="F1978" s="184" t="s">
        <v>7786</v>
      </c>
      <c r="G1978" s="371">
        <v>1.7100000000000002</v>
      </c>
      <c r="H1978" s="370">
        <v>0.2723124012</v>
      </c>
      <c r="I1978">
        <v>0.25650000000000001</v>
      </c>
      <c r="J1978">
        <v>1.5812401199999999E-2</v>
      </c>
      <c r="K1978">
        <v>8.5908011999999995E-3</v>
      </c>
      <c r="L1978">
        <v>8.5908011999999995E-3</v>
      </c>
      <c r="M1978">
        <v>0</v>
      </c>
      <c r="N1978" s="154"/>
      <c r="P1978" s="32"/>
      <c r="Q1978" s="32"/>
      <c r="R1978" s="32"/>
    </row>
    <row r="1979" spans="1:18" ht="14.4" x14ac:dyDescent="0.3">
      <c r="A1979" t="s">
        <v>7787</v>
      </c>
      <c r="B1979" s="113" t="s">
        <v>929</v>
      </c>
      <c r="C1979" s="182" t="s">
        <v>3042</v>
      </c>
      <c r="D1979" s="40" t="s">
        <v>3363</v>
      </c>
      <c r="E1979" s="242" t="s">
        <v>943</v>
      </c>
      <c r="F1979" s="184" t="s">
        <v>7788</v>
      </c>
      <c r="G1979" s="371">
        <v>2.6900000000000004</v>
      </c>
      <c r="H1979" s="370">
        <v>0.42199246900000004</v>
      </c>
      <c r="I1979">
        <v>0.40350000000000003</v>
      </c>
      <c r="J1979">
        <v>1.8492468999999997E-2</v>
      </c>
      <c r="K1979">
        <v>1.0046869E-2</v>
      </c>
      <c r="L1979">
        <v>1.0046869E-2</v>
      </c>
      <c r="M1979">
        <v>0</v>
      </c>
      <c r="N1979" s="154"/>
      <c r="P1979" s="32"/>
      <c r="Q1979" s="32"/>
      <c r="R1979" s="32"/>
    </row>
    <row r="1980" spans="1:18" ht="14.4" x14ac:dyDescent="0.3">
      <c r="A1980" t="s">
        <v>7789</v>
      </c>
      <c r="B1980" s="113" t="s">
        <v>929</v>
      </c>
      <c r="C1980" s="182" t="s">
        <v>3043</v>
      </c>
      <c r="D1980" s="40" t="s">
        <v>3363</v>
      </c>
      <c r="E1980" s="242" t="s">
        <v>943</v>
      </c>
      <c r="F1980" s="184" t="s">
        <v>7790</v>
      </c>
      <c r="G1980" s="371">
        <v>0.91000000000000014</v>
      </c>
      <c r="H1980" s="370">
        <v>1.0973957776000001</v>
      </c>
      <c r="I1980">
        <v>0.13650000000000001</v>
      </c>
      <c r="J1980">
        <v>0.9608957776</v>
      </c>
      <c r="K1980">
        <v>0.84612135759999996</v>
      </c>
      <c r="L1980">
        <v>0.84612135759999996</v>
      </c>
      <c r="M1980">
        <v>0</v>
      </c>
      <c r="N1980" s="154"/>
      <c r="P1980" s="32"/>
      <c r="Q1980" s="32"/>
      <c r="R1980" s="32"/>
    </row>
    <row r="1981" spans="1:18" ht="14.4" x14ac:dyDescent="0.3">
      <c r="A1981" t="s">
        <v>7791</v>
      </c>
      <c r="B1981" s="113" t="s">
        <v>929</v>
      </c>
      <c r="C1981" s="182" t="s">
        <v>3044</v>
      </c>
      <c r="D1981" s="40" t="s">
        <v>3363</v>
      </c>
      <c r="E1981" s="242" t="s">
        <v>943</v>
      </c>
      <c r="F1981" s="184" t="s">
        <v>7792</v>
      </c>
      <c r="G1981" s="371">
        <v>0</v>
      </c>
      <c r="H1981" s="370">
        <v>1.4070357E-2</v>
      </c>
      <c r="I1981">
        <v>0</v>
      </c>
      <c r="J1981">
        <v>1.4070357E-2</v>
      </c>
      <c r="K1981">
        <v>7.6443570000000001E-3</v>
      </c>
      <c r="L1981">
        <v>7.6443570000000001E-3</v>
      </c>
      <c r="M1981">
        <v>0</v>
      </c>
      <c r="N1981" s="154"/>
      <c r="P1981" s="32"/>
      <c r="Q1981" s="32"/>
      <c r="R1981" s="32"/>
    </row>
    <row r="1982" spans="1:18" ht="14.4" x14ac:dyDescent="0.3">
      <c r="A1982" t="s">
        <v>7793</v>
      </c>
      <c r="B1982" s="113" t="s">
        <v>929</v>
      </c>
      <c r="C1982" s="182" t="s">
        <v>3045</v>
      </c>
      <c r="D1982" s="40" t="s">
        <v>3363</v>
      </c>
      <c r="E1982" s="242" t="s">
        <v>943</v>
      </c>
      <c r="F1982" s="184" t="s">
        <v>7794</v>
      </c>
      <c r="G1982" s="371">
        <v>0</v>
      </c>
      <c r="H1982" s="370">
        <v>1.5946404599999998E-2</v>
      </c>
      <c r="I1982">
        <v>0</v>
      </c>
      <c r="J1982">
        <v>1.5946404599999998E-2</v>
      </c>
      <c r="K1982">
        <v>8.6636045999999994E-3</v>
      </c>
      <c r="L1982">
        <v>8.6636045999999994E-3</v>
      </c>
      <c r="M1982">
        <v>0</v>
      </c>
      <c r="N1982" s="154"/>
      <c r="P1982" s="32"/>
      <c r="Q1982" s="32"/>
      <c r="R1982" s="32"/>
    </row>
    <row r="1983" spans="1:18" ht="14.4" x14ac:dyDescent="0.3">
      <c r="A1983" t="s">
        <v>7795</v>
      </c>
      <c r="B1983" s="113" t="s">
        <v>929</v>
      </c>
      <c r="C1983" s="182" t="s">
        <v>3046</v>
      </c>
      <c r="D1983" s="40" t="s">
        <v>3363</v>
      </c>
      <c r="E1983" s="242" t="s">
        <v>943</v>
      </c>
      <c r="F1983" s="184" t="s">
        <v>7796</v>
      </c>
      <c r="G1983" s="371">
        <v>0</v>
      </c>
      <c r="H1983" s="370">
        <v>1.5946404599999998E-2</v>
      </c>
      <c r="I1983">
        <v>0</v>
      </c>
      <c r="J1983">
        <v>1.5946404599999998E-2</v>
      </c>
      <c r="K1983">
        <v>8.6636045999999994E-3</v>
      </c>
      <c r="L1983">
        <v>8.6636045999999994E-3</v>
      </c>
      <c r="M1983">
        <v>0</v>
      </c>
      <c r="N1983" s="154"/>
      <c r="P1983" s="32"/>
      <c r="Q1983" s="32"/>
      <c r="R1983" s="32"/>
    </row>
    <row r="1984" spans="1:18" ht="14.4" x14ac:dyDescent="0.3">
      <c r="A1984" t="s">
        <v>7797</v>
      </c>
      <c r="B1984" s="113" t="s">
        <v>929</v>
      </c>
      <c r="C1984" s="182" t="s">
        <v>3047</v>
      </c>
      <c r="D1984" s="40" t="s">
        <v>3363</v>
      </c>
      <c r="E1984" s="242" t="s">
        <v>943</v>
      </c>
      <c r="F1984" s="184" t="s">
        <v>7798</v>
      </c>
      <c r="G1984" s="371">
        <v>0</v>
      </c>
      <c r="H1984" s="370">
        <v>1.5946404599999998E-2</v>
      </c>
      <c r="I1984">
        <v>0</v>
      </c>
      <c r="J1984">
        <v>1.5946404599999998E-2</v>
      </c>
      <c r="K1984">
        <v>8.6636045999999994E-3</v>
      </c>
      <c r="L1984">
        <v>8.6636045999999994E-3</v>
      </c>
      <c r="M1984">
        <v>0</v>
      </c>
      <c r="N1984" s="154"/>
      <c r="P1984" s="32"/>
      <c r="Q1984" s="32"/>
      <c r="R1984" s="32"/>
    </row>
    <row r="1985" spans="1:18" ht="14.4" x14ac:dyDescent="0.3">
      <c r="A1985" t="s">
        <v>7799</v>
      </c>
      <c r="B1985" s="113" t="s">
        <v>929</v>
      </c>
      <c r="C1985" s="182" t="s">
        <v>5763</v>
      </c>
      <c r="D1985" s="40" t="s">
        <v>3363</v>
      </c>
      <c r="E1985" s="242" t="s">
        <v>943</v>
      </c>
      <c r="F1985" s="184" t="s">
        <v>7800</v>
      </c>
      <c r="G1985" s="371">
        <v>2.4900000000000002</v>
      </c>
      <c r="H1985" s="370">
        <v>0.39802262199999999</v>
      </c>
      <c r="I1985">
        <v>0.3735</v>
      </c>
      <c r="J1985">
        <v>2.4522622000000001E-2</v>
      </c>
      <c r="K1985">
        <v>1.3323022E-2</v>
      </c>
      <c r="L1985">
        <v>1.3323022E-2</v>
      </c>
      <c r="M1985">
        <v>0</v>
      </c>
      <c r="P1985" s="32"/>
      <c r="Q1985" s="32"/>
      <c r="R1985" s="32"/>
    </row>
    <row r="1986" spans="1:18" ht="14.4" x14ac:dyDescent="0.3">
      <c r="A1986" t="s">
        <v>7801</v>
      </c>
      <c r="B1986" s="113" t="s">
        <v>929</v>
      </c>
      <c r="C1986" s="182" t="s">
        <v>5764</v>
      </c>
      <c r="D1986" s="40" t="s">
        <v>3363</v>
      </c>
      <c r="E1986" s="242" t="s">
        <v>943</v>
      </c>
      <c r="F1986" s="184" t="s">
        <v>7802</v>
      </c>
      <c r="G1986" s="371">
        <v>0</v>
      </c>
      <c r="H1986" s="370">
        <v>3.5376898000000004E-2</v>
      </c>
      <c r="I1986">
        <v>0</v>
      </c>
      <c r="J1986">
        <v>3.5376898000000004E-2</v>
      </c>
      <c r="K1986">
        <v>1.9220098000000001E-2</v>
      </c>
      <c r="L1986">
        <v>1.9220098000000001E-2</v>
      </c>
      <c r="M1986">
        <v>0</v>
      </c>
      <c r="P1986" s="32"/>
      <c r="Q1986" s="32"/>
      <c r="R1986" s="32"/>
    </row>
    <row r="1987" spans="1:18" ht="14.4" x14ac:dyDescent="0.3">
      <c r="A1987" t="s">
        <v>7803</v>
      </c>
      <c r="B1987" s="113" t="s">
        <v>929</v>
      </c>
      <c r="C1987" s="182" t="s">
        <v>5765</v>
      </c>
      <c r="D1987" s="40" t="s">
        <v>3363</v>
      </c>
      <c r="E1987" s="242" t="s">
        <v>943</v>
      </c>
      <c r="F1987" s="184" t="s">
        <v>7804</v>
      </c>
      <c r="G1987" s="371">
        <v>2.2900000000000005</v>
      </c>
      <c r="H1987" s="370">
        <v>0.36279649000000003</v>
      </c>
      <c r="I1987">
        <v>0.34350000000000003</v>
      </c>
      <c r="J1987">
        <v>1.9296489999999999E-2</v>
      </c>
      <c r="K1987">
        <v>1.048369E-2</v>
      </c>
      <c r="L1987">
        <v>1.048369E-2</v>
      </c>
      <c r="M1987">
        <v>0</v>
      </c>
      <c r="P1987" s="32"/>
      <c r="Q1987" s="32"/>
      <c r="R1987" s="32"/>
    </row>
    <row r="1988" spans="1:18" ht="14.4" x14ac:dyDescent="0.3">
      <c r="A1988" t="s">
        <v>7805</v>
      </c>
      <c r="B1988" s="113" t="s">
        <v>929</v>
      </c>
      <c r="C1988" s="182" t="s">
        <v>5766</v>
      </c>
      <c r="D1988" s="40" t="s">
        <v>3363</v>
      </c>
      <c r="E1988" s="242" t="s">
        <v>943</v>
      </c>
      <c r="F1988" s="184" t="s">
        <v>7806</v>
      </c>
      <c r="G1988" s="371">
        <v>0</v>
      </c>
      <c r="H1988" s="370">
        <v>1.8224462399999999E-2</v>
      </c>
      <c r="I1988">
        <v>0</v>
      </c>
      <c r="J1988">
        <v>1.8224462399999999E-2</v>
      </c>
      <c r="K1988">
        <v>9.9012623999999994E-3</v>
      </c>
      <c r="L1988">
        <v>9.9012623999999994E-3</v>
      </c>
      <c r="M1988">
        <v>0</v>
      </c>
      <c r="P1988" s="32"/>
      <c r="Q1988" s="32"/>
      <c r="R1988" s="32"/>
    </row>
    <row r="1989" spans="1:18" ht="14.4" x14ac:dyDescent="0.3">
      <c r="B1989" s="113"/>
      <c r="C1989" s="180"/>
      <c r="D1989" s="37" t="s">
        <v>3364</v>
      </c>
      <c r="E1989" s="242"/>
      <c r="F1989"/>
      <c r="I1989"/>
      <c r="J1989"/>
      <c r="K1989"/>
      <c r="L1989"/>
      <c r="M1989"/>
      <c r="N1989" s="39"/>
      <c r="P1989" s="32"/>
      <c r="Q1989" s="32"/>
      <c r="R1989" s="32"/>
    </row>
    <row r="1990" spans="1:18" ht="14.4" x14ac:dyDescent="0.3">
      <c r="A1990" t="s">
        <v>7807</v>
      </c>
      <c r="B1990" s="113" t="s">
        <v>929</v>
      </c>
      <c r="C1990" s="182" t="s">
        <v>3048</v>
      </c>
      <c r="D1990" s="40" t="s">
        <v>3364</v>
      </c>
      <c r="E1990" s="242" t="s">
        <v>943</v>
      </c>
      <c r="F1990" s="184" t="s">
        <v>7808</v>
      </c>
      <c r="G1990" s="371">
        <v>2.7199999999999998</v>
      </c>
      <c r="H1990" s="370">
        <v>0.43506868699999995</v>
      </c>
      <c r="I1990">
        <v>0.40799999999999997</v>
      </c>
      <c r="J1990">
        <v>2.7068687000000001E-2</v>
      </c>
      <c r="K1990">
        <v>1.4706287E-2</v>
      </c>
      <c r="L1990">
        <v>1.4706287E-2</v>
      </c>
      <c r="M1990">
        <v>0</v>
      </c>
      <c r="N1990" s="154"/>
      <c r="P1990" s="32"/>
      <c r="Q1990" s="32"/>
      <c r="R1990" s="32"/>
    </row>
    <row r="1991" spans="1:18" ht="14.4" x14ac:dyDescent="0.3">
      <c r="A1991" t="s">
        <v>7809</v>
      </c>
      <c r="B1991" s="113" t="s">
        <v>929</v>
      </c>
      <c r="C1991" s="182" t="s">
        <v>3049</v>
      </c>
      <c r="D1991" s="40" t="s">
        <v>3364</v>
      </c>
      <c r="E1991" s="242" t="s">
        <v>943</v>
      </c>
      <c r="F1991" s="184" t="s">
        <v>7810</v>
      </c>
      <c r="G1991" s="371">
        <v>2.81</v>
      </c>
      <c r="H1991" s="370">
        <v>0.44830068000000001</v>
      </c>
      <c r="I1991">
        <v>0.42149999999999999</v>
      </c>
      <c r="J1991">
        <v>2.680068E-2</v>
      </c>
      <c r="K1991">
        <v>1.4560679999999999E-2</v>
      </c>
      <c r="L1991">
        <v>1.4560679999999999E-2</v>
      </c>
      <c r="M1991">
        <v>0</v>
      </c>
      <c r="N1991" s="154"/>
      <c r="P1991" s="32"/>
      <c r="Q1991" s="32"/>
      <c r="R1991" s="32"/>
    </row>
    <row r="1992" spans="1:18" ht="14.4" x14ac:dyDescent="0.3">
      <c r="A1992" t="s">
        <v>7811</v>
      </c>
      <c r="B1992" s="113" t="s">
        <v>929</v>
      </c>
      <c r="C1992" s="182" t="s">
        <v>3050</v>
      </c>
      <c r="D1992" s="40" t="s">
        <v>3364</v>
      </c>
      <c r="E1992" s="242" t="s">
        <v>943</v>
      </c>
      <c r="F1992" s="184" t="s">
        <v>7812</v>
      </c>
      <c r="G1992" s="371">
        <v>2.2900000000000005</v>
      </c>
      <c r="H1992" s="370">
        <v>0.367352605</v>
      </c>
      <c r="I1992">
        <v>0.34350000000000003</v>
      </c>
      <c r="J1992">
        <v>2.3852604999999999E-2</v>
      </c>
      <c r="K1992">
        <v>1.2959004999999999E-2</v>
      </c>
      <c r="L1992">
        <v>1.2959004999999999E-2</v>
      </c>
      <c r="M1992">
        <v>0</v>
      </c>
      <c r="N1992" s="154"/>
      <c r="O1992" s="377"/>
      <c r="P1992" s="32"/>
      <c r="Q1992" s="32"/>
      <c r="R1992" s="32"/>
    </row>
    <row r="1993" spans="1:18" ht="14.4" x14ac:dyDescent="0.3">
      <c r="B1993" s="113"/>
      <c r="C1993" s="182"/>
      <c r="D1993" s="37" t="s">
        <v>7813</v>
      </c>
      <c r="E1993" s="242"/>
      <c r="F1993"/>
      <c r="G1993" s="27">
        <v>2.89</v>
      </c>
      <c r="I1993">
        <v>0.4335</v>
      </c>
      <c r="J1993">
        <v>2.7202690000000002E-2</v>
      </c>
      <c r="K1993">
        <v>1.477909E-2</v>
      </c>
      <c r="L1993">
        <v>1.477909E-2</v>
      </c>
      <c r="M1993">
        <v>0</v>
      </c>
      <c r="N1993" s="112"/>
      <c r="O1993" s="377"/>
      <c r="P1993" s="32"/>
      <c r="Q1993" s="32"/>
      <c r="R1993" s="32"/>
    </row>
    <row r="1994" spans="1:18" ht="14.4" x14ac:dyDescent="0.3">
      <c r="A1994" t="s">
        <v>7814</v>
      </c>
      <c r="B1994" s="113" t="s">
        <v>929</v>
      </c>
      <c r="C1994" s="180" t="s">
        <v>3051</v>
      </c>
      <c r="D1994" s="37" t="s">
        <v>7813</v>
      </c>
      <c r="E1994" s="242" t="s">
        <v>943</v>
      </c>
      <c r="F1994" s="184" t="s">
        <v>7815</v>
      </c>
      <c r="G1994" s="371"/>
      <c r="H1994" s="370">
        <v>0.46070268999999997</v>
      </c>
      <c r="I1994"/>
      <c r="J1994"/>
      <c r="K1994"/>
      <c r="L1994"/>
      <c r="M1994"/>
      <c r="N1994" s="154"/>
      <c r="O1994" s="377"/>
      <c r="P1994" s="32"/>
      <c r="Q1994" s="32"/>
      <c r="R1994" s="32"/>
    </row>
    <row r="1995" spans="1:18" ht="14.4" x14ac:dyDescent="0.3">
      <c r="A1995" t="s">
        <v>7816</v>
      </c>
      <c r="B1995" s="113" t="s">
        <v>929</v>
      </c>
      <c r="C1995" s="182" t="s">
        <v>3052</v>
      </c>
      <c r="D1995" s="40" t="s">
        <v>7813</v>
      </c>
      <c r="E1995" s="242" t="s">
        <v>943</v>
      </c>
      <c r="F1995" s="184" t="s">
        <v>7817</v>
      </c>
      <c r="G1995" s="371">
        <v>2.71</v>
      </c>
      <c r="H1995" s="370">
        <v>0.43410469999999995</v>
      </c>
      <c r="I1995">
        <v>0.40649999999999997</v>
      </c>
      <c r="J1995">
        <v>2.7604700000000003E-2</v>
      </c>
      <c r="K1995">
        <v>1.49975E-2</v>
      </c>
      <c r="L1995">
        <v>1.49975E-2</v>
      </c>
      <c r="M1995">
        <v>0</v>
      </c>
      <c r="N1995" s="154"/>
      <c r="O1995" s="377"/>
      <c r="P1995" s="32"/>
      <c r="Q1995" s="32"/>
      <c r="R1995" s="32"/>
    </row>
    <row r="1996" spans="1:18" ht="14.4" x14ac:dyDescent="0.3">
      <c r="A1996" t="s">
        <v>7818</v>
      </c>
      <c r="B1996" s="113" t="s">
        <v>929</v>
      </c>
      <c r="C1996" s="182" t="s">
        <v>3053</v>
      </c>
      <c r="D1996" s="40" t="s">
        <v>7813</v>
      </c>
      <c r="E1996" s="242" t="s">
        <v>943</v>
      </c>
      <c r="F1996" s="184" t="s">
        <v>7819</v>
      </c>
      <c r="G1996" s="371">
        <v>2.7399999999999998</v>
      </c>
      <c r="H1996" s="370">
        <v>0.43927471699999998</v>
      </c>
      <c r="I1996">
        <v>0.41099999999999998</v>
      </c>
      <c r="J1996">
        <v>2.8274716999999998E-2</v>
      </c>
      <c r="K1996">
        <v>1.5361517E-2</v>
      </c>
      <c r="L1996">
        <v>1.5361517E-2</v>
      </c>
      <c r="M1996">
        <v>0</v>
      </c>
      <c r="N1996" s="154"/>
      <c r="O1996" s="377"/>
      <c r="P1996" s="32"/>
      <c r="Q1996" s="32"/>
      <c r="R1996" s="32"/>
    </row>
    <row r="1997" spans="1:18" ht="14.4" x14ac:dyDescent="0.3">
      <c r="A1997" t="s">
        <v>7820</v>
      </c>
      <c r="B1997" s="113" t="s">
        <v>929</v>
      </c>
      <c r="C1997" s="182" t="s">
        <v>3054</v>
      </c>
      <c r="D1997" s="40" t="s">
        <v>7813</v>
      </c>
      <c r="E1997" s="242" t="s">
        <v>943</v>
      </c>
      <c r="F1997" s="184" t="s">
        <v>7821</v>
      </c>
      <c r="G1997" s="371">
        <v>1.43</v>
      </c>
      <c r="H1997" s="370">
        <v>0.72937942</v>
      </c>
      <c r="I1997">
        <v>0.2145</v>
      </c>
      <c r="J1997">
        <v>0.51487941999999998</v>
      </c>
      <c r="K1997">
        <v>0.44992723400000001</v>
      </c>
      <c r="L1997">
        <v>0.44992723400000001</v>
      </c>
      <c r="M1997">
        <v>0</v>
      </c>
      <c r="N1997" s="154"/>
      <c r="O1997" s="377"/>
      <c r="P1997" s="32"/>
      <c r="Q1997" s="32"/>
      <c r="R1997" s="32"/>
    </row>
    <row r="1998" spans="1:18" ht="14.4" x14ac:dyDescent="0.3">
      <c r="A1998" t="s">
        <v>7822</v>
      </c>
      <c r="B1998" s="113" t="s">
        <v>929</v>
      </c>
      <c r="C1998" s="182" t="s">
        <v>3055</v>
      </c>
      <c r="D1998" s="40" t="s">
        <v>7813</v>
      </c>
      <c r="E1998" s="242" t="s">
        <v>943</v>
      </c>
      <c r="F1998" s="184" t="s">
        <v>7823</v>
      </c>
      <c r="G1998" s="371">
        <v>2.44</v>
      </c>
      <c r="H1998" s="370">
        <v>0.392532673</v>
      </c>
      <c r="I1998">
        <v>0.36599999999999999</v>
      </c>
      <c r="J1998">
        <v>2.6532673E-2</v>
      </c>
      <c r="K1998">
        <v>1.4415073E-2</v>
      </c>
      <c r="L1998">
        <v>1.4415073E-2</v>
      </c>
      <c r="M1998">
        <v>0</v>
      </c>
      <c r="N1998" s="154"/>
      <c r="O1998" s="377"/>
      <c r="P1998" s="32"/>
      <c r="Q1998" s="32"/>
      <c r="R1998" s="32"/>
    </row>
    <row r="1999" spans="1:18" ht="14.4" x14ac:dyDescent="0.3">
      <c r="A1999" t="s">
        <v>7824</v>
      </c>
      <c r="B1999" s="113" t="s">
        <v>929</v>
      </c>
      <c r="C1999" s="182" t="s">
        <v>3056</v>
      </c>
      <c r="D1999" s="40" t="s">
        <v>7813</v>
      </c>
      <c r="E1999" s="242" t="s">
        <v>943</v>
      </c>
      <c r="F1999" s="184" t="s">
        <v>7825</v>
      </c>
      <c r="G1999" s="371">
        <v>1.47</v>
      </c>
      <c r="H1999" s="370">
        <v>0.2351063706</v>
      </c>
      <c r="I1999">
        <v>0.2205</v>
      </c>
      <c r="J1999">
        <v>1.4606370600000002E-2</v>
      </c>
      <c r="K1999">
        <v>7.9355706000000005E-3</v>
      </c>
      <c r="L1999">
        <v>7.9355706000000005E-3</v>
      </c>
      <c r="M1999">
        <v>0</v>
      </c>
      <c r="N1999" s="154"/>
      <c r="O1999" s="377"/>
      <c r="P1999" s="32"/>
      <c r="Q1999" s="32"/>
      <c r="R1999" s="32"/>
    </row>
    <row r="2000" spans="1:18" ht="14.4" x14ac:dyDescent="0.3">
      <c r="A2000" t="s">
        <v>7826</v>
      </c>
      <c r="B2000" s="113" t="s">
        <v>929</v>
      </c>
      <c r="C2000" s="182" t="s">
        <v>3057</v>
      </c>
      <c r="D2000" s="40" t="s">
        <v>7813</v>
      </c>
      <c r="E2000" s="242" t="s">
        <v>943</v>
      </c>
      <c r="F2000" s="184" t="s">
        <v>7827</v>
      </c>
      <c r="G2000" s="371">
        <v>2.64</v>
      </c>
      <c r="H2000" s="370">
        <v>0.41918258800000002</v>
      </c>
      <c r="I2000">
        <v>0.39600000000000002</v>
      </c>
      <c r="J2000">
        <v>2.3182588E-2</v>
      </c>
      <c r="K2000">
        <v>1.2594988E-2</v>
      </c>
      <c r="L2000">
        <v>1.2594988E-2</v>
      </c>
      <c r="M2000">
        <v>0</v>
      </c>
      <c r="N2000" s="154"/>
      <c r="O2000" s="377"/>
      <c r="P2000" s="32"/>
      <c r="Q2000" s="32"/>
      <c r="R2000" s="32"/>
    </row>
    <row r="2001" spans="1:18" ht="14.4" x14ac:dyDescent="0.3">
      <c r="A2001" t="s">
        <v>7828</v>
      </c>
      <c r="B2001" s="113" t="s">
        <v>929</v>
      </c>
      <c r="C2001" s="182" t="s">
        <v>3058</v>
      </c>
      <c r="D2001" s="40" t="s">
        <v>7813</v>
      </c>
      <c r="E2001" s="242" t="s">
        <v>943</v>
      </c>
      <c r="F2001" s="184" t="s">
        <v>7829</v>
      </c>
      <c r="G2001" s="371">
        <v>2.2000000000000002</v>
      </c>
      <c r="H2001" s="370">
        <v>0.35117253700000001</v>
      </c>
      <c r="I2001">
        <v>0.33</v>
      </c>
      <c r="J2001">
        <v>2.1172536999999998E-2</v>
      </c>
      <c r="K2001">
        <v>1.1502937E-2</v>
      </c>
      <c r="L2001">
        <v>1.1502937E-2</v>
      </c>
      <c r="M2001">
        <v>0</v>
      </c>
      <c r="N2001" s="154"/>
      <c r="O2001" s="377"/>
      <c r="P2001" s="32"/>
      <c r="Q2001" s="32"/>
      <c r="R2001" s="32"/>
    </row>
    <row r="2002" spans="1:18" ht="14.4" x14ac:dyDescent="0.3">
      <c r="A2002" t="s">
        <v>7830</v>
      </c>
      <c r="B2002" s="113" t="s">
        <v>929</v>
      </c>
      <c r="C2002" s="182" t="s">
        <v>3059</v>
      </c>
      <c r="D2002" s="40" t="s">
        <v>7813</v>
      </c>
      <c r="E2002" s="242" t="s">
        <v>943</v>
      </c>
      <c r="F2002" s="184" t="s">
        <v>7831</v>
      </c>
      <c r="G2002" s="371">
        <v>0.73</v>
      </c>
      <c r="H2002" s="370">
        <v>1.3187801699999999</v>
      </c>
      <c r="I2002">
        <v>0.1095</v>
      </c>
      <c r="J2002">
        <v>1.20928017</v>
      </c>
      <c r="K2002">
        <v>1.2062201699999999</v>
      </c>
      <c r="L2002">
        <v>1.2062201699999999</v>
      </c>
      <c r="M2002">
        <v>0</v>
      </c>
      <c r="N2002" s="154"/>
      <c r="O2002" s="377"/>
      <c r="P2002" s="32"/>
      <c r="Q2002" s="32"/>
      <c r="R2002" s="32"/>
    </row>
    <row r="2003" spans="1:18" ht="14.4" x14ac:dyDescent="0.3">
      <c r="A2003" t="s">
        <v>7832</v>
      </c>
      <c r="B2003" s="113" t="s">
        <v>929</v>
      </c>
      <c r="C2003" s="182" t="s">
        <v>3060</v>
      </c>
      <c r="D2003" s="40" t="s">
        <v>7813</v>
      </c>
      <c r="E2003" s="242" t="s">
        <v>943</v>
      </c>
      <c r="F2003" s="184" t="s">
        <v>7833</v>
      </c>
      <c r="G2003" s="371">
        <v>0</v>
      </c>
      <c r="H2003" s="370">
        <v>1.4070357E-2</v>
      </c>
      <c r="I2003">
        <v>0</v>
      </c>
      <c r="J2003">
        <v>1.4070357E-2</v>
      </c>
      <c r="K2003">
        <v>7.6443570000000001E-3</v>
      </c>
      <c r="L2003">
        <v>7.6443570000000001E-3</v>
      </c>
      <c r="M2003">
        <v>0</v>
      </c>
      <c r="N2003" s="154"/>
      <c r="O2003" s="377"/>
      <c r="P2003" s="32"/>
      <c r="Q2003" s="32"/>
      <c r="R2003" s="32"/>
    </row>
    <row r="2004" spans="1:18" ht="14.4" x14ac:dyDescent="0.3">
      <c r="A2004" t="s">
        <v>7834</v>
      </c>
      <c r="B2004" s="113" t="s">
        <v>929</v>
      </c>
      <c r="C2004" s="182" t="s">
        <v>3061</v>
      </c>
      <c r="D2004" s="40" t="s">
        <v>7813</v>
      </c>
      <c r="E2004" s="242" t="s">
        <v>943</v>
      </c>
      <c r="F2004" s="184" t="s">
        <v>7835</v>
      </c>
      <c r="G2004" s="371">
        <v>2.81</v>
      </c>
      <c r="H2004" s="370">
        <v>0.446692639</v>
      </c>
      <c r="I2004">
        <v>0.42149999999999999</v>
      </c>
      <c r="J2004">
        <v>2.5192638999999999E-2</v>
      </c>
      <c r="K2004">
        <v>1.3687039E-2</v>
      </c>
      <c r="L2004">
        <v>1.3687039E-2</v>
      </c>
      <c r="M2004">
        <v>0</v>
      </c>
      <c r="N2004" s="154"/>
      <c r="O2004" s="377"/>
      <c r="P2004" s="32"/>
      <c r="Q2004" s="32"/>
      <c r="R2004" s="32"/>
    </row>
    <row r="2005" spans="1:18" ht="14.4" x14ac:dyDescent="0.3">
      <c r="A2005" t="s">
        <v>7836</v>
      </c>
      <c r="B2005" s="113" t="s">
        <v>929</v>
      </c>
      <c r="C2005" s="182" t="s">
        <v>3062</v>
      </c>
      <c r="D2005" s="40" t="s">
        <v>7813</v>
      </c>
      <c r="E2005" s="242" t="s">
        <v>943</v>
      </c>
      <c r="F2005" s="184" t="s">
        <v>7837</v>
      </c>
      <c r="G2005" s="371">
        <v>2.89</v>
      </c>
      <c r="H2005" s="370">
        <v>0.4335</v>
      </c>
      <c r="I2005">
        <v>0.4335</v>
      </c>
      <c r="J2005">
        <v>0</v>
      </c>
      <c r="K2005">
        <v>0</v>
      </c>
      <c r="L2005">
        <v>0</v>
      </c>
      <c r="M2005">
        <v>0</v>
      </c>
      <c r="N2005" s="154"/>
      <c r="P2005" s="32"/>
      <c r="Q2005" s="32"/>
      <c r="R2005" s="32"/>
    </row>
    <row r="2006" spans="1:18" ht="14.4" x14ac:dyDescent="0.3">
      <c r="A2006" t="s">
        <v>7838</v>
      </c>
      <c r="B2006" s="113" t="s">
        <v>929</v>
      </c>
      <c r="C2006" s="182" t="s">
        <v>3063</v>
      </c>
      <c r="D2006" s="40" t="s">
        <v>7813</v>
      </c>
      <c r="E2006" s="242" t="s">
        <v>943</v>
      </c>
      <c r="F2006" s="184" t="s">
        <v>7839</v>
      </c>
      <c r="G2006" s="371">
        <v>2.38</v>
      </c>
      <c r="H2006" s="370">
        <v>0.37468844879999996</v>
      </c>
      <c r="I2006">
        <v>0.35699999999999998</v>
      </c>
      <c r="J2006">
        <v>1.7688448799999999E-2</v>
      </c>
      <c r="K2006">
        <v>9.6100487999999998E-3</v>
      </c>
      <c r="L2006">
        <v>9.6100487999999998E-3</v>
      </c>
      <c r="M2006">
        <v>0</v>
      </c>
      <c r="N2006" s="154"/>
      <c r="O2006" s="377"/>
      <c r="P2006" s="32"/>
      <c r="Q2006" s="32"/>
      <c r="R2006" s="32"/>
    </row>
    <row r="2007" spans="1:18" ht="14.4" x14ac:dyDescent="0.3">
      <c r="A2007" t="s">
        <v>7840</v>
      </c>
      <c r="B2007" s="113" t="s">
        <v>929</v>
      </c>
      <c r="C2007" s="182" t="s">
        <v>3064</v>
      </c>
      <c r="D2007" s="40" t="s">
        <v>7813</v>
      </c>
      <c r="E2007" s="242" t="s">
        <v>943</v>
      </c>
      <c r="F2007" s="184" t="s">
        <v>7841</v>
      </c>
      <c r="G2007" s="371">
        <v>2.84</v>
      </c>
      <c r="H2007" s="370">
        <v>0.45239867</v>
      </c>
      <c r="I2007">
        <v>0.42599999999999999</v>
      </c>
      <c r="J2007">
        <v>2.6398669999999999E-2</v>
      </c>
      <c r="K2007">
        <v>1.4342270000000001E-2</v>
      </c>
      <c r="L2007">
        <v>1.4342270000000001E-2</v>
      </c>
      <c r="M2007">
        <v>0</v>
      </c>
      <c r="N2007" s="154"/>
      <c r="O2007" s="377"/>
      <c r="P2007" s="32"/>
      <c r="Q2007" s="32"/>
      <c r="R2007" s="32"/>
    </row>
    <row r="2008" spans="1:18" ht="14.4" x14ac:dyDescent="0.3">
      <c r="A2008" t="s">
        <v>7842</v>
      </c>
      <c r="B2008" s="113" t="s">
        <v>929</v>
      </c>
      <c r="C2008" s="182" t="s">
        <v>3065</v>
      </c>
      <c r="D2008" s="40" t="s">
        <v>7813</v>
      </c>
      <c r="E2008" s="242" t="s">
        <v>943</v>
      </c>
      <c r="F2008" s="184" t="s">
        <v>7843</v>
      </c>
      <c r="G2008" s="371">
        <v>2.44</v>
      </c>
      <c r="H2008" s="370">
        <v>6.3018675879999995</v>
      </c>
      <c r="I2008">
        <v>0.36599999999999999</v>
      </c>
      <c r="J2008">
        <v>5.9358675879999998</v>
      </c>
      <c r="K2008">
        <v>5.9252799879999998</v>
      </c>
      <c r="L2008">
        <v>5.9252799879999998</v>
      </c>
      <c r="M2008">
        <v>0</v>
      </c>
      <c r="N2008" s="154"/>
      <c r="O2008" s="377"/>
      <c r="P2008" s="32"/>
      <c r="Q2008" s="32"/>
      <c r="R2008" s="32"/>
    </row>
    <row r="2009" spans="1:18" ht="14.4" x14ac:dyDescent="0.3">
      <c r="A2009" t="s">
        <v>7844</v>
      </c>
      <c r="B2009" s="113" t="s">
        <v>929</v>
      </c>
      <c r="C2009" s="182" t="s">
        <v>3066</v>
      </c>
      <c r="D2009" s="40" t="s">
        <v>7813</v>
      </c>
      <c r="E2009" s="242" t="s">
        <v>943</v>
      </c>
      <c r="F2009" s="184" t="s">
        <v>7845</v>
      </c>
      <c r="G2009" s="371">
        <v>2</v>
      </c>
      <c r="H2009" s="370">
        <v>0.31768844879999997</v>
      </c>
      <c r="I2009">
        <v>0.3</v>
      </c>
      <c r="J2009">
        <v>1.7688448799999999E-2</v>
      </c>
      <c r="K2009">
        <v>9.6100487999999998E-3</v>
      </c>
      <c r="L2009">
        <v>9.6100487999999998E-3</v>
      </c>
      <c r="M2009">
        <v>0</v>
      </c>
      <c r="N2009" s="154"/>
      <c r="O2009" s="377"/>
      <c r="P2009" s="32"/>
      <c r="Q2009" s="32"/>
      <c r="R2009" s="32"/>
    </row>
    <row r="2010" spans="1:18" ht="14.4" x14ac:dyDescent="0.3">
      <c r="A2010" t="s">
        <v>7846</v>
      </c>
      <c r="B2010" s="113" t="s">
        <v>929</v>
      </c>
      <c r="C2010" s="182" t="s">
        <v>3067</v>
      </c>
      <c r="D2010" s="40" t="s">
        <v>7813</v>
      </c>
      <c r="E2010" s="242" t="s">
        <v>943</v>
      </c>
      <c r="F2010" s="184" t="s">
        <v>7847</v>
      </c>
      <c r="G2010" s="371">
        <v>2.2800000000000002</v>
      </c>
      <c r="H2010" s="370">
        <v>0.36196650700000005</v>
      </c>
      <c r="I2010">
        <v>0.34200000000000003</v>
      </c>
      <c r="J2010">
        <v>1.9966507000000001E-2</v>
      </c>
      <c r="K2010">
        <v>1.0847707E-2</v>
      </c>
      <c r="L2010">
        <v>1.0847707E-2</v>
      </c>
      <c r="M2010">
        <v>0</v>
      </c>
      <c r="N2010" s="154"/>
      <c r="O2010" s="377"/>
      <c r="P2010" s="32"/>
      <c r="Q2010" s="32"/>
      <c r="R2010" s="32"/>
    </row>
    <row r="2011" spans="1:18" ht="14.4" x14ac:dyDescent="0.3">
      <c r="B2011" s="113"/>
      <c r="C2011" s="180"/>
      <c r="D2011" s="37" t="s">
        <v>3365</v>
      </c>
      <c r="E2011" s="242"/>
      <c r="F2011"/>
      <c r="I2011"/>
      <c r="J2011"/>
      <c r="K2011"/>
      <c r="L2011"/>
      <c r="M2011"/>
      <c r="N2011" s="112"/>
      <c r="O2011" s="377"/>
      <c r="P2011" s="32"/>
      <c r="Q2011" s="32"/>
      <c r="R2011" s="32"/>
    </row>
    <row r="2012" spans="1:18" ht="14.4" x14ac:dyDescent="0.3">
      <c r="A2012" t="s">
        <v>7848</v>
      </c>
      <c r="B2012" s="113" t="s">
        <v>929</v>
      </c>
      <c r="C2012" s="182" t="s">
        <v>3068</v>
      </c>
      <c r="D2012" s="40" t="s">
        <v>3365</v>
      </c>
      <c r="E2012" s="242" t="s">
        <v>943</v>
      </c>
      <c r="F2012" s="184" t="s">
        <v>7849</v>
      </c>
      <c r="G2012" s="371">
        <v>0</v>
      </c>
      <c r="H2012" s="370">
        <v>1.8760475999999998E-2</v>
      </c>
      <c r="I2012">
        <v>0</v>
      </c>
      <c r="J2012">
        <v>1.8760475999999998E-2</v>
      </c>
      <c r="K2012">
        <v>1.0192476000000001E-2</v>
      </c>
      <c r="L2012">
        <v>1.0192476000000001E-2</v>
      </c>
      <c r="M2012">
        <v>0</v>
      </c>
      <c r="N2012" s="154"/>
      <c r="O2012" s="377"/>
      <c r="P2012" s="32"/>
      <c r="Q2012" s="32"/>
      <c r="R2012" s="32"/>
    </row>
    <row r="2013" spans="1:18" ht="14.4" x14ac:dyDescent="0.3">
      <c r="A2013" t="s">
        <v>7850</v>
      </c>
      <c r="B2013" s="113" t="s">
        <v>929</v>
      </c>
      <c r="C2013" s="182" t="s">
        <v>3069</v>
      </c>
      <c r="D2013" s="40" t="s">
        <v>3365</v>
      </c>
      <c r="E2013" s="242" t="s">
        <v>943</v>
      </c>
      <c r="F2013" s="184" t="s">
        <v>7851</v>
      </c>
      <c r="G2013" s="371">
        <v>2.2000000000000002</v>
      </c>
      <c r="H2013" s="370">
        <v>0.34139028900000001</v>
      </c>
      <c r="I2013">
        <v>0.33</v>
      </c>
      <c r="J2013">
        <v>1.1390289E-2</v>
      </c>
      <c r="K2013">
        <v>6.1882889999999996E-3</v>
      </c>
      <c r="L2013">
        <v>6.1882889999999996E-3</v>
      </c>
      <c r="M2013">
        <v>0</v>
      </c>
      <c r="N2013" s="154"/>
      <c r="O2013" s="377"/>
      <c r="P2013" s="32"/>
      <c r="Q2013" s="32"/>
      <c r="R2013" s="32"/>
    </row>
    <row r="2014" spans="1:18" ht="14.4" x14ac:dyDescent="0.3">
      <c r="A2014" t="s">
        <v>7852</v>
      </c>
      <c r="B2014" s="113" t="s">
        <v>929</v>
      </c>
      <c r="C2014" s="182" t="s">
        <v>3070</v>
      </c>
      <c r="D2014" s="40" t="s">
        <v>3365</v>
      </c>
      <c r="E2014" s="242" t="s">
        <v>943</v>
      </c>
      <c r="F2014" s="184" t="s">
        <v>7853</v>
      </c>
      <c r="G2014" s="371">
        <v>0</v>
      </c>
      <c r="H2014" s="370">
        <v>1.1390289E-2</v>
      </c>
      <c r="I2014">
        <v>0</v>
      </c>
      <c r="J2014">
        <v>1.1390289E-2</v>
      </c>
      <c r="K2014">
        <v>6.1882889999999996E-3</v>
      </c>
      <c r="L2014">
        <v>6.1882889999999996E-3</v>
      </c>
      <c r="M2014">
        <v>0</v>
      </c>
      <c r="N2014" s="154"/>
      <c r="O2014" s="377"/>
      <c r="P2014" s="32"/>
      <c r="Q2014" s="32"/>
      <c r="R2014" s="32"/>
    </row>
    <row r="2015" spans="1:18" ht="14.4" x14ac:dyDescent="0.3">
      <c r="B2015" s="113"/>
      <c r="C2015" s="182"/>
      <c r="D2015" s="40"/>
      <c r="E2015" s="242"/>
      <c r="F2015"/>
      <c r="I2015"/>
      <c r="J2015"/>
      <c r="K2015"/>
      <c r="L2015"/>
      <c r="M2015"/>
      <c r="N2015" s="112"/>
      <c r="O2015" s="377"/>
      <c r="P2015" s="32"/>
      <c r="Q2015" s="32"/>
      <c r="R2015" s="32"/>
    </row>
    <row r="2016" spans="1:18" ht="14.4" x14ac:dyDescent="0.3">
      <c r="B2016" s="113"/>
      <c r="C2016" s="180"/>
      <c r="D2016" s="37" t="s">
        <v>1700</v>
      </c>
      <c r="E2016" s="242"/>
      <c r="F2016"/>
      <c r="I2016"/>
      <c r="J2016"/>
      <c r="K2016"/>
      <c r="L2016"/>
      <c r="M2016"/>
      <c r="O2016" s="377"/>
      <c r="P2016" s="32"/>
      <c r="Q2016" s="32"/>
      <c r="R2016" s="32"/>
    </row>
    <row r="2017" spans="1:18" ht="14.4" x14ac:dyDescent="0.3">
      <c r="A2017" s="39" t="s">
        <v>2522</v>
      </c>
      <c r="B2017" s="113" t="s">
        <v>929</v>
      </c>
      <c r="C2017" s="182" t="s">
        <v>868</v>
      </c>
      <c r="D2017" s="40" t="s">
        <v>1700</v>
      </c>
      <c r="E2017" s="242" t="s">
        <v>942</v>
      </c>
      <c r="F2017" s="184" t="s">
        <v>5035</v>
      </c>
      <c r="G2017" s="371">
        <v>5.4002257999999997E-2</v>
      </c>
      <c r="H2017" s="370">
        <v>8.1355011000600001E-3</v>
      </c>
      <c r="I2017">
        <v>8.1003386999999993E-3</v>
      </c>
      <c r="J2017">
        <v>1.7560895489999992E-4</v>
      </c>
      <c r="K2017">
        <v>3.3060160999999965E-5</v>
      </c>
      <c r="L2017">
        <v>3.2689131159999987E-5</v>
      </c>
      <c r="M2017">
        <v>-1.4007552500000002E-4</v>
      </c>
      <c r="N2017" s="109"/>
      <c r="O2017" s="377"/>
      <c r="P2017" s="32"/>
      <c r="Q2017" s="32"/>
      <c r="R2017" s="32"/>
    </row>
    <row r="2018" spans="1:18" ht="14.4" x14ac:dyDescent="0.3">
      <c r="A2018" t="s">
        <v>2523</v>
      </c>
      <c r="B2018" s="113" t="s">
        <v>929</v>
      </c>
      <c r="C2018" s="182" t="s">
        <v>869</v>
      </c>
      <c r="D2018" s="40" t="s">
        <v>1700</v>
      </c>
      <c r="E2018" s="242" t="s">
        <v>942</v>
      </c>
      <c r="F2018" s="184" t="s">
        <v>5036</v>
      </c>
      <c r="G2018" s="371">
        <v>5.4002257999999997E-2</v>
      </c>
      <c r="H2018" s="370">
        <v>8.1355011000600001E-3</v>
      </c>
      <c r="I2018">
        <v>8.1003386999999993E-3</v>
      </c>
      <c r="J2018">
        <v>1.7560895489999992E-4</v>
      </c>
      <c r="K2018">
        <v>3.3060160999999965E-5</v>
      </c>
      <c r="L2018">
        <v>3.2689131159999987E-5</v>
      </c>
      <c r="M2018">
        <v>-1.4007552500000002E-4</v>
      </c>
      <c r="N2018" s="109"/>
      <c r="O2018" s="377"/>
      <c r="P2018" s="32"/>
      <c r="Q2018" s="32"/>
      <c r="R2018" s="32"/>
    </row>
    <row r="2019" spans="1:18" ht="14.4" x14ac:dyDescent="0.3">
      <c r="A2019" t="s">
        <v>2524</v>
      </c>
      <c r="B2019" s="113" t="s">
        <v>929</v>
      </c>
      <c r="C2019" s="182" t="s">
        <v>870</v>
      </c>
      <c r="D2019" s="40" t="s">
        <v>1700</v>
      </c>
      <c r="E2019" s="242" t="s">
        <v>942</v>
      </c>
      <c r="F2019" s="184" t="s">
        <v>5037</v>
      </c>
      <c r="G2019" s="371">
        <v>8.4534173333333337E-2</v>
      </c>
      <c r="H2019" s="370">
        <v>1.271297032133E-2</v>
      </c>
      <c r="I2019">
        <v>1.2680126E-2</v>
      </c>
      <c r="J2019">
        <v>1.5269365770000001E-4</v>
      </c>
      <c r="K2019">
        <v>2.9753954999999983E-5</v>
      </c>
      <c r="L2019">
        <v>2.943733862999998E-5</v>
      </c>
      <c r="M2019">
        <v>-1.1953271999999999E-4</v>
      </c>
      <c r="N2019" s="109"/>
      <c r="O2019" s="377"/>
      <c r="P2019" s="32"/>
      <c r="Q2019" s="32"/>
      <c r="R2019" s="32"/>
    </row>
    <row r="2020" spans="1:18" ht="14.4" x14ac:dyDescent="0.3">
      <c r="A2020" t="s">
        <v>2525</v>
      </c>
      <c r="B2020" s="113" t="s">
        <v>929</v>
      </c>
      <c r="C2020" s="182" t="s">
        <v>871</v>
      </c>
      <c r="D2020" s="40" t="s">
        <v>1700</v>
      </c>
      <c r="E2020" s="242" t="s">
        <v>942</v>
      </c>
      <c r="F2020" s="184" t="s">
        <v>5038</v>
      </c>
      <c r="G2020" s="371">
        <v>7.1028846666666673E-2</v>
      </c>
      <c r="H2020" s="370">
        <v>1.0701316735439999E-2</v>
      </c>
      <c r="I2020">
        <v>1.0654327E-2</v>
      </c>
      <c r="J2020">
        <v>2.0243251009999998E-4</v>
      </c>
      <c r="K2020">
        <v>4.0976110999999985E-5</v>
      </c>
      <c r="L2020">
        <v>4.0565464339999965E-5</v>
      </c>
      <c r="M2020">
        <v>-1.5503212799999999E-4</v>
      </c>
      <c r="N2020" s="109"/>
      <c r="O2020" s="377"/>
      <c r="P2020" s="32"/>
      <c r="Q2020" s="32"/>
      <c r="R2020" s="32"/>
    </row>
    <row r="2021" spans="1:18" ht="14.4" x14ac:dyDescent="0.3">
      <c r="A2021" t="s">
        <v>2526</v>
      </c>
      <c r="B2021" s="113" t="s">
        <v>929</v>
      </c>
      <c r="C2021" s="182" t="s">
        <v>872</v>
      </c>
      <c r="D2021" s="40" t="s">
        <v>1700</v>
      </c>
      <c r="E2021" s="242" t="s">
        <v>942</v>
      </c>
      <c r="F2021" s="184" t="s">
        <v>5039</v>
      </c>
      <c r="G2021" s="371">
        <v>8.530359333333333E-2</v>
      </c>
      <c r="H2021" s="370">
        <v>1.2825186561080001E-2</v>
      </c>
      <c r="I2021">
        <v>1.2795539E-2</v>
      </c>
      <c r="J2021">
        <v>1.3564496159999999E-4</v>
      </c>
      <c r="K2021">
        <v>2.6640661000000011E-5</v>
      </c>
      <c r="L2021">
        <v>2.6360638480000022E-5</v>
      </c>
      <c r="M2021">
        <v>-1.0571737800000001E-4</v>
      </c>
      <c r="N2021" s="109"/>
      <c r="P2021" s="32"/>
      <c r="Q2021" s="32"/>
      <c r="R2021" s="32"/>
    </row>
    <row r="2022" spans="1:18" ht="14.4" x14ac:dyDescent="0.3">
      <c r="A2022" s="39" t="s">
        <v>2527</v>
      </c>
      <c r="B2022" s="113" t="s">
        <v>929</v>
      </c>
      <c r="C2022" s="182" t="s">
        <v>873</v>
      </c>
      <c r="D2022" s="40" t="s">
        <v>1700</v>
      </c>
      <c r="E2022" s="242" t="s">
        <v>942</v>
      </c>
      <c r="F2022" s="184" t="s">
        <v>5040</v>
      </c>
      <c r="G2022" s="371">
        <v>7.0677800000000013E-2</v>
      </c>
      <c r="H2022" s="370">
        <v>1.0641748562480001E-2</v>
      </c>
      <c r="I2022">
        <v>1.0601670000000001E-2</v>
      </c>
      <c r="J2022">
        <v>1.9642472970000002E-4</v>
      </c>
      <c r="K2022">
        <v>3.7311084999999988E-5</v>
      </c>
      <c r="L2022">
        <v>3.6898051779999997E-5</v>
      </c>
      <c r="M2022">
        <v>-1.5593313400000001E-4</v>
      </c>
      <c r="N2022" s="109"/>
      <c r="O2022" s="377"/>
      <c r="P2022" s="32"/>
      <c r="Q2022" s="32"/>
      <c r="R2022" s="32"/>
    </row>
    <row r="2023" spans="1:18" ht="14.4" x14ac:dyDescent="0.3">
      <c r="A2023" t="s">
        <v>2528</v>
      </c>
      <c r="B2023" s="113" t="s">
        <v>929</v>
      </c>
      <c r="C2023" s="182" t="s">
        <v>874</v>
      </c>
      <c r="D2023" s="40" t="s">
        <v>1700</v>
      </c>
      <c r="E2023" s="242" t="s">
        <v>942</v>
      </c>
      <c r="F2023" s="184" t="s">
        <v>5041</v>
      </c>
      <c r="G2023" s="371">
        <v>9.4663400000000009E-2</v>
      </c>
      <c r="H2023" s="370">
        <v>1.42373431087E-2</v>
      </c>
      <c r="I2023">
        <v>1.419951E-2</v>
      </c>
      <c r="J2023">
        <v>1.9486584469999998E-4</v>
      </c>
      <c r="K2023">
        <v>3.6159362999999997E-5</v>
      </c>
      <c r="L2023">
        <v>3.5744516000000007E-5</v>
      </c>
      <c r="M2023">
        <v>-1.5661788899999998E-4</v>
      </c>
      <c r="N2023" s="109"/>
      <c r="O2023" s="377"/>
      <c r="P2023" s="32"/>
      <c r="Q2023" s="32"/>
      <c r="R2023" s="32"/>
    </row>
    <row r="2024" spans="1:18" ht="14.4" x14ac:dyDescent="0.3">
      <c r="A2024" t="s">
        <v>2529</v>
      </c>
      <c r="B2024" s="113" t="s">
        <v>929</v>
      </c>
      <c r="C2024" s="182" t="s">
        <v>875</v>
      </c>
      <c r="D2024" s="40" t="s">
        <v>1700</v>
      </c>
      <c r="E2024" s="242" t="s">
        <v>942</v>
      </c>
      <c r="F2024" s="184" t="s">
        <v>5042</v>
      </c>
      <c r="G2024" s="371">
        <v>-5.6053556000000004E-2</v>
      </c>
      <c r="H2024" s="370">
        <v>-8.3845620281000014E-3</v>
      </c>
      <c r="I2024">
        <v>-8.4080334000000007E-3</v>
      </c>
      <c r="J2024">
        <v>1.0634206760000001E-4</v>
      </c>
      <c r="K2024">
        <v>2.0987000000000018E-5</v>
      </c>
      <c r="L2024">
        <v>2.0768073300000006E-5</v>
      </c>
      <c r="M2024">
        <v>-8.2651769000000009E-5</v>
      </c>
      <c r="N2024" s="109"/>
      <c r="O2024" s="377"/>
      <c r="P2024" s="32"/>
      <c r="Q2024" s="32"/>
      <c r="R2024" s="32"/>
    </row>
    <row r="2025" spans="1:18" ht="14.4" x14ac:dyDescent="0.3">
      <c r="A2025" t="s">
        <v>2530</v>
      </c>
      <c r="B2025" s="113" t="s">
        <v>929</v>
      </c>
      <c r="C2025" s="182" t="s">
        <v>876</v>
      </c>
      <c r="D2025" s="40" t="s">
        <v>1700</v>
      </c>
      <c r="E2025" s="242" t="s">
        <v>942</v>
      </c>
      <c r="F2025" s="184" t="s">
        <v>5043</v>
      </c>
      <c r="G2025" s="371">
        <v>5.5668104000000003E-2</v>
      </c>
      <c r="H2025" s="370">
        <v>8.3840359512000005E-3</v>
      </c>
      <c r="I2025">
        <v>8.3502156000000004E-3</v>
      </c>
      <c r="J2025">
        <v>1.6234220150000006E-4</v>
      </c>
      <c r="K2025">
        <v>3.1146041000000029E-5</v>
      </c>
      <c r="L2025">
        <v>3.0806513700000007E-5</v>
      </c>
      <c r="M2025">
        <v>-1.28182323E-4</v>
      </c>
      <c r="N2025" s="109"/>
      <c r="O2025" s="377"/>
      <c r="P2025" s="32"/>
      <c r="Q2025" s="32"/>
      <c r="R2025" s="32"/>
    </row>
    <row r="2026" spans="1:18" ht="14.4" x14ac:dyDescent="0.3">
      <c r="A2026" t="s">
        <v>2531</v>
      </c>
      <c r="B2026" s="113" t="s">
        <v>929</v>
      </c>
      <c r="C2026" s="182" t="s">
        <v>877</v>
      </c>
      <c r="D2026" s="40" t="s">
        <v>1700</v>
      </c>
      <c r="E2026" s="242" t="s">
        <v>942</v>
      </c>
      <c r="F2026" s="184" t="s">
        <v>5044</v>
      </c>
      <c r="G2026" s="371">
        <v>5.9005693999999997E-2</v>
      </c>
      <c r="H2026" s="370">
        <v>8.88705718923E-3</v>
      </c>
      <c r="I2026">
        <v>8.8508540999999996E-3</v>
      </c>
      <c r="J2026">
        <v>1.6737487509999998E-4</v>
      </c>
      <c r="K2026">
        <v>3.2703902999999985E-5</v>
      </c>
      <c r="L2026">
        <v>3.2357375129999968E-5</v>
      </c>
      <c r="M2026">
        <v>-1.3082525799999999E-4</v>
      </c>
      <c r="N2026" s="109"/>
      <c r="O2026" s="377"/>
      <c r="P2026" s="32"/>
      <c r="Q2026" s="32"/>
      <c r="R2026" s="32"/>
    </row>
    <row r="2027" spans="1:18" ht="14.4" x14ac:dyDescent="0.3">
      <c r="A2027" t="s">
        <v>2532</v>
      </c>
      <c r="B2027" s="113" t="s">
        <v>929</v>
      </c>
      <c r="C2027" s="182" t="s">
        <v>878</v>
      </c>
      <c r="D2027" s="40" t="s">
        <v>1700</v>
      </c>
      <c r="E2027" s="242" t="s">
        <v>942</v>
      </c>
      <c r="F2027" s="184" t="s">
        <v>5045</v>
      </c>
      <c r="G2027" s="371">
        <v>7.8487440000000006E-2</v>
      </c>
      <c r="H2027" s="370">
        <v>1.181036380814E-2</v>
      </c>
      <c r="I2027">
        <v>1.1773116E-2</v>
      </c>
      <c r="J2027">
        <v>1.8299423309999988E-4</v>
      </c>
      <c r="K2027">
        <v>3.4719815999999949E-5</v>
      </c>
      <c r="L2027">
        <v>3.4334785039999933E-5</v>
      </c>
      <c r="M2027">
        <v>-1.4536139399999999E-4</v>
      </c>
      <c r="N2027" s="109"/>
      <c r="O2027" s="377"/>
      <c r="P2027" s="32"/>
      <c r="Q2027" s="32"/>
      <c r="R2027" s="32"/>
    </row>
    <row r="2028" spans="1:18" ht="14.4" x14ac:dyDescent="0.3">
      <c r="A2028" t="s">
        <v>7854</v>
      </c>
      <c r="B2028" s="113" t="s">
        <v>929</v>
      </c>
      <c r="C2028" s="182" t="s">
        <v>879</v>
      </c>
      <c r="D2028" s="40" t="s">
        <v>1700</v>
      </c>
      <c r="E2028" s="242" t="s">
        <v>942</v>
      </c>
      <c r="F2028" s="184" t="s">
        <v>7855</v>
      </c>
      <c r="G2028" s="371">
        <v>4.1863497333333333E-2</v>
      </c>
      <c r="H2028" s="370">
        <v>6.1995426820899997E-3</v>
      </c>
      <c r="I2028">
        <v>6.2795246000000001E-3</v>
      </c>
      <c r="J2028">
        <v>3.129680200000017E-6</v>
      </c>
      <c r="K2028">
        <v>-3.5194736999999985E-5</v>
      </c>
      <c r="L2028">
        <v>-3.5414300109999972E-5</v>
      </c>
      <c r="M2028">
        <v>-8.2892035000000001E-5</v>
      </c>
      <c r="N2028" s="109"/>
      <c r="O2028" s="377"/>
      <c r="P2028" s="32"/>
      <c r="Q2028" s="32"/>
      <c r="R2028" s="32"/>
    </row>
    <row r="2029" spans="1:18" ht="14.4" x14ac:dyDescent="0.3">
      <c r="B2029" s="113"/>
      <c r="C2029" s="182"/>
      <c r="D2029" s="40"/>
      <c r="E2029" s="242"/>
      <c r="F2029"/>
      <c r="I2029"/>
      <c r="J2029"/>
      <c r="K2029"/>
      <c r="L2029"/>
      <c r="M2029"/>
      <c r="N2029" s="110"/>
      <c r="O2029" s="377"/>
      <c r="P2029" s="32"/>
      <c r="Q2029" s="32"/>
      <c r="R2029" s="32"/>
    </row>
    <row r="2030" spans="1:18" ht="14.4" x14ac:dyDescent="0.3">
      <c r="B2030" s="113"/>
      <c r="C2030" s="180"/>
      <c r="D2030" s="37" t="s">
        <v>1701</v>
      </c>
      <c r="E2030" s="242"/>
      <c r="F2030"/>
      <c r="I2030"/>
      <c r="J2030"/>
      <c r="K2030"/>
      <c r="L2030"/>
      <c r="M2030"/>
      <c r="N2030" s="39"/>
      <c r="O2030" s="377"/>
      <c r="P2030" s="32"/>
      <c r="Q2030" s="32"/>
      <c r="R2030" s="32"/>
    </row>
    <row r="2031" spans="1:18" ht="14.4" x14ac:dyDescent="0.3">
      <c r="A2031" t="s">
        <v>2533</v>
      </c>
      <c r="B2031" s="113" t="s">
        <v>929</v>
      </c>
      <c r="C2031" s="182" t="s">
        <v>1702</v>
      </c>
      <c r="D2031" s="40" t="s">
        <v>1701</v>
      </c>
      <c r="E2031" s="242" t="s">
        <v>943</v>
      </c>
      <c r="F2031" s="184" t="s">
        <v>5046</v>
      </c>
      <c r="G2031" s="371">
        <v>0</v>
      </c>
      <c r="H2031" s="370">
        <v>0</v>
      </c>
      <c r="I2031">
        <v>0</v>
      </c>
      <c r="J2031">
        <v>0</v>
      </c>
      <c r="K2031">
        <v>0</v>
      </c>
      <c r="L2031">
        <v>0</v>
      </c>
      <c r="M2031">
        <v>0</v>
      </c>
      <c r="N2031" s="109"/>
      <c r="O2031" s="377"/>
      <c r="P2031" s="32"/>
      <c r="Q2031" s="32"/>
      <c r="R2031" s="32"/>
    </row>
    <row r="2032" spans="1:18" ht="14.4" x14ac:dyDescent="0.3">
      <c r="A2032" t="s">
        <v>7856</v>
      </c>
      <c r="B2032" s="113" t="s">
        <v>929</v>
      </c>
      <c r="C2032" s="182" t="s">
        <v>500</v>
      </c>
      <c r="D2032" s="40" t="s">
        <v>1701</v>
      </c>
      <c r="E2032" s="242" t="s">
        <v>943</v>
      </c>
      <c r="F2032" s="184" t="s">
        <v>7857</v>
      </c>
      <c r="G2032" s="371">
        <v>-3.2094711999999999</v>
      </c>
      <c r="H2032" s="370">
        <v>-1.4045549223375</v>
      </c>
      <c r="I2032">
        <v>-0.48142067999999999</v>
      </c>
      <c r="J2032">
        <v>-4.7455877442599999E-2</v>
      </c>
      <c r="K2032">
        <v>-3.8748546635500002E-2</v>
      </c>
      <c r="L2032">
        <v>-3.79167417366E-2</v>
      </c>
      <c r="M2032">
        <v>-0.87651345000000003</v>
      </c>
      <c r="N2032" s="109"/>
      <c r="O2032" s="377"/>
      <c r="P2032" s="32"/>
      <c r="Q2032" s="32"/>
      <c r="R2032" s="32"/>
    </row>
    <row r="2033" spans="1:18" ht="14.4" x14ac:dyDescent="0.3">
      <c r="A2033" t="s">
        <v>7858</v>
      </c>
      <c r="B2033" s="113" t="s">
        <v>929</v>
      </c>
      <c r="C2033" s="182" t="s">
        <v>501</v>
      </c>
      <c r="D2033" s="40" t="s">
        <v>1701</v>
      </c>
      <c r="E2033" s="242" t="s">
        <v>943</v>
      </c>
      <c r="F2033" s="184" t="s">
        <v>7859</v>
      </c>
      <c r="G2033" s="371">
        <v>-1.3423648666666668</v>
      </c>
      <c r="H2033" s="370">
        <v>-2.30436616658851</v>
      </c>
      <c r="I2033">
        <v>-0.20135473000000001</v>
      </c>
      <c r="J2033">
        <v>-0.19832458959000002</v>
      </c>
      <c r="K2033">
        <v>-0.13424466781251002</v>
      </c>
      <c r="L2033">
        <v>-0.13372310798600001</v>
      </c>
      <c r="M2033">
        <v>-1.9052102886</v>
      </c>
      <c r="N2033" s="109"/>
      <c r="O2033" s="377"/>
      <c r="P2033" s="32"/>
      <c r="Q2033" s="32"/>
      <c r="R2033" s="32"/>
    </row>
    <row r="2034" spans="1:18" ht="14.4" x14ac:dyDescent="0.3">
      <c r="A2034" t="s">
        <v>7860</v>
      </c>
      <c r="B2034" s="113" t="s">
        <v>929</v>
      </c>
      <c r="C2034" s="182" t="s">
        <v>502</v>
      </c>
      <c r="D2034" s="40" t="s">
        <v>1701</v>
      </c>
      <c r="E2034" s="242" t="s">
        <v>943</v>
      </c>
      <c r="F2034" s="184" t="s">
        <v>7861</v>
      </c>
      <c r="G2034" s="371">
        <v>-37631.740000000005</v>
      </c>
      <c r="H2034" s="370">
        <v>-46031.502809846002</v>
      </c>
      <c r="I2034">
        <v>-5644.7610000000004</v>
      </c>
      <c r="J2034">
        <v>-18045.200862199999</v>
      </c>
      <c r="K2034">
        <v>-15712.2793</v>
      </c>
      <c r="L2034">
        <v>-15712.277647646</v>
      </c>
      <c r="M2034">
        <v>-22341.542600000001</v>
      </c>
      <c r="N2034" s="109"/>
      <c r="O2034" s="377"/>
      <c r="P2034" s="32"/>
      <c r="Q2034" s="32"/>
      <c r="R2034" s="32"/>
    </row>
    <row r="2035" spans="1:18" ht="14.4" x14ac:dyDescent="0.3">
      <c r="A2035" t="s">
        <v>7862</v>
      </c>
      <c r="B2035" s="113" t="s">
        <v>929</v>
      </c>
      <c r="C2035" s="182" t="s">
        <v>503</v>
      </c>
      <c r="D2035" s="40" t="s">
        <v>1701</v>
      </c>
      <c r="E2035" s="242" t="s">
        <v>943</v>
      </c>
      <c r="F2035" s="184" t="s">
        <v>7863</v>
      </c>
      <c r="G2035" s="371">
        <v>-0.32114421333333332</v>
      </c>
      <c r="H2035" s="370">
        <v>-0.57029473200726999</v>
      </c>
      <c r="I2035">
        <v>-4.8171631999999999E-2</v>
      </c>
      <c r="J2035">
        <v>-0.10773585701999999</v>
      </c>
      <c r="K2035">
        <v>-9.0133792342369998E-2</v>
      </c>
      <c r="L2035">
        <v>-8.9988400344899994E-2</v>
      </c>
      <c r="M2035">
        <v>-0.41453315770000004</v>
      </c>
      <c r="N2035" s="109"/>
      <c r="O2035" s="377"/>
      <c r="P2035" s="32"/>
      <c r="Q2035" s="32"/>
      <c r="R2035" s="32"/>
    </row>
    <row r="2036" spans="1:18" ht="14.4" x14ac:dyDescent="0.3">
      <c r="A2036" t="s">
        <v>7864</v>
      </c>
      <c r="B2036" s="113" t="s">
        <v>929</v>
      </c>
      <c r="C2036" s="182" t="s">
        <v>504</v>
      </c>
      <c r="D2036" s="40" t="s">
        <v>1701</v>
      </c>
      <c r="E2036" s="242" t="s">
        <v>943</v>
      </c>
      <c r="F2036" s="184" t="s">
        <v>7865</v>
      </c>
      <c r="G2036" s="371">
        <v>-23.386884000000002</v>
      </c>
      <c r="H2036" s="370">
        <v>-4.0442930344995203</v>
      </c>
      <c r="I2036">
        <v>-3.5080325999999999</v>
      </c>
      <c r="J2036">
        <v>-0.38756620520000001</v>
      </c>
      <c r="K2036">
        <v>-0.22611098911251998</v>
      </c>
      <c r="L2036">
        <v>-0.22568090118699999</v>
      </c>
      <c r="M2036">
        <v>-0.14912619900000001</v>
      </c>
      <c r="N2036" s="109"/>
      <c r="O2036" s="377"/>
      <c r="P2036" s="32"/>
      <c r="Q2036" s="32"/>
      <c r="R2036" s="32"/>
    </row>
    <row r="2037" spans="1:18" ht="14.4" x14ac:dyDescent="0.3">
      <c r="A2037" t="s">
        <v>7866</v>
      </c>
      <c r="B2037" s="113" t="s">
        <v>929</v>
      </c>
      <c r="C2037" s="182" t="s">
        <v>505</v>
      </c>
      <c r="D2037" s="40" t="s">
        <v>1701</v>
      </c>
      <c r="E2037" s="242" t="s">
        <v>943</v>
      </c>
      <c r="F2037" s="184" t="s">
        <v>7867</v>
      </c>
      <c r="G2037" s="371">
        <v>-8.2851540000000004</v>
      </c>
      <c r="H2037" s="370">
        <v>-19.818037026761843</v>
      </c>
      <c r="I2037">
        <v>-1.2427731</v>
      </c>
      <c r="J2037">
        <v>-9.6492473563250005</v>
      </c>
      <c r="K2037">
        <v>-9.2766923009258395</v>
      </c>
      <c r="L2037">
        <v>-9.2763086342310004</v>
      </c>
      <c r="M2037">
        <v>-8.9264016170999998</v>
      </c>
      <c r="N2037" s="109"/>
      <c r="O2037" s="377"/>
      <c r="P2037" s="32"/>
      <c r="Q2037" s="32"/>
      <c r="R2037" s="32"/>
    </row>
    <row r="2038" spans="1:18" ht="14.4" x14ac:dyDescent="0.3">
      <c r="A2038" t="s">
        <v>7868</v>
      </c>
      <c r="B2038" s="113" t="s">
        <v>929</v>
      </c>
      <c r="C2038" s="182" t="s">
        <v>506</v>
      </c>
      <c r="D2038" s="40" t="s">
        <v>1701</v>
      </c>
      <c r="E2038" s="242" t="s">
        <v>943</v>
      </c>
      <c r="F2038" s="184" t="s">
        <v>7869</v>
      </c>
      <c r="G2038" s="371">
        <v>-21283.509333333335</v>
      </c>
      <c r="H2038" s="370">
        <v>-27014.589590038337</v>
      </c>
      <c r="I2038">
        <v>-3192.5264000000002</v>
      </c>
      <c r="J2038">
        <v>-15352.249533669001</v>
      </c>
      <c r="K2038">
        <v>-14734.929492499999</v>
      </c>
      <c r="L2038">
        <v>-14734.92871243934</v>
      </c>
      <c r="M2038">
        <v>-8469.8144364300006</v>
      </c>
      <c r="N2038" s="109"/>
      <c r="O2038" s="377"/>
      <c r="P2038" s="32"/>
      <c r="Q2038" s="32"/>
      <c r="R2038" s="32"/>
    </row>
    <row r="2039" spans="1:18" ht="14.4" x14ac:dyDescent="0.3">
      <c r="A2039" t="s">
        <v>7870</v>
      </c>
      <c r="B2039" s="113" t="s">
        <v>929</v>
      </c>
      <c r="C2039" s="182" t="s">
        <v>507</v>
      </c>
      <c r="D2039" s="40" t="s">
        <v>1701</v>
      </c>
      <c r="E2039" s="242" t="s">
        <v>943</v>
      </c>
      <c r="F2039" s="184" t="s">
        <v>7871</v>
      </c>
      <c r="G2039" s="371">
        <v>-28496.952666666672</v>
      </c>
      <c r="H2039" s="370">
        <v>-20747.254268941702</v>
      </c>
      <c r="I2039">
        <v>-4274.5429000000004</v>
      </c>
      <c r="J2039">
        <v>-8236.1953433849994</v>
      </c>
      <c r="K2039">
        <v>-7901.6765434999998</v>
      </c>
      <c r="L2039">
        <v>-7901.6738646567001</v>
      </c>
      <c r="M2039">
        <v>-8236.5187043999995</v>
      </c>
      <c r="N2039" s="109"/>
      <c r="O2039" s="377"/>
      <c r="P2039" s="32"/>
      <c r="Q2039" s="32"/>
      <c r="R2039" s="32"/>
    </row>
    <row r="2040" spans="1:18" ht="14.4" x14ac:dyDescent="0.3">
      <c r="A2040" t="s">
        <v>7872</v>
      </c>
      <c r="B2040" s="113" t="s">
        <v>929</v>
      </c>
      <c r="C2040" s="182" t="s">
        <v>508</v>
      </c>
      <c r="D2040" s="40" t="s">
        <v>1701</v>
      </c>
      <c r="E2040" s="242" t="s">
        <v>943</v>
      </c>
      <c r="F2040" s="184" t="s">
        <v>7873</v>
      </c>
      <c r="G2040" s="371">
        <v>-28932.508666666668</v>
      </c>
      <c r="H2040" s="370">
        <v>-17046.880415850599</v>
      </c>
      <c r="I2040">
        <v>-4339.8762999999999</v>
      </c>
      <c r="J2040">
        <v>-4239.4149858100009</v>
      </c>
      <c r="K2040">
        <v>-4089.8288155000005</v>
      </c>
      <c r="L2040">
        <v>-4089.8210380406003</v>
      </c>
      <c r="M2040">
        <v>-8467.5969074999994</v>
      </c>
      <c r="N2040" s="109"/>
      <c r="O2040" s="377"/>
      <c r="P2040" s="32"/>
      <c r="Q2040" s="32"/>
      <c r="R2040" s="32"/>
    </row>
    <row r="2041" spans="1:18" ht="14.4" x14ac:dyDescent="0.3">
      <c r="A2041" t="s">
        <v>7874</v>
      </c>
      <c r="B2041" s="113" t="s">
        <v>929</v>
      </c>
      <c r="C2041" s="182" t="s">
        <v>509</v>
      </c>
      <c r="D2041" s="40" t="s">
        <v>1701</v>
      </c>
      <c r="E2041" s="242" t="s">
        <v>943</v>
      </c>
      <c r="F2041" s="184" t="s">
        <v>7875</v>
      </c>
      <c r="G2041" s="371">
        <v>-195.75582</v>
      </c>
      <c r="H2041" s="370">
        <v>-426.45016806983205</v>
      </c>
      <c r="I2041">
        <v>-29.363372999999999</v>
      </c>
      <c r="J2041">
        <v>-101.574309387</v>
      </c>
      <c r="K2041">
        <v>-87.024867999999998</v>
      </c>
      <c r="L2041">
        <v>-87.024856082832002</v>
      </c>
      <c r="M2041">
        <v>-295.51249760000002</v>
      </c>
      <c r="N2041" s="109"/>
      <c r="O2041" s="377"/>
      <c r="P2041" s="32"/>
      <c r="Q2041" s="32"/>
      <c r="R2041" s="32"/>
    </row>
    <row r="2042" spans="1:18" ht="14.4" x14ac:dyDescent="0.3">
      <c r="A2042" t="s">
        <v>7876</v>
      </c>
      <c r="B2042" s="113" t="s">
        <v>929</v>
      </c>
      <c r="C2042" s="182" t="s">
        <v>643</v>
      </c>
      <c r="D2042" s="40" t="s">
        <v>1701</v>
      </c>
      <c r="E2042" s="242" t="s">
        <v>943</v>
      </c>
      <c r="F2042" s="184" t="s">
        <v>7877</v>
      </c>
      <c r="G2042" s="371">
        <v>-0.92051739999999993</v>
      </c>
      <c r="H2042" s="370">
        <v>-0.22755958861838119</v>
      </c>
      <c r="I2042">
        <v>-0.13807760999999999</v>
      </c>
      <c r="J2042">
        <v>-5.3639178618381203E-2</v>
      </c>
      <c r="K2042">
        <v>-4.1963749909492198E-2</v>
      </c>
      <c r="L2042">
        <v>-4.1963749909492198E-2</v>
      </c>
      <c r="M2042">
        <v>-3.5842800000000001E-2</v>
      </c>
      <c r="N2042" s="109"/>
      <c r="O2042" s="377"/>
      <c r="P2042" s="32"/>
      <c r="Q2042" s="32"/>
      <c r="R2042" s="32"/>
    </row>
    <row r="2043" spans="1:18" ht="14.4" x14ac:dyDescent="0.3">
      <c r="A2043" s="39" t="s">
        <v>7878</v>
      </c>
      <c r="B2043" s="113" t="s">
        <v>929</v>
      </c>
      <c r="C2043" s="182" t="s">
        <v>644</v>
      </c>
      <c r="D2043" s="40" t="s">
        <v>1701</v>
      </c>
      <c r="E2043" s="242" t="s">
        <v>943</v>
      </c>
      <c r="F2043" s="184" t="s">
        <v>7879</v>
      </c>
      <c r="G2043" s="371">
        <v>-7.9194593333333341</v>
      </c>
      <c r="H2043" s="370">
        <v>-13.780539018587259</v>
      </c>
      <c r="I2043">
        <v>-1.1879189000000001</v>
      </c>
      <c r="J2043">
        <v>-0.40775027812200004</v>
      </c>
      <c r="K2043">
        <v>-0.30491455609125995</v>
      </c>
      <c r="L2043">
        <v>-0.30450917015399998</v>
      </c>
      <c r="M2043">
        <v>-12.18527692</v>
      </c>
      <c r="N2043" s="109"/>
      <c r="O2043" s="377"/>
      <c r="P2043" s="32"/>
      <c r="Q2043" s="32"/>
      <c r="R2043" s="32"/>
    </row>
    <row r="2044" spans="1:18" ht="14.4" x14ac:dyDescent="0.3">
      <c r="A2044" t="s">
        <v>7880</v>
      </c>
      <c r="B2044" s="113" t="s">
        <v>929</v>
      </c>
      <c r="C2044" s="182" t="s">
        <v>645</v>
      </c>
      <c r="D2044" s="40" t="s">
        <v>1701</v>
      </c>
      <c r="E2044" s="242" t="s">
        <v>943</v>
      </c>
      <c r="F2044" s="184" t="s">
        <v>7881</v>
      </c>
      <c r="G2044" s="371">
        <v>-1.9909323999999999</v>
      </c>
      <c r="H2044" s="370">
        <v>-1.6338979833435099</v>
      </c>
      <c r="I2044">
        <v>-0.29863985999999998</v>
      </c>
      <c r="J2044">
        <v>-0.221060369762</v>
      </c>
      <c r="K2044">
        <v>-0.22628156702350999</v>
      </c>
      <c r="L2044">
        <v>-0.22579933873799998</v>
      </c>
      <c r="M2044">
        <v>-1.1146817131</v>
      </c>
      <c r="N2044" s="109"/>
      <c r="O2044" s="377"/>
      <c r="P2044" s="32"/>
      <c r="Q2044" s="32"/>
      <c r="R2044" s="32"/>
    </row>
    <row r="2045" spans="1:18" ht="14.4" x14ac:dyDescent="0.3">
      <c r="B2045" s="113"/>
      <c r="C2045" s="182"/>
      <c r="D2045" s="40"/>
      <c r="E2045" s="242"/>
      <c r="F2045"/>
      <c r="I2045"/>
      <c r="J2045"/>
      <c r="K2045"/>
      <c r="L2045"/>
      <c r="M2045"/>
      <c r="N2045" s="110"/>
      <c r="O2045" s="377"/>
      <c r="P2045" s="32"/>
      <c r="Q2045" s="32"/>
      <c r="R2045" s="32"/>
    </row>
    <row r="2046" spans="1:18" ht="14.4" x14ac:dyDescent="0.3">
      <c r="B2046" s="113"/>
      <c r="C2046" s="180"/>
      <c r="D2046" s="37" t="s">
        <v>1703</v>
      </c>
      <c r="E2046" s="242"/>
      <c r="F2046"/>
      <c r="I2046"/>
      <c r="J2046"/>
      <c r="K2046"/>
      <c r="L2046"/>
      <c r="M2046"/>
      <c r="N2046" s="39"/>
      <c r="O2046" s="377"/>
      <c r="P2046" s="32"/>
      <c r="Q2046" s="32"/>
      <c r="R2046" s="32"/>
    </row>
    <row r="2047" spans="1:18" ht="14.4" x14ac:dyDescent="0.3">
      <c r="A2047" s="39" t="s">
        <v>2534</v>
      </c>
      <c r="B2047" s="113" t="s">
        <v>929</v>
      </c>
      <c r="C2047" s="182" t="s">
        <v>1704</v>
      </c>
      <c r="D2047" s="40" t="s">
        <v>1703</v>
      </c>
      <c r="E2047" s="242" t="s">
        <v>943</v>
      </c>
      <c r="F2047" s="184" t="s">
        <v>5047</v>
      </c>
      <c r="G2047" s="371">
        <v>0</v>
      </c>
      <c r="H2047" s="370">
        <v>0</v>
      </c>
      <c r="I2047">
        <v>0</v>
      </c>
      <c r="J2047">
        <v>0</v>
      </c>
      <c r="K2047">
        <v>0</v>
      </c>
      <c r="L2047">
        <v>0</v>
      </c>
      <c r="M2047">
        <v>0</v>
      </c>
      <c r="N2047" s="109"/>
      <c r="O2047" s="377"/>
      <c r="P2047" s="32"/>
      <c r="Q2047" s="32"/>
      <c r="R2047" s="32"/>
    </row>
    <row r="2048" spans="1:18" ht="14.4" x14ac:dyDescent="0.3">
      <c r="A2048" t="s">
        <v>7882</v>
      </c>
      <c r="B2048" s="113" t="s">
        <v>929</v>
      </c>
      <c r="C2048" s="182" t="s">
        <v>510</v>
      </c>
      <c r="D2048" s="40" t="s">
        <v>1703</v>
      </c>
      <c r="E2048" s="242" t="s">
        <v>943</v>
      </c>
      <c r="F2048" s="184" t="s">
        <v>7883</v>
      </c>
      <c r="G2048" s="371">
        <v>-0.21265738000000003</v>
      </c>
      <c r="H2048" s="370">
        <v>-0.84157772145100007</v>
      </c>
      <c r="I2048">
        <v>-3.1898607000000002E-2</v>
      </c>
      <c r="J2048">
        <v>-3.3570856787000003E-2</v>
      </c>
      <c r="K2048">
        <v>-3.1082114600000002E-2</v>
      </c>
      <c r="L2048">
        <v>-0.80061284013400003</v>
      </c>
      <c r="M2048">
        <v>3.77166067E-3</v>
      </c>
      <c r="N2048" s="109"/>
      <c r="O2048" s="377"/>
      <c r="P2048" s="32"/>
      <c r="Q2048" s="32"/>
      <c r="R2048" s="32"/>
    </row>
    <row r="2049" spans="1:18" ht="14.4" x14ac:dyDescent="0.3">
      <c r="A2049" t="s">
        <v>7884</v>
      </c>
      <c r="B2049" s="113" t="s">
        <v>929</v>
      </c>
      <c r="C2049" s="182" t="s">
        <v>511</v>
      </c>
      <c r="D2049" s="40" t="s">
        <v>1703</v>
      </c>
      <c r="E2049" s="242" t="s">
        <v>943</v>
      </c>
      <c r="F2049" s="184" t="s">
        <v>7885</v>
      </c>
      <c r="G2049" s="371">
        <v>5.6180586666666664E-2</v>
      </c>
      <c r="H2049" s="370">
        <v>-0.764359893043</v>
      </c>
      <c r="I2049">
        <v>8.4270879999999992E-3</v>
      </c>
      <c r="J2049">
        <v>1.0685519799999996E-4</v>
      </c>
      <c r="K2049">
        <v>-9.0984116699999997E-4</v>
      </c>
      <c r="L2049">
        <v>-0.76928544972500001</v>
      </c>
      <c r="M2049">
        <v>-4.5100497850000002E-3</v>
      </c>
      <c r="N2049" s="109"/>
      <c r="O2049" s="377"/>
      <c r="P2049" s="32"/>
      <c r="Q2049" s="32"/>
      <c r="R2049" s="32"/>
    </row>
    <row r="2050" spans="1:18" ht="14.4" x14ac:dyDescent="0.3">
      <c r="A2050" t="s">
        <v>7886</v>
      </c>
      <c r="B2050" s="113" t="s">
        <v>929</v>
      </c>
      <c r="C2050" s="182" t="s">
        <v>512</v>
      </c>
      <c r="D2050" s="40" t="s">
        <v>1703</v>
      </c>
      <c r="E2050" s="242" t="s">
        <v>943</v>
      </c>
      <c r="F2050" s="184" t="s">
        <v>7887</v>
      </c>
      <c r="G2050" s="371">
        <v>0</v>
      </c>
      <c r="H2050" s="370">
        <v>0</v>
      </c>
      <c r="I2050">
        <v>0</v>
      </c>
      <c r="J2050">
        <v>0</v>
      </c>
      <c r="K2050">
        <v>0</v>
      </c>
      <c r="L2050">
        <v>0</v>
      </c>
      <c r="M2050">
        <v>0</v>
      </c>
      <c r="N2050" s="109"/>
      <c r="P2050" s="32"/>
      <c r="Q2050" s="32"/>
      <c r="R2050" s="32"/>
    </row>
    <row r="2051" spans="1:18" ht="14.4" x14ac:dyDescent="0.3">
      <c r="A2051" t="s">
        <v>7888</v>
      </c>
      <c r="B2051" s="113" t="s">
        <v>929</v>
      </c>
      <c r="C2051" s="182" t="s">
        <v>513</v>
      </c>
      <c r="D2051" s="40" t="s">
        <v>1703</v>
      </c>
      <c r="E2051" s="242" t="s">
        <v>943</v>
      </c>
      <c r="F2051" s="184" t="s">
        <v>7889</v>
      </c>
      <c r="G2051" s="371">
        <v>0.30439110000000003</v>
      </c>
      <c r="H2051" s="370">
        <v>-0.56215572192699992</v>
      </c>
      <c r="I2051">
        <v>4.5658665000000001E-2</v>
      </c>
      <c r="J2051">
        <v>-3.5269251009000004E-2</v>
      </c>
      <c r="K2051">
        <v>-3.2184423699999999E-2</v>
      </c>
      <c r="L2051">
        <v>-0.60181894552100001</v>
      </c>
      <c r="M2051">
        <v>4.7503477030000005E-3</v>
      </c>
      <c r="N2051" s="109"/>
      <c r="P2051" s="32"/>
      <c r="Q2051" s="32"/>
      <c r="R2051" s="32"/>
    </row>
    <row r="2052" spans="1:18" ht="14.4" x14ac:dyDescent="0.3">
      <c r="A2052" s="39" t="s">
        <v>7890</v>
      </c>
      <c r="B2052" s="113" t="s">
        <v>929</v>
      </c>
      <c r="C2052" s="182" t="s">
        <v>514</v>
      </c>
      <c r="D2052" s="40" t="s">
        <v>1703</v>
      </c>
      <c r="E2052" s="242" t="s">
        <v>943</v>
      </c>
      <c r="F2052" s="184" t="s">
        <v>7891</v>
      </c>
      <c r="G2052" s="371">
        <v>-0.27102389999999998</v>
      </c>
      <c r="H2052" s="370">
        <v>-0.87223479562100004</v>
      </c>
      <c r="I2052">
        <v>-4.0653584999999999E-2</v>
      </c>
      <c r="J2052">
        <v>-5.1729704462999994E-2</v>
      </c>
      <c r="K2052">
        <v>-4.5690229199999995E-2</v>
      </c>
      <c r="L2052">
        <v>-0.819094586721</v>
      </c>
      <c r="M2052">
        <v>3.9541417630000004E-3</v>
      </c>
      <c r="N2052" s="109"/>
      <c r="O2052" s="390"/>
      <c r="P2052" s="32"/>
      <c r="Q2052" s="32"/>
      <c r="R2052" s="32"/>
    </row>
    <row r="2053" spans="1:18" ht="14.4" x14ac:dyDescent="0.3">
      <c r="A2053" t="s">
        <v>7892</v>
      </c>
      <c r="B2053" s="113" t="s">
        <v>929</v>
      </c>
      <c r="C2053" s="182" t="s">
        <v>515</v>
      </c>
      <c r="D2053" s="40" t="s">
        <v>1703</v>
      </c>
      <c r="E2053" s="242" t="s">
        <v>943</v>
      </c>
      <c r="F2053" s="184" t="s">
        <v>7893</v>
      </c>
      <c r="G2053" s="371">
        <v>0</v>
      </c>
      <c r="H2053" s="370">
        <v>-0.61229999999999996</v>
      </c>
      <c r="I2053">
        <v>0</v>
      </c>
      <c r="J2053">
        <v>0</v>
      </c>
      <c r="K2053">
        <v>0</v>
      </c>
      <c r="L2053">
        <v>-0.61229999999999996</v>
      </c>
      <c r="M2053">
        <v>0</v>
      </c>
      <c r="N2053" s="109"/>
      <c r="O2053" s="390"/>
      <c r="P2053" s="32"/>
      <c r="Q2053" s="32"/>
      <c r="R2053" s="32"/>
    </row>
    <row r="2054" spans="1:18" ht="14.4" x14ac:dyDescent="0.3">
      <c r="A2054" s="39" t="s">
        <v>7894</v>
      </c>
      <c r="B2054" s="113" t="s">
        <v>929</v>
      </c>
      <c r="C2054" s="182" t="s">
        <v>516</v>
      </c>
      <c r="D2054" s="40" t="s">
        <v>1703</v>
      </c>
      <c r="E2054" s="242" t="s">
        <v>943</v>
      </c>
      <c r="F2054" s="184" t="s">
        <v>7895</v>
      </c>
      <c r="G2054" s="371">
        <v>9.0551100000000009E-2</v>
      </c>
      <c r="H2054" s="370">
        <v>-0.63507129458379985</v>
      </c>
      <c r="I2054">
        <v>1.3582665000000001E-2</v>
      </c>
      <c r="J2054">
        <v>-3.8273440525999985E-2</v>
      </c>
      <c r="K2054">
        <v>-3.4649361900000002E-2</v>
      </c>
      <c r="L2054">
        <v>-0.64147381572099993</v>
      </c>
      <c r="M2054">
        <v>4.6050325631999999E-3</v>
      </c>
      <c r="N2054" s="109"/>
      <c r="O2054" s="390"/>
      <c r="P2054" s="32"/>
      <c r="Q2054" s="32"/>
      <c r="R2054" s="32"/>
    </row>
    <row r="2055" spans="1:18" ht="14.4" x14ac:dyDescent="0.3">
      <c r="A2055" t="s">
        <v>7896</v>
      </c>
      <c r="B2055" s="113" t="s">
        <v>929</v>
      </c>
      <c r="C2055" s="182" t="s">
        <v>517</v>
      </c>
      <c r="D2055" s="40" t="s">
        <v>1703</v>
      </c>
      <c r="E2055" s="242" t="s">
        <v>943</v>
      </c>
      <c r="F2055" s="184" t="s">
        <v>7897</v>
      </c>
      <c r="G2055" s="371">
        <v>-3.5198901333333338E-2</v>
      </c>
      <c r="H2055" s="370">
        <v>-0.7815574580189999</v>
      </c>
      <c r="I2055">
        <v>-5.2798352000000002E-3</v>
      </c>
      <c r="J2055">
        <v>-4.7661531460999995E-2</v>
      </c>
      <c r="K2055">
        <v>-4.2352292299999997E-2</v>
      </c>
      <c r="L2055">
        <v>-0.76539528362099996</v>
      </c>
      <c r="M2055">
        <v>4.1509227629999996E-3</v>
      </c>
      <c r="N2055" s="109"/>
      <c r="O2055" s="390"/>
      <c r="P2055" s="32"/>
      <c r="Q2055" s="32"/>
      <c r="R2055" s="32"/>
    </row>
    <row r="2056" spans="1:18" ht="14.4" x14ac:dyDescent="0.3">
      <c r="A2056" t="s">
        <v>7898</v>
      </c>
      <c r="B2056" s="113" t="s">
        <v>929</v>
      </c>
      <c r="C2056" s="182" t="s">
        <v>518</v>
      </c>
      <c r="D2056" s="40" t="s">
        <v>1703</v>
      </c>
      <c r="E2056" s="242" t="s">
        <v>943</v>
      </c>
      <c r="F2056" s="184" t="s">
        <v>7899</v>
      </c>
      <c r="G2056" s="371">
        <v>-0.27102389999999998</v>
      </c>
      <c r="H2056" s="370">
        <v>-0.87223479562100004</v>
      </c>
      <c r="I2056">
        <v>-4.0653584999999999E-2</v>
      </c>
      <c r="J2056">
        <v>-5.1729704462999994E-2</v>
      </c>
      <c r="K2056">
        <v>-4.5690229199999995E-2</v>
      </c>
      <c r="L2056">
        <v>-0.819094586721</v>
      </c>
      <c r="M2056">
        <v>3.9541417630000004E-3</v>
      </c>
      <c r="N2056" s="109"/>
      <c r="O2056" s="390"/>
      <c r="P2056" s="32"/>
      <c r="Q2056" s="32"/>
      <c r="R2056" s="32"/>
    </row>
    <row r="2057" spans="1:18" ht="14.4" x14ac:dyDescent="0.3">
      <c r="A2057" t="s">
        <v>7900</v>
      </c>
      <c r="B2057" s="113" t="s">
        <v>929</v>
      </c>
      <c r="C2057" s="182" t="s">
        <v>519</v>
      </c>
      <c r="D2057" s="40" t="s">
        <v>1703</v>
      </c>
      <c r="E2057" s="242" t="s">
        <v>943</v>
      </c>
      <c r="F2057" s="184" t="s">
        <v>7901</v>
      </c>
      <c r="G2057" s="371">
        <v>-0.92882880000000001</v>
      </c>
      <c r="H2057" s="370">
        <v>-0.73812451519370015</v>
      </c>
      <c r="I2057">
        <v>-0.13932432</v>
      </c>
      <c r="J2057">
        <v>-3.8288147950000004E-2</v>
      </c>
      <c r="K2057">
        <v>-2.4303129066699999E-2</v>
      </c>
      <c r="L2057">
        <v>-0.59153094985700005</v>
      </c>
      <c r="M2057">
        <v>6.7107554800000004E-3</v>
      </c>
      <c r="N2057" s="109"/>
      <c r="O2057" s="390"/>
      <c r="P2057" s="32"/>
      <c r="Q2057" s="32"/>
      <c r="R2057" s="32"/>
    </row>
    <row r="2058" spans="1:18" ht="14.4" x14ac:dyDescent="0.3">
      <c r="A2058" t="s">
        <v>7902</v>
      </c>
      <c r="B2058" s="113" t="s">
        <v>929</v>
      </c>
      <c r="C2058" s="182" t="s">
        <v>520</v>
      </c>
      <c r="D2058" s="40" t="s">
        <v>1703</v>
      </c>
      <c r="E2058" s="242" t="s">
        <v>943</v>
      </c>
      <c r="F2058" s="184" t="s">
        <v>7903</v>
      </c>
      <c r="G2058" s="371">
        <v>0</v>
      </c>
      <c r="H2058" s="370">
        <v>0</v>
      </c>
      <c r="I2058">
        <v>0</v>
      </c>
      <c r="J2058">
        <v>0</v>
      </c>
      <c r="K2058">
        <v>0</v>
      </c>
      <c r="L2058">
        <v>0</v>
      </c>
      <c r="M2058">
        <v>0</v>
      </c>
      <c r="N2058" s="109"/>
      <c r="O2058" s="372"/>
      <c r="P2058" s="32"/>
      <c r="Q2058" s="32"/>
      <c r="R2058" s="32"/>
    </row>
    <row r="2059" spans="1:18" ht="14.4" x14ac:dyDescent="0.3">
      <c r="A2059" t="s">
        <v>7904</v>
      </c>
      <c r="B2059" s="113" t="s">
        <v>929</v>
      </c>
      <c r="C2059" s="182" t="s">
        <v>521</v>
      </c>
      <c r="D2059" s="40" t="s">
        <v>1703</v>
      </c>
      <c r="E2059" s="242" t="s">
        <v>943</v>
      </c>
      <c r="F2059" s="184" t="s">
        <v>7905</v>
      </c>
      <c r="G2059" s="371">
        <v>0</v>
      </c>
      <c r="H2059" s="370">
        <v>0</v>
      </c>
      <c r="I2059">
        <v>0</v>
      </c>
      <c r="J2059">
        <v>0</v>
      </c>
      <c r="K2059">
        <v>0</v>
      </c>
      <c r="L2059">
        <v>0</v>
      </c>
      <c r="M2059">
        <v>0</v>
      </c>
      <c r="N2059" s="109"/>
      <c r="O2059" s="372"/>
      <c r="P2059" s="32"/>
      <c r="Q2059" s="32"/>
      <c r="R2059" s="32"/>
    </row>
    <row r="2060" spans="1:18" ht="14.4" x14ac:dyDescent="0.3">
      <c r="A2060" t="s">
        <v>7906</v>
      </c>
      <c r="B2060" s="113" t="s">
        <v>929</v>
      </c>
      <c r="C2060" s="182" t="s">
        <v>522</v>
      </c>
      <c r="D2060" s="40" t="s">
        <v>1703</v>
      </c>
      <c r="E2060" s="242" t="s">
        <v>943</v>
      </c>
      <c r="F2060" s="184" t="s">
        <v>7907</v>
      </c>
      <c r="G2060" s="371">
        <v>0.38047610000000004</v>
      </c>
      <c r="H2060" s="370">
        <v>-0.51926246833900003</v>
      </c>
      <c r="I2060">
        <v>5.7071415E-2</v>
      </c>
      <c r="J2060">
        <v>-3.2953521881000002E-2</v>
      </c>
      <c r="K2060">
        <v>-3.0284367500000003E-2</v>
      </c>
      <c r="L2060">
        <v>-0.57125165002100009</v>
      </c>
      <c r="M2060">
        <v>4.8623614630000003E-3</v>
      </c>
      <c r="N2060" s="109"/>
      <c r="O2060" s="372"/>
      <c r="P2060" s="32"/>
      <c r="Q2060" s="32"/>
      <c r="R2060" s="32"/>
    </row>
    <row r="2061" spans="1:18" ht="14.4" x14ac:dyDescent="0.3">
      <c r="A2061" t="s">
        <v>7908</v>
      </c>
      <c r="B2061" s="113" t="s">
        <v>929</v>
      </c>
      <c r="C2061" s="182" t="s">
        <v>523</v>
      </c>
      <c r="D2061" s="40" t="s">
        <v>1703</v>
      </c>
      <c r="E2061" s="242" t="s">
        <v>943</v>
      </c>
      <c r="F2061" s="184" t="s">
        <v>7909</v>
      </c>
      <c r="G2061" s="371">
        <v>0.83474106666666659</v>
      </c>
      <c r="H2061" s="370">
        <v>-0.25288063306459996</v>
      </c>
      <c r="I2061">
        <v>0.12521115999999999</v>
      </c>
      <c r="J2061">
        <v>-1.8370687446599997E-2</v>
      </c>
      <c r="K2061">
        <v>-1.831914871E-2</v>
      </c>
      <c r="L2061">
        <v>-0.37876030303099995</v>
      </c>
      <c r="M2061">
        <v>5.567745503E-3</v>
      </c>
      <c r="N2061" s="109"/>
      <c r="O2061" s="372"/>
      <c r="P2061" s="32"/>
      <c r="Q2061" s="32"/>
      <c r="R2061" s="32"/>
    </row>
    <row r="2062" spans="1:18" ht="14.4" x14ac:dyDescent="0.3">
      <c r="A2062" t="s">
        <v>7910</v>
      </c>
      <c r="B2062" s="113" t="s">
        <v>929</v>
      </c>
      <c r="C2062" s="182" t="s">
        <v>524</v>
      </c>
      <c r="D2062" s="40" t="s">
        <v>1703</v>
      </c>
      <c r="E2062" s="242" t="s">
        <v>943</v>
      </c>
      <c r="F2062" s="184" t="s">
        <v>7911</v>
      </c>
      <c r="G2062" s="371">
        <v>-0.27102389999999998</v>
      </c>
      <c r="H2062" s="370">
        <v>-0.87223479572100004</v>
      </c>
      <c r="I2062">
        <v>-4.0653584999999999E-2</v>
      </c>
      <c r="J2062">
        <v>-5.1729704562999988E-2</v>
      </c>
      <c r="K2062">
        <v>-4.5690229299999996E-2</v>
      </c>
      <c r="L2062">
        <v>-0.819094586821</v>
      </c>
      <c r="M2062">
        <v>3.9541417630000004E-3</v>
      </c>
      <c r="N2062" s="109"/>
      <c r="O2062" s="372"/>
      <c r="P2062" s="32"/>
      <c r="Q2062" s="32"/>
      <c r="R2062" s="32"/>
    </row>
    <row r="2063" spans="1:18" ht="14.4" x14ac:dyDescent="0.3">
      <c r="A2063" t="s">
        <v>7912</v>
      </c>
      <c r="B2063" s="113" t="s">
        <v>929</v>
      </c>
      <c r="C2063" s="182" t="s">
        <v>525</v>
      </c>
      <c r="D2063" s="40" t="s">
        <v>1703</v>
      </c>
      <c r="E2063" s="242" t="s">
        <v>943</v>
      </c>
      <c r="F2063" s="184" t="s">
        <v>7913</v>
      </c>
      <c r="G2063" s="371">
        <v>-0.23530889999999999</v>
      </c>
      <c r="H2063" s="370">
        <v>-0.93021282126399996</v>
      </c>
      <c r="I2063">
        <v>-3.5296334999999998E-2</v>
      </c>
      <c r="J2063">
        <v>-5.4370719746000003E-2</v>
      </c>
      <c r="K2063">
        <v>-4.8563291199999997E-2</v>
      </c>
      <c r="L2063">
        <v>-0.88162649802100002</v>
      </c>
      <c r="M2063">
        <v>3.721032103E-3</v>
      </c>
      <c r="N2063" s="109"/>
      <c r="O2063" s="372"/>
      <c r="P2063" s="32"/>
      <c r="Q2063" s="32"/>
      <c r="R2063" s="32"/>
    </row>
    <row r="2064" spans="1:18" ht="14.4" x14ac:dyDescent="0.3">
      <c r="A2064" t="s">
        <v>7914</v>
      </c>
      <c r="B2064" s="113" t="s">
        <v>929</v>
      </c>
      <c r="C2064" s="182" t="s">
        <v>526</v>
      </c>
      <c r="D2064" s="40" t="s">
        <v>1703</v>
      </c>
      <c r="E2064" s="242" t="s">
        <v>943</v>
      </c>
      <c r="F2064" s="184" t="s">
        <v>7915</v>
      </c>
      <c r="G2064" s="371">
        <v>0.91653560000000012</v>
      </c>
      <c r="H2064" s="370">
        <v>-0.3796797227280001</v>
      </c>
      <c r="I2064">
        <v>0.13748034000000001</v>
      </c>
      <c r="J2064">
        <v>-1.4197300105000001E-2</v>
      </c>
      <c r="K2064">
        <v>-1.8557510100000001E-2</v>
      </c>
      <c r="L2064">
        <v>-0.52159823066300004</v>
      </c>
      <c r="M2064">
        <v>6.7548989399999993E-3</v>
      </c>
      <c r="N2064" s="109"/>
      <c r="O2064" s="372"/>
      <c r="P2064" s="32"/>
      <c r="Q2064" s="32"/>
      <c r="R2064" s="32"/>
    </row>
    <row r="2065" spans="1:18" ht="14.4" x14ac:dyDescent="0.3">
      <c r="A2065" t="s">
        <v>7916</v>
      </c>
      <c r="B2065" s="113" t="s">
        <v>929</v>
      </c>
      <c r="C2065" s="182" t="s">
        <v>527</v>
      </c>
      <c r="D2065" s="40" t="s">
        <v>1703</v>
      </c>
      <c r="E2065" s="242" t="s">
        <v>943</v>
      </c>
      <c r="F2065" s="184" t="s">
        <v>7917</v>
      </c>
      <c r="G2065" s="371">
        <v>0.51045610000000008</v>
      </c>
      <c r="H2065" s="370">
        <v>-0.36703685879979991</v>
      </c>
      <c r="I2065">
        <v>7.6568415000000001E-2</v>
      </c>
      <c r="J2065">
        <v>-2.3189907621799996E-2</v>
      </c>
      <c r="K2065">
        <v>-2.2273319999999999E-2</v>
      </c>
      <c r="L2065">
        <v>-0.44237332352099995</v>
      </c>
      <c r="M2065">
        <v>5.334635743E-3</v>
      </c>
      <c r="N2065" s="109"/>
      <c r="O2065" s="372"/>
      <c r="P2065" s="32"/>
      <c r="Q2065" s="32"/>
      <c r="R2065" s="32"/>
    </row>
    <row r="2066" spans="1:18" ht="14.4" x14ac:dyDescent="0.3">
      <c r="A2066" t="s">
        <v>7918</v>
      </c>
      <c r="B2066" s="113" t="s">
        <v>929</v>
      </c>
      <c r="C2066" s="182" t="s">
        <v>528</v>
      </c>
      <c r="D2066" s="40" t="s">
        <v>1703</v>
      </c>
      <c r="E2066" s="242" t="s">
        <v>943</v>
      </c>
      <c r="F2066" s="184" t="s">
        <v>7919</v>
      </c>
      <c r="G2066" s="371">
        <v>4.1906098666666669E-2</v>
      </c>
      <c r="H2066" s="370">
        <v>-0.7010749299058</v>
      </c>
      <c r="I2066">
        <v>6.2859148000000004E-3</v>
      </c>
      <c r="J2066">
        <v>-4.2591962327999999E-2</v>
      </c>
      <c r="K2066">
        <v>-3.8192709999999998E-2</v>
      </c>
      <c r="L2066">
        <v>-0.69847769102099999</v>
      </c>
      <c r="M2066">
        <v>4.3961420431999996E-3</v>
      </c>
      <c r="N2066" s="109"/>
      <c r="O2066" s="372"/>
      <c r="P2066" s="32"/>
      <c r="Q2066" s="32"/>
      <c r="R2066" s="32"/>
    </row>
    <row r="2067" spans="1:18" ht="14.4" x14ac:dyDescent="0.3">
      <c r="A2067" t="s">
        <v>7920</v>
      </c>
      <c r="B2067" s="113" t="s">
        <v>929</v>
      </c>
      <c r="C2067" s="182" t="s">
        <v>529</v>
      </c>
      <c r="D2067" s="40" t="s">
        <v>1703</v>
      </c>
      <c r="E2067" s="242" t="s">
        <v>943</v>
      </c>
      <c r="F2067" s="184" t="s">
        <v>7921</v>
      </c>
      <c r="G2067" s="371">
        <v>0.11813610000000001</v>
      </c>
      <c r="H2067" s="370">
        <v>-0.34420571375120002</v>
      </c>
      <c r="I2067">
        <v>1.7720415E-2</v>
      </c>
      <c r="J2067">
        <v>-1.7181528853200002E-2</v>
      </c>
      <c r="K2067">
        <v>-1.7343443829999999E-2</v>
      </c>
      <c r="L2067">
        <v>-0.36306358335099997</v>
      </c>
      <c r="M2067">
        <v>5.6252660229999998E-3</v>
      </c>
      <c r="N2067" s="109"/>
      <c r="O2067" s="372"/>
      <c r="P2067" s="32"/>
      <c r="Q2067" s="32"/>
      <c r="R2067" s="32"/>
    </row>
    <row r="2068" spans="1:18" ht="14.4" x14ac:dyDescent="0.3">
      <c r="A2068" t="s">
        <v>7922</v>
      </c>
      <c r="B2068" s="113" t="s">
        <v>929</v>
      </c>
      <c r="C2068" s="182" t="s">
        <v>530</v>
      </c>
      <c r="D2068" s="40" t="s">
        <v>1703</v>
      </c>
      <c r="E2068" s="242" t="s">
        <v>943</v>
      </c>
      <c r="F2068" s="184" t="s">
        <v>7923</v>
      </c>
      <c r="G2068" s="371">
        <v>0</v>
      </c>
      <c r="H2068" s="370">
        <v>0</v>
      </c>
      <c r="I2068">
        <v>0</v>
      </c>
      <c r="J2068">
        <v>0</v>
      </c>
      <c r="K2068">
        <v>0</v>
      </c>
      <c r="L2068">
        <v>0</v>
      </c>
      <c r="M2068">
        <v>0</v>
      </c>
      <c r="N2068" s="109"/>
      <c r="O2068" s="372"/>
      <c r="P2068" s="32"/>
      <c r="Q2068" s="32"/>
      <c r="R2068" s="32"/>
    </row>
    <row r="2069" spans="1:18" ht="14.4" x14ac:dyDescent="0.3">
      <c r="A2069" t="s">
        <v>7924</v>
      </c>
      <c r="B2069" s="113" t="s">
        <v>929</v>
      </c>
      <c r="C2069" s="182" t="s">
        <v>5767</v>
      </c>
      <c r="D2069" s="40" t="s">
        <v>1703</v>
      </c>
      <c r="E2069" s="242" t="s">
        <v>943</v>
      </c>
      <c r="F2069" s="184" t="s">
        <v>7925</v>
      </c>
      <c r="G2069" s="371">
        <v>0</v>
      </c>
      <c r="H2069" s="370">
        <v>0</v>
      </c>
      <c r="I2069">
        <v>0</v>
      </c>
      <c r="J2069">
        <v>0</v>
      </c>
      <c r="K2069">
        <v>0</v>
      </c>
      <c r="L2069">
        <v>0</v>
      </c>
      <c r="M2069">
        <v>0</v>
      </c>
      <c r="N2069" s="109"/>
      <c r="O2069" s="372"/>
      <c r="P2069" s="32"/>
      <c r="Q2069" s="32"/>
      <c r="R2069" s="32"/>
    </row>
    <row r="2070" spans="1:18" ht="14.4" x14ac:dyDescent="0.3">
      <c r="A2070" t="s">
        <v>7926</v>
      </c>
      <c r="B2070" s="113" t="s">
        <v>929</v>
      </c>
      <c r="C2070" s="182" t="s">
        <v>5768</v>
      </c>
      <c r="D2070" s="40" t="s">
        <v>1703</v>
      </c>
      <c r="E2070" s="242" t="s">
        <v>943</v>
      </c>
      <c r="F2070" s="184" t="s">
        <v>7927</v>
      </c>
      <c r="G2070" s="371">
        <v>0</v>
      </c>
      <c r="H2070" s="370">
        <v>0</v>
      </c>
      <c r="I2070">
        <v>0</v>
      </c>
      <c r="J2070">
        <v>0</v>
      </c>
      <c r="K2070">
        <v>0</v>
      </c>
      <c r="L2070">
        <v>0</v>
      </c>
      <c r="M2070">
        <v>0</v>
      </c>
      <c r="O2070" s="372"/>
      <c r="P2070" s="32"/>
      <c r="Q2070" s="32"/>
      <c r="R2070" s="32"/>
    </row>
    <row r="2071" spans="1:18" ht="14.4" x14ac:dyDescent="0.3">
      <c r="A2071" t="s">
        <v>7928</v>
      </c>
      <c r="B2071" s="113" t="s">
        <v>929</v>
      </c>
      <c r="C2071" s="182" t="s">
        <v>5769</v>
      </c>
      <c r="D2071" s="40" t="s">
        <v>1703</v>
      </c>
      <c r="E2071" s="242" t="s">
        <v>943</v>
      </c>
      <c r="F2071" s="184" t="s">
        <v>7929</v>
      </c>
      <c r="G2071" s="371">
        <v>-0.27102389999999998</v>
      </c>
      <c r="H2071" s="370">
        <v>-0.70999479562099999</v>
      </c>
      <c r="I2071">
        <v>-4.0653584999999999E-2</v>
      </c>
      <c r="J2071">
        <v>-5.1729704462999994E-2</v>
      </c>
      <c r="K2071">
        <v>-4.5690229199999995E-2</v>
      </c>
      <c r="L2071">
        <v>-0.65685458672099994</v>
      </c>
      <c r="M2071">
        <v>3.9541417630000004E-3</v>
      </c>
      <c r="P2071" s="32"/>
      <c r="Q2071" s="32"/>
      <c r="R2071" s="32"/>
    </row>
    <row r="2072" spans="1:18" ht="14.4" x14ac:dyDescent="0.3">
      <c r="A2072" t="s">
        <v>7930</v>
      </c>
      <c r="B2072" s="113" t="s">
        <v>929</v>
      </c>
      <c r="C2072" s="182" t="s">
        <v>5770</v>
      </c>
      <c r="D2072" s="40" t="s">
        <v>1703</v>
      </c>
      <c r="E2072" s="242" t="s">
        <v>943</v>
      </c>
      <c r="F2072" s="184" t="s">
        <v>7931</v>
      </c>
      <c r="G2072" s="371">
        <v>5.6180586666666664E-2</v>
      </c>
      <c r="H2072" s="370">
        <v>-0.764359893033</v>
      </c>
      <c r="I2072">
        <v>8.4270879999999992E-3</v>
      </c>
      <c r="J2072">
        <v>1.0685520800000003E-4</v>
      </c>
      <c r="K2072">
        <v>-9.0984116699999997E-4</v>
      </c>
      <c r="L2072">
        <v>-0.76928544972500001</v>
      </c>
      <c r="M2072">
        <v>-4.5100497850000002E-3</v>
      </c>
      <c r="P2072" s="32"/>
      <c r="Q2072" s="32"/>
      <c r="R2072" s="32"/>
    </row>
    <row r="2073" spans="1:18" ht="14.4" x14ac:dyDescent="0.3">
      <c r="A2073" t="s">
        <v>7932</v>
      </c>
      <c r="B2073" s="113" t="s">
        <v>929</v>
      </c>
      <c r="C2073" s="182" t="s">
        <v>5771</v>
      </c>
      <c r="D2073" s="40" t="s">
        <v>1703</v>
      </c>
      <c r="E2073" s="242" t="s">
        <v>943</v>
      </c>
      <c r="F2073" s="184" t="s">
        <v>7933</v>
      </c>
      <c r="G2073" s="371">
        <v>-0.92882880000000001</v>
      </c>
      <c r="H2073" s="370">
        <v>-0.73812451520370015</v>
      </c>
      <c r="I2073">
        <v>-0.13932432</v>
      </c>
      <c r="J2073">
        <v>-3.8288147960000005E-2</v>
      </c>
      <c r="K2073">
        <v>-2.4303129066699999E-2</v>
      </c>
      <c r="L2073">
        <v>-0.59153094985700005</v>
      </c>
      <c r="M2073">
        <v>6.7107554800000004E-3</v>
      </c>
      <c r="P2073" s="32"/>
      <c r="Q2073" s="32"/>
      <c r="R2073" s="32"/>
    </row>
    <row r="2074" spans="1:18" ht="14.4" x14ac:dyDescent="0.3">
      <c r="A2074" t="s">
        <v>7934</v>
      </c>
      <c r="B2074" s="113" t="s">
        <v>929</v>
      </c>
      <c r="C2074" s="182" t="s">
        <v>5772</v>
      </c>
      <c r="D2074" s="40" t="s">
        <v>1703</v>
      </c>
      <c r="E2074" s="242" t="s">
        <v>943</v>
      </c>
      <c r="F2074" s="184" t="s">
        <v>7935</v>
      </c>
      <c r="G2074" s="371">
        <v>0</v>
      </c>
      <c r="H2074" s="370">
        <v>0</v>
      </c>
      <c r="I2074">
        <v>0</v>
      </c>
      <c r="J2074">
        <v>0</v>
      </c>
      <c r="K2074">
        <v>0</v>
      </c>
      <c r="L2074">
        <v>0</v>
      </c>
      <c r="M2074">
        <v>0</v>
      </c>
      <c r="P2074" s="32"/>
      <c r="Q2074" s="32"/>
      <c r="R2074" s="32"/>
    </row>
    <row r="2075" spans="1:18" ht="14.4" x14ac:dyDescent="0.3">
      <c r="B2075" s="113"/>
      <c r="C2075" s="182"/>
      <c r="D2075" s="40"/>
      <c r="E2075" s="242"/>
      <c r="F2075"/>
      <c r="I2075"/>
      <c r="J2075"/>
      <c r="K2075"/>
      <c r="L2075"/>
      <c r="M2075"/>
      <c r="N2075" s="39"/>
      <c r="P2075" s="32"/>
      <c r="Q2075" s="32"/>
      <c r="R2075" s="32"/>
    </row>
    <row r="2076" spans="1:18" ht="14.4" x14ac:dyDescent="0.3">
      <c r="B2076" s="113"/>
      <c r="C2076" s="180"/>
      <c r="D2076" s="37" t="s">
        <v>646</v>
      </c>
      <c r="E2076" s="242"/>
      <c r="F2076"/>
      <c r="I2076"/>
      <c r="J2076"/>
      <c r="K2076"/>
      <c r="L2076"/>
      <c r="M2076"/>
      <c r="N2076" s="39"/>
      <c r="P2076" s="32"/>
      <c r="Q2076" s="32"/>
      <c r="R2076" s="32"/>
    </row>
    <row r="2077" spans="1:18" ht="14.4" x14ac:dyDescent="0.3">
      <c r="A2077" t="s">
        <v>2535</v>
      </c>
      <c r="B2077" s="113" t="s">
        <v>929</v>
      </c>
      <c r="C2077" s="182" t="s">
        <v>647</v>
      </c>
      <c r="D2077" s="40" t="s">
        <v>646</v>
      </c>
      <c r="E2077" s="242" t="s">
        <v>943</v>
      </c>
      <c r="F2077" s="184" t="s">
        <v>5048</v>
      </c>
      <c r="G2077" s="371">
        <v>-7.2340093333333341E-2</v>
      </c>
      <c r="H2077" s="370">
        <v>-1.121771197749E-2</v>
      </c>
      <c r="I2077">
        <v>-1.0851014000000001E-2</v>
      </c>
      <c r="J2077">
        <v>-9.0006106380000018E-4</v>
      </c>
      <c r="K2077">
        <v>-5.8075416689000003E-4</v>
      </c>
      <c r="L2077">
        <v>-4.651635071E-4</v>
      </c>
      <c r="M2077">
        <v>4.1735425429999999E-4</v>
      </c>
      <c r="N2077" s="109"/>
      <c r="P2077" s="32"/>
      <c r="Q2077" s="32"/>
      <c r="R2077" s="32"/>
    </row>
    <row r="2078" spans="1:18" ht="14.4" x14ac:dyDescent="0.3">
      <c r="A2078" t="s">
        <v>2536</v>
      </c>
      <c r="B2078" s="113" t="s">
        <v>929</v>
      </c>
      <c r="C2078" s="182" t="s">
        <v>648</v>
      </c>
      <c r="D2078" s="40" t="s">
        <v>646</v>
      </c>
      <c r="E2078" s="242" t="s">
        <v>943</v>
      </c>
      <c r="F2078" s="184" t="s">
        <v>5049</v>
      </c>
      <c r="G2078" s="371">
        <v>-0.23699741333333335</v>
      </c>
      <c r="H2078" s="370">
        <v>-3.889803395409E-2</v>
      </c>
      <c r="I2078">
        <v>-3.5549612000000001E-2</v>
      </c>
      <c r="J2078">
        <v>-3.6383523749E-3</v>
      </c>
      <c r="K2078">
        <v>-2.17651974389E-3</v>
      </c>
      <c r="L2078">
        <v>-2.0615721813E-3</v>
      </c>
      <c r="M2078">
        <v>1.7456468599999999E-4</v>
      </c>
      <c r="N2078" s="109"/>
      <c r="P2078" s="32"/>
      <c r="Q2078" s="32"/>
      <c r="R2078" s="32"/>
    </row>
    <row r="2079" spans="1:18" ht="14.4" x14ac:dyDescent="0.3">
      <c r="A2079" t="s">
        <v>2537</v>
      </c>
      <c r="B2079" s="113" t="s">
        <v>929</v>
      </c>
      <c r="C2079" s="182" t="s">
        <v>649</v>
      </c>
      <c r="D2079" s="40" t="s">
        <v>646</v>
      </c>
      <c r="E2079" s="242" t="s">
        <v>943</v>
      </c>
      <c r="F2079" s="184" t="s">
        <v>5050</v>
      </c>
      <c r="G2079" s="371">
        <v>-0.20440813999999999</v>
      </c>
      <c r="H2079" s="370">
        <v>-3.3419494739862998E-2</v>
      </c>
      <c r="I2079">
        <v>-3.0661220999999999E-2</v>
      </c>
      <c r="J2079">
        <v>-3.0963847996730003E-3</v>
      </c>
      <c r="K2079">
        <v>-1.8606829828900001E-3</v>
      </c>
      <c r="L2079">
        <v>-1.7456081372999998E-3</v>
      </c>
      <c r="M2079">
        <v>2.22618042E-4</v>
      </c>
      <c r="N2079" s="109"/>
      <c r="P2079" s="32"/>
      <c r="Q2079" s="32"/>
      <c r="R2079" s="32"/>
    </row>
    <row r="2080" spans="1:18" ht="14.4" x14ac:dyDescent="0.3">
      <c r="A2080" t="s">
        <v>2538</v>
      </c>
      <c r="B2080" s="113" t="s">
        <v>929</v>
      </c>
      <c r="C2080" s="182" t="s">
        <v>650</v>
      </c>
      <c r="D2080" s="40" t="s">
        <v>646</v>
      </c>
      <c r="E2080" s="242" t="s">
        <v>943</v>
      </c>
      <c r="F2080" s="184" t="s">
        <v>5051</v>
      </c>
      <c r="G2080" s="371">
        <v>0</v>
      </c>
      <c r="H2080" s="370">
        <v>0</v>
      </c>
      <c r="I2080">
        <v>0</v>
      </c>
      <c r="J2080">
        <v>0</v>
      </c>
      <c r="K2080">
        <v>0</v>
      </c>
      <c r="L2080">
        <v>0</v>
      </c>
      <c r="M2080">
        <v>0</v>
      </c>
      <c r="N2080" s="109"/>
      <c r="P2080" s="32"/>
      <c r="Q2080" s="32"/>
      <c r="R2080" s="32"/>
    </row>
    <row r="2081" spans="1:18" ht="14.4" x14ac:dyDescent="0.3">
      <c r="A2081" t="s">
        <v>2539</v>
      </c>
      <c r="B2081" s="113" t="s">
        <v>929</v>
      </c>
      <c r="C2081" s="182" t="s">
        <v>651</v>
      </c>
      <c r="D2081" s="40" t="s">
        <v>646</v>
      </c>
      <c r="E2081" s="242" t="s">
        <v>943</v>
      </c>
      <c r="F2081" s="184" t="s">
        <v>5052</v>
      </c>
      <c r="G2081" s="371">
        <v>-1.6888996666666666E-2</v>
      </c>
      <c r="H2081" s="370">
        <v>-3.1940484709660003E-3</v>
      </c>
      <c r="I2081">
        <v>-2.5333495E-3</v>
      </c>
      <c r="J2081">
        <v>-5.6700455179999997E-4</v>
      </c>
      <c r="K2081">
        <v>-3.9828749668400002E-4</v>
      </c>
      <c r="L2081">
        <v>-3.9871646788199998E-4</v>
      </c>
      <c r="M2081">
        <v>-9.3265118600000001E-5</v>
      </c>
      <c r="N2081" s="109"/>
      <c r="P2081" s="32"/>
      <c r="Q2081" s="32"/>
      <c r="R2081" s="32"/>
    </row>
    <row r="2082" spans="1:18" ht="14.4" x14ac:dyDescent="0.3">
      <c r="A2082" t="s">
        <v>5773</v>
      </c>
      <c r="B2082" s="113" t="s">
        <v>929</v>
      </c>
      <c r="C2082" s="182" t="s">
        <v>652</v>
      </c>
      <c r="D2082" s="40" t="s">
        <v>646</v>
      </c>
      <c r="E2082" s="242" t="s">
        <v>943</v>
      </c>
      <c r="F2082" s="184" t="s">
        <v>5774</v>
      </c>
      <c r="G2082" s="371">
        <v>0</v>
      </c>
      <c r="H2082" s="370">
        <v>0.14099999999999999</v>
      </c>
      <c r="I2082">
        <v>0</v>
      </c>
      <c r="J2082">
        <v>0</v>
      </c>
      <c r="K2082">
        <v>0</v>
      </c>
      <c r="L2082">
        <v>0</v>
      </c>
      <c r="M2082">
        <v>0.14099999999999999</v>
      </c>
      <c r="N2082" s="109"/>
      <c r="P2082" s="32"/>
      <c r="Q2082" s="32"/>
      <c r="R2082" s="32"/>
    </row>
    <row r="2083" spans="1:18" ht="14.4" x14ac:dyDescent="0.3">
      <c r="A2083" t="s">
        <v>2540</v>
      </c>
      <c r="B2083" s="113" t="s">
        <v>929</v>
      </c>
      <c r="C2083" s="182" t="s">
        <v>653</v>
      </c>
      <c r="D2083" s="40" t="s">
        <v>646</v>
      </c>
      <c r="E2083" s="242" t="s">
        <v>943</v>
      </c>
      <c r="F2083" s="184" t="s">
        <v>5053</v>
      </c>
      <c r="G2083" s="371">
        <v>2.2410000000000001</v>
      </c>
      <c r="H2083" s="370">
        <v>0.342227460574</v>
      </c>
      <c r="I2083">
        <v>0.33615</v>
      </c>
      <c r="J2083">
        <v>6.0774605740000001E-3</v>
      </c>
      <c r="K2083">
        <v>7.6696033999999999E-5</v>
      </c>
      <c r="L2083">
        <v>7.6696033999999999E-5</v>
      </c>
      <c r="M2083">
        <v>0</v>
      </c>
      <c r="N2083" s="156"/>
      <c r="P2083" s="32"/>
      <c r="Q2083" s="32"/>
      <c r="R2083" s="32"/>
    </row>
    <row r="2084" spans="1:18" ht="14.4" x14ac:dyDescent="0.3">
      <c r="A2084" t="s">
        <v>5775</v>
      </c>
      <c r="B2084" s="113" t="s">
        <v>929</v>
      </c>
      <c r="C2084" s="182" t="s">
        <v>1705</v>
      </c>
      <c r="D2084" s="40" t="s">
        <v>646</v>
      </c>
      <c r="E2084" s="242" t="s">
        <v>943</v>
      </c>
      <c r="F2084" s="184" t="s">
        <v>5056</v>
      </c>
      <c r="G2084" s="371">
        <v>0.13035892666666668</v>
      </c>
      <c r="H2084" s="370">
        <v>2.479954157579E-2</v>
      </c>
      <c r="I2084">
        <v>1.9553839E-2</v>
      </c>
      <c r="J2084">
        <v>2.1662796745000002E-3</v>
      </c>
      <c r="K2084">
        <v>1.3861878520000002E-3</v>
      </c>
      <c r="L2084">
        <v>1.3862932422899999E-3</v>
      </c>
      <c r="M2084">
        <v>3.0793175109999999E-3</v>
      </c>
      <c r="N2084" s="156"/>
      <c r="P2084" s="32"/>
      <c r="Q2084" s="32"/>
      <c r="R2084" s="32"/>
    </row>
    <row r="2085" spans="1:18" ht="14.4" x14ac:dyDescent="0.3">
      <c r="A2085" t="s">
        <v>5776</v>
      </c>
      <c r="B2085" s="113" t="s">
        <v>929</v>
      </c>
      <c r="C2085" s="182" t="s">
        <v>654</v>
      </c>
      <c r="D2085" s="40" t="s">
        <v>646</v>
      </c>
      <c r="E2085" s="242" t="s">
        <v>943</v>
      </c>
      <c r="F2085" s="184" t="s">
        <v>5057</v>
      </c>
      <c r="G2085" s="371">
        <v>-1.550433</v>
      </c>
      <c r="H2085" s="370">
        <v>-0.25775614324849999</v>
      </c>
      <c r="I2085">
        <v>-0.23256494999999999</v>
      </c>
      <c r="J2085">
        <v>-2.578569977E-2</v>
      </c>
      <c r="K2085">
        <v>-1.490309695E-2</v>
      </c>
      <c r="L2085">
        <v>-1.4909556178499999E-2</v>
      </c>
      <c r="M2085">
        <v>6.0096575E-4</v>
      </c>
      <c r="N2085" s="156"/>
      <c r="P2085" s="32"/>
      <c r="Q2085" s="32"/>
      <c r="R2085" s="32"/>
    </row>
    <row r="2086" spans="1:18" ht="14.4" x14ac:dyDescent="0.3">
      <c r="A2086" t="s">
        <v>5777</v>
      </c>
      <c r="B2086" s="113" t="s">
        <v>929</v>
      </c>
      <c r="C2086" s="182" t="s">
        <v>655</v>
      </c>
      <c r="D2086" s="40" t="s">
        <v>646</v>
      </c>
      <c r="E2086" s="242" t="s">
        <v>943</v>
      </c>
      <c r="F2086" s="184" t="s">
        <v>5054</v>
      </c>
      <c r="G2086" s="371">
        <v>0</v>
      </c>
      <c r="H2086" s="370">
        <v>0</v>
      </c>
      <c r="I2086">
        <v>0</v>
      </c>
      <c r="J2086">
        <v>0</v>
      </c>
      <c r="K2086">
        <v>0</v>
      </c>
      <c r="L2086">
        <v>0</v>
      </c>
      <c r="M2086">
        <v>0</v>
      </c>
      <c r="N2086" s="156"/>
      <c r="P2086" s="32"/>
      <c r="Q2086" s="32"/>
      <c r="R2086" s="32"/>
    </row>
    <row r="2087" spans="1:18" ht="14.4" x14ac:dyDescent="0.3">
      <c r="A2087" t="s">
        <v>7936</v>
      </c>
      <c r="B2087" s="113" t="s">
        <v>929</v>
      </c>
      <c r="C2087" s="182" t="s">
        <v>5778</v>
      </c>
      <c r="D2087" s="40" t="s">
        <v>646</v>
      </c>
      <c r="E2087" s="242" t="s">
        <v>943</v>
      </c>
      <c r="F2087" s="184" t="s">
        <v>7937</v>
      </c>
      <c r="G2087" s="371">
        <v>8.9065946666666673E-2</v>
      </c>
      <c r="H2087" s="370">
        <v>2.6292170212200004E-2</v>
      </c>
      <c r="I2087">
        <v>1.3359892E-2</v>
      </c>
      <c r="J2087">
        <v>5.1168558879000001E-3</v>
      </c>
      <c r="K2087">
        <v>2.3070777533000003E-3</v>
      </c>
      <c r="L2087">
        <v>3.6979039310000008E-3</v>
      </c>
      <c r="M2087">
        <v>6.4195780800000001E-3</v>
      </c>
      <c r="N2087" s="156"/>
      <c r="P2087" s="32"/>
      <c r="Q2087" s="32"/>
      <c r="R2087" s="32"/>
    </row>
    <row r="2088" spans="1:18" ht="14.4" x14ac:dyDescent="0.3">
      <c r="A2088" t="s">
        <v>7938</v>
      </c>
      <c r="B2088" s="113" t="s">
        <v>929</v>
      </c>
      <c r="C2088" s="182" t="s">
        <v>5779</v>
      </c>
      <c r="D2088" s="40" t="s">
        <v>646</v>
      </c>
      <c r="E2088" s="242" t="s">
        <v>943</v>
      </c>
      <c r="F2088" s="184" t="s">
        <v>7939</v>
      </c>
      <c r="G2088" s="371">
        <v>1.3184342000000002E-2</v>
      </c>
      <c r="H2088" s="370">
        <v>3.07843618053E-2</v>
      </c>
      <c r="I2088">
        <v>1.9776513000000001E-3</v>
      </c>
      <c r="J2088">
        <v>2.1905207000000001E-4</v>
      </c>
      <c r="K2088">
        <v>1.4343988499999999E-4</v>
      </c>
      <c r="L2088">
        <v>1.4343988499999999E-4</v>
      </c>
      <c r="M2088">
        <v>2.8587658435299999E-2</v>
      </c>
      <c r="N2088" s="156"/>
      <c r="P2088" s="32"/>
      <c r="Q2088" s="32"/>
      <c r="R2088" s="32"/>
    </row>
    <row r="2089" spans="1:18" ht="14.4" x14ac:dyDescent="0.3">
      <c r="A2089" t="s">
        <v>7940</v>
      </c>
      <c r="B2089" s="113" t="s">
        <v>929</v>
      </c>
      <c r="C2089" s="182" t="s">
        <v>5780</v>
      </c>
      <c r="D2089" s="40" t="s">
        <v>646</v>
      </c>
      <c r="E2089" s="242" t="s">
        <v>943</v>
      </c>
      <c r="F2089" s="184" t="s">
        <v>7941</v>
      </c>
      <c r="G2089" s="371">
        <v>4.4532973999999996E-2</v>
      </c>
      <c r="H2089" s="370">
        <v>1.3146085189600001E-2</v>
      </c>
      <c r="I2089">
        <v>6.6799460999999996E-3</v>
      </c>
      <c r="J2089">
        <v>2.5584279569999999E-3</v>
      </c>
      <c r="K2089">
        <v>1.1535388986000001E-3</v>
      </c>
      <c r="L2089">
        <v>1.848952008E-3</v>
      </c>
      <c r="M2089">
        <v>3.2097889899999998E-3</v>
      </c>
      <c r="N2089" s="156"/>
      <c r="P2089" s="32"/>
      <c r="Q2089" s="32"/>
      <c r="R2089" s="32"/>
    </row>
    <row r="2090" spans="1:18" ht="14.4" x14ac:dyDescent="0.3">
      <c r="A2090" t="s">
        <v>7942</v>
      </c>
      <c r="B2090" s="113" t="s">
        <v>929</v>
      </c>
      <c r="C2090" s="182" t="s">
        <v>5781</v>
      </c>
      <c r="D2090" s="40" t="s">
        <v>646</v>
      </c>
      <c r="E2090" s="242" t="s">
        <v>943</v>
      </c>
      <c r="F2090" s="184" t="s">
        <v>7943</v>
      </c>
      <c r="G2090" s="371">
        <v>4.4532973999999996E-2</v>
      </c>
      <c r="H2090" s="370">
        <v>1.3146085189600001E-2</v>
      </c>
      <c r="I2090">
        <v>6.6799460999999996E-3</v>
      </c>
      <c r="J2090">
        <v>2.5584279569999999E-3</v>
      </c>
      <c r="K2090">
        <v>1.1535388986000001E-3</v>
      </c>
      <c r="L2090">
        <v>1.848952008E-3</v>
      </c>
      <c r="M2090">
        <v>3.2097889899999998E-3</v>
      </c>
      <c r="N2090" s="156"/>
      <c r="P2090" s="32"/>
      <c r="Q2090" s="32"/>
      <c r="R2090" s="32"/>
    </row>
    <row r="2091" spans="1:18" ht="14.4" x14ac:dyDescent="0.3">
      <c r="A2091" t="s">
        <v>7944</v>
      </c>
      <c r="B2091" s="113" t="s">
        <v>929</v>
      </c>
      <c r="C2091" s="182" t="s">
        <v>5782</v>
      </c>
      <c r="D2091" s="40" t="s">
        <v>646</v>
      </c>
      <c r="E2091" s="242" t="s">
        <v>943</v>
      </c>
      <c r="F2091" s="184" t="s">
        <v>7945</v>
      </c>
      <c r="G2091" s="371">
        <v>2.9688649333333338E-2</v>
      </c>
      <c r="H2091" s="370">
        <v>8.7640568527300004E-3</v>
      </c>
      <c r="I2091">
        <v>4.4532974000000003E-3</v>
      </c>
      <c r="J2091">
        <v>1.7056186313000002E-3</v>
      </c>
      <c r="K2091">
        <v>7.690259254300001E-4</v>
      </c>
      <c r="L2091">
        <v>1.2326346650000002E-3</v>
      </c>
      <c r="M2091">
        <v>2.1398593930000002E-3</v>
      </c>
      <c r="N2091" s="111"/>
      <c r="P2091" s="32"/>
      <c r="Q2091" s="32"/>
      <c r="R2091" s="32"/>
    </row>
    <row r="2092" spans="1:18" ht="14.4" x14ac:dyDescent="0.3">
      <c r="A2092" t="s">
        <v>7946</v>
      </c>
      <c r="B2092" s="113" t="s">
        <v>929</v>
      </c>
      <c r="C2092" s="182" t="s">
        <v>5783</v>
      </c>
      <c r="D2092" s="40" t="s">
        <v>646</v>
      </c>
      <c r="E2092" s="242" t="s">
        <v>943</v>
      </c>
      <c r="F2092" s="184" t="s">
        <v>7947</v>
      </c>
      <c r="G2092" s="371">
        <v>8.9065946666666673E-2</v>
      </c>
      <c r="H2092" s="370">
        <v>2.6292170212200004E-2</v>
      </c>
      <c r="I2092">
        <v>1.3359892E-2</v>
      </c>
      <c r="J2092">
        <v>5.1168558879000001E-3</v>
      </c>
      <c r="K2092">
        <v>2.3070777533000003E-3</v>
      </c>
      <c r="L2092">
        <v>3.6979039310000008E-3</v>
      </c>
      <c r="M2092">
        <v>6.4195780800000001E-3</v>
      </c>
      <c r="N2092" s="111"/>
      <c r="P2092" s="32"/>
      <c r="Q2092" s="32"/>
      <c r="R2092" s="32"/>
    </row>
    <row r="2093" spans="1:18" ht="14.4" x14ac:dyDescent="0.3">
      <c r="A2093" t="s">
        <v>7948</v>
      </c>
      <c r="B2093" s="113" t="s">
        <v>929</v>
      </c>
      <c r="C2093" s="182" t="s">
        <v>5784</v>
      </c>
      <c r="D2093" s="40" t="s">
        <v>646</v>
      </c>
      <c r="E2093" s="242" t="s">
        <v>943</v>
      </c>
      <c r="F2093" s="184" t="s">
        <v>7949</v>
      </c>
      <c r="G2093" s="371">
        <v>7.4221620000000002E-2</v>
      </c>
      <c r="H2093" s="370">
        <v>2.1910141582399997E-2</v>
      </c>
      <c r="I2093">
        <v>1.1133242999999999E-2</v>
      </c>
      <c r="J2093">
        <v>4.2640466283000002E-3</v>
      </c>
      <c r="K2093">
        <v>1.9225648411000001E-3</v>
      </c>
      <c r="L2093">
        <v>3.0815866899999997E-3</v>
      </c>
      <c r="M2093">
        <v>5.349648383E-3</v>
      </c>
      <c r="P2093" s="32"/>
      <c r="Q2093" s="32"/>
      <c r="R2093" s="32"/>
    </row>
    <row r="2094" spans="1:18" ht="14.4" x14ac:dyDescent="0.3">
      <c r="A2094" t="s">
        <v>7950</v>
      </c>
      <c r="B2094" s="113" t="s">
        <v>929</v>
      </c>
      <c r="C2094" s="182" t="s">
        <v>5785</v>
      </c>
      <c r="D2094" s="40" t="s">
        <v>646</v>
      </c>
      <c r="E2094" s="242" t="s">
        <v>943</v>
      </c>
      <c r="F2094" s="184" t="s">
        <v>7951</v>
      </c>
      <c r="G2094" s="371">
        <v>8.9065946666666673E-2</v>
      </c>
      <c r="H2094" s="370">
        <v>2.6292170212200004E-2</v>
      </c>
      <c r="I2094">
        <v>1.3359892E-2</v>
      </c>
      <c r="J2094">
        <v>5.1168558879000001E-3</v>
      </c>
      <c r="K2094">
        <v>2.3070777533000003E-3</v>
      </c>
      <c r="L2094">
        <v>3.6979039310000008E-3</v>
      </c>
      <c r="M2094">
        <v>6.4195780800000001E-3</v>
      </c>
      <c r="P2094" s="32"/>
      <c r="Q2094" s="32"/>
      <c r="R2094" s="32"/>
    </row>
    <row r="2095" spans="1:18" ht="14.4" x14ac:dyDescent="0.3">
      <c r="A2095" t="s">
        <v>5786</v>
      </c>
      <c r="B2095" s="113" t="s">
        <v>929</v>
      </c>
      <c r="C2095" s="182" t="s">
        <v>5787</v>
      </c>
      <c r="D2095" s="40" t="s">
        <v>646</v>
      </c>
      <c r="E2095" s="242" t="s">
        <v>943</v>
      </c>
      <c r="F2095" s="184" t="s">
        <v>5055</v>
      </c>
      <c r="G2095" s="371">
        <v>1.51</v>
      </c>
      <c r="H2095" s="370">
        <v>0.22650000000000001</v>
      </c>
      <c r="I2095">
        <v>0.22650000000000001</v>
      </c>
      <c r="J2095">
        <v>0</v>
      </c>
      <c r="K2095">
        <v>0</v>
      </c>
      <c r="L2095">
        <v>0</v>
      </c>
      <c r="M2095">
        <v>0</v>
      </c>
      <c r="P2095" s="32"/>
      <c r="Q2095" s="32"/>
      <c r="R2095" s="32"/>
    </row>
    <row r="2096" spans="1:18" ht="14.4" x14ac:dyDescent="0.3">
      <c r="A2096" t="s">
        <v>5788</v>
      </c>
      <c r="B2096" s="113" t="s">
        <v>929</v>
      </c>
      <c r="C2096" s="182" t="s">
        <v>5789</v>
      </c>
      <c r="D2096" s="40" t="s">
        <v>646</v>
      </c>
      <c r="E2096" s="242" t="s">
        <v>943</v>
      </c>
      <c r="F2096" s="184" t="s">
        <v>5790</v>
      </c>
      <c r="G2096" s="371">
        <v>-3.14</v>
      </c>
      <c r="H2096" s="370">
        <v>-0.32999999999999996</v>
      </c>
      <c r="I2096">
        <v>-0.47099999999999997</v>
      </c>
      <c r="J2096">
        <v>0</v>
      </c>
      <c r="K2096">
        <v>0</v>
      </c>
      <c r="L2096">
        <v>0</v>
      </c>
      <c r="M2096">
        <v>0.14099999999999999</v>
      </c>
      <c r="P2096" s="32"/>
      <c r="Q2096" s="32"/>
      <c r="R2096" s="32"/>
    </row>
    <row r="2097" spans="1:18" ht="14.4" x14ac:dyDescent="0.3">
      <c r="A2097" t="s">
        <v>5791</v>
      </c>
      <c r="B2097" s="113" t="s">
        <v>929</v>
      </c>
      <c r="C2097" s="182" t="s">
        <v>5792</v>
      </c>
      <c r="D2097" s="40" t="s">
        <v>646</v>
      </c>
      <c r="E2097" s="242" t="s">
        <v>943</v>
      </c>
      <c r="F2097" s="184" t="s">
        <v>5793</v>
      </c>
      <c r="G2097" s="371">
        <v>-3.14</v>
      </c>
      <c r="H2097" s="370">
        <v>-0.32999999999999996</v>
      </c>
      <c r="I2097">
        <v>-0.47099999999999997</v>
      </c>
      <c r="J2097">
        <v>0</v>
      </c>
      <c r="K2097">
        <v>0</v>
      </c>
      <c r="L2097">
        <v>0</v>
      </c>
      <c r="M2097">
        <v>0.14099999999999999</v>
      </c>
      <c r="P2097" s="32"/>
      <c r="Q2097" s="32"/>
      <c r="R2097" s="32"/>
    </row>
    <row r="2098" spans="1:18" ht="14.4" x14ac:dyDescent="0.3">
      <c r="A2098" t="s">
        <v>5794</v>
      </c>
      <c r="B2098" s="113" t="s">
        <v>929</v>
      </c>
      <c r="C2098" s="182" t="s">
        <v>5795</v>
      </c>
      <c r="D2098" s="40" t="s">
        <v>646</v>
      </c>
      <c r="E2098" s="242" t="s">
        <v>943</v>
      </c>
      <c r="F2098" s="184" t="s">
        <v>5796</v>
      </c>
      <c r="G2098" s="371">
        <v>-0.438</v>
      </c>
      <c r="H2098" s="370">
        <v>7.5299999999999992E-2</v>
      </c>
      <c r="I2098">
        <v>-6.5699999999999995E-2</v>
      </c>
      <c r="J2098">
        <v>0</v>
      </c>
      <c r="K2098">
        <v>0</v>
      </c>
      <c r="L2098">
        <v>0</v>
      </c>
      <c r="M2098">
        <v>0.14099999999999999</v>
      </c>
      <c r="P2098" s="32"/>
      <c r="Q2098" s="32"/>
      <c r="R2098" s="32"/>
    </row>
    <row r="2099" spans="1:18" ht="14.4" x14ac:dyDescent="0.3">
      <c r="A2099" t="s">
        <v>5797</v>
      </c>
      <c r="B2099" s="113" t="s">
        <v>929</v>
      </c>
      <c r="C2099" s="182" t="s">
        <v>5798</v>
      </c>
      <c r="D2099" s="40" t="s">
        <v>646</v>
      </c>
      <c r="E2099" s="242" t="s">
        <v>943</v>
      </c>
      <c r="F2099" s="184" t="s">
        <v>5799</v>
      </c>
      <c r="G2099" s="371">
        <v>-1.93</v>
      </c>
      <c r="H2099" s="370">
        <v>-0.14849999999999999</v>
      </c>
      <c r="I2099">
        <v>-0.28949999999999998</v>
      </c>
      <c r="J2099">
        <v>0</v>
      </c>
      <c r="K2099">
        <v>0</v>
      </c>
      <c r="L2099">
        <v>0</v>
      </c>
      <c r="M2099">
        <v>0.14099999999999999</v>
      </c>
      <c r="P2099" s="32"/>
      <c r="Q2099" s="32"/>
      <c r="R2099" s="32"/>
    </row>
    <row r="2100" spans="1:18" ht="14.4" x14ac:dyDescent="0.3">
      <c r="A2100" t="s">
        <v>5800</v>
      </c>
      <c r="B2100" s="113" t="s">
        <v>929</v>
      </c>
      <c r="C2100" s="182" t="s">
        <v>5801</v>
      </c>
      <c r="D2100" s="40" t="s">
        <v>646</v>
      </c>
      <c r="E2100" s="242" t="s">
        <v>943</v>
      </c>
      <c r="F2100" s="184" t="s">
        <v>5802</v>
      </c>
      <c r="G2100" s="371">
        <v>-2.46</v>
      </c>
      <c r="H2100" s="370">
        <v>-0.22800000000000001</v>
      </c>
      <c r="I2100">
        <v>-0.36899999999999999</v>
      </c>
      <c r="J2100">
        <v>0</v>
      </c>
      <c r="K2100">
        <v>0</v>
      </c>
      <c r="L2100">
        <v>0</v>
      </c>
      <c r="M2100">
        <v>0.14099999999999999</v>
      </c>
      <c r="P2100" s="32"/>
      <c r="Q2100" s="32"/>
      <c r="R2100" s="32"/>
    </row>
    <row r="2101" spans="1:18" ht="14.4" x14ac:dyDescent="0.3">
      <c r="A2101" t="s">
        <v>7952</v>
      </c>
      <c r="B2101" s="113" t="s">
        <v>929</v>
      </c>
      <c r="C2101" s="182" t="s">
        <v>7953</v>
      </c>
      <c r="D2101" s="40" t="s">
        <v>646</v>
      </c>
      <c r="E2101" s="242" t="s">
        <v>943</v>
      </c>
      <c r="F2101" s="184" t="s">
        <v>7954</v>
      </c>
      <c r="G2101" s="371">
        <v>0</v>
      </c>
      <c r="H2101" s="370">
        <v>0</v>
      </c>
      <c r="I2101">
        <v>0</v>
      </c>
      <c r="J2101">
        <v>0</v>
      </c>
      <c r="K2101">
        <v>0</v>
      </c>
      <c r="L2101">
        <v>0</v>
      </c>
      <c r="M2101">
        <v>0</v>
      </c>
      <c r="P2101" s="32"/>
      <c r="Q2101" s="32"/>
      <c r="R2101" s="32"/>
    </row>
    <row r="2102" spans="1:18" ht="14.4" x14ac:dyDescent="0.3">
      <c r="A2102" t="s">
        <v>5803</v>
      </c>
      <c r="B2102" s="113" t="s">
        <v>929</v>
      </c>
      <c r="C2102" s="182" t="s">
        <v>5804</v>
      </c>
      <c r="D2102" s="40" t="s">
        <v>646</v>
      </c>
      <c r="E2102" s="242" t="s">
        <v>943</v>
      </c>
      <c r="F2102" s="184" t="s">
        <v>5805</v>
      </c>
      <c r="G2102" s="371">
        <v>-0.05</v>
      </c>
      <c r="H2102" s="370">
        <v>0.13349999999999998</v>
      </c>
      <c r="I2102">
        <v>-7.4999999999999997E-3</v>
      </c>
      <c r="J2102">
        <v>0</v>
      </c>
      <c r="K2102">
        <v>0</v>
      </c>
      <c r="L2102">
        <v>0</v>
      </c>
      <c r="M2102">
        <v>0.14099999999999999</v>
      </c>
      <c r="P2102" s="32"/>
      <c r="Q2102" s="32"/>
      <c r="R2102" s="32"/>
    </row>
    <row r="2103" spans="1:18" ht="14.4" x14ac:dyDescent="0.3">
      <c r="A2103" t="s">
        <v>5806</v>
      </c>
      <c r="B2103" s="113" t="s">
        <v>929</v>
      </c>
      <c r="C2103" s="182" t="s">
        <v>5807</v>
      </c>
      <c r="D2103" s="40" t="s">
        <v>646</v>
      </c>
      <c r="E2103" s="242" t="s">
        <v>943</v>
      </c>
      <c r="F2103" s="184" t="s">
        <v>5808</v>
      </c>
      <c r="G2103" s="371">
        <v>-0.12</v>
      </c>
      <c r="H2103" s="370">
        <v>0.12299999999999998</v>
      </c>
      <c r="I2103">
        <v>-1.7999999999999999E-2</v>
      </c>
      <c r="J2103">
        <v>0</v>
      </c>
      <c r="K2103">
        <v>0</v>
      </c>
      <c r="L2103">
        <v>0</v>
      </c>
      <c r="M2103">
        <v>0.14099999999999999</v>
      </c>
      <c r="P2103" s="32"/>
      <c r="Q2103" s="32"/>
      <c r="R2103" s="32"/>
    </row>
    <row r="2104" spans="1:18" ht="14.4" x14ac:dyDescent="0.3">
      <c r="B2104" s="113"/>
      <c r="C2104" s="182"/>
      <c r="D2104" s="37" t="s">
        <v>7955</v>
      </c>
      <c r="E2104" s="242"/>
      <c r="F2104"/>
      <c r="I2104"/>
      <c r="J2104"/>
      <c r="K2104"/>
      <c r="L2104"/>
      <c r="M2104"/>
      <c r="N2104" s="39"/>
      <c r="P2104" s="32"/>
      <c r="Q2104" s="32"/>
      <c r="R2104" s="32"/>
    </row>
    <row r="2105" spans="1:18" ht="14.4" x14ac:dyDescent="0.3">
      <c r="B2105" s="181"/>
      <c r="C2105" s="180"/>
      <c r="D2105" s="37" t="s">
        <v>3366</v>
      </c>
      <c r="E2105" s="242"/>
      <c r="F2105"/>
      <c r="I2105"/>
      <c r="J2105"/>
      <c r="K2105"/>
      <c r="L2105"/>
      <c r="M2105"/>
      <c r="N2105" s="39"/>
      <c r="P2105" s="32"/>
      <c r="Q2105" s="32"/>
      <c r="R2105" s="32"/>
    </row>
    <row r="2106" spans="1:18" ht="14.4" x14ac:dyDescent="0.3">
      <c r="A2106" t="s">
        <v>3367</v>
      </c>
      <c r="B2106" s="181" t="s">
        <v>928</v>
      </c>
      <c r="C2106" s="182" t="s">
        <v>3368</v>
      </c>
      <c r="D2106" s="40" t="s">
        <v>3366</v>
      </c>
      <c r="E2106" s="242" t="s">
        <v>943</v>
      </c>
      <c r="F2106" s="184" t="s">
        <v>5058</v>
      </c>
      <c r="G2106" s="371">
        <v>2.4355988666666666</v>
      </c>
      <c r="H2106" s="370">
        <v>0.49903795214381097</v>
      </c>
      <c r="I2106">
        <v>0.36533982999999998</v>
      </c>
      <c r="J2106">
        <v>0.13369812214381099</v>
      </c>
      <c r="K2106">
        <v>0.116903758057901</v>
      </c>
      <c r="L2106">
        <v>0.116903758057901</v>
      </c>
      <c r="M2106">
        <v>0</v>
      </c>
      <c r="P2106" s="32"/>
      <c r="Q2106" s="32"/>
      <c r="R2106" s="32"/>
    </row>
    <row r="2107" spans="1:18" ht="14.4" x14ac:dyDescent="0.3">
      <c r="A2107" t="s">
        <v>3369</v>
      </c>
      <c r="B2107" s="181" t="s">
        <v>928</v>
      </c>
      <c r="C2107" s="182" t="s">
        <v>3370</v>
      </c>
      <c r="D2107" s="40" t="s">
        <v>3366</v>
      </c>
      <c r="E2107" s="242" t="s">
        <v>943</v>
      </c>
      <c r="F2107" s="184" t="s">
        <v>5059</v>
      </c>
      <c r="G2107" s="371">
        <v>0.33944595999999999</v>
      </c>
      <c r="H2107" s="370">
        <v>9.2721205375554297E-2</v>
      </c>
      <c r="I2107">
        <v>5.0916893999999997E-2</v>
      </c>
      <c r="J2107">
        <v>4.18043113755543E-2</v>
      </c>
      <c r="K2107">
        <v>3.6660208617042299E-2</v>
      </c>
      <c r="L2107">
        <v>3.6660208617042299E-2</v>
      </c>
      <c r="M2107">
        <v>0</v>
      </c>
      <c r="P2107" s="32"/>
      <c r="Q2107" s="32"/>
      <c r="R2107" s="32"/>
    </row>
    <row r="2108" spans="1:18" ht="14.4" x14ac:dyDescent="0.3">
      <c r="B2108" s="181"/>
      <c r="C2108" s="180"/>
      <c r="D2108" s="37" t="s">
        <v>3371</v>
      </c>
      <c r="E2108" s="242"/>
      <c r="F2108"/>
      <c r="I2108"/>
      <c r="J2108"/>
      <c r="K2108"/>
      <c r="L2108"/>
      <c r="M2108"/>
      <c r="N2108" s="39"/>
      <c r="P2108" s="32"/>
      <c r="Q2108" s="32"/>
      <c r="R2108" s="32"/>
    </row>
    <row r="2109" spans="1:18" ht="14.4" x14ac:dyDescent="0.3">
      <c r="A2109" t="s">
        <v>3372</v>
      </c>
      <c r="B2109" s="181" t="s">
        <v>928</v>
      </c>
      <c r="C2109" s="182" t="s">
        <v>3373</v>
      </c>
      <c r="D2109" s="40" t="s">
        <v>3371</v>
      </c>
      <c r="E2109" s="242" t="s">
        <v>943</v>
      </c>
      <c r="F2109" s="184" t="s">
        <v>5060</v>
      </c>
      <c r="G2109" s="371">
        <v>0.41408184000000003</v>
      </c>
      <c r="H2109" s="370">
        <v>9.0267946961026996E-2</v>
      </c>
      <c r="I2109">
        <v>6.2112276000000001E-2</v>
      </c>
      <c r="J2109">
        <v>2.8155670961026995E-2</v>
      </c>
      <c r="K2109">
        <v>2.4906805070206997E-2</v>
      </c>
      <c r="L2109">
        <v>2.4906805070206997E-2</v>
      </c>
      <c r="M2109">
        <v>0</v>
      </c>
      <c r="P2109" s="32"/>
      <c r="Q2109" s="32"/>
      <c r="R2109" s="32"/>
    </row>
    <row r="2110" spans="1:18" ht="14.4" x14ac:dyDescent="0.3">
      <c r="A2110" t="s">
        <v>3374</v>
      </c>
      <c r="B2110" s="181" t="s">
        <v>928</v>
      </c>
      <c r="C2110" s="182" t="s">
        <v>3375</v>
      </c>
      <c r="D2110" s="40" t="s">
        <v>3371</v>
      </c>
      <c r="E2110" s="242" t="s">
        <v>943</v>
      </c>
      <c r="F2110" s="184" t="s">
        <v>5061</v>
      </c>
      <c r="G2110" s="371">
        <v>2.3025538000000001</v>
      </c>
      <c r="H2110" s="370">
        <v>0.42140785586528201</v>
      </c>
      <c r="I2110">
        <v>0.34538307000000001</v>
      </c>
      <c r="J2110">
        <v>7.6024785865281996E-2</v>
      </c>
      <c r="K2110">
        <v>7.5765961482262001E-2</v>
      </c>
      <c r="L2110">
        <v>7.5765961482262001E-2</v>
      </c>
      <c r="M2110">
        <v>0</v>
      </c>
      <c r="P2110" s="32"/>
      <c r="Q2110" s="32"/>
      <c r="R2110" s="32"/>
    </row>
    <row r="2111" spans="1:18" ht="14.4" x14ac:dyDescent="0.3">
      <c r="A2111" t="s">
        <v>7956</v>
      </c>
      <c r="B2111" s="181" t="s">
        <v>928</v>
      </c>
      <c r="C2111" s="182" t="s">
        <v>3376</v>
      </c>
      <c r="D2111" s="40" t="s">
        <v>3371</v>
      </c>
      <c r="E2111" s="242" t="s">
        <v>943</v>
      </c>
      <c r="F2111" s="184" t="s">
        <v>7957</v>
      </c>
      <c r="G2111" s="371">
        <v>1.8672632666666666</v>
      </c>
      <c r="H2111" s="370">
        <v>0.390248503402716</v>
      </c>
      <c r="I2111">
        <v>0.28008949</v>
      </c>
      <c r="J2111">
        <v>0.110159013402716</v>
      </c>
      <c r="K2111">
        <v>0.10466626682744599</v>
      </c>
      <c r="L2111">
        <v>0.10466626682744599</v>
      </c>
      <c r="M2111">
        <v>0</v>
      </c>
      <c r="P2111" s="32"/>
      <c r="Q2111" s="32"/>
      <c r="R2111" s="32"/>
    </row>
    <row r="2112" spans="1:18" ht="14.4" x14ac:dyDescent="0.3">
      <c r="A2112" t="s">
        <v>7958</v>
      </c>
      <c r="B2112" s="181" t="s">
        <v>928</v>
      </c>
      <c r="C2112" s="182" t="s">
        <v>3377</v>
      </c>
      <c r="D2112" s="40" t="s">
        <v>3371</v>
      </c>
      <c r="E2112" s="242" t="s">
        <v>943</v>
      </c>
      <c r="F2112" s="184" t="s">
        <v>7959</v>
      </c>
      <c r="G2112" s="371">
        <v>1.9821626000000001</v>
      </c>
      <c r="H2112" s="370">
        <v>0.407247298505859</v>
      </c>
      <c r="I2112">
        <v>0.29732438999999999</v>
      </c>
      <c r="J2112">
        <v>0.10992290850585899</v>
      </c>
      <c r="K2112">
        <v>0.10464235878632899</v>
      </c>
      <c r="L2112">
        <v>0.10464235878632899</v>
      </c>
      <c r="M2112">
        <v>0</v>
      </c>
      <c r="P2112" s="32"/>
      <c r="Q2112" s="32"/>
      <c r="R2112" s="32"/>
    </row>
    <row r="2113" spans="1:18" ht="14.4" x14ac:dyDescent="0.3">
      <c r="A2113" t="s">
        <v>7960</v>
      </c>
      <c r="B2113" s="181" t="s">
        <v>928</v>
      </c>
      <c r="C2113" s="182" t="s">
        <v>3378</v>
      </c>
      <c r="D2113" s="40" t="s">
        <v>3371</v>
      </c>
      <c r="E2113" s="242" t="s">
        <v>943</v>
      </c>
      <c r="F2113" s="184" t="s">
        <v>7961</v>
      </c>
      <c r="G2113" s="371">
        <v>2.0970618666666669</v>
      </c>
      <c r="H2113" s="370">
        <v>0.42424608250900198</v>
      </c>
      <c r="I2113">
        <v>0.31455928</v>
      </c>
      <c r="J2113">
        <v>0.10968680250900199</v>
      </c>
      <c r="K2113">
        <v>0.10461844974521199</v>
      </c>
      <c r="L2113">
        <v>0.10461844974521199</v>
      </c>
      <c r="M2113">
        <v>0</v>
      </c>
      <c r="P2113" s="32"/>
      <c r="Q2113" s="32"/>
      <c r="R2113" s="32"/>
    </row>
    <row r="2114" spans="1:18" ht="14.4" x14ac:dyDescent="0.3">
      <c r="B2114" s="181"/>
      <c r="C2114" s="180"/>
      <c r="D2114" s="37" t="s">
        <v>3379</v>
      </c>
      <c r="E2114" s="242"/>
      <c r="F2114"/>
      <c r="I2114"/>
      <c r="J2114"/>
      <c r="K2114"/>
      <c r="L2114"/>
      <c r="M2114"/>
      <c r="N2114" s="39"/>
      <c r="P2114" s="32"/>
      <c r="Q2114" s="32"/>
      <c r="R2114" s="32"/>
    </row>
    <row r="2115" spans="1:18" ht="14.4" x14ac:dyDescent="0.3">
      <c r="A2115" t="s">
        <v>7962</v>
      </c>
      <c r="B2115" s="181" t="s">
        <v>928</v>
      </c>
      <c r="C2115" s="182" t="s">
        <v>3380</v>
      </c>
      <c r="D2115" s="40" t="s">
        <v>3379</v>
      </c>
      <c r="E2115" s="242" t="s">
        <v>943</v>
      </c>
      <c r="F2115" s="184" t="s">
        <v>7963</v>
      </c>
      <c r="G2115" s="371">
        <v>0.99904979999999999</v>
      </c>
      <c r="H2115" s="370">
        <v>0.24600941446681801</v>
      </c>
      <c r="I2115">
        <v>0.14985746999999999</v>
      </c>
      <c r="J2115">
        <v>9.6151944466818004E-2</v>
      </c>
      <c r="K2115">
        <v>8.1319540459588002E-2</v>
      </c>
      <c r="L2115">
        <v>8.1319540459588002E-2</v>
      </c>
      <c r="M2115">
        <v>0</v>
      </c>
      <c r="P2115" s="32"/>
      <c r="Q2115" s="32"/>
      <c r="R2115" s="32"/>
    </row>
    <row r="2116" spans="1:18" ht="14.4" x14ac:dyDescent="0.3">
      <c r="A2116" t="s">
        <v>7964</v>
      </c>
      <c r="B2116" s="181" t="s">
        <v>928</v>
      </c>
      <c r="C2116" s="182" t="s">
        <v>3381</v>
      </c>
      <c r="D2116" s="40" t="s">
        <v>3379</v>
      </c>
      <c r="E2116" s="242" t="s">
        <v>943</v>
      </c>
      <c r="F2116" s="184" t="s">
        <v>7965</v>
      </c>
      <c r="G2116" s="371">
        <v>0.97148226666666671</v>
      </c>
      <c r="H2116" s="370">
        <v>0.24032452964368001</v>
      </c>
      <c r="I2116">
        <v>0.14572234000000001</v>
      </c>
      <c r="J2116">
        <v>9.4602189643680015E-2</v>
      </c>
      <c r="K2116">
        <v>7.9907758357990008E-2</v>
      </c>
      <c r="L2116">
        <v>7.9907758357990008E-2</v>
      </c>
      <c r="M2116">
        <v>0</v>
      </c>
      <c r="P2116" s="32"/>
      <c r="Q2116" s="32"/>
      <c r="R2116" s="32"/>
    </row>
    <row r="2117" spans="1:18" ht="14.4" x14ac:dyDescent="0.3">
      <c r="A2117" t="s">
        <v>7966</v>
      </c>
      <c r="B2117" s="181" t="s">
        <v>928</v>
      </c>
      <c r="C2117" s="182" t="s">
        <v>3382</v>
      </c>
      <c r="D2117" s="40" t="s">
        <v>3379</v>
      </c>
      <c r="E2117" s="242" t="s">
        <v>943</v>
      </c>
      <c r="F2117" s="184" t="s">
        <v>7967</v>
      </c>
      <c r="G2117" s="371">
        <v>1.1802344666666666</v>
      </c>
      <c r="H2117" s="370">
        <v>0.26254483776119097</v>
      </c>
      <c r="I2117">
        <v>0.17703516999999999</v>
      </c>
      <c r="J2117">
        <v>8.5509667761190997E-2</v>
      </c>
      <c r="K2117">
        <v>7.3619062544920996E-2</v>
      </c>
      <c r="L2117">
        <v>7.3619062544920996E-2</v>
      </c>
      <c r="M2117">
        <v>0</v>
      </c>
      <c r="P2117" s="32"/>
      <c r="Q2117" s="32"/>
      <c r="R2117" s="32"/>
    </row>
    <row r="2118" spans="1:18" ht="14.4" x14ac:dyDescent="0.3">
      <c r="A2118" t="s">
        <v>7968</v>
      </c>
      <c r="B2118" s="181" t="s">
        <v>928</v>
      </c>
      <c r="C2118" s="182" t="s">
        <v>3383</v>
      </c>
      <c r="D2118" s="40" t="s">
        <v>3379</v>
      </c>
      <c r="E2118" s="242" t="s">
        <v>943</v>
      </c>
      <c r="F2118" s="184" t="s">
        <v>7969</v>
      </c>
      <c r="G2118" s="371">
        <v>0.9649563333333333</v>
      </c>
      <c r="H2118" s="370">
        <v>0.24039572054006497</v>
      </c>
      <c r="I2118">
        <v>0.14474345</v>
      </c>
      <c r="J2118">
        <v>9.565227054006499E-2</v>
      </c>
      <c r="K2118">
        <v>8.0579519172284994E-2</v>
      </c>
      <c r="L2118">
        <v>8.0579519172284994E-2</v>
      </c>
      <c r="M2118">
        <v>0</v>
      </c>
      <c r="P2118" s="32"/>
      <c r="Q2118" s="32"/>
      <c r="R2118" s="32"/>
    </row>
    <row r="2119" spans="1:18" ht="14.4" x14ac:dyDescent="0.3">
      <c r="A2119" t="s">
        <v>7970</v>
      </c>
      <c r="B2119" s="181" t="s">
        <v>928</v>
      </c>
      <c r="C2119" s="182" t="s">
        <v>3384</v>
      </c>
      <c r="D2119" s="40" t="s">
        <v>3379</v>
      </c>
      <c r="E2119" s="242" t="s">
        <v>943</v>
      </c>
      <c r="F2119" s="184" t="s">
        <v>7971</v>
      </c>
      <c r="G2119" s="371">
        <v>0.82610879999999998</v>
      </c>
      <c r="H2119" s="370">
        <v>0.20307193180028899</v>
      </c>
      <c r="I2119">
        <v>0.12391632</v>
      </c>
      <c r="J2119">
        <v>7.9155611800289002E-2</v>
      </c>
      <c r="K2119">
        <v>6.6697382811729003E-2</v>
      </c>
      <c r="L2119">
        <v>6.6697382811729003E-2</v>
      </c>
      <c r="M2119">
        <v>0</v>
      </c>
      <c r="P2119" s="32"/>
      <c r="Q2119" s="32"/>
      <c r="R2119" s="32"/>
    </row>
    <row r="2120" spans="1:18" ht="14.4" x14ac:dyDescent="0.3">
      <c r="A2120" t="s">
        <v>3385</v>
      </c>
      <c r="B2120" s="181" t="s">
        <v>928</v>
      </c>
      <c r="C2120" s="182" t="s">
        <v>3386</v>
      </c>
      <c r="D2120" s="40" t="s">
        <v>3379</v>
      </c>
      <c r="E2120" s="242" t="s">
        <v>943</v>
      </c>
      <c r="F2120" s="184" t="s">
        <v>5062</v>
      </c>
      <c r="G2120" s="371">
        <v>1.4354549999999999</v>
      </c>
      <c r="H2120" s="370">
        <v>0.34941836698044698</v>
      </c>
      <c r="I2120">
        <v>0.21531824999999999</v>
      </c>
      <c r="J2120">
        <v>0.13410011698044699</v>
      </c>
      <c r="K2120">
        <v>0.114187916392157</v>
      </c>
      <c r="L2120">
        <v>0.114187916392157</v>
      </c>
      <c r="M2120">
        <v>0</v>
      </c>
      <c r="P2120" s="32"/>
      <c r="Q2120" s="32"/>
      <c r="R2120" s="32"/>
    </row>
    <row r="2121" spans="1:18" ht="14.4" x14ac:dyDescent="0.3">
      <c r="A2121" t="s">
        <v>3387</v>
      </c>
      <c r="B2121" s="181" t="s">
        <v>928</v>
      </c>
      <c r="C2121" s="182" t="s">
        <v>3388</v>
      </c>
      <c r="D2121" s="40" t="s">
        <v>3379</v>
      </c>
      <c r="E2121" s="242" t="s">
        <v>943</v>
      </c>
      <c r="F2121" s="184" t="s">
        <v>5063</v>
      </c>
      <c r="G2121" s="371">
        <v>1.5014328666666668</v>
      </c>
      <c r="H2121" s="370">
        <v>0.35254650403322196</v>
      </c>
      <c r="I2121">
        <v>0.22521493000000001</v>
      </c>
      <c r="J2121">
        <v>0.12733157403322198</v>
      </c>
      <c r="K2121">
        <v>0.11100225154148199</v>
      </c>
      <c r="L2121">
        <v>0.11100225154148199</v>
      </c>
      <c r="M2121">
        <v>0</v>
      </c>
      <c r="P2121" s="32"/>
      <c r="Q2121" s="32"/>
      <c r="R2121" s="32"/>
    </row>
    <row r="2122" spans="1:18" ht="14.4" x14ac:dyDescent="0.3">
      <c r="A2122" t="s">
        <v>3389</v>
      </c>
      <c r="B2122" s="181" t="s">
        <v>928</v>
      </c>
      <c r="C2122" s="182" t="s">
        <v>3390</v>
      </c>
      <c r="D2122" s="40" t="s">
        <v>3379</v>
      </c>
      <c r="E2122" s="242" t="s">
        <v>943</v>
      </c>
      <c r="F2122" s="184" t="s">
        <v>5064</v>
      </c>
      <c r="G2122" s="371">
        <v>2.0494756666666665</v>
      </c>
      <c r="H2122" s="370">
        <v>0.45942051896018998</v>
      </c>
      <c r="I2122">
        <v>0.30742134999999998</v>
      </c>
      <c r="J2122">
        <v>0.15199916896019</v>
      </c>
      <c r="K2122">
        <v>0.12721880800832</v>
      </c>
      <c r="L2122">
        <v>0.12721880800832</v>
      </c>
      <c r="M2122">
        <v>0</v>
      </c>
      <c r="P2122" s="32"/>
      <c r="Q2122" s="32"/>
      <c r="R2122" s="32"/>
    </row>
    <row r="2123" spans="1:18" ht="14.4" x14ac:dyDescent="0.3">
      <c r="A2123" t="s">
        <v>7972</v>
      </c>
      <c r="B2123" s="181" t="s">
        <v>928</v>
      </c>
      <c r="C2123" s="182" t="s">
        <v>3391</v>
      </c>
      <c r="D2123" s="40" t="s">
        <v>3379</v>
      </c>
      <c r="E2123" s="242" t="s">
        <v>943</v>
      </c>
      <c r="F2123" s="184" t="s">
        <v>7973</v>
      </c>
      <c r="G2123" s="371">
        <v>0.9649563333333333</v>
      </c>
      <c r="H2123" s="370">
        <v>0.24039572054006497</v>
      </c>
      <c r="I2123">
        <v>0.14474345</v>
      </c>
      <c r="J2123">
        <v>9.565227054006499E-2</v>
      </c>
      <c r="K2123">
        <v>8.0579519172284994E-2</v>
      </c>
      <c r="L2123">
        <v>8.0579519172284994E-2</v>
      </c>
      <c r="M2123">
        <v>0</v>
      </c>
      <c r="P2123" s="32"/>
      <c r="Q2123" s="32"/>
      <c r="R2123" s="32"/>
    </row>
    <row r="2124" spans="1:18" ht="14.4" x14ac:dyDescent="0.3">
      <c r="A2124" t="s">
        <v>7974</v>
      </c>
      <c r="B2124" s="181" t="s">
        <v>928</v>
      </c>
      <c r="C2124" s="182" t="s">
        <v>3392</v>
      </c>
      <c r="D2124" s="40" t="s">
        <v>3379</v>
      </c>
      <c r="E2124" s="242" t="s">
        <v>943</v>
      </c>
      <c r="F2124" s="184" t="s">
        <v>7975</v>
      </c>
      <c r="G2124" s="371">
        <v>0.9649563333333333</v>
      </c>
      <c r="H2124" s="370">
        <v>0.24039572054006497</v>
      </c>
      <c r="I2124">
        <v>0.14474345</v>
      </c>
      <c r="J2124">
        <v>9.565227054006499E-2</v>
      </c>
      <c r="K2124">
        <v>8.0579519172284994E-2</v>
      </c>
      <c r="L2124">
        <v>8.0579519172284994E-2</v>
      </c>
      <c r="M2124">
        <v>0</v>
      </c>
      <c r="P2124" s="32"/>
      <c r="Q2124" s="32"/>
      <c r="R2124" s="32"/>
    </row>
    <row r="2125" spans="1:18" ht="14.4" x14ac:dyDescent="0.3">
      <c r="B2125" s="181"/>
      <c r="C2125" s="180"/>
      <c r="D2125" s="37" t="s">
        <v>3393</v>
      </c>
      <c r="E2125" s="242"/>
      <c r="F2125"/>
      <c r="I2125"/>
      <c r="J2125"/>
      <c r="K2125"/>
      <c r="L2125"/>
      <c r="M2125"/>
      <c r="N2125" s="39"/>
      <c r="P2125" s="32"/>
      <c r="Q2125" s="32"/>
      <c r="R2125" s="32"/>
    </row>
    <row r="2126" spans="1:18" ht="14.4" x14ac:dyDescent="0.3">
      <c r="A2126" t="s">
        <v>3394</v>
      </c>
      <c r="B2126" s="181" t="s">
        <v>928</v>
      </c>
      <c r="C2126" s="182" t="s">
        <v>3395</v>
      </c>
      <c r="D2126" s="40" t="s">
        <v>3393</v>
      </c>
      <c r="E2126" s="242" t="s">
        <v>943</v>
      </c>
      <c r="F2126" s="184" t="s">
        <v>5065</v>
      </c>
      <c r="G2126" s="371">
        <v>3.3039532</v>
      </c>
      <c r="H2126" s="370">
        <v>0.83135106890209998</v>
      </c>
      <c r="I2126">
        <v>0.49559298000000002</v>
      </c>
      <c r="J2126">
        <v>0.33575808890209996</v>
      </c>
      <c r="K2126">
        <v>0.28852245557806999</v>
      </c>
      <c r="L2126">
        <v>0.28852245557806999</v>
      </c>
      <c r="M2126">
        <v>0</v>
      </c>
      <c r="P2126" s="32"/>
      <c r="Q2126" s="32"/>
      <c r="R2126" s="32"/>
    </row>
    <row r="2127" spans="1:18" ht="14.4" x14ac:dyDescent="0.3">
      <c r="A2127" t="s">
        <v>7976</v>
      </c>
      <c r="B2127" s="181" t="s">
        <v>928</v>
      </c>
      <c r="C2127" s="182" t="s">
        <v>3396</v>
      </c>
      <c r="D2127" s="40" t="s">
        <v>3393</v>
      </c>
      <c r="E2127" s="242" t="s">
        <v>943</v>
      </c>
      <c r="F2127" s="184" t="s">
        <v>7977</v>
      </c>
      <c r="G2127" s="371">
        <v>0.46204914000000008</v>
      </c>
      <c r="H2127" s="370">
        <v>8.2845420806108502E-2</v>
      </c>
      <c r="I2127">
        <v>6.9307371000000007E-2</v>
      </c>
      <c r="J2127">
        <v>1.3538049806108501E-2</v>
      </c>
      <c r="K2127">
        <v>1.34923211770495E-2</v>
      </c>
      <c r="L2127">
        <v>1.34923211770495E-2</v>
      </c>
      <c r="M2127">
        <v>0</v>
      </c>
      <c r="P2127" s="32"/>
      <c r="Q2127" s="32"/>
      <c r="R2127" s="32"/>
    </row>
    <row r="2128" spans="1:18" ht="14.4" x14ac:dyDescent="0.3">
      <c r="B2128" s="181"/>
      <c r="C2128" s="180"/>
      <c r="D2128" s="37" t="s">
        <v>3397</v>
      </c>
      <c r="E2128" s="242"/>
      <c r="F2128"/>
      <c r="I2128"/>
      <c r="J2128"/>
      <c r="K2128"/>
      <c r="L2128"/>
      <c r="M2128"/>
      <c r="N2128" s="39"/>
      <c r="P2128" s="32"/>
      <c r="Q2128" s="32"/>
      <c r="R2128" s="32"/>
    </row>
    <row r="2129" spans="1:18" ht="14.4" x14ac:dyDescent="0.3">
      <c r="A2129" t="s">
        <v>3398</v>
      </c>
      <c r="B2129" s="181" t="s">
        <v>928</v>
      </c>
      <c r="C2129" s="182" t="s">
        <v>3399</v>
      </c>
      <c r="D2129" s="40" t="s">
        <v>3397</v>
      </c>
      <c r="E2129" s="242" t="s">
        <v>943</v>
      </c>
      <c r="F2129" s="184" t="s">
        <v>5066</v>
      </c>
      <c r="G2129" s="371">
        <v>3.3555134666666664</v>
      </c>
      <c r="H2129" s="370">
        <v>1.1064289792687241</v>
      </c>
      <c r="I2129">
        <v>0.50332701999999996</v>
      </c>
      <c r="J2129">
        <v>0.60310195926872401</v>
      </c>
      <c r="K2129">
        <v>0.57602062295615397</v>
      </c>
      <c r="L2129">
        <v>0.57602062295615397</v>
      </c>
      <c r="M2129">
        <v>0</v>
      </c>
      <c r="P2129" s="32"/>
      <c r="Q2129" s="32"/>
      <c r="R2129" s="32"/>
    </row>
    <row r="2130" spans="1:18" ht="14.4" x14ac:dyDescent="0.3">
      <c r="B2130" s="181"/>
      <c r="C2130" s="180"/>
      <c r="D2130" s="37" t="s">
        <v>3400</v>
      </c>
      <c r="E2130" s="242"/>
      <c r="F2130"/>
      <c r="I2130"/>
      <c r="J2130"/>
      <c r="K2130"/>
      <c r="L2130"/>
      <c r="M2130"/>
      <c r="N2130" s="39"/>
      <c r="P2130" s="32"/>
      <c r="Q2130" s="32"/>
      <c r="R2130" s="32"/>
    </row>
    <row r="2131" spans="1:18" ht="14.4" x14ac:dyDescent="0.3">
      <c r="A2131" t="s">
        <v>3401</v>
      </c>
      <c r="B2131" s="181" t="s">
        <v>928</v>
      </c>
      <c r="C2131" s="182" t="s">
        <v>3402</v>
      </c>
      <c r="D2131" s="40" t="s">
        <v>3400</v>
      </c>
      <c r="E2131" s="242" t="s">
        <v>943</v>
      </c>
      <c r="F2131" s="184" t="s">
        <v>5067</v>
      </c>
      <c r="G2131" s="371">
        <v>1.6540600666666667</v>
      </c>
      <c r="H2131" s="370">
        <v>0.309165661739915</v>
      </c>
      <c r="I2131">
        <v>0.24810900999999999</v>
      </c>
      <c r="J2131">
        <v>6.1056651739915001E-2</v>
      </c>
      <c r="K2131">
        <v>5.7616000142895002E-2</v>
      </c>
      <c r="L2131">
        <v>5.7616000142895002E-2</v>
      </c>
      <c r="M2131">
        <v>0</v>
      </c>
      <c r="P2131" s="32"/>
      <c r="Q2131" s="32"/>
      <c r="R2131" s="32"/>
    </row>
    <row r="2132" spans="1:18" ht="14.4" x14ac:dyDescent="0.3">
      <c r="A2132" t="s">
        <v>3403</v>
      </c>
      <c r="B2132" s="181" t="s">
        <v>928</v>
      </c>
      <c r="C2132" s="182" t="s">
        <v>3404</v>
      </c>
      <c r="D2132" s="40" t="s">
        <v>3400</v>
      </c>
      <c r="E2132" s="242" t="s">
        <v>943</v>
      </c>
      <c r="F2132" s="184" t="s">
        <v>5068</v>
      </c>
      <c r="G2132" s="371">
        <v>1.7141499333333332</v>
      </c>
      <c r="H2132" s="370">
        <v>0.33321049325161101</v>
      </c>
      <c r="I2132">
        <v>0.25712248999999998</v>
      </c>
      <c r="J2132">
        <v>7.6088003251611011E-2</v>
      </c>
      <c r="K2132">
        <v>7.2628624743631007E-2</v>
      </c>
      <c r="L2132">
        <v>7.2628624743631007E-2</v>
      </c>
      <c r="M2132">
        <v>0</v>
      </c>
      <c r="P2132" s="32"/>
      <c r="Q2132" s="32"/>
      <c r="R2132" s="32"/>
    </row>
    <row r="2133" spans="1:18" ht="14.4" x14ac:dyDescent="0.3">
      <c r="A2133" t="s">
        <v>3405</v>
      </c>
      <c r="B2133" s="181" t="s">
        <v>928</v>
      </c>
      <c r="C2133" s="182" t="s">
        <v>3406</v>
      </c>
      <c r="D2133" s="40" t="s">
        <v>3400</v>
      </c>
      <c r="E2133" s="242" t="s">
        <v>943</v>
      </c>
      <c r="F2133" s="184" t="s">
        <v>5069</v>
      </c>
      <c r="G2133" s="371">
        <v>0.31556708666666666</v>
      </c>
      <c r="H2133" s="370">
        <v>6.9260223052654599E-2</v>
      </c>
      <c r="I2133">
        <v>4.7335062999999997E-2</v>
      </c>
      <c r="J2133">
        <v>2.1925160052654602E-2</v>
      </c>
      <c r="K2133">
        <v>1.9581186692548602E-2</v>
      </c>
      <c r="L2133">
        <v>1.9581186692548602E-2</v>
      </c>
      <c r="M2133">
        <v>0</v>
      </c>
      <c r="P2133" s="32"/>
      <c r="Q2133" s="32"/>
      <c r="R2133" s="32"/>
    </row>
    <row r="2134" spans="1:18" ht="14.4" x14ac:dyDescent="0.3">
      <c r="A2134" t="s">
        <v>3407</v>
      </c>
      <c r="B2134" s="181" t="s">
        <v>928</v>
      </c>
      <c r="C2134" s="182" t="s">
        <v>3408</v>
      </c>
      <c r="D2134" s="40" t="s">
        <v>3400</v>
      </c>
      <c r="E2134" s="242" t="s">
        <v>943</v>
      </c>
      <c r="F2134" s="184" t="s">
        <v>5070</v>
      </c>
      <c r="G2134" s="371">
        <v>0.7234780666666667</v>
      </c>
      <c r="H2134" s="370">
        <v>0.15192293952301181</v>
      </c>
      <c r="I2134">
        <v>0.10852170999999999</v>
      </c>
      <c r="J2134">
        <v>4.3401229523011807E-2</v>
      </c>
      <c r="K2134">
        <v>3.9650482088369805E-2</v>
      </c>
      <c r="L2134">
        <v>3.9650482088369805E-2</v>
      </c>
      <c r="M2134">
        <v>0</v>
      </c>
      <c r="P2134" s="32"/>
      <c r="Q2134" s="32"/>
      <c r="R2134" s="32"/>
    </row>
    <row r="2135" spans="1:18" ht="14.4" x14ac:dyDescent="0.3">
      <c r="A2135" t="s">
        <v>3409</v>
      </c>
      <c r="B2135" s="181" t="s">
        <v>928</v>
      </c>
      <c r="C2135" s="182" t="s">
        <v>3410</v>
      </c>
      <c r="D2135" s="40" t="s">
        <v>3400</v>
      </c>
      <c r="E2135" s="242" t="s">
        <v>943</v>
      </c>
      <c r="F2135" s="184" t="s">
        <v>5071</v>
      </c>
      <c r="G2135" s="371">
        <v>0.66538403999999995</v>
      </c>
      <c r="H2135" s="370">
        <v>0.15814307716831069</v>
      </c>
      <c r="I2135">
        <v>9.9807605999999993E-2</v>
      </c>
      <c r="J2135">
        <v>5.8335471168310699E-2</v>
      </c>
      <c r="K2135">
        <v>5.3216492745927699E-2</v>
      </c>
      <c r="L2135">
        <v>5.3216492745927699E-2</v>
      </c>
      <c r="M2135">
        <v>0</v>
      </c>
      <c r="P2135" s="32"/>
      <c r="Q2135" s="32"/>
      <c r="R2135" s="32"/>
    </row>
    <row r="2136" spans="1:18" ht="14.4" x14ac:dyDescent="0.3">
      <c r="A2136" t="s">
        <v>3411</v>
      </c>
      <c r="B2136" s="181" t="s">
        <v>928</v>
      </c>
      <c r="C2136" s="182" t="s">
        <v>3412</v>
      </c>
      <c r="D2136" s="40" t="s">
        <v>3400</v>
      </c>
      <c r="E2136" s="242" t="s">
        <v>943</v>
      </c>
      <c r="F2136" s="184" t="s">
        <v>5072</v>
      </c>
      <c r="G2136" s="371">
        <v>0.35141156000000001</v>
      </c>
      <c r="H2136" s="370">
        <v>9.1297626575208707E-2</v>
      </c>
      <c r="I2136">
        <v>5.2711734000000003E-2</v>
      </c>
      <c r="J2136">
        <v>3.8585892575208697E-2</v>
      </c>
      <c r="K2136">
        <v>3.48135779751087E-2</v>
      </c>
      <c r="L2136">
        <v>3.48135779751087E-2</v>
      </c>
      <c r="M2136">
        <v>0</v>
      </c>
      <c r="P2136" s="32"/>
      <c r="Q2136" s="32"/>
      <c r="R2136" s="32"/>
    </row>
    <row r="2137" spans="1:18" ht="14.4" x14ac:dyDescent="0.3">
      <c r="A2137" t="s">
        <v>3413</v>
      </c>
      <c r="B2137" s="181" t="s">
        <v>928</v>
      </c>
      <c r="C2137" s="182" t="s">
        <v>3414</v>
      </c>
      <c r="D2137" s="40" t="s">
        <v>3400</v>
      </c>
      <c r="E2137" s="242" t="s">
        <v>943</v>
      </c>
      <c r="F2137" s="184" t="s">
        <v>5073</v>
      </c>
      <c r="G2137" s="371">
        <v>1.2253934666666666</v>
      </c>
      <c r="H2137" s="370">
        <v>0.24002968532574059</v>
      </c>
      <c r="I2137">
        <v>0.18380901999999999</v>
      </c>
      <c r="J2137">
        <v>5.6220665325740604E-2</v>
      </c>
      <c r="K2137">
        <v>5.4378679531714602E-2</v>
      </c>
      <c r="L2137">
        <v>5.4378679531714602E-2</v>
      </c>
      <c r="M2137">
        <v>0</v>
      </c>
      <c r="P2137" s="32"/>
      <c r="Q2137" s="32"/>
      <c r="R2137" s="32"/>
    </row>
    <row r="2138" spans="1:18" ht="14.4" x14ac:dyDescent="0.3">
      <c r="A2138" t="s">
        <v>3415</v>
      </c>
      <c r="B2138" s="181" t="s">
        <v>928</v>
      </c>
      <c r="C2138" s="182" t="s">
        <v>3416</v>
      </c>
      <c r="D2138" s="40" t="s">
        <v>3400</v>
      </c>
      <c r="E2138" s="242" t="s">
        <v>943</v>
      </c>
      <c r="F2138" s="184" t="s">
        <v>5074</v>
      </c>
      <c r="G2138" s="371">
        <v>0.73948193333333345</v>
      </c>
      <c r="H2138" s="370">
        <v>0.14651356617478212</v>
      </c>
      <c r="I2138">
        <v>0.11092229000000001</v>
      </c>
      <c r="J2138">
        <v>3.5591276174782097E-2</v>
      </c>
      <c r="K2138">
        <v>3.3682904261196099E-2</v>
      </c>
      <c r="L2138">
        <v>3.3682904261196099E-2</v>
      </c>
      <c r="M2138">
        <v>0</v>
      </c>
      <c r="P2138" s="32"/>
      <c r="Q2138" s="32"/>
      <c r="R2138" s="32"/>
    </row>
    <row r="2139" spans="1:18" ht="14.4" x14ac:dyDescent="0.3">
      <c r="A2139" t="s">
        <v>7978</v>
      </c>
      <c r="B2139" s="181" t="s">
        <v>928</v>
      </c>
      <c r="C2139" s="182" t="s">
        <v>3417</v>
      </c>
      <c r="D2139" s="40" t="s">
        <v>3400</v>
      </c>
      <c r="E2139" s="242" t="s">
        <v>943</v>
      </c>
      <c r="F2139" s="184" t="s">
        <v>7979</v>
      </c>
      <c r="G2139" s="371">
        <v>1.5273822666666668</v>
      </c>
      <c r="H2139" s="370">
        <v>0.37912929754068803</v>
      </c>
      <c r="I2139">
        <v>0.22910733999999999</v>
      </c>
      <c r="J2139">
        <v>0.15002195754068801</v>
      </c>
      <c r="K2139">
        <v>0.13353774700465801</v>
      </c>
      <c r="L2139">
        <v>0.13353774700465801</v>
      </c>
      <c r="M2139">
        <v>0</v>
      </c>
      <c r="P2139" s="32"/>
      <c r="Q2139" s="32"/>
      <c r="R2139" s="32"/>
    </row>
    <row r="2140" spans="1:18" ht="14.4" x14ac:dyDescent="0.3">
      <c r="A2140" t="s">
        <v>7980</v>
      </c>
      <c r="B2140" s="181" t="s">
        <v>928</v>
      </c>
      <c r="C2140" s="182" t="s">
        <v>3418</v>
      </c>
      <c r="D2140" s="40" t="s">
        <v>3400</v>
      </c>
      <c r="E2140" s="242" t="s">
        <v>943</v>
      </c>
      <c r="F2140" s="184" t="s">
        <v>7981</v>
      </c>
      <c r="G2140" s="371">
        <v>2.4352443333333333</v>
      </c>
      <c r="H2140" s="370">
        <v>0.53185936437460801</v>
      </c>
      <c r="I2140">
        <v>0.36528664999999999</v>
      </c>
      <c r="J2140">
        <v>0.16657271437460799</v>
      </c>
      <c r="K2140">
        <v>0.148017271230338</v>
      </c>
      <c r="L2140">
        <v>0.148017271230338</v>
      </c>
      <c r="M2140">
        <v>0</v>
      </c>
      <c r="P2140" s="32"/>
      <c r="Q2140" s="32"/>
      <c r="R2140" s="32"/>
    </row>
    <row r="2141" spans="1:18" ht="14.4" x14ac:dyDescent="0.3">
      <c r="A2141" t="s">
        <v>3419</v>
      </c>
      <c r="B2141" s="181" t="s">
        <v>928</v>
      </c>
      <c r="C2141" s="182" t="s">
        <v>3420</v>
      </c>
      <c r="D2141" s="40" t="s">
        <v>3400</v>
      </c>
      <c r="E2141" s="242" t="s">
        <v>943</v>
      </c>
      <c r="F2141" s="184" t="s">
        <v>5075</v>
      </c>
      <c r="G2141" s="371">
        <v>0.7153288000000001</v>
      </c>
      <c r="H2141" s="370">
        <v>0.153330416349197</v>
      </c>
      <c r="I2141">
        <v>0.10729932</v>
      </c>
      <c r="J2141">
        <v>4.6031096349196998E-2</v>
      </c>
      <c r="K2141">
        <v>4.1565513615306998E-2</v>
      </c>
      <c r="L2141">
        <v>4.1565513615306998E-2</v>
      </c>
      <c r="M2141">
        <v>0</v>
      </c>
      <c r="P2141" s="32"/>
      <c r="Q2141" s="32"/>
      <c r="R2141" s="32"/>
    </row>
    <row r="2142" spans="1:18" ht="14.4" x14ac:dyDescent="0.3">
      <c r="A2142" t="s">
        <v>5416</v>
      </c>
      <c r="B2142" s="181" t="s">
        <v>928</v>
      </c>
      <c r="C2142" s="182" t="s">
        <v>3421</v>
      </c>
      <c r="D2142" s="40" t="s">
        <v>3400</v>
      </c>
      <c r="E2142" s="242" t="s">
        <v>943</v>
      </c>
      <c r="F2142" s="184" t="s">
        <v>5417</v>
      </c>
      <c r="G2142" s="371">
        <v>1.1903550000000001</v>
      </c>
      <c r="H2142" s="370">
        <v>0.2319877222602002</v>
      </c>
      <c r="I2142">
        <v>0.17855325</v>
      </c>
      <c r="J2142">
        <v>5.3434472260200198E-2</v>
      </c>
      <c r="K2142">
        <v>4.9358610168950198E-2</v>
      </c>
      <c r="L2142">
        <v>4.9358610168950198E-2</v>
      </c>
      <c r="M2142">
        <v>0</v>
      </c>
      <c r="P2142" s="32"/>
      <c r="Q2142" s="32"/>
      <c r="R2142" s="32"/>
    </row>
    <row r="2143" spans="1:18" ht="14.4" x14ac:dyDescent="0.3">
      <c r="A2143" t="s">
        <v>3422</v>
      </c>
      <c r="B2143" s="181" t="s">
        <v>928</v>
      </c>
      <c r="C2143" s="182" t="s">
        <v>3423</v>
      </c>
      <c r="D2143" s="40" t="s">
        <v>3400</v>
      </c>
      <c r="E2143" s="242" t="s">
        <v>943</v>
      </c>
      <c r="F2143" s="184" t="s">
        <v>5076</v>
      </c>
      <c r="G2143" s="371">
        <v>0.62945774666666665</v>
      </c>
      <c r="H2143" s="370">
        <v>0.1355323750898082</v>
      </c>
      <c r="I2143">
        <v>9.4418662E-2</v>
      </c>
      <c r="J2143">
        <v>4.1113713089808199E-2</v>
      </c>
      <c r="K2143">
        <v>3.8261096929134202E-2</v>
      </c>
      <c r="L2143">
        <v>3.8261096929134202E-2</v>
      </c>
      <c r="M2143">
        <v>0</v>
      </c>
      <c r="P2143" s="32"/>
      <c r="Q2143" s="32"/>
      <c r="R2143" s="32"/>
    </row>
    <row r="2144" spans="1:18" ht="14.4" x14ac:dyDescent="0.3">
      <c r="A2144" t="s">
        <v>3424</v>
      </c>
      <c r="B2144" s="181" t="s">
        <v>928</v>
      </c>
      <c r="C2144" s="182" t="s">
        <v>3425</v>
      </c>
      <c r="D2144" s="40" t="s">
        <v>3400</v>
      </c>
      <c r="E2144" s="242" t="s">
        <v>943</v>
      </c>
      <c r="F2144" s="184" t="s">
        <v>5077</v>
      </c>
      <c r="G2144" s="371">
        <v>0.41170570000000001</v>
      </c>
      <c r="H2144" s="370">
        <v>0.105160167616071</v>
      </c>
      <c r="I2144">
        <v>6.1755854999999998E-2</v>
      </c>
      <c r="J2144">
        <v>4.3404312616071E-2</v>
      </c>
      <c r="K2144">
        <v>3.9680013300070004E-2</v>
      </c>
      <c r="L2144">
        <v>3.9680013300070004E-2</v>
      </c>
      <c r="M2144">
        <v>0</v>
      </c>
      <c r="P2144" s="32"/>
      <c r="Q2144" s="32"/>
      <c r="R2144" s="32"/>
    </row>
    <row r="2145" spans="1:18" ht="14.4" x14ac:dyDescent="0.3">
      <c r="A2145" t="s">
        <v>3426</v>
      </c>
      <c r="B2145" s="181" t="s">
        <v>928</v>
      </c>
      <c r="C2145" s="182" t="s">
        <v>3427</v>
      </c>
      <c r="D2145" s="40" t="s">
        <v>3400</v>
      </c>
      <c r="E2145" s="242" t="s">
        <v>943</v>
      </c>
      <c r="F2145" s="184" t="s">
        <v>5078</v>
      </c>
      <c r="G2145" s="371">
        <v>0.39792650666666668</v>
      </c>
      <c r="H2145" s="370">
        <v>8.466954798235149E-2</v>
      </c>
      <c r="I2145">
        <v>5.9688975999999998E-2</v>
      </c>
      <c r="J2145">
        <v>2.4980571982351499E-2</v>
      </c>
      <c r="K2145">
        <v>2.3192455782413499E-2</v>
      </c>
      <c r="L2145">
        <v>2.3192455782413499E-2</v>
      </c>
      <c r="M2145">
        <v>0</v>
      </c>
      <c r="P2145" s="32"/>
      <c r="Q2145" s="32"/>
      <c r="R2145" s="32"/>
    </row>
    <row r="2146" spans="1:18" ht="14.4" x14ac:dyDescent="0.3">
      <c r="A2146" t="s">
        <v>3428</v>
      </c>
      <c r="B2146" s="181" t="s">
        <v>928</v>
      </c>
      <c r="C2146" s="182" t="s">
        <v>3429</v>
      </c>
      <c r="D2146" s="40" t="s">
        <v>3400</v>
      </c>
      <c r="E2146" s="242" t="s">
        <v>943</v>
      </c>
      <c r="F2146" s="184" t="s">
        <v>5079</v>
      </c>
      <c r="G2146" s="371">
        <v>0.4474760333333333</v>
      </c>
      <c r="H2146" s="370">
        <v>0.10723145670317638</v>
      </c>
      <c r="I2146">
        <v>6.7121404999999995E-2</v>
      </c>
      <c r="J2146">
        <v>4.0110051703176393E-2</v>
      </c>
      <c r="K2146">
        <v>3.5070614766661394E-2</v>
      </c>
      <c r="L2146">
        <v>3.5070614766661394E-2</v>
      </c>
      <c r="M2146">
        <v>0</v>
      </c>
      <c r="P2146" s="32"/>
      <c r="Q2146" s="32"/>
      <c r="R2146" s="32"/>
    </row>
    <row r="2147" spans="1:18" ht="14.4" x14ac:dyDescent="0.3">
      <c r="A2147" t="s">
        <v>3430</v>
      </c>
      <c r="B2147" s="181" t="s">
        <v>928</v>
      </c>
      <c r="C2147" s="182" t="s">
        <v>3431</v>
      </c>
      <c r="D2147" s="40" t="s">
        <v>3400</v>
      </c>
      <c r="E2147" s="242" t="s">
        <v>943</v>
      </c>
      <c r="F2147" s="184" t="s">
        <v>5080</v>
      </c>
      <c r="G2147" s="371">
        <v>1.0323823333333335</v>
      </c>
      <c r="H2147" s="370">
        <v>0.20220851435071702</v>
      </c>
      <c r="I2147">
        <v>0.15485735</v>
      </c>
      <c r="J2147">
        <v>4.7351164350716998E-2</v>
      </c>
      <c r="K2147">
        <v>4.3211704366847001E-2</v>
      </c>
      <c r="L2147">
        <v>4.3211704366847001E-2</v>
      </c>
      <c r="M2147">
        <v>0</v>
      </c>
      <c r="P2147" s="32"/>
      <c r="Q2147" s="32"/>
      <c r="R2147" s="32"/>
    </row>
    <row r="2148" spans="1:18" ht="14.4" x14ac:dyDescent="0.3">
      <c r="A2148" t="s">
        <v>3432</v>
      </c>
      <c r="B2148" s="181" t="s">
        <v>928</v>
      </c>
      <c r="C2148" s="182" t="s">
        <v>3433</v>
      </c>
      <c r="D2148" s="40" t="s">
        <v>3400</v>
      </c>
      <c r="E2148" s="242" t="s">
        <v>943</v>
      </c>
      <c r="F2148" s="184" t="s">
        <v>5081</v>
      </c>
      <c r="G2148" s="371">
        <v>0.53043631999999996</v>
      </c>
      <c r="H2148" s="370">
        <v>0.1056193691117223</v>
      </c>
      <c r="I2148">
        <v>7.9565447999999997E-2</v>
      </c>
      <c r="J2148">
        <v>2.6053921111722299E-2</v>
      </c>
      <c r="K2148">
        <v>2.3568600967794302E-2</v>
      </c>
      <c r="L2148">
        <v>2.3568600967794302E-2</v>
      </c>
      <c r="M2148">
        <v>0</v>
      </c>
      <c r="P2148" s="32"/>
      <c r="Q2148" s="32"/>
      <c r="R2148" s="32"/>
    </row>
    <row r="2149" spans="1:18" ht="14.4" x14ac:dyDescent="0.3">
      <c r="A2149" t="s">
        <v>3434</v>
      </c>
      <c r="B2149" s="181" t="s">
        <v>928</v>
      </c>
      <c r="C2149" s="182" t="s">
        <v>3435</v>
      </c>
      <c r="D2149" s="40" t="s">
        <v>3400</v>
      </c>
      <c r="E2149" s="242" t="s">
        <v>943</v>
      </c>
      <c r="F2149" s="184" t="s">
        <v>5082</v>
      </c>
      <c r="G2149" s="371">
        <v>1.3993116000000001</v>
      </c>
      <c r="H2149" s="370">
        <v>0.33160324982748601</v>
      </c>
      <c r="I2149">
        <v>0.20989674</v>
      </c>
      <c r="J2149">
        <v>0.121706509827486</v>
      </c>
      <c r="K2149">
        <v>0.107741437116776</v>
      </c>
      <c r="L2149">
        <v>0.107741437116776</v>
      </c>
      <c r="M2149">
        <v>0</v>
      </c>
      <c r="P2149" s="32"/>
      <c r="Q2149" s="32"/>
      <c r="R2149" s="32"/>
    </row>
    <row r="2150" spans="1:18" ht="14.4" x14ac:dyDescent="0.3">
      <c r="A2150" t="s">
        <v>3436</v>
      </c>
      <c r="B2150" s="181" t="s">
        <v>928</v>
      </c>
      <c r="C2150" s="182" t="s">
        <v>3437</v>
      </c>
      <c r="D2150" s="40" t="s">
        <v>3400</v>
      </c>
      <c r="E2150" s="242" t="s">
        <v>943</v>
      </c>
      <c r="F2150" s="184" t="s">
        <v>5083</v>
      </c>
      <c r="G2150" s="371">
        <v>1.4594014666666666</v>
      </c>
      <c r="H2150" s="370">
        <v>0.35564807803918197</v>
      </c>
      <c r="I2150">
        <v>0.21891021999999999</v>
      </c>
      <c r="J2150">
        <v>0.13673785803918198</v>
      </c>
      <c r="K2150">
        <v>0.12275405851751199</v>
      </c>
      <c r="L2150">
        <v>0.12275405851751199</v>
      </c>
      <c r="M2150">
        <v>0</v>
      </c>
      <c r="P2150" s="32"/>
      <c r="Q2150" s="32"/>
      <c r="R2150" s="32"/>
    </row>
    <row r="2151" spans="1:18" ht="14.4" x14ac:dyDescent="0.3">
      <c r="A2151" t="s">
        <v>3438</v>
      </c>
      <c r="B2151" s="181" t="s">
        <v>928</v>
      </c>
      <c r="C2151" s="182" t="s">
        <v>3439</v>
      </c>
      <c r="D2151" s="40" t="s">
        <v>3400</v>
      </c>
      <c r="E2151" s="242" t="s">
        <v>943</v>
      </c>
      <c r="F2151" s="184" t="s">
        <v>5084</v>
      </c>
      <c r="G2151" s="371">
        <v>0.36571155333333333</v>
      </c>
      <c r="H2151" s="370">
        <v>8.6740651139660702E-2</v>
      </c>
      <c r="I2151">
        <v>5.4856732999999998E-2</v>
      </c>
      <c r="J2151">
        <v>3.1883918139660711E-2</v>
      </c>
      <c r="K2151">
        <v>2.8444190377526702E-2</v>
      </c>
      <c r="L2151">
        <v>2.8444190377526702E-2</v>
      </c>
      <c r="M2151">
        <v>0</v>
      </c>
      <c r="P2151" s="32"/>
      <c r="Q2151" s="32"/>
      <c r="R2151" s="32"/>
    </row>
    <row r="2152" spans="1:18" ht="14.4" x14ac:dyDescent="0.3">
      <c r="A2152" t="s">
        <v>3440</v>
      </c>
      <c r="B2152" s="181" t="s">
        <v>928</v>
      </c>
      <c r="C2152" s="182" t="s">
        <v>3441</v>
      </c>
      <c r="D2152" s="40" t="s">
        <v>3400</v>
      </c>
      <c r="E2152" s="242" t="s">
        <v>943</v>
      </c>
      <c r="F2152" s="184" t="s">
        <v>5085</v>
      </c>
      <c r="G2152" s="371">
        <v>0.38643934000000002</v>
      </c>
      <c r="H2152" s="370">
        <v>8.5192298764509594E-2</v>
      </c>
      <c r="I2152">
        <v>5.7965901E-2</v>
      </c>
      <c r="J2152">
        <v>2.7226397764509597E-2</v>
      </c>
      <c r="K2152">
        <v>2.4450045541219597E-2</v>
      </c>
      <c r="L2152">
        <v>2.4450045541219597E-2</v>
      </c>
      <c r="M2152">
        <v>0</v>
      </c>
      <c r="P2152" s="32"/>
      <c r="Q2152" s="32"/>
      <c r="R2152" s="32"/>
    </row>
    <row r="2153" spans="1:18" ht="14.4" x14ac:dyDescent="0.3">
      <c r="A2153" t="s">
        <v>3442</v>
      </c>
      <c r="B2153" s="181" t="s">
        <v>928</v>
      </c>
      <c r="C2153" s="182" t="s">
        <v>3443</v>
      </c>
      <c r="D2153" s="40" t="s">
        <v>3400</v>
      </c>
      <c r="E2153" s="242" t="s">
        <v>943</v>
      </c>
      <c r="F2153" s="184" t="s">
        <v>5086</v>
      </c>
      <c r="G2153" s="371">
        <v>0.32129992000000002</v>
      </c>
      <c r="H2153" s="370">
        <v>8.41425941392758E-2</v>
      </c>
      <c r="I2153">
        <v>4.8194988000000001E-2</v>
      </c>
      <c r="J2153">
        <v>3.5947606139275799E-2</v>
      </c>
      <c r="K2153">
        <v>3.1533237637364799E-2</v>
      </c>
      <c r="L2153">
        <v>3.1533237637364799E-2</v>
      </c>
      <c r="M2153">
        <v>0</v>
      </c>
      <c r="P2153" s="32"/>
      <c r="Q2153" s="32"/>
      <c r="R2153" s="32"/>
    </row>
    <row r="2154" spans="1:18" ht="14.4" x14ac:dyDescent="0.3">
      <c r="A2154" t="s">
        <v>3444</v>
      </c>
      <c r="B2154" s="181" t="s">
        <v>928</v>
      </c>
      <c r="C2154" s="182" t="s">
        <v>3445</v>
      </c>
      <c r="D2154" s="40" t="s">
        <v>3400</v>
      </c>
      <c r="E2154" s="242" t="s">
        <v>943</v>
      </c>
      <c r="F2154" s="184" t="s">
        <v>5087</v>
      </c>
      <c r="G2154" s="371">
        <v>4.5219054000000005</v>
      </c>
      <c r="H2154" s="370">
        <v>0.75561138142702</v>
      </c>
      <c r="I2154">
        <v>0.67828580999999999</v>
      </c>
      <c r="J2154">
        <v>7.7325571427019998E-2</v>
      </c>
      <c r="K2154">
        <v>6.7044310346260003E-2</v>
      </c>
      <c r="L2154">
        <v>6.7044310346260003E-2</v>
      </c>
      <c r="M2154">
        <v>0</v>
      </c>
      <c r="P2154" s="32"/>
      <c r="Q2154" s="32"/>
      <c r="R2154" s="32"/>
    </row>
    <row r="2155" spans="1:18" ht="14.4" x14ac:dyDescent="0.3">
      <c r="B2155" s="181"/>
      <c r="C2155" s="180"/>
      <c r="D2155" s="37" t="s">
        <v>3446</v>
      </c>
      <c r="E2155" s="242"/>
      <c r="F2155"/>
      <c r="I2155"/>
      <c r="J2155"/>
      <c r="K2155"/>
      <c r="L2155"/>
      <c r="M2155"/>
      <c r="N2155" s="39"/>
      <c r="P2155" s="32"/>
      <c r="Q2155" s="32"/>
      <c r="R2155" s="32"/>
    </row>
    <row r="2156" spans="1:18" ht="14.4" x14ac:dyDescent="0.3">
      <c r="A2156" t="s">
        <v>3447</v>
      </c>
      <c r="B2156" s="181" t="s">
        <v>928</v>
      </c>
      <c r="C2156" s="182" t="s">
        <v>3448</v>
      </c>
      <c r="D2156" s="40" t="s">
        <v>3446</v>
      </c>
      <c r="E2156" s="242" t="s">
        <v>943</v>
      </c>
      <c r="F2156" s="184" t="s">
        <v>5088</v>
      </c>
      <c r="G2156" s="371">
        <v>3.3587183333333335</v>
      </c>
      <c r="H2156" s="370">
        <v>0.90687029553764897</v>
      </c>
      <c r="I2156">
        <v>0.50380775</v>
      </c>
      <c r="J2156">
        <v>0.40306254553764898</v>
      </c>
      <c r="K2156">
        <v>0.35773682321283901</v>
      </c>
      <c r="L2156">
        <v>0.35773682321283901</v>
      </c>
      <c r="M2156">
        <v>0</v>
      </c>
      <c r="P2156" s="32"/>
      <c r="Q2156" s="32"/>
      <c r="R2156" s="32"/>
    </row>
    <row r="2157" spans="1:18" ht="14.4" x14ac:dyDescent="0.3">
      <c r="A2157" t="s">
        <v>3449</v>
      </c>
      <c r="B2157" s="181" t="s">
        <v>928</v>
      </c>
      <c r="C2157" s="182" t="s">
        <v>3450</v>
      </c>
      <c r="D2157" s="40" t="s">
        <v>3446</v>
      </c>
      <c r="E2157" s="242" t="s">
        <v>943</v>
      </c>
      <c r="F2157" s="184" t="s">
        <v>5089</v>
      </c>
      <c r="G2157" s="371">
        <v>3.0228300666666668</v>
      </c>
      <c r="H2157" s="370">
        <v>0.80500668643043705</v>
      </c>
      <c r="I2157">
        <v>0.45342451</v>
      </c>
      <c r="J2157">
        <v>0.35158217643043699</v>
      </c>
      <c r="K2157">
        <v>0.32347151228425697</v>
      </c>
      <c r="L2157">
        <v>0.32347151228425697</v>
      </c>
      <c r="M2157">
        <v>0</v>
      </c>
      <c r="P2157" s="32"/>
      <c r="Q2157" s="32"/>
      <c r="R2157" s="32"/>
    </row>
    <row r="2158" spans="1:18" ht="14.4" x14ac:dyDescent="0.3">
      <c r="A2158" t="s">
        <v>3451</v>
      </c>
      <c r="B2158" s="181" t="s">
        <v>928</v>
      </c>
      <c r="C2158" s="182" t="s">
        <v>3452</v>
      </c>
      <c r="D2158" s="40" t="s">
        <v>3446</v>
      </c>
      <c r="E2158" s="242" t="s">
        <v>943</v>
      </c>
      <c r="F2158" s="184" t="s">
        <v>5090</v>
      </c>
      <c r="G2158" s="371">
        <v>1.9305900666666669</v>
      </c>
      <c r="H2158" s="370">
        <v>0.42793366009669198</v>
      </c>
      <c r="I2158">
        <v>0.28958851000000002</v>
      </c>
      <c r="J2158">
        <v>0.13834515009669202</v>
      </c>
      <c r="K2158">
        <v>0.123287739930612</v>
      </c>
      <c r="L2158">
        <v>0.123287739930612</v>
      </c>
      <c r="M2158">
        <v>0</v>
      </c>
      <c r="P2158" s="32"/>
      <c r="Q2158" s="32"/>
      <c r="R2158" s="32"/>
    </row>
    <row r="2159" spans="1:18" ht="14.4" x14ac:dyDescent="0.3">
      <c r="A2159" t="s">
        <v>7982</v>
      </c>
      <c r="B2159" s="181" t="s">
        <v>928</v>
      </c>
      <c r="C2159" s="182" t="s">
        <v>3453</v>
      </c>
      <c r="D2159" s="40" t="s">
        <v>3446</v>
      </c>
      <c r="E2159" s="242" t="s">
        <v>943</v>
      </c>
      <c r="F2159" s="184" t="s">
        <v>7983</v>
      </c>
      <c r="G2159" s="371">
        <v>3.0166329333333337</v>
      </c>
      <c r="H2159" s="370">
        <v>0.61232983063728097</v>
      </c>
      <c r="I2159">
        <v>0.45249494000000001</v>
      </c>
      <c r="J2159">
        <v>0.15983489063728101</v>
      </c>
      <c r="K2159">
        <v>0.13794657907253099</v>
      </c>
      <c r="L2159">
        <v>0.13794657907253099</v>
      </c>
      <c r="M2159">
        <v>0</v>
      </c>
      <c r="P2159" s="32"/>
      <c r="Q2159" s="32"/>
      <c r="R2159" s="32"/>
    </row>
    <row r="2160" spans="1:18" ht="14.4" x14ac:dyDescent="0.3">
      <c r="A2160" t="s">
        <v>7984</v>
      </c>
      <c r="B2160" s="181" t="s">
        <v>928</v>
      </c>
      <c r="C2160" s="182" t="s">
        <v>3454</v>
      </c>
      <c r="D2160" s="40" t="s">
        <v>3446</v>
      </c>
      <c r="E2160" s="242" t="s">
        <v>943</v>
      </c>
      <c r="F2160" s="184" t="s">
        <v>7985</v>
      </c>
      <c r="G2160" s="371">
        <v>2.311347266666667</v>
      </c>
      <c r="H2160" s="370">
        <v>0.60519126495691999</v>
      </c>
      <c r="I2160">
        <v>0.34670209000000002</v>
      </c>
      <c r="J2160">
        <v>0.25848917495692003</v>
      </c>
      <c r="K2160">
        <v>0.22547462221796</v>
      </c>
      <c r="L2160">
        <v>0.22547462221796</v>
      </c>
      <c r="M2160">
        <v>0</v>
      </c>
      <c r="P2160" s="32"/>
      <c r="Q2160" s="32"/>
      <c r="R2160" s="32"/>
    </row>
    <row r="2161" spans="1:18" ht="14.4" x14ac:dyDescent="0.3">
      <c r="A2161" t="s">
        <v>3455</v>
      </c>
      <c r="B2161" s="181" t="s">
        <v>928</v>
      </c>
      <c r="C2161" s="182" t="s">
        <v>3456</v>
      </c>
      <c r="D2161" s="40" t="s">
        <v>3446</v>
      </c>
      <c r="E2161" s="242" t="s">
        <v>943</v>
      </c>
      <c r="F2161" s="184" t="s">
        <v>5091</v>
      </c>
      <c r="G2161" s="371">
        <v>2.6455392666666668</v>
      </c>
      <c r="H2161" s="370">
        <v>0.55411549714804698</v>
      </c>
      <c r="I2161">
        <v>0.39683088999999999</v>
      </c>
      <c r="J2161">
        <v>0.15728460714804698</v>
      </c>
      <c r="K2161">
        <v>0.135487845674747</v>
      </c>
      <c r="L2161">
        <v>0.135487845674747</v>
      </c>
      <c r="M2161">
        <v>0</v>
      </c>
      <c r="P2161" s="32"/>
      <c r="Q2161" s="32"/>
      <c r="R2161" s="32"/>
    </row>
    <row r="2162" spans="1:18" ht="14.4" x14ac:dyDescent="0.3">
      <c r="A2162" t="s">
        <v>3457</v>
      </c>
      <c r="B2162" s="181" t="s">
        <v>928</v>
      </c>
      <c r="C2162" s="182" t="s">
        <v>3458</v>
      </c>
      <c r="D2162" s="40" t="s">
        <v>3446</v>
      </c>
      <c r="E2162" s="242" t="s">
        <v>943</v>
      </c>
      <c r="F2162" s="184" t="s">
        <v>5092</v>
      </c>
      <c r="G2162" s="371">
        <v>1.1331484666666667</v>
      </c>
      <c r="H2162" s="370">
        <v>0.27317458949642404</v>
      </c>
      <c r="I2162">
        <v>0.16997227000000001</v>
      </c>
      <c r="J2162">
        <v>0.103202319496424</v>
      </c>
      <c r="K2162">
        <v>8.9165005699584007E-2</v>
      </c>
      <c r="L2162">
        <v>8.9165005699584007E-2</v>
      </c>
      <c r="M2162">
        <v>0</v>
      </c>
      <c r="P2162" s="32"/>
      <c r="Q2162" s="32"/>
      <c r="R2162" s="32"/>
    </row>
    <row r="2163" spans="1:18" ht="14.4" x14ac:dyDescent="0.3">
      <c r="A2163" t="s">
        <v>3459</v>
      </c>
      <c r="B2163" s="181" t="s">
        <v>928</v>
      </c>
      <c r="C2163" s="182" t="s">
        <v>3460</v>
      </c>
      <c r="D2163" s="40" t="s">
        <v>3446</v>
      </c>
      <c r="E2163" s="242" t="s">
        <v>943</v>
      </c>
      <c r="F2163" s="184" t="s">
        <v>5093</v>
      </c>
      <c r="G2163" s="371">
        <v>4.9728040000000009</v>
      </c>
      <c r="H2163" s="370">
        <v>1.564764819853816</v>
      </c>
      <c r="I2163">
        <v>0.74592060000000004</v>
      </c>
      <c r="J2163">
        <v>0.81884421985381606</v>
      </c>
      <c r="K2163">
        <v>0.759623553006326</v>
      </c>
      <c r="L2163">
        <v>0.759623553006326</v>
      </c>
      <c r="M2163">
        <v>0</v>
      </c>
      <c r="P2163" s="32"/>
      <c r="Q2163" s="32"/>
      <c r="R2163" s="32"/>
    </row>
    <row r="2164" spans="1:18" ht="14.4" x14ac:dyDescent="0.3">
      <c r="A2164" t="s">
        <v>3461</v>
      </c>
      <c r="B2164" s="181" t="s">
        <v>928</v>
      </c>
      <c r="C2164" s="182" t="s">
        <v>3462</v>
      </c>
      <c r="D2164" s="40" t="s">
        <v>3446</v>
      </c>
      <c r="E2164" s="242" t="s">
        <v>943</v>
      </c>
      <c r="F2164" s="184" t="s">
        <v>5094</v>
      </c>
      <c r="G2164" s="371">
        <v>2.7895300666666669</v>
      </c>
      <c r="H2164" s="370">
        <v>0.751571701463011</v>
      </c>
      <c r="I2164">
        <v>0.41842951</v>
      </c>
      <c r="J2164">
        <v>0.33314219146301099</v>
      </c>
      <c r="K2164">
        <v>0.30371254482420096</v>
      </c>
      <c r="L2164">
        <v>0.30371254482420096</v>
      </c>
      <c r="M2164">
        <v>0</v>
      </c>
      <c r="P2164" s="32"/>
      <c r="Q2164" s="32"/>
      <c r="R2164" s="32"/>
    </row>
    <row r="2165" spans="1:18" ht="14.4" x14ac:dyDescent="0.3">
      <c r="A2165" t="s">
        <v>3463</v>
      </c>
      <c r="B2165" s="181" t="s">
        <v>928</v>
      </c>
      <c r="C2165" s="182" t="s">
        <v>3464</v>
      </c>
      <c r="D2165" s="40" t="s">
        <v>3446</v>
      </c>
      <c r="E2165" s="242" t="s">
        <v>943</v>
      </c>
      <c r="F2165" s="184" t="s">
        <v>5095</v>
      </c>
      <c r="G2165" s="371">
        <v>3.3135321333333336</v>
      </c>
      <c r="H2165" s="370">
        <v>0.84931027355586708</v>
      </c>
      <c r="I2165">
        <v>0.49702982000000001</v>
      </c>
      <c r="J2165">
        <v>0.35228045355586701</v>
      </c>
      <c r="K2165">
        <v>0.31964473367885698</v>
      </c>
      <c r="L2165">
        <v>0.31964473367885698</v>
      </c>
      <c r="M2165">
        <v>0</v>
      </c>
      <c r="P2165" s="32"/>
      <c r="Q2165" s="32"/>
      <c r="R2165" s="32"/>
    </row>
    <row r="2166" spans="1:18" ht="14.4" x14ac:dyDescent="0.3">
      <c r="B2166" s="181"/>
      <c r="C2166" s="180"/>
      <c r="D2166" s="37" t="s">
        <v>3465</v>
      </c>
      <c r="E2166" s="242"/>
      <c r="F2166"/>
      <c r="I2166"/>
      <c r="J2166"/>
      <c r="K2166"/>
      <c r="L2166"/>
      <c r="M2166"/>
      <c r="N2166" s="39"/>
      <c r="P2166" s="32"/>
      <c r="Q2166" s="32"/>
      <c r="R2166" s="32"/>
    </row>
    <row r="2167" spans="1:18" ht="14.4" x14ac:dyDescent="0.3">
      <c r="A2167" t="s">
        <v>3466</v>
      </c>
      <c r="B2167" s="181" t="s">
        <v>928</v>
      </c>
      <c r="C2167" s="182" t="s">
        <v>3467</v>
      </c>
      <c r="D2167" s="40" t="s">
        <v>3465</v>
      </c>
      <c r="E2167" s="242" t="s">
        <v>943</v>
      </c>
      <c r="F2167" s="184" t="s">
        <v>5096</v>
      </c>
      <c r="G2167" s="371">
        <v>1.2018329999999999</v>
      </c>
      <c r="H2167" s="370">
        <v>0.29960220970016394</v>
      </c>
      <c r="I2167">
        <v>0.18027494999999999</v>
      </c>
      <c r="J2167">
        <v>0.11932725970016397</v>
      </c>
      <c r="K2167">
        <v>0.10038984145273398</v>
      </c>
      <c r="L2167">
        <v>0.10038984145273398</v>
      </c>
      <c r="M2167">
        <v>0</v>
      </c>
      <c r="P2167" s="32"/>
      <c r="Q2167" s="32"/>
      <c r="R2167" s="32"/>
    </row>
    <row r="2168" spans="1:18" ht="14.4" x14ac:dyDescent="0.3">
      <c r="A2168" t="s">
        <v>3468</v>
      </c>
      <c r="B2168" s="181" t="s">
        <v>928</v>
      </c>
      <c r="C2168" s="182" t="s">
        <v>3469</v>
      </c>
      <c r="D2168" s="40" t="s">
        <v>3465</v>
      </c>
      <c r="E2168" s="242" t="s">
        <v>943</v>
      </c>
      <c r="F2168" s="184" t="s">
        <v>5097</v>
      </c>
      <c r="G2168" s="371">
        <v>0.81487480000000001</v>
      </c>
      <c r="H2168" s="370">
        <v>0.250026756489101</v>
      </c>
      <c r="I2168">
        <v>0.12223122</v>
      </c>
      <c r="J2168">
        <v>0.127795536489101</v>
      </c>
      <c r="K2168">
        <v>0.10651879422861099</v>
      </c>
      <c r="L2168">
        <v>0.10651879422861099</v>
      </c>
      <c r="M2168">
        <v>0</v>
      </c>
      <c r="P2168" s="32"/>
      <c r="Q2168" s="32"/>
      <c r="R2168" s="32"/>
    </row>
    <row r="2169" spans="1:18" ht="14.4" x14ac:dyDescent="0.3">
      <c r="A2169" t="s">
        <v>7986</v>
      </c>
      <c r="B2169" s="181" t="s">
        <v>928</v>
      </c>
      <c r="C2169" s="182" t="s">
        <v>3470</v>
      </c>
      <c r="D2169" s="40" t="s">
        <v>3465</v>
      </c>
      <c r="E2169" s="242" t="s">
        <v>943</v>
      </c>
      <c r="F2169" s="184" t="s">
        <v>7987</v>
      </c>
      <c r="G2169" s="371">
        <v>1.6218090000000001</v>
      </c>
      <c r="H2169" s="370">
        <v>0.40003782160394297</v>
      </c>
      <c r="I2169">
        <v>0.24327135</v>
      </c>
      <c r="J2169">
        <v>0.156766471603943</v>
      </c>
      <c r="K2169">
        <v>0.132786957801793</v>
      </c>
      <c r="L2169">
        <v>0.132786957801793</v>
      </c>
      <c r="M2169">
        <v>0</v>
      </c>
      <c r="P2169" s="32"/>
      <c r="Q2169" s="32"/>
      <c r="R2169" s="32"/>
    </row>
    <row r="2170" spans="1:18" ht="14.4" x14ac:dyDescent="0.3">
      <c r="A2170" t="s">
        <v>3471</v>
      </c>
      <c r="B2170" s="181" t="s">
        <v>928</v>
      </c>
      <c r="C2170" s="182" t="s">
        <v>3472</v>
      </c>
      <c r="D2170" s="40" t="s">
        <v>3465</v>
      </c>
      <c r="E2170" s="242" t="s">
        <v>943</v>
      </c>
      <c r="F2170" s="184" t="s">
        <v>5098</v>
      </c>
      <c r="G2170" s="371">
        <v>0.97928079999999995</v>
      </c>
      <c r="H2170" s="370">
        <v>0.274883337687926</v>
      </c>
      <c r="I2170">
        <v>0.14689211999999999</v>
      </c>
      <c r="J2170">
        <v>0.12799121768792604</v>
      </c>
      <c r="K2170">
        <v>0.109808622896006</v>
      </c>
      <c r="L2170">
        <v>0.109808622896006</v>
      </c>
      <c r="M2170">
        <v>0</v>
      </c>
      <c r="P2170" s="32"/>
      <c r="Q2170" s="32"/>
      <c r="R2170" s="32"/>
    </row>
    <row r="2171" spans="1:18" ht="14.4" x14ac:dyDescent="0.3">
      <c r="A2171" t="s">
        <v>3473</v>
      </c>
      <c r="B2171" s="181" t="s">
        <v>928</v>
      </c>
      <c r="C2171" s="182" t="s">
        <v>3474</v>
      </c>
      <c r="D2171" s="40" t="s">
        <v>3465</v>
      </c>
      <c r="E2171" s="242" t="s">
        <v>943</v>
      </c>
      <c r="F2171" s="184" t="s">
        <v>5099</v>
      </c>
      <c r="G2171" s="371">
        <v>1.1599860666666668</v>
      </c>
      <c r="H2171" s="370">
        <v>0.30983160209354199</v>
      </c>
      <c r="I2171">
        <v>0.17399791000000001</v>
      </c>
      <c r="J2171">
        <v>0.13583369209354201</v>
      </c>
      <c r="K2171">
        <v>0.11455656119369201</v>
      </c>
      <c r="L2171">
        <v>0.11455656119369201</v>
      </c>
      <c r="M2171">
        <v>0</v>
      </c>
      <c r="P2171" s="32"/>
      <c r="Q2171" s="32"/>
      <c r="R2171" s="32"/>
    </row>
    <row r="2172" spans="1:18" ht="14.4" x14ac:dyDescent="0.3">
      <c r="A2172" t="s">
        <v>7988</v>
      </c>
      <c r="B2172" s="181" t="s">
        <v>928</v>
      </c>
      <c r="C2172" s="182" t="s">
        <v>3475</v>
      </c>
      <c r="D2172" s="40" t="s">
        <v>3465</v>
      </c>
      <c r="E2172" s="242" t="s">
        <v>943</v>
      </c>
      <c r="F2172" s="184" t="s">
        <v>7989</v>
      </c>
      <c r="G2172" s="371">
        <v>1.9710670666666668</v>
      </c>
      <c r="H2172" s="370">
        <v>0.47455182467734403</v>
      </c>
      <c r="I2172">
        <v>0.29566006</v>
      </c>
      <c r="J2172">
        <v>0.178891764677344</v>
      </c>
      <c r="K2172">
        <v>0.160816859424744</v>
      </c>
      <c r="L2172">
        <v>0.160816859424744</v>
      </c>
      <c r="M2172">
        <v>0</v>
      </c>
      <c r="P2172" s="32"/>
      <c r="Q2172" s="32"/>
      <c r="R2172" s="32"/>
    </row>
    <row r="2173" spans="1:18" ht="14.4" x14ac:dyDescent="0.3">
      <c r="A2173" t="s">
        <v>7990</v>
      </c>
      <c r="B2173" s="181" t="s">
        <v>928</v>
      </c>
      <c r="C2173" s="182" t="s">
        <v>3476</v>
      </c>
      <c r="D2173" s="40" t="s">
        <v>3465</v>
      </c>
      <c r="E2173" s="242" t="s">
        <v>943</v>
      </c>
      <c r="F2173" s="184" t="s">
        <v>7991</v>
      </c>
      <c r="G2173" s="371">
        <v>2.3007010000000001</v>
      </c>
      <c r="H2173" s="370">
        <v>0.565851171420512</v>
      </c>
      <c r="I2173">
        <v>0.34510515000000003</v>
      </c>
      <c r="J2173">
        <v>0.220746021420512</v>
      </c>
      <c r="K2173">
        <v>0.200484682315272</v>
      </c>
      <c r="L2173">
        <v>0.200484682315272</v>
      </c>
      <c r="M2173">
        <v>0</v>
      </c>
      <c r="P2173" s="32"/>
      <c r="Q2173" s="32"/>
      <c r="R2173" s="32"/>
    </row>
    <row r="2174" spans="1:18" ht="14.4" x14ac:dyDescent="0.3">
      <c r="B2174" s="181"/>
      <c r="C2174" s="180"/>
      <c r="D2174" s="37" t="s">
        <v>3477</v>
      </c>
      <c r="E2174" s="242"/>
      <c r="F2174"/>
      <c r="I2174"/>
      <c r="J2174"/>
      <c r="K2174"/>
      <c r="L2174"/>
      <c r="M2174"/>
      <c r="N2174" s="39"/>
      <c r="P2174" s="32"/>
      <c r="Q2174" s="32"/>
      <c r="R2174" s="32"/>
    </row>
    <row r="2175" spans="1:18" ht="14.4" x14ac:dyDescent="0.3">
      <c r="A2175" t="s">
        <v>3478</v>
      </c>
      <c r="B2175" s="181" t="s">
        <v>928</v>
      </c>
      <c r="C2175" s="182" t="s">
        <v>3479</v>
      </c>
      <c r="D2175" s="40" t="s">
        <v>3477</v>
      </c>
      <c r="E2175" s="242" t="s">
        <v>943</v>
      </c>
      <c r="F2175" s="184" t="s">
        <v>5100</v>
      </c>
      <c r="G2175" s="371">
        <v>1.3962032</v>
      </c>
      <c r="H2175" s="370">
        <v>0.24164887548446101</v>
      </c>
      <c r="I2175">
        <v>0.20943048</v>
      </c>
      <c r="J2175">
        <v>3.2218395484460996E-2</v>
      </c>
      <c r="K2175">
        <v>2.9194422196901E-2</v>
      </c>
      <c r="L2175">
        <v>2.9194422196901E-2</v>
      </c>
      <c r="M2175">
        <v>0</v>
      </c>
      <c r="P2175" s="32"/>
      <c r="Q2175" s="32"/>
      <c r="R2175" s="32"/>
    </row>
    <row r="2176" spans="1:18" ht="14.4" x14ac:dyDescent="0.3">
      <c r="A2176" t="s">
        <v>3480</v>
      </c>
      <c r="B2176" s="181" t="s">
        <v>928</v>
      </c>
      <c r="C2176" s="182" t="s">
        <v>3481</v>
      </c>
      <c r="D2176" s="40" t="s">
        <v>3477</v>
      </c>
      <c r="E2176" s="242" t="s">
        <v>943</v>
      </c>
      <c r="F2176" s="184" t="s">
        <v>5101</v>
      </c>
      <c r="G2176" s="371">
        <v>0.84134733333333345</v>
      </c>
      <c r="H2176" s="370">
        <v>0.21908745696892701</v>
      </c>
      <c r="I2176">
        <v>0.12620210000000001</v>
      </c>
      <c r="J2176">
        <v>9.2885356968926996E-2</v>
      </c>
      <c r="K2176">
        <v>8.2043528155236994E-2</v>
      </c>
      <c r="L2176">
        <v>8.2043528155236994E-2</v>
      </c>
      <c r="M2176">
        <v>0</v>
      </c>
      <c r="P2176" s="32"/>
      <c r="Q2176" s="32"/>
      <c r="R2176" s="32"/>
    </row>
    <row r="2177" spans="1:18" ht="14.4" x14ac:dyDescent="0.3">
      <c r="A2177" t="s">
        <v>3482</v>
      </c>
      <c r="B2177" s="181" t="s">
        <v>928</v>
      </c>
      <c r="C2177" s="182" t="s">
        <v>3483</v>
      </c>
      <c r="D2177" s="40" t="s">
        <v>3477</v>
      </c>
      <c r="E2177" s="242" t="s">
        <v>943</v>
      </c>
      <c r="F2177" s="184" t="s">
        <v>5102</v>
      </c>
      <c r="G2177" s="371">
        <v>1.2802716666666667</v>
      </c>
      <c r="H2177" s="370">
        <v>0.30566715556542401</v>
      </c>
      <c r="I2177">
        <v>0.19204075000000001</v>
      </c>
      <c r="J2177">
        <v>0.11362640556542401</v>
      </c>
      <c r="K2177">
        <v>0.10293710720937402</v>
      </c>
      <c r="L2177">
        <v>0.10293710720937402</v>
      </c>
      <c r="M2177">
        <v>0</v>
      </c>
      <c r="P2177" s="32"/>
      <c r="Q2177" s="32"/>
      <c r="R2177" s="32"/>
    </row>
    <row r="2178" spans="1:18" ht="14.4" x14ac:dyDescent="0.3">
      <c r="A2178" t="s">
        <v>3484</v>
      </c>
      <c r="B2178" s="181" t="s">
        <v>928</v>
      </c>
      <c r="C2178" s="182" t="s">
        <v>3485</v>
      </c>
      <c r="D2178" s="40" t="s">
        <v>3477</v>
      </c>
      <c r="E2178" s="242" t="s">
        <v>943</v>
      </c>
      <c r="F2178" s="184" t="s">
        <v>5103</v>
      </c>
      <c r="G2178" s="371">
        <v>1.3403614666666668</v>
      </c>
      <c r="H2178" s="370">
        <v>0.32971197577710998</v>
      </c>
      <c r="I2178">
        <v>0.20105422000000001</v>
      </c>
      <c r="J2178">
        <v>0.12865775577711</v>
      </c>
      <c r="K2178">
        <v>0.11794973061011001</v>
      </c>
      <c r="L2178">
        <v>0.11794973061011001</v>
      </c>
      <c r="M2178">
        <v>0</v>
      </c>
      <c r="P2178" s="32"/>
      <c r="Q2178" s="32"/>
      <c r="R2178" s="32"/>
    </row>
    <row r="2179" spans="1:18" ht="14.4" x14ac:dyDescent="0.3">
      <c r="A2179" t="s">
        <v>3486</v>
      </c>
      <c r="B2179" s="181" t="s">
        <v>928</v>
      </c>
      <c r="C2179" s="182" t="s">
        <v>3487</v>
      </c>
      <c r="D2179" s="40" t="s">
        <v>3477</v>
      </c>
      <c r="E2179" s="242" t="s">
        <v>943</v>
      </c>
      <c r="F2179" s="184" t="s">
        <v>5104</v>
      </c>
      <c r="G2179" s="371">
        <v>0.48358808666666669</v>
      </c>
      <c r="H2179" s="370">
        <v>0.16134208339394501</v>
      </c>
      <c r="I2179">
        <v>7.2538213000000004E-2</v>
      </c>
      <c r="J2179">
        <v>8.8803870393945009E-2</v>
      </c>
      <c r="K2179">
        <v>7.8063307574805008E-2</v>
      </c>
      <c r="L2179">
        <v>7.8063307574805008E-2</v>
      </c>
      <c r="M2179">
        <v>0</v>
      </c>
      <c r="P2179" s="32"/>
      <c r="Q2179" s="32"/>
      <c r="R2179" s="32"/>
    </row>
    <row r="2180" spans="1:18" ht="14.4" x14ac:dyDescent="0.3">
      <c r="A2180" t="s">
        <v>3488</v>
      </c>
      <c r="B2180" s="181" t="s">
        <v>928</v>
      </c>
      <c r="C2180" s="182" t="s">
        <v>3489</v>
      </c>
      <c r="D2180" s="40" t="s">
        <v>3477</v>
      </c>
      <c r="E2180" s="242" t="s">
        <v>943</v>
      </c>
      <c r="F2180" s="184" t="s">
        <v>5105</v>
      </c>
      <c r="G2180" s="371">
        <v>0.56593214666666669</v>
      </c>
      <c r="H2180" s="370">
        <v>0.194044599225037</v>
      </c>
      <c r="I2180">
        <v>8.4889822000000004E-2</v>
      </c>
      <c r="J2180">
        <v>0.109154777225037</v>
      </c>
      <c r="K2180">
        <v>9.3673102882597004E-2</v>
      </c>
      <c r="L2180">
        <v>9.3673102882597004E-2</v>
      </c>
      <c r="M2180">
        <v>0</v>
      </c>
      <c r="P2180" s="32"/>
      <c r="Q2180" s="32"/>
      <c r="R2180" s="32"/>
    </row>
    <row r="2181" spans="1:18" ht="14.4" x14ac:dyDescent="0.3">
      <c r="A2181" t="s">
        <v>3490</v>
      </c>
      <c r="B2181" s="181" t="s">
        <v>928</v>
      </c>
      <c r="C2181" s="182" t="s">
        <v>3491</v>
      </c>
      <c r="D2181" s="40" t="s">
        <v>3477</v>
      </c>
      <c r="E2181" s="242" t="s">
        <v>943</v>
      </c>
      <c r="F2181" s="184" t="s">
        <v>5106</v>
      </c>
      <c r="G2181" s="371">
        <v>0.23934352666666669</v>
      </c>
      <c r="H2181" s="370">
        <v>6.4904794774983898E-2</v>
      </c>
      <c r="I2181">
        <v>3.5901529000000001E-2</v>
      </c>
      <c r="J2181">
        <v>2.9003265774983904E-2</v>
      </c>
      <c r="K2181">
        <v>2.5560808485691904E-2</v>
      </c>
      <c r="L2181">
        <v>2.5560808485691904E-2</v>
      </c>
      <c r="M2181">
        <v>0</v>
      </c>
      <c r="P2181" s="32"/>
      <c r="Q2181" s="32"/>
      <c r="R2181" s="32"/>
    </row>
    <row r="2182" spans="1:18" ht="14.4" x14ac:dyDescent="0.3">
      <c r="A2182" t="s">
        <v>3492</v>
      </c>
      <c r="B2182" s="181" t="s">
        <v>928</v>
      </c>
      <c r="C2182" s="182" t="s">
        <v>3493</v>
      </c>
      <c r="D2182" s="40" t="s">
        <v>3477</v>
      </c>
      <c r="E2182" s="242" t="s">
        <v>943</v>
      </c>
      <c r="F2182" s="184" t="s">
        <v>5107</v>
      </c>
      <c r="G2182" s="371">
        <v>0.56593214666666669</v>
      </c>
      <c r="H2182" s="370">
        <v>0.194044599225037</v>
      </c>
      <c r="I2182">
        <v>8.4889822000000004E-2</v>
      </c>
      <c r="J2182">
        <v>0.109154777225037</v>
      </c>
      <c r="K2182">
        <v>9.3673102882597004E-2</v>
      </c>
      <c r="L2182">
        <v>9.3673102882597004E-2</v>
      </c>
      <c r="M2182">
        <v>0</v>
      </c>
      <c r="P2182" s="32"/>
      <c r="Q2182" s="32"/>
      <c r="R2182" s="32"/>
    </row>
    <row r="2183" spans="1:18" ht="14.4" x14ac:dyDescent="0.3">
      <c r="A2183" t="s">
        <v>3494</v>
      </c>
      <c r="B2183" s="181" t="s">
        <v>928</v>
      </c>
      <c r="C2183" s="182" t="s">
        <v>3495</v>
      </c>
      <c r="D2183" s="40" t="s">
        <v>3477</v>
      </c>
      <c r="E2183" s="242" t="s">
        <v>943</v>
      </c>
      <c r="F2183" s="184" t="s">
        <v>5108</v>
      </c>
      <c r="G2183" s="371">
        <v>0.31901433333333334</v>
      </c>
      <c r="H2183" s="370">
        <v>9.2471368761698397E-2</v>
      </c>
      <c r="I2183">
        <v>4.7852150000000003E-2</v>
      </c>
      <c r="J2183">
        <v>4.4619218761698401E-2</v>
      </c>
      <c r="K2183">
        <v>3.9372889347941399E-2</v>
      </c>
      <c r="L2183">
        <v>3.9372889347941399E-2</v>
      </c>
      <c r="M2183">
        <v>0</v>
      </c>
      <c r="P2183" s="32"/>
      <c r="Q2183" s="32"/>
      <c r="R2183" s="32"/>
    </row>
    <row r="2184" spans="1:18" ht="14.4" x14ac:dyDescent="0.3">
      <c r="A2184" t="s">
        <v>3496</v>
      </c>
      <c r="B2184" s="181" t="s">
        <v>928</v>
      </c>
      <c r="C2184" s="182" t="s">
        <v>3497</v>
      </c>
      <c r="D2184" s="40" t="s">
        <v>3477</v>
      </c>
      <c r="E2184" s="242" t="s">
        <v>943</v>
      </c>
      <c r="F2184" s="184" t="s">
        <v>5109</v>
      </c>
      <c r="G2184" s="371">
        <v>1.4934837333333335</v>
      </c>
      <c r="H2184" s="370">
        <v>0.272630756615382</v>
      </c>
      <c r="I2184">
        <v>0.22402256000000001</v>
      </c>
      <c r="J2184">
        <v>4.8608196615382002E-2</v>
      </c>
      <c r="K2184">
        <v>4.2639714422482003E-2</v>
      </c>
      <c r="L2184">
        <v>4.2639714422482003E-2</v>
      </c>
      <c r="M2184">
        <v>0</v>
      </c>
      <c r="P2184" s="32"/>
      <c r="Q2184" s="32"/>
      <c r="R2184" s="32"/>
    </row>
    <row r="2185" spans="1:18" ht="14.4" x14ac:dyDescent="0.3">
      <c r="A2185" t="s">
        <v>3498</v>
      </c>
      <c r="B2185" s="181" t="s">
        <v>928</v>
      </c>
      <c r="C2185" s="182" t="s">
        <v>3499</v>
      </c>
      <c r="D2185" s="40" t="s">
        <v>3477</v>
      </c>
      <c r="E2185" s="242" t="s">
        <v>943</v>
      </c>
      <c r="F2185" s="184" t="s">
        <v>5110</v>
      </c>
      <c r="G2185" s="371">
        <v>1.3921999333333333</v>
      </c>
      <c r="H2185" s="370">
        <v>0.22209155804171699</v>
      </c>
      <c r="I2185">
        <v>0.20882998999999999</v>
      </c>
      <c r="J2185">
        <v>1.3261568041717001E-2</v>
      </c>
      <c r="K2185">
        <v>1.2799970834003001E-2</v>
      </c>
      <c r="L2185">
        <v>1.2799970834003001E-2</v>
      </c>
      <c r="M2185">
        <v>0</v>
      </c>
      <c r="P2185" s="32"/>
      <c r="Q2185" s="32"/>
      <c r="R2185" s="32"/>
    </row>
    <row r="2186" spans="1:18" ht="14.4" x14ac:dyDescent="0.3">
      <c r="A2186" t="s">
        <v>3500</v>
      </c>
      <c r="B2186" s="181" t="s">
        <v>928</v>
      </c>
      <c r="C2186" s="182" t="s">
        <v>3501</v>
      </c>
      <c r="D2186" s="40" t="s">
        <v>3477</v>
      </c>
      <c r="E2186" s="242" t="s">
        <v>943</v>
      </c>
      <c r="F2186" s="184" t="s">
        <v>5111</v>
      </c>
      <c r="G2186" s="371">
        <v>0.36243125333333337</v>
      </c>
      <c r="H2186" s="370">
        <v>0.10385183186515801</v>
      </c>
      <c r="I2186">
        <v>5.4364688000000001E-2</v>
      </c>
      <c r="J2186">
        <v>4.9487143865158005E-2</v>
      </c>
      <c r="K2186">
        <v>4.2395504599208003E-2</v>
      </c>
      <c r="L2186">
        <v>4.2395504599208003E-2</v>
      </c>
      <c r="M2186">
        <v>0</v>
      </c>
      <c r="P2186" s="32"/>
      <c r="Q2186" s="32"/>
      <c r="R2186" s="32"/>
    </row>
    <row r="2187" spans="1:18" ht="14.4" x14ac:dyDescent="0.3">
      <c r="A2187" t="s">
        <v>3502</v>
      </c>
      <c r="B2187" s="181" t="s">
        <v>928</v>
      </c>
      <c r="C2187" s="182" t="s">
        <v>3503</v>
      </c>
      <c r="D2187" s="40" t="s">
        <v>3477</v>
      </c>
      <c r="E2187" s="242" t="s">
        <v>943</v>
      </c>
      <c r="F2187" s="184" t="s">
        <v>5112</v>
      </c>
      <c r="G2187" s="371">
        <v>0.35195816000000002</v>
      </c>
      <c r="H2187" s="370">
        <v>9.8420939134723107E-2</v>
      </c>
      <c r="I2187">
        <v>5.2793724E-2</v>
      </c>
      <c r="J2187">
        <v>4.5627215134723099E-2</v>
      </c>
      <c r="K2187">
        <v>4.0380441316183104E-2</v>
      </c>
      <c r="L2187">
        <v>4.0380441316183104E-2</v>
      </c>
      <c r="M2187">
        <v>0</v>
      </c>
      <c r="P2187" s="32"/>
      <c r="Q2187" s="32"/>
      <c r="R2187" s="32"/>
    </row>
    <row r="2188" spans="1:18" ht="14.4" x14ac:dyDescent="0.3">
      <c r="A2188" t="s">
        <v>5418</v>
      </c>
      <c r="B2188" s="181" t="s">
        <v>928</v>
      </c>
      <c r="C2188" s="182" t="s">
        <v>3504</v>
      </c>
      <c r="D2188" s="40" t="s">
        <v>3477</v>
      </c>
      <c r="E2188" s="242" t="s">
        <v>943</v>
      </c>
      <c r="F2188" s="184" t="s">
        <v>5419</v>
      </c>
      <c r="G2188" s="371">
        <v>0.35195816000000002</v>
      </c>
      <c r="H2188" s="370">
        <v>9.8420939134723107E-2</v>
      </c>
      <c r="I2188">
        <v>5.2793724E-2</v>
      </c>
      <c r="J2188">
        <v>4.5627215134723099E-2</v>
      </c>
      <c r="K2188">
        <v>4.0380441316183104E-2</v>
      </c>
      <c r="L2188">
        <v>4.0380441316183104E-2</v>
      </c>
      <c r="M2188">
        <v>0</v>
      </c>
      <c r="P2188" s="32"/>
      <c r="Q2188" s="32"/>
      <c r="R2188" s="32"/>
    </row>
    <row r="2189" spans="1:18" ht="14.4" x14ac:dyDescent="0.3">
      <c r="A2189" t="s">
        <v>3505</v>
      </c>
      <c r="B2189" s="181" t="s">
        <v>928</v>
      </c>
      <c r="C2189" s="182" t="s">
        <v>3506</v>
      </c>
      <c r="D2189" s="40" t="s">
        <v>3477</v>
      </c>
      <c r="E2189" s="242" t="s">
        <v>943</v>
      </c>
      <c r="F2189" s="184" t="s">
        <v>5113</v>
      </c>
      <c r="G2189" s="371">
        <v>1.9157866000000001</v>
      </c>
      <c r="H2189" s="370">
        <v>0.37661734352147624</v>
      </c>
      <c r="I2189">
        <v>0.28736799000000002</v>
      </c>
      <c r="J2189">
        <v>8.9249353521476199E-2</v>
      </c>
      <c r="K2189">
        <v>8.7284990027557199E-2</v>
      </c>
      <c r="L2189">
        <v>8.7284990027557199E-2</v>
      </c>
      <c r="M2189">
        <v>0</v>
      </c>
      <c r="O2189" s="372"/>
      <c r="P2189" s="32"/>
      <c r="Q2189" s="32"/>
      <c r="R2189" s="32"/>
    </row>
    <row r="2190" spans="1:18" ht="14.4" x14ac:dyDescent="0.3">
      <c r="A2190" t="s">
        <v>3507</v>
      </c>
      <c r="B2190" s="181" t="s">
        <v>928</v>
      </c>
      <c r="C2190" s="182" t="s">
        <v>3508</v>
      </c>
      <c r="D2190" s="40" t="s">
        <v>3477</v>
      </c>
      <c r="E2190" s="242" t="s">
        <v>943</v>
      </c>
      <c r="F2190" s="184" t="s">
        <v>5114</v>
      </c>
      <c r="G2190" s="371">
        <v>0.28763712666666669</v>
      </c>
      <c r="H2190" s="370">
        <v>8.2484831030176009E-2</v>
      </c>
      <c r="I2190">
        <v>4.3145569000000002E-2</v>
      </c>
      <c r="J2190">
        <v>3.9339262030175993E-2</v>
      </c>
      <c r="K2190">
        <v>3.4466065064145998E-2</v>
      </c>
      <c r="L2190">
        <v>3.4466065064145998E-2</v>
      </c>
      <c r="M2190">
        <v>0</v>
      </c>
      <c r="P2190" s="32"/>
      <c r="Q2190" s="32"/>
      <c r="R2190" s="32"/>
    </row>
    <row r="2191" spans="1:18" ht="14.4" x14ac:dyDescent="0.3">
      <c r="A2191" t="s">
        <v>3509</v>
      </c>
      <c r="B2191" s="181" t="s">
        <v>928</v>
      </c>
      <c r="C2191" s="182" t="s">
        <v>3510</v>
      </c>
      <c r="D2191" s="40" t="s">
        <v>3477</v>
      </c>
      <c r="E2191" s="242" t="s">
        <v>943</v>
      </c>
      <c r="F2191" s="184" t="s">
        <v>5115</v>
      </c>
      <c r="G2191" s="371">
        <v>1.3739666000000001</v>
      </c>
      <c r="H2191" s="370">
        <v>0.30185603851687298</v>
      </c>
      <c r="I2191">
        <v>0.20609499000000001</v>
      </c>
      <c r="J2191">
        <v>9.576104851687299E-2</v>
      </c>
      <c r="K2191">
        <v>8.4902262678372989E-2</v>
      </c>
      <c r="L2191">
        <v>8.4902262678372989E-2</v>
      </c>
      <c r="M2191">
        <v>0</v>
      </c>
      <c r="P2191" s="32"/>
      <c r="Q2191" s="32"/>
      <c r="R2191" s="32"/>
    </row>
    <row r="2192" spans="1:18" ht="14.4" x14ac:dyDescent="0.3">
      <c r="A2192" t="s">
        <v>3511</v>
      </c>
      <c r="B2192" s="181" t="s">
        <v>928</v>
      </c>
      <c r="C2192" s="182" t="s">
        <v>3512</v>
      </c>
      <c r="D2192" s="40" t="s">
        <v>3477</v>
      </c>
      <c r="E2192" s="242" t="s">
        <v>943</v>
      </c>
      <c r="F2192" s="184" t="s">
        <v>5116</v>
      </c>
      <c r="G2192" s="371">
        <v>1.4340564</v>
      </c>
      <c r="H2192" s="370">
        <v>0.32590086072856</v>
      </c>
      <c r="I2192">
        <v>0.21510846</v>
      </c>
      <c r="J2192">
        <v>0.11079240072855999</v>
      </c>
      <c r="K2192">
        <v>9.991488707910999E-2</v>
      </c>
      <c r="L2192">
        <v>9.991488707910999E-2</v>
      </c>
      <c r="M2192">
        <v>0</v>
      </c>
      <c r="P2192" s="32"/>
      <c r="Q2192" s="32"/>
      <c r="R2192" s="32"/>
    </row>
    <row r="2193" spans="1:18" ht="14.4" x14ac:dyDescent="0.3">
      <c r="A2193" t="s">
        <v>7992</v>
      </c>
      <c r="B2193" s="181" t="s">
        <v>928</v>
      </c>
      <c r="C2193" s="182" t="s">
        <v>3513</v>
      </c>
      <c r="D2193" s="40" t="s">
        <v>3477</v>
      </c>
      <c r="E2193" s="242" t="s">
        <v>943</v>
      </c>
      <c r="F2193" s="184" t="s">
        <v>7993</v>
      </c>
      <c r="G2193" s="371">
        <v>0.48655299333333341</v>
      </c>
      <c r="H2193" s="370">
        <v>0.139266422311074</v>
      </c>
      <c r="I2193">
        <v>7.2982949000000005E-2</v>
      </c>
      <c r="J2193">
        <v>6.6283473311074009E-2</v>
      </c>
      <c r="K2193">
        <v>6.0317564505694005E-2</v>
      </c>
      <c r="L2193">
        <v>6.0317564505694005E-2</v>
      </c>
      <c r="M2193">
        <v>0</v>
      </c>
      <c r="P2193" s="32"/>
      <c r="Q2193" s="32"/>
      <c r="R2193" s="32"/>
    </row>
    <row r="2194" spans="1:18" ht="14.4" x14ac:dyDescent="0.3">
      <c r="A2194" t="s">
        <v>7994</v>
      </c>
      <c r="B2194" s="181" t="s">
        <v>928</v>
      </c>
      <c r="C2194" s="182" t="s">
        <v>3514</v>
      </c>
      <c r="D2194" s="40" t="s">
        <v>3477</v>
      </c>
      <c r="E2194" s="242" t="s">
        <v>943</v>
      </c>
      <c r="F2194" s="184" t="s">
        <v>7995</v>
      </c>
      <c r="G2194" s="371">
        <v>0.81886853333333331</v>
      </c>
      <c r="H2194" s="370">
        <v>0.21385405452738498</v>
      </c>
      <c r="I2194">
        <v>0.12283028</v>
      </c>
      <c r="J2194">
        <v>9.1023774527384999E-2</v>
      </c>
      <c r="K2194">
        <v>7.9888800671905E-2</v>
      </c>
      <c r="L2194">
        <v>7.9888800671905E-2</v>
      </c>
      <c r="M2194">
        <v>0</v>
      </c>
      <c r="P2194" s="32"/>
      <c r="Q2194" s="32"/>
      <c r="R2194" s="32"/>
    </row>
    <row r="2195" spans="1:18" ht="14.4" x14ac:dyDescent="0.3">
      <c r="A2195" t="s">
        <v>3515</v>
      </c>
      <c r="B2195" s="181" t="s">
        <v>928</v>
      </c>
      <c r="C2195" s="182" t="s">
        <v>3516</v>
      </c>
      <c r="D2195" s="40" t="s">
        <v>3477</v>
      </c>
      <c r="E2195" s="242" t="s">
        <v>943</v>
      </c>
      <c r="F2195" s="184" t="s">
        <v>5117</v>
      </c>
      <c r="G2195" s="371">
        <v>2.3590208000000001</v>
      </c>
      <c r="H2195" s="370">
        <v>0.36922124340225804</v>
      </c>
      <c r="I2195">
        <v>0.35385312000000002</v>
      </c>
      <c r="J2195">
        <v>1.5368123402258002E-2</v>
      </c>
      <c r="K2195">
        <v>1.4163094558048001E-2</v>
      </c>
      <c r="L2195">
        <v>1.4163094558048001E-2</v>
      </c>
      <c r="M2195">
        <v>0</v>
      </c>
      <c r="P2195" s="32"/>
      <c r="Q2195" s="32"/>
      <c r="R2195" s="32"/>
    </row>
    <row r="2196" spans="1:18" ht="14.4" x14ac:dyDescent="0.3">
      <c r="A2196" t="s">
        <v>3517</v>
      </c>
      <c r="B2196" s="181" t="s">
        <v>928</v>
      </c>
      <c r="C2196" s="182" t="s">
        <v>3518</v>
      </c>
      <c r="D2196" s="40" t="s">
        <v>3477</v>
      </c>
      <c r="E2196" s="242" t="s">
        <v>943</v>
      </c>
      <c r="F2196" s="184" t="s">
        <v>5118</v>
      </c>
      <c r="G2196" s="371">
        <v>1.2813994000000002</v>
      </c>
      <c r="H2196" s="370">
        <v>0.301121898439216</v>
      </c>
      <c r="I2196">
        <v>0.19220991000000001</v>
      </c>
      <c r="J2196">
        <v>0.108911988439216</v>
      </c>
      <c r="K2196">
        <v>9.5826786517975993E-2</v>
      </c>
      <c r="L2196">
        <v>9.5826786517975993E-2</v>
      </c>
      <c r="M2196">
        <v>0</v>
      </c>
      <c r="P2196" s="32"/>
      <c r="Q2196" s="32"/>
      <c r="R2196" s="32"/>
    </row>
    <row r="2197" spans="1:18" ht="14.4" x14ac:dyDescent="0.3">
      <c r="A2197" t="s">
        <v>3519</v>
      </c>
      <c r="B2197" s="181" t="s">
        <v>928</v>
      </c>
      <c r="C2197" s="182" t="s">
        <v>3520</v>
      </c>
      <c r="D2197" s="40" t="s">
        <v>3477</v>
      </c>
      <c r="E2197" s="242" t="s">
        <v>943</v>
      </c>
      <c r="F2197" s="184" t="s">
        <v>5119</v>
      </c>
      <c r="G2197" s="371">
        <v>1.3414892666666667</v>
      </c>
      <c r="H2197" s="370">
        <v>0.32516673065090301</v>
      </c>
      <c r="I2197">
        <v>0.20122339</v>
      </c>
      <c r="J2197">
        <v>0.123943340650903</v>
      </c>
      <c r="K2197">
        <v>0.11083941191871301</v>
      </c>
      <c r="L2197">
        <v>0.11083941191871301</v>
      </c>
      <c r="M2197">
        <v>0</v>
      </c>
      <c r="O2197" s="372"/>
      <c r="P2197" s="32"/>
      <c r="Q2197" s="32"/>
      <c r="R2197" s="32"/>
    </row>
    <row r="2198" spans="1:18" ht="14.4" x14ac:dyDescent="0.3">
      <c r="A2198" t="s">
        <v>3521</v>
      </c>
      <c r="B2198" s="181" t="s">
        <v>928</v>
      </c>
      <c r="C2198" s="182" t="s">
        <v>3522</v>
      </c>
      <c r="D2198" s="40" t="s">
        <v>3477</v>
      </c>
      <c r="E2198" s="242" t="s">
        <v>943</v>
      </c>
      <c r="F2198" s="184" t="s">
        <v>5120</v>
      </c>
      <c r="G2198" s="371">
        <v>1.3251206000000002</v>
      </c>
      <c r="H2198" s="370">
        <v>0.20454087730210171</v>
      </c>
      <c r="I2198">
        <v>0.19876809000000001</v>
      </c>
      <c r="J2198">
        <v>5.7727873021017001E-3</v>
      </c>
      <c r="K2198">
        <v>5.3346769309446998E-3</v>
      </c>
      <c r="L2198">
        <v>5.3346769309446998E-3</v>
      </c>
      <c r="M2198">
        <v>0</v>
      </c>
      <c r="P2198" s="32"/>
      <c r="Q2198" s="32"/>
      <c r="R2198" s="32"/>
    </row>
    <row r="2199" spans="1:18" ht="14.4" x14ac:dyDescent="0.3">
      <c r="B2199" s="181"/>
      <c r="C2199" s="180"/>
      <c r="D2199" s="37" t="s">
        <v>3523</v>
      </c>
      <c r="E2199" s="242"/>
      <c r="F2199"/>
      <c r="I2199"/>
      <c r="J2199"/>
      <c r="K2199"/>
      <c r="L2199"/>
      <c r="M2199"/>
      <c r="N2199" s="39"/>
      <c r="O2199" s="372"/>
      <c r="P2199" s="32"/>
      <c r="Q2199" s="32"/>
      <c r="R2199" s="32"/>
    </row>
    <row r="2200" spans="1:18" ht="14.4" x14ac:dyDescent="0.3">
      <c r="A2200" t="s">
        <v>3524</v>
      </c>
      <c r="B2200" s="181" t="s">
        <v>928</v>
      </c>
      <c r="C2200" s="182" t="s">
        <v>3525</v>
      </c>
      <c r="D2200" s="40" t="s">
        <v>3523</v>
      </c>
      <c r="E2200" s="242" t="s">
        <v>943</v>
      </c>
      <c r="F2200" s="184" t="s">
        <v>5121</v>
      </c>
      <c r="G2200" s="371">
        <v>5.6511153333333333</v>
      </c>
      <c r="H2200" s="370">
        <v>1.1608771200071781</v>
      </c>
      <c r="I2200">
        <v>0.84766730000000001</v>
      </c>
      <c r="J2200">
        <v>0.31320982000717801</v>
      </c>
      <c r="K2200">
        <v>0.291893737633378</v>
      </c>
      <c r="L2200">
        <v>0.291893737633378</v>
      </c>
      <c r="M2200">
        <v>0</v>
      </c>
      <c r="P2200" s="32"/>
      <c r="Q2200" s="32"/>
      <c r="R2200" s="32"/>
    </row>
    <row r="2201" spans="1:18" ht="14.4" x14ac:dyDescent="0.3">
      <c r="A2201" t="s">
        <v>3526</v>
      </c>
      <c r="B2201" s="181" t="s">
        <v>928</v>
      </c>
      <c r="C2201" s="182" t="s">
        <v>3527</v>
      </c>
      <c r="D2201" s="40" t="s">
        <v>3523</v>
      </c>
      <c r="E2201" s="242" t="s">
        <v>943</v>
      </c>
      <c r="F2201" s="184" t="s">
        <v>5122</v>
      </c>
      <c r="G2201" s="371">
        <v>5.5872656666666671</v>
      </c>
      <c r="H2201" s="370">
        <v>1.0015892337527461</v>
      </c>
      <c r="I2201">
        <v>0.83808985000000003</v>
      </c>
      <c r="J2201">
        <v>0.16349938375274603</v>
      </c>
      <c r="K2201">
        <v>0.13303009281936601</v>
      </c>
      <c r="L2201">
        <v>0.13303009281936601</v>
      </c>
      <c r="M2201">
        <v>0</v>
      </c>
      <c r="P2201" s="32"/>
      <c r="Q2201" s="32"/>
      <c r="R2201" s="32"/>
    </row>
    <row r="2202" spans="1:18" ht="14.4" x14ac:dyDescent="0.3">
      <c r="A2202" t="s">
        <v>3528</v>
      </c>
      <c r="B2202" s="181" t="s">
        <v>928</v>
      </c>
      <c r="C2202" s="182" t="s">
        <v>3529</v>
      </c>
      <c r="D2202" s="40" t="s">
        <v>3523</v>
      </c>
      <c r="E2202" s="242" t="s">
        <v>943</v>
      </c>
      <c r="F2202" s="184" t="s">
        <v>5123</v>
      </c>
      <c r="G2202" s="371">
        <v>8.0135833333333348</v>
      </c>
      <c r="H2202" s="370">
        <v>1.3910417035100551</v>
      </c>
      <c r="I2202">
        <v>1.2020375000000001</v>
      </c>
      <c r="J2202">
        <v>0.18900420351005504</v>
      </c>
      <c r="K2202">
        <v>0.15262593441441502</v>
      </c>
      <c r="L2202">
        <v>0.15262593441441502</v>
      </c>
      <c r="M2202">
        <v>0</v>
      </c>
      <c r="P2202" s="32"/>
      <c r="Q2202" s="32"/>
      <c r="R2202" s="32"/>
    </row>
    <row r="2203" spans="1:18" ht="14.4" x14ac:dyDescent="0.3">
      <c r="B2203" s="181"/>
      <c r="C2203" s="180"/>
      <c r="D2203" s="37" t="s">
        <v>3530</v>
      </c>
      <c r="E2203" s="242"/>
      <c r="F2203"/>
      <c r="I2203"/>
      <c r="J2203"/>
      <c r="K2203"/>
      <c r="L2203"/>
      <c r="M2203"/>
      <c r="N2203" s="39"/>
      <c r="P2203" s="32"/>
      <c r="Q2203" s="32"/>
      <c r="R2203" s="32"/>
    </row>
    <row r="2204" spans="1:18" ht="14.4" x14ac:dyDescent="0.3">
      <c r="A2204" t="s">
        <v>7996</v>
      </c>
      <c r="B2204" s="181" t="s">
        <v>928</v>
      </c>
      <c r="C2204" s="182" t="s">
        <v>3531</v>
      </c>
      <c r="D2204" s="40" t="s">
        <v>3530</v>
      </c>
      <c r="E2204" s="242" t="s">
        <v>943</v>
      </c>
      <c r="F2204" s="184" t="s">
        <v>7997</v>
      </c>
      <c r="G2204" s="371">
        <v>1.4160595333333335</v>
      </c>
      <c r="H2204" s="370">
        <v>0.308345018460981</v>
      </c>
      <c r="I2204">
        <v>0.21240893</v>
      </c>
      <c r="J2204">
        <v>9.5936088460981006E-2</v>
      </c>
      <c r="K2204">
        <v>8.0855059341861005E-2</v>
      </c>
      <c r="L2204">
        <v>8.0855059341861005E-2</v>
      </c>
      <c r="M2204">
        <v>0</v>
      </c>
      <c r="P2204" s="32"/>
      <c r="Q2204" s="32"/>
      <c r="R2204" s="32"/>
    </row>
    <row r="2205" spans="1:18" ht="14.4" x14ac:dyDescent="0.3">
      <c r="A2205" t="s">
        <v>3532</v>
      </c>
      <c r="B2205" s="181" t="s">
        <v>928</v>
      </c>
      <c r="C2205" s="182" t="s">
        <v>3533</v>
      </c>
      <c r="D2205" s="40" t="s">
        <v>3530</v>
      </c>
      <c r="E2205" s="242" t="s">
        <v>943</v>
      </c>
      <c r="F2205" s="184" t="s">
        <v>5124</v>
      </c>
      <c r="G2205" s="371">
        <v>2.5064444666666668</v>
      </c>
      <c r="H2205" s="370">
        <v>0.58375194064045799</v>
      </c>
      <c r="I2205">
        <v>0.37596667</v>
      </c>
      <c r="J2205">
        <v>0.20778527064045799</v>
      </c>
      <c r="K2205">
        <v>0.19005304792222799</v>
      </c>
      <c r="L2205">
        <v>0.19005304792222799</v>
      </c>
      <c r="M2205">
        <v>0</v>
      </c>
      <c r="P2205" s="32"/>
      <c r="Q2205" s="32"/>
      <c r="R2205" s="32"/>
    </row>
    <row r="2206" spans="1:18" ht="14.4" x14ac:dyDescent="0.3">
      <c r="A2206" t="s">
        <v>3534</v>
      </c>
      <c r="B2206" s="181" t="s">
        <v>928</v>
      </c>
      <c r="C2206" s="182" t="s">
        <v>3535</v>
      </c>
      <c r="D2206" s="40" t="s">
        <v>3530</v>
      </c>
      <c r="E2206" s="242" t="s">
        <v>943</v>
      </c>
      <c r="F2206" s="184" t="s">
        <v>5125</v>
      </c>
      <c r="G2206" s="371">
        <v>5.0651087333333331</v>
      </c>
      <c r="H2206" s="370">
        <v>1.150860968247674</v>
      </c>
      <c r="I2206">
        <v>0.75976630999999994</v>
      </c>
      <c r="J2206">
        <v>0.39109465824767403</v>
      </c>
      <c r="K2206">
        <v>0.34630407237267402</v>
      </c>
      <c r="L2206">
        <v>0.34630407237267402</v>
      </c>
      <c r="M2206">
        <v>0</v>
      </c>
      <c r="P2206" s="32"/>
      <c r="Q2206" s="32"/>
      <c r="R2206" s="32"/>
    </row>
    <row r="2207" spans="1:18" ht="14.4" x14ac:dyDescent="0.3">
      <c r="A2207" t="s">
        <v>3536</v>
      </c>
      <c r="B2207" s="181" t="s">
        <v>928</v>
      </c>
      <c r="C2207" s="182" t="s">
        <v>3537</v>
      </c>
      <c r="D2207" s="40" t="s">
        <v>3530</v>
      </c>
      <c r="E2207" s="242" t="s">
        <v>943</v>
      </c>
      <c r="F2207" s="184" t="s">
        <v>5126</v>
      </c>
      <c r="G2207" s="371">
        <v>1.867711466666667</v>
      </c>
      <c r="H2207" s="370">
        <v>0.44678013834490404</v>
      </c>
      <c r="I2207">
        <v>0.28015672000000003</v>
      </c>
      <c r="J2207">
        <v>0.16662341834490399</v>
      </c>
      <c r="K2207">
        <v>0.149800082195824</v>
      </c>
      <c r="L2207">
        <v>0.149800082195824</v>
      </c>
      <c r="M2207">
        <v>0</v>
      </c>
      <c r="P2207" s="32"/>
      <c r="Q2207" s="32"/>
      <c r="R2207" s="32"/>
    </row>
    <row r="2208" spans="1:18" ht="14.4" x14ac:dyDescent="0.3">
      <c r="A2208" t="s">
        <v>3538</v>
      </c>
      <c r="B2208" s="181" t="s">
        <v>928</v>
      </c>
      <c r="C2208" s="182" t="s">
        <v>3539</v>
      </c>
      <c r="D2208" s="40" t="s">
        <v>3530</v>
      </c>
      <c r="E2208" s="242" t="s">
        <v>943</v>
      </c>
      <c r="F2208" s="184" t="s">
        <v>5127</v>
      </c>
      <c r="G2208" s="371">
        <v>1.0204302666666667</v>
      </c>
      <c r="H2208" s="370">
        <v>0.217831679653928</v>
      </c>
      <c r="I2208">
        <v>0.15306454</v>
      </c>
      <c r="J2208">
        <v>6.476713965392801E-2</v>
      </c>
      <c r="K2208">
        <v>6.1125098336718003E-2</v>
      </c>
      <c r="L2208">
        <v>6.1125098336718003E-2</v>
      </c>
      <c r="M2208">
        <v>0</v>
      </c>
      <c r="N2208" s="154"/>
      <c r="P2208" s="32"/>
      <c r="Q2208" s="32"/>
      <c r="R2208" s="32"/>
    </row>
    <row r="2209" spans="1:18" ht="14.4" x14ac:dyDescent="0.3">
      <c r="B2209" s="181"/>
      <c r="C2209" s="180"/>
      <c r="D2209" s="37" t="s">
        <v>3540</v>
      </c>
      <c r="E2209" s="242"/>
      <c r="F2209"/>
      <c r="I2209"/>
      <c r="J2209"/>
      <c r="K2209"/>
      <c r="L2209"/>
      <c r="M2209"/>
      <c r="N2209" s="112"/>
      <c r="P2209" s="32"/>
      <c r="Q2209" s="32"/>
      <c r="R2209" s="32"/>
    </row>
    <row r="2210" spans="1:18" ht="14.4" x14ac:dyDescent="0.3">
      <c r="A2210" t="s">
        <v>7998</v>
      </c>
      <c r="B2210" s="181" t="s">
        <v>928</v>
      </c>
      <c r="C2210" s="182" t="s">
        <v>3541</v>
      </c>
      <c r="D2210" s="40" t="s">
        <v>3540</v>
      </c>
      <c r="E2210" s="242" t="s">
        <v>943</v>
      </c>
      <c r="F2210" s="184" t="s">
        <v>7999</v>
      </c>
      <c r="G2210" s="371">
        <v>4.1870883333333335</v>
      </c>
      <c r="H2210" s="370">
        <v>0.85421647399727096</v>
      </c>
      <c r="I2210">
        <v>0.62806324999999996</v>
      </c>
      <c r="J2210">
        <v>0.226153223997271</v>
      </c>
      <c r="K2210">
        <v>0.198029500174011</v>
      </c>
      <c r="L2210">
        <v>0.198029500174011</v>
      </c>
      <c r="M2210">
        <v>0</v>
      </c>
      <c r="N2210" s="111"/>
      <c r="P2210" s="32"/>
      <c r="Q2210" s="32"/>
      <c r="R2210" s="32"/>
    </row>
    <row r="2211" spans="1:18" ht="14.4" x14ac:dyDescent="0.3">
      <c r="A2211" t="s">
        <v>8000</v>
      </c>
      <c r="B2211" s="181" t="s">
        <v>928</v>
      </c>
      <c r="C2211" s="182" t="s">
        <v>3542</v>
      </c>
      <c r="D2211" s="40" t="s">
        <v>3540</v>
      </c>
      <c r="E2211" s="242" t="s">
        <v>943</v>
      </c>
      <c r="F2211" s="184" t="s">
        <v>8001</v>
      </c>
      <c r="G2211" s="371">
        <v>5.8585937333333336</v>
      </c>
      <c r="H2211" s="370">
        <v>2.001491057848491</v>
      </c>
      <c r="I2211">
        <v>0.87878906000000001</v>
      </c>
      <c r="J2211">
        <v>1.1227019978484911</v>
      </c>
      <c r="K2211">
        <v>1.0253592983241211</v>
      </c>
      <c r="L2211">
        <v>1.0253592983241211</v>
      </c>
      <c r="M2211">
        <v>0</v>
      </c>
      <c r="N2211" s="111"/>
    </row>
    <row r="2212" spans="1:18" ht="14.4" x14ac:dyDescent="0.3">
      <c r="A2212" t="s">
        <v>3543</v>
      </c>
      <c r="B2212" s="181" t="s">
        <v>928</v>
      </c>
      <c r="C2212" s="182" t="s">
        <v>3544</v>
      </c>
      <c r="D2212" s="40" t="s">
        <v>3540</v>
      </c>
      <c r="E2212" s="242" t="s">
        <v>943</v>
      </c>
      <c r="F2212" s="184" t="s">
        <v>5128</v>
      </c>
      <c r="G2212" s="371">
        <v>0.80882846666666663</v>
      </c>
      <c r="H2212" s="370">
        <v>0.20746367260246201</v>
      </c>
      <c r="I2212">
        <v>0.12132427</v>
      </c>
      <c r="J2212">
        <v>8.6139402602462015E-2</v>
      </c>
      <c r="K2212">
        <v>7.3190048266072005E-2</v>
      </c>
      <c r="L2212">
        <v>7.3190048266072005E-2</v>
      </c>
      <c r="M2212">
        <v>0</v>
      </c>
      <c r="N2212" s="111"/>
    </row>
    <row r="2213" spans="1:18" ht="14.4" x14ac:dyDescent="0.3">
      <c r="A2213" t="s">
        <v>3545</v>
      </c>
      <c r="B2213" s="181" t="s">
        <v>928</v>
      </c>
      <c r="C2213" s="182" t="s">
        <v>3546</v>
      </c>
      <c r="D2213" s="40" t="s">
        <v>3540</v>
      </c>
      <c r="E2213" s="242" t="s">
        <v>943</v>
      </c>
      <c r="F2213" s="184" t="s">
        <v>5129</v>
      </c>
      <c r="G2213" s="371">
        <v>4.6616638666666672</v>
      </c>
      <c r="H2213" s="370">
        <v>1.374478979468879</v>
      </c>
      <c r="I2213">
        <v>0.69924958000000004</v>
      </c>
      <c r="J2213">
        <v>0.67522939946887894</v>
      </c>
      <c r="K2213">
        <v>0.61001295961922897</v>
      </c>
      <c r="L2213">
        <v>0.61001295961922897</v>
      </c>
      <c r="M2213">
        <v>0</v>
      </c>
      <c r="N2213" s="111"/>
    </row>
    <row r="2214" spans="1:18" ht="14.4" x14ac:dyDescent="0.3">
      <c r="A2214" t="s">
        <v>3547</v>
      </c>
      <c r="B2214" s="181" t="s">
        <v>928</v>
      </c>
      <c r="C2214" s="182" t="s">
        <v>3548</v>
      </c>
      <c r="D2214" s="40" t="s">
        <v>3540</v>
      </c>
      <c r="E2214" s="242" t="s">
        <v>943</v>
      </c>
      <c r="F2214" s="184" t="s">
        <v>5130</v>
      </c>
      <c r="G2214" s="371">
        <v>3.4734824666666664</v>
      </c>
      <c r="H2214" s="370">
        <v>0.89605301977746188</v>
      </c>
      <c r="I2214">
        <v>0.52102236999999996</v>
      </c>
      <c r="J2214">
        <v>0.37503064977746192</v>
      </c>
      <c r="K2214">
        <v>0.35131504105597194</v>
      </c>
      <c r="L2214">
        <v>0.35131504105597194</v>
      </c>
      <c r="M2214">
        <v>0</v>
      </c>
      <c r="N2214" s="111"/>
    </row>
    <row r="2215" spans="1:18" ht="14.4" x14ac:dyDescent="0.3">
      <c r="B2215" s="181"/>
      <c r="C2215" s="180"/>
      <c r="D2215" s="37" t="s">
        <v>3549</v>
      </c>
      <c r="E2215" s="242"/>
      <c r="F2215"/>
      <c r="I2215"/>
      <c r="J2215"/>
      <c r="K2215"/>
      <c r="L2215"/>
      <c r="M2215"/>
      <c r="N2215" s="38"/>
    </row>
    <row r="2216" spans="1:18" ht="14.4" x14ac:dyDescent="0.3">
      <c r="A2216" t="s">
        <v>8002</v>
      </c>
      <c r="B2216" s="181" t="s">
        <v>928</v>
      </c>
      <c r="C2216" s="182" t="s">
        <v>3550</v>
      </c>
      <c r="D2216" s="40" t="s">
        <v>3549</v>
      </c>
      <c r="E2216" s="242" t="s">
        <v>943</v>
      </c>
      <c r="F2216" s="184" t="s">
        <v>8003</v>
      </c>
      <c r="G2216" s="371">
        <v>9.9491820000000004</v>
      </c>
      <c r="H2216" s="370">
        <v>3.192010993840614</v>
      </c>
      <c r="I2216">
        <v>1.4923773</v>
      </c>
      <c r="J2216">
        <v>1.699633693840614</v>
      </c>
      <c r="K2216">
        <v>1.577391392119414</v>
      </c>
      <c r="L2216">
        <v>1.577391392119414</v>
      </c>
      <c r="M2216">
        <v>0</v>
      </c>
      <c r="N2216" s="189"/>
      <c r="O2216" s="372"/>
    </row>
    <row r="2217" spans="1:18" ht="14.4" x14ac:dyDescent="0.3">
      <c r="A2217" t="s">
        <v>8004</v>
      </c>
      <c r="B2217" s="181" t="s">
        <v>928</v>
      </c>
      <c r="C2217" s="182" t="s">
        <v>3551</v>
      </c>
      <c r="D2217" s="40" t="s">
        <v>3549</v>
      </c>
      <c r="E2217" s="242" t="s">
        <v>943</v>
      </c>
      <c r="F2217" s="184" t="s">
        <v>8005</v>
      </c>
      <c r="G2217" s="371">
        <v>10.522404</v>
      </c>
      <c r="H2217" s="370">
        <v>3.3772042750581859</v>
      </c>
      <c r="I2217">
        <v>1.5783605999999999</v>
      </c>
      <c r="J2217">
        <v>1.798843675058186</v>
      </c>
      <c r="K2217">
        <v>1.6694574339924759</v>
      </c>
      <c r="L2217">
        <v>1.6694574339924759</v>
      </c>
      <c r="M2217">
        <v>0</v>
      </c>
      <c r="N2217" s="157"/>
    </row>
    <row r="2218" spans="1:18" ht="14.4" x14ac:dyDescent="0.3">
      <c r="A2218" t="s">
        <v>8006</v>
      </c>
      <c r="B2218" s="181" t="s">
        <v>928</v>
      </c>
      <c r="C2218" s="182" t="s">
        <v>3552</v>
      </c>
      <c r="D2218" s="40" t="s">
        <v>3549</v>
      </c>
      <c r="E2218" s="242" t="s">
        <v>943</v>
      </c>
      <c r="F2218" s="184" t="s">
        <v>8007</v>
      </c>
      <c r="G2218" s="371">
        <v>8.0962673333333335</v>
      </c>
      <c r="H2218" s="370">
        <v>2.4759780336647719</v>
      </c>
      <c r="I2218">
        <v>1.2144401</v>
      </c>
      <c r="J2218">
        <v>1.2615379336647718</v>
      </c>
      <c r="K2218">
        <v>1.160922097415412</v>
      </c>
      <c r="L2218">
        <v>1.160922097415412</v>
      </c>
      <c r="M2218">
        <v>0</v>
      </c>
      <c r="N2218" s="157"/>
    </row>
    <row r="2219" spans="1:18" ht="14.4" x14ac:dyDescent="0.3">
      <c r="A2219" t="s">
        <v>8008</v>
      </c>
      <c r="B2219" s="181" t="s">
        <v>928</v>
      </c>
      <c r="C2219" s="182" t="s">
        <v>3553</v>
      </c>
      <c r="D2219" s="40" t="s">
        <v>3549</v>
      </c>
      <c r="E2219" s="242" t="s">
        <v>943</v>
      </c>
      <c r="F2219" s="184" t="s">
        <v>8009</v>
      </c>
      <c r="G2219" s="371">
        <v>12.534361333333333</v>
      </c>
      <c r="H2219" s="370">
        <v>4.0272154095298562</v>
      </c>
      <c r="I2219">
        <v>1.8801542</v>
      </c>
      <c r="J2219">
        <v>2.147061209529856</v>
      </c>
      <c r="K2219">
        <v>1.992600390566746</v>
      </c>
      <c r="L2219">
        <v>1.992600390566746</v>
      </c>
      <c r="M2219">
        <v>0</v>
      </c>
      <c r="N2219" s="157"/>
    </row>
    <row r="2220" spans="1:18" ht="14.4" x14ac:dyDescent="0.3">
      <c r="A2220" t="s">
        <v>3554</v>
      </c>
      <c r="B2220" s="181" t="s">
        <v>928</v>
      </c>
      <c r="C2220" s="182" t="s">
        <v>3555</v>
      </c>
      <c r="D2220" s="40" t="s">
        <v>3549</v>
      </c>
      <c r="E2220" s="242" t="s">
        <v>943</v>
      </c>
      <c r="F2220" s="184" t="s">
        <v>5131</v>
      </c>
      <c r="G2220" s="371">
        <v>8.0502840000000013</v>
      </c>
      <c r="H2220" s="370">
        <v>2.585738195190197</v>
      </c>
      <c r="I2220">
        <v>1.2075426</v>
      </c>
      <c r="J2220">
        <v>1.378195595190197</v>
      </c>
      <c r="K2220">
        <v>1.2790639860590369</v>
      </c>
      <c r="L2220">
        <v>1.2790639860590369</v>
      </c>
      <c r="M2220">
        <v>0</v>
      </c>
      <c r="N2220" s="157"/>
    </row>
    <row r="2221" spans="1:18" ht="14.4" x14ac:dyDescent="0.3">
      <c r="A2221" t="s">
        <v>8010</v>
      </c>
      <c r="B2221" s="181" t="s">
        <v>928</v>
      </c>
      <c r="C2221" s="182" t="s">
        <v>3556</v>
      </c>
      <c r="D2221" s="40" t="s">
        <v>3549</v>
      </c>
      <c r="E2221" s="242" t="s">
        <v>943</v>
      </c>
      <c r="F2221" s="184" t="s">
        <v>8011</v>
      </c>
      <c r="G2221" s="371">
        <v>12.534361333333333</v>
      </c>
      <c r="H2221" s="370">
        <v>4.0272154095298562</v>
      </c>
      <c r="I2221">
        <v>1.8801542</v>
      </c>
      <c r="J2221">
        <v>2.147061209529856</v>
      </c>
      <c r="K2221">
        <v>1.992600390566746</v>
      </c>
      <c r="L2221">
        <v>1.992600390566746</v>
      </c>
      <c r="M2221">
        <v>0</v>
      </c>
      <c r="N2221" s="157"/>
    </row>
    <row r="2222" spans="1:18" ht="14.4" x14ac:dyDescent="0.3">
      <c r="A2222" t="s">
        <v>8012</v>
      </c>
      <c r="B2222" s="181" t="s">
        <v>928</v>
      </c>
      <c r="C2222" s="182" t="s">
        <v>3557</v>
      </c>
      <c r="D2222" s="40" t="s">
        <v>3549</v>
      </c>
      <c r="E2222" s="242" t="s">
        <v>943</v>
      </c>
      <c r="F2222" s="184" t="s">
        <v>8013</v>
      </c>
      <c r="G2222" s="371">
        <v>8.3146020000000007</v>
      </c>
      <c r="H2222" s="370">
        <v>2.636810874079587</v>
      </c>
      <c r="I2222">
        <v>1.2471903</v>
      </c>
      <c r="J2222">
        <v>1.3896205740795868</v>
      </c>
      <c r="K2222">
        <v>1.2899023864906669</v>
      </c>
      <c r="L2222">
        <v>1.2899023864906669</v>
      </c>
      <c r="M2222">
        <v>0</v>
      </c>
      <c r="N2222" s="157"/>
    </row>
    <row r="2223" spans="1:18" ht="14.4" x14ac:dyDescent="0.3">
      <c r="B2223" s="181"/>
      <c r="C2223" s="180"/>
      <c r="D2223" s="37" t="s">
        <v>3558</v>
      </c>
      <c r="E2223" s="242"/>
      <c r="F2223"/>
      <c r="I2223"/>
      <c r="J2223"/>
      <c r="K2223"/>
      <c r="L2223"/>
      <c r="M2223"/>
      <c r="N2223" s="38"/>
    </row>
    <row r="2224" spans="1:18" ht="14.4" x14ac:dyDescent="0.3">
      <c r="A2224" t="s">
        <v>8014</v>
      </c>
      <c r="B2224" s="181" t="s">
        <v>928</v>
      </c>
      <c r="C2224" s="182" t="s">
        <v>3559</v>
      </c>
      <c r="D2224" s="40" t="s">
        <v>3558</v>
      </c>
      <c r="E2224" s="242" t="s">
        <v>943</v>
      </c>
      <c r="F2224" s="184" t="s">
        <v>8015</v>
      </c>
      <c r="G2224" s="371">
        <v>2.0081268000000003</v>
      </c>
      <c r="H2224" s="370">
        <v>0.39251664679016401</v>
      </c>
      <c r="I2224">
        <v>0.30121902</v>
      </c>
      <c r="J2224">
        <v>9.1297626790163997E-2</v>
      </c>
      <c r="K2224">
        <v>8.1595062561714005E-2</v>
      </c>
      <c r="L2224">
        <v>8.1595062561714005E-2</v>
      </c>
      <c r="M2224">
        <v>0</v>
      </c>
      <c r="N2224" s="157"/>
    </row>
    <row r="2225" spans="1:15" ht="14.4" x14ac:dyDescent="0.3">
      <c r="B2225" s="181"/>
      <c r="C2225" s="180"/>
      <c r="D2225" s="37" t="s">
        <v>3560</v>
      </c>
      <c r="E2225" s="242"/>
      <c r="F2225"/>
      <c r="I2225"/>
      <c r="J2225"/>
      <c r="K2225"/>
      <c r="L2225"/>
      <c r="M2225"/>
      <c r="N2225" s="38"/>
    </row>
    <row r="2226" spans="1:15" ht="14.4" x14ac:dyDescent="0.3">
      <c r="A2226" t="s">
        <v>8016</v>
      </c>
      <c r="B2226" s="181" t="s">
        <v>928</v>
      </c>
      <c r="C2226" s="182" t="s">
        <v>3561</v>
      </c>
      <c r="D2226" s="40" t="s">
        <v>3560</v>
      </c>
      <c r="E2226" s="242" t="s">
        <v>943</v>
      </c>
      <c r="F2226" s="184" t="s">
        <v>8017</v>
      </c>
      <c r="G2226" s="371">
        <v>1.3040400000000001</v>
      </c>
      <c r="H2226" s="370">
        <v>0.40482885418221404</v>
      </c>
      <c r="I2226">
        <v>0.195606</v>
      </c>
      <c r="J2226">
        <v>0.20922285418221401</v>
      </c>
      <c r="K2226">
        <v>0.194353561341747</v>
      </c>
      <c r="L2226">
        <v>0.194353561341747</v>
      </c>
      <c r="M2226">
        <v>0</v>
      </c>
      <c r="N2226" s="157"/>
    </row>
    <row r="2227" spans="1:15" ht="14.4" x14ac:dyDescent="0.3">
      <c r="A2227" t="s">
        <v>3562</v>
      </c>
      <c r="B2227" s="181" t="s">
        <v>928</v>
      </c>
      <c r="C2227" s="182" t="s">
        <v>3563</v>
      </c>
      <c r="D2227" s="40" t="s">
        <v>3560</v>
      </c>
      <c r="E2227" s="242" t="s">
        <v>943</v>
      </c>
      <c r="F2227" s="184" t="s">
        <v>5132</v>
      </c>
      <c r="G2227" s="371">
        <v>4.0875906666666664</v>
      </c>
      <c r="H2227" s="370">
        <v>1.3249671467734541</v>
      </c>
      <c r="I2227">
        <v>0.61313859999999998</v>
      </c>
      <c r="J2227">
        <v>0.71182854677345397</v>
      </c>
      <c r="K2227">
        <v>0.66063661475149404</v>
      </c>
      <c r="L2227">
        <v>0.66063661475149404</v>
      </c>
      <c r="M2227">
        <v>0</v>
      </c>
      <c r="N2227" s="157"/>
    </row>
    <row r="2228" spans="1:15" ht="14.4" x14ac:dyDescent="0.3">
      <c r="A2228" t="s">
        <v>8018</v>
      </c>
      <c r="B2228" s="181" t="s">
        <v>928</v>
      </c>
      <c r="C2228" s="182" t="s">
        <v>3564</v>
      </c>
      <c r="D2228" s="40" t="s">
        <v>3560</v>
      </c>
      <c r="E2228" s="242" t="s">
        <v>943</v>
      </c>
      <c r="F2228" s="184" t="s">
        <v>8019</v>
      </c>
      <c r="G2228" s="371">
        <v>1.8065209999999998</v>
      </c>
      <c r="H2228" s="370">
        <v>0.50206570402055251</v>
      </c>
      <c r="I2228">
        <v>0.27097814999999997</v>
      </c>
      <c r="J2228">
        <v>0.23108755402055248</v>
      </c>
      <c r="K2228">
        <v>0.2143447191813305</v>
      </c>
      <c r="L2228">
        <v>0.2143447191813305</v>
      </c>
      <c r="M2228">
        <v>0</v>
      </c>
      <c r="N2228" s="157"/>
    </row>
    <row r="2229" spans="1:15" ht="14.4" x14ac:dyDescent="0.3">
      <c r="A2229" t="s">
        <v>8020</v>
      </c>
      <c r="B2229" s="181" t="s">
        <v>928</v>
      </c>
      <c r="C2229" s="182" t="s">
        <v>3565</v>
      </c>
      <c r="D2229" s="40" t="s">
        <v>3560</v>
      </c>
      <c r="E2229" s="242" t="s">
        <v>943</v>
      </c>
      <c r="F2229" s="184" t="s">
        <v>8021</v>
      </c>
      <c r="G2229" s="371">
        <v>1.8065209999999998</v>
      </c>
      <c r="H2229" s="370">
        <v>0.50206570402055251</v>
      </c>
      <c r="I2229">
        <v>0.27097814999999997</v>
      </c>
      <c r="J2229">
        <v>0.23108755402055248</v>
      </c>
      <c r="K2229">
        <v>0.2143447191813305</v>
      </c>
      <c r="L2229">
        <v>0.2143447191813305</v>
      </c>
      <c r="M2229">
        <v>0</v>
      </c>
      <c r="N2229" s="157"/>
    </row>
    <row r="2230" spans="1:15" ht="14.4" x14ac:dyDescent="0.3">
      <c r="A2230" t="s">
        <v>8022</v>
      </c>
      <c r="B2230" s="181" t="s">
        <v>928</v>
      </c>
      <c r="C2230" s="182" t="s">
        <v>3566</v>
      </c>
      <c r="D2230" s="40" t="s">
        <v>3560</v>
      </c>
      <c r="E2230" s="242" t="s">
        <v>943</v>
      </c>
      <c r="F2230" s="184" t="s">
        <v>8023</v>
      </c>
      <c r="G2230" s="371">
        <v>4.2517036666666668</v>
      </c>
      <c r="H2230" s="370">
        <v>1.2969912398989369</v>
      </c>
      <c r="I2230">
        <v>0.63775554999999995</v>
      </c>
      <c r="J2230">
        <v>0.65923568989893699</v>
      </c>
      <c r="K2230">
        <v>0.61219734761494693</v>
      </c>
      <c r="L2230">
        <v>0.61219734761494693</v>
      </c>
      <c r="M2230">
        <v>0</v>
      </c>
      <c r="N2230" s="157"/>
    </row>
    <row r="2231" spans="1:15" ht="14.4" x14ac:dyDescent="0.3">
      <c r="A2231" t="s">
        <v>8024</v>
      </c>
      <c r="B2231" s="181" t="s">
        <v>928</v>
      </c>
      <c r="C2231" s="182" t="s">
        <v>3567</v>
      </c>
      <c r="D2231" s="40" t="s">
        <v>3560</v>
      </c>
      <c r="E2231" s="242" t="s">
        <v>943</v>
      </c>
      <c r="F2231" s="184" t="s">
        <v>8025</v>
      </c>
      <c r="G2231" s="371">
        <v>3.894319466666667</v>
      </c>
      <c r="H2231" s="370">
        <v>1.113218642978304</v>
      </c>
      <c r="I2231">
        <v>0.58414792000000004</v>
      </c>
      <c r="J2231">
        <v>0.52907072297830393</v>
      </c>
      <c r="K2231">
        <v>0.49030310803589394</v>
      </c>
      <c r="L2231">
        <v>0.49030310803589394</v>
      </c>
      <c r="M2231">
        <v>0</v>
      </c>
      <c r="N2231" s="157"/>
    </row>
    <row r="2232" spans="1:15" ht="14.4" x14ac:dyDescent="0.3">
      <c r="A2232" t="s">
        <v>8026</v>
      </c>
      <c r="B2232" s="181" t="s">
        <v>928</v>
      </c>
      <c r="C2232" s="182" t="s">
        <v>3568</v>
      </c>
      <c r="D2232" s="40" t="s">
        <v>3560</v>
      </c>
      <c r="E2232" s="242" t="s">
        <v>943</v>
      </c>
      <c r="F2232" s="184" t="s">
        <v>8027</v>
      </c>
      <c r="G2232" s="371">
        <v>2.2643016</v>
      </c>
      <c r="H2232" s="370">
        <v>0.61561106042781899</v>
      </c>
      <c r="I2232">
        <v>0.33964524000000001</v>
      </c>
      <c r="J2232">
        <v>0.27596582042781898</v>
      </c>
      <c r="K2232">
        <v>0.255635985897539</v>
      </c>
      <c r="L2232">
        <v>0.255635985897539</v>
      </c>
      <c r="M2232">
        <v>0</v>
      </c>
      <c r="N2232" s="157"/>
      <c r="O2232" s="372"/>
    </row>
    <row r="2233" spans="1:15" ht="14.4" x14ac:dyDescent="0.3">
      <c r="A2233" t="s">
        <v>8028</v>
      </c>
      <c r="B2233" s="181" t="s">
        <v>928</v>
      </c>
      <c r="C2233" s="182" t="s">
        <v>3569</v>
      </c>
      <c r="D2233" s="40" t="s">
        <v>3560</v>
      </c>
      <c r="E2233" s="242" t="s">
        <v>943</v>
      </c>
      <c r="F2233" s="184" t="s">
        <v>8029</v>
      </c>
      <c r="G2233" s="371">
        <v>2.1640788</v>
      </c>
      <c r="H2233" s="370">
        <v>0.58260016261908898</v>
      </c>
      <c r="I2233">
        <v>0.32461182</v>
      </c>
      <c r="J2233">
        <v>0.25798834261908898</v>
      </c>
      <c r="K2233">
        <v>0.23895642656130897</v>
      </c>
      <c r="L2233">
        <v>0.23895642656130897</v>
      </c>
      <c r="M2233">
        <v>0</v>
      </c>
      <c r="N2233" s="157"/>
    </row>
    <row r="2234" spans="1:15" ht="14.4" x14ac:dyDescent="0.3">
      <c r="A2234" t="s">
        <v>8030</v>
      </c>
      <c r="B2234" s="181" t="s">
        <v>928</v>
      </c>
      <c r="C2234" s="182" t="s">
        <v>3570</v>
      </c>
      <c r="D2234" s="40" t="s">
        <v>3560</v>
      </c>
      <c r="E2234" s="242" t="s">
        <v>943</v>
      </c>
      <c r="F2234" s="184" t="s">
        <v>8031</v>
      </c>
      <c r="G2234" s="371">
        <v>1.8006005333333335</v>
      </c>
      <c r="H2234" s="370">
        <v>0.54686595493447621</v>
      </c>
      <c r="I2234">
        <v>0.27009008000000001</v>
      </c>
      <c r="J2234">
        <v>0.27677587493447625</v>
      </c>
      <c r="K2234">
        <v>0.25723878555578022</v>
      </c>
      <c r="L2234">
        <v>0.25723878555578022</v>
      </c>
      <c r="M2234">
        <v>0</v>
      </c>
      <c r="N2234" s="157"/>
    </row>
    <row r="2235" spans="1:15" ht="14.4" x14ac:dyDescent="0.3">
      <c r="A2235" t="s">
        <v>8032</v>
      </c>
      <c r="B2235" s="181" t="s">
        <v>928</v>
      </c>
      <c r="C2235" s="182" t="s">
        <v>3571</v>
      </c>
      <c r="D2235" s="40" t="s">
        <v>3560</v>
      </c>
      <c r="E2235" s="242" t="s">
        <v>943</v>
      </c>
      <c r="F2235" s="184" t="s">
        <v>8033</v>
      </c>
      <c r="G2235" s="371">
        <v>1.7449212000000001</v>
      </c>
      <c r="H2235" s="370">
        <v>0.52852656281851251</v>
      </c>
      <c r="I2235">
        <v>0.26173817999999999</v>
      </c>
      <c r="J2235">
        <v>0.26678838281851253</v>
      </c>
      <c r="K2235">
        <v>0.24797236036898551</v>
      </c>
      <c r="L2235">
        <v>0.24797236036898551</v>
      </c>
      <c r="M2235">
        <v>0</v>
      </c>
      <c r="N2235" s="189"/>
    </row>
    <row r="2236" spans="1:15" ht="14.4" x14ac:dyDescent="0.3">
      <c r="A2236" t="s">
        <v>8034</v>
      </c>
      <c r="B2236" s="181" t="s">
        <v>928</v>
      </c>
      <c r="C2236" s="182" t="s">
        <v>3572</v>
      </c>
      <c r="D2236" s="40" t="s">
        <v>3560</v>
      </c>
      <c r="E2236" s="242" t="s">
        <v>943</v>
      </c>
      <c r="F2236" s="184" t="s">
        <v>8035</v>
      </c>
      <c r="G2236" s="371">
        <v>1.8562799333333333</v>
      </c>
      <c r="H2236" s="370">
        <v>0.56520535705043895</v>
      </c>
      <c r="I2236">
        <v>0.27844198999999997</v>
      </c>
      <c r="J2236">
        <v>0.28676336705043892</v>
      </c>
      <c r="K2236">
        <v>0.26650521174257491</v>
      </c>
      <c r="L2236">
        <v>0.26650521174257491</v>
      </c>
      <c r="M2236">
        <v>0</v>
      </c>
      <c r="N2236" s="157"/>
    </row>
    <row r="2237" spans="1:15" ht="14.4" x14ac:dyDescent="0.3">
      <c r="A2237" t="s">
        <v>8036</v>
      </c>
      <c r="B2237" s="181" t="s">
        <v>928</v>
      </c>
      <c r="C2237" s="182" t="s">
        <v>3573</v>
      </c>
      <c r="D2237" s="40" t="s">
        <v>3560</v>
      </c>
      <c r="E2237" s="242" t="s">
        <v>943</v>
      </c>
      <c r="F2237" s="184" t="s">
        <v>8037</v>
      </c>
      <c r="G2237" s="371">
        <v>1.9529814000000001</v>
      </c>
      <c r="H2237" s="370">
        <v>0.5468374590899332</v>
      </c>
      <c r="I2237">
        <v>0.29294721000000001</v>
      </c>
      <c r="J2237">
        <v>0.25389024908993318</v>
      </c>
      <c r="K2237">
        <v>0.2359069728343402</v>
      </c>
      <c r="L2237">
        <v>0.2359069728343402</v>
      </c>
      <c r="M2237">
        <v>0</v>
      </c>
      <c r="N2237" s="157"/>
    </row>
    <row r="2238" spans="1:15" ht="14.4" x14ac:dyDescent="0.3">
      <c r="A2238" t="s">
        <v>8038</v>
      </c>
      <c r="B2238" s="181" t="s">
        <v>928</v>
      </c>
      <c r="C2238" s="182" t="s">
        <v>3574</v>
      </c>
      <c r="D2238" s="40" t="s">
        <v>3560</v>
      </c>
      <c r="E2238" s="242" t="s">
        <v>943</v>
      </c>
      <c r="F2238" s="184" t="s">
        <v>8039</v>
      </c>
      <c r="G2238" s="371">
        <v>2.1089522000000001</v>
      </c>
      <c r="H2238" s="370">
        <v>0.60333673875050486</v>
      </c>
      <c r="I2238">
        <v>0.31634283000000002</v>
      </c>
      <c r="J2238">
        <v>0.28699390875050479</v>
      </c>
      <c r="K2238">
        <v>0.2667272788043758</v>
      </c>
      <c r="L2238">
        <v>0.2667272788043758</v>
      </c>
      <c r="M2238">
        <v>0</v>
      </c>
      <c r="N2238" s="157"/>
    </row>
    <row r="2239" spans="1:15" ht="14.4" x14ac:dyDescent="0.3">
      <c r="A2239" t="s">
        <v>8040</v>
      </c>
      <c r="B2239" s="181" t="s">
        <v>928</v>
      </c>
      <c r="C2239" s="182" t="s">
        <v>3575</v>
      </c>
      <c r="D2239" s="40" t="s">
        <v>3560</v>
      </c>
      <c r="E2239" s="242" t="s">
        <v>943</v>
      </c>
      <c r="F2239" s="184" t="s">
        <v>8041</v>
      </c>
      <c r="G2239" s="371">
        <v>2.0532728666666666</v>
      </c>
      <c r="H2239" s="370">
        <v>0.58499734663454217</v>
      </c>
      <c r="I2239">
        <v>0.30799093</v>
      </c>
      <c r="J2239">
        <v>0.27700641663454223</v>
      </c>
      <c r="K2239">
        <v>0.2574608536175812</v>
      </c>
      <c r="L2239">
        <v>0.2574608536175812</v>
      </c>
      <c r="M2239">
        <v>0</v>
      </c>
      <c r="N2239" s="157"/>
    </row>
    <row r="2240" spans="1:15" ht="14.4" x14ac:dyDescent="0.3">
      <c r="A2240" t="s">
        <v>8042</v>
      </c>
      <c r="B2240" s="181" t="s">
        <v>928</v>
      </c>
      <c r="C2240" s="182" t="s">
        <v>3576</v>
      </c>
      <c r="D2240" s="40" t="s">
        <v>3560</v>
      </c>
      <c r="E2240" s="242" t="s">
        <v>943</v>
      </c>
      <c r="F2240" s="184" t="s">
        <v>8043</v>
      </c>
      <c r="G2240" s="371">
        <v>1.9272483333333335</v>
      </c>
      <c r="H2240" s="370">
        <v>0.52474425909731104</v>
      </c>
      <c r="I2240">
        <v>0.28908725000000002</v>
      </c>
      <c r="J2240">
        <v>0.23565700909731102</v>
      </c>
      <c r="K2240">
        <v>0.21809141530679801</v>
      </c>
      <c r="L2240">
        <v>0.21809141530679801</v>
      </c>
      <c r="M2240">
        <v>0</v>
      </c>
      <c r="N2240" s="157"/>
    </row>
    <row r="2241" spans="1:15" ht="14.4" x14ac:dyDescent="0.3">
      <c r="A2241" t="s">
        <v>8044</v>
      </c>
      <c r="B2241" s="181" t="s">
        <v>928</v>
      </c>
      <c r="C2241" s="182" t="s">
        <v>3577</v>
      </c>
      <c r="D2241" s="40" t="s">
        <v>3560</v>
      </c>
      <c r="E2241" s="242" t="s">
        <v>943</v>
      </c>
      <c r="F2241" s="184" t="s">
        <v>8045</v>
      </c>
      <c r="G2241" s="371">
        <v>1.9975934666666666</v>
      </c>
      <c r="H2241" s="370">
        <v>0.56665794551857851</v>
      </c>
      <c r="I2241">
        <v>0.29963901999999998</v>
      </c>
      <c r="J2241">
        <v>0.26701892551857853</v>
      </c>
      <c r="K2241">
        <v>0.24819442843078648</v>
      </c>
      <c r="L2241">
        <v>0.24819442843078648</v>
      </c>
      <c r="M2241">
        <v>0</v>
      </c>
      <c r="N2241" s="157"/>
      <c r="O2241" s="372"/>
    </row>
    <row r="2242" spans="1:15" ht="14.4" x14ac:dyDescent="0.3">
      <c r="B2242" s="181"/>
      <c r="C2242" s="180"/>
      <c r="D2242" s="37" t="s">
        <v>3578</v>
      </c>
      <c r="E2242" s="242"/>
      <c r="F2242"/>
      <c r="I2242"/>
      <c r="J2242"/>
      <c r="K2242"/>
      <c r="L2242"/>
      <c r="M2242"/>
      <c r="N2242" s="38"/>
    </row>
    <row r="2243" spans="1:15" ht="14.4" x14ac:dyDescent="0.3">
      <c r="A2243" t="s">
        <v>3579</v>
      </c>
      <c r="B2243" s="181" t="s">
        <v>928</v>
      </c>
      <c r="C2243" s="182" t="s">
        <v>3580</v>
      </c>
      <c r="D2243" s="40" t="s">
        <v>3578</v>
      </c>
      <c r="E2243" s="242" t="s">
        <v>943</v>
      </c>
      <c r="F2243" s="184" t="s">
        <v>5133</v>
      </c>
      <c r="G2243" s="371">
        <v>3.2781454000000001</v>
      </c>
      <c r="H2243" s="370">
        <v>1.035394216032187</v>
      </c>
      <c r="I2243">
        <v>0.49172180999999998</v>
      </c>
      <c r="J2243">
        <v>0.54367240603218703</v>
      </c>
      <c r="K2243">
        <v>0.470971104019767</v>
      </c>
      <c r="L2243">
        <v>0.470971104019767</v>
      </c>
      <c r="M2243">
        <v>0</v>
      </c>
      <c r="N2243" s="157"/>
    </row>
    <row r="2244" spans="1:15" ht="14.4" x14ac:dyDescent="0.3">
      <c r="A2244" t="s">
        <v>3581</v>
      </c>
      <c r="B2244" s="181" t="s">
        <v>928</v>
      </c>
      <c r="C2244" s="182" t="s">
        <v>3582</v>
      </c>
      <c r="D2244" s="40" t="s">
        <v>3578</v>
      </c>
      <c r="E2244" s="242" t="s">
        <v>943</v>
      </c>
      <c r="F2244" s="184" t="s">
        <v>5134</v>
      </c>
      <c r="G2244" s="371">
        <v>0.42046976666666674</v>
      </c>
      <c r="H2244" s="370">
        <v>7.218071770959901E-2</v>
      </c>
      <c r="I2244">
        <v>6.3070465000000006E-2</v>
      </c>
      <c r="J2244">
        <v>9.1102527095990003E-3</v>
      </c>
      <c r="K2244">
        <v>8.8747326520769998E-3</v>
      </c>
      <c r="L2244">
        <v>8.8747326520769998E-3</v>
      </c>
      <c r="M2244">
        <v>0</v>
      </c>
      <c r="N2244" s="157"/>
    </row>
    <row r="2245" spans="1:15" ht="14.4" x14ac:dyDescent="0.3">
      <c r="A2245" t="s">
        <v>3583</v>
      </c>
      <c r="B2245" s="181" t="s">
        <v>928</v>
      </c>
      <c r="C2245" s="182" t="s">
        <v>3584</v>
      </c>
      <c r="D2245" s="40" t="s">
        <v>3578</v>
      </c>
      <c r="E2245" s="242" t="s">
        <v>943</v>
      </c>
      <c r="F2245" s="184" t="s">
        <v>5135</v>
      </c>
      <c r="G2245" s="371">
        <v>0.53270183999999998</v>
      </c>
      <c r="H2245" s="370">
        <v>0.1141238516842428</v>
      </c>
      <c r="I2245">
        <v>7.9905275999999997E-2</v>
      </c>
      <c r="J2245">
        <v>3.4218575684242802E-2</v>
      </c>
      <c r="K2245">
        <v>3.0957353321672799E-2</v>
      </c>
      <c r="L2245">
        <v>3.0957353321672799E-2</v>
      </c>
      <c r="M2245">
        <v>0</v>
      </c>
      <c r="N2245" s="157"/>
      <c r="O2245" s="372"/>
    </row>
    <row r="2246" spans="1:15" ht="14.4" x14ac:dyDescent="0.3">
      <c r="A2246" t="s">
        <v>8046</v>
      </c>
      <c r="B2246" s="181" t="s">
        <v>928</v>
      </c>
      <c r="C2246" s="182" t="s">
        <v>3585</v>
      </c>
      <c r="D2246" s="40" t="s">
        <v>3578</v>
      </c>
      <c r="E2246" s="242" t="s">
        <v>943</v>
      </c>
      <c r="F2246" s="184" t="s">
        <v>8047</v>
      </c>
      <c r="G2246" s="371">
        <v>0.51116817333333331</v>
      </c>
      <c r="H2246" s="370">
        <v>9.8441570159232189E-2</v>
      </c>
      <c r="I2246">
        <v>7.6675225999999999E-2</v>
      </c>
      <c r="J2246">
        <v>2.1766344159232197E-2</v>
      </c>
      <c r="K2246">
        <v>2.0188671168947198E-2</v>
      </c>
      <c r="L2246">
        <v>2.0188671168947198E-2</v>
      </c>
      <c r="M2246">
        <v>0</v>
      </c>
      <c r="N2246" s="157"/>
    </row>
    <row r="2247" spans="1:15" ht="14.4" x14ac:dyDescent="0.3">
      <c r="A2247" t="s">
        <v>8048</v>
      </c>
      <c r="B2247" s="181" t="s">
        <v>928</v>
      </c>
      <c r="C2247" s="182" t="s">
        <v>3586</v>
      </c>
      <c r="D2247" s="40" t="s">
        <v>3578</v>
      </c>
      <c r="E2247" s="242" t="s">
        <v>943</v>
      </c>
      <c r="F2247" s="184" t="s">
        <v>8049</v>
      </c>
      <c r="G2247" s="371">
        <v>0.40354464666666667</v>
      </c>
      <c r="H2247" s="370">
        <v>7.5902193047046596E-2</v>
      </c>
      <c r="I2247">
        <v>6.0531697000000002E-2</v>
      </c>
      <c r="J2247">
        <v>1.53704960470466E-2</v>
      </c>
      <c r="K2247">
        <v>1.40048073054846E-2</v>
      </c>
      <c r="L2247">
        <v>1.40048073054846E-2</v>
      </c>
      <c r="M2247">
        <v>0</v>
      </c>
      <c r="N2247" s="157"/>
    </row>
    <row r="2248" spans="1:15" ht="14.4" x14ac:dyDescent="0.3">
      <c r="A2248" t="s">
        <v>3587</v>
      </c>
      <c r="B2248" s="181" t="s">
        <v>928</v>
      </c>
      <c r="C2248" s="182" t="s">
        <v>3588</v>
      </c>
      <c r="D2248" s="40" t="s">
        <v>3578</v>
      </c>
      <c r="E2248" s="242" t="s">
        <v>943</v>
      </c>
      <c r="F2248" s="184" t="s">
        <v>5136</v>
      </c>
      <c r="G2248" s="371">
        <v>0.55985945999999998</v>
      </c>
      <c r="H2248" s="370">
        <v>0.1173093194665305</v>
      </c>
      <c r="I2248">
        <v>8.3978918999999999E-2</v>
      </c>
      <c r="J2248">
        <v>3.3330400466530498E-2</v>
      </c>
      <c r="K2248">
        <v>3.0119067180194498E-2</v>
      </c>
      <c r="L2248">
        <v>3.0119067180194498E-2</v>
      </c>
      <c r="M2248">
        <v>0</v>
      </c>
      <c r="N2248" s="157"/>
    </row>
    <row r="2249" spans="1:15" ht="14.4" x14ac:dyDescent="0.3">
      <c r="A2249" t="s">
        <v>8050</v>
      </c>
      <c r="B2249" s="181" t="s">
        <v>928</v>
      </c>
      <c r="C2249" s="182" t="s">
        <v>3589</v>
      </c>
      <c r="D2249" s="40" t="s">
        <v>3578</v>
      </c>
      <c r="E2249" s="242" t="s">
        <v>943</v>
      </c>
      <c r="F2249" s="184" t="s">
        <v>8051</v>
      </c>
      <c r="G2249" s="371">
        <v>1.1593026000000002</v>
      </c>
      <c r="H2249" s="370">
        <v>0.24668669621223099</v>
      </c>
      <c r="I2249">
        <v>0.17389539000000001</v>
      </c>
      <c r="J2249">
        <v>7.2791306212230997E-2</v>
      </c>
      <c r="K2249">
        <v>6.6080994238000998E-2</v>
      </c>
      <c r="L2249">
        <v>6.6080994238000998E-2</v>
      </c>
      <c r="M2249">
        <v>0</v>
      </c>
      <c r="N2249" s="157"/>
    </row>
    <row r="2250" spans="1:15" ht="14.4" x14ac:dyDescent="0.3">
      <c r="A2250" t="s">
        <v>8052</v>
      </c>
      <c r="B2250" s="181" t="s">
        <v>928</v>
      </c>
      <c r="C2250" s="182" t="s">
        <v>3590</v>
      </c>
      <c r="D2250" s="40" t="s">
        <v>3578</v>
      </c>
      <c r="E2250" s="242" t="s">
        <v>943</v>
      </c>
      <c r="F2250" s="184" t="s">
        <v>8053</v>
      </c>
      <c r="G2250" s="371">
        <v>0.54293843333333336</v>
      </c>
      <c r="H2250" s="370">
        <v>0.1003701670449675</v>
      </c>
      <c r="I2250">
        <v>8.1440764999999998E-2</v>
      </c>
      <c r="J2250">
        <v>1.8929402044967496E-2</v>
      </c>
      <c r="K2250">
        <v>1.7950599269550498E-2</v>
      </c>
      <c r="L2250">
        <v>1.7950599269550498E-2</v>
      </c>
      <c r="M2250">
        <v>0</v>
      </c>
      <c r="N2250" s="157"/>
    </row>
    <row r="2251" spans="1:15" ht="14.4" x14ac:dyDescent="0.3">
      <c r="A2251" t="s">
        <v>3591</v>
      </c>
      <c r="B2251" s="181" t="s">
        <v>928</v>
      </c>
      <c r="C2251" s="182" t="s">
        <v>3592</v>
      </c>
      <c r="D2251" s="40" t="s">
        <v>3578</v>
      </c>
      <c r="E2251" s="242" t="s">
        <v>943</v>
      </c>
      <c r="F2251" s="184" t="s">
        <v>5137</v>
      </c>
      <c r="G2251" s="371">
        <v>1.1276322666666667</v>
      </c>
      <c r="H2251" s="370">
        <v>0.25085711522221898</v>
      </c>
      <c r="I2251">
        <v>0.16914483999999999</v>
      </c>
      <c r="J2251">
        <v>8.1712275222218994E-2</v>
      </c>
      <c r="K2251">
        <v>7.2680891463509006E-2</v>
      </c>
      <c r="L2251">
        <v>7.2680891463509006E-2</v>
      </c>
      <c r="M2251">
        <v>0</v>
      </c>
      <c r="N2251" s="157"/>
    </row>
    <row r="2252" spans="1:15" ht="14.4" x14ac:dyDescent="0.3">
      <c r="A2252" t="s">
        <v>8054</v>
      </c>
      <c r="B2252" s="181" t="s">
        <v>928</v>
      </c>
      <c r="C2252" s="182" t="s">
        <v>3593</v>
      </c>
      <c r="D2252" s="40" t="s">
        <v>3578</v>
      </c>
      <c r="E2252" s="242" t="s">
        <v>943</v>
      </c>
      <c r="F2252" s="184" t="s">
        <v>8055</v>
      </c>
      <c r="G2252" s="371">
        <v>3.1510052000000002</v>
      </c>
      <c r="H2252" s="370">
        <v>0.86781131967821401</v>
      </c>
      <c r="I2252">
        <v>0.47265077999999999</v>
      </c>
      <c r="J2252">
        <v>0.39516053967821396</v>
      </c>
      <c r="K2252">
        <v>0.34053498254712394</v>
      </c>
      <c r="L2252">
        <v>0.34053498254712394</v>
      </c>
      <c r="M2252">
        <v>0</v>
      </c>
      <c r="N2252" s="157"/>
    </row>
    <row r="2253" spans="1:15" ht="14.4" x14ac:dyDescent="0.3">
      <c r="A2253" t="s">
        <v>8056</v>
      </c>
      <c r="B2253" s="181" t="s">
        <v>928</v>
      </c>
      <c r="C2253" s="182" t="s">
        <v>3594</v>
      </c>
      <c r="D2253" s="40" t="s">
        <v>3578</v>
      </c>
      <c r="E2253" s="242" t="s">
        <v>943</v>
      </c>
      <c r="F2253" s="184" t="s">
        <v>8057</v>
      </c>
      <c r="G2253" s="371">
        <v>0.20923237333333336</v>
      </c>
      <c r="H2253" s="370">
        <v>3.6921215006732441E-2</v>
      </c>
      <c r="I2253">
        <v>3.1384856000000003E-2</v>
      </c>
      <c r="J2253">
        <v>5.5363590067324404E-3</v>
      </c>
      <c r="K2253">
        <v>5.5326539772922404E-3</v>
      </c>
      <c r="L2253">
        <v>5.5326539772922404E-3</v>
      </c>
      <c r="M2253">
        <v>0</v>
      </c>
      <c r="N2253" s="157"/>
    </row>
    <row r="2254" spans="1:15" ht="14.4" x14ac:dyDescent="0.3">
      <c r="A2254" t="s">
        <v>3595</v>
      </c>
      <c r="B2254" s="181" t="s">
        <v>928</v>
      </c>
      <c r="C2254" s="182" t="s">
        <v>3596</v>
      </c>
      <c r="D2254" s="40" t="s">
        <v>3578</v>
      </c>
      <c r="E2254" s="242" t="s">
        <v>943</v>
      </c>
      <c r="F2254" s="184" t="s">
        <v>5138</v>
      </c>
      <c r="G2254" s="371">
        <v>0.49918984</v>
      </c>
      <c r="H2254" s="370">
        <v>9.6162317454332E-2</v>
      </c>
      <c r="I2254">
        <v>7.4878475999999999E-2</v>
      </c>
      <c r="J2254">
        <v>2.1283841454332E-2</v>
      </c>
      <c r="K2254">
        <v>1.9272361833351001E-2</v>
      </c>
      <c r="L2254">
        <v>1.9272361833351001E-2</v>
      </c>
      <c r="M2254">
        <v>0</v>
      </c>
      <c r="N2254" s="157"/>
    </row>
    <row r="2255" spans="1:15" ht="14.4" x14ac:dyDescent="0.3">
      <c r="A2255" t="s">
        <v>8058</v>
      </c>
      <c r="B2255" s="181" t="s">
        <v>928</v>
      </c>
      <c r="C2255" s="182" t="s">
        <v>3597</v>
      </c>
      <c r="D2255" s="40" t="s">
        <v>3578</v>
      </c>
      <c r="E2255" s="242" t="s">
        <v>943</v>
      </c>
      <c r="F2255" s="184" t="s">
        <v>8059</v>
      </c>
      <c r="G2255" s="371">
        <v>0.42046976666666674</v>
      </c>
      <c r="H2255" s="370">
        <v>7.218071770959901E-2</v>
      </c>
      <c r="I2255">
        <v>6.3070465000000006E-2</v>
      </c>
      <c r="J2255">
        <v>9.1102527095990003E-3</v>
      </c>
      <c r="K2255">
        <v>8.8747326520769998E-3</v>
      </c>
      <c r="L2255">
        <v>8.8747326520769998E-3</v>
      </c>
      <c r="M2255">
        <v>0</v>
      </c>
      <c r="N2255" s="189"/>
    </row>
    <row r="2256" spans="1:15" ht="14.4" x14ac:dyDescent="0.3">
      <c r="A2256" t="s">
        <v>8060</v>
      </c>
      <c r="B2256" s="181" t="s">
        <v>928</v>
      </c>
      <c r="C2256" s="182" t="s">
        <v>3598</v>
      </c>
      <c r="D2256" s="40" t="s">
        <v>3578</v>
      </c>
      <c r="E2256" s="242" t="s">
        <v>943</v>
      </c>
      <c r="F2256" s="184" t="s">
        <v>8061</v>
      </c>
      <c r="G2256" s="371">
        <v>0.44802179333333331</v>
      </c>
      <c r="H2256" s="370">
        <v>8.0574277321255897E-2</v>
      </c>
      <c r="I2256">
        <v>6.7203268999999996E-2</v>
      </c>
      <c r="J2256">
        <v>1.3371008321255899E-2</v>
      </c>
      <c r="K2256">
        <v>1.2513902428022899E-2</v>
      </c>
      <c r="L2256">
        <v>1.2513902428022899E-2</v>
      </c>
      <c r="M2256">
        <v>0</v>
      </c>
      <c r="N2256" s="157"/>
    </row>
    <row r="2257" spans="1:15" ht="14.4" x14ac:dyDescent="0.3">
      <c r="A2257" t="s">
        <v>3599</v>
      </c>
      <c r="B2257" s="181" t="s">
        <v>928</v>
      </c>
      <c r="C2257" s="182" t="s">
        <v>3600</v>
      </c>
      <c r="D2257" s="40" t="s">
        <v>3578</v>
      </c>
      <c r="E2257" s="242" t="s">
        <v>943</v>
      </c>
      <c r="F2257" s="184" t="s">
        <v>5139</v>
      </c>
      <c r="G2257" s="371">
        <v>6.1943963333333336</v>
      </c>
      <c r="H2257" s="370">
        <v>2.9185285972025703</v>
      </c>
      <c r="I2257">
        <v>0.92915945</v>
      </c>
      <c r="J2257">
        <v>1.9893691472025703</v>
      </c>
      <c r="K2257">
        <v>1.7435849286992702</v>
      </c>
      <c r="L2257">
        <v>1.7435849286992702</v>
      </c>
      <c r="M2257">
        <v>0</v>
      </c>
      <c r="N2257" s="157"/>
    </row>
    <row r="2258" spans="1:15" ht="14.4" x14ac:dyDescent="0.3">
      <c r="B2258" s="181"/>
      <c r="C2258" s="180"/>
      <c r="D2258" s="37" t="s">
        <v>3601</v>
      </c>
      <c r="E2258" s="242"/>
      <c r="F2258"/>
      <c r="I2258"/>
      <c r="J2258"/>
      <c r="K2258"/>
      <c r="L2258"/>
      <c r="M2258"/>
      <c r="N2258" s="38"/>
    </row>
    <row r="2259" spans="1:15" ht="14.4" x14ac:dyDescent="0.3">
      <c r="A2259" t="s">
        <v>8062</v>
      </c>
      <c r="B2259" s="181" t="s">
        <v>928</v>
      </c>
      <c r="C2259" s="182" t="s">
        <v>3602</v>
      </c>
      <c r="D2259" s="40" t="s">
        <v>3601</v>
      </c>
      <c r="E2259" s="242" t="s">
        <v>943</v>
      </c>
      <c r="F2259" s="184" t="s">
        <v>8063</v>
      </c>
      <c r="G2259" s="371">
        <v>4.3689415333333335</v>
      </c>
      <c r="H2259" s="370">
        <v>1.5145459870102052</v>
      </c>
      <c r="I2259">
        <v>0.65534123</v>
      </c>
      <c r="J2259">
        <v>0.85920475701020493</v>
      </c>
      <c r="K2259">
        <v>0.74223286124189503</v>
      </c>
      <c r="L2259">
        <v>0.74223286124189503</v>
      </c>
      <c r="M2259">
        <v>0</v>
      </c>
      <c r="N2259" s="189"/>
      <c r="O2259" s="372"/>
    </row>
    <row r="2260" spans="1:15" ht="14.4" x14ac:dyDescent="0.3">
      <c r="A2260" t="s">
        <v>8064</v>
      </c>
      <c r="B2260" s="181" t="s">
        <v>928</v>
      </c>
      <c r="C2260" s="182" t="s">
        <v>3603</v>
      </c>
      <c r="D2260" s="40" t="s">
        <v>3601</v>
      </c>
      <c r="E2260" s="242" t="s">
        <v>943</v>
      </c>
      <c r="F2260" s="184" t="s">
        <v>8065</v>
      </c>
      <c r="G2260" s="371">
        <v>3.7725963999999998</v>
      </c>
      <c r="H2260" s="370">
        <v>1.5463486679812601</v>
      </c>
      <c r="I2260">
        <v>0.56588945999999996</v>
      </c>
      <c r="J2260">
        <v>0.98045920798126007</v>
      </c>
      <c r="K2260">
        <v>0.86123352558536004</v>
      </c>
      <c r="L2260">
        <v>0.86123352558536004</v>
      </c>
      <c r="M2260">
        <v>0</v>
      </c>
      <c r="N2260" s="157"/>
    </row>
    <row r="2261" spans="1:15" ht="14.4" x14ac:dyDescent="0.3">
      <c r="A2261" t="s">
        <v>8066</v>
      </c>
      <c r="B2261" s="181" t="s">
        <v>928</v>
      </c>
      <c r="C2261" s="182" t="s">
        <v>3604</v>
      </c>
      <c r="D2261" s="40" t="s">
        <v>3601</v>
      </c>
      <c r="E2261" s="242" t="s">
        <v>943</v>
      </c>
      <c r="F2261" s="184" t="s">
        <v>8067</v>
      </c>
      <c r="G2261" s="371">
        <v>3.418018</v>
      </c>
      <c r="H2261" s="370">
        <v>1.0222351160245848</v>
      </c>
      <c r="I2261">
        <v>0.51270269999999996</v>
      </c>
      <c r="J2261">
        <v>0.50953241602458499</v>
      </c>
      <c r="K2261">
        <v>0.43079645448498499</v>
      </c>
      <c r="L2261">
        <v>0.43079645448498499</v>
      </c>
      <c r="M2261">
        <v>0</v>
      </c>
      <c r="N2261" s="157"/>
    </row>
    <row r="2262" spans="1:15" ht="14.4" x14ac:dyDescent="0.3">
      <c r="A2262" t="s">
        <v>3605</v>
      </c>
      <c r="B2262" s="181" t="s">
        <v>928</v>
      </c>
      <c r="C2262" s="182" t="s">
        <v>3606</v>
      </c>
      <c r="D2262" s="40" t="s">
        <v>3601</v>
      </c>
      <c r="E2262" s="242" t="s">
        <v>943</v>
      </c>
      <c r="F2262" s="184" t="s">
        <v>5140</v>
      </c>
      <c r="G2262" s="371">
        <v>1.3905055333333334</v>
      </c>
      <c r="H2262" s="370">
        <v>0.41846620947573399</v>
      </c>
      <c r="I2262">
        <v>0.20857582999999999</v>
      </c>
      <c r="J2262">
        <v>0.209890379475734</v>
      </c>
      <c r="K2262">
        <v>0.180010508449194</v>
      </c>
      <c r="L2262">
        <v>0.180010508449194</v>
      </c>
      <c r="M2262">
        <v>0</v>
      </c>
      <c r="N2262" s="157"/>
    </row>
    <row r="2263" spans="1:15" ht="14.4" x14ac:dyDescent="0.3">
      <c r="A2263" t="s">
        <v>8068</v>
      </c>
      <c r="B2263" s="181" t="s">
        <v>928</v>
      </c>
      <c r="C2263" s="182" t="s">
        <v>3607</v>
      </c>
      <c r="D2263" s="40" t="s">
        <v>3601</v>
      </c>
      <c r="E2263" s="242" t="s">
        <v>943</v>
      </c>
      <c r="F2263" s="184" t="s">
        <v>8069</v>
      </c>
      <c r="G2263" s="371">
        <v>6.7765766666666671</v>
      </c>
      <c r="H2263" s="370">
        <v>1.158567718728126</v>
      </c>
      <c r="I2263">
        <v>1.0164865000000001</v>
      </c>
      <c r="J2263">
        <v>0.14208121872812596</v>
      </c>
      <c r="K2263">
        <v>0.10908908610504599</v>
      </c>
      <c r="L2263">
        <v>0.10908908610504599</v>
      </c>
      <c r="M2263">
        <v>0</v>
      </c>
      <c r="N2263" s="189"/>
    </row>
    <row r="2264" spans="1:15" ht="14.4" x14ac:dyDescent="0.3">
      <c r="A2264" t="s">
        <v>8070</v>
      </c>
      <c r="B2264" s="181" t="s">
        <v>928</v>
      </c>
      <c r="C2264" s="182" t="s">
        <v>3608</v>
      </c>
      <c r="D2264" s="40" t="s">
        <v>3601</v>
      </c>
      <c r="E2264" s="242" t="s">
        <v>943</v>
      </c>
      <c r="F2264" s="184" t="s">
        <v>8071</v>
      </c>
      <c r="G2264" s="371">
        <v>1.5482088000000001</v>
      </c>
      <c r="H2264" s="370">
        <v>0.42767515061361899</v>
      </c>
      <c r="I2264">
        <v>0.23223131999999999</v>
      </c>
      <c r="J2264">
        <v>0.195443830613619</v>
      </c>
      <c r="K2264">
        <v>0.176170314476159</v>
      </c>
      <c r="L2264">
        <v>0.176170314476159</v>
      </c>
      <c r="M2264">
        <v>0</v>
      </c>
      <c r="N2264" s="157"/>
    </row>
    <row r="2265" spans="1:15" ht="14.4" x14ac:dyDescent="0.3">
      <c r="A2265" t="s">
        <v>8072</v>
      </c>
      <c r="B2265" s="181" t="s">
        <v>928</v>
      </c>
      <c r="C2265" s="182" t="s">
        <v>3609</v>
      </c>
      <c r="D2265" s="40" t="s">
        <v>3601</v>
      </c>
      <c r="E2265" s="242" t="s">
        <v>943</v>
      </c>
      <c r="F2265" s="184" t="s">
        <v>8073</v>
      </c>
      <c r="G2265" s="371">
        <v>1.5576894000000001</v>
      </c>
      <c r="H2265" s="370">
        <v>0.43085641072611902</v>
      </c>
      <c r="I2265">
        <v>0.23365341000000001</v>
      </c>
      <c r="J2265">
        <v>0.19720300072611899</v>
      </c>
      <c r="K2265">
        <v>0.17773491628059898</v>
      </c>
      <c r="L2265">
        <v>0.17773491628059898</v>
      </c>
      <c r="M2265">
        <v>0</v>
      </c>
      <c r="N2265" s="157"/>
    </row>
    <row r="2266" spans="1:15" ht="14.4" x14ac:dyDescent="0.3">
      <c r="A2266" t="s">
        <v>8074</v>
      </c>
      <c r="B2266" s="181" t="s">
        <v>928</v>
      </c>
      <c r="C2266" s="182" t="s">
        <v>3610</v>
      </c>
      <c r="D2266" s="40" t="s">
        <v>3601</v>
      </c>
      <c r="E2266" s="242" t="s">
        <v>943</v>
      </c>
      <c r="F2266" s="184" t="s">
        <v>8075</v>
      </c>
      <c r="G2266" s="371">
        <v>2.852214</v>
      </c>
      <c r="H2266" s="370">
        <v>0.86964889569119608</v>
      </c>
      <c r="I2266">
        <v>0.42783209999999999</v>
      </c>
      <c r="J2266">
        <v>0.44181679569119597</v>
      </c>
      <c r="K2266">
        <v>0.393617189515726</v>
      </c>
      <c r="L2266">
        <v>0.393617189515726</v>
      </c>
      <c r="M2266">
        <v>0</v>
      </c>
      <c r="N2266" s="157"/>
    </row>
    <row r="2267" spans="1:15" ht="14.4" x14ac:dyDescent="0.3">
      <c r="B2267" s="181"/>
      <c r="C2267" s="180"/>
      <c r="D2267" s="37" t="s">
        <v>3611</v>
      </c>
      <c r="E2267" s="242"/>
      <c r="F2267"/>
      <c r="I2267"/>
      <c r="J2267"/>
      <c r="K2267"/>
      <c r="L2267"/>
      <c r="M2267"/>
      <c r="N2267" s="38"/>
      <c r="O2267" s="372"/>
    </row>
    <row r="2268" spans="1:15" ht="14.4" x14ac:dyDescent="0.3">
      <c r="A2268" t="s">
        <v>3612</v>
      </c>
      <c r="B2268" s="181" t="s">
        <v>928</v>
      </c>
      <c r="C2268" s="182" t="s">
        <v>3613</v>
      </c>
      <c r="D2268" s="40" t="s">
        <v>3611</v>
      </c>
      <c r="E2268" s="242" t="s">
        <v>943</v>
      </c>
      <c r="F2268" s="184" t="s">
        <v>5141</v>
      </c>
      <c r="G2268" s="371">
        <v>1.4775104000000001</v>
      </c>
      <c r="H2268" s="370">
        <v>0.33924694709761499</v>
      </c>
      <c r="I2268">
        <v>0.22162656</v>
      </c>
      <c r="J2268">
        <v>0.11762038709761501</v>
      </c>
      <c r="K2268">
        <v>0.106306731583495</v>
      </c>
      <c r="L2268">
        <v>0.106306731583495</v>
      </c>
      <c r="M2268">
        <v>0</v>
      </c>
      <c r="N2268" s="157"/>
    </row>
    <row r="2269" spans="1:15" ht="14.4" x14ac:dyDescent="0.3">
      <c r="A2269" t="s">
        <v>3614</v>
      </c>
      <c r="B2269" s="181" t="s">
        <v>928</v>
      </c>
      <c r="C2269" s="182" t="s">
        <v>3615</v>
      </c>
      <c r="D2269" s="40" t="s">
        <v>3611</v>
      </c>
      <c r="E2269" s="242" t="s">
        <v>943</v>
      </c>
      <c r="F2269" s="184" t="s">
        <v>5142</v>
      </c>
      <c r="G2269" s="371">
        <v>1.5376002666666666</v>
      </c>
      <c r="H2269" s="370">
        <v>0.36329177430930198</v>
      </c>
      <c r="I2269">
        <v>0.23064003999999999</v>
      </c>
      <c r="J2269">
        <v>0.13265173430930199</v>
      </c>
      <c r="K2269">
        <v>0.12131935198423199</v>
      </c>
      <c r="L2269">
        <v>0.12131935198423199</v>
      </c>
      <c r="M2269">
        <v>0</v>
      </c>
      <c r="N2269" s="157"/>
    </row>
    <row r="2270" spans="1:15" ht="14.4" x14ac:dyDescent="0.3">
      <c r="A2270" t="s">
        <v>3616</v>
      </c>
      <c r="B2270" s="181" t="s">
        <v>928</v>
      </c>
      <c r="C2270" s="182" t="s">
        <v>3617</v>
      </c>
      <c r="D2270" s="40" t="s">
        <v>3611</v>
      </c>
      <c r="E2270" s="242" t="s">
        <v>943</v>
      </c>
      <c r="F2270" s="184" t="s">
        <v>5143</v>
      </c>
      <c r="G2270" s="371">
        <v>6.2166875333333333</v>
      </c>
      <c r="H2270" s="370">
        <v>1.0855464319453489</v>
      </c>
      <c r="I2270">
        <v>0.93250312999999996</v>
      </c>
      <c r="J2270">
        <v>0.15304330194534899</v>
      </c>
      <c r="K2270">
        <v>0.121989455373439</v>
      </c>
      <c r="L2270">
        <v>0.121989455373439</v>
      </c>
      <c r="M2270">
        <v>0</v>
      </c>
      <c r="N2270" s="157"/>
    </row>
    <row r="2271" spans="1:15" ht="14.4" x14ac:dyDescent="0.3">
      <c r="B2271" s="181"/>
      <c r="C2271" s="180"/>
      <c r="D2271" s="37" t="s">
        <v>3618</v>
      </c>
      <c r="E2271" s="242"/>
      <c r="F2271"/>
      <c r="I2271"/>
      <c r="J2271"/>
      <c r="K2271"/>
      <c r="L2271"/>
      <c r="M2271"/>
      <c r="N2271" s="38"/>
    </row>
    <row r="2272" spans="1:15" ht="14.4" x14ac:dyDescent="0.3">
      <c r="A2272" t="s">
        <v>8076</v>
      </c>
      <c r="B2272" s="181" t="s">
        <v>928</v>
      </c>
      <c r="C2272" s="182" t="s">
        <v>3619</v>
      </c>
      <c r="D2272" s="40" t="s">
        <v>3618</v>
      </c>
      <c r="E2272" s="242" t="s">
        <v>943</v>
      </c>
      <c r="F2272" s="184" t="s">
        <v>8077</v>
      </c>
      <c r="G2272" s="371">
        <v>6.4220968000000003</v>
      </c>
      <c r="H2272" s="370">
        <v>1.8398141130476677</v>
      </c>
      <c r="I2272">
        <v>0.96331451999999995</v>
      </c>
      <c r="J2272">
        <v>0.87649959304766789</v>
      </c>
      <c r="K2272">
        <v>0.80931549778161793</v>
      </c>
      <c r="L2272">
        <v>0.80931549778161793</v>
      </c>
      <c r="M2272">
        <v>0</v>
      </c>
      <c r="N2272" s="157"/>
    </row>
    <row r="2273" spans="1:14" ht="14.4" x14ac:dyDescent="0.3">
      <c r="B2273" s="181"/>
      <c r="C2273" s="180"/>
      <c r="D2273" s="37" t="s">
        <v>3620</v>
      </c>
      <c r="E2273" s="242"/>
      <c r="F2273"/>
      <c r="I2273"/>
      <c r="J2273"/>
      <c r="K2273"/>
      <c r="L2273"/>
      <c r="M2273"/>
      <c r="N2273" s="38"/>
    </row>
    <row r="2274" spans="1:14" ht="14.4" x14ac:dyDescent="0.3">
      <c r="A2274" t="s">
        <v>8078</v>
      </c>
      <c r="B2274" s="181" t="s">
        <v>928</v>
      </c>
      <c r="C2274" s="182" t="s">
        <v>3621</v>
      </c>
      <c r="D2274" s="40" t="s">
        <v>3620</v>
      </c>
      <c r="E2274" s="242" t="s">
        <v>943</v>
      </c>
      <c r="F2274" s="184" t="s">
        <v>8079</v>
      </c>
      <c r="G2274" s="371">
        <v>2.9609433333333337</v>
      </c>
      <c r="H2274" s="370">
        <v>0.82830198399207</v>
      </c>
      <c r="I2274">
        <v>0.44414150000000002</v>
      </c>
      <c r="J2274">
        <v>0.38416048399207003</v>
      </c>
      <c r="K2274">
        <v>0.34720931297907004</v>
      </c>
      <c r="L2274">
        <v>0.34720931297907004</v>
      </c>
      <c r="M2274">
        <v>0</v>
      </c>
      <c r="N2274" s="157"/>
    </row>
    <row r="2275" spans="1:14" ht="14.4" x14ac:dyDescent="0.3">
      <c r="A2275" t="s">
        <v>8080</v>
      </c>
      <c r="B2275" s="181" t="s">
        <v>928</v>
      </c>
      <c r="C2275" s="182" t="s">
        <v>3622</v>
      </c>
      <c r="D2275" s="40" t="s">
        <v>3620</v>
      </c>
      <c r="E2275" s="242" t="s">
        <v>943</v>
      </c>
      <c r="F2275" s="184" t="s">
        <v>8081</v>
      </c>
      <c r="G2275" s="371">
        <v>1.9580080666666666</v>
      </c>
      <c r="H2275" s="370">
        <v>0.49818863455867002</v>
      </c>
      <c r="I2275">
        <v>0.29370120999999999</v>
      </c>
      <c r="J2275">
        <v>0.20448742455867</v>
      </c>
      <c r="K2275">
        <v>0.17925927698897001</v>
      </c>
      <c r="L2275">
        <v>0.17925927698897001</v>
      </c>
      <c r="M2275">
        <v>0</v>
      </c>
      <c r="N2275" s="157"/>
    </row>
    <row r="2276" spans="1:14" ht="14.4" x14ac:dyDescent="0.3">
      <c r="A2276" t="s">
        <v>8082</v>
      </c>
      <c r="B2276" s="181" t="s">
        <v>928</v>
      </c>
      <c r="C2276" s="182" t="s">
        <v>3623</v>
      </c>
      <c r="D2276" s="40" t="s">
        <v>3620</v>
      </c>
      <c r="E2276" s="242" t="s">
        <v>943</v>
      </c>
      <c r="F2276" s="184" t="s">
        <v>8083</v>
      </c>
      <c r="G2276" s="371">
        <v>5.5753021333333335</v>
      </c>
      <c r="H2276" s="370">
        <v>1.5693285383303102</v>
      </c>
      <c r="I2276">
        <v>0.83629531999999995</v>
      </c>
      <c r="J2276">
        <v>0.7330332183303101</v>
      </c>
      <c r="K2276">
        <v>0.67259202575741006</v>
      </c>
      <c r="L2276">
        <v>0.67259202575741006</v>
      </c>
      <c r="M2276">
        <v>0</v>
      </c>
      <c r="N2276" s="157"/>
    </row>
    <row r="2277" spans="1:14" ht="14.4" x14ac:dyDescent="0.3">
      <c r="A2277" t="s">
        <v>8084</v>
      </c>
      <c r="B2277" s="181" t="s">
        <v>928</v>
      </c>
      <c r="C2277" s="182" t="s">
        <v>3624</v>
      </c>
      <c r="D2277" s="40" t="s">
        <v>3620</v>
      </c>
      <c r="E2277" s="242" t="s">
        <v>943</v>
      </c>
      <c r="F2277" s="184" t="s">
        <v>8085</v>
      </c>
      <c r="G2277" s="371">
        <v>4.0072884000000002</v>
      </c>
      <c r="H2277" s="370">
        <v>0.89750064506700489</v>
      </c>
      <c r="I2277">
        <v>0.60109325999999996</v>
      </c>
      <c r="J2277">
        <v>0.29640738506700504</v>
      </c>
      <c r="K2277">
        <v>0.26430147756369499</v>
      </c>
      <c r="L2277">
        <v>0.26430147756369499</v>
      </c>
      <c r="M2277">
        <v>0</v>
      </c>
      <c r="N2277" s="157"/>
    </row>
    <row r="2278" spans="1:14" ht="14.4" x14ac:dyDescent="0.3">
      <c r="A2278" t="s">
        <v>8086</v>
      </c>
      <c r="B2278" s="181" t="s">
        <v>928</v>
      </c>
      <c r="C2278" s="182" t="s">
        <v>3625</v>
      </c>
      <c r="D2278" s="40" t="s">
        <v>3620</v>
      </c>
      <c r="E2278" s="242" t="s">
        <v>943</v>
      </c>
      <c r="F2278" s="184" t="s">
        <v>8087</v>
      </c>
      <c r="G2278" s="371">
        <v>4.0928872000000007</v>
      </c>
      <c r="H2278" s="370">
        <v>0.95701728984701906</v>
      </c>
      <c r="I2278">
        <v>0.61393308000000002</v>
      </c>
      <c r="J2278">
        <v>0.34308420984701898</v>
      </c>
      <c r="K2278">
        <v>0.30570476731428897</v>
      </c>
      <c r="L2278">
        <v>0.30570476731428897</v>
      </c>
      <c r="M2278">
        <v>0</v>
      </c>
      <c r="N2278" s="157"/>
    </row>
    <row r="2279" spans="1:14" ht="14.4" x14ac:dyDescent="0.3">
      <c r="A2279" t="s">
        <v>3626</v>
      </c>
      <c r="B2279" s="181" t="s">
        <v>928</v>
      </c>
      <c r="C2279" s="182" t="s">
        <v>3627</v>
      </c>
      <c r="D2279" s="40" t="s">
        <v>3620</v>
      </c>
      <c r="E2279" s="242" t="s">
        <v>943</v>
      </c>
      <c r="F2279" s="184" t="s">
        <v>5144</v>
      </c>
      <c r="G2279" s="371">
        <v>1.0420671333333333</v>
      </c>
      <c r="H2279" s="370">
        <v>0.22565302161257139</v>
      </c>
      <c r="I2279">
        <v>0.15631007</v>
      </c>
      <c r="J2279">
        <v>6.9342951612571396E-2</v>
      </c>
      <c r="K2279">
        <v>6.6275288519718395E-2</v>
      </c>
      <c r="L2279">
        <v>6.6275288519718395E-2</v>
      </c>
      <c r="M2279">
        <v>0</v>
      </c>
      <c r="N2279" s="157"/>
    </row>
    <row r="2280" spans="1:14" ht="14.4" x14ac:dyDescent="0.3">
      <c r="A2280" t="s">
        <v>3628</v>
      </c>
      <c r="B2280" s="181" t="s">
        <v>928</v>
      </c>
      <c r="C2280" s="182" t="s">
        <v>3629</v>
      </c>
      <c r="D2280" s="40" t="s">
        <v>3620</v>
      </c>
      <c r="E2280" s="242" t="s">
        <v>943</v>
      </c>
      <c r="F2280" s="184" t="s">
        <v>5145</v>
      </c>
      <c r="G2280" s="371">
        <v>0.78472580000000003</v>
      </c>
      <c r="H2280" s="370">
        <v>0.16041385508917871</v>
      </c>
      <c r="I2280">
        <v>0.11770886999999999</v>
      </c>
      <c r="J2280">
        <v>4.27049850891787E-2</v>
      </c>
      <c r="K2280">
        <v>3.9656456570472703E-2</v>
      </c>
      <c r="L2280">
        <v>3.9656456570472703E-2</v>
      </c>
      <c r="M2280">
        <v>0</v>
      </c>
      <c r="N2280" s="157"/>
    </row>
    <row r="2281" spans="1:14" ht="14.4" x14ac:dyDescent="0.3">
      <c r="A2281" t="s">
        <v>3630</v>
      </c>
      <c r="B2281" s="181" t="s">
        <v>928</v>
      </c>
      <c r="C2281" s="182" t="s">
        <v>3631</v>
      </c>
      <c r="D2281" s="40" t="s">
        <v>3620</v>
      </c>
      <c r="E2281" s="242" t="s">
        <v>943</v>
      </c>
      <c r="F2281" s="184" t="s">
        <v>5146</v>
      </c>
      <c r="G2281" s="371">
        <v>0.70975759999999999</v>
      </c>
      <c r="H2281" s="370">
        <v>0.14704703237316488</v>
      </c>
      <c r="I2281">
        <v>0.10646364</v>
      </c>
      <c r="J2281">
        <v>4.0583392373164898E-2</v>
      </c>
      <c r="K2281">
        <v>3.5673490260674894E-2</v>
      </c>
      <c r="L2281">
        <v>3.5673490260674894E-2</v>
      </c>
      <c r="M2281">
        <v>0</v>
      </c>
      <c r="N2281" s="157"/>
    </row>
    <row r="2282" spans="1:14" ht="14.4" x14ac:dyDescent="0.3">
      <c r="A2282" t="s">
        <v>3632</v>
      </c>
      <c r="B2282" s="181" t="s">
        <v>928</v>
      </c>
      <c r="C2282" s="182" t="s">
        <v>3633</v>
      </c>
      <c r="D2282" s="40" t="s">
        <v>3620</v>
      </c>
      <c r="E2282" s="242" t="s">
        <v>943</v>
      </c>
      <c r="F2282" s="184" t="s">
        <v>5147</v>
      </c>
      <c r="G2282" s="371">
        <v>1.6747628000000001</v>
      </c>
      <c r="H2282" s="370">
        <v>0.390439442341462</v>
      </c>
      <c r="I2282">
        <v>0.25121441999999999</v>
      </c>
      <c r="J2282">
        <v>0.139225022341462</v>
      </c>
      <c r="K2282">
        <v>0.12535516648485201</v>
      </c>
      <c r="L2282">
        <v>0.12535516648485201</v>
      </c>
      <c r="M2282">
        <v>0</v>
      </c>
      <c r="N2282" s="157"/>
    </row>
    <row r="2283" spans="1:14" ht="14.4" x14ac:dyDescent="0.3">
      <c r="A2283" t="s">
        <v>3634</v>
      </c>
      <c r="B2283" s="181" t="s">
        <v>928</v>
      </c>
      <c r="C2283" s="182" t="s">
        <v>3635</v>
      </c>
      <c r="D2283" s="40" t="s">
        <v>3620</v>
      </c>
      <c r="E2283" s="242" t="s">
        <v>943</v>
      </c>
      <c r="F2283" s="184" t="s">
        <v>5148</v>
      </c>
      <c r="G2283" s="371">
        <v>0.72621473333333342</v>
      </c>
      <c r="H2283" s="370">
        <v>0.22541415026175299</v>
      </c>
      <c r="I2283">
        <v>0.10893221</v>
      </c>
      <c r="J2283">
        <v>0.116481940261753</v>
      </c>
      <c r="K2283">
        <v>9.9922446360603004E-2</v>
      </c>
      <c r="L2283">
        <v>9.9922446360603004E-2</v>
      </c>
      <c r="M2283">
        <v>0</v>
      </c>
      <c r="N2283" s="157"/>
    </row>
    <row r="2284" spans="1:14" ht="14.4" x14ac:dyDescent="0.3">
      <c r="A2284" t="s">
        <v>3636</v>
      </c>
      <c r="B2284" s="181" t="s">
        <v>928</v>
      </c>
      <c r="C2284" s="182" t="s">
        <v>3637</v>
      </c>
      <c r="D2284" s="40" t="s">
        <v>3620</v>
      </c>
      <c r="E2284" s="242" t="s">
        <v>943</v>
      </c>
      <c r="F2284" s="184" t="s">
        <v>5149</v>
      </c>
      <c r="G2284" s="371">
        <v>1.1733856</v>
      </c>
      <c r="H2284" s="370">
        <v>0.22640824814552901</v>
      </c>
      <c r="I2284">
        <v>0.17600784</v>
      </c>
      <c r="J2284">
        <v>5.0400408145528999E-2</v>
      </c>
      <c r="K2284">
        <v>4.6016036004148997E-2</v>
      </c>
      <c r="L2284">
        <v>4.6016036004148997E-2</v>
      </c>
      <c r="M2284">
        <v>0</v>
      </c>
      <c r="N2284" s="157"/>
    </row>
    <row r="2285" spans="1:14" ht="14.4" x14ac:dyDescent="0.3">
      <c r="B2285" s="181"/>
      <c r="C2285" s="180"/>
      <c r="D2285" s="37" t="s">
        <v>3638</v>
      </c>
      <c r="E2285" s="242"/>
      <c r="F2285"/>
      <c r="I2285"/>
      <c r="J2285"/>
      <c r="K2285"/>
      <c r="L2285"/>
      <c r="M2285"/>
      <c r="N2285" s="38"/>
    </row>
    <row r="2286" spans="1:14" ht="14.4" x14ac:dyDescent="0.3">
      <c r="A2286" t="s">
        <v>8088</v>
      </c>
      <c r="B2286" s="181" t="s">
        <v>928</v>
      </c>
      <c r="C2286" s="182" t="s">
        <v>3639</v>
      </c>
      <c r="D2286" s="40" t="s">
        <v>3638</v>
      </c>
      <c r="E2286" s="242" t="s">
        <v>943</v>
      </c>
      <c r="F2286" s="184" t="s">
        <v>8089</v>
      </c>
      <c r="G2286" s="371">
        <v>11.244626666666667</v>
      </c>
      <c r="H2286" s="370">
        <v>3.6448504872033958</v>
      </c>
      <c r="I2286">
        <v>1.6866939999999999</v>
      </c>
      <c r="J2286">
        <v>1.9581564872033961</v>
      </c>
      <c r="K2286">
        <v>1.817390556830216</v>
      </c>
      <c r="L2286">
        <v>1.817390556830216</v>
      </c>
      <c r="M2286">
        <v>0</v>
      </c>
      <c r="N2286" s="157"/>
    </row>
    <row r="2287" spans="1:14" ht="14.4" x14ac:dyDescent="0.3">
      <c r="A2287" t="s">
        <v>8090</v>
      </c>
      <c r="B2287" s="181" t="s">
        <v>928</v>
      </c>
      <c r="C2287" s="182" t="s">
        <v>3640</v>
      </c>
      <c r="D2287" s="40" t="s">
        <v>3638</v>
      </c>
      <c r="E2287" s="242" t="s">
        <v>943</v>
      </c>
      <c r="F2287" s="184" t="s">
        <v>8091</v>
      </c>
      <c r="G2287" s="371">
        <v>11.243881333333333</v>
      </c>
      <c r="H2287" s="370">
        <v>3.6446989771996119</v>
      </c>
      <c r="I2287">
        <v>1.6865821999999999</v>
      </c>
      <c r="J2287">
        <v>1.958116777199612</v>
      </c>
      <c r="K2287">
        <v>1.8173508768298821</v>
      </c>
      <c r="L2287">
        <v>1.8173508768298821</v>
      </c>
      <c r="M2287">
        <v>0</v>
      </c>
      <c r="N2287" s="157"/>
    </row>
    <row r="2288" spans="1:14" ht="14.4" x14ac:dyDescent="0.3">
      <c r="A2288" t="s">
        <v>3641</v>
      </c>
      <c r="B2288" s="181" t="s">
        <v>928</v>
      </c>
      <c r="C2288" s="182" t="s">
        <v>3642</v>
      </c>
      <c r="D2288" s="40" t="s">
        <v>3638</v>
      </c>
      <c r="E2288" s="242" t="s">
        <v>943</v>
      </c>
      <c r="F2288" s="184" t="s">
        <v>5150</v>
      </c>
      <c r="G2288" s="371">
        <v>4.4289213333333333</v>
      </c>
      <c r="H2288" s="370">
        <v>1.0183920054930509</v>
      </c>
      <c r="I2288">
        <v>0.66433819999999999</v>
      </c>
      <c r="J2288">
        <v>0.35405380549305099</v>
      </c>
      <c r="K2288">
        <v>0.29307787674597097</v>
      </c>
      <c r="L2288">
        <v>0.29307787674597097</v>
      </c>
      <c r="M2288">
        <v>0</v>
      </c>
      <c r="N2288" s="157"/>
    </row>
    <row r="2289" spans="1:14" ht="14.4" x14ac:dyDescent="0.3">
      <c r="A2289" t="s">
        <v>3643</v>
      </c>
      <c r="B2289" s="181" t="s">
        <v>928</v>
      </c>
      <c r="C2289" s="182" t="s">
        <v>3644</v>
      </c>
      <c r="D2289" s="40" t="s">
        <v>3638</v>
      </c>
      <c r="E2289" s="242" t="s">
        <v>943</v>
      </c>
      <c r="F2289" s="184" t="s">
        <v>5151</v>
      </c>
      <c r="G2289" s="371">
        <v>2.1593213333333336</v>
      </c>
      <c r="H2289" s="370">
        <v>0.46109422411463002</v>
      </c>
      <c r="I2289">
        <v>0.32389820000000002</v>
      </c>
      <c r="J2289">
        <v>0.13719602411463</v>
      </c>
      <c r="K2289">
        <v>0.11368321837358999</v>
      </c>
      <c r="L2289">
        <v>0.11368321837358999</v>
      </c>
      <c r="M2289">
        <v>0</v>
      </c>
      <c r="N2289" s="157"/>
    </row>
    <row r="2290" spans="1:14" ht="14.4" x14ac:dyDescent="0.3">
      <c r="A2290" t="s">
        <v>3645</v>
      </c>
      <c r="B2290" s="181" t="s">
        <v>928</v>
      </c>
      <c r="C2290" s="182" t="s">
        <v>3646</v>
      </c>
      <c r="D2290" s="40" t="s">
        <v>3638</v>
      </c>
      <c r="E2290" s="242" t="s">
        <v>943</v>
      </c>
      <c r="F2290" s="184" t="s">
        <v>5152</v>
      </c>
      <c r="G2290" s="371">
        <v>4.4312696000000003</v>
      </c>
      <c r="H2290" s="370">
        <v>0.90864322368386197</v>
      </c>
      <c r="I2290">
        <v>0.66469043999999999</v>
      </c>
      <c r="J2290">
        <v>0.24395278368386197</v>
      </c>
      <c r="K2290">
        <v>0.20272086840526199</v>
      </c>
      <c r="L2290">
        <v>0.20272086840526199</v>
      </c>
      <c r="M2290">
        <v>0</v>
      </c>
      <c r="N2290" s="189"/>
    </row>
    <row r="2291" spans="1:14" ht="14.4" x14ac:dyDescent="0.3">
      <c r="A2291" t="s">
        <v>8092</v>
      </c>
      <c r="B2291" s="181" t="s">
        <v>928</v>
      </c>
      <c r="C2291" s="182" t="s">
        <v>3647</v>
      </c>
      <c r="D2291" s="40" t="s">
        <v>3638</v>
      </c>
      <c r="E2291" s="242" t="s">
        <v>943</v>
      </c>
      <c r="F2291" s="184" t="s">
        <v>8093</v>
      </c>
      <c r="G2291" s="371">
        <v>6.4981188666666672</v>
      </c>
      <c r="H2291" s="370">
        <v>1.7910668429016101</v>
      </c>
      <c r="I2291">
        <v>0.97471783000000001</v>
      </c>
      <c r="J2291">
        <v>0.81634901290160999</v>
      </c>
      <c r="K2291">
        <v>0.69973981742200997</v>
      </c>
      <c r="L2291">
        <v>0.69973981742200997</v>
      </c>
      <c r="M2291">
        <v>0</v>
      </c>
      <c r="N2291" s="189"/>
    </row>
    <row r="2292" spans="1:14" ht="14.4" x14ac:dyDescent="0.3">
      <c r="A2292" t="s">
        <v>8094</v>
      </c>
      <c r="B2292" s="181" t="s">
        <v>928</v>
      </c>
      <c r="C2292" s="182" t="s">
        <v>3648</v>
      </c>
      <c r="D2292" s="40" t="s">
        <v>3638</v>
      </c>
      <c r="E2292" s="242" t="s">
        <v>943</v>
      </c>
      <c r="F2292" s="184" t="s">
        <v>8095</v>
      </c>
      <c r="G2292" s="371">
        <v>4.4783200000000001</v>
      </c>
      <c r="H2292" s="370">
        <v>1.060588914274611</v>
      </c>
      <c r="I2292">
        <v>0.67174800000000001</v>
      </c>
      <c r="J2292">
        <v>0.38884091427461104</v>
      </c>
      <c r="K2292">
        <v>0.31779154775562102</v>
      </c>
      <c r="L2292">
        <v>0.31779154775562102</v>
      </c>
      <c r="M2292">
        <v>0</v>
      </c>
      <c r="N2292" s="157"/>
    </row>
    <row r="2293" spans="1:14" ht="14.4" x14ac:dyDescent="0.3">
      <c r="B2293" s="181"/>
      <c r="C2293" s="180"/>
      <c r="D2293" s="37" t="s">
        <v>5420</v>
      </c>
      <c r="E2293" s="242"/>
      <c r="F2293"/>
      <c r="I2293"/>
      <c r="J2293"/>
      <c r="K2293"/>
      <c r="L2293"/>
      <c r="M2293"/>
      <c r="N2293" s="38"/>
    </row>
    <row r="2294" spans="1:14" ht="14.4" x14ac:dyDescent="0.3">
      <c r="A2294" t="s">
        <v>3649</v>
      </c>
      <c r="B2294" s="181" t="s">
        <v>928</v>
      </c>
      <c r="C2294" s="182" t="s">
        <v>3650</v>
      </c>
      <c r="D2294" s="40" t="s">
        <v>5420</v>
      </c>
      <c r="E2294" s="242" t="s">
        <v>943</v>
      </c>
      <c r="F2294" s="184" t="s">
        <v>5153</v>
      </c>
      <c r="G2294" s="371">
        <v>16.751087333333334</v>
      </c>
      <c r="H2294" s="370">
        <v>2.802969910455686</v>
      </c>
      <c r="I2294">
        <v>2.5126631000000001</v>
      </c>
      <c r="J2294">
        <v>0.29030681045568602</v>
      </c>
      <c r="K2294">
        <v>0.27741508702904599</v>
      </c>
      <c r="L2294">
        <v>0.27741508702904599</v>
      </c>
      <c r="M2294">
        <v>0</v>
      </c>
      <c r="N2294" s="157"/>
    </row>
    <row r="2295" spans="1:14" ht="14.4" x14ac:dyDescent="0.3">
      <c r="A2295" t="s">
        <v>3651</v>
      </c>
      <c r="B2295" s="181" t="s">
        <v>928</v>
      </c>
      <c r="C2295" s="182" t="s">
        <v>3652</v>
      </c>
      <c r="D2295" s="40" t="s">
        <v>5420</v>
      </c>
      <c r="E2295" s="242" t="s">
        <v>943</v>
      </c>
      <c r="F2295" s="184" t="s">
        <v>5154</v>
      </c>
      <c r="G2295" s="371">
        <v>5.9319845333333339</v>
      </c>
      <c r="H2295" s="370">
        <v>1.0929162175030269</v>
      </c>
      <c r="I2295">
        <v>0.88979768000000004</v>
      </c>
      <c r="J2295">
        <v>0.203118537503027</v>
      </c>
      <c r="K2295">
        <v>0.19356937616115699</v>
      </c>
      <c r="L2295">
        <v>0.19356937616115699</v>
      </c>
      <c r="M2295">
        <v>0</v>
      </c>
      <c r="N2295" s="157"/>
    </row>
    <row r="2296" spans="1:14" ht="14.4" x14ac:dyDescent="0.3">
      <c r="A2296" t="s">
        <v>3653</v>
      </c>
      <c r="B2296" s="181" t="s">
        <v>928</v>
      </c>
      <c r="C2296" s="182" t="s">
        <v>3654</v>
      </c>
      <c r="D2296" s="40" t="s">
        <v>5420</v>
      </c>
      <c r="E2296" s="242" t="s">
        <v>943</v>
      </c>
      <c r="F2296" s="184" t="s">
        <v>5155</v>
      </c>
      <c r="G2296" s="371">
        <v>5.3705459333333341</v>
      </c>
      <c r="H2296" s="370">
        <v>0.9631967751170698</v>
      </c>
      <c r="I2296">
        <v>0.80558189000000002</v>
      </c>
      <c r="J2296">
        <v>0.15761488511706973</v>
      </c>
      <c r="K2296">
        <v>0.15680689720131771</v>
      </c>
      <c r="L2296">
        <v>0.15680689720131771</v>
      </c>
      <c r="M2296">
        <v>0</v>
      </c>
      <c r="N2296" s="157"/>
    </row>
    <row r="2297" spans="1:14" ht="14.4" x14ac:dyDescent="0.3">
      <c r="A2297" t="s">
        <v>3655</v>
      </c>
      <c r="B2297" s="181" t="s">
        <v>928</v>
      </c>
      <c r="C2297" s="182" t="s">
        <v>3656</v>
      </c>
      <c r="D2297" s="40" t="s">
        <v>5420</v>
      </c>
      <c r="E2297" s="242" t="s">
        <v>943</v>
      </c>
      <c r="F2297" s="184" t="s">
        <v>5156</v>
      </c>
      <c r="G2297" s="371">
        <v>4.8241022666666673</v>
      </c>
      <c r="H2297" s="370">
        <v>0.89698893765472643</v>
      </c>
      <c r="I2297">
        <v>0.72361534000000005</v>
      </c>
      <c r="J2297">
        <v>0.1733735976547264</v>
      </c>
      <c r="K2297">
        <v>0.16259320350363041</v>
      </c>
      <c r="L2297">
        <v>0.16259320350363041</v>
      </c>
      <c r="M2297">
        <v>0</v>
      </c>
      <c r="N2297" s="157"/>
    </row>
    <row r="2298" spans="1:14" ht="14.4" x14ac:dyDescent="0.3">
      <c r="A2298" t="s">
        <v>3657</v>
      </c>
      <c r="B2298" s="181" t="s">
        <v>928</v>
      </c>
      <c r="C2298" s="182" t="s">
        <v>3658</v>
      </c>
      <c r="D2298" s="40" t="s">
        <v>5420</v>
      </c>
      <c r="E2298" s="242" t="s">
        <v>943</v>
      </c>
      <c r="F2298" s="184" t="s">
        <v>5157</v>
      </c>
      <c r="G2298" s="371">
        <v>1.8216135333333336</v>
      </c>
      <c r="H2298" s="370">
        <v>0.34512706800280202</v>
      </c>
      <c r="I2298">
        <v>0.27324203000000002</v>
      </c>
      <c r="J2298">
        <v>7.1885038002801993E-2</v>
      </c>
      <c r="K2298">
        <v>6.5756750383462001E-2</v>
      </c>
      <c r="L2298">
        <v>6.5756750383462001E-2</v>
      </c>
      <c r="M2298">
        <v>0</v>
      </c>
      <c r="N2298" s="157"/>
    </row>
    <row r="2299" spans="1:14" ht="14.4" x14ac:dyDescent="0.3">
      <c r="A2299" t="s">
        <v>8096</v>
      </c>
      <c r="B2299" s="181" t="s">
        <v>928</v>
      </c>
      <c r="C2299" s="182" t="s">
        <v>3659</v>
      </c>
      <c r="D2299" s="40" t="s">
        <v>5420</v>
      </c>
      <c r="E2299" s="242" t="s">
        <v>943</v>
      </c>
      <c r="F2299" s="184" t="s">
        <v>8097</v>
      </c>
      <c r="G2299" s="371">
        <v>3.2651260666666668</v>
      </c>
      <c r="H2299" s="370">
        <v>0.61579128693151297</v>
      </c>
      <c r="I2299">
        <v>0.48976891</v>
      </c>
      <c r="J2299">
        <v>0.126022376931513</v>
      </c>
      <c r="K2299">
        <v>0.118185529860613</v>
      </c>
      <c r="L2299">
        <v>0.118185529860613</v>
      </c>
      <c r="M2299">
        <v>0</v>
      </c>
      <c r="N2299" s="157"/>
    </row>
    <row r="2300" spans="1:14" ht="14.4" x14ac:dyDescent="0.3">
      <c r="A2300" t="s">
        <v>8098</v>
      </c>
      <c r="B2300" s="181" t="s">
        <v>928</v>
      </c>
      <c r="C2300" s="182" t="s">
        <v>3660</v>
      </c>
      <c r="D2300" s="40" t="s">
        <v>5420</v>
      </c>
      <c r="E2300" s="242" t="s">
        <v>943</v>
      </c>
      <c r="F2300" s="184" t="s">
        <v>8099</v>
      </c>
      <c r="G2300" s="371">
        <v>2.3389428666666667</v>
      </c>
      <c r="H2300" s="370">
        <v>0.43109148360818</v>
      </c>
      <c r="I2300">
        <v>0.35084143000000001</v>
      </c>
      <c r="J2300">
        <v>8.0250053608179994E-2</v>
      </c>
      <c r="K2300">
        <v>7.2440874169469996E-2</v>
      </c>
      <c r="L2300">
        <v>7.2440874169469996E-2</v>
      </c>
      <c r="M2300">
        <v>0</v>
      </c>
      <c r="N2300" s="157"/>
    </row>
    <row r="2301" spans="1:14" ht="14.4" x14ac:dyDescent="0.3">
      <c r="A2301" t="s">
        <v>3661</v>
      </c>
      <c r="B2301" s="181" t="s">
        <v>928</v>
      </c>
      <c r="C2301" s="182" t="s">
        <v>3662</v>
      </c>
      <c r="D2301" s="40" t="s">
        <v>5420</v>
      </c>
      <c r="E2301" s="242" t="s">
        <v>943</v>
      </c>
      <c r="F2301" s="184" t="s">
        <v>5158</v>
      </c>
      <c r="G2301" s="371">
        <v>5.6383348666666668</v>
      </c>
      <c r="H2301" s="370">
        <v>1.0137138000639792</v>
      </c>
      <c r="I2301">
        <v>0.84575023000000005</v>
      </c>
      <c r="J2301">
        <v>0.16796357006397908</v>
      </c>
      <c r="K2301">
        <v>0.1671842254248801</v>
      </c>
      <c r="L2301">
        <v>0.1671842254248801</v>
      </c>
      <c r="M2301">
        <v>0</v>
      </c>
      <c r="N2301" s="157"/>
    </row>
    <row r="2302" spans="1:14" ht="14.4" x14ac:dyDescent="0.3">
      <c r="A2302" t="s">
        <v>8100</v>
      </c>
      <c r="B2302" s="181" t="s">
        <v>928</v>
      </c>
      <c r="C2302" s="182" t="s">
        <v>3663</v>
      </c>
      <c r="D2302" s="40" t="s">
        <v>5420</v>
      </c>
      <c r="E2302" s="242" t="s">
        <v>943</v>
      </c>
      <c r="F2302" s="184" t="s">
        <v>8101</v>
      </c>
      <c r="G2302" s="371">
        <v>1.7359586666666669</v>
      </c>
      <c r="H2302" s="370">
        <v>0.31917898798232103</v>
      </c>
      <c r="I2302">
        <v>0.26039380000000001</v>
      </c>
      <c r="J2302">
        <v>5.8785187982320998E-2</v>
      </c>
      <c r="K2302">
        <v>5.2010271369340999E-2</v>
      </c>
      <c r="L2302">
        <v>5.2010271369340999E-2</v>
      </c>
      <c r="M2302">
        <v>0</v>
      </c>
      <c r="N2302" s="157"/>
    </row>
    <row r="2303" spans="1:14" ht="14.4" x14ac:dyDescent="0.3">
      <c r="A2303" t="s">
        <v>3664</v>
      </c>
      <c r="B2303" s="181" t="s">
        <v>928</v>
      </c>
      <c r="C2303" s="182" t="s">
        <v>3665</v>
      </c>
      <c r="D2303" s="40" t="s">
        <v>5420</v>
      </c>
      <c r="E2303" s="242" t="s">
        <v>943</v>
      </c>
      <c r="F2303" s="184" t="s">
        <v>5159</v>
      </c>
      <c r="G2303" s="371">
        <v>10.821178666666667</v>
      </c>
      <c r="H2303" s="370">
        <v>1.9113592497005549</v>
      </c>
      <c r="I2303">
        <v>1.6231768</v>
      </c>
      <c r="J2303">
        <v>0.28818244970055495</v>
      </c>
      <c r="K2303">
        <v>0.25979609722343494</v>
      </c>
      <c r="L2303">
        <v>0.25979609722343494</v>
      </c>
      <c r="M2303">
        <v>0</v>
      </c>
      <c r="N2303" s="157"/>
    </row>
    <row r="2304" spans="1:14" ht="14.4" x14ac:dyDescent="0.3">
      <c r="A2304" t="s">
        <v>3666</v>
      </c>
      <c r="B2304" s="181" t="s">
        <v>928</v>
      </c>
      <c r="C2304" s="182" t="s">
        <v>3667</v>
      </c>
      <c r="D2304" s="40" t="s">
        <v>5420</v>
      </c>
      <c r="E2304" s="242" t="s">
        <v>943</v>
      </c>
      <c r="F2304" s="184" t="s">
        <v>5160</v>
      </c>
      <c r="G2304" s="371">
        <v>5.6383348666666668</v>
      </c>
      <c r="H2304" s="370">
        <v>1.0137138000639792</v>
      </c>
      <c r="I2304">
        <v>0.84575023000000005</v>
      </c>
      <c r="J2304">
        <v>0.16796357006397908</v>
      </c>
      <c r="K2304">
        <v>0.1671842254248801</v>
      </c>
      <c r="L2304">
        <v>0.1671842254248801</v>
      </c>
      <c r="M2304">
        <v>0</v>
      </c>
      <c r="N2304" s="157"/>
    </row>
    <row r="2305" spans="1:14" ht="14.4" x14ac:dyDescent="0.3">
      <c r="A2305" t="s">
        <v>3668</v>
      </c>
      <c r="B2305" s="181" t="s">
        <v>928</v>
      </c>
      <c r="C2305" s="182" t="s">
        <v>3669</v>
      </c>
      <c r="D2305" s="40" t="s">
        <v>5420</v>
      </c>
      <c r="E2305" s="242" t="s">
        <v>943</v>
      </c>
      <c r="F2305" s="184" t="s">
        <v>5161</v>
      </c>
      <c r="G2305" s="371">
        <v>6.9754020000000008</v>
      </c>
      <c r="H2305" s="370">
        <v>1.2556486580003097</v>
      </c>
      <c r="I2305">
        <v>1.0463103</v>
      </c>
      <c r="J2305">
        <v>0.20933835800030967</v>
      </c>
      <c r="K2305">
        <v>0.20840568960577269</v>
      </c>
      <c r="L2305">
        <v>0.20840568960577269</v>
      </c>
      <c r="M2305">
        <v>0</v>
      </c>
      <c r="N2305" s="157"/>
    </row>
    <row r="2306" spans="1:14" ht="14.4" x14ac:dyDescent="0.3">
      <c r="A2306" t="s">
        <v>8102</v>
      </c>
      <c r="B2306" s="181" t="s">
        <v>928</v>
      </c>
      <c r="C2306" s="182" t="s">
        <v>3670</v>
      </c>
      <c r="D2306" s="40" t="s">
        <v>5420</v>
      </c>
      <c r="E2306" s="242" t="s">
        <v>943</v>
      </c>
      <c r="F2306" s="184" t="s">
        <v>8103</v>
      </c>
      <c r="G2306" s="371">
        <v>5.5082801333333338</v>
      </c>
      <c r="H2306" s="370">
        <v>1.0225787943178981</v>
      </c>
      <c r="I2306">
        <v>0.82624202000000002</v>
      </c>
      <c r="J2306">
        <v>0.19633677431789803</v>
      </c>
      <c r="K2306">
        <v>0.17569788669713801</v>
      </c>
      <c r="L2306">
        <v>0.17569788669713801</v>
      </c>
      <c r="M2306">
        <v>0</v>
      </c>
      <c r="N2306" s="157"/>
    </row>
    <row r="2307" spans="1:14" ht="14.4" x14ac:dyDescent="0.3">
      <c r="A2307" t="s">
        <v>8104</v>
      </c>
      <c r="B2307" s="181" t="s">
        <v>928</v>
      </c>
      <c r="C2307" s="182" t="s">
        <v>3671</v>
      </c>
      <c r="D2307" s="40" t="s">
        <v>5420</v>
      </c>
      <c r="E2307" s="242" t="s">
        <v>943</v>
      </c>
      <c r="F2307" s="184" t="s">
        <v>8105</v>
      </c>
      <c r="G2307" s="371">
        <v>3.4803217333333336</v>
      </c>
      <c r="H2307" s="370">
        <v>0.64624442848235109</v>
      </c>
      <c r="I2307">
        <v>0.52204826000000004</v>
      </c>
      <c r="J2307">
        <v>0.12419616848235102</v>
      </c>
      <c r="K2307">
        <v>0.11651400687342101</v>
      </c>
      <c r="L2307">
        <v>0.11651400687342101</v>
      </c>
      <c r="M2307">
        <v>0</v>
      </c>
      <c r="N2307" s="157"/>
    </row>
    <row r="2308" spans="1:14" ht="14.4" x14ac:dyDescent="0.3">
      <c r="A2308" t="s">
        <v>8106</v>
      </c>
      <c r="B2308" s="181" t="s">
        <v>928</v>
      </c>
      <c r="C2308" s="182" t="s">
        <v>3672</v>
      </c>
      <c r="D2308" s="40" t="s">
        <v>5420</v>
      </c>
      <c r="E2308" s="242" t="s">
        <v>943</v>
      </c>
      <c r="F2308" s="184" t="s">
        <v>8107</v>
      </c>
      <c r="G2308" s="371">
        <v>5.3148376666666666</v>
      </c>
      <c r="H2308" s="370">
        <v>0.98195580470619803</v>
      </c>
      <c r="I2308">
        <v>0.79722565000000001</v>
      </c>
      <c r="J2308">
        <v>0.184730154706198</v>
      </c>
      <c r="K2308">
        <v>0.16409167384862799</v>
      </c>
      <c r="L2308">
        <v>0.16409167384862799</v>
      </c>
      <c r="M2308">
        <v>0</v>
      </c>
    </row>
    <row r="2309" spans="1:14" ht="14.4" x14ac:dyDescent="0.3">
      <c r="A2309" t="s">
        <v>8108</v>
      </c>
      <c r="B2309" s="181" t="s">
        <v>928</v>
      </c>
      <c r="C2309" s="182" t="s">
        <v>3673</v>
      </c>
      <c r="D2309" s="40" t="s">
        <v>5420</v>
      </c>
      <c r="E2309" s="242" t="s">
        <v>943</v>
      </c>
      <c r="F2309" s="184" t="s">
        <v>8109</v>
      </c>
      <c r="G2309" s="371">
        <v>3.2868792666666664</v>
      </c>
      <c r="H2309" s="370">
        <v>0.60562143997065099</v>
      </c>
      <c r="I2309">
        <v>0.49303188999999997</v>
      </c>
      <c r="J2309">
        <v>0.112589549970651</v>
      </c>
      <c r="K2309">
        <v>0.104907796024911</v>
      </c>
      <c r="L2309">
        <v>0.104907796024911</v>
      </c>
      <c r="M2309">
        <v>0</v>
      </c>
    </row>
    <row r="2310" spans="1:14" ht="14.4" x14ac:dyDescent="0.3">
      <c r="A2310" t="s">
        <v>8110</v>
      </c>
      <c r="B2310" s="181" t="s">
        <v>928</v>
      </c>
      <c r="C2310" s="182" t="s">
        <v>3674</v>
      </c>
      <c r="D2310" s="40" t="s">
        <v>5420</v>
      </c>
      <c r="E2310" s="242" t="s">
        <v>943</v>
      </c>
      <c r="F2310" s="184" t="s">
        <v>8111</v>
      </c>
      <c r="G2310" s="371">
        <v>5.933634333333333</v>
      </c>
      <c r="H2310" s="370">
        <v>1.0950249999803918</v>
      </c>
      <c r="I2310">
        <v>0.89004514999999995</v>
      </c>
      <c r="J2310">
        <v>0.20497984998039198</v>
      </c>
      <c r="K2310">
        <v>0.18204819846333198</v>
      </c>
      <c r="L2310">
        <v>0.18204819846333198</v>
      </c>
      <c r="M2310">
        <v>0</v>
      </c>
    </row>
    <row r="2311" spans="1:14" ht="14.4" x14ac:dyDescent="0.3">
      <c r="A2311" t="s">
        <v>8112</v>
      </c>
      <c r="B2311" s="181" t="s">
        <v>928</v>
      </c>
      <c r="C2311" s="182" t="s">
        <v>3675</v>
      </c>
      <c r="D2311" s="40" t="s">
        <v>5420</v>
      </c>
      <c r="E2311" s="242" t="s">
        <v>943</v>
      </c>
      <c r="F2311" s="184" t="s">
        <v>8113</v>
      </c>
      <c r="G2311" s="371">
        <v>3.6803471999999999</v>
      </c>
      <c r="H2311" s="370">
        <v>0.67687569680756898</v>
      </c>
      <c r="I2311">
        <v>0.55205207999999995</v>
      </c>
      <c r="J2311">
        <v>0.12482361680756901</v>
      </c>
      <c r="K2311">
        <v>0.11628832832586901</v>
      </c>
      <c r="L2311">
        <v>0.11628832832586901</v>
      </c>
      <c r="M2311">
        <v>0</v>
      </c>
    </row>
    <row r="2312" spans="1:14" ht="14.4" x14ac:dyDescent="0.3">
      <c r="A2312" t="s">
        <v>3676</v>
      </c>
      <c r="B2312" s="181" t="s">
        <v>928</v>
      </c>
      <c r="C2312" s="182" t="s">
        <v>3677</v>
      </c>
      <c r="D2312" s="40" t="s">
        <v>5420</v>
      </c>
      <c r="E2312" s="242" t="s">
        <v>943</v>
      </c>
      <c r="F2312" s="184" t="s">
        <v>5162</v>
      </c>
      <c r="G2312" s="371">
        <v>10.496482666666667</v>
      </c>
      <c r="H2312" s="370">
        <v>2.0128249140052503</v>
      </c>
      <c r="I2312">
        <v>1.5744724000000001</v>
      </c>
      <c r="J2312">
        <v>0.43835251400524999</v>
      </c>
      <c r="K2312">
        <v>0.40400151437655002</v>
      </c>
      <c r="L2312">
        <v>0.40400151437655002</v>
      </c>
      <c r="M2312">
        <v>0</v>
      </c>
    </row>
    <row r="2313" spans="1:14" ht="14.4" x14ac:dyDescent="0.3">
      <c r="A2313" t="s">
        <v>3678</v>
      </c>
      <c r="B2313" s="181" t="s">
        <v>928</v>
      </c>
      <c r="C2313" s="182" t="s">
        <v>3679</v>
      </c>
      <c r="D2313" s="40" t="s">
        <v>5420</v>
      </c>
      <c r="E2313" s="242" t="s">
        <v>943</v>
      </c>
      <c r="F2313" s="184" t="s">
        <v>5163</v>
      </c>
      <c r="G2313" s="371">
        <v>18.882288666666668</v>
      </c>
      <c r="H2313" s="370">
        <v>3.7343565017559537</v>
      </c>
      <c r="I2313">
        <v>2.8323432999999998</v>
      </c>
      <c r="J2313">
        <v>0.9020132017559539</v>
      </c>
      <c r="K2313">
        <v>0.87284048690414395</v>
      </c>
      <c r="L2313">
        <v>0.87284048690414395</v>
      </c>
      <c r="M2313">
        <v>0</v>
      </c>
    </row>
    <row r="2314" spans="1:14" ht="14.4" x14ac:dyDescent="0.3">
      <c r="A2314" t="s">
        <v>3680</v>
      </c>
      <c r="B2314" s="181" t="s">
        <v>928</v>
      </c>
      <c r="C2314" s="182" t="s">
        <v>3681</v>
      </c>
      <c r="D2314" s="40" t="s">
        <v>5420</v>
      </c>
      <c r="E2314" s="242" t="s">
        <v>943</v>
      </c>
      <c r="F2314" s="184" t="s">
        <v>5164</v>
      </c>
      <c r="G2314" s="371">
        <v>10.255673333333334</v>
      </c>
      <c r="H2314" s="370">
        <v>1.844489338433914</v>
      </c>
      <c r="I2314">
        <v>1.538351</v>
      </c>
      <c r="J2314">
        <v>0.30613833843391403</v>
      </c>
      <c r="K2314">
        <v>0.28767188090547402</v>
      </c>
      <c r="L2314">
        <v>0.28767188090547402</v>
      </c>
      <c r="M2314">
        <v>0</v>
      </c>
    </row>
    <row r="2315" spans="1:14" ht="14.4" x14ac:dyDescent="0.3">
      <c r="A2315" t="s">
        <v>3682</v>
      </c>
      <c r="B2315" s="181" t="s">
        <v>928</v>
      </c>
      <c r="C2315" s="182" t="s">
        <v>3683</v>
      </c>
      <c r="D2315" s="40" t="s">
        <v>5420</v>
      </c>
      <c r="E2315" s="242" t="s">
        <v>943</v>
      </c>
      <c r="F2315" s="184" t="s">
        <v>5165</v>
      </c>
      <c r="G2315" s="371">
        <v>13.678198000000002</v>
      </c>
      <c r="H2315" s="370">
        <v>2.5291418375622672</v>
      </c>
      <c r="I2315">
        <v>2.0517297000000001</v>
      </c>
      <c r="J2315">
        <v>0.47741213756226702</v>
      </c>
      <c r="K2315">
        <v>0.46911501241652703</v>
      </c>
      <c r="L2315">
        <v>0.46911501241652703</v>
      </c>
      <c r="M2315">
        <v>0</v>
      </c>
    </row>
    <row r="2316" spans="1:14" ht="14.4" x14ac:dyDescent="0.3">
      <c r="A2316" t="s">
        <v>5421</v>
      </c>
      <c r="B2316" s="181" t="s">
        <v>928</v>
      </c>
      <c r="C2316" s="182" t="s">
        <v>3684</v>
      </c>
      <c r="D2316" s="40" t="s">
        <v>5420</v>
      </c>
      <c r="E2316" s="242" t="s">
        <v>943</v>
      </c>
      <c r="F2316" s="184" t="s">
        <v>5422</v>
      </c>
      <c r="G2316" s="371">
        <v>3.7807596666666665</v>
      </c>
      <c r="H2316" s="370">
        <v>0.75661921567079893</v>
      </c>
      <c r="I2316">
        <v>0.56711394999999998</v>
      </c>
      <c r="J2316">
        <v>0.18950526567079901</v>
      </c>
      <c r="K2316">
        <v>0.17800051750652901</v>
      </c>
      <c r="L2316">
        <v>0.17800051750652901</v>
      </c>
      <c r="M2316">
        <v>0</v>
      </c>
    </row>
    <row r="2317" spans="1:14" ht="14.4" x14ac:dyDescent="0.3">
      <c r="B2317" s="181"/>
      <c r="C2317" s="180"/>
      <c r="D2317" s="37" t="s">
        <v>3685</v>
      </c>
      <c r="E2317" s="242"/>
      <c r="F2317"/>
      <c r="I2317"/>
      <c r="J2317"/>
      <c r="K2317"/>
      <c r="L2317"/>
      <c r="M2317"/>
      <c r="N2317" s="39"/>
    </row>
    <row r="2318" spans="1:14" ht="14.4" x14ac:dyDescent="0.3">
      <c r="A2318" t="s">
        <v>3686</v>
      </c>
      <c r="B2318" s="181" t="s">
        <v>928</v>
      </c>
      <c r="C2318" s="182" t="s">
        <v>3687</v>
      </c>
      <c r="D2318" s="40" t="s">
        <v>3685</v>
      </c>
      <c r="E2318" s="242" t="s">
        <v>943</v>
      </c>
      <c r="F2318" s="184" t="s">
        <v>5166</v>
      </c>
      <c r="G2318" s="371">
        <v>22.211272000000001</v>
      </c>
      <c r="H2318" s="370">
        <v>8.1635163335409686</v>
      </c>
      <c r="I2318">
        <v>3.3316908000000001</v>
      </c>
      <c r="J2318">
        <v>4.831825533540969</v>
      </c>
      <c r="K2318">
        <v>4.432962631239759</v>
      </c>
      <c r="L2318">
        <v>4.432962631239759</v>
      </c>
      <c r="M2318">
        <v>0</v>
      </c>
    </row>
    <row r="2319" spans="1:14" ht="14.4" x14ac:dyDescent="0.3">
      <c r="A2319" t="s">
        <v>3688</v>
      </c>
      <c r="B2319" s="181" t="s">
        <v>928</v>
      </c>
      <c r="C2319" s="182" t="s">
        <v>3689</v>
      </c>
      <c r="D2319" s="40" t="s">
        <v>3685</v>
      </c>
      <c r="E2319" s="242" t="s">
        <v>943</v>
      </c>
      <c r="F2319" s="184" t="s">
        <v>5167</v>
      </c>
      <c r="G2319" s="371">
        <v>27.143572666666667</v>
      </c>
      <c r="H2319" s="370">
        <v>10.017386097032499</v>
      </c>
      <c r="I2319">
        <v>4.0715358999999998</v>
      </c>
      <c r="J2319">
        <v>5.9458501970324997</v>
      </c>
      <c r="K2319">
        <v>5.4540323427348998</v>
      </c>
      <c r="L2319">
        <v>5.4540323427348998</v>
      </c>
      <c r="M2319">
        <v>0</v>
      </c>
    </row>
    <row r="2320" spans="1:14" ht="14.4" x14ac:dyDescent="0.3">
      <c r="A2320" t="s">
        <v>3690</v>
      </c>
      <c r="B2320" s="181" t="s">
        <v>928</v>
      </c>
      <c r="C2320" s="182" t="s">
        <v>3691</v>
      </c>
      <c r="D2320" s="40" t="s">
        <v>3685</v>
      </c>
      <c r="E2320" s="242" t="s">
        <v>943</v>
      </c>
      <c r="F2320" s="184" t="s">
        <v>5168</v>
      </c>
      <c r="G2320" s="371">
        <v>22.211272000000001</v>
      </c>
      <c r="H2320" s="370">
        <v>8.1635163335409686</v>
      </c>
      <c r="I2320">
        <v>3.3316908000000001</v>
      </c>
      <c r="J2320">
        <v>4.831825533540969</v>
      </c>
      <c r="K2320">
        <v>4.432962631239759</v>
      </c>
      <c r="L2320">
        <v>4.432962631239759</v>
      </c>
      <c r="M2320">
        <v>0</v>
      </c>
    </row>
    <row r="2321" spans="1:15" ht="14.4" x14ac:dyDescent="0.3">
      <c r="A2321" t="s">
        <v>3692</v>
      </c>
      <c r="B2321" s="181" t="s">
        <v>928</v>
      </c>
      <c r="C2321" s="182" t="s">
        <v>3693</v>
      </c>
      <c r="D2321" s="40" t="s">
        <v>3685</v>
      </c>
      <c r="E2321" s="242" t="s">
        <v>943</v>
      </c>
      <c r="F2321" s="184" t="s">
        <v>5169</v>
      </c>
      <c r="G2321" s="371">
        <v>6.4224343333333334</v>
      </c>
      <c r="H2321" s="370">
        <v>1.629315128559236</v>
      </c>
      <c r="I2321">
        <v>0.96336515</v>
      </c>
      <c r="J2321">
        <v>0.66594997855923599</v>
      </c>
      <c r="K2321">
        <v>0.63403912890387604</v>
      </c>
      <c r="L2321">
        <v>0.63403912890387604</v>
      </c>
      <c r="M2321">
        <v>0</v>
      </c>
    </row>
    <row r="2322" spans="1:15" ht="14.4" x14ac:dyDescent="0.3">
      <c r="A2322" t="s">
        <v>8114</v>
      </c>
      <c r="B2322" s="181" t="s">
        <v>928</v>
      </c>
      <c r="C2322" s="182" t="s">
        <v>3694</v>
      </c>
      <c r="D2322" s="40" t="s">
        <v>3685</v>
      </c>
      <c r="E2322" s="242" t="s">
        <v>943</v>
      </c>
      <c r="F2322" s="184" t="s">
        <v>8115</v>
      </c>
      <c r="G2322" s="371">
        <v>6.4224343333333334</v>
      </c>
      <c r="H2322" s="370">
        <v>1.629315128559236</v>
      </c>
      <c r="I2322">
        <v>0.96336515</v>
      </c>
      <c r="J2322">
        <v>0.66594997855923599</v>
      </c>
      <c r="K2322">
        <v>0.63403912890387604</v>
      </c>
      <c r="L2322">
        <v>0.63403912890387604</v>
      </c>
      <c r="M2322">
        <v>0</v>
      </c>
    </row>
    <row r="2323" spans="1:15" ht="14.4" x14ac:dyDescent="0.3">
      <c r="A2323" t="s">
        <v>3695</v>
      </c>
      <c r="B2323" s="181" t="s">
        <v>928</v>
      </c>
      <c r="C2323" s="182" t="s">
        <v>3696</v>
      </c>
      <c r="D2323" s="40" t="s">
        <v>3685</v>
      </c>
      <c r="E2323" s="242" t="s">
        <v>943</v>
      </c>
      <c r="F2323" s="184" t="s">
        <v>5170</v>
      </c>
      <c r="G2323" s="371">
        <v>20.345167333333332</v>
      </c>
      <c r="H2323" s="370">
        <v>7.4545468839637579</v>
      </c>
      <c r="I2323">
        <v>3.0517751</v>
      </c>
      <c r="J2323">
        <v>4.4027717839637583</v>
      </c>
      <c r="K2323">
        <v>4.0392907342147781</v>
      </c>
      <c r="L2323">
        <v>4.0392907342147781</v>
      </c>
      <c r="M2323">
        <v>0</v>
      </c>
    </row>
    <row r="2324" spans="1:15" ht="14.4" x14ac:dyDescent="0.3">
      <c r="A2324" t="s">
        <v>8116</v>
      </c>
      <c r="B2324" s="181" t="s">
        <v>928</v>
      </c>
      <c r="C2324" s="182" t="s">
        <v>3697</v>
      </c>
      <c r="D2324" s="40" t="s">
        <v>3685</v>
      </c>
      <c r="E2324" s="242" t="s">
        <v>943</v>
      </c>
      <c r="F2324" s="184" t="s">
        <v>8117</v>
      </c>
      <c r="G2324" s="371">
        <v>22.618949333333337</v>
      </c>
      <c r="H2324" s="370">
        <v>8.4601342416779648</v>
      </c>
      <c r="I2324">
        <v>3.3928424000000001</v>
      </c>
      <c r="J2324">
        <v>5.0672918416779646</v>
      </c>
      <c r="K2324">
        <v>4.6484541763720246</v>
      </c>
      <c r="L2324">
        <v>4.6484541763720246</v>
      </c>
      <c r="M2324">
        <v>0</v>
      </c>
    </row>
    <row r="2325" spans="1:15" ht="14.4" x14ac:dyDescent="0.3">
      <c r="A2325" t="s">
        <v>8118</v>
      </c>
      <c r="B2325" s="181" t="s">
        <v>928</v>
      </c>
      <c r="C2325" s="182" t="s">
        <v>3698</v>
      </c>
      <c r="D2325" s="40" t="s">
        <v>3685</v>
      </c>
      <c r="E2325" s="242" t="s">
        <v>943</v>
      </c>
      <c r="F2325" s="184" t="s">
        <v>8119</v>
      </c>
      <c r="G2325" s="371">
        <v>15.199116666666667</v>
      </c>
      <c r="H2325" s="370">
        <v>5.3200076595387067</v>
      </c>
      <c r="I2325">
        <v>2.2798674999999999</v>
      </c>
      <c r="J2325">
        <v>3.0401401595387072</v>
      </c>
      <c r="K2325">
        <v>2.7977441600036572</v>
      </c>
      <c r="L2325">
        <v>2.7977441600036572</v>
      </c>
      <c r="M2325">
        <v>0</v>
      </c>
    </row>
    <row r="2326" spans="1:15" ht="14.4" x14ac:dyDescent="0.3">
      <c r="A2326" t="s">
        <v>8120</v>
      </c>
      <c r="B2326" s="181" t="s">
        <v>928</v>
      </c>
      <c r="C2326" s="182" t="s">
        <v>3699</v>
      </c>
      <c r="D2326" s="40" t="s">
        <v>3685</v>
      </c>
      <c r="E2326" s="242" t="s">
        <v>943</v>
      </c>
      <c r="F2326" s="184" t="s">
        <v>8121</v>
      </c>
      <c r="G2326" s="371">
        <v>7.400993333333334</v>
      </c>
      <c r="H2326" s="370">
        <v>2.0752262600823688</v>
      </c>
      <c r="I2326">
        <v>1.1101490000000001</v>
      </c>
      <c r="J2326">
        <v>0.96507726008236905</v>
      </c>
      <c r="K2326">
        <v>0.90229882510507897</v>
      </c>
      <c r="L2326">
        <v>0.90229882510507897</v>
      </c>
      <c r="M2326">
        <v>0</v>
      </c>
    </row>
    <row r="2327" spans="1:15" ht="14.4" x14ac:dyDescent="0.3">
      <c r="A2327" t="s">
        <v>8122</v>
      </c>
      <c r="B2327" s="181" t="s">
        <v>928</v>
      </c>
      <c r="C2327" s="182" t="s">
        <v>3700</v>
      </c>
      <c r="D2327" s="40" t="s">
        <v>3685</v>
      </c>
      <c r="E2327" s="242" t="s">
        <v>943</v>
      </c>
      <c r="F2327" s="184" t="s">
        <v>8123</v>
      </c>
      <c r="G2327" s="371">
        <v>7.400993333333334</v>
      </c>
      <c r="H2327" s="370">
        <v>2.0752262600823688</v>
      </c>
      <c r="I2327">
        <v>1.1101490000000001</v>
      </c>
      <c r="J2327">
        <v>0.96507726008236905</v>
      </c>
      <c r="K2327">
        <v>0.90229882510507897</v>
      </c>
      <c r="L2327">
        <v>0.90229882510507897</v>
      </c>
      <c r="M2327">
        <v>0</v>
      </c>
    </row>
    <row r="2328" spans="1:15" ht="14.4" x14ac:dyDescent="0.3">
      <c r="A2328" t="s">
        <v>3701</v>
      </c>
      <c r="B2328" s="181" t="s">
        <v>928</v>
      </c>
      <c r="C2328" s="182" t="s">
        <v>3702</v>
      </c>
      <c r="D2328" s="40" t="s">
        <v>3685</v>
      </c>
      <c r="E2328" s="242" t="s">
        <v>943</v>
      </c>
      <c r="F2328" s="184" t="s">
        <v>5171</v>
      </c>
      <c r="G2328" s="371">
        <v>7.400993333333334</v>
      </c>
      <c r="H2328" s="370">
        <v>2.0752262600823688</v>
      </c>
      <c r="I2328">
        <v>1.1101490000000001</v>
      </c>
      <c r="J2328">
        <v>0.96507726008236905</v>
      </c>
      <c r="K2328">
        <v>0.90229882510507897</v>
      </c>
      <c r="L2328">
        <v>0.90229882510507897</v>
      </c>
      <c r="M2328">
        <v>0</v>
      </c>
    </row>
    <row r="2329" spans="1:15" ht="14.4" x14ac:dyDescent="0.3">
      <c r="A2329" t="s">
        <v>3703</v>
      </c>
      <c r="B2329" s="181" t="s">
        <v>928</v>
      </c>
      <c r="C2329" s="182" t="s">
        <v>3704</v>
      </c>
      <c r="D2329" s="40" t="s">
        <v>3685</v>
      </c>
      <c r="E2329" s="242" t="s">
        <v>943</v>
      </c>
      <c r="F2329" s="184" t="s">
        <v>5172</v>
      </c>
      <c r="G2329" s="371">
        <v>12.440092</v>
      </c>
      <c r="H2329" s="370">
        <v>4.2084276455830469</v>
      </c>
      <c r="I2329">
        <v>1.8660137999999999</v>
      </c>
      <c r="J2329">
        <v>2.3424138455830468</v>
      </c>
      <c r="K2329">
        <v>2.1567930911159068</v>
      </c>
      <c r="L2329">
        <v>2.1567930911159068</v>
      </c>
      <c r="M2329">
        <v>0</v>
      </c>
    </row>
    <row r="2330" spans="1:15" ht="14.4" x14ac:dyDescent="0.3">
      <c r="A2330" t="s">
        <v>3705</v>
      </c>
      <c r="B2330" s="181" t="s">
        <v>928</v>
      </c>
      <c r="C2330" s="182" t="s">
        <v>3706</v>
      </c>
      <c r="D2330" s="40" t="s">
        <v>3685</v>
      </c>
      <c r="E2330" s="242" t="s">
        <v>943</v>
      </c>
      <c r="F2330" s="184" t="s">
        <v>5173</v>
      </c>
      <c r="G2330" s="371">
        <v>12.500182000000001</v>
      </c>
      <c r="H2330" s="370">
        <v>4.2324724387947441</v>
      </c>
      <c r="I2330">
        <v>1.8750273</v>
      </c>
      <c r="J2330">
        <v>2.3574451387947439</v>
      </c>
      <c r="K2330">
        <v>2.171805660516644</v>
      </c>
      <c r="L2330">
        <v>2.171805660516644</v>
      </c>
      <c r="M2330">
        <v>0</v>
      </c>
    </row>
    <row r="2331" spans="1:15" ht="14.4" x14ac:dyDescent="0.3">
      <c r="A2331" t="s">
        <v>3707</v>
      </c>
      <c r="B2331" s="181" t="s">
        <v>928</v>
      </c>
      <c r="C2331" s="182" t="s">
        <v>3708</v>
      </c>
      <c r="D2331" s="40" t="s">
        <v>3685</v>
      </c>
      <c r="E2331" s="242" t="s">
        <v>943</v>
      </c>
      <c r="F2331" s="184" t="s">
        <v>5174</v>
      </c>
      <c r="G2331" s="371">
        <v>10.174768666666667</v>
      </c>
      <c r="H2331" s="370">
        <v>3.2112187205185707</v>
      </c>
      <c r="I2331">
        <v>1.5262153000000001</v>
      </c>
      <c r="J2331">
        <v>1.6850034205185709</v>
      </c>
      <c r="K2331">
        <v>1.5568618706688209</v>
      </c>
      <c r="L2331">
        <v>1.5568618706688209</v>
      </c>
      <c r="M2331">
        <v>0</v>
      </c>
    </row>
    <row r="2332" spans="1:15" ht="14.4" x14ac:dyDescent="0.3">
      <c r="A2332" t="s">
        <v>3709</v>
      </c>
      <c r="B2332" s="181" t="s">
        <v>928</v>
      </c>
      <c r="C2332" s="182" t="s">
        <v>3710</v>
      </c>
      <c r="D2332" s="40" t="s">
        <v>3685</v>
      </c>
      <c r="E2332" s="242" t="s">
        <v>943</v>
      </c>
      <c r="F2332" s="184" t="s">
        <v>5175</v>
      </c>
      <c r="G2332" s="371">
        <v>19.038399333333334</v>
      </c>
      <c r="H2332" s="370">
        <v>6.9449899589991837</v>
      </c>
      <c r="I2332">
        <v>2.8557598999999998</v>
      </c>
      <c r="J2332">
        <v>4.0892300589991839</v>
      </c>
      <c r="K2332">
        <v>3.751189748479784</v>
      </c>
      <c r="L2332">
        <v>3.751189748479784</v>
      </c>
      <c r="M2332">
        <v>0</v>
      </c>
    </row>
    <row r="2333" spans="1:15" ht="14.4" x14ac:dyDescent="0.3">
      <c r="A2333" t="s">
        <v>3711</v>
      </c>
      <c r="B2333" s="181" t="s">
        <v>928</v>
      </c>
      <c r="C2333" s="182" t="s">
        <v>3712</v>
      </c>
      <c r="D2333" s="40" t="s">
        <v>3685</v>
      </c>
      <c r="E2333" s="242" t="s">
        <v>943</v>
      </c>
      <c r="F2333" s="184" t="s">
        <v>5176</v>
      </c>
      <c r="G2333" s="371">
        <v>18.604365333333334</v>
      </c>
      <c r="H2333" s="370">
        <v>5.5397787040826021</v>
      </c>
      <c r="I2333">
        <v>2.7906548</v>
      </c>
      <c r="J2333">
        <v>2.7491239040826017</v>
      </c>
      <c r="K2333">
        <v>2.5915831833424816</v>
      </c>
      <c r="L2333">
        <v>2.5915831833424816</v>
      </c>
      <c r="M2333">
        <v>0</v>
      </c>
    </row>
    <row r="2334" spans="1:15" ht="14.4" x14ac:dyDescent="0.3">
      <c r="B2334" s="181"/>
      <c r="C2334" s="180"/>
      <c r="D2334" s="37" t="s">
        <v>3713</v>
      </c>
      <c r="E2334" s="242"/>
      <c r="F2334"/>
      <c r="I2334"/>
      <c r="J2334"/>
      <c r="K2334"/>
      <c r="L2334"/>
      <c r="M2334"/>
      <c r="N2334" s="39"/>
    </row>
    <row r="2335" spans="1:15" ht="14.4" x14ac:dyDescent="0.3">
      <c r="A2335" t="s">
        <v>8124</v>
      </c>
      <c r="B2335" s="181" t="s">
        <v>928</v>
      </c>
      <c r="C2335" s="182" t="s">
        <v>3714</v>
      </c>
      <c r="D2335" s="40" t="s">
        <v>3713</v>
      </c>
      <c r="E2335" s="242" t="s">
        <v>943</v>
      </c>
      <c r="F2335" s="184" t="s">
        <v>8125</v>
      </c>
      <c r="G2335" s="371">
        <v>3.3542777333333338</v>
      </c>
      <c r="H2335" s="370">
        <v>0.65520479179318203</v>
      </c>
      <c r="I2335">
        <v>0.50314166000000005</v>
      </c>
      <c r="J2335">
        <v>0.15206313179318198</v>
      </c>
      <c r="K2335">
        <v>0.14563802947638199</v>
      </c>
      <c r="L2335">
        <v>0.14563802947638199</v>
      </c>
      <c r="M2335">
        <v>0</v>
      </c>
      <c r="O2335" s="372"/>
    </row>
    <row r="2336" spans="1:15" ht="14.4" x14ac:dyDescent="0.3">
      <c r="A2336" t="s">
        <v>3715</v>
      </c>
      <c r="B2336" s="181" t="s">
        <v>928</v>
      </c>
      <c r="C2336" s="182" t="s">
        <v>3716</v>
      </c>
      <c r="D2336" s="40" t="s">
        <v>3713</v>
      </c>
      <c r="E2336" s="242" t="s">
        <v>943</v>
      </c>
      <c r="F2336" s="184" t="s">
        <v>5177</v>
      </c>
      <c r="G2336" s="371">
        <v>4.3269225999999996</v>
      </c>
      <c r="H2336" s="370">
        <v>1.088809198138631</v>
      </c>
      <c r="I2336">
        <v>0.64903838999999997</v>
      </c>
      <c r="J2336">
        <v>0.43977080813863101</v>
      </c>
      <c r="K2336">
        <v>0.403824730647941</v>
      </c>
      <c r="L2336">
        <v>0.403824730647941</v>
      </c>
      <c r="M2336">
        <v>0</v>
      </c>
      <c r="O2336" s="372"/>
    </row>
    <row r="2337" spans="1:15" ht="14.4" x14ac:dyDescent="0.3">
      <c r="A2337" t="s">
        <v>8126</v>
      </c>
      <c r="B2337" s="181" t="s">
        <v>928</v>
      </c>
      <c r="C2337" s="182" t="s">
        <v>3717</v>
      </c>
      <c r="D2337" s="40" t="s">
        <v>3713</v>
      </c>
      <c r="E2337" s="242" t="s">
        <v>943</v>
      </c>
      <c r="F2337" s="184" t="s">
        <v>8127</v>
      </c>
      <c r="G2337" s="371">
        <v>0.66407036000000008</v>
      </c>
      <c r="H2337" s="370">
        <v>0.1188840242675534</v>
      </c>
      <c r="I2337">
        <v>9.9610554000000004E-2</v>
      </c>
      <c r="J2337">
        <v>1.92734702675534E-2</v>
      </c>
      <c r="K2337">
        <v>1.8071092666788399E-2</v>
      </c>
      <c r="L2337">
        <v>1.8071092666788399E-2</v>
      </c>
      <c r="M2337">
        <v>0</v>
      </c>
      <c r="O2337" s="372"/>
    </row>
    <row r="2338" spans="1:15" ht="14.4" x14ac:dyDescent="0.3">
      <c r="A2338" t="s">
        <v>3718</v>
      </c>
      <c r="B2338" s="181" t="s">
        <v>928</v>
      </c>
      <c r="C2338" s="182" t="s">
        <v>3719</v>
      </c>
      <c r="D2338" s="40" t="s">
        <v>3713</v>
      </c>
      <c r="E2338" s="242" t="s">
        <v>943</v>
      </c>
      <c r="F2338" s="184" t="s">
        <v>5178</v>
      </c>
      <c r="G2338" s="371">
        <v>3.2712319999999999</v>
      </c>
      <c r="H2338" s="370">
        <v>0.54678370258200393</v>
      </c>
      <c r="I2338">
        <v>0.49068479999999998</v>
      </c>
      <c r="J2338">
        <v>5.6098902582004E-2</v>
      </c>
      <c r="K2338">
        <v>5.0962524136434005E-2</v>
      </c>
      <c r="L2338">
        <v>5.0962524136434005E-2</v>
      </c>
      <c r="M2338">
        <v>0</v>
      </c>
      <c r="O2338" s="372"/>
    </row>
    <row r="2339" spans="1:15" ht="14.4" x14ac:dyDescent="0.3">
      <c r="A2339" t="s">
        <v>3720</v>
      </c>
      <c r="B2339" s="181" t="s">
        <v>928</v>
      </c>
      <c r="C2339" s="182" t="s">
        <v>3721</v>
      </c>
      <c r="D2339" s="40" t="s">
        <v>3713</v>
      </c>
      <c r="E2339" s="242" t="s">
        <v>943</v>
      </c>
      <c r="F2339" s="184" t="s">
        <v>5179</v>
      </c>
      <c r="G2339" s="371">
        <v>3.2854106000000001</v>
      </c>
      <c r="H2339" s="370">
        <v>0.77487168552862906</v>
      </c>
      <c r="I2339">
        <v>0.49281159000000002</v>
      </c>
      <c r="J2339">
        <v>0.28206009552862898</v>
      </c>
      <c r="K2339">
        <v>0.264989395062939</v>
      </c>
      <c r="L2339">
        <v>0.264989395062939</v>
      </c>
      <c r="M2339">
        <v>0</v>
      </c>
      <c r="O2339" s="372"/>
    </row>
    <row r="2340" spans="1:15" ht="14.4" x14ac:dyDescent="0.3">
      <c r="A2340" t="s">
        <v>3722</v>
      </c>
      <c r="B2340" s="181" t="s">
        <v>928</v>
      </c>
      <c r="C2340" s="182" t="s">
        <v>3723</v>
      </c>
      <c r="D2340" s="40" t="s">
        <v>3713</v>
      </c>
      <c r="E2340" s="242" t="s">
        <v>943</v>
      </c>
      <c r="F2340" s="184" t="s">
        <v>5180</v>
      </c>
      <c r="G2340" s="371">
        <v>2.6107520666666666</v>
      </c>
      <c r="H2340" s="370">
        <v>0.45924327780600899</v>
      </c>
      <c r="I2340">
        <v>0.39161280999999998</v>
      </c>
      <c r="J2340">
        <v>6.7630467806009009E-2</v>
      </c>
      <c r="K2340">
        <v>6.0222223203619002E-2</v>
      </c>
      <c r="L2340">
        <v>6.0222223203619002E-2</v>
      </c>
      <c r="M2340">
        <v>0</v>
      </c>
      <c r="O2340" s="372"/>
    </row>
    <row r="2341" spans="1:15" ht="14.4" x14ac:dyDescent="0.3">
      <c r="A2341" t="s">
        <v>3724</v>
      </c>
      <c r="B2341" s="181" t="s">
        <v>928</v>
      </c>
      <c r="C2341" s="182" t="s">
        <v>3725</v>
      </c>
      <c r="D2341" s="40" t="s">
        <v>3713</v>
      </c>
      <c r="E2341" s="242" t="s">
        <v>943</v>
      </c>
      <c r="F2341" s="184" t="s">
        <v>5181</v>
      </c>
      <c r="G2341" s="371">
        <v>4.3569749333333334</v>
      </c>
      <c r="H2341" s="370">
        <v>1.1454153376123251</v>
      </c>
      <c r="I2341">
        <v>0.65354623999999994</v>
      </c>
      <c r="J2341">
        <v>0.491869097612325</v>
      </c>
      <c r="K2341">
        <v>0.459516601834425</v>
      </c>
      <c r="L2341">
        <v>0.459516601834425</v>
      </c>
      <c r="M2341">
        <v>0</v>
      </c>
      <c r="O2341" s="372"/>
    </row>
    <row r="2342" spans="1:15" ht="14.4" x14ac:dyDescent="0.3">
      <c r="B2342" s="181"/>
      <c r="C2342" s="180"/>
      <c r="D2342" s="37" t="s">
        <v>3726</v>
      </c>
      <c r="E2342" s="242"/>
      <c r="F2342"/>
      <c r="I2342"/>
      <c r="J2342"/>
      <c r="K2342"/>
      <c r="L2342"/>
      <c r="M2342"/>
      <c r="N2342" s="39"/>
      <c r="O2342" s="372"/>
    </row>
    <row r="2343" spans="1:15" ht="14.4" x14ac:dyDescent="0.3">
      <c r="A2343" t="s">
        <v>3727</v>
      </c>
      <c r="B2343" s="181" t="s">
        <v>928</v>
      </c>
      <c r="C2343" s="182" t="s">
        <v>3728</v>
      </c>
      <c r="D2343" s="40" t="s">
        <v>3726</v>
      </c>
      <c r="E2343" s="242" t="s">
        <v>943</v>
      </c>
      <c r="F2343" s="184" t="s">
        <v>5182</v>
      </c>
      <c r="G2343" s="371">
        <v>9.4712393333333349</v>
      </c>
      <c r="H2343" s="370">
        <v>2.5818637140846743</v>
      </c>
      <c r="I2343">
        <v>1.4206859000000001</v>
      </c>
      <c r="J2343">
        <v>1.161177814084674</v>
      </c>
      <c r="K2343">
        <v>1.0858400244657942</v>
      </c>
      <c r="L2343">
        <v>1.0858400244657942</v>
      </c>
      <c r="M2343">
        <v>0</v>
      </c>
      <c r="O2343" s="372"/>
    </row>
    <row r="2344" spans="1:15" ht="14.4" x14ac:dyDescent="0.3">
      <c r="A2344" t="s">
        <v>3729</v>
      </c>
      <c r="B2344" s="181" t="s">
        <v>928</v>
      </c>
      <c r="C2344" s="182" t="s">
        <v>3730</v>
      </c>
      <c r="D2344" s="40" t="s">
        <v>3726</v>
      </c>
      <c r="E2344" s="242" t="s">
        <v>943</v>
      </c>
      <c r="F2344" s="184" t="s">
        <v>5183</v>
      </c>
      <c r="G2344" s="371">
        <v>24.334160000000001</v>
      </c>
      <c r="H2344" s="370">
        <v>8.964681546487121</v>
      </c>
      <c r="I2344">
        <v>3.6501239999999999</v>
      </c>
      <c r="J2344">
        <v>5.3145575464871202</v>
      </c>
      <c r="K2344">
        <v>4.8756507703277201</v>
      </c>
      <c r="L2344">
        <v>4.8756507703277201</v>
      </c>
      <c r="M2344">
        <v>0</v>
      </c>
      <c r="O2344" s="372"/>
    </row>
    <row r="2345" spans="1:15" ht="14.4" x14ac:dyDescent="0.3">
      <c r="A2345" t="s">
        <v>3731</v>
      </c>
      <c r="B2345" s="181" t="s">
        <v>928</v>
      </c>
      <c r="C2345" s="182" t="s">
        <v>3732</v>
      </c>
      <c r="D2345" s="40" t="s">
        <v>3726</v>
      </c>
      <c r="E2345" s="242" t="s">
        <v>943</v>
      </c>
      <c r="F2345" s="184" t="s">
        <v>5169</v>
      </c>
      <c r="G2345" s="371">
        <v>8.4434326666666664</v>
      </c>
      <c r="H2345" s="370">
        <v>2.0904849289068252</v>
      </c>
      <c r="I2345">
        <v>1.2665149</v>
      </c>
      <c r="J2345">
        <v>0.82397002890682491</v>
      </c>
      <c r="K2345">
        <v>0.78464993861777499</v>
      </c>
      <c r="L2345">
        <v>0.78464993861777499</v>
      </c>
      <c r="M2345">
        <v>0</v>
      </c>
      <c r="O2345" s="372"/>
    </row>
    <row r="2346" spans="1:15" ht="14.4" x14ac:dyDescent="0.3">
      <c r="A2346" t="s">
        <v>3733</v>
      </c>
      <c r="B2346" s="181" t="s">
        <v>928</v>
      </c>
      <c r="C2346" s="182" t="s">
        <v>3734</v>
      </c>
      <c r="D2346" s="40" t="s">
        <v>3726</v>
      </c>
      <c r="E2346" s="242" t="s">
        <v>943</v>
      </c>
      <c r="F2346" s="184" t="s">
        <v>5184</v>
      </c>
      <c r="G2346" s="371">
        <v>15.679661999999999</v>
      </c>
      <c r="H2346" s="370">
        <v>5.5842166791293977</v>
      </c>
      <c r="I2346">
        <v>2.3519492999999998</v>
      </c>
      <c r="J2346">
        <v>3.2322673791293974</v>
      </c>
      <c r="K2346">
        <v>2.9595776805461873</v>
      </c>
      <c r="L2346">
        <v>2.9595776805461873</v>
      </c>
      <c r="M2346">
        <v>0</v>
      </c>
      <c r="O2346" s="372"/>
    </row>
    <row r="2347" spans="1:15" ht="14.4" x14ac:dyDescent="0.3">
      <c r="A2347" t="s">
        <v>3735</v>
      </c>
      <c r="B2347" s="181" t="s">
        <v>928</v>
      </c>
      <c r="C2347" s="182" t="s">
        <v>3736</v>
      </c>
      <c r="D2347" s="40" t="s">
        <v>3726</v>
      </c>
      <c r="E2347" s="242" t="s">
        <v>943</v>
      </c>
      <c r="F2347" s="184" t="s">
        <v>5185</v>
      </c>
      <c r="G2347" s="371">
        <v>9.4712393333333349</v>
      </c>
      <c r="H2347" s="370">
        <v>2.5818637140846743</v>
      </c>
      <c r="I2347">
        <v>1.4206859000000001</v>
      </c>
      <c r="J2347">
        <v>1.161177814084674</v>
      </c>
      <c r="K2347">
        <v>1.0858400244657942</v>
      </c>
      <c r="L2347">
        <v>1.0858400244657942</v>
      </c>
      <c r="M2347">
        <v>0</v>
      </c>
      <c r="O2347" s="372"/>
    </row>
    <row r="2348" spans="1:15" ht="14.4" x14ac:dyDescent="0.3">
      <c r="A2348" t="s">
        <v>3737</v>
      </c>
      <c r="B2348" s="181" t="s">
        <v>928</v>
      </c>
      <c r="C2348" s="182" t="s">
        <v>3738</v>
      </c>
      <c r="D2348" s="40" t="s">
        <v>3726</v>
      </c>
      <c r="E2348" s="242" t="s">
        <v>943</v>
      </c>
      <c r="F2348" s="184" t="s">
        <v>5186</v>
      </c>
      <c r="G2348" s="371">
        <v>9.4769266666666674</v>
      </c>
      <c r="H2348" s="370">
        <v>2.5833264711950017</v>
      </c>
      <c r="I2348">
        <v>1.4215390000000001</v>
      </c>
      <c r="J2348">
        <v>1.1617874711950018</v>
      </c>
      <c r="K2348">
        <v>1.0863703045638118</v>
      </c>
      <c r="L2348">
        <v>1.0863703045638118</v>
      </c>
      <c r="M2348">
        <v>0</v>
      </c>
      <c r="O2348" s="372"/>
    </row>
    <row r="2349" spans="1:15" ht="14.4" x14ac:dyDescent="0.3">
      <c r="A2349" t="s">
        <v>3739</v>
      </c>
      <c r="B2349" s="181" t="s">
        <v>928</v>
      </c>
      <c r="C2349" s="182" t="s">
        <v>3740</v>
      </c>
      <c r="D2349" s="40" t="s">
        <v>3726</v>
      </c>
      <c r="E2349" s="242" t="s">
        <v>943</v>
      </c>
      <c r="F2349" s="184" t="s">
        <v>5187</v>
      </c>
      <c r="G2349" s="371">
        <v>4.872871466666667</v>
      </c>
      <c r="H2349" s="370">
        <v>1.261651872762896</v>
      </c>
      <c r="I2349">
        <v>0.73093072000000003</v>
      </c>
      <c r="J2349">
        <v>0.530721152762896</v>
      </c>
      <c r="K2349">
        <v>0.49691343367707602</v>
      </c>
      <c r="L2349">
        <v>0.49691343367707602</v>
      </c>
      <c r="M2349">
        <v>0</v>
      </c>
      <c r="O2349" s="372"/>
    </row>
    <row r="2350" spans="1:15" ht="14.4" x14ac:dyDescent="0.3">
      <c r="A2350" t="s">
        <v>3741</v>
      </c>
      <c r="B2350" s="181" t="s">
        <v>928</v>
      </c>
      <c r="C2350" s="182" t="s">
        <v>3742</v>
      </c>
      <c r="D2350" s="40" t="s">
        <v>3726</v>
      </c>
      <c r="E2350" s="242" t="s">
        <v>943</v>
      </c>
      <c r="F2350" s="184" t="s">
        <v>5188</v>
      </c>
      <c r="G2350" s="371">
        <v>7.129281333333334</v>
      </c>
      <c r="H2350" s="370">
        <v>2.1330873136617532</v>
      </c>
      <c r="I2350">
        <v>1.0693922</v>
      </c>
      <c r="J2350">
        <v>1.063695113661753</v>
      </c>
      <c r="K2350">
        <v>0.98790158688547303</v>
      </c>
      <c r="L2350">
        <v>0.98790158688547303</v>
      </c>
      <c r="M2350">
        <v>0</v>
      </c>
      <c r="O2350" s="372"/>
    </row>
    <row r="2351" spans="1:15" ht="14.4" x14ac:dyDescent="0.3">
      <c r="A2351" t="s">
        <v>3743</v>
      </c>
      <c r="B2351" s="181" t="s">
        <v>928</v>
      </c>
      <c r="C2351" s="182" t="s">
        <v>3744</v>
      </c>
      <c r="D2351" s="40" t="s">
        <v>3726</v>
      </c>
      <c r="E2351" s="242" t="s">
        <v>943</v>
      </c>
      <c r="F2351" s="184" t="s">
        <v>5189</v>
      </c>
      <c r="G2351" s="371">
        <v>13.418676666666668</v>
      </c>
      <c r="H2351" s="370">
        <v>4.4666501922555266</v>
      </c>
      <c r="I2351">
        <v>2.0128015000000001</v>
      </c>
      <c r="J2351">
        <v>2.453848692255526</v>
      </c>
      <c r="K2351">
        <v>2.2603615405328261</v>
      </c>
      <c r="L2351">
        <v>2.2603615405328261</v>
      </c>
      <c r="M2351">
        <v>0</v>
      </c>
      <c r="O2351" s="372"/>
    </row>
    <row r="2352" spans="1:15" ht="14.4" x14ac:dyDescent="0.3">
      <c r="A2352" t="s">
        <v>3745</v>
      </c>
      <c r="B2352" s="181" t="s">
        <v>928</v>
      </c>
      <c r="C2352" s="182" t="s">
        <v>3746</v>
      </c>
      <c r="D2352" s="40" t="s">
        <v>3726</v>
      </c>
      <c r="E2352" s="242" t="s">
        <v>943</v>
      </c>
      <c r="F2352" s="184" t="s">
        <v>5190</v>
      </c>
      <c r="G2352" s="371">
        <v>5.598164866666667</v>
      </c>
      <c r="H2352" s="370">
        <v>1.4894681868323809</v>
      </c>
      <c r="I2352">
        <v>0.83972473000000003</v>
      </c>
      <c r="J2352">
        <v>0.64974345683238099</v>
      </c>
      <c r="K2352">
        <v>0.6077749249235509</v>
      </c>
      <c r="L2352">
        <v>0.6077749249235509</v>
      </c>
      <c r="M2352">
        <v>0</v>
      </c>
      <c r="O2352" s="372"/>
    </row>
    <row r="2353" spans="1:15" ht="14.4" x14ac:dyDescent="0.3">
      <c r="A2353" t="s">
        <v>3747</v>
      </c>
      <c r="B2353" s="181" t="s">
        <v>928</v>
      </c>
      <c r="C2353" s="182" t="s">
        <v>3748</v>
      </c>
      <c r="D2353" s="40" t="s">
        <v>3726</v>
      </c>
      <c r="E2353" s="242" t="s">
        <v>943</v>
      </c>
      <c r="F2353" s="184" t="s">
        <v>5191</v>
      </c>
      <c r="G2353" s="371">
        <v>21.480884000000003</v>
      </c>
      <c r="H2353" s="370">
        <v>7.8860119087635407</v>
      </c>
      <c r="I2353">
        <v>3.2221326000000001</v>
      </c>
      <c r="J2353">
        <v>4.6638793087635406</v>
      </c>
      <c r="K2353">
        <v>4.2789442181696504</v>
      </c>
      <c r="L2353">
        <v>4.2789442181696504</v>
      </c>
      <c r="M2353">
        <v>0</v>
      </c>
      <c r="O2353" s="372"/>
    </row>
    <row r="2354" spans="1:15" ht="14.4" x14ac:dyDescent="0.3">
      <c r="A2354" t="s">
        <v>3749</v>
      </c>
      <c r="B2354" s="181" t="s">
        <v>928</v>
      </c>
      <c r="C2354" s="182" t="s">
        <v>3750</v>
      </c>
      <c r="D2354" s="40" t="s">
        <v>3726</v>
      </c>
      <c r="E2354" s="242" t="s">
        <v>943</v>
      </c>
      <c r="F2354" s="184" t="s">
        <v>5192</v>
      </c>
      <c r="G2354" s="371">
        <v>13.014851333333333</v>
      </c>
      <c r="H2354" s="370">
        <v>4.2690849047110921</v>
      </c>
      <c r="I2354">
        <v>1.9522276999999999</v>
      </c>
      <c r="J2354">
        <v>2.3168572047110922</v>
      </c>
      <c r="K2354">
        <v>2.1360380598668121</v>
      </c>
      <c r="L2354">
        <v>2.1360380598668121</v>
      </c>
      <c r="M2354">
        <v>0</v>
      </c>
      <c r="N2354" s="39"/>
      <c r="O2354" s="372"/>
    </row>
    <row r="2355" spans="1:15" ht="14.4" x14ac:dyDescent="0.3">
      <c r="B2355" s="181"/>
      <c r="C2355" s="180"/>
      <c r="D2355" s="37" t="s">
        <v>3751</v>
      </c>
      <c r="E2355" s="242"/>
      <c r="F2355"/>
      <c r="I2355"/>
      <c r="J2355"/>
      <c r="K2355"/>
      <c r="L2355"/>
      <c r="M2355"/>
      <c r="N2355" s="39"/>
      <c r="O2355" s="372"/>
    </row>
    <row r="2356" spans="1:15" ht="14.4" x14ac:dyDescent="0.3">
      <c r="A2356" t="s">
        <v>3752</v>
      </c>
      <c r="B2356" s="181" t="s">
        <v>928</v>
      </c>
      <c r="C2356" s="182" t="s">
        <v>656</v>
      </c>
      <c r="D2356" s="40" t="s">
        <v>3751</v>
      </c>
      <c r="E2356" s="242" t="s">
        <v>943</v>
      </c>
      <c r="F2356" s="184" t="s">
        <v>5193</v>
      </c>
      <c r="G2356" s="371">
        <v>0.20346206666666669</v>
      </c>
      <c r="H2356" s="370">
        <v>3.9882126400000002E-2</v>
      </c>
      <c r="I2356">
        <v>3.0519310000000001E-2</v>
      </c>
      <c r="J2356">
        <v>3.3804331699999997E-3</v>
      </c>
      <c r="K2356">
        <v>2.2135784700000002E-3</v>
      </c>
      <c r="L2356">
        <v>2.2135784700000002E-3</v>
      </c>
      <c r="M2356">
        <v>5.9823832299999999E-3</v>
      </c>
      <c r="O2356" s="372"/>
    </row>
    <row r="2357" spans="1:15" ht="14.4" x14ac:dyDescent="0.3">
      <c r="A2357" t="s">
        <v>3753</v>
      </c>
      <c r="B2357" s="181" t="s">
        <v>928</v>
      </c>
      <c r="C2357" s="182" t="s">
        <v>657</v>
      </c>
      <c r="D2357" s="40" t="s">
        <v>3751</v>
      </c>
      <c r="E2357" s="242" t="s">
        <v>943</v>
      </c>
      <c r="F2357" s="184" t="s">
        <v>5194</v>
      </c>
      <c r="G2357" s="371">
        <v>0.14920551333333334</v>
      </c>
      <c r="H2357" s="370">
        <v>2.9246892438000001E-2</v>
      </c>
      <c r="I2357">
        <v>2.2380826999999999E-2</v>
      </c>
      <c r="J2357">
        <v>2.4789843199999996E-3</v>
      </c>
      <c r="K2357">
        <v>1.6232908699999999E-3</v>
      </c>
      <c r="L2357">
        <v>1.6232908699999999E-3</v>
      </c>
      <c r="M2357">
        <v>4.3870811180000005E-3</v>
      </c>
      <c r="O2357" s="372"/>
    </row>
    <row r="2358" spans="1:15" ht="14.4" x14ac:dyDescent="0.3">
      <c r="A2358" t="s">
        <v>3754</v>
      </c>
      <c r="B2358" s="181" t="s">
        <v>928</v>
      </c>
      <c r="C2358" s="182" t="s">
        <v>658</v>
      </c>
      <c r="D2358" s="40" t="s">
        <v>3751</v>
      </c>
      <c r="E2358" s="242" t="s">
        <v>943</v>
      </c>
      <c r="F2358" s="184" t="s">
        <v>5195</v>
      </c>
      <c r="G2358" s="371">
        <v>0.40692413333333338</v>
      </c>
      <c r="H2358" s="370">
        <v>7.9764253159999993E-2</v>
      </c>
      <c r="I2358">
        <v>6.1038620000000002E-2</v>
      </c>
      <c r="J2358">
        <v>6.7608662899999996E-3</v>
      </c>
      <c r="K2358">
        <v>4.4271568999999997E-3</v>
      </c>
      <c r="L2358">
        <v>4.4271568999999997E-3</v>
      </c>
      <c r="M2358">
        <v>1.1964766869999999E-2</v>
      </c>
      <c r="O2358" s="372"/>
    </row>
    <row r="2359" spans="1:15" ht="14.4" x14ac:dyDescent="0.3">
      <c r="B2359" s="181"/>
      <c r="C2359" s="182"/>
      <c r="D2359" s="37" t="s">
        <v>8128</v>
      </c>
      <c r="E2359" s="242"/>
      <c r="F2359"/>
      <c r="I2359"/>
      <c r="J2359"/>
      <c r="K2359"/>
      <c r="L2359"/>
      <c r="M2359"/>
      <c r="N2359" s="39"/>
      <c r="O2359" s="372"/>
    </row>
    <row r="2360" spans="1:15" ht="14.4" x14ac:dyDescent="0.3">
      <c r="B2360" s="181"/>
      <c r="C2360" s="180"/>
      <c r="D2360" s="37" t="s">
        <v>3755</v>
      </c>
      <c r="E2360" s="242"/>
      <c r="F2360"/>
      <c r="I2360"/>
      <c r="J2360"/>
      <c r="K2360"/>
      <c r="L2360"/>
      <c r="M2360"/>
      <c r="N2360" s="39"/>
      <c r="O2360" s="372"/>
    </row>
    <row r="2361" spans="1:15" ht="14.4" x14ac:dyDescent="0.3">
      <c r="A2361" s="39" t="s">
        <v>3071</v>
      </c>
      <c r="B2361" s="181" t="s">
        <v>3072</v>
      </c>
      <c r="C2361" s="182" t="s">
        <v>3073</v>
      </c>
      <c r="D2361" t="s">
        <v>3755</v>
      </c>
      <c r="E2361" s="242" t="s">
        <v>943</v>
      </c>
      <c r="F2361" s="184" t="s">
        <v>5196</v>
      </c>
      <c r="G2361" s="371">
        <v>4.1313915999999997</v>
      </c>
      <c r="H2361" s="370">
        <v>0.72032915281167997</v>
      </c>
      <c r="I2361">
        <v>0.61970873999999998</v>
      </c>
      <c r="J2361">
        <v>9.0543994530000005E-2</v>
      </c>
      <c r="K2361">
        <v>7.0008290941679999E-2</v>
      </c>
      <c r="L2361">
        <v>7.0188975790000011E-2</v>
      </c>
      <c r="M2361">
        <v>9.8951272299999983E-3</v>
      </c>
      <c r="O2361" s="372"/>
    </row>
    <row r="2362" spans="1:15" ht="14.4" x14ac:dyDescent="0.3">
      <c r="A2362" t="s">
        <v>3074</v>
      </c>
      <c r="B2362" s="181" t="s">
        <v>3072</v>
      </c>
      <c r="C2362" s="182" t="s">
        <v>3075</v>
      </c>
      <c r="D2362" t="s">
        <v>3755</v>
      </c>
      <c r="E2362" s="242" t="s">
        <v>943</v>
      </c>
      <c r="F2362" s="184" t="s">
        <v>5197</v>
      </c>
      <c r="G2362" s="371">
        <v>1.7900000000000003</v>
      </c>
      <c r="H2362" s="370">
        <v>0.3187041701814804</v>
      </c>
      <c r="I2362">
        <v>0.26850000000000002</v>
      </c>
      <c r="J2362">
        <v>5.02041701814804E-2</v>
      </c>
      <c r="K2362">
        <v>3.9317243717830401E-2</v>
      </c>
      <c r="L2362">
        <v>3.9317243717830401E-2</v>
      </c>
      <c r="M2362">
        <v>0</v>
      </c>
      <c r="O2362" s="372"/>
    </row>
    <row r="2363" spans="1:15" ht="14.4" x14ac:dyDescent="0.3">
      <c r="A2363" s="39" t="s">
        <v>3076</v>
      </c>
      <c r="B2363" s="181" t="s">
        <v>3072</v>
      </c>
      <c r="C2363" s="182" t="s">
        <v>3077</v>
      </c>
      <c r="D2363" t="s">
        <v>3755</v>
      </c>
      <c r="E2363" s="242" t="s">
        <v>943</v>
      </c>
      <c r="F2363" s="184" t="s">
        <v>5198</v>
      </c>
      <c r="G2363" s="371">
        <v>1.6400000000000001</v>
      </c>
      <c r="H2363" s="370">
        <v>0.29154320131787859</v>
      </c>
      <c r="I2363">
        <v>0.246</v>
      </c>
      <c r="J2363">
        <v>4.5543201317878597E-2</v>
      </c>
      <c r="K2363">
        <v>3.5895136198888601E-2</v>
      </c>
      <c r="L2363">
        <v>3.5895136198888601E-2</v>
      </c>
      <c r="M2363">
        <v>0</v>
      </c>
      <c r="O2363" s="372"/>
    </row>
    <row r="2364" spans="1:15" ht="14.4" x14ac:dyDescent="0.3">
      <c r="A2364" t="s">
        <v>3078</v>
      </c>
      <c r="B2364" s="181" t="s">
        <v>3072</v>
      </c>
      <c r="C2364" s="182" t="s">
        <v>3079</v>
      </c>
      <c r="D2364" t="s">
        <v>3755</v>
      </c>
      <c r="E2364" s="242" t="s">
        <v>943</v>
      </c>
      <c r="F2364" s="184" t="s">
        <v>5199</v>
      </c>
      <c r="G2364" s="371">
        <v>2.6205445333333333</v>
      </c>
      <c r="H2364" s="370">
        <v>0.488833019935</v>
      </c>
      <c r="I2364">
        <v>0.39308167999999999</v>
      </c>
      <c r="J2364">
        <v>8.6793796699999981E-2</v>
      </c>
      <c r="K2364">
        <v>5.3859252404000003E-2</v>
      </c>
      <c r="L2364">
        <v>5.3941673481000006E-2</v>
      </c>
      <c r="M2364">
        <v>8.8135711500000012E-3</v>
      </c>
      <c r="O2364" s="372"/>
    </row>
    <row r="2365" spans="1:15" ht="14.4" x14ac:dyDescent="0.3">
      <c r="A2365" t="s">
        <v>3080</v>
      </c>
      <c r="B2365" s="181" t="s">
        <v>3072</v>
      </c>
      <c r="C2365" s="182" t="s">
        <v>3081</v>
      </c>
      <c r="D2365" t="s">
        <v>3755</v>
      </c>
      <c r="E2365" s="242" t="s">
        <v>943</v>
      </c>
      <c r="F2365" s="184" t="s">
        <v>5200</v>
      </c>
      <c r="G2365" s="371">
        <v>9.3387986666666672E-2</v>
      </c>
      <c r="H2365" s="370">
        <v>2.42104690012E-2</v>
      </c>
      <c r="I2365">
        <v>1.4008197999999999E-2</v>
      </c>
      <c r="J2365">
        <v>8.5490212787999991E-3</v>
      </c>
      <c r="K2365">
        <v>7.659767984E-3</v>
      </c>
      <c r="L2365">
        <v>7.6649519435000001E-3</v>
      </c>
      <c r="M2365">
        <v>1.6480657629000001E-3</v>
      </c>
      <c r="O2365" s="372"/>
    </row>
    <row r="2366" spans="1:15" ht="14.4" x14ac:dyDescent="0.3">
      <c r="A2366" t="s">
        <v>3082</v>
      </c>
      <c r="B2366" s="181" t="s">
        <v>3072</v>
      </c>
      <c r="C2366" s="182" t="s">
        <v>3083</v>
      </c>
      <c r="D2366" t="s">
        <v>3755</v>
      </c>
      <c r="E2366" s="242" t="s">
        <v>943</v>
      </c>
      <c r="F2366" s="184" t="s">
        <v>5201</v>
      </c>
      <c r="G2366" s="371">
        <v>0.80354840000000005</v>
      </c>
      <c r="H2366" s="370">
        <v>0.1637719688215</v>
      </c>
      <c r="I2366">
        <v>0.12053226</v>
      </c>
      <c r="J2366">
        <v>3.3541592404000002E-2</v>
      </c>
      <c r="K2366">
        <v>2.2772942809999999E-2</v>
      </c>
      <c r="L2366">
        <v>2.2776570367499999E-2</v>
      </c>
      <c r="M2366">
        <v>9.6944888599999994E-3</v>
      </c>
      <c r="O2366" s="372"/>
    </row>
    <row r="2367" spans="1:15" ht="14.4" x14ac:dyDescent="0.3">
      <c r="A2367" t="s">
        <v>3084</v>
      </c>
      <c r="B2367" s="181" t="s">
        <v>3072</v>
      </c>
      <c r="C2367" s="182" t="s">
        <v>3085</v>
      </c>
      <c r="D2367" t="s">
        <v>3755</v>
      </c>
      <c r="E2367" s="242" t="s">
        <v>943</v>
      </c>
      <c r="F2367" s="184" t="s">
        <v>5202</v>
      </c>
      <c r="G2367" s="371">
        <v>0.78</v>
      </c>
      <c r="H2367" s="370">
        <v>0.16821968125179138</v>
      </c>
      <c r="I2367">
        <v>0.11700000000000001</v>
      </c>
      <c r="J2367">
        <v>5.1219681251791369E-2</v>
      </c>
      <c r="K2367">
        <v>3.345903849978437E-2</v>
      </c>
      <c r="L2367">
        <v>3.345903849978437E-2</v>
      </c>
      <c r="M2367">
        <v>0</v>
      </c>
      <c r="O2367" s="372"/>
    </row>
    <row r="2368" spans="1:15" ht="14.4" x14ac:dyDescent="0.3">
      <c r="A2368" t="s">
        <v>3086</v>
      </c>
      <c r="B2368" s="181" t="s">
        <v>3072</v>
      </c>
      <c r="C2368" s="182" t="s">
        <v>3087</v>
      </c>
      <c r="D2368" t="s">
        <v>3755</v>
      </c>
      <c r="E2368" s="242" t="s">
        <v>943</v>
      </c>
      <c r="F2368" s="184" t="s">
        <v>5203</v>
      </c>
      <c r="G2368" s="371">
        <v>2.3793565333333335</v>
      </c>
      <c r="H2368" s="370">
        <v>0.40112829640889996</v>
      </c>
      <c r="I2368">
        <v>0.35690348</v>
      </c>
      <c r="J2368">
        <v>4.0180704419999998E-2</v>
      </c>
      <c r="K2368">
        <v>2.2919447499999999E-2</v>
      </c>
      <c r="L2368">
        <v>2.2928682008900001E-2</v>
      </c>
      <c r="M2368">
        <v>4.0348774799999999E-3</v>
      </c>
      <c r="O2368" s="372"/>
    </row>
    <row r="2369" spans="1:15" ht="14.4" x14ac:dyDescent="0.3">
      <c r="A2369" t="s">
        <v>3088</v>
      </c>
      <c r="B2369" s="181" t="s">
        <v>3072</v>
      </c>
      <c r="C2369" s="182" t="s">
        <v>3089</v>
      </c>
      <c r="D2369" t="s">
        <v>3755</v>
      </c>
      <c r="E2369" s="242" t="s">
        <v>943</v>
      </c>
      <c r="F2369" s="184" t="s">
        <v>5204</v>
      </c>
      <c r="G2369" s="371">
        <v>1.5421334666666666</v>
      </c>
      <c r="H2369" s="370">
        <v>0.31604231564907098</v>
      </c>
      <c r="I2369">
        <v>0.23132001999999999</v>
      </c>
      <c r="J2369">
        <v>7.7909072280999997E-2</v>
      </c>
      <c r="K2369">
        <v>5.9219972486071006E-2</v>
      </c>
      <c r="L2369">
        <v>5.9288459152000005E-2</v>
      </c>
      <c r="M2369">
        <v>6.7445527300000006E-3</v>
      </c>
      <c r="O2369" s="372"/>
    </row>
    <row r="2370" spans="1:15" ht="14.4" x14ac:dyDescent="0.3">
      <c r="A2370" t="s">
        <v>3090</v>
      </c>
      <c r="B2370" s="181" t="s">
        <v>3072</v>
      </c>
      <c r="C2370" s="182" t="s">
        <v>3091</v>
      </c>
      <c r="D2370" t="s">
        <v>3755</v>
      </c>
      <c r="E2370" s="242" t="s">
        <v>943</v>
      </c>
      <c r="F2370" s="184" t="s">
        <v>5205</v>
      </c>
      <c r="G2370" s="371">
        <v>1.3280635999999999</v>
      </c>
      <c r="H2370" s="370">
        <v>0.27643660187170999</v>
      </c>
      <c r="I2370">
        <v>0.19920953999999999</v>
      </c>
      <c r="J2370">
        <v>7.3254146542999998E-2</v>
      </c>
      <c r="K2370">
        <v>4.9260901056710008E-2</v>
      </c>
      <c r="L2370">
        <v>4.9285001472000003E-2</v>
      </c>
      <c r="M2370">
        <v>3.9487372E-3</v>
      </c>
      <c r="O2370" s="372"/>
    </row>
    <row r="2371" spans="1:15" ht="14.4" x14ac:dyDescent="0.3">
      <c r="A2371" t="s">
        <v>3092</v>
      </c>
      <c r="B2371" s="181" t="s">
        <v>3072</v>
      </c>
      <c r="C2371" s="182" t="s">
        <v>3093</v>
      </c>
      <c r="D2371" t="s">
        <v>3755</v>
      </c>
      <c r="E2371" s="242" t="s">
        <v>943</v>
      </c>
      <c r="F2371" s="184" t="s">
        <v>5206</v>
      </c>
      <c r="G2371" s="371">
        <v>1.8238147999999998</v>
      </c>
      <c r="H2371" s="370">
        <v>0.32427097124836196</v>
      </c>
      <c r="I2371">
        <v>0.27357221999999998</v>
      </c>
      <c r="J2371">
        <v>4.7703511930000005E-2</v>
      </c>
      <c r="K2371">
        <v>2.9905184959762E-2</v>
      </c>
      <c r="L2371">
        <v>2.9916312398600001E-2</v>
      </c>
      <c r="M2371">
        <v>2.9840911800000001E-3</v>
      </c>
      <c r="O2371" s="372"/>
    </row>
    <row r="2372" spans="1:15" ht="14.4" x14ac:dyDescent="0.3">
      <c r="A2372" t="s">
        <v>3094</v>
      </c>
      <c r="B2372" s="181" t="s">
        <v>3072</v>
      </c>
      <c r="C2372" s="182" t="s">
        <v>3095</v>
      </c>
      <c r="D2372" t="s">
        <v>3755</v>
      </c>
      <c r="E2372" s="242" t="s">
        <v>943</v>
      </c>
      <c r="F2372" s="184" t="s">
        <v>5207</v>
      </c>
      <c r="G2372" s="371">
        <v>2.9868331333333336</v>
      </c>
      <c r="H2372" s="370">
        <v>0.54413920821036799</v>
      </c>
      <c r="I2372">
        <v>0.44802497000000002</v>
      </c>
      <c r="J2372">
        <v>8.6322850500000006E-2</v>
      </c>
      <c r="K2372">
        <v>6.3377059151368001E-2</v>
      </c>
      <c r="L2372">
        <v>6.3412135639E-2</v>
      </c>
      <c r="M2372">
        <v>9.7562429200000016E-3</v>
      </c>
      <c r="O2372" s="372"/>
    </row>
    <row r="2373" spans="1:15" ht="14.4" x14ac:dyDescent="0.3">
      <c r="A2373" t="s">
        <v>3096</v>
      </c>
      <c r="B2373" s="181" t="s">
        <v>3072</v>
      </c>
      <c r="C2373" s="182" t="s">
        <v>3097</v>
      </c>
      <c r="D2373" t="s">
        <v>3755</v>
      </c>
      <c r="E2373" s="242" t="s">
        <v>943</v>
      </c>
      <c r="F2373" s="184" t="s">
        <v>5208</v>
      </c>
      <c r="G2373" s="371">
        <v>2.0751964000000003</v>
      </c>
      <c r="H2373" s="370">
        <v>0.53012795616544506</v>
      </c>
      <c r="I2373">
        <v>0.31127946000000001</v>
      </c>
      <c r="J2373">
        <v>0.217207614567</v>
      </c>
      <c r="K2373">
        <v>0.196073689274045</v>
      </c>
      <c r="L2373">
        <v>0.19611698233740002</v>
      </c>
      <c r="M2373">
        <v>1.5974393869999999E-3</v>
      </c>
      <c r="O2373" s="372"/>
    </row>
    <row r="2374" spans="1:15" ht="14.4" x14ac:dyDescent="0.3">
      <c r="A2374" t="s">
        <v>3098</v>
      </c>
      <c r="B2374" s="181" t="s">
        <v>3072</v>
      </c>
      <c r="C2374" s="182" t="s">
        <v>3099</v>
      </c>
      <c r="D2374" t="s">
        <v>3755</v>
      </c>
      <c r="E2374" s="242" t="s">
        <v>943</v>
      </c>
      <c r="F2374" s="184" t="s">
        <v>5209</v>
      </c>
      <c r="G2374" s="371">
        <v>1.8900223333333332</v>
      </c>
      <c r="H2374" s="370">
        <v>0.54392996649999992</v>
      </c>
      <c r="I2374">
        <v>0.28350334999999999</v>
      </c>
      <c r="J2374">
        <v>0.22993598799999998</v>
      </c>
      <c r="K2374">
        <v>0.1873659677</v>
      </c>
      <c r="L2374">
        <v>0.19282073499999999</v>
      </c>
      <c r="M2374">
        <v>2.1164923799999999E-2</v>
      </c>
      <c r="O2374" s="372"/>
    </row>
    <row r="2375" spans="1:15" ht="14.4" x14ac:dyDescent="0.3">
      <c r="A2375" t="s">
        <v>3100</v>
      </c>
      <c r="B2375" s="181" t="s">
        <v>3072</v>
      </c>
      <c r="C2375" s="182" t="s">
        <v>3101</v>
      </c>
      <c r="D2375" t="s">
        <v>3755</v>
      </c>
      <c r="E2375" s="242" t="s">
        <v>943</v>
      </c>
      <c r="F2375" s="184" t="s">
        <v>5210</v>
      </c>
      <c r="G2375" s="371">
        <v>0.50267334666666663</v>
      </c>
      <c r="H2375" s="370">
        <v>0.67601268777883006</v>
      </c>
      <c r="I2375">
        <v>7.5401001999999995E-2</v>
      </c>
      <c r="J2375">
        <v>0.59687103653399998</v>
      </c>
      <c r="K2375">
        <v>0.59314287603783</v>
      </c>
      <c r="L2375">
        <v>0.59333801641700001</v>
      </c>
      <c r="M2375">
        <v>3.5448443900000003E-3</v>
      </c>
      <c r="O2375" s="372"/>
    </row>
    <row r="2376" spans="1:15" ht="14.4" x14ac:dyDescent="0.3">
      <c r="A2376" t="s">
        <v>3102</v>
      </c>
      <c r="B2376" s="181" t="s">
        <v>3072</v>
      </c>
      <c r="C2376" s="182" t="s">
        <v>3103</v>
      </c>
      <c r="D2376" t="s">
        <v>3755</v>
      </c>
      <c r="E2376" s="242" t="s">
        <v>943</v>
      </c>
      <c r="F2376" s="184" t="s">
        <v>5211</v>
      </c>
      <c r="G2376" s="371">
        <v>3.9835252666666672</v>
      </c>
      <c r="H2376" s="370">
        <v>1.48468774915155</v>
      </c>
      <c r="I2376">
        <v>0.59752879000000003</v>
      </c>
      <c r="J2376">
        <v>0.87555876555000001</v>
      </c>
      <c r="K2376">
        <v>0.82145643256354994</v>
      </c>
      <c r="L2376">
        <v>0.82187234381800001</v>
      </c>
      <c r="M2376">
        <v>1.1182865220000001E-2</v>
      </c>
      <c r="O2376" s="372"/>
    </row>
    <row r="2377" spans="1:15" ht="14.4" x14ac:dyDescent="0.3">
      <c r="A2377" t="s">
        <v>3104</v>
      </c>
      <c r="B2377" s="181" t="s">
        <v>3072</v>
      </c>
      <c r="C2377" s="182" t="s">
        <v>3105</v>
      </c>
      <c r="D2377" t="s">
        <v>3755</v>
      </c>
      <c r="E2377" s="242" t="s">
        <v>943</v>
      </c>
      <c r="F2377" s="184" t="s">
        <v>5212</v>
      </c>
      <c r="G2377" s="371">
        <v>2.0578642</v>
      </c>
      <c r="H2377" s="370">
        <v>0.67974359133057005</v>
      </c>
      <c r="I2377">
        <v>0.30867962999999998</v>
      </c>
      <c r="J2377">
        <v>0.366046672721</v>
      </c>
      <c r="K2377">
        <v>0.33728636263127004</v>
      </c>
      <c r="L2377">
        <v>0.3374156616083</v>
      </c>
      <c r="M2377">
        <v>4.8875463700000007E-3</v>
      </c>
      <c r="O2377" s="372"/>
    </row>
    <row r="2378" spans="1:15" ht="14.4" x14ac:dyDescent="0.3">
      <c r="A2378" t="s">
        <v>3106</v>
      </c>
      <c r="B2378" s="181" t="s">
        <v>3072</v>
      </c>
      <c r="C2378" s="182" t="s">
        <v>3107</v>
      </c>
      <c r="D2378" t="s">
        <v>3755</v>
      </c>
      <c r="E2378" s="242" t="s">
        <v>943</v>
      </c>
      <c r="F2378" s="184" t="s">
        <v>5213</v>
      </c>
      <c r="G2378" s="371">
        <v>2.5614553333333334</v>
      </c>
      <c r="H2378" s="370">
        <v>0.50252389140099996</v>
      </c>
      <c r="I2378">
        <v>0.38421830000000001</v>
      </c>
      <c r="J2378">
        <v>0.11053596466</v>
      </c>
      <c r="K2378">
        <v>7.3432068405000009E-2</v>
      </c>
      <c r="L2378">
        <v>7.3505131366000009E-2</v>
      </c>
      <c r="M2378">
        <v>7.6169209700000006E-3</v>
      </c>
      <c r="O2378" s="372"/>
    </row>
    <row r="2379" spans="1:15" ht="14.4" x14ac:dyDescent="0.3">
      <c r="A2379" t="s">
        <v>3108</v>
      </c>
      <c r="B2379" s="181" t="s">
        <v>3072</v>
      </c>
      <c r="C2379" s="182" t="s">
        <v>3109</v>
      </c>
      <c r="D2379" t="s">
        <v>3755</v>
      </c>
      <c r="E2379" s="242" t="s">
        <v>943</v>
      </c>
      <c r="F2379" s="184" t="s">
        <v>5214</v>
      </c>
      <c r="G2379" s="371">
        <v>2.9458464000000002</v>
      </c>
      <c r="H2379" s="370">
        <v>0.57028443804499995</v>
      </c>
      <c r="I2379">
        <v>0.44187695999999999</v>
      </c>
      <c r="J2379">
        <v>0.11189559557000001</v>
      </c>
      <c r="K2379">
        <v>6.6807775429999994E-2</v>
      </c>
      <c r="L2379">
        <v>6.6977755144999998E-2</v>
      </c>
      <c r="M2379">
        <v>1.62491479E-2</v>
      </c>
      <c r="O2379" s="372"/>
    </row>
    <row r="2380" spans="1:15" ht="14.4" x14ac:dyDescent="0.3">
      <c r="A2380" t="s">
        <v>3110</v>
      </c>
      <c r="B2380" s="181" t="s">
        <v>3072</v>
      </c>
      <c r="C2380" s="182" t="s">
        <v>3111</v>
      </c>
      <c r="D2380" t="s">
        <v>3755</v>
      </c>
      <c r="E2380" s="242" t="s">
        <v>943</v>
      </c>
      <c r="F2380" s="184" t="s">
        <v>5215</v>
      </c>
      <c r="G2380" s="371">
        <v>2.1428793333333336</v>
      </c>
      <c r="H2380" s="370">
        <v>0.38328810935759999</v>
      </c>
      <c r="I2380">
        <v>0.32143189999999999</v>
      </c>
      <c r="J2380">
        <v>5.6262578010000001E-2</v>
      </c>
      <c r="K2380">
        <v>3.6088650182999997E-2</v>
      </c>
      <c r="L2380">
        <v>3.6109607464599999E-2</v>
      </c>
      <c r="M2380">
        <v>5.4683212999999996E-3</v>
      </c>
      <c r="O2380" s="372"/>
    </row>
    <row r="2381" spans="1:15" ht="14.4" x14ac:dyDescent="0.3">
      <c r="A2381" t="s">
        <v>3112</v>
      </c>
      <c r="B2381" s="181" t="s">
        <v>3072</v>
      </c>
      <c r="C2381" s="182" t="s">
        <v>3113</v>
      </c>
      <c r="D2381" t="s">
        <v>3755</v>
      </c>
      <c r="E2381" s="242" t="s">
        <v>943</v>
      </c>
      <c r="F2381" s="184" t="s">
        <v>5216</v>
      </c>
      <c r="G2381" s="371">
        <v>1.4609350666666667</v>
      </c>
      <c r="H2381" s="370">
        <v>0.26053282010110002</v>
      </c>
      <c r="I2381">
        <v>0.21914026</v>
      </c>
      <c r="J2381">
        <v>4.0605589626999998E-2</v>
      </c>
      <c r="K2381">
        <v>3.3671382569999998E-2</v>
      </c>
      <c r="L2381">
        <v>3.36734615781E-2</v>
      </c>
      <c r="M2381">
        <v>7.84891466E-4</v>
      </c>
      <c r="O2381" s="372"/>
    </row>
    <row r="2382" spans="1:15" ht="14.4" x14ac:dyDescent="0.3">
      <c r="A2382" t="s">
        <v>3114</v>
      </c>
      <c r="B2382" s="181" t="s">
        <v>3072</v>
      </c>
      <c r="C2382" s="182" t="s">
        <v>3115</v>
      </c>
      <c r="D2382" t="s">
        <v>3755</v>
      </c>
      <c r="E2382" s="242" t="s">
        <v>943</v>
      </c>
      <c r="F2382" s="184" t="s">
        <v>5217</v>
      </c>
      <c r="G2382" s="371">
        <v>4.0163602000000003</v>
      </c>
      <c r="H2382" s="370">
        <v>0.79753434820199998</v>
      </c>
      <c r="I2382">
        <v>0.60245402999999997</v>
      </c>
      <c r="J2382">
        <v>0.18475824506000002</v>
      </c>
      <c r="K2382">
        <v>9.1707941163999995E-2</v>
      </c>
      <c r="L2382">
        <v>9.1805043087999999E-2</v>
      </c>
      <c r="M2382">
        <v>1.0150434890000001E-2</v>
      </c>
      <c r="O2382" s="372"/>
    </row>
    <row r="2383" spans="1:15" ht="14.4" x14ac:dyDescent="0.3">
      <c r="A2383" t="s">
        <v>8129</v>
      </c>
      <c r="B2383" s="181" t="s">
        <v>3072</v>
      </c>
      <c r="C2383" s="182" t="s">
        <v>3116</v>
      </c>
      <c r="D2383" t="s">
        <v>3755</v>
      </c>
      <c r="E2383" s="242" t="s">
        <v>943</v>
      </c>
      <c r="F2383" s="184" t="s">
        <v>8130</v>
      </c>
      <c r="G2383" s="371">
        <v>1.6736209333333334</v>
      </c>
      <c r="H2383" s="370">
        <v>0.32304832761423796</v>
      </c>
      <c r="I2383">
        <v>0.25104314</v>
      </c>
      <c r="J2383">
        <v>5.3656625919999992E-2</v>
      </c>
      <c r="K2383">
        <v>3.2313779709337999E-2</v>
      </c>
      <c r="L2383">
        <v>3.2389530524899998E-2</v>
      </c>
      <c r="M2383">
        <v>1.8272784859999999E-2</v>
      </c>
      <c r="O2383" s="372"/>
    </row>
    <row r="2384" spans="1:15" ht="14.4" x14ac:dyDescent="0.3">
      <c r="A2384" t="s">
        <v>3117</v>
      </c>
      <c r="B2384" s="181" t="s">
        <v>3072</v>
      </c>
      <c r="C2384" s="182" t="s">
        <v>3118</v>
      </c>
      <c r="D2384" t="s">
        <v>3755</v>
      </c>
      <c r="E2384" s="242" t="s">
        <v>943</v>
      </c>
      <c r="F2384" s="184" t="s">
        <v>5218</v>
      </c>
      <c r="G2384" s="371">
        <v>1.7936631333333335</v>
      </c>
      <c r="H2384" s="370">
        <v>0.30720322594560001</v>
      </c>
      <c r="I2384">
        <v>0.26904947000000001</v>
      </c>
      <c r="J2384">
        <v>3.7109802001999995E-2</v>
      </c>
      <c r="K2384">
        <v>2.82153245E-2</v>
      </c>
      <c r="L2384">
        <v>2.8218082403599999E-2</v>
      </c>
      <c r="M2384">
        <v>1.0411960399999999E-3</v>
      </c>
      <c r="O2384" s="372"/>
    </row>
    <row r="2385" spans="1:15" ht="14.4" x14ac:dyDescent="0.3">
      <c r="A2385" t="s">
        <v>3119</v>
      </c>
      <c r="B2385" s="181" t="s">
        <v>3072</v>
      </c>
      <c r="C2385" s="182" t="s">
        <v>3120</v>
      </c>
      <c r="D2385" t="s">
        <v>3755</v>
      </c>
      <c r="E2385" s="242" t="s">
        <v>943</v>
      </c>
      <c r="F2385" s="184" t="s">
        <v>5219</v>
      </c>
      <c r="G2385" s="371">
        <v>2.1774444666666666</v>
      </c>
      <c r="H2385" s="370">
        <v>0.54122590820000005</v>
      </c>
      <c r="I2385">
        <v>0.32661667</v>
      </c>
      <c r="J2385">
        <v>0.17655435209999998</v>
      </c>
      <c r="K2385">
        <v>0.1358170142</v>
      </c>
      <c r="L2385">
        <v>0.14125231190000001</v>
      </c>
      <c r="M2385">
        <v>2.874123E-2</v>
      </c>
      <c r="O2385" s="372"/>
    </row>
    <row r="2386" spans="1:15" ht="14.4" x14ac:dyDescent="0.3">
      <c r="A2386" t="s">
        <v>3121</v>
      </c>
      <c r="B2386" s="181" t="s">
        <v>3072</v>
      </c>
      <c r="C2386" s="182" t="s">
        <v>3122</v>
      </c>
      <c r="D2386" t="s">
        <v>3755</v>
      </c>
      <c r="E2386" s="242" t="s">
        <v>943</v>
      </c>
      <c r="F2386" s="184" t="s">
        <v>5220</v>
      </c>
      <c r="G2386" s="371">
        <v>4.6595677333333336</v>
      </c>
      <c r="H2386" s="370">
        <v>0.83886541189700004</v>
      </c>
      <c r="I2386">
        <v>0.69893516</v>
      </c>
      <c r="J2386">
        <v>0.10740755241999998</v>
      </c>
      <c r="K2386">
        <v>6.7469756047999999E-2</v>
      </c>
      <c r="L2386">
        <v>6.7998599529000003E-2</v>
      </c>
      <c r="M2386">
        <v>3.1929858499999998E-2</v>
      </c>
      <c r="O2386" s="372"/>
    </row>
    <row r="2387" spans="1:15" ht="14.4" x14ac:dyDescent="0.3">
      <c r="A2387" t="s">
        <v>3123</v>
      </c>
      <c r="B2387" s="181" t="s">
        <v>3072</v>
      </c>
      <c r="C2387" s="182" t="s">
        <v>3124</v>
      </c>
      <c r="D2387" t="s">
        <v>3755</v>
      </c>
      <c r="E2387" s="242" t="s">
        <v>943</v>
      </c>
      <c r="F2387" s="184" t="s">
        <v>5221</v>
      </c>
      <c r="G2387" s="371">
        <v>12.605054000000001</v>
      </c>
      <c r="H2387" s="370">
        <v>2.6227782158152602</v>
      </c>
      <c r="I2387">
        <v>1.8907581</v>
      </c>
      <c r="J2387">
        <v>0.72987416220000001</v>
      </c>
      <c r="K2387">
        <v>0.62094529848905999</v>
      </c>
      <c r="L2387">
        <v>0.62107399513119999</v>
      </c>
      <c r="M2387">
        <v>2.0168119949999998E-3</v>
      </c>
      <c r="O2387" s="372"/>
    </row>
    <row r="2388" spans="1:15" ht="14.4" x14ac:dyDescent="0.3">
      <c r="A2388" t="s">
        <v>3125</v>
      </c>
      <c r="B2388" s="181" t="s">
        <v>3072</v>
      </c>
      <c r="C2388" s="182" t="s">
        <v>3126</v>
      </c>
      <c r="D2388" t="s">
        <v>3755</v>
      </c>
      <c r="E2388" s="242" t="s">
        <v>943</v>
      </c>
      <c r="F2388" s="184" t="s">
        <v>5222</v>
      </c>
      <c r="G2388" s="371">
        <v>0.20900586666666665</v>
      </c>
      <c r="H2388" s="370">
        <v>0.12335709882458681</v>
      </c>
      <c r="I2388">
        <v>3.1350879999999998E-2</v>
      </c>
      <c r="J2388">
        <v>1.2484612930000001E-2</v>
      </c>
      <c r="K2388">
        <v>1.00732873399208E-2</v>
      </c>
      <c r="L2388">
        <v>8.9586059414766009E-2</v>
      </c>
      <c r="M2388">
        <v>8.8269198999999999E-6</v>
      </c>
      <c r="O2388" s="372"/>
    </row>
    <row r="2389" spans="1:15" ht="14.4" x14ac:dyDescent="0.3">
      <c r="A2389" t="s">
        <v>3127</v>
      </c>
      <c r="B2389" s="181" t="s">
        <v>3072</v>
      </c>
      <c r="C2389" s="182" t="s">
        <v>3128</v>
      </c>
      <c r="D2389" t="s">
        <v>3755</v>
      </c>
      <c r="E2389" s="242" t="s">
        <v>943</v>
      </c>
      <c r="F2389" s="184" t="s">
        <v>5223</v>
      </c>
      <c r="G2389" s="371">
        <v>0.78080386666666668</v>
      </c>
      <c r="H2389" s="370">
        <v>0.15912156554619999</v>
      </c>
      <c r="I2389">
        <v>0.11712058</v>
      </c>
      <c r="J2389">
        <v>3.6029125550999991E-2</v>
      </c>
      <c r="K2389">
        <v>2.6294750132E-2</v>
      </c>
      <c r="L2389">
        <v>2.63001007972E-2</v>
      </c>
      <c r="M2389">
        <v>5.9665093300000005E-3</v>
      </c>
      <c r="O2389" s="372"/>
    </row>
    <row r="2390" spans="1:15" ht="14.4" x14ac:dyDescent="0.3">
      <c r="A2390" t="s">
        <v>3129</v>
      </c>
      <c r="B2390" s="181" t="s">
        <v>3072</v>
      </c>
      <c r="C2390" s="182" t="s">
        <v>3130</v>
      </c>
      <c r="D2390" t="s">
        <v>3755</v>
      </c>
      <c r="E2390" s="242" t="s">
        <v>943</v>
      </c>
      <c r="F2390" s="184" t="s">
        <v>5224</v>
      </c>
      <c r="G2390" s="371">
        <v>8.8563813333333332</v>
      </c>
      <c r="H2390" s="370">
        <v>1.9671392649589998</v>
      </c>
      <c r="I2390">
        <v>1.3284571999999999</v>
      </c>
      <c r="J2390">
        <v>0.4760397319589999</v>
      </c>
      <c r="K2390">
        <v>0.31859937591899995</v>
      </c>
      <c r="L2390">
        <v>0.31859937591899995</v>
      </c>
      <c r="M2390">
        <v>0.162642333</v>
      </c>
      <c r="O2390" s="372"/>
    </row>
    <row r="2391" spans="1:15" ht="14.4" x14ac:dyDescent="0.3">
      <c r="A2391" t="s">
        <v>3131</v>
      </c>
      <c r="B2391" s="181" t="s">
        <v>3072</v>
      </c>
      <c r="C2391" s="182" t="s">
        <v>3132</v>
      </c>
      <c r="D2391" t="s">
        <v>3755</v>
      </c>
      <c r="E2391" s="242" t="s">
        <v>943</v>
      </c>
      <c r="F2391" s="184" t="s">
        <v>5225</v>
      </c>
      <c r="G2391" s="371">
        <v>2.2034872666666669</v>
      </c>
      <c r="H2391" s="370">
        <v>0.37089694190805</v>
      </c>
      <c r="I2391">
        <v>0.33052309000000002</v>
      </c>
      <c r="J2391">
        <v>3.6796016379999998E-2</v>
      </c>
      <c r="K2391">
        <v>2.1415114943050002E-2</v>
      </c>
      <c r="L2391">
        <v>2.1481657635000002E-2</v>
      </c>
      <c r="M2391">
        <v>3.51108375E-3</v>
      </c>
      <c r="O2391" s="372"/>
    </row>
    <row r="2392" spans="1:15" ht="14.4" x14ac:dyDescent="0.3">
      <c r="A2392" t="s">
        <v>3133</v>
      </c>
      <c r="B2392" s="181" t="s">
        <v>3072</v>
      </c>
      <c r="C2392" s="182" t="s">
        <v>3134</v>
      </c>
      <c r="D2392" t="s">
        <v>3755</v>
      </c>
      <c r="E2392" s="242" t="s">
        <v>943</v>
      </c>
      <c r="F2392" s="184" t="s">
        <v>5226</v>
      </c>
      <c r="G2392" s="371">
        <v>1.6803606666666668</v>
      </c>
      <c r="H2392" s="370">
        <v>0.28483844404469999</v>
      </c>
      <c r="I2392">
        <v>0.2520541</v>
      </c>
      <c r="J2392">
        <v>3.1238200981999999E-2</v>
      </c>
      <c r="K2392">
        <v>2.3609427200000001E-2</v>
      </c>
      <c r="L2392">
        <v>2.3526912082700004E-2</v>
      </c>
      <c r="M2392">
        <v>1.45919818E-3</v>
      </c>
      <c r="O2392" s="372"/>
    </row>
    <row r="2393" spans="1:15" ht="14.4" x14ac:dyDescent="0.3">
      <c r="A2393" t="s">
        <v>3135</v>
      </c>
      <c r="B2393" s="181" t="s">
        <v>3072</v>
      </c>
      <c r="C2393" s="182" t="s">
        <v>3136</v>
      </c>
      <c r="D2393" t="s">
        <v>3755</v>
      </c>
      <c r="E2393" s="242" t="s">
        <v>943</v>
      </c>
      <c r="F2393" s="184" t="s">
        <v>5227</v>
      </c>
      <c r="G2393" s="371">
        <v>34.845508000000002</v>
      </c>
      <c r="H2393" s="370">
        <v>31.367888780839678</v>
      </c>
      <c r="I2393">
        <v>5.2268261999999996</v>
      </c>
      <c r="J2393">
        <v>12.612792368804563</v>
      </c>
      <c r="K2393">
        <v>12.095353955423761</v>
      </c>
      <c r="L2393">
        <v>12.095354126058881</v>
      </c>
      <c r="M2393">
        <v>13.528270041399999</v>
      </c>
      <c r="O2393" s="372"/>
    </row>
    <row r="2394" spans="1:15" ht="14.4" x14ac:dyDescent="0.3">
      <c r="A2394" t="s">
        <v>3137</v>
      </c>
      <c r="B2394" s="181" t="s">
        <v>3072</v>
      </c>
      <c r="C2394" s="182" t="s">
        <v>3138</v>
      </c>
      <c r="D2394" t="s">
        <v>3755</v>
      </c>
      <c r="E2394" s="242" t="s">
        <v>943</v>
      </c>
      <c r="F2394" s="184" t="s">
        <v>5228</v>
      </c>
      <c r="G2394" s="371">
        <v>3.455141933333334</v>
      </c>
      <c r="H2394" s="370">
        <v>0.58311499284900004</v>
      </c>
      <c r="I2394">
        <v>0.51827129000000005</v>
      </c>
      <c r="J2394">
        <v>5.8682704450000005E-2</v>
      </c>
      <c r="K2394">
        <v>3.3205421200000002E-2</v>
      </c>
      <c r="L2394">
        <v>3.3218798899E-2</v>
      </c>
      <c r="M2394">
        <v>6.1476206999999993E-3</v>
      </c>
      <c r="O2394" s="372"/>
    </row>
    <row r="2395" spans="1:15" ht="14.4" x14ac:dyDescent="0.3">
      <c r="A2395" t="s">
        <v>3139</v>
      </c>
      <c r="B2395" s="181" t="s">
        <v>3072</v>
      </c>
      <c r="C2395" s="182" t="s">
        <v>3140</v>
      </c>
      <c r="D2395" t="s">
        <v>3755</v>
      </c>
      <c r="E2395" s="242" t="s">
        <v>943</v>
      </c>
      <c r="F2395" s="184" t="s">
        <v>5229</v>
      </c>
      <c r="G2395" s="371">
        <v>6.4638574666666662</v>
      </c>
      <c r="H2395" s="370">
        <v>10.578374265511</v>
      </c>
      <c r="I2395">
        <v>0.96957861999999995</v>
      </c>
      <c r="J2395">
        <v>1.92778107</v>
      </c>
      <c r="K2395">
        <v>1.059193652</v>
      </c>
      <c r="L2395">
        <v>1.0592622485109999</v>
      </c>
      <c r="M2395">
        <v>7.6809459790000005</v>
      </c>
      <c r="O2395" s="372"/>
    </row>
    <row r="2396" spans="1:15" ht="14.4" x14ac:dyDescent="0.3">
      <c r="A2396" t="s">
        <v>3141</v>
      </c>
      <c r="B2396" s="181" t="s">
        <v>3072</v>
      </c>
      <c r="C2396" s="182" t="s">
        <v>3142</v>
      </c>
      <c r="D2396" t="s">
        <v>3755</v>
      </c>
      <c r="E2396" s="242" t="s">
        <v>943</v>
      </c>
      <c r="F2396" s="184" t="s">
        <v>5230</v>
      </c>
      <c r="G2396" s="371">
        <v>5.8091343333333336</v>
      </c>
      <c r="H2396" s="370">
        <v>1.084876830374</v>
      </c>
      <c r="I2396">
        <v>0.87137014999999995</v>
      </c>
      <c r="J2396">
        <v>0.16616716621000002</v>
      </c>
      <c r="K2396">
        <v>0.11258267850500002</v>
      </c>
      <c r="L2396">
        <v>0.113242551459</v>
      </c>
      <c r="M2396">
        <v>4.6620600200000001E-2</v>
      </c>
      <c r="O2396" s="372"/>
    </row>
    <row r="2397" spans="1:15" ht="14.4" x14ac:dyDescent="0.3">
      <c r="A2397" t="s">
        <v>3143</v>
      </c>
      <c r="B2397" s="181" t="s">
        <v>3072</v>
      </c>
      <c r="C2397" s="182" t="s">
        <v>3144</v>
      </c>
      <c r="D2397" t="s">
        <v>3755</v>
      </c>
      <c r="E2397" s="242" t="s">
        <v>943</v>
      </c>
      <c r="F2397" s="184" t="s">
        <v>5231</v>
      </c>
      <c r="G2397" s="371">
        <v>0.63679314666666664</v>
      </c>
      <c r="H2397" s="370">
        <v>9.5722959029640994E-2</v>
      </c>
      <c r="I2397">
        <v>9.5518971999999994E-2</v>
      </c>
      <c r="J2397">
        <v>8.2973444868999989E-5</v>
      </c>
      <c r="K2397">
        <v>5.3225543459999997E-5</v>
      </c>
      <c r="L2397">
        <v>5.3229151932000002E-5</v>
      </c>
      <c r="M2397">
        <v>1.210099763E-4</v>
      </c>
      <c r="O2397" s="372"/>
    </row>
    <row r="2398" spans="1:15" ht="14.4" x14ac:dyDescent="0.3">
      <c r="A2398" t="s">
        <v>3145</v>
      </c>
      <c r="B2398" s="181" t="s">
        <v>3072</v>
      </c>
      <c r="C2398" s="182" t="s">
        <v>3146</v>
      </c>
      <c r="D2398" t="s">
        <v>3755</v>
      </c>
      <c r="E2398" s="242" t="s">
        <v>943</v>
      </c>
      <c r="F2398" s="184" t="s">
        <v>5232</v>
      </c>
      <c r="G2398" s="371">
        <v>0.46841580666666671</v>
      </c>
      <c r="H2398" s="370">
        <v>0.12681354185670002</v>
      </c>
      <c r="I2398">
        <v>7.0262371000000004E-2</v>
      </c>
      <c r="J2398">
        <v>4.9984035110000005E-2</v>
      </c>
      <c r="K2398">
        <v>3.44836404E-3</v>
      </c>
      <c r="L2398">
        <v>3.4495095866999997E-3</v>
      </c>
      <c r="M2398">
        <v>6.5659901999999999E-3</v>
      </c>
      <c r="O2398" s="372"/>
    </row>
    <row r="2399" spans="1:15" ht="14.4" x14ac:dyDescent="0.3">
      <c r="A2399" t="s">
        <v>3147</v>
      </c>
      <c r="B2399" s="181" t="s">
        <v>3072</v>
      </c>
      <c r="C2399" s="182" t="s">
        <v>3148</v>
      </c>
      <c r="D2399" t="s">
        <v>3755</v>
      </c>
      <c r="E2399" s="242" t="s">
        <v>943</v>
      </c>
      <c r="F2399" s="184" t="s">
        <v>5233</v>
      </c>
      <c r="G2399" s="371">
        <v>8.8919999999999999E-2</v>
      </c>
      <c r="H2399" s="370">
        <v>2.1706365389999999E-2</v>
      </c>
      <c r="I2399">
        <v>1.3337999999999999E-2</v>
      </c>
      <c r="J2399">
        <v>5.1102657900000004E-3</v>
      </c>
      <c r="K2399">
        <v>3.066579E-5</v>
      </c>
      <c r="L2399">
        <v>3.066579E-5</v>
      </c>
      <c r="M2399">
        <v>3.2580996000000002E-3</v>
      </c>
      <c r="O2399" s="372"/>
    </row>
    <row r="2400" spans="1:15" ht="14.4" x14ac:dyDescent="0.3">
      <c r="A2400" t="s">
        <v>3149</v>
      </c>
      <c r="B2400" s="181" t="s">
        <v>3072</v>
      </c>
      <c r="C2400" s="182" t="s">
        <v>3150</v>
      </c>
      <c r="D2400" t="s">
        <v>3755</v>
      </c>
      <c r="E2400" s="242" t="s">
        <v>943</v>
      </c>
      <c r="F2400" s="184" t="s">
        <v>5234</v>
      </c>
      <c r="G2400" s="371">
        <v>1.98</v>
      </c>
      <c r="H2400" s="370">
        <v>0.35064833543623297</v>
      </c>
      <c r="I2400">
        <v>0.29699999999999999</v>
      </c>
      <c r="J2400">
        <v>5.3648335436232986E-2</v>
      </c>
      <c r="K2400">
        <v>4.773060438523799E-2</v>
      </c>
      <c r="L2400">
        <v>4.773060438523799E-2</v>
      </c>
      <c r="M2400">
        <v>0</v>
      </c>
      <c r="O2400" s="372"/>
    </row>
    <row r="2401" spans="1:15" ht="14.4" x14ac:dyDescent="0.3">
      <c r="A2401" t="s">
        <v>3151</v>
      </c>
      <c r="B2401" s="181" t="s">
        <v>3072</v>
      </c>
      <c r="C2401" s="182" t="s">
        <v>3152</v>
      </c>
      <c r="D2401" t="s">
        <v>3755</v>
      </c>
      <c r="E2401" s="242" t="s">
        <v>943</v>
      </c>
      <c r="F2401" s="184" t="s">
        <v>5235</v>
      </c>
      <c r="G2401" s="371">
        <v>1.1394493333333333</v>
      </c>
      <c r="H2401" s="370">
        <v>0.25923668426839996</v>
      </c>
      <c r="I2401">
        <v>0.1709174</v>
      </c>
      <c r="J2401">
        <v>8.7768621226000001E-2</v>
      </c>
      <c r="K2401">
        <v>6.7206797700000001E-2</v>
      </c>
      <c r="L2401">
        <v>6.7209080252399994E-2</v>
      </c>
      <c r="M2401">
        <v>5.4838049E-4</v>
      </c>
      <c r="O2401" s="372"/>
    </row>
    <row r="2402" spans="1:15" ht="14.4" x14ac:dyDescent="0.3">
      <c r="A2402" t="s">
        <v>3153</v>
      </c>
      <c r="B2402" s="181" t="s">
        <v>3072</v>
      </c>
      <c r="C2402" s="182" t="s">
        <v>3154</v>
      </c>
      <c r="D2402" t="s">
        <v>3755</v>
      </c>
      <c r="E2402" s="242" t="s">
        <v>943</v>
      </c>
      <c r="F2402" s="184" t="s">
        <v>5236</v>
      </c>
      <c r="G2402" s="371">
        <v>3.3067696</v>
      </c>
      <c r="H2402" s="370">
        <v>0.69103675155470001</v>
      </c>
      <c r="I2402">
        <v>0.49601543999999997</v>
      </c>
      <c r="J2402">
        <v>0.18237241155470002</v>
      </c>
      <c r="K2402">
        <v>0.14210832200000001</v>
      </c>
      <c r="L2402">
        <v>0.14210832200000001</v>
      </c>
      <c r="M2402">
        <v>1.2648900000000001E-2</v>
      </c>
      <c r="O2402" s="372"/>
    </row>
    <row r="2403" spans="1:15" ht="14.4" x14ac:dyDescent="0.3">
      <c r="A2403" t="s">
        <v>3155</v>
      </c>
      <c r="B2403" s="181" t="s">
        <v>3072</v>
      </c>
      <c r="C2403" s="182" t="s">
        <v>3156</v>
      </c>
      <c r="D2403" t="s">
        <v>3755</v>
      </c>
      <c r="E2403" s="242" t="s">
        <v>943</v>
      </c>
      <c r="F2403" s="184" t="s">
        <v>5237</v>
      </c>
      <c r="G2403" s="371">
        <v>1.1743793333333334</v>
      </c>
      <c r="H2403" s="370">
        <v>0.23132498073522101</v>
      </c>
      <c r="I2403">
        <v>0.17615690000000001</v>
      </c>
      <c r="J2403">
        <v>5.5070314263270997E-2</v>
      </c>
      <c r="K2403">
        <v>3.7574210241699997E-2</v>
      </c>
      <c r="L2403">
        <v>3.7574210241699997E-2</v>
      </c>
      <c r="M2403">
        <v>9.7766471949999994E-5</v>
      </c>
      <c r="O2403" s="372"/>
    </row>
    <row r="2404" spans="1:15" ht="14.4" x14ac:dyDescent="0.3">
      <c r="A2404" t="s">
        <v>3157</v>
      </c>
      <c r="B2404" s="181" t="s">
        <v>3072</v>
      </c>
      <c r="C2404" s="182" t="s">
        <v>3158</v>
      </c>
      <c r="D2404" t="s">
        <v>3755</v>
      </c>
      <c r="E2404" s="242" t="s">
        <v>943</v>
      </c>
      <c r="F2404" s="184" t="s">
        <v>5238</v>
      </c>
      <c r="G2404" s="371">
        <v>3.3974321333333335E-2</v>
      </c>
      <c r="H2404" s="370">
        <v>5.7113777417900002E-3</v>
      </c>
      <c r="I2404">
        <v>5.0961482000000001E-3</v>
      </c>
      <c r="J2404">
        <v>5.650012277E-4</v>
      </c>
      <c r="K2404">
        <v>3.29259893E-4</v>
      </c>
      <c r="L2404">
        <v>3.2939258548999998E-4</v>
      </c>
      <c r="M2404">
        <v>5.0095621599999996E-5</v>
      </c>
      <c r="O2404" s="372"/>
    </row>
    <row r="2405" spans="1:15" ht="14.4" x14ac:dyDescent="0.3">
      <c r="A2405" t="s">
        <v>3159</v>
      </c>
      <c r="B2405" s="181" t="s">
        <v>3072</v>
      </c>
      <c r="C2405" s="182" t="s">
        <v>3160</v>
      </c>
      <c r="D2405" t="s">
        <v>3755</v>
      </c>
      <c r="E2405" s="242" t="s">
        <v>943</v>
      </c>
      <c r="F2405" s="184" t="s">
        <v>5239</v>
      </c>
      <c r="G2405" s="371">
        <v>0.23430142000000001</v>
      </c>
      <c r="H2405" s="370">
        <v>4.6295249944960003E-2</v>
      </c>
      <c r="I2405">
        <v>3.5145213000000002E-2</v>
      </c>
      <c r="J2405">
        <v>4.0443599564099998E-3</v>
      </c>
      <c r="K2405">
        <v>2.60485055575E-3</v>
      </c>
      <c r="L2405">
        <v>2.6628016482E-3</v>
      </c>
      <c r="M2405">
        <v>7.0475168100000004E-3</v>
      </c>
      <c r="O2405" s="372"/>
    </row>
    <row r="2406" spans="1:15" ht="14.4" x14ac:dyDescent="0.3">
      <c r="A2406" t="s">
        <v>3161</v>
      </c>
      <c r="B2406" s="181" t="s">
        <v>3072</v>
      </c>
      <c r="C2406" s="182" t="s">
        <v>3162</v>
      </c>
      <c r="D2406" t="s">
        <v>3755</v>
      </c>
      <c r="E2406" s="242" t="s">
        <v>943</v>
      </c>
      <c r="F2406" s="184" t="s">
        <v>5240</v>
      </c>
      <c r="G2406" s="371">
        <v>0.96094186666666681</v>
      </c>
      <c r="H2406" s="370">
        <v>0.17289943270840002</v>
      </c>
      <c r="I2406">
        <v>0.14414128000000001</v>
      </c>
      <c r="J2406">
        <v>1.5974315638000003E-2</v>
      </c>
      <c r="K2406">
        <v>9.7963831200000018E-3</v>
      </c>
      <c r="L2406">
        <v>9.7985469304000018E-3</v>
      </c>
      <c r="M2406">
        <v>1.2781673259999999E-2</v>
      </c>
      <c r="O2406" s="372"/>
    </row>
    <row r="2407" spans="1:15" ht="14.4" x14ac:dyDescent="0.3">
      <c r="A2407" t="s">
        <v>3163</v>
      </c>
      <c r="B2407" s="181" t="s">
        <v>3072</v>
      </c>
      <c r="C2407" s="182" t="s">
        <v>3164</v>
      </c>
      <c r="D2407" t="s">
        <v>3755</v>
      </c>
      <c r="E2407" s="242" t="s">
        <v>943</v>
      </c>
      <c r="F2407" s="184" t="s">
        <v>5241</v>
      </c>
      <c r="G2407" s="371">
        <v>0.91340146666666666</v>
      </c>
      <c r="H2407" s="370">
        <v>0.15506599917109998</v>
      </c>
      <c r="I2407">
        <v>0.13701021999999999</v>
      </c>
      <c r="J2407">
        <v>1.5217302682999999E-2</v>
      </c>
      <c r="K2407">
        <v>8.9757167150000001E-3</v>
      </c>
      <c r="L2407">
        <v>8.9425151530999995E-3</v>
      </c>
      <c r="M2407">
        <v>2.7947272000000004E-3</v>
      </c>
      <c r="O2407" s="372"/>
    </row>
    <row r="2408" spans="1:15" ht="14.4" x14ac:dyDescent="0.3">
      <c r="A2408" t="s">
        <v>3165</v>
      </c>
      <c r="B2408" s="181" t="s">
        <v>3072</v>
      </c>
      <c r="C2408" s="182" t="s">
        <v>3166</v>
      </c>
      <c r="D2408" t="s">
        <v>3755</v>
      </c>
      <c r="E2408" s="242" t="s">
        <v>943</v>
      </c>
      <c r="F2408" s="184" t="s">
        <v>5242</v>
      </c>
      <c r="G2408" s="371">
        <v>2.0900000000000003</v>
      </c>
      <c r="H2408" s="370">
        <v>0.36331041317385027</v>
      </c>
      <c r="I2408">
        <v>0.3135</v>
      </c>
      <c r="J2408">
        <v>4.9810413173850245E-2</v>
      </c>
      <c r="K2408">
        <v>2.5208010088722248E-2</v>
      </c>
      <c r="L2408">
        <v>2.5208010088722248E-2</v>
      </c>
      <c r="M2408">
        <v>0</v>
      </c>
      <c r="O2408" s="372"/>
    </row>
    <row r="2409" spans="1:15" ht="14.4" x14ac:dyDescent="0.3">
      <c r="A2409" t="s">
        <v>3167</v>
      </c>
      <c r="B2409" s="181" t="s">
        <v>3072</v>
      </c>
      <c r="C2409" s="182" t="s">
        <v>3168</v>
      </c>
      <c r="D2409" t="s">
        <v>3755</v>
      </c>
      <c r="E2409" s="242" t="s">
        <v>943</v>
      </c>
      <c r="F2409" s="184" t="s">
        <v>5243</v>
      </c>
      <c r="G2409" s="371">
        <v>1.6732347333333335</v>
      </c>
      <c r="H2409" s="370">
        <v>0.32181205270800001</v>
      </c>
      <c r="I2409">
        <v>0.25098521000000001</v>
      </c>
      <c r="J2409">
        <v>5.0430183779999999E-2</v>
      </c>
      <c r="K2409">
        <v>3.0750215407000001E-2</v>
      </c>
      <c r="L2409">
        <v>3.0917890970999999E-2</v>
      </c>
      <c r="M2409">
        <v>2.0192133750000001E-2</v>
      </c>
      <c r="O2409" s="372"/>
    </row>
    <row r="2410" spans="1:15" ht="14.4" x14ac:dyDescent="0.3">
      <c r="A2410" t="s">
        <v>3169</v>
      </c>
      <c r="B2410" s="181" t="s">
        <v>3072</v>
      </c>
      <c r="C2410" s="182" t="s">
        <v>3170</v>
      </c>
      <c r="D2410" t="s">
        <v>3755</v>
      </c>
      <c r="E2410" s="242" t="s">
        <v>943</v>
      </c>
      <c r="F2410" s="184" t="s">
        <v>5244</v>
      </c>
      <c r="G2410" s="371">
        <v>1.1617915333333335</v>
      </c>
      <c r="H2410" s="370">
        <v>0.1938585725751</v>
      </c>
      <c r="I2410">
        <v>0.17426873000000001</v>
      </c>
      <c r="J2410">
        <v>1.8008433619999997E-2</v>
      </c>
      <c r="K2410">
        <v>1.0369326559999999E-2</v>
      </c>
      <c r="L2410">
        <v>1.0373504305099999E-2</v>
      </c>
      <c r="M2410">
        <v>1.5772312100000001E-3</v>
      </c>
      <c r="O2410" s="372"/>
    </row>
    <row r="2411" spans="1:15" ht="14.4" x14ac:dyDescent="0.3">
      <c r="A2411" t="s">
        <v>3171</v>
      </c>
      <c r="B2411" s="181" t="s">
        <v>3072</v>
      </c>
      <c r="C2411" s="182" t="s">
        <v>3172</v>
      </c>
      <c r="D2411" t="s">
        <v>3755</v>
      </c>
      <c r="E2411" s="242" t="s">
        <v>943</v>
      </c>
      <c r="F2411" s="184" t="s">
        <v>5245</v>
      </c>
      <c r="G2411" s="371">
        <v>5.4871084000000003</v>
      </c>
      <c r="H2411" s="370">
        <v>0.94659402467000009</v>
      </c>
      <c r="I2411">
        <v>0.82306626000000005</v>
      </c>
      <c r="J2411">
        <v>0.17054179229999999</v>
      </c>
      <c r="K2411">
        <v>0.10889571537000001</v>
      </c>
      <c r="L2411">
        <v>-0.18688284869999996</v>
      </c>
      <c r="M2411">
        <v>0.24868775030000001</v>
      </c>
      <c r="O2411" s="372"/>
    </row>
    <row r="2412" spans="1:15" ht="14.4" x14ac:dyDescent="0.3">
      <c r="A2412" t="s">
        <v>3173</v>
      </c>
      <c r="B2412" s="181" t="s">
        <v>3072</v>
      </c>
      <c r="C2412" s="182" t="s">
        <v>3174</v>
      </c>
      <c r="D2412" t="s">
        <v>3755</v>
      </c>
      <c r="E2412" s="242" t="s">
        <v>943</v>
      </c>
      <c r="F2412" s="184" t="s">
        <v>5246</v>
      </c>
      <c r="G2412" s="371">
        <v>1.22</v>
      </c>
      <c r="H2412" s="370">
        <v>0.23746804717262621</v>
      </c>
      <c r="I2412">
        <v>0.183</v>
      </c>
      <c r="J2412">
        <v>5.4468047172626217E-2</v>
      </c>
      <c r="K2412">
        <v>4.9377751466296221E-2</v>
      </c>
      <c r="L2412">
        <v>4.9377751466296221E-2</v>
      </c>
      <c r="M2412">
        <v>0</v>
      </c>
      <c r="O2412" s="372"/>
    </row>
    <row r="2413" spans="1:15" ht="14.4" x14ac:dyDescent="0.3">
      <c r="A2413" t="s">
        <v>3175</v>
      </c>
      <c r="B2413" s="181" t="s">
        <v>3072</v>
      </c>
      <c r="C2413" s="182" t="s">
        <v>3176</v>
      </c>
      <c r="D2413" t="s">
        <v>3755</v>
      </c>
      <c r="E2413" s="242" t="s">
        <v>943</v>
      </c>
      <c r="F2413" s="184" t="s">
        <v>5247</v>
      </c>
      <c r="G2413" s="371">
        <v>27.866501333333336</v>
      </c>
      <c r="H2413" s="370">
        <v>37.90923329005026</v>
      </c>
      <c r="I2413">
        <v>4.1799752000000003</v>
      </c>
      <c r="J2413">
        <v>6.9361987047999989</v>
      </c>
      <c r="K2413">
        <v>5.4312549410327593</v>
      </c>
      <c r="L2413">
        <v>5.4313355442175002</v>
      </c>
      <c r="M2413">
        <v>26.7929785</v>
      </c>
      <c r="O2413" s="372"/>
    </row>
    <row r="2414" spans="1:15" ht="14.4" x14ac:dyDescent="0.3">
      <c r="A2414" t="s">
        <v>3177</v>
      </c>
      <c r="B2414" s="181" t="s">
        <v>3072</v>
      </c>
      <c r="C2414" s="182" t="s">
        <v>3178</v>
      </c>
      <c r="D2414" t="s">
        <v>3755</v>
      </c>
      <c r="E2414" s="242" t="s">
        <v>943</v>
      </c>
      <c r="F2414" s="184" t="s">
        <v>5248</v>
      </c>
      <c r="G2414" s="371">
        <v>1.58</v>
      </c>
      <c r="H2414" s="370">
        <v>0.28341997839988081</v>
      </c>
      <c r="I2414">
        <v>0.23699999999999999</v>
      </c>
      <c r="J2414">
        <v>4.641997839988083E-2</v>
      </c>
      <c r="K2414">
        <v>4.108681960313483E-2</v>
      </c>
      <c r="L2414">
        <v>4.108681960313483E-2</v>
      </c>
      <c r="M2414">
        <v>0</v>
      </c>
      <c r="O2414" s="372"/>
    </row>
    <row r="2415" spans="1:15" ht="14.4" x14ac:dyDescent="0.3">
      <c r="A2415" t="s">
        <v>3179</v>
      </c>
      <c r="B2415" s="181" t="s">
        <v>3072</v>
      </c>
      <c r="C2415" s="182" t="s">
        <v>3180</v>
      </c>
      <c r="D2415" t="s">
        <v>3755</v>
      </c>
      <c r="E2415" s="242" t="s">
        <v>943</v>
      </c>
      <c r="F2415" s="184" t="s">
        <v>5248</v>
      </c>
      <c r="G2415" s="371">
        <v>1.44</v>
      </c>
      <c r="H2415" s="370">
        <v>0.26241997839988085</v>
      </c>
      <c r="I2415">
        <v>0.216</v>
      </c>
      <c r="J2415">
        <v>4.641997839988083E-2</v>
      </c>
      <c r="K2415">
        <v>4.108681960313483E-2</v>
      </c>
      <c r="L2415">
        <v>4.108681960313483E-2</v>
      </c>
      <c r="M2415">
        <v>0</v>
      </c>
      <c r="O2415" s="372"/>
    </row>
    <row r="2416" spans="1:15" ht="14.4" x14ac:dyDescent="0.3">
      <c r="A2416" t="s">
        <v>3181</v>
      </c>
      <c r="B2416" s="181" t="s">
        <v>3072</v>
      </c>
      <c r="C2416" s="182" t="s">
        <v>3182</v>
      </c>
      <c r="D2416" t="s">
        <v>3755</v>
      </c>
      <c r="E2416" s="242" t="s">
        <v>943</v>
      </c>
      <c r="F2416" s="184" t="s">
        <v>5249</v>
      </c>
      <c r="G2416" s="371">
        <v>5.2778114666666669</v>
      </c>
      <c r="H2416" s="370">
        <v>0.99814014885074898</v>
      </c>
      <c r="I2416">
        <v>0.79167171999999997</v>
      </c>
      <c r="J2416">
        <v>0.17718892242999998</v>
      </c>
      <c r="K2416">
        <v>0.12446484206374898</v>
      </c>
      <c r="L2416">
        <v>0.12459889556699999</v>
      </c>
      <c r="M2416">
        <v>2.914534999E-2</v>
      </c>
      <c r="O2416" s="372"/>
    </row>
    <row r="2417" spans="1:15" ht="14.4" x14ac:dyDescent="0.3">
      <c r="A2417" t="s">
        <v>3183</v>
      </c>
      <c r="B2417" s="181" t="s">
        <v>3072</v>
      </c>
      <c r="C2417" s="182" t="s">
        <v>3184</v>
      </c>
      <c r="D2417" t="s">
        <v>3755</v>
      </c>
      <c r="E2417" s="242" t="s">
        <v>943</v>
      </c>
      <c r="F2417" s="184" t="s">
        <v>5250</v>
      </c>
      <c r="G2417" s="371">
        <v>9.2879440000000008E-2</v>
      </c>
      <c r="H2417" s="370">
        <v>1.5613838497550001E-2</v>
      </c>
      <c r="I2417">
        <v>1.3931916000000001E-2</v>
      </c>
      <c r="J2417">
        <v>1.5446076800999997E-3</v>
      </c>
      <c r="K2417">
        <v>9.0013497699999992E-4</v>
      </c>
      <c r="L2417">
        <v>9.0049773344999984E-4</v>
      </c>
      <c r="M2417">
        <v>1.36952061E-4</v>
      </c>
      <c r="O2417" s="372"/>
    </row>
    <row r="2418" spans="1:15" ht="14.4" x14ac:dyDescent="0.3">
      <c r="A2418" t="s">
        <v>3185</v>
      </c>
      <c r="B2418" s="181" t="s">
        <v>3072</v>
      </c>
      <c r="C2418" s="182" t="s">
        <v>3186</v>
      </c>
      <c r="D2418" t="s">
        <v>3755</v>
      </c>
      <c r="E2418" s="242" t="s">
        <v>943</v>
      </c>
      <c r="F2418" s="184" t="s">
        <v>5251</v>
      </c>
      <c r="G2418" s="371">
        <v>1.43</v>
      </c>
      <c r="H2418" s="370">
        <v>0.27880712901807692</v>
      </c>
      <c r="I2418">
        <v>0.2145</v>
      </c>
      <c r="J2418">
        <v>6.4307129018076947E-2</v>
      </c>
      <c r="K2418">
        <v>5.9113403893663943E-2</v>
      </c>
      <c r="L2418">
        <v>5.9113403893663943E-2</v>
      </c>
      <c r="M2418">
        <v>0</v>
      </c>
      <c r="O2418" s="372"/>
    </row>
    <row r="2419" spans="1:15" ht="14.4" x14ac:dyDescent="0.3">
      <c r="A2419" t="s">
        <v>3187</v>
      </c>
      <c r="B2419" s="181" t="s">
        <v>3072</v>
      </c>
      <c r="C2419" s="182" t="s">
        <v>3188</v>
      </c>
      <c r="D2419" t="s">
        <v>3755</v>
      </c>
      <c r="E2419" s="242" t="s">
        <v>943</v>
      </c>
      <c r="F2419" s="184" t="s">
        <v>5252</v>
      </c>
      <c r="G2419" s="371">
        <v>3.5750000000000002</v>
      </c>
      <c r="H2419" s="370">
        <v>0.83053039104499993</v>
      </c>
      <c r="I2419">
        <v>0.53625</v>
      </c>
      <c r="J2419">
        <v>0.23348139104499999</v>
      </c>
      <c r="K2419">
        <v>0.126858747025</v>
      </c>
      <c r="L2419">
        <v>0.126858747025</v>
      </c>
      <c r="M2419">
        <v>6.0798999999999999E-2</v>
      </c>
      <c r="O2419" s="372"/>
    </row>
    <row r="2420" spans="1:15" ht="14.4" x14ac:dyDescent="0.3">
      <c r="A2420" t="s">
        <v>3189</v>
      </c>
      <c r="B2420" s="181" t="s">
        <v>3072</v>
      </c>
      <c r="C2420" s="182" t="s">
        <v>3190</v>
      </c>
      <c r="D2420" t="s">
        <v>3755</v>
      </c>
      <c r="E2420" s="242" t="s">
        <v>943</v>
      </c>
      <c r="F2420" s="184" t="s">
        <v>5253</v>
      </c>
      <c r="G2420" s="371">
        <v>8.8260000000000005</v>
      </c>
      <c r="H2420" s="370">
        <v>2.0725080198199999</v>
      </c>
      <c r="I2420">
        <v>1.3239000000000001</v>
      </c>
      <c r="J2420">
        <v>0.64536001982000002</v>
      </c>
      <c r="K2420">
        <v>0.37675205381999999</v>
      </c>
      <c r="L2420">
        <v>0.37675205381999999</v>
      </c>
      <c r="M2420">
        <v>0.10324800000000001</v>
      </c>
      <c r="O2420" s="372"/>
    </row>
    <row r="2421" spans="1:15" ht="14.4" x14ac:dyDescent="0.3">
      <c r="A2421" t="s">
        <v>3191</v>
      </c>
      <c r="B2421" s="181" t="s">
        <v>3072</v>
      </c>
      <c r="C2421" s="182" t="s">
        <v>3192</v>
      </c>
      <c r="D2421" t="s">
        <v>3755</v>
      </c>
      <c r="E2421" s="242" t="s">
        <v>943</v>
      </c>
      <c r="F2421" s="184" t="s">
        <v>5254</v>
      </c>
      <c r="G2421" s="371">
        <v>4.0069999999999997</v>
      </c>
      <c r="H2421" s="370">
        <v>1.005655368462</v>
      </c>
      <c r="I2421">
        <v>0.60104999999999997</v>
      </c>
      <c r="J2421">
        <v>0.31562236846200004</v>
      </c>
      <c r="K2421">
        <v>0.152237395562</v>
      </c>
      <c r="L2421">
        <v>0.152237395562</v>
      </c>
      <c r="M2421">
        <v>8.8983000000000007E-2</v>
      </c>
      <c r="O2421" s="372"/>
    </row>
    <row r="2422" spans="1:15" ht="14.4" x14ac:dyDescent="0.3">
      <c r="A2422" t="s">
        <v>3193</v>
      </c>
      <c r="B2422" s="181" t="s">
        <v>3072</v>
      </c>
      <c r="C2422" s="182" t="s">
        <v>3194</v>
      </c>
      <c r="D2422" t="s">
        <v>3755</v>
      </c>
      <c r="E2422" s="242" t="s">
        <v>943</v>
      </c>
      <c r="F2422" s="184" t="s">
        <v>5255</v>
      </c>
      <c r="G2422" s="371">
        <v>2.1860000000000004</v>
      </c>
      <c r="H2422" s="370">
        <v>0.94073498458600002</v>
      </c>
      <c r="I2422">
        <v>0.32790000000000002</v>
      </c>
      <c r="J2422">
        <v>0.56539848458599995</v>
      </c>
      <c r="K2422">
        <v>0.47197115526600003</v>
      </c>
      <c r="L2422">
        <v>0.47197115526600003</v>
      </c>
      <c r="M2422">
        <v>4.7436499999999999E-2</v>
      </c>
      <c r="O2422" s="372"/>
    </row>
    <row r="2423" spans="1:15" ht="14.4" x14ac:dyDescent="0.3">
      <c r="A2423" t="s">
        <v>3195</v>
      </c>
      <c r="B2423" s="181" t="s">
        <v>3072</v>
      </c>
      <c r="C2423" s="182" t="s">
        <v>3196</v>
      </c>
      <c r="D2423" t="s">
        <v>3755</v>
      </c>
      <c r="E2423" s="242" t="s">
        <v>943</v>
      </c>
      <c r="F2423" s="184" t="s">
        <v>5256</v>
      </c>
      <c r="G2423" s="371">
        <v>2.0209999999999999</v>
      </c>
      <c r="H2423" s="370">
        <v>0.50080012587159994</v>
      </c>
      <c r="I2423">
        <v>0.30314999999999998</v>
      </c>
      <c r="J2423">
        <v>0.14959722587160001</v>
      </c>
      <c r="K2423">
        <v>7.2894707771599995E-2</v>
      </c>
      <c r="L2423">
        <v>7.2894707771599995E-2</v>
      </c>
      <c r="M2423">
        <v>4.8052899999999996E-2</v>
      </c>
      <c r="O2423" s="372"/>
    </row>
    <row r="2424" spans="1:15" ht="14.4" x14ac:dyDescent="0.3">
      <c r="A2424" t="s">
        <v>3197</v>
      </c>
      <c r="B2424" s="181" t="s">
        <v>3072</v>
      </c>
      <c r="C2424" s="182" t="s">
        <v>3198</v>
      </c>
      <c r="D2424" t="s">
        <v>3755</v>
      </c>
      <c r="E2424" s="242" t="s">
        <v>943</v>
      </c>
      <c r="F2424" s="184" t="s">
        <v>5257</v>
      </c>
      <c r="G2424" s="371">
        <v>4.0040000000000004</v>
      </c>
      <c r="H2424" s="370">
        <v>1.2840971132500001</v>
      </c>
      <c r="I2424">
        <v>0.60060000000000002</v>
      </c>
      <c r="J2424">
        <v>0.56551011324999989</v>
      </c>
      <c r="K2424">
        <v>0.26552929924999996</v>
      </c>
      <c r="L2424">
        <v>0.26552929924999996</v>
      </c>
      <c r="M2424">
        <v>0.11798699999999999</v>
      </c>
      <c r="O2424" s="372"/>
    </row>
    <row r="2425" spans="1:15" ht="14.4" x14ac:dyDescent="0.3">
      <c r="A2425" t="s">
        <v>3199</v>
      </c>
      <c r="B2425" s="181" t="s">
        <v>3072</v>
      </c>
      <c r="C2425" s="182" t="s">
        <v>3200</v>
      </c>
      <c r="D2425" t="s">
        <v>3755</v>
      </c>
      <c r="E2425" s="242" t="s">
        <v>943</v>
      </c>
      <c r="F2425" s="184" t="s">
        <v>5258</v>
      </c>
      <c r="G2425" s="371">
        <v>6.5580000000000007</v>
      </c>
      <c r="H2425" s="370">
        <v>1.877879870945</v>
      </c>
      <c r="I2425">
        <v>0.98370000000000002</v>
      </c>
      <c r="J2425">
        <v>0.53739887094500005</v>
      </c>
      <c r="K2425">
        <v>0.25176706694500001</v>
      </c>
      <c r="L2425">
        <v>0.25176706694500001</v>
      </c>
      <c r="M2425">
        <v>0.35678100000000001</v>
      </c>
      <c r="O2425" s="372"/>
    </row>
    <row r="2426" spans="1:15" ht="14.4" x14ac:dyDescent="0.3">
      <c r="A2426" t="s">
        <v>3201</v>
      </c>
      <c r="B2426" s="181" t="s">
        <v>3072</v>
      </c>
      <c r="C2426" s="182" t="s">
        <v>3202</v>
      </c>
      <c r="D2426" t="s">
        <v>3755</v>
      </c>
      <c r="E2426" s="242" t="s">
        <v>943</v>
      </c>
      <c r="F2426" s="184" t="s">
        <v>5259</v>
      </c>
      <c r="G2426" s="371">
        <v>7.532</v>
      </c>
      <c r="H2426" s="370">
        <v>2.04314384033</v>
      </c>
      <c r="I2426">
        <v>1.1297999999999999</v>
      </c>
      <c r="J2426">
        <v>0.7543698403300001</v>
      </c>
      <c r="K2426">
        <v>0.43316674112999998</v>
      </c>
      <c r="L2426">
        <v>0.43316674112999998</v>
      </c>
      <c r="M2426">
        <v>0.158974</v>
      </c>
      <c r="O2426" s="372"/>
    </row>
    <row r="2427" spans="1:15" ht="14.4" x14ac:dyDescent="0.3">
      <c r="A2427" t="s">
        <v>3203</v>
      </c>
      <c r="B2427" s="181" t="s">
        <v>3072</v>
      </c>
      <c r="C2427" s="182" t="s">
        <v>3204</v>
      </c>
      <c r="D2427" t="s">
        <v>3755</v>
      </c>
      <c r="E2427" s="242" t="s">
        <v>943</v>
      </c>
      <c r="F2427" s="184" t="s">
        <v>5260</v>
      </c>
      <c r="G2427" s="371">
        <v>4.2320000000000002</v>
      </c>
      <c r="H2427" s="370">
        <v>2.7531138827800001</v>
      </c>
      <c r="I2427">
        <v>0.63480000000000003</v>
      </c>
      <c r="J2427">
        <v>2.0369658827800001</v>
      </c>
      <c r="K2427">
        <v>0.24393061257999998</v>
      </c>
      <c r="L2427">
        <v>0.24393061257999998</v>
      </c>
      <c r="M2427">
        <v>8.1348000000000004E-2</v>
      </c>
      <c r="O2427" s="372"/>
    </row>
    <row r="2428" spans="1:15" ht="14.4" x14ac:dyDescent="0.3">
      <c r="A2428" t="s">
        <v>3205</v>
      </c>
      <c r="B2428" s="181" t="s">
        <v>3072</v>
      </c>
      <c r="C2428" s="182" t="s">
        <v>3206</v>
      </c>
      <c r="D2428" t="s">
        <v>3755</v>
      </c>
      <c r="E2428" s="242" t="s">
        <v>943</v>
      </c>
      <c r="F2428" s="184" t="s">
        <v>5261</v>
      </c>
      <c r="G2428" s="371">
        <v>2.5840000000000001</v>
      </c>
      <c r="H2428" s="370">
        <v>0.66886800552600012</v>
      </c>
      <c r="I2428">
        <v>0.3876</v>
      </c>
      <c r="J2428">
        <v>0.24207960552600002</v>
      </c>
      <c r="K2428">
        <v>0.16240698992600003</v>
      </c>
      <c r="L2428">
        <v>0.16240698992600003</v>
      </c>
      <c r="M2428">
        <v>3.9188399999999998E-2</v>
      </c>
      <c r="O2428" s="372"/>
    </row>
    <row r="2429" spans="1:15" ht="14.4" x14ac:dyDescent="0.3">
      <c r="A2429" t="s">
        <v>3207</v>
      </c>
      <c r="B2429" s="181" t="s">
        <v>3072</v>
      </c>
      <c r="C2429" s="182" t="s">
        <v>3208</v>
      </c>
      <c r="D2429" t="s">
        <v>3755</v>
      </c>
      <c r="E2429" s="242" t="s">
        <v>943</v>
      </c>
      <c r="F2429" s="184" t="s">
        <v>5262</v>
      </c>
      <c r="G2429" s="371">
        <v>2.254</v>
      </c>
      <c r="H2429" s="370">
        <v>0.70311523312599999</v>
      </c>
      <c r="I2429">
        <v>0.33810000000000001</v>
      </c>
      <c r="J2429">
        <v>0.31500103312599997</v>
      </c>
      <c r="K2429">
        <v>0.23305307400600001</v>
      </c>
      <c r="L2429">
        <v>0.23305307400600001</v>
      </c>
      <c r="M2429">
        <v>5.0014199999999995E-2</v>
      </c>
      <c r="O2429" s="372"/>
    </row>
    <row r="2430" spans="1:15" ht="14.4" x14ac:dyDescent="0.3">
      <c r="A2430" t="s">
        <v>3209</v>
      </c>
      <c r="B2430" s="181" t="s">
        <v>3072</v>
      </c>
      <c r="C2430" s="182" t="s">
        <v>3210</v>
      </c>
      <c r="D2430" t="s">
        <v>3755</v>
      </c>
      <c r="E2430" s="242" t="s">
        <v>943</v>
      </c>
      <c r="F2430" s="184" t="s">
        <v>5263</v>
      </c>
      <c r="G2430" s="371">
        <v>5.58</v>
      </c>
      <c r="H2430" s="370">
        <v>1.2713405756</v>
      </c>
      <c r="I2430">
        <v>0.83699999999999997</v>
      </c>
      <c r="J2430">
        <v>0.35883347560000006</v>
      </c>
      <c r="K2430">
        <v>0.1898326706</v>
      </c>
      <c r="L2430">
        <v>0.1898326706</v>
      </c>
      <c r="M2430">
        <v>7.5507099999999994E-2</v>
      </c>
      <c r="O2430" s="372"/>
    </row>
    <row r="2431" spans="1:15" ht="14.4" x14ac:dyDescent="0.3">
      <c r="A2431" t="s">
        <v>3211</v>
      </c>
      <c r="B2431" s="181" t="s">
        <v>3072</v>
      </c>
      <c r="C2431" s="182" t="s">
        <v>3212</v>
      </c>
      <c r="D2431" t="s">
        <v>3755</v>
      </c>
      <c r="E2431" s="242" t="s">
        <v>943</v>
      </c>
      <c r="F2431" s="184" t="s">
        <v>5264</v>
      </c>
      <c r="G2431" s="371">
        <v>4.5610000000000008</v>
      </c>
      <c r="H2431" s="370">
        <v>1.1728588958000001</v>
      </c>
      <c r="I2431">
        <v>0.68415000000000004</v>
      </c>
      <c r="J2431">
        <v>0.37498389580000002</v>
      </c>
      <c r="K2431">
        <v>0.1926608893</v>
      </c>
      <c r="L2431">
        <v>0.1926608893</v>
      </c>
      <c r="M2431">
        <v>0.11372499999999999</v>
      </c>
      <c r="O2431" s="372"/>
    </row>
    <row r="2432" spans="1:15" ht="14.4" x14ac:dyDescent="0.3">
      <c r="A2432" t="s">
        <v>3213</v>
      </c>
      <c r="B2432" s="181" t="s">
        <v>3072</v>
      </c>
      <c r="C2432" s="182" t="s">
        <v>3214</v>
      </c>
      <c r="D2432" t="s">
        <v>3755</v>
      </c>
      <c r="E2432" s="242" t="s">
        <v>943</v>
      </c>
      <c r="F2432" s="184" t="s">
        <v>5265</v>
      </c>
      <c r="G2432" s="371">
        <v>4.194</v>
      </c>
      <c r="H2432" s="370">
        <v>1.15625495397</v>
      </c>
      <c r="I2432">
        <v>0.62909999999999999</v>
      </c>
      <c r="J2432">
        <v>0.44699655396999999</v>
      </c>
      <c r="K2432">
        <v>0.30467616626999999</v>
      </c>
      <c r="L2432">
        <v>0.30467616626999999</v>
      </c>
      <c r="M2432">
        <v>8.0158399999999991E-2</v>
      </c>
      <c r="O2432" s="372"/>
    </row>
    <row r="2433" spans="1:15" ht="14.4" x14ac:dyDescent="0.3">
      <c r="A2433" s="39" t="s">
        <v>3215</v>
      </c>
      <c r="B2433" s="181" t="s">
        <v>3072</v>
      </c>
      <c r="C2433" s="182" t="s">
        <v>3216</v>
      </c>
      <c r="D2433" t="s">
        <v>3755</v>
      </c>
      <c r="E2433" s="242" t="s">
        <v>943</v>
      </c>
      <c r="F2433" s="184" t="s">
        <v>5266</v>
      </c>
      <c r="G2433" s="371">
        <v>4.8770000000000007</v>
      </c>
      <c r="H2433" s="370">
        <v>1.1386499292900001</v>
      </c>
      <c r="I2433">
        <v>0.73155000000000003</v>
      </c>
      <c r="J2433">
        <v>0.3293519292899999</v>
      </c>
      <c r="K2433">
        <v>0.17704429589000001</v>
      </c>
      <c r="L2433">
        <v>0.17704429589000001</v>
      </c>
      <c r="M2433">
        <v>7.7747999999999998E-2</v>
      </c>
      <c r="O2433" s="372"/>
    </row>
    <row r="2434" spans="1:15" ht="14.4" x14ac:dyDescent="0.3">
      <c r="A2434" s="39" t="s">
        <v>3217</v>
      </c>
      <c r="B2434" s="181" t="s">
        <v>3072</v>
      </c>
      <c r="C2434" s="182" t="s">
        <v>3218</v>
      </c>
      <c r="D2434" t="s">
        <v>3755</v>
      </c>
      <c r="E2434" s="242" t="s">
        <v>943</v>
      </c>
      <c r="F2434" s="184" t="s">
        <v>5267</v>
      </c>
      <c r="G2434" s="371">
        <v>18.152000000000001</v>
      </c>
      <c r="H2434" s="370">
        <v>5.3603183399999992</v>
      </c>
      <c r="I2434">
        <v>2.7227999999999999</v>
      </c>
      <c r="J2434">
        <v>2.2558413400000004</v>
      </c>
      <c r="K2434">
        <v>1.5603999220000002</v>
      </c>
      <c r="L2434">
        <v>1.5603999220000002</v>
      </c>
      <c r="M2434">
        <v>0.38167699999999999</v>
      </c>
      <c r="O2434" s="372"/>
    </row>
    <row r="2435" spans="1:15" ht="14.4" x14ac:dyDescent="0.3">
      <c r="A2435" t="s">
        <v>3219</v>
      </c>
      <c r="B2435" s="181" t="s">
        <v>3072</v>
      </c>
      <c r="C2435" s="182" t="s">
        <v>3220</v>
      </c>
      <c r="D2435" t="s">
        <v>3755</v>
      </c>
      <c r="E2435" s="242" t="s">
        <v>943</v>
      </c>
      <c r="F2435" s="184" t="s">
        <v>5268</v>
      </c>
      <c r="G2435" s="371">
        <v>12.695</v>
      </c>
      <c r="H2435" s="370">
        <v>4.3222103701999997</v>
      </c>
      <c r="I2435">
        <v>1.90425</v>
      </c>
      <c r="J2435">
        <v>2.0588163702000002</v>
      </c>
      <c r="K2435">
        <v>1.3363434011999999</v>
      </c>
      <c r="L2435">
        <v>1.3363434011999999</v>
      </c>
      <c r="M2435">
        <v>0.35914400000000002</v>
      </c>
      <c r="O2435" s="372"/>
    </row>
    <row r="2436" spans="1:15" ht="14.4" x14ac:dyDescent="0.3">
      <c r="A2436" t="s">
        <v>3221</v>
      </c>
      <c r="B2436" s="181" t="s">
        <v>3072</v>
      </c>
      <c r="C2436" s="182" t="s">
        <v>3222</v>
      </c>
      <c r="D2436" t="s">
        <v>3755</v>
      </c>
      <c r="E2436" s="242" t="s">
        <v>943</v>
      </c>
      <c r="F2436" s="184" t="s">
        <v>5269</v>
      </c>
      <c r="G2436" s="371">
        <v>9.7430000000000003</v>
      </c>
      <c r="H2436" s="370">
        <v>2.5074148731800001</v>
      </c>
      <c r="I2436">
        <v>1.4614499999999999</v>
      </c>
      <c r="J2436">
        <v>0.83247587318000005</v>
      </c>
      <c r="K2436">
        <v>0.38966148018000002</v>
      </c>
      <c r="L2436">
        <v>0.38966148018000002</v>
      </c>
      <c r="M2436">
        <v>0.21348899999999998</v>
      </c>
      <c r="O2436" s="372"/>
    </row>
    <row r="2437" spans="1:15" ht="14.4" x14ac:dyDescent="0.3">
      <c r="A2437" t="s">
        <v>3223</v>
      </c>
      <c r="B2437" s="181" t="s">
        <v>3072</v>
      </c>
      <c r="C2437" s="182" t="s">
        <v>3224</v>
      </c>
      <c r="D2437" t="s">
        <v>3755</v>
      </c>
      <c r="E2437" s="242" t="s">
        <v>943</v>
      </c>
      <c r="F2437" s="184" t="s">
        <v>5270</v>
      </c>
      <c r="G2437" s="371">
        <v>20.148245333333335</v>
      </c>
      <c r="H2437" s="370">
        <v>3.680325961451</v>
      </c>
      <c r="I2437">
        <v>3.0222367999999999</v>
      </c>
      <c r="J2437">
        <v>0.34168275404000004</v>
      </c>
      <c r="K2437">
        <v>0.21299310630000001</v>
      </c>
      <c r="L2437">
        <v>0.213031481711</v>
      </c>
      <c r="M2437">
        <v>0.31636803200000002</v>
      </c>
    </row>
    <row r="2438" spans="1:15" ht="14.4" x14ac:dyDescent="0.3">
      <c r="A2438" s="39" t="s">
        <v>3225</v>
      </c>
      <c r="B2438" s="181" t="s">
        <v>3072</v>
      </c>
      <c r="C2438" s="182" t="s">
        <v>3226</v>
      </c>
      <c r="D2438" t="s">
        <v>3755</v>
      </c>
      <c r="E2438" s="242" t="s">
        <v>943</v>
      </c>
      <c r="F2438" s="184" t="s">
        <v>5271</v>
      </c>
      <c r="G2438" s="371">
        <v>7.1345480000000006</v>
      </c>
      <c r="H2438" s="370">
        <v>1.3494750793150001</v>
      </c>
      <c r="I2438">
        <v>1.0701822000000001</v>
      </c>
      <c r="J2438">
        <v>0.22157984347000001</v>
      </c>
      <c r="K2438">
        <v>0.15524769329999999</v>
      </c>
      <c r="L2438">
        <v>0.15526548134499998</v>
      </c>
      <c r="M2438">
        <v>5.7695247800000002E-2</v>
      </c>
    </row>
    <row r="2439" spans="1:15" ht="14.4" x14ac:dyDescent="0.3">
      <c r="A2439" s="39" t="s">
        <v>3227</v>
      </c>
      <c r="B2439" s="181" t="s">
        <v>3072</v>
      </c>
      <c r="C2439" s="182" t="s">
        <v>3228</v>
      </c>
      <c r="D2439" t="s">
        <v>3755</v>
      </c>
      <c r="E2439" s="242" t="s">
        <v>943</v>
      </c>
      <c r="F2439" s="184" t="s">
        <v>5272</v>
      </c>
      <c r="G2439" s="371">
        <v>10.650158000000001</v>
      </c>
      <c r="H2439" s="370">
        <v>1.962613053199</v>
      </c>
      <c r="I2439">
        <v>1.5975237</v>
      </c>
      <c r="J2439">
        <v>0.25190707477000002</v>
      </c>
      <c r="K2439">
        <v>0.16849727959999999</v>
      </c>
      <c r="L2439">
        <v>0.16852271742899999</v>
      </c>
      <c r="M2439">
        <v>0.1131568406</v>
      </c>
    </row>
    <row r="2440" spans="1:15" ht="14.4" x14ac:dyDescent="0.3">
      <c r="A2440" t="s">
        <v>3229</v>
      </c>
      <c r="B2440" s="181" t="s">
        <v>3072</v>
      </c>
      <c r="C2440" s="182" t="s">
        <v>3230</v>
      </c>
      <c r="D2440" t="s">
        <v>3755</v>
      </c>
      <c r="E2440" s="242" t="s">
        <v>943</v>
      </c>
      <c r="F2440" s="184" t="s">
        <v>5273</v>
      </c>
      <c r="G2440" s="371">
        <v>6.3624340666666672</v>
      </c>
      <c r="H2440" s="370">
        <v>1.194893064503</v>
      </c>
      <c r="I2440">
        <v>0.95436511000000002</v>
      </c>
      <c r="J2440">
        <v>0.15927906088999999</v>
      </c>
      <c r="K2440">
        <v>0.10842612319999999</v>
      </c>
      <c r="L2440">
        <v>0.108439115613</v>
      </c>
      <c r="M2440">
        <v>8.1235901200000002E-2</v>
      </c>
    </row>
    <row r="2441" spans="1:15" ht="14.4" x14ac:dyDescent="0.3">
      <c r="A2441" t="s">
        <v>3231</v>
      </c>
      <c r="B2441" s="181" t="s">
        <v>3072</v>
      </c>
      <c r="C2441" s="182" t="s">
        <v>3232</v>
      </c>
      <c r="D2441" t="s">
        <v>3755</v>
      </c>
      <c r="E2441" s="242" t="s">
        <v>943</v>
      </c>
      <c r="F2441" s="184" t="s">
        <v>5274</v>
      </c>
      <c r="G2441" s="371">
        <v>29.904755999999999</v>
      </c>
      <c r="H2441" s="370">
        <v>5.7099213621919995</v>
      </c>
      <c r="I2441">
        <v>4.4857133999999999</v>
      </c>
      <c r="J2441">
        <v>0.55522454308000002</v>
      </c>
      <c r="K2441">
        <v>0.36398382679999997</v>
      </c>
      <c r="L2441">
        <v>0.364011271912</v>
      </c>
      <c r="M2441">
        <v>0.66895597399999995</v>
      </c>
    </row>
    <row r="2442" spans="1:15" ht="14.4" x14ac:dyDescent="0.3">
      <c r="A2442" t="s">
        <v>3233</v>
      </c>
      <c r="B2442" s="181" t="s">
        <v>3072</v>
      </c>
      <c r="C2442" s="182" t="s">
        <v>3234</v>
      </c>
      <c r="D2442" t="s">
        <v>3755</v>
      </c>
      <c r="E2442" s="242" t="s">
        <v>943</v>
      </c>
      <c r="F2442" s="184" t="s">
        <v>5275</v>
      </c>
      <c r="G2442" s="371">
        <v>17.724589333333334</v>
      </c>
      <c r="H2442" s="370">
        <v>3.4109883259389999</v>
      </c>
      <c r="I2442">
        <v>2.6586884</v>
      </c>
      <c r="J2442">
        <v>0.58120152600000008</v>
      </c>
      <c r="K2442">
        <v>0.41197447999999998</v>
      </c>
      <c r="L2442">
        <v>0.41201375523900002</v>
      </c>
      <c r="M2442">
        <v>0.17105912469999998</v>
      </c>
    </row>
    <row r="2443" spans="1:15" ht="14.4" x14ac:dyDescent="0.3">
      <c r="A2443" t="s">
        <v>3235</v>
      </c>
      <c r="B2443" s="181" t="s">
        <v>3072</v>
      </c>
      <c r="C2443" s="182" t="s">
        <v>3236</v>
      </c>
      <c r="D2443" t="s">
        <v>3755</v>
      </c>
      <c r="E2443" s="242" t="s">
        <v>943</v>
      </c>
      <c r="F2443" s="184" t="s">
        <v>5276</v>
      </c>
      <c r="G2443" s="371">
        <v>17.028758</v>
      </c>
      <c r="H2443" s="370">
        <v>3.1108855755039997</v>
      </c>
      <c r="I2443">
        <v>2.5543136999999998</v>
      </c>
      <c r="J2443">
        <v>0.37996828269999999</v>
      </c>
      <c r="K2443">
        <v>0.25059352340000002</v>
      </c>
      <c r="L2443">
        <v>0.25063557830400002</v>
      </c>
      <c r="M2443">
        <v>0.17656153790000001</v>
      </c>
    </row>
    <row r="2444" spans="1:15" ht="14.4" x14ac:dyDescent="0.3">
      <c r="A2444" t="s">
        <v>3237</v>
      </c>
      <c r="B2444" s="181" t="s">
        <v>3072</v>
      </c>
      <c r="C2444" s="182" t="s">
        <v>3238</v>
      </c>
      <c r="D2444" t="s">
        <v>3755</v>
      </c>
      <c r="E2444" s="242" t="s">
        <v>943</v>
      </c>
      <c r="F2444" s="184" t="s">
        <v>5277</v>
      </c>
      <c r="G2444" s="371">
        <v>7.4210739999999999</v>
      </c>
      <c r="H2444" s="370">
        <v>1.365919196905</v>
      </c>
      <c r="I2444">
        <v>1.1131610999999999</v>
      </c>
      <c r="J2444">
        <v>0.15384558641000001</v>
      </c>
      <c r="K2444">
        <v>0.1005596649</v>
      </c>
      <c r="L2444">
        <v>0.100575318895</v>
      </c>
      <c r="M2444">
        <v>9.8896856500000005E-2</v>
      </c>
    </row>
    <row r="2445" spans="1:15" ht="14.4" x14ac:dyDescent="0.3">
      <c r="A2445" t="s">
        <v>3239</v>
      </c>
      <c r="B2445" s="181" t="s">
        <v>3072</v>
      </c>
      <c r="C2445" s="182" t="s">
        <v>3240</v>
      </c>
      <c r="D2445" t="s">
        <v>3755</v>
      </c>
      <c r="E2445" s="242" t="s">
        <v>943</v>
      </c>
      <c r="F2445" s="184" t="s">
        <v>5278</v>
      </c>
      <c r="G2445" s="371">
        <v>18.597927333333335</v>
      </c>
      <c r="H2445" s="370">
        <v>3.579728973136</v>
      </c>
      <c r="I2445">
        <v>2.7896890999999999</v>
      </c>
      <c r="J2445">
        <v>0.60723442919999993</v>
      </c>
      <c r="K2445">
        <v>0.43028712400000002</v>
      </c>
      <c r="L2445">
        <v>0.430327964136</v>
      </c>
      <c r="M2445">
        <v>0.18276460380000001</v>
      </c>
    </row>
    <row r="2446" spans="1:15" ht="14.4" x14ac:dyDescent="0.3">
      <c r="A2446" t="s">
        <v>3241</v>
      </c>
      <c r="B2446" s="181" t="s">
        <v>3072</v>
      </c>
      <c r="C2446" s="182" t="s">
        <v>3242</v>
      </c>
      <c r="D2446" t="s">
        <v>3755</v>
      </c>
      <c r="E2446" s="242" t="s">
        <v>943</v>
      </c>
      <c r="F2446" s="184" t="s">
        <v>5279</v>
      </c>
      <c r="G2446" s="371">
        <v>3.4441904000000001</v>
      </c>
      <c r="H2446" s="370">
        <v>0.63226758337569999</v>
      </c>
      <c r="I2446">
        <v>0.51662856000000001</v>
      </c>
      <c r="J2446">
        <v>7.2157847659999996E-2</v>
      </c>
      <c r="K2446">
        <v>4.71844467E-2</v>
      </c>
      <c r="L2446">
        <v>4.7192025515700002E-2</v>
      </c>
      <c r="M2446">
        <v>4.3473596900000001E-2</v>
      </c>
    </row>
    <row r="2447" spans="1:15" ht="14.4" x14ac:dyDescent="0.3">
      <c r="A2447" t="s">
        <v>3243</v>
      </c>
      <c r="B2447" s="181" t="s">
        <v>3072</v>
      </c>
      <c r="C2447" s="182" t="s">
        <v>3244</v>
      </c>
      <c r="D2447" t="s">
        <v>3755</v>
      </c>
      <c r="E2447" s="242" t="s">
        <v>943</v>
      </c>
      <c r="F2447" s="184" t="s">
        <v>5280</v>
      </c>
      <c r="G2447" s="371">
        <v>4.5567015333333334</v>
      </c>
      <c r="H2447" s="370">
        <v>0.81835137450699991</v>
      </c>
      <c r="I2447">
        <v>0.68350522999999996</v>
      </c>
      <c r="J2447">
        <v>9.2015163599999991E-2</v>
      </c>
      <c r="K2447">
        <v>5.8975167000000002E-2</v>
      </c>
      <c r="L2447">
        <v>5.8987366106999999E-2</v>
      </c>
      <c r="M2447">
        <v>4.2818781799999997E-2</v>
      </c>
    </row>
    <row r="2448" spans="1:15" ht="14.4" x14ac:dyDescent="0.3">
      <c r="A2448" t="s">
        <v>3245</v>
      </c>
      <c r="B2448" s="181" t="s">
        <v>3072</v>
      </c>
      <c r="C2448" s="182" t="s">
        <v>3246</v>
      </c>
      <c r="D2448" t="s">
        <v>3755</v>
      </c>
      <c r="E2448" s="242" t="s">
        <v>943</v>
      </c>
      <c r="F2448" s="184" t="s">
        <v>5281</v>
      </c>
      <c r="G2448" s="371">
        <v>8.1734393333333326</v>
      </c>
      <c r="H2448" s="370">
        <v>1.5241435476579999</v>
      </c>
      <c r="I2448">
        <v>1.2260158999999999</v>
      </c>
      <c r="J2448">
        <v>0.17379479638999998</v>
      </c>
      <c r="K2448">
        <v>0.11497138129999998</v>
      </c>
      <c r="L2448">
        <v>0.114986322068</v>
      </c>
      <c r="M2448">
        <v>0.12431791049999999</v>
      </c>
    </row>
    <row r="2449" spans="1:13" ht="14.4" x14ac:dyDescent="0.3">
      <c r="A2449" t="s">
        <v>3247</v>
      </c>
      <c r="B2449" s="181" t="s">
        <v>3072</v>
      </c>
      <c r="C2449" s="182" t="s">
        <v>3248</v>
      </c>
      <c r="D2449" t="s">
        <v>3755</v>
      </c>
      <c r="E2449" s="242" t="s">
        <v>943</v>
      </c>
      <c r="F2449" s="184" t="s">
        <v>5282</v>
      </c>
      <c r="G2449" s="371">
        <v>18.740463333333334</v>
      </c>
      <c r="H2449" s="370">
        <v>3.38904204965</v>
      </c>
      <c r="I2449">
        <v>2.8110694999999999</v>
      </c>
      <c r="J2449">
        <v>0.36709823060000002</v>
      </c>
      <c r="K2449">
        <v>0.2347834493</v>
      </c>
      <c r="L2449">
        <v>0.23482914695000001</v>
      </c>
      <c r="M2449">
        <v>0.2108286214</v>
      </c>
    </row>
    <row r="2450" spans="1:13" ht="14.4" x14ac:dyDescent="0.3">
      <c r="A2450" t="s">
        <v>3249</v>
      </c>
      <c r="B2450" s="181" t="s">
        <v>3072</v>
      </c>
      <c r="C2450" s="182" t="s">
        <v>3250</v>
      </c>
      <c r="D2450" t="s">
        <v>3755</v>
      </c>
      <c r="E2450" s="242" t="s">
        <v>943</v>
      </c>
      <c r="F2450" s="184" t="s">
        <v>5283</v>
      </c>
      <c r="G2450" s="371">
        <v>9.6544153333333327</v>
      </c>
      <c r="H2450" s="370">
        <v>1.775318606166</v>
      </c>
      <c r="I2450">
        <v>1.4481622999999999</v>
      </c>
      <c r="J2450">
        <v>0.20452211344999999</v>
      </c>
      <c r="K2450">
        <v>0.13413815240000002</v>
      </c>
      <c r="L2450">
        <v>0.13415921511600001</v>
      </c>
      <c r="M2450">
        <v>0.12261313</v>
      </c>
    </row>
    <row r="2451" spans="1:13" ht="14.4" x14ac:dyDescent="0.3">
      <c r="A2451" t="s">
        <v>3251</v>
      </c>
      <c r="B2451" s="181" t="s">
        <v>3072</v>
      </c>
      <c r="C2451" s="182" t="s">
        <v>3252</v>
      </c>
      <c r="D2451" t="s">
        <v>3755</v>
      </c>
      <c r="E2451" s="242" t="s">
        <v>943</v>
      </c>
      <c r="F2451" s="184" t="s">
        <v>5284</v>
      </c>
      <c r="G2451" s="371">
        <v>4.8722648</v>
      </c>
      <c r="H2451" s="370">
        <v>0.88456069277959992</v>
      </c>
      <c r="I2451">
        <v>0.73083971999999997</v>
      </c>
      <c r="J2451">
        <v>8.0990152849999997E-2</v>
      </c>
      <c r="K2451">
        <v>5.0007293500000001E-2</v>
      </c>
      <c r="L2451">
        <v>5.0017157929600008E-2</v>
      </c>
      <c r="M2451">
        <v>7.2720955500000004E-2</v>
      </c>
    </row>
    <row r="2452" spans="1:13" ht="14.4" x14ac:dyDescent="0.3">
      <c r="A2452" t="s">
        <v>3253</v>
      </c>
      <c r="B2452" s="181" t="s">
        <v>3072</v>
      </c>
      <c r="C2452" s="182" t="s">
        <v>3254</v>
      </c>
      <c r="D2452" t="s">
        <v>3755</v>
      </c>
      <c r="E2452" s="242" t="s">
        <v>943</v>
      </c>
      <c r="F2452" s="184" t="s">
        <v>5285</v>
      </c>
      <c r="G2452" s="371">
        <v>9.5673646666666663</v>
      </c>
      <c r="H2452" s="370">
        <v>1.7684574877379999</v>
      </c>
      <c r="I2452">
        <v>1.4351046999999999</v>
      </c>
      <c r="J2452">
        <v>0.20532917223000002</v>
      </c>
      <c r="K2452">
        <v>0.13537352200000002</v>
      </c>
      <c r="L2452">
        <v>0.13539339660800001</v>
      </c>
      <c r="M2452">
        <v>0.1280037409</v>
      </c>
    </row>
    <row r="2453" spans="1:13" ht="14.4" x14ac:dyDescent="0.3">
      <c r="A2453" t="s">
        <v>3255</v>
      </c>
      <c r="B2453" s="181" t="s">
        <v>3072</v>
      </c>
      <c r="C2453" s="182" t="s">
        <v>3256</v>
      </c>
      <c r="D2453" t="s">
        <v>3755</v>
      </c>
      <c r="E2453" s="242" t="s">
        <v>943</v>
      </c>
      <c r="F2453" s="184" t="s">
        <v>5286</v>
      </c>
      <c r="G2453" s="371">
        <v>5.2335699333333334</v>
      </c>
      <c r="H2453" s="370">
        <v>0.95461107696699998</v>
      </c>
      <c r="I2453">
        <v>0.78503548999999995</v>
      </c>
      <c r="J2453">
        <v>9.3770808900000016E-2</v>
      </c>
      <c r="K2453">
        <v>5.9149612900000002E-2</v>
      </c>
      <c r="L2453">
        <v>5.9160304266999995E-2</v>
      </c>
      <c r="M2453">
        <v>7.5794086699999999E-2</v>
      </c>
    </row>
    <row r="2454" spans="1:13" ht="14.4" x14ac:dyDescent="0.3">
      <c r="A2454" t="s">
        <v>3257</v>
      </c>
      <c r="B2454" s="181" t="s">
        <v>3072</v>
      </c>
      <c r="C2454" s="182" t="s">
        <v>3258</v>
      </c>
      <c r="D2454" t="s">
        <v>3755</v>
      </c>
      <c r="E2454" s="242" t="s">
        <v>943</v>
      </c>
      <c r="F2454" s="184" t="s">
        <v>5287</v>
      </c>
      <c r="G2454" s="371">
        <v>3.5543985333333334</v>
      </c>
      <c r="H2454" s="370">
        <v>0.67459219489199995</v>
      </c>
      <c r="I2454">
        <v>0.53315977999999997</v>
      </c>
      <c r="J2454">
        <v>0.13361747164000001</v>
      </c>
      <c r="K2454">
        <v>9.5415750899999999E-2</v>
      </c>
      <c r="L2454">
        <v>9.5426756451999994E-2</v>
      </c>
      <c r="M2454">
        <v>7.8039377000000002E-3</v>
      </c>
    </row>
    <row r="2455" spans="1:13" ht="14.4" x14ac:dyDescent="0.3">
      <c r="A2455" t="s">
        <v>3259</v>
      </c>
      <c r="B2455" s="181" t="s">
        <v>3072</v>
      </c>
      <c r="C2455" s="182" t="s">
        <v>3260</v>
      </c>
      <c r="D2455" t="s">
        <v>3755</v>
      </c>
      <c r="E2455" s="242" t="s">
        <v>943</v>
      </c>
      <c r="F2455" s="184" t="s">
        <v>5288</v>
      </c>
      <c r="G2455" s="371">
        <v>4.0866052000000002</v>
      </c>
      <c r="H2455" s="370">
        <v>0.70327178943899993</v>
      </c>
      <c r="I2455">
        <v>0.61299077999999996</v>
      </c>
      <c r="J2455">
        <v>6.7952092630000002E-2</v>
      </c>
      <c r="K2455">
        <v>4.02980509E-2</v>
      </c>
      <c r="L2455">
        <v>4.0311733818999995E-2</v>
      </c>
      <c r="M2455">
        <v>2.2315233889999998E-2</v>
      </c>
    </row>
    <row r="2456" spans="1:13" ht="14.4" x14ac:dyDescent="0.3">
      <c r="A2456" t="s">
        <v>3261</v>
      </c>
      <c r="B2456" s="181" t="s">
        <v>3072</v>
      </c>
      <c r="C2456" s="182" t="s">
        <v>3262</v>
      </c>
      <c r="D2456" t="s">
        <v>3755</v>
      </c>
      <c r="E2456" s="242" t="s">
        <v>943</v>
      </c>
      <c r="F2456" s="184" t="s">
        <v>5289</v>
      </c>
      <c r="G2456" s="371">
        <v>5.5591448000000003</v>
      </c>
      <c r="H2456" s="370">
        <v>1.02593933115</v>
      </c>
      <c r="I2456">
        <v>0.83387171999999998</v>
      </c>
      <c r="J2456">
        <v>0.14571330955</v>
      </c>
      <c r="K2456">
        <v>9.9022513399999998E-2</v>
      </c>
      <c r="L2456">
        <v>9.9037090500000008E-2</v>
      </c>
      <c r="M2456">
        <v>4.6339724500000005E-2</v>
      </c>
    </row>
    <row r="2457" spans="1:13" ht="14.4" x14ac:dyDescent="0.3">
      <c r="A2457" t="s">
        <v>3263</v>
      </c>
      <c r="B2457" s="181" t="s">
        <v>3072</v>
      </c>
      <c r="C2457" s="182" t="s">
        <v>3264</v>
      </c>
      <c r="D2457" t="s">
        <v>3755</v>
      </c>
      <c r="E2457" s="242" t="s">
        <v>943</v>
      </c>
      <c r="F2457" s="184" t="s">
        <v>5290</v>
      </c>
      <c r="G2457" s="371">
        <v>5.041475066666667</v>
      </c>
      <c r="H2457" s="370">
        <v>0.93180848737900002</v>
      </c>
      <c r="I2457">
        <v>0.75622126000000001</v>
      </c>
      <c r="J2457">
        <v>0.12987921214000001</v>
      </c>
      <c r="K2457">
        <v>8.8109078600000001E-2</v>
      </c>
      <c r="L2457">
        <v>8.8121861438999999E-2</v>
      </c>
      <c r="M2457">
        <v>4.5695232400000001E-2</v>
      </c>
    </row>
    <row r="2458" spans="1:13" ht="14.4" x14ac:dyDescent="0.3">
      <c r="A2458" t="s">
        <v>3265</v>
      </c>
      <c r="B2458" s="181" t="s">
        <v>3072</v>
      </c>
      <c r="C2458" s="182" t="s">
        <v>3266</v>
      </c>
      <c r="D2458" t="s">
        <v>3755</v>
      </c>
      <c r="E2458" s="242" t="s">
        <v>943</v>
      </c>
      <c r="F2458" s="184" t="s">
        <v>5291</v>
      </c>
      <c r="G2458" s="371">
        <v>22.238787333333335</v>
      </c>
      <c r="H2458" s="370">
        <v>3.9438606249510002</v>
      </c>
      <c r="I2458">
        <v>3.3358181</v>
      </c>
      <c r="J2458">
        <v>0.39683027059999998</v>
      </c>
      <c r="K2458">
        <v>0.24524424610000001</v>
      </c>
      <c r="L2458">
        <v>0.245305244851</v>
      </c>
      <c r="M2458">
        <v>0.2111512556</v>
      </c>
    </row>
    <row r="2459" spans="1:13" ht="14.4" x14ac:dyDescent="0.3">
      <c r="A2459" t="s">
        <v>3267</v>
      </c>
      <c r="B2459" s="181" t="s">
        <v>3072</v>
      </c>
      <c r="C2459" s="182" t="s">
        <v>3268</v>
      </c>
      <c r="D2459" t="s">
        <v>3755</v>
      </c>
      <c r="E2459" s="242" t="s">
        <v>943</v>
      </c>
      <c r="F2459" s="184" t="s">
        <v>5292</v>
      </c>
      <c r="G2459" s="371">
        <v>19.611335333333333</v>
      </c>
      <c r="H2459" s="370">
        <v>3.4295575865850001</v>
      </c>
      <c r="I2459">
        <v>2.9417002999999999</v>
      </c>
      <c r="J2459">
        <v>0.33284400370000006</v>
      </c>
      <c r="K2459">
        <v>0.20095652030000002</v>
      </c>
      <c r="L2459">
        <v>0.20101526098500003</v>
      </c>
      <c r="M2459">
        <v>0.15495454219999999</v>
      </c>
    </row>
    <row r="2460" spans="1:13" ht="14.4" x14ac:dyDescent="0.3">
      <c r="A2460" t="s">
        <v>3269</v>
      </c>
      <c r="B2460" s="181" t="s">
        <v>3072</v>
      </c>
      <c r="C2460" s="182" t="s">
        <v>3270</v>
      </c>
      <c r="D2460" t="s">
        <v>3755</v>
      </c>
      <c r="E2460" s="242" t="s">
        <v>943</v>
      </c>
      <c r="F2460" s="184" t="s">
        <v>5293</v>
      </c>
      <c r="G2460" s="371">
        <v>17.163621333333335</v>
      </c>
      <c r="H2460" s="370">
        <v>3.0788978130999998</v>
      </c>
      <c r="I2460">
        <v>2.5745431999999999</v>
      </c>
      <c r="J2460">
        <v>0.3381893534</v>
      </c>
      <c r="K2460">
        <v>0.21548541969999999</v>
      </c>
      <c r="L2460">
        <v>0.2155309775</v>
      </c>
      <c r="M2460">
        <v>0.1661197019</v>
      </c>
    </row>
    <row r="2461" spans="1:13" ht="14.4" x14ac:dyDescent="0.3">
      <c r="A2461" t="s">
        <v>3271</v>
      </c>
      <c r="B2461" s="181" t="s">
        <v>3072</v>
      </c>
      <c r="C2461" s="182" t="s">
        <v>3272</v>
      </c>
      <c r="D2461" t="s">
        <v>3755</v>
      </c>
      <c r="E2461" s="242" t="s">
        <v>943</v>
      </c>
      <c r="F2461" s="184" t="s">
        <v>5294</v>
      </c>
      <c r="G2461" s="371">
        <v>7.8504466666666675</v>
      </c>
      <c r="H2461" s="370">
        <v>1.463059594745</v>
      </c>
      <c r="I2461">
        <v>1.177567</v>
      </c>
      <c r="J2461">
        <v>0.19079223882000002</v>
      </c>
      <c r="K2461">
        <v>0.12885851700000001</v>
      </c>
      <c r="L2461">
        <v>0.128875518425</v>
      </c>
      <c r="M2461">
        <v>9.4683354499999997E-2</v>
      </c>
    </row>
    <row r="2462" spans="1:13" ht="14.4" x14ac:dyDescent="0.3">
      <c r="A2462" t="s">
        <v>3273</v>
      </c>
      <c r="B2462" s="181" t="s">
        <v>3072</v>
      </c>
      <c r="C2462" s="182" t="s">
        <v>3274</v>
      </c>
      <c r="D2462" t="s">
        <v>3755</v>
      </c>
      <c r="E2462" s="242" t="s">
        <v>943</v>
      </c>
      <c r="F2462" s="184" t="s">
        <v>5295</v>
      </c>
      <c r="G2462" s="371">
        <v>6.1372815999999997</v>
      </c>
      <c r="H2462" s="370">
        <v>1.1256798117639999</v>
      </c>
      <c r="I2462">
        <v>0.92059223999999995</v>
      </c>
      <c r="J2462">
        <v>0.11421083275</v>
      </c>
      <c r="K2462">
        <v>7.2918461000000004E-2</v>
      </c>
      <c r="L2462">
        <v>7.2930577614E-2</v>
      </c>
      <c r="M2462">
        <v>9.0864622399999997E-2</v>
      </c>
    </row>
    <row r="2463" spans="1:13" ht="14.4" x14ac:dyDescent="0.3">
      <c r="B2463" s="181"/>
      <c r="C2463" s="182"/>
      <c r="D2463" s="37" t="s">
        <v>8131</v>
      </c>
      <c r="E2463" s="242"/>
      <c r="F2463"/>
      <c r="I2463"/>
      <c r="J2463"/>
      <c r="K2463"/>
      <c r="L2463"/>
      <c r="M2463"/>
    </row>
    <row r="2464" spans="1:13" ht="14.4" x14ac:dyDescent="0.3">
      <c r="B2464" s="181"/>
      <c r="C2464" s="180"/>
      <c r="D2464" s="180" t="s">
        <v>5809</v>
      </c>
      <c r="E2464" s="242"/>
      <c r="F2464"/>
      <c r="I2464"/>
      <c r="J2464"/>
      <c r="K2464"/>
      <c r="L2464"/>
      <c r="M2464"/>
    </row>
    <row r="2465" spans="1:13" ht="14.4" x14ac:dyDescent="0.3">
      <c r="A2465" t="s">
        <v>5424</v>
      </c>
      <c r="B2465" s="181" t="s">
        <v>5423</v>
      </c>
      <c r="C2465" s="182" t="s">
        <v>5425</v>
      </c>
      <c r="D2465" t="s">
        <v>5809</v>
      </c>
      <c r="E2465" s="242" t="s">
        <v>943</v>
      </c>
      <c r="F2465" s="184" t="s">
        <v>5426</v>
      </c>
      <c r="G2465" s="371">
        <v>1</v>
      </c>
      <c r="H2465" s="370">
        <v>0.15</v>
      </c>
      <c r="I2465">
        <v>0.15</v>
      </c>
      <c r="J2465">
        <v>0</v>
      </c>
      <c r="K2465">
        <v>0</v>
      </c>
      <c r="L2465">
        <v>0</v>
      </c>
      <c r="M2465">
        <v>0</v>
      </c>
    </row>
    <row r="2466" spans="1:13" ht="14.4" x14ac:dyDescent="0.3">
      <c r="A2466" t="s">
        <v>5427</v>
      </c>
      <c r="B2466" s="181" t="s">
        <v>5423</v>
      </c>
      <c r="C2466" s="182" t="s">
        <v>5428</v>
      </c>
      <c r="D2466" t="s">
        <v>5809</v>
      </c>
      <c r="E2466" s="242" t="s">
        <v>943</v>
      </c>
      <c r="F2466" s="184" t="s">
        <v>5429</v>
      </c>
      <c r="G2466" s="371">
        <v>0</v>
      </c>
      <c r="H2466" s="370">
        <v>0</v>
      </c>
      <c r="I2466">
        <v>0</v>
      </c>
      <c r="J2466">
        <v>0</v>
      </c>
      <c r="K2466">
        <v>0</v>
      </c>
      <c r="L2466">
        <v>0</v>
      </c>
      <c r="M2466">
        <v>0</v>
      </c>
    </row>
    <row r="2467" spans="1:13" ht="14.4" x14ac:dyDescent="0.3">
      <c r="A2467" t="s">
        <v>5430</v>
      </c>
      <c r="B2467" s="181" t="s">
        <v>5423</v>
      </c>
      <c r="C2467" s="182" t="s">
        <v>5431</v>
      </c>
      <c r="D2467" t="s">
        <v>5809</v>
      </c>
      <c r="E2467" s="242" t="s">
        <v>943</v>
      </c>
      <c r="F2467" s="184" t="s">
        <v>5432</v>
      </c>
      <c r="G2467" s="371">
        <v>29.8</v>
      </c>
      <c r="H2467" s="370">
        <v>4.5432224165999999</v>
      </c>
      <c r="I2467">
        <v>4.47</v>
      </c>
      <c r="J2467">
        <v>7.3222416600000007E-2</v>
      </c>
      <c r="K2467">
        <v>9.240486E-4</v>
      </c>
      <c r="L2467">
        <v>9.240486E-4</v>
      </c>
      <c r="M2467">
        <v>0</v>
      </c>
    </row>
    <row r="2468" spans="1:13" ht="14.4" x14ac:dyDescent="0.3">
      <c r="A2468" t="s">
        <v>5433</v>
      </c>
      <c r="B2468" s="181" t="s">
        <v>5423</v>
      </c>
      <c r="C2468" s="182" t="s">
        <v>5434</v>
      </c>
      <c r="D2468" t="s">
        <v>5809</v>
      </c>
      <c r="E2468" s="242" t="s">
        <v>943</v>
      </c>
      <c r="F2468" s="184" t="s">
        <v>5435</v>
      </c>
      <c r="G2468" s="371">
        <v>27</v>
      </c>
      <c r="H2468" s="370">
        <v>4.1232224166</v>
      </c>
      <c r="I2468">
        <v>4.05</v>
      </c>
      <c r="J2468">
        <v>7.3222416600000007E-2</v>
      </c>
      <c r="K2468">
        <v>9.240486E-4</v>
      </c>
      <c r="L2468">
        <v>9.240486E-4</v>
      </c>
      <c r="M2468">
        <v>0</v>
      </c>
    </row>
    <row r="2469" spans="1:13" ht="14.4" x14ac:dyDescent="0.3">
      <c r="A2469" t="s">
        <v>5436</v>
      </c>
      <c r="B2469" s="181" t="s">
        <v>5423</v>
      </c>
      <c r="C2469" s="182" t="s">
        <v>5437</v>
      </c>
      <c r="D2469" t="s">
        <v>5809</v>
      </c>
      <c r="E2469" s="242" t="s">
        <v>943</v>
      </c>
      <c r="F2469" s="184" t="s">
        <v>5438</v>
      </c>
      <c r="G2469" s="371">
        <v>0</v>
      </c>
      <c r="H2469" s="370">
        <v>0.27913798737000001</v>
      </c>
      <c r="I2469">
        <v>0</v>
      </c>
      <c r="J2469">
        <v>0.27913798737000001</v>
      </c>
      <c r="K2469">
        <v>6.5987370000000002E-5</v>
      </c>
      <c r="L2469">
        <v>6.5987370000000002E-5</v>
      </c>
      <c r="M2469">
        <v>0</v>
      </c>
    </row>
    <row r="2470" spans="1:13" ht="14.4" x14ac:dyDescent="0.3">
      <c r="A2470" t="s">
        <v>5439</v>
      </c>
      <c r="B2470" s="181" t="s">
        <v>5423</v>
      </c>
      <c r="C2470" s="182" t="s">
        <v>5440</v>
      </c>
      <c r="D2470" t="s">
        <v>5809</v>
      </c>
      <c r="E2470" s="242" t="s">
        <v>943</v>
      </c>
      <c r="F2470" s="184" t="s">
        <v>5441</v>
      </c>
      <c r="G2470" s="371">
        <v>0</v>
      </c>
      <c r="H2470" s="370">
        <v>6.5987370000000002E-5</v>
      </c>
      <c r="I2470">
        <v>0</v>
      </c>
      <c r="J2470">
        <v>6.5987370000000002E-5</v>
      </c>
      <c r="K2470">
        <v>6.5987370000000002E-5</v>
      </c>
      <c r="L2470">
        <v>6.5987370000000002E-5</v>
      </c>
      <c r="M2470">
        <v>0</v>
      </c>
    </row>
    <row r="2471" spans="1:13" ht="14.4" x14ac:dyDescent="0.3">
      <c r="A2471" t="s">
        <v>5442</v>
      </c>
      <c r="B2471" s="181" t="s">
        <v>5423</v>
      </c>
      <c r="C2471" s="182" t="s">
        <v>5443</v>
      </c>
      <c r="D2471" t="s">
        <v>5809</v>
      </c>
      <c r="E2471" s="242" t="s">
        <v>943</v>
      </c>
      <c r="F2471" s="184" t="s">
        <v>5444</v>
      </c>
      <c r="G2471" s="371">
        <v>273.00000000000006</v>
      </c>
      <c r="H2471" s="370">
        <v>40.953465720000004</v>
      </c>
      <c r="I2471">
        <v>40.950000000000003</v>
      </c>
      <c r="J2471">
        <v>3.4657199999999998E-3</v>
      </c>
      <c r="K2471">
        <v>0</v>
      </c>
      <c r="L2471">
        <v>0</v>
      </c>
      <c r="M2471">
        <v>0</v>
      </c>
    </row>
    <row r="2472" spans="1:13" ht="14.4" x14ac:dyDescent="0.3">
      <c r="A2472" t="s">
        <v>5445</v>
      </c>
      <c r="B2472" s="181" t="s">
        <v>5423</v>
      </c>
      <c r="C2472" s="182" t="s">
        <v>5446</v>
      </c>
      <c r="D2472" t="s">
        <v>5809</v>
      </c>
      <c r="E2472" s="242" t="s">
        <v>943</v>
      </c>
      <c r="F2472" s="184" t="s">
        <v>5447</v>
      </c>
      <c r="G2472" s="371">
        <v>6.0000000000000001E-3</v>
      </c>
      <c r="H2472" s="370">
        <v>3.6424633783160001</v>
      </c>
      <c r="I2472">
        <v>8.9999999999999998E-4</v>
      </c>
      <c r="J2472">
        <v>3.641563378316</v>
      </c>
      <c r="K2472">
        <v>4.5211160000000002E-6</v>
      </c>
      <c r="L2472">
        <v>4.5211160000000002E-6</v>
      </c>
      <c r="M2472">
        <v>0</v>
      </c>
    </row>
    <row r="2473" spans="1:13" ht="14.4" x14ac:dyDescent="0.3">
      <c r="A2473" t="s">
        <v>5448</v>
      </c>
      <c r="B2473" s="181" t="s">
        <v>5423</v>
      </c>
      <c r="C2473" s="182" t="s">
        <v>5449</v>
      </c>
      <c r="D2473" t="s">
        <v>5809</v>
      </c>
      <c r="E2473" s="242" t="s">
        <v>943</v>
      </c>
      <c r="F2473" s="184" t="s">
        <v>5450</v>
      </c>
      <c r="G2473" s="371">
        <v>0.437</v>
      </c>
      <c r="H2473" s="370">
        <v>1.3389481669500001</v>
      </c>
      <c r="I2473">
        <v>6.5549999999999997E-2</v>
      </c>
      <c r="J2473">
        <v>1.2733981669500001</v>
      </c>
      <c r="K2473">
        <v>4.0618950000000002E-5</v>
      </c>
      <c r="L2473">
        <v>4.0618950000000002E-5</v>
      </c>
      <c r="M2473">
        <v>0</v>
      </c>
    </row>
    <row r="2474" spans="1:13" ht="14.4" x14ac:dyDescent="0.3">
      <c r="A2474" t="s">
        <v>5451</v>
      </c>
      <c r="B2474" s="181" t="s">
        <v>5423</v>
      </c>
      <c r="C2474" s="182" t="s">
        <v>5452</v>
      </c>
      <c r="D2474" t="s">
        <v>5809</v>
      </c>
      <c r="E2474" s="242" t="s">
        <v>943</v>
      </c>
      <c r="F2474" s="184" t="s">
        <v>5453</v>
      </c>
      <c r="G2474" s="371">
        <v>0</v>
      </c>
      <c r="H2474" s="370">
        <v>4.0820950947635</v>
      </c>
      <c r="I2474">
        <v>0</v>
      </c>
      <c r="J2474">
        <v>4.0820950947635</v>
      </c>
      <c r="K2474">
        <v>1.2286835000000001E-6</v>
      </c>
      <c r="L2474">
        <v>1.2286835000000001E-6</v>
      </c>
      <c r="M2474">
        <v>0</v>
      </c>
    </row>
    <row r="2475" spans="1:13" ht="14.4" x14ac:dyDescent="0.3">
      <c r="A2475" t="s">
        <v>5454</v>
      </c>
      <c r="B2475" s="181" t="s">
        <v>5423</v>
      </c>
      <c r="C2475" s="182" t="s">
        <v>5455</v>
      </c>
      <c r="D2475" t="s">
        <v>5809</v>
      </c>
      <c r="E2475" s="242" t="s">
        <v>943</v>
      </c>
      <c r="F2475" s="184" t="s">
        <v>5456</v>
      </c>
      <c r="G2475" s="371">
        <v>0.02</v>
      </c>
      <c r="H2475" s="370">
        <v>1.8208302588349998</v>
      </c>
      <c r="I2475">
        <v>3.0000000000000001E-3</v>
      </c>
      <c r="J2475">
        <v>1.8178302588349999</v>
      </c>
      <c r="K2475">
        <v>9.4430749999999994E-6</v>
      </c>
      <c r="L2475">
        <v>9.4430749999999994E-6</v>
      </c>
      <c r="M2475">
        <v>0</v>
      </c>
    </row>
    <row r="2476" spans="1:13" ht="14.4" x14ac:dyDescent="0.3">
      <c r="A2476" t="s">
        <v>5457</v>
      </c>
      <c r="B2476" s="181" t="s">
        <v>5423</v>
      </c>
      <c r="C2476" s="182" t="s">
        <v>5458</v>
      </c>
      <c r="D2476" t="s">
        <v>5809</v>
      </c>
      <c r="E2476" s="242" t="s">
        <v>943</v>
      </c>
      <c r="F2476" s="184" t="s">
        <v>5459</v>
      </c>
      <c r="G2476" s="371">
        <v>25200</v>
      </c>
      <c r="H2476" s="370">
        <v>3780.0002407787661</v>
      </c>
      <c r="I2476">
        <v>3780</v>
      </c>
      <c r="J2476">
        <v>2.4077876600000001E-4</v>
      </c>
      <c r="K2476">
        <v>2.3807531000000001E-4</v>
      </c>
      <c r="L2476">
        <v>2.3807531000000001E-4</v>
      </c>
      <c r="M2476">
        <v>0</v>
      </c>
    </row>
    <row r="2477" spans="1:13" ht="14.4" x14ac:dyDescent="0.3">
      <c r="A2477" t="s">
        <v>5460</v>
      </c>
      <c r="B2477" s="181" t="s">
        <v>5423</v>
      </c>
      <c r="C2477" s="182" t="s">
        <v>5461</v>
      </c>
      <c r="D2477" t="s">
        <v>5809</v>
      </c>
      <c r="E2477" s="242" t="s">
        <v>943</v>
      </c>
      <c r="F2477" s="184" t="s">
        <v>5462</v>
      </c>
      <c r="G2477" s="371">
        <v>1530</v>
      </c>
      <c r="H2477" s="370">
        <v>229.51231985877999</v>
      </c>
      <c r="I2477">
        <v>229.5</v>
      </c>
      <c r="J2477">
        <v>1.2319858780000002E-2</v>
      </c>
      <c r="K2477">
        <v>1.4228915000000001E-3</v>
      </c>
      <c r="L2477">
        <v>1.4228915000000001E-3</v>
      </c>
      <c r="M2477">
        <v>0</v>
      </c>
    </row>
    <row r="2478" spans="1:13" ht="14.4" x14ac:dyDescent="0.3">
      <c r="A2478" t="s">
        <v>5463</v>
      </c>
      <c r="B2478" s="181" t="s">
        <v>5423</v>
      </c>
      <c r="C2478" s="182" t="s">
        <v>5464</v>
      </c>
      <c r="D2478" t="s">
        <v>5809</v>
      </c>
      <c r="E2478" s="242" t="s">
        <v>943</v>
      </c>
      <c r="F2478" s="184" t="s">
        <v>5465</v>
      </c>
      <c r="G2478" s="371">
        <v>5810</v>
      </c>
      <c r="H2478" s="370">
        <v>871.5</v>
      </c>
      <c r="I2478">
        <v>871.5</v>
      </c>
      <c r="J2478">
        <v>0</v>
      </c>
      <c r="K2478">
        <v>0</v>
      </c>
      <c r="L2478">
        <v>0</v>
      </c>
      <c r="M2478">
        <v>0</v>
      </c>
    </row>
    <row r="2479" spans="1:13" ht="14.4" x14ac:dyDescent="0.3">
      <c r="A2479" t="s">
        <v>5466</v>
      </c>
      <c r="B2479" s="181" t="s">
        <v>5423</v>
      </c>
      <c r="C2479" s="182" t="s">
        <v>5467</v>
      </c>
      <c r="D2479" t="s">
        <v>5809</v>
      </c>
      <c r="E2479" s="242" t="s">
        <v>943</v>
      </c>
      <c r="F2479" s="184" t="s">
        <v>5468</v>
      </c>
      <c r="G2479" s="371">
        <v>771.00000000000011</v>
      </c>
      <c r="H2479" s="370">
        <v>115.65028491495001</v>
      </c>
      <c r="I2479">
        <v>115.65</v>
      </c>
      <c r="J2479">
        <v>2.8491494999999999E-4</v>
      </c>
      <c r="K2479">
        <v>1.0304295000000001E-4</v>
      </c>
      <c r="L2479">
        <v>1.0304295000000001E-4</v>
      </c>
      <c r="M2479">
        <v>0</v>
      </c>
    </row>
    <row r="2480" spans="1:13" ht="14.4" x14ac:dyDescent="0.3">
      <c r="A2480" t="s">
        <v>5469</v>
      </c>
      <c r="B2480" s="181" t="s">
        <v>5423</v>
      </c>
      <c r="C2480" s="182" t="s">
        <v>5470</v>
      </c>
      <c r="D2480" t="s">
        <v>5809</v>
      </c>
      <c r="E2480" s="242" t="s">
        <v>943</v>
      </c>
      <c r="F2480" s="184" t="s">
        <v>5471</v>
      </c>
      <c r="G2480" s="371">
        <v>0.501</v>
      </c>
      <c r="H2480" s="370">
        <v>7.5154976048599997E-2</v>
      </c>
      <c r="I2480">
        <v>7.5149999999999995E-2</v>
      </c>
      <c r="J2480">
        <v>4.9760485999999996E-6</v>
      </c>
      <c r="K2480">
        <v>7.7376860000000003E-7</v>
      </c>
      <c r="L2480">
        <v>7.7376860000000003E-7</v>
      </c>
      <c r="M2480">
        <v>0</v>
      </c>
    </row>
    <row r="2481" spans="1:14" ht="14.4" x14ac:dyDescent="0.3">
      <c r="A2481" t="s">
        <v>5472</v>
      </c>
      <c r="B2481" s="181" t="s">
        <v>5423</v>
      </c>
      <c r="C2481" s="182" t="s">
        <v>5473</v>
      </c>
      <c r="D2481" t="s">
        <v>5809</v>
      </c>
      <c r="E2481" s="242" t="s">
        <v>943</v>
      </c>
      <c r="F2481" s="184" t="s">
        <v>5474</v>
      </c>
      <c r="G2481" s="371">
        <v>0</v>
      </c>
      <c r="H2481" s="370">
        <v>10.0215</v>
      </c>
      <c r="I2481">
        <v>0</v>
      </c>
      <c r="J2481">
        <v>10.0215</v>
      </c>
      <c r="K2481">
        <v>10.0215</v>
      </c>
      <c r="L2481">
        <v>10.0215</v>
      </c>
      <c r="M2481">
        <v>0</v>
      </c>
    </row>
    <row r="2482" spans="1:14" ht="14.4" x14ac:dyDescent="0.3">
      <c r="A2482" t="s">
        <v>5475</v>
      </c>
      <c r="B2482" s="181" t="s">
        <v>5423</v>
      </c>
      <c r="C2482" s="182" t="s">
        <v>5476</v>
      </c>
      <c r="D2482" t="s">
        <v>5809</v>
      </c>
      <c r="E2482" s="242" t="s">
        <v>943</v>
      </c>
      <c r="F2482" s="184" t="s">
        <v>5477</v>
      </c>
      <c r="G2482" s="371">
        <v>0</v>
      </c>
      <c r="H2482" s="370">
        <v>23.020230000000002</v>
      </c>
      <c r="I2482">
        <v>0</v>
      </c>
      <c r="J2482">
        <v>23.020230000000002</v>
      </c>
      <c r="K2482">
        <v>23.020230000000002</v>
      </c>
      <c r="L2482">
        <v>23.020230000000002</v>
      </c>
      <c r="M2482">
        <v>0</v>
      </c>
    </row>
    <row r="2483" spans="1:14" ht="14.4" x14ac:dyDescent="0.3">
      <c r="A2483" t="s">
        <v>5478</v>
      </c>
      <c r="B2483" s="181" t="s">
        <v>5423</v>
      </c>
      <c r="C2483" s="182" t="s">
        <v>5479</v>
      </c>
      <c r="D2483" t="s">
        <v>5809</v>
      </c>
      <c r="E2483" s="242" t="s">
        <v>943</v>
      </c>
      <c r="F2483" s="184" t="s">
        <v>5480</v>
      </c>
      <c r="G2483" s="371">
        <v>0</v>
      </c>
      <c r="H2483" s="370">
        <v>5.4015509000000002</v>
      </c>
      <c r="I2483">
        <v>0</v>
      </c>
      <c r="J2483">
        <v>5.4015509000000002</v>
      </c>
      <c r="K2483">
        <v>5.4015509000000002</v>
      </c>
      <c r="L2483">
        <v>5.4015509000000002</v>
      </c>
      <c r="M2483">
        <v>0</v>
      </c>
    </row>
    <row r="2484" spans="1:14" ht="14.4" x14ac:dyDescent="0.3">
      <c r="A2484" t="s">
        <v>5481</v>
      </c>
      <c r="B2484" s="181" t="s">
        <v>5423</v>
      </c>
      <c r="C2484" s="182" t="s">
        <v>5482</v>
      </c>
      <c r="D2484" t="s">
        <v>5809</v>
      </c>
      <c r="E2484" s="242" t="s">
        <v>943</v>
      </c>
      <c r="F2484" s="184" t="s">
        <v>5483</v>
      </c>
      <c r="G2484" s="371">
        <v>0</v>
      </c>
      <c r="H2484" s="370">
        <v>13.40034</v>
      </c>
      <c r="I2484">
        <v>0</v>
      </c>
      <c r="J2484">
        <v>13.40034</v>
      </c>
      <c r="K2484">
        <v>7.2803399999999998</v>
      </c>
      <c r="L2484">
        <v>7.2803399999999998</v>
      </c>
      <c r="M2484">
        <v>0</v>
      </c>
      <c r="N2484" s="39"/>
    </row>
    <row r="2485" spans="1:14" ht="14.4" x14ac:dyDescent="0.3">
      <c r="A2485" t="s">
        <v>5484</v>
      </c>
      <c r="B2485" s="181" t="s">
        <v>5423</v>
      </c>
      <c r="C2485" s="182" t="s">
        <v>5485</v>
      </c>
      <c r="D2485" t="s">
        <v>5809</v>
      </c>
      <c r="E2485" s="242" t="s">
        <v>943</v>
      </c>
      <c r="F2485" s="184" t="s">
        <v>5486</v>
      </c>
      <c r="G2485" s="371">
        <v>0</v>
      </c>
      <c r="H2485" s="370">
        <v>6.12</v>
      </c>
      <c r="I2485">
        <v>0</v>
      </c>
      <c r="J2485">
        <v>6.12</v>
      </c>
      <c r="K2485">
        <v>0</v>
      </c>
      <c r="L2485">
        <v>0</v>
      </c>
      <c r="M2485">
        <v>0</v>
      </c>
      <c r="N2485" s="39"/>
    </row>
    <row r="2486" spans="1:14" ht="14.4" x14ac:dyDescent="0.3">
      <c r="A2486" t="s">
        <v>5487</v>
      </c>
      <c r="B2486" s="181" t="s">
        <v>5423</v>
      </c>
      <c r="C2486" s="182" t="s">
        <v>5488</v>
      </c>
      <c r="D2486" t="s">
        <v>5809</v>
      </c>
      <c r="E2486" s="242" t="s">
        <v>943</v>
      </c>
      <c r="F2486" s="184" t="s">
        <v>5489</v>
      </c>
      <c r="G2486" s="371">
        <v>0</v>
      </c>
      <c r="H2486" s="370">
        <v>5.3806839999999996</v>
      </c>
      <c r="I2486">
        <v>0</v>
      </c>
      <c r="J2486">
        <v>5.3806839999999996</v>
      </c>
      <c r="K2486">
        <v>5.3806839999999996</v>
      </c>
      <c r="L2486">
        <v>5.3806839999999996</v>
      </c>
      <c r="M2486">
        <v>0</v>
      </c>
      <c r="N2486" s="39"/>
    </row>
    <row r="2487" spans="1:14" ht="14.4" x14ac:dyDescent="0.3">
      <c r="A2487" t="s">
        <v>5490</v>
      </c>
      <c r="B2487" s="181" t="s">
        <v>5423</v>
      </c>
      <c r="C2487" s="182" t="s">
        <v>5491</v>
      </c>
      <c r="D2487" t="s">
        <v>5809</v>
      </c>
      <c r="E2487" s="242" t="s">
        <v>943</v>
      </c>
      <c r="F2487" s="184" t="s">
        <v>5492</v>
      </c>
      <c r="G2487" s="371">
        <v>0</v>
      </c>
      <c r="H2487" s="370">
        <v>16.306361277870003</v>
      </c>
      <c r="I2487">
        <v>0</v>
      </c>
      <c r="J2487">
        <v>16.306361277870003</v>
      </c>
      <c r="K2487">
        <v>16.305218637870002</v>
      </c>
      <c r="L2487">
        <v>16.305218637870002</v>
      </c>
      <c r="M2487">
        <v>0</v>
      </c>
      <c r="N2487" s="39"/>
    </row>
    <row r="2488" spans="1:14" ht="14.4" x14ac:dyDescent="0.3">
      <c r="A2488" t="s">
        <v>5493</v>
      </c>
      <c r="B2488" s="181" t="s">
        <v>5423</v>
      </c>
      <c r="C2488" s="182" t="s">
        <v>5494</v>
      </c>
      <c r="D2488" t="s">
        <v>5809</v>
      </c>
      <c r="E2488" s="242" t="s">
        <v>943</v>
      </c>
      <c r="F2488" s="184" t="s">
        <v>5495</v>
      </c>
      <c r="G2488" s="371">
        <v>0</v>
      </c>
      <c r="H2488" s="370">
        <v>5.2251221189999999</v>
      </c>
      <c r="I2488">
        <v>0</v>
      </c>
      <c r="J2488">
        <v>5.2251221189999999</v>
      </c>
      <c r="K2488">
        <v>5.2251221189999999</v>
      </c>
      <c r="L2488">
        <v>5.2251221189999999</v>
      </c>
      <c r="M2488">
        <v>0</v>
      </c>
      <c r="N2488" s="39"/>
    </row>
    <row r="2489" spans="1:14" ht="14.4" x14ac:dyDescent="0.3">
      <c r="A2489" t="s">
        <v>5496</v>
      </c>
      <c r="B2489" s="181" t="s">
        <v>5423</v>
      </c>
      <c r="C2489" s="182" t="s">
        <v>5497</v>
      </c>
      <c r="D2489" t="s">
        <v>5809</v>
      </c>
      <c r="E2489" s="242" t="s">
        <v>943</v>
      </c>
      <c r="F2489" s="184" t="s">
        <v>5498</v>
      </c>
      <c r="G2489" s="371">
        <v>0</v>
      </c>
      <c r="H2489" s="370">
        <v>0.97492791899999998</v>
      </c>
      <c r="I2489">
        <v>0</v>
      </c>
      <c r="J2489">
        <v>0.97492791899999998</v>
      </c>
      <c r="K2489">
        <v>6.9169260000000003E-4</v>
      </c>
      <c r="L2489">
        <v>6.9169260000000003E-4</v>
      </c>
      <c r="M2489">
        <v>0</v>
      </c>
      <c r="N2489" s="39"/>
    </row>
    <row r="2490" spans="1:14" ht="14.4" x14ac:dyDescent="0.3">
      <c r="A2490" t="s">
        <v>5499</v>
      </c>
      <c r="B2490" s="181" t="s">
        <v>5423</v>
      </c>
      <c r="C2490" s="182" t="s">
        <v>5500</v>
      </c>
      <c r="D2490" t="s">
        <v>5809</v>
      </c>
      <c r="E2490" s="242" t="s">
        <v>943</v>
      </c>
      <c r="F2490" s="184" t="s">
        <v>5501</v>
      </c>
      <c r="G2490" s="371">
        <v>0</v>
      </c>
      <c r="H2490" s="370">
        <v>2.5277348056000002</v>
      </c>
      <c r="I2490">
        <v>0</v>
      </c>
      <c r="J2490">
        <v>2.5277348056000002</v>
      </c>
      <c r="K2490">
        <v>2.3959255999999999E-3</v>
      </c>
      <c r="L2490">
        <v>2.3959255999999999E-3</v>
      </c>
      <c r="M2490">
        <v>0</v>
      </c>
      <c r="N2490" s="39"/>
    </row>
    <row r="2491" spans="1:14" ht="14.4" x14ac:dyDescent="0.3">
      <c r="A2491" t="s">
        <v>5502</v>
      </c>
      <c r="B2491" s="181" t="s">
        <v>5423</v>
      </c>
      <c r="C2491" s="182" t="s">
        <v>5503</v>
      </c>
      <c r="D2491" t="s">
        <v>5809</v>
      </c>
      <c r="E2491" s="242" t="s">
        <v>943</v>
      </c>
      <c r="F2491" s="184" t="s">
        <v>5504</v>
      </c>
      <c r="G2491" s="371">
        <v>0</v>
      </c>
      <c r="H2491" s="370">
        <v>0.50931431999999999</v>
      </c>
      <c r="I2491">
        <v>0</v>
      </c>
      <c r="J2491">
        <v>0.50931431999999999</v>
      </c>
      <c r="K2491">
        <v>3.4125120000000002E-2</v>
      </c>
      <c r="L2491">
        <v>3.4125120000000002E-2</v>
      </c>
      <c r="M2491">
        <v>0</v>
      </c>
      <c r="N2491" s="39"/>
    </row>
    <row r="2492" spans="1:14" ht="14.4" x14ac:dyDescent="0.3">
      <c r="A2492" t="s">
        <v>5505</v>
      </c>
      <c r="B2492" s="181" t="s">
        <v>5423</v>
      </c>
      <c r="C2492" s="182" t="s">
        <v>5506</v>
      </c>
      <c r="D2492" t="s">
        <v>5809</v>
      </c>
      <c r="E2492" s="242" t="s">
        <v>943</v>
      </c>
      <c r="F2492" s="184" t="s">
        <v>5507</v>
      </c>
      <c r="G2492" s="371">
        <v>0</v>
      </c>
      <c r="H2492" s="370">
        <v>6.4345703000000007</v>
      </c>
      <c r="I2492">
        <v>0</v>
      </c>
      <c r="J2492">
        <v>6.4345703000000007</v>
      </c>
      <c r="K2492">
        <v>7.6561880000000004E-3</v>
      </c>
      <c r="L2492">
        <v>7.6561880000000004E-3</v>
      </c>
      <c r="M2492">
        <v>0</v>
      </c>
      <c r="N2492" s="39"/>
    </row>
    <row r="2493" spans="1:14" ht="14.4" x14ac:dyDescent="0.3">
      <c r="A2493" t="s">
        <v>5508</v>
      </c>
      <c r="B2493" s="181" t="s">
        <v>5423</v>
      </c>
      <c r="C2493" s="182" t="s">
        <v>5509</v>
      </c>
      <c r="D2493" t="s">
        <v>5809</v>
      </c>
      <c r="E2493" s="242" t="s">
        <v>943</v>
      </c>
      <c r="F2493" s="184" t="s">
        <v>5510</v>
      </c>
      <c r="G2493" s="371">
        <v>0</v>
      </c>
      <c r="H2493" s="370">
        <v>9.3382877516939988</v>
      </c>
      <c r="I2493">
        <v>0</v>
      </c>
      <c r="J2493">
        <v>9.3382877516939988</v>
      </c>
      <c r="K2493">
        <v>3.2500939999999999E-6</v>
      </c>
      <c r="L2493">
        <v>3.2500939999999999E-6</v>
      </c>
      <c r="M2493">
        <v>0</v>
      </c>
      <c r="N2493" s="39"/>
    </row>
    <row r="2494" spans="1:14" ht="14.4" x14ac:dyDescent="0.3">
      <c r="A2494" t="s">
        <v>5511</v>
      </c>
      <c r="B2494" s="181" t="s">
        <v>5423</v>
      </c>
      <c r="C2494" s="182" t="s">
        <v>5512</v>
      </c>
      <c r="D2494" t="s">
        <v>5809</v>
      </c>
      <c r="E2494" s="242" t="s">
        <v>943</v>
      </c>
      <c r="F2494" s="184" t="s">
        <v>5513</v>
      </c>
      <c r="G2494" s="371">
        <v>0</v>
      </c>
      <c r="H2494" s="370">
        <v>2.7828059490000001</v>
      </c>
      <c r="I2494">
        <v>0</v>
      </c>
      <c r="J2494">
        <v>2.7828059490000001</v>
      </c>
      <c r="K2494">
        <v>3.8416769999999999E-3</v>
      </c>
      <c r="L2494">
        <v>3.8416769999999999E-3</v>
      </c>
      <c r="M2494">
        <v>0</v>
      </c>
      <c r="N2494" s="39"/>
    </row>
    <row r="2495" spans="1:14" ht="14.4" x14ac:dyDescent="0.3">
      <c r="A2495" t="s">
        <v>5514</v>
      </c>
      <c r="B2495" s="181" t="s">
        <v>5423</v>
      </c>
      <c r="C2495" s="182" t="s">
        <v>5512</v>
      </c>
      <c r="D2495" t="s">
        <v>5809</v>
      </c>
      <c r="E2495" s="242" t="s">
        <v>943</v>
      </c>
      <c r="F2495" s="184" t="s">
        <v>5515</v>
      </c>
      <c r="G2495" s="371">
        <v>20.6</v>
      </c>
      <c r="H2495" s="370">
        <v>3.7046022279999997</v>
      </c>
      <c r="I2495">
        <v>3.09</v>
      </c>
      <c r="J2495">
        <v>0.61460222799999997</v>
      </c>
      <c r="K2495">
        <v>1.3355268E-2</v>
      </c>
      <c r="L2495">
        <v>1.3355268E-2</v>
      </c>
      <c r="M2495">
        <v>0</v>
      </c>
      <c r="N2495" s="39"/>
    </row>
    <row r="2496" spans="1:14" ht="14.4" x14ac:dyDescent="0.3">
      <c r="A2496" t="s">
        <v>5516</v>
      </c>
      <c r="B2496" s="181" t="s">
        <v>5423</v>
      </c>
      <c r="C2496" s="182" t="s">
        <v>5517</v>
      </c>
      <c r="D2496" t="s">
        <v>5809</v>
      </c>
      <c r="E2496" s="242" t="s">
        <v>943</v>
      </c>
      <c r="F2496" s="184" t="s">
        <v>5518</v>
      </c>
      <c r="G2496" s="371">
        <v>0</v>
      </c>
      <c r="H2496" s="370">
        <v>7.0813669999999997E-4</v>
      </c>
      <c r="I2496">
        <v>0</v>
      </c>
      <c r="J2496">
        <v>7.0813669999999997E-4</v>
      </c>
      <c r="K2496">
        <v>7.0813669999999997E-4</v>
      </c>
      <c r="L2496">
        <v>7.0813669999999997E-4</v>
      </c>
      <c r="M2496">
        <v>0</v>
      </c>
      <c r="N2496" s="39"/>
    </row>
    <row r="2497" spans="1:14" ht="14.4" x14ac:dyDescent="0.3">
      <c r="A2497" t="s">
        <v>5519</v>
      </c>
      <c r="B2497" s="181" t="s">
        <v>5423</v>
      </c>
      <c r="C2497" s="182" t="s">
        <v>5520</v>
      </c>
      <c r="D2497" t="s">
        <v>5809</v>
      </c>
      <c r="E2497" s="242" t="s">
        <v>943</v>
      </c>
      <c r="F2497" s="184" t="s">
        <v>5521</v>
      </c>
      <c r="G2497" s="371">
        <v>0</v>
      </c>
      <c r="H2497" s="370">
        <v>1.952490188616</v>
      </c>
      <c r="I2497">
        <v>0</v>
      </c>
      <c r="J2497">
        <v>1.952490188616</v>
      </c>
      <c r="K2497">
        <v>1.9816152000000001E-4</v>
      </c>
      <c r="L2497">
        <v>1.9816152000000001E-4</v>
      </c>
      <c r="M2497">
        <v>0</v>
      </c>
      <c r="N2497" s="39"/>
    </row>
    <row r="2498" spans="1:14" ht="14.4" x14ac:dyDescent="0.3">
      <c r="A2498" t="s">
        <v>5522</v>
      </c>
      <c r="B2498" s="181" t="s">
        <v>5423</v>
      </c>
      <c r="C2498" s="182" t="s">
        <v>5523</v>
      </c>
      <c r="D2498" t="s">
        <v>5809</v>
      </c>
      <c r="E2498" s="242" t="s">
        <v>943</v>
      </c>
      <c r="F2498" s="184" t="s">
        <v>5524</v>
      </c>
      <c r="G2498" s="371">
        <v>0</v>
      </c>
      <c r="H2498" s="370">
        <v>4.1304210138000004</v>
      </c>
      <c r="I2498">
        <v>0</v>
      </c>
      <c r="J2498">
        <v>4.1304210138000004</v>
      </c>
      <c r="K2498">
        <v>3.2544290000000001E-3</v>
      </c>
      <c r="L2498">
        <v>3.2544290000000001E-3</v>
      </c>
      <c r="M2498">
        <v>0</v>
      </c>
      <c r="N2498" s="39"/>
    </row>
    <row r="2499" spans="1:14" ht="14.4" x14ac:dyDescent="0.3">
      <c r="A2499" t="s">
        <v>5525</v>
      </c>
      <c r="B2499" s="181" t="s">
        <v>5423</v>
      </c>
      <c r="C2499" s="182" t="s">
        <v>5526</v>
      </c>
      <c r="D2499" t="s">
        <v>5809</v>
      </c>
      <c r="E2499" s="242" t="s">
        <v>943</v>
      </c>
      <c r="F2499" s="184" t="s">
        <v>5527</v>
      </c>
      <c r="G2499" s="371">
        <v>0</v>
      </c>
      <c r="H2499" s="370">
        <v>2.1664624469999998</v>
      </c>
      <c r="I2499">
        <v>0</v>
      </c>
      <c r="J2499">
        <v>2.1664624469999998</v>
      </c>
      <c r="K2499">
        <v>5.1543149999999996E-3</v>
      </c>
      <c r="L2499">
        <v>5.1543149999999996E-3</v>
      </c>
      <c r="M2499">
        <v>0</v>
      </c>
      <c r="N2499" s="39"/>
    </row>
    <row r="2500" spans="1:14" ht="14.4" x14ac:dyDescent="0.3">
      <c r="A2500" t="s">
        <v>5528</v>
      </c>
      <c r="B2500" s="181" t="s">
        <v>5423</v>
      </c>
      <c r="C2500" s="182" t="s">
        <v>5529</v>
      </c>
      <c r="D2500" t="s">
        <v>5809</v>
      </c>
      <c r="E2500" s="242" t="s">
        <v>943</v>
      </c>
      <c r="F2500" s="184" t="s">
        <v>5530</v>
      </c>
      <c r="G2500" s="371">
        <v>0</v>
      </c>
      <c r="H2500" s="370">
        <v>10.342944545092202</v>
      </c>
      <c r="I2500">
        <v>0</v>
      </c>
      <c r="J2500">
        <v>10.342944545092202</v>
      </c>
      <c r="K2500">
        <v>2.7367722000000002E-6</v>
      </c>
      <c r="L2500">
        <v>2.7367722000000002E-6</v>
      </c>
      <c r="M2500">
        <v>0</v>
      </c>
      <c r="N2500" s="39"/>
    </row>
    <row r="2501" spans="1:14" ht="14.4" x14ac:dyDescent="0.3">
      <c r="A2501" t="s">
        <v>5531</v>
      </c>
      <c r="B2501" s="181" t="s">
        <v>5423</v>
      </c>
      <c r="C2501" s="182" t="s">
        <v>5532</v>
      </c>
      <c r="D2501" t="s">
        <v>5809</v>
      </c>
      <c r="E2501" s="242" t="s">
        <v>943</v>
      </c>
      <c r="F2501" s="184" t="s">
        <v>5533</v>
      </c>
      <c r="G2501" s="371">
        <v>0</v>
      </c>
      <c r="H2501" s="370">
        <v>18.081090840000002</v>
      </c>
      <c r="I2501">
        <v>0</v>
      </c>
      <c r="J2501">
        <v>18.081090840000002</v>
      </c>
      <c r="K2501">
        <v>0.51979540000000002</v>
      </c>
      <c r="L2501">
        <v>0.51979540000000002</v>
      </c>
      <c r="M2501">
        <v>0</v>
      </c>
      <c r="N2501" s="39"/>
    </row>
    <row r="2502" spans="1:14" ht="14.4" x14ac:dyDescent="0.3">
      <c r="A2502" t="s">
        <v>5534</v>
      </c>
      <c r="B2502" s="181" t="s">
        <v>5423</v>
      </c>
      <c r="C2502" s="182" t="s">
        <v>5535</v>
      </c>
      <c r="D2502" t="s">
        <v>5809</v>
      </c>
      <c r="E2502" s="242" t="s">
        <v>943</v>
      </c>
      <c r="F2502" s="184" t="s">
        <v>5536</v>
      </c>
      <c r="G2502" s="371">
        <v>0</v>
      </c>
      <c r="H2502" s="370">
        <v>5.0107195109926996</v>
      </c>
      <c r="I2502">
        <v>0</v>
      </c>
      <c r="J2502">
        <v>5.0107195109926996</v>
      </c>
      <c r="K2502">
        <v>2.5877926999999998E-6</v>
      </c>
      <c r="L2502">
        <v>2.5877926999999998E-6</v>
      </c>
      <c r="M2502">
        <v>0</v>
      </c>
      <c r="N2502" s="39"/>
    </row>
    <row r="2503" spans="1:14" ht="14.4" x14ac:dyDescent="0.3">
      <c r="A2503" t="s">
        <v>5537</v>
      </c>
      <c r="B2503" s="181" t="s">
        <v>5423</v>
      </c>
      <c r="C2503" s="182" t="s">
        <v>5538</v>
      </c>
      <c r="D2503" t="s">
        <v>5809</v>
      </c>
      <c r="E2503" s="242" t="s">
        <v>943</v>
      </c>
      <c r="F2503" s="184" t="s">
        <v>5539</v>
      </c>
      <c r="G2503" s="371">
        <v>0</v>
      </c>
      <c r="H2503" s="370">
        <v>11.324562805581001</v>
      </c>
      <c r="I2503">
        <v>0</v>
      </c>
      <c r="J2503">
        <v>11.324562805581001</v>
      </c>
      <c r="K2503">
        <v>8.6783809999999995E-6</v>
      </c>
      <c r="L2503">
        <v>8.6783809999999995E-6</v>
      </c>
      <c r="M2503">
        <v>0</v>
      </c>
      <c r="N2503" s="39"/>
    </row>
    <row r="2504" spans="1:14" ht="14.4" x14ac:dyDescent="0.3">
      <c r="A2504" t="s">
        <v>5540</v>
      </c>
      <c r="B2504" s="181" t="s">
        <v>5423</v>
      </c>
      <c r="C2504" s="182" t="s">
        <v>5541</v>
      </c>
      <c r="D2504" t="s">
        <v>5809</v>
      </c>
      <c r="E2504" s="242" t="s">
        <v>943</v>
      </c>
      <c r="F2504" s="184" t="s">
        <v>5542</v>
      </c>
      <c r="G2504" s="371">
        <v>0</v>
      </c>
      <c r="H2504" s="370">
        <v>1.4461776141</v>
      </c>
      <c r="I2504">
        <v>0</v>
      </c>
      <c r="J2504">
        <v>1.4461776141</v>
      </c>
      <c r="K2504">
        <v>9.9661650000000004E-4</v>
      </c>
      <c r="L2504">
        <v>9.9661650000000004E-4</v>
      </c>
      <c r="M2504">
        <v>0</v>
      </c>
      <c r="N2504" s="39"/>
    </row>
    <row r="2505" spans="1:14" ht="14.4" x14ac:dyDescent="0.3">
      <c r="A2505" t="s">
        <v>5543</v>
      </c>
      <c r="B2505" s="181" t="s">
        <v>5423</v>
      </c>
      <c r="C2505" s="182" t="s">
        <v>5544</v>
      </c>
      <c r="D2505" t="s">
        <v>5809</v>
      </c>
      <c r="E2505" s="242" t="s">
        <v>943</v>
      </c>
      <c r="F2505" s="184" t="s">
        <v>5545</v>
      </c>
      <c r="G2505" s="371">
        <v>0</v>
      </c>
      <c r="H2505" s="370">
        <v>5.8032739973999998</v>
      </c>
      <c r="I2505">
        <v>0</v>
      </c>
      <c r="J2505">
        <v>5.8032739973999998</v>
      </c>
      <c r="K2505">
        <v>1.2576702000000001E-3</v>
      </c>
      <c r="L2505">
        <v>1.2576702000000001E-3</v>
      </c>
      <c r="M2505">
        <v>0</v>
      </c>
      <c r="N2505" s="39"/>
    </row>
    <row r="2506" spans="1:14" ht="14.4" x14ac:dyDescent="0.3">
      <c r="A2506" t="s">
        <v>5546</v>
      </c>
      <c r="B2506" s="181" t="s">
        <v>5423</v>
      </c>
      <c r="C2506" s="182" t="s">
        <v>5547</v>
      </c>
      <c r="D2506" t="s">
        <v>5809</v>
      </c>
      <c r="E2506" s="242" t="s">
        <v>943</v>
      </c>
      <c r="F2506" s="184" t="s">
        <v>5548</v>
      </c>
      <c r="G2506" s="371">
        <v>0</v>
      </c>
      <c r="H2506" s="370">
        <v>1.167272055</v>
      </c>
      <c r="I2506">
        <v>0</v>
      </c>
      <c r="J2506">
        <v>1.167272055</v>
      </c>
      <c r="K2506">
        <v>1.0836055000000001E-2</v>
      </c>
      <c r="L2506">
        <v>1.0836055000000001E-2</v>
      </c>
      <c r="M2506">
        <v>0</v>
      </c>
      <c r="N2506" s="39"/>
    </row>
    <row r="2507" spans="1:14" ht="14.4" x14ac:dyDescent="0.3">
      <c r="A2507" t="s">
        <v>5549</v>
      </c>
      <c r="B2507" s="181" t="s">
        <v>5423</v>
      </c>
      <c r="C2507" s="182" t="s">
        <v>5550</v>
      </c>
      <c r="D2507" t="s">
        <v>5809</v>
      </c>
      <c r="E2507" s="242" t="s">
        <v>943</v>
      </c>
      <c r="F2507" s="184" t="s">
        <v>5551</v>
      </c>
      <c r="G2507" s="371">
        <v>0</v>
      </c>
      <c r="H2507" s="370">
        <v>11.6280513017629</v>
      </c>
      <c r="I2507">
        <v>0</v>
      </c>
      <c r="J2507">
        <v>11.6280513017629</v>
      </c>
      <c r="K2507">
        <v>1.8744829E-6</v>
      </c>
      <c r="L2507">
        <v>1.8744829E-6</v>
      </c>
      <c r="M2507">
        <v>0</v>
      </c>
      <c r="N2507" s="39"/>
    </row>
    <row r="2508" spans="1:14" ht="14.4" x14ac:dyDescent="0.3">
      <c r="A2508" t="s">
        <v>5552</v>
      </c>
      <c r="B2508" s="181" t="s">
        <v>5423</v>
      </c>
      <c r="C2508" s="182" t="s">
        <v>5553</v>
      </c>
      <c r="D2508" t="s">
        <v>5809</v>
      </c>
      <c r="E2508" s="242" t="s">
        <v>943</v>
      </c>
      <c r="F2508" s="184" t="s">
        <v>5554</v>
      </c>
      <c r="G2508" s="371">
        <v>0</v>
      </c>
      <c r="H2508" s="370">
        <v>1.9442012034</v>
      </c>
      <c r="I2508">
        <v>0</v>
      </c>
      <c r="J2508">
        <v>1.9442012034</v>
      </c>
      <c r="K2508">
        <v>6.5620339999999998E-4</v>
      </c>
      <c r="L2508">
        <v>6.5620339999999998E-4</v>
      </c>
      <c r="M2508">
        <v>0</v>
      </c>
      <c r="N2508" s="39"/>
    </row>
    <row r="2509" spans="1:14" ht="14.4" x14ac:dyDescent="0.3">
      <c r="A2509" t="s">
        <v>5555</v>
      </c>
      <c r="B2509" s="181" t="s">
        <v>5423</v>
      </c>
      <c r="C2509" s="182" t="s">
        <v>5556</v>
      </c>
      <c r="D2509" t="s">
        <v>5809</v>
      </c>
      <c r="E2509" s="242" t="s">
        <v>943</v>
      </c>
      <c r="F2509" s="184" t="s">
        <v>5557</v>
      </c>
      <c r="G2509" s="371">
        <v>6.34</v>
      </c>
      <c r="H2509" s="370">
        <v>1.7433151730000001</v>
      </c>
      <c r="I2509">
        <v>0.95099999999999996</v>
      </c>
      <c r="J2509">
        <v>0.79231517299999998</v>
      </c>
      <c r="K2509">
        <v>3.339973E-3</v>
      </c>
      <c r="L2509">
        <v>3.339973E-3</v>
      </c>
      <c r="M2509">
        <v>0</v>
      </c>
      <c r="N2509" s="39"/>
    </row>
    <row r="2510" spans="1:14" ht="14.4" x14ac:dyDescent="0.3">
      <c r="A2510" t="s">
        <v>5558</v>
      </c>
      <c r="B2510" s="181" t="s">
        <v>5423</v>
      </c>
      <c r="C2510" s="182" t="s">
        <v>5559</v>
      </c>
      <c r="D2510" t="s">
        <v>5809</v>
      </c>
      <c r="E2510" s="242" t="s">
        <v>943</v>
      </c>
      <c r="F2510" s="184" t="s">
        <v>5560</v>
      </c>
      <c r="G2510" s="371">
        <v>0</v>
      </c>
      <c r="H2510" s="370">
        <v>6.6108466509760007</v>
      </c>
      <c r="I2510">
        <v>0</v>
      </c>
      <c r="J2510">
        <v>6.6108466509760007</v>
      </c>
      <c r="K2510">
        <v>7.871493E-4</v>
      </c>
      <c r="L2510">
        <v>7.871493E-4</v>
      </c>
      <c r="M2510">
        <v>0</v>
      </c>
      <c r="N2510" s="39"/>
    </row>
    <row r="2511" spans="1:14" ht="14.4" x14ac:dyDescent="0.3">
      <c r="A2511" t="s">
        <v>5561</v>
      </c>
      <c r="B2511" s="181" t="s">
        <v>5423</v>
      </c>
      <c r="C2511" s="182" t="s">
        <v>5562</v>
      </c>
      <c r="D2511" t="s">
        <v>5809</v>
      </c>
      <c r="E2511" s="242" t="s">
        <v>943</v>
      </c>
      <c r="F2511" s="184" t="s">
        <v>5563</v>
      </c>
      <c r="G2511" s="371">
        <v>4.4000000000000004E-2</v>
      </c>
      <c r="H2511" s="370">
        <v>3.3919878221100004</v>
      </c>
      <c r="I2511">
        <v>6.6E-3</v>
      </c>
      <c r="J2511">
        <v>3.3853878221100002</v>
      </c>
      <c r="K2511">
        <v>1.9218210999999999E-4</v>
      </c>
      <c r="L2511">
        <v>1.9218210999999999E-4</v>
      </c>
      <c r="M2511">
        <v>0</v>
      </c>
      <c r="N2511" s="39"/>
    </row>
    <row r="2512" spans="1:14" ht="14.4" x14ac:dyDescent="0.3">
      <c r="A2512" t="s">
        <v>5564</v>
      </c>
      <c r="B2512" s="181" t="s">
        <v>5423</v>
      </c>
      <c r="C2512" s="182" t="s">
        <v>5565</v>
      </c>
      <c r="D2512" t="s">
        <v>5809</v>
      </c>
      <c r="E2512" s="242" t="s">
        <v>943</v>
      </c>
      <c r="F2512" s="184" t="s">
        <v>5566</v>
      </c>
      <c r="G2512" s="371">
        <v>0</v>
      </c>
      <c r="H2512" s="370">
        <v>2.1294386999999998E-3</v>
      </c>
      <c r="I2512">
        <v>0</v>
      </c>
      <c r="J2512">
        <v>2.1294386999999998E-3</v>
      </c>
      <c r="K2512">
        <v>2.1294386999999998E-3</v>
      </c>
      <c r="L2512">
        <v>2.1294386999999998E-3</v>
      </c>
      <c r="M2512">
        <v>0</v>
      </c>
      <c r="N2512" s="39"/>
    </row>
    <row r="2513" spans="1:14" ht="14.4" x14ac:dyDescent="0.3">
      <c r="A2513" t="s">
        <v>5567</v>
      </c>
      <c r="B2513" s="181" t="s">
        <v>5423</v>
      </c>
      <c r="C2513" s="182" t="s">
        <v>5565</v>
      </c>
      <c r="D2513" t="s">
        <v>5809</v>
      </c>
      <c r="E2513" s="242" t="s">
        <v>943</v>
      </c>
      <c r="F2513" s="184" t="s">
        <v>5568</v>
      </c>
      <c r="G2513" s="371">
        <v>0</v>
      </c>
      <c r="H2513" s="370">
        <v>4.8662735574999998E-2</v>
      </c>
      <c r="I2513">
        <v>0</v>
      </c>
      <c r="J2513">
        <v>4.8662735574999998E-2</v>
      </c>
      <c r="K2513">
        <v>1.3055575000000001E-5</v>
      </c>
      <c r="L2513">
        <v>1.3055575000000001E-5</v>
      </c>
      <c r="M2513">
        <v>0</v>
      </c>
      <c r="N2513" s="39"/>
    </row>
    <row r="2514" spans="1:14" ht="14.4" x14ac:dyDescent="0.3">
      <c r="A2514" t="s">
        <v>5569</v>
      </c>
      <c r="B2514" s="181" t="s">
        <v>5423</v>
      </c>
      <c r="C2514" s="182" t="s">
        <v>5570</v>
      </c>
      <c r="D2514" t="s">
        <v>5809</v>
      </c>
      <c r="E2514" s="242" t="s">
        <v>943</v>
      </c>
      <c r="F2514" s="184" t="s">
        <v>5571</v>
      </c>
      <c r="G2514" s="371">
        <v>0</v>
      </c>
      <c r="H2514" s="370">
        <v>2.8167627519999999E-2</v>
      </c>
      <c r="I2514">
        <v>0</v>
      </c>
      <c r="J2514">
        <v>2.8167627519999999E-2</v>
      </c>
      <c r="K2514">
        <v>2.1492352000000001E-4</v>
      </c>
      <c r="L2514">
        <v>2.1492352000000001E-4</v>
      </c>
      <c r="M2514">
        <v>0</v>
      </c>
      <c r="N2514" s="39"/>
    </row>
    <row r="2515" spans="1:14" ht="14.4" x14ac:dyDescent="0.3">
      <c r="A2515" t="s">
        <v>5572</v>
      </c>
      <c r="B2515" s="181" t="s">
        <v>5423</v>
      </c>
      <c r="C2515" s="182" t="s">
        <v>5573</v>
      </c>
      <c r="D2515" t="s">
        <v>5809</v>
      </c>
      <c r="E2515" s="242" t="s">
        <v>943</v>
      </c>
      <c r="F2515" s="184" t="s">
        <v>5574</v>
      </c>
      <c r="G2515" s="371">
        <v>0</v>
      </c>
      <c r="H2515" s="370">
        <v>40.1</v>
      </c>
      <c r="I2515">
        <v>0</v>
      </c>
      <c r="J2515">
        <v>40.1</v>
      </c>
      <c r="K2515">
        <v>0</v>
      </c>
      <c r="L2515">
        <v>0</v>
      </c>
      <c r="M2515">
        <v>0</v>
      </c>
      <c r="N2515" s="39"/>
    </row>
    <row r="2516" spans="1:14" x14ac:dyDescent="0.25">
      <c r="N2516" s="39"/>
    </row>
    <row r="2517" spans="1:14" x14ac:dyDescent="0.25">
      <c r="N2517" s="39"/>
    </row>
    <row r="2518" spans="1:14" x14ac:dyDescent="0.25">
      <c r="N2518" s="39"/>
    </row>
    <row r="2519" spans="1:14" x14ac:dyDescent="0.25">
      <c r="N2519" s="39"/>
    </row>
    <row r="2520" spans="1:14" x14ac:dyDescent="0.25">
      <c r="N2520" s="39"/>
    </row>
    <row r="2521" spans="1:14" x14ac:dyDescent="0.25">
      <c r="N2521" s="39"/>
    </row>
    <row r="2522" spans="1:14" x14ac:dyDescent="0.25">
      <c r="N2522" s="39"/>
    </row>
    <row r="2523" spans="1:14" x14ac:dyDescent="0.25">
      <c r="N2523" s="39"/>
    </row>
    <row r="2524" spans="1:14" x14ac:dyDescent="0.25">
      <c r="N2524" s="39"/>
    </row>
    <row r="2525" spans="1:14" x14ac:dyDescent="0.25">
      <c r="N2525" s="39"/>
    </row>
    <row r="2526" spans="1:14" x14ac:dyDescent="0.25">
      <c r="N2526" s="39"/>
    </row>
    <row r="2527" spans="1:14" x14ac:dyDescent="0.25">
      <c r="N2527" s="39"/>
    </row>
    <row r="2528" spans="1:14" x14ac:dyDescent="0.25">
      <c r="N2528" s="39"/>
    </row>
    <row r="2529" spans="14:14" x14ac:dyDescent="0.25">
      <c r="N2529" s="39"/>
    </row>
    <row r="2530" spans="14:14" x14ac:dyDescent="0.25">
      <c r="N2530" s="39"/>
    </row>
    <row r="2531" spans="14:14" x14ac:dyDescent="0.25">
      <c r="N2531" s="39"/>
    </row>
    <row r="2532" spans="14:14" x14ac:dyDescent="0.25">
      <c r="N2532" s="39"/>
    </row>
    <row r="2533" spans="14:14" x14ac:dyDescent="0.25">
      <c r="N2533" s="39"/>
    </row>
    <row r="2534" spans="14:14" x14ac:dyDescent="0.25">
      <c r="N2534" s="39"/>
    </row>
    <row r="2535" spans="14:14" x14ac:dyDescent="0.25">
      <c r="N2535" s="39"/>
    </row>
    <row r="2536" spans="14:14" x14ac:dyDescent="0.25">
      <c r="N2536" s="39"/>
    </row>
    <row r="2537" spans="14:14" x14ac:dyDescent="0.25">
      <c r="N2537" s="39"/>
    </row>
    <row r="2538" spans="14:14" x14ac:dyDescent="0.25">
      <c r="N2538" s="39"/>
    </row>
    <row r="2539" spans="14:14" x14ac:dyDescent="0.25">
      <c r="N2539" s="39"/>
    </row>
    <row r="2540" spans="14:14" x14ac:dyDescent="0.25">
      <c r="N2540" s="39"/>
    </row>
    <row r="2541" spans="14:14" x14ac:dyDescent="0.25">
      <c r="N2541" s="39"/>
    </row>
    <row r="2542" spans="14:14" x14ac:dyDescent="0.25">
      <c r="N2542" s="39"/>
    </row>
    <row r="2543" spans="14:14" x14ac:dyDescent="0.25">
      <c r="N2543" s="39"/>
    </row>
    <row r="2544" spans="14:14" x14ac:dyDescent="0.25">
      <c r="N2544" s="39"/>
    </row>
    <row r="2545" spans="14:14" x14ac:dyDescent="0.25">
      <c r="N2545" s="39"/>
    </row>
    <row r="2546" spans="14:14" x14ac:dyDescent="0.25">
      <c r="N2546" s="39"/>
    </row>
    <row r="2547" spans="14:14" x14ac:dyDescent="0.25">
      <c r="N2547" s="39"/>
    </row>
    <row r="2548" spans="14:14" x14ac:dyDescent="0.25">
      <c r="N2548" s="39"/>
    </row>
    <row r="2549" spans="14:14" x14ac:dyDescent="0.25">
      <c r="N2549" s="39"/>
    </row>
    <row r="2550" spans="14:14" x14ac:dyDescent="0.25">
      <c r="N2550" s="39"/>
    </row>
    <row r="2551" spans="14:14" x14ac:dyDescent="0.25">
      <c r="N2551" s="39"/>
    </row>
    <row r="2552" spans="14:14" x14ac:dyDescent="0.25">
      <c r="N2552" s="39"/>
    </row>
    <row r="2553" spans="14:14" x14ac:dyDescent="0.25">
      <c r="N2553" s="39"/>
    </row>
    <row r="2554" spans="14:14" x14ac:dyDescent="0.25">
      <c r="N2554" s="39"/>
    </row>
    <row r="2555" spans="14:14" x14ac:dyDescent="0.25">
      <c r="N2555" s="39"/>
    </row>
    <row r="2556" spans="14:14" x14ac:dyDescent="0.25">
      <c r="N2556" s="39"/>
    </row>
    <row r="2557" spans="14:14" x14ac:dyDescent="0.25">
      <c r="N2557" s="39"/>
    </row>
    <row r="2558" spans="14:14" x14ac:dyDescent="0.25">
      <c r="N2558" s="39"/>
    </row>
    <row r="2559" spans="14:14" x14ac:dyDescent="0.25">
      <c r="N2559" s="39"/>
    </row>
    <row r="2560" spans="14:14" x14ac:dyDescent="0.25">
      <c r="N2560" s="39"/>
    </row>
    <row r="2561" spans="14:14" x14ac:dyDescent="0.25">
      <c r="N2561" s="39"/>
    </row>
    <row r="2562" spans="14:14" x14ac:dyDescent="0.25">
      <c r="N2562" s="39"/>
    </row>
    <row r="2563" spans="14:14" x14ac:dyDescent="0.25">
      <c r="N2563" s="39"/>
    </row>
    <row r="2564" spans="14:14" x14ac:dyDescent="0.25">
      <c r="N2564" s="39"/>
    </row>
    <row r="2565" spans="14:14" x14ac:dyDescent="0.25">
      <c r="N2565" s="39"/>
    </row>
    <row r="2566" spans="14:14" x14ac:dyDescent="0.25">
      <c r="N2566" s="39"/>
    </row>
    <row r="2567" spans="14:14" x14ac:dyDescent="0.25">
      <c r="N2567" s="39"/>
    </row>
    <row r="2568" spans="14:14" x14ac:dyDescent="0.25">
      <c r="N2568" s="39"/>
    </row>
    <row r="2569" spans="14:14" x14ac:dyDescent="0.25">
      <c r="N2569" s="39"/>
    </row>
    <row r="2570" spans="14:14" x14ac:dyDescent="0.25">
      <c r="N2570" s="39"/>
    </row>
    <row r="2571" spans="14:14" x14ac:dyDescent="0.25">
      <c r="N2571" s="39"/>
    </row>
    <row r="2572" spans="14:14" x14ac:dyDescent="0.25">
      <c r="N2572" s="39"/>
    </row>
    <row r="2573" spans="14:14" x14ac:dyDescent="0.25">
      <c r="N2573" s="39"/>
    </row>
    <row r="2574" spans="14:14" x14ac:dyDescent="0.25">
      <c r="N2574" s="39"/>
    </row>
    <row r="2575" spans="14:14" x14ac:dyDescent="0.25">
      <c r="N2575" s="39"/>
    </row>
    <row r="2576" spans="14:14" x14ac:dyDescent="0.25">
      <c r="N2576" s="39"/>
    </row>
    <row r="2577" spans="14:14" x14ac:dyDescent="0.25">
      <c r="N2577" s="39"/>
    </row>
    <row r="2578" spans="14:14" x14ac:dyDescent="0.25">
      <c r="N2578" s="39"/>
    </row>
    <row r="2579" spans="14:14" x14ac:dyDescent="0.25">
      <c r="N2579" s="39"/>
    </row>
    <row r="2580" spans="14:14" x14ac:dyDescent="0.25">
      <c r="N2580" s="39"/>
    </row>
    <row r="2581" spans="14:14" x14ac:dyDescent="0.25">
      <c r="N2581" s="39"/>
    </row>
    <row r="2582" spans="14:14" x14ac:dyDescent="0.25">
      <c r="N2582" s="39"/>
    </row>
    <row r="2583" spans="14:14" x14ac:dyDescent="0.25">
      <c r="N2583" s="39"/>
    </row>
    <row r="2584" spans="14:14" x14ac:dyDescent="0.25">
      <c r="N2584" s="39"/>
    </row>
    <row r="2585" spans="14:14" x14ac:dyDescent="0.25">
      <c r="N2585" s="39"/>
    </row>
    <row r="2586" spans="14:14" x14ac:dyDescent="0.25">
      <c r="N2586" s="39"/>
    </row>
    <row r="2587" spans="14:14" x14ac:dyDescent="0.25">
      <c r="N2587" s="39"/>
    </row>
    <row r="2588" spans="14:14" x14ac:dyDescent="0.25">
      <c r="N2588" s="39"/>
    </row>
    <row r="2589" spans="14:14" x14ac:dyDescent="0.25">
      <c r="N2589" s="39"/>
    </row>
    <row r="2590" spans="14:14" x14ac:dyDescent="0.25">
      <c r="N2590" s="39"/>
    </row>
    <row r="2591" spans="14:14" x14ac:dyDescent="0.25">
      <c r="N2591" s="39"/>
    </row>
    <row r="2592" spans="14:14" x14ac:dyDescent="0.25">
      <c r="N2592" s="39"/>
    </row>
    <row r="2593" spans="14:14" x14ac:dyDescent="0.25">
      <c r="N2593" s="39"/>
    </row>
    <row r="2594" spans="14:14" x14ac:dyDescent="0.25">
      <c r="N2594" s="39"/>
    </row>
    <row r="2595" spans="14:14" x14ac:dyDescent="0.25">
      <c r="N2595" s="39"/>
    </row>
    <row r="2596" spans="14:14" x14ac:dyDescent="0.25">
      <c r="N2596" s="39"/>
    </row>
    <row r="2597" spans="14:14" x14ac:dyDescent="0.25">
      <c r="N2597" s="39"/>
    </row>
    <row r="2598" spans="14:14" x14ac:dyDescent="0.25">
      <c r="N2598" s="39"/>
    </row>
    <row r="2599" spans="14:14" x14ac:dyDescent="0.25">
      <c r="N2599" s="39"/>
    </row>
    <row r="2600" spans="14:14" x14ac:dyDescent="0.25">
      <c r="N2600" s="39"/>
    </row>
    <row r="2601" spans="14:14" x14ac:dyDescent="0.25">
      <c r="N2601" s="39"/>
    </row>
    <row r="2602" spans="14:14" x14ac:dyDescent="0.25">
      <c r="N2602" s="39"/>
    </row>
    <row r="2603" spans="14:14" x14ac:dyDescent="0.25">
      <c r="N2603" s="39"/>
    </row>
    <row r="2604" spans="14:14" x14ac:dyDescent="0.25">
      <c r="N2604" s="39"/>
    </row>
    <row r="2605" spans="14:14" x14ac:dyDescent="0.25">
      <c r="N2605" s="39"/>
    </row>
    <row r="2606" spans="14:14" x14ac:dyDescent="0.25">
      <c r="N2606" s="39"/>
    </row>
    <row r="2607" spans="14:14" x14ac:dyDescent="0.25">
      <c r="N2607" s="39"/>
    </row>
    <row r="2608" spans="14:14" x14ac:dyDescent="0.25">
      <c r="N2608" s="39"/>
    </row>
    <row r="2609" spans="14:14" x14ac:dyDescent="0.25">
      <c r="N2609" s="39"/>
    </row>
    <row r="2610" spans="14:14" x14ac:dyDescent="0.25">
      <c r="N2610" s="39"/>
    </row>
    <row r="2611" spans="14:14" x14ac:dyDescent="0.25">
      <c r="N2611" s="39"/>
    </row>
    <row r="2612" spans="14:14" x14ac:dyDescent="0.25">
      <c r="N2612" s="39"/>
    </row>
    <row r="2613" spans="14:14" x14ac:dyDescent="0.25">
      <c r="N2613" s="39"/>
    </row>
    <row r="2614" spans="14:14" x14ac:dyDescent="0.25">
      <c r="N2614" s="39"/>
    </row>
    <row r="2615" spans="14:14" x14ac:dyDescent="0.25">
      <c r="N2615" s="39"/>
    </row>
    <row r="2616" spans="14:14" x14ac:dyDescent="0.25">
      <c r="N2616" s="39"/>
    </row>
    <row r="2617" spans="14:14" x14ac:dyDescent="0.25">
      <c r="N2617" s="39"/>
    </row>
    <row r="2618" spans="14:14" x14ac:dyDescent="0.25">
      <c r="N2618" s="39"/>
    </row>
    <row r="2619" spans="14:14" x14ac:dyDescent="0.25">
      <c r="N2619" s="39"/>
    </row>
    <row r="2620" spans="14:14" x14ac:dyDescent="0.25">
      <c r="N2620" s="39"/>
    </row>
    <row r="2621" spans="14:14" x14ac:dyDescent="0.25">
      <c r="N2621" s="39"/>
    </row>
    <row r="2622" spans="14:14" x14ac:dyDescent="0.25">
      <c r="N2622" s="39"/>
    </row>
    <row r="2623" spans="14:14" x14ac:dyDescent="0.25">
      <c r="N2623" s="39"/>
    </row>
    <row r="2624" spans="14:14" x14ac:dyDescent="0.25">
      <c r="N2624" s="39"/>
    </row>
    <row r="2625" spans="14:14" x14ac:dyDescent="0.25">
      <c r="N2625" s="39"/>
    </row>
    <row r="2626" spans="14:14" x14ac:dyDescent="0.25">
      <c r="N2626" s="39"/>
    </row>
    <row r="2627" spans="14:14" x14ac:dyDescent="0.25">
      <c r="N2627" s="39"/>
    </row>
    <row r="2628" spans="14:14" x14ac:dyDescent="0.25">
      <c r="N2628" s="39"/>
    </row>
    <row r="2629" spans="14:14" x14ac:dyDescent="0.25">
      <c r="N2629" s="39"/>
    </row>
    <row r="2630" spans="14:14" x14ac:dyDescent="0.25">
      <c r="N2630" s="39"/>
    </row>
    <row r="2631" spans="14:14" x14ac:dyDescent="0.25">
      <c r="N2631" s="39"/>
    </row>
    <row r="2632" spans="14:14" x14ac:dyDescent="0.25">
      <c r="N2632" s="39"/>
    </row>
    <row r="2633" spans="14:14" x14ac:dyDescent="0.25">
      <c r="N2633" s="39"/>
    </row>
    <row r="2634" spans="14:14" x14ac:dyDescent="0.25">
      <c r="N2634" s="39"/>
    </row>
    <row r="2635" spans="14:14" x14ac:dyDescent="0.25">
      <c r="N2635" s="39"/>
    </row>
    <row r="2636" spans="14:14" x14ac:dyDescent="0.25">
      <c r="N2636" s="39"/>
    </row>
    <row r="2637" spans="14:14" x14ac:dyDescent="0.25">
      <c r="N2637" s="39"/>
    </row>
    <row r="2638" spans="14:14" x14ac:dyDescent="0.25">
      <c r="N2638" s="39"/>
    </row>
    <row r="2639" spans="14:14" x14ac:dyDescent="0.25">
      <c r="N2639" s="39"/>
    </row>
    <row r="2640" spans="14:14" x14ac:dyDescent="0.25">
      <c r="N2640" s="39"/>
    </row>
    <row r="2641" spans="14:14" x14ac:dyDescent="0.25">
      <c r="N2641" s="39"/>
    </row>
    <row r="2642" spans="14:14" x14ac:dyDescent="0.25">
      <c r="N2642" s="39"/>
    </row>
    <row r="2643" spans="14:14" x14ac:dyDescent="0.25">
      <c r="N2643" s="39"/>
    </row>
    <row r="2644" spans="14:14" x14ac:dyDescent="0.25">
      <c r="N2644" s="39"/>
    </row>
    <row r="2645" spans="14:14" x14ac:dyDescent="0.25">
      <c r="N2645" s="39"/>
    </row>
    <row r="2646" spans="14:14" x14ac:dyDescent="0.25">
      <c r="N2646" s="39"/>
    </row>
    <row r="2647" spans="14:14" x14ac:dyDescent="0.25">
      <c r="N2647" s="39"/>
    </row>
    <row r="2648" spans="14:14" x14ac:dyDescent="0.25">
      <c r="N2648" s="39"/>
    </row>
    <row r="2649" spans="14:14" x14ac:dyDescent="0.25">
      <c r="N2649" s="39"/>
    </row>
    <row r="2650" spans="14:14" x14ac:dyDescent="0.25">
      <c r="N2650" s="39"/>
    </row>
    <row r="2651" spans="14:14" x14ac:dyDescent="0.25">
      <c r="N2651" s="39"/>
    </row>
    <row r="2652" spans="14:14" x14ac:dyDescent="0.25">
      <c r="N2652" s="39"/>
    </row>
    <row r="2653" spans="14:14" x14ac:dyDescent="0.25">
      <c r="N2653" s="39"/>
    </row>
    <row r="2654" spans="14:14" x14ac:dyDescent="0.25">
      <c r="N2654" s="39"/>
    </row>
    <row r="2655" spans="14:14" x14ac:dyDescent="0.25">
      <c r="N2655" s="39"/>
    </row>
    <row r="2656" spans="14:14" x14ac:dyDescent="0.25">
      <c r="N2656" s="39"/>
    </row>
    <row r="2657" spans="14:14" x14ac:dyDescent="0.25">
      <c r="N2657" s="39"/>
    </row>
    <row r="2658" spans="14:14" x14ac:dyDescent="0.25">
      <c r="N2658" s="39"/>
    </row>
    <row r="2659" spans="14:14" x14ac:dyDescent="0.25">
      <c r="N2659" s="39"/>
    </row>
    <row r="2660" spans="14:14" x14ac:dyDescent="0.25">
      <c r="N2660" s="39"/>
    </row>
    <row r="2661" spans="14:14" x14ac:dyDescent="0.25">
      <c r="N2661" s="39"/>
    </row>
    <row r="2662" spans="14:14" x14ac:dyDescent="0.25">
      <c r="N2662" s="39"/>
    </row>
    <row r="2663" spans="14:14" x14ac:dyDescent="0.25">
      <c r="N2663" s="39"/>
    </row>
    <row r="2664" spans="14:14" x14ac:dyDescent="0.25">
      <c r="N2664" s="39"/>
    </row>
    <row r="2665" spans="14:14" x14ac:dyDescent="0.25">
      <c r="N2665" s="39"/>
    </row>
    <row r="2666" spans="14:14" x14ac:dyDescent="0.25">
      <c r="N2666" s="39"/>
    </row>
    <row r="2667" spans="14:14" x14ac:dyDescent="0.25">
      <c r="N2667" s="39"/>
    </row>
    <row r="2668" spans="14:14" x14ac:dyDescent="0.25">
      <c r="N2668" s="39"/>
    </row>
    <row r="2669" spans="14:14" x14ac:dyDescent="0.25">
      <c r="N2669" s="39"/>
    </row>
    <row r="2670" spans="14:14" x14ac:dyDescent="0.25">
      <c r="N2670" s="39"/>
    </row>
    <row r="2671" spans="14:14" x14ac:dyDescent="0.25">
      <c r="N2671" s="39"/>
    </row>
    <row r="2672" spans="14:14" x14ac:dyDescent="0.25">
      <c r="N2672" s="39"/>
    </row>
    <row r="2673" spans="14:14" x14ac:dyDescent="0.25">
      <c r="N2673" s="39"/>
    </row>
    <row r="2674" spans="14:14" x14ac:dyDescent="0.25">
      <c r="N2674" s="39"/>
    </row>
    <row r="2675" spans="14:14" x14ac:dyDescent="0.25">
      <c r="N2675" s="39"/>
    </row>
    <row r="2676" spans="14:14" x14ac:dyDescent="0.25">
      <c r="N2676" s="39"/>
    </row>
    <row r="2677" spans="14:14" x14ac:dyDescent="0.25">
      <c r="N2677" s="39"/>
    </row>
    <row r="2678" spans="14:14" x14ac:dyDescent="0.25">
      <c r="N2678" s="39"/>
    </row>
    <row r="2679" spans="14:14" x14ac:dyDescent="0.25">
      <c r="N2679" s="39"/>
    </row>
    <row r="2680" spans="14:14" x14ac:dyDescent="0.25">
      <c r="N2680" s="39"/>
    </row>
    <row r="2681" spans="14:14" x14ac:dyDescent="0.25">
      <c r="N2681" s="39"/>
    </row>
    <row r="2682" spans="14:14" x14ac:dyDescent="0.25">
      <c r="N2682" s="39"/>
    </row>
    <row r="2683" spans="14:14" x14ac:dyDescent="0.25">
      <c r="N2683" s="39"/>
    </row>
    <row r="2684" spans="14:14" x14ac:dyDescent="0.25">
      <c r="N2684" s="39"/>
    </row>
    <row r="2685" spans="14:14" x14ac:dyDescent="0.25">
      <c r="N2685" s="39"/>
    </row>
    <row r="2686" spans="14:14" x14ac:dyDescent="0.25">
      <c r="N2686" s="39"/>
    </row>
    <row r="2687" spans="14:14" x14ac:dyDescent="0.25">
      <c r="N2687" s="39"/>
    </row>
    <row r="2688" spans="14:14" x14ac:dyDescent="0.25">
      <c r="N2688" s="39"/>
    </row>
    <row r="2689" spans="14:14" x14ac:dyDescent="0.25">
      <c r="N2689" s="39"/>
    </row>
    <row r="2690" spans="14:14" x14ac:dyDescent="0.25">
      <c r="N2690" s="39"/>
    </row>
    <row r="2691" spans="14:14" x14ac:dyDescent="0.25">
      <c r="N2691" s="39"/>
    </row>
    <row r="2692" spans="14:14" x14ac:dyDescent="0.25">
      <c r="N2692" s="39"/>
    </row>
    <row r="2693" spans="14:14" x14ac:dyDescent="0.25">
      <c r="N2693" s="39"/>
    </row>
    <row r="2694" spans="14:14" x14ac:dyDescent="0.25">
      <c r="N2694" s="39"/>
    </row>
    <row r="2695" spans="14:14" x14ac:dyDescent="0.25">
      <c r="N2695" s="39"/>
    </row>
    <row r="2696" spans="14:14" x14ac:dyDescent="0.25">
      <c r="N2696" s="39"/>
    </row>
    <row r="2697" spans="14:14" x14ac:dyDescent="0.25">
      <c r="N2697" s="39"/>
    </row>
    <row r="2698" spans="14:14" x14ac:dyDescent="0.25">
      <c r="N2698" s="39"/>
    </row>
    <row r="2699" spans="14:14" x14ac:dyDescent="0.25">
      <c r="N2699" s="39"/>
    </row>
    <row r="2700" spans="14:14" x14ac:dyDescent="0.25">
      <c r="N2700" s="39"/>
    </row>
    <row r="2701" spans="14:14" x14ac:dyDescent="0.25">
      <c r="N2701" s="39"/>
    </row>
    <row r="2702" spans="14:14" x14ac:dyDescent="0.25">
      <c r="N2702" s="39"/>
    </row>
    <row r="2703" spans="14:14" x14ac:dyDescent="0.25">
      <c r="N2703" s="39"/>
    </row>
    <row r="2704" spans="14:14" x14ac:dyDescent="0.25">
      <c r="N2704" s="39"/>
    </row>
    <row r="2705" spans="14:14" x14ac:dyDescent="0.25">
      <c r="N2705" s="39"/>
    </row>
    <row r="2706" spans="14:14" x14ac:dyDescent="0.25">
      <c r="N2706" s="39"/>
    </row>
    <row r="2707" spans="14:14" x14ac:dyDescent="0.25">
      <c r="N2707" s="39"/>
    </row>
    <row r="2708" spans="14:14" x14ac:dyDescent="0.25">
      <c r="N2708" s="39"/>
    </row>
    <row r="2709" spans="14:14" x14ac:dyDescent="0.25">
      <c r="N2709" s="39"/>
    </row>
    <row r="2710" spans="14:14" x14ac:dyDescent="0.25">
      <c r="N2710" s="39"/>
    </row>
    <row r="2711" spans="14:14" x14ac:dyDescent="0.25">
      <c r="N2711" s="39"/>
    </row>
    <row r="2712" spans="14:14" x14ac:dyDescent="0.25">
      <c r="N2712" s="39"/>
    </row>
    <row r="2713" spans="14:14" x14ac:dyDescent="0.25">
      <c r="N2713" s="39"/>
    </row>
    <row r="2714" spans="14:14" x14ac:dyDescent="0.25">
      <c r="N2714" s="39"/>
    </row>
    <row r="2715" spans="14:14" x14ac:dyDescent="0.25">
      <c r="N2715" s="39"/>
    </row>
    <row r="2716" spans="14:14" x14ac:dyDescent="0.25">
      <c r="N2716" s="39"/>
    </row>
    <row r="2717" spans="14:14" x14ac:dyDescent="0.25">
      <c r="N2717" s="39"/>
    </row>
    <row r="2718" spans="14:14" x14ac:dyDescent="0.25">
      <c r="N2718" s="39"/>
    </row>
    <row r="2719" spans="14:14" x14ac:dyDescent="0.25">
      <c r="N2719" s="39"/>
    </row>
    <row r="2720" spans="14:14" x14ac:dyDescent="0.25">
      <c r="N2720" s="39"/>
    </row>
    <row r="2721" spans="14:14" x14ac:dyDescent="0.25">
      <c r="N2721" s="39"/>
    </row>
    <row r="2722" spans="14:14" x14ac:dyDescent="0.25">
      <c r="N2722" s="39"/>
    </row>
    <row r="2723" spans="14:14" x14ac:dyDescent="0.25">
      <c r="N2723" s="39"/>
    </row>
    <row r="2724" spans="14:14" x14ac:dyDescent="0.25">
      <c r="N2724" s="39"/>
    </row>
    <row r="2725" spans="14:14" x14ac:dyDescent="0.25">
      <c r="N2725" s="39"/>
    </row>
    <row r="2726" spans="14:14" x14ac:dyDescent="0.25">
      <c r="N2726" s="39"/>
    </row>
    <row r="2727" spans="14:14" x14ac:dyDescent="0.25">
      <c r="N2727" s="39"/>
    </row>
    <row r="2728" spans="14:14" x14ac:dyDescent="0.25">
      <c r="N2728" s="39"/>
    </row>
    <row r="2729" spans="14:14" x14ac:dyDescent="0.25">
      <c r="N2729" s="39"/>
    </row>
    <row r="2730" spans="14:14" x14ac:dyDescent="0.25">
      <c r="N2730" s="39"/>
    </row>
    <row r="2731" spans="14:14" x14ac:dyDescent="0.25">
      <c r="N2731" s="39"/>
    </row>
    <row r="2732" spans="14:14" x14ac:dyDescent="0.25">
      <c r="N2732" s="39"/>
    </row>
    <row r="2733" spans="14:14" x14ac:dyDescent="0.25">
      <c r="N2733" s="39"/>
    </row>
    <row r="2734" spans="14:14" x14ac:dyDescent="0.25">
      <c r="N2734" s="39"/>
    </row>
    <row r="2735" spans="14:14" x14ac:dyDescent="0.25">
      <c r="N2735" s="39"/>
    </row>
    <row r="2736" spans="14:14" x14ac:dyDescent="0.25">
      <c r="N2736" s="39"/>
    </row>
    <row r="2737" spans="14:14" x14ac:dyDescent="0.25">
      <c r="N2737" s="39"/>
    </row>
    <row r="2738" spans="14:14" x14ac:dyDescent="0.25">
      <c r="N2738" s="39"/>
    </row>
    <row r="2739" spans="14:14" x14ac:dyDescent="0.25">
      <c r="N2739" s="39"/>
    </row>
    <row r="2740" spans="14:14" x14ac:dyDescent="0.25">
      <c r="N2740" s="39"/>
    </row>
    <row r="2741" spans="14:14" x14ac:dyDescent="0.25">
      <c r="N2741" s="39"/>
    </row>
    <row r="2742" spans="14:14" x14ac:dyDescent="0.25">
      <c r="N2742" s="39"/>
    </row>
    <row r="2743" spans="14:14" x14ac:dyDescent="0.25">
      <c r="N2743" s="39"/>
    </row>
    <row r="2744" spans="14:14" x14ac:dyDescent="0.25">
      <c r="N2744" s="39"/>
    </row>
    <row r="2745" spans="14:14" x14ac:dyDescent="0.25">
      <c r="N2745" s="39"/>
    </row>
    <row r="2746" spans="14:14" x14ac:dyDescent="0.25">
      <c r="N2746" s="39"/>
    </row>
    <row r="2747" spans="14:14" x14ac:dyDescent="0.25">
      <c r="N2747" s="39"/>
    </row>
    <row r="2748" spans="14:14" x14ac:dyDescent="0.25">
      <c r="N2748" s="39"/>
    </row>
    <row r="2749" spans="14:14" x14ac:dyDescent="0.25">
      <c r="N2749" s="39"/>
    </row>
    <row r="2750" spans="14:14" x14ac:dyDescent="0.25">
      <c r="N2750" s="39"/>
    </row>
    <row r="2751" spans="14:14" x14ac:dyDescent="0.25">
      <c r="N2751" s="39"/>
    </row>
    <row r="2752" spans="14:14" x14ac:dyDescent="0.25">
      <c r="N2752" s="39"/>
    </row>
    <row r="2753" spans="14:14" x14ac:dyDescent="0.25">
      <c r="N2753" s="39"/>
    </row>
    <row r="2754" spans="14:14" x14ac:dyDescent="0.25">
      <c r="N2754" s="39"/>
    </row>
    <row r="2755" spans="14:14" x14ac:dyDescent="0.25">
      <c r="N2755" s="39"/>
    </row>
    <row r="2756" spans="14:14" x14ac:dyDescent="0.25">
      <c r="N2756" s="39"/>
    </row>
    <row r="2757" spans="14:14" x14ac:dyDescent="0.25">
      <c r="N2757" s="39"/>
    </row>
    <row r="2758" spans="14:14" x14ac:dyDescent="0.25">
      <c r="N2758" s="39"/>
    </row>
    <row r="2759" spans="14:14" x14ac:dyDescent="0.25">
      <c r="N2759" s="39"/>
    </row>
    <row r="2760" spans="14:14" x14ac:dyDescent="0.25">
      <c r="N2760" s="39"/>
    </row>
    <row r="2761" spans="14:14" x14ac:dyDescent="0.25">
      <c r="N2761" s="39"/>
    </row>
    <row r="2762" spans="14:14" x14ac:dyDescent="0.25">
      <c r="N2762" s="39"/>
    </row>
    <row r="2763" spans="14:14" x14ac:dyDescent="0.25">
      <c r="N2763" s="39"/>
    </row>
    <row r="2764" spans="14:14" x14ac:dyDescent="0.25">
      <c r="N2764" s="39"/>
    </row>
    <row r="2765" spans="14:14" x14ac:dyDescent="0.25">
      <c r="N2765" s="39"/>
    </row>
    <row r="2766" spans="14:14" x14ac:dyDescent="0.25">
      <c r="N2766" s="39"/>
    </row>
    <row r="2767" spans="14:14" x14ac:dyDescent="0.25">
      <c r="N2767" s="39"/>
    </row>
    <row r="2768" spans="14:14" x14ac:dyDescent="0.25">
      <c r="N2768" s="39"/>
    </row>
    <row r="2769" spans="14:14" x14ac:dyDescent="0.25">
      <c r="N2769" s="39"/>
    </row>
    <row r="2770" spans="14:14" x14ac:dyDescent="0.25">
      <c r="N2770" s="39"/>
    </row>
    <row r="2771" spans="14:14" x14ac:dyDescent="0.25">
      <c r="N2771" s="39"/>
    </row>
    <row r="2772" spans="14:14" x14ac:dyDescent="0.25">
      <c r="N2772" s="39"/>
    </row>
    <row r="2773" spans="14:14" x14ac:dyDescent="0.25">
      <c r="N2773" s="39"/>
    </row>
    <row r="2774" spans="14:14" x14ac:dyDescent="0.25">
      <c r="N2774" s="39"/>
    </row>
    <row r="2775" spans="14:14" x14ac:dyDescent="0.25">
      <c r="N2775" s="39"/>
    </row>
    <row r="2776" spans="14:14" x14ac:dyDescent="0.25">
      <c r="N2776" s="39"/>
    </row>
    <row r="2777" spans="14:14" x14ac:dyDescent="0.25">
      <c r="N2777" s="39"/>
    </row>
    <row r="2778" spans="14:14" x14ac:dyDescent="0.25">
      <c r="N2778" s="39"/>
    </row>
    <row r="2779" spans="14:14" x14ac:dyDescent="0.25">
      <c r="N2779" s="39"/>
    </row>
    <row r="2780" spans="14:14" x14ac:dyDescent="0.25">
      <c r="N2780" s="39"/>
    </row>
    <row r="2781" spans="14:14" x14ac:dyDescent="0.25">
      <c r="N2781" s="39"/>
    </row>
    <row r="2782" spans="14:14" x14ac:dyDescent="0.25">
      <c r="N2782" s="39"/>
    </row>
    <row r="2783" spans="14:14" x14ac:dyDescent="0.25">
      <c r="N2783" s="39"/>
    </row>
    <row r="2784" spans="14:14" x14ac:dyDescent="0.25">
      <c r="N2784" s="39"/>
    </row>
    <row r="2785" spans="14:14" x14ac:dyDescent="0.25">
      <c r="N2785" s="39"/>
    </row>
    <row r="2786" spans="14:14" x14ac:dyDescent="0.25">
      <c r="N2786" s="39"/>
    </row>
    <row r="2787" spans="14:14" x14ac:dyDescent="0.25">
      <c r="N2787" s="39"/>
    </row>
    <row r="2788" spans="14:14" x14ac:dyDescent="0.25">
      <c r="N2788" s="39"/>
    </row>
    <row r="2789" spans="14:14" x14ac:dyDescent="0.25">
      <c r="N2789" s="39"/>
    </row>
    <row r="2790" spans="14:14" x14ac:dyDescent="0.25">
      <c r="N2790" s="39"/>
    </row>
    <row r="2791" spans="14:14" x14ac:dyDescent="0.25">
      <c r="N2791" s="39"/>
    </row>
    <row r="2792" spans="14:14" x14ac:dyDescent="0.25">
      <c r="N2792" s="39"/>
    </row>
    <row r="2793" spans="14:14" x14ac:dyDescent="0.25">
      <c r="N2793" s="39"/>
    </row>
    <row r="2794" spans="14:14" x14ac:dyDescent="0.25">
      <c r="N2794" s="39"/>
    </row>
    <row r="2795" spans="14:14" x14ac:dyDescent="0.25">
      <c r="N2795" s="39"/>
    </row>
    <row r="2796" spans="14:14" x14ac:dyDescent="0.25">
      <c r="N2796" s="39"/>
    </row>
    <row r="2797" spans="14:14" x14ac:dyDescent="0.25">
      <c r="N2797" s="39"/>
    </row>
    <row r="2798" spans="14:14" x14ac:dyDescent="0.25">
      <c r="N2798" s="39"/>
    </row>
    <row r="2799" spans="14:14" x14ac:dyDescent="0.25">
      <c r="N2799" s="39"/>
    </row>
    <row r="2800" spans="14:14" x14ac:dyDescent="0.25">
      <c r="N2800" s="39"/>
    </row>
    <row r="2801" spans="14:14" x14ac:dyDescent="0.25">
      <c r="N2801" s="39"/>
    </row>
    <row r="2802" spans="14:14" x14ac:dyDescent="0.25">
      <c r="N2802" s="39"/>
    </row>
    <row r="2803" spans="14:14" x14ac:dyDescent="0.25">
      <c r="N2803" s="39"/>
    </row>
    <row r="2804" spans="14:14" x14ac:dyDescent="0.25">
      <c r="N2804" s="39"/>
    </row>
    <row r="2805" spans="14:14" x14ac:dyDescent="0.25">
      <c r="N2805" s="39"/>
    </row>
    <row r="2806" spans="14:14" x14ac:dyDescent="0.25">
      <c r="N2806" s="39"/>
    </row>
    <row r="2807" spans="14:14" x14ac:dyDescent="0.25">
      <c r="N2807" s="39"/>
    </row>
    <row r="2808" spans="14:14" x14ac:dyDescent="0.25">
      <c r="N2808" s="39"/>
    </row>
    <row r="2809" spans="14:14" x14ac:dyDescent="0.25">
      <c r="N2809" s="39"/>
    </row>
    <row r="2810" spans="14:14" x14ac:dyDescent="0.25">
      <c r="N2810" s="39"/>
    </row>
    <row r="2811" spans="14:14" x14ac:dyDescent="0.25">
      <c r="N2811" s="39"/>
    </row>
    <row r="2812" spans="14:14" x14ac:dyDescent="0.25">
      <c r="N2812" s="39"/>
    </row>
    <row r="2813" spans="14:14" x14ac:dyDescent="0.25">
      <c r="N2813" s="39"/>
    </row>
    <row r="2814" spans="14:14" x14ac:dyDescent="0.25">
      <c r="N2814" s="39"/>
    </row>
    <row r="2815" spans="14:14" x14ac:dyDescent="0.25">
      <c r="N2815" s="39"/>
    </row>
    <row r="2816" spans="14:14" x14ac:dyDescent="0.25">
      <c r="N2816" s="39"/>
    </row>
    <row r="2817" spans="14:14" x14ac:dyDescent="0.25">
      <c r="N2817" s="39"/>
    </row>
    <row r="2818" spans="14:14" x14ac:dyDescent="0.25">
      <c r="N2818" s="39"/>
    </row>
    <row r="2819" spans="14:14" x14ac:dyDescent="0.25">
      <c r="N2819" s="39"/>
    </row>
    <row r="2820" spans="14:14" x14ac:dyDescent="0.25">
      <c r="N2820" s="39"/>
    </row>
    <row r="2821" spans="14:14" x14ac:dyDescent="0.25">
      <c r="N2821" s="39"/>
    </row>
    <row r="2822" spans="14:14" x14ac:dyDescent="0.25">
      <c r="N2822" s="39"/>
    </row>
    <row r="2823" spans="14:14" x14ac:dyDescent="0.25">
      <c r="N2823" s="39"/>
    </row>
    <row r="2824" spans="14:14" x14ac:dyDescent="0.25">
      <c r="N2824" s="39"/>
    </row>
    <row r="2825" spans="14:14" x14ac:dyDescent="0.25">
      <c r="N2825" s="39"/>
    </row>
    <row r="2826" spans="14:14" x14ac:dyDescent="0.25">
      <c r="N2826" s="39"/>
    </row>
    <row r="2827" spans="14:14" x14ac:dyDescent="0.25">
      <c r="N2827" s="39"/>
    </row>
    <row r="2828" spans="14:14" x14ac:dyDescent="0.25">
      <c r="N2828" s="39"/>
    </row>
    <row r="2829" spans="14:14" x14ac:dyDescent="0.25">
      <c r="N2829" s="39"/>
    </row>
    <row r="2830" spans="14:14" x14ac:dyDescent="0.25">
      <c r="N2830" s="39"/>
    </row>
    <row r="2831" spans="14:14" x14ac:dyDescent="0.25">
      <c r="N2831" s="39"/>
    </row>
    <row r="2832" spans="14:14" x14ac:dyDescent="0.25">
      <c r="N2832" s="39"/>
    </row>
    <row r="2833" spans="14:14" x14ac:dyDescent="0.25">
      <c r="N2833" s="39"/>
    </row>
    <row r="2834" spans="14:14" x14ac:dyDescent="0.25">
      <c r="N2834" s="39"/>
    </row>
    <row r="2835" spans="14:14" x14ac:dyDescent="0.25">
      <c r="N2835" s="39"/>
    </row>
    <row r="2836" spans="14:14" x14ac:dyDescent="0.25">
      <c r="N2836" s="39"/>
    </row>
    <row r="2837" spans="14:14" x14ac:dyDescent="0.25">
      <c r="N2837" s="39"/>
    </row>
    <row r="2838" spans="14:14" x14ac:dyDescent="0.25">
      <c r="N2838" s="39"/>
    </row>
    <row r="2839" spans="14:14" x14ac:dyDescent="0.25">
      <c r="N2839" s="39"/>
    </row>
    <row r="2840" spans="14:14" x14ac:dyDescent="0.25">
      <c r="N2840" s="39"/>
    </row>
    <row r="2841" spans="14:14" x14ac:dyDescent="0.25">
      <c r="N2841" s="39"/>
    </row>
    <row r="2842" spans="14:14" x14ac:dyDescent="0.25">
      <c r="N2842" s="39"/>
    </row>
    <row r="2843" spans="14:14" x14ac:dyDescent="0.25">
      <c r="N2843" s="39"/>
    </row>
    <row r="2844" spans="14:14" x14ac:dyDescent="0.25">
      <c r="N2844" s="39"/>
    </row>
    <row r="2845" spans="14:14" x14ac:dyDescent="0.25">
      <c r="N2845" s="39"/>
    </row>
    <row r="2846" spans="14:14" x14ac:dyDescent="0.25">
      <c r="N2846" s="39"/>
    </row>
    <row r="2847" spans="14:14" x14ac:dyDescent="0.25">
      <c r="N2847" s="39"/>
    </row>
    <row r="2848" spans="14:14" x14ac:dyDescent="0.25">
      <c r="N2848" s="39"/>
    </row>
    <row r="2849" spans="14:14" x14ac:dyDescent="0.25">
      <c r="N2849" s="39"/>
    </row>
    <row r="2850" spans="14:14" x14ac:dyDescent="0.25">
      <c r="N2850" s="39"/>
    </row>
    <row r="2851" spans="14:14" x14ac:dyDescent="0.25">
      <c r="N2851" s="39"/>
    </row>
    <row r="2852" spans="14:14" x14ac:dyDescent="0.25">
      <c r="N2852" s="39"/>
    </row>
    <row r="2853" spans="14:14" x14ac:dyDescent="0.25">
      <c r="N2853" s="39"/>
    </row>
    <row r="2854" spans="14:14" x14ac:dyDescent="0.25">
      <c r="N2854" s="39"/>
    </row>
    <row r="2855" spans="14:14" x14ac:dyDescent="0.25">
      <c r="N2855" s="39"/>
    </row>
    <row r="2856" spans="14:14" x14ac:dyDescent="0.25">
      <c r="N2856" s="39"/>
    </row>
    <row r="2857" spans="14:14" x14ac:dyDescent="0.25">
      <c r="N2857" s="39"/>
    </row>
    <row r="2858" spans="14:14" x14ac:dyDescent="0.25">
      <c r="N2858" s="39"/>
    </row>
    <row r="2859" spans="14:14" x14ac:dyDescent="0.25">
      <c r="N2859" s="39"/>
    </row>
    <row r="2860" spans="14:14" x14ac:dyDescent="0.25">
      <c r="N2860" s="39"/>
    </row>
    <row r="2861" spans="14:14" x14ac:dyDescent="0.25">
      <c r="N2861" s="39"/>
    </row>
    <row r="2862" spans="14:14" x14ac:dyDescent="0.25">
      <c r="N2862" s="39"/>
    </row>
    <row r="2863" spans="14:14" x14ac:dyDescent="0.25">
      <c r="N2863" s="39"/>
    </row>
    <row r="2864" spans="14:14" x14ac:dyDescent="0.25">
      <c r="N2864" s="39"/>
    </row>
    <row r="2865" spans="14:14" x14ac:dyDescent="0.25">
      <c r="N2865" s="39"/>
    </row>
    <row r="2866" spans="14:14" x14ac:dyDescent="0.25">
      <c r="N2866" s="39"/>
    </row>
    <row r="2867" spans="14:14" x14ac:dyDescent="0.25">
      <c r="N2867" s="39"/>
    </row>
    <row r="2868" spans="14:14" x14ac:dyDescent="0.25">
      <c r="N2868" s="39"/>
    </row>
    <row r="2869" spans="14:14" x14ac:dyDescent="0.25">
      <c r="N2869" s="39"/>
    </row>
    <row r="2870" spans="14:14" x14ac:dyDescent="0.25">
      <c r="N2870" s="39"/>
    </row>
    <row r="2871" spans="14:14" x14ac:dyDescent="0.25">
      <c r="N2871" s="39"/>
    </row>
    <row r="2872" spans="14:14" x14ac:dyDescent="0.25">
      <c r="N2872" s="39"/>
    </row>
    <row r="2873" spans="14:14" x14ac:dyDescent="0.25">
      <c r="N2873" s="39"/>
    </row>
    <row r="2874" spans="14:14" x14ac:dyDescent="0.25">
      <c r="N2874" s="39"/>
    </row>
    <row r="2875" spans="14:14" x14ac:dyDescent="0.25">
      <c r="N2875" s="39"/>
    </row>
    <row r="2876" spans="14:14" x14ac:dyDescent="0.25">
      <c r="N2876" s="39"/>
    </row>
    <row r="2877" spans="14:14" x14ac:dyDescent="0.25">
      <c r="N2877" s="39"/>
    </row>
    <row r="2878" spans="14:14" x14ac:dyDescent="0.25">
      <c r="N2878" s="39"/>
    </row>
    <row r="2879" spans="14:14" x14ac:dyDescent="0.25">
      <c r="N2879" s="39"/>
    </row>
    <row r="2880" spans="14:14" x14ac:dyDescent="0.25">
      <c r="N2880" s="39"/>
    </row>
    <row r="2881" spans="14:14" x14ac:dyDescent="0.25">
      <c r="N2881" s="39"/>
    </row>
    <row r="2882" spans="14:14" x14ac:dyDescent="0.25">
      <c r="N2882" s="39"/>
    </row>
    <row r="2883" spans="14:14" x14ac:dyDescent="0.25">
      <c r="N2883" s="39"/>
    </row>
    <row r="2884" spans="14:14" x14ac:dyDescent="0.25">
      <c r="N2884" s="39"/>
    </row>
    <row r="2885" spans="14:14" x14ac:dyDescent="0.25">
      <c r="N2885" s="39"/>
    </row>
    <row r="2886" spans="14:14" x14ac:dyDescent="0.25">
      <c r="N2886" s="39"/>
    </row>
    <row r="2887" spans="14:14" x14ac:dyDescent="0.25">
      <c r="N2887" s="39"/>
    </row>
    <row r="2888" spans="14:14" x14ac:dyDescent="0.25">
      <c r="N2888" s="39"/>
    </row>
    <row r="2889" spans="14:14" x14ac:dyDescent="0.25">
      <c r="N2889" s="39"/>
    </row>
    <row r="2890" spans="14:14" x14ac:dyDescent="0.25">
      <c r="N2890" s="39"/>
    </row>
    <row r="2891" spans="14:14" x14ac:dyDescent="0.25">
      <c r="N2891" s="39"/>
    </row>
    <row r="2892" spans="14:14" x14ac:dyDescent="0.25">
      <c r="N2892" s="39"/>
    </row>
    <row r="2893" spans="14:14" x14ac:dyDescent="0.25">
      <c r="N2893" s="39"/>
    </row>
    <row r="2894" spans="14:14" x14ac:dyDescent="0.25">
      <c r="N2894" s="39"/>
    </row>
    <row r="2895" spans="14:14" x14ac:dyDescent="0.25">
      <c r="N2895" s="39"/>
    </row>
    <row r="2896" spans="14:14" x14ac:dyDescent="0.25">
      <c r="N2896" s="39"/>
    </row>
    <row r="2897" spans="14:14" x14ac:dyDescent="0.25">
      <c r="N2897" s="39"/>
    </row>
    <row r="2898" spans="14:14" x14ac:dyDescent="0.25">
      <c r="N2898" s="39"/>
    </row>
    <row r="2899" spans="14:14" x14ac:dyDescent="0.25">
      <c r="N2899" s="39"/>
    </row>
    <row r="2900" spans="14:14" x14ac:dyDescent="0.25">
      <c r="N2900" s="39"/>
    </row>
    <row r="2901" spans="14:14" x14ac:dyDescent="0.25">
      <c r="N2901" s="39"/>
    </row>
    <row r="2902" spans="14:14" x14ac:dyDescent="0.25">
      <c r="N2902" s="39"/>
    </row>
    <row r="2903" spans="14:14" x14ac:dyDescent="0.25">
      <c r="N2903" s="39"/>
    </row>
    <row r="2904" spans="14:14" x14ac:dyDescent="0.25">
      <c r="N2904" s="39"/>
    </row>
    <row r="2905" spans="14:14" x14ac:dyDescent="0.25">
      <c r="N2905" s="39"/>
    </row>
    <row r="2906" spans="14:14" x14ac:dyDescent="0.25">
      <c r="N2906" s="39"/>
    </row>
    <row r="2907" spans="14:14" x14ac:dyDescent="0.25">
      <c r="N2907" s="39"/>
    </row>
    <row r="2908" spans="14:14" x14ac:dyDescent="0.25">
      <c r="N2908" s="39"/>
    </row>
    <row r="2909" spans="14:14" x14ac:dyDescent="0.25">
      <c r="N2909" s="39"/>
    </row>
    <row r="2910" spans="14:14" x14ac:dyDescent="0.25">
      <c r="N2910" s="39"/>
    </row>
    <row r="2911" spans="14:14" x14ac:dyDescent="0.25">
      <c r="N2911" s="39"/>
    </row>
    <row r="2912" spans="14:14" x14ac:dyDescent="0.25">
      <c r="N2912" s="39"/>
    </row>
    <row r="2913" spans="14:14" x14ac:dyDescent="0.25">
      <c r="N2913" s="39"/>
    </row>
    <row r="2914" spans="14:14" x14ac:dyDescent="0.25">
      <c r="N2914" s="39"/>
    </row>
    <row r="2915" spans="14:14" x14ac:dyDescent="0.25">
      <c r="N2915" s="39"/>
    </row>
    <row r="2916" spans="14:14" x14ac:dyDescent="0.25">
      <c r="N2916" s="39"/>
    </row>
    <row r="2917" spans="14:14" x14ac:dyDescent="0.25">
      <c r="N2917" s="39"/>
    </row>
    <row r="2918" spans="14:14" x14ac:dyDescent="0.25">
      <c r="N2918" s="39"/>
    </row>
    <row r="2919" spans="14:14" x14ac:dyDescent="0.25">
      <c r="N2919" s="39"/>
    </row>
    <row r="2920" spans="14:14" x14ac:dyDescent="0.25">
      <c r="N2920" s="39"/>
    </row>
    <row r="2921" spans="14:14" x14ac:dyDescent="0.25">
      <c r="N2921" s="39"/>
    </row>
    <row r="2922" spans="14:14" x14ac:dyDescent="0.25">
      <c r="N2922" s="39"/>
    </row>
    <row r="2923" spans="14:14" x14ac:dyDescent="0.25">
      <c r="N2923" s="39"/>
    </row>
    <row r="2924" spans="14:14" x14ac:dyDescent="0.25">
      <c r="N2924" s="39"/>
    </row>
    <row r="2925" spans="14:14" x14ac:dyDescent="0.25">
      <c r="N2925" s="39"/>
    </row>
    <row r="2926" spans="14:14" x14ac:dyDescent="0.25">
      <c r="N2926" s="39"/>
    </row>
    <row r="2927" spans="14:14" x14ac:dyDescent="0.25">
      <c r="N2927" s="39"/>
    </row>
    <row r="2928" spans="14:14" x14ac:dyDescent="0.25">
      <c r="N2928" s="39"/>
    </row>
    <row r="2929" spans="14:14" x14ac:dyDescent="0.25">
      <c r="N2929" s="39"/>
    </row>
  </sheetData>
  <autoFilter ref="B1:D2388" xr:uid="{C8C6B110-C2CA-4FE4-A455-CB8CACE9133A}"/>
  <conditionalFormatting sqref="A6">
    <cfRule type="cellIs" dxfId="3" priority="409" operator="equal">
      <formula>A6&lt;&gt;#REF!</formula>
    </cfRule>
    <cfRule type="cellIs" dxfId="2" priority="410" operator="equal">
      <formula>A6&lt;&gt;#REF!</formula>
    </cfRule>
  </conditionalFormatting>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E4AB5-74F9-4585-94DA-283932990111}">
  <dimension ref="A1:DL2550"/>
  <sheetViews>
    <sheetView zoomScale="75" zoomScaleNormal="75" workbookViewId="0">
      <pane xSplit="6" ySplit="3" topLeftCell="G4" activePane="bottomRight" state="frozen"/>
      <selection pane="topRight" activeCell="G1" sqref="G1"/>
      <selection pane="bottomLeft" activeCell="A4" sqref="A4"/>
      <selection pane="bottomRight" activeCell="G4" sqref="G4"/>
    </sheetView>
  </sheetViews>
  <sheetFormatPr defaultColWidth="7.1796875" defaultRowHeight="13.2" x14ac:dyDescent="0.25"/>
  <cols>
    <col min="1" max="1" width="4.36328125" customWidth="1"/>
    <col min="2" max="2" width="7.90625" customWidth="1"/>
    <col min="3" max="3" width="11.81640625" style="31" customWidth="1"/>
    <col min="4" max="4" width="3.6328125" customWidth="1"/>
    <col min="5" max="5" width="4.54296875" customWidth="1"/>
    <col min="6" max="6" width="46.1796875" style="40" customWidth="1"/>
    <col min="7" max="7" width="8.1796875" style="39" customWidth="1"/>
    <col min="8" max="9" width="10.6328125" style="39" customWidth="1"/>
    <col min="10" max="10" width="11.6328125" style="39" customWidth="1"/>
    <col min="11" max="11" width="10.6328125" style="155" customWidth="1"/>
    <col min="12" max="23" width="8" style="46" customWidth="1"/>
    <col min="24" max="24" width="8" style="39" customWidth="1"/>
    <col min="25" max="25" width="2.90625" style="39" customWidth="1"/>
    <col min="26" max="26" width="7.54296875" style="27" customWidth="1"/>
    <col min="27" max="27" width="3.1796875" style="27" customWidth="1"/>
    <col min="28" max="33" width="7.54296875" style="27" customWidth="1"/>
    <col min="34" max="34" width="7.54296875" style="39" customWidth="1"/>
    <col min="35" max="35" width="3.81640625" style="39" customWidth="1"/>
    <col min="36" max="64" width="7.54296875" style="39" customWidth="1"/>
    <col min="65" max="65" width="2.81640625" style="39" customWidth="1"/>
    <col min="66" max="70" width="7.54296875" style="39" customWidth="1"/>
    <col min="71" max="82" width="7.54296875" style="11" customWidth="1"/>
    <col min="83" max="83" width="3.08984375" style="11" customWidth="1"/>
    <col min="84" max="93" width="7.54296875" style="11" customWidth="1"/>
    <col min="94" max="94" width="3.1796875" style="11" customWidth="1"/>
    <col min="95" max="99" width="7.54296875" style="11" customWidth="1"/>
    <col min="100" max="100" width="19.26953125" style="137" customWidth="1"/>
    <col min="101" max="101" width="40.7265625" style="363" customWidth="1"/>
    <col min="102" max="102" width="11.7265625" style="11" customWidth="1"/>
    <col min="103" max="103" width="10.54296875" style="11" customWidth="1"/>
    <col min="104" max="16384" width="7.1796875" style="360"/>
  </cols>
  <sheetData>
    <row r="1" spans="1:116" ht="14.4" x14ac:dyDescent="0.3">
      <c r="A1" t="s">
        <v>32</v>
      </c>
      <c r="B1" s="113" t="s">
        <v>936</v>
      </c>
      <c r="C1" s="115" t="s">
        <v>32</v>
      </c>
      <c r="D1" s="303" t="s">
        <v>32</v>
      </c>
      <c r="E1" s="116"/>
      <c r="F1" s="117" t="s">
        <v>4</v>
      </c>
      <c r="G1" s="118" t="s">
        <v>531</v>
      </c>
      <c r="H1" s="119" t="s">
        <v>532</v>
      </c>
      <c r="I1" s="119" t="s">
        <v>532</v>
      </c>
      <c r="J1" s="119" t="s">
        <v>532</v>
      </c>
      <c r="K1" s="158" t="s">
        <v>532</v>
      </c>
      <c r="L1" s="304"/>
      <c r="M1" s="304"/>
      <c r="N1" s="304"/>
      <c r="O1" s="304"/>
      <c r="P1" s="305" t="s">
        <v>672</v>
      </c>
      <c r="Q1" s="305" t="s">
        <v>5810</v>
      </c>
      <c r="R1" s="304" t="s">
        <v>682</v>
      </c>
      <c r="S1" s="304" t="s">
        <v>5811</v>
      </c>
      <c r="T1" s="304" t="s">
        <v>5812</v>
      </c>
      <c r="U1" s="304" t="s">
        <v>5813</v>
      </c>
      <c r="V1" s="304" t="s">
        <v>5364</v>
      </c>
      <c r="W1" s="159"/>
      <c r="X1" s="159"/>
      <c r="Y1" s="306"/>
      <c r="Z1" s="307" t="s">
        <v>5814</v>
      </c>
      <c r="AA1" s="22"/>
      <c r="AB1" s="178" t="s">
        <v>5</v>
      </c>
      <c r="AC1" s="160" t="s">
        <v>659</v>
      </c>
      <c r="AD1" s="160" t="s">
        <v>659</v>
      </c>
      <c r="AE1" s="160" t="s">
        <v>659</v>
      </c>
      <c r="AF1" s="160" t="s">
        <v>660</v>
      </c>
      <c r="AG1" s="160" t="s">
        <v>660</v>
      </c>
      <c r="AH1" s="160" t="s">
        <v>660</v>
      </c>
      <c r="AI1" s="308"/>
      <c r="AJ1" s="357" t="s">
        <v>542</v>
      </c>
      <c r="AK1" s="357" t="s">
        <v>6</v>
      </c>
      <c r="AL1" s="357" t="s">
        <v>6</v>
      </c>
      <c r="AM1" s="357" t="s">
        <v>6</v>
      </c>
      <c r="AN1" s="358" t="s">
        <v>6</v>
      </c>
      <c r="AO1" s="358" t="s">
        <v>6</v>
      </c>
      <c r="AP1" s="358" t="s">
        <v>6</v>
      </c>
      <c r="AQ1" s="161" t="s">
        <v>661</v>
      </c>
      <c r="AR1" s="161" t="s">
        <v>661</v>
      </c>
      <c r="AS1" s="161" t="s">
        <v>661</v>
      </c>
      <c r="AT1" s="161" t="s">
        <v>662</v>
      </c>
      <c r="AU1" s="161" t="s">
        <v>663</v>
      </c>
      <c r="AV1" s="161" t="s">
        <v>664</v>
      </c>
      <c r="AW1" s="161" t="s">
        <v>665</v>
      </c>
      <c r="AX1" s="161" t="s">
        <v>664</v>
      </c>
      <c r="AY1" s="161" t="s">
        <v>666</v>
      </c>
      <c r="AZ1" s="161" t="s">
        <v>667</v>
      </c>
      <c r="BA1" s="162" t="s">
        <v>668</v>
      </c>
      <c r="BB1" s="161" t="s">
        <v>669</v>
      </c>
      <c r="BC1" s="161" t="s">
        <v>670</v>
      </c>
      <c r="BD1" s="161" t="s">
        <v>671</v>
      </c>
      <c r="BE1" s="161" t="s">
        <v>672</v>
      </c>
      <c r="BF1" s="161" t="s">
        <v>672</v>
      </c>
      <c r="BG1" s="161" t="s">
        <v>673</v>
      </c>
      <c r="BH1" s="161" t="s">
        <v>674</v>
      </c>
      <c r="BI1" s="161" t="s">
        <v>675</v>
      </c>
      <c r="BJ1" s="161" t="s">
        <v>676</v>
      </c>
      <c r="BK1" s="161" t="s">
        <v>677</v>
      </c>
      <c r="BL1" s="161" t="s">
        <v>677</v>
      </c>
      <c r="BM1" s="309"/>
      <c r="BN1" s="120" t="s">
        <v>937</v>
      </c>
      <c r="BO1" s="163" t="s">
        <v>678</v>
      </c>
      <c r="BP1" s="163" t="s">
        <v>1706</v>
      </c>
      <c r="BQ1" s="163" t="s">
        <v>1707</v>
      </c>
      <c r="BR1" s="163" t="s">
        <v>1708</v>
      </c>
      <c r="BS1" s="163" t="s">
        <v>1709</v>
      </c>
      <c r="BT1" s="163" t="s">
        <v>1709</v>
      </c>
      <c r="BU1" s="163" t="s">
        <v>1710</v>
      </c>
      <c r="BV1" s="163" t="s">
        <v>1711</v>
      </c>
      <c r="BW1" s="163" t="s">
        <v>1712</v>
      </c>
      <c r="BX1" s="163" t="s">
        <v>1713</v>
      </c>
      <c r="BY1" s="163" t="s">
        <v>673</v>
      </c>
      <c r="BZ1" s="163" t="s">
        <v>1714</v>
      </c>
      <c r="CA1" s="163" t="s">
        <v>1715</v>
      </c>
      <c r="CB1" s="163" t="s">
        <v>1716</v>
      </c>
      <c r="CC1" s="163" t="s">
        <v>1716</v>
      </c>
      <c r="CD1" s="164" t="s">
        <v>1717</v>
      </c>
      <c r="CE1" s="22"/>
      <c r="CF1" s="247" t="s">
        <v>5575</v>
      </c>
      <c r="CG1" s="247" t="s">
        <v>5575</v>
      </c>
      <c r="CH1" s="247" t="s">
        <v>5575</v>
      </c>
      <c r="CI1" s="247" t="s">
        <v>5575</v>
      </c>
      <c r="CJ1" s="247" t="s">
        <v>5575</v>
      </c>
      <c r="CK1" s="247" t="s">
        <v>5575</v>
      </c>
      <c r="CL1" s="247" t="s">
        <v>5575</v>
      </c>
      <c r="CM1" s="247" t="s">
        <v>5575</v>
      </c>
      <c r="CN1" s="247" t="s">
        <v>5575</v>
      </c>
      <c r="CO1" s="247" t="s">
        <v>5575</v>
      </c>
      <c r="CP1" s="310"/>
      <c r="CQ1" t="s">
        <v>5362</v>
      </c>
      <c r="CR1" t="s">
        <v>5363</v>
      </c>
      <c r="CS1" t="s">
        <v>533</v>
      </c>
      <c r="CT1" t="s">
        <v>5364</v>
      </c>
      <c r="CU1" t="s">
        <v>9</v>
      </c>
      <c r="CV1" s="121" t="s">
        <v>938</v>
      </c>
      <c r="CW1" s="359" t="s">
        <v>5832</v>
      </c>
      <c r="CX1" s="248" t="s">
        <v>543</v>
      </c>
      <c r="CZ1" s="11"/>
      <c r="DA1" s="236"/>
      <c r="DB1" s="106"/>
      <c r="DC1" s="32"/>
      <c r="DD1" s="32"/>
      <c r="DE1" s="32"/>
      <c r="DF1" s="32"/>
      <c r="DG1" s="32"/>
      <c r="DH1" s="32"/>
      <c r="DI1" s="32"/>
      <c r="DJ1" s="32"/>
      <c r="DK1" s="32"/>
      <c r="DL1" s="32"/>
    </row>
    <row r="2" spans="1:116" ht="14.4" x14ac:dyDescent="0.3">
      <c r="A2" s="270" t="s">
        <v>5815</v>
      </c>
      <c r="B2" s="113" t="s">
        <v>936</v>
      </c>
      <c r="C2" s="311" t="s">
        <v>5816</v>
      </c>
      <c r="D2" s="312" t="s">
        <v>5817</v>
      </c>
      <c r="E2" s="116" t="s">
        <v>5818</v>
      </c>
      <c r="F2" s="122"/>
      <c r="G2" s="123" t="s">
        <v>534</v>
      </c>
      <c r="H2" s="124" t="s">
        <v>8</v>
      </c>
      <c r="I2" s="124" t="s">
        <v>5621</v>
      </c>
      <c r="J2" s="124" t="s">
        <v>535</v>
      </c>
      <c r="K2" s="165" t="s">
        <v>536</v>
      </c>
      <c r="L2" s="313" t="s">
        <v>678</v>
      </c>
      <c r="M2" s="313" t="s">
        <v>679</v>
      </c>
      <c r="N2" s="313" t="s">
        <v>680</v>
      </c>
      <c r="O2" s="313" t="s">
        <v>681</v>
      </c>
      <c r="P2" s="305" t="s">
        <v>5819</v>
      </c>
      <c r="Q2" s="314" t="s">
        <v>1723</v>
      </c>
      <c r="R2" s="313" t="s">
        <v>1718</v>
      </c>
      <c r="S2" s="305" t="s">
        <v>5820</v>
      </c>
      <c r="T2" s="313" t="s">
        <v>5821</v>
      </c>
      <c r="U2" s="313" t="s">
        <v>5822</v>
      </c>
      <c r="V2" s="305" t="s">
        <v>5823</v>
      </c>
      <c r="W2" s="166" t="s">
        <v>683</v>
      </c>
      <c r="X2" s="166" t="s">
        <v>766</v>
      </c>
      <c r="Y2" s="315"/>
      <c r="Z2" s="316" t="s">
        <v>5824</v>
      </c>
      <c r="AA2" s="22"/>
      <c r="AB2" s="179" t="s">
        <v>7</v>
      </c>
      <c r="AC2" s="167" t="s">
        <v>684</v>
      </c>
      <c r="AD2" s="167" t="s">
        <v>685</v>
      </c>
      <c r="AE2" s="167" t="s">
        <v>686</v>
      </c>
      <c r="AF2" s="167" t="s">
        <v>686</v>
      </c>
      <c r="AG2" s="167" t="s">
        <v>687</v>
      </c>
      <c r="AH2" s="167" t="s">
        <v>533</v>
      </c>
      <c r="AI2" s="317"/>
      <c r="AJ2" s="361" t="s">
        <v>544</v>
      </c>
      <c r="AK2" s="361" t="s">
        <v>8</v>
      </c>
      <c r="AL2" s="361" t="s">
        <v>537</v>
      </c>
      <c r="AM2" s="361" t="s">
        <v>9</v>
      </c>
      <c r="AN2" s="362" t="s">
        <v>8</v>
      </c>
      <c r="AO2" s="362" t="s">
        <v>537</v>
      </c>
      <c r="AP2" s="362" t="s">
        <v>9</v>
      </c>
      <c r="AQ2" s="168" t="s">
        <v>688</v>
      </c>
      <c r="AR2" s="168" t="s">
        <v>689</v>
      </c>
      <c r="AS2" s="168" t="s">
        <v>690</v>
      </c>
      <c r="AT2" s="168" t="s">
        <v>691</v>
      </c>
      <c r="AU2" s="168" t="s">
        <v>692</v>
      </c>
      <c r="AV2" s="168" t="s">
        <v>688</v>
      </c>
      <c r="AW2" s="168" t="s">
        <v>693</v>
      </c>
      <c r="AX2" s="168" t="s">
        <v>689</v>
      </c>
      <c r="AY2" s="168" t="s">
        <v>694</v>
      </c>
      <c r="AZ2" s="168" t="s">
        <v>695</v>
      </c>
      <c r="BA2" s="168" t="s">
        <v>695</v>
      </c>
      <c r="BB2" s="168" t="s">
        <v>537</v>
      </c>
      <c r="BC2" s="168" t="s">
        <v>537</v>
      </c>
      <c r="BD2" s="168" t="s">
        <v>537</v>
      </c>
      <c r="BE2" s="168" t="s">
        <v>696</v>
      </c>
      <c r="BF2" s="168" t="s">
        <v>697</v>
      </c>
      <c r="BG2" s="168" t="s">
        <v>32</v>
      </c>
      <c r="BH2" s="168" t="s">
        <v>698</v>
      </c>
      <c r="BI2" s="168" t="s">
        <v>538</v>
      </c>
      <c r="BJ2" s="168" t="s">
        <v>699</v>
      </c>
      <c r="BK2" s="168" t="s">
        <v>700</v>
      </c>
      <c r="BL2" s="168" t="s">
        <v>701</v>
      </c>
      <c r="BM2" s="309"/>
      <c r="BN2" s="125" t="s">
        <v>531</v>
      </c>
      <c r="BO2" s="163"/>
      <c r="BP2" s="163"/>
      <c r="BQ2" s="163" t="s">
        <v>1718</v>
      </c>
      <c r="BR2" s="163" t="s">
        <v>1719</v>
      </c>
      <c r="BS2" s="163" t="s">
        <v>1720</v>
      </c>
      <c r="BT2" s="163" t="s">
        <v>1718</v>
      </c>
      <c r="BU2" s="163" t="s">
        <v>1721</v>
      </c>
      <c r="BV2" s="163" t="s">
        <v>1722</v>
      </c>
      <c r="BW2" s="163" t="s">
        <v>1723</v>
      </c>
      <c r="BX2" s="163"/>
      <c r="BY2" s="163"/>
      <c r="BZ2" s="163"/>
      <c r="CA2" s="163"/>
      <c r="CB2" s="163" t="s">
        <v>1724</v>
      </c>
      <c r="CC2" s="163" t="s">
        <v>1725</v>
      </c>
      <c r="CD2" s="164"/>
      <c r="CE2" s="22"/>
      <c r="CF2" s="247" t="s">
        <v>1714</v>
      </c>
      <c r="CG2" s="247" t="s">
        <v>5576</v>
      </c>
      <c r="CH2" s="247" t="s">
        <v>5577</v>
      </c>
      <c r="CI2" s="247" t="s">
        <v>678</v>
      </c>
      <c r="CJ2" s="247" t="s">
        <v>679</v>
      </c>
      <c r="CK2" s="247" t="s">
        <v>5578</v>
      </c>
      <c r="CL2" s="247" t="s">
        <v>5579</v>
      </c>
      <c r="CM2" s="247" t="s">
        <v>5580</v>
      </c>
      <c r="CN2" s="247" t="s">
        <v>1707</v>
      </c>
      <c r="CO2" s="247" t="s">
        <v>5581</v>
      </c>
      <c r="CP2" s="310"/>
      <c r="CQ2" s="246" t="s">
        <v>5365</v>
      </c>
      <c r="CR2" s="246" t="s">
        <v>5365</v>
      </c>
      <c r="CS2" s="246" t="s">
        <v>5365</v>
      </c>
      <c r="CT2" s="246" t="s">
        <v>5365</v>
      </c>
      <c r="CU2" s="246" t="s">
        <v>5365</v>
      </c>
      <c r="CV2" s="126" t="s">
        <v>939</v>
      </c>
      <c r="CW2" s="359" t="s">
        <v>5833</v>
      </c>
      <c r="CX2" s="33" t="s">
        <v>545</v>
      </c>
      <c r="CY2" s="34"/>
      <c r="CZ2" s="34"/>
      <c r="DA2" s="236"/>
      <c r="DB2" s="106"/>
      <c r="DC2" s="32"/>
      <c r="DD2" s="32"/>
      <c r="DE2" s="32"/>
      <c r="DF2" s="32"/>
      <c r="DG2" s="32"/>
      <c r="DH2" s="32"/>
      <c r="DI2" s="32"/>
      <c r="DJ2" s="32"/>
      <c r="DK2" s="32"/>
      <c r="DL2" s="32"/>
    </row>
    <row r="3" spans="1:116" ht="15" thickBot="1" x14ac:dyDescent="0.35">
      <c r="A3" s="151" t="s">
        <v>5825</v>
      </c>
      <c r="B3" s="113" t="s">
        <v>936</v>
      </c>
      <c r="C3" s="318" t="s">
        <v>5826</v>
      </c>
      <c r="D3" s="312" t="s">
        <v>5827</v>
      </c>
      <c r="E3" s="127"/>
      <c r="F3" s="122"/>
      <c r="G3" s="128" t="s">
        <v>539</v>
      </c>
      <c r="H3" s="129" t="s">
        <v>539</v>
      </c>
      <c r="I3" s="129" t="s">
        <v>5622</v>
      </c>
      <c r="J3" s="129" t="s">
        <v>5624</v>
      </c>
      <c r="K3" s="169" t="s">
        <v>5625</v>
      </c>
      <c r="L3" s="170" t="s">
        <v>540</v>
      </c>
      <c r="M3" s="170" t="s">
        <v>540</v>
      </c>
      <c r="N3" s="319" t="s">
        <v>702</v>
      </c>
      <c r="O3" s="170" t="s">
        <v>540</v>
      </c>
      <c r="P3" s="170" t="s">
        <v>767</v>
      </c>
      <c r="Q3" s="170" t="s">
        <v>5828</v>
      </c>
      <c r="R3" s="170" t="s">
        <v>768</v>
      </c>
      <c r="S3" s="170" t="s">
        <v>540</v>
      </c>
      <c r="T3" s="170" t="s">
        <v>5829</v>
      </c>
      <c r="U3" s="170" t="s">
        <v>540</v>
      </c>
      <c r="V3" s="170" t="s">
        <v>540</v>
      </c>
      <c r="W3" s="319" t="s">
        <v>5830</v>
      </c>
      <c r="X3" s="170" t="s">
        <v>768</v>
      </c>
      <c r="Y3" s="320"/>
      <c r="Z3" s="307" t="s">
        <v>5831</v>
      </c>
      <c r="AA3" s="22"/>
      <c r="AB3" s="171" t="s">
        <v>11</v>
      </c>
      <c r="AC3" s="171" t="s">
        <v>11</v>
      </c>
      <c r="AD3" s="171" t="s">
        <v>11</v>
      </c>
      <c r="AE3" s="171" t="s">
        <v>11</v>
      </c>
      <c r="AF3" s="171" t="s">
        <v>11</v>
      </c>
      <c r="AG3" s="171" t="s">
        <v>11</v>
      </c>
      <c r="AH3" s="171" t="s">
        <v>11</v>
      </c>
      <c r="AI3" s="321"/>
      <c r="AJ3" s="364" t="s">
        <v>546</v>
      </c>
      <c r="AK3" s="364" t="s">
        <v>940</v>
      </c>
      <c r="AL3" s="364" t="s">
        <v>940</v>
      </c>
      <c r="AM3" s="364" t="s">
        <v>940</v>
      </c>
      <c r="AN3" s="365" t="s">
        <v>703</v>
      </c>
      <c r="AO3" s="365" t="s">
        <v>704</v>
      </c>
      <c r="AP3" s="365" t="s">
        <v>705</v>
      </c>
      <c r="AQ3" s="172" t="s">
        <v>703</v>
      </c>
      <c r="AR3" s="172" t="s">
        <v>704</v>
      </c>
      <c r="AS3" s="172" t="s">
        <v>704</v>
      </c>
      <c r="AT3" s="172" t="s">
        <v>703</v>
      </c>
      <c r="AU3" s="172" t="s">
        <v>703</v>
      </c>
      <c r="AV3" s="172" t="s">
        <v>703</v>
      </c>
      <c r="AW3" s="172" t="s">
        <v>703</v>
      </c>
      <c r="AX3" s="172" t="s">
        <v>704</v>
      </c>
      <c r="AY3" s="172" t="s">
        <v>704</v>
      </c>
      <c r="AZ3" s="172" t="s">
        <v>704</v>
      </c>
      <c r="BA3" s="172" t="s">
        <v>704</v>
      </c>
      <c r="BB3" s="172" t="s">
        <v>704</v>
      </c>
      <c r="BC3" s="172" t="s">
        <v>704</v>
      </c>
      <c r="BD3" s="172" t="s">
        <v>704</v>
      </c>
      <c r="BE3" s="172" t="s">
        <v>703</v>
      </c>
      <c r="BF3" s="172" t="s">
        <v>703</v>
      </c>
      <c r="BG3" s="172" t="s">
        <v>704</v>
      </c>
      <c r="BH3" s="172" t="s">
        <v>705</v>
      </c>
      <c r="BI3" s="172" t="s">
        <v>705</v>
      </c>
      <c r="BJ3" s="172" t="s">
        <v>703</v>
      </c>
      <c r="BK3" s="172" t="s">
        <v>704</v>
      </c>
      <c r="BL3" s="172" t="s">
        <v>704</v>
      </c>
      <c r="BM3" s="322"/>
      <c r="BN3" s="130" t="s">
        <v>940</v>
      </c>
      <c r="BO3" s="174" t="s">
        <v>940</v>
      </c>
      <c r="BP3" s="174" t="s">
        <v>940</v>
      </c>
      <c r="BQ3" s="174" t="s">
        <v>940</v>
      </c>
      <c r="BR3" s="174" t="s">
        <v>940</v>
      </c>
      <c r="BS3" s="174" t="s">
        <v>940</v>
      </c>
      <c r="BT3" s="174" t="s">
        <v>940</v>
      </c>
      <c r="BU3" s="174" t="s">
        <v>940</v>
      </c>
      <c r="BV3" s="174" t="s">
        <v>940</v>
      </c>
      <c r="BW3" s="174" t="s">
        <v>940</v>
      </c>
      <c r="BX3" s="174" t="s">
        <v>940</v>
      </c>
      <c r="BY3" s="174" t="s">
        <v>940</v>
      </c>
      <c r="BZ3" s="174" t="s">
        <v>940</v>
      </c>
      <c r="CA3" s="174" t="s">
        <v>940</v>
      </c>
      <c r="CB3" s="174" t="s">
        <v>940</v>
      </c>
      <c r="CC3" s="174" t="s">
        <v>940</v>
      </c>
      <c r="CD3" s="175" t="s">
        <v>940</v>
      </c>
      <c r="CE3" s="22"/>
      <c r="CF3" s="249" t="s">
        <v>5582</v>
      </c>
      <c r="CG3" s="249" t="s">
        <v>5583</v>
      </c>
      <c r="CH3" s="249" t="s">
        <v>5584</v>
      </c>
      <c r="CI3" s="249" t="s">
        <v>5585</v>
      </c>
      <c r="CJ3" s="249" t="s">
        <v>5586</v>
      </c>
      <c r="CK3" s="249" t="s">
        <v>5587</v>
      </c>
      <c r="CL3" s="249" t="s">
        <v>5587</v>
      </c>
      <c r="CM3" s="249" t="s">
        <v>5588</v>
      </c>
      <c r="CN3" s="249" t="s">
        <v>5589</v>
      </c>
      <c r="CO3" s="249" t="s">
        <v>5590</v>
      </c>
      <c r="CP3" s="310"/>
      <c r="CQ3" s="323" t="s">
        <v>5366</v>
      </c>
      <c r="CR3" s="323" t="s">
        <v>5367</v>
      </c>
      <c r="CS3" s="323" t="s">
        <v>5368</v>
      </c>
      <c r="CT3" s="323" t="s">
        <v>5369</v>
      </c>
      <c r="CU3" s="323" t="s">
        <v>5370</v>
      </c>
      <c r="CV3" s="367" t="s">
        <v>941</v>
      </c>
      <c r="CX3" s="35"/>
      <c r="CY3" s="392"/>
      <c r="CZ3" s="131"/>
      <c r="DA3" s="236"/>
      <c r="DB3" s="250"/>
      <c r="DC3" s="251"/>
      <c r="DD3" s="32"/>
      <c r="DE3" s="36"/>
      <c r="DF3" s="32"/>
      <c r="DG3" s="32"/>
      <c r="DH3" s="32"/>
      <c r="DI3" s="32"/>
      <c r="DJ3" s="32"/>
      <c r="DK3" s="32"/>
      <c r="DL3" s="32"/>
    </row>
    <row r="4" spans="1:116" ht="14.4" x14ac:dyDescent="0.3">
      <c r="A4" s="151"/>
      <c r="B4" s="113"/>
      <c r="C4" s="43"/>
      <c r="D4" s="368" t="s">
        <v>5834</v>
      </c>
      <c r="G4" s="114"/>
      <c r="H4" s="114"/>
      <c r="I4" s="114"/>
      <c r="J4" s="114"/>
      <c r="K4" s="324"/>
      <c r="L4" s="114"/>
      <c r="M4" s="114"/>
      <c r="N4" s="325"/>
      <c r="O4" s="114"/>
      <c r="P4" s="114"/>
      <c r="Q4" s="114"/>
      <c r="R4" s="114"/>
      <c r="S4" s="114"/>
      <c r="T4" s="114"/>
      <c r="U4" s="114"/>
      <c r="V4" s="114"/>
      <c r="W4" s="325"/>
      <c r="X4" s="114"/>
      <c r="Y4" s="114"/>
      <c r="Z4"/>
      <c r="AA4"/>
      <c r="AB4" s="250"/>
      <c r="AC4" s="250"/>
      <c r="AD4" s="250"/>
      <c r="AE4" s="250"/>
      <c r="AF4" s="250"/>
      <c r="AG4" s="250"/>
      <c r="AH4" s="250"/>
      <c r="AI4" s="250"/>
      <c r="AJ4" s="369"/>
      <c r="AK4" s="369"/>
      <c r="AL4" s="369"/>
      <c r="AM4" s="369"/>
      <c r="AN4" s="369"/>
      <c r="AO4" s="369"/>
      <c r="AP4" s="369"/>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N4" s="132"/>
      <c r="BO4" s="173"/>
      <c r="BP4" s="173"/>
      <c r="BQ4" s="173"/>
      <c r="BR4" s="173"/>
      <c r="BS4" s="173"/>
      <c r="BT4" s="173"/>
      <c r="BU4" s="173"/>
      <c r="BV4" s="173"/>
      <c r="BW4" s="173"/>
      <c r="BX4" s="173"/>
      <c r="BY4" s="173"/>
      <c r="BZ4" s="173"/>
      <c r="CA4" s="173"/>
      <c r="CB4" s="173"/>
      <c r="CC4" s="173"/>
      <c r="CD4" s="173"/>
      <c r="CE4"/>
      <c r="CF4"/>
      <c r="CG4"/>
      <c r="CH4"/>
      <c r="CI4"/>
      <c r="CJ4"/>
      <c r="CK4"/>
      <c r="CL4"/>
      <c r="CM4"/>
      <c r="CN4"/>
      <c r="CO4"/>
      <c r="CP4"/>
      <c r="CQ4" s="326"/>
      <c r="CR4" s="326"/>
      <c r="CS4" s="326"/>
      <c r="CT4" s="326"/>
      <c r="CU4" s="326"/>
      <c r="CV4" s="132"/>
      <c r="CW4" s="359"/>
      <c r="CZ4" s="11"/>
      <c r="DA4" s="236"/>
      <c r="DB4" s="236"/>
      <c r="DC4" s="252"/>
      <c r="DD4" s="252"/>
      <c r="DE4" s="36"/>
      <c r="DF4" s="36"/>
      <c r="DG4" s="32"/>
      <c r="DH4" s="32"/>
      <c r="DI4" s="32"/>
      <c r="DJ4" s="32"/>
      <c r="DK4" s="32"/>
      <c r="DL4" s="32"/>
    </row>
    <row r="5" spans="1:116" ht="14.4" x14ac:dyDescent="0.3">
      <c r="A5" s="151"/>
      <c r="B5" s="113"/>
      <c r="C5" s="180"/>
      <c r="D5" s="180" t="s">
        <v>2542</v>
      </c>
      <c r="G5" s="327"/>
      <c r="H5" s="114"/>
      <c r="I5" s="114"/>
      <c r="J5" s="114"/>
      <c r="K5" s="324"/>
      <c r="L5" s="114"/>
      <c r="M5" s="114"/>
      <c r="N5" s="325"/>
      <c r="O5" s="114"/>
      <c r="P5" s="114"/>
      <c r="Q5" s="114"/>
      <c r="R5" s="114"/>
      <c r="S5" s="114"/>
      <c r="T5" s="114"/>
      <c r="U5" s="114"/>
      <c r="V5" s="114"/>
      <c r="W5" s="325"/>
      <c r="X5" s="114"/>
      <c r="Y5" s="114"/>
      <c r="Z5"/>
      <c r="AA5"/>
      <c r="AB5" s="250"/>
      <c r="AC5" s="250"/>
      <c r="AD5" s="250"/>
      <c r="AE5" s="250"/>
      <c r="AF5" s="250"/>
      <c r="AG5" s="250"/>
      <c r="AH5" s="250"/>
      <c r="AI5" s="250"/>
      <c r="AJ5" s="369"/>
      <c r="AK5" s="369"/>
      <c r="AL5" s="369"/>
      <c r="AM5" s="369"/>
      <c r="AN5" s="369"/>
      <c r="AO5" s="369"/>
      <c r="AP5" s="369"/>
      <c r="AQ5" s="173"/>
      <c r="AR5" s="173"/>
      <c r="AS5" s="173"/>
      <c r="AT5" s="173"/>
      <c r="AU5" s="173"/>
      <c r="AV5" s="173"/>
      <c r="AW5" s="173"/>
      <c r="AX5" s="173"/>
      <c r="AY5" s="173"/>
      <c r="AZ5" s="173"/>
      <c r="BA5" s="173"/>
      <c r="BB5" s="173"/>
      <c r="BC5" s="173"/>
      <c r="BD5" s="173"/>
      <c r="BE5" s="173"/>
      <c r="BF5" s="173"/>
      <c r="BG5" s="173"/>
      <c r="BH5" s="173"/>
      <c r="BI5" s="173"/>
      <c r="BJ5" s="173"/>
      <c r="BK5" s="173"/>
      <c r="BL5" s="173"/>
      <c r="BM5" s="173"/>
      <c r="BN5" s="132"/>
      <c r="BO5" s="173"/>
      <c r="BP5" s="173"/>
      <c r="BQ5" s="173"/>
      <c r="BR5" s="173"/>
      <c r="BS5" s="173"/>
      <c r="BT5" s="173"/>
      <c r="BU5" s="173"/>
      <c r="BV5" s="173"/>
      <c r="BW5" s="173"/>
      <c r="BX5" s="173"/>
      <c r="BY5" s="173"/>
      <c r="BZ5" s="173"/>
      <c r="CA5" s="173"/>
      <c r="CB5" s="173"/>
      <c r="CC5" s="173"/>
      <c r="CD5" s="173"/>
      <c r="CE5"/>
      <c r="CF5"/>
      <c r="CG5"/>
      <c r="CH5"/>
      <c r="CI5"/>
      <c r="CJ5"/>
      <c r="CK5"/>
      <c r="CL5"/>
      <c r="CM5"/>
      <c r="CN5"/>
      <c r="CO5"/>
      <c r="CP5"/>
      <c r="CQ5" s="326"/>
      <c r="CR5" s="326"/>
      <c r="CS5" s="326"/>
      <c r="CT5" s="326"/>
      <c r="CU5" s="326"/>
      <c r="CV5" s="133"/>
      <c r="CZ5" s="11"/>
      <c r="DA5" s="236"/>
      <c r="DB5" s="106"/>
      <c r="DC5" s="252"/>
      <c r="DD5" s="252"/>
      <c r="DE5"/>
      <c r="DF5"/>
      <c r="DG5"/>
      <c r="DH5" s="39"/>
      <c r="DI5"/>
      <c r="DJ5"/>
      <c r="DK5"/>
      <c r="DL5"/>
    </row>
    <row r="6" spans="1:116" ht="14.4" x14ac:dyDescent="0.3">
      <c r="A6" t="s">
        <v>5835</v>
      </c>
      <c r="B6" s="113" t="s">
        <v>912</v>
      </c>
      <c r="C6" s="182" t="s">
        <v>12</v>
      </c>
      <c r="D6" s="183" t="s">
        <v>2542</v>
      </c>
      <c r="E6" s="181" t="s">
        <v>943</v>
      </c>
      <c r="F6" s="184" t="s">
        <v>5836</v>
      </c>
      <c r="G6" s="184">
        <v>6.0479725476999997</v>
      </c>
      <c r="H6" s="184">
        <v>1.364848015</v>
      </c>
      <c r="I6" s="184">
        <v>1.0887354357000001</v>
      </c>
      <c r="J6" s="328">
        <v>1.207722797</v>
      </c>
      <c r="K6" s="184">
        <v>2.3866662999999999</v>
      </c>
      <c r="L6" s="184">
        <v>0.41531623000000001</v>
      </c>
      <c r="M6" s="184">
        <v>0.18030767</v>
      </c>
      <c r="N6" s="184">
        <v>0.52182214000000005</v>
      </c>
      <c r="O6" s="184">
        <v>0.28759889999999999</v>
      </c>
      <c r="P6" s="184">
        <v>0.52448340999999998</v>
      </c>
      <c r="Q6" s="184">
        <v>3.0943564999999999E-2</v>
      </c>
      <c r="R6" s="184">
        <v>0.45036080000000001</v>
      </c>
      <c r="S6" s="184">
        <v>1.0893706999999999</v>
      </c>
      <c r="T6" s="184">
        <v>4.4699157000000003E-3</v>
      </c>
      <c r="U6" s="184">
        <v>0.10668635999999999</v>
      </c>
      <c r="V6" s="184">
        <v>3.828082E-2</v>
      </c>
      <c r="W6" s="184">
        <v>1.1665737000000001E-2</v>
      </c>
      <c r="X6" s="184">
        <v>0</v>
      </c>
      <c r="Y6"/>
      <c r="Z6" s="288">
        <v>15.911108666666667</v>
      </c>
      <c r="AA6"/>
      <c r="AB6" s="164">
        <v>115.5936</v>
      </c>
      <c r="AC6" s="164">
        <v>96.143266999999994</v>
      </c>
      <c r="AD6" s="164">
        <v>8.1089067000000004</v>
      </c>
      <c r="AE6" s="164">
        <v>0</v>
      </c>
      <c r="AF6" s="164">
        <v>1.3202902999999999</v>
      </c>
      <c r="AG6" s="164">
        <v>1.3071603000000001</v>
      </c>
      <c r="AH6" s="164">
        <v>8.7139746999999996</v>
      </c>
      <c r="AI6"/>
      <c r="AJ6" s="185">
        <v>0.35061811999999998</v>
      </c>
      <c r="AK6" s="185">
        <v>0.32934115000000003</v>
      </c>
      <c r="AL6" s="185">
        <v>1.4491881999999999E-2</v>
      </c>
      <c r="AM6" s="185">
        <v>6.7850920000000004E-3</v>
      </c>
      <c r="AN6" s="176">
        <v>1.9744673E-5</v>
      </c>
      <c r="AO6" s="176">
        <v>5.3594238E-8</v>
      </c>
      <c r="AP6" s="176">
        <v>0.95029300000000005</v>
      </c>
      <c r="AQ6" s="192">
        <v>1.4844631E-5</v>
      </c>
      <c r="AR6" s="192">
        <v>4.4791963E-8</v>
      </c>
      <c r="AS6" s="192">
        <v>1.2236688999999999E-12</v>
      </c>
      <c r="AT6" s="192">
        <v>2.0722319999999998E-9</v>
      </c>
      <c r="AU6" s="192">
        <v>0</v>
      </c>
      <c r="AV6" s="192">
        <v>1.4994838000000001E-8</v>
      </c>
      <c r="AW6" s="192">
        <v>4.7469077999999997E-6</v>
      </c>
      <c r="AX6" s="192">
        <v>3.3112747000000001E-9</v>
      </c>
      <c r="AY6" s="192">
        <v>5.4547549000000003E-9</v>
      </c>
      <c r="AZ6" s="192">
        <v>8.7750315000000005E-12</v>
      </c>
      <c r="BA6" s="192">
        <v>1.6512182999999999E-15</v>
      </c>
      <c r="BB6" s="192">
        <v>1.7676989000000001E-11</v>
      </c>
      <c r="BC6" s="192">
        <v>3.3488898000000002E-12</v>
      </c>
      <c r="BD6" s="192">
        <v>9.944466900000001E-13</v>
      </c>
      <c r="BE6" s="192">
        <v>6.2770681999999998E-8</v>
      </c>
      <c r="BF6" s="192">
        <v>7.3296885999999995E-8</v>
      </c>
      <c r="BG6" s="192">
        <v>4.2240341000000001E-12</v>
      </c>
      <c r="BH6" s="193">
        <v>4.1842122000000002E-2</v>
      </c>
      <c r="BI6" s="193">
        <v>0.90845087999999996</v>
      </c>
      <c r="BJ6" s="192">
        <v>0</v>
      </c>
      <c r="BK6" s="192">
        <v>0</v>
      </c>
      <c r="BL6" s="192">
        <v>0</v>
      </c>
      <c r="BM6"/>
      <c r="BN6" s="164">
        <v>1.7930684E-3</v>
      </c>
      <c r="BO6" s="186">
        <v>6.1710947000000001E-5</v>
      </c>
      <c r="BP6" s="164">
        <v>4.4364391999999998E-4</v>
      </c>
      <c r="BQ6" s="186">
        <v>5.3023626999999999E-5</v>
      </c>
      <c r="BR6" s="164">
        <v>2.6901136000000001E-4</v>
      </c>
      <c r="BS6" s="186">
        <v>8.1518278999999998E-7</v>
      </c>
      <c r="BT6" s="186">
        <v>1.9254453E-9</v>
      </c>
      <c r="BU6" s="186">
        <v>1.233404E-6</v>
      </c>
      <c r="BV6" s="164">
        <v>7.0557401E-4</v>
      </c>
      <c r="BW6" s="186">
        <v>2.9487435000000001E-5</v>
      </c>
      <c r="BX6" s="186">
        <v>0</v>
      </c>
      <c r="BY6" s="186">
        <v>9.3409124999999993E-9</v>
      </c>
      <c r="BZ6" s="186">
        <v>6.3524806E-10</v>
      </c>
      <c r="CA6" s="164">
        <v>1.0077134E-4</v>
      </c>
      <c r="CB6" s="164">
        <v>1.2763234E-4</v>
      </c>
      <c r="CC6" s="186">
        <v>1.5292903000000001E-7</v>
      </c>
      <c r="CD6" s="186">
        <v>0</v>
      </c>
      <c r="CE6"/>
      <c r="CF6" s="329">
        <v>5.3768262000000004E-10</v>
      </c>
      <c r="CG6" s="330">
        <v>15.860886000000001</v>
      </c>
      <c r="CH6" s="330">
        <v>2.8663804000000001E-2</v>
      </c>
      <c r="CI6" s="330">
        <v>6.4370623000000002E-2</v>
      </c>
      <c r="CJ6" s="330">
        <v>1.1722322E-2</v>
      </c>
      <c r="CK6" s="329">
        <v>1.3142707E-8</v>
      </c>
      <c r="CL6" s="329">
        <v>1.0320478999999999E-6</v>
      </c>
      <c r="CM6" s="330">
        <v>4.9459420999999996E-3</v>
      </c>
      <c r="CN6" s="330">
        <v>2.5316280999999998</v>
      </c>
      <c r="CO6" s="330">
        <v>12.521324999999999</v>
      </c>
      <c r="CP6"/>
      <c r="CQ6">
        <v>2.3866662999999999</v>
      </c>
      <c r="CR6">
        <v>2.4108327149999997</v>
      </c>
      <c r="CS6">
        <v>1.0576504369999999</v>
      </c>
      <c r="CT6">
        <v>1.0887354357000001</v>
      </c>
      <c r="CU6">
        <v>1.19605706</v>
      </c>
      <c r="CV6" s="134"/>
      <c r="CW6" s="372"/>
      <c r="CX6" s="27"/>
      <c r="CY6" s="27"/>
      <c r="CZ6" s="27"/>
      <c r="DA6" s="236"/>
      <c r="DB6"/>
      <c r="DC6" s="252"/>
      <c r="DD6" s="252"/>
      <c r="DE6"/>
      <c r="DF6"/>
      <c r="DG6"/>
      <c r="DH6" s="39"/>
      <c r="DI6"/>
      <c r="DJ6"/>
      <c r="DK6"/>
      <c r="DL6"/>
    </row>
    <row r="7" spans="1:116" ht="14.4" x14ac:dyDescent="0.3">
      <c r="A7" t="s">
        <v>5837</v>
      </c>
      <c r="B7" s="113" t="s">
        <v>912</v>
      </c>
      <c r="C7" s="182" t="s">
        <v>13</v>
      </c>
      <c r="D7" s="183" t="s">
        <v>2542</v>
      </c>
      <c r="E7" s="181" t="s">
        <v>943</v>
      </c>
      <c r="F7" s="184" t="s">
        <v>5838</v>
      </c>
      <c r="G7" s="184">
        <v>3.0385880785196999</v>
      </c>
      <c r="H7" s="184">
        <v>0.17334315011000004</v>
      </c>
      <c r="I7" s="184">
        <v>0.126751043211</v>
      </c>
      <c r="J7" s="328">
        <v>4.3407085198699999E-2</v>
      </c>
      <c r="K7" s="184">
        <v>2.6950867999999999</v>
      </c>
      <c r="L7" s="184">
        <v>7.8181886000000006E-2</v>
      </c>
      <c r="M7" s="184">
        <v>4.1645746999999997E-2</v>
      </c>
      <c r="N7" s="184">
        <v>4.3863750999999999E-2</v>
      </c>
      <c r="O7" s="184">
        <v>0.12828189000000001</v>
      </c>
      <c r="P7" s="184">
        <v>3.8710950999999998E-4</v>
      </c>
      <c r="Q7" s="184">
        <v>8.1039960000000005E-4</v>
      </c>
      <c r="R7" s="184">
        <v>3.9747226000000002E-3</v>
      </c>
      <c r="S7" s="184">
        <v>2.4757985000000001E-3</v>
      </c>
      <c r="T7" s="184">
        <v>2.8545471999999999E-3</v>
      </c>
      <c r="U7" s="331">
        <v>4.0926009999999999E-2</v>
      </c>
      <c r="V7" s="331">
        <v>9.4140411000000001E-5</v>
      </c>
      <c r="W7" s="331">
        <v>5.2766986999999998E-6</v>
      </c>
      <c r="X7" s="331">
        <v>0</v>
      </c>
      <c r="Y7"/>
      <c r="Z7" s="288">
        <v>17.967245333333334</v>
      </c>
      <c r="AA7"/>
      <c r="AB7" s="164">
        <v>94.793387999999993</v>
      </c>
      <c r="AC7" s="164">
        <v>83.532308</v>
      </c>
      <c r="AD7" s="164">
        <v>3.3900709999999998</v>
      </c>
      <c r="AE7" s="164">
        <v>0</v>
      </c>
      <c r="AF7" s="164">
        <v>0.89667562000000001</v>
      </c>
      <c r="AG7" s="164">
        <v>1.2832368999999999</v>
      </c>
      <c r="AH7" s="164">
        <v>5.6910967000000001</v>
      </c>
      <c r="AI7"/>
      <c r="AJ7" s="185">
        <v>0.3244668</v>
      </c>
      <c r="AK7" s="185">
        <v>0.30468453000000001</v>
      </c>
      <c r="AL7" s="185">
        <v>1.4191428000000001E-2</v>
      </c>
      <c r="AM7" s="185">
        <v>5.5908412000000001E-3</v>
      </c>
      <c r="AN7" s="176">
        <v>1.8266459E-5</v>
      </c>
      <c r="AO7" s="176">
        <v>5.2483091E-8</v>
      </c>
      <c r="AP7" s="176">
        <v>0.78303098000000004</v>
      </c>
      <c r="AQ7" s="192">
        <v>1.6673643E-5</v>
      </c>
      <c r="AR7" s="192">
        <v>5.0308405000000003E-8</v>
      </c>
      <c r="AS7" s="192">
        <v>1.3744975E-12</v>
      </c>
      <c r="AT7" s="192">
        <v>7.2264519000000001E-12</v>
      </c>
      <c r="AU7" s="192">
        <v>0</v>
      </c>
      <c r="AV7" s="192">
        <v>2.1856410999999998E-9</v>
      </c>
      <c r="AW7" s="192">
        <v>1.5897837999999999E-6</v>
      </c>
      <c r="AX7" s="192">
        <v>3.9271472000000002E-10</v>
      </c>
      <c r="AY7" s="192">
        <v>1.7560202E-9</v>
      </c>
      <c r="AZ7" s="192">
        <v>1.6126065E-11</v>
      </c>
      <c r="BA7" s="192">
        <v>2.0654898E-15</v>
      </c>
      <c r="BB7" s="192">
        <v>4.6283279999999996E-13</v>
      </c>
      <c r="BC7" s="192">
        <v>1.8283195999999999E-13</v>
      </c>
      <c r="BD7" s="192">
        <v>6.1266918999999998E-15</v>
      </c>
      <c r="BE7" s="192">
        <v>1.6088162E-10</v>
      </c>
      <c r="BF7" s="192">
        <v>6.7790919E-10</v>
      </c>
      <c r="BG7" s="192">
        <v>7.7964883000000003E-12</v>
      </c>
      <c r="BH7" s="193">
        <v>1.7056516999999999E-4</v>
      </c>
      <c r="BI7" s="193">
        <v>0.78286040999999995</v>
      </c>
      <c r="BJ7" s="192">
        <v>0</v>
      </c>
      <c r="BK7" s="192">
        <v>0</v>
      </c>
      <c r="BL7" s="192">
        <v>0</v>
      </c>
      <c r="BM7"/>
      <c r="BN7" s="164">
        <v>7.5565560999999999E-4</v>
      </c>
      <c r="BO7" s="186">
        <v>1.2514776E-5</v>
      </c>
      <c r="BP7" s="164">
        <v>5.0097447999999998E-4</v>
      </c>
      <c r="BQ7" s="186">
        <v>4.8165573000000001E-7</v>
      </c>
      <c r="BR7" s="164">
        <v>1.2285261000000001E-4</v>
      </c>
      <c r="BS7" s="186">
        <v>7.9744147999999999E-7</v>
      </c>
      <c r="BT7" s="186">
        <v>1.9296210000000001E-9</v>
      </c>
      <c r="BU7" s="186">
        <v>1.2045983000000001E-6</v>
      </c>
      <c r="BV7" s="186">
        <v>5.6154164E-7</v>
      </c>
      <c r="BW7" s="186">
        <v>6.8424533999999999E-7</v>
      </c>
      <c r="BX7" s="186">
        <v>0</v>
      </c>
      <c r="BY7" s="186">
        <v>1.7240938999999999E-8</v>
      </c>
      <c r="BZ7" s="186">
        <v>6.4178733000000001E-10</v>
      </c>
      <c r="CA7" s="186">
        <v>9.1243975000000001E-6</v>
      </c>
      <c r="CB7" s="186">
        <v>1.0628716000000001E-4</v>
      </c>
      <c r="CC7" s="186">
        <v>1.5289215E-7</v>
      </c>
      <c r="CD7" s="186">
        <v>0</v>
      </c>
      <c r="CE7"/>
      <c r="CF7" s="329">
        <v>5.4321754999999995E-10</v>
      </c>
      <c r="CG7" s="330">
        <v>17.96726</v>
      </c>
      <c r="CH7" s="330">
        <v>3.0864585999999999E-2</v>
      </c>
      <c r="CI7" s="330">
        <v>8.7502718000000007E-3</v>
      </c>
      <c r="CJ7" s="330">
        <v>2.3897264000000001E-3</v>
      </c>
      <c r="CK7" s="329">
        <v>2.1513506000000001E-10</v>
      </c>
      <c r="CL7" s="329">
        <v>2.5054144E-8</v>
      </c>
      <c r="CM7" s="330">
        <v>6.0981668999999996E-4</v>
      </c>
      <c r="CN7" s="330">
        <v>2.7859641000000001E-2</v>
      </c>
      <c r="CO7" s="330">
        <v>10.794931999999999</v>
      </c>
      <c r="CP7"/>
      <c r="CQ7">
        <v>2.6950867999999999</v>
      </c>
      <c r="CR7">
        <v>0.29714550570999998</v>
      </c>
      <c r="CS7">
        <v>0.1238076322987</v>
      </c>
      <c r="CT7">
        <v>0.126751043211</v>
      </c>
      <c r="CU7">
        <v>4.34018085E-2</v>
      </c>
      <c r="CV7" s="134"/>
      <c r="CW7" s="372"/>
      <c r="CX7" s="27"/>
      <c r="CY7" s="27"/>
      <c r="CZ7" s="27"/>
      <c r="DA7" s="236"/>
      <c r="DB7"/>
      <c r="DC7" s="252"/>
      <c r="DD7" s="252"/>
      <c r="DE7"/>
      <c r="DF7"/>
      <c r="DG7"/>
      <c r="DH7" s="39"/>
      <c r="DI7"/>
      <c r="DJ7"/>
      <c r="DK7"/>
      <c r="DL7"/>
    </row>
    <row r="8" spans="1:116" ht="14.4" x14ac:dyDescent="0.3">
      <c r="A8" t="s">
        <v>5839</v>
      </c>
      <c r="B8" s="113" t="s">
        <v>912</v>
      </c>
      <c r="C8" s="182" t="s">
        <v>14</v>
      </c>
      <c r="D8" s="183" t="s">
        <v>2542</v>
      </c>
      <c r="E8" s="181" t="s">
        <v>943</v>
      </c>
      <c r="F8" s="184" t="s">
        <v>5840</v>
      </c>
      <c r="G8" s="184">
        <v>12.144220491580199</v>
      </c>
      <c r="H8" s="184">
        <v>2.5573971649999999E-2</v>
      </c>
      <c r="I8" s="184">
        <v>6.1823819889999999E-2</v>
      </c>
      <c r="J8" s="328">
        <v>0.34476970004019997</v>
      </c>
      <c r="K8" s="184">
        <v>11.712052999999999</v>
      </c>
      <c r="L8" s="184">
        <v>3.0038418000000001E-2</v>
      </c>
      <c r="M8" s="184">
        <v>2.0856425000000001E-2</v>
      </c>
      <c r="N8" s="184">
        <v>1.3128737999999999E-2</v>
      </c>
      <c r="O8" s="184">
        <v>2.1180079000000002E-3</v>
      </c>
      <c r="P8" s="184">
        <v>3.0942375000000001E-4</v>
      </c>
      <c r="Q8" s="184">
        <v>1.0017801999999999E-2</v>
      </c>
      <c r="R8" s="184">
        <v>8.4680099000000002E-3</v>
      </c>
      <c r="S8" s="184">
        <v>3.3613794000000001E-4</v>
      </c>
      <c r="T8" s="184">
        <v>6.3407359E-4</v>
      </c>
      <c r="U8" s="184">
        <v>0.34443238999999998</v>
      </c>
      <c r="V8" s="331">
        <v>1.8268933999999999E-3</v>
      </c>
      <c r="W8" s="331">
        <v>1.1721002000000001E-6</v>
      </c>
      <c r="X8" s="331">
        <v>0</v>
      </c>
      <c r="Y8"/>
      <c r="Z8" s="288">
        <v>78.080353333333335</v>
      </c>
      <c r="AA8"/>
      <c r="AB8" s="164">
        <v>61.672333999999999</v>
      </c>
      <c r="AC8" s="164">
        <v>59.859422000000002</v>
      </c>
      <c r="AD8" s="164">
        <v>0.18222427999999999</v>
      </c>
      <c r="AE8" s="164">
        <v>0</v>
      </c>
      <c r="AF8" s="164">
        <v>2.7980425999999999E-2</v>
      </c>
      <c r="AG8" s="164">
        <v>1.553779</v>
      </c>
      <c r="AH8" s="164">
        <v>4.8928196E-2</v>
      </c>
      <c r="AI8"/>
      <c r="AJ8" s="185">
        <v>1.2817997000000001</v>
      </c>
      <c r="AK8" s="185">
        <v>1.2182157</v>
      </c>
      <c r="AL8" s="185">
        <v>5.9315434E-2</v>
      </c>
      <c r="AM8" s="185">
        <v>4.2686217E-3</v>
      </c>
      <c r="AN8" s="176">
        <v>7.3034513000000002E-5</v>
      </c>
      <c r="AO8" s="176">
        <v>2.1936181E-7</v>
      </c>
      <c r="AP8" s="176">
        <v>0.59784618</v>
      </c>
      <c r="AQ8" s="192">
        <v>7.2458580000000003E-5</v>
      </c>
      <c r="AR8" s="192">
        <v>2.1862502999999999E-7</v>
      </c>
      <c r="AS8" s="192">
        <v>5.9731480000000003E-12</v>
      </c>
      <c r="AT8" s="192">
        <v>1.5273724E-12</v>
      </c>
      <c r="AU8" s="192">
        <v>0</v>
      </c>
      <c r="AV8" s="192">
        <v>3.9132513999999999E-10</v>
      </c>
      <c r="AW8" s="192">
        <v>5.7207313000000004E-7</v>
      </c>
      <c r="AX8" s="192">
        <v>8.5083352000000001E-11</v>
      </c>
      <c r="AY8" s="192">
        <v>6.3933945999999996E-10</v>
      </c>
      <c r="AZ8" s="192">
        <v>1.7477475999999999E-14</v>
      </c>
      <c r="BA8" s="192">
        <v>2.5920033999999999E-16</v>
      </c>
      <c r="BB8" s="192">
        <v>5.7069992000000002E-12</v>
      </c>
      <c r="BC8" s="192">
        <v>5.5569291999999996E-13</v>
      </c>
      <c r="BD8" s="192">
        <v>1.0981633E-13</v>
      </c>
      <c r="BE8" s="192">
        <v>1.4125456999999999E-10</v>
      </c>
      <c r="BF8" s="192">
        <v>3.3263203999999999E-9</v>
      </c>
      <c r="BG8" s="192">
        <v>1.4604017E-20</v>
      </c>
      <c r="BH8" s="192">
        <v>2.8301383999999999E-5</v>
      </c>
      <c r="BI8" s="193">
        <v>0.59781788000000002</v>
      </c>
      <c r="BJ8" s="192">
        <v>0</v>
      </c>
      <c r="BK8" s="192">
        <v>0</v>
      </c>
      <c r="BL8" s="192">
        <v>0</v>
      </c>
      <c r="BM8"/>
      <c r="BN8" s="164">
        <v>2.2713157000000001E-3</v>
      </c>
      <c r="BO8" s="186">
        <v>4.4246911999999996E-6</v>
      </c>
      <c r="BP8" s="164">
        <v>2.1770875E-3</v>
      </c>
      <c r="BQ8" s="186">
        <v>9.999874900000001E-7</v>
      </c>
      <c r="BR8" s="186">
        <v>4.9395918999999999E-6</v>
      </c>
      <c r="BS8" s="186">
        <v>3.1437092999999999E-8</v>
      </c>
      <c r="BT8" s="186">
        <v>4.2862198999999999E-10</v>
      </c>
      <c r="BU8" s="186">
        <v>4.7347117000000001E-8</v>
      </c>
      <c r="BV8" s="186">
        <v>9.0840148000000003E-7</v>
      </c>
      <c r="BW8" s="186">
        <v>6.9383519999999999E-6</v>
      </c>
      <c r="BX8" s="186">
        <v>0</v>
      </c>
      <c r="BY8" s="186">
        <v>3.2294921E-17</v>
      </c>
      <c r="BZ8" s="186">
        <v>2.6443540999999999E-13</v>
      </c>
      <c r="CA8" s="186">
        <v>2.7938860000000001E-6</v>
      </c>
      <c r="CB8" s="186">
        <v>7.3138102000000002E-5</v>
      </c>
      <c r="CC8" s="186">
        <v>5.9502381000000001E-9</v>
      </c>
      <c r="CD8" s="186">
        <v>0</v>
      </c>
      <c r="CE8"/>
      <c r="CF8" s="329">
        <v>2.2382173999999999E-13</v>
      </c>
      <c r="CG8" s="330">
        <v>78.080360999999996</v>
      </c>
      <c r="CH8" s="330">
        <v>1.3027099000000001E-3</v>
      </c>
      <c r="CI8" s="330">
        <v>3.0354163000000001E-3</v>
      </c>
      <c r="CJ8" s="330">
        <v>1.3933725000000001E-3</v>
      </c>
      <c r="CK8" s="329">
        <v>2.5764469E-9</v>
      </c>
      <c r="CL8" s="329">
        <v>3.0538456000000002E-7</v>
      </c>
      <c r="CM8" s="330">
        <v>2.2024001999999999E-4</v>
      </c>
      <c r="CN8" s="330">
        <v>0.29520479999999999</v>
      </c>
      <c r="CO8" s="330">
        <v>8.2017407000000002</v>
      </c>
      <c r="CP8"/>
      <c r="CQ8">
        <v>11.712052999999999</v>
      </c>
      <c r="CR8">
        <v>8.4936824549999998E-2</v>
      </c>
      <c r="CS8">
        <v>5.9364025000200001E-2</v>
      </c>
      <c r="CT8">
        <v>6.1823819889999999E-2</v>
      </c>
      <c r="CU8">
        <v>0.34476852793999996</v>
      </c>
      <c r="CV8" s="134"/>
      <c r="CW8" s="372"/>
      <c r="CX8" s="27"/>
      <c r="CY8" s="27"/>
      <c r="CZ8" s="27"/>
      <c r="DA8" s="236"/>
      <c r="DB8"/>
      <c r="DC8" s="252"/>
      <c r="DD8" s="252"/>
      <c r="DE8"/>
      <c r="DF8"/>
      <c r="DG8"/>
      <c r="DH8" s="39"/>
      <c r="DI8"/>
      <c r="DJ8"/>
      <c r="DK8"/>
      <c r="DL8"/>
    </row>
    <row r="9" spans="1:116" ht="14.4" x14ac:dyDescent="0.3">
      <c r="A9" t="s">
        <v>1726</v>
      </c>
      <c r="B9" s="113" t="s">
        <v>912</v>
      </c>
      <c r="C9" s="182" t="s">
        <v>769</v>
      </c>
      <c r="D9" s="183" t="s">
        <v>2542</v>
      </c>
      <c r="E9" s="181" t="s">
        <v>943</v>
      </c>
      <c r="F9" s="184" t="s">
        <v>3771</v>
      </c>
      <c r="G9" s="184">
        <v>12.0562056882319</v>
      </c>
      <c r="H9" s="184">
        <v>2.447990873E-2</v>
      </c>
      <c r="I9" s="184">
        <v>5.0507851620000002E-2</v>
      </c>
      <c r="J9" s="328">
        <v>0.31713592788189998</v>
      </c>
      <c r="K9" s="184">
        <v>11.664082000000001</v>
      </c>
      <c r="L9" s="184">
        <v>1.9529652000000002E-2</v>
      </c>
      <c r="M9" s="184">
        <v>2.0124136000000001E-2</v>
      </c>
      <c r="N9" s="184">
        <v>1.2227460000000001E-2</v>
      </c>
      <c r="O9" s="184">
        <v>1.9625871E-3</v>
      </c>
      <c r="P9" s="184">
        <v>3.0505593000000001E-4</v>
      </c>
      <c r="Q9" s="184">
        <v>9.9848057E-3</v>
      </c>
      <c r="R9" s="184">
        <v>8.4586829000000002E-3</v>
      </c>
      <c r="S9" s="184">
        <v>3.1267287E-4</v>
      </c>
      <c r="T9" s="184">
        <v>5.7073211999999996E-4</v>
      </c>
      <c r="U9" s="184">
        <v>0.3168222</v>
      </c>
      <c r="V9" s="331">
        <v>1.8246486000000001E-3</v>
      </c>
      <c r="W9" s="331">
        <v>1.0550119E-6</v>
      </c>
      <c r="X9" s="331">
        <v>0</v>
      </c>
      <c r="Y9"/>
      <c r="Z9" s="288">
        <v>77.76054666666667</v>
      </c>
      <c r="AA9"/>
      <c r="AB9" s="164">
        <v>57.456901000000002</v>
      </c>
      <c r="AC9" s="164">
        <v>55.667558999999997</v>
      </c>
      <c r="AD9" s="164">
        <v>0.16924062000000001</v>
      </c>
      <c r="AE9" s="164">
        <v>0</v>
      </c>
      <c r="AF9" s="164">
        <v>2.5185290999999999E-2</v>
      </c>
      <c r="AG9" s="164">
        <v>1.5495566000000001</v>
      </c>
      <c r="AH9" s="164">
        <v>4.5359705E-2</v>
      </c>
      <c r="AI9"/>
      <c r="AJ9" s="185">
        <v>1.2730375</v>
      </c>
      <c r="AK9" s="185">
        <v>1.2100517</v>
      </c>
      <c r="AL9" s="185">
        <v>5.9011287000000003E-2</v>
      </c>
      <c r="AM9" s="185">
        <v>3.9745207000000003E-3</v>
      </c>
      <c r="AN9" s="176">
        <v>7.2545065999999998E-5</v>
      </c>
      <c r="AO9" s="176">
        <v>2.1823701000000001E-7</v>
      </c>
      <c r="AP9" s="176">
        <v>0.55665556000000005</v>
      </c>
      <c r="AQ9" s="192">
        <v>7.2161794000000001E-5</v>
      </c>
      <c r="AR9" s="192">
        <v>2.1772954999999999E-7</v>
      </c>
      <c r="AS9" s="192">
        <v>5.9486823999999998E-12</v>
      </c>
      <c r="AT9" s="192">
        <v>1.3747939000000001E-12</v>
      </c>
      <c r="AU9" s="192">
        <v>0</v>
      </c>
      <c r="AV9" s="192">
        <v>3.6322643000000002E-10</v>
      </c>
      <c r="AW9" s="192">
        <v>3.7945291999999998E-7</v>
      </c>
      <c r="AX9" s="192">
        <v>7.9090829999999996E-11</v>
      </c>
      <c r="AY9" s="192">
        <v>4.1664287999999998E-10</v>
      </c>
      <c r="AZ9" s="192">
        <v>1.5731543999999999E-14</v>
      </c>
      <c r="BA9" s="192">
        <v>2.3330723999999999E-16</v>
      </c>
      <c r="BB9" s="192">
        <v>5.6882007000000003E-12</v>
      </c>
      <c r="BC9" s="192">
        <v>5.2312456E-14</v>
      </c>
      <c r="BD9" s="192">
        <v>1.8543930000000002E-14</v>
      </c>
      <c r="BE9" s="192">
        <v>1.4033773E-10</v>
      </c>
      <c r="BF9" s="192">
        <v>3.3143385999999999E-9</v>
      </c>
      <c r="BG9" s="192">
        <v>1.3145133E-20</v>
      </c>
      <c r="BH9" s="192">
        <v>2.6191134E-5</v>
      </c>
      <c r="BI9" s="193">
        <v>0.55662937000000001</v>
      </c>
      <c r="BJ9" s="192">
        <v>0</v>
      </c>
      <c r="BK9" s="192">
        <v>0</v>
      </c>
      <c r="BL9" s="192">
        <v>0</v>
      </c>
      <c r="BM9"/>
      <c r="BN9" s="164">
        <v>2.2541391000000001E-3</v>
      </c>
      <c r="BO9" s="186">
        <v>2.8876663E-6</v>
      </c>
      <c r="BP9" s="164">
        <v>2.1681703000000002E-3</v>
      </c>
      <c r="BQ9" s="186">
        <v>9.9847484000000005E-7</v>
      </c>
      <c r="BR9" s="186">
        <v>3.5944116999999999E-6</v>
      </c>
      <c r="BS9" s="186">
        <v>2.8296651E-8</v>
      </c>
      <c r="BT9" s="186">
        <v>3.8580433000000001E-10</v>
      </c>
      <c r="BU9" s="186">
        <v>4.2617326000000002E-8</v>
      </c>
      <c r="BV9" s="186">
        <v>9.0093742999999996E-7</v>
      </c>
      <c r="BW9" s="186">
        <v>6.9149577000000002E-6</v>
      </c>
      <c r="BX9" s="186">
        <v>0</v>
      </c>
      <c r="BY9" s="186">
        <v>2.9068785E-17</v>
      </c>
      <c r="BZ9" s="186">
        <v>2.3801935000000001E-13</v>
      </c>
      <c r="CA9" s="186">
        <v>2.5221249000000001E-6</v>
      </c>
      <c r="CB9" s="186">
        <v>6.8073511999999997E-5</v>
      </c>
      <c r="CC9" s="186">
        <v>5.3558327999999998E-9</v>
      </c>
      <c r="CD9" s="186">
        <v>0</v>
      </c>
      <c r="CE9"/>
      <c r="CF9" s="329">
        <v>2.0146282999999999E-13</v>
      </c>
      <c r="CG9" s="330">
        <v>77.760548999999997</v>
      </c>
      <c r="CH9" s="330">
        <v>1.1725742999999999E-3</v>
      </c>
      <c r="CI9" s="330">
        <v>1.9829964E-3</v>
      </c>
      <c r="CJ9" s="330">
        <v>1.3460017999999999E-3</v>
      </c>
      <c r="CK9" s="329">
        <v>2.5679102000000001E-9</v>
      </c>
      <c r="CL9" s="329">
        <v>3.0437858000000001E-7</v>
      </c>
      <c r="CM9" s="330">
        <v>1.5385535000000001E-4</v>
      </c>
      <c r="CN9" s="330">
        <v>4.7089242000000003E-2</v>
      </c>
      <c r="CO9" s="330">
        <v>7.6337605000000002</v>
      </c>
      <c r="CP9"/>
      <c r="CQ9">
        <v>11.664082000000001</v>
      </c>
      <c r="CR9">
        <v>7.2592379630000009E-2</v>
      </c>
      <c r="CS9">
        <v>4.8113525911900004E-2</v>
      </c>
      <c r="CT9">
        <v>5.0507851620000002E-2</v>
      </c>
      <c r="CU9">
        <v>0.31713487286999997</v>
      </c>
      <c r="CV9" s="134"/>
      <c r="CW9" s="372"/>
      <c r="CX9" s="27"/>
      <c r="CY9" s="27"/>
      <c r="CZ9" s="27"/>
      <c r="DA9" s="236"/>
      <c r="DB9"/>
      <c r="DC9" s="252"/>
      <c r="DD9" s="252"/>
      <c r="DE9"/>
      <c r="DF9"/>
      <c r="DG9"/>
      <c r="DH9" s="39"/>
      <c r="DI9"/>
      <c r="DJ9"/>
      <c r="DK9"/>
      <c r="DL9"/>
    </row>
    <row r="10" spans="1:116" ht="14.4" x14ac:dyDescent="0.3">
      <c r="A10" t="s">
        <v>5841</v>
      </c>
      <c r="B10" s="113" t="s">
        <v>912</v>
      </c>
      <c r="C10" s="182" t="s">
        <v>5842</v>
      </c>
      <c r="D10" s="183" t="s">
        <v>2542</v>
      </c>
      <c r="E10" s="181" t="s">
        <v>943</v>
      </c>
      <c r="F10" s="184" t="s">
        <v>5843</v>
      </c>
      <c r="G10" s="184">
        <v>6.0281027443059703</v>
      </c>
      <c r="H10" s="184">
        <v>1.223995431E-2</v>
      </c>
      <c r="I10" s="184">
        <v>2.525392605E-2</v>
      </c>
      <c r="J10" s="328">
        <v>0.15856796394596998</v>
      </c>
      <c r="K10" s="184">
        <v>5.8320409</v>
      </c>
      <c r="L10" s="184">
        <v>9.7648262E-3</v>
      </c>
      <c r="M10" s="184">
        <v>1.0062068E-2</v>
      </c>
      <c r="N10" s="184">
        <v>6.1137300000000004E-3</v>
      </c>
      <c r="O10" s="184">
        <v>9.8129355000000002E-4</v>
      </c>
      <c r="P10" s="184">
        <v>1.5252796E-4</v>
      </c>
      <c r="Q10" s="184">
        <v>4.9924028000000002E-3</v>
      </c>
      <c r="R10" s="184">
        <v>4.2293414999999999E-3</v>
      </c>
      <c r="S10" s="184">
        <v>1.5633644000000001E-4</v>
      </c>
      <c r="T10" s="184">
        <v>2.8536605999999998E-4</v>
      </c>
      <c r="U10" s="184">
        <v>0.1584111</v>
      </c>
      <c r="V10" s="331">
        <v>9.1232428999999998E-4</v>
      </c>
      <c r="W10" s="331">
        <v>5.2750596999999998E-7</v>
      </c>
      <c r="X10" s="331">
        <v>0</v>
      </c>
      <c r="Y10"/>
      <c r="Z10" s="288">
        <v>38.88027266666667</v>
      </c>
      <c r="AA10"/>
      <c r="AB10" s="164">
        <v>28.728451</v>
      </c>
      <c r="AC10" s="164">
        <v>27.833780000000001</v>
      </c>
      <c r="AD10" s="164">
        <v>8.4620310000000004E-2</v>
      </c>
      <c r="AE10" s="164">
        <v>0</v>
      </c>
      <c r="AF10" s="164">
        <v>1.2592646000000001E-2</v>
      </c>
      <c r="AG10" s="164">
        <v>0.77477828999999998</v>
      </c>
      <c r="AH10" s="164">
        <v>2.2679852E-2</v>
      </c>
      <c r="AI10"/>
      <c r="AJ10" s="185">
        <v>0.63651875999999996</v>
      </c>
      <c r="AK10" s="185">
        <v>0.60502584999999998</v>
      </c>
      <c r="AL10" s="185">
        <v>2.9505644000000001E-2</v>
      </c>
      <c r="AM10" s="185">
        <v>1.9872602999999999E-3</v>
      </c>
      <c r="AN10" s="176">
        <v>3.6272532999999999E-5</v>
      </c>
      <c r="AO10" s="176">
        <v>1.091185E-7</v>
      </c>
      <c r="AP10" s="176">
        <v>0.27832778000000002</v>
      </c>
      <c r="AQ10" s="192">
        <v>3.6080897000000001E-5</v>
      </c>
      <c r="AR10" s="192">
        <v>1.0886478E-7</v>
      </c>
      <c r="AS10" s="192">
        <v>2.9743411999999999E-12</v>
      </c>
      <c r="AT10" s="192">
        <v>6.8739695000000004E-13</v>
      </c>
      <c r="AU10" s="192">
        <v>0</v>
      </c>
      <c r="AV10" s="192">
        <v>1.8161322E-10</v>
      </c>
      <c r="AW10" s="192">
        <v>1.8972645999999999E-7</v>
      </c>
      <c r="AX10" s="192">
        <v>3.9545414999999998E-11</v>
      </c>
      <c r="AY10" s="192">
        <v>2.0832143999999999E-10</v>
      </c>
      <c r="AZ10" s="192">
        <v>7.8657721999999996E-15</v>
      </c>
      <c r="BA10" s="192">
        <v>1.1665362E-16</v>
      </c>
      <c r="BB10" s="192">
        <v>2.8441004000000002E-12</v>
      </c>
      <c r="BC10" s="192">
        <v>2.6156228E-14</v>
      </c>
      <c r="BD10" s="192">
        <v>9.2719650000000008E-15</v>
      </c>
      <c r="BE10" s="192">
        <v>7.0168862999999998E-11</v>
      </c>
      <c r="BF10" s="192">
        <v>1.6571693E-9</v>
      </c>
      <c r="BG10" s="192">
        <v>6.5725664999999998E-21</v>
      </c>
      <c r="BH10" s="192">
        <v>1.3095567E-5</v>
      </c>
      <c r="BI10" s="193">
        <v>0.27831467999999998</v>
      </c>
      <c r="BJ10" s="192">
        <v>0</v>
      </c>
      <c r="BK10" s="192">
        <v>0</v>
      </c>
      <c r="BL10" s="192">
        <v>0</v>
      </c>
      <c r="BM10"/>
      <c r="BN10" s="164">
        <v>1.1270695E-3</v>
      </c>
      <c r="BO10" s="186">
        <v>1.4438332E-6</v>
      </c>
      <c r="BP10" s="164">
        <v>1.0840852000000001E-3</v>
      </c>
      <c r="BQ10" s="186">
        <v>4.9923742000000003E-7</v>
      </c>
      <c r="BR10" s="186">
        <v>1.7972058E-6</v>
      </c>
      <c r="BS10" s="186">
        <v>1.4148325E-8</v>
      </c>
      <c r="BT10" s="186">
        <v>1.9290216000000001E-10</v>
      </c>
      <c r="BU10" s="186">
        <v>2.1308663000000001E-8</v>
      </c>
      <c r="BV10" s="186">
        <v>4.5046872E-7</v>
      </c>
      <c r="BW10" s="186">
        <v>3.4574789E-6</v>
      </c>
      <c r="BX10" s="186">
        <v>0</v>
      </c>
      <c r="BY10" s="186">
        <v>1.4534392E-17</v>
      </c>
      <c r="BZ10" s="186">
        <v>1.1900968E-13</v>
      </c>
      <c r="CA10" s="186">
        <v>1.2610624000000001E-6</v>
      </c>
      <c r="CB10" s="186">
        <v>3.4036755999999999E-5</v>
      </c>
      <c r="CC10" s="186">
        <v>2.6779163999999999E-9</v>
      </c>
      <c r="CD10" s="186">
        <v>0</v>
      </c>
      <c r="CE10"/>
      <c r="CF10" s="329">
        <v>1.0073141E-13</v>
      </c>
      <c r="CG10" s="330">
        <v>38.880274999999997</v>
      </c>
      <c r="CH10" s="330">
        <v>5.8628713999999999E-4</v>
      </c>
      <c r="CI10" s="330">
        <v>9.9149819000000005E-4</v>
      </c>
      <c r="CJ10" s="330">
        <v>6.7300092E-4</v>
      </c>
      <c r="CK10" s="329">
        <v>1.2839551000000001E-9</v>
      </c>
      <c r="CL10" s="329">
        <v>1.5218929000000001E-7</v>
      </c>
      <c r="CM10" s="330">
        <v>7.6927676E-5</v>
      </c>
      <c r="CN10" s="330">
        <v>2.3544621000000002E-2</v>
      </c>
      <c r="CO10" s="330">
        <v>3.8168801999999999</v>
      </c>
      <c r="CP10"/>
      <c r="CQ10">
        <v>5.8320409</v>
      </c>
      <c r="CR10">
        <v>3.629619001E-2</v>
      </c>
      <c r="CS10">
        <v>2.405676320597E-2</v>
      </c>
      <c r="CT10">
        <v>2.5253926050000004E-2</v>
      </c>
      <c r="CU10">
        <v>0.15856743643999999</v>
      </c>
      <c r="CV10" s="134"/>
      <c r="CW10" s="372"/>
      <c r="CX10" s="27"/>
      <c r="CY10" s="27"/>
      <c r="CZ10" s="27"/>
      <c r="DA10" s="236"/>
      <c r="DB10"/>
      <c r="DC10" s="252"/>
      <c r="DD10" s="252"/>
      <c r="DE10"/>
      <c r="DF10"/>
      <c r="DG10"/>
      <c r="DH10" s="39"/>
      <c r="DI10"/>
      <c r="DJ10"/>
      <c r="DK10"/>
      <c r="DL10"/>
    </row>
    <row r="11" spans="1:116" ht="14.4" x14ac:dyDescent="0.3">
      <c r="B11" s="113"/>
      <c r="C11" s="180"/>
      <c r="D11" s="180" t="s">
        <v>2543</v>
      </c>
      <c r="E11" s="181"/>
      <c r="F11"/>
      <c r="G11"/>
      <c r="H11"/>
      <c r="I11"/>
      <c r="J11" s="332"/>
      <c r="K11"/>
      <c r="L11"/>
      <c r="M11"/>
      <c r="N11"/>
      <c r="O11"/>
      <c r="P11"/>
      <c r="Q11"/>
      <c r="R11"/>
      <c r="S11"/>
      <c r="T11"/>
      <c r="U11"/>
      <c r="V11" s="39"/>
      <c r="W11" s="39"/>
      <c r="Y11"/>
      <c r="Z11"/>
      <c r="AA11"/>
      <c r="AB11"/>
      <c r="AC11"/>
      <c r="AD11"/>
      <c r="AE11"/>
      <c r="AF11"/>
      <c r="AG11"/>
      <c r="AH11"/>
      <c r="AI11"/>
      <c r="AJ11"/>
      <c r="AK11"/>
      <c r="AL11"/>
      <c r="AM11"/>
      <c r="AN11"/>
      <c r="AO11"/>
      <c r="AP11"/>
      <c r="BI11"/>
      <c r="BM11"/>
      <c r="BN11"/>
      <c r="BP11"/>
      <c r="BS11" s="39"/>
      <c r="BT11" s="39"/>
      <c r="BU11" s="39"/>
      <c r="BV11" s="39"/>
      <c r="BW11" s="39"/>
      <c r="BX11" s="39"/>
      <c r="BY11" s="39"/>
      <c r="BZ11" s="39"/>
      <c r="CA11" s="39"/>
      <c r="CB11" s="39"/>
      <c r="CC11" s="39"/>
      <c r="CD11" s="39"/>
      <c r="CE11"/>
      <c r="CF11" s="39"/>
      <c r="CG11"/>
      <c r="CH11"/>
      <c r="CI11"/>
      <c r="CJ11"/>
      <c r="CK11" s="39"/>
      <c r="CL11" s="39"/>
      <c r="CM11"/>
      <c r="CN11"/>
      <c r="CO11"/>
      <c r="CP11"/>
      <c r="CQ11"/>
      <c r="CR11"/>
      <c r="CS11"/>
      <c r="CT11"/>
      <c r="CU11"/>
      <c r="CV11" s="135"/>
      <c r="CW11" s="372"/>
      <c r="CX11" s="27"/>
      <c r="CY11" s="27"/>
      <c r="CZ11" s="27"/>
      <c r="DA11" s="236"/>
      <c r="DB11"/>
      <c r="DC11" s="252"/>
      <c r="DD11" s="252"/>
      <c r="DE11"/>
      <c r="DF11"/>
      <c r="DG11"/>
      <c r="DH11" s="39"/>
      <c r="DI11"/>
      <c r="DJ11"/>
      <c r="DK11"/>
      <c r="DL11"/>
    </row>
    <row r="12" spans="1:116" ht="14.4" x14ac:dyDescent="0.3">
      <c r="A12" t="s">
        <v>1727</v>
      </c>
      <c r="B12" s="113" t="s">
        <v>912</v>
      </c>
      <c r="C12" s="182" t="s">
        <v>770</v>
      </c>
      <c r="D12" s="183" t="s">
        <v>2543</v>
      </c>
      <c r="E12" s="181" t="s">
        <v>943</v>
      </c>
      <c r="F12" s="184" t="s">
        <v>3772</v>
      </c>
      <c r="G12" s="184">
        <v>0.7927796648453499</v>
      </c>
      <c r="H12" s="184">
        <v>8.7075082951000009E-3</v>
      </c>
      <c r="I12" s="184">
        <v>0.62672550697799989</v>
      </c>
      <c r="J12" s="328">
        <v>1.552219957225E-2</v>
      </c>
      <c r="K12" s="184">
        <v>0.14182444999999999</v>
      </c>
      <c r="L12" s="184">
        <v>1.3697647E-2</v>
      </c>
      <c r="M12" s="184">
        <v>3.4321371000000001E-3</v>
      </c>
      <c r="N12" s="184">
        <v>7.8860692E-3</v>
      </c>
      <c r="O12" s="331">
        <v>2.7857939E-4</v>
      </c>
      <c r="P12" s="331">
        <v>9.4756351000000002E-6</v>
      </c>
      <c r="Q12" s="331">
        <v>5.3338406999999997E-4</v>
      </c>
      <c r="R12" s="184">
        <v>2.5999550999999997E-4</v>
      </c>
      <c r="S12" s="184">
        <v>1.0106564E-4</v>
      </c>
      <c r="T12" s="331">
        <v>9.6797367999999995E-5</v>
      </c>
      <c r="U12" s="184">
        <v>1.5420955E-2</v>
      </c>
      <c r="V12" s="331">
        <v>0.60923892999999996</v>
      </c>
      <c r="W12" s="331">
        <v>1.7893225000000001E-7</v>
      </c>
      <c r="X12" s="331">
        <v>0</v>
      </c>
      <c r="Y12"/>
      <c r="Z12" s="288">
        <v>0.94549633333333327</v>
      </c>
      <c r="AA12"/>
      <c r="AB12" s="164">
        <v>4.7459387</v>
      </c>
      <c r="AC12" s="164">
        <v>3.7280161000000001</v>
      </c>
      <c r="AD12" s="164">
        <v>0.53349590999999996</v>
      </c>
      <c r="AE12" s="164">
        <v>0</v>
      </c>
      <c r="AF12" s="164">
        <v>0.12176615</v>
      </c>
      <c r="AG12" s="164">
        <v>0.25066448000000002</v>
      </c>
      <c r="AH12" s="164">
        <v>0.1119961</v>
      </c>
      <c r="AI12"/>
      <c r="AJ12" s="185">
        <v>2.2693252000000001E-2</v>
      </c>
      <c r="AK12" s="185">
        <v>2.1562769999999998E-2</v>
      </c>
      <c r="AL12" s="185">
        <v>9.3642849999999995E-4</v>
      </c>
      <c r="AM12" s="185">
        <v>1.9405295E-4</v>
      </c>
      <c r="AN12" s="176">
        <v>1.292732E-6</v>
      </c>
      <c r="AO12" s="176">
        <v>3.4631231000000001E-9</v>
      </c>
      <c r="AP12" s="176">
        <v>2.7178285E-2</v>
      </c>
      <c r="AQ12" s="192">
        <v>1.0202498E-6</v>
      </c>
      <c r="AR12" s="192">
        <v>3.0750953E-9</v>
      </c>
      <c r="AS12" s="192">
        <v>8.3927400999999996E-14</v>
      </c>
      <c r="AT12" s="192">
        <v>2.3316794E-13</v>
      </c>
      <c r="AU12" s="192">
        <v>0</v>
      </c>
      <c r="AV12" s="192">
        <v>3.9118584E-10</v>
      </c>
      <c r="AW12" s="192">
        <v>2.7199272999999999E-7</v>
      </c>
      <c r="AX12" s="192">
        <v>6.6016228000000002E-11</v>
      </c>
      <c r="AY12" s="192">
        <v>3.1228062E-10</v>
      </c>
      <c r="AZ12" s="192">
        <v>9.3815088999999994E-12</v>
      </c>
      <c r="BA12" s="192">
        <v>5.2159609000000003E-14</v>
      </c>
      <c r="BB12" s="192">
        <v>1.5785912999999999E-13</v>
      </c>
      <c r="BC12" s="192">
        <v>4.6818019999999999E-14</v>
      </c>
      <c r="BD12" s="192">
        <v>8.7401099999999999E-15</v>
      </c>
      <c r="BE12" s="192">
        <v>4.1575671999999996E-12</v>
      </c>
      <c r="BF12" s="192">
        <v>9.3896443000000002E-11</v>
      </c>
      <c r="BG12" s="192">
        <v>2.2294421999999999E-21</v>
      </c>
      <c r="BH12" s="192">
        <v>1.0841419E-5</v>
      </c>
      <c r="BI12" s="193">
        <v>2.7167443999999999E-2</v>
      </c>
      <c r="BJ12" s="192">
        <v>0</v>
      </c>
      <c r="BK12" s="192">
        <v>0</v>
      </c>
      <c r="BL12" s="192">
        <v>0</v>
      </c>
      <c r="BM12"/>
      <c r="BN12" s="186">
        <v>3.8238158999999997E-5</v>
      </c>
      <c r="BO12" s="186">
        <v>2.2416038000000001E-6</v>
      </c>
      <c r="BP12" s="186">
        <v>2.6362947E-5</v>
      </c>
      <c r="BQ12" s="186">
        <v>3.2684138999999998E-8</v>
      </c>
      <c r="BR12" s="186">
        <v>1.8778893E-6</v>
      </c>
      <c r="BS12" s="186">
        <v>1.7404072000000001E-7</v>
      </c>
      <c r="BT12" s="186">
        <v>6.5433224999999995E-11</v>
      </c>
      <c r="BU12" s="186">
        <v>2.6410024000000001E-7</v>
      </c>
      <c r="BV12" s="186">
        <v>2.6360040999999999E-8</v>
      </c>
      <c r="BW12" s="186">
        <v>3.6773087E-7</v>
      </c>
      <c r="BX12" s="186">
        <v>0</v>
      </c>
      <c r="BY12" s="186">
        <v>4.9301271E-18</v>
      </c>
      <c r="BZ12" s="186">
        <v>4.0368582999999999E-14</v>
      </c>
      <c r="CA12" s="186">
        <v>1.6371254E-6</v>
      </c>
      <c r="CB12" s="186">
        <v>5.2527034000000002E-6</v>
      </c>
      <c r="CC12" s="186">
        <v>9.0846519000000005E-10</v>
      </c>
      <c r="CD12" s="186">
        <v>0</v>
      </c>
      <c r="CE12"/>
      <c r="CF12" s="329">
        <v>3.4168519000000003E-14</v>
      </c>
      <c r="CG12" s="330">
        <v>0.82940658</v>
      </c>
      <c r="CH12" s="330">
        <v>7.3270523000000002E-3</v>
      </c>
      <c r="CI12" s="330">
        <v>1.5737259999999999E-3</v>
      </c>
      <c r="CJ12" s="330">
        <v>2.9826814000000001E-4</v>
      </c>
      <c r="CK12" s="329">
        <v>7.1322267000000002E-11</v>
      </c>
      <c r="CL12" s="329">
        <v>8.4486187999999993E-9</v>
      </c>
      <c r="CM12" s="329">
        <v>2.1913703000000001E-5</v>
      </c>
      <c r="CN12" s="330">
        <v>2.3657237000000001E-2</v>
      </c>
      <c r="CO12" s="330">
        <v>0.38169644000000003</v>
      </c>
      <c r="CP12"/>
      <c r="CQ12">
        <v>0.14182444999999999</v>
      </c>
      <c r="CR12">
        <v>2.6097287905099999E-2</v>
      </c>
      <c r="CS12">
        <v>1.7389958542249999E-2</v>
      </c>
      <c r="CT12">
        <v>0.62672550697799989</v>
      </c>
      <c r="CU12">
        <v>1.552202064E-2</v>
      </c>
      <c r="CV12" s="134"/>
      <c r="CW12" s="372"/>
      <c r="CX12" s="27"/>
      <c r="CY12" s="27"/>
      <c r="CZ12" s="27"/>
      <c r="DA12" s="236"/>
      <c r="DB12"/>
      <c r="DC12" s="252"/>
      <c r="DD12" s="252"/>
      <c r="DE12"/>
      <c r="DF12"/>
      <c r="DG12"/>
      <c r="DH12" s="39"/>
      <c r="DI12"/>
      <c r="DJ12"/>
      <c r="DK12"/>
      <c r="DL12"/>
    </row>
    <row r="13" spans="1:116" ht="14.4" x14ac:dyDescent="0.3">
      <c r="A13" t="s">
        <v>5844</v>
      </c>
      <c r="B13" s="113" t="s">
        <v>912</v>
      </c>
      <c r="C13" s="182" t="s">
        <v>771</v>
      </c>
      <c r="D13" s="183" t="s">
        <v>2543</v>
      </c>
      <c r="E13" s="181" t="s">
        <v>943</v>
      </c>
      <c r="F13" s="184" t="s">
        <v>5845</v>
      </c>
      <c r="G13" s="184">
        <v>0.68590297785846999</v>
      </c>
      <c r="H13" s="184">
        <v>6.6370798305599998E-3</v>
      </c>
      <c r="I13" s="184">
        <v>0.58524146214100004</v>
      </c>
      <c r="J13" s="328">
        <v>3.2332388691000001E-4</v>
      </c>
      <c r="K13" s="184">
        <v>9.3701112000000003E-2</v>
      </c>
      <c r="L13" s="184">
        <v>1.0560206000000001E-2</v>
      </c>
      <c r="M13" s="184">
        <v>2.0346746E-3</v>
      </c>
      <c r="N13" s="331">
        <v>6.3136362999999997E-3</v>
      </c>
      <c r="O13" s="331">
        <v>7.2183920000000007E-5</v>
      </c>
      <c r="P13" s="331">
        <v>3.6311055999999999E-7</v>
      </c>
      <c r="Q13" s="331">
        <v>2.5089650000000003E-4</v>
      </c>
      <c r="R13" s="331">
        <v>3.0636577000000001E-5</v>
      </c>
      <c r="S13" s="331">
        <v>5.7844980999999997E-6</v>
      </c>
      <c r="T13" s="331">
        <v>6.8334963999999997E-5</v>
      </c>
      <c r="U13" s="331">
        <v>3.1741307E-4</v>
      </c>
      <c r="V13" s="331">
        <v>0.57254760999999998</v>
      </c>
      <c r="W13" s="331">
        <v>1.2631881000000001E-7</v>
      </c>
      <c r="X13" s="331">
        <v>0</v>
      </c>
      <c r="Y13"/>
      <c r="Z13" s="288">
        <v>0.62467408000000002</v>
      </c>
      <c r="AA13"/>
      <c r="AB13" s="164">
        <v>7.6579014000000001E-2</v>
      </c>
      <c r="AC13" s="164">
        <v>7.1359461999999999E-2</v>
      </c>
      <c r="AD13" s="164">
        <v>4.8142220999999999E-4</v>
      </c>
      <c r="AE13" s="164">
        <v>0</v>
      </c>
      <c r="AF13" s="186">
        <v>3.0154881999999998E-3</v>
      </c>
      <c r="AG13" s="164">
        <v>1.6024915999999999E-3</v>
      </c>
      <c r="AH13" s="186">
        <v>1.201495E-4</v>
      </c>
      <c r="AI13"/>
      <c r="AJ13" s="185">
        <v>1.6101750000000001E-2</v>
      </c>
      <c r="AK13" s="185">
        <v>1.5431622000000001E-2</v>
      </c>
      <c r="AL13" s="185">
        <v>6.6506870000000002E-4</v>
      </c>
      <c r="AM13" s="187">
        <v>5.0589797999999998E-6</v>
      </c>
      <c r="AN13" s="176">
        <v>9.2515718999999998E-7</v>
      </c>
      <c r="AO13" s="176">
        <v>2.4595735999999999E-9</v>
      </c>
      <c r="AP13" s="176">
        <v>7.0854059000000004E-4</v>
      </c>
      <c r="AQ13" s="192">
        <v>7.1393520999999999E-7</v>
      </c>
      <c r="AR13" s="192">
        <v>2.1510652999999998E-9</v>
      </c>
      <c r="AS13" s="192">
        <v>5.8686912000000001E-14</v>
      </c>
      <c r="AT13" s="192">
        <v>1.6460698000000001E-13</v>
      </c>
      <c r="AU13" s="192">
        <v>0</v>
      </c>
      <c r="AV13" s="192">
        <v>3.3681940999999999E-10</v>
      </c>
      <c r="AW13" s="192">
        <v>2.1088020999999999E-7</v>
      </c>
      <c r="AX13" s="192">
        <v>5.5161571000000002E-11</v>
      </c>
      <c r="AY13" s="192">
        <v>2.4441642999999999E-10</v>
      </c>
      <c r="AZ13" s="192">
        <v>8.8165836000000004E-12</v>
      </c>
      <c r="BA13" s="192">
        <v>4.9012934E-14</v>
      </c>
      <c r="BB13" s="192">
        <v>5.7118041000000003E-15</v>
      </c>
      <c r="BC13" s="192">
        <v>2.0823059E-16</v>
      </c>
      <c r="BD13" s="192">
        <v>4.8680234000000003E-17</v>
      </c>
      <c r="BE13" s="192">
        <v>2.6570488999999998E-13</v>
      </c>
      <c r="BF13" s="192">
        <v>4.5236731E-12</v>
      </c>
      <c r="BG13" s="192">
        <v>1.5738945999999999E-21</v>
      </c>
      <c r="BH13" s="192">
        <v>4.8032991999999999E-7</v>
      </c>
      <c r="BI13" s="193">
        <v>7.0806025999999998E-4</v>
      </c>
      <c r="BJ13" s="192">
        <v>0</v>
      </c>
      <c r="BK13" s="192">
        <v>0</v>
      </c>
      <c r="BL13" s="192">
        <v>0</v>
      </c>
      <c r="BM13"/>
      <c r="BN13" s="186">
        <v>2.2503985999999998E-5</v>
      </c>
      <c r="BO13" s="186">
        <v>1.7677923000000001E-6</v>
      </c>
      <c r="BP13" s="186">
        <v>1.7417571000000001E-5</v>
      </c>
      <c r="BQ13" s="186">
        <v>5.1170148000000002E-9</v>
      </c>
      <c r="BR13" s="186">
        <v>1.3374215E-6</v>
      </c>
      <c r="BS13" s="186">
        <v>1.6244963000000001E-7</v>
      </c>
      <c r="BT13" s="186">
        <v>4.6193167999999998E-11</v>
      </c>
      <c r="BU13" s="186">
        <v>2.4652395E-7</v>
      </c>
      <c r="BV13" s="186">
        <v>9.8136345999999991E-10</v>
      </c>
      <c r="BW13" s="186">
        <v>1.7099876000000001E-7</v>
      </c>
      <c r="BX13" s="186">
        <v>0</v>
      </c>
      <c r="BY13" s="186">
        <v>3.4804670999999997E-18</v>
      </c>
      <c r="BZ13" s="186">
        <v>2.8498559999999999E-14</v>
      </c>
      <c r="CA13" s="186">
        <v>1.3068489000000001E-6</v>
      </c>
      <c r="CB13" s="186">
        <v>8.7593805000000004E-8</v>
      </c>
      <c r="CC13" s="186">
        <v>6.4126474000000004E-10</v>
      </c>
      <c r="CD13" s="186">
        <v>0</v>
      </c>
      <c r="CE13"/>
      <c r="CF13" s="329">
        <v>2.412157E-14</v>
      </c>
      <c r="CG13" s="330">
        <v>0.51556701999999999</v>
      </c>
      <c r="CH13" s="330">
        <v>6.8398132999999998E-3</v>
      </c>
      <c r="CI13" s="330">
        <v>1.2468524E-3</v>
      </c>
      <c r="CJ13" s="330">
        <v>2.0024522000000001E-4</v>
      </c>
      <c r="CK13" s="329">
        <v>2.6184398000000002E-12</v>
      </c>
      <c r="CL13" s="329">
        <v>3.0633335999999999E-10</v>
      </c>
      <c r="CM13" s="329">
        <v>2.3210265999999998E-6</v>
      </c>
      <c r="CN13" s="330">
        <v>1.1421395E-4</v>
      </c>
      <c r="CO13" s="330">
        <v>9.7088968999999997E-3</v>
      </c>
      <c r="CP13"/>
      <c r="CQ13">
        <v>9.3701112000000003E-2</v>
      </c>
      <c r="CR13">
        <v>1.9262597007559997E-2</v>
      </c>
      <c r="CS13">
        <v>1.2625643495810001E-2</v>
      </c>
      <c r="CT13">
        <v>0.58524146214099992</v>
      </c>
      <c r="CU13">
        <v>3.2319756809999999E-4</v>
      </c>
      <c r="CV13" s="134"/>
      <c r="CW13" s="372"/>
      <c r="CX13" s="27"/>
      <c r="CY13" s="27"/>
      <c r="CZ13" s="27"/>
      <c r="DA13" s="236"/>
      <c r="DB13"/>
      <c r="DC13" s="252"/>
      <c r="DD13" s="252"/>
      <c r="DE13"/>
      <c r="DF13"/>
      <c r="DG13"/>
      <c r="DH13" s="39"/>
      <c r="DI13"/>
      <c r="DJ13"/>
      <c r="DK13"/>
      <c r="DL13"/>
    </row>
    <row r="14" spans="1:116" ht="14.4" x14ac:dyDescent="0.3">
      <c r="A14" t="s">
        <v>5846</v>
      </c>
      <c r="B14" s="113" t="s">
        <v>912</v>
      </c>
      <c r="C14" s="182" t="s">
        <v>772</v>
      </c>
      <c r="D14" s="183" t="s">
        <v>2543</v>
      </c>
      <c r="E14" s="181" t="s">
        <v>943</v>
      </c>
      <c r="F14" s="184" t="s">
        <v>5847</v>
      </c>
      <c r="G14" s="184">
        <v>0.12715807198632001</v>
      </c>
      <c r="H14" s="184">
        <v>4.6599274969999997E-3</v>
      </c>
      <c r="I14" s="184">
        <v>1.5183558369000002E-2</v>
      </c>
      <c r="J14" s="328">
        <v>1.288145912032E-2</v>
      </c>
      <c r="K14" s="184">
        <v>9.4433127000000006E-2</v>
      </c>
      <c r="L14" s="184">
        <v>4.0865019000000001E-3</v>
      </c>
      <c r="M14" s="184">
        <v>3.6575164000000001E-3</v>
      </c>
      <c r="N14" s="184">
        <v>3.675088E-3</v>
      </c>
      <c r="O14" s="331">
        <v>6.0716454E-4</v>
      </c>
      <c r="P14" s="331">
        <v>4.1767936999999998E-5</v>
      </c>
      <c r="Q14" s="331">
        <v>3.3590702000000001E-4</v>
      </c>
      <c r="R14" s="184">
        <v>7.3218844E-3</v>
      </c>
      <c r="S14" s="184">
        <v>1.6335897999999999E-4</v>
      </c>
      <c r="T14" s="184">
        <v>7.0402293999999999E-5</v>
      </c>
      <c r="U14" s="331">
        <v>1.271797E-2</v>
      </c>
      <c r="V14" s="331">
        <v>4.7253375000000002E-5</v>
      </c>
      <c r="W14" s="331">
        <v>1.3014032E-7</v>
      </c>
      <c r="X14" s="331">
        <v>0</v>
      </c>
      <c r="Y14"/>
      <c r="Z14" s="288">
        <v>0.62955418000000007</v>
      </c>
      <c r="AA14"/>
      <c r="AB14" s="164">
        <v>9.7979629999999993</v>
      </c>
      <c r="AC14" s="164">
        <v>8.6965286000000006</v>
      </c>
      <c r="AD14" s="164">
        <v>0.59353277999999998</v>
      </c>
      <c r="AE14" s="164">
        <v>0</v>
      </c>
      <c r="AF14" s="164">
        <v>0.12169125</v>
      </c>
      <c r="AG14" s="164">
        <v>0.26257684999999997</v>
      </c>
      <c r="AH14" s="164">
        <v>0.12363348</v>
      </c>
      <c r="AI14"/>
      <c r="AJ14" s="185">
        <v>1.2253955E-2</v>
      </c>
      <c r="AK14" s="185">
        <v>1.1170337000000001E-2</v>
      </c>
      <c r="AL14" s="185">
        <v>5.3991589999999995E-4</v>
      </c>
      <c r="AM14" s="185">
        <v>5.4370225000000005E-4</v>
      </c>
      <c r="AN14" s="176">
        <v>6.6968445000000005E-7</v>
      </c>
      <c r="AO14" s="176">
        <v>1.9967304000000001E-9</v>
      </c>
      <c r="AP14" s="176">
        <v>7.6148775000000002E-2</v>
      </c>
      <c r="AQ14" s="192">
        <v>5.8428374999999999E-7</v>
      </c>
      <c r="AR14" s="192">
        <v>1.7629273E-9</v>
      </c>
      <c r="AS14" s="192">
        <v>4.8165598000000002E-14</v>
      </c>
      <c r="AT14" s="192">
        <v>1.6958682E-13</v>
      </c>
      <c r="AU14" s="192">
        <v>0</v>
      </c>
      <c r="AV14" s="192">
        <v>1.1460204E-10</v>
      </c>
      <c r="AW14" s="192">
        <v>8.4087457999999998E-8</v>
      </c>
      <c r="AX14" s="192">
        <v>2.4436260000000001E-11</v>
      </c>
      <c r="AY14" s="192">
        <v>8.8081925999999995E-11</v>
      </c>
      <c r="AZ14" s="192">
        <v>1.9405545999999999E-15</v>
      </c>
      <c r="BA14" s="192">
        <v>2.8779465E-17</v>
      </c>
      <c r="BB14" s="192">
        <v>5.5726643999999999E-11</v>
      </c>
      <c r="BC14" s="192">
        <v>5.9827909000000003E-11</v>
      </c>
      <c r="BD14" s="192">
        <v>5.6802605000000002E-12</v>
      </c>
      <c r="BE14" s="192">
        <v>6.8458574000000006E-11</v>
      </c>
      <c r="BF14" s="192">
        <v>1.1300143E-9</v>
      </c>
      <c r="BG14" s="192">
        <v>1.6215094E-21</v>
      </c>
      <c r="BH14" s="193">
        <v>1.607838E-5</v>
      </c>
      <c r="BI14" s="193">
        <v>7.6132696999999999E-2</v>
      </c>
      <c r="BJ14" s="192">
        <v>0</v>
      </c>
      <c r="BK14" s="192">
        <v>0</v>
      </c>
      <c r="BL14" s="192">
        <v>0</v>
      </c>
      <c r="BM14"/>
      <c r="BN14" s="186">
        <v>3.2481384E-5</v>
      </c>
      <c r="BO14" s="186">
        <v>6.1385828000000003E-7</v>
      </c>
      <c r="BP14" s="186">
        <v>1.7553641E-5</v>
      </c>
      <c r="BQ14" s="186">
        <v>8.5940573000000001E-7</v>
      </c>
      <c r="BR14" s="186">
        <v>9.7547076000000004E-7</v>
      </c>
      <c r="BS14" s="186">
        <v>1.2770465999999999E-8</v>
      </c>
      <c r="BT14" s="186">
        <v>4.7590644999999998E-11</v>
      </c>
      <c r="BU14" s="186">
        <v>1.9342000999999999E-8</v>
      </c>
      <c r="BV14" s="186">
        <v>7.0342235000000001E-8</v>
      </c>
      <c r="BW14" s="186">
        <v>2.4311585E-7</v>
      </c>
      <c r="BX14" s="186">
        <v>0</v>
      </c>
      <c r="BY14" s="186">
        <v>3.5857613000000001E-18</v>
      </c>
      <c r="BZ14" s="186">
        <v>2.9360724000000003E-14</v>
      </c>
      <c r="CA14" s="186">
        <v>7.4118716E-7</v>
      </c>
      <c r="CB14" s="186">
        <v>1.1391541999999999E-5</v>
      </c>
      <c r="CC14" s="186">
        <v>6.6077203999999997E-10</v>
      </c>
      <c r="CD14" s="186">
        <v>0</v>
      </c>
      <c r="CE14"/>
      <c r="CF14" s="329">
        <v>2.4851317999999999E-14</v>
      </c>
      <c r="CG14" s="330">
        <v>0.62950746999999996</v>
      </c>
      <c r="CH14" s="330">
        <v>4.1036334000000001E-4</v>
      </c>
      <c r="CI14" s="330">
        <v>4.2302140000000002E-4</v>
      </c>
      <c r="CJ14" s="329">
        <v>2.3879618999999999E-4</v>
      </c>
      <c r="CK14" s="329">
        <v>7.9733563999999995E-11</v>
      </c>
      <c r="CL14" s="329">
        <v>9.2527921000000001E-9</v>
      </c>
      <c r="CM14" s="329">
        <v>3.8425498000000001E-5</v>
      </c>
      <c r="CN14" s="330">
        <v>29.501469</v>
      </c>
      <c r="CO14" s="330">
        <v>1.0526232</v>
      </c>
      <c r="CP14"/>
      <c r="CQ14">
        <v>9.4433127000000006E-2</v>
      </c>
      <c r="CR14">
        <v>1.9725830196999999E-2</v>
      </c>
      <c r="CS14">
        <v>1.5066032840320001E-2</v>
      </c>
      <c r="CT14">
        <v>1.5183558369000002E-2</v>
      </c>
      <c r="CU14">
        <v>1.288132898E-2</v>
      </c>
      <c r="CV14" s="134"/>
      <c r="CW14" s="372"/>
      <c r="CX14" s="27"/>
      <c r="CY14" s="27"/>
      <c r="CZ14" s="27"/>
      <c r="DA14" s="236"/>
      <c r="DB14"/>
      <c r="DC14" s="252"/>
      <c r="DD14" s="252"/>
      <c r="DE14"/>
      <c r="DF14"/>
      <c r="DG14"/>
      <c r="DH14" s="39"/>
      <c r="DI14"/>
      <c r="DJ14"/>
      <c r="DK14"/>
      <c r="DL14"/>
    </row>
    <row r="15" spans="1:116" ht="13.2" customHeight="1" x14ac:dyDescent="0.3">
      <c r="A15" t="s">
        <v>5848</v>
      </c>
      <c r="B15" s="113" t="s">
        <v>912</v>
      </c>
      <c r="C15" s="182" t="s">
        <v>773</v>
      </c>
      <c r="D15" s="183" t="s">
        <v>2543</v>
      </c>
      <c r="E15" s="181" t="s">
        <v>943</v>
      </c>
      <c r="F15" s="184" t="s">
        <v>5849</v>
      </c>
      <c r="G15" s="184">
        <v>1.0307451420853399E-2</v>
      </c>
      <c r="H15" s="184">
        <v>3.5724030150000003E-4</v>
      </c>
      <c r="I15" s="184">
        <v>2.1578147616000002E-3</v>
      </c>
      <c r="J15" s="328">
        <v>1.6410298577534002E-3</v>
      </c>
      <c r="K15" s="184">
        <v>6.1513664999999999E-3</v>
      </c>
      <c r="L15" s="184">
        <v>4.3294622999999997E-4</v>
      </c>
      <c r="M15" s="184">
        <v>2.7972666999999998E-4</v>
      </c>
      <c r="N15" s="331">
        <v>2.4985216999999998E-4</v>
      </c>
      <c r="O15" s="331">
        <v>4.3137482999999998E-5</v>
      </c>
      <c r="P15" s="331">
        <v>3.1791775000000001E-6</v>
      </c>
      <c r="Q15" s="331">
        <v>6.1071471E-5</v>
      </c>
      <c r="R15" s="331">
        <v>1.4334446000000001E-3</v>
      </c>
      <c r="S15" s="331">
        <v>5.9277382999999996E-6</v>
      </c>
      <c r="T15" s="331">
        <v>2.7694818999999999E-6</v>
      </c>
      <c r="U15" s="331">
        <v>1.6350970000000001E-3</v>
      </c>
      <c r="V15" s="331">
        <v>8.9277796999999999E-6</v>
      </c>
      <c r="W15" s="331">
        <v>5.1194534E-9</v>
      </c>
      <c r="X15" s="331">
        <v>0</v>
      </c>
      <c r="Y15"/>
      <c r="Z15" s="288">
        <v>4.1009110000000001E-2</v>
      </c>
      <c r="AA15"/>
      <c r="AB15" s="164">
        <v>0.61208713000000003</v>
      </c>
      <c r="AC15" s="164">
        <v>0.58262433999999996</v>
      </c>
      <c r="AD15" s="164">
        <v>1.2705473E-2</v>
      </c>
      <c r="AE15" s="164">
        <v>0</v>
      </c>
      <c r="AF15" s="164">
        <v>2.2269605999999998E-3</v>
      </c>
      <c r="AG15" s="164">
        <v>1.1845652999999999E-2</v>
      </c>
      <c r="AH15" s="164">
        <v>2.6847119000000001E-3</v>
      </c>
      <c r="AI15"/>
      <c r="AJ15" s="185">
        <v>8.6457958000000004E-4</v>
      </c>
      <c r="AK15" s="185">
        <v>7.8459611000000003E-4</v>
      </c>
      <c r="AL15" s="187">
        <v>4.0656942000000002E-5</v>
      </c>
      <c r="AM15" s="187">
        <v>3.9326526999999997E-5</v>
      </c>
      <c r="AN15" s="176">
        <v>4.7038135999999998E-8</v>
      </c>
      <c r="AO15" s="176">
        <v>1.5035850999999999E-10</v>
      </c>
      <c r="AP15" s="176">
        <v>5.5079170000000002E-3</v>
      </c>
      <c r="AQ15" s="192">
        <v>3.8067785000000001E-8</v>
      </c>
      <c r="AR15" s="192">
        <v>1.1486013999999999E-10</v>
      </c>
      <c r="AS15" s="192">
        <v>3.1381244000000002E-15</v>
      </c>
      <c r="AT15" s="192">
        <v>6.6711977999999996E-15</v>
      </c>
      <c r="AU15" s="192">
        <v>0</v>
      </c>
      <c r="AV15" s="192">
        <v>9.2144525999999997E-12</v>
      </c>
      <c r="AW15" s="192">
        <v>8.7282153999999996E-9</v>
      </c>
      <c r="AX15" s="192">
        <v>1.8357961000000001E-12</v>
      </c>
      <c r="AY15" s="192">
        <v>9.4161448000000007E-12</v>
      </c>
      <c r="AZ15" s="192">
        <v>7.6337438000000002E-17</v>
      </c>
      <c r="BA15" s="192">
        <v>1.1321251000000001E-18</v>
      </c>
      <c r="BB15" s="192">
        <v>1.1141847E-11</v>
      </c>
      <c r="BC15" s="192">
        <v>1.1965371E-11</v>
      </c>
      <c r="BD15" s="192">
        <v>1.1360050999999999E-12</v>
      </c>
      <c r="BE15" s="192">
        <v>1.2942456999999999E-11</v>
      </c>
      <c r="BF15" s="192">
        <v>2.1997154999999999E-10</v>
      </c>
      <c r="BG15" s="192">
        <v>6.3786857E-23</v>
      </c>
      <c r="BH15" s="192">
        <v>5.3933178999999998E-7</v>
      </c>
      <c r="BI15" s="193">
        <v>5.5073776999999997E-3</v>
      </c>
      <c r="BJ15" s="192">
        <v>0</v>
      </c>
      <c r="BK15" s="192">
        <v>0</v>
      </c>
      <c r="BL15" s="192">
        <v>0</v>
      </c>
      <c r="BM15"/>
      <c r="BN15" s="186">
        <v>2.2998027E-6</v>
      </c>
      <c r="BO15" s="186">
        <v>6.5935395000000005E-8</v>
      </c>
      <c r="BP15" s="186">
        <v>1.1434428E-6</v>
      </c>
      <c r="BQ15" s="186">
        <v>1.6802825000000001E-7</v>
      </c>
      <c r="BR15" s="186">
        <v>8.8915859000000005E-8</v>
      </c>
      <c r="BS15" s="186">
        <v>1.9932998000000001E-9</v>
      </c>
      <c r="BT15" s="186">
        <v>1.8721184000000002E-12</v>
      </c>
      <c r="BU15" s="186">
        <v>3.0237945000000002E-9</v>
      </c>
      <c r="BV15" s="186">
        <v>6.7955301E-9</v>
      </c>
      <c r="BW15" s="186">
        <v>4.2821368000000002E-8</v>
      </c>
      <c r="BX15" s="186">
        <v>0</v>
      </c>
      <c r="BY15" s="186">
        <v>1.4105649999999999E-19</v>
      </c>
      <c r="BZ15" s="186">
        <v>1.1549906999999999E-15</v>
      </c>
      <c r="CA15" s="186">
        <v>5.1858880000000003E-8</v>
      </c>
      <c r="CB15" s="186">
        <v>7.2695968999999998E-7</v>
      </c>
      <c r="CC15" s="186">
        <v>2.5991144E-11</v>
      </c>
      <c r="CD15" s="186">
        <v>0</v>
      </c>
      <c r="CE15"/>
      <c r="CF15" s="329">
        <v>9.7759987999999997E-16</v>
      </c>
      <c r="CG15" s="330">
        <v>4.0999695000000003E-2</v>
      </c>
      <c r="CH15" s="330">
        <v>5.8834164000000001E-5</v>
      </c>
      <c r="CI15" s="329">
        <v>4.5573118999999998E-5</v>
      </c>
      <c r="CJ15" s="329">
        <v>1.7485448000000002E-5</v>
      </c>
      <c r="CK15" s="329">
        <v>1.4301615E-11</v>
      </c>
      <c r="CL15" s="329">
        <v>1.6585728000000001E-9</v>
      </c>
      <c r="CM15" s="329">
        <v>3.6698042E-6</v>
      </c>
      <c r="CN15" s="330">
        <v>5.9001264000000004</v>
      </c>
      <c r="CO15" s="330">
        <v>7.5607989E-2</v>
      </c>
      <c r="CP15"/>
      <c r="CQ15">
        <v>6.1513664999999999E-3</v>
      </c>
      <c r="CR15">
        <v>2.5033578015000004E-3</v>
      </c>
      <c r="CS15">
        <v>2.1461226194533999E-3</v>
      </c>
      <c r="CT15">
        <v>2.1578147616000002E-3</v>
      </c>
      <c r="CU15">
        <v>1.6410247383000002E-3</v>
      </c>
      <c r="CV15" s="134"/>
      <c r="CW15" s="372"/>
      <c r="CX15" s="27"/>
      <c r="CY15" s="27"/>
      <c r="CZ15" s="27"/>
      <c r="DA15" s="236"/>
      <c r="DB15"/>
      <c r="DC15" s="252"/>
      <c r="DD15" s="252"/>
      <c r="DE15"/>
      <c r="DF15"/>
      <c r="DG15"/>
      <c r="DH15" s="39"/>
      <c r="DI15"/>
      <c r="DJ15"/>
      <c r="DK15"/>
      <c r="DL15"/>
    </row>
    <row r="16" spans="1:116" ht="14.4" x14ac:dyDescent="0.3">
      <c r="A16" t="s">
        <v>5850</v>
      </c>
      <c r="B16" s="113" t="s">
        <v>912</v>
      </c>
      <c r="C16" s="182" t="s">
        <v>774</v>
      </c>
      <c r="D16" s="183" t="s">
        <v>2543</v>
      </c>
      <c r="E16" s="181" t="s">
        <v>943</v>
      </c>
      <c r="F16" s="184" t="s">
        <v>5851</v>
      </c>
      <c r="G16" s="184">
        <v>0.15538020283996001</v>
      </c>
      <c r="H16" s="184">
        <v>1.7259316355999999E-3</v>
      </c>
      <c r="I16" s="184">
        <v>0.12244978727039998</v>
      </c>
      <c r="J16" s="328">
        <v>1.8258989339599999E-3</v>
      </c>
      <c r="K16" s="184">
        <v>2.9378584999999999E-2</v>
      </c>
      <c r="L16" s="184">
        <v>1.2487212E-3</v>
      </c>
      <c r="M16" s="184">
        <v>0.12082208999999999</v>
      </c>
      <c r="N16" s="184">
        <v>1.2750252E-3</v>
      </c>
      <c r="O16" s="331">
        <v>3.8459856999999999E-4</v>
      </c>
      <c r="P16" s="331">
        <v>7.2532656000000002E-6</v>
      </c>
      <c r="Q16" s="331">
        <v>5.9054600000000002E-5</v>
      </c>
      <c r="R16" s="331">
        <v>1.0957480999999999E-4</v>
      </c>
      <c r="S16" s="331">
        <v>3.5122227999999997E-5</v>
      </c>
      <c r="T16" s="331">
        <v>2.6021085E-4</v>
      </c>
      <c r="U16" s="331">
        <v>1.7902956999999999E-3</v>
      </c>
      <c r="V16" s="331">
        <v>9.1904103999999997E-6</v>
      </c>
      <c r="W16" s="331">
        <v>4.8100596000000005E-7</v>
      </c>
      <c r="X16" s="331">
        <v>0</v>
      </c>
      <c r="Y16"/>
      <c r="Z16" s="288">
        <v>0.19585723333333332</v>
      </c>
      <c r="AA16"/>
      <c r="AB16" s="164">
        <v>14.0023</v>
      </c>
      <c r="AC16" s="164">
        <v>1.3303856999999999</v>
      </c>
      <c r="AD16" s="164">
        <v>2.9485491999999999E-2</v>
      </c>
      <c r="AE16" s="164">
        <v>0</v>
      </c>
      <c r="AF16" s="164">
        <v>12.618788</v>
      </c>
      <c r="AG16" s="164">
        <v>1.7462210999999998E-2</v>
      </c>
      <c r="AH16" s="164">
        <v>6.1793087000000003E-3</v>
      </c>
      <c r="AI16"/>
      <c r="AJ16" s="185">
        <v>5.7113184999999997E-3</v>
      </c>
      <c r="AK16" s="185">
        <v>5.3748375000000001E-3</v>
      </c>
      <c r="AL16" s="185">
        <v>2.4724805000000001E-4</v>
      </c>
      <c r="AM16" s="187">
        <v>8.9232933999999997E-5</v>
      </c>
      <c r="AN16" s="176">
        <v>3.2223246000000002E-7</v>
      </c>
      <c r="AO16" s="176">
        <v>9.1437887999999997E-10</v>
      </c>
      <c r="AP16" s="176">
        <v>1.2497609999999999E-2</v>
      </c>
      <c r="AQ16" s="192">
        <v>1.9041651E-7</v>
      </c>
      <c r="AR16" s="192">
        <v>5.7388642999999999E-10</v>
      </c>
      <c r="AS16" s="192">
        <v>1.5684416999999999E-14</v>
      </c>
      <c r="AT16" s="192">
        <v>2.1294101E-9</v>
      </c>
      <c r="AU16" s="192">
        <v>0</v>
      </c>
      <c r="AV16" s="192">
        <v>1.0956687000000001E-10</v>
      </c>
      <c r="AW16" s="192">
        <v>1.2954275E-7</v>
      </c>
      <c r="AX16" s="192">
        <v>1.7049168E-11</v>
      </c>
      <c r="AY16" s="192">
        <v>3.0427601000000002E-10</v>
      </c>
      <c r="AZ16" s="192">
        <v>1.6920406E-11</v>
      </c>
      <c r="BA16" s="192">
        <v>2.1967753E-12</v>
      </c>
      <c r="BB16" s="192">
        <v>3.2891747E-14</v>
      </c>
      <c r="BC16" s="192">
        <v>1.2359367999999999E-15</v>
      </c>
      <c r="BD16" s="192">
        <v>2.8551541999999999E-16</v>
      </c>
      <c r="BE16" s="192">
        <v>2.0366738999999999E-12</v>
      </c>
      <c r="BF16" s="192">
        <v>3.2192209999999997E-11</v>
      </c>
      <c r="BG16" s="192">
        <v>5.9931903000000002E-21</v>
      </c>
      <c r="BH16" s="193">
        <v>3.0139546999999999E-6</v>
      </c>
      <c r="BI16" s="193">
        <v>1.2494596E-2</v>
      </c>
      <c r="BJ16" s="192">
        <v>0</v>
      </c>
      <c r="BK16" s="192">
        <v>0</v>
      </c>
      <c r="BL16" s="192">
        <v>0</v>
      </c>
      <c r="BM16"/>
      <c r="BN16" s="186">
        <v>2.1379668E-5</v>
      </c>
      <c r="BO16" s="186">
        <v>2.4541830999999998E-6</v>
      </c>
      <c r="BP16" s="186">
        <v>5.4610193E-6</v>
      </c>
      <c r="BQ16" s="186">
        <v>4.2715388999999997E-8</v>
      </c>
      <c r="BR16" s="186">
        <v>2.3343357000000002E-6</v>
      </c>
      <c r="BS16" s="186">
        <v>6.7452304000000004E-6</v>
      </c>
      <c r="BT16" s="186">
        <v>4.3940007000000002E-7</v>
      </c>
      <c r="BU16" s="186">
        <v>1.9268179E-6</v>
      </c>
      <c r="BV16" s="186">
        <v>1.2640756E-8</v>
      </c>
      <c r="BW16" s="186">
        <v>4.5018396E-8</v>
      </c>
      <c r="BX16" s="186">
        <v>0</v>
      </c>
      <c r="BY16" s="186">
        <v>1.3253176000000001E-17</v>
      </c>
      <c r="BZ16" s="186">
        <v>1.0851889E-13</v>
      </c>
      <c r="CA16" s="186">
        <v>2.5549821E-7</v>
      </c>
      <c r="CB16" s="186">
        <v>1.6603668000000001E-6</v>
      </c>
      <c r="CC16" s="186">
        <v>2.4418585E-9</v>
      </c>
      <c r="CD16" s="186">
        <v>0</v>
      </c>
      <c r="CE16"/>
      <c r="CF16" s="329">
        <v>9.1851871000000005E-14</v>
      </c>
      <c r="CG16" s="330">
        <v>0.20494325999999999</v>
      </c>
      <c r="CH16" s="330">
        <v>1.8715482000000001E-3</v>
      </c>
      <c r="CI16" s="330">
        <v>1.4168875000000001E-3</v>
      </c>
      <c r="CJ16" s="330">
        <v>4.7663610000000002E-3</v>
      </c>
      <c r="CK16" s="329">
        <v>1.5095091999999999E-11</v>
      </c>
      <c r="CL16" s="329">
        <v>1.7751193E-9</v>
      </c>
      <c r="CM16" s="329">
        <v>5.4616990999999998E-5</v>
      </c>
      <c r="CN16" s="330">
        <v>8.1062262999999997E-4</v>
      </c>
      <c r="CO16" s="330">
        <v>0.17142905</v>
      </c>
      <c r="CP16"/>
      <c r="CQ16">
        <v>2.9378584999999999E-2</v>
      </c>
      <c r="CR16">
        <v>0.12390631764559999</v>
      </c>
      <c r="CS16">
        <v>0.12218086701596</v>
      </c>
      <c r="CT16">
        <v>0.12244978727039998</v>
      </c>
      <c r="CU16">
        <v>1.8254179279999999E-3</v>
      </c>
      <c r="CV16" s="134"/>
      <c r="CW16" s="372"/>
      <c r="CX16"/>
      <c r="CY16" s="27"/>
      <c r="CZ16" s="27"/>
      <c r="DA16" s="236"/>
      <c r="DB16"/>
      <c r="DC16" s="252"/>
      <c r="DD16" s="252"/>
      <c r="DE16"/>
      <c r="DF16"/>
      <c r="DG16"/>
      <c r="DH16" s="39"/>
      <c r="DI16"/>
      <c r="DJ16"/>
      <c r="DK16"/>
      <c r="DL16"/>
    </row>
    <row r="17" spans="1:116" ht="14.4" x14ac:dyDescent="0.3">
      <c r="A17" t="s">
        <v>1728</v>
      </c>
      <c r="B17" s="113" t="s">
        <v>912</v>
      </c>
      <c r="C17" s="182" t="s">
        <v>775</v>
      </c>
      <c r="D17" s="183" t="s">
        <v>2543</v>
      </c>
      <c r="E17" s="181" t="s">
        <v>943</v>
      </c>
      <c r="F17" s="184" t="s">
        <v>3773</v>
      </c>
      <c r="G17" s="184">
        <v>1.5704676325214999</v>
      </c>
      <c r="H17" s="184">
        <v>1.2432740774999999E-2</v>
      </c>
      <c r="I17" s="184">
        <v>0.64897846190999997</v>
      </c>
      <c r="J17" s="328">
        <v>1.95301198365E-2</v>
      </c>
      <c r="K17" s="184">
        <v>0.88952631000000004</v>
      </c>
      <c r="L17" s="184">
        <v>6.1031020999999996E-3</v>
      </c>
      <c r="M17" s="184">
        <v>8.9278567999999999E-3</v>
      </c>
      <c r="N17" s="184">
        <v>9.0479405000000006E-3</v>
      </c>
      <c r="O17" s="331">
        <v>2.8098732000000001E-3</v>
      </c>
      <c r="P17" s="331">
        <v>3.0499055000000001E-5</v>
      </c>
      <c r="Q17" s="331">
        <v>5.4442802000000004E-4</v>
      </c>
      <c r="R17" s="184">
        <v>6.7951841000000004E-4</v>
      </c>
      <c r="S17" s="184">
        <v>2.5011442000000001E-4</v>
      </c>
      <c r="T17" s="184">
        <v>2.3090946E-3</v>
      </c>
      <c r="U17" s="184">
        <v>1.9275737000000001E-2</v>
      </c>
      <c r="V17" s="331">
        <v>0.63095889000000005</v>
      </c>
      <c r="W17" s="331">
        <v>4.2684164999999998E-6</v>
      </c>
      <c r="X17" s="331">
        <v>0</v>
      </c>
      <c r="Y17"/>
      <c r="Z17" s="288">
        <v>5.9301754000000004</v>
      </c>
      <c r="AA17"/>
      <c r="AB17" s="164">
        <v>7.3579080000000001</v>
      </c>
      <c r="AC17" s="164">
        <v>6.7878933000000004</v>
      </c>
      <c r="AD17" s="164">
        <v>0.21864439999999999</v>
      </c>
      <c r="AE17" s="164">
        <v>0</v>
      </c>
      <c r="AF17" s="164">
        <v>0.14251227999999999</v>
      </c>
      <c r="AG17" s="164">
        <v>0.16237238000000001</v>
      </c>
      <c r="AH17" s="164">
        <v>4.6485616E-2</v>
      </c>
      <c r="AI17"/>
      <c r="AJ17" s="185">
        <v>9.9612388999999996E-2</v>
      </c>
      <c r="AK17" s="185">
        <v>9.4608929999999994E-2</v>
      </c>
      <c r="AL17" s="185">
        <v>4.5778965999999999E-3</v>
      </c>
      <c r="AM17" s="185">
        <v>4.2556176999999999E-4</v>
      </c>
      <c r="AN17" s="176">
        <v>5.6719982000000003E-6</v>
      </c>
      <c r="AO17" s="176">
        <v>1.6930090999999999E-8</v>
      </c>
      <c r="AP17" s="176">
        <v>5.9602489000000002E-2</v>
      </c>
      <c r="AQ17" s="192">
        <v>5.5120557999999999E-6</v>
      </c>
      <c r="AR17" s="192">
        <v>1.6630583000000001E-8</v>
      </c>
      <c r="AS17" s="192">
        <v>4.5437561999999998E-13</v>
      </c>
      <c r="AT17" s="192">
        <v>2.0897483E-9</v>
      </c>
      <c r="AU17" s="192">
        <v>0</v>
      </c>
      <c r="AV17" s="192">
        <v>6.6597504999999998E-10</v>
      </c>
      <c r="AW17" s="192">
        <v>1.5662955E-7</v>
      </c>
      <c r="AX17" s="192">
        <v>1.0725104E-10</v>
      </c>
      <c r="AY17" s="192">
        <v>1.7198043000000001E-10</v>
      </c>
      <c r="AZ17" s="192">
        <v>1.9406686E-11</v>
      </c>
      <c r="BA17" s="192">
        <v>1.0276904E-13</v>
      </c>
      <c r="BB17" s="192">
        <v>2.99835E-13</v>
      </c>
      <c r="BC17" s="192">
        <v>1.0894848999999999E-14</v>
      </c>
      <c r="BD17" s="192">
        <v>2.5168879000000001E-15</v>
      </c>
      <c r="BE17" s="192">
        <v>2.2703338000000001E-11</v>
      </c>
      <c r="BF17" s="192">
        <v>5.3445499999999999E-10</v>
      </c>
      <c r="BG17" s="192">
        <v>5.3183191E-20</v>
      </c>
      <c r="BH17" s="193">
        <v>2.1622024E-5</v>
      </c>
      <c r="BI17" s="193">
        <v>5.9580867000000003E-2</v>
      </c>
      <c r="BJ17" s="192">
        <v>0</v>
      </c>
      <c r="BK17" s="192">
        <v>0</v>
      </c>
      <c r="BL17" s="192">
        <v>0</v>
      </c>
      <c r="BM17"/>
      <c r="BN17" s="164">
        <v>1.8055071999999999E-4</v>
      </c>
      <c r="BO17" s="186">
        <v>1.3598985E-6</v>
      </c>
      <c r="BP17" s="164">
        <v>1.6534903000000001E-4</v>
      </c>
      <c r="BQ17" s="186">
        <v>8.0973594000000004E-8</v>
      </c>
      <c r="BR17" s="186">
        <v>1.2812866E-6</v>
      </c>
      <c r="BS17" s="186">
        <v>6.4145351999999997E-7</v>
      </c>
      <c r="BT17" s="186">
        <v>5.0387703999999999E-7</v>
      </c>
      <c r="BU17" s="186">
        <v>5.0877526000000004E-7</v>
      </c>
      <c r="BV17" s="186">
        <v>6.7078008000000003E-8</v>
      </c>
      <c r="BW17" s="186">
        <v>3.8741950999999998E-7</v>
      </c>
      <c r="BX17" s="186">
        <v>0</v>
      </c>
      <c r="BY17" s="186">
        <v>1.1760784E-16</v>
      </c>
      <c r="BZ17" s="186">
        <v>9.6298978000000003E-13</v>
      </c>
      <c r="CA17" s="186">
        <v>1.7868832E-6</v>
      </c>
      <c r="CB17" s="186">
        <v>8.5623776999999995E-6</v>
      </c>
      <c r="CC17" s="186">
        <v>2.1668899000000001E-8</v>
      </c>
      <c r="CD17" s="186">
        <v>0</v>
      </c>
      <c r="CE17"/>
      <c r="CF17" s="329">
        <v>8.1508768000000003E-13</v>
      </c>
      <c r="CG17" s="330">
        <v>5.9387971000000004</v>
      </c>
      <c r="CH17" s="330">
        <v>1.3952434E-2</v>
      </c>
      <c r="CI17" s="330">
        <v>1.0107810000000001E-3</v>
      </c>
      <c r="CJ17" s="330">
        <v>3.0609639999999998E-4</v>
      </c>
      <c r="CK17" s="329">
        <v>1.3754705E-10</v>
      </c>
      <c r="CL17" s="329">
        <v>1.6189390999999999E-8</v>
      </c>
      <c r="CM17" s="329">
        <v>5.2634674000000002E-5</v>
      </c>
      <c r="CN17" s="330">
        <v>6.5703734000000001E-3</v>
      </c>
      <c r="CO17" s="330">
        <v>0.81744223999999999</v>
      </c>
      <c r="CP17"/>
      <c r="CQ17">
        <v>0.88952631000000004</v>
      </c>
      <c r="CR17">
        <v>2.8143218085000001E-2</v>
      </c>
      <c r="CS17">
        <v>1.5714745726499998E-2</v>
      </c>
      <c r="CT17">
        <v>0.64897846190999997</v>
      </c>
      <c r="CU17">
        <v>1.952585142E-2</v>
      </c>
      <c r="CV17" s="134"/>
      <c r="CW17" s="372"/>
      <c r="CX17" s="373"/>
      <c r="CY17" s="27"/>
      <c r="CZ17" s="27"/>
      <c r="DA17" s="236"/>
      <c r="DB17"/>
      <c r="DC17" s="252"/>
      <c r="DD17" s="252"/>
      <c r="DE17"/>
      <c r="DF17"/>
      <c r="DG17"/>
      <c r="DH17" s="39"/>
      <c r="DI17"/>
      <c r="DJ17"/>
      <c r="DK17"/>
      <c r="DL17"/>
    </row>
    <row r="18" spans="1:116" ht="14.4" x14ac:dyDescent="0.3">
      <c r="A18" t="s">
        <v>1729</v>
      </c>
      <c r="B18" s="113" t="s">
        <v>912</v>
      </c>
      <c r="C18" s="182" t="s">
        <v>944</v>
      </c>
      <c r="D18" s="183" t="s">
        <v>2543</v>
      </c>
      <c r="E18" s="181" t="s">
        <v>943</v>
      </c>
      <c r="F18" s="184" t="s">
        <v>3774</v>
      </c>
      <c r="G18" s="184">
        <v>0.10826455348192</v>
      </c>
      <c r="H18" s="184">
        <v>8.6213123529999998E-3</v>
      </c>
      <c r="I18" s="184">
        <v>1.3299379555000001E-2</v>
      </c>
      <c r="J18" s="328">
        <v>1.366825657392E-2</v>
      </c>
      <c r="K18" s="184">
        <v>7.2675605000000004E-2</v>
      </c>
      <c r="L18" s="184">
        <v>5.2318362000000002E-3</v>
      </c>
      <c r="M18" s="184">
        <v>7.1601104E-3</v>
      </c>
      <c r="N18" s="331">
        <v>7.4813919000000003E-3</v>
      </c>
      <c r="O18" s="184">
        <v>7.5222606999999998E-4</v>
      </c>
      <c r="P18" s="331">
        <v>2.3360043000000001E-5</v>
      </c>
      <c r="Q18" s="331">
        <v>3.6433434000000001E-4</v>
      </c>
      <c r="R18" s="184">
        <v>5.0049296000000002E-4</v>
      </c>
      <c r="S18" s="184">
        <v>8.6914851999999999E-5</v>
      </c>
      <c r="T18" s="331">
        <v>3.4715370999999998E-4</v>
      </c>
      <c r="U18" s="331">
        <v>1.3580699999999999E-2</v>
      </c>
      <c r="V18" s="331">
        <v>5.9786284999999999E-5</v>
      </c>
      <c r="W18" s="331">
        <v>6.4172192000000003E-7</v>
      </c>
      <c r="X18" s="331">
        <v>0</v>
      </c>
      <c r="Y18"/>
      <c r="Z18" s="288">
        <v>0.48450403333333336</v>
      </c>
      <c r="AA18"/>
      <c r="AB18" s="164">
        <v>5.777495</v>
      </c>
      <c r="AC18" s="164">
        <v>5.3383370000000001</v>
      </c>
      <c r="AD18" s="164">
        <v>0.20662386999999999</v>
      </c>
      <c r="AE18" s="164">
        <v>0</v>
      </c>
      <c r="AF18" s="164">
        <v>5.593646E-2</v>
      </c>
      <c r="AG18" s="164">
        <v>0.13307825000000001</v>
      </c>
      <c r="AH18" s="164">
        <v>4.3519433000000003E-2</v>
      </c>
      <c r="AI18"/>
      <c r="AJ18" s="185">
        <v>1.0615375E-2</v>
      </c>
      <c r="AK18" s="185">
        <v>9.8524722999999998E-3</v>
      </c>
      <c r="AL18" s="185">
        <v>4.3980301000000002E-4</v>
      </c>
      <c r="AM18" s="185">
        <v>3.2310009000000001E-4</v>
      </c>
      <c r="AN18" s="176">
        <v>5.9067578999999997E-7</v>
      </c>
      <c r="AO18" s="176">
        <v>1.6264904E-9</v>
      </c>
      <c r="AP18" s="176">
        <v>4.5252114000000003E-2</v>
      </c>
      <c r="AQ18" s="192">
        <v>4.5844475999999998E-7</v>
      </c>
      <c r="AR18" s="192">
        <v>1.3826192999999999E-9</v>
      </c>
      <c r="AS18" s="192">
        <v>3.7779482000000003E-14</v>
      </c>
      <c r="AT18" s="192">
        <v>2.085063E-9</v>
      </c>
      <c r="AU18" s="192">
        <v>0</v>
      </c>
      <c r="AV18" s="192">
        <v>5.0175204000000004E-10</v>
      </c>
      <c r="AW18" s="192">
        <v>1.2918741000000001E-7</v>
      </c>
      <c r="AX18" s="192">
        <v>8.2664820000000006E-11</v>
      </c>
      <c r="AY18" s="192">
        <v>1.4150962E-10</v>
      </c>
      <c r="AZ18" s="192">
        <v>1.9352984E-11</v>
      </c>
      <c r="BA18" s="192">
        <v>1.0196901E-13</v>
      </c>
      <c r="BB18" s="192">
        <v>1.9721157999999999E-13</v>
      </c>
      <c r="BC18" s="192">
        <v>5.4666874000000002E-15</v>
      </c>
      <c r="BD18" s="192">
        <v>1.3165839000000001E-15</v>
      </c>
      <c r="BE18" s="192">
        <v>1.6577665999999999E-11</v>
      </c>
      <c r="BF18" s="192">
        <v>4.4023118000000002E-10</v>
      </c>
      <c r="BG18" s="192">
        <v>7.9956630000000001E-21</v>
      </c>
      <c r="BH18" s="193">
        <v>8.0728419E-6</v>
      </c>
      <c r="BI18" s="193">
        <v>4.5244040999999999E-2</v>
      </c>
      <c r="BJ18" s="192">
        <v>0</v>
      </c>
      <c r="BK18" s="192">
        <v>0</v>
      </c>
      <c r="BL18" s="192">
        <v>0</v>
      </c>
      <c r="BM18"/>
      <c r="BN18" s="186">
        <v>2.5731474000000001E-5</v>
      </c>
      <c r="BO18" s="186">
        <v>1.0975594E-6</v>
      </c>
      <c r="BP18" s="186">
        <v>1.3509258E-5</v>
      </c>
      <c r="BQ18" s="186">
        <v>5.9704921999999999E-8</v>
      </c>
      <c r="BR18" s="186">
        <v>1.0829240000000001E-6</v>
      </c>
      <c r="BS18" s="186">
        <v>5.4419160999999997E-7</v>
      </c>
      <c r="BT18" s="186">
        <v>5.0256059000000004E-7</v>
      </c>
      <c r="BU18" s="186">
        <v>3.6228107999999999E-7</v>
      </c>
      <c r="BV18" s="186">
        <v>4.8615399E-8</v>
      </c>
      <c r="BW18" s="186">
        <v>2.6131181E-7</v>
      </c>
      <c r="BX18" s="186">
        <v>0</v>
      </c>
      <c r="BY18" s="186">
        <v>1.7681389E-17</v>
      </c>
      <c r="BZ18" s="186">
        <v>1.4477773000000001E-13</v>
      </c>
      <c r="CA18" s="186">
        <v>1.479571E-6</v>
      </c>
      <c r="CB18" s="186">
        <v>6.7802386000000002E-6</v>
      </c>
      <c r="CC18" s="186">
        <v>3.2577751E-9</v>
      </c>
      <c r="CD18" s="186">
        <v>0</v>
      </c>
      <c r="CE18"/>
      <c r="CF18" s="329">
        <v>1.2254185000000001E-13</v>
      </c>
      <c r="CG18" s="330">
        <v>0.49311312000000002</v>
      </c>
      <c r="CH18" s="330">
        <v>9.9217877999999999E-3</v>
      </c>
      <c r="CI18" s="330">
        <v>8.0620876999999995E-4</v>
      </c>
      <c r="CJ18" s="330">
        <v>2.6008490999999999E-4</v>
      </c>
      <c r="CK18" s="329">
        <v>9.0069796000000004E-11</v>
      </c>
      <c r="CL18" s="329">
        <v>1.0678038E-8</v>
      </c>
      <c r="CM18" s="329">
        <v>4.4749622999999999E-5</v>
      </c>
      <c r="CN18" s="330">
        <v>3.7931855999999999E-3</v>
      </c>
      <c r="CO18" s="330">
        <v>0.62087009999999998</v>
      </c>
      <c r="CP18"/>
      <c r="CQ18">
        <v>7.2675605000000004E-2</v>
      </c>
      <c r="CR18">
        <v>2.1513751913000003E-2</v>
      </c>
      <c r="CS18">
        <v>1.289308128192E-2</v>
      </c>
      <c r="CT18">
        <v>1.3299379555000001E-2</v>
      </c>
      <c r="CU18">
        <v>1.3667614852E-2</v>
      </c>
      <c r="CV18" s="134"/>
      <c r="CW18" s="372"/>
      <c r="CX18" s="374"/>
      <c r="CY18" s="27"/>
      <c r="CZ18" s="27"/>
      <c r="DA18" s="236"/>
      <c r="DB18"/>
      <c r="DC18" s="252"/>
      <c r="DD18" s="252"/>
      <c r="DE18"/>
      <c r="DF18"/>
      <c r="DG18"/>
      <c r="DH18" s="39"/>
      <c r="DI18"/>
      <c r="DJ18"/>
      <c r="DK18"/>
      <c r="DL18"/>
    </row>
    <row r="19" spans="1:116" ht="14.4" x14ac:dyDescent="0.3">
      <c r="A19" t="s">
        <v>5852</v>
      </c>
      <c r="B19" s="113" t="s">
        <v>912</v>
      </c>
      <c r="C19" s="182" t="s">
        <v>776</v>
      </c>
      <c r="D19" s="183" t="s">
        <v>2543</v>
      </c>
      <c r="E19" s="181" t="s">
        <v>943</v>
      </c>
      <c r="F19" s="184" t="s">
        <v>5853</v>
      </c>
      <c r="G19" s="184">
        <v>1.6351875976627999</v>
      </c>
      <c r="H19" s="184">
        <v>1.2971344689999999E-2</v>
      </c>
      <c r="I19" s="184">
        <v>0.67544849489999992</v>
      </c>
      <c r="J19" s="328">
        <v>2.04305780728E-2</v>
      </c>
      <c r="K19" s="184">
        <v>0.92633717999999998</v>
      </c>
      <c r="L19" s="184">
        <v>6.3793238000000004E-3</v>
      </c>
      <c r="M19" s="331">
        <v>9.3130590999999999E-3</v>
      </c>
      <c r="N19" s="184">
        <v>9.4400977000000004E-3</v>
      </c>
      <c r="O19" s="331">
        <v>2.9283879000000001E-3</v>
      </c>
      <c r="P19" s="331">
        <v>3.1856100000000002E-5</v>
      </c>
      <c r="Q19" s="184">
        <v>5.7100298999999998E-4</v>
      </c>
      <c r="R19" s="184">
        <v>7.0787460000000003E-4</v>
      </c>
      <c r="S19" s="184">
        <v>2.6236888999999999E-4</v>
      </c>
      <c r="T19" s="331">
        <v>2.4030974E-3</v>
      </c>
      <c r="U19" s="184">
        <v>2.0163766999999999E-2</v>
      </c>
      <c r="V19" s="331">
        <v>0.65664513999999996</v>
      </c>
      <c r="W19" s="331">
        <v>4.4421827999999999E-6</v>
      </c>
      <c r="X19" s="184">
        <v>0</v>
      </c>
      <c r="Y19"/>
      <c r="Z19" s="288">
        <v>6.1755811999999999</v>
      </c>
      <c r="AA19"/>
      <c r="AB19" s="164">
        <v>7.7350208</v>
      </c>
      <c r="AC19" s="164">
        <v>7.1197923000000003</v>
      </c>
      <c r="AD19" s="164">
        <v>0.23961297000000001</v>
      </c>
      <c r="AE19" s="164">
        <v>0</v>
      </c>
      <c r="AF19" s="164">
        <v>0.15097077</v>
      </c>
      <c r="AG19" s="164">
        <v>0.17374355</v>
      </c>
      <c r="AH19" s="164">
        <v>5.0901186000000001E-2</v>
      </c>
      <c r="AI19"/>
      <c r="AJ19" s="185">
        <v>0.1037445</v>
      </c>
      <c r="AK19" s="185">
        <v>9.8531829000000001E-2</v>
      </c>
      <c r="AL19" s="185">
        <v>4.7674906000000003E-3</v>
      </c>
      <c r="AM19" s="185">
        <v>4.4518166999999998E-4</v>
      </c>
      <c r="AN19" s="176">
        <v>5.9071840000000004E-6</v>
      </c>
      <c r="AO19" s="176">
        <v>1.7631251999999998E-8</v>
      </c>
      <c r="AP19" s="176">
        <v>6.2350374E-2</v>
      </c>
      <c r="AQ19" s="192">
        <v>5.7401533000000001E-6</v>
      </c>
      <c r="AR19" s="192">
        <v>1.7318782000000001E-8</v>
      </c>
      <c r="AS19" s="192">
        <v>4.7317839999999999E-13</v>
      </c>
      <c r="AT19" s="192">
        <v>2.1750271E-9</v>
      </c>
      <c r="AU19" s="192">
        <v>0</v>
      </c>
      <c r="AV19" s="192">
        <v>6.9385608999999997E-10</v>
      </c>
      <c r="AW19" s="192">
        <v>1.6358027000000001E-7</v>
      </c>
      <c r="AX19" s="192">
        <v>1.1177883E-10</v>
      </c>
      <c r="AY19" s="192">
        <v>1.7958251E-10</v>
      </c>
      <c r="AZ19" s="192">
        <v>2.0199688E-11</v>
      </c>
      <c r="BA19" s="192">
        <v>1.0695274E-13</v>
      </c>
      <c r="BB19" s="192">
        <v>3.1455322000000001E-13</v>
      </c>
      <c r="BC19" s="192">
        <v>1.1342725000000001E-14</v>
      </c>
      <c r="BD19" s="192">
        <v>2.6242258E-15</v>
      </c>
      <c r="BE19" s="192">
        <v>2.4043325999999999E-11</v>
      </c>
      <c r="BF19" s="192">
        <v>5.5751136999999997E-10</v>
      </c>
      <c r="BG19" s="192">
        <v>5.5348268999999996E-20</v>
      </c>
      <c r="BH19" s="193">
        <v>2.2729397000000001E-5</v>
      </c>
      <c r="BI19" s="193">
        <v>6.2327644000000001E-2</v>
      </c>
      <c r="BJ19" s="192">
        <v>0</v>
      </c>
      <c r="BK19" s="192">
        <v>0</v>
      </c>
      <c r="BL19" s="192">
        <v>0</v>
      </c>
      <c r="BM19"/>
      <c r="BN19" s="164">
        <v>1.8811618000000001E-4</v>
      </c>
      <c r="BO19" s="186">
        <v>1.4194545E-6</v>
      </c>
      <c r="BP19" s="164">
        <v>1.7219159000000001E-4</v>
      </c>
      <c r="BQ19" s="186">
        <v>8.4362896000000006E-8</v>
      </c>
      <c r="BR19" s="186">
        <v>1.3405215999999999E-6</v>
      </c>
      <c r="BS19" s="186">
        <v>6.6767063999999999E-7</v>
      </c>
      <c r="BT19" s="186">
        <v>5.2438976999999996E-7</v>
      </c>
      <c r="BU19" s="186">
        <v>5.2964476000000003E-7</v>
      </c>
      <c r="BV19" s="186">
        <v>7.0177368999999996E-8</v>
      </c>
      <c r="BW19" s="186">
        <v>4.0616707999999999E-7</v>
      </c>
      <c r="BX19" s="186">
        <v>0</v>
      </c>
      <c r="BY19" s="186">
        <v>1.2239564E-16</v>
      </c>
      <c r="BZ19" s="186">
        <v>3.7686259999999998E-10</v>
      </c>
      <c r="CA19" s="186">
        <v>1.8644424999999999E-6</v>
      </c>
      <c r="CB19" s="186">
        <v>8.9948282000000005E-6</v>
      </c>
      <c r="CC19" s="186">
        <v>2.2551038E-8</v>
      </c>
      <c r="CD19" s="186">
        <v>0</v>
      </c>
      <c r="CE19"/>
      <c r="CF19" s="329">
        <v>3.1898164999999998E-10</v>
      </c>
      <c r="CG19" s="330">
        <v>6.1845528999999999</v>
      </c>
      <c r="CH19" s="330">
        <v>1.4523520999999999E-2</v>
      </c>
      <c r="CI19" s="330">
        <v>1.0548241E-3</v>
      </c>
      <c r="CJ19" s="330">
        <v>3.1998676999999998E-4</v>
      </c>
      <c r="CK19" s="329">
        <v>1.4429784E-10</v>
      </c>
      <c r="CL19" s="329">
        <v>1.6982278999999999E-8</v>
      </c>
      <c r="CM19" s="329">
        <v>5.5050799000000002E-5</v>
      </c>
      <c r="CN19" s="330">
        <v>6.8432891000000003E-3</v>
      </c>
      <c r="CO19" s="330">
        <v>0.85532147000000003</v>
      </c>
      <c r="CP19"/>
      <c r="CQ19">
        <v>0.92633717999999998</v>
      </c>
      <c r="CR19">
        <v>2.9371602189999999E-2</v>
      </c>
      <c r="CS19">
        <v>1.6404699682800002E-2</v>
      </c>
      <c r="CT19">
        <v>0.67544849489999992</v>
      </c>
      <c r="CU19">
        <v>2.0426135889999999E-2</v>
      </c>
      <c r="CV19" s="134"/>
      <c r="CW19" s="372"/>
      <c r="CX19" s="374"/>
      <c r="CY19" s="27"/>
      <c r="CZ19" s="27"/>
      <c r="DA19" s="236"/>
      <c r="DB19"/>
      <c r="DC19" s="252"/>
      <c r="DD19" s="252"/>
      <c r="DE19"/>
      <c r="DF19"/>
      <c r="DG19"/>
      <c r="DH19" s="39"/>
      <c r="DI19"/>
      <c r="DJ19"/>
      <c r="DK19"/>
      <c r="DL19"/>
    </row>
    <row r="20" spans="1:116" ht="14.4" x14ac:dyDescent="0.3">
      <c r="A20" t="s">
        <v>5854</v>
      </c>
      <c r="B20" s="113" t="s">
        <v>912</v>
      </c>
      <c r="C20" s="182" t="s">
        <v>777</v>
      </c>
      <c r="D20" s="183" t="s">
        <v>2543</v>
      </c>
      <c r="E20" s="181" t="s">
        <v>943</v>
      </c>
      <c r="F20" s="184" t="s">
        <v>5855</v>
      </c>
      <c r="G20" s="184">
        <v>0.11345632067527001</v>
      </c>
      <c r="H20" s="184">
        <v>9.0045789959999987E-3</v>
      </c>
      <c r="I20" s="184">
        <v>1.3890772117000001E-2</v>
      </c>
      <c r="J20" s="328">
        <v>1.4329803562269998E-2</v>
      </c>
      <c r="K20" s="184">
        <v>7.6231166000000003E-2</v>
      </c>
      <c r="L20" s="184">
        <v>5.4724826999999997E-3</v>
      </c>
      <c r="M20" s="331">
        <v>7.4732028999999998E-3</v>
      </c>
      <c r="N20" s="184">
        <v>7.8096234999999996E-3</v>
      </c>
      <c r="O20" s="331">
        <v>7.8695915999999996E-4</v>
      </c>
      <c r="P20" s="331">
        <v>2.4425986000000001E-5</v>
      </c>
      <c r="Q20" s="331">
        <v>3.8357035000000003E-4</v>
      </c>
      <c r="R20" s="331">
        <v>5.2155091000000002E-4</v>
      </c>
      <c r="S20" s="331">
        <v>9.2523728999999996E-5</v>
      </c>
      <c r="T20" s="331">
        <v>3.6127923E-4</v>
      </c>
      <c r="U20" s="331">
        <v>1.4236611999999999E-2</v>
      </c>
      <c r="V20" s="331">
        <v>6.2256377000000006E-5</v>
      </c>
      <c r="W20" s="331">
        <v>6.6783326999999997E-7</v>
      </c>
      <c r="X20" s="184">
        <v>0</v>
      </c>
      <c r="Y20"/>
      <c r="Z20" s="288">
        <v>0.50820777333333333</v>
      </c>
      <c r="AA20"/>
      <c r="AB20" s="164">
        <v>6.0901522999999997</v>
      </c>
      <c r="AC20" s="164">
        <v>5.6111165999999999</v>
      </c>
      <c r="AD20" s="164">
        <v>0.22709888</v>
      </c>
      <c r="AE20" s="164">
        <v>0</v>
      </c>
      <c r="AF20" s="164">
        <v>6.0869334999999997E-2</v>
      </c>
      <c r="AG20" s="164">
        <v>0.14325416999999999</v>
      </c>
      <c r="AH20" s="164">
        <v>4.7813368000000002E-2</v>
      </c>
      <c r="AI20"/>
      <c r="AJ20" s="185">
        <v>1.1124222E-2</v>
      </c>
      <c r="AK20" s="185">
        <v>1.0324752E-2</v>
      </c>
      <c r="AL20" s="185">
        <v>4.6092707999999998E-4</v>
      </c>
      <c r="AM20" s="185">
        <v>3.3854224000000002E-4</v>
      </c>
      <c r="AN20" s="176">
        <v>6.1898994999999999E-7</v>
      </c>
      <c r="AO20" s="176">
        <v>1.704612E-9</v>
      </c>
      <c r="AP20" s="176">
        <v>4.741488E-2</v>
      </c>
      <c r="AQ20" s="192">
        <v>4.8080144999999998E-7</v>
      </c>
      <c r="AR20" s="192">
        <v>1.4500496000000001E-9</v>
      </c>
      <c r="AS20" s="192">
        <v>3.9621951000000001E-14</v>
      </c>
      <c r="AT20" s="192">
        <v>2.1701087000000001E-9</v>
      </c>
      <c r="AU20" s="192">
        <v>0</v>
      </c>
      <c r="AV20" s="192">
        <v>5.2293741E-10</v>
      </c>
      <c r="AW20" s="192">
        <v>1.3501833999999999E-7</v>
      </c>
      <c r="AX20" s="192">
        <v>8.6190037000000004E-11</v>
      </c>
      <c r="AY20" s="192">
        <v>1.4786837E-10</v>
      </c>
      <c r="AZ20" s="192">
        <v>2.0143408000000001E-11</v>
      </c>
      <c r="BA20" s="192">
        <v>1.0611808E-13</v>
      </c>
      <c r="BB20" s="192">
        <v>2.0774802E-13</v>
      </c>
      <c r="BC20" s="192">
        <v>5.6934731E-15</v>
      </c>
      <c r="BD20" s="192">
        <v>1.375031E-15</v>
      </c>
      <c r="BE20" s="192">
        <v>1.7667943E-11</v>
      </c>
      <c r="BF20" s="192">
        <v>4.5944278999999999E-10</v>
      </c>
      <c r="BG20" s="192">
        <v>8.3210027000000003E-21</v>
      </c>
      <c r="BH20" s="193">
        <v>8.6284665000000005E-6</v>
      </c>
      <c r="BI20" s="193">
        <v>4.7406251000000003E-2</v>
      </c>
      <c r="BJ20" s="192">
        <v>0</v>
      </c>
      <c r="BK20" s="192">
        <v>0</v>
      </c>
      <c r="BL20" s="192">
        <v>0</v>
      </c>
      <c r="BM20"/>
      <c r="BN20" s="186">
        <v>2.6993749999999999E-5</v>
      </c>
      <c r="BO20" s="186">
        <v>1.1464132999999999E-6</v>
      </c>
      <c r="BP20" s="186">
        <v>1.4170181E-5</v>
      </c>
      <c r="BQ20" s="186">
        <v>6.222717E-8</v>
      </c>
      <c r="BR20" s="186">
        <v>1.1340617000000001E-6</v>
      </c>
      <c r="BS20" s="186">
        <v>5.6643819000000003E-7</v>
      </c>
      <c r="BT20" s="186">
        <v>5.2300954E-7</v>
      </c>
      <c r="BU20" s="186">
        <v>3.7717948000000001E-7</v>
      </c>
      <c r="BV20" s="186">
        <v>5.0962165E-8</v>
      </c>
      <c r="BW20" s="186">
        <v>2.7492026000000002E-7</v>
      </c>
      <c r="BX20" s="186">
        <v>0</v>
      </c>
      <c r="BY20" s="186">
        <v>1.8400835999999999E-17</v>
      </c>
      <c r="BZ20" s="186">
        <v>3.7601107999999998E-10</v>
      </c>
      <c r="CA20" s="186">
        <v>1.5445896999999999E-6</v>
      </c>
      <c r="CB20" s="186">
        <v>7.1400009999999996E-6</v>
      </c>
      <c r="CC20" s="186">
        <v>3.3903348000000001E-9</v>
      </c>
      <c r="CD20" s="186">
        <v>0</v>
      </c>
      <c r="CE20"/>
      <c r="CF20" s="329">
        <v>3.1826091000000002E-10</v>
      </c>
      <c r="CG20" s="330">
        <v>0.51716629000000003</v>
      </c>
      <c r="CH20" s="330">
        <v>1.0328588E-2</v>
      </c>
      <c r="CI20" s="330">
        <v>8.4190744999999997E-4</v>
      </c>
      <c r="CJ20" s="330">
        <v>2.7209688E-4</v>
      </c>
      <c r="CK20" s="329">
        <v>9.4885967E-11</v>
      </c>
      <c r="CL20" s="329">
        <v>1.1246342E-8</v>
      </c>
      <c r="CM20" s="329">
        <v>4.6843840999999999E-5</v>
      </c>
      <c r="CN20" s="330">
        <v>3.9529656000000003E-3</v>
      </c>
      <c r="CO20" s="330">
        <v>0.65073433000000003</v>
      </c>
      <c r="CP20"/>
      <c r="CQ20">
        <v>7.6231166000000003E-2</v>
      </c>
      <c r="CR20">
        <v>2.2471815506000001E-2</v>
      </c>
      <c r="CS20">
        <v>1.3467904343269999E-2</v>
      </c>
      <c r="CT20">
        <v>1.3890772117000001E-2</v>
      </c>
      <c r="CU20">
        <v>1.4329135728999999E-2</v>
      </c>
      <c r="CV20" s="134"/>
      <c r="CW20" s="372"/>
      <c r="CX20" s="374"/>
      <c r="CY20" s="27"/>
      <c r="CZ20" s="27"/>
      <c r="DA20" s="236"/>
      <c r="DB20"/>
      <c r="DC20" s="252"/>
      <c r="DD20" s="252"/>
      <c r="DE20"/>
      <c r="DF20"/>
      <c r="DG20"/>
      <c r="DH20" s="39"/>
      <c r="DI20"/>
      <c r="DJ20"/>
      <c r="DK20"/>
      <c r="DL20"/>
    </row>
    <row r="21" spans="1:116" ht="14.4" x14ac:dyDescent="0.3">
      <c r="A21" t="s">
        <v>5856</v>
      </c>
      <c r="B21" s="113" t="s">
        <v>912</v>
      </c>
      <c r="C21" s="182" t="s">
        <v>778</v>
      </c>
      <c r="D21" s="183" t="s">
        <v>2543</v>
      </c>
      <c r="E21" s="181" t="s">
        <v>943</v>
      </c>
      <c r="F21" s="184" t="s">
        <v>5857</v>
      </c>
      <c r="G21" s="184">
        <v>1.5103564853214999</v>
      </c>
      <c r="H21" s="184">
        <v>8.0946396709999993E-3</v>
      </c>
      <c r="I21" s="184">
        <v>0.63333029843999999</v>
      </c>
      <c r="J21" s="328">
        <v>1.8184077210499999E-2</v>
      </c>
      <c r="K21" s="184">
        <v>0.85074746999999995</v>
      </c>
      <c r="L21" s="184">
        <v>4.5432882000000004E-3</v>
      </c>
      <c r="M21" s="331">
        <v>7.5102687999999999E-3</v>
      </c>
      <c r="N21" s="184">
        <v>4.8846708000000001E-3</v>
      </c>
      <c r="O21" s="331">
        <v>2.6782694000000002E-3</v>
      </c>
      <c r="P21" s="331">
        <v>2.3201071000000001E-5</v>
      </c>
      <c r="Q21" s="331">
        <v>5.0849840000000005E-4</v>
      </c>
      <c r="R21" s="331">
        <v>6.2418353999999995E-4</v>
      </c>
      <c r="S21" s="184">
        <v>2.1708082000000001E-4</v>
      </c>
      <c r="T21" s="331">
        <v>2.2630978999999998E-3</v>
      </c>
      <c r="U21" s="184">
        <v>1.7962813000000001E-2</v>
      </c>
      <c r="V21" s="331">
        <v>0.61838945999999995</v>
      </c>
      <c r="W21" s="331">
        <v>4.1833905000000003E-6</v>
      </c>
      <c r="X21" s="331">
        <v>0</v>
      </c>
      <c r="Y21"/>
      <c r="Z21" s="288">
        <v>5.6716498</v>
      </c>
      <c r="AA21"/>
      <c r="AB21" s="164">
        <v>5.1293553000000003</v>
      </c>
      <c r="AC21" s="164">
        <v>4.7651384999999999</v>
      </c>
      <c r="AD21" s="164">
        <v>0.10608573</v>
      </c>
      <c r="AE21" s="164">
        <v>0</v>
      </c>
      <c r="AF21" s="164">
        <v>0.11796709</v>
      </c>
      <c r="AG21" s="164">
        <v>0.1170862</v>
      </c>
      <c r="AH21" s="164">
        <v>2.3077747999999999E-2</v>
      </c>
      <c r="AI21"/>
      <c r="AJ21" s="185">
        <v>9.4654345000000001E-2</v>
      </c>
      <c r="AK21" s="185">
        <v>8.9966621999999996E-2</v>
      </c>
      <c r="AL21" s="185">
        <v>4.3608190000000002E-3</v>
      </c>
      <c r="AM21" s="185">
        <v>3.2690353999999998E-4</v>
      </c>
      <c r="AN21" s="176">
        <v>5.3936824000000002E-6</v>
      </c>
      <c r="AO21" s="176">
        <v>1.6127288999999999E-8</v>
      </c>
      <c r="AP21" s="176">
        <v>4.5784809000000003E-2</v>
      </c>
      <c r="AQ21" s="192">
        <v>5.2716105E-6</v>
      </c>
      <c r="AR21" s="192">
        <v>1.5905099000000001E-8</v>
      </c>
      <c r="AS21" s="192">
        <v>4.3455487999999998E-13</v>
      </c>
      <c r="AT21" s="192">
        <v>2.0481210000000001E-9</v>
      </c>
      <c r="AU21" s="192">
        <v>0</v>
      </c>
      <c r="AV21" s="192">
        <v>4.7258974E-10</v>
      </c>
      <c r="AW21" s="192">
        <v>1.1930668E-7</v>
      </c>
      <c r="AX21" s="192">
        <v>7.1809450000000001E-11</v>
      </c>
      <c r="AY21" s="192">
        <v>1.3052503999999999E-10</v>
      </c>
      <c r="AZ21" s="192">
        <v>1.9020108E-11</v>
      </c>
      <c r="BA21" s="192">
        <v>1.007219E-13</v>
      </c>
      <c r="BB21" s="192">
        <v>2.890108E-13</v>
      </c>
      <c r="BC21" s="192">
        <v>8.7748055999999995E-15</v>
      </c>
      <c r="BD21" s="192">
        <v>2.1107169999999999E-15</v>
      </c>
      <c r="BE21" s="192">
        <v>1.2313324E-11</v>
      </c>
      <c r="BF21" s="192">
        <v>2.3217987000000001E-10</v>
      </c>
      <c r="BG21" s="192">
        <v>5.2123794000000001E-20</v>
      </c>
      <c r="BH21" s="193">
        <v>1.8402097E-5</v>
      </c>
      <c r="BI21" s="193">
        <v>4.5766407000000002E-2</v>
      </c>
      <c r="BJ21" s="192">
        <v>0</v>
      </c>
      <c r="BK21" s="192">
        <v>0</v>
      </c>
      <c r="BL21" s="192">
        <v>0</v>
      </c>
      <c r="BM21"/>
      <c r="BN21" s="164">
        <v>1.6908375999999999E-4</v>
      </c>
      <c r="BO21" s="186">
        <v>1.0407635999999999E-6</v>
      </c>
      <c r="BP21" s="164">
        <v>1.5814065000000001E-4</v>
      </c>
      <c r="BQ21" s="186">
        <v>7.4199490000000006E-8</v>
      </c>
      <c r="BR21" s="186">
        <v>9.9128161999999997E-7</v>
      </c>
      <c r="BS21" s="186">
        <v>5.6996290000000004E-7</v>
      </c>
      <c r="BT21" s="186">
        <v>4.9383992000000001E-7</v>
      </c>
      <c r="BU21" s="186">
        <v>4.0952685E-7</v>
      </c>
      <c r="BV21" s="186">
        <v>5.6307401000000001E-8</v>
      </c>
      <c r="BW21" s="186">
        <v>3.6089581E-7</v>
      </c>
      <c r="BX21" s="186">
        <v>0</v>
      </c>
      <c r="BY21" s="186">
        <v>1.1526511999999999E-16</v>
      </c>
      <c r="BZ21" s="186">
        <v>9.4380723000000005E-13</v>
      </c>
      <c r="CA21" s="186">
        <v>9.7629352000000008E-7</v>
      </c>
      <c r="CB21" s="186">
        <v>5.9488075000000002E-6</v>
      </c>
      <c r="CC21" s="186">
        <v>2.1237240000000001E-8</v>
      </c>
      <c r="CD21" s="186">
        <v>0</v>
      </c>
      <c r="CE21"/>
      <c r="CF21" s="329">
        <v>7.9885131E-13</v>
      </c>
      <c r="CG21" s="330">
        <v>5.6803980999999997</v>
      </c>
      <c r="CH21" s="330">
        <v>1.1290145999999999E-2</v>
      </c>
      <c r="CI21" s="330">
        <v>7.7736693000000001E-4</v>
      </c>
      <c r="CJ21" s="330">
        <v>2.6064391000000001E-4</v>
      </c>
      <c r="CK21" s="329">
        <v>1.3197435999999999E-10</v>
      </c>
      <c r="CL21" s="329">
        <v>1.5523727E-8</v>
      </c>
      <c r="CM21" s="329">
        <v>4.0209944000000003E-5</v>
      </c>
      <c r="CN21" s="330">
        <v>5.4151568000000002E-3</v>
      </c>
      <c r="CO21" s="330">
        <v>0.62886814000000002</v>
      </c>
      <c r="CP21"/>
      <c r="CQ21">
        <v>0.85074746999999995</v>
      </c>
      <c r="CR21">
        <v>2.0772380211000002E-2</v>
      </c>
      <c r="CS21">
        <v>1.2681923930499999E-2</v>
      </c>
      <c r="CT21">
        <v>0.63333029844000011</v>
      </c>
      <c r="CU21">
        <v>1.8179893820000001E-2</v>
      </c>
      <c r="CV21" s="134"/>
      <c r="CW21" s="372"/>
      <c r="CX21" s="374"/>
      <c r="CY21" s="27"/>
      <c r="CZ21" s="27"/>
      <c r="DA21" s="236"/>
      <c r="DB21"/>
      <c r="DC21" s="252"/>
      <c r="DD21" s="252"/>
      <c r="DE21"/>
      <c r="DF21"/>
      <c r="DG21"/>
      <c r="DH21" s="39"/>
      <c r="DI21"/>
      <c r="DJ21"/>
      <c r="DK21"/>
      <c r="DL21"/>
    </row>
    <row r="22" spans="1:116" ht="14.4" x14ac:dyDescent="0.3">
      <c r="A22" t="s">
        <v>5858</v>
      </c>
      <c r="B22" s="113" t="s">
        <v>912</v>
      </c>
      <c r="C22" s="182" t="s">
        <v>779</v>
      </c>
      <c r="D22" s="183" t="s">
        <v>2543</v>
      </c>
      <c r="E22" s="181" t="s">
        <v>943</v>
      </c>
      <c r="F22" s="184" t="s">
        <v>5859</v>
      </c>
      <c r="G22" s="184">
        <v>7.727811205070001E-2</v>
      </c>
      <c r="H22" s="184">
        <v>4.3589694110000004E-3</v>
      </c>
      <c r="I22" s="184">
        <v>1.0313554222000001E-2</v>
      </c>
      <c r="J22" s="328">
        <v>1.24387204177E-2</v>
      </c>
      <c r="K22" s="184">
        <v>5.0166868000000003E-2</v>
      </c>
      <c r="L22" s="184">
        <v>3.6892778000000002E-3</v>
      </c>
      <c r="M22" s="331">
        <v>5.7775988000000004E-3</v>
      </c>
      <c r="N22" s="184">
        <v>3.3491846E-3</v>
      </c>
      <c r="O22" s="331">
        <v>6.6159580000000001E-4</v>
      </c>
      <c r="P22" s="331">
        <v>1.6203821E-5</v>
      </c>
      <c r="Q22" s="331">
        <v>3.3198518999999997E-4</v>
      </c>
      <c r="R22" s="331">
        <v>4.4871468000000001E-4</v>
      </c>
      <c r="S22" s="331">
        <v>5.7130491E-5</v>
      </c>
      <c r="T22" s="331">
        <v>3.4023184999999999E-4</v>
      </c>
      <c r="U22" s="331">
        <v>1.2380960999999999E-2</v>
      </c>
      <c r="V22" s="331">
        <v>5.7731091999999998E-5</v>
      </c>
      <c r="W22" s="331">
        <v>6.289267E-7</v>
      </c>
      <c r="X22" s="331">
        <v>0</v>
      </c>
      <c r="Y22"/>
      <c r="Z22" s="288">
        <v>0.33444578666666669</v>
      </c>
      <c r="AA22"/>
      <c r="AB22" s="164">
        <v>3.5803134000000001</v>
      </c>
      <c r="AC22" s="164">
        <v>3.3443550000000002</v>
      </c>
      <c r="AD22" s="164">
        <v>9.4300694000000004E-2</v>
      </c>
      <c r="AE22" s="164">
        <v>0</v>
      </c>
      <c r="AF22" s="164">
        <v>3.3114774E-2</v>
      </c>
      <c r="AG22" s="164">
        <v>8.8373060000000003E-2</v>
      </c>
      <c r="AH22" s="164">
        <v>2.0169820000000001E-2</v>
      </c>
      <c r="AI22"/>
      <c r="AJ22" s="185">
        <v>7.4299300000000004E-3</v>
      </c>
      <c r="AK22" s="185">
        <v>6.8983063000000004E-3</v>
      </c>
      <c r="AL22" s="185">
        <v>3.0514692999999998E-4</v>
      </c>
      <c r="AM22" s="185">
        <v>2.264767E-4</v>
      </c>
      <c r="AN22" s="176">
        <v>4.1356753E-7</v>
      </c>
      <c r="AO22" s="176">
        <v>1.128502E-9</v>
      </c>
      <c r="AP22" s="176">
        <v>3.1719425000000002E-2</v>
      </c>
      <c r="AQ22" s="192">
        <v>3.1865756000000001E-7</v>
      </c>
      <c r="AR22" s="192">
        <v>9.6084593999999995E-10</v>
      </c>
      <c r="AS22" s="192">
        <v>2.6256533999999999E-14</v>
      </c>
      <c r="AT22" s="192">
        <v>2.0434891000000001E-9</v>
      </c>
      <c r="AU22" s="192">
        <v>0</v>
      </c>
      <c r="AV22" s="192">
        <v>3.1162843000000003E-10</v>
      </c>
      <c r="AW22" s="192">
        <v>9.2408716000000006E-8</v>
      </c>
      <c r="AX22" s="192">
        <v>4.7711406E-11</v>
      </c>
      <c r="AY22" s="192">
        <v>1.006585E-10</v>
      </c>
      <c r="AZ22" s="192">
        <v>1.8967107000000001E-11</v>
      </c>
      <c r="BA22" s="192">
        <v>9.9935858999999996E-14</v>
      </c>
      <c r="BB22" s="192">
        <v>1.8842785000000001E-13</v>
      </c>
      <c r="BC22" s="192">
        <v>3.4546669E-15</v>
      </c>
      <c r="BD22" s="192">
        <v>9.3429764000000005E-16</v>
      </c>
      <c r="BE22" s="192">
        <v>6.3093578999999997E-12</v>
      </c>
      <c r="BF22" s="192">
        <v>1.3982456000000001E-10</v>
      </c>
      <c r="BG22" s="192">
        <v>7.8362384000000001E-21</v>
      </c>
      <c r="BH22" s="193">
        <v>5.1226574999999997E-6</v>
      </c>
      <c r="BI22" s="193">
        <v>3.1714302999999999E-2</v>
      </c>
      <c r="BJ22" s="192">
        <v>0</v>
      </c>
      <c r="BK22" s="192">
        <v>0</v>
      </c>
      <c r="BL22" s="192">
        <v>0</v>
      </c>
      <c r="BM22"/>
      <c r="BN22" s="186">
        <v>1.7347993000000001E-5</v>
      </c>
      <c r="BO22" s="186">
        <v>7.8362928000000002E-7</v>
      </c>
      <c r="BP22" s="186">
        <v>9.3252360000000002E-6</v>
      </c>
      <c r="BQ22" s="186">
        <v>5.3353345000000002E-8</v>
      </c>
      <c r="BR22" s="186">
        <v>7.9684964000000001E-7</v>
      </c>
      <c r="BS22" s="186">
        <v>4.7462803000000001E-7</v>
      </c>
      <c r="BT22" s="186">
        <v>4.9254010000000003E-7</v>
      </c>
      <c r="BU22" s="186">
        <v>2.6594388999999999E-7</v>
      </c>
      <c r="BV22" s="186">
        <v>3.8211634999999998E-8</v>
      </c>
      <c r="BW22" s="186">
        <v>2.3729514000000001E-7</v>
      </c>
      <c r="BX22" s="186">
        <v>0</v>
      </c>
      <c r="BY22" s="186">
        <v>1.7328842000000001E-17</v>
      </c>
      <c r="BZ22" s="186">
        <v>1.4189102000000001E-13</v>
      </c>
      <c r="CA22" s="186">
        <v>6.7507459999999998E-7</v>
      </c>
      <c r="CB22" s="186">
        <v>4.2020386999999999E-6</v>
      </c>
      <c r="CC22" s="186">
        <v>3.1927991000000001E-9</v>
      </c>
      <c r="CD22" s="186">
        <v>0</v>
      </c>
      <c r="CE22"/>
      <c r="CF22" s="329">
        <v>1.2009850000000001E-13</v>
      </c>
      <c r="CG22" s="330">
        <v>0.34318162000000002</v>
      </c>
      <c r="CH22" s="330">
        <v>7.3396006999999997E-3</v>
      </c>
      <c r="CI22" s="330">
        <v>5.7685438000000002E-4</v>
      </c>
      <c r="CJ22" s="330">
        <v>2.1554399000000001E-4</v>
      </c>
      <c r="CK22" s="329">
        <v>8.5441122000000006E-11</v>
      </c>
      <c r="CL22" s="329">
        <v>1.0121955E-8</v>
      </c>
      <c r="CM22" s="329">
        <v>3.2481107000000002E-5</v>
      </c>
      <c r="CN22" s="330">
        <v>2.6932175000000001E-3</v>
      </c>
      <c r="CO22" s="330">
        <v>0.43619982000000002</v>
      </c>
      <c r="CP22"/>
      <c r="CQ22">
        <v>5.0166868000000003E-2</v>
      </c>
      <c r="CR22">
        <v>1.4274560690999999E-2</v>
      </c>
      <c r="CS22">
        <v>9.9162202067000008E-3</v>
      </c>
      <c r="CT22">
        <v>1.0313554222000001E-2</v>
      </c>
      <c r="CU22">
        <v>1.2438091490999999E-2</v>
      </c>
      <c r="CV22" s="134"/>
      <c r="CW22" s="372"/>
      <c r="CX22" s="374"/>
      <c r="CY22" s="27"/>
      <c r="CZ22" s="27"/>
      <c r="DA22" s="236"/>
      <c r="DB22"/>
      <c r="DC22" s="252"/>
      <c r="DD22" s="252"/>
      <c r="DE22"/>
      <c r="DF22"/>
      <c r="DG22"/>
      <c r="DH22" s="39"/>
      <c r="DI22"/>
      <c r="DJ22"/>
      <c r="DK22"/>
      <c r="DL22"/>
    </row>
    <row r="23" spans="1:116" ht="14.4" x14ac:dyDescent="0.3">
      <c r="A23" t="s">
        <v>5860</v>
      </c>
      <c r="B23" s="113" t="s">
        <v>912</v>
      </c>
      <c r="C23" s="182" t="s">
        <v>780</v>
      </c>
      <c r="D23" s="183" t="s">
        <v>2543</v>
      </c>
      <c r="E23" s="181" t="s">
        <v>943</v>
      </c>
      <c r="F23" s="184" t="s">
        <v>5861</v>
      </c>
      <c r="G23" s="184">
        <v>1.5715394850007001</v>
      </c>
      <c r="H23" s="184">
        <v>1.2441226160999999E-2</v>
      </c>
      <c r="I23" s="184">
        <v>0.64942139038000002</v>
      </c>
      <c r="J23" s="328">
        <v>1.9543448459699998E-2</v>
      </c>
      <c r="K23" s="184">
        <v>0.89013341999999995</v>
      </c>
      <c r="L23" s="184">
        <v>6.1072675000000002E-3</v>
      </c>
      <c r="M23" s="331">
        <v>8.9339501000000009E-3</v>
      </c>
      <c r="N23" s="184">
        <v>9.0541158E-3</v>
      </c>
      <c r="O23" s="331">
        <v>2.8117909000000001E-3</v>
      </c>
      <c r="P23" s="331">
        <v>3.0519871E-5</v>
      </c>
      <c r="Q23" s="331">
        <v>5.4479959000000003E-4</v>
      </c>
      <c r="R23" s="331">
        <v>6.7998218000000002E-4</v>
      </c>
      <c r="S23" s="184">
        <v>2.5028513000000002E-4</v>
      </c>
      <c r="T23" s="331">
        <v>2.3106706000000001E-3</v>
      </c>
      <c r="U23" s="184">
        <v>1.9288891999999998E-2</v>
      </c>
      <c r="V23" s="331">
        <v>0.63138952000000004</v>
      </c>
      <c r="W23" s="331">
        <v>4.2713296999999998E-6</v>
      </c>
      <c r="X23" s="331">
        <v>0</v>
      </c>
      <c r="Y23"/>
      <c r="Z23" s="288">
        <v>5.9342227999999997</v>
      </c>
      <c r="AA23"/>
      <c r="AB23" s="164">
        <v>7.3629297999999999</v>
      </c>
      <c r="AC23" s="164">
        <v>6.7925260999999999</v>
      </c>
      <c r="AD23" s="164">
        <v>0.21879362999999999</v>
      </c>
      <c r="AE23" s="164">
        <v>0</v>
      </c>
      <c r="AF23" s="164">
        <v>0.14260954000000001</v>
      </c>
      <c r="AG23" s="164">
        <v>0.16248319999999999</v>
      </c>
      <c r="AH23" s="164">
        <v>4.6517342000000003E-2</v>
      </c>
      <c r="AI23"/>
      <c r="AJ23" s="185">
        <v>9.9680374000000002E-2</v>
      </c>
      <c r="AK23" s="185">
        <v>9.4673500999999993E-2</v>
      </c>
      <c r="AL23" s="185">
        <v>4.5810210000000002E-3</v>
      </c>
      <c r="AM23" s="185">
        <v>4.2585221999999999E-4</v>
      </c>
      <c r="AN23" s="176">
        <v>5.6758694000000001E-6</v>
      </c>
      <c r="AO23" s="176">
        <v>1.6941646E-8</v>
      </c>
      <c r="AP23" s="176">
        <v>5.9643168000000003E-2</v>
      </c>
      <c r="AQ23" s="192">
        <v>5.5158178E-6</v>
      </c>
      <c r="AR23" s="192">
        <v>1.6641933E-8</v>
      </c>
      <c r="AS23" s="192">
        <v>4.5468573E-13</v>
      </c>
      <c r="AT23" s="192">
        <v>2.0911746000000002E-9</v>
      </c>
      <c r="AU23" s="192">
        <v>0</v>
      </c>
      <c r="AV23" s="192">
        <v>6.6642958000000003E-10</v>
      </c>
      <c r="AW23" s="192">
        <v>1.5673645E-7</v>
      </c>
      <c r="AX23" s="192">
        <v>1.0732424E-10</v>
      </c>
      <c r="AY23" s="192">
        <v>1.720978E-10</v>
      </c>
      <c r="AZ23" s="192">
        <v>1.9419931000000001E-11</v>
      </c>
      <c r="BA23" s="192">
        <v>1.0283918E-13</v>
      </c>
      <c r="BB23" s="192">
        <v>3.0003964000000002E-13</v>
      </c>
      <c r="BC23" s="192">
        <v>1.0902285E-14</v>
      </c>
      <c r="BD23" s="192">
        <v>2.5186057000000001E-15</v>
      </c>
      <c r="BE23" s="192">
        <v>2.2718832999999999E-11</v>
      </c>
      <c r="BF23" s="192">
        <v>5.3481975999999999E-10</v>
      </c>
      <c r="BG23" s="192">
        <v>5.3219489E-20</v>
      </c>
      <c r="BH23" s="193">
        <v>2.1636781000000001E-5</v>
      </c>
      <c r="BI23" s="193">
        <v>5.9621530999999998E-2</v>
      </c>
      <c r="BJ23" s="192">
        <v>0</v>
      </c>
      <c r="BK23" s="192">
        <v>0</v>
      </c>
      <c r="BL23" s="192">
        <v>0</v>
      </c>
      <c r="BM23"/>
      <c r="BN23" s="164">
        <v>1.8067393999999999E-4</v>
      </c>
      <c r="BO23" s="186">
        <v>1.3608266000000001E-6</v>
      </c>
      <c r="BP23" s="164">
        <v>1.6546188E-4</v>
      </c>
      <c r="BQ23" s="186">
        <v>8.1028858999999995E-8</v>
      </c>
      <c r="BR23" s="186">
        <v>1.2821610999999999E-6</v>
      </c>
      <c r="BS23" s="186">
        <v>6.4189130999999997E-7</v>
      </c>
      <c r="BT23" s="186">
        <v>5.0422094000000002E-7</v>
      </c>
      <c r="BU23" s="186">
        <v>5.0912250000000001E-7</v>
      </c>
      <c r="BV23" s="186">
        <v>6.7123789000000002E-8</v>
      </c>
      <c r="BW23" s="186">
        <v>3.8768393E-7</v>
      </c>
      <c r="BX23" s="186">
        <v>0</v>
      </c>
      <c r="BY23" s="186">
        <v>1.1768810999999999E-16</v>
      </c>
      <c r="BZ23" s="186">
        <v>9.636470200000001E-13</v>
      </c>
      <c r="CA23" s="186">
        <v>1.7881028000000001E-6</v>
      </c>
      <c r="CB23" s="186">
        <v>8.5682216000000008E-6</v>
      </c>
      <c r="CC23" s="186">
        <v>2.1683688000000001E-8</v>
      </c>
      <c r="CD23" s="186">
        <v>0</v>
      </c>
      <c r="CE23"/>
      <c r="CF23" s="329">
        <v>8.1564397999999996E-13</v>
      </c>
      <c r="CG23" s="330">
        <v>5.9428502999999999</v>
      </c>
      <c r="CH23" s="330">
        <v>1.3961955999999999E-2</v>
      </c>
      <c r="CI23" s="330">
        <v>1.0114708E-3</v>
      </c>
      <c r="CJ23" s="330">
        <v>3.0630531E-4</v>
      </c>
      <c r="CK23" s="329">
        <v>1.3764091999999999E-10</v>
      </c>
      <c r="CL23" s="329">
        <v>1.6200441000000001E-8</v>
      </c>
      <c r="CM23" s="329">
        <v>5.2670597999999998E-5</v>
      </c>
      <c r="CN23" s="330">
        <v>6.5748576999999997E-3</v>
      </c>
      <c r="CO23" s="330">
        <v>0.81800013999999999</v>
      </c>
      <c r="CP23"/>
      <c r="CQ23">
        <v>0.89013341999999995</v>
      </c>
      <c r="CR23">
        <v>2.8162425941000001E-2</v>
      </c>
      <c r="CS23">
        <v>1.57254711097E-2</v>
      </c>
      <c r="CT23">
        <v>0.64942139038000002</v>
      </c>
      <c r="CU23">
        <v>1.9539177129999998E-2</v>
      </c>
      <c r="CV23" s="134"/>
      <c r="CW23" s="372"/>
      <c r="CX23" s="27"/>
      <c r="CY23" s="27"/>
      <c r="CZ23" s="27"/>
      <c r="DA23" s="236"/>
      <c r="DB23"/>
      <c r="DC23" s="252"/>
      <c r="DD23" s="252"/>
      <c r="DE23"/>
      <c r="DF23"/>
      <c r="DG23"/>
      <c r="DH23" s="39"/>
      <c r="DI23"/>
      <c r="DJ23"/>
      <c r="DK23"/>
      <c r="DL23"/>
    </row>
    <row r="24" spans="1:116" ht="14.4" x14ac:dyDescent="0.3">
      <c r="A24" t="s">
        <v>5862</v>
      </c>
      <c r="B24" s="113" t="s">
        <v>912</v>
      </c>
      <c r="C24" s="182" t="s">
        <v>781</v>
      </c>
      <c r="D24" s="183" t="s">
        <v>2543</v>
      </c>
      <c r="E24" s="181" t="s">
        <v>943</v>
      </c>
      <c r="F24" s="184" t="s">
        <v>5863</v>
      </c>
      <c r="G24" s="184">
        <v>0.10833633301938</v>
      </c>
      <c r="H24" s="184">
        <v>8.6270283110000002E-3</v>
      </c>
      <c r="I24" s="184">
        <v>1.3308197084E-2</v>
      </c>
      <c r="J24" s="328">
        <v>1.3677318624379998E-2</v>
      </c>
      <c r="K24" s="184">
        <v>7.2723788999999997E-2</v>
      </c>
      <c r="L24" s="184">
        <v>5.2353049000000004E-3</v>
      </c>
      <c r="M24" s="331">
        <v>7.1648576000000004E-3</v>
      </c>
      <c r="N24" s="184">
        <v>7.4863521000000004E-3</v>
      </c>
      <c r="O24" s="331">
        <v>7.5272478999999996E-4</v>
      </c>
      <c r="P24" s="331">
        <v>2.3375531000000002E-5</v>
      </c>
      <c r="Q24" s="331">
        <v>3.6457588999999998E-4</v>
      </c>
      <c r="R24" s="331">
        <v>5.0082478999999996E-4</v>
      </c>
      <c r="S24" s="331">
        <v>8.6972476999999998E-5</v>
      </c>
      <c r="T24" s="331">
        <v>3.4738386999999998E-4</v>
      </c>
      <c r="U24" s="331">
        <v>1.3589703999999999E-2</v>
      </c>
      <c r="V24" s="331">
        <v>5.9825923999999998E-5</v>
      </c>
      <c r="W24" s="331">
        <v>6.4214737999999999E-7</v>
      </c>
      <c r="X24" s="331">
        <v>0</v>
      </c>
      <c r="Y24"/>
      <c r="Z24" s="288">
        <v>0.48482525999999998</v>
      </c>
      <c r="AA24"/>
      <c r="AB24" s="164">
        <v>5.7813255000000003</v>
      </c>
      <c r="AC24" s="164">
        <v>5.3418763</v>
      </c>
      <c r="AD24" s="164">
        <v>0.20676085999999999</v>
      </c>
      <c r="AE24" s="164">
        <v>0</v>
      </c>
      <c r="AF24" s="164">
        <v>5.5973545999999999E-2</v>
      </c>
      <c r="AG24" s="164">
        <v>0.13316648</v>
      </c>
      <c r="AH24" s="164">
        <v>4.3548286999999998E-2</v>
      </c>
      <c r="AI24"/>
      <c r="AJ24" s="185">
        <v>1.0622413000000001E-2</v>
      </c>
      <c r="AK24" s="185">
        <v>9.8590045000000008E-3</v>
      </c>
      <c r="AL24" s="185">
        <v>4.4009460000000002E-4</v>
      </c>
      <c r="AM24" s="185">
        <v>3.2331431000000001E-4</v>
      </c>
      <c r="AN24" s="176">
        <v>5.9106740999999999E-7</v>
      </c>
      <c r="AO24" s="176">
        <v>1.6275688E-9</v>
      </c>
      <c r="AP24" s="176">
        <v>4.5282115999999997E-2</v>
      </c>
      <c r="AQ24" s="192">
        <v>4.5874870999999998E-7</v>
      </c>
      <c r="AR24" s="192">
        <v>1.3835359000000001E-9</v>
      </c>
      <c r="AS24" s="192">
        <v>3.7804529999999999E-14</v>
      </c>
      <c r="AT24" s="192">
        <v>2.0864454000000002E-9</v>
      </c>
      <c r="AU24" s="192">
        <v>0</v>
      </c>
      <c r="AV24" s="192">
        <v>5.0208470000000004E-10</v>
      </c>
      <c r="AW24" s="192">
        <v>1.2927306E-7</v>
      </c>
      <c r="AX24" s="192">
        <v>8.2719626999999998E-11</v>
      </c>
      <c r="AY24" s="192">
        <v>1.4160344E-10</v>
      </c>
      <c r="AZ24" s="192">
        <v>1.9365815000000001E-11</v>
      </c>
      <c r="BA24" s="192">
        <v>1.0203661E-13</v>
      </c>
      <c r="BB24" s="192">
        <v>1.9734232999999999E-13</v>
      </c>
      <c r="BC24" s="192">
        <v>5.4703118E-15</v>
      </c>
      <c r="BD24" s="192">
        <v>1.3174568000000001E-15</v>
      </c>
      <c r="BE24" s="192">
        <v>1.6588657000000001E-11</v>
      </c>
      <c r="BF24" s="192">
        <v>4.4052304999999998E-10</v>
      </c>
      <c r="BG24" s="192">
        <v>8.0009641000000006E-21</v>
      </c>
      <c r="BH24" s="193">
        <v>8.0781942000000001E-6</v>
      </c>
      <c r="BI24" s="193">
        <v>4.5274038000000003E-2</v>
      </c>
      <c r="BJ24" s="192">
        <v>0</v>
      </c>
      <c r="BK24" s="192">
        <v>0</v>
      </c>
      <c r="BL24" s="192">
        <v>0</v>
      </c>
      <c r="BM24"/>
      <c r="BN24" s="186">
        <v>2.5748533999999999E-5</v>
      </c>
      <c r="BO24" s="186">
        <v>1.098287E-6</v>
      </c>
      <c r="BP24" s="186">
        <v>1.3518215E-5</v>
      </c>
      <c r="BQ24" s="186">
        <v>5.9744506999999995E-8</v>
      </c>
      <c r="BR24" s="186">
        <v>1.083642E-6</v>
      </c>
      <c r="BS24" s="186">
        <v>5.4455241E-7</v>
      </c>
      <c r="BT24" s="186">
        <v>5.0289379000000001E-7</v>
      </c>
      <c r="BU24" s="186">
        <v>3.6252126999999999E-7</v>
      </c>
      <c r="BV24" s="186">
        <v>4.8647632000000002E-8</v>
      </c>
      <c r="BW24" s="186">
        <v>2.6148506000000002E-7</v>
      </c>
      <c r="BX24" s="186">
        <v>0</v>
      </c>
      <c r="BY24" s="186">
        <v>1.7693110999999999E-17</v>
      </c>
      <c r="BZ24" s="186">
        <v>1.4487372E-13</v>
      </c>
      <c r="CA24" s="186">
        <v>1.4805519000000001E-6</v>
      </c>
      <c r="CB24" s="186">
        <v>6.7847339000000002E-6</v>
      </c>
      <c r="CC24" s="186">
        <v>3.2599349999999999E-9</v>
      </c>
      <c r="CD24" s="186">
        <v>0</v>
      </c>
      <c r="CE24"/>
      <c r="CF24" s="329">
        <v>1.2262309E-13</v>
      </c>
      <c r="CG24" s="330">
        <v>0.49344005000000002</v>
      </c>
      <c r="CH24" s="330">
        <v>9.9283658999999996E-3</v>
      </c>
      <c r="CI24" s="330">
        <v>8.0674328999999999E-4</v>
      </c>
      <c r="CJ24" s="330">
        <v>2.6025735000000002E-4</v>
      </c>
      <c r="CK24" s="329">
        <v>9.0129512000000006E-11</v>
      </c>
      <c r="CL24" s="329">
        <v>1.0685117E-8</v>
      </c>
      <c r="CM24" s="329">
        <v>4.4779291999999998E-5</v>
      </c>
      <c r="CN24" s="330">
        <v>3.7957005000000001E-3</v>
      </c>
      <c r="CO24" s="330">
        <v>0.62128174000000003</v>
      </c>
      <c r="CP24"/>
      <c r="CQ24">
        <v>7.2723788999999997E-2</v>
      </c>
      <c r="CR24">
        <v>2.1528015601000001E-2</v>
      </c>
      <c r="CS24">
        <v>1.290162943738E-2</v>
      </c>
      <c r="CT24">
        <v>1.3308197084E-2</v>
      </c>
      <c r="CU24">
        <v>1.3676676476999999E-2</v>
      </c>
      <c r="CV24" s="134"/>
      <c r="CX24" s="27"/>
      <c r="CY24" s="27"/>
      <c r="CZ24" s="11"/>
      <c r="DA24" s="236"/>
      <c r="DB24" s="40"/>
      <c r="DC24" s="252"/>
      <c r="DD24" s="252"/>
      <c r="DE24"/>
      <c r="DF24"/>
      <c r="DG24"/>
      <c r="DH24"/>
      <c r="DI24"/>
      <c r="DJ24"/>
      <c r="DK24"/>
      <c r="DL24"/>
    </row>
    <row r="25" spans="1:116" ht="14.4" x14ac:dyDescent="0.3">
      <c r="B25" s="113"/>
      <c r="C25" s="180"/>
      <c r="D25" s="180" t="s">
        <v>2544</v>
      </c>
      <c r="E25" s="181"/>
      <c r="F25"/>
      <c r="G25"/>
      <c r="H25"/>
      <c r="I25"/>
      <c r="J25" s="332"/>
      <c r="K25"/>
      <c r="L25"/>
      <c r="M25" s="39"/>
      <c r="N25"/>
      <c r="O25" s="39"/>
      <c r="P25" s="39"/>
      <c r="Q25" s="39"/>
      <c r="R25" s="39"/>
      <c r="S25" s="39"/>
      <c r="T25" s="39"/>
      <c r="U25" s="39"/>
      <c r="V25" s="39"/>
      <c r="W25" s="39"/>
      <c r="Y25"/>
      <c r="Z25"/>
      <c r="AA25"/>
      <c r="AB25"/>
      <c r="AC25"/>
      <c r="AD25"/>
      <c r="AE25"/>
      <c r="AF25"/>
      <c r="AG25"/>
      <c r="AH25"/>
      <c r="AI25"/>
      <c r="AJ25"/>
      <c r="AK25"/>
      <c r="AL25"/>
      <c r="AM25"/>
      <c r="AN25"/>
      <c r="AO25"/>
      <c r="AP25"/>
      <c r="BH25"/>
      <c r="BI25"/>
      <c r="BM25"/>
      <c r="BS25" s="39"/>
      <c r="BT25" s="39"/>
      <c r="BU25" s="39"/>
      <c r="BV25" s="39"/>
      <c r="BW25" s="39"/>
      <c r="BX25" s="39"/>
      <c r="BY25" s="39"/>
      <c r="BZ25" s="39"/>
      <c r="CA25" s="39"/>
      <c r="CB25" s="39"/>
      <c r="CC25" s="39"/>
      <c r="CD25" s="39"/>
      <c r="CE25"/>
      <c r="CF25" s="39"/>
      <c r="CG25"/>
      <c r="CH25"/>
      <c r="CI25"/>
      <c r="CJ25"/>
      <c r="CK25" s="39"/>
      <c r="CL25" s="39"/>
      <c r="CM25" s="39"/>
      <c r="CN25"/>
      <c r="CO25"/>
      <c r="CP25"/>
      <c r="CQ25"/>
      <c r="CR25"/>
      <c r="CS25"/>
      <c r="CT25"/>
      <c r="CU25"/>
      <c r="CV25" s="135"/>
      <c r="CW25" s="372"/>
      <c r="CZ25" s="32"/>
      <c r="DA25" s="236"/>
      <c r="DB25"/>
      <c r="DC25" s="252"/>
      <c r="DD25" s="252"/>
      <c r="DE25"/>
      <c r="DF25"/>
      <c r="DG25"/>
      <c r="DH25"/>
      <c r="DI25"/>
      <c r="DJ25"/>
      <c r="DK25"/>
      <c r="DL25"/>
    </row>
    <row r="26" spans="1:116" ht="14.4" x14ac:dyDescent="0.3">
      <c r="A26" t="s">
        <v>1730</v>
      </c>
      <c r="B26" s="113" t="s">
        <v>912</v>
      </c>
      <c r="C26" s="182" t="s">
        <v>547</v>
      </c>
      <c r="D26" s="183" t="s">
        <v>2544</v>
      </c>
      <c r="E26" s="181" t="s">
        <v>943</v>
      </c>
      <c r="F26" s="184" t="s">
        <v>3775</v>
      </c>
      <c r="G26" s="184">
        <v>0.81462038560030003</v>
      </c>
      <c r="H26" s="184">
        <v>9.0548318949999988E-3</v>
      </c>
      <c r="I26" s="184">
        <v>0.62954321701000004</v>
      </c>
      <c r="J26" s="328">
        <v>2.23234966953E-2</v>
      </c>
      <c r="K26" s="184">
        <v>0.15369884</v>
      </c>
      <c r="L26" s="184">
        <v>1.6232382E-2</v>
      </c>
      <c r="M26" s="331">
        <v>3.6489842000000001E-3</v>
      </c>
      <c r="N26" s="184">
        <v>8.1372687999999999E-3</v>
      </c>
      <c r="O26" s="331">
        <v>3.5947680000000001E-4</v>
      </c>
      <c r="P26" s="331">
        <v>1.0739745E-5</v>
      </c>
      <c r="Q26" s="331">
        <v>5.4734654999999996E-4</v>
      </c>
      <c r="R26" s="331">
        <v>2.6792856E-4</v>
      </c>
      <c r="S26" s="331">
        <v>1.1018021999999999E-4</v>
      </c>
      <c r="T26" s="331">
        <v>1.5335225E-4</v>
      </c>
      <c r="U26" s="331">
        <v>2.2213033E-2</v>
      </c>
      <c r="V26" s="331">
        <v>0.60924056999999998</v>
      </c>
      <c r="W26" s="331">
        <v>2.8347529999999999E-7</v>
      </c>
      <c r="X26" s="331">
        <v>0</v>
      </c>
      <c r="Y26"/>
      <c r="Z26" s="288">
        <v>1.0246589333333334</v>
      </c>
      <c r="AA26"/>
      <c r="AB26" s="164">
        <v>44.799971999999997</v>
      </c>
      <c r="AC26" s="164">
        <v>4.7732517000000003</v>
      </c>
      <c r="AD26" s="164">
        <v>0.53689118999999996</v>
      </c>
      <c r="AE26" s="164">
        <v>0</v>
      </c>
      <c r="AF26" s="164">
        <v>39.124262000000002</v>
      </c>
      <c r="AG26" s="164">
        <v>0.25264494999999998</v>
      </c>
      <c r="AH26" s="164">
        <v>0.11292190000000001</v>
      </c>
      <c r="AI26"/>
      <c r="AJ26" s="185">
        <v>2.4846436E-2</v>
      </c>
      <c r="AK26" s="185">
        <v>2.3567484999999999E-2</v>
      </c>
      <c r="AL26" s="185">
        <v>1.0115325000000001E-3</v>
      </c>
      <c r="AM26" s="185">
        <v>2.6741843000000002E-4</v>
      </c>
      <c r="AN26" s="176">
        <v>1.4129188000000001E-6</v>
      </c>
      <c r="AO26" s="176">
        <v>3.7408747E-9</v>
      </c>
      <c r="AP26" s="176">
        <v>3.7453562000000003E-2</v>
      </c>
      <c r="AQ26" s="192">
        <v>1.0937135000000001E-6</v>
      </c>
      <c r="AR26" s="192">
        <v>3.2967528999999999E-9</v>
      </c>
      <c r="AS26" s="192">
        <v>8.9983402999999998E-14</v>
      </c>
      <c r="AT26" s="192">
        <v>3.6939876999999998E-13</v>
      </c>
      <c r="AU26" s="192">
        <v>0</v>
      </c>
      <c r="AV26" s="192">
        <v>4.0144127999999998E-10</v>
      </c>
      <c r="AW26" s="192">
        <v>3.1869944E-7</v>
      </c>
      <c r="AX26" s="192">
        <v>6.7984116999999999E-11</v>
      </c>
      <c r="AY26" s="192">
        <v>3.6624878E-10</v>
      </c>
      <c r="AZ26" s="192">
        <v>9.3830677999999995E-12</v>
      </c>
      <c r="BA26" s="192">
        <v>5.2182727999999999E-14</v>
      </c>
      <c r="BB26" s="192">
        <v>1.6581418999999999E-13</v>
      </c>
      <c r="BC26" s="192">
        <v>1.6726814000000001E-13</v>
      </c>
      <c r="BD26" s="192">
        <v>3.0586616000000002E-14</v>
      </c>
      <c r="BE26" s="192">
        <v>4.5377512999999997E-12</v>
      </c>
      <c r="BF26" s="192">
        <v>9.9502030000000001E-11</v>
      </c>
      <c r="BG26" s="192">
        <v>3.5320174000000004E-21</v>
      </c>
      <c r="BH26" s="192">
        <v>1.1636939E-5</v>
      </c>
      <c r="BI26" s="193">
        <v>3.7441925000000001E-2</v>
      </c>
      <c r="BJ26" s="192">
        <v>0</v>
      </c>
      <c r="BK26" s="192">
        <v>0</v>
      </c>
      <c r="BL26" s="192">
        <v>0</v>
      </c>
      <c r="BM26"/>
      <c r="BN26" s="186">
        <v>4.2502068E-5</v>
      </c>
      <c r="BO26" s="186">
        <v>2.6151832999999999E-6</v>
      </c>
      <c r="BP26" s="186">
        <v>2.8570209000000001E-5</v>
      </c>
      <c r="BQ26" s="186">
        <v>3.3721841999999998E-8</v>
      </c>
      <c r="BR26" s="186">
        <v>2.2044273999999999E-6</v>
      </c>
      <c r="BS26" s="186">
        <v>1.7684469000000001E-7</v>
      </c>
      <c r="BT26" s="186">
        <v>1.0366328E-10</v>
      </c>
      <c r="BU26" s="186">
        <v>2.6832327000000001E-7</v>
      </c>
      <c r="BV26" s="186">
        <v>2.8738939000000001E-8</v>
      </c>
      <c r="BW26" s="186">
        <v>3.7755946999999998E-7</v>
      </c>
      <c r="BX26" s="186">
        <v>0</v>
      </c>
      <c r="BY26" s="186">
        <v>7.8106059000000004E-18</v>
      </c>
      <c r="BZ26" s="186">
        <v>6.3954353999999994E-14</v>
      </c>
      <c r="CA26" s="186">
        <v>1.7091294E-6</v>
      </c>
      <c r="CB26" s="186">
        <v>6.5163874E-6</v>
      </c>
      <c r="CC26" s="186">
        <v>1.4391841000000001E-9</v>
      </c>
      <c r="CD26" s="186">
        <v>0</v>
      </c>
      <c r="CE26"/>
      <c r="CF26" s="329">
        <v>5.4131837000000003E-14</v>
      </c>
      <c r="CG26" s="330">
        <v>0.90856952000000002</v>
      </c>
      <c r="CH26" s="330">
        <v>7.4432448000000002E-3</v>
      </c>
      <c r="CI26" s="330">
        <v>1.8300466999999999E-3</v>
      </c>
      <c r="CJ26" s="330">
        <v>3.1086764999999999E-4</v>
      </c>
      <c r="CK26" s="329">
        <v>7.4949711999999999E-11</v>
      </c>
      <c r="CL26" s="329">
        <v>8.8747337999999996E-9</v>
      </c>
      <c r="CM26" s="329">
        <v>3.7982904999999999E-5</v>
      </c>
      <c r="CN26" s="330">
        <v>8.3033957000000005E-2</v>
      </c>
      <c r="CO26" s="330">
        <v>0.52334581999999996</v>
      </c>
      <c r="CP26"/>
      <c r="CQ26">
        <v>0.15369884</v>
      </c>
      <c r="CR26">
        <v>2.9204126654999999E-2</v>
      </c>
      <c r="CS26">
        <v>2.01495782353E-2</v>
      </c>
      <c r="CT26">
        <v>0.62954321701000004</v>
      </c>
      <c r="CU26">
        <v>2.2323213219999999E-2</v>
      </c>
      <c r="CV26" s="134"/>
      <c r="CW26" s="372"/>
      <c r="CX26" s="32"/>
      <c r="CY26" s="32"/>
      <c r="CZ26" s="32"/>
      <c r="DA26" s="236"/>
      <c r="DB26"/>
      <c r="DC26" s="252"/>
      <c r="DD26" s="252"/>
      <c r="DE26"/>
      <c r="DF26"/>
      <c r="DG26"/>
      <c r="DH26"/>
      <c r="DI26"/>
      <c r="DJ26"/>
      <c r="DK26"/>
      <c r="DL26"/>
    </row>
    <row r="27" spans="1:116" ht="14.4" x14ac:dyDescent="0.3">
      <c r="A27" t="s">
        <v>5864</v>
      </c>
      <c r="B27" s="113" t="s">
        <v>912</v>
      </c>
      <c r="C27" s="182" t="s">
        <v>548</v>
      </c>
      <c r="D27" s="183" t="s">
        <v>2544</v>
      </c>
      <c r="E27" s="181" t="s">
        <v>943</v>
      </c>
      <c r="F27" s="184" t="s">
        <v>5865</v>
      </c>
      <c r="G27" s="184">
        <v>0.48101645244559993</v>
      </c>
      <c r="H27" s="184">
        <v>5.3430326020000004E-3</v>
      </c>
      <c r="I27" s="184">
        <v>0.37907250464499997</v>
      </c>
      <c r="J27" s="328">
        <v>5.6525051986000005E-3</v>
      </c>
      <c r="K27" s="184">
        <v>9.0948409999999993E-2</v>
      </c>
      <c r="L27" s="184">
        <v>3.8657139000000001E-3</v>
      </c>
      <c r="M27" s="331">
        <v>0.37403357999999998</v>
      </c>
      <c r="N27" s="184">
        <v>3.9471443000000002E-3</v>
      </c>
      <c r="O27" s="331">
        <v>1.1906165E-3</v>
      </c>
      <c r="P27" s="331">
        <v>2.2454211999999999E-5</v>
      </c>
      <c r="Q27" s="331">
        <v>1.8281759E-4</v>
      </c>
      <c r="R27" s="331">
        <v>3.3921495000000001E-4</v>
      </c>
      <c r="S27" s="331">
        <v>1.0872923E-4</v>
      </c>
      <c r="T27" s="331">
        <v>8.0554469000000001E-4</v>
      </c>
      <c r="U27" s="331">
        <v>5.5422869000000003E-3</v>
      </c>
      <c r="V27" s="331">
        <v>2.8451105E-5</v>
      </c>
      <c r="W27" s="331">
        <v>1.4890686000000001E-6</v>
      </c>
      <c r="X27" s="331">
        <v>0</v>
      </c>
      <c r="Y27"/>
      <c r="Z27" s="288">
        <v>0.60632273333333331</v>
      </c>
      <c r="AA27"/>
      <c r="AB27" s="164">
        <v>43.347456999999999</v>
      </c>
      <c r="AC27" s="164">
        <v>4.1185258999999999</v>
      </c>
      <c r="AD27" s="164">
        <v>9.1279365000000001E-2</v>
      </c>
      <c r="AE27" s="164">
        <v>0</v>
      </c>
      <c r="AF27" s="164">
        <v>39.064464000000001</v>
      </c>
      <c r="AG27" s="164">
        <v>5.4058434000000002E-2</v>
      </c>
      <c r="AH27" s="164">
        <v>1.9129522999999999E-2</v>
      </c>
      <c r="AI27"/>
      <c r="AJ27" s="185">
        <v>1.7680747E-2</v>
      </c>
      <c r="AK27" s="185">
        <v>1.6639089999999999E-2</v>
      </c>
      <c r="AL27" s="185">
        <v>7.6541526000000002E-4</v>
      </c>
      <c r="AM27" s="185">
        <v>2.7624181E-4</v>
      </c>
      <c r="AN27" s="176">
        <v>9.975473799999999E-7</v>
      </c>
      <c r="AO27" s="176">
        <v>2.8306777000000001E-9</v>
      </c>
      <c r="AP27" s="176">
        <v>3.8689329000000001E-2</v>
      </c>
      <c r="AQ27" s="192">
        <v>5.8947968000000001E-7</v>
      </c>
      <c r="AR27" s="192">
        <v>1.7766021999999999E-9</v>
      </c>
      <c r="AS27" s="192">
        <v>4.8554851000000003E-14</v>
      </c>
      <c r="AT27" s="192">
        <v>6.5920964999999997E-9</v>
      </c>
      <c r="AU27" s="192">
        <v>0</v>
      </c>
      <c r="AV27" s="192">
        <v>3.3919034000000001E-10</v>
      </c>
      <c r="AW27" s="192">
        <v>4.0103044999999998E-7</v>
      </c>
      <c r="AX27" s="192">
        <v>5.2779763000000003E-11</v>
      </c>
      <c r="AY27" s="192">
        <v>9.4195889999999998E-10</v>
      </c>
      <c r="AZ27" s="192">
        <v>5.2381147000000001E-11</v>
      </c>
      <c r="BA27" s="192">
        <v>6.8006414000000004E-12</v>
      </c>
      <c r="BB27" s="192">
        <v>1.0182424E-13</v>
      </c>
      <c r="BC27" s="192">
        <v>3.8261369000000001E-15</v>
      </c>
      <c r="BD27" s="192">
        <v>8.8388100999999999E-16</v>
      </c>
      <c r="BE27" s="192">
        <v>6.3050093E-12</v>
      </c>
      <c r="BF27" s="192">
        <v>9.9658657000000002E-11</v>
      </c>
      <c r="BG27" s="192">
        <v>1.8553348999999999E-20</v>
      </c>
      <c r="BH27" s="193">
        <v>9.3304150000000007E-6</v>
      </c>
      <c r="BI27" s="193">
        <v>3.8679999E-2</v>
      </c>
      <c r="BJ27" s="192">
        <v>0</v>
      </c>
      <c r="BK27" s="192">
        <v>0</v>
      </c>
      <c r="BL27" s="192">
        <v>0</v>
      </c>
      <c r="BM27"/>
      <c r="BN27" s="186">
        <v>6.6185856999999995E-5</v>
      </c>
      <c r="BO27" s="186">
        <v>7.5975084999999996E-6</v>
      </c>
      <c r="BP27" s="186">
        <v>1.6905887000000001E-5</v>
      </c>
      <c r="BQ27" s="186">
        <v>1.3223566999999999E-7</v>
      </c>
      <c r="BR27" s="186">
        <v>7.2264924999999997E-6</v>
      </c>
      <c r="BS27" s="186">
        <v>2.0881467999999999E-5</v>
      </c>
      <c r="BT27" s="186">
        <v>1.3602675999999999E-6</v>
      </c>
      <c r="BU27" s="186">
        <v>5.9649239000000001E-6</v>
      </c>
      <c r="BV27" s="186">
        <v>3.9132472999999998E-8</v>
      </c>
      <c r="BW27" s="186">
        <v>1.3936517000000001E-7</v>
      </c>
      <c r="BX27" s="186">
        <v>0</v>
      </c>
      <c r="BY27" s="186">
        <v>4.1028364000000002E-17</v>
      </c>
      <c r="BZ27" s="186">
        <v>3.3594608999999998E-13</v>
      </c>
      <c r="CA27" s="186">
        <v>7.9095558000000004E-7</v>
      </c>
      <c r="CB27" s="186">
        <v>5.1400610000000001E-6</v>
      </c>
      <c r="CC27" s="186">
        <v>7.5593550000000007E-9</v>
      </c>
      <c r="CD27" s="186">
        <v>0</v>
      </c>
      <c r="CE27"/>
      <c r="CF27" s="329">
        <v>2.8434935000000002E-13</v>
      </c>
      <c r="CG27" s="330">
        <v>0.63445070000000003</v>
      </c>
      <c r="CH27" s="330">
        <v>5.7938232999999997E-3</v>
      </c>
      <c r="CI27" s="330">
        <v>4.3863130000000002E-3</v>
      </c>
      <c r="CJ27" s="330">
        <v>1.4755406E-2</v>
      </c>
      <c r="CK27" s="329">
        <v>4.6730455000000001E-11</v>
      </c>
      <c r="CL27" s="329">
        <v>5.4953048000000001E-9</v>
      </c>
      <c r="CM27" s="330">
        <v>1.6907991000000001E-4</v>
      </c>
      <c r="CN27" s="330">
        <v>2.5094754999999999E-3</v>
      </c>
      <c r="CO27" s="330">
        <v>0.53069946999999995</v>
      </c>
      <c r="CP27"/>
      <c r="CQ27">
        <v>9.0948409999999993E-2</v>
      </c>
      <c r="CR27">
        <v>0.38358154145199996</v>
      </c>
      <c r="CS27">
        <v>0.37823999791859997</v>
      </c>
      <c r="CT27">
        <v>0.37907250464499997</v>
      </c>
      <c r="CU27">
        <v>5.6510161300000004E-3</v>
      </c>
      <c r="CV27" s="134"/>
      <c r="CW27" s="372"/>
      <c r="CX27" s="32"/>
      <c r="CY27" s="32"/>
      <c r="CZ27" s="32"/>
      <c r="DA27" s="236"/>
      <c r="DB27"/>
      <c r="DC27" s="252"/>
      <c r="DD27" s="252"/>
      <c r="DE27"/>
      <c r="DF27"/>
      <c r="DG27"/>
      <c r="DH27"/>
      <c r="DI27"/>
      <c r="DJ27"/>
      <c r="DK27"/>
      <c r="DL27"/>
    </row>
    <row r="28" spans="1:116" ht="14.4" x14ac:dyDescent="0.3">
      <c r="A28" t="s">
        <v>1731</v>
      </c>
      <c r="B28" s="113" t="s">
        <v>912</v>
      </c>
      <c r="C28" s="182" t="s">
        <v>549</v>
      </c>
      <c r="D28" s="183" t="s">
        <v>2544</v>
      </c>
      <c r="E28" s="181" t="s">
        <v>943</v>
      </c>
      <c r="F28" s="184" t="s">
        <v>3776</v>
      </c>
      <c r="G28" s="184">
        <v>1.6506525555161</v>
      </c>
      <c r="H28" s="184">
        <v>1.3563012071E-2</v>
      </c>
      <c r="I28" s="184">
        <v>0.67748783411000002</v>
      </c>
      <c r="J28" s="328">
        <v>2.49914993351E-2</v>
      </c>
      <c r="K28" s="184">
        <v>0.93461021</v>
      </c>
      <c r="L28" s="184">
        <v>7.8414187999999996E-3</v>
      </c>
      <c r="M28" s="331">
        <v>9.6267715000000007E-3</v>
      </c>
      <c r="N28" s="331">
        <v>9.7435708999999999E-3</v>
      </c>
      <c r="O28" s="331">
        <v>3.1786522000000002E-3</v>
      </c>
      <c r="P28" s="331">
        <v>3.3572950999999998E-5</v>
      </c>
      <c r="Q28" s="331">
        <v>6.0721601999999997E-4</v>
      </c>
      <c r="R28" s="331">
        <v>7.3910690999999995E-4</v>
      </c>
      <c r="S28" s="331">
        <v>2.8382998000000002E-4</v>
      </c>
      <c r="T28" s="331">
        <v>2.6293168999999999E-3</v>
      </c>
      <c r="U28" s="331">
        <v>2.4702808999999999E-2</v>
      </c>
      <c r="V28" s="331">
        <v>0.65665121999999998</v>
      </c>
      <c r="W28" s="331">
        <v>4.8603551000000003E-6</v>
      </c>
      <c r="X28" s="331">
        <v>0</v>
      </c>
      <c r="Y28"/>
      <c r="Z28" s="288">
        <v>6.2307347333333336</v>
      </c>
      <c r="AA28"/>
      <c r="AB28" s="164">
        <v>47.517780000000002</v>
      </c>
      <c r="AC28" s="164">
        <v>7.8828804000000003</v>
      </c>
      <c r="AD28" s="164">
        <v>0.24280773</v>
      </c>
      <c r="AE28" s="164">
        <v>0</v>
      </c>
      <c r="AF28" s="164">
        <v>39.160952999999999</v>
      </c>
      <c r="AG28" s="164">
        <v>0.17939804000000001</v>
      </c>
      <c r="AH28" s="164">
        <v>5.1740411E-2</v>
      </c>
      <c r="AI28"/>
      <c r="AJ28" s="185">
        <v>0.1051728</v>
      </c>
      <c r="AK28" s="185">
        <v>9.9854925999999997E-2</v>
      </c>
      <c r="AL28" s="185">
        <v>4.8189885999999999E-3</v>
      </c>
      <c r="AM28" s="185">
        <v>4.9888719000000005E-4</v>
      </c>
      <c r="AN28" s="176">
        <v>5.9865062999999998E-6</v>
      </c>
      <c r="AO28" s="176">
        <v>1.7821704000000001E-8</v>
      </c>
      <c r="AP28" s="176">
        <v>6.9872155000000005E-2</v>
      </c>
      <c r="AQ28" s="192">
        <v>5.7913389999999999E-6</v>
      </c>
      <c r="AR28" s="192">
        <v>1.7473222000000002E-8</v>
      </c>
      <c r="AS28" s="192">
        <v>4.7739790999999995E-13</v>
      </c>
      <c r="AT28" s="192">
        <v>2.1755721E-9</v>
      </c>
      <c r="AU28" s="192">
        <v>0</v>
      </c>
      <c r="AV28" s="192">
        <v>7.1608417999999998E-10</v>
      </c>
      <c r="AW28" s="192">
        <v>1.9167716E-7</v>
      </c>
      <c r="AX28" s="192">
        <v>1.1536451E-10</v>
      </c>
      <c r="AY28" s="192">
        <v>2.119007E-10</v>
      </c>
      <c r="AZ28" s="192">
        <v>2.0205924E-11</v>
      </c>
      <c r="BA28" s="192">
        <v>1.0704522E-13</v>
      </c>
      <c r="BB28" s="192">
        <v>3.3518633999999999E-13</v>
      </c>
      <c r="BC28" s="192">
        <v>7.6289328000000003E-14</v>
      </c>
      <c r="BD28" s="192">
        <v>1.4435144E-14</v>
      </c>
      <c r="BE28" s="192">
        <v>2.5008559000000001E-11</v>
      </c>
      <c r="BF28" s="192">
        <v>5.7348138999999996E-10</v>
      </c>
      <c r="BG28" s="192">
        <v>6.0558569000000005E-20</v>
      </c>
      <c r="BH28" s="193">
        <v>2.4532129000000001E-5</v>
      </c>
      <c r="BI28" s="193">
        <v>6.9847622999999998E-2</v>
      </c>
      <c r="BJ28" s="192">
        <v>0</v>
      </c>
      <c r="BK28" s="192">
        <v>0</v>
      </c>
      <c r="BL28" s="192">
        <v>0</v>
      </c>
      <c r="BM28"/>
      <c r="BN28" s="164">
        <v>1.9114263E-4</v>
      </c>
      <c r="BO28" s="186">
        <v>1.6482923999999999E-6</v>
      </c>
      <c r="BP28" s="164">
        <v>1.7372941999999999E-4</v>
      </c>
      <c r="BQ28" s="186">
        <v>8.8117277999999997E-8</v>
      </c>
      <c r="BR28" s="186">
        <v>1.5386223999999999E-6</v>
      </c>
      <c r="BS28" s="186">
        <v>6.7888650999999995E-7</v>
      </c>
      <c r="BT28" s="186">
        <v>5.2454268999999997E-7</v>
      </c>
      <c r="BU28" s="186">
        <v>5.4653687E-7</v>
      </c>
      <c r="BV28" s="186">
        <v>7.4263123999999995E-8</v>
      </c>
      <c r="BW28" s="186">
        <v>4.3146910999999999E-7</v>
      </c>
      <c r="BX28" s="186">
        <v>0</v>
      </c>
      <c r="BY28" s="186">
        <v>1.3391755000000001E-16</v>
      </c>
      <c r="BZ28" s="186">
        <v>3.7695695000000002E-10</v>
      </c>
      <c r="CA28" s="186">
        <v>1.9362500999999998E-6</v>
      </c>
      <c r="CB28" s="186">
        <v>9.9211852999999996E-6</v>
      </c>
      <c r="CC28" s="186">
        <v>2.4673913999999999E-8</v>
      </c>
      <c r="CD28" s="186">
        <v>0</v>
      </c>
      <c r="CE28"/>
      <c r="CF28" s="329">
        <v>3.1906149999999999E-10</v>
      </c>
      <c r="CG28" s="330">
        <v>6.2397080000000003</v>
      </c>
      <c r="CH28" s="330">
        <v>1.4988291000000001E-2</v>
      </c>
      <c r="CI28" s="330">
        <v>1.2142839999999999E-3</v>
      </c>
      <c r="CJ28" s="330">
        <v>3.3275893999999999E-4</v>
      </c>
      <c r="CK28" s="329">
        <v>1.5374625000000001E-10</v>
      </c>
      <c r="CL28" s="329">
        <v>1.8088585000000001E-8</v>
      </c>
      <c r="CM28" s="329">
        <v>6.4587653999999999E-5</v>
      </c>
      <c r="CN28" s="330">
        <v>3.8892337999999999E-2</v>
      </c>
      <c r="CO28" s="330">
        <v>0.95884440000000004</v>
      </c>
      <c r="CP28"/>
      <c r="CQ28">
        <v>0.93461021</v>
      </c>
      <c r="CR28">
        <v>3.1770309280999998E-2</v>
      </c>
      <c r="CS28">
        <v>1.8212157565099998E-2</v>
      </c>
      <c r="CT28">
        <v>0.67748783411000002</v>
      </c>
      <c r="CU28">
        <v>2.498663898E-2</v>
      </c>
      <c r="CV28" s="134"/>
      <c r="CW28" s="372"/>
      <c r="CX28" s="32"/>
      <c r="CY28" s="32"/>
      <c r="CZ28" s="32"/>
      <c r="DA28" s="236"/>
      <c r="DB28"/>
      <c r="DC28" s="252"/>
      <c r="DD28" s="252"/>
      <c r="DE28"/>
      <c r="DF28"/>
      <c r="DG28"/>
      <c r="DH28"/>
      <c r="DI28"/>
      <c r="DJ28"/>
      <c r="DK28"/>
      <c r="DL28"/>
    </row>
    <row r="29" spans="1:116" ht="14.4" x14ac:dyDescent="0.3">
      <c r="A29" t="s">
        <v>1732</v>
      </c>
      <c r="B29" s="113" t="s">
        <v>912</v>
      </c>
      <c r="C29" s="182" t="s">
        <v>550</v>
      </c>
      <c r="D29" s="183" t="s">
        <v>2544</v>
      </c>
      <c r="E29" s="181" t="s">
        <v>943</v>
      </c>
      <c r="F29" s="184" t="s">
        <v>3777</v>
      </c>
      <c r="G29" s="184">
        <v>0.12646336477949999</v>
      </c>
      <c r="H29" s="184">
        <v>9.5689784300000014E-3</v>
      </c>
      <c r="I29" s="184">
        <v>1.5614517223999999E-2</v>
      </c>
      <c r="J29" s="328">
        <v>1.8116603125500001E-2</v>
      </c>
      <c r="K29" s="184">
        <v>8.3163266E-2</v>
      </c>
      <c r="L29" s="184">
        <v>6.6379497000000004E-3</v>
      </c>
      <c r="M29" s="331">
        <v>7.7679871999999997E-3</v>
      </c>
      <c r="N29" s="184">
        <v>8.0891209999999995E-3</v>
      </c>
      <c r="O29" s="331">
        <v>1.0347167E-3</v>
      </c>
      <c r="P29" s="331">
        <v>2.6028670000000002E-5</v>
      </c>
      <c r="Q29" s="331">
        <v>4.1911206E-4</v>
      </c>
      <c r="R29" s="331">
        <v>5.5276613000000002E-4</v>
      </c>
      <c r="S29" s="331">
        <v>1.1347212E-4</v>
      </c>
      <c r="T29" s="331">
        <v>5.8749876999999995E-4</v>
      </c>
      <c r="U29" s="331">
        <v>1.8002045000000001E-2</v>
      </c>
      <c r="V29" s="331">
        <v>6.8315423999999999E-5</v>
      </c>
      <c r="W29" s="331">
        <v>1.0860054999999999E-6</v>
      </c>
      <c r="X29" s="331">
        <v>0</v>
      </c>
      <c r="Y29"/>
      <c r="Z29" s="288">
        <v>0.55442177333333331</v>
      </c>
      <c r="AA29"/>
      <c r="AB29" s="164">
        <v>45.755538000000001</v>
      </c>
      <c r="AC29" s="164">
        <v>6.2573613000000003</v>
      </c>
      <c r="AD29" s="164">
        <v>0.22993857000000001</v>
      </c>
      <c r="AE29" s="164">
        <v>0</v>
      </c>
      <c r="AF29" s="164">
        <v>39.070852000000002</v>
      </c>
      <c r="AG29" s="164">
        <v>0.14883114</v>
      </c>
      <c r="AH29" s="164">
        <v>4.8554684000000001E-2</v>
      </c>
      <c r="AI29"/>
      <c r="AJ29" s="185">
        <v>1.2306914E-2</v>
      </c>
      <c r="AK29" s="185">
        <v>1.1418947E-2</v>
      </c>
      <c r="AL29" s="185">
        <v>5.0391559999999995E-4</v>
      </c>
      <c r="AM29" s="185">
        <v>3.8405139999999997E-4</v>
      </c>
      <c r="AN29" s="176">
        <v>6.8458913999999997E-7</v>
      </c>
      <c r="AO29" s="176">
        <v>1.8635932E-9</v>
      </c>
      <c r="AP29" s="176">
        <v>5.3788712000000002E-2</v>
      </c>
      <c r="AQ29" s="192">
        <v>5.2369129000000002E-7</v>
      </c>
      <c r="AR29" s="192">
        <v>1.5794585E-9</v>
      </c>
      <c r="AS29" s="192">
        <v>4.3157586000000002E-14</v>
      </c>
      <c r="AT29" s="192">
        <v>2.1706537000000001E-9</v>
      </c>
      <c r="AU29" s="192">
        <v>0</v>
      </c>
      <c r="AV29" s="192">
        <v>5.4452302000000001E-10</v>
      </c>
      <c r="AW29" s="192">
        <v>1.5768887000000001E-7</v>
      </c>
      <c r="AX29" s="192">
        <v>8.9629197E-11</v>
      </c>
      <c r="AY29" s="192">
        <v>1.7391154000000001E-10</v>
      </c>
      <c r="AZ29" s="192">
        <v>2.0149643E-11</v>
      </c>
      <c r="BA29" s="192">
        <v>1.0621055E-13</v>
      </c>
      <c r="BB29" s="192">
        <v>2.2799869999999999E-13</v>
      </c>
      <c r="BC29" s="192">
        <v>5.6389442E-14</v>
      </c>
      <c r="BD29" s="192">
        <v>1.0602326E-14</v>
      </c>
      <c r="BE29" s="192">
        <v>1.8614185E-11</v>
      </c>
      <c r="BF29" s="192">
        <v>4.7519221999999995E-10</v>
      </c>
      <c r="BG29" s="192">
        <v>1.3531303E-20</v>
      </c>
      <c r="BH29" s="193">
        <v>1.0384044E-5</v>
      </c>
      <c r="BI29" s="193">
        <v>5.3778328E-2</v>
      </c>
      <c r="BJ29" s="192">
        <v>0</v>
      </c>
      <c r="BK29" s="192">
        <v>0</v>
      </c>
      <c r="BL29" s="192">
        <v>0</v>
      </c>
      <c r="BM29"/>
      <c r="BN29" s="186">
        <v>2.9540603000000001E-5</v>
      </c>
      <c r="BO29" s="186">
        <v>1.3319893000000001E-6</v>
      </c>
      <c r="BP29" s="186">
        <v>1.5458749999999998E-5</v>
      </c>
      <c r="BQ29" s="186">
        <v>6.5967998999999995E-8</v>
      </c>
      <c r="BR29" s="186">
        <v>1.2942825000000001E-6</v>
      </c>
      <c r="BS29" s="186">
        <v>5.7765404999999996E-7</v>
      </c>
      <c r="BT29" s="186">
        <v>5.2316246000000001E-7</v>
      </c>
      <c r="BU29" s="186">
        <v>3.9407160000000001E-7</v>
      </c>
      <c r="BV29" s="186">
        <v>5.4862295000000003E-8</v>
      </c>
      <c r="BW29" s="186">
        <v>2.9974324999999999E-7</v>
      </c>
      <c r="BX29" s="186">
        <v>0</v>
      </c>
      <c r="BY29" s="186">
        <v>2.9922751E-17</v>
      </c>
      <c r="BZ29" s="186">
        <v>3.7610542000000003E-10</v>
      </c>
      <c r="CA29" s="186">
        <v>1.6090059E-6</v>
      </c>
      <c r="CB29" s="186">
        <v>7.9252246000000002E-6</v>
      </c>
      <c r="CC29" s="186">
        <v>5.5132103000000003E-9</v>
      </c>
      <c r="CD29" s="186">
        <v>0</v>
      </c>
      <c r="CE29"/>
      <c r="CF29" s="329">
        <v>3.1834075999999998E-10</v>
      </c>
      <c r="CG29" s="330">
        <v>0.56338175000000001</v>
      </c>
      <c r="CH29" s="330">
        <v>1.0793357999999999E-2</v>
      </c>
      <c r="CI29" s="330">
        <v>9.7176819999999998E-4</v>
      </c>
      <c r="CJ29" s="330">
        <v>2.8358277000000001E-4</v>
      </c>
      <c r="CK29" s="329">
        <v>1.0416135E-10</v>
      </c>
      <c r="CL29" s="329">
        <v>1.23322E-8</v>
      </c>
      <c r="CM29" s="329">
        <v>5.4509348000000001E-5</v>
      </c>
      <c r="CN29" s="330">
        <v>2.8978199999999999E-2</v>
      </c>
      <c r="CO29" s="330">
        <v>0.73842651999999998</v>
      </c>
      <c r="CP29"/>
      <c r="CQ29">
        <v>8.3163266E-2</v>
      </c>
      <c r="CR29">
        <v>2.4527681459999999E-2</v>
      </c>
      <c r="CS29">
        <v>1.49597890355E-2</v>
      </c>
      <c r="CT29">
        <v>1.5614517224E-2</v>
      </c>
      <c r="CU29">
        <v>1.8115517120000001E-2</v>
      </c>
      <c r="CV29" s="134"/>
      <c r="CY29" s="32"/>
      <c r="CZ29" s="11"/>
      <c r="DA29" s="236"/>
      <c r="DB29" s="34"/>
      <c r="DC29" s="252"/>
      <c r="DD29" s="252"/>
      <c r="DE29"/>
      <c r="DF29"/>
      <c r="DG29"/>
      <c r="DH29"/>
      <c r="DI29"/>
      <c r="DJ29"/>
      <c r="DK29"/>
      <c r="DL29"/>
    </row>
    <row r="30" spans="1:116" ht="14.4" x14ac:dyDescent="0.3">
      <c r="B30" s="113"/>
      <c r="C30" s="180"/>
      <c r="D30" s="180" t="s">
        <v>2545</v>
      </c>
      <c r="E30" s="181"/>
      <c r="F30"/>
      <c r="G30"/>
      <c r="H30"/>
      <c r="I30"/>
      <c r="J30" s="332"/>
      <c r="K30"/>
      <c r="L30"/>
      <c r="M30" s="39"/>
      <c r="N30"/>
      <c r="O30" s="39"/>
      <c r="P30" s="39"/>
      <c r="Q30" s="39"/>
      <c r="R30" s="39"/>
      <c r="S30" s="39"/>
      <c r="T30" s="39"/>
      <c r="U30" s="39"/>
      <c r="V30" s="39"/>
      <c r="W30" s="39"/>
      <c r="Y30"/>
      <c r="Z30"/>
      <c r="AA30"/>
      <c r="AB30"/>
      <c r="AC30"/>
      <c r="AD30"/>
      <c r="AE30"/>
      <c r="AF30"/>
      <c r="AG30"/>
      <c r="AH30"/>
      <c r="AI30"/>
      <c r="AJ30"/>
      <c r="AK30"/>
      <c r="AL30"/>
      <c r="AM30"/>
      <c r="AN30"/>
      <c r="AO30"/>
      <c r="AP30"/>
      <c r="BH30"/>
      <c r="BI30"/>
      <c r="BM30"/>
      <c r="BS30" s="39"/>
      <c r="BT30" s="39"/>
      <c r="BU30" s="39"/>
      <c r="BV30" s="39"/>
      <c r="BW30" s="39"/>
      <c r="BX30" s="39"/>
      <c r="BY30" s="39"/>
      <c r="BZ30" s="39"/>
      <c r="CA30" s="39"/>
      <c r="CB30" s="39"/>
      <c r="CC30" s="39"/>
      <c r="CD30" s="39"/>
      <c r="CE30"/>
      <c r="CF30" s="39"/>
      <c r="CG30"/>
      <c r="CH30"/>
      <c r="CI30"/>
      <c r="CJ30"/>
      <c r="CK30" s="39"/>
      <c r="CL30" s="39"/>
      <c r="CM30" s="39"/>
      <c r="CN30"/>
      <c r="CO30"/>
      <c r="CP30"/>
      <c r="CQ30"/>
      <c r="CR30"/>
      <c r="CS30"/>
      <c r="CT30"/>
      <c r="CU30"/>
      <c r="CV30" s="135"/>
      <c r="CW30" s="375"/>
      <c r="CX30" s="32"/>
      <c r="CZ30" s="32"/>
      <c r="DA30" s="236"/>
      <c r="DB30" s="253"/>
      <c r="DC30" s="254"/>
      <c r="DD30" s="254"/>
      <c r="DE30"/>
      <c r="DF30"/>
      <c r="DG30"/>
      <c r="DH30"/>
      <c r="DI30"/>
      <c r="DJ30"/>
      <c r="DK30"/>
      <c r="DL30"/>
    </row>
    <row r="31" spans="1:116" ht="14.4" x14ac:dyDescent="0.3">
      <c r="A31" t="s">
        <v>5866</v>
      </c>
      <c r="B31" s="113" t="s">
        <v>912</v>
      </c>
      <c r="C31" s="182" t="s">
        <v>945</v>
      </c>
      <c r="D31" s="183" t="s">
        <v>2545</v>
      </c>
      <c r="E31" s="181" t="s">
        <v>943</v>
      </c>
      <c r="F31" s="184" t="s">
        <v>5867</v>
      </c>
      <c r="G31" s="184">
        <v>0.9622376351759</v>
      </c>
      <c r="H31" s="184">
        <v>3.0997517199000003E-3</v>
      </c>
      <c r="I31" s="184">
        <v>4.9162001159999994E-3</v>
      </c>
      <c r="J31" s="328">
        <v>0.91130191733999999</v>
      </c>
      <c r="K31" s="184">
        <v>4.2919765999999998E-2</v>
      </c>
      <c r="L31" s="184">
        <v>1.9367264999999999E-3</v>
      </c>
      <c r="M31" s="331">
        <v>1.8794746999999999E-3</v>
      </c>
      <c r="N31" s="184">
        <v>1.7840696000000001E-3</v>
      </c>
      <c r="O31" s="331">
        <v>1.0704232000000001E-3</v>
      </c>
      <c r="P31" s="331">
        <v>7.9473698999999992E-6</v>
      </c>
      <c r="Q31" s="331">
        <v>2.3731155E-4</v>
      </c>
      <c r="R31" s="331">
        <v>2.1230688E-4</v>
      </c>
      <c r="S31" s="331">
        <v>1.8071234E-4</v>
      </c>
      <c r="T31" s="331">
        <v>8.4455293999999997E-4</v>
      </c>
      <c r="U31" s="331">
        <v>1.2968085000000001E-2</v>
      </c>
      <c r="V31" s="331">
        <v>4.3139095999999997E-5</v>
      </c>
      <c r="W31" s="331">
        <v>0.89815312000000003</v>
      </c>
      <c r="X31" s="331">
        <v>0</v>
      </c>
      <c r="Y31"/>
      <c r="Z31" s="288">
        <v>0.28613177333333334</v>
      </c>
      <c r="AA31"/>
      <c r="AB31" s="164">
        <v>5.0068869999999999</v>
      </c>
      <c r="AC31" s="164">
        <v>3.6915384000000002</v>
      </c>
      <c r="AD31" s="164">
        <v>0.68156042999999999</v>
      </c>
      <c r="AE31" s="164">
        <v>0</v>
      </c>
      <c r="AF31" s="164">
        <v>0.18771286000000001</v>
      </c>
      <c r="AG31" s="164">
        <v>0.30307918</v>
      </c>
      <c r="AH31" s="164">
        <v>0.14299608</v>
      </c>
      <c r="AI31"/>
      <c r="AJ31" s="185">
        <v>3.3623169000000001E-2</v>
      </c>
      <c r="AK31" s="185">
        <v>3.0712017000000001E-2</v>
      </c>
      <c r="AL31" s="185">
        <v>2.739722E-3</v>
      </c>
      <c r="AM31" s="185">
        <v>1.7142987000000001E-4</v>
      </c>
      <c r="AN31" s="176">
        <v>1.8412480000000001E-6</v>
      </c>
      <c r="AO31" s="176">
        <v>1.0132108000000001E-8</v>
      </c>
      <c r="AP31" s="176">
        <v>2.4009786000000002E-2</v>
      </c>
      <c r="AQ31" s="192">
        <v>2.655424E-7</v>
      </c>
      <c r="AR31" s="192">
        <v>8.0120505000000004E-10</v>
      </c>
      <c r="AS31" s="192">
        <v>2.1890065E-14</v>
      </c>
      <c r="AT31" s="192">
        <v>2.0343803999999999E-12</v>
      </c>
      <c r="AU31" s="192">
        <v>0</v>
      </c>
      <c r="AV31" s="192">
        <v>1.0043272E-10</v>
      </c>
      <c r="AW31" s="192">
        <v>4.3071401000000001E-8</v>
      </c>
      <c r="AX31" s="192">
        <v>1.7365494E-11</v>
      </c>
      <c r="AY31" s="192">
        <v>4.6153419E-11</v>
      </c>
      <c r="AZ31" s="192">
        <v>2.3279086E-14</v>
      </c>
      <c r="BA31" s="192">
        <v>3.4524133000000002E-16</v>
      </c>
      <c r="BB31" s="192">
        <v>1.3520423999999999E-13</v>
      </c>
      <c r="BC31" s="192">
        <v>3.1528434E-15</v>
      </c>
      <c r="BD31" s="192">
        <v>8.0940345999999997E-16</v>
      </c>
      <c r="BE31" s="192">
        <v>4.8660012000000004E-12</v>
      </c>
      <c r="BF31" s="192">
        <v>9.3441157999999999E-11</v>
      </c>
      <c r="BG31" s="192">
        <v>1.9451788999999999E-20</v>
      </c>
      <c r="BH31" s="192">
        <v>1.8116768000000002E-5</v>
      </c>
      <c r="BI31" s="193">
        <v>2.399167E-2</v>
      </c>
      <c r="BJ31" s="192">
        <v>1.5324334E-6</v>
      </c>
      <c r="BK31" s="192">
        <v>9.2592943999999999E-9</v>
      </c>
      <c r="BL31" s="192">
        <v>7.9047687999999998E-12</v>
      </c>
      <c r="BM31"/>
      <c r="BN31" s="164">
        <v>6.5090888000000002E-4</v>
      </c>
      <c r="BO31" s="186">
        <v>3.4069461999999999E-7</v>
      </c>
      <c r="BP31" s="186">
        <v>7.9781129999999996E-6</v>
      </c>
      <c r="BQ31" s="186">
        <v>2.5557161E-8</v>
      </c>
      <c r="BR31" s="186">
        <v>4.383021E-7</v>
      </c>
      <c r="BS31" s="186">
        <v>4.1872568000000002E-8</v>
      </c>
      <c r="BT31" s="186">
        <v>5.7090212E-10</v>
      </c>
      <c r="BU31" s="186">
        <v>6.3063889999999999E-8</v>
      </c>
      <c r="BV31" s="186">
        <v>2.2355049E-8</v>
      </c>
      <c r="BW31" s="186">
        <v>1.6627563999999999E-7</v>
      </c>
      <c r="BX31" s="186">
        <v>0</v>
      </c>
      <c r="BY31" s="186">
        <v>4.3015149999999999E-17</v>
      </c>
      <c r="BZ31" s="186">
        <v>3.5221418E-13</v>
      </c>
      <c r="CA31" s="186">
        <v>3.5920203999999998E-7</v>
      </c>
      <c r="CB31" s="186">
        <v>5.4119346E-6</v>
      </c>
      <c r="CC31" s="186">
        <v>7.9255362000000004E-9</v>
      </c>
      <c r="CD31" s="164">
        <v>6.3605300999999999E-4</v>
      </c>
      <c r="CE31"/>
      <c r="CF31" s="329">
        <v>2.9811888E-13</v>
      </c>
      <c r="CG31" s="330">
        <v>0.28613724000000001</v>
      </c>
      <c r="CH31" s="330">
        <v>1.7351415999999999E-3</v>
      </c>
      <c r="CI31" s="330">
        <v>2.4389640000000001E-4</v>
      </c>
      <c r="CJ31" s="329">
        <v>9.5815048999999997E-5</v>
      </c>
      <c r="CK31" s="329">
        <v>6.1526278000000003E-11</v>
      </c>
      <c r="CL31" s="329">
        <v>7.2433325E-9</v>
      </c>
      <c r="CM31" s="329">
        <v>1.7522655000000001E-5</v>
      </c>
      <c r="CN31" s="330">
        <v>1.9400528999999999E-3</v>
      </c>
      <c r="CO31" s="330">
        <v>0.34032405999999998</v>
      </c>
      <c r="CP31"/>
      <c r="CQ31">
        <v>4.2919765999999998E-2</v>
      </c>
      <c r="CR31">
        <v>7.1282597999E-3</v>
      </c>
      <c r="CS31">
        <v>0.90218162808000002</v>
      </c>
      <c r="CT31">
        <v>4.9162001159999994E-3</v>
      </c>
      <c r="CU31">
        <v>1.3148797340000001E-2</v>
      </c>
      <c r="CV31" s="134"/>
      <c r="CW31" s="375"/>
      <c r="CX31" s="32"/>
      <c r="CY31" s="32"/>
      <c r="CZ31" s="32"/>
      <c r="DA31" s="236"/>
      <c r="DB31" s="253"/>
      <c r="DC31" s="254"/>
      <c r="DD31" s="254"/>
      <c r="DE31"/>
      <c r="DF31"/>
      <c r="DG31"/>
      <c r="DH31"/>
      <c r="DI31"/>
      <c r="DJ31"/>
      <c r="DK31"/>
      <c r="DL31"/>
    </row>
    <row r="32" spans="1:116" ht="14.4" x14ac:dyDescent="0.3">
      <c r="A32" t="s">
        <v>5868</v>
      </c>
      <c r="B32" s="113" t="s">
        <v>912</v>
      </c>
      <c r="C32" s="182" t="s">
        <v>946</v>
      </c>
      <c r="D32" s="183" t="s">
        <v>2545</v>
      </c>
      <c r="E32" s="181" t="s">
        <v>943</v>
      </c>
      <c r="F32" s="184" t="s">
        <v>5869</v>
      </c>
      <c r="G32" s="184">
        <v>0.89261355358600003</v>
      </c>
      <c r="H32" s="184">
        <v>3.6689670729999997E-3</v>
      </c>
      <c r="I32" s="184">
        <v>6.0618290629999997E-3</v>
      </c>
      <c r="J32" s="328">
        <v>0.82591982445000001</v>
      </c>
      <c r="K32" s="184">
        <v>5.6962933E-2</v>
      </c>
      <c r="L32" s="184">
        <v>2.4878987999999999E-3</v>
      </c>
      <c r="M32" s="331">
        <v>2.3329765999999998E-3</v>
      </c>
      <c r="N32" s="184">
        <v>2.1562310999999998E-3</v>
      </c>
      <c r="O32" s="331">
        <v>1.1263352999999999E-3</v>
      </c>
      <c r="P32" s="331">
        <v>1.2125323E-5</v>
      </c>
      <c r="Q32" s="331">
        <v>3.7427534999999999E-4</v>
      </c>
      <c r="R32" s="331">
        <v>3.2823036999999998E-4</v>
      </c>
      <c r="S32" s="331">
        <v>2.0858245000000001E-4</v>
      </c>
      <c r="T32" s="184">
        <v>8.4455293999999997E-4</v>
      </c>
      <c r="U32" s="331">
        <v>1.8555901999999999E-2</v>
      </c>
      <c r="V32" s="331">
        <v>6.8170353000000005E-5</v>
      </c>
      <c r="W32" s="331">
        <v>0.80715534</v>
      </c>
      <c r="X32" s="331">
        <v>0</v>
      </c>
      <c r="Y32"/>
      <c r="Z32" s="288">
        <v>0.37975288666666668</v>
      </c>
      <c r="AA32"/>
      <c r="AB32" s="164">
        <v>6.5702765999999997</v>
      </c>
      <c r="AC32" s="164">
        <v>4.9501343999999996</v>
      </c>
      <c r="AD32" s="164">
        <v>0.83746032999999998</v>
      </c>
      <c r="AE32" s="164">
        <v>0</v>
      </c>
      <c r="AF32" s="164">
        <v>0.22201567999999999</v>
      </c>
      <c r="AG32" s="164">
        <v>0.38490639999999998</v>
      </c>
      <c r="AH32" s="164">
        <v>0.17575977000000001</v>
      </c>
      <c r="AI32"/>
      <c r="AJ32" s="185">
        <v>3.2554870999999999E-2</v>
      </c>
      <c r="AK32" s="185">
        <v>2.9753973E-2</v>
      </c>
      <c r="AL32" s="185">
        <v>2.5605109000000001E-3</v>
      </c>
      <c r="AM32" s="185">
        <v>2.4038689000000001E-4</v>
      </c>
      <c r="AN32" s="176">
        <v>1.7838113000000001E-6</v>
      </c>
      <c r="AO32" s="176">
        <v>9.4693448999999994E-9</v>
      </c>
      <c r="AP32" s="176">
        <v>3.3667632000000003E-2</v>
      </c>
      <c r="AQ32" s="192">
        <v>3.5242280000000002E-7</v>
      </c>
      <c r="AR32" s="192">
        <v>1.0633442000000001E-9</v>
      </c>
      <c r="AS32" s="192">
        <v>2.9052080999999998E-14</v>
      </c>
      <c r="AT32" s="192">
        <v>2.0343803999999999E-12</v>
      </c>
      <c r="AU32" s="192">
        <v>0</v>
      </c>
      <c r="AV32" s="192">
        <v>1.1040567E-10</v>
      </c>
      <c r="AW32" s="192">
        <v>5.3958241999999997E-8</v>
      </c>
      <c r="AX32" s="192">
        <v>1.9639813999999999E-11</v>
      </c>
      <c r="AY32" s="192">
        <v>5.7813202999999999E-11</v>
      </c>
      <c r="AZ32" s="192">
        <v>2.3279086E-14</v>
      </c>
      <c r="BA32" s="192">
        <v>3.4524133000000002E-16</v>
      </c>
      <c r="BB32" s="192">
        <v>2.1323045E-13</v>
      </c>
      <c r="BC32" s="192">
        <v>3.8524351E-15</v>
      </c>
      <c r="BD32" s="192">
        <v>1.0603014E-15</v>
      </c>
      <c r="BE32" s="192">
        <v>6.7766255000000002E-12</v>
      </c>
      <c r="BF32" s="192">
        <v>1.3876649000000001E-10</v>
      </c>
      <c r="BG32" s="192">
        <v>1.9451788999999999E-20</v>
      </c>
      <c r="BH32" s="192">
        <v>2.1142895E-5</v>
      </c>
      <c r="BI32" s="193">
        <v>3.3646489000000002E-2</v>
      </c>
      <c r="BJ32" s="192">
        <v>1.3771723E-6</v>
      </c>
      <c r="BK32" s="192">
        <v>8.3211729999999994E-9</v>
      </c>
      <c r="BL32" s="192">
        <v>7.1038835000000002E-12</v>
      </c>
      <c r="BM32"/>
      <c r="BN32" s="164">
        <v>5.9121357000000005E-4</v>
      </c>
      <c r="BO32" s="186">
        <v>4.2108069000000002E-7</v>
      </c>
      <c r="BP32" s="186">
        <v>1.0588518E-5</v>
      </c>
      <c r="BQ32" s="186">
        <v>3.9340285999999999E-8</v>
      </c>
      <c r="BR32" s="186">
        <v>5.5456474000000005E-7</v>
      </c>
      <c r="BS32" s="186">
        <v>4.1872568000000002E-8</v>
      </c>
      <c r="BT32" s="186">
        <v>5.7090212E-10</v>
      </c>
      <c r="BU32" s="186">
        <v>6.3063889999999999E-8</v>
      </c>
      <c r="BV32" s="186">
        <v>3.4704532000000002E-8</v>
      </c>
      <c r="BW32" s="186">
        <v>2.6142884000000001E-7</v>
      </c>
      <c r="BX32" s="186">
        <v>0</v>
      </c>
      <c r="BY32" s="186">
        <v>4.3015149999999999E-17</v>
      </c>
      <c r="BZ32" s="186">
        <v>3.5221418E-13</v>
      </c>
      <c r="CA32" s="186">
        <v>4.3556083999999999E-7</v>
      </c>
      <c r="CB32" s="186">
        <v>7.1547400999999996E-6</v>
      </c>
      <c r="CC32" s="186">
        <v>7.9255669000000002E-9</v>
      </c>
      <c r="CD32" s="164">
        <v>5.7161020000000002E-4</v>
      </c>
      <c r="CE32"/>
      <c r="CF32" s="329">
        <v>2.9811888E-13</v>
      </c>
      <c r="CG32" s="330">
        <v>0.37975836000000002</v>
      </c>
      <c r="CH32" s="330">
        <v>1.7351415999999999E-3</v>
      </c>
      <c r="CI32" s="330">
        <v>2.9889537999999998E-4</v>
      </c>
      <c r="CJ32" s="329">
        <v>1.2663341000000001E-4</v>
      </c>
      <c r="CK32" s="329">
        <v>9.6746218999999997E-11</v>
      </c>
      <c r="CL32" s="329">
        <v>1.1418476E-8</v>
      </c>
      <c r="CM32" s="329">
        <v>2.2278021999999999E-5</v>
      </c>
      <c r="CN32" s="330">
        <v>2.578253E-3</v>
      </c>
      <c r="CO32" s="330">
        <v>0.47531311999999998</v>
      </c>
      <c r="CP32"/>
      <c r="CQ32">
        <v>5.6962933E-2</v>
      </c>
      <c r="CR32">
        <v>8.8180728429999994E-3</v>
      </c>
      <c r="CS32">
        <v>0.81230444577000005</v>
      </c>
      <c r="CT32">
        <v>6.0618290629999997E-3</v>
      </c>
      <c r="CU32">
        <v>1.876448445E-2</v>
      </c>
      <c r="CV32" s="134"/>
      <c r="CW32" s="375"/>
      <c r="CX32" s="32"/>
      <c r="CY32" s="32"/>
      <c r="CZ32" s="32"/>
      <c r="DA32" s="236"/>
      <c r="DB32" s="253"/>
      <c r="DC32" s="252"/>
      <c r="DD32" s="252"/>
      <c r="DE32"/>
      <c r="DF32"/>
      <c r="DG32"/>
      <c r="DH32"/>
      <c r="DI32"/>
      <c r="DJ32"/>
      <c r="DK32"/>
      <c r="DL32"/>
    </row>
    <row r="33" spans="1:116" ht="14.4" x14ac:dyDescent="0.3">
      <c r="A33" t="s">
        <v>5870</v>
      </c>
      <c r="B33" s="113" t="s">
        <v>912</v>
      </c>
      <c r="C33" s="182" t="s">
        <v>947</v>
      </c>
      <c r="D33" s="183" t="s">
        <v>2545</v>
      </c>
      <c r="E33" s="181" t="s">
        <v>943</v>
      </c>
      <c r="F33" s="184" t="s">
        <v>5871</v>
      </c>
      <c r="G33" s="184">
        <v>1.00196732404</v>
      </c>
      <c r="H33" s="184">
        <v>5.9291735799999997E-3</v>
      </c>
      <c r="I33" s="184">
        <v>1.04799701E-2</v>
      </c>
      <c r="J33" s="328">
        <v>0.87115352036000004</v>
      </c>
      <c r="K33" s="184">
        <v>0.11440466000000001</v>
      </c>
      <c r="L33" s="184">
        <v>4.8884810999999997E-3</v>
      </c>
      <c r="M33" s="331">
        <v>4.0711501000000004E-3</v>
      </c>
      <c r="N33" s="184">
        <v>3.8557772E-3</v>
      </c>
      <c r="O33" s="331">
        <v>1.4072398000000001E-3</v>
      </c>
      <c r="P33" s="331">
        <v>2.0406409999999999E-5</v>
      </c>
      <c r="Q33" s="331">
        <v>6.4575017000000003E-4</v>
      </c>
      <c r="R33" s="331">
        <v>5.5800136E-4</v>
      </c>
      <c r="S33" s="184">
        <v>3.7481736000000002E-4</v>
      </c>
      <c r="T33" s="184">
        <v>8.4455293999999997E-4</v>
      </c>
      <c r="U33" s="331">
        <v>3.5324003E-2</v>
      </c>
      <c r="V33" s="331">
        <v>1.177846E-4</v>
      </c>
      <c r="W33" s="331">
        <v>0.83545469999999999</v>
      </c>
      <c r="X33" s="331">
        <v>0</v>
      </c>
      <c r="Y33"/>
      <c r="Z33" s="288">
        <v>0.76269773333333335</v>
      </c>
      <c r="AA33"/>
      <c r="AB33" s="164">
        <v>13.23279</v>
      </c>
      <c r="AC33" s="164">
        <v>9.7220370999999997</v>
      </c>
      <c r="AD33" s="164">
        <v>1.8506412999999999</v>
      </c>
      <c r="AE33" s="164">
        <v>0</v>
      </c>
      <c r="AF33" s="164">
        <v>0.44725218</v>
      </c>
      <c r="AG33" s="164">
        <v>0.82478238000000004</v>
      </c>
      <c r="AH33" s="164">
        <v>0.38807744</v>
      </c>
      <c r="AI33"/>
      <c r="AJ33" s="185">
        <v>4.8841381000000003E-2</v>
      </c>
      <c r="AK33" s="185">
        <v>4.5066825999999997E-2</v>
      </c>
      <c r="AL33" s="185">
        <v>3.3307403000000001E-3</v>
      </c>
      <c r="AM33" s="185">
        <v>4.4381454999999997E-4</v>
      </c>
      <c r="AN33" s="176">
        <v>2.7018481000000001E-6</v>
      </c>
      <c r="AO33" s="176">
        <v>1.2317826999999999E-8</v>
      </c>
      <c r="AP33" s="176">
        <v>6.2158900000000003E-2</v>
      </c>
      <c r="AQ33" s="192">
        <v>7.0779560999999998E-7</v>
      </c>
      <c r="AR33" s="192">
        <v>2.1355897E-9</v>
      </c>
      <c r="AS33" s="192">
        <v>5.8347361000000001E-14</v>
      </c>
      <c r="AT33" s="192">
        <v>2.0343803999999999E-12</v>
      </c>
      <c r="AU33" s="192">
        <v>0</v>
      </c>
      <c r="AV33" s="192">
        <v>1.5594907000000001E-10</v>
      </c>
      <c r="AW33" s="192">
        <v>1.0196131E-7</v>
      </c>
      <c r="AX33" s="192">
        <v>3.0025930000000001E-11</v>
      </c>
      <c r="AY33" s="192">
        <v>1.0859636E-10</v>
      </c>
      <c r="AZ33" s="192">
        <v>2.3279086E-14</v>
      </c>
      <c r="BA33" s="192">
        <v>3.4524133000000002E-16</v>
      </c>
      <c r="BB33" s="192">
        <v>3.6788556E-13</v>
      </c>
      <c r="BC33" s="192">
        <v>5.2390900999999997E-15</v>
      </c>
      <c r="BD33" s="192">
        <v>1.5576041999999999E-15</v>
      </c>
      <c r="BE33" s="192">
        <v>1.0563658E-11</v>
      </c>
      <c r="BF33" s="192">
        <v>2.2860544E-10</v>
      </c>
      <c r="BG33" s="192">
        <v>1.9451788999999999E-20</v>
      </c>
      <c r="BH33" s="192">
        <v>3.9606378000000001E-5</v>
      </c>
      <c r="BI33" s="193">
        <v>6.2119293999999999E-2</v>
      </c>
      <c r="BJ33" s="192">
        <v>1.8916940000000001E-6</v>
      </c>
      <c r="BK33" s="192">
        <v>1.0037560000000001E-8</v>
      </c>
      <c r="BL33" s="192">
        <v>5.5978700000000003E-12</v>
      </c>
      <c r="BM33"/>
      <c r="BN33" s="164">
        <v>5.2305782000000003E-4</v>
      </c>
      <c r="BO33" s="186">
        <v>7.7119513999999997E-7</v>
      </c>
      <c r="BP33" s="186">
        <v>2.1266037000000001E-5</v>
      </c>
      <c r="BQ33" s="186">
        <v>6.7117645000000002E-8</v>
      </c>
      <c r="BR33" s="186">
        <v>1.0943980999999999E-6</v>
      </c>
      <c r="BS33" s="186">
        <v>4.1872568000000002E-8</v>
      </c>
      <c r="BT33" s="186">
        <v>5.7090212E-10</v>
      </c>
      <c r="BU33" s="186">
        <v>6.3063889999999999E-8</v>
      </c>
      <c r="BV33" s="186">
        <v>5.9182338000000002E-8</v>
      </c>
      <c r="BW33" s="186">
        <v>4.5142819000000001E-7</v>
      </c>
      <c r="BX33" s="186">
        <v>0</v>
      </c>
      <c r="BY33" s="186">
        <v>4.3015149999999999E-17</v>
      </c>
      <c r="BZ33" s="186">
        <v>3.5221418E-13</v>
      </c>
      <c r="CA33" s="186">
        <v>7.8316534999999996E-7</v>
      </c>
      <c r="CB33" s="186">
        <v>1.4327935E-5</v>
      </c>
      <c r="CC33" s="186">
        <v>7.9257686E-9</v>
      </c>
      <c r="CD33" s="164">
        <v>4.8412393000000001E-4</v>
      </c>
      <c r="CE33"/>
      <c r="CF33" s="329">
        <v>2.9811888E-13</v>
      </c>
      <c r="CG33" s="330">
        <v>0.76270320000000003</v>
      </c>
      <c r="CH33" s="330">
        <v>1.7351415999999999E-3</v>
      </c>
      <c r="CI33" s="330">
        <v>5.3843859000000005E-4</v>
      </c>
      <c r="CJ33" s="329">
        <v>2.4475346000000001E-4</v>
      </c>
      <c r="CK33" s="329">
        <v>1.6655536999999999E-10</v>
      </c>
      <c r="CL33" s="329">
        <v>1.9693992000000002E-8</v>
      </c>
      <c r="CM33" s="329">
        <v>4.3921868999999999E-5</v>
      </c>
      <c r="CN33" s="330">
        <v>3.8432241000000002E-3</v>
      </c>
      <c r="CO33" s="330">
        <v>0.88273858999999999</v>
      </c>
      <c r="CP33"/>
      <c r="CQ33">
        <v>0.11440466000000001</v>
      </c>
      <c r="CR33">
        <v>1.544680614E-2</v>
      </c>
      <c r="CS33">
        <v>0.84497233256000004</v>
      </c>
      <c r="CT33">
        <v>1.04799701E-2</v>
      </c>
      <c r="CU33">
        <v>3.5698820360000001E-2</v>
      </c>
      <c r="CV33" s="134"/>
      <c r="CW33" s="375"/>
      <c r="CX33" s="32"/>
      <c r="CY33" s="32"/>
      <c r="CZ33" s="32"/>
      <c r="DA33" s="236"/>
      <c r="DB33" s="253"/>
      <c r="DC33" s="252"/>
      <c r="DD33" s="252"/>
      <c r="DE33"/>
      <c r="DF33"/>
      <c r="DG33"/>
      <c r="DH33"/>
      <c r="DI33"/>
      <c r="DJ33"/>
      <c r="DK33"/>
      <c r="DL33"/>
    </row>
    <row r="34" spans="1:116" ht="14.4" x14ac:dyDescent="0.3">
      <c r="A34" t="s">
        <v>5872</v>
      </c>
      <c r="B34" s="113" t="s">
        <v>912</v>
      </c>
      <c r="C34" s="182" t="s">
        <v>948</v>
      </c>
      <c r="D34" s="183" t="s">
        <v>2545</v>
      </c>
      <c r="E34" s="181" t="s">
        <v>943</v>
      </c>
      <c r="F34" s="184" t="s">
        <v>5873</v>
      </c>
      <c r="G34" s="184">
        <v>1.0357748742140001</v>
      </c>
      <c r="H34" s="184">
        <v>6.8198065550000003E-3</v>
      </c>
      <c r="I34" s="184">
        <v>1.5881817768999999E-2</v>
      </c>
      <c r="J34" s="328">
        <v>0.91385936289000003</v>
      </c>
      <c r="K34" s="184">
        <v>9.9213887000000001E-2</v>
      </c>
      <c r="L34" s="184">
        <v>7.3761434999999997E-3</v>
      </c>
      <c r="M34" s="331">
        <v>4.8405736000000001E-3</v>
      </c>
      <c r="N34" s="184">
        <v>4.8412934999999997E-3</v>
      </c>
      <c r="O34" s="331">
        <v>1.6140525999999999E-3</v>
      </c>
      <c r="P34" s="331">
        <v>3.6797415000000002E-5</v>
      </c>
      <c r="Q34" s="331">
        <v>3.2766304000000001E-4</v>
      </c>
      <c r="R34" s="331">
        <v>2.7650443E-3</v>
      </c>
      <c r="S34" s="331">
        <v>2.4353389000000001E-4</v>
      </c>
      <c r="T34" s="184">
        <v>8.4721313999999996E-4</v>
      </c>
      <c r="U34" s="331">
        <v>1.5462709E-2</v>
      </c>
      <c r="V34" s="331">
        <v>5.2843229000000002E-5</v>
      </c>
      <c r="W34" s="331">
        <v>0.89815312000000003</v>
      </c>
      <c r="X34" s="331">
        <v>0</v>
      </c>
      <c r="Y34"/>
      <c r="Z34" s="288">
        <v>0.66142591333333334</v>
      </c>
      <c r="AA34"/>
      <c r="AB34" s="164">
        <v>10.375363999999999</v>
      </c>
      <c r="AC34" s="164">
        <v>8.8424414999999996</v>
      </c>
      <c r="AD34" s="164">
        <v>0.80532963999999996</v>
      </c>
      <c r="AE34" s="164">
        <v>0</v>
      </c>
      <c r="AF34" s="164">
        <v>0.20620382000000001</v>
      </c>
      <c r="AG34" s="164">
        <v>0.35282191000000002</v>
      </c>
      <c r="AH34" s="164">
        <v>0.16856752</v>
      </c>
      <c r="AI34"/>
      <c r="AJ34" s="185">
        <v>4.1946310000000001E-2</v>
      </c>
      <c r="AK34" s="185">
        <v>3.8370102000000003E-2</v>
      </c>
      <c r="AL34" s="185">
        <v>3.0625917000000002E-3</v>
      </c>
      <c r="AM34" s="185">
        <v>5.1361592000000005E-4</v>
      </c>
      <c r="AN34" s="176">
        <v>2.3003658000000001E-6</v>
      </c>
      <c r="AO34" s="176">
        <v>1.1326153000000001E-8</v>
      </c>
      <c r="AP34" s="176">
        <v>7.1935001999999998E-2</v>
      </c>
      <c r="AQ34" s="192">
        <v>6.1397967000000002E-7</v>
      </c>
      <c r="AR34" s="192">
        <v>1.8525308000000001E-9</v>
      </c>
      <c r="AS34" s="192">
        <v>5.0613516000000003E-14</v>
      </c>
      <c r="AT34" s="192">
        <v>2.0407883000000001E-12</v>
      </c>
      <c r="AU34" s="192">
        <v>0</v>
      </c>
      <c r="AV34" s="192">
        <v>2.1666229999999999E-10</v>
      </c>
      <c r="AW34" s="192">
        <v>1.5352741E-7</v>
      </c>
      <c r="AX34" s="192">
        <v>4.0254924000000002E-11</v>
      </c>
      <c r="AY34" s="192">
        <v>1.6473517000000001E-10</v>
      </c>
      <c r="AZ34" s="192">
        <v>2.3352411000000001E-14</v>
      </c>
      <c r="BA34" s="192">
        <v>3.4632878000000002E-16</v>
      </c>
      <c r="BB34" s="192">
        <v>1.8542139E-13</v>
      </c>
      <c r="BC34" s="192">
        <v>1.1673143000000001E-12</v>
      </c>
      <c r="BD34" s="192">
        <v>5.4706438000000002E-15</v>
      </c>
      <c r="BE34" s="192">
        <v>9.8320795E-12</v>
      </c>
      <c r="BF34" s="192">
        <v>1.967895E-10</v>
      </c>
      <c r="BG34" s="192">
        <v>1.9513059000000001E-20</v>
      </c>
      <c r="BH34" s="193">
        <v>2.3755639999999999E-5</v>
      </c>
      <c r="BI34" s="193">
        <v>7.1911246999999998E-2</v>
      </c>
      <c r="BJ34" s="192">
        <v>1.5324334E-6</v>
      </c>
      <c r="BK34" s="192">
        <v>9.2592943999999999E-9</v>
      </c>
      <c r="BL34" s="192">
        <v>7.9047687999999998E-12</v>
      </c>
      <c r="BM34"/>
      <c r="BN34" s="164">
        <v>6.7091844999999999E-4</v>
      </c>
      <c r="BO34" s="186">
        <v>1.1720359E-6</v>
      </c>
      <c r="BP34" s="186">
        <v>1.8442308999999999E-5</v>
      </c>
      <c r="BQ34" s="186">
        <v>3.2591536999999998E-7</v>
      </c>
      <c r="BR34" s="186">
        <v>1.5870415E-6</v>
      </c>
      <c r="BS34" s="186">
        <v>6.9006454999999999E-8</v>
      </c>
      <c r="BT34" s="186">
        <v>5.7270036999999999E-10</v>
      </c>
      <c r="BU34" s="186">
        <v>1.0424575E-7</v>
      </c>
      <c r="BV34" s="186">
        <v>6.5722878000000006E-8</v>
      </c>
      <c r="BW34" s="186">
        <v>2.4240296999999997E-7</v>
      </c>
      <c r="BX34" s="186">
        <v>0</v>
      </c>
      <c r="BY34" s="186">
        <v>4.3150639999999998E-17</v>
      </c>
      <c r="BZ34" s="186">
        <v>3.5332358999999998E-13</v>
      </c>
      <c r="CA34" s="186">
        <v>9.951030600000001E-7</v>
      </c>
      <c r="CB34" s="186">
        <v>1.1853134E-5</v>
      </c>
      <c r="CC34" s="186">
        <v>7.9505169999999994E-9</v>
      </c>
      <c r="CD34" s="164">
        <v>6.3605300999999999E-4</v>
      </c>
      <c r="CE34"/>
      <c r="CF34" s="329">
        <v>2.9905790999999997E-13</v>
      </c>
      <c r="CG34" s="330">
        <v>0.66129415999999996</v>
      </c>
      <c r="CH34" s="330">
        <v>2.5137795E-3</v>
      </c>
      <c r="CI34" s="330">
        <v>8.1891492000000002E-4</v>
      </c>
      <c r="CJ34" s="329">
        <v>2.7629370999999997E-4</v>
      </c>
      <c r="CK34" s="329">
        <v>8.4667277000000002E-11</v>
      </c>
      <c r="CL34" s="329">
        <v>1.0104282E-8</v>
      </c>
      <c r="CM34" s="329">
        <v>6.4513999999999999E-5</v>
      </c>
      <c r="CN34" s="330">
        <v>0.22846755999999999</v>
      </c>
      <c r="CO34" s="330">
        <v>0.99772479000000003</v>
      </c>
      <c r="CP34"/>
      <c r="CQ34">
        <v>9.9213887000000001E-2</v>
      </c>
      <c r="CR34">
        <v>2.1801567954999997E-2</v>
      </c>
      <c r="CS34">
        <v>0.91313488139999999</v>
      </c>
      <c r="CT34">
        <v>1.5881817768999999E-2</v>
      </c>
      <c r="CU34">
        <v>1.570624289E-2</v>
      </c>
      <c r="CV34" s="134"/>
      <c r="CW34" s="375"/>
      <c r="CX34" s="32"/>
      <c r="CY34" s="32"/>
      <c r="CZ34" s="32"/>
      <c r="DA34" s="236"/>
      <c r="DB34" s="253"/>
      <c r="DC34" s="252"/>
      <c r="DD34" s="252"/>
      <c r="DE34"/>
      <c r="DF34"/>
      <c r="DG34"/>
      <c r="DH34"/>
      <c r="DI34"/>
      <c r="DJ34"/>
      <c r="DK34"/>
      <c r="DL34"/>
    </row>
    <row r="35" spans="1:116" ht="14.4" x14ac:dyDescent="0.3">
      <c r="A35" t="s">
        <v>5874</v>
      </c>
      <c r="B35" s="113" t="s">
        <v>912</v>
      </c>
      <c r="C35" s="182" t="s">
        <v>949</v>
      </c>
      <c r="D35" s="183" t="s">
        <v>2545</v>
      </c>
      <c r="E35" s="181" t="s">
        <v>943</v>
      </c>
      <c r="F35" s="184" t="s">
        <v>5875</v>
      </c>
      <c r="G35" s="184">
        <v>1.0358738512730001</v>
      </c>
      <c r="H35" s="184">
        <v>1.0869669114000001E-2</v>
      </c>
      <c r="I35" s="184">
        <v>2.8798131389E-2</v>
      </c>
      <c r="J35" s="328">
        <v>0.83100516077000008</v>
      </c>
      <c r="K35" s="184">
        <v>0.16520088999999999</v>
      </c>
      <c r="L35" s="184">
        <v>1.3143124000000001E-2</v>
      </c>
      <c r="M35" s="331">
        <v>8.0456717999999993E-3</v>
      </c>
      <c r="N35" s="184">
        <v>8.0586991000000004E-3</v>
      </c>
      <c r="O35" s="331">
        <v>2.1890897999999998E-3</v>
      </c>
      <c r="P35" s="331">
        <v>6.7537143999999994E-5</v>
      </c>
      <c r="Q35" s="331">
        <v>5.5434307000000005E-4</v>
      </c>
      <c r="R35" s="331">
        <v>6.6718270999999996E-3</v>
      </c>
      <c r="S35" s="331">
        <v>3.2939676999999999E-4</v>
      </c>
      <c r="T35" s="184">
        <v>8.4991519000000002E-4</v>
      </c>
      <c r="U35" s="331">
        <v>2.3520414E-2</v>
      </c>
      <c r="V35" s="331">
        <v>8.7593298999999998E-5</v>
      </c>
      <c r="W35" s="331">
        <v>0.80715535000000005</v>
      </c>
      <c r="X35" s="331">
        <v>0</v>
      </c>
      <c r="Y35"/>
      <c r="Z35" s="288">
        <v>1.1013392666666666</v>
      </c>
      <c r="AA35"/>
      <c r="AB35" s="164">
        <v>16.886420999999999</v>
      </c>
      <c r="AC35" s="164">
        <v>14.839486000000001</v>
      </c>
      <c r="AD35" s="164">
        <v>1.0795307000000001</v>
      </c>
      <c r="AE35" s="164">
        <v>0</v>
      </c>
      <c r="AF35" s="164">
        <v>0.25866483000000001</v>
      </c>
      <c r="AG35" s="164">
        <v>0.48292130999999999</v>
      </c>
      <c r="AH35" s="164">
        <v>0.22581788</v>
      </c>
      <c r="AI35"/>
      <c r="AJ35" s="185">
        <v>4.8618926999999999E-2</v>
      </c>
      <c r="AK35" s="185">
        <v>4.4538728E-2</v>
      </c>
      <c r="AL35" s="185">
        <v>3.1825078000000001E-3</v>
      </c>
      <c r="AM35" s="185">
        <v>8.9769043000000005E-4</v>
      </c>
      <c r="AN35" s="176">
        <v>2.6701876000000002E-6</v>
      </c>
      <c r="AO35" s="176">
        <v>1.176963E-8</v>
      </c>
      <c r="AP35" s="176">
        <v>0.12572695</v>
      </c>
      <c r="AQ35" s="192">
        <v>1.0223587000000001E-6</v>
      </c>
      <c r="AR35" s="192">
        <v>3.0847143999999999E-9</v>
      </c>
      <c r="AS35" s="192">
        <v>8.4278301999999998E-14</v>
      </c>
      <c r="AT35" s="192">
        <v>2.0472970999999999E-12</v>
      </c>
      <c r="AU35" s="192">
        <v>0</v>
      </c>
      <c r="AV35" s="192">
        <v>3.3202618999999997E-10</v>
      </c>
      <c r="AW35" s="192">
        <v>2.6994501999999999E-7</v>
      </c>
      <c r="AX35" s="192">
        <v>6.3490749999999999E-11</v>
      </c>
      <c r="AY35" s="192">
        <v>2.8971796000000002E-10</v>
      </c>
      <c r="AZ35" s="192">
        <v>2.3426889999999999E-14</v>
      </c>
      <c r="BA35" s="192">
        <v>3.4743334E-16</v>
      </c>
      <c r="BB35" s="192">
        <v>3.1270607E-13</v>
      </c>
      <c r="BC35" s="192">
        <v>2.9960820999999999E-12</v>
      </c>
      <c r="BD35" s="192">
        <v>1.2751156999999999E-14</v>
      </c>
      <c r="BE35" s="192">
        <v>1.6390331000000001E-11</v>
      </c>
      <c r="BF35" s="192">
        <v>3.6105335999999998E-10</v>
      </c>
      <c r="BG35" s="192">
        <v>1.9575292999999999E-20</v>
      </c>
      <c r="BH35" s="193">
        <v>3.2008799999999998E-5</v>
      </c>
      <c r="BI35" s="193">
        <v>0.12569494</v>
      </c>
      <c r="BJ35" s="192">
        <v>1.3771723E-6</v>
      </c>
      <c r="BK35" s="192">
        <v>8.3211729999999994E-9</v>
      </c>
      <c r="BL35" s="192">
        <v>7.1038835000000002E-12</v>
      </c>
      <c r="BM35"/>
      <c r="BN35" s="164">
        <v>6.2991318E-4</v>
      </c>
      <c r="BO35" s="186">
        <v>2.0454330000000002E-6</v>
      </c>
      <c r="BP35" s="186">
        <v>3.0708260000000003E-5</v>
      </c>
      <c r="BQ35" s="186">
        <v>7.8500532000000003E-7</v>
      </c>
      <c r="BR35" s="186">
        <v>2.8015405000000002E-6</v>
      </c>
      <c r="BS35" s="186">
        <v>9.2060463999999994E-8</v>
      </c>
      <c r="BT35" s="186">
        <v>5.7452690000000003E-10</v>
      </c>
      <c r="BU35" s="186">
        <v>1.3923521000000001E-7</v>
      </c>
      <c r="BV35" s="186">
        <v>1.1827112E-7</v>
      </c>
      <c r="BW35" s="186">
        <v>4.1248480999999998E-7</v>
      </c>
      <c r="BX35" s="186">
        <v>0</v>
      </c>
      <c r="BY35" s="186">
        <v>4.3288261999999998E-17</v>
      </c>
      <c r="BZ35" s="186">
        <v>3.5445046000000001E-13</v>
      </c>
      <c r="CA35" s="186">
        <v>1.6647248000000001E-6</v>
      </c>
      <c r="CB35" s="186">
        <v>1.9527413000000001E-5</v>
      </c>
      <c r="CC35" s="186">
        <v>7.9759209999999994E-9</v>
      </c>
      <c r="CD35" s="164">
        <v>5.7161020000000002E-4</v>
      </c>
      <c r="CE35"/>
      <c r="CF35" s="329">
        <v>3.0001170000000002E-13</v>
      </c>
      <c r="CG35" s="330">
        <v>1.101091</v>
      </c>
      <c r="CH35" s="330">
        <v>3.1756212000000001E-3</v>
      </c>
      <c r="CI35" s="330">
        <v>1.4217717999999999E-3</v>
      </c>
      <c r="CJ35" s="329">
        <v>4.7647329999999998E-4</v>
      </c>
      <c r="CK35" s="329">
        <v>1.4256345000000001E-10</v>
      </c>
      <c r="CL35" s="329">
        <v>1.7150022999999999E-8</v>
      </c>
      <c r="CM35" s="330">
        <v>1.1423498000000001E-4</v>
      </c>
      <c r="CN35" s="330">
        <v>0.58395529000000002</v>
      </c>
      <c r="CO35" s="330">
        <v>1.7382785999999999</v>
      </c>
      <c r="CP35"/>
      <c r="CQ35">
        <v>0.16520088999999999</v>
      </c>
      <c r="CR35">
        <v>3.8730292013999995E-2</v>
      </c>
      <c r="CS35">
        <v>0.83501597290000007</v>
      </c>
      <c r="CT35">
        <v>2.8798131389000003E-2</v>
      </c>
      <c r="CU35">
        <v>2.384981077E-2</v>
      </c>
      <c r="CV35" s="134"/>
      <c r="CW35" s="375"/>
      <c r="CX35" s="32"/>
      <c r="CY35" s="32"/>
      <c r="CZ35" s="32"/>
      <c r="DA35" s="236"/>
      <c r="DB35" s="253"/>
      <c r="DC35" s="252"/>
      <c r="DD35" s="252"/>
      <c r="DE35"/>
      <c r="DF35"/>
      <c r="DG35"/>
      <c r="DH35"/>
      <c r="DI35"/>
      <c r="DJ35"/>
      <c r="DK35"/>
      <c r="DL35"/>
    </row>
    <row r="36" spans="1:116" ht="14.4" x14ac:dyDescent="0.3">
      <c r="A36" t="s">
        <v>5876</v>
      </c>
      <c r="B36" s="113" t="s">
        <v>912</v>
      </c>
      <c r="C36" s="182" t="s">
        <v>950</v>
      </c>
      <c r="D36" s="183" t="s">
        <v>2545</v>
      </c>
      <c r="E36" s="181" t="s">
        <v>943</v>
      </c>
      <c r="F36" s="184" t="s">
        <v>5877</v>
      </c>
      <c r="G36" s="184">
        <v>1.0551501184980001</v>
      </c>
      <c r="H36" s="184">
        <v>9.5592326989999993E-3</v>
      </c>
      <c r="I36" s="184">
        <v>2.3660013729E-2</v>
      </c>
      <c r="J36" s="328">
        <v>0.87186667207000002</v>
      </c>
      <c r="K36" s="184">
        <v>0.15006420000000001</v>
      </c>
      <c r="L36" s="184">
        <v>1.0996361E-2</v>
      </c>
      <c r="M36" s="331">
        <v>7.0006000999999997E-3</v>
      </c>
      <c r="N36" s="184">
        <v>6.9847314999999998E-3</v>
      </c>
      <c r="O36" s="331">
        <v>1.9863874000000002E-3</v>
      </c>
      <c r="P36" s="331">
        <v>5.5351608999999998E-5</v>
      </c>
      <c r="Q36" s="331">
        <v>5.3276218999999999E-4</v>
      </c>
      <c r="R36" s="331">
        <v>4.7274756000000003E-3</v>
      </c>
      <c r="S36" s="331">
        <v>3.3485406999999998E-4</v>
      </c>
      <c r="T36" s="331">
        <v>8.4862217000000002E-4</v>
      </c>
      <c r="U36" s="331">
        <v>2.4714428E-2</v>
      </c>
      <c r="V36" s="331">
        <v>8.6954859000000004E-5</v>
      </c>
      <c r="W36" s="331">
        <v>0.84681739</v>
      </c>
      <c r="X36" s="331">
        <v>0</v>
      </c>
      <c r="Y36"/>
      <c r="Z36" s="288">
        <v>1.0004280000000001</v>
      </c>
      <c r="AA36"/>
      <c r="AB36" s="164">
        <v>15.678095000000001</v>
      </c>
      <c r="AC36" s="164">
        <v>13.348004</v>
      </c>
      <c r="AD36" s="164">
        <v>1.2309425000000001</v>
      </c>
      <c r="AE36" s="164">
        <v>0</v>
      </c>
      <c r="AF36" s="164">
        <v>0.29636332999999998</v>
      </c>
      <c r="AG36" s="164">
        <v>0.54513067000000004</v>
      </c>
      <c r="AH36" s="164">
        <v>0.25765442999999999</v>
      </c>
      <c r="AI36"/>
      <c r="AJ36" s="185">
        <v>4.9476406000000001E-2</v>
      </c>
      <c r="AK36" s="185">
        <v>4.5400989000000003E-2</v>
      </c>
      <c r="AL36" s="185">
        <v>3.3016103000000001E-3</v>
      </c>
      <c r="AM36" s="185">
        <v>7.7380698999999999E-4</v>
      </c>
      <c r="AN36" s="176">
        <v>2.7218818000000002E-6</v>
      </c>
      <c r="AO36" s="176">
        <v>1.2210096999999999E-8</v>
      </c>
      <c r="AP36" s="176">
        <v>0.10837633000000001</v>
      </c>
      <c r="AQ36" s="192">
        <v>9.2864890999999996E-7</v>
      </c>
      <c r="AR36" s="192">
        <v>2.8019667999999998E-9</v>
      </c>
      <c r="AS36" s="192">
        <v>7.6553338999999998E-14</v>
      </c>
      <c r="AT36" s="192">
        <v>2.0441824000000001E-12</v>
      </c>
      <c r="AU36" s="192">
        <v>0</v>
      </c>
      <c r="AV36" s="192">
        <v>2.8982595000000002E-10</v>
      </c>
      <c r="AW36" s="192">
        <v>2.265524E-7</v>
      </c>
      <c r="AX36" s="192">
        <v>5.5281947000000001E-11</v>
      </c>
      <c r="AY36" s="192">
        <v>2.4292969000000002E-10</v>
      </c>
      <c r="AZ36" s="192">
        <v>2.3391249000000001E-14</v>
      </c>
      <c r="BA36" s="192">
        <v>3.4690477000000001E-16</v>
      </c>
      <c r="BB36" s="192">
        <v>3.0136682999999998E-13</v>
      </c>
      <c r="BC36" s="192">
        <v>2.0448283000000001E-12</v>
      </c>
      <c r="BD36" s="192">
        <v>9.1470169999999998E-15</v>
      </c>
      <c r="BE36" s="192">
        <v>1.4441304000000001E-11</v>
      </c>
      <c r="BF36" s="192">
        <v>3.0855270000000002E-10</v>
      </c>
      <c r="BG36" s="192">
        <v>1.9545512000000001E-20</v>
      </c>
      <c r="BH36" s="193">
        <v>3.3223862000000002E-5</v>
      </c>
      <c r="BI36" s="193">
        <v>0.10834311000000001</v>
      </c>
      <c r="BJ36" s="192">
        <v>1.5660656000000001E-6</v>
      </c>
      <c r="BK36" s="192">
        <v>9.1004667000000003E-9</v>
      </c>
      <c r="BL36" s="192">
        <v>6.9966342999999999E-12</v>
      </c>
      <c r="BM36"/>
      <c r="BN36" s="164">
        <v>6.2432697000000005E-4</v>
      </c>
      <c r="BO36" s="186">
        <v>1.7174601E-6</v>
      </c>
      <c r="BP36" s="186">
        <v>2.7894587999999999E-5</v>
      </c>
      <c r="BQ36" s="186">
        <v>5.5678743000000005E-7</v>
      </c>
      <c r="BR36" s="186">
        <v>2.3590370000000002E-6</v>
      </c>
      <c r="BS36" s="186">
        <v>8.1444819999999995E-8</v>
      </c>
      <c r="BT36" s="186">
        <v>5.7365284000000002E-10</v>
      </c>
      <c r="BU36" s="186">
        <v>1.2312369E-7</v>
      </c>
      <c r="BV36" s="186">
        <v>1.0079216E-7</v>
      </c>
      <c r="BW36" s="186">
        <v>3.9165727E-7</v>
      </c>
      <c r="BX36" s="186">
        <v>0</v>
      </c>
      <c r="BY36" s="186">
        <v>4.3222405000000001E-17</v>
      </c>
      <c r="BZ36" s="186">
        <v>3.5391120999999998E-13</v>
      </c>
      <c r="CA36" s="186">
        <v>1.4391063000000001E-6</v>
      </c>
      <c r="CB36" s="186">
        <v>1.7913468E-5</v>
      </c>
      <c r="CC36" s="186">
        <v>7.9638205000000001E-9</v>
      </c>
      <c r="CD36" s="164">
        <v>5.7174096999999997E-4</v>
      </c>
      <c r="CE36"/>
      <c r="CF36" s="329">
        <v>2.9955527999999998E-13</v>
      </c>
      <c r="CG36" s="330">
        <v>1.0002333999999999</v>
      </c>
      <c r="CH36" s="330">
        <v>2.8708330000000002E-3</v>
      </c>
      <c r="CI36" s="330">
        <v>1.1949409999999999E-3</v>
      </c>
      <c r="CJ36" s="329">
        <v>4.1357082999999998E-4</v>
      </c>
      <c r="CK36" s="329">
        <v>1.3722931E-10</v>
      </c>
      <c r="CL36" s="329">
        <v>1.6422662999999999E-8</v>
      </c>
      <c r="CM36" s="330">
        <v>9.5991867999999997E-5</v>
      </c>
      <c r="CN36" s="330">
        <v>0.39942594999999997</v>
      </c>
      <c r="CO36" s="330">
        <v>1.5036052</v>
      </c>
      <c r="CP36"/>
      <c r="CQ36">
        <v>0.15006420000000001</v>
      </c>
      <c r="CR36">
        <v>3.2283669399000001E-2</v>
      </c>
      <c r="CS36">
        <v>0.86954182670000002</v>
      </c>
      <c r="CT36">
        <v>2.3660013729E-2</v>
      </c>
      <c r="CU36">
        <v>2.5049282070000001E-2</v>
      </c>
      <c r="CV36" s="134"/>
      <c r="CW36" s="375"/>
      <c r="CX36" s="32"/>
      <c r="CY36" s="32"/>
      <c r="CZ36" s="32"/>
      <c r="DA36" s="236"/>
      <c r="DB36" s="253"/>
      <c r="DC36" s="252"/>
      <c r="DD36" s="252"/>
      <c r="DE36"/>
      <c r="DF36"/>
      <c r="DG36"/>
      <c r="DH36"/>
      <c r="DI36"/>
      <c r="DJ36"/>
      <c r="DK36"/>
      <c r="DL36"/>
    </row>
    <row r="37" spans="1:116" ht="14.4" x14ac:dyDescent="0.3">
      <c r="A37" t="s">
        <v>5878</v>
      </c>
      <c r="B37" s="113" t="s">
        <v>912</v>
      </c>
      <c r="C37" s="182" t="s">
        <v>951</v>
      </c>
      <c r="D37" s="183" t="s">
        <v>2545</v>
      </c>
      <c r="E37" s="181" t="s">
        <v>943</v>
      </c>
      <c r="F37" s="184" t="s">
        <v>5879</v>
      </c>
      <c r="G37" s="184">
        <v>1.110148520444</v>
      </c>
      <c r="H37" s="184">
        <v>1.1359149463999999E-2</v>
      </c>
      <c r="I37" s="184">
        <v>2.667187574E-2</v>
      </c>
      <c r="J37" s="328">
        <v>0.87503697524000001</v>
      </c>
      <c r="K37" s="184">
        <v>0.19708052000000001</v>
      </c>
      <c r="L37" s="184">
        <v>1.2760489E-2</v>
      </c>
      <c r="M37" s="331">
        <v>8.4023572000000001E-3</v>
      </c>
      <c r="N37" s="184">
        <v>8.3210508000000002E-3</v>
      </c>
      <c r="O37" s="331">
        <v>2.1946123E-3</v>
      </c>
      <c r="P37" s="331">
        <v>6.2641254E-5</v>
      </c>
      <c r="Q37" s="331">
        <v>7.8084510999999995E-4</v>
      </c>
      <c r="R37" s="331">
        <v>4.5278132000000004E-3</v>
      </c>
      <c r="S37" s="331">
        <v>4.6762224000000002E-4</v>
      </c>
      <c r="T37" s="331">
        <v>8.4863137000000001E-4</v>
      </c>
      <c r="U37" s="331">
        <v>3.9114642999999998E-2</v>
      </c>
      <c r="V37" s="331">
        <v>1.3258496999999999E-4</v>
      </c>
      <c r="W37" s="331">
        <v>0.83545471000000004</v>
      </c>
      <c r="X37" s="331">
        <v>0</v>
      </c>
      <c r="Y37"/>
      <c r="Z37" s="288">
        <v>1.3138701333333334</v>
      </c>
      <c r="AA37"/>
      <c r="AB37" s="164">
        <v>21.129109</v>
      </c>
      <c r="AC37" s="164">
        <v>17.291288999999999</v>
      </c>
      <c r="AD37" s="164">
        <v>2.0362735999999999</v>
      </c>
      <c r="AE37" s="164">
        <v>0</v>
      </c>
      <c r="AF37" s="164">
        <v>0.4752885</v>
      </c>
      <c r="AG37" s="164">
        <v>0.89982379000000001</v>
      </c>
      <c r="AH37" s="164">
        <v>0.42643490000000001</v>
      </c>
      <c r="AI37"/>
      <c r="AJ37" s="185">
        <v>6.1027612000000002E-2</v>
      </c>
      <c r="AK37" s="185">
        <v>5.6277661E-2</v>
      </c>
      <c r="AL37" s="185">
        <v>3.8043260999999998E-3</v>
      </c>
      <c r="AM37" s="185">
        <v>9.4562510999999995E-4</v>
      </c>
      <c r="AN37" s="176">
        <v>3.3739605000000001E-6</v>
      </c>
      <c r="AO37" s="176">
        <v>1.4069253E-8</v>
      </c>
      <c r="AP37" s="176">
        <v>0.13244048999999999</v>
      </c>
      <c r="AQ37" s="192">
        <v>1.2195308000000001E-6</v>
      </c>
      <c r="AR37" s="192">
        <v>3.6796280999999998E-9</v>
      </c>
      <c r="AS37" s="192">
        <v>1.0053229000000001E-13</v>
      </c>
      <c r="AT37" s="192">
        <v>2.0442045999999999E-12</v>
      </c>
      <c r="AU37" s="192">
        <v>0</v>
      </c>
      <c r="AV37" s="192">
        <v>3.2723365999999998E-10</v>
      </c>
      <c r="AW37" s="192">
        <v>2.6200513000000002E-7</v>
      </c>
      <c r="AX37" s="192">
        <v>6.3644271000000003E-11</v>
      </c>
      <c r="AY37" s="192">
        <v>2.8041265999999998E-10</v>
      </c>
      <c r="AZ37" s="192">
        <v>2.3391502999999999E-14</v>
      </c>
      <c r="BA37" s="192">
        <v>3.4690853000000002E-16</v>
      </c>
      <c r="BB37" s="192">
        <v>4.4288614999999999E-13</v>
      </c>
      <c r="BC37" s="192">
        <v>1.8343851999999999E-12</v>
      </c>
      <c r="BD37" s="192">
        <v>8.8297804000000004E-15</v>
      </c>
      <c r="BE37" s="192">
        <v>1.7848610000000001E-11</v>
      </c>
      <c r="BF37" s="192">
        <v>3.8341110000000001E-10</v>
      </c>
      <c r="BG37" s="192">
        <v>1.9545722999999999E-20</v>
      </c>
      <c r="BH37" s="193">
        <v>4.7950854999999999E-5</v>
      </c>
      <c r="BI37" s="193">
        <v>0.13239254</v>
      </c>
      <c r="BJ37" s="192">
        <v>1.8916940000000001E-6</v>
      </c>
      <c r="BK37" s="192">
        <v>1.0037560000000001E-8</v>
      </c>
      <c r="BL37" s="192">
        <v>5.5978700000000003E-12</v>
      </c>
      <c r="BM37"/>
      <c r="BN37" s="164">
        <v>5.524398E-4</v>
      </c>
      <c r="BO37" s="186">
        <v>1.9765217E-6</v>
      </c>
      <c r="BP37" s="186">
        <v>3.6634185000000001E-5</v>
      </c>
      <c r="BQ37" s="186">
        <v>5.3407855000000001E-7</v>
      </c>
      <c r="BR37" s="186">
        <v>2.7578621E-6</v>
      </c>
      <c r="BS37" s="186">
        <v>8.2708657000000003E-8</v>
      </c>
      <c r="BT37" s="186">
        <v>5.7365906000000001E-10</v>
      </c>
      <c r="BU37" s="186">
        <v>1.2504191999999999E-7</v>
      </c>
      <c r="BV37" s="186">
        <v>1.2279292000000001E-7</v>
      </c>
      <c r="BW37" s="186">
        <v>5.6460603000000002E-7</v>
      </c>
      <c r="BX37" s="186">
        <v>0</v>
      </c>
      <c r="BY37" s="186">
        <v>4.3222874000000002E-17</v>
      </c>
      <c r="BZ37" s="186">
        <v>3.5391504999999999E-13</v>
      </c>
      <c r="CA37" s="186">
        <v>1.7112525000000001E-6</v>
      </c>
      <c r="CB37" s="186">
        <v>2.3798276999999999E-5</v>
      </c>
      <c r="CC37" s="186">
        <v>7.9640670999999993E-9</v>
      </c>
      <c r="CD37" s="164">
        <v>4.8412393000000001E-4</v>
      </c>
      <c r="CE37"/>
      <c r="CF37" s="329">
        <v>2.9955852999999999E-13</v>
      </c>
      <c r="CG37" s="330">
        <v>1.3136691</v>
      </c>
      <c r="CH37" s="330">
        <v>2.9070274000000001E-3</v>
      </c>
      <c r="CI37" s="330">
        <v>1.3724771E-3</v>
      </c>
      <c r="CJ37" s="329">
        <v>5.0786284999999995E-4</v>
      </c>
      <c r="CK37" s="329">
        <v>2.0109809E-10</v>
      </c>
      <c r="CL37" s="329">
        <v>2.3972633000000001E-8</v>
      </c>
      <c r="CM37" s="330">
        <v>1.1195742E-4</v>
      </c>
      <c r="CN37" s="330">
        <v>0.35960453999999997</v>
      </c>
      <c r="CO37" s="330">
        <v>1.8468294999999999</v>
      </c>
      <c r="CP37"/>
      <c r="CQ37">
        <v>0.19708052000000001</v>
      </c>
      <c r="CR37">
        <v>3.7049808864E-2</v>
      </c>
      <c r="CS37">
        <v>0.86114536940000008</v>
      </c>
      <c r="CT37">
        <v>2.667187574E-2</v>
      </c>
      <c r="CU37">
        <v>3.9582265239999997E-2</v>
      </c>
      <c r="CV37" s="134"/>
      <c r="CW37" s="375"/>
      <c r="CX37" s="32"/>
      <c r="CY37" s="32"/>
      <c r="CZ37" s="32"/>
      <c r="DA37" s="236"/>
      <c r="DB37" s="253"/>
      <c r="DC37" s="252"/>
      <c r="DD37" s="252"/>
      <c r="DE37"/>
      <c r="DF37"/>
      <c r="DG37"/>
      <c r="DH37"/>
      <c r="DI37"/>
      <c r="DJ37"/>
      <c r="DK37"/>
      <c r="DL37"/>
    </row>
    <row r="38" spans="1:116" ht="14.4" x14ac:dyDescent="0.3">
      <c r="A38" t="s">
        <v>5880</v>
      </c>
      <c r="B38" s="113" t="s">
        <v>912</v>
      </c>
      <c r="C38" s="182" t="s">
        <v>952</v>
      </c>
      <c r="D38" s="183" t="s">
        <v>2545</v>
      </c>
      <c r="E38" s="181" t="s">
        <v>943</v>
      </c>
      <c r="F38" s="184" t="s">
        <v>5881</v>
      </c>
      <c r="G38" s="184">
        <v>0.19636589097400001</v>
      </c>
      <c r="H38" s="184">
        <v>5.9805175010000005E-3</v>
      </c>
      <c r="I38" s="184">
        <v>2.9909977893000001E-2</v>
      </c>
      <c r="J38" s="328">
        <v>1.6144995580000002E-2</v>
      </c>
      <c r="K38" s="184">
        <v>0.1443304</v>
      </c>
      <c r="L38" s="184">
        <v>3.1219234000000001E-3</v>
      </c>
      <c r="M38" s="331">
        <v>2.5489339000000001E-3</v>
      </c>
      <c r="N38" s="184">
        <v>3.9650166000000002E-3</v>
      </c>
      <c r="O38" s="331">
        <v>1.4393377E-3</v>
      </c>
      <c r="P38" s="331">
        <v>2.0223121E-5</v>
      </c>
      <c r="Q38" s="331">
        <v>5.5594008E-4</v>
      </c>
      <c r="R38" s="331">
        <v>2.3057088999999999E-2</v>
      </c>
      <c r="S38" s="331">
        <v>1.2616138000000001E-4</v>
      </c>
      <c r="T38" s="184">
        <v>1.1331202999999999E-3</v>
      </c>
      <c r="U38" s="331">
        <v>9.0085252000000008E-3</v>
      </c>
      <c r="V38" s="331">
        <v>4.8911293000000001E-5</v>
      </c>
      <c r="W38" s="331">
        <v>7.0103090000000002E-3</v>
      </c>
      <c r="X38" s="331">
        <v>0</v>
      </c>
      <c r="Y38"/>
      <c r="Z38" s="288">
        <v>0.96220266666666665</v>
      </c>
      <c r="AA38"/>
      <c r="AB38" s="164">
        <v>4.0090184999999998</v>
      </c>
      <c r="AC38" s="164">
        <v>3.7870851999999999</v>
      </c>
      <c r="AD38" s="164">
        <v>7.7452634000000006E-2</v>
      </c>
      <c r="AE38" s="164">
        <v>0</v>
      </c>
      <c r="AF38" s="164">
        <v>6.1497212000000002E-2</v>
      </c>
      <c r="AG38" s="164">
        <v>6.6496125000000003E-2</v>
      </c>
      <c r="AH38" s="164">
        <v>1.6487369000000002E-2</v>
      </c>
      <c r="AI38"/>
      <c r="AJ38" s="185">
        <v>2.2825030999999999E-2</v>
      </c>
      <c r="AK38" s="185">
        <v>2.1635005999999998E-2</v>
      </c>
      <c r="AL38" s="185">
        <v>9.3321824E-4</v>
      </c>
      <c r="AM38" s="185">
        <v>2.5680724999999999E-4</v>
      </c>
      <c r="AN38" s="176">
        <v>1.2970627E-6</v>
      </c>
      <c r="AO38" s="176">
        <v>3.4512508999999999E-9</v>
      </c>
      <c r="AP38" s="176">
        <v>3.5967402000000002E-2</v>
      </c>
      <c r="AQ38" s="192">
        <v>1.0444872000000001E-6</v>
      </c>
      <c r="AR38" s="192">
        <v>3.1480309999999998E-9</v>
      </c>
      <c r="AS38" s="192">
        <v>8.5914629000000003E-14</v>
      </c>
      <c r="AT38" s="192">
        <v>2.7294888E-12</v>
      </c>
      <c r="AU38" s="192">
        <v>0</v>
      </c>
      <c r="AV38" s="192">
        <v>1.481273E-10</v>
      </c>
      <c r="AW38" s="192">
        <v>6.8664005999999994E-8</v>
      </c>
      <c r="AX38" s="192">
        <v>2.4852358000000001E-11</v>
      </c>
      <c r="AY38" s="192">
        <v>7.4451741999999996E-11</v>
      </c>
      <c r="AZ38" s="192">
        <v>3.1233099E-14</v>
      </c>
      <c r="BA38" s="192">
        <v>4.6320359999999996E-16</v>
      </c>
      <c r="BB38" s="192">
        <v>1.6181064000000001E-13</v>
      </c>
      <c r="BC38" s="192">
        <v>4.7691019999999998E-15</v>
      </c>
      <c r="BD38" s="192">
        <v>1.1566523E-15</v>
      </c>
      <c r="BE38" s="192">
        <v>7.5713939999999996E-12</v>
      </c>
      <c r="BF38" s="192">
        <v>1.3168062999999999E-10</v>
      </c>
      <c r="BG38" s="192">
        <v>2.6098088E-20</v>
      </c>
      <c r="BH38" s="193">
        <v>1.0732658999999999E-5</v>
      </c>
      <c r="BI38" s="193">
        <v>3.5956670000000003E-2</v>
      </c>
      <c r="BJ38" s="192">
        <v>1.8362133999999999E-7</v>
      </c>
      <c r="BK38" s="192">
        <v>2.0339594E-10</v>
      </c>
      <c r="BL38" s="192">
        <v>2.3447032E-13</v>
      </c>
      <c r="BM38"/>
      <c r="BN38" s="186">
        <v>3.8546084999999999E-5</v>
      </c>
      <c r="BO38" s="186">
        <v>5.4919304000000003E-7</v>
      </c>
      <c r="BP38" s="186">
        <v>2.6828762999999998E-5</v>
      </c>
      <c r="BQ38" s="186">
        <v>2.7016796E-6</v>
      </c>
      <c r="BR38" s="186">
        <v>6.5837948000000002E-7</v>
      </c>
      <c r="BS38" s="186">
        <v>6.7414961000000003E-8</v>
      </c>
      <c r="BT38" s="186">
        <v>7.6596831999999995E-10</v>
      </c>
      <c r="BU38" s="186">
        <v>1.0166444E-7</v>
      </c>
      <c r="BV38" s="186">
        <v>4.1260943999999997E-8</v>
      </c>
      <c r="BW38" s="186">
        <v>3.8314360000000001E-7</v>
      </c>
      <c r="BX38" s="186">
        <v>0</v>
      </c>
      <c r="BY38" s="186">
        <v>5.7712593000000004E-17</v>
      </c>
      <c r="BZ38" s="186">
        <v>4.7255893999999997E-13</v>
      </c>
      <c r="CA38" s="186">
        <v>7.8726506999999999E-7</v>
      </c>
      <c r="CB38" s="186">
        <v>4.7180305999999996E-6</v>
      </c>
      <c r="CC38" s="186">
        <v>1.0633368E-8</v>
      </c>
      <c r="CD38" s="186">
        <v>1.6978911999999999E-6</v>
      </c>
      <c r="CE38"/>
      <c r="CF38" s="329">
        <v>3.9998033000000001E-13</v>
      </c>
      <c r="CG38" s="330">
        <v>0.83903116</v>
      </c>
      <c r="CH38" s="330">
        <v>2.6497178000000001E-3</v>
      </c>
      <c r="CI38" s="330">
        <v>1.3721281000000001E-3</v>
      </c>
      <c r="CJ38" s="329">
        <v>1.2181612E-4</v>
      </c>
      <c r="CK38" s="329">
        <v>7.3900458999999998E-11</v>
      </c>
      <c r="CL38" s="329">
        <v>8.6958931999999996E-9</v>
      </c>
      <c r="CM38" s="329">
        <v>2.6918667999999999E-5</v>
      </c>
      <c r="CN38" s="330">
        <v>3.0354176000000001E-3</v>
      </c>
      <c r="CO38" s="330">
        <v>0.49347306000000002</v>
      </c>
      <c r="CP38"/>
      <c r="CQ38">
        <v>0.1443304</v>
      </c>
      <c r="CR38">
        <v>3.4708463800999997E-2</v>
      </c>
      <c r="CS38">
        <v>3.5738255300000001E-2</v>
      </c>
      <c r="CT38">
        <v>2.9909977892999998E-2</v>
      </c>
      <c r="CU38">
        <v>9.1346865800000007E-3</v>
      </c>
      <c r="CV38" s="134"/>
      <c r="CW38" s="375"/>
      <c r="CX38" s="32"/>
      <c r="CY38" s="32"/>
      <c r="CZ38" s="32"/>
      <c r="DA38" s="236"/>
      <c r="DB38" s="253"/>
      <c r="DC38" s="252"/>
      <c r="DD38" s="252"/>
      <c r="DE38"/>
      <c r="DF38"/>
      <c r="DG38"/>
      <c r="DH38"/>
      <c r="DI38"/>
      <c r="DJ38"/>
      <c r="DK38"/>
      <c r="DL38"/>
    </row>
    <row r="39" spans="1:116" ht="14.4" x14ac:dyDescent="0.3">
      <c r="A39" t="s">
        <v>5882</v>
      </c>
      <c r="B39" s="113" t="s">
        <v>912</v>
      </c>
      <c r="C39" s="182" t="s">
        <v>953</v>
      </c>
      <c r="D39" s="183" t="s">
        <v>2545</v>
      </c>
      <c r="E39" s="181" t="s">
        <v>943</v>
      </c>
      <c r="F39" s="184" t="s">
        <v>5883</v>
      </c>
      <c r="G39" s="184">
        <v>0.29063809197400003</v>
      </c>
      <c r="H39" s="184">
        <v>5.9805175010000005E-3</v>
      </c>
      <c r="I39" s="184">
        <v>2.9909977992999999E-2</v>
      </c>
      <c r="J39" s="328">
        <v>0.11041719648000001</v>
      </c>
      <c r="K39" s="184">
        <v>0.1443304</v>
      </c>
      <c r="L39" s="184">
        <v>3.1219235000000001E-3</v>
      </c>
      <c r="M39" s="331">
        <v>2.5489339000000001E-3</v>
      </c>
      <c r="N39" s="184">
        <v>3.9650166000000002E-3</v>
      </c>
      <c r="O39" s="331">
        <v>1.4393377E-3</v>
      </c>
      <c r="P39" s="331">
        <v>2.0223121E-5</v>
      </c>
      <c r="Q39" s="331">
        <v>5.5594008E-4</v>
      </c>
      <c r="R39" s="331">
        <v>2.3057088999999999E-2</v>
      </c>
      <c r="S39" s="331">
        <v>1.2616138000000001E-4</v>
      </c>
      <c r="T39" s="184">
        <v>1.1331202999999999E-3</v>
      </c>
      <c r="U39" s="331">
        <v>9.0085250999999995E-3</v>
      </c>
      <c r="V39" s="331">
        <v>4.8911293000000001E-5</v>
      </c>
      <c r="W39" s="331">
        <v>0.10128251000000001</v>
      </c>
      <c r="X39" s="331">
        <v>0</v>
      </c>
      <c r="Y39"/>
      <c r="Z39" s="288">
        <v>0.96220266666666665</v>
      </c>
      <c r="AA39"/>
      <c r="AB39" s="164">
        <v>4.0090184999999998</v>
      </c>
      <c r="AC39" s="164">
        <v>3.7870851999999999</v>
      </c>
      <c r="AD39" s="164">
        <v>7.7452634000000006E-2</v>
      </c>
      <c r="AE39" s="164">
        <v>0</v>
      </c>
      <c r="AF39" s="164">
        <v>6.1497211000000003E-2</v>
      </c>
      <c r="AG39" s="164">
        <v>6.6496124000000004E-2</v>
      </c>
      <c r="AH39" s="164">
        <v>1.6487369000000002E-2</v>
      </c>
      <c r="AI39"/>
      <c r="AJ39" s="185">
        <v>2.2812498E-2</v>
      </c>
      <c r="AK39" s="185">
        <v>2.1421240000000001E-2</v>
      </c>
      <c r="AL39" s="185">
        <v>1.1344510000000001E-3</v>
      </c>
      <c r="AM39" s="185">
        <v>2.5680724999999999E-4</v>
      </c>
      <c r="AN39" s="176">
        <v>1.2842469999999999E-6</v>
      </c>
      <c r="AO39" s="176">
        <v>4.1954547999999999E-9</v>
      </c>
      <c r="AP39" s="176">
        <v>3.5967402000000002E-2</v>
      </c>
      <c r="AQ39" s="192">
        <v>1.0444872000000001E-6</v>
      </c>
      <c r="AR39" s="192">
        <v>3.1480309999999998E-9</v>
      </c>
      <c r="AS39" s="192">
        <v>8.5914629000000003E-14</v>
      </c>
      <c r="AT39" s="192">
        <v>2.7294887E-12</v>
      </c>
      <c r="AU39" s="192">
        <v>0</v>
      </c>
      <c r="AV39" s="192">
        <v>1.481273E-10</v>
      </c>
      <c r="AW39" s="192">
        <v>6.8664005999999994E-8</v>
      </c>
      <c r="AX39" s="192">
        <v>2.4852358000000001E-11</v>
      </c>
      <c r="AY39" s="192">
        <v>7.4451741999999996E-11</v>
      </c>
      <c r="AZ39" s="192">
        <v>3.1233098000000001E-14</v>
      </c>
      <c r="BA39" s="192">
        <v>4.6320359999999996E-16</v>
      </c>
      <c r="BB39" s="192">
        <v>1.6181064000000001E-13</v>
      </c>
      <c r="BC39" s="192">
        <v>4.7691019999999998E-15</v>
      </c>
      <c r="BD39" s="192">
        <v>1.1566523E-15</v>
      </c>
      <c r="BE39" s="192">
        <v>7.5713939999999996E-12</v>
      </c>
      <c r="BF39" s="192">
        <v>1.3168062999999999E-10</v>
      </c>
      <c r="BG39" s="192">
        <v>2.6098088E-20</v>
      </c>
      <c r="BH39" s="193">
        <v>1.0732658999999999E-5</v>
      </c>
      <c r="BI39" s="193">
        <v>3.5956670000000003E-2</v>
      </c>
      <c r="BJ39" s="192">
        <v>1.7080565E-7</v>
      </c>
      <c r="BK39" s="192">
        <v>9.4739086000000008E-10</v>
      </c>
      <c r="BL39" s="192">
        <v>4.4343185000000002E-13</v>
      </c>
      <c r="BM39"/>
      <c r="BN39" s="186">
        <v>6.7009832000000004E-5</v>
      </c>
      <c r="BO39" s="186">
        <v>5.4919304000000003E-7</v>
      </c>
      <c r="BP39" s="186">
        <v>2.6828762999999998E-5</v>
      </c>
      <c r="BQ39" s="186">
        <v>2.7016796E-6</v>
      </c>
      <c r="BR39" s="186">
        <v>6.5837949000000005E-7</v>
      </c>
      <c r="BS39" s="186">
        <v>6.7414961000000003E-8</v>
      </c>
      <c r="BT39" s="186">
        <v>7.6596831000000001E-10</v>
      </c>
      <c r="BU39" s="186">
        <v>1.0166444E-7</v>
      </c>
      <c r="BV39" s="186">
        <v>4.1260943999999997E-8</v>
      </c>
      <c r="BW39" s="186">
        <v>3.8314360000000001E-7</v>
      </c>
      <c r="BX39" s="186">
        <v>0</v>
      </c>
      <c r="BY39" s="186">
        <v>5.7712593000000004E-17</v>
      </c>
      <c r="BZ39" s="186">
        <v>4.7255892999999999E-13</v>
      </c>
      <c r="CA39" s="186">
        <v>7.8726506999999999E-7</v>
      </c>
      <c r="CB39" s="186">
        <v>4.7180305999999996E-6</v>
      </c>
      <c r="CC39" s="186">
        <v>1.0633368E-8</v>
      </c>
      <c r="CD39" s="186">
        <v>3.0161638E-5</v>
      </c>
      <c r="CE39"/>
      <c r="CF39" s="329">
        <v>3.9998033000000001E-13</v>
      </c>
      <c r="CG39" s="330">
        <v>0.83903116</v>
      </c>
      <c r="CH39" s="330">
        <v>2.6497177E-3</v>
      </c>
      <c r="CI39" s="330">
        <v>1.3721281000000001E-3</v>
      </c>
      <c r="CJ39" s="329">
        <v>1.2181612E-4</v>
      </c>
      <c r="CK39" s="329">
        <v>7.3900458999999998E-11</v>
      </c>
      <c r="CL39" s="329">
        <v>8.6958931999999996E-9</v>
      </c>
      <c r="CM39" s="329">
        <v>2.6918667999999999E-5</v>
      </c>
      <c r="CN39" s="330">
        <v>3.0354176000000001E-3</v>
      </c>
      <c r="CO39" s="330">
        <v>0.49347306000000002</v>
      </c>
      <c r="CP39"/>
      <c r="CQ39">
        <v>0.1443304</v>
      </c>
      <c r="CR39">
        <v>3.4708463900999999E-2</v>
      </c>
      <c r="CS39">
        <v>0.1300104564</v>
      </c>
      <c r="CT39">
        <v>2.9909977992999999E-2</v>
      </c>
      <c r="CU39">
        <v>9.1346864799999993E-3</v>
      </c>
      <c r="CV39" s="134"/>
      <c r="CW39" s="375"/>
      <c r="CX39" s="32"/>
      <c r="CY39" s="32"/>
      <c r="CZ39" s="11"/>
      <c r="DA39" s="236"/>
      <c r="DB39" s="253"/>
      <c r="DC39" s="252"/>
      <c r="DD39" s="252"/>
      <c r="DE39"/>
      <c r="DF39"/>
      <c r="DG39"/>
      <c r="DH39"/>
      <c r="DI39"/>
      <c r="DJ39"/>
      <c r="DK39"/>
      <c r="DL39"/>
    </row>
    <row r="40" spans="1:116" ht="14.4" x14ac:dyDescent="0.3">
      <c r="A40" t="s">
        <v>5884</v>
      </c>
      <c r="B40" s="113" t="s">
        <v>912</v>
      </c>
      <c r="C40" s="182" t="s">
        <v>954</v>
      </c>
      <c r="D40" s="183" t="s">
        <v>2545</v>
      </c>
      <c r="E40" s="181" t="s">
        <v>943</v>
      </c>
      <c r="F40" s="184" t="s">
        <v>5885</v>
      </c>
      <c r="G40" s="184">
        <v>0.24102461897400002</v>
      </c>
      <c r="H40" s="184">
        <v>5.9805175010000005E-3</v>
      </c>
      <c r="I40" s="184">
        <v>2.9909977893000001E-2</v>
      </c>
      <c r="J40" s="328">
        <v>6.0803723580000003E-2</v>
      </c>
      <c r="K40" s="184">
        <v>0.1443304</v>
      </c>
      <c r="L40" s="184">
        <v>3.1219234000000001E-3</v>
      </c>
      <c r="M40" s="331">
        <v>2.5489339000000001E-3</v>
      </c>
      <c r="N40" s="184">
        <v>3.9650166000000002E-3</v>
      </c>
      <c r="O40" s="331">
        <v>1.4393377E-3</v>
      </c>
      <c r="P40" s="331">
        <v>2.0223121E-5</v>
      </c>
      <c r="Q40" s="331">
        <v>5.5594008E-4</v>
      </c>
      <c r="R40" s="331">
        <v>2.3057088999999999E-2</v>
      </c>
      <c r="S40" s="331">
        <v>1.2616138000000001E-4</v>
      </c>
      <c r="T40" s="184">
        <v>1.1331202999999999E-3</v>
      </c>
      <c r="U40" s="331">
        <v>9.0085252000000008E-3</v>
      </c>
      <c r="V40" s="331">
        <v>4.8911293000000001E-5</v>
      </c>
      <c r="W40" s="331">
        <v>5.1669037000000001E-2</v>
      </c>
      <c r="X40" s="331">
        <v>0</v>
      </c>
      <c r="Y40"/>
      <c r="Z40" s="288">
        <v>0.96220266666666665</v>
      </c>
      <c r="AA40"/>
      <c r="AB40" s="164">
        <v>4.0090184999999998</v>
      </c>
      <c r="AC40" s="164">
        <v>3.7870851999999999</v>
      </c>
      <c r="AD40" s="164">
        <v>7.7452634000000006E-2</v>
      </c>
      <c r="AE40" s="164">
        <v>0</v>
      </c>
      <c r="AF40" s="164">
        <v>6.1497212000000002E-2</v>
      </c>
      <c r="AG40" s="164">
        <v>6.6496125000000003E-2</v>
      </c>
      <c r="AH40" s="164">
        <v>1.6487369000000002E-2</v>
      </c>
      <c r="AI40"/>
      <c r="AJ40" s="185">
        <v>4.2693132000000002E-2</v>
      </c>
      <c r="AK40" s="185">
        <v>4.1152235000000002E-2</v>
      </c>
      <c r="AL40" s="185">
        <v>1.2840899000000001E-3</v>
      </c>
      <c r="AM40" s="185">
        <v>2.5680724999999999E-4</v>
      </c>
      <c r="AN40" s="176">
        <v>2.4671604000000002E-6</v>
      </c>
      <c r="AO40" s="176">
        <v>4.7488532000000004E-9</v>
      </c>
      <c r="AP40" s="176">
        <v>3.5967402000000002E-2</v>
      </c>
      <c r="AQ40" s="192">
        <v>1.0444872000000001E-6</v>
      </c>
      <c r="AR40" s="192">
        <v>3.1480309999999998E-9</v>
      </c>
      <c r="AS40" s="192">
        <v>8.5914629000000003E-14</v>
      </c>
      <c r="AT40" s="192">
        <v>2.7294888E-12</v>
      </c>
      <c r="AU40" s="192">
        <v>0</v>
      </c>
      <c r="AV40" s="192">
        <v>1.481273E-10</v>
      </c>
      <c r="AW40" s="192">
        <v>6.8664005999999994E-8</v>
      </c>
      <c r="AX40" s="192">
        <v>2.4852358000000001E-11</v>
      </c>
      <c r="AY40" s="192">
        <v>7.4451741999999996E-11</v>
      </c>
      <c r="AZ40" s="192">
        <v>3.1233099E-14</v>
      </c>
      <c r="BA40" s="192">
        <v>4.6320359999999996E-16</v>
      </c>
      <c r="BB40" s="192">
        <v>1.6181064000000001E-13</v>
      </c>
      <c r="BC40" s="192">
        <v>4.7691019999999998E-15</v>
      </c>
      <c r="BD40" s="192">
        <v>1.1566523E-15</v>
      </c>
      <c r="BE40" s="192">
        <v>7.5713939999999996E-12</v>
      </c>
      <c r="BF40" s="192">
        <v>1.3168062999999999E-10</v>
      </c>
      <c r="BG40" s="192">
        <v>2.6098088E-20</v>
      </c>
      <c r="BH40" s="193">
        <v>1.0732658999999999E-5</v>
      </c>
      <c r="BI40" s="193">
        <v>3.5956670000000003E-2</v>
      </c>
      <c r="BJ40" s="192">
        <v>1.3537189999999999E-6</v>
      </c>
      <c r="BK40" s="192">
        <v>1.4995040999999999E-9</v>
      </c>
      <c r="BL40" s="192">
        <v>1.7285950000000001E-12</v>
      </c>
      <c r="BM40"/>
      <c r="BN40" s="186">
        <v>4.9365625999999998E-5</v>
      </c>
      <c r="BO40" s="186">
        <v>5.4919304000000003E-7</v>
      </c>
      <c r="BP40" s="186">
        <v>2.6828762999999998E-5</v>
      </c>
      <c r="BQ40" s="186">
        <v>2.7016796E-6</v>
      </c>
      <c r="BR40" s="186">
        <v>6.5837948000000002E-7</v>
      </c>
      <c r="BS40" s="186">
        <v>6.7414961000000003E-8</v>
      </c>
      <c r="BT40" s="186">
        <v>7.6596831999999995E-10</v>
      </c>
      <c r="BU40" s="186">
        <v>1.0166444E-7</v>
      </c>
      <c r="BV40" s="186">
        <v>4.1260943999999997E-8</v>
      </c>
      <c r="BW40" s="186">
        <v>3.8314360000000001E-7</v>
      </c>
      <c r="BX40" s="186">
        <v>0</v>
      </c>
      <c r="BY40" s="186">
        <v>5.7712593000000004E-17</v>
      </c>
      <c r="BZ40" s="186">
        <v>4.7255893999999997E-13</v>
      </c>
      <c r="CA40" s="186">
        <v>7.8726506999999999E-7</v>
      </c>
      <c r="CB40" s="186">
        <v>4.7180305999999996E-6</v>
      </c>
      <c r="CC40" s="186">
        <v>1.0633368E-8</v>
      </c>
      <c r="CD40" s="186">
        <v>1.2517432000000001E-5</v>
      </c>
      <c r="CE40"/>
      <c r="CF40" s="329">
        <v>3.9998033000000001E-13</v>
      </c>
      <c r="CG40" s="330">
        <v>0.83903116</v>
      </c>
      <c r="CH40" s="330">
        <v>2.6497178000000001E-3</v>
      </c>
      <c r="CI40" s="330">
        <v>1.3721281000000001E-3</v>
      </c>
      <c r="CJ40" s="329">
        <v>1.2181612E-4</v>
      </c>
      <c r="CK40" s="329">
        <v>7.3900458999999998E-11</v>
      </c>
      <c r="CL40" s="329">
        <v>8.6958931999999996E-9</v>
      </c>
      <c r="CM40" s="329">
        <v>2.6918667999999999E-5</v>
      </c>
      <c r="CN40" s="330">
        <v>3.0354176000000001E-3</v>
      </c>
      <c r="CO40" s="330">
        <v>0.49347306000000002</v>
      </c>
      <c r="CP40"/>
      <c r="CQ40">
        <v>0.1443304</v>
      </c>
      <c r="CR40">
        <v>3.4708463800999997E-2</v>
      </c>
      <c r="CS40">
        <v>8.0396983300000002E-2</v>
      </c>
      <c r="CT40">
        <v>2.9909977892999998E-2</v>
      </c>
      <c r="CU40">
        <v>9.1346865800000007E-3</v>
      </c>
      <c r="CV40" s="134"/>
      <c r="CW40" s="375"/>
      <c r="CX40" s="32"/>
      <c r="CZ40" s="106"/>
      <c r="DA40" s="236"/>
      <c r="DB40" s="253"/>
      <c r="DC40" s="252"/>
      <c r="DD40" s="252"/>
      <c r="DE40"/>
      <c r="DF40"/>
      <c r="DG40"/>
      <c r="DH40"/>
      <c r="DI40"/>
      <c r="DJ40"/>
      <c r="DK40"/>
      <c r="DL40"/>
    </row>
    <row r="41" spans="1:116" ht="14.4" x14ac:dyDescent="0.3">
      <c r="A41" t="s">
        <v>5886</v>
      </c>
      <c r="B41" s="113" t="s">
        <v>912</v>
      </c>
      <c r="C41" s="182" t="s">
        <v>955</v>
      </c>
      <c r="D41" s="183" t="s">
        <v>2545</v>
      </c>
      <c r="E41" s="181" t="s">
        <v>943</v>
      </c>
      <c r="F41" s="184" t="s">
        <v>5887</v>
      </c>
      <c r="G41" s="184">
        <v>0.69171933197400004</v>
      </c>
      <c r="H41" s="184">
        <v>5.9805175010000005E-3</v>
      </c>
      <c r="I41" s="184">
        <v>2.9909977893000001E-2</v>
      </c>
      <c r="J41" s="328">
        <v>0.51149843658000005</v>
      </c>
      <c r="K41" s="184">
        <v>0.1443304</v>
      </c>
      <c r="L41" s="184">
        <v>3.1219234000000001E-3</v>
      </c>
      <c r="M41" s="331">
        <v>2.5489339000000001E-3</v>
      </c>
      <c r="N41" s="184">
        <v>3.9650166000000002E-3</v>
      </c>
      <c r="O41" s="331">
        <v>1.4393377E-3</v>
      </c>
      <c r="P41" s="331">
        <v>2.0223121E-5</v>
      </c>
      <c r="Q41" s="331">
        <v>5.5594008E-4</v>
      </c>
      <c r="R41" s="331">
        <v>2.3057088999999999E-2</v>
      </c>
      <c r="S41" s="331">
        <v>1.2616138000000001E-4</v>
      </c>
      <c r="T41" s="184">
        <v>1.1331202999999999E-3</v>
      </c>
      <c r="U41" s="331">
        <v>9.0085252000000008E-3</v>
      </c>
      <c r="V41" s="331">
        <v>4.8911293000000001E-5</v>
      </c>
      <c r="W41" s="331">
        <v>0.50236375</v>
      </c>
      <c r="X41" s="331">
        <v>0</v>
      </c>
      <c r="Y41"/>
      <c r="Z41" s="288">
        <v>0.96220266666666665</v>
      </c>
      <c r="AA41"/>
      <c r="AB41" s="164">
        <v>4.0090184999999998</v>
      </c>
      <c r="AC41" s="164">
        <v>3.7870851999999999</v>
      </c>
      <c r="AD41" s="164">
        <v>7.7452634000000006E-2</v>
      </c>
      <c r="AE41" s="164">
        <v>0</v>
      </c>
      <c r="AF41" s="164">
        <v>6.1497212000000002E-2</v>
      </c>
      <c r="AG41" s="164">
        <v>6.6496125000000003E-2</v>
      </c>
      <c r="AH41" s="164">
        <v>1.6487369000000002E-2</v>
      </c>
      <c r="AI41"/>
      <c r="AJ41" s="185">
        <v>2.1380857999999999E-2</v>
      </c>
      <c r="AK41" s="185">
        <v>1.9151176999999998E-2</v>
      </c>
      <c r="AL41" s="185">
        <v>1.9728733000000001E-3</v>
      </c>
      <c r="AM41" s="185">
        <v>2.5680724999999999E-4</v>
      </c>
      <c r="AN41" s="176">
        <v>1.1481521E-6</v>
      </c>
      <c r="AO41" s="176">
        <v>7.2961289000000002E-9</v>
      </c>
      <c r="AP41" s="176">
        <v>3.5967402000000002E-2</v>
      </c>
      <c r="AQ41" s="192">
        <v>1.0444872000000001E-6</v>
      </c>
      <c r="AR41" s="192">
        <v>3.1480309999999998E-9</v>
      </c>
      <c r="AS41" s="192">
        <v>8.5914629000000003E-14</v>
      </c>
      <c r="AT41" s="192">
        <v>2.7294888E-12</v>
      </c>
      <c r="AU41" s="192">
        <v>0</v>
      </c>
      <c r="AV41" s="192">
        <v>1.481273E-10</v>
      </c>
      <c r="AW41" s="192">
        <v>6.8664005999999994E-8</v>
      </c>
      <c r="AX41" s="192">
        <v>2.4852358000000001E-11</v>
      </c>
      <c r="AY41" s="192">
        <v>7.4451741999999996E-11</v>
      </c>
      <c r="AZ41" s="192">
        <v>3.1233099E-14</v>
      </c>
      <c r="BA41" s="192">
        <v>4.6320359999999996E-16</v>
      </c>
      <c r="BB41" s="192">
        <v>1.6181064000000001E-13</v>
      </c>
      <c r="BC41" s="192">
        <v>4.7691019999999998E-15</v>
      </c>
      <c r="BD41" s="192">
        <v>1.1566523E-15</v>
      </c>
      <c r="BE41" s="192">
        <v>7.5713939999999996E-12</v>
      </c>
      <c r="BF41" s="192">
        <v>1.3168062999999999E-10</v>
      </c>
      <c r="BG41" s="192">
        <v>2.6098088E-20</v>
      </c>
      <c r="BH41" s="193">
        <v>1.0732658999999999E-5</v>
      </c>
      <c r="BI41" s="193">
        <v>3.5956670000000003E-2</v>
      </c>
      <c r="BJ41" s="192">
        <v>3.4710743999999997E-8</v>
      </c>
      <c r="BK41" s="192">
        <v>4.0472726999999999E-9</v>
      </c>
      <c r="BL41" s="192">
        <v>1.2357024999999999E-12</v>
      </c>
      <c r="BM41"/>
      <c r="BN41" s="164">
        <v>1.8829366000000001E-4</v>
      </c>
      <c r="BO41" s="186">
        <v>5.4919304000000003E-7</v>
      </c>
      <c r="BP41" s="186">
        <v>2.6828762999999998E-5</v>
      </c>
      <c r="BQ41" s="186">
        <v>2.7016796E-6</v>
      </c>
      <c r="BR41" s="186">
        <v>6.5837948000000002E-7</v>
      </c>
      <c r="BS41" s="186">
        <v>6.7414961000000003E-8</v>
      </c>
      <c r="BT41" s="186">
        <v>7.6596831999999995E-10</v>
      </c>
      <c r="BU41" s="186">
        <v>1.0166444E-7</v>
      </c>
      <c r="BV41" s="186">
        <v>4.1260943999999997E-8</v>
      </c>
      <c r="BW41" s="186">
        <v>3.8314360000000001E-7</v>
      </c>
      <c r="BX41" s="186">
        <v>0</v>
      </c>
      <c r="BY41" s="186">
        <v>5.7712593000000004E-17</v>
      </c>
      <c r="BZ41" s="186">
        <v>4.7255893999999997E-13</v>
      </c>
      <c r="CA41" s="186">
        <v>7.8726506999999999E-7</v>
      </c>
      <c r="CB41" s="186">
        <v>4.7180305999999996E-6</v>
      </c>
      <c r="CC41" s="186">
        <v>1.0633368E-8</v>
      </c>
      <c r="CD41" s="164">
        <v>1.5144546999999999E-4</v>
      </c>
      <c r="CE41"/>
      <c r="CF41" s="329">
        <v>3.9998033000000001E-13</v>
      </c>
      <c r="CG41" s="330">
        <v>0.83903116</v>
      </c>
      <c r="CH41" s="330">
        <v>2.6497178000000001E-3</v>
      </c>
      <c r="CI41" s="330">
        <v>1.3721281000000001E-3</v>
      </c>
      <c r="CJ41" s="329">
        <v>1.2181612E-4</v>
      </c>
      <c r="CK41" s="329">
        <v>7.3900458999999998E-11</v>
      </c>
      <c r="CL41" s="329">
        <v>8.6958931999999996E-9</v>
      </c>
      <c r="CM41" s="329">
        <v>2.6918667999999999E-5</v>
      </c>
      <c r="CN41" s="330">
        <v>3.0354176000000001E-3</v>
      </c>
      <c r="CO41" s="330">
        <v>0.49347306000000002</v>
      </c>
      <c r="CP41"/>
      <c r="CQ41">
        <v>0.1443304</v>
      </c>
      <c r="CR41">
        <v>3.4708463800999997E-2</v>
      </c>
      <c r="CS41">
        <v>0.53109169629999997</v>
      </c>
      <c r="CT41">
        <v>2.9909977892999998E-2</v>
      </c>
      <c r="CU41">
        <v>9.1346865800000007E-3</v>
      </c>
      <c r="CV41" s="134"/>
      <c r="CW41" s="375"/>
      <c r="CX41" s="32"/>
      <c r="CY41" s="106"/>
      <c r="CZ41" s="32"/>
      <c r="DA41" s="236"/>
      <c r="DB41" s="253"/>
      <c r="DC41" s="252"/>
      <c r="DD41" s="252"/>
      <c r="DE41"/>
      <c r="DF41"/>
      <c r="DG41"/>
      <c r="DH41"/>
      <c r="DI41"/>
      <c r="DJ41"/>
      <c r="DK41"/>
      <c r="DL41"/>
    </row>
    <row r="42" spans="1:116" ht="14.4" x14ac:dyDescent="0.3">
      <c r="A42" t="s">
        <v>5888</v>
      </c>
      <c r="B42" s="113" t="s">
        <v>912</v>
      </c>
      <c r="C42" s="182" t="s">
        <v>956</v>
      </c>
      <c r="D42" s="183" t="s">
        <v>2545</v>
      </c>
      <c r="E42" s="181" t="s">
        <v>943</v>
      </c>
      <c r="F42" s="184" t="s">
        <v>5889</v>
      </c>
      <c r="G42" s="184">
        <v>0.25749908397400001</v>
      </c>
      <c r="H42" s="184">
        <v>5.9805175010000005E-3</v>
      </c>
      <c r="I42" s="184">
        <v>2.9909977893000001E-2</v>
      </c>
      <c r="J42" s="328">
        <v>7.727818857999999E-2</v>
      </c>
      <c r="K42" s="184">
        <v>0.1443304</v>
      </c>
      <c r="L42" s="184">
        <v>3.1219234000000001E-3</v>
      </c>
      <c r="M42" s="331">
        <v>2.5489339000000001E-3</v>
      </c>
      <c r="N42" s="184">
        <v>3.9650166000000002E-3</v>
      </c>
      <c r="O42" s="331">
        <v>1.4393377E-3</v>
      </c>
      <c r="P42" s="331">
        <v>2.0223121E-5</v>
      </c>
      <c r="Q42" s="331">
        <v>5.5594008E-4</v>
      </c>
      <c r="R42" s="331">
        <v>2.3057088999999999E-2</v>
      </c>
      <c r="S42" s="331">
        <v>1.2616138000000001E-4</v>
      </c>
      <c r="T42" s="184">
        <v>1.1331202999999999E-3</v>
      </c>
      <c r="U42" s="331">
        <v>9.0085252000000008E-3</v>
      </c>
      <c r="V42" s="331">
        <v>4.8911293000000001E-5</v>
      </c>
      <c r="W42" s="331">
        <v>6.8143501999999995E-2</v>
      </c>
      <c r="X42" s="331">
        <v>0</v>
      </c>
      <c r="Y42"/>
      <c r="Z42" s="288">
        <v>0.96220266666666665</v>
      </c>
      <c r="AA42"/>
      <c r="AB42" s="164">
        <v>4.0090184999999998</v>
      </c>
      <c r="AC42" s="164">
        <v>3.7870851999999999</v>
      </c>
      <c r="AD42" s="164">
        <v>7.7452634000000006E-2</v>
      </c>
      <c r="AE42" s="164">
        <v>0</v>
      </c>
      <c r="AF42" s="164">
        <v>6.1497212000000002E-2</v>
      </c>
      <c r="AG42" s="164">
        <v>6.6496125000000003E-2</v>
      </c>
      <c r="AH42" s="164">
        <v>1.6487369000000002E-2</v>
      </c>
      <c r="AI42"/>
      <c r="AJ42" s="185">
        <v>1.9934189000000001E-2</v>
      </c>
      <c r="AK42" s="185">
        <v>1.8650735000000002E-2</v>
      </c>
      <c r="AL42" s="185">
        <v>1.0266463000000001E-3</v>
      </c>
      <c r="AM42" s="185">
        <v>2.5680724999999999E-4</v>
      </c>
      <c r="AN42" s="176">
        <v>1.1181496000000001E-6</v>
      </c>
      <c r="AO42" s="176">
        <v>3.7967687999999999E-9</v>
      </c>
      <c r="AP42" s="176">
        <v>3.5967402000000002E-2</v>
      </c>
      <c r="AQ42" s="192">
        <v>1.0444872000000001E-6</v>
      </c>
      <c r="AR42" s="192">
        <v>3.1480309999999998E-9</v>
      </c>
      <c r="AS42" s="192">
        <v>8.5914629000000003E-14</v>
      </c>
      <c r="AT42" s="192">
        <v>2.7294888E-12</v>
      </c>
      <c r="AU42" s="192">
        <v>0</v>
      </c>
      <c r="AV42" s="192">
        <v>1.481273E-10</v>
      </c>
      <c r="AW42" s="192">
        <v>6.8664005999999994E-8</v>
      </c>
      <c r="AX42" s="192">
        <v>2.4852358000000001E-11</v>
      </c>
      <c r="AY42" s="192">
        <v>7.4451741999999996E-11</v>
      </c>
      <c r="AZ42" s="192">
        <v>3.1233099E-14</v>
      </c>
      <c r="BA42" s="192">
        <v>4.6320359999999996E-16</v>
      </c>
      <c r="BB42" s="192">
        <v>1.6181064000000001E-13</v>
      </c>
      <c r="BC42" s="192">
        <v>4.7691019999999998E-15</v>
      </c>
      <c r="BD42" s="192">
        <v>1.1566523E-15</v>
      </c>
      <c r="BE42" s="192">
        <v>7.5713939999999996E-12</v>
      </c>
      <c r="BF42" s="192">
        <v>1.3168062999999999E-10</v>
      </c>
      <c r="BG42" s="192">
        <v>2.6098088E-20</v>
      </c>
      <c r="BH42" s="193">
        <v>1.0732658999999999E-5</v>
      </c>
      <c r="BI42" s="193">
        <v>3.5956670000000003E-2</v>
      </c>
      <c r="BJ42" s="192">
        <v>4.7082394000000001E-9</v>
      </c>
      <c r="BK42" s="192">
        <v>5.4898072E-10</v>
      </c>
      <c r="BL42" s="192">
        <v>1.6761331999999999E-13</v>
      </c>
      <c r="BM42"/>
      <c r="BN42" s="186">
        <v>5.7390581E-5</v>
      </c>
      <c r="BO42" s="186">
        <v>5.4919304000000003E-7</v>
      </c>
      <c r="BP42" s="186">
        <v>2.6828762999999998E-5</v>
      </c>
      <c r="BQ42" s="186">
        <v>2.7016796E-6</v>
      </c>
      <c r="BR42" s="186">
        <v>6.5837948000000002E-7</v>
      </c>
      <c r="BS42" s="186">
        <v>6.7414961000000003E-8</v>
      </c>
      <c r="BT42" s="186">
        <v>7.6596831999999995E-10</v>
      </c>
      <c r="BU42" s="186">
        <v>1.0166444E-7</v>
      </c>
      <c r="BV42" s="186">
        <v>4.1260943999999997E-8</v>
      </c>
      <c r="BW42" s="186">
        <v>3.8314360000000001E-7</v>
      </c>
      <c r="BX42" s="186">
        <v>0</v>
      </c>
      <c r="BY42" s="186">
        <v>5.7712593000000004E-17</v>
      </c>
      <c r="BZ42" s="186">
        <v>4.7255893999999997E-13</v>
      </c>
      <c r="CA42" s="186">
        <v>7.8726506999999999E-7</v>
      </c>
      <c r="CB42" s="186">
        <v>4.7180305999999996E-6</v>
      </c>
      <c r="CC42" s="186">
        <v>1.0633368E-8</v>
      </c>
      <c r="CD42" s="186">
        <v>2.0542386999999999E-5</v>
      </c>
      <c r="CE42"/>
      <c r="CF42" s="329">
        <v>3.9998033000000001E-13</v>
      </c>
      <c r="CG42" s="330">
        <v>0.83903116</v>
      </c>
      <c r="CH42" s="330">
        <v>2.6497178000000001E-3</v>
      </c>
      <c r="CI42" s="330">
        <v>1.3721281000000001E-3</v>
      </c>
      <c r="CJ42" s="329">
        <v>1.2181612E-4</v>
      </c>
      <c r="CK42" s="329">
        <v>7.3900458999999998E-11</v>
      </c>
      <c r="CL42" s="329">
        <v>8.6958931999999996E-9</v>
      </c>
      <c r="CM42" s="329">
        <v>2.6918667999999999E-5</v>
      </c>
      <c r="CN42" s="330">
        <v>3.0354176000000001E-3</v>
      </c>
      <c r="CO42" s="330">
        <v>0.49347306000000002</v>
      </c>
      <c r="CP42"/>
      <c r="CQ42">
        <v>0.1443304</v>
      </c>
      <c r="CR42">
        <v>3.4708463800999997E-2</v>
      </c>
      <c r="CS42">
        <v>9.6871448299999996E-2</v>
      </c>
      <c r="CT42">
        <v>2.9909977892999998E-2</v>
      </c>
      <c r="CU42">
        <v>9.1346865800000007E-3</v>
      </c>
      <c r="CV42" s="134"/>
      <c r="CX42" s="42"/>
      <c r="CY42" s="32"/>
      <c r="CZ42" s="11"/>
      <c r="DA42" s="42"/>
      <c r="DB42" s="253"/>
      <c r="DC42" s="252"/>
      <c r="DD42" s="252"/>
      <c r="DE42"/>
      <c r="DF42"/>
      <c r="DG42"/>
      <c r="DH42"/>
      <c r="DI42"/>
      <c r="DJ42"/>
      <c r="DK42"/>
      <c r="DL42"/>
    </row>
    <row r="43" spans="1:116" ht="14.4" x14ac:dyDescent="0.3">
      <c r="A43" t="s">
        <v>5890</v>
      </c>
      <c r="B43" s="113" t="s">
        <v>912</v>
      </c>
      <c r="C43" s="182" t="s">
        <v>957</v>
      </c>
      <c r="D43" s="183" t="s">
        <v>2545</v>
      </c>
      <c r="E43" s="181" t="s">
        <v>943</v>
      </c>
      <c r="F43" s="184" t="s">
        <v>5891</v>
      </c>
      <c r="G43" s="184">
        <v>0.28411015873899997</v>
      </c>
      <c r="H43" s="184">
        <v>3.3020723399999996E-3</v>
      </c>
      <c r="I43" s="184">
        <v>6.5155819289999996E-3</v>
      </c>
      <c r="J43" s="328">
        <v>0.22474452946999998</v>
      </c>
      <c r="K43" s="184">
        <v>4.9547975000000001E-2</v>
      </c>
      <c r="L43" s="184">
        <v>3.4127997E-3</v>
      </c>
      <c r="M43" s="331">
        <v>2.3455860000000002E-3</v>
      </c>
      <c r="N43" s="184">
        <v>2.3020134E-3</v>
      </c>
      <c r="O43" s="331">
        <v>7.7719789E-4</v>
      </c>
      <c r="P43" s="331">
        <v>1.7965589999999999E-5</v>
      </c>
      <c r="Q43" s="331">
        <v>2.0489546E-4</v>
      </c>
      <c r="R43" s="331">
        <v>2.9969639000000003E-4</v>
      </c>
      <c r="S43" s="331">
        <v>1.2239427000000001E-4</v>
      </c>
      <c r="T43" s="184">
        <v>4.2291528999999998E-4</v>
      </c>
      <c r="U43" s="331">
        <v>9.2691852000000002E-3</v>
      </c>
      <c r="V43" s="331">
        <v>3.4584549000000001E-5</v>
      </c>
      <c r="W43" s="331">
        <v>0.21535294999999999</v>
      </c>
      <c r="X43" s="331">
        <v>0</v>
      </c>
      <c r="Y43"/>
      <c r="Z43" s="288">
        <v>0.33031983333333337</v>
      </c>
      <c r="AA43"/>
      <c r="AB43" s="164">
        <v>5.2297336000000003</v>
      </c>
      <c r="AC43" s="164">
        <v>4.4298143999999997</v>
      </c>
      <c r="AD43" s="164">
        <v>0.41687342999999999</v>
      </c>
      <c r="AE43" s="164">
        <v>0</v>
      </c>
      <c r="AF43" s="164">
        <v>0.10664184</v>
      </c>
      <c r="AG43" s="164">
        <v>0.18908449999999999</v>
      </c>
      <c r="AH43" s="164">
        <v>8.7319407000000002E-2</v>
      </c>
      <c r="AI43"/>
      <c r="AJ43" s="185">
        <v>1.9299470999999999E-2</v>
      </c>
      <c r="AK43" s="185">
        <v>1.8505911E-2</v>
      </c>
      <c r="AL43" s="185">
        <v>5.3792884999999998E-4</v>
      </c>
      <c r="AM43" s="185">
        <v>2.5563168000000003E-4</v>
      </c>
      <c r="AN43" s="176">
        <v>1.1094671E-6</v>
      </c>
      <c r="AO43" s="176">
        <v>1.9893818000000002E-9</v>
      </c>
      <c r="AP43" s="176">
        <v>3.5802755999999998E-2</v>
      </c>
      <c r="AQ43" s="192">
        <v>3.0662059E-7</v>
      </c>
      <c r="AR43" s="192">
        <v>9.2515113999999997E-10</v>
      </c>
      <c r="AS43" s="192">
        <v>2.5276322E-14</v>
      </c>
      <c r="AT43" s="192">
        <v>1.0187290000000001E-12</v>
      </c>
      <c r="AU43" s="192">
        <v>0</v>
      </c>
      <c r="AV43" s="192">
        <v>1.0419221E-10</v>
      </c>
      <c r="AW43" s="192">
        <v>7.1218718999999997E-8</v>
      </c>
      <c r="AX43" s="192">
        <v>1.9284771999999999E-11</v>
      </c>
      <c r="AY43" s="192">
        <v>7.6446179000000003E-11</v>
      </c>
      <c r="AZ43" s="192">
        <v>1.1657151E-14</v>
      </c>
      <c r="BA43" s="192">
        <v>1.7288181000000001E-16</v>
      </c>
      <c r="BB43" s="192">
        <v>1.1665288E-13</v>
      </c>
      <c r="BC43" s="192">
        <v>2.7416057E-15</v>
      </c>
      <c r="BD43" s="192">
        <v>6.9858946999999998E-16</v>
      </c>
      <c r="BE43" s="192">
        <v>5.2498381999999999E-12</v>
      </c>
      <c r="BF43" s="192">
        <v>9.314629E-11</v>
      </c>
      <c r="BG43" s="192">
        <v>9.7406078999999998E-21</v>
      </c>
      <c r="BH43" s="193">
        <v>1.2002099E-5</v>
      </c>
      <c r="BI43" s="193">
        <v>3.5790754000000001E-2</v>
      </c>
      <c r="BJ43" s="192">
        <v>7.3142415000000004E-7</v>
      </c>
      <c r="BK43" s="192">
        <v>9.6826625000000005E-10</v>
      </c>
      <c r="BL43" s="192">
        <v>7.6277089999999998E-14</v>
      </c>
      <c r="BM43"/>
      <c r="BN43" s="164">
        <v>1.3326658000000001E-4</v>
      </c>
      <c r="BO43" s="186">
        <v>5.4480676000000002E-7</v>
      </c>
      <c r="BP43" s="186">
        <v>9.2101932999999993E-6</v>
      </c>
      <c r="BQ43" s="186">
        <v>3.6074490999999997E-8</v>
      </c>
      <c r="BR43" s="186">
        <v>7.3407080999999998E-7</v>
      </c>
      <c r="BS43" s="186">
        <v>3.3743799E-8</v>
      </c>
      <c r="BT43" s="186">
        <v>2.8588289E-10</v>
      </c>
      <c r="BU43" s="186">
        <v>5.0970626E-8</v>
      </c>
      <c r="BV43" s="186">
        <v>3.4325641E-8</v>
      </c>
      <c r="BW43" s="186">
        <v>1.486994E-7</v>
      </c>
      <c r="BX43" s="186">
        <v>0</v>
      </c>
      <c r="BY43" s="186">
        <v>2.1540111999999999E-17</v>
      </c>
      <c r="BZ43" s="186">
        <v>1.7637350000000001E-13</v>
      </c>
      <c r="CA43" s="186">
        <v>4.7226817000000001E-7</v>
      </c>
      <c r="CB43" s="186">
        <v>5.9561963000000004E-6</v>
      </c>
      <c r="CC43" s="186">
        <v>3.9687746E-9</v>
      </c>
      <c r="CD43" s="164">
        <v>1.1604097999999999E-4</v>
      </c>
      <c r="CE43"/>
      <c r="CF43" s="329">
        <v>1.4928493999999999E-13</v>
      </c>
      <c r="CG43" s="330">
        <v>0.33025764000000002</v>
      </c>
      <c r="CH43" s="330">
        <v>1.2347055E-3</v>
      </c>
      <c r="CI43" s="330">
        <v>3.8108621999999998E-4</v>
      </c>
      <c r="CJ43" s="329">
        <v>1.3365105E-4</v>
      </c>
      <c r="CK43" s="329">
        <v>5.3107164000000002E-11</v>
      </c>
      <c r="CL43" s="329">
        <v>6.2726008000000003E-9</v>
      </c>
      <c r="CM43" s="329">
        <v>2.9842824000000001E-5</v>
      </c>
      <c r="CN43" s="330">
        <v>1.9722544999999998E-3</v>
      </c>
      <c r="CO43" s="330">
        <v>0.49690115000000001</v>
      </c>
      <c r="CP43"/>
      <c r="CQ43">
        <v>4.9547975000000001E-2</v>
      </c>
      <c r="CR43">
        <v>9.3601544299999999E-3</v>
      </c>
      <c r="CS43">
        <v>0.22141103208999999</v>
      </c>
      <c r="CT43">
        <v>6.5155819289999996E-3</v>
      </c>
      <c r="CU43">
        <v>9.3915794699999996E-3</v>
      </c>
      <c r="CV43" s="134"/>
      <c r="CW43" s="375"/>
      <c r="CX43" s="42"/>
      <c r="CZ43"/>
      <c r="DA43" s="42"/>
      <c r="DB43"/>
      <c r="DC43" s="252"/>
      <c r="DD43" s="252"/>
      <c r="DE43"/>
      <c r="DF43"/>
      <c r="DG43"/>
      <c r="DH43"/>
      <c r="DI43"/>
      <c r="DJ43"/>
      <c r="DK43"/>
      <c r="DL43"/>
    </row>
    <row r="44" spans="1:116" ht="14.4" x14ac:dyDescent="0.3">
      <c r="A44" t="s">
        <v>5892</v>
      </c>
      <c r="B44" s="113" t="s">
        <v>912</v>
      </c>
      <c r="C44" s="182" t="s">
        <v>958</v>
      </c>
      <c r="D44" s="183" t="s">
        <v>2545</v>
      </c>
      <c r="E44" s="181" t="s">
        <v>943</v>
      </c>
      <c r="F44" s="184" t="s">
        <v>5893</v>
      </c>
      <c r="G44" s="184">
        <v>0.32079978873900006</v>
      </c>
      <c r="H44" s="184">
        <v>3.3020723399999996E-3</v>
      </c>
      <c r="I44" s="184">
        <v>6.5155819289999996E-3</v>
      </c>
      <c r="J44" s="328">
        <v>0.26143415947000004</v>
      </c>
      <c r="K44" s="184">
        <v>4.9547975000000001E-2</v>
      </c>
      <c r="L44" s="184">
        <v>3.4127997E-3</v>
      </c>
      <c r="M44" s="331">
        <v>2.3455860000000002E-3</v>
      </c>
      <c r="N44" s="184">
        <v>2.3020134E-3</v>
      </c>
      <c r="O44" s="331">
        <v>7.7719789E-4</v>
      </c>
      <c r="P44" s="331">
        <v>1.7965589999999999E-5</v>
      </c>
      <c r="Q44" s="331">
        <v>2.0489546E-4</v>
      </c>
      <c r="R44" s="331">
        <v>2.9969639000000003E-4</v>
      </c>
      <c r="S44" s="331">
        <v>1.2239427000000001E-4</v>
      </c>
      <c r="T44" s="184">
        <v>4.2291528999999998E-4</v>
      </c>
      <c r="U44" s="331">
        <v>9.2691852000000002E-3</v>
      </c>
      <c r="V44" s="331">
        <v>3.4584549000000001E-5</v>
      </c>
      <c r="W44" s="331">
        <v>0.25204258000000002</v>
      </c>
      <c r="X44" s="331">
        <v>0</v>
      </c>
      <c r="Y44"/>
      <c r="Z44" s="288">
        <v>0.33031983333333337</v>
      </c>
      <c r="AA44"/>
      <c r="AB44" s="164">
        <v>5.2297336000000003</v>
      </c>
      <c r="AC44" s="164">
        <v>4.4298143999999997</v>
      </c>
      <c r="AD44" s="164">
        <v>0.41687342999999999</v>
      </c>
      <c r="AE44" s="164">
        <v>0</v>
      </c>
      <c r="AF44" s="164">
        <v>0.10664184</v>
      </c>
      <c r="AG44" s="164">
        <v>0.18908449999999999</v>
      </c>
      <c r="AH44" s="164">
        <v>8.7319407000000002E-2</v>
      </c>
      <c r="AI44"/>
      <c r="AJ44" s="185">
        <v>7.6771909999999999E-3</v>
      </c>
      <c r="AK44" s="185">
        <v>6.5962358E-3</v>
      </c>
      <c r="AL44" s="185">
        <v>8.2532354E-4</v>
      </c>
      <c r="AM44" s="185">
        <v>2.5563168000000003E-4</v>
      </c>
      <c r="AN44" s="176">
        <v>3.9545778000000002E-7</v>
      </c>
      <c r="AO44" s="176">
        <v>3.0522320000000001E-9</v>
      </c>
      <c r="AP44" s="176">
        <v>3.5802755999999998E-2</v>
      </c>
      <c r="AQ44" s="192">
        <v>3.0662059E-7</v>
      </c>
      <c r="AR44" s="192">
        <v>9.2515113999999997E-10</v>
      </c>
      <c r="AS44" s="192">
        <v>2.5276322E-14</v>
      </c>
      <c r="AT44" s="192">
        <v>1.0187290000000001E-12</v>
      </c>
      <c r="AU44" s="192">
        <v>0</v>
      </c>
      <c r="AV44" s="192">
        <v>1.0419221E-10</v>
      </c>
      <c r="AW44" s="192">
        <v>7.1218718999999997E-8</v>
      </c>
      <c r="AX44" s="192">
        <v>1.9284771999999999E-11</v>
      </c>
      <c r="AY44" s="192">
        <v>7.6446179000000003E-11</v>
      </c>
      <c r="AZ44" s="192">
        <v>1.1657151E-14</v>
      </c>
      <c r="BA44" s="192">
        <v>1.7288181000000001E-16</v>
      </c>
      <c r="BB44" s="192">
        <v>1.1665288E-13</v>
      </c>
      <c r="BC44" s="192">
        <v>2.7416057E-15</v>
      </c>
      <c r="BD44" s="192">
        <v>6.9858946999999998E-16</v>
      </c>
      <c r="BE44" s="192">
        <v>5.2498381999999999E-12</v>
      </c>
      <c r="BF44" s="192">
        <v>9.314629E-11</v>
      </c>
      <c r="BG44" s="192">
        <v>9.7406078999999998E-21</v>
      </c>
      <c r="BH44" s="193">
        <v>1.2002099E-5</v>
      </c>
      <c r="BI44" s="193">
        <v>3.5790754000000001E-2</v>
      </c>
      <c r="BJ44" s="192">
        <v>1.7414860999999999E-8</v>
      </c>
      <c r="BK44" s="192">
        <v>2.0305728E-9</v>
      </c>
      <c r="BL44" s="192">
        <v>6.1996904E-13</v>
      </c>
      <c r="BM44"/>
      <c r="BN44" s="186">
        <v>9.3207893E-5</v>
      </c>
      <c r="BO44" s="186">
        <v>5.4480676000000002E-7</v>
      </c>
      <c r="BP44" s="186">
        <v>9.2101932999999993E-6</v>
      </c>
      <c r="BQ44" s="186">
        <v>3.6074490999999997E-8</v>
      </c>
      <c r="BR44" s="186">
        <v>7.3407080999999998E-7</v>
      </c>
      <c r="BS44" s="186">
        <v>3.3743799E-8</v>
      </c>
      <c r="BT44" s="186">
        <v>2.8588289E-10</v>
      </c>
      <c r="BU44" s="186">
        <v>5.0970626E-8</v>
      </c>
      <c r="BV44" s="186">
        <v>3.4325641E-8</v>
      </c>
      <c r="BW44" s="186">
        <v>1.486994E-7</v>
      </c>
      <c r="BX44" s="186">
        <v>0</v>
      </c>
      <c r="BY44" s="186">
        <v>2.1540111999999999E-17</v>
      </c>
      <c r="BZ44" s="186">
        <v>1.7637350000000001E-13</v>
      </c>
      <c r="CA44" s="186">
        <v>4.7226817000000001E-7</v>
      </c>
      <c r="CB44" s="186">
        <v>5.9561963000000004E-6</v>
      </c>
      <c r="CC44" s="186">
        <v>3.9687746E-9</v>
      </c>
      <c r="CD44" s="186">
        <v>7.5982289000000003E-5</v>
      </c>
      <c r="CE44"/>
      <c r="CF44" s="329">
        <v>1.4928493999999999E-13</v>
      </c>
      <c r="CG44" s="330">
        <v>0.33025764000000002</v>
      </c>
      <c r="CH44" s="330">
        <v>1.2347055E-3</v>
      </c>
      <c r="CI44" s="330">
        <v>3.8108621999999998E-4</v>
      </c>
      <c r="CJ44" s="329">
        <v>1.3365105E-4</v>
      </c>
      <c r="CK44" s="329">
        <v>5.3107164000000002E-11</v>
      </c>
      <c r="CL44" s="329">
        <v>6.2726008000000003E-9</v>
      </c>
      <c r="CM44" s="329">
        <v>2.9842824000000001E-5</v>
      </c>
      <c r="CN44" s="330">
        <v>1.9722544999999998E-3</v>
      </c>
      <c r="CO44" s="330">
        <v>0.49690115000000001</v>
      </c>
      <c r="CP44"/>
      <c r="CQ44">
        <v>4.9547975000000001E-2</v>
      </c>
      <c r="CR44">
        <v>9.3601544299999999E-3</v>
      </c>
      <c r="CS44">
        <v>0.25810066209000004</v>
      </c>
      <c r="CT44">
        <v>6.5155819289999996E-3</v>
      </c>
      <c r="CU44">
        <v>9.3915794699999996E-3</v>
      </c>
      <c r="CV44" s="134"/>
      <c r="CW44" s="372"/>
      <c r="CX44" s="42"/>
      <c r="CY44"/>
      <c r="CZ44" s="32"/>
      <c r="DA44" s="236"/>
      <c r="DB44"/>
      <c r="DC44" s="252"/>
      <c r="DD44" s="252"/>
      <c r="DE44"/>
      <c r="DF44"/>
      <c r="DG44"/>
      <c r="DH44"/>
      <c r="DI44"/>
      <c r="DJ44"/>
      <c r="DK44"/>
      <c r="DL44"/>
    </row>
    <row r="45" spans="1:116" ht="14.4" x14ac:dyDescent="0.3">
      <c r="A45" t="s">
        <v>1733</v>
      </c>
      <c r="B45" s="113" t="s">
        <v>912</v>
      </c>
      <c r="C45" s="182" t="s">
        <v>959</v>
      </c>
      <c r="D45" s="183" t="s">
        <v>2545</v>
      </c>
      <c r="E45" s="181" t="s">
        <v>943</v>
      </c>
      <c r="F45" s="184" t="s">
        <v>3778</v>
      </c>
      <c r="G45" s="184">
        <v>0.23626587881300001</v>
      </c>
      <c r="H45" s="184">
        <v>8.0646665479999994E-3</v>
      </c>
      <c r="I45" s="184">
        <v>1.495384305E-2</v>
      </c>
      <c r="J45" s="328">
        <v>7.1887769215000008E-2</v>
      </c>
      <c r="K45" s="184">
        <v>0.1413596</v>
      </c>
      <c r="L45" s="184">
        <v>5.4782913999999999E-3</v>
      </c>
      <c r="M45" s="331">
        <v>5.9629382999999998E-3</v>
      </c>
      <c r="N45" s="184">
        <v>4.1641224999999999E-3</v>
      </c>
      <c r="O45" s="331">
        <v>1.5682659E-3</v>
      </c>
      <c r="P45" s="331">
        <v>7.6600147999999997E-5</v>
      </c>
      <c r="Q45" s="331">
        <v>2.2556780000000001E-3</v>
      </c>
      <c r="R45" s="331">
        <v>1.9693993999999999E-3</v>
      </c>
      <c r="S45" s="184">
        <v>1.7109207000000001E-4</v>
      </c>
      <c r="T45" s="331">
        <v>1.1323332E-3</v>
      </c>
      <c r="U45" s="331">
        <v>7.1714583999999998E-2</v>
      </c>
      <c r="V45" s="331">
        <v>4.1088075000000001E-4</v>
      </c>
      <c r="W45" s="331">
        <v>2.0931450000000001E-6</v>
      </c>
      <c r="X45" s="331">
        <v>0</v>
      </c>
      <c r="Y45"/>
      <c r="Z45" s="288">
        <v>0.94239733333333342</v>
      </c>
      <c r="AA45"/>
      <c r="AB45" s="164">
        <v>14.686937</v>
      </c>
      <c r="AC45" s="164">
        <v>14.150907999999999</v>
      </c>
      <c r="AD45" s="164">
        <v>9.0396341000000005E-2</v>
      </c>
      <c r="AE45" s="164">
        <v>0</v>
      </c>
      <c r="AF45" s="164">
        <v>5.7911566999999997E-2</v>
      </c>
      <c r="AG45" s="164">
        <v>0.36660092999999999</v>
      </c>
      <c r="AH45" s="164">
        <v>2.1120351999999998E-2</v>
      </c>
      <c r="AI45"/>
      <c r="AJ45" s="185">
        <v>1.8259336000000001E-2</v>
      </c>
      <c r="AK45" s="185">
        <v>1.6504344000000001E-2</v>
      </c>
      <c r="AL45" s="185">
        <v>7.5748871000000005E-4</v>
      </c>
      <c r="AM45" s="185">
        <v>9.9750349000000006E-4</v>
      </c>
      <c r="AN45" s="176">
        <v>9.8946903999999994E-7</v>
      </c>
      <c r="AO45" s="176">
        <v>2.8013635999999998E-9</v>
      </c>
      <c r="AP45" s="176">
        <v>0.13970637</v>
      </c>
      <c r="AQ45" s="192">
        <v>8.7464614000000004E-7</v>
      </c>
      <c r="AR45" s="192">
        <v>2.6390211999999998E-9</v>
      </c>
      <c r="AS45" s="192">
        <v>7.2101688000000002E-14</v>
      </c>
      <c r="AT45" s="192">
        <v>2.7275928000000001E-12</v>
      </c>
      <c r="AU45" s="192">
        <v>0</v>
      </c>
      <c r="AV45" s="192">
        <v>1.9983849999999999E-10</v>
      </c>
      <c r="AW45" s="192">
        <v>1.138128E-7</v>
      </c>
      <c r="AX45" s="192">
        <v>3.6282225000000001E-11</v>
      </c>
      <c r="AY45" s="192">
        <v>1.2465228999999999E-10</v>
      </c>
      <c r="AZ45" s="192">
        <v>3.1211403E-14</v>
      </c>
      <c r="BA45" s="192">
        <v>4.6288185E-16</v>
      </c>
      <c r="BB45" s="192">
        <v>1.2849535000000001E-12</v>
      </c>
      <c r="BC45" s="192">
        <v>1.4392308E-14</v>
      </c>
      <c r="BD45" s="192">
        <v>4.6866624999999999E-15</v>
      </c>
      <c r="BE45" s="192">
        <v>3.4457067999999997E-11</v>
      </c>
      <c r="BF45" s="192">
        <v>7.7307131999999999E-10</v>
      </c>
      <c r="BG45" s="192">
        <v>2.6079960000000001E-20</v>
      </c>
      <c r="BH45" s="192">
        <v>1.4431119E-5</v>
      </c>
      <c r="BI45" s="193">
        <v>0.13969193999999999</v>
      </c>
      <c r="BJ45" s="192">
        <v>0</v>
      </c>
      <c r="BK45" s="192">
        <v>0</v>
      </c>
      <c r="BL45" s="192">
        <v>0</v>
      </c>
      <c r="BM45"/>
      <c r="BN45" s="186">
        <v>4.8645498999999998E-5</v>
      </c>
      <c r="BO45" s="186">
        <v>8.9667373000000003E-7</v>
      </c>
      <c r="BP45" s="186">
        <v>2.6276539000000002E-5</v>
      </c>
      <c r="BQ45" s="186">
        <v>2.3276854000000001E-7</v>
      </c>
      <c r="BR45" s="186">
        <v>1.0586997000000001E-6</v>
      </c>
      <c r="BS45" s="186">
        <v>7.0136581999999994E-8</v>
      </c>
      <c r="BT45" s="186">
        <v>7.6543625000000004E-10</v>
      </c>
      <c r="BU45" s="186">
        <v>1.0579573E-7</v>
      </c>
      <c r="BV45" s="186">
        <v>2.1389412999999999E-7</v>
      </c>
      <c r="BW45" s="186">
        <v>1.5652301E-6</v>
      </c>
      <c r="BX45" s="186">
        <v>0</v>
      </c>
      <c r="BY45" s="186">
        <v>5.7672504000000006E-17</v>
      </c>
      <c r="BZ45" s="186">
        <v>4.7223068000000003E-13</v>
      </c>
      <c r="CA45" s="186">
        <v>8.4763383999999998E-7</v>
      </c>
      <c r="CB45" s="186">
        <v>1.7366735E-5</v>
      </c>
      <c r="CC45" s="186">
        <v>1.0625979E-8</v>
      </c>
      <c r="CD45" s="186">
        <v>0</v>
      </c>
      <c r="CE45"/>
      <c r="CF45" s="329">
        <v>3.9970249E-13</v>
      </c>
      <c r="CG45" s="330">
        <v>0.94233356000000001</v>
      </c>
      <c r="CH45" s="330">
        <v>2.7271486999999998E-3</v>
      </c>
      <c r="CI45" s="330">
        <v>6.3117865000000004E-4</v>
      </c>
      <c r="CJ45" s="329">
        <v>3.5173848999999998E-4</v>
      </c>
      <c r="CK45" s="329">
        <v>5.8077593E-10</v>
      </c>
      <c r="CL45" s="329">
        <v>6.8778502999999994E-8</v>
      </c>
      <c r="CM45" s="329">
        <v>4.4556362999999998E-5</v>
      </c>
      <c r="CN45" s="330">
        <v>1.1851811E-2</v>
      </c>
      <c r="CO45" s="330">
        <v>1.9157420999999999</v>
      </c>
      <c r="CP45"/>
      <c r="CQ45">
        <v>0.1413596</v>
      </c>
      <c r="CR45">
        <v>2.1475295647999999E-2</v>
      </c>
      <c r="CS45">
        <v>1.3412722245E-2</v>
      </c>
      <c r="CT45">
        <v>1.495384305E-2</v>
      </c>
      <c r="CU45">
        <v>7.1885676070000001E-2</v>
      </c>
      <c r="CV45" s="134"/>
      <c r="CW45" s="376"/>
      <c r="CX45" s="32"/>
      <c r="CY45" s="32"/>
      <c r="CZ45" s="32"/>
      <c r="DA45" s="236"/>
      <c r="DB45"/>
      <c r="DC45" s="252"/>
      <c r="DD45" s="252"/>
      <c r="DE45"/>
      <c r="DF45"/>
      <c r="DG45"/>
      <c r="DH45"/>
      <c r="DI45"/>
      <c r="DJ45"/>
      <c r="DK45"/>
      <c r="DL45"/>
    </row>
    <row r="46" spans="1:116" ht="14.4" x14ac:dyDescent="0.3">
      <c r="A46" t="s">
        <v>5894</v>
      </c>
      <c r="B46" s="113" t="s">
        <v>912</v>
      </c>
      <c r="C46" s="182" t="s">
        <v>3294</v>
      </c>
      <c r="D46" s="183" t="s">
        <v>2545</v>
      </c>
      <c r="E46" s="181" t="s">
        <v>943</v>
      </c>
      <c r="F46" s="184" t="s">
        <v>5895</v>
      </c>
      <c r="G46" s="184">
        <v>0.38049983212040001</v>
      </c>
      <c r="H46" s="184">
        <v>7.4088982349999999E-2</v>
      </c>
      <c r="I46" s="184">
        <v>9.86610733204E-2</v>
      </c>
      <c r="J46" s="328">
        <v>1.07759645E-3</v>
      </c>
      <c r="K46" s="184">
        <v>0.20667218000000001</v>
      </c>
      <c r="L46" s="184">
        <v>6.5195032E-2</v>
      </c>
      <c r="M46" s="184">
        <v>2.0352617E-2</v>
      </c>
      <c r="N46" s="184">
        <v>3.4691773000000002E-2</v>
      </c>
      <c r="O46" s="184">
        <v>5.5064215E-4</v>
      </c>
      <c r="P46" s="331">
        <v>9.6821471999999995E-3</v>
      </c>
      <c r="Q46" s="331">
        <v>2.916442E-2</v>
      </c>
      <c r="R46" s="331">
        <v>1.311057E-2</v>
      </c>
      <c r="S46" s="331">
        <v>1.3495153000000001E-4</v>
      </c>
      <c r="T46" s="184">
        <v>0</v>
      </c>
      <c r="U46" s="331">
        <v>9.4264491999999998E-4</v>
      </c>
      <c r="V46" s="331">
        <v>2.8543203999999998E-6</v>
      </c>
      <c r="W46" s="331">
        <v>0</v>
      </c>
      <c r="X46" s="184">
        <v>0</v>
      </c>
      <c r="Y46"/>
      <c r="Z46" s="288">
        <v>1.3778145333333334</v>
      </c>
      <c r="AA46"/>
      <c r="AB46" s="164">
        <v>10.828352000000001</v>
      </c>
      <c r="AC46" s="164">
        <v>10.659936</v>
      </c>
      <c r="AD46" s="164">
        <v>0.11709875</v>
      </c>
      <c r="AE46" s="164">
        <v>0</v>
      </c>
      <c r="AF46" s="164">
        <v>0</v>
      </c>
      <c r="AG46" s="164">
        <v>2.8684858000000001E-2</v>
      </c>
      <c r="AH46" s="164">
        <v>2.2633094999999999E-2</v>
      </c>
      <c r="AI46"/>
      <c r="AJ46" s="185">
        <v>2.8734685999999999E-2</v>
      </c>
      <c r="AK46" s="185">
        <v>2.6608027999999999E-2</v>
      </c>
      <c r="AL46" s="185">
        <v>1.3654571000000001E-3</v>
      </c>
      <c r="AM46" s="185">
        <v>7.6120023999999998E-4</v>
      </c>
      <c r="AN46" s="176">
        <v>1.5952055E-6</v>
      </c>
      <c r="AO46" s="176">
        <v>5.0497676000000001E-9</v>
      </c>
      <c r="AP46" s="176">
        <v>0.10661068</v>
      </c>
      <c r="AQ46" s="192">
        <v>1.2786119000000001E-6</v>
      </c>
      <c r="AR46" s="192">
        <v>3.8578806999999997E-9</v>
      </c>
      <c r="AS46" s="192">
        <v>1.0540281E-13</v>
      </c>
      <c r="AT46" s="192">
        <v>0</v>
      </c>
      <c r="AU46" s="192">
        <v>0</v>
      </c>
      <c r="AV46" s="192">
        <v>9.2964880999999996E-10</v>
      </c>
      <c r="AW46" s="192">
        <v>1.4931988999999999E-7</v>
      </c>
      <c r="AX46" s="192">
        <v>2.1200527999999999E-10</v>
      </c>
      <c r="AY46" s="192">
        <v>9.390778800000001E-10</v>
      </c>
      <c r="AZ46" s="192">
        <v>0</v>
      </c>
      <c r="BA46" s="192">
        <v>0</v>
      </c>
      <c r="BB46" s="192">
        <v>4.0549629999999998E-11</v>
      </c>
      <c r="BC46" s="192">
        <v>1.7942865999999999E-14</v>
      </c>
      <c r="BD46" s="192">
        <v>1.3074299000000001E-13</v>
      </c>
      <c r="BE46" s="192">
        <v>1.5316418000000001E-8</v>
      </c>
      <c r="BF46" s="192">
        <v>1.5102769000000001E-7</v>
      </c>
      <c r="BG46" s="192">
        <v>0</v>
      </c>
      <c r="BH46" s="192">
        <v>1.1322205E-5</v>
      </c>
      <c r="BI46" s="193">
        <v>0.10659936</v>
      </c>
      <c r="BJ46" s="193">
        <v>0</v>
      </c>
      <c r="BK46" s="193">
        <v>0</v>
      </c>
      <c r="BL46" s="193">
        <v>0</v>
      </c>
      <c r="BM46"/>
      <c r="BN46" s="164">
        <v>1.0840791E-4</v>
      </c>
      <c r="BO46" s="186">
        <v>1.1617700000000001E-5</v>
      </c>
      <c r="BP46" s="186">
        <v>3.8417124999999997E-5</v>
      </c>
      <c r="BQ46" s="186">
        <v>1.5810951999999999E-6</v>
      </c>
      <c r="BR46" s="186">
        <v>2.7766168000000002E-6</v>
      </c>
      <c r="BS46" s="186">
        <v>8.7219613999999999E-8</v>
      </c>
      <c r="BT46" s="186">
        <v>0</v>
      </c>
      <c r="BU46" s="186">
        <v>1.7698812999999999E-6</v>
      </c>
      <c r="BV46" s="186">
        <v>1.2995931E-5</v>
      </c>
      <c r="BW46" s="186">
        <v>1.9362768999999999E-5</v>
      </c>
      <c r="BX46" s="186">
        <v>0</v>
      </c>
      <c r="BY46" s="186">
        <v>0</v>
      </c>
      <c r="BZ46" s="186">
        <v>0</v>
      </c>
      <c r="CA46" s="186">
        <v>6.6555822000000001E-6</v>
      </c>
      <c r="CB46" s="186">
        <v>1.3143994E-5</v>
      </c>
      <c r="CC46" s="186">
        <v>1.9000249E-15</v>
      </c>
      <c r="CD46" s="164">
        <v>0</v>
      </c>
      <c r="CE46"/>
      <c r="CF46" s="329">
        <v>0</v>
      </c>
      <c r="CG46" s="330">
        <v>1.3778144999999999</v>
      </c>
      <c r="CH46" s="330">
        <v>0</v>
      </c>
      <c r="CI46" s="330">
        <v>1.2159388E-2</v>
      </c>
      <c r="CJ46" s="330">
        <v>4.7934144000000002E-4</v>
      </c>
      <c r="CK46" s="329">
        <v>4.1144849000000004E-9</v>
      </c>
      <c r="CL46" s="329">
        <v>8.4356041000000002E-7</v>
      </c>
      <c r="CM46" s="329">
        <v>7.0963337E-5</v>
      </c>
      <c r="CN46" s="330">
        <v>7.5051083000000005E-2</v>
      </c>
      <c r="CO46" s="330">
        <v>1.4619340000000001</v>
      </c>
      <c r="CP46"/>
      <c r="CQ46">
        <v>0.20667218000000001</v>
      </c>
      <c r="CR46">
        <v>0.17274720134999999</v>
      </c>
      <c r="CS46">
        <v>9.8658219000000005E-2</v>
      </c>
      <c r="CT46">
        <v>9.86610733204E-2</v>
      </c>
      <c r="CU46">
        <v>1.07759645E-3</v>
      </c>
      <c r="CV46" s="134"/>
      <c r="CY46" s="32"/>
      <c r="CZ46" s="11"/>
      <c r="DA46" s="236"/>
      <c r="DB46" s="40"/>
      <c r="DC46" s="252"/>
      <c r="DD46" s="252"/>
      <c r="DE46"/>
      <c r="DF46"/>
      <c r="DG46"/>
      <c r="DH46"/>
      <c r="DI46"/>
      <c r="DJ46"/>
      <c r="DK46"/>
      <c r="DL46"/>
    </row>
    <row r="47" spans="1:116" ht="14.4" x14ac:dyDescent="0.3">
      <c r="B47" s="113"/>
      <c r="C47" s="182"/>
      <c r="D47" s="183"/>
      <c r="E47" s="181"/>
      <c r="F47"/>
      <c r="G47"/>
      <c r="H47"/>
      <c r="I47"/>
      <c r="J47" s="332"/>
      <c r="K47"/>
      <c r="L47"/>
      <c r="M47"/>
      <c r="N47"/>
      <c r="O47"/>
      <c r="P47" s="39"/>
      <c r="Q47" s="39"/>
      <c r="R47" s="39"/>
      <c r="S47" s="39"/>
      <c r="T47"/>
      <c r="U47" s="39"/>
      <c r="V47" s="39"/>
      <c r="W47" s="39"/>
      <c r="X47"/>
      <c r="Y47"/>
      <c r="Z47"/>
      <c r="AA47"/>
      <c r="AB47"/>
      <c r="AC47"/>
      <c r="AD47"/>
      <c r="AE47"/>
      <c r="AF47"/>
      <c r="AG47"/>
      <c r="AH47"/>
      <c r="AI47"/>
      <c r="AJ47"/>
      <c r="AK47"/>
      <c r="AL47"/>
      <c r="AM47"/>
      <c r="AN47"/>
      <c r="AO47"/>
      <c r="AP47"/>
      <c r="BI47"/>
      <c r="BJ47"/>
      <c r="BK47"/>
      <c r="BL47"/>
      <c r="BM47"/>
      <c r="BN47"/>
      <c r="BS47" s="39"/>
      <c r="BT47" s="39"/>
      <c r="BU47" s="39"/>
      <c r="BV47" s="39"/>
      <c r="BW47" s="39"/>
      <c r="BX47" s="39"/>
      <c r="BY47" s="39"/>
      <c r="BZ47" s="39"/>
      <c r="CA47" s="39"/>
      <c r="CB47" s="39"/>
      <c r="CC47" s="39"/>
      <c r="CD47"/>
      <c r="CE47"/>
      <c r="CF47" s="39"/>
      <c r="CG47"/>
      <c r="CH47"/>
      <c r="CI47"/>
      <c r="CJ47"/>
      <c r="CK47" s="39"/>
      <c r="CL47" s="39"/>
      <c r="CM47" s="39"/>
      <c r="CN47"/>
      <c r="CO47"/>
      <c r="CP47"/>
      <c r="CQ47"/>
      <c r="CR47"/>
      <c r="CS47"/>
      <c r="CT47"/>
      <c r="CU47"/>
      <c r="CV47" s="135"/>
      <c r="CZ47" s="11"/>
      <c r="DA47" s="236"/>
      <c r="DB47" s="236"/>
      <c r="DC47" s="32"/>
      <c r="DD47" s="32"/>
      <c r="DE47" s="32"/>
      <c r="DF47" s="32"/>
      <c r="DG47" s="32"/>
      <c r="DH47" s="32"/>
      <c r="DI47" s="32"/>
      <c r="DJ47" s="32"/>
      <c r="DK47" s="32"/>
      <c r="DL47" s="32"/>
    </row>
    <row r="48" spans="1:116" ht="14.4" x14ac:dyDescent="0.3">
      <c r="B48" s="113"/>
      <c r="C48" s="180"/>
      <c r="D48" s="180" t="s">
        <v>2546</v>
      </c>
      <c r="E48" s="181"/>
      <c r="F48"/>
      <c r="G48"/>
      <c r="H48"/>
      <c r="I48"/>
      <c r="J48" s="332"/>
      <c r="K48"/>
      <c r="L48"/>
      <c r="M48"/>
      <c r="N48"/>
      <c r="O48"/>
      <c r="P48" s="39"/>
      <c r="Q48" s="39"/>
      <c r="R48" s="39"/>
      <c r="S48" s="39"/>
      <c r="T48"/>
      <c r="U48" s="39"/>
      <c r="V48" s="39"/>
      <c r="W48" s="39"/>
      <c r="X48"/>
      <c r="Y48"/>
      <c r="Z48"/>
      <c r="AA48"/>
      <c r="AB48"/>
      <c r="AC48"/>
      <c r="AD48"/>
      <c r="AE48"/>
      <c r="AF48"/>
      <c r="AG48"/>
      <c r="AH48"/>
      <c r="AI48"/>
      <c r="AJ48"/>
      <c r="AK48"/>
      <c r="AL48"/>
      <c r="AM48"/>
      <c r="AN48"/>
      <c r="AO48"/>
      <c r="AP48"/>
      <c r="BI48"/>
      <c r="BJ48"/>
      <c r="BK48"/>
      <c r="BL48"/>
      <c r="BM48"/>
      <c r="BN48"/>
      <c r="BS48" s="39"/>
      <c r="BT48" s="39"/>
      <c r="BU48" s="39"/>
      <c r="BV48" s="39"/>
      <c r="BW48" s="39"/>
      <c r="BX48" s="39"/>
      <c r="BY48" s="39"/>
      <c r="BZ48" s="39"/>
      <c r="CA48" s="39"/>
      <c r="CB48" s="39"/>
      <c r="CC48" s="39"/>
      <c r="CD48"/>
      <c r="CE48"/>
      <c r="CF48" s="39"/>
      <c r="CG48"/>
      <c r="CH48"/>
      <c r="CI48"/>
      <c r="CJ48"/>
      <c r="CK48" s="39"/>
      <c r="CL48" s="39"/>
      <c r="CM48" s="39"/>
      <c r="CN48"/>
      <c r="CO48"/>
      <c r="CP48"/>
      <c r="CQ48"/>
      <c r="CR48"/>
      <c r="CS48"/>
      <c r="CT48"/>
      <c r="CU48"/>
      <c r="CV48" s="39"/>
      <c r="CW48" s="372"/>
      <c r="CX48" s="32"/>
      <c r="CZ48" s="32"/>
      <c r="DA48" s="236"/>
      <c r="DB48"/>
      <c r="DC48" s="252"/>
      <c r="DD48" s="252"/>
      <c r="DE48"/>
      <c r="DF48"/>
      <c r="DG48"/>
      <c r="DH48"/>
      <c r="DI48"/>
      <c r="DJ48"/>
      <c r="DK48"/>
      <c r="DL48"/>
    </row>
    <row r="49" spans="1:116" ht="14.4" x14ac:dyDescent="0.3">
      <c r="A49" t="s">
        <v>1734</v>
      </c>
      <c r="B49" s="113" t="s">
        <v>913</v>
      </c>
      <c r="C49" s="182" t="s">
        <v>15</v>
      </c>
      <c r="D49" s="40" t="s">
        <v>2546</v>
      </c>
      <c r="E49" s="181" t="s">
        <v>943</v>
      </c>
      <c r="F49" s="184" t="s">
        <v>3779</v>
      </c>
      <c r="G49" s="184">
        <v>0.2939954857764</v>
      </c>
      <c r="H49" s="184">
        <v>6.4235206399999994E-5</v>
      </c>
      <c r="I49" s="184">
        <v>7.4312505700000007E-3</v>
      </c>
      <c r="J49" s="328">
        <v>0</v>
      </c>
      <c r="K49" s="184">
        <v>0.28649999999999998</v>
      </c>
      <c r="L49" s="184">
        <v>7.4159100000000004E-3</v>
      </c>
      <c r="M49" s="184">
        <v>0</v>
      </c>
      <c r="N49" s="184">
        <v>0</v>
      </c>
      <c r="O49" s="184">
        <v>0</v>
      </c>
      <c r="P49" s="331">
        <v>2.2311104000000002E-6</v>
      </c>
      <c r="Q49" s="331">
        <v>6.2004095999999994E-5</v>
      </c>
      <c r="R49" s="331">
        <v>1.5340570000000001E-5</v>
      </c>
      <c r="S49" s="331">
        <v>0</v>
      </c>
      <c r="T49" s="331">
        <v>0</v>
      </c>
      <c r="U49" s="331">
        <v>0</v>
      </c>
      <c r="V49" s="331">
        <v>0</v>
      </c>
      <c r="W49" s="331">
        <v>0</v>
      </c>
      <c r="X49" s="331">
        <v>0</v>
      </c>
      <c r="Y49"/>
      <c r="Z49" s="288">
        <v>1.91</v>
      </c>
      <c r="AA49"/>
      <c r="AB49" s="164">
        <v>0</v>
      </c>
      <c r="AC49" s="164">
        <v>0</v>
      </c>
      <c r="AD49" s="164">
        <v>0</v>
      </c>
      <c r="AE49" s="164">
        <v>0</v>
      </c>
      <c r="AF49" s="164">
        <v>0</v>
      </c>
      <c r="AG49" s="164">
        <v>0</v>
      </c>
      <c r="AH49" s="164">
        <v>0</v>
      </c>
      <c r="AI49"/>
      <c r="AJ49" s="185">
        <v>3.3335377999999999E-2</v>
      </c>
      <c r="AK49" s="185">
        <v>3.1846816999999999E-2</v>
      </c>
      <c r="AL49" s="185">
        <v>1.4885607999999999E-3</v>
      </c>
      <c r="AM49" s="185">
        <v>0</v>
      </c>
      <c r="AN49" s="176">
        <v>1.9092815999999998E-6</v>
      </c>
      <c r="AO49" s="176">
        <v>5.5050324999999999E-9</v>
      </c>
      <c r="AP49" s="176">
        <v>0</v>
      </c>
      <c r="AQ49" s="192">
        <v>1.7724800000000001E-6</v>
      </c>
      <c r="AR49" s="192">
        <v>5.3480000000000001E-9</v>
      </c>
      <c r="AS49" s="192">
        <v>1.46115E-13</v>
      </c>
      <c r="AT49" s="192">
        <v>0</v>
      </c>
      <c r="AU49" s="192">
        <v>0</v>
      </c>
      <c r="AV49" s="192">
        <v>0</v>
      </c>
      <c r="AW49" s="192">
        <v>1.3468000000000001E-7</v>
      </c>
      <c r="AX49" s="192">
        <v>0</v>
      </c>
      <c r="AY49" s="192">
        <v>1.5688000000000001E-10</v>
      </c>
      <c r="AZ49" s="192">
        <v>0</v>
      </c>
      <c r="BA49" s="192">
        <v>0</v>
      </c>
      <c r="BB49" s="192">
        <v>3.8079999999999998E-33</v>
      </c>
      <c r="BC49" s="192">
        <v>5.536E-15</v>
      </c>
      <c r="BD49" s="192">
        <v>8.6400000000000004E-16</v>
      </c>
      <c r="BE49" s="192">
        <v>7.3599999999999997E-11</v>
      </c>
      <c r="BF49" s="192">
        <v>2.048E-9</v>
      </c>
      <c r="BG49" s="192">
        <v>0</v>
      </c>
      <c r="BH49" s="193">
        <v>0</v>
      </c>
      <c r="BI49" s="193">
        <v>0</v>
      </c>
      <c r="BJ49" s="192">
        <v>0</v>
      </c>
      <c r="BK49" s="192">
        <v>0</v>
      </c>
      <c r="BL49" s="192">
        <v>0</v>
      </c>
      <c r="BM49"/>
      <c r="BN49" s="164">
        <v>5.5344406999999997E-5</v>
      </c>
      <c r="BO49" s="186">
        <v>1.0815780999999999E-6</v>
      </c>
      <c r="BP49" s="164">
        <v>5.3255867999999999E-5</v>
      </c>
      <c r="BQ49" s="186">
        <v>1.7969465E-9</v>
      </c>
      <c r="BR49" s="186">
        <v>8.9093308999999998E-7</v>
      </c>
      <c r="BS49" s="186">
        <v>0</v>
      </c>
      <c r="BT49" s="186">
        <v>0</v>
      </c>
      <c r="BU49" s="186">
        <v>0</v>
      </c>
      <c r="BV49" s="186">
        <v>2.9939931000000001E-9</v>
      </c>
      <c r="BW49" s="186">
        <v>4.1028471000000003E-8</v>
      </c>
      <c r="BX49" s="186">
        <v>0</v>
      </c>
      <c r="BY49" s="186">
        <v>0</v>
      </c>
      <c r="BZ49" s="186">
        <v>0</v>
      </c>
      <c r="CA49" s="186">
        <v>7.0208651999999998E-8</v>
      </c>
      <c r="CB49" s="186">
        <v>0</v>
      </c>
      <c r="CC49" s="186">
        <v>0</v>
      </c>
      <c r="CD49" s="186">
        <v>0</v>
      </c>
      <c r="CE49"/>
      <c r="CF49" s="329">
        <v>0</v>
      </c>
      <c r="CG49" s="330">
        <v>1.91</v>
      </c>
      <c r="CH49" s="330">
        <v>0</v>
      </c>
      <c r="CI49" s="330">
        <v>7.3999999999999999E-4</v>
      </c>
      <c r="CJ49" s="330">
        <v>0</v>
      </c>
      <c r="CK49" s="329">
        <v>1.9199999999999999E-11</v>
      </c>
      <c r="CL49" s="329">
        <v>2.272E-9</v>
      </c>
      <c r="CM49" s="330">
        <v>4.5222214E-5</v>
      </c>
      <c r="CN49" s="330">
        <v>3.5360000000000001E-3</v>
      </c>
      <c r="CO49" s="330">
        <v>0</v>
      </c>
      <c r="CP49"/>
      <c r="CQ49">
        <v>0.28649999999999998</v>
      </c>
      <c r="CR49">
        <v>7.4954857764000004E-3</v>
      </c>
      <c r="CS49">
        <v>7.4312505700000007E-3</v>
      </c>
      <c r="CT49">
        <v>7.4312505700000007E-3</v>
      </c>
      <c r="CU49">
        <v>0</v>
      </c>
      <c r="CV49" s="134"/>
      <c r="CW49" s="376" t="s">
        <v>5896</v>
      </c>
      <c r="CX49" s="32"/>
      <c r="CY49" s="32"/>
      <c r="CZ49" s="32"/>
      <c r="DA49" s="236"/>
      <c r="DB49"/>
      <c r="DC49" s="252"/>
      <c r="DD49" s="252"/>
      <c r="DE49"/>
      <c r="DF49"/>
      <c r="DG49"/>
      <c r="DH49"/>
      <c r="DI49"/>
      <c r="DJ49"/>
      <c r="DK49"/>
      <c r="DL49"/>
    </row>
    <row r="50" spans="1:116" ht="14.4" x14ac:dyDescent="0.3">
      <c r="A50" t="s">
        <v>1735</v>
      </c>
      <c r="B50" s="113" t="s">
        <v>913</v>
      </c>
      <c r="C50" s="182" t="s">
        <v>16</v>
      </c>
      <c r="D50" s="40" t="s">
        <v>2546</v>
      </c>
      <c r="E50" s="181" t="s">
        <v>943</v>
      </c>
      <c r="F50" s="184" t="s">
        <v>3780</v>
      </c>
      <c r="G50" s="184">
        <v>1.6018986108859998</v>
      </c>
      <c r="H50" s="184">
        <v>0.12577810390999999</v>
      </c>
      <c r="I50" s="184">
        <v>0.25434980397599999</v>
      </c>
      <c r="J50" s="328">
        <v>0.13566630299999999</v>
      </c>
      <c r="K50" s="184">
        <v>1.0861044</v>
      </c>
      <c r="L50" s="184">
        <v>0.15920951999999999</v>
      </c>
      <c r="M50" s="184">
        <v>9.5129480000000002E-2</v>
      </c>
      <c r="N50" s="184">
        <v>8.4274379999999996E-2</v>
      </c>
      <c r="O50" s="331">
        <v>4.1380900999999998E-2</v>
      </c>
      <c r="P50" s="331">
        <v>0</v>
      </c>
      <c r="Q50" s="331">
        <v>1.2282290999999999E-4</v>
      </c>
      <c r="R50" s="331">
        <v>1.0803976E-5</v>
      </c>
      <c r="S50" s="184">
        <v>5.6085378999999998E-2</v>
      </c>
      <c r="T50" s="184">
        <v>0</v>
      </c>
      <c r="U50" s="331">
        <v>7.9580923999999997E-2</v>
      </c>
      <c r="V50" s="331">
        <v>0</v>
      </c>
      <c r="W50" s="331">
        <v>0</v>
      </c>
      <c r="X50" s="331">
        <v>0</v>
      </c>
      <c r="Y50"/>
      <c r="Z50" s="288">
        <v>7.2406959999999998</v>
      </c>
      <c r="AA50"/>
      <c r="AB50" s="164">
        <v>49.820526999999998</v>
      </c>
      <c r="AC50" s="164">
        <v>31.835668999999999</v>
      </c>
      <c r="AD50" s="164">
        <v>9.8442509000000005</v>
      </c>
      <c r="AE50" s="164">
        <v>0</v>
      </c>
      <c r="AF50" s="164">
        <v>2.1982677000000002</v>
      </c>
      <c r="AG50" s="164">
        <v>3.8820279000000002</v>
      </c>
      <c r="AH50" s="164">
        <v>2.0603123999999999</v>
      </c>
      <c r="AI50"/>
      <c r="AJ50" s="185">
        <v>0.18355028000000001</v>
      </c>
      <c r="AK50" s="185">
        <v>0.17548273</v>
      </c>
      <c r="AL50" s="185">
        <v>7.1077483999999998E-3</v>
      </c>
      <c r="AM50" s="185">
        <v>9.5979270000000002E-4</v>
      </c>
      <c r="AN50" s="176">
        <v>1.0520548E-5</v>
      </c>
      <c r="AO50" s="176">
        <v>2.6286052000000001E-8</v>
      </c>
      <c r="AP50" s="176">
        <v>0.13442475000000001</v>
      </c>
      <c r="AQ50" s="192">
        <v>6.7880196E-6</v>
      </c>
      <c r="AR50" s="192">
        <v>2.0483602999999999E-8</v>
      </c>
      <c r="AS50" s="192">
        <v>5.5953151999999997E-13</v>
      </c>
      <c r="AT50" s="192">
        <v>3.6447439999999999E-10</v>
      </c>
      <c r="AU50" s="193">
        <v>0</v>
      </c>
      <c r="AV50" s="192">
        <v>1.0784396E-8</v>
      </c>
      <c r="AW50" s="192">
        <v>3.7213791000000001E-6</v>
      </c>
      <c r="AX50" s="192">
        <v>1.5598716E-9</v>
      </c>
      <c r="AY50" s="192">
        <v>4.2420171999999997E-9</v>
      </c>
      <c r="AZ50" s="193">
        <v>0</v>
      </c>
      <c r="BA50" s="193">
        <v>0</v>
      </c>
      <c r="BB50" s="193">
        <v>0</v>
      </c>
      <c r="BC50" s="193">
        <v>0</v>
      </c>
      <c r="BD50" s="193">
        <v>0</v>
      </c>
      <c r="BE50" s="193">
        <v>0</v>
      </c>
      <c r="BF50" s="193">
        <v>0</v>
      </c>
      <c r="BG50" s="193">
        <v>0</v>
      </c>
      <c r="BH50" s="193">
        <v>3.9077260000000003E-3</v>
      </c>
      <c r="BI50" s="193">
        <v>0.13051702000000001</v>
      </c>
      <c r="BJ50" s="193">
        <v>0</v>
      </c>
      <c r="BK50" s="193">
        <v>0</v>
      </c>
      <c r="BL50" s="193">
        <v>0</v>
      </c>
      <c r="BM50"/>
      <c r="BN50" s="164">
        <v>1.0890416E-3</v>
      </c>
      <c r="BO50" s="186">
        <v>3.2677630000000002E-5</v>
      </c>
      <c r="BP50" s="164">
        <v>2.0188981000000001E-4</v>
      </c>
      <c r="BQ50" s="186">
        <v>7.6675223999999995E-9</v>
      </c>
      <c r="BR50" s="186">
        <v>5.9230922999999999E-5</v>
      </c>
      <c r="BS50" s="186">
        <v>6.7483360000000004E-6</v>
      </c>
      <c r="BT50" s="164">
        <v>0</v>
      </c>
      <c r="BU50" s="186">
        <v>1.0242522000000001E-5</v>
      </c>
      <c r="BV50" s="164">
        <v>0</v>
      </c>
      <c r="BW50" s="186">
        <v>1.0080198E-7</v>
      </c>
      <c r="BX50" s="164">
        <v>0</v>
      </c>
      <c r="BY50" s="164">
        <v>0</v>
      </c>
      <c r="BZ50" s="164">
        <v>0</v>
      </c>
      <c r="CA50" s="186">
        <v>1.761679E-5</v>
      </c>
      <c r="CB50" s="186">
        <v>5.1988279999999997E-5</v>
      </c>
      <c r="CC50" s="164">
        <v>7.0853884999999995E-4</v>
      </c>
      <c r="CD50" s="164">
        <v>0</v>
      </c>
      <c r="CE50"/>
      <c r="CF50" s="330">
        <v>0</v>
      </c>
      <c r="CG50" s="330">
        <v>7.1861344000000003</v>
      </c>
      <c r="CH50" s="330">
        <v>0.28453743999999997</v>
      </c>
      <c r="CI50" s="330">
        <v>2.3905295999999999E-2</v>
      </c>
      <c r="CJ50" s="330">
        <v>1.3046872E-3</v>
      </c>
      <c r="CK50" s="330">
        <v>0</v>
      </c>
      <c r="CL50" s="330">
        <v>0</v>
      </c>
      <c r="CM50" s="330">
        <v>1.1154407999999999E-3</v>
      </c>
      <c r="CN50" s="330">
        <v>0</v>
      </c>
      <c r="CO50" s="330">
        <v>1.9552917000000001</v>
      </c>
      <c r="CP50"/>
      <c r="CQ50">
        <v>1.0861044</v>
      </c>
      <c r="CR50">
        <v>0.38012790788599998</v>
      </c>
      <c r="CS50">
        <v>0.25434980397599999</v>
      </c>
      <c r="CT50">
        <v>0.25434980397599999</v>
      </c>
      <c r="CU50">
        <v>0.13566630299999999</v>
      </c>
      <c r="CV50" s="134"/>
      <c r="CW50" s="376" t="s">
        <v>5897</v>
      </c>
      <c r="CX50" s="32"/>
      <c r="CY50" s="32"/>
      <c r="CZ50" s="32"/>
      <c r="DA50" s="236"/>
      <c r="DB50"/>
      <c r="DC50" s="252"/>
      <c r="DD50" s="252"/>
      <c r="DE50"/>
      <c r="DF50"/>
      <c r="DG50"/>
      <c r="DH50"/>
      <c r="DI50"/>
      <c r="DJ50"/>
      <c r="DK50"/>
      <c r="DL50"/>
    </row>
    <row r="51" spans="1:116" ht="14.4" x14ac:dyDescent="0.3">
      <c r="A51" t="s">
        <v>1736</v>
      </c>
      <c r="B51" s="113" t="s">
        <v>913</v>
      </c>
      <c r="C51" s="182" t="s">
        <v>17</v>
      </c>
      <c r="D51" s="40" t="s">
        <v>2546</v>
      </c>
      <c r="E51" s="181" t="s">
        <v>943</v>
      </c>
      <c r="F51" s="184" t="s">
        <v>3781</v>
      </c>
      <c r="G51" s="184">
        <v>1168.3697637709001</v>
      </c>
      <c r="H51" s="184">
        <v>11.524803651000001</v>
      </c>
      <c r="I51" s="184">
        <v>33.365621589900002</v>
      </c>
      <c r="J51" s="328">
        <v>997.07483852999997</v>
      </c>
      <c r="K51" s="184">
        <v>126.4045</v>
      </c>
      <c r="L51" s="184">
        <v>23.621686</v>
      </c>
      <c r="M51" s="184">
        <v>8.4213652000000003</v>
      </c>
      <c r="N51" s="184">
        <v>9.0867386000000003</v>
      </c>
      <c r="O51" s="184">
        <v>2.2094760999999998</v>
      </c>
      <c r="P51" s="331">
        <v>7.0536101000000004E-2</v>
      </c>
      <c r="Q51" s="331">
        <v>0.15805284999999999</v>
      </c>
      <c r="R51" s="331">
        <v>1.3202516</v>
      </c>
      <c r="S51" s="184">
        <v>996.43940999999995</v>
      </c>
      <c r="T51" s="184">
        <v>0</v>
      </c>
      <c r="U51" s="331">
        <v>0.63542852999999999</v>
      </c>
      <c r="V51" s="331">
        <v>2.3187898999999998E-3</v>
      </c>
      <c r="W51" s="331">
        <v>0</v>
      </c>
      <c r="X51" s="184">
        <v>0</v>
      </c>
      <c r="Y51"/>
      <c r="Z51" s="288">
        <v>842.69666666666672</v>
      </c>
      <c r="AA51"/>
      <c r="AB51" s="164">
        <v>11118.535</v>
      </c>
      <c r="AC51" s="164">
        <v>11003.554</v>
      </c>
      <c r="AD51" s="164">
        <v>78.935220999999999</v>
      </c>
      <c r="AE51" s="164">
        <v>0</v>
      </c>
      <c r="AF51" s="164">
        <v>0</v>
      </c>
      <c r="AG51" s="164">
        <v>19.243037000000001</v>
      </c>
      <c r="AH51" s="164">
        <v>16.803412999999999</v>
      </c>
      <c r="AI51"/>
      <c r="AJ51" s="185">
        <v>22.883894999999999</v>
      </c>
      <c r="AK51" s="185">
        <v>20.785903000000001</v>
      </c>
      <c r="AL51" s="185">
        <v>0.78820252999999996</v>
      </c>
      <c r="AM51" s="185">
        <v>1.3097893</v>
      </c>
      <c r="AN51" s="176">
        <v>1.2461573E-3</v>
      </c>
      <c r="AO51" s="176">
        <v>2.9149501999999998E-6</v>
      </c>
      <c r="AP51" s="176">
        <v>183.44388000000001</v>
      </c>
      <c r="AQ51" s="193">
        <v>7.8202252000000004E-4</v>
      </c>
      <c r="AR51" s="192">
        <v>2.3595507000000001E-6</v>
      </c>
      <c r="AS51" s="192">
        <v>6.4466296000000005E-11</v>
      </c>
      <c r="AT51" s="192">
        <v>0</v>
      </c>
      <c r="AU51" s="192">
        <v>0</v>
      </c>
      <c r="AV51" s="192">
        <v>2.4350084000000001E-7</v>
      </c>
      <c r="AW51" s="192">
        <v>4.6364973000000002E-4</v>
      </c>
      <c r="AX51" s="192">
        <v>5.5530069E-8</v>
      </c>
      <c r="AY51" s="192">
        <v>4.9970539000000003E-7</v>
      </c>
      <c r="AZ51" s="192">
        <v>0</v>
      </c>
      <c r="BA51" s="192">
        <v>0</v>
      </c>
      <c r="BB51" s="192">
        <v>9.0055706E-11</v>
      </c>
      <c r="BC51" s="192">
        <v>7.9337888E-12</v>
      </c>
      <c r="BD51" s="192">
        <v>1.5929827999999999E-12</v>
      </c>
      <c r="BE51" s="192">
        <v>1.2696944E-8</v>
      </c>
      <c r="BF51" s="192">
        <v>2.2881927999999999E-7</v>
      </c>
      <c r="BG51" s="192">
        <v>0</v>
      </c>
      <c r="BH51" s="193">
        <v>73.408339999999995</v>
      </c>
      <c r="BI51" s="193">
        <v>110.03554</v>
      </c>
      <c r="BJ51" s="193">
        <v>0</v>
      </c>
      <c r="BK51" s="193">
        <v>0</v>
      </c>
      <c r="BL51" s="193">
        <v>0</v>
      </c>
      <c r="BM51"/>
      <c r="BN51" s="164">
        <v>4.7658556999999997E-2</v>
      </c>
      <c r="BO51" s="164">
        <v>3.4451198999999998E-3</v>
      </c>
      <c r="BP51" s="164">
        <v>2.3496619E-2</v>
      </c>
      <c r="BQ51" s="186">
        <v>1.590099E-4</v>
      </c>
      <c r="BR51" s="164">
        <v>4.815522E-3</v>
      </c>
      <c r="BS51" s="164">
        <v>0</v>
      </c>
      <c r="BT51" s="186">
        <v>0</v>
      </c>
      <c r="BU51" s="164">
        <v>0</v>
      </c>
      <c r="BV51" s="186">
        <v>1.0374818E-4</v>
      </c>
      <c r="BW51" s="186">
        <v>1.6314325000000001E-4</v>
      </c>
      <c r="BX51" s="186">
        <v>0</v>
      </c>
      <c r="BY51" s="186">
        <v>0</v>
      </c>
      <c r="BZ51" s="186">
        <v>0</v>
      </c>
      <c r="CA51" s="164">
        <v>1.9606129999999999E-3</v>
      </c>
      <c r="CB51" s="164">
        <v>1.3514007E-2</v>
      </c>
      <c r="CC51" s="186">
        <v>7.7371998999999999E-7</v>
      </c>
      <c r="CD51" s="164">
        <v>0</v>
      </c>
      <c r="CE51"/>
      <c r="CF51" s="329">
        <v>0</v>
      </c>
      <c r="CG51" s="330">
        <v>842.69668000000001</v>
      </c>
      <c r="CH51" s="330">
        <v>0</v>
      </c>
      <c r="CI51" s="330">
        <v>2.3571008999999998</v>
      </c>
      <c r="CJ51" s="330">
        <v>0.57228579999999996</v>
      </c>
      <c r="CK51" s="329">
        <v>4.2222256000000001E-8</v>
      </c>
      <c r="CL51" s="329">
        <v>5.0779152000000002E-6</v>
      </c>
      <c r="CM51" s="330">
        <v>0.19914418</v>
      </c>
      <c r="CN51" s="330">
        <v>6.6485500000000002</v>
      </c>
      <c r="CO51" s="330">
        <v>1509.0588</v>
      </c>
      <c r="CP51"/>
      <c r="CQ51">
        <v>126.4045</v>
      </c>
      <c r="CR51">
        <v>44.888106450999999</v>
      </c>
      <c r="CS51">
        <v>33.3633028</v>
      </c>
      <c r="CT51">
        <v>33.365621589899995</v>
      </c>
      <c r="CU51">
        <v>997.07483852999997</v>
      </c>
      <c r="CV51" s="134"/>
      <c r="CW51" s="376" t="s">
        <v>5898</v>
      </c>
      <c r="CX51" s="32"/>
      <c r="CY51" s="32"/>
      <c r="CZ51" s="32"/>
      <c r="DA51" s="236"/>
      <c r="DB51"/>
      <c r="DC51" s="252"/>
      <c r="DD51" s="252"/>
      <c r="DE51"/>
      <c r="DF51"/>
      <c r="DG51"/>
      <c r="DH51"/>
      <c r="DI51"/>
      <c r="DJ51"/>
      <c r="DK51"/>
      <c r="DL51"/>
    </row>
    <row r="52" spans="1:116" ht="14.4" x14ac:dyDescent="0.3">
      <c r="A52" t="s">
        <v>1737</v>
      </c>
      <c r="B52" s="113" t="s">
        <v>913</v>
      </c>
      <c r="C52" s="182" t="s">
        <v>18</v>
      </c>
      <c r="D52" s="40" t="s">
        <v>2546</v>
      </c>
      <c r="E52" s="181" t="s">
        <v>943</v>
      </c>
      <c r="F52" s="184" t="s">
        <v>3782</v>
      </c>
      <c r="G52" s="184">
        <v>1.8983298456215345</v>
      </c>
      <c r="H52" s="184">
        <v>1.8863581486765</v>
      </c>
      <c r="I52" s="184">
        <v>5.7737560256899993E-3</v>
      </c>
      <c r="J52" s="328">
        <v>5.3103331934443011E-4</v>
      </c>
      <c r="K52" s="184">
        <v>5.6669075999999999E-3</v>
      </c>
      <c r="L52" s="331">
        <v>3.7156290000000001E-4</v>
      </c>
      <c r="M52" s="331">
        <v>5.1635726999999995E-4</v>
      </c>
      <c r="N52" s="331">
        <v>1.8833078999999999</v>
      </c>
      <c r="O52" s="331">
        <v>7.2958732000000004E-5</v>
      </c>
      <c r="P52" s="331">
        <v>7.1846444999999999E-6</v>
      </c>
      <c r="Q52" s="331">
        <v>2.9701052999999999E-3</v>
      </c>
      <c r="R52" s="331">
        <v>4.8850585999999996E-3</v>
      </c>
      <c r="S52" s="331">
        <v>2.2684483E-5</v>
      </c>
      <c r="T52" s="331">
        <v>4.5243907999999999E-7</v>
      </c>
      <c r="U52" s="331">
        <v>5.0834800000000005E-4</v>
      </c>
      <c r="V52" s="331">
        <v>3.2481661E-7</v>
      </c>
      <c r="W52" s="331">
        <v>8.3634443000000002E-10</v>
      </c>
      <c r="X52" s="331">
        <v>0</v>
      </c>
      <c r="Y52"/>
      <c r="Z52" s="288">
        <v>3.7779383999999999E-2</v>
      </c>
      <c r="AA52"/>
      <c r="AB52" s="164">
        <v>1.4394625000000001</v>
      </c>
      <c r="AC52" s="164">
        <v>1.3299086</v>
      </c>
      <c r="AD52" s="164">
        <v>6.2680422E-2</v>
      </c>
      <c r="AE52" s="164">
        <v>0</v>
      </c>
      <c r="AF52" s="164">
        <v>1.1150399E-2</v>
      </c>
      <c r="AG52" s="164">
        <v>2.2810015999999999E-2</v>
      </c>
      <c r="AH52" s="164">
        <v>1.291313E-2</v>
      </c>
      <c r="AI52"/>
      <c r="AJ52" s="185">
        <v>3.1225966999999999E-3</v>
      </c>
      <c r="AK52" s="185">
        <v>1.2160487E-3</v>
      </c>
      <c r="AL52" s="185">
        <v>1.8183683E-3</v>
      </c>
      <c r="AM52" s="187">
        <v>8.8179654E-5</v>
      </c>
      <c r="AN52" s="176">
        <v>7.2904599000000005E-8</v>
      </c>
      <c r="AO52" s="176">
        <v>6.7247349999999997E-9</v>
      </c>
      <c r="AP52" s="176">
        <v>1.2350092E-2</v>
      </c>
      <c r="AQ52" s="192">
        <v>3.5059275000000001E-8</v>
      </c>
      <c r="AR52" s="192">
        <v>1.0578229E-10</v>
      </c>
      <c r="AS52" s="192">
        <v>2.8901233999999999E-15</v>
      </c>
      <c r="AT52" s="192">
        <v>1.0898466E-15</v>
      </c>
      <c r="AU52" s="192">
        <v>0</v>
      </c>
      <c r="AV52" s="192">
        <v>2.8526796999999999E-8</v>
      </c>
      <c r="AW52" s="192">
        <v>7.8860852999999993E-9</v>
      </c>
      <c r="AX52" s="192">
        <v>6.5273714999999996E-9</v>
      </c>
      <c r="AY52" s="192">
        <v>7.8630105000000003E-12</v>
      </c>
      <c r="AZ52" s="192">
        <v>1.9486706000000001E-15</v>
      </c>
      <c r="BA52" s="192">
        <v>1.8495070999999999E-19</v>
      </c>
      <c r="BB52" s="192">
        <v>8.0783200000000003E-11</v>
      </c>
      <c r="BC52" s="192">
        <v>1.8001177000000001E-12</v>
      </c>
      <c r="BD52" s="192">
        <v>1.1300711000000001E-12</v>
      </c>
      <c r="BE52" s="192">
        <v>9.9221096999999998E-13</v>
      </c>
      <c r="BF52" s="192">
        <v>1.4314484E-9</v>
      </c>
      <c r="BG52" s="192">
        <v>1.0420601000000001E-23</v>
      </c>
      <c r="BH52" s="192">
        <v>2.1263547000000001E-6</v>
      </c>
      <c r="BI52" s="193">
        <v>1.2347965000000001E-2</v>
      </c>
      <c r="BJ52" s="192">
        <v>0</v>
      </c>
      <c r="BK52" s="192">
        <v>0</v>
      </c>
      <c r="BL52" s="192">
        <v>0</v>
      </c>
      <c r="BM52"/>
      <c r="BN52" s="164">
        <v>3.6547958E-4</v>
      </c>
      <c r="BO52" s="186">
        <v>5.4222022999999998E-8</v>
      </c>
      <c r="BP52" s="186">
        <v>1.0533895E-6</v>
      </c>
      <c r="BQ52" s="186">
        <v>5.7248351999999996E-7</v>
      </c>
      <c r="BR52" s="186">
        <v>1.095404E-7</v>
      </c>
      <c r="BS52" s="186">
        <v>2.2431732999999999E-11</v>
      </c>
      <c r="BT52" s="186">
        <v>3.0584041999999999E-13</v>
      </c>
      <c r="BU52" s="186">
        <v>3.3784227000000002E-11</v>
      </c>
      <c r="BV52" s="186">
        <v>9.9920481999999999E-9</v>
      </c>
      <c r="BW52" s="186">
        <v>1.9675545000000001E-6</v>
      </c>
      <c r="BX52" s="186">
        <v>0</v>
      </c>
      <c r="BY52" s="186">
        <v>2.3043829999999999E-20</v>
      </c>
      <c r="BZ52" s="186">
        <v>1.8868616999999999E-16</v>
      </c>
      <c r="CA52" s="164">
        <v>3.6000805E-4</v>
      </c>
      <c r="CB52" s="186">
        <v>1.7042872000000001E-6</v>
      </c>
      <c r="CC52" s="186">
        <v>4.2559220999999999E-12</v>
      </c>
      <c r="CD52" s="186">
        <v>0</v>
      </c>
      <c r="CE52"/>
      <c r="CF52" s="329">
        <v>1.5970653999999999E-16</v>
      </c>
      <c r="CG52" s="330">
        <v>3.7779386999999998E-2</v>
      </c>
      <c r="CH52" s="330">
        <v>0.37497805000000001</v>
      </c>
      <c r="CI52" s="329">
        <v>3.7103702999999997E-5</v>
      </c>
      <c r="CJ52" s="329">
        <v>3.5092575000000002E-5</v>
      </c>
      <c r="CK52" s="329">
        <v>1.7189601E-12</v>
      </c>
      <c r="CL52" s="329">
        <v>6.0843446999999999E-10</v>
      </c>
      <c r="CM52" s="329">
        <v>4.0717152000000004E-6</v>
      </c>
      <c r="CN52" s="330">
        <v>1.2467691999999999</v>
      </c>
      <c r="CO52" s="330">
        <v>0.17018069</v>
      </c>
      <c r="CP52"/>
      <c r="CQ52">
        <v>5.6669075999999999E-3</v>
      </c>
      <c r="CR52">
        <v>1.8921311274465</v>
      </c>
      <c r="CS52">
        <v>5.7729796063444297E-3</v>
      </c>
      <c r="CT52">
        <v>5.7737560256900002E-3</v>
      </c>
      <c r="CU52">
        <v>5.310324830000001E-4</v>
      </c>
      <c r="CV52" s="134"/>
      <c r="CW52" s="376" t="s">
        <v>5899</v>
      </c>
      <c r="CX52" s="32"/>
      <c r="CY52" s="32"/>
      <c r="CZ52" s="32"/>
      <c r="DA52" s="236"/>
      <c r="DB52"/>
      <c r="DC52" s="252"/>
      <c r="DD52" s="252"/>
      <c r="DE52"/>
      <c r="DF52"/>
      <c r="DG52"/>
      <c r="DH52"/>
      <c r="DI52"/>
      <c r="DJ52"/>
      <c r="DK52"/>
      <c r="DL52"/>
    </row>
    <row r="53" spans="1:116" ht="14.4" x14ac:dyDescent="0.3">
      <c r="A53" t="s">
        <v>1738</v>
      </c>
      <c r="B53" s="113" t="s">
        <v>913</v>
      </c>
      <c r="C53" s="182" t="s">
        <v>19</v>
      </c>
      <c r="D53" s="40" t="s">
        <v>2546</v>
      </c>
      <c r="E53" s="181" t="s">
        <v>943</v>
      </c>
      <c r="F53" s="184" t="s">
        <v>3783</v>
      </c>
      <c r="G53" s="184">
        <v>8.9145233690020004E-2</v>
      </c>
      <c r="H53" s="184">
        <v>8.9439503719999994E-3</v>
      </c>
      <c r="I53" s="184">
        <v>1.4354647015799998E-2</v>
      </c>
      <c r="J53" s="328">
        <v>2.8760943022199999E-3</v>
      </c>
      <c r="K53" s="184">
        <v>6.2970542000000004E-2</v>
      </c>
      <c r="L53" s="184">
        <v>4.7661826999999997E-3</v>
      </c>
      <c r="M53" s="331">
        <v>9.0739163999999997E-3</v>
      </c>
      <c r="N53" s="184">
        <v>8.2091388999999994E-3</v>
      </c>
      <c r="O53" s="331">
        <v>5.9030167999999999E-4</v>
      </c>
      <c r="P53" s="331">
        <v>4.2752442000000002E-5</v>
      </c>
      <c r="Q53" s="331">
        <v>1.0175735000000001E-4</v>
      </c>
      <c r="R53" s="331">
        <v>2.8049983000000002E-4</v>
      </c>
      <c r="S53" s="331">
        <v>1.0510813000000001E-4</v>
      </c>
      <c r="T53" s="331">
        <v>2.2621954000000001E-4</v>
      </c>
      <c r="U53" s="331">
        <v>2.7705680000000002E-3</v>
      </c>
      <c r="V53" s="331">
        <v>7.8285458000000006E-6</v>
      </c>
      <c r="W53" s="331">
        <v>4.1817222E-7</v>
      </c>
      <c r="X53" s="331">
        <v>0</v>
      </c>
      <c r="Y53"/>
      <c r="Z53" s="288">
        <v>0.41980361333333338</v>
      </c>
      <c r="AA53"/>
      <c r="AB53" s="164">
        <v>7.2615675</v>
      </c>
      <c r="AC53" s="164">
        <v>7.1371726000000004</v>
      </c>
      <c r="AD53" s="164">
        <v>7.6050488999999999E-2</v>
      </c>
      <c r="AE53" s="164">
        <v>0</v>
      </c>
      <c r="AF53" s="164">
        <v>9.9826254000000003E-3</v>
      </c>
      <c r="AG53" s="164">
        <v>2.3530361999999999E-2</v>
      </c>
      <c r="AH53" s="164">
        <v>1.4831474000000001E-2</v>
      </c>
      <c r="AI53"/>
      <c r="AJ53" s="185">
        <v>1.0008690000000001E-2</v>
      </c>
      <c r="AK53" s="185">
        <v>9.1011692999999998E-3</v>
      </c>
      <c r="AL53" s="185">
        <v>3.9820729000000001E-4</v>
      </c>
      <c r="AM53" s="185">
        <v>5.0931309000000003E-4</v>
      </c>
      <c r="AN53" s="176">
        <v>5.4563365E-7</v>
      </c>
      <c r="AO53" s="176">
        <v>1.4726601E-9</v>
      </c>
      <c r="AP53" s="176">
        <v>7.1332365999999994E-2</v>
      </c>
      <c r="AQ53" s="192">
        <v>3.89581E-7</v>
      </c>
      <c r="AR53" s="192">
        <v>1.1754597999999999E-9</v>
      </c>
      <c r="AS53" s="192">
        <v>3.2115239999999998E-14</v>
      </c>
      <c r="AT53" s="192">
        <v>5.4492332000000002E-13</v>
      </c>
      <c r="AU53" s="192">
        <v>0</v>
      </c>
      <c r="AV53" s="192">
        <v>8.6817926000000001E-10</v>
      </c>
      <c r="AW53" s="192">
        <v>1.5225603000000001E-7</v>
      </c>
      <c r="AX53" s="192">
        <v>1.2975808E-10</v>
      </c>
      <c r="AY53" s="192">
        <v>1.6706957E-10</v>
      </c>
      <c r="AZ53" s="192">
        <v>6.2354694999999996E-15</v>
      </c>
      <c r="BA53" s="192">
        <v>9.2475355999999994E-17</v>
      </c>
      <c r="BB53" s="192">
        <v>3.9989497999999997E-14</v>
      </c>
      <c r="BC53" s="192">
        <v>2.4273795000000001E-13</v>
      </c>
      <c r="BD53" s="192">
        <v>5.1515698000000002E-14</v>
      </c>
      <c r="BE53" s="192">
        <v>6.9319133E-12</v>
      </c>
      <c r="BF53" s="192">
        <v>2.9209692999999999E-9</v>
      </c>
      <c r="BG53" s="192">
        <v>5.2103006000000003E-21</v>
      </c>
      <c r="BH53" s="193">
        <v>8.8079272999999995E-6</v>
      </c>
      <c r="BI53" s="193">
        <v>7.1323557999999995E-2</v>
      </c>
      <c r="BJ53" s="192">
        <v>0</v>
      </c>
      <c r="BK53" s="192">
        <v>0</v>
      </c>
      <c r="BL53" s="192">
        <v>0</v>
      </c>
      <c r="BM53"/>
      <c r="BN53" s="186">
        <v>2.6098120000000001E-5</v>
      </c>
      <c r="BO53" s="186">
        <v>1.4125119999999999E-6</v>
      </c>
      <c r="BP53" s="186">
        <v>1.1705238999999999E-5</v>
      </c>
      <c r="BQ53" s="186">
        <v>3.4248215000000002E-8</v>
      </c>
      <c r="BR53" s="186">
        <v>1.1040821E-6</v>
      </c>
      <c r="BS53" s="186">
        <v>5.1196536999999998E-7</v>
      </c>
      <c r="BT53" s="186">
        <v>1.5292021000000001E-10</v>
      </c>
      <c r="BU53" s="186">
        <v>7.7692210000000005E-7</v>
      </c>
      <c r="BV53" s="186">
        <v>6.1055709999999995E-8</v>
      </c>
      <c r="BW53" s="186">
        <v>8.0766053999999994E-8</v>
      </c>
      <c r="BX53" s="186">
        <v>0</v>
      </c>
      <c r="BY53" s="186">
        <v>1.1521915000000001E-17</v>
      </c>
      <c r="BZ53" s="186">
        <v>9.4343082999999999E-14</v>
      </c>
      <c r="CA53" s="186">
        <v>1.6142992999999999E-6</v>
      </c>
      <c r="CB53" s="186">
        <v>8.7947544999999998E-6</v>
      </c>
      <c r="CC53" s="186">
        <v>2.1228766000000002E-9</v>
      </c>
      <c r="CD53" s="186">
        <v>0</v>
      </c>
      <c r="CE53"/>
      <c r="CF53" s="329">
        <v>7.9853273000000006E-14</v>
      </c>
      <c r="CG53" s="330">
        <v>0.41980507</v>
      </c>
      <c r="CH53" s="330">
        <v>2.1543501E-2</v>
      </c>
      <c r="CI53" s="330">
        <v>1.0841598E-3</v>
      </c>
      <c r="CJ53" s="329">
        <v>2.2519679E-4</v>
      </c>
      <c r="CK53" s="329">
        <v>1.8826619000000001E-11</v>
      </c>
      <c r="CL53" s="329">
        <v>4.1822680000000001E-9</v>
      </c>
      <c r="CM53" s="329">
        <v>4.4350024E-5</v>
      </c>
      <c r="CN53" s="330">
        <v>7.0413949000000003E-2</v>
      </c>
      <c r="CO53" s="330">
        <v>0.97827427</v>
      </c>
      <c r="CP53"/>
      <c r="CQ53">
        <v>6.2970542000000004E-2</v>
      </c>
      <c r="CR53">
        <v>2.3064549301999995E-2</v>
      </c>
      <c r="CS53">
        <v>1.4121017102219999E-2</v>
      </c>
      <c r="CT53">
        <v>1.4354647015799998E-2</v>
      </c>
      <c r="CU53">
        <v>2.8756761300000001E-3</v>
      </c>
      <c r="CV53" s="134"/>
      <c r="CW53" s="376" t="s">
        <v>5900</v>
      </c>
      <c r="CX53" s="32"/>
      <c r="CY53" s="32"/>
      <c r="CZ53" s="32"/>
      <c r="DA53" s="236"/>
      <c r="DB53"/>
      <c r="DC53" s="252"/>
      <c r="DD53" s="252"/>
      <c r="DE53"/>
      <c r="DF53"/>
      <c r="DG53"/>
      <c r="DH53"/>
      <c r="DI53"/>
      <c r="DJ53"/>
      <c r="DK53"/>
      <c r="DL53"/>
    </row>
    <row r="54" spans="1:116" ht="14.4" x14ac:dyDescent="0.3">
      <c r="A54" t="s">
        <v>1739</v>
      </c>
      <c r="B54" s="113" t="s">
        <v>913</v>
      </c>
      <c r="C54" s="182" t="s">
        <v>20</v>
      </c>
      <c r="D54" s="40" t="s">
        <v>2546</v>
      </c>
      <c r="E54" s="181" t="s">
        <v>943</v>
      </c>
      <c r="F54" s="184" t="s">
        <v>3784</v>
      </c>
      <c r="G54" s="184">
        <v>71.484502235999997</v>
      </c>
      <c r="H54" s="184">
        <v>5.9820174359999996</v>
      </c>
      <c r="I54" s="184">
        <v>23.189209099999999</v>
      </c>
      <c r="J54" s="328">
        <v>8.8967257000000011</v>
      </c>
      <c r="K54" s="184">
        <v>33.416550000000001</v>
      </c>
      <c r="L54" s="184">
        <v>16.671766999999999</v>
      </c>
      <c r="M54" s="184">
        <v>5.4667748999999999</v>
      </c>
      <c r="N54" s="184">
        <v>5.6359079999999997</v>
      </c>
      <c r="O54" s="184">
        <v>0.11228</v>
      </c>
      <c r="P54" s="331">
        <v>6.0756155999999999E-2</v>
      </c>
      <c r="Q54" s="331">
        <v>0.17307328</v>
      </c>
      <c r="R54" s="331">
        <v>1.0506671999999999</v>
      </c>
      <c r="S54" s="184">
        <v>4.6492000000000004</v>
      </c>
      <c r="T54" s="184">
        <v>0</v>
      </c>
      <c r="U54" s="331">
        <v>1.2934257</v>
      </c>
      <c r="V54" s="331">
        <v>0</v>
      </c>
      <c r="W54" s="331">
        <v>2.9540999999999999</v>
      </c>
      <c r="X54" s="331">
        <v>0</v>
      </c>
      <c r="Y54"/>
      <c r="Z54" s="288">
        <v>222.77700000000002</v>
      </c>
      <c r="AA54"/>
      <c r="AB54" s="164">
        <v>3423.8065999999999</v>
      </c>
      <c r="AC54" s="164">
        <v>3251.8085999999998</v>
      </c>
      <c r="AD54" s="164">
        <v>160.67400000000001</v>
      </c>
      <c r="AE54" s="164">
        <v>0</v>
      </c>
      <c r="AF54" s="164">
        <v>0</v>
      </c>
      <c r="AG54" s="164">
        <v>0</v>
      </c>
      <c r="AH54" s="164">
        <v>11.324</v>
      </c>
      <c r="AI54"/>
      <c r="AJ54" s="185">
        <v>9.0422885999999991</v>
      </c>
      <c r="AK54" s="185">
        <v>8.5339437</v>
      </c>
      <c r="AL54" s="185">
        <v>0.27338082000000002</v>
      </c>
      <c r="AM54" s="185">
        <v>0.23496416000000001</v>
      </c>
      <c r="AN54" s="176">
        <v>5.1162731999999998E-4</v>
      </c>
      <c r="AO54" s="176">
        <v>1.0110236999999999E-6</v>
      </c>
      <c r="AP54" s="176">
        <v>32.908146000000002</v>
      </c>
      <c r="AQ54" s="193">
        <v>2.0673706E-4</v>
      </c>
      <c r="AR54" s="192">
        <v>6.2377559999999997E-7</v>
      </c>
      <c r="AS54" s="192">
        <v>1.7042441E-11</v>
      </c>
      <c r="AT54" s="192">
        <v>0</v>
      </c>
      <c r="AU54" s="193">
        <v>0</v>
      </c>
      <c r="AV54" s="192">
        <v>1.510276E-7</v>
      </c>
      <c r="AW54" s="193">
        <v>3.0453639999999997E-4</v>
      </c>
      <c r="AX54" s="192">
        <v>3.4441660000000002E-8</v>
      </c>
      <c r="AY54" s="192">
        <v>3.5268320000000002E-7</v>
      </c>
      <c r="AZ54" s="192">
        <v>0</v>
      </c>
      <c r="BA54" s="192">
        <v>0</v>
      </c>
      <c r="BB54" s="192">
        <v>9.8610223999999996E-11</v>
      </c>
      <c r="BC54" s="192">
        <v>6.3153291999999999E-12</v>
      </c>
      <c r="BD54" s="192">
        <v>1.3144419999999999E-12</v>
      </c>
      <c r="BE54" s="192">
        <v>1.104188E-8</v>
      </c>
      <c r="BF54" s="192">
        <v>1.91792E-7</v>
      </c>
      <c r="BG54" s="193">
        <v>0</v>
      </c>
      <c r="BH54" s="193">
        <v>0.39006000000000002</v>
      </c>
      <c r="BI54" s="193">
        <v>32.518085999999997</v>
      </c>
      <c r="BJ54" s="192">
        <v>0</v>
      </c>
      <c r="BK54" s="192">
        <v>0</v>
      </c>
      <c r="BL54" s="192">
        <v>0</v>
      </c>
      <c r="BM54"/>
      <c r="BN54" s="164">
        <v>1.6509381E-2</v>
      </c>
      <c r="BO54" s="164">
        <v>2.4315044999999999E-3</v>
      </c>
      <c r="BP54" s="164">
        <v>6.2116139000000003E-3</v>
      </c>
      <c r="BQ54" s="164">
        <v>1.2579131E-4</v>
      </c>
      <c r="BR54" s="164">
        <v>2.1034134999999999E-3</v>
      </c>
      <c r="BS54" s="164">
        <v>0</v>
      </c>
      <c r="BT54" s="186">
        <v>0</v>
      </c>
      <c r="BU54" s="164">
        <v>0</v>
      </c>
      <c r="BV54" s="186">
        <v>9.0506394000000002E-5</v>
      </c>
      <c r="BW54" s="164">
        <v>1.4188125000000001E-4</v>
      </c>
      <c r="BX54" s="164">
        <v>0</v>
      </c>
      <c r="BY54" s="164">
        <v>0</v>
      </c>
      <c r="BZ54" s="186">
        <v>0</v>
      </c>
      <c r="CA54" s="164">
        <v>1.2351711E-3</v>
      </c>
      <c r="CB54" s="164">
        <v>4.1694990000000001E-3</v>
      </c>
      <c r="CC54" s="164">
        <v>6.5457542000000002E-11</v>
      </c>
      <c r="CD54" s="164">
        <v>0</v>
      </c>
      <c r="CE54"/>
      <c r="CF54" s="329">
        <v>0</v>
      </c>
      <c r="CG54" s="330">
        <v>222.77699999999999</v>
      </c>
      <c r="CH54" s="330">
        <v>0</v>
      </c>
      <c r="CI54" s="330">
        <v>1.6636</v>
      </c>
      <c r="CJ54" s="330">
        <v>0.37150242999999999</v>
      </c>
      <c r="CK54" s="329">
        <v>4.5759190000000001E-8</v>
      </c>
      <c r="CL54" s="329">
        <v>5.4739530000000002E-6</v>
      </c>
      <c r="CM54" s="330">
        <v>0.10446443</v>
      </c>
      <c r="CN54" s="330">
        <v>5.3120393999999997</v>
      </c>
      <c r="CO54" s="330">
        <v>445.96233000000001</v>
      </c>
      <c r="CP54"/>
      <c r="CQ54">
        <v>33.416550000000001</v>
      </c>
      <c r="CR54">
        <v>29.171226535999999</v>
      </c>
      <c r="CS54">
        <v>26.1433091</v>
      </c>
      <c r="CT54">
        <v>23.189209099999999</v>
      </c>
      <c r="CU54">
        <v>5.9426257000000007</v>
      </c>
      <c r="CV54" s="134"/>
      <c r="CW54" s="376" t="s">
        <v>5901</v>
      </c>
      <c r="CX54" s="32"/>
      <c r="CY54" s="32"/>
      <c r="CZ54" s="32"/>
      <c r="DA54" s="236"/>
      <c r="DB54"/>
      <c r="DC54" s="252"/>
      <c r="DD54" s="252"/>
      <c r="DE54"/>
      <c r="DF54"/>
      <c r="DG54"/>
      <c r="DH54"/>
      <c r="DI54"/>
      <c r="DJ54"/>
      <c r="DK54"/>
      <c r="DL54"/>
    </row>
    <row r="55" spans="1:116" ht="14.4" x14ac:dyDescent="0.3">
      <c r="A55" t="s">
        <v>5902</v>
      </c>
      <c r="B55" s="113" t="s">
        <v>913</v>
      </c>
      <c r="C55" s="182" t="s">
        <v>21</v>
      </c>
      <c r="D55" s="40" t="s">
        <v>2546</v>
      </c>
      <c r="E55" s="181" t="s">
        <v>943</v>
      </c>
      <c r="F55" s="184" t="s">
        <v>5903</v>
      </c>
      <c r="G55" s="184">
        <v>3.9392938512789999</v>
      </c>
      <c r="H55" s="184">
        <v>8.2375872809999987E-2</v>
      </c>
      <c r="I55" s="184">
        <v>0.14320304880000001</v>
      </c>
      <c r="J55" s="328">
        <v>1.470711729669</v>
      </c>
      <c r="K55" s="184">
        <v>2.2430032</v>
      </c>
      <c r="L55" s="184">
        <v>7.7618855E-2</v>
      </c>
      <c r="M55" s="184">
        <v>6.2837104000000005E-2</v>
      </c>
      <c r="N55" s="184">
        <v>6.9872598999999994E-2</v>
      </c>
      <c r="O55" s="184">
        <v>1.1760659999999999E-2</v>
      </c>
      <c r="P55" s="331">
        <v>3.4584539999999998E-4</v>
      </c>
      <c r="Q55" s="331">
        <v>3.9676841000000002E-4</v>
      </c>
      <c r="R55" s="331">
        <v>2.0548243999999999E-3</v>
      </c>
      <c r="S55" s="184">
        <v>1.1861010999999999</v>
      </c>
      <c r="T55" s="331">
        <v>6.5980697999999996E-4</v>
      </c>
      <c r="U55" s="331">
        <v>0.28460941000000001</v>
      </c>
      <c r="V55" s="331">
        <v>3.2458420000000002E-5</v>
      </c>
      <c r="W55" s="331">
        <v>1.2196689999999999E-6</v>
      </c>
      <c r="X55" s="331">
        <v>0</v>
      </c>
      <c r="Y55"/>
      <c r="Z55" s="288">
        <v>14.953354666666668</v>
      </c>
      <c r="AA55"/>
      <c r="AB55" s="164">
        <v>229.09094999999999</v>
      </c>
      <c r="AC55" s="164">
        <v>166.27392</v>
      </c>
      <c r="AD55" s="164">
        <v>34.491017999999997</v>
      </c>
      <c r="AE55" s="164">
        <v>0</v>
      </c>
      <c r="AF55" s="164">
        <v>7.5933712</v>
      </c>
      <c r="AG55" s="164">
        <v>13.523498999999999</v>
      </c>
      <c r="AH55" s="164">
        <v>7.2091488000000004</v>
      </c>
      <c r="AI55"/>
      <c r="AJ55" s="185">
        <v>0.27782843000000002</v>
      </c>
      <c r="AK55" s="185">
        <v>0.25797698000000002</v>
      </c>
      <c r="AL55" s="185">
        <v>1.1883802000000001E-2</v>
      </c>
      <c r="AM55" s="185">
        <v>7.9676516999999999E-3</v>
      </c>
      <c r="AN55" s="176">
        <v>1.5466246E-5</v>
      </c>
      <c r="AO55" s="176">
        <v>4.3948973E-8</v>
      </c>
      <c r="AP55" s="176">
        <v>1.1159176</v>
      </c>
      <c r="AQ55" s="192">
        <v>1.3876722000000001E-5</v>
      </c>
      <c r="AR55" s="192">
        <v>4.1869419999999997E-8</v>
      </c>
      <c r="AS55" s="192">
        <v>1.1439323999999999E-12</v>
      </c>
      <c r="AT55" s="192">
        <v>1.5893597E-12</v>
      </c>
      <c r="AU55" s="192">
        <v>0</v>
      </c>
      <c r="AV55" s="192">
        <v>1.9135157000000001E-9</v>
      </c>
      <c r="AW55" s="192">
        <v>1.5871609000000001E-6</v>
      </c>
      <c r="AX55" s="192">
        <v>4.3204830999999999E-10</v>
      </c>
      <c r="AY55" s="192">
        <v>1.6460386E-9</v>
      </c>
      <c r="AZ55" s="192">
        <v>1.8186786000000001E-14</v>
      </c>
      <c r="BA55" s="192">
        <v>2.6971979000000001E-16</v>
      </c>
      <c r="BB55" s="192">
        <v>2.2611986E-13</v>
      </c>
      <c r="BC55" s="192">
        <v>6.5188586E-14</v>
      </c>
      <c r="BD55" s="192">
        <v>1.2386475E-14</v>
      </c>
      <c r="BE55" s="192">
        <v>4.9786801999999999E-11</v>
      </c>
      <c r="BF55" s="192">
        <v>3.9764824999999998E-10</v>
      </c>
      <c r="BG55" s="192">
        <v>1.5196709999999999E-20</v>
      </c>
      <c r="BH55" s="193">
        <v>9.9663527000000002E-2</v>
      </c>
      <c r="BI55" s="193">
        <v>1.0162541</v>
      </c>
      <c r="BJ55" s="192">
        <v>0</v>
      </c>
      <c r="BK55" s="192">
        <v>0</v>
      </c>
      <c r="BL55" s="192">
        <v>0</v>
      </c>
      <c r="BM55"/>
      <c r="BN55" s="164">
        <v>7.1176610999999996E-4</v>
      </c>
      <c r="BO55" s="186">
        <v>1.1365865E-5</v>
      </c>
      <c r="BP55" s="164">
        <v>4.1693919999999997E-4</v>
      </c>
      <c r="BQ55" s="186">
        <v>2.7388973999999998E-7</v>
      </c>
      <c r="BR55" s="186">
        <v>1.9263832000000001E-5</v>
      </c>
      <c r="BS55" s="186">
        <v>3.2712943000000002E-8</v>
      </c>
      <c r="BT55" s="186">
        <v>4.4601728000000001E-10</v>
      </c>
      <c r="BU55" s="186">
        <v>4.9268664000000001E-8</v>
      </c>
      <c r="BV55" s="186">
        <v>4.8553082000000004E-7</v>
      </c>
      <c r="BW55" s="186">
        <v>4.3411922E-7</v>
      </c>
      <c r="BX55" s="186">
        <v>0</v>
      </c>
      <c r="BY55" s="186">
        <v>3.3605586E-17</v>
      </c>
      <c r="BZ55" s="186">
        <v>2.7516732000000001E-13</v>
      </c>
      <c r="CA55" s="186">
        <v>1.4091236E-5</v>
      </c>
      <c r="CB55" s="164">
        <v>2.4882379E-4</v>
      </c>
      <c r="CC55" s="186">
        <v>6.2151142999999998E-9</v>
      </c>
      <c r="CD55" s="186">
        <v>0</v>
      </c>
      <c r="CE55"/>
      <c r="CF55" s="329">
        <v>2.3290538000000001E-13</v>
      </c>
      <c r="CG55" s="330">
        <v>14.953359000000001</v>
      </c>
      <c r="CH55" s="330">
        <v>1.3555793999999999E-3</v>
      </c>
      <c r="CI55" s="330">
        <v>7.7847951000000002E-3</v>
      </c>
      <c r="CJ55" s="330">
        <v>4.2452567999999996E-3</v>
      </c>
      <c r="CK55" s="329">
        <v>1.0691578E-10</v>
      </c>
      <c r="CL55" s="329">
        <v>1.24771E-8</v>
      </c>
      <c r="CM55" s="330">
        <v>7.5021132999999996E-4</v>
      </c>
      <c r="CN55" s="330">
        <v>3.6339582000000002E-2</v>
      </c>
      <c r="CO55" s="330">
        <v>14.506449999999999</v>
      </c>
      <c r="CP55"/>
      <c r="CQ55">
        <v>2.2430032</v>
      </c>
      <c r="CR55">
        <v>0.22488665620999998</v>
      </c>
      <c r="CS55">
        <v>0.142512003069</v>
      </c>
      <c r="CT55">
        <v>0.14320304880000001</v>
      </c>
      <c r="CU55">
        <v>1.47071051</v>
      </c>
      <c r="CV55" s="134"/>
      <c r="CW55" s="376" t="s">
        <v>5904</v>
      </c>
      <c r="CX55" s="32"/>
      <c r="CY55" s="32"/>
      <c r="CZ55" s="32"/>
      <c r="DA55" s="236"/>
      <c r="DB55"/>
      <c r="DC55" s="254"/>
      <c r="DD55" s="254"/>
      <c r="DE55"/>
      <c r="DF55"/>
      <c r="DG55"/>
      <c r="DH55"/>
      <c r="DI55"/>
      <c r="DJ55"/>
      <c r="DK55"/>
      <c r="DL55"/>
    </row>
    <row r="56" spans="1:116" ht="14.4" x14ac:dyDescent="0.3">
      <c r="A56" t="s">
        <v>1740</v>
      </c>
      <c r="B56" s="113" t="s">
        <v>913</v>
      </c>
      <c r="C56" s="182" t="s">
        <v>22</v>
      </c>
      <c r="D56" s="40" t="s">
        <v>2546</v>
      </c>
      <c r="E56" s="181" t="s">
        <v>943</v>
      </c>
      <c r="F56" s="184" t="s">
        <v>3785</v>
      </c>
      <c r="G56" s="184">
        <v>4.0156870375200002</v>
      </c>
      <c r="H56" s="184">
        <v>0.3278462613</v>
      </c>
      <c r="I56" s="184">
        <v>1.0905638922199998</v>
      </c>
      <c r="J56" s="328">
        <v>6.8613839999999999E-3</v>
      </c>
      <c r="K56" s="184">
        <v>2.5904155000000002</v>
      </c>
      <c r="L56" s="184">
        <v>0.81815479999999996</v>
      </c>
      <c r="M56" s="184">
        <v>0.23101265000000001</v>
      </c>
      <c r="N56" s="184">
        <v>0.25105186000000002</v>
      </c>
      <c r="O56" s="184">
        <v>7.0701079999999999E-2</v>
      </c>
      <c r="P56" s="331">
        <v>1.364236E-3</v>
      </c>
      <c r="Q56" s="331">
        <v>4.7290852999999997E-3</v>
      </c>
      <c r="R56" s="331">
        <v>4.1364625000000002E-2</v>
      </c>
      <c r="S56" s="331">
        <v>1.1297962E-3</v>
      </c>
      <c r="T56" s="184">
        <v>0</v>
      </c>
      <c r="U56" s="331">
        <v>5.7315878000000001E-3</v>
      </c>
      <c r="V56" s="331">
        <v>3.1817219999999999E-5</v>
      </c>
      <c r="W56" s="331">
        <v>0</v>
      </c>
      <c r="X56" s="331">
        <v>0</v>
      </c>
      <c r="Y56"/>
      <c r="Z56" s="288">
        <v>17.269436666666667</v>
      </c>
      <c r="AA56"/>
      <c r="AB56" s="164">
        <v>205.77256</v>
      </c>
      <c r="AC56" s="164">
        <v>204.69528</v>
      </c>
      <c r="AD56" s="164">
        <v>0.71199849000000004</v>
      </c>
      <c r="AE56" s="164">
        <v>0</v>
      </c>
      <c r="AF56" s="164">
        <v>0</v>
      </c>
      <c r="AG56" s="164">
        <v>0.17099965</v>
      </c>
      <c r="AH56" s="164">
        <v>0.19428396000000001</v>
      </c>
      <c r="AI56"/>
      <c r="AJ56" s="185">
        <v>0.56667471000000003</v>
      </c>
      <c r="AK56" s="185">
        <v>0.53388774999999999</v>
      </c>
      <c r="AL56" s="185">
        <v>1.8171045E-2</v>
      </c>
      <c r="AM56" s="185">
        <v>1.4615919999999999E-2</v>
      </c>
      <c r="AN56" s="176">
        <v>3.2007659000000003E-5</v>
      </c>
      <c r="AO56" s="176">
        <v>6.7200612000000003E-8</v>
      </c>
      <c r="AP56" s="176">
        <v>2.0470476</v>
      </c>
      <c r="AQ56" s="192">
        <v>1.6026037E-5</v>
      </c>
      <c r="AR56" s="192">
        <v>4.8354422E-8</v>
      </c>
      <c r="AS56" s="192">
        <v>1.3211119000000001E-12</v>
      </c>
      <c r="AT56" s="192">
        <v>0</v>
      </c>
      <c r="AU56" s="192">
        <v>0</v>
      </c>
      <c r="AV56" s="192">
        <v>6.7275335000000001E-9</v>
      </c>
      <c r="AW56" s="192">
        <v>1.5967474000000001E-5</v>
      </c>
      <c r="AX56" s="192">
        <v>1.5342057999999999E-9</v>
      </c>
      <c r="AY56" s="192">
        <v>1.7307669999999999E-8</v>
      </c>
      <c r="AZ56" s="192">
        <v>0</v>
      </c>
      <c r="BA56" s="192">
        <v>0</v>
      </c>
      <c r="BB56" s="192">
        <v>2.6943740999999999E-12</v>
      </c>
      <c r="BC56" s="192">
        <v>2.4850231999999999E-13</v>
      </c>
      <c r="BD56" s="192">
        <v>4.9067587999999998E-14</v>
      </c>
      <c r="BE56" s="192">
        <v>2.9694264999999998E-10</v>
      </c>
      <c r="BF56" s="192">
        <v>7.1234197000000001E-9</v>
      </c>
      <c r="BG56" s="192">
        <v>0</v>
      </c>
      <c r="BH56" s="192">
        <v>9.4787987999999995E-5</v>
      </c>
      <c r="BI56" s="193">
        <v>2.0469528000000001</v>
      </c>
      <c r="BJ56" s="193">
        <v>0</v>
      </c>
      <c r="BK56" s="193">
        <v>0</v>
      </c>
      <c r="BL56" s="193">
        <v>0</v>
      </c>
      <c r="BM56"/>
      <c r="BN56" s="164">
        <v>1.0805664E-3</v>
      </c>
      <c r="BO56" s="164">
        <v>1.1932431000000001E-4</v>
      </c>
      <c r="BP56" s="164">
        <v>4.8151771999999999E-4</v>
      </c>
      <c r="BQ56" s="186">
        <v>4.9658239999999998E-6</v>
      </c>
      <c r="BR56" s="164">
        <v>1.6157467E-4</v>
      </c>
      <c r="BS56" s="186">
        <v>0</v>
      </c>
      <c r="BT56" s="186">
        <v>0</v>
      </c>
      <c r="BU56" s="186">
        <v>0</v>
      </c>
      <c r="BV56" s="186">
        <v>2.1048595999999999E-6</v>
      </c>
      <c r="BW56" s="186">
        <v>4.9150989000000004E-6</v>
      </c>
      <c r="BX56" s="186">
        <v>0</v>
      </c>
      <c r="BY56" s="186">
        <v>0</v>
      </c>
      <c r="BZ56" s="186">
        <v>0</v>
      </c>
      <c r="CA56" s="186">
        <v>5.5735644000000003E-5</v>
      </c>
      <c r="CB56" s="164">
        <v>2.5042823999999998E-4</v>
      </c>
      <c r="CC56" s="186">
        <v>1.5906754999999999E-14</v>
      </c>
      <c r="CD56" s="164">
        <v>0</v>
      </c>
      <c r="CE56"/>
      <c r="CF56" s="329">
        <v>0</v>
      </c>
      <c r="CG56" s="330">
        <v>17.269437</v>
      </c>
      <c r="CH56" s="330">
        <v>0</v>
      </c>
      <c r="CI56" s="330">
        <v>8.1639954000000001E-2</v>
      </c>
      <c r="CJ56" s="330">
        <v>1.5698792E-2</v>
      </c>
      <c r="CK56" s="329">
        <v>1.2579022E-9</v>
      </c>
      <c r="CL56" s="329">
        <v>1.5234362E-7</v>
      </c>
      <c r="CM56" s="330">
        <v>6.7522266000000003E-3</v>
      </c>
      <c r="CN56" s="330">
        <v>0.20818205000000001</v>
      </c>
      <c r="CO56" s="330">
        <v>28.072495</v>
      </c>
      <c r="CP56"/>
      <c r="CQ56">
        <v>2.5904155000000002</v>
      </c>
      <c r="CR56">
        <v>1.4183783362999998</v>
      </c>
      <c r="CS56">
        <v>1.0905320749999998</v>
      </c>
      <c r="CT56">
        <v>1.0905638922199998</v>
      </c>
      <c r="CU56">
        <v>6.8613839999999999E-3</v>
      </c>
      <c r="CV56" s="134"/>
      <c r="CW56" s="376" t="s">
        <v>5905</v>
      </c>
      <c r="CX56" s="32"/>
      <c r="CY56" s="32"/>
      <c r="CZ56" s="32"/>
      <c r="DA56"/>
      <c r="DB56"/>
      <c r="DC56" s="252"/>
      <c r="DD56" s="252"/>
      <c r="DE56"/>
      <c r="DF56"/>
      <c r="DG56"/>
      <c r="DH56"/>
      <c r="DI56"/>
      <c r="DJ56"/>
      <c r="DK56"/>
      <c r="DL56"/>
    </row>
    <row r="57" spans="1:116" ht="14.4" x14ac:dyDescent="0.3">
      <c r="A57" t="s">
        <v>1741</v>
      </c>
      <c r="B57" s="113" t="s">
        <v>913</v>
      </c>
      <c r="C57" s="182" t="s">
        <v>23</v>
      </c>
      <c r="D57" s="40" t="s">
        <v>2546</v>
      </c>
      <c r="E57" s="181" t="s">
        <v>943</v>
      </c>
      <c r="F57" s="184" t="s">
        <v>3786</v>
      </c>
      <c r="G57" s="184">
        <v>1.2734648482233699</v>
      </c>
      <c r="H57" s="184">
        <v>1.7531495180000002E-2</v>
      </c>
      <c r="I57" s="184">
        <v>2.5417351242000001E-2</v>
      </c>
      <c r="J57" s="328">
        <v>0.71890858180136985</v>
      </c>
      <c r="K57" s="184">
        <v>0.51160742000000003</v>
      </c>
      <c r="L57" s="184">
        <v>9.7144503999999996E-3</v>
      </c>
      <c r="M57" s="184">
        <v>1.4054647E-2</v>
      </c>
      <c r="N57" s="184">
        <v>1.4821693E-2</v>
      </c>
      <c r="O57" s="184">
        <v>2.2642338999999999E-3</v>
      </c>
      <c r="P57" s="331">
        <v>2.0750723999999999E-4</v>
      </c>
      <c r="Q57" s="331">
        <v>2.3806104E-4</v>
      </c>
      <c r="R57" s="331">
        <v>1.2328946E-3</v>
      </c>
      <c r="S57" s="331">
        <v>0.70853334999999995</v>
      </c>
      <c r="T57" s="331">
        <v>3.9588418999999999E-4</v>
      </c>
      <c r="U57" s="331">
        <v>1.03745E-2</v>
      </c>
      <c r="V57" s="331">
        <v>1.9475052000000001E-5</v>
      </c>
      <c r="W57" s="331">
        <v>7.3180137000000002E-7</v>
      </c>
      <c r="X57" s="331">
        <v>0</v>
      </c>
      <c r="Y57"/>
      <c r="Z57" s="288">
        <v>3.4107161333333336</v>
      </c>
      <c r="AA57"/>
      <c r="AB57" s="164">
        <v>37.043931000000001</v>
      </c>
      <c r="AC57" s="164">
        <v>35.601241999999999</v>
      </c>
      <c r="AD57" s="164">
        <v>0.85404305999999997</v>
      </c>
      <c r="AE57" s="164">
        <v>0</v>
      </c>
      <c r="AF57" s="164">
        <v>0.12553038</v>
      </c>
      <c r="AG57" s="164">
        <v>0.29007718999999998</v>
      </c>
      <c r="AH57" s="164">
        <v>0.17303847999999999</v>
      </c>
      <c r="AI57"/>
      <c r="AJ57" s="185">
        <v>6.1835763000000002E-2</v>
      </c>
      <c r="AK57" s="185">
        <v>5.6271872000000001E-2</v>
      </c>
      <c r="AL57" s="185">
        <v>2.6639852999999999E-3</v>
      </c>
      <c r="AM57" s="185">
        <v>2.8999051E-3</v>
      </c>
      <c r="AN57" s="176">
        <v>3.3736134000000001E-6</v>
      </c>
      <c r="AO57" s="176">
        <v>9.8520167999999999E-9</v>
      </c>
      <c r="AP57" s="176">
        <v>0.40614918</v>
      </c>
      <c r="AQ57" s="192">
        <v>3.1651502999999999E-6</v>
      </c>
      <c r="AR57" s="192">
        <v>9.5500220999999999E-9</v>
      </c>
      <c r="AS57" s="192">
        <v>2.6092025000000001E-13</v>
      </c>
      <c r="AT57" s="192">
        <v>9.5361581000000001E-13</v>
      </c>
      <c r="AU57" s="192">
        <v>0</v>
      </c>
      <c r="AV57" s="192">
        <v>4.2185026000000002E-10</v>
      </c>
      <c r="AW57" s="192">
        <v>2.0777193E-7</v>
      </c>
      <c r="AX57" s="192">
        <v>9.3606470000000005E-11</v>
      </c>
      <c r="AY57" s="192">
        <v>2.0793400000000001E-10</v>
      </c>
      <c r="AZ57" s="192">
        <v>1.0912072E-14</v>
      </c>
      <c r="BA57" s="192">
        <v>1.6183186999999999E-16</v>
      </c>
      <c r="BB57" s="192">
        <v>1.3567192E-13</v>
      </c>
      <c r="BC57" s="192">
        <v>3.9113150999999998E-14</v>
      </c>
      <c r="BD57" s="192">
        <v>7.4318849999999995E-15</v>
      </c>
      <c r="BE57" s="192">
        <v>2.9872081000000002E-11</v>
      </c>
      <c r="BF57" s="192">
        <v>2.3858894999999998E-10</v>
      </c>
      <c r="BG57" s="192">
        <v>9.1180260000000005E-21</v>
      </c>
      <c r="BH57" s="193">
        <v>5.9446894E-2</v>
      </c>
      <c r="BI57" s="193">
        <v>0.34670227999999997</v>
      </c>
      <c r="BJ57" s="192">
        <v>0</v>
      </c>
      <c r="BK57" s="192">
        <v>0</v>
      </c>
      <c r="BL57" s="192">
        <v>0</v>
      </c>
      <c r="BM57"/>
      <c r="BN57" s="164">
        <v>1.4754176E-4</v>
      </c>
      <c r="BO57" s="186">
        <v>1.4441061999999999E-6</v>
      </c>
      <c r="BP57" s="186">
        <v>9.5099815999999997E-5</v>
      </c>
      <c r="BQ57" s="186">
        <v>1.5143098999999999E-7</v>
      </c>
      <c r="BR57" s="186">
        <v>2.8410178000000002E-6</v>
      </c>
      <c r="BS57" s="186">
        <v>1.9627766E-8</v>
      </c>
      <c r="BT57" s="186">
        <v>2.6761037000000001E-10</v>
      </c>
      <c r="BU57" s="186">
        <v>2.9561197999999999E-8</v>
      </c>
      <c r="BV57" s="186">
        <v>2.9131849000000002E-7</v>
      </c>
      <c r="BW57" s="186">
        <v>2.2111117000000001E-7</v>
      </c>
      <c r="BX57" s="186">
        <v>0</v>
      </c>
      <c r="BY57" s="186">
        <v>2.0163350999999999E-17</v>
      </c>
      <c r="BZ57" s="186">
        <v>1.6510038999999999E-13</v>
      </c>
      <c r="CA57" s="186">
        <v>2.9251378000000001E-6</v>
      </c>
      <c r="CB57" s="186">
        <v>4.4514644999999999E-5</v>
      </c>
      <c r="CC57" s="186">
        <v>3.7251028E-9</v>
      </c>
      <c r="CD57" s="186">
        <v>0</v>
      </c>
      <c r="CE57"/>
      <c r="CF57" s="329">
        <v>1.3974323E-13</v>
      </c>
      <c r="CG57" s="330">
        <v>3.4107186999999999</v>
      </c>
      <c r="CH57" s="330">
        <v>8.1334764000000001E-4</v>
      </c>
      <c r="CI57" s="330">
        <v>9.9309805999999996E-4</v>
      </c>
      <c r="CJ57" s="329">
        <v>9.4014689000000002E-4</v>
      </c>
      <c r="CK57" s="329">
        <v>6.4149465999999995E-11</v>
      </c>
      <c r="CL57" s="329">
        <v>7.4862599000000001E-9</v>
      </c>
      <c r="CM57" s="330">
        <v>1.0586839E-4</v>
      </c>
      <c r="CN57" s="330">
        <v>2.1803749000000001E-2</v>
      </c>
      <c r="CO57" s="330">
        <v>4.763083</v>
      </c>
      <c r="CP57"/>
      <c r="CQ57">
        <v>0.51160742000000003</v>
      </c>
      <c r="CR57">
        <v>4.253348718000001E-2</v>
      </c>
      <c r="CS57">
        <v>2.5002723801369999E-2</v>
      </c>
      <c r="CT57">
        <v>2.5417351242000001E-2</v>
      </c>
      <c r="CU57">
        <v>0.7189078499999999</v>
      </c>
      <c r="CV57" s="134"/>
      <c r="CW57" s="376" t="s">
        <v>5906</v>
      </c>
      <c r="CX57" s="32"/>
      <c r="CY57" s="32"/>
      <c r="CZ57" s="32"/>
      <c r="DA57" s="236"/>
      <c r="DB57"/>
      <c r="DC57" s="252"/>
      <c r="DD57" s="252"/>
      <c r="DE57"/>
      <c r="DF57"/>
      <c r="DG57"/>
      <c r="DH57"/>
      <c r="DI57"/>
      <c r="DJ57"/>
      <c r="DK57"/>
      <c r="DL57"/>
    </row>
    <row r="58" spans="1:116" ht="14.4" x14ac:dyDescent="0.3">
      <c r="A58" t="s">
        <v>1742</v>
      </c>
      <c r="B58" s="113" t="s">
        <v>913</v>
      </c>
      <c r="C58" s="182" t="s">
        <v>24</v>
      </c>
      <c r="D58" s="40" t="s">
        <v>2546</v>
      </c>
      <c r="E58" s="181" t="s">
        <v>943</v>
      </c>
      <c r="F58" s="184" t="s">
        <v>3787</v>
      </c>
      <c r="G58" s="184">
        <v>8.6295345897519998E-2</v>
      </c>
      <c r="H58" s="184">
        <v>8.9123339679999993E-3</v>
      </c>
      <c r="I58" s="184">
        <v>1.3988729487299999E-2</v>
      </c>
      <c r="J58" s="328">
        <v>1.9785214422199998E-3</v>
      </c>
      <c r="K58" s="184">
        <v>6.1415760999999999E-2</v>
      </c>
      <c r="L58" s="184">
        <v>4.4222501000000004E-3</v>
      </c>
      <c r="M58" s="331">
        <v>9.0519698000000003E-3</v>
      </c>
      <c r="N58" s="184">
        <v>8.1813397E-3</v>
      </c>
      <c r="O58" s="331">
        <v>5.8739521000000002E-4</v>
      </c>
      <c r="P58" s="331">
        <v>4.2620068000000001E-5</v>
      </c>
      <c r="Q58" s="331">
        <v>1.0097899E-4</v>
      </c>
      <c r="R58" s="331">
        <v>2.8048002000000003E-4</v>
      </c>
      <c r="S58" s="331">
        <v>1.0451367E-4</v>
      </c>
      <c r="T58" s="331">
        <v>2.2621954000000001E-4</v>
      </c>
      <c r="U58" s="331">
        <v>1.8735895999999999E-3</v>
      </c>
      <c r="V58" s="331">
        <v>7.8100273000000001E-6</v>
      </c>
      <c r="W58" s="331">
        <v>4.1817222E-7</v>
      </c>
      <c r="X58" s="331">
        <v>0</v>
      </c>
      <c r="Y58"/>
      <c r="Z58" s="288">
        <v>0.4094384066666667</v>
      </c>
      <c r="AA58"/>
      <c r="AB58" s="164">
        <v>7.1254755999999997</v>
      </c>
      <c r="AC58" s="164">
        <v>7.0016957</v>
      </c>
      <c r="AD58" s="164">
        <v>7.5638795999999994E-2</v>
      </c>
      <c r="AE58" s="164">
        <v>0</v>
      </c>
      <c r="AF58" s="164">
        <v>9.9826254000000003E-3</v>
      </c>
      <c r="AG58" s="164">
        <v>2.3440486E-2</v>
      </c>
      <c r="AH58" s="164">
        <v>1.4717951999999999E-2</v>
      </c>
      <c r="AI58"/>
      <c r="AJ58" s="185">
        <v>9.8487986999999996E-3</v>
      </c>
      <c r="AK58" s="185">
        <v>8.9583608000000006E-3</v>
      </c>
      <c r="AL58" s="185">
        <v>3.9062827000000002E-4</v>
      </c>
      <c r="AM58" s="185">
        <v>4.9980963000000002E-4</v>
      </c>
      <c r="AN58" s="176">
        <v>5.3707199000000005E-7</v>
      </c>
      <c r="AO58" s="176">
        <v>1.4446312E-9</v>
      </c>
      <c r="AP58" s="176">
        <v>7.0001349000000004E-2</v>
      </c>
      <c r="AQ58" s="192">
        <v>3.7996208999999998E-7</v>
      </c>
      <c r="AR58" s="192">
        <v>1.1464372E-9</v>
      </c>
      <c r="AS58" s="192">
        <v>3.1322302000000001E-14</v>
      </c>
      <c r="AT58" s="192">
        <v>5.4492332000000002E-13</v>
      </c>
      <c r="AU58" s="192">
        <v>0</v>
      </c>
      <c r="AV58" s="192">
        <v>8.6743431999999998E-10</v>
      </c>
      <c r="AW58" s="192">
        <v>1.533143E-7</v>
      </c>
      <c r="AX58" s="192">
        <v>1.2958820000000001E-10</v>
      </c>
      <c r="AY58" s="192">
        <v>1.6825385E-10</v>
      </c>
      <c r="AZ58" s="192">
        <v>6.2354694999999996E-15</v>
      </c>
      <c r="BA58" s="192">
        <v>9.2475355999999994E-17</v>
      </c>
      <c r="BB58" s="192">
        <v>3.9546064000000001E-14</v>
      </c>
      <c r="BC58" s="192">
        <v>2.2621469999999999E-13</v>
      </c>
      <c r="BD58" s="192">
        <v>4.8520054000000001E-14</v>
      </c>
      <c r="BE58" s="192">
        <v>6.9098942999999998E-12</v>
      </c>
      <c r="BF58" s="192">
        <v>2.9207134999999998E-9</v>
      </c>
      <c r="BG58" s="192">
        <v>5.2103006000000003E-21</v>
      </c>
      <c r="BH58" s="193">
        <v>8.7532527999999996E-6</v>
      </c>
      <c r="BI58" s="193">
        <v>6.9992596000000004E-2</v>
      </c>
      <c r="BJ58" s="192">
        <v>0</v>
      </c>
      <c r="BK58" s="192">
        <v>0</v>
      </c>
      <c r="BL58" s="192">
        <v>0</v>
      </c>
      <c r="BM58"/>
      <c r="BN58" s="186">
        <v>2.5542032000000001E-5</v>
      </c>
      <c r="BO58" s="186">
        <v>1.3623509000000001E-6</v>
      </c>
      <c r="BP58" s="186">
        <v>1.1416229E-5</v>
      </c>
      <c r="BQ58" s="186">
        <v>3.4232502E-8</v>
      </c>
      <c r="BR58" s="186">
        <v>1.0601612000000001E-6</v>
      </c>
      <c r="BS58" s="186">
        <v>5.1196536999999998E-7</v>
      </c>
      <c r="BT58" s="186">
        <v>1.5292021000000001E-10</v>
      </c>
      <c r="BU58" s="186">
        <v>7.7692210000000005E-7</v>
      </c>
      <c r="BV58" s="186">
        <v>6.0840481999999996E-8</v>
      </c>
      <c r="BW58" s="186">
        <v>8.0210632000000005E-8</v>
      </c>
      <c r="BX58" s="186">
        <v>0</v>
      </c>
      <c r="BY58" s="186">
        <v>1.1521915000000001E-17</v>
      </c>
      <c r="BZ58" s="186">
        <v>9.4343082999999999E-14</v>
      </c>
      <c r="CA58" s="186">
        <v>1.6057292999999999E-6</v>
      </c>
      <c r="CB58" s="186">
        <v>8.6311138999999994E-6</v>
      </c>
      <c r="CC58" s="186">
        <v>2.1228766000000002E-9</v>
      </c>
      <c r="CD58" s="186">
        <v>0</v>
      </c>
      <c r="CE58"/>
      <c r="CF58" s="329">
        <v>7.9853273000000006E-14</v>
      </c>
      <c r="CG58" s="330">
        <v>0.40943986999999998</v>
      </c>
      <c r="CH58" s="330">
        <v>2.153627E-2</v>
      </c>
      <c r="CI58" s="330">
        <v>1.0798404E-3</v>
      </c>
      <c r="CJ58" s="329">
        <v>2.2370538000000001E-4</v>
      </c>
      <c r="CK58" s="329">
        <v>1.8625996E-11</v>
      </c>
      <c r="CL58" s="329">
        <v>4.1585584000000001E-9</v>
      </c>
      <c r="CM58" s="329">
        <v>4.2134020999999998E-5</v>
      </c>
      <c r="CN58" s="330">
        <v>6.2270016999999997E-2</v>
      </c>
      <c r="CO58" s="330">
        <v>0.95991892999999995</v>
      </c>
      <c r="CP58"/>
      <c r="CQ58">
        <v>6.1415760999999999E-2</v>
      </c>
      <c r="CR58">
        <v>2.2667033888000003E-2</v>
      </c>
      <c r="CS58">
        <v>1.3755118092220001E-2</v>
      </c>
      <c r="CT58">
        <v>1.3988729487299999E-2</v>
      </c>
      <c r="CU58">
        <v>1.9781032699999999E-3</v>
      </c>
      <c r="CV58" s="134"/>
      <c r="CW58" s="376" t="s">
        <v>5907</v>
      </c>
      <c r="CX58" s="32"/>
      <c r="CY58" s="32"/>
      <c r="CZ58" s="32"/>
      <c r="DA58" s="236"/>
      <c r="DB58"/>
      <c r="DC58" s="252"/>
      <c r="DD58" s="252"/>
      <c r="DE58"/>
      <c r="DF58"/>
      <c r="DG58"/>
      <c r="DH58"/>
      <c r="DI58"/>
      <c r="DJ58"/>
      <c r="DK58"/>
      <c r="DL58"/>
    </row>
    <row r="59" spans="1:116" ht="14.4" x14ac:dyDescent="0.3">
      <c r="A59" t="s">
        <v>1743</v>
      </c>
      <c r="B59" s="113" t="s">
        <v>913</v>
      </c>
      <c r="C59" s="182" t="s">
        <v>25</v>
      </c>
      <c r="D59" s="40" t="s">
        <v>2546</v>
      </c>
      <c r="E59" s="181" t="s">
        <v>943</v>
      </c>
      <c r="F59" s="184" t="s">
        <v>3788</v>
      </c>
      <c r="G59" s="184">
        <v>23.948234234371998</v>
      </c>
      <c r="H59" s="184">
        <v>1.600740708372</v>
      </c>
      <c r="I59" s="184">
        <v>3.114363204</v>
      </c>
      <c r="J59" s="328">
        <v>18.990283351999999</v>
      </c>
      <c r="K59" s="184">
        <v>0.24284697</v>
      </c>
      <c r="L59" s="331">
        <v>2.6018460999999999</v>
      </c>
      <c r="M59" s="184">
        <v>4.5970763999999997E-2</v>
      </c>
      <c r="N59" s="331">
        <v>0.11781724</v>
      </c>
      <c r="O59" s="331">
        <v>4.3508372000000002E-5</v>
      </c>
      <c r="P59" s="331">
        <v>0.44263975999999999</v>
      </c>
      <c r="Q59" s="331">
        <v>1.0402401999999999</v>
      </c>
      <c r="R59" s="331">
        <v>0.46654634</v>
      </c>
      <c r="S59" s="184">
        <v>18.947586999999999</v>
      </c>
      <c r="T59" s="184">
        <v>0</v>
      </c>
      <c r="U59" s="184">
        <v>4.2696352E-2</v>
      </c>
      <c r="V59" s="331">
        <v>0</v>
      </c>
      <c r="W59" s="331">
        <v>0</v>
      </c>
      <c r="X59" s="331">
        <v>0</v>
      </c>
      <c r="Y59"/>
      <c r="Z59" s="288">
        <v>1.6189798</v>
      </c>
      <c r="AA59"/>
      <c r="AB59" s="164">
        <v>31.632704</v>
      </c>
      <c r="AC59" s="164">
        <v>19.625367000000001</v>
      </c>
      <c r="AD59" s="164">
        <v>5.3031338999999997</v>
      </c>
      <c r="AE59" s="164">
        <v>0</v>
      </c>
      <c r="AF59" s="164">
        <v>6.5954677999999998</v>
      </c>
      <c r="AG59" s="164">
        <v>7.1034843E-2</v>
      </c>
      <c r="AH59" s="164">
        <v>3.770039E-2</v>
      </c>
      <c r="AI59"/>
      <c r="AJ59" s="185">
        <v>1.2326897000000001</v>
      </c>
      <c r="AK59" s="185">
        <v>1.2017116000000001</v>
      </c>
      <c r="AL59" s="185">
        <v>2.2577660999999999E-2</v>
      </c>
      <c r="AM59" s="185">
        <v>8.4005000999999996E-3</v>
      </c>
      <c r="AN59" s="176">
        <v>7.2045058000000004E-5</v>
      </c>
      <c r="AO59" s="176">
        <v>8.3497266999999999E-8</v>
      </c>
      <c r="AP59" s="176">
        <v>1.1765406</v>
      </c>
      <c r="AQ59" s="192">
        <v>1.5024132E-6</v>
      </c>
      <c r="AR59" s="192">
        <v>4.5331434000000002E-9</v>
      </c>
      <c r="AS59" s="192">
        <v>1.2385195000000001E-13</v>
      </c>
      <c r="AT59" s="193">
        <v>0</v>
      </c>
      <c r="AU59" s="193">
        <v>0</v>
      </c>
      <c r="AV59" s="192">
        <v>3.7578495999999997E-9</v>
      </c>
      <c r="AW59" s="192">
        <v>4.7252690000000002E-5</v>
      </c>
      <c r="AX59" s="192">
        <v>8.5860880999999997E-10</v>
      </c>
      <c r="AY59" s="192">
        <v>5.5040799999999999E-8</v>
      </c>
      <c r="AZ59" s="192">
        <v>2.0719076E-11</v>
      </c>
      <c r="BA59" s="192">
        <v>7.9834199999999995E-13</v>
      </c>
      <c r="BB59" s="192">
        <v>2.2905581999999999E-8</v>
      </c>
      <c r="BC59" s="192">
        <v>3.9660808999999997E-11</v>
      </c>
      <c r="BD59" s="192">
        <v>9.7830928000000006E-11</v>
      </c>
      <c r="BE59" s="192">
        <v>2.8593862E-6</v>
      </c>
      <c r="BF59" s="192">
        <v>2.0426810999999999E-5</v>
      </c>
      <c r="BG59" s="193">
        <v>0</v>
      </c>
      <c r="BH59" s="193">
        <v>0.98372411999999998</v>
      </c>
      <c r="BI59" s="193">
        <v>0.19281651</v>
      </c>
      <c r="BJ59" s="193">
        <v>0</v>
      </c>
      <c r="BK59" s="193">
        <v>0</v>
      </c>
      <c r="BL59" s="193">
        <v>0</v>
      </c>
      <c r="BM59"/>
      <c r="BN59" s="164">
        <v>5.0876456999999998E-3</v>
      </c>
      <c r="BO59" s="164">
        <v>3.7946790000000001E-4</v>
      </c>
      <c r="BP59" s="186">
        <v>4.5141451999999997E-5</v>
      </c>
      <c r="BQ59" s="186">
        <v>5.4656895000000001E-5</v>
      </c>
      <c r="BR59" s="164">
        <v>3.126197E-4</v>
      </c>
      <c r="BS59" s="186">
        <v>2.3941805999999998E-6</v>
      </c>
      <c r="BT59" s="186">
        <v>5.3805909000000002E-7</v>
      </c>
      <c r="BU59" s="186">
        <v>0</v>
      </c>
      <c r="BV59" s="164">
        <v>5.9544633E-4</v>
      </c>
      <c r="BW59" s="164">
        <v>6.8833755999999995E-4</v>
      </c>
      <c r="BX59" s="164">
        <v>0</v>
      </c>
      <c r="BY59" s="164">
        <v>0</v>
      </c>
      <c r="BZ59" s="164">
        <v>0</v>
      </c>
      <c r="CA59" s="186">
        <v>4.7153865E-5</v>
      </c>
      <c r="CB59" s="186">
        <v>3.0501916000000001E-5</v>
      </c>
      <c r="CC59" s="164">
        <v>2.9313878E-3</v>
      </c>
      <c r="CD59" s="164">
        <v>0</v>
      </c>
      <c r="CE59"/>
      <c r="CF59" s="330">
        <v>0</v>
      </c>
      <c r="CG59" s="330">
        <v>1.6189798</v>
      </c>
      <c r="CH59" s="330">
        <v>0.10225048</v>
      </c>
      <c r="CI59" s="330">
        <v>0.25962640999999997</v>
      </c>
      <c r="CJ59" s="330">
        <v>2.3716880999999999E-3</v>
      </c>
      <c r="CK59" s="329">
        <v>3.9675738000000001E-5</v>
      </c>
      <c r="CL59" s="329">
        <v>3.490948E-5</v>
      </c>
      <c r="CM59" s="330">
        <v>1.5867141000000001E-2</v>
      </c>
      <c r="CN59" s="330">
        <v>454.16798999999997</v>
      </c>
      <c r="CO59" s="330">
        <v>2.6227285999999999</v>
      </c>
      <c r="CP59"/>
      <c r="CQ59">
        <v>0.24284697</v>
      </c>
      <c r="CR59">
        <v>4.7151039123720002</v>
      </c>
      <c r="CS59">
        <v>3.114363204</v>
      </c>
      <c r="CT59">
        <v>3.114363204</v>
      </c>
      <c r="CU59">
        <v>18.990283351999999</v>
      </c>
      <c r="CV59" s="134"/>
      <c r="CW59" s="376" t="s">
        <v>5908</v>
      </c>
      <c r="CX59" s="32"/>
      <c r="CY59" s="32"/>
      <c r="CZ59" s="32"/>
      <c r="DA59" s="236"/>
      <c r="DB59"/>
      <c r="DC59" s="252"/>
      <c r="DD59" s="252"/>
      <c r="DE59"/>
      <c r="DF59"/>
      <c r="DG59"/>
      <c r="DH59"/>
      <c r="DI59"/>
      <c r="DJ59"/>
      <c r="DK59"/>
      <c r="DL59"/>
    </row>
    <row r="60" spans="1:116" ht="14.4" x14ac:dyDescent="0.3">
      <c r="A60" t="s">
        <v>1744</v>
      </c>
      <c r="B60" s="113" t="s">
        <v>913</v>
      </c>
      <c r="C60" s="182" t="s">
        <v>26</v>
      </c>
      <c r="D60" s="40" t="s">
        <v>2546</v>
      </c>
      <c r="E60" s="181" t="s">
        <v>943</v>
      </c>
      <c r="F60" s="184" t="s">
        <v>3789</v>
      </c>
      <c r="G60" s="184">
        <v>0.57269870588176386</v>
      </c>
      <c r="H60" s="184">
        <v>1.5514412712479999E-3</v>
      </c>
      <c r="I60" s="184">
        <v>2.7347264610515828E-2</v>
      </c>
      <c r="J60" s="328">
        <v>0.49580000000000002</v>
      </c>
      <c r="K60" s="184">
        <v>4.8000000000000001E-2</v>
      </c>
      <c r="L60" s="184">
        <v>2.60559E-2</v>
      </c>
      <c r="M60" s="184">
        <v>1.2913642E-3</v>
      </c>
      <c r="N60" s="331">
        <v>1.55142E-3</v>
      </c>
      <c r="O60" s="331">
        <v>0</v>
      </c>
      <c r="P60" s="331">
        <v>0</v>
      </c>
      <c r="Q60" s="331">
        <v>2.1271247999999999E-8</v>
      </c>
      <c r="R60" s="331">
        <v>4.1051582999999998E-10</v>
      </c>
      <c r="S60" s="184">
        <v>0.49580000000000002</v>
      </c>
      <c r="T60" s="184">
        <v>0</v>
      </c>
      <c r="U60" s="184">
        <v>0</v>
      </c>
      <c r="V60" s="331">
        <v>0</v>
      </c>
      <c r="W60" s="331">
        <v>0</v>
      </c>
      <c r="X60" s="331">
        <v>0</v>
      </c>
      <c r="Y60"/>
      <c r="Z60" s="288">
        <v>0.32</v>
      </c>
      <c r="AA60"/>
      <c r="AB60" s="164">
        <v>4.2</v>
      </c>
      <c r="AC60" s="164">
        <v>4.2</v>
      </c>
      <c r="AD60" s="164">
        <v>0</v>
      </c>
      <c r="AE60" s="164">
        <v>0</v>
      </c>
      <c r="AF60" s="164">
        <v>0</v>
      </c>
      <c r="AG60" s="164">
        <v>0</v>
      </c>
      <c r="AH60" s="164">
        <v>0</v>
      </c>
      <c r="AI60"/>
      <c r="AJ60" s="185">
        <v>1.3541361999999999E-2</v>
      </c>
      <c r="AK60" s="185">
        <v>1.2847094E-2</v>
      </c>
      <c r="AL60" s="185">
        <v>3.9438772E-4</v>
      </c>
      <c r="AM60" s="185">
        <v>2.9987999999999998E-4</v>
      </c>
      <c r="AN60" s="176">
        <v>7.702095E-7</v>
      </c>
      <c r="AO60" s="176">
        <v>1.4585344999999999E-9</v>
      </c>
      <c r="AP60" s="176">
        <v>4.2000000000000003E-2</v>
      </c>
      <c r="AQ60" s="192">
        <v>2.9695999999999998E-7</v>
      </c>
      <c r="AR60" s="192">
        <v>8.9600000000000001E-10</v>
      </c>
      <c r="AS60" s="192">
        <v>2.448E-14</v>
      </c>
      <c r="AT60" s="193">
        <v>0</v>
      </c>
      <c r="AU60" s="193">
        <v>0</v>
      </c>
      <c r="AV60" s="192">
        <v>4.9499999999999997E-11</v>
      </c>
      <c r="AW60" s="192">
        <v>4.7319999999999998E-7</v>
      </c>
      <c r="AX60" s="192">
        <v>1.1309999999999999E-11</v>
      </c>
      <c r="AY60" s="192">
        <v>5.5120000000000002E-10</v>
      </c>
      <c r="AZ60" s="193">
        <v>0</v>
      </c>
      <c r="BA60" s="193">
        <v>0</v>
      </c>
      <c r="BB60" s="193">
        <v>0</v>
      </c>
      <c r="BC60" s="193">
        <v>0</v>
      </c>
      <c r="BD60" s="193">
        <v>0</v>
      </c>
      <c r="BE60" s="193">
        <v>0</v>
      </c>
      <c r="BF60" s="193">
        <v>0</v>
      </c>
      <c r="BG60" s="193">
        <v>0</v>
      </c>
      <c r="BH60" s="193">
        <v>0</v>
      </c>
      <c r="BI60" s="193">
        <v>4.2000000000000003E-2</v>
      </c>
      <c r="BJ60" s="193">
        <v>0</v>
      </c>
      <c r="BK60" s="193">
        <v>0</v>
      </c>
      <c r="BL60" s="193">
        <v>0</v>
      </c>
      <c r="BM60"/>
      <c r="BN60" s="186">
        <v>2.6292933000000001E-5</v>
      </c>
      <c r="BO60" s="186">
        <v>3.8001393000000001E-6</v>
      </c>
      <c r="BP60" s="186">
        <v>8.9224491000000001E-6</v>
      </c>
      <c r="BQ60" s="186">
        <v>4.8086504999999998E-14</v>
      </c>
      <c r="BR60" s="186">
        <v>3.1303054E-6</v>
      </c>
      <c r="BS60" s="164">
        <v>0</v>
      </c>
      <c r="BT60" s="164">
        <v>0</v>
      </c>
      <c r="BU60" s="164">
        <v>0</v>
      </c>
      <c r="BV60" s="164">
        <v>0</v>
      </c>
      <c r="BW60" s="186">
        <v>1.4075309E-11</v>
      </c>
      <c r="BX60" s="164">
        <v>0</v>
      </c>
      <c r="BY60" s="164">
        <v>0</v>
      </c>
      <c r="BZ60" s="164">
        <v>0</v>
      </c>
      <c r="CA60" s="186">
        <v>5.4324141000000002E-7</v>
      </c>
      <c r="CB60" s="186">
        <v>5.1196644999999998E-6</v>
      </c>
      <c r="CC60" s="186">
        <v>4.7771188999999999E-6</v>
      </c>
      <c r="CD60" s="164">
        <v>0</v>
      </c>
      <c r="CE60"/>
      <c r="CF60" s="330">
        <v>0</v>
      </c>
      <c r="CG60" s="330">
        <v>0.32</v>
      </c>
      <c r="CH60" s="330">
        <v>1.3492545E-3</v>
      </c>
      <c r="CI60" s="330">
        <v>2.5999999999999999E-3</v>
      </c>
      <c r="CJ60" s="329">
        <v>8.7756479999999998E-5</v>
      </c>
      <c r="CK60" s="330">
        <v>0</v>
      </c>
      <c r="CL60" s="330">
        <v>0</v>
      </c>
      <c r="CM60" s="330">
        <v>1.5888885999999999E-4</v>
      </c>
      <c r="CN60" s="330">
        <v>0</v>
      </c>
      <c r="CO60" s="330">
        <v>0.57599999999999996</v>
      </c>
      <c r="CP60"/>
      <c r="CQ60">
        <v>4.8000000000000001E-2</v>
      </c>
      <c r="CR60">
        <v>2.8898705881763829E-2</v>
      </c>
      <c r="CS60">
        <v>2.7347264610515828E-2</v>
      </c>
      <c r="CT60">
        <v>2.7347264610515828E-2</v>
      </c>
      <c r="CU60">
        <v>0.49580000000000002</v>
      </c>
      <c r="CV60" s="134"/>
      <c r="CW60" s="376" t="s">
        <v>5909</v>
      </c>
      <c r="CX60" s="32"/>
      <c r="CY60" s="32"/>
      <c r="CZ60" s="32"/>
      <c r="DA60" s="236"/>
      <c r="DB60"/>
      <c r="DC60" s="252"/>
      <c r="DD60" s="252"/>
      <c r="DE60"/>
      <c r="DF60"/>
      <c r="DG60"/>
      <c r="DH60"/>
      <c r="DI60"/>
      <c r="DJ60"/>
      <c r="DK60"/>
      <c r="DL60"/>
    </row>
    <row r="61" spans="1:116" ht="14.4" x14ac:dyDescent="0.3">
      <c r="B61" s="113"/>
      <c r="C61" s="182"/>
      <c r="D61" s="40"/>
      <c r="E61" s="181"/>
      <c r="F61"/>
      <c r="G61"/>
      <c r="H61"/>
      <c r="I61"/>
      <c r="J61" s="332"/>
      <c r="K61"/>
      <c r="L61"/>
      <c r="M61"/>
      <c r="N61" s="39"/>
      <c r="O61" s="39"/>
      <c r="P61" s="39"/>
      <c r="Q61" s="39"/>
      <c r="R61" s="39"/>
      <c r="S61"/>
      <c r="T61"/>
      <c r="U61"/>
      <c r="V61" s="39"/>
      <c r="W61" s="39"/>
      <c r="Y61"/>
      <c r="Z61"/>
      <c r="AA61"/>
      <c r="AB61"/>
      <c r="AC61"/>
      <c r="AD61"/>
      <c r="AE61"/>
      <c r="AF61"/>
      <c r="AG61"/>
      <c r="AH61"/>
      <c r="AI61"/>
      <c r="AJ61"/>
      <c r="AK61"/>
      <c r="AL61"/>
      <c r="AM61"/>
      <c r="AN61"/>
      <c r="AO61"/>
      <c r="AP61"/>
      <c r="AT61"/>
      <c r="AU61"/>
      <c r="AZ61"/>
      <c r="BA61"/>
      <c r="BB61"/>
      <c r="BC61"/>
      <c r="BD61"/>
      <c r="BE61"/>
      <c r="BF61"/>
      <c r="BG61"/>
      <c r="BH61"/>
      <c r="BI61"/>
      <c r="BJ61"/>
      <c r="BK61"/>
      <c r="BL61"/>
      <c r="BM61"/>
      <c r="BS61"/>
      <c r="BT61"/>
      <c r="BU61"/>
      <c r="BV61"/>
      <c r="BW61" s="39"/>
      <c r="BX61"/>
      <c r="BY61"/>
      <c r="BZ61"/>
      <c r="CA61" s="39"/>
      <c r="CB61" s="39"/>
      <c r="CC61" s="39"/>
      <c r="CD61"/>
      <c r="CE61"/>
      <c r="CF61"/>
      <c r="CG61"/>
      <c r="CH61"/>
      <c r="CI61"/>
      <c r="CJ61" s="39"/>
      <c r="CK61"/>
      <c r="CL61"/>
      <c r="CM61"/>
      <c r="CN61"/>
      <c r="CO61"/>
      <c r="CP61"/>
      <c r="CQ61"/>
      <c r="CR61"/>
      <c r="CS61"/>
      <c r="CT61"/>
      <c r="CU61"/>
      <c r="CV61" s="135"/>
      <c r="CW61" s="375"/>
      <c r="CX61" s="32"/>
      <c r="CY61" s="32"/>
      <c r="CZ61" s="32"/>
      <c r="DA61" s="236"/>
      <c r="DB61"/>
      <c r="DC61" s="252"/>
      <c r="DD61" s="252"/>
      <c r="DE61"/>
      <c r="DF61"/>
      <c r="DG61"/>
      <c r="DH61"/>
      <c r="DI61"/>
      <c r="DJ61"/>
      <c r="DK61"/>
      <c r="DL61"/>
    </row>
    <row r="62" spans="1:116" ht="14.4" x14ac:dyDescent="0.3">
      <c r="B62" s="113"/>
      <c r="C62" s="180"/>
      <c r="D62" s="37" t="s">
        <v>2547</v>
      </c>
      <c r="E62" s="181"/>
      <c r="F62"/>
      <c r="G62"/>
      <c r="H62"/>
      <c r="I62"/>
      <c r="J62" s="332"/>
      <c r="K62"/>
      <c r="L62"/>
      <c r="M62"/>
      <c r="N62" s="39"/>
      <c r="O62" s="39"/>
      <c r="P62" s="39"/>
      <c r="Q62" s="39"/>
      <c r="R62" s="39"/>
      <c r="S62"/>
      <c r="T62"/>
      <c r="U62"/>
      <c r="V62" s="39"/>
      <c r="W62" s="39"/>
      <c r="Y62"/>
      <c r="Z62"/>
      <c r="AA62"/>
      <c r="AB62"/>
      <c r="AC62"/>
      <c r="AD62"/>
      <c r="AE62"/>
      <c r="AF62"/>
      <c r="AG62"/>
      <c r="AH62"/>
      <c r="AI62"/>
      <c r="AJ62"/>
      <c r="AK62"/>
      <c r="AL62"/>
      <c r="AM62"/>
      <c r="AN62"/>
      <c r="AO62"/>
      <c r="AP62"/>
      <c r="AT62"/>
      <c r="AU62"/>
      <c r="AZ62"/>
      <c r="BA62"/>
      <c r="BB62"/>
      <c r="BC62"/>
      <c r="BD62"/>
      <c r="BE62"/>
      <c r="BF62"/>
      <c r="BG62"/>
      <c r="BH62"/>
      <c r="BI62"/>
      <c r="BJ62"/>
      <c r="BK62"/>
      <c r="BL62"/>
      <c r="BM62"/>
      <c r="BS62"/>
      <c r="BT62"/>
      <c r="BU62"/>
      <c r="BV62"/>
      <c r="BW62" s="39"/>
      <c r="BX62"/>
      <c r="BY62"/>
      <c r="BZ62"/>
      <c r="CA62" s="39"/>
      <c r="CB62" s="39"/>
      <c r="CC62" s="39"/>
      <c r="CD62"/>
      <c r="CE62"/>
      <c r="CF62"/>
      <c r="CG62"/>
      <c r="CH62"/>
      <c r="CI62"/>
      <c r="CJ62" s="39"/>
      <c r="CK62"/>
      <c r="CL62"/>
      <c r="CM62"/>
      <c r="CN62"/>
      <c r="CO62"/>
      <c r="CP62"/>
      <c r="CQ62"/>
      <c r="CR62"/>
      <c r="CS62"/>
      <c r="CT62"/>
      <c r="CU62"/>
      <c r="CV62" s="135"/>
      <c r="CZ62" s="11"/>
      <c r="DA62" s="236"/>
      <c r="DB62" s="40"/>
      <c r="DC62" s="252"/>
      <c r="DD62" s="252"/>
      <c r="DE62"/>
      <c r="DF62"/>
      <c r="DG62"/>
      <c r="DH62"/>
      <c r="DI62"/>
      <c r="DJ62"/>
      <c r="DK62"/>
      <c r="DL62"/>
    </row>
    <row r="63" spans="1:116" ht="14.4" x14ac:dyDescent="0.3">
      <c r="A63" t="s">
        <v>1745</v>
      </c>
      <c r="B63" s="113" t="s">
        <v>914</v>
      </c>
      <c r="C63" s="182" t="s">
        <v>27</v>
      </c>
      <c r="D63" s="40" t="s">
        <v>2547</v>
      </c>
      <c r="E63" s="181" t="s">
        <v>943</v>
      </c>
      <c r="F63" s="184" t="s">
        <v>3790</v>
      </c>
      <c r="G63" s="184">
        <v>0.12335709882458681</v>
      </c>
      <c r="H63" s="184">
        <v>2.4113290400000001E-3</v>
      </c>
      <c r="I63" s="184">
        <v>8.9586059414766009E-2</v>
      </c>
      <c r="J63" s="328">
        <v>8.8303698207999993E-6</v>
      </c>
      <c r="K63" s="184">
        <v>3.1350879999999998E-2</v>
      </c>
      <c r="L63" s="331">
        <v>5.3960902000000002E-3</v>
      </c>
      <c r="M63" s="331">
        <v>4.7036509000000001E-4</v>
      </c>
      <c r="N63" s="331">
        <v>4.17262E-4</v>
      </c>
      <c r="O63" s="331">
        <v>1.3810439000000001E-3</v>
      </c>
      <c r="P63" s="331">
        <v>3.8986191999999998E-4</v>
      </c>
      <c r="Q63" s="331">
        <v>2.2316122E-4</v>
      </c>
      <c r="R63" s="331">
        <v>4.2068286000000003E-3</v>
      </c>
      <c r="S63" s="331">
        <v>1.5798169999999999E-7</v>
      </c>
      <c r="T63" s="331">
        <v>7.9512726000000006E-2</v>
      </c>
      <c r="U63" s="331">
        <v>8.6689381999999998E-6</v>
      </c>
      <c r="V63" s="331">
        <v>4.9524766E-8</v>
      </c>
      <c r="W63" s="331">
        <v>3.4499207999999999E-9</v>
      </c>
      <c r="X63" s="331">
        <v>0</v>
      </c>
      <c r="Y63"/>
      <c r="Z63" s="288">
        <v>0.20900586666666665</v>
      </c>
      <c r="AA63"/>
      <c r="AB63" s="164">
        <v>6.4803148999999998</v>
      </c>
      <c r="AC63" s="164">
        <v>6.1131871999999996</v>
      </c>
      <c r="AD63" s="186">
        <v>1.3148228000000001E-5</v>
      </c>
      <c r="AE63" s="164">
        <v>0</v>
      </c>
      <c r="AF63" s="186">
        <v>3.4427436999999998E-2</v>
      </c>
      <c r="AG63" s="186">
        <v>4.3766000999999997E-5</v>
      </c>
      <c r="AH63" s="186">
        <v>0.33264327999999999</v>
      </c>
      <c r="AI63"/>
      <c r="AJ63" s="185">
        <v>5.5089227999999997E-3</v>
      </c>
      <c r="AK63" s="185">
        <v>4.8824571999999998E-3</v>
      </c>
      <c r="AL63" s="185">
        <v>1.8998503999999999E-4</v>
      </c>
      <c r="AM63" s="185">
        <v>4.3648058000000001E-4</v>
      </c>
      <c r="AN63" s="176">
        <v>2.9271326E-7</v>
      </c>
      <c r="AO63" s="176">
        <v>7.0260740000000002E-10</v>
      </c>
      <c r="AP63" s="176">
        <v>6.1131734E-2</v>
      </c>
      <c r="AQ63" s="192">
        <v>1.9395747000000001E-7</v>
      </c>
      <c r="AR63" s="192">
        <v>5.8521649999999999E-10</v>
      </c>
      <c r="AS63" s="192">
        <v>1.5988950999999999E-14</v>
      </c>
      <c r="AT63" s="192">
        <v>4.4956173999999999E-15</v>
      </c>
      <c r="AU63" s="192">
        <v>0</v>
      </c>
      <c r="AV63" s="192">
        <v>1.3421323E-11</v>
      </c>
      <c r="AW63" s="192">
        <v>9.8013291000000002E-8</v>
      </c>
      <c r="AX63" s="192">
        <v>3.0542614E-12</v>
      </c>
      <c r="AY63" s="192">
        <v>1.1416314E-10</v>
      </c>
      <c r="AZ63" s="192">
        <v>5.1442622999999997E-17</v>
      </c>
      <c r="BA63" s="192">
        <v>7.6292168999999998E-19</v>
      </c>
      <c r="BB63" s="192">
        <v>1.2721803E-13</v>
      </c>
      <c r="BC63" s="192">
        <v>2.5289700999999999E-14</v>
      </c>
      <c r="BD63" s="192">
        <v>4.9447923E-15</v>
      </c>
      <c r="BE63" s="192">
        <v>5.7436284999999999E-11</v>
      </c>
      <c r="BF63" s="192">
        <v>6.7163743E-10</v>
      </c>
      <c r="BG63" s="192">
        <v>4.2984980000000002E-23</v>
      </c>
      <c r="BH63" s="192">
        <v>1.3118395999999999E-8</v>
      </c>
      <c r="BI63" s="193">
        <v>6.1131721E-2</v>
      </c>
      <c r="BJ63" s="192">
        <v>0</v>
      </c>
      <c r="BK63" s="192">
        <v>0</v>
      </c>
      <c r="BL63" s="192">
        <v>0</v>
      </c>
      <c r="BM63"/>
      <c r="BN63" s="186">
        <v>1.9754306000000001E-5</v>
      </c>
      <c r="BO63" s="186">
        <v>7.8712489999999996E-7</v>
      </c>
      <c r="BP63" s="186">
        <v>5.8276380999999996E-6</v>
      </c>
      <c r="BQ63" s="186">
        <v>4.9283370000000003E-7</v>
      </c>
      <c r="BR63" s="186">
        <v>1.8935859000000001E-6</v>
      </c>
      <c r="BS63" s="186">
        <v>9.2530898000000004E-11</v>
      </c>
      <c r="BT63" s="186">
        <v>1.2615917000000001E-12</v>
      </c>
      <c r="BU63" s="186">
        <v>1.3935993999999999E-10</v>
      </c>
      <c r="BV63" s="186">
        <v>5.3859822999999995E-7</v>
      </c>
      <c r="BW63" s="186">
        <v>2.9220869000000001E-7</v>
      </c>
      <c r="BX63" s="186">
        <v>0</v>
      </c>
      <c r="BY63" s="186">
        <v>9.5055800000000001E-20</v>
      </c>
      <c r="BZ63" s="186">
        <v>7.7833043999999999E-16</v>
      </c>
      <c r="CA63" s="186">
        <v>1.3084794E-7</v>
      </c>
      <c r="CB63" s="186">
        <v>7.4140128000000004E-6</v>
      </c>
      <c r="CC63" s="186">
        <v>2.3772228E-6</v>
      </c>
      <c r="CD63" s="186">
        <v>0</v>
      </c>
      <c r="CE63"/>
      <c r="CF63" s="329">
        <v>6.5878949999999999E-16</v>
      </c>
      <c r="CG63" s="330">
        <v>0.20900588</v>
      </c>
      <c r="CH63" s="330">
        <v>3.6532121999999998E-4</v>
      </c>
      <c r="CI63" s="330">
        <v>5.3856325999999998E-4</v>
      </c>
      <c r="CJ63" s="329">
        <v>3.1893817000000003E-5</v>
      </c>
      <c r="CK63" s="329">
        <v>6.4226999999999994E-11</v>
      </c>
      <c r="CL63" s="329">
        <v>7.6827370000000006E-9</v>
      </c>
      <c r="CM63" s="330">
        <v>3.2914306000000001E-5</v>
      </c>
      <c r="CN63" s="330">
        <v>2.1067107000000002E-2</v>
      </c>
      <c r="CO63" s="330">
        <v>0.83412710999999995</v>
      </c>
      <c r="CP63"/>
      <c r="CQ63">
        <v>3.1350879999999998E-2</v>
      </c>
      <c r="CR63">
        <v>1.2484612930000001E-2</v>
      </c>
      <c r="CS63">
        <v>1.00732873399208E-2</v>
      </c>
      <c r="CT63">
        <v>8.9586059414766009E-2</v>
      </c>
      <c r="CU63">
        <v>8.8269198999999999E-6</v>
      </c>
      <c r="CV63" s="136" t="s">
        <v>960</v>
      </c>
      <c r="CW63" s="376" t="s">
        <v>5910</v>
      </c>
      <c r="CX63" s="32"/>
      <c r="CY63" s="32"/>
      <c r="CZ63" s="32"/>
      <c r="DA63" s="236"/>
      <c r="DB63" s="253"/>
      <c r="DC63" s="252"/>
      <c r="DD63" s="252"/>
      <c r="DE63"/>
      <c r="DF63"/>
      <c r="DG63"/>
      <c r="DH63"/>
      <c r="DI63"/>
      <c r="DJ63"/>
      <c r="DK63"/>
      <c r="DL63"/>
    </row>
    <row r="64" spans="1:116" ht="14.4" x14ac:dyDescent="0.3">
      <c r="A64" s="39" t="s">
        <v>1746</v>
      </c>
      <c r="B64" s="113" t="s">
        <v>914</v>
      </c>
      <c r="C64" s="182" t="s">
        <v>961</v>
      </c>
      <c r="D64" s="40" t="s">
        <v>2547</v>
      </c>
      <c r="E64" s="181" t="s">
        <v>943</v>
      </c>
      <c r="F64" s="184" t="s">
        <v>3791</v>
      </c>
      <c r="G64" s="184">
        <v>9.5722959029640994E-2</v>
      </c>
      <c r="H64" s="184">
        <v>2.9747901408999999E-5</v>
      </c>
      <c r="I64" s="184">
        <v>5.3229151931999996E-5</v>
      </c>
      <c r="J64" s="328">
        <v>1.210099763E-4</v>
      </c>
      <c r="K64" s="331">
        <v>9.5518971999999994E-2</v>
      </c>
      <c r="L64" s="331">
        <v>3.0181476E-5</v>
      </c>
      <c r="M64" s="331">
        <v>2.2568201000000001E-5</v>
      </c>
      <c r="N64" s="331">
        <v>2.5390360000000001E-5</v>
      </c>
      <c r="O64" s="331">
        <v>4.2025893999999999E-6</v>
      </c>
      <c r="P64" s="331">
        <v>8.2851773000000003E-8</v>
      </c>
      <c r="Q64" s="331">
        <v>7.2100236E-8</v>
      </c>
      <c r="R64" s="331">
        <v>4.7586646000000001E-7</v>
      </c>
      <c r="S64" s="331">
        <v>2.4588963E-6</v>
      </c>
      <c r="T64" s="184">
        <v>0</v>
      </c>
      <c r="U64" s="331">
        <v>1.1855108E-4</v>
      </c>
      <c r="V64" s="331">
        <v>3.6084719999999999E-9</v>
      </c>
      <c r="W64" s="331">
        <v>0</v>
      </c>
      <c r="X64" s="331">
        <v>0</v>
      </c>
      <c r="Y64"/>
      <c r="Z64" s="288">
        <v>0.63679314666666664</v>
      </c>
      <c r="AA64"/>
      <c r="AB64" s="164">
        <v>8.7160556E-2</v>
      </c>
      <c r="AC64" s="164">
        <v>6.0425055999999998E-2</v>
      </c>
      <c r="AD64" s="164">
        <v>1.4665526E-2</v>
      </c>
      <c r="AE64" s="164">
        <v>0</v>
      </c>
      <c r="AF64" s="164">
        <v>3.2418236999999998E-3</v>
      </c>
      <c r="AG64" s="164">
        <v>5.7611581000000002E-3</v>
      </c>
      <c r="AH64" s="164">
        <v>3.0669917000000001E-3</v>
      </c>
      <c r="AI64"/>
      <c r="AJ64" s="185">
        <v>1.0351897000000001E-2</v>
      </c>
      <c r="AK64" s="185">
        <v>9.8672017999999993E-3</v>
      </c>
      <c r="AL64" s="185">
        <v>4.8235660999999998E-4</v>
      </c>
      <c r="AM64" s="187">
        <v>2.3384317000000001E-6</v>
      </c>
      <c r="AN64" s="176">
        <v>5.9155886000000003E-7</v>
      </c>
      <c r="AO64" s="176">
        <v>1.7838632000000001E-9</v>
      </c>
      <c r="AP64" s="176">
        <v>3.2751143999999998E-4</v>
      </c>
      <c r="AQ64" s="192">
        <v>5.9094404000000001E-7</v>
      </c>
      <c r="AR64" s="192">
        <v>1.7830208E-9</v>
      </c>
      <c r="AS64" s="192">
        <v>4.8714675999999999E-14</v>
      </c>
      <c r="AT64" s="192">
        <v>0</v>
      </c>
      <c r="AU64" s="192">
        <v>0</v>
      </c>
      <c r="AV64" s="192">
        <v>6.8039526999999996E-13</v>
      </c>
      <c r="AW64" s="192">
        <v>6.1404530999999996E-10</v>
      </c>
      <c r="AX64" s="192">
        <v>1.5516330999999999E-13</v>
      </c>
      <c r="AY64" s="192">
        <v>6.3847456999999998E-13</v>
      </c>
      <c r="AZ64" s="192">
        <v>0</v>
      </c>
      <c r="BA64" s="192">
        <v>0</v>
      </c>
      <c r="BB64" s="192">
        <v>4.1093297E-17</v>
      </c>
      <c r="BC64" s="192">
        <v>2.8643884000000001E-18</v>
      </c>
      <c r="BD64" s="192">
        <v>6.3134001999999995E-19</v>
      </c>
      <c r="BE64" s="192">
        <v>1.1425500000000001E-14</v>
      </c>
      <c r="BF64" s="192">
        <v>8.5577036999999997E-14</v>
      </c>
      <c r="BG64" s="192">
        <v>0</v>
      </c>
      <c r="BH64" s="192">
        <v>2.7130534E-7</v>
      </c>
      <c r="BI64" s="193">
        <v>3.2724012999999999E-4</v>
      </c>
      <c r="BJ64" s="193">
        <v>0</v>
      </c>
      <c r="BK64" s="193">
        <v>0</v>
      </c>
      <c r="BL64" s="193">
        <v>0</v>
      </c>
      <c r="BM64"/>
      <c r="BN64" s="186">
        <v>1.786598E-5</v>
      </c>
      <c r="BO64" s="186">
        <v>4.4018366000000003E-9</v>
      </c>
      <c r="BP64" s="186">
        <v>1.7755483E-5</v>
      </c>
      <c r="BQ64" s="186">
        <v>6.7846859000000006E-11</v>
      </c>
      <c r="BR64" s="186">
        <v>7.3875986E-9</v>
      </c>
      <c r="BS64" s="186">
        <v>0</v>
      </c>
      <c r="BT64" s="186">
        <v>0</v>
      </c>
      <c r="BU64" s="186">
        <v>0</v>
      </c>
      <c r="BV64" s="186">
        <v>1.1518976E-10</v>
      </c>
      <c r="BW64" s="186">
        <v>1.0093397E-10</v>
      </c>
      <c r="BX64" s="186">
        <v>0</v>
      </c>
      <c r="BY64" s="186">
        <v>0</v>
      </c>
      <c r="BZ64" s="186">
        <v>0</v>
      </c>
      <c r="CA64" s="186">
        <v>5.1392423E-9</v>
      </c>
      <c r="CB64" s="186">
        <v>9.3284844999999998E-8</v>
      </c>
      <c r="CC64" s="186">
        <v>2.9042360999999999E-15</v>
      </c>
      <c r="CD64" s="164">
        <v>0</v>
      </c>
      <c r="CE64"/>
      <c r="CF64" s="329">
        <v>0</v>
      </c>
      <c r="CG64" s="330">
        <v>0.63679315000000003</v>
      </c>
      <c r="CH64" s="329">
        <v>0</v>
      </c>
      <c r="CI64" s="329">
        <v>3.0116725000000001E-6</v>
      </c>
      <c r="CJ64" s="329">
        <v>1.5336541E-6</v>
      </c>
      <c r="CK64" s="329">
        <v>1.9629325999999999E-14</v>
      </c>
      <c r="CL64" s="329">
        <v>2.2887441999999998E-12</v>
      </c>
      <c r="CM64" s="329">
        <v>2.8884935000000002E-7</v>
      </c>
      <c r="CN64" s="329">
        <v>2.4047153000000001E-6</v>
      </c>
      <c r="CO64" s="330">
        <v>4.7317004000000003E-3</v>
      </c>
      <c r="CP64"/>
      <c r="CQ64">
        <v>9.5518971999999994E-2</v>
      </c>
      <c r="CR64">
        <v>8.2973444868999989E-5</v>
      </c>
      <c r="CS64">
        <v>5.3225543459999997E-5</v>
      </c>
      <c r="CT64">
        <v>5.3229151932000002E-5</v>
      </c>
      <c r="CU64">
        <v>1.210099763E-4</v>
      </c>
      <c r="CV64" s="136" t="s">
        <v>962</v>
      </c>
      <c r="CW64" s="376" t="s">
        <v>5911</v>
      </c>
      <c r="CX64" s="32"/>
      <c r="CY64" s="32"/>
      <c r="CZ64" s="32"/>
      <c r="DA64" s="236"/>
      <c r="DB64" s="253"/>
      <c r="DC64" s="252"/>
      <c r="DD64" s="252"/>
      <c r="DE64"/>
      <c r="DF64"/>
      <c r="DG64"/>
      <c r="DH64"/>
      <c r="DI64"/>
      <c r="DJ64"/>
      <c r="DK64"/>
      <c r="DL64"/>
    </row>
    <row r="65" spans="1:116" ht="14.4" x14ac:dyDescent="0.3">
      <c r="A65" t="s">
        <v>1747</v>
      </c>
      <c r="B65" s="113" t="s">
        <v>914</v>
      </c>
      <c r="C65" s="182" t="s">
        <v>963</v>
      </c>
      <c r="D65" s="40" t="s">
        <v>2547</v>
      </c>
      <c r="E65" s="181" t="s">
        <v>943</v>
      </c>
      <c r="F65" s="184" t="s">
        <v>3792</v>
      </c>
      <c r="G65" s="184">
        <v>0.12681354185670002</v>
      </c>
      <c r="H65" s="184">
        <v>4.653567107E-2</v>
      </c>
      <c r="I65" s="184">
        <v>3.4495095867000001E-3</v>
      </c>
      <c r="J65" s="328">
        <v>6.5659901999999999E-3</v>
      </c>
      <c r="K65" s="184">
        <v>7.0262371000000004E-2</v>
      </c>
      <c r="L65" s="184">
        <v>1.3258284E-3</v>
      </c>
      <c r="M65" s="331">
        <v>1.8375601000000001E-3</v>
      </c>
      <c r="N65" s="184">
        <v>9.7271544000000001E-3</v>
      </c>
      <c r="O65" s="331">
        <v>2.5465551999999999E-4</v>
      </c>
      <c r="P65" s="331">
        <v>2.630215E-5</v>
      </c>
      <c r="Q65" s="331">
        <v>3.6527559000000001E-2</v>
      </c>
      <c r="R65" s="331">
        <v>2.8497553999999999E-4</v>
      </c>
      <c r="S65" s="331">
        <v>5.0610211000000002E-3</v>
      </c>
      <c r="T65" s="331">
        <v>0</v>
      </c>
      <c r="U65" s="331">
        <v>1.5049690999999999E-3</v>
      </c>
      <c r="V65" s="331">
        <v>1.1455467000000001E-6</v>
      </c>
      <c r="W65" s="184">
        <v>0</v>
      </c>
      <c r="X65" s="184">
        <v>0</v>
      </c>
      <c r="Y65"/>
      <c r="Z65" s="288">
        <v>0.46841580666666671</v>
      </c>
      <c r="AA65"/>
      <c r="AB65" s="164">
        <v>7.4389602999999997</v>
      </c>
      <c r="AC65" s="164">
        <v>7.1167515000000003</v>
      </c>
      <c r="AD65" s="164">
        <v>0.18636404000000001</v>
      </c>
      <c r="AE65" s="164">
        <v>0</v>
      </c>
      <c r="AF65" s="164">
        <v>3.1121507E-2</v>
      </c>
      <c r="AG65" s="164">
        <v>6.6471302999999995E-2</v>
      </c>
      <c r="AH65" s="164">
        <v>3.8251950999999999E-2</v>
      </c>
      <c r="AI65"/>
      <c r="AJ65" s="185">
        <v>8.5563827000000002E-3</v>
      </c>
      <c r="AK65" s="185">
        <v>7.7237425000000002E-3</v>
      </c>
      <c r="AL65" s="185">
        <v>3.7831805000000001E-4</v>
      </c>
      <c r="AM65" s="185">
        <v>4.5432216000000002E-4</v>
      </c>
      <c r="AN65" s="176">
        <v>4.6305410999999999E-7</v>
      </c>
      <c r="AO65" s="176">
        <v>1.3991052000000001E-9</v>
      </c>
      <c r="AP65" s="176">
        <v>6.3630554000000006E-2</v>
      </c>
      <c r="AQ65" s="192">
        <v>4.3468986999999999E-7</v>
      </c>
      <c r="AR65" s="192">
        <v>1.3115643000000001E-9</v>
      </c>
      <c r="AS65" s="192">
        <v>3.5833808999999999E-14</v>
      </c>
      <c r="AT65" s="192">
        <v>0</v>
      </c>
      <c r="AU65" s="192">
        <v>0</v>
      </c>
      <c r="AV65" s="192">
        <v>2.6066231000000001E-10</v>
      </c>
      <c r="AW65" s="192">
        <v>2.8072779999999999E-8</v>
      </c>
      <c r="AX65" s="192">
        <v>5.9443721E-11</v>
      </c>
      <c r="AY65" s="192">
        <v>2.8047260000000001E-11</v>
      </c>
      <c r="AZ65" s="192">
        <v>0</v>
      </c>
      <c r="BA65" s="192">
        <v>0</v>
      </c>
      <c r="BB65" s="192">
        <v>1.3045491E-14</v>
      </c>
      <c r="BC65" s="192">
        <v>9.0932965999999999E-16</v>
      </c>
      <c r="BD65" s="192">
        <v>2.004254E-16</v>
      </c>
      <c r="BE65" s="192">
        <v>3.6271427000000002E-12</v>
      </c>
      <c r="BF65" s="192">
        <v>2.7167313000000001E-11</v>
      </c>
      <c r="BG65" s="192">
        <v>0</v>
      </c>
      <c r="BH65" s="193">
        <v>1.9912413000000001E-4</v>
      </c>
      <c r="BI65" s="193">
        <v>6.3431429999999997E-2</v>
      </c>
      <c r="BJ65" s="193">
        <v>0</v>
      </c>
      <c r="BK65" s="193">
        <v>0</v>
      </c>
      <c r="BL65" s="193">
        <v>0</v>
      </c>
      <c r="BM65"/>
      <c r="BN65" s="164">
        <v>4.8542328999999997E-5</v>
      </c>
      <c r="BO65" s="186">
        <v>1.9336628E-7</v>
      </c>
      <c r="BP65" s="186">
        <v>1.3060675999999999E-5</v>
      </c>
      <c r="BQ65" s="186">
        <v>3.8017605E-8</v>
      </c>
      <c r="BR65" s="186">
        <v>3.8721955999999999E-7</v>
      </c>
      <c r="BS65" s="186">
        <v>0</v>
      </c>
      <c r="BT65" s="186">
        <v>0</v>
      </c>
      <c r="BU65" s="186">
        <v>0</v>
      </c>
      <c r="BV65" s="186">
        <v>3.6568179000000001E-8</v>
      </c>
      <c r="BW65" s="186">
        <v>2.4189815000000001E-5</v>
      </c>
      <c r="BX65" s="186">
        <v>0</v>
      </c>
      <c r="BY65" s="186">
        <v>0</v>
      </c>
      <c r="BZ65" s="186">
        <v>0</v>
      </c>
      <c r="CA65" s="186">
        <v>1.8719504000000001E-6</v>
      </c>
      <c r="CB65" s="186">
        <v>8.7645244999999992E-6</v>
      </c>
      <c r="CC65" s="164">
        <v>1.9125164999999999E-10</v>
      </c>
      <c r="CD65" s="164">
        <v>0</v>
      </c>
      <c r="CE65"/>
      <c r="CF65" s="329">
        <v>0</v>
      </c>
      <c r="CG65" s="330">
        <v>0.46841580999999999</v>
      </c>
      <c r="CH65" s="330">
        <v>0</v>
      </c>
      <c r="CI65" s="330">
        <v>1.3229839999999999E-4</v>
      </c>
      <c r="CJ65" s="329">
        <v>1.24874E-4</v>
      </c>
      <c r="CK65" s="329">
        <v>6.2315319999999997E-12</v>
      </c>
      <c r="CL65" s="329">
        <v>7.2658544000000003E-10</v>
      </c>
      <c r="CM65" s="329">
        <v>1.4435412E-5</v>
      </c>
      <c r="CN65" s="330">
        <v>7.6340166999999996E-4</v>
      </c>
      <c r="CO65" s="330">
        <v>0.93708800000000003</v>
      </c>
      <c r="CP65"/>
      <c r="CQ65">
        <v>7.0262371000000004E-2</v>
      </c>
      <c r="CR65">
        <v>4.9984035110000005E-2</v>
      </c>
      <c r="CS65">
        <v>3.44836404E-3</v>
      </c>
      <c r="CT65">
        <v>3.4495095866999997E-3</v>
      </c>
      <c r="CU65">
        <v>6.5659901999999999E-3</v>
      </c>
      <c r="CV65" s="136" t="s">
        <v>964</v>
      </c>
      <c r="CW65" s="376" t="s">
        <v>5912</v>
      </c>
      <c r="CX65" s="32"/>
      <c r="CY65" s="32"/>
      <c r="CZ65" s="32"/>
      <c r="DA65" s="236"/>
      <c r="DB65" s="253"/>
      <c r="DC65" s="254"/>
      <c r="DD65" s="254"/>
      <c r="DE65"/>
      <c r="DF65"/>
      <c r="DG65"/>
      <c r="DH65"/>
      <c r="DI65"/>
      <c r="DJ65"/>
      <c r="DK65"/>
      <c r="DL65"/>
    </row>
    <row r="66" spans="1:116" ht="14.4" x14ac:dyDescent="0.3">
      <c r="A66" s="39" t="s">
        <v>1748</v>
      </c>
      <c r="B66" s="113" t="s">
        <v>914</v>
      </c>
      <c r="C66" s="182" t="s">
        <v>965</v>
      </c>
      <c r="D66" s="40" t="s">
        <v>2547</v>
      </c>
      <c r="E66" s="181" t="s">
        <v>943</v>
      </c>
      <c r="F66" s="184" t="s">
        <v>3793</v>
      </c>
      <c r="G66" s="184">
        <v>2.1706365389999999E-2</v>
      </c>
      <c r="H66" s="184">
        <v>5.0796000000000001E-3</v>
      </c>
      <c r="I66" s="184">
        <v>3.066579E-5</v>
      </c>
      <c r="J66" s="328">
        <v>3.2580996000000002E-3</v>
      </c>
      <c r="K66" s="331">
        <v>1.3337999999999999E-2</v>
      </c>
      <c r="L66" s="331">
        <v>3.066579E-5</v>
      </c>
      <c r="M66" s="331">
        <v>0</v>
      </c>
      <c r="N66" s="331">
        <v>5.0796000000000001E-3</v>
      </c>
      <c r="O66" s="331">
        <v>0</v>
      </c>
      <c r="P66" s="331">
        <v>0</v>
      </c>
      <c r="Q66" s="331">
        <v>0</v>
      </c>
      <c r="R66" s="331">
        <v>0</v>
      </c>
      <c r="S66" s="331">
        <v>3.2580996000000002E-3</v>
      </c>
      <c r="T66" s="331">
        <v>0</v>
      </c>
      <c r="U66" s="331">
        <v>0</v>
      </c>
      <c r="V66" s="331">
        <v>0</v>
      </c>
      <c r="W66" s="331">
        <v>0</v>
      </c>
      <c r="X66" s="331">
        <v>0</v>
      </c>
      <c r="Y66"/>
      <c r="Z66" s="288">
        <v>8.8919999999999999E-2</v>
      </c>
      <c r="AA66"/>
      <c r="AB66" s="164">
        <v>1.5606599999999999</v>
      </c>
      <c r="AC66" s="164">
        <v>1.5606599999999999</v>
      </c>
      <c r="AD66" s="164">
        <v>0</v>
      </c>
      <c r="AE66" s="164">
        <v>0</v>
      </c>
      <c r="AF66" s="164">
        <v>0</v>
      </c>
      <c r="AG66" s="164">
        <v>0</v>
      </c>
      <c r="AH66" s="164">
        <v>0</v>
      </c>
      <c r="AI66"/>
      <c r="AJ66" s="185">
        <v>1.5524862999999999E-3</v>
      </c>
      <c r="AK66" s="185">
        <v>1.3879560999999999E-3</v>
      </c>
      <c r="AL66" s="187">
        <v>7.5894119999999997E-5</v>
      </c>
      <c r="AM66" s="187">
        <v>8.8635989E-5</v>
      </c>
      <c r="AN66" s="176">
        <v>8.3210800000000006E-8</v>
      </c>
      <c r="AO66" s="176">
        <v>2.8067351999999999E-10</v>
      </c>
      <c r="AP66" s="176">
        <v>1.2414003999999999E-2</v>
      </c>
      <c r="AQ66" s="192">
        <v>8.2517760000000001E-8</v>
      </c>
      <c r="AR66" s="192">
        <v>2.4897600000000002E-10</v>
      </c>
      <c r="AS66" s="192">
        <v>6.8023799999999999E-15</v>
      </c>
      <c r="AT66" s="193">
        <v>0</v>
      </c>
      <c r="AU66" s="193">
        <v>0</v>
      </c>
      <c r="AV66" s="192">
        <v>1.3611999999999999E-10</v>
      </c>
      <c r="AW66" s="192">
        <v>5.5691999999999998E-10</v>
      </c>
      <c r="AX66" s="192">
        <v>3.1042000000000001E-11</v>
      </c>
      <c r="AY66" s="192">
        <v>6.4871999999999999E-13</v>
      </c>
      <c r="AZ66" s="193">
        <v>0</v>
      </c>
      <c r="BA66" s="193">
        <v>0</v>
      </c>
      <c r="BB66" s="193">
        <v>0</v>
      </c>
      <c r="BC66" s="193">
        <v>0</v>
      </c>
      <c r="BD66" s="193">
        <v>0</v>
      </c>
      <c r="BE66" s="193">
        <v>0</v>
      </c>
      <c r="BF66" s="193">
        <v>0</v>
      </c>
      <c r="BG66" s="193">
        <v>0</v>
      </c>
      <c r="BH66" s="193">
        <v>1.2556404E-4</v>
      </c>
      <c r="BI66" s="193">
        <v>1.2288439999999999E-2</v>
      </c>
      <c r="BJ66" s="193">
        <v>0</v>
      </c>
      <c r="BK66" s="193">
        <v>0</v>
      </c>
      <c r="BL66" s="193">
        <v>0</v>
      </c>
      <c r="BM66"/>
      <c r="BN66" s="186">
        <v>5.2682481000000002E-6</v>
      </c>
      <c r="BO66" s="186">
        <v>4.4724717000000001E-9</v>
      </c>
      <c r="BP66" s="186">
        <v>2.4793254999999999E-6</v>
      </c>
      <c r="BQ66" s="186">
        <v>2.4183323999999998E-9</v>
      </c>
      <c r="BR66" s="186">
        <v>3.6841287000000002E-9</v>
      </c>
      <c r="BS66" s="164">
        <v>0</v>
      </c>
      <c r="BT66" s="164">
        <v>0</v>
      </c>
      <c r="BU66" s="164">
        <v>0</v>
      </c>
      <c r="BV66" s="164">
        <v>0</v>
      </c>
      <c r="BW66" s="186">
        <v>7.3771636999999997E-9</v>
      </c>
      <c r="BX66" s="164">
        <v>0</v>
      </c>
      <c r="BY66" s="164">
        <v>0</v>
      </c>
      <c r="BZ66" s="164">
        <v>0</v>
      </c>
      <c r="CA66" s="186">
        <v>9.7128343999999998E-7</v>
      </c>
      <c r="CB66" s="186">
        <v>1.7995621E-6</v>
      </c>
      <c r="CC66" s="186">
        <v>1.2498237E-10</v>
      </c>
      <c r="CD66" s="164">
        <v>0</v>
      </c>
      <c r="CE66"/>
      <c r="CF66" s="330">
        <v>0</v>
      </c>
      <c r="CG66" s="330">
        <v>8.8919999999999999E-2</v>
      </c>
      <c r="CH66" s="330">
        <v>0</v>
      </c>
      <c r="CI66" s="329">
        <v>3.0599999999999999E-6</v>
      </c>
      <c r="CJ66" s="330">
        <v>0</v>
      </c>
      <c r="CK66" s="330">
        <v>0</v>
      </c>
      <c r="CL66" s="330">
        <v>0</v>
      </c>
      <c r="CM66" s="329">
        <v>1.8699996999999999E-7</v>
      </c>
      <c r="CN66" s="330">
        <v>0</v>
      </c>
      <c r="CO66" s="330">
        <v>0.2109</v>
      </c>
      <c r="CP66"/>
      <c r="CQ66">
        <v>1.3337999999999999E-2</v>
      </c>
      <c r="CR66">
        <v>5.1102657900000004E-3</v>
      </c>
      <c r="CS66">
        <v>3.066579E-5</v>
      </c>
      <c r="CT66">
        <v>3.066579E-5</v>
      </c>
      <c r="CU66">
        <v>3.2580996000000002E-3</v>
      </c>
      <c r="CV66" s="136" t="s">
        <v>966</v>
      </c>
      <c r="CW66" s="376" t="s">
        <v>5913</v>
      </c>
      <c r="CZ66" s="11"/>
      <c r="DA66" s="236"/>
      <c r="DB66" s="34"/>
      <c r="DC66" s="252"/>
      <c r="DD66" s="252"/>
      <c r="DE66"/>
      <c r="DF66"/>
      <c r="DG66"/>
      <c r="DH66"/>
      <c r="DI66"/>
      <c r="DJ66"/>
      <c r="DK66"/>
      <c r="DL66"/>
    </row>
    <row r="67" spans="1:116" ht="14.4" x14ac:dyDescent="0.3">
      <c r="A67" t="s">
        <v>3295</v>
      </c>
      <c r="B67" s="113" t="s">
        <v>914</v>
      </c>
      <c r="C67" s="182" t="s">
        <v>3296</v>
      </c>
      <c r="D67" s="40" t="s">
        <v>2547</v>
      </c>
      <c r="E67" s="181" t="s">
        <v>943</v>
      </c>
      <c r="F67" s="184" t="s">
        <v>3794</v>
      </c>
      <c r="G67" s="184">
        <v>1.9671392649589998</v>
      </c>
      <c r="H67" s="184">
        <v>0.15744035604000001</v>
      </c>
      <c r="I67" s="184">
        <v>0.31859937591899995</v>
      </c>
      <c r="J67" s="328">
        <v>0.162642333</v>
      </c>
      <c r="K67" s="184">
        <v>1.3284571999999999</v>
      </c>
      <c r="L67" s="184">
        <v>0.19948279999999999</v>
      </c>
      <c r="M67" s="184">
        <v>0.1191029</v>
      </c>
      <c r="N67" s="184">
        <v>0.10517031</v>
      </c>
      <c r="O67" s="331">
        <v>5.2114573999999997E-2</v>
      </c>
      <c r="P67" s="331">
        <v>0</v>
      </c>
      <c r="Q67" s="331">
        <v>1.5547204000000001E-4</v>
      </c>
      <c r="R67" s="331">
        <v>1.3675918999999999E-5</v>
      </c>
      <c r="S67" s="331">
        <v>7.0820357E-2</v>
      </c>
      <c r="T67" s="331">
        <v>0</v>
      </c>
      <c r="U67" s="331">
        <v>9.1821976E-2</v>
      </c>
      <c r="V67" s="331">
        <v>0</v>
      </c>
      <c r="W67" s="331">
        <v>0</v>
      </c>
      <c r="X67" s="331">
        <v>0</v>
      </c>
      <c r="Y67"/>
      <c r="Z67" s="288">
        <v>8.8563813333333332</v>
      </c>
      <c r="AA67"/>
      <c r="AB67" s="164">
        <v>57.483868000000001</v>
      </c>
      <c r="AC67" s="164">
        <v>36.732596999999998</v>
      </c>
      <c r="AD67" s="164">
        <v>11.358483</v>
      </c>
      <c r="AE67" s="164">
        <v>0</v>
      </c>
      <c r="AF67" s="164">
        <v>2.5364029000000001</v>
      </c>
      <c r="AG67" s="164">
        <v>4.4791572999999998</v>
      </c>
      <c r="AH67" s="164">
        <v>2.3772274000000002</v>
      </c>
      <c r="AI67"/>
      <c r="AJ67" s="185">
        <v>0.22651468999999999</v>
      </c>
      <c r="AK67" s="185">
        <v>0.21665534</v>
      </c>
      <c r="AL67" s="185">
        <v>8.7489457E-3</v>
      </c>
      <c r="AM67" s="185">
        <v>1.1104127000000001E-3</v>
      </c>
      <c r="AN67" s="176">
        <v>1.2988929E-5</v>
      </c>
      <c r="AO67" s="176">
        <v>3.2355568000000003E-8</v>
      </c>
      <c r="AP67" s="176">
        <v>0.15551998</v>
      </c>
      <c r="AQ67" s="192">
        <v>8.3056257000000002E-6</v>
      </c>
      <c r="AR67" s="192">
        <v>2.5063253999999999E-8</v>
      </c>
      <c r="AS67" s="192">
        <v>6.8462494000000001E-13</v>
      </c>
      <c r="AT67" s="192">
        <v>4.6136E-10</v>
      </c>
      <c r="AU67" s="193">
        <v>0</v>
      </c>
      <c r="AV67" s="192">
        <v>1.3610775E-8</v>
      </c>
      <c r="AW67" s="192">
        <v>4.6692312999999997E-6</v>
      </c>
      <c r="AX67" s="192">
        <v>1.9653168999999998E-9</v>
      </c>
      <c r="AY67" s="192">
        <v>5.3263125000000004E-9</v>
      </c>
      <c r="AZ67" s="193">
        <v>0</v>
      </c>
      <c r="BA67" s="193">
        <v>0</v>
      </c>
      <c r="BB67" s="193">
        <v>0</v>
      </c>
      <c r="BC67" s="193">
        <v>0</v>
      </c>
      <c r="BD67" s="193">
        <v>0</v>
      </c>
      <c r="BE67" s="193">
        <v>0</v>
      </c>
      <c r="BF67" s="193">
        <v>0</v>
      </c>
      <c r="BG67" s="193">
        <v>0</v>
      </c>
      <c r="BH67" s="193">
        <v>4.9269702999999998E-3</v>
      </c>
      <c r="BI67" s="193">
        <v>0.15059301</v>
      </c>
      <c r="BJ67" s="193">
        <v>0</v>
      </c>
      <c r="BK67" s="193">
        <v>0</v>
      </c>
      <c r="BL67" s="193">
        <v>0</v>
      </c>
      <c r="BM67"/>
      <c r="BN67" s="164">
        <v>1.3630001000000001E-3</v>
      </c>
      <c r="BO67" s="186">
        <v>4.1065363E-5</v>
      </c>
      <c r="BP67" s="164">
        <v>2.4693940999999999E-4</v>
      </c>
      <c r="BQ67" s="186">
        <v>8.9886781000000002E-9</v>
      </c>
      <c r="BR67" s="186">
        <v>7.4491408999999994E-5</v>
      </c>
      <c r="BS67" s="186">
        <v>8.5421973999999992E-6</v>
      </c>
      <c r="BT67" s="164">
        <v>0</v>
      </c>
      <c r="BU67" s="186">
        <v>1.2965217000000001E-5</v>
      </c>
      <c r="BV67" s="164">
        <v>0</v>
      </c>
      <c r="BW67" s="186">
        <v>1.2541008000000001E-7</v>
      </c>
      <c r="BX67" s="164">
        <v>0</v>
      </c>
      <c r="BY67" s="164">
        <v>0</v>
      </c>
      <c r="BZ67" s="164">
        <v>0</v>
      </c>
      <c r="CA67" s="186">
        <v>2.1992439E-5</v>
      </c>
      <c r="CB67" s="186">
        <v>5.9985061000000003E-5</v>
      </c>
      <c r="CC67" s="164">
        <v>8.9688462000000004E-4</v>
      </c>
      <c r="CD67" s="164">
        <v>0</v>
      </c>
      <c r="CE67"/>
      <c r="CF67" s="330">
        <v>0</v>
      </c>
      <c r="CG67" s="330">
        <v>8.7873163999999999</v>
      </c>
      <c r="CH67" s="330">
        <v>0.36017398</v>
      </c>
      <c r="CI67" s="330">
        <v>3.0055484E-2</v>
      </c>
      <c r="CJ67" s="330">
        <v>1.562197E-3</v>
      </c>
      <c r="CK67" s="330">
        <v>0</v>
      </c>
      <c r="CL67" s="330">
        <v>0</v>
      </c>
      <c r="CM67" s="330">
        <v>1.3928191E-3</v>
      </c>
      <c r="CN67" s="330">
        <v>0</v>
      </c>
      <c r="CO67" s="330">
        <v>2.2560525999999999</v>
      </c>
      <c r="CP67"/>
      <c r="CQ67">
        <v>1.3284571999999999</v>
      </c>
      <c r="CR67">
        <v>0.4760397319589999</v>
      </c>
      <c r="CS67">
        <v>0.31859937591899995</v>
      </c>
      <c r="CT67">
        <v>0.31859937591899995</v>
      </c>
      <c r="CU67">
        <v>0.162642333</v>
      </c>
      <c r="CV67" s="136"/>
      <c r="CW67" s="376" t="s">
        <v>5914</v>
      </c>
      <c r="CZ67" s="11"/>
      <c r="DA67" s="236"/>
      <c r="DB67" s="34"/>
      <c r="DC67" s="252"/>
      <c r="DD67" s="252"/>
      <c r="DE67"/>
      <c r="DF67"/>
      <c r="DG67"/>
      <c r="DH67"/>
      <c r="DI67"/>
      <c r="DJ67"/>
      <c r="DK67"/>
      <c r="DL67"/>
    </row>
    <row r="68" spans="1:116" ht="14.4" x14ac:dyDescent="0.3">
      <c r="B68" s="113"/>
      <c r="C68" s="180"/>
      <c r="D68" s="37" t="s">
        <v>2548</v>
      </c>
      <c r="E68" s="181"/>
      <c r="F68"/>
      <c r="G68"/>
      <c r="H68"/>
      <c r="I68"/>
      <c r="J68" s="332"/>
      <c r="K68"/>
      <c r="L68"/>
      <c r="M68"/>
      <c r="N68"/>
      <c r="O68" s="39"/>
      <c r="P68" s="39"/>
      <c r="Q68" s="39"/>
      <c r="R68" s="39"/>
      <c r="S68" s="39"/>
      <c r="T68" s="39"/>
      <c r="U68" s="39"/>
      <c r="V68" s="39"/>
      <c r="W68" s="39"/>
      <c r="Y68"/>
      <c r="Z68"/>
      <c r="AA68"/>
      <c r="AB68"/>
      <c r="AC68"/>
      <c r="AD68"/>
      <c r="AE68"/>
      <c r="AF68"/>
      <c r="AG68"/>
      <c r="AH68"/>
      <c r="AI68"/>
      <c r="AJ68"/>
      <c r="AK68"/>
      <c r="AL68"/>
      <c r="AM68"/>
      <c r="AN68"/>
      <c r="AO68"/>
      <c r="AP68"/>
      <c r="AU68"/>
      <c r="AZ68"/>
      <c r="BA68"/>
      <c r="BB68"/>
      <c r="BC68"/>
      <c r="BD68"/>
      <c r="BE68"/>
      <c r="BF68"/>
      <c r="BG68"/>
      <c r="BH68"/>
      <c r="BI68"/>
      <c r="BJ68"/>
      <c r="BK68"/>
      <c r="BL68"/>
      <c r="BM68"/>
      <c r="BN68"/>
      <c r="BP68"/>
      <c r="BS68" s="39"/>
      <c r="BT68"/>
      <c r="BU68" s="39"/>
      <c r="BV68"/>
      <c r="BW68" s="39"/>
      <c r="BX68"/>
      <c r="BY68"/>
      <c r="BZ68"/>
      <c r="CA68" s="39"/>
      <c r="CB68" s="39"/>
      <c r="CC68"/>
      <c r="CD68"/>
      <c r="CE68"/>
      <c r="CF68"/>
      <c r="CG68"/>
      <c r="CH68"/>
      <c r="CI68"/>
      <c r="CJ68"/>
      <c r="CK68"/>
      <c r="CL68"/>
      <c r="CM68"/>
      <c r="CN68"/>
      <c r="CO68"/>
      <c r="CP68"/>
      <c r="CQ68"/>
      <c r="CR68"/>
      <c r="CS68"/>
      <c r="CT68"/>
      <c r="CU68"/>
      <c r="CV68" s="135"/>
      <c r="CX68" s="32"/>
      <c r="CY68" s="32"/>
      <c r="CZ68" s="32"/>
      <c r="DA68" s="236"/>
      <c r="DB68"/>
      <c r="DC68" s="252"/>
      <c r="DD68" s="252"/>
      <c r="DE68"/>
      <c r="DF68"/>
      <c r="DG68"/>
      <c r="DH68"/>
      <c r="DI68"/>
      <c r="DJ68"/>
      <c r="DK68"/>
      <c r="DL68"/>
    </row>
    <row r="69" spans="1:116" ht="14.4" x14ac:dyDescent="0.3">
      <c r="A69" t="s">
        <v>1749</v>
      </c>
      <c r="B69" s="113" t="s">
        <v>914</v>
      </c>
      <c r="C69" s="182" t="s">
        <v>551</v>
      </c>
      <c r="D69" s="40" t="s">
        <v>2548</v>
      </c>
      <c r="E69" s="181" t="s">
        <v>943</v>
      </c>
      <c r="F69" s="184" t="s">
        <v>3795</v>
      </c>
      <c r="G69" s="184">
        <v>0.33007010980821599</v>
      </c>
      <c r="H69" s="184">
        <v>1.35754962E-2</v>
      </c>
      <c r="I69" s="184">
        <v>1.90507850753E-2</v>
      </c>
      <c r="J69" s="328">
        <v>3.7948585329159999E-3</v>
      </c>
      <c r="K69" s="184">
        <v>0.29364897000000001</v>
      </c>
      <c r="L69" s="184">
        <v>6.9071295999999999E-3</v>
      </c>
      <c r="M69" s="184">
        <v>1.1123938999999999E-2</v>
      </c>
      <c r="N69" s="184">
        <v>1.1754435000000001E-2</v>
      </c>
      <c r="O69" s="184">
        <v>1.4953238000000001E-3</v>
      </c>
      <c r="P69" s="331">
        <v>1.7288066999999999E-4</v>
      </c>
      <c r="Q69" s="331">
        <v>1.5285673E-4</v>
      </c>
      <c r="R69" s="331">
        <v>9.9477418000000007E-4</v>
      </c>
      <c r="S69" s="331">
        <v>3.7394936999999998E-4</v>
      </c>
      <c r="T69" s="331">
        <v>1.6966464999999999E-5</v>
      </c>
      <c r="U69" s="331">
        <v>3.4208778E-3</v>
      </c>
      <c r="V69" s="331">
        <v>7.9758302999999993E-6</v>
      </c>
      <c r="W69" s="331">
        <v>3.1362916000000001E-8</v>
      </c>
      <c r="X69" s="331">
        <v>0</v>
      </c>
      <c r="Y69"/>
      <c r="Z69" s="288">
        <v>1.9576598000000001</v>
      </c>
      <c r="AA69"/>
      <c r="AB69" s="164">
        <v>30.555022000000001</v>
      </c>
      <c r="AC69" s="164">
        <v>28.466069000000001</v>
      </c>
      <c r="AD69" s="164">
        <v>0.41483581000000003</v>
      </c>
      <c r="AE69" s="164">
        <v>0</v>
      </c>
      <c r="AF69" s="164">
        <v>1.4744139999999999</v>
      </c>
      <c r="AG69" s="164">
        <v>0.11781912999999999</v>
      </c>
      <c r="AH69" s="164">
        <v>8.1883651000000002E-2</v>
      </c>
      <c r="AI69"/>
      <c r="AJ69" s="185">
        <v>3.6351463000000001E-2</v>
      </c>
      <c r="AK69" s="185">
        <v>3.2791960000000002E-2</v>
      </c>
      <c r="AL69" s="185">
        <v>1.5412466E-3</v>
      </c>
      <c r="AM69" s="185">
        <v>2.0182566000000002E-3</v>
      </c>
      <c r="AN69" s="176">
        <v>1.9659448E-6</v>
      </c>
      <c r="AO69" s="176">
        <v>5.6998764000000001E-9</v>
      </c>
      <c r="AP69" s="176">
        <v>0.28266899000000001</v>
      </c>
      <c r="AQ69" s="192">
        <v>1.8167085E-6</v>
      </c>
      <c r="AR69" s="192">
        <v>5.4814481000000001E-9</v>
      </c>
      <c r="AS69" s="192">
        <v>1.4976099E-13</v>
      </c>
      <c r="AT69" s="192">
        <v>4.0869249000000003E-14</v>
      </c>
      <c r="AU69" s="192">
        <v>0</v>
      </c>
      <c r="AV69" s="192">
        <v>3.1604531E-10</v>
      </c>
      <c r="AW69" s="192">
        <v>1.4871676E-7</v>
      </c>
      <c r="AX69" s="192">
        <v>7.1962493000000001E-11</v>
      </c>
      <c r="AY69" s="192">
        <v>1.4622111999999999E-10</v>
      </c>
      <c r="AZ69" s="192">
        <v>4.6766020999999995E-16</v>
      </c>
      <c r="BA69" s="192">
        <v>6.9356516999999999E-18</v>
      </c>
      <c r="BB69" s="192">
        <v>8.7119778000000001E-14</v>
      </c>
      <c r="BC69" s="192">
        <v>6.0254908999999999E-15</v>
      </c>
      <c r="BD69" s="192">
        <v>1.3287701000000001E-15</v>
      </c>
      <c r="BE69" s="192">
        <v>2.3894283000000002E-11</v>
      </c>
      <c r="BF69" s="192">
        <v>1.7959730999999999E-10</v>
      </c>
      <c r="BG69" s="192">
        <v>3.9077254999999999E-22</v>
      </c>
      <c r="BH69" s="192">
        <v>3.1847041000000001E-5</v>
      </c>
      <c r="BI69" s="193">
        <v>0.28263714000000001</v>
      </c>
      <c r="BJ69" s="192">
        <v>0</v>
      </c>
      <c r="BK69" s="192">
        <v>0</v>
      </c>
      <c r="BL69" s="192">
        <v>0</v>
      </c>
      <c r="BM69"/>
      <c r="BN69" s="186">
        <v>9.5812461999999994E-5</v>
      </c>
      <c r="BO69" s="186">
        <v>1.0085446E-6</v>
      </c>
      <c r="BP69" s="186">
        <v>5.4584749E-5</v>
      </c>
      <c r="BQ69" s="186">
        <v>1.2215331999999999E-7</v>
      </c>
      <c r="BR69" s="186">
        <v>2.1531268999999999E-6</v>
      </c>
      <c r="BS69" s="186">
        <v>8.4118997999999998E-10</v>
      </c>
      <c r="BT69" s="186">
        <v>1.1469015999999999E-11</v>
      </c>
      <c r="BU69" s="186">
        <v>1.2669085000000001E-9</v>
      </c>
      <c r="BV69" s="186">
        <v>2.4047627000000002E-7</v>
      </c>
      <c r="BW69" s="186">
        <v>1.5238346E-7</v>
      </c>
      <c r="BX69" s="186">
        <v>0</v>
      </c>
      <c r="BY69" s="186">
        <v>8.6414364E-19</v>
      </c>
      <c r="BZ69" s="186">
        <v>7.0757312000000001E-15</v>
      </c>
      <c r="CA69" s="186">
        <v>2.3123125999999998E-6</v>
      </c>
      <c r="CB69" s="186">
        <v>3.5236437000000002E-5</v>
      </c>
      <c r="CC69" s="186">
        <v>1.5924185000000001E-10</v>
      </c>
      <c r="CD69" s="186">
        <v>0</v>
      </c>
      <c r="CE69"/>
      <c r="CF69" s="329">
        <v>5.9889954000000001E-15</v>
      </c>
      <c r="CG69" s="330">
        <v>1.9576598999999999</v>
      </c>
      <c r="CH69" s="330">
        <v>3.4857756000000003E-5</v>
      </c>
      <c r="CI69" s="330">
        <v>6.9024842000000002E-4</v>
      </c>
      <c r="CJ69" s="329">
        <v>7.5530200000000001E-4</v>
      </c>
      <c r="CK69" s="329">
        <v>4.1587819000000003E-11</v>
      </c>
      <c r="CL69" s="329">
        <v>4.8493202999999996E-9</v>
      </c>
      <c r="CM69" s="329">
        <v>7.8988042000000005E-5</v>
      </c>
      <c r="CN69" s="330">
        <v>5.0434822999999998E-3</v>
      </c>
      <c r="CO69" s="330">
        <v>3.8779461</v>
      </c>
      <c r="CP69"/>
      <c r="CQ69">
        <v>0.29364897000000001</v>
      </c>
      <c r="CR69">
        <v>3.2601338979999998E-2</v>
      </c>
      <c r="CS69">
        <v>1.9025874142916E-2</v>
      </c>
      <c r="CT69">
        <v>1.9050785075300003E-2</v>
      </c>
      <c r="CU69">
        <v>3.7948271699999999E-3</v>
      </c>
      <c r="CV69" s="136" t="s">
        <v>967</v>
      </c>
      <c r="CW69" s="376" t="s">
        <v>5915</v>
      </c>
      <c r="CX69" s="32"/>
      <c r="CY69" s="32"/>
      <c r="CZ69" s="32"/>
      <c r="DA69" s="236"/>
      <c r="DB69"/>
      <c r="DC69" s="252"/>
      <c r="DD69" s="252"/>
      <c r="DE69"/>
      <c r="DF69"/>
      <c r="DG69"/>
      <c r="DH69"/>
      <c r="DI69"/>
      <c r="DJ69"/>
      <c r="DK69"/>
      <c r="DL69"/>
    </row>
    <row r="70" spans="1:116" ht="14.4" x14ac:dyDescent="0.3">
      <c r="A70" t="s">
        <v>1750</v>
      </c>
      <c r="B70" s="113" t="s">
        <v>914</v>
      </c>
      <c r="C70" s="182" t="s">
        <v>552</v>
      </c>
      <c r="D70" s="40" t="s">
        <v>2548</v>
      </c>
      <c r="E70" s="181" t="s">
        <v>943</v>
      </c>
      <c r="F70" s="184" t="s">
        <v>3796</v>
      </c>
      <c r="G70" s="184">
        <v>0.35060720342819301</v>
      </c>
      <c r="H70" s="184">
        <v>2.0070421120000004E-2</v>
      </c>
      <c r="I70" s="184">
        <v>2.8331717873600001E-2</v>
      </c>
      <c r="J70" s="328">
        <v>2.0787084434593001E-2</v>
      </c>
      <c r="K70" s="184">
        <v>0.28141798000000001</v>
      </c>
      <c r="L70" s="184">
        <v>1.0724921E-2</v>
      </c>
      <c r="M70" s="184">
        <v>1.5884898000000001E-2</v>
      </c>
      <c r="N70" s="184">
        <v>1.7116101000000002E-2</v>
      </c>
      <c r="O70" s="184">
        <v>2.1207391E-3</v>
      </c>
      <c r="P70" s="184">
        <v>2.6790095000000001E-4</v>
      </c>
      <c r="Q70" s="331">
        <v>5.6568006999999998E-4</v>
      </c>
      <c r="R70" s="331">
        <v>1.6398528000000001E-3</v>
      </c>
      <c r="S70" s="331">
        <v>5.8319085999999996E-4</v>
      </c>
      <c r="T70" s="331">
        <v>7.4516715999999996E-6</v>
      </c>
      <c r="U70" s="331">
        <v>2.0012571E-2</v>
      </c>
      <c r="V70" s="331">
        <v>7.4594402000000004E-5</v>
      </c>
      <c r="W70" s="331">
        <v>1.3774593E-8</v>
      </c>
      <c r="X70" s="331">
        <v>1.9130880000000001E-4</v>
      </c>
      <c r="Y70"/>
      <c r="Z70" s="288">
        <v>1.8761198666666667</v>
      </c>
      <c r="AA70"/>
      <c r="AB70" s="164">
        <v>52.548437999999997</v>
      </c>
      <c r="AC70" s="164">
        <v>50.020569000000002</v>
      </c>
      <c r="AD70" s="164">
        <v>1.0925677</v>
      </c>
      <c r="AE70" s="164">
        <v>0</v>
      </c>
      <c r="AF70" s="164">
        <v>0.78961501999999995</v>
      </c>
      <c r="AG70" s="164">
        <v>0.42313696000000001</v>
      </c>
      <c r="AH70" s="164">
        <v>0.22254883</v>
      </c>
      <c r="AI70"/>
      <c r="AJ70" s="185">
        <v>3.7897812000000003E-2</v>
      </c>
      <c r="AK70" s="185">
        <v>3.2910071999999999E-2</v>
      </c>
      <c r="AL70" s="185">
        <v>1.5103270999999999E-3</v>
      </c>
      <c r="AM70" s="185">
        <v>3.4774135000000001E-3</v>
      </c>
      <c r="AN70" s="176">
        <v>1.9730258999999999E-6</v>
      </c>
      <c r="AO70" s="176">
        <v>5.5855293E-9</v>
      </c>
      <c r="AP70" s="176">
        <v>0.48703270999999998</v>
      </c>
      <c r="AQ70" s="192">
        <v>1.7412121999999999E-6</v>
      </c>
      <c r="AR70" s="192">
        <v>5.2536641999999999E-9</v>
      </c>
      <c r="AS70" s="192">
        <v>1.4353733E-13</v>
      </c>
      <c r="AT70" s="192">
        <v>1.7949774000000001E-14</v>
      </c>
      <c r="AU70" s="192">
        <v>0</v>
      </c>
      <c r="AV70" s="192">
        <v>4.5660868999999999E-10</v>
      </c>
      <c r="AW70" s="192">
        <v>2.2796181000000001E-7</v>
      </c>
      <c r="AX70" s="192">
        <v>1.0408116E-10</v>
      </c>
      <c r="AY70" s="192">
        <v>2.2692626999999999E-10</v>
      </c>
      <c r="AZ70" s="192">
        <v>2.0539636000000001E-16</v>
      </c>
      <c r="BA70" s="192">
        <v>3.0461381999999999E-18</v>
      </c>
      <c r="BB70" s="192">
        <v>3.7289345000000001E-13</v>
      </c>
      <c r="BC70" s="192">
        <v>2.8164329999999999E-13</v>
      </c>
      <c r="BD70" s="192">
        <v>5.9441022999999996E-14</v>
      </c>
      <c r="BE70" s="192">
        <v>3.6180429E-11</v>
      </c>
      <c r="BF70" s="192">
        <v>3.3590967999999999E-9</v>
      </c>
      <c r="BG70" s="192">
        <v>1.7162730000000001E-22</v>
      </c>
      <c r="BH70" s="192">
        <v>5.1985177000000002E-5</v>
      </c>
      <c r="BI70" s="193">
        <v>0.48698071999999998</v>
      </c>
      <c r="BJ70" s="192">
        <v>0</v>
      </c>
      <c r="BK70" s="192">
        <v>0</v>
      </c>
      <c r="BL70" s="192">
        <v>0</v>
      </c>
      <c r="BM70"/>
      <c r="BN70" s="164">
        <v>1.2377836E-4</v>
      </c>
      <c r="BO70" s="186">
        <v>1.5646968000000001E-6</v>
      </c>
      <c r="BP70" s="186">
        <v>5.2311200000000002E-5</v>
      </c>
      <c r="BQ70" s="186">
        <v>2.0027643999999999E-7</v>
      </c>
      <c r="BR70" s="186">
        <v>3.1800634000000001E-6</v>
      </c>
      <c r="BS70" s="186">
        <v>3.6945064000000001E-10</v>
      </c>
      <c r="BT70" s="186">
        <v>5.0371917999999997E-12</v>
      </c>
      <c r="BU70" s="186">
        <v>5.5642622000000003E-10</v>
      </c>
      <c r="BV70" s="186">
        <v>3.8788453000000002E-7</v>
      </c>
      <c r="BW70" s="186">
        <v>4.5385731999999998E-7</v>
      </c>
      <c r="BX70" s="186">
        <v>0</v>
      </c>
      <c r="BY70" s="186">
        <v>3.7953189E-19</v>
      </c>
      <c r="BZ70" s="186">
        <v>3.1076611999999999E-15</v>
      </c>
      <c r="CA70" s="186">
        <v>3.3733702000000001E-6</v>
      </c>
      <c r="CB70" s="186">
        <v>6.2306005999999999E-5</v>
      </c>
      <c r="CC70" s="186">
        <v>7.0070660999999997E-11</v>
      </c>
      <c r="CD70" s="186">
        <v>0</v>
      </c>
      <c r="CE70"/>
      <c r="CF70" s="329">
        <v>2.6303668E-15</v>
      </c>
      <c r="CG70" s="330">
        <v>1.8759755</v>
      </c>
      <c r="CH70" s="330">
        <v>6.7184063000000002E-4</v>
      </c>
      <c r="CI70" s="330">
        <v>1.0706380000000001E-3</v>
      </c>
      <c r="CJ70" s="330">
        <v>1.0791991999999999E-3</v>
      </c>
      <c r="CK70" s="329">
        <v>3.5494960000000002E-9</v>
      </c>
      <c r="CL70" s="329">
        <v>1.9101316999999999E-8</v>
      </c>
      <c r="CM70" s="330">
        <v>1.1822686E-4</v>
      </c>
      <c r="CN70" s="330">
        <v>0.12230818</v>
      </c>
      <c r="CO70" s="330">
        <v>6.6806681000000001</v>
      </c>
      <c r="CP70"/>
      <c r="CQ70">
        <v>0.28141798000000001</v>
      </c>
      <c r="CR70">
        <v>4.8320092919999995E-2</v>
      </c>
      <c r="CS70">
        <v>2.8249685574593002E-2</v>
      </c>
      <c r="CT70">
        <v>2.8331717873600001E-2</v>
      </c>
      <c r="CU70">
        <v>2.078707066E-2</v>
      </c>
      <c r="CV70" s="136" t="s">
        <v>968</v>
      </c>
      <c r="CW70" s="376" t="s">
        <v>5916</v>
      </c>
      <c r="CX70"/>
      <c r="CY70"/>
      <c r="CZ70"/>
      <c r="DA70" s="32"/>
      <c r="DB70"/>
      <c r="DC70" s="252"/>
      <c r="DD70" s="252"/>
      <c r="DE70"/>
      <c r="DF70"/>
      <c r="DG70"/>
      <c r="DH70"/>
      <c r="DI70"/>
      <c r="DJ70"/>
      <c r="DK70"/>
      <c r="DL70"/>
    </row>
    <row r="71" spans="1:116" ht="14.4" x14ac:dyDescent="0.3">
      <c r="A71" t="s">
        <v>5917</v>
      </c>
      <c r="B71" s="113" t="s">
        <v>914</v>
      </c>
      <c r="C71" s="182" t="s">
        <v>28</v>
      </c>
      <c r="D71" s="40" t="s">
        <v>2548</v>
      </c>
      <c r="E71" s="181" t="s">
        <v>943</v>
      </c>
      <c r="F71" s="184" t="s">
        <v>5918</v>
      </c>
      <c r="G71" s="184">
        <v>0.19480300055670002</v>
      </c>
      <c r="H71" s="184">
        <v>1.7868643260000001E-2</v>
      </c>
      <c r="I71" s="184">
        <v>2.4210520876699997E-2</v>
      </c>
      <c r="J71" s="328">
        <v>9.4154964200000007E-3</v>
      </c>
      <c r="K71" s="184">
        <v>0.14330834000000001</v>
      </c>
      <c r="L71" s="184">
        <v>9.1956231999999992E-3</v>
      </c>
      <c r="M71" s="184">
        <v>1.3771973E-2</v>
      </c>
      <c r="N71" s="184">
        <v>1.5536884000000001E-2</v>
      </c>
      <c r="O71" s="184">
        <v>1.8796455000000001E-3</v>
      </c>
      <c r="P71" s="184">
        <v>2.5205193999999997E-4</v>
      </c>
      <c r="Q71" s="331">
        <v>2.0006182E-4</v>
      </c>
      <c r="R71" s="331">
        <v>1.2340577E-3</v>
      </c>
      <c r="S71" s="331">
        <v>5.2956202000000005E-4</v>
      </c>
      <c r="T71" s="184">
        <v>0</v>
      </c>
      <c r="U71" s="331">
        <v>8.5870144000000006E-3</v>
      </c>
      <c r="V71" s="331">
        <v>8.8669767000000006E-6</v>
      </c>
      <c r="W71" s="331">
        <v>0</v>
      </c>
      <c r="X71" s="331">
        <v>2.9891999999999999E-4</v>
      </c>
      <c r="Y71"/>
      <c r="Z71" s="288">
        <v>0.95538893333333341</v>
      </c>
      <c r="AA71"/>
      <c r="AB71" s="164">
        <v>37.180926999999997</v>
      </c>
      <c r="AC71" s="164">
        <v>35.378908000000003</v>
      </c>
      <c r="AD71" s="164">
        <v>1.0637534</v>
      </c>
      <c r="AE71" s="164">
        <v>0</v>
      </c>
      <c r="AF71" s="164">
        <v>0.15630993000000001</v>
      </c>
      <c r="AG71" s="164">
        <v>0.36514512999999998</v>
      </c>
      <c r="AH71" s="164">
        <v>0.21681043999999999</v>
      </c>
      <c r="AI71"/>
      <c r="AJ71" s="185">
        <v>2.1392476000000001E-2</v>
      </c>
      <c r="AK71" s="185">
        <v>1.8159635E-2</v>
      </c>
      <c r="AL71" s="185">
        <v>8.0181241000000004E-4</v>
      </c>
      <c r="AM71" s="185">
        <v>2.4310281E-3</v>
      </c>
      <c r="AN71" s="176">
        <v>1.0887071999999999E-6</v>
      </c>
      <c r="AO71" s="176">
        <v>2.9652825999999999E-9</v>
      </c>
      <c r="AP71" s="176">
        <v>0.34048012999999999</v>
      </c>
      <c r="AQ71" s="192">
        <v>8.8687098000000001E-7</v>
      </c>
      <c r="AR71" s="192">
        <v>2.6759142999999998E-9</v>
      </c>
      <c r="AS71" s="192">
        <v>7.3109358000000006E-14</v>
      </c>
      <c r="AT71" s="192">
        <v>0</v>
      </c>
      <c r="AU71" s="192">
        <v>0</v>
      </c>
      <c r="AV71" s="192">
        <v>4.1240665999999999E-10</v>
      </c>
      <c r="AW71" s="192">
        <v>1.9648501000000001E-7</v>
      </c>
      <c r="AX71" s="192">
        <v>9.4050345999999994E-11</v>
      </c>
      <c r="AY71" s="192">
        <v>1.9452898000000001E-10</v>
      </c>
      <c r="AZ71" s="192">
        <v>0</v>
      </c>
      <c r="BA71" s="192">
        <v>0</v>
      </c>
      <c r="BB71" s="192">
        <v>1.9305364E-13</v>
      </c>
      <c r="BC71" s="192">
        <v>4.3203960000000002E-13</v>
      </c>
      <c r="BD71" s="192">
        <v>9.0717017000000004E-14</v>
      </c>
      <c r="BE71" s="192">
        <v>2.8151294999999999E-11</v>
      </c>
      <c r="BF71" s="192">
        <v>4.9106162000000002E-9</v>
      </c>
      <c r="BG71" s="192">
        <v>0</v>
      </c>
      <c r="BH71" s="192">
        <v>4.7563830000000002E-5</v>
      </c>
      <c r="BI71" s="193">
        <v>0.34043256</v>
      </c>
      <c r="BJ71" s="193">
        <v>0</v>
      </c>
      <c r="BK71" s="193">
        <v>0</v>
      </c>
      <c r="BL71" s="193">
        <v>0</v>
      </c>
      <c r="BM71"/>
      <c r="BN71" s="186">
        <v>7.9047476999999995E-5</v>
      </c>
      <c r="BO71" s="186">
        <v>1.3411414999999999E-6</v>
      </c>
      <c r="BP71" s="186">
        <v>2.6638778999999999E-5</v>
      </c>
      <c r="BQ71" s="186">
        <v>1.5187611E-7</v>
      </c>
      <c r="BR71" s="186">
        <v>2.7871778000000001E-6</v>
      </c>
      <c r="BS71" s="186">
        <v>0</v>
      </c>
      <c r="BT71" s="186">
        <v>0</v>
      </c>
      <c r="BU71" s="186">
        <v>0</v>
      </c>
      <c r="BV71" s="186">
        <v>3.4808596E-7</v>
      </c>
      <c r="BW71" s="186">
        <v>1.9476605999999999E-7</v>
      </c>
      <c r="BX71" s="186">
        <v>0</v>
      </c>
      <c r="BY71" s="186">
        <v>0</v>
      </c>
      <c r="BZ71" s="186">
        <v>0</v>
      </c>
      <c r="CA71" s="186">
        <v>3.0570175000000001E-6</v>
      </c>
      <c r="CB71" s="186">
        <v>4.4528633000000003E-5</v>
      </c>
      <c r="CC71" s="186">
        <v>1.4581921000000001E-13</v>
      </c>
      <c r="CD71" s="164">
        <v>0</v>
      </c>
      <c r="CE71"/>
      <c r="CF71" s="329">
        <v>0</v>
      </c>
      <c r="CG71" s="330">
        <v>0.95516334000000003</v>
      </c>
      <c r="CH71" s="330">
        <v>1.0258298000000001E-3</v>
      </c>
      <c r="CI71" s="330">
        <v>9.1758951000000004E-4</v>
      </c>
      <c r="CJ71" s="329">
        <v>9.3589393E-4</v>
      </c>
      <c r="CK71" s="329">
        <v>5.3682727999999998E-9</v>
      </c>
      <c r="CL71" s="329">
        <v>8.8364880000000006E-9</v>
      </c>
      <c r="CM71" s="330">
        <v>1.0314441E-4</v>
      </c>
      <c r="CN71" s="330">
        <v>0.18417214000000001</v>
      </c>
      <c r="CO71" s="330">
        <v>4.6805463999999999</v>
      </c>
      <c r="CP71"/>
      <c r="CQ71">
        <v>0.14330834000000001</v>
      </c>
      <c r="CR71">
        <v>4.2070297159999992E-2</v>
      </c>
      <c r="CS71">
        <v>2.4201653899999998E-2</v>
      </c>
      <c r="CT71">
        <v>2.4210520876699997E-2</v>
      </c>
      <c r="CU71">
        <v>9.4154964200000007E-3</v>
      </c>
      <c r="CV71" s="136" t="s">
        <v>968</v>
      </c>
      <c r="CW71" s="376" t="s">
        <v>5916</v>
      </c>
      <c r="CX71" s="32"/>
      <c r="CY71" s="32"/>
      <c r="CZ71" s="32"/>
      <c r="DA71" s="236"/>
      <c r="DB71"/>
      <c r="DC71" s="252"/>
      <c r="DD71" s="252"/>
      <c r="DE71"/>
      <c r="DF71"/>
      <c r="DG71"/>
      <c r="DH71"/>
      <c r="DI71"/>
      <c r="DJ71"/>
      <c r="DK71"/>
      <c r="DL71"/>
    </row>
    <row r="72" spans="1:116" ht="14.4" x14ac:dyDescent="0.3">
      <c r="A72" t="s">
        <v>5919</v>
      </c>
      <c r="B72" s="113" t="s">
        <v>914</v>
      </c>
      <c r="C72" s="182" t="s">
        <v>553</v>
      </c>
      <c r="D72" s="40" t="s">
        <v>2548</v>
      </c>
      <c r="E72" s="181" t="s">
        <v>943</v>
      </c>
      <c r="F72" s="184" t="s">
        <v>5920</v>
      </c>
      <c r="G72" s="184">
        <v>0.62759246491075804</v>
      </c>
      <c r="H72" s="184">
        <v>2.398469206E-2</v>
      </c>
      <c r="I72" s="184">
        <v>3.5658291547999994E-2</v>
      </c>
      <c r="J72" s="328">
        <v>4.1003241302757995E-2</v>
      </c>
      <c r="K72" s="184">
        <v>0.52694624000000001</v>
      </c>
      <c r="L72" s="184">
        <v>1.3443673999999999E-2</v>
      </c>
      <c r="M72" s="184">
        <v>1.9641209E-2</v>
      </c>
      <c r="N72" s="184">
        <v>1.9923597000000001E-2</v>
      </c>
      <c r="O72" s="184">
        <v>2.5493500000000001E-3</v>
      </c>
      <c r="P72" s="331">
        <v>2.9607696E-4</v>
      </c>
      <c r="Q72" s="331">
        <v>1.2156681000000001E-3</v>
      </c>
      <c r="R72" s="331">
        <v>2.3612663E-3</v>
      </c>
      <c r="S72" s="184">
        <v>6.7853103999999996E-4</v>
      </c>
      <c r="T72" s="331">
        <v>2.0699088E-5</v>
      </c>
      <c r="U72" s="184">
        <v>4.0324671999999999E-2</v>
      </c>
      <c r="V72" s="331">
        <v>1.9144316E-4</v>
      </c>
      <c r="W72" s="331">
        <v>3.8262757999999999E-8</v>
      </c>
      <c r="X72" s="331">
        <v>0</v>
      </c>
      <c r="Y72"/>
      <c r="Z72" s="288">
        <v>3.5129749333333335</v>
      </c>
      <c r="AA72"/>
      <c r="AB72" s="164">
        <v>79.868458000000004</v>
      </c>
      <c r="AC72" s="164">
        <v>76.050190000000001</v>
      </c>
      <c r="AD72" s="164">
        <v>1.1437930999999999</v>
      </c>
      <c r="AE72" s="164">
        <v>0</v>
      </c>
      <c r="AF72" s="164">
        <v>1.9154907000000001</v>
      </c>
      <c r="AG72" s="164">
        <v>0.52623354</v>
      </c>
      <c r="AH72" s="164">
        <v>0.23275040999999999</v>
      </c>
      <c r="AI72"/>
      <c r="AJ72" s="185">
        <v>6.7240633999999994E-2</v>
      </c>
      <c r="AK72" s="185">
        <v>5.9133071000000002E-2</v>
      </c>
      <c r="AL72" s="185">
        <v>2.7699089000000001E-3</v>
      </c>
      <c r="AM72" s="185">
        <v>5.3376544E-3</v>
      </c>
      <c r="AN72" s="176">
        <v>3.5451481000000002E-6</v>
      </c>
      <c r="AO72" s="176">
        <v>1.0243746000000001E-8</v>
      </c>
      <c r="AP72" s="176">
        <v>0.74757063999999995</v>
      </c>
      <c r="AQ72" s="192">
        <v>3.2600410000000002E-6</v>
      </c>
      <c r="AR72" s="192">
        <v>9.8363307000000007E-9</v>
      </c>
      <c r="AS72" s="192">
        <v>2.6874261E-13</v>
      </c>
      <c r="AT72" s="192">
        <v>4.9860484000000003E-14</v>
      </c>
      <c r="AU72" s="192">
        <v>0</v>
      </c>
      <c r="AV72" s="192">
        <v>5.3519008999999998E-10</v>
      </c>
      <c r="AW72" s="192">
        <v>2.8392055999999998E-7</v>
      </c>
      <c r="AX72" s="192">
        <v>1.2191372E-10</v>
      </c>
      <c r="AY72" s="192">
        <v>2.8452146000000001E-10</v>
      </c>
      <c r="AZ72" s="192">
        <v>5.7054546E-16</v>
      </c>
      <c r="BA72" s="192">
        <v>8.4614951000000005E-18</v>
      </c>
      <c r="BB72" s="192">
        <v>6.9260866000000003E-13</v>
      </c>
      <c r="BC72" s="192">
        <v>1.4272093000000001E-14</v>
      </c>
      <c r="BD72" s="192">
        <v>3.8392561999999999E-15</v>
      </c>
      <c r="BE72" s="192">
        <v>5.0454444999999998E-11</v>
      </c>
      <c r="BF72" s="192">
        <v>6.0084008000000001E-10</v>
      </c>
      <c r="BG72" s="192">
        <v>4.7674251000000003E-22</v>
      </c>
      <c r="BH72" s="192">
        <v>5.9845349999999998E-5</v>
      </c>
      <c r="BI72" s="193">
        <v>0.74751078999999998</v>
      </c>
      <c r="BJ72" s="192">
        <v>0</v>
      </c>
      <c r="BK72" s="192">
        <v>0</v>
      </c>
      <c r="BL72" s="192">
        <v>0</v>
      </c>
      <c r="BM72"/>
      <c r="BN72" s="164">
        <v>2.0329992E-4</v>
      </c>
      <c r="BO72" s="186">
        <v>1.9621283E-6</v>
      </c>
      <c r="BP72" s="186">
        <v>9.7951063000000004E-5</v>
      </c>
      <c r="BQ72" s="186">
        <v>2.8632145999999999E-7</v>
      </c>
      <c r="BR72" s="186">
        <v>3.8785269E-6</v>
      </c>
      <c r="BS72" s="186">
        <v>1.0262518E-9</v>
      </c>
      <c r="BT72" s="186">
        <v>1.3992199E-11</v>
      </c>
      <c r="BU72" s="186">
        <v>1.5456284000000001E-9</v>
      </c>
      <c r="BV72" s="186">
        <v>4.5863757000000001E-7</v>
      </c>
      <c r="BW72" s="186">
        <v>9.1446400999999999E-7</v>
      </c>
      <c r="BX72" s="186">
        <v>0</v>
      </c>
      <c r="BY72" s="186">
        <v>1.0542551999999999E-18</v>
      </c>
      <c r="BZ72" s="186">
        <v>8.6323921000000003E-15</v>
      </c>
      <c r="CA72" s="186">
        <v>3.9357749999999996E-6</v>
      </c>
      <c r="CB72" s="186">
        <v>9.3910224E-5</v>
      </c>
      <c r="CC72" s="186">
        <v>1.9438149E-10</v>
      </c>
      <c r="CD72" s="186">
        <v>0</v>
      </c>
      <c r="CE72"/>
      <c r="CF72" s="329">
        <v>7.3065744000000007E-15</v>
      </c>
      <c r="CG72" s="330">
        <v>3.5129750999999998</v>
      </c>
      <c r="CH72" s="330">
        <v>4.2526462000000003E-5</v>
      </c>
      <c r="CI72" s="330">
        <v>1.3427243000000001E-3</v>
      </c>
      <c r="CJ72" s="330">
        <v>1.3339642000000001E-3</v>
      </c>
      <c r="CK72" s="329">
        <v>3.1611520000000001E-10</v>
      </c>
      <c r="CL72" s="329">
        <v>3.7349902000000002E-8</v>
      </c>
      <c r="CM72" s="330">
        <v>1.4504009E-4</v>
      </c>
      <c r="CN72" s="330">
        <v>1.2327826E-2</v>
      </c>
      <c r="CO72" s="330">
        <v>10.23644</v>
      </c>
      <c r="CP72"/>
      <c r="CQ72">
        <v>0.52694624000000001</v>
      </c>
      <c r="CR72">
        <v>5.9430841359999993E-2</v>
      </c>
      <c r="CS72">
        <v>3.544618756275799E-2</v>
      </c>
      <c r="CT72">
        <v>3.5658291548000001E-2</v>
      </c>
      <c r="CU72">
        <v>4.1003203039999998E-2</v>
      </c>
      <c r="CV72" s="136" t="s">
        <v>968</v>
      </c>
      <c r="CW72" s="376" t="s">
        <v>5916</v>
      </c>
      <c r="CX72" s="32"/>
      <c r="CY72" s="32"/>
      <c r="CZ72" s="32"/>
      <c r="DA72" s="236"/>
      <c r="DB72"/>
      <c r="DC72" s="252"/>
      <c r="DD72" s="252"/>
      <c r="DE72"/>
      <c r="DF72"/>
      <c r="DG72"/>
      <c r="DH72"/>
      <c r="DI72"/>
      <c r="DJ72"/>
      <c r="DK72"/>
      <c r="DL72"/>
    </row>
    <row r="73" spans="1:116" ht="14.4" x14ac:dyDescent="0.3">
      <c r="A73" t="s">
        <v>3297</v>
      </c>
      <c r="B73" s="113" t="s">
        <v>914</v>
      </c>
      <c r="C73" s="182" t="s">
        <v>554</v>
      </c>
      <c r="D73" s="40" t="s">
        <v>2548</v>
      </c>
      <c r="E73" s="181" t="s">
        <v>943</v>
      </c>
      <c r="F73" s="184" t="s">
        <v>3797</v>
      </c>
      <c r="G73" s="184">
        <v>0.408858103491825</v>
      </c>
      <c r="H73" s="184">
        <v>2.6099834339999999E-2</v>
      </c>
      <c r="I73" s="184">
        <v>4.6863475492300001E-2</v>
      </c>
      <c r="J73" s="328">
        <v>3.9962136595250008E-3</v>
      </c>
      <c r="K73" s="184">
        <v>0.33189858</v>
      </c>
      <c r="L73" s="184">
        <v>3.5322512E-2</v>
      </c>
      <c r="M73" s="184">
        <v>1.0620365E-2</v>
      </c>
      <c r="N73" s="184">
        <v>1.0508442999999999E-2</v>
      </c>
      <c r="O73" s="184">
        <v>1.5329535E-2</v>
      </c>
      <c r="P73" s="331">
        <v>1.3053834999999999E-4</v>
      </c>
      <c r="Q73" s="331">
        <v>1.3131798999999999E-4</v>
      </c>
      <c r="R73" s="331">
        <v>9.0354629000000001E-4</v>
      </c>
      <c r="S73" s="331">
        <v>2.9772436E-4</v>
      </c>
      <c r="T73" s="331">
        <v>1.1197867E-5</v>
      </c>
      <c r="U73" s="331">
        <v>3.6984686000000001E-3</v>
      </c>
      <c r="V73" s="331">
        <v>5.8543352999999997E-6</v>
      </c>
      <c r="W73" s="331">
        <v>2.0699525000000001E-8</v>
      </c>
      <c r="X73" s="331">
        <v>0</v>
      </c>
      <c r="Y73"/>
      <c r="Z73" s="288">
        <v>2.2126572000000002</v>
      </c>
      <c r="AA73"/>
      <c r="AB73" s="164">
        <v>27.006297</v>
      </c>
      <c r="AC73" s="164">
        <v>21.889956000000002</v>
      </c>
      <c r="AD73" s="164">
        <v>0.45209703000000001</v>
      </c>
      <c r="AE73" s="164">
        <v>0</v>
      </c>
      <c r="AF73" s="164">
        <v>1.0081249000000001</v>
      </c>
      <c r="AG73" s="164">
        <v>0.14484469999999999</v>
      </c>
      <c r="AH73" s="164">
        <v>3.5112743000000002</v>
      </c>
      <c r="AI73"/>
      <c r="AJ73" s="185">
        <v>4.8757702E-2</v>
      </c>
      <c r="AK73" s="185">
        <v>4.5330471999999997E-2</v>
      </c>
      <c r="AL73" s="185">
        <v>1.8949981E-3</v>
      </c>
      <c r="AM73" s="185">
        <v>1.5322319000000001E-3</v>
      </c>
      <c r="AN73" s="176">
        <v>2.7176542000000001E-6</v>
      </c>
      <c r="AO73" s="176">
        <v>7.0081291000000004E-9</v>
      </c>
      <c r="AP73" s="176">
        <v>0.21459829999999999</v>
      </c>
      <c r="AQ73" s="192">
        <v>2.0533459999999999E-6</v>
      </c>
      <c r="AR73" s="192">
        <v>6.1954406E-9</v>
      </c>
      <c r="AS73" s="192">
        <v>1.6926829000000001E-13</v>
      </c>
      <c r="AT73" s="192">
        <v>2.6973704E-14</v>
      </c>
      <c r="AU73" s="192">
        <v>0</v>
      </c>
      <c r="AV73" s="192">
        <v>2.8591079E-10</v>
      </c>
      <c r="AW73" s="192">
        <v>6.6384216999999998E-7</v>
      </c>
      <c r="AX73" s="192">
        <v>6.5138022000000003E-11</v>
      </c>
      <c r="AY73" s="192">
        <v>7.4729942E-10</v>
      </c>
      <c r="AZ73" s="192">
        <v>3.0865574E-16</v>
      </c>
      <c r="BA73" s="192">
        <v>4.5775301000000001E-18</v>
      </c>
      <c r="BB73" s="192">
        <v>7.4834121999999998E-14</v>
      </c>
      <c r="BC73" s="192">
        <v>5.4613609999999999E-15</v>
      </c>
      <c r="BD73" s="192">
        <v>1.1782330000000001E-15</v>
      </c>
      <c r="BE73" s="192">
        <v>1.8532137999999999E-11</v>
      </c>
      <c r="BF73" s="192">
        <v>1.6151725E-10</v>
      </c>
      <c r="BG73" s="192">
        <v>2.5790988000000002E-22</v>
      </c>
      <c r="BH73" s="192">
        <v>2.599305E-5</v>
      </c>
      <c r="BI73" s="193">
        <v>0.21457230999999999</v>
      </c>
      <c r="BJ73" s="192">
        <v>0</v>
      </c>
      <c r="BK73" s="192">
        <v>0</v>
      </c>
      <c r="BL73" s="192">
        <v>0</v>
      </c>
      <c r="BM73"/>
      <c r="BN73" s="164">
        <v>1.3939708000000001E-4</v>
      </c>
      <c r="BO73" s="186">
        <v>5.1524063000000004E-6</v>
      </c>
      <c r="BP73" s="186">
        <v>6.1694752999999996E-5</v>
      </c>
      <c r="BQ73" s="186">
        <v>1.1053272E-7</v>
      </c>
      <c r="BR73" s="186">
        <v>1.8063897999999999E-5</v>
      </c>
      <c r="BS73" s="186">
        <v>5.5518538999999996E-10</v>
      </c>
      <c r="BT73" s="186">
        <v>7.5695505000000001E-12</v>
      </c>
      <c r="BU73" s="186">
        <v>8.3615960999999995E-10</v>
      </c>
      <c r="BV73" s="186">
        <v>1.8251429999999999E-7</v>
      </c>
      <c r="BW73" s="186">
        <v>1.3216406E-7</v>
      </c>
      <c r="BX73" s="186">
        <v>0</v>
      </c>
      <c r="BY73" s="186">
        <v>5.7033479999999996E-19</v>
      </c>
      <c r="BZ73" s="186">
        <v>4.6699825999999997E-15</v>
      </c>
      <c r="CA73" s="186">
        <v>2.3431524999999999E-6</v>
      </c>
      <c r="CB73" s="186">
        <v>2.7275195999999998E-5</v>
      </c>
      <c r="CC73" s="186">
        <v>2.4441068000000001E-5</v>
      </c>
      <c r="CD73" s="186">
        <v>0</v>
      </c>
      <c r="CE73"/>
      <c r="CF73" s="329">
        <v>3.9527370000000002E-15</v>
      </c>
      <c r="CG73" s="330">
        <v>2.2126572000000002</v>
      </c>
      <c r="CH73" s="330">
        <v>6.3826617000000004E-4</v>
      </c>
      <c r="CI73" s="330">
        <v>3.5253445999999999E-3</v>
      </c>
      <c r="CJ73" s="330">
        <v>7.2129892E-4</v>
      </c>
      <c r="CK73" s="329">
        <v>3.5595919000000001E-11</v>
      </c>
      <c r="CL73" s="329">
        <v>4.1764126999999997E-9</v>
      </c>
      <c r="CM73" s="330">
        <v>2.5084112999999999E-4</v>
      </c>
      <c r="CN73" s="330">
        <v>4.5729921000000001E-3</v>
      </c>
      <c r="CO73" s="330">
        <v>2.9465138999999998</v>
      </c>
      <c r="CP73"/>
      <c r="CQ73">
        <v>0.33189858</v>
      </c>
      <c r="CR73">
        <v>7.2946257630000011E-2</v>
      </c>
      <c r="CS73">
        <v>4.6846443989524998E-2</v>
      </c>
      <c r="CT73">
        <v>4.6863475492300001E-2</v>
      </c>
      <c r="CU73">
        <v>3.9961929600000005E-3</v>
      </c>
      <c r="CV73" s="136" t="s">
        <v>969</v>
      </c>
      <c r="CW73" s="376" t="s">
        <v>5921</v>
      </c>
      <c r="CX73" s="32"/>
      <c r="CY73" s="32"/>
      <c r="CZ73" s="32"/>
      <c r="DA73" s="236"/>
      <c r="DB73"/>
      <c r="DC73" s="252"/>
      <c r="DD73" s="252"/>
      <c r="DE73"/>
      <c r="DF73"/>
      <c r="DG73"/>
      <c r="DH73"/>
      <c r="DI73"/>
      <c r="DJ73"/>
      <c r="DK73"/>
      <c r="DL73"/>
    </row>
    <row r="74" spans="1:116" ht="14.4" x14ac:dyDescent="0.3">
      <c r="A74" t="s">
        <v>1751</v>
      </c>
      <c r="B74" s="113" t="s">
        <v>914</v>
      </c>
      <c r="C74" s="182" t="s">
        <v>970</v>
      </c>
      <c r="D74" s="40" t="s">
        <v>2548</v>
      </c>
      <c r="E74" s="181" t="s">
        <v>943</v>
      </c>
      <c r="F74" s="184" t="s">
        <v>3798</v>
      </c>
      <c r="G74" s="184">
        <v>0.11919063857634599</v>
      </c>
      <c r="H74" s="184">
        <v>2.3447678656345998E-2</v>
      </c>
      <c r="I74" s="184">
        <v>4.1357592220000003E-2</v>
      </c>
      <c r="J74" s="328">
        <v>1.8853677E-3</v>
      </c>
      <c r="K74" s="184">
        <v>5.2499999999999998E-2</v>
      </c>
      <c r="L74" s="184">
        <v>1.6034400000000001E-2</v>
      </c>
      <c r="M74" s="331">
        <v>2.5040986000000001E-2</v>
      </c>
      <c r="N74" s="331">
        <v>2.1236399999999999E-2</v>
      </c>
      <c r="O74" s="331">
        <v>2.188658E-3</v>
      </c>
      <c r="P74" s="331">
        <v>6.2631345999999998E-8</v>
      </c>
      <c r="Q74" s="331">
        <v>2.2558025000000002E-5</v>
      </c>
      <c r="R74" s="331">
        <v>2.8220622E-4</v>
      </c>
      <c r="S74" s="331">
        <v>9.1030699999999996E-5</v>
      </c>
      <c r="T74" s="331">
        <v>0</v>
      </c>
      <c r="U74" s="184">
        <v>1.794337E-3</v>
      </c>
      <c r="V74" s="331">
        <v>0</v>
      </c>
      <c r="W74" s="331">
        <v>0</v>
      </c>
      <c r="X74" s="331">
        <v>0</v>
      </c>
      <c r="Y74"/>
      <c r="Z74" s="288">
        <v>0.35</v>
      </c>
      <c r="AA74"/>
      <c r="AB74" s="164">
        <v>52.756089000000003</v>
      </c>
      <c r="AC74" s="164">
        <v>52.506883999999999</v>
      </c>
      <c r="AD74" s="164">
        <v>0.22289900000000001</v>
      </c>
      <c r="AE74" s="164">
        <v>0</v>
      </c>
      <c r="AF74" s="164">
        <v>1.9714852000000001E-2</v>
      </c>
      <c r="AG74" s="164">
        <v>7.89118E-4</v>
      </c>
      <c r="AH74" s="164">
        <v>5.8020279999999999E-3</v>
      </c>
      <c r="AI74"/>
      <c r="AJ74" s="185">
        <v>1.8685459000000001E-2</v>
      </c>
      <c r="AK74" s="185">
        <v>1.4396053000000001E-2</v>
      </c>
      <c r="AL74" s="185">
        <v>5.4101930999999996E-4</v>
      </c>
      <c r="AM74" s="185">
        <v>3.7483864E-3</v>
      </c>
      <c r="AN74" s="176">
        <v>8.6307271999999998E-7</v>
      </c>
      <c r="AO74" s="176">
        <v>2.0008111000000002E-9</v>
      </c>
      <c r="AP74" s="176">
        <v>0.52498409000000001</v>
      </c>
      <c r="AQ74" s="192">
        <v>3.248E-7</v>
      </c>
      <c r="AR74" s="192">
        <v>9.7999999999999992E-10</v>
      </c>
      <c r="AS74" s="192">
        <v>2.6775000000000001E-14</v>
      </c>
      <c r="AT74" s="192">
        <v>0</v>
      </c>
      <c r="AU74" s="193">
        <v>0</v>
      </c>
      <c r="AV74" s="192">
        <v>2.8592999999999998E-9</v>
      </c>
      <c r="AW74" s="192">
        <v>5.3540850000000001E-7</v>
      </c>
      <c r="AX74" s="192">
        <v>4.1098999999999999E-10</v>
      </c>
      <c r="AY74" s="192">
        <v>5.7344100000000005E-10</v>
      </c>
      <c r="AZ74" s="192">
        <v>2.4350000000000002E-13</v>
      </c>
      <c r="BA74" s="192">
        <v>4.1599999999999998E-15</v>
      </c>
      <c r="BB74" s="192">
        <v>1.1979115E-14</v>
      </c>
      <c r="BC74" s="192">
        <v>1.7386876E-17</v>
      </c>
      <c r="BD74" s="192">
        <v>2.2241261000000001E-17</v>
      </c>
      <c r="BE74" s="192">
        <v>1.9020830000000001E-13</v>
      </c>
      <c r="BF74" s="192">
        <v>4.7285500000000001E-12</v>
      </c>
      <c r="BG74" s="192">
        <v>3.6093599999999999E-11</v>
      </c>
      <c r="BH74" s="192">
        <v>1.2681350000000001E-6</v>
      </c>
      <c r="BI74" s="193">
        <v>0.52498281999999996</v>
      </c>
      <c r="BJ74" s="192">
        <v>0</v>
      </c>
      <c r="BK74" s="192">
        <v>0</v>
      </c>
      <c r="BL74" s="192">
        <v>0</v>
      </c>
      <c r="BM74"/>
      <c r="BN74" s="186">
        <v>9.2310896999999996E-5</v>
      </c>
      <c r="BO74" s="186">
        <v>4.873238E-6</v>
      </c>
      <c r="BP74" s="186">
        <v>9.7589287000000002E-6</v>
      </c>
      <c r="BQ74" s="186">
        <v>3.4226318999999997E-8</v>
      </c>
      <c r="BR74" s="186">
        <v>4.4781576000000001E-6</v>
      </c>
      <c r="BS74" s="186">
        <v>1.8210684E-6</v>
      </c>
      <c r="BT74" s="186">
        <v>0</v>
      </c>
      <c r="BU74" s="186">
        <v>2.7450495E-6</v>
      </c>
      <c r="BV74" s="186">
        <v>1.1027015E-9</v>
      </c>
      <c r="BW74" s="186">
        <v>1.857848E-8</v>
      </c>
      <c r="BX74" s="164">
        <v>0</v>
      </c>
      <c r="BY74" s="186">
        <v>7.9816391999999997E-8</v>
      </c>
      <c r="BZ74" s="164">
        <v>0</v>
      </c>
      <c r="CA74" s="186">
        <v>4.2112556999999996E-6</v>
      </c>
      <c r="CB74" s="186">
        <v>6.4289475000000007E-5</v>
      </c>
      <c r="CC74" s="186">
        <v>6.0639601000000002E-18</v>
      </c>
      <c r="CD74" s="186">
        <v>0</v>
      </c>
      <c r="CE74"/>
      <c r="CF74" s="330">
        <v>0</v>
      </c>
      <c r="CG74" s="330">
        <v>0.35</v>
      </c>
      <c r="CH74" s="330">
        <v>7.6110083999999995E-2</v>
      </c>
      <c r="CI74" s="330">
        <v>3.7560839999999998E-3</v>
      </c>
      <c r="CJ74" s="330">
        <v>3.2908930000000001E-4</v>
      </c>
      <c r="CK74" s="329">
        <v>5.3896523999999999E-12</v>
      </c>
      <c r="CL74" s="329">
        <v>6.3771988000000003E-10</v>
      </c>
      <c r="CM74" s="330">
        <v>1.7048055000000001E-4</v>
      </c>
      <c r="CN74" s="329">
        <v>2.3292786999999999E-5</v>
      </c>
      <c r="CO74" s="330">
        <v>7.1997188000000003</v>
      </c>
      <c r="CP74"/>
      <c r="CQ74">
        <v>5.2499999999999998E-2</v>
      </c>
      <c r="CR74">
        <v>6.4805270876345994E-2</v>
      </c>
      <c r="CS74">
        <v>4.1357592220000003E-2</v>
      </c>
      <c r="CT74">
        <v>4.1357592220000003E-2</v>
      </c>
      <c r="CU74">
        <v>1.8853677E-3</v>
      </c>
      <c r="CV74" s="136" t="s">
        <v>968</v>
      </c>
      <c r="CW74" s="376" t="s">
        <v>5922</v>
      </c>
      <c r="CZ74" s="11"/>
      <c r="DA74" s="236"/>
      <c r="DB74" s="34"/>
      <c r="DC74"/>
      <c r="DD74"/>
      <c r="DE74"/>
      <c r="DF74"/>
      <c r="DG74"/>
      <c r="DH74"/>
      <c r="DI74"/>
      <c r="DJ74"/>
      <c r="DK74"/>
      <c r="DL74"/>
    </row>
    <row r="75" spans="1:116" ht="14.4" x14ac:dyDescent="0.3">
      <c r="A75" t="s">
        <v>2549</v>
      </c>
      <c r="B75" s="113" t="s">
        <v>914</v>
      </c>
      <c r="C75" s="182" t="s">
        <v>2550</v>
      </c>
      <c r="D75" s="40" t="s">
        <v>2548</v>
      </c>
      <c r="E75" s="181" t="s">
        <v>943</v>
      </c>
      <c r="F75" s="184" t="s">
        <v>3799</v>
      </c>
      <c r="G75" s="184">
        <v>0.73922179666999999</v>
      </c>
      <c r="H75" s="184">
        <v>2.4208587829999999E-2</v>
      </c>
      <c r="I75" s="184">
        <v>0.113378205686</v>
      </c>
      <c r="J75" s="328">
        <v>8.0108331540000004E-3</v>
      </c>
      <c r="K75" s="184">
        <v>0.59362417000000001</v>
      </c>
      <c r="L75" s="184">
        <v>4.3132754000000002E-2</v>
      </c>
      <c r="M75" s="184">
        <v>1.3589697E-2</v>
      </c>
      <c r="N75" s="184">
        <v>2.0069664000000001E-2</v>
      </c>
      <c r="O75" s="331">
        <v>3.2759390999999999E-3</v>
      </c>
      <c r="P75" s="331">
        <v>4.8279175999999999E-4</v>
      </c>
      <c r="Q75" s="331">
        <v>3.8019296999999998E-4</v>
      </c>
      <c r="R75" s="331">
        <v>5.6493331000000001E-2</v>
      </c>
      <c r="S75" s="331">
        <v>9.5798544000000004E-4</v>
      </c>
      <c r="T75" s="331">
        <v>1.4440716E-4</v>
      </c>
      <c r="U75" s="331">
        <v>7.0298174999999996E-3</v>
      </c>
      <c r="V75" s="331">
        <v>1.8016526000000001E-5</v>
      </c>
      <c r="W75" s="331">
        <v>2.3030214E-5</v>
      </c>
      <c r="X75" s="184">
        <v>0</v>
      </c>
      <c r="Y75"/>
      <c r="Z75" s="288">
        <v>3.9574944666666667</v>
      </c>
      <c r="AA75"/>
      <c r="AB75" s="164">
        <v>59.806455999999997</v>
      </c>
      <c r="AC75" s="164">
        <v>58.539631999999997</v>
      </c>
      <c r="AD75" s="164">
        <v>0.63373975000000005</v>
      </c>
      <c r="AE75" s="164">
        <v>0</v>
      </c>
      <c r="AF75" s="164">
        <v>0.28859994</v>
      </c>
      <c r="AG75" s="164">
        <v>0.21631552000000001</v>
      </c>
      <c r="AH75" s="164">
        <v>0.12816855999999999</v>
      </c>
      <c r="AI75"/>
      <c r="AJ75" s="185">
        <v>9.4921838999999994E-2</v>
      </c>
      <c r="AK75" s="185">
        <v>8.7490709E-2</v>
      </c>
      <c r="AL75" s="185">
        <v>3.2985191999999998E-3</v>
      </c>
      <c r="AM75" s="185">
        <v>4.1326106999999999E-3</v>
      </c>
      <c r="AN75" s="176">
        <v>5.2452464E-6</v>
      </c>
      <c r="AO75" s="176">
        <v>1.2198666E-8</v>
      </c>
      <c r="AP75" s="176">
        <v>0.57879702</v>
      </c>
      <c r="AQ75" s="192">
        <v>3.6725586999999999E-6</v>
      </c>
      <c r="AR75" s="192">
        <v>1.1080996E-8</v>
      </c>
      <c r="AS75" s="192">
        <v>3.0274863999999999E-13</v>
      </c>
      <c r="AT75" s="192">
        <v>3.4785159000000001E-13</v>
      </c>
      <c r="AU75" s="192">
        <v>0</v>
      </c>
      <c r="AV75" s="192">
        <v>5.4229108000000005E-10</v>
      </c>
      <c r="AW75" s="192">
        <v>8.0666579000000004E-7</v>
      </c>
      <c r="AX75" s="192">
        <v>1.2280699999999999E-10</v>
      </c>
      <c r="AY75" s="192">
        <v>9.1333881000000005E-10</v>
      </c>
      <c r="AZ75" s="192">
        <v>6.6439818999999996E-12</v>
      </c>
      <c r="BA75" s="192">
        <v>5.9031607999999999E-17</v>
      </c>
      <c r="BB75" s="192">
        <v>1.1545700999999999E-13</v>
      </c>
      <c r="BC75" s="192">
        <v>5.9110114999999998E-11</v>
      </c>
      <c r="BD75" s="192">
        <v>1.2667282E-11</v>
      </c>
      <c r="BE75" s="192">
        <v>6.1152975000000002E-9</v>
      </c>
      <c r="BF75" s="192">
        <v>7.5892253999999997E-7</v>
      </c>
      <c r="BG75" s="192">
        <v>3.3259934E-21</v>
      </c>
      <c r="BH75" s="192">
        <v>4.7074097000000002E-5</v>
      </c>
      <c r="BI75" s="193">
        <v>0.57874994000000002</v>
      </c>
      <c r="BJ75" s="192">
        <v>4.4134905999999998E-10</v>
      </c>
      <c r="BK75" s="192">
        <v>2.6838794000000001E-12</v>
      </c>
      <c r="BL75" s="192">
        <v>1.2007875E-16</v>
      </c>
      <c r="BM75"/>
      <c r="BN75" s="164">
        <v>2.0860837E-4</v>
      </c>
      <c r="BO75" s="186">
        <v>6.3006808000000003E-6</v>
      </c>
      <c r="BP75" s="164">
        <v>1.1034545000000001E-4</v>
      </c>
      <c r="BQ75" s="186">
        <v>6.6228574000000002E-6</v>
      </c>
      <c r="BR75" s="186">
        <v>7.9987314999999997E-6</v>
      </c>
      <c r="BS75" s="186">
        <v>7.1596439999999999E-9</v>
      </c>
      <c r="BT75" s="186">
        <v>9.7616559000000005E-11</v>
      </c>
      <c r="BU75" s="186">
        <v>1.0783074E-8</v>
      </c>
      <c r="BV75" s="186">
        <v>6.5859031000000004E-7</v>
      </c>
      <c r="BW75" s="186">
        <v>3.0129153999999999E-7</v>
      </c>
      <c r="BX75" s="186">
        <v>0</v>
      </c>
      <c r="BY75" s="186">
        <v>7.3550100999999999E-18</v>
      </c>
      <c r="BZ75" s="186">
        <v>6.0223870999999998E-14</v>
      </c>
      <c r="CA75" s="186">
        <v>4.2447472000000003E-6</v>
      </c>
      <c r="CB75" s="186">
        <v>7.1831724000000004E-5</v>
      </c>
      <c r="CC75" s="186">
        <v>2.2290318000000001E-7</v>
      </c>
      <c r="CD75" s="186">
        <v>6.3358872999999994E-8</v>
      </c>
      <c r="CE75"/>
      <c r="CF75" s="329">
        <v>5.0974305999999997E-14</v>
      </c>
      <c r="CG75" s="330">
        <v>3.9574938999999998</v>
      </c>
      <c r="CH75" s="330">
        <v>4.7835113000000004E-3</v>
      </c>
      <c r="CI75" s="330">
        <v>4.3126804000000003E-3</v>
      </c>
      <c r="CJ75" s="330">
        <v>9.8622386000000008E-4</v>
      </c>
      <c r="CK75" s="329">
        <v>5.0962255000000003E-10</v>
      </c>
      <c r="CL75" s="329">
        <v>5.2273413000000002E-7</v>
      </c>
      <c r="CM75" s="330">
        <v>2.9897805E-4</v>
      </c>
      <c r="CN75" s="330">
        <v>15.846028</v>
      </c>
      <c r="CO75" s="330">
        <v>7.9027161000000001</v>
      </c>
      <c r="CP75"/>
      <c r="CQ75">
        <v>0.59362417000000001</v>
      </c>
      <c r="CR75">
        <v>0.13742436983</v>
      </c>
      <c r="CS75">
        <v>0.11323881221400001</v>
      </c>
      <c r="CT75">
        <v>0.113378205686</v>
      </c>
      <c r="CU75">
        <v>7.9878029400000002E-3</v>
      </c>
      <c r="CW75" s="376" t="s">
        <v>5923</v>
      </c>
      <c r="CZ75" s="11"/>
      <c r="DA75" s="236"/>
      <c r="DB75" s="236"/>
      <c r="DC75" s="32"/>
      <c r="DD75" s="32"/>
      <c r="DE75" s="32"/>
      <c r="DF75" s="32"/>
      <c r="DG75" s="32"/>
      <c r="DH75" s="32"/>
      <c r="DI75" s="32"/>
      <c r="DJ75" s="32"/>
      <c r="DK75" s="32"/>
      <c r="DL75" s="32"/>
    </row>
    <row r="76" spans="1:116" ht="14.4" x14ac:dyDescent="0.3">
      <c r="A76" t="s">
        <v>5924</v>
      </c>
      <c r="B76" s="113" t="s">
        <v>914</v>
      </c>
      <c r="C76" s="182" t="s">
        <v>5371</v>
      </c>
      <c r="D76" s="40" t="s">
        <v>2548</v>
      </c>
      <c r="E76" s="181" t="s">
        <v>943</v>
      </c>
      <c r="F76" s="184" t="s">
        <v>5925</v>
      </c>
      <c r="G76" s="184">
        <v>1.9845479530000001</v>
      </c>
      <c r="H76" s="184">
        <v>0.267814899</v>
      </c>
      <c r="I76" s="184">
        <v>0.52961214000000001</v>
      </c>
      <c r="J76" s="328">
        <v>0.19352091399999999</v>
      </c>
      <c r="K76" s="184">
        <v>0.99360000000000004</v>
      </c>
      <c r="L76" s="184">
        <v>0.23149665</v>
      </c>
      <c r="M76" s="184">
        <v>0.1038472</v>
      </c>
      <c r="N76" s="331">
        <v>0.13769999999999999</v>
      </c>
      <c r="O76" s="331">
        <v>6.8570999999999993E-2</v>
      </c>
      <c r="P76" s="331">
        <v>4.2004255999999997E-2</v>
      </c>
      <c r="Q76" s="331">
        <v>1.9539642999999999E-2</v>
      </c>
      <c r="R76" s="331">
        <v>0.15730769</v>
      </c>
      <c r="S76" s="331">
        <v>0.13098000000000001</v>
      </c>
      <c r="T76" s="331">
        <v>0</v>
      </c>
      <c r="U76" s="331">
        <v>4.8686413999999997E-2</v>
      </c>
      <c r="V76" s="331">
        <v>3.6960600000000003E-2</v>
      </c>
      <c r="W76" s="331">
        <v>1.38545E-2</v>
      </c>
      <c r="X76" s="331">
        <v>0</v>
      </c>
      <c r="Y76"/>
      <c r="Z76" s="288">
        <v>6.6240000000000006</v>
      </c>
      <c r="AA76"/>
      <c r="AB76" s="164">
        <v>122.50976</v>
      </c>
      <c r="AC76" s="164">
        <v>111.68136</v>
      </c>
      <c r="AD76" s="164">
        <v>6.0480017000000004</v>
      </c>
      <c r="AE76" s="164">
        <v>0</v>
      </c>
      <c r="AF76" s="164">
        <v>1.3275663</v>
      </c>
      <c r="AG76" s="164">
        <v>1.2686318999999999</v>
      </c>
      <c r="AH76" s="164">
        <v>2.1842046000000002</v>
      </c>
      <c r="AI76"/>
      <c r="AJ76" s="185">
        <v>0.20583261</v>
      </c>
      <c r="AK76" s="185">
        <v>0.19120972</v>
      </c>
      <c r="AL76" s="185">
        <v>6.5703716000000004E-3</v>
      </c>
      <c r="AM76" s="185">
        <v>8.0525105999999999E-3</v>
      </c>
      <c r="AN76" s="176">
        <v>1.1463413E-5</v>
      </c>
      <c r="AO76" s="176">
        <v>2.4298711999999999E-8</v>
      </c>
      <c r="AP76" s="176">
        <v>1.1278026000000001</v>
      </c>
      <c r="AQ76" s="192">
        <v>6.1470720000000001E-6</v>
      </c>
      <c r="AR76" s="192">
        <v>1.8547200000000001E-8</v>
      </c>
      <c r="AS76" s="192">
        <v>5.0673600000000003E-13</v>
      </c>
      <c r="AT76" s="192">
        <v>0</v>
      </c>
      <c r="AU76" s="192">
        <v>0</v>
      </c>
      <c r="AV76" s="192">
        <v>3.6899999999999999E-9</v>
      </c>
      <c r="AW76" s="192">
        <v>5.27979E-6</v>
      </c>
      <c r="AX76" s="192">
        <v>8.4150000000000004E-10</v>
      </c>
      <c r="AY76" s="192">
        <v>4.8972E-9</v>
      </c>
      <c r="AZ76" s="192">
        <v>0</v>
      </c>
      <c r="BA76" s="192">
        <v>0</v>
      </c>
      <c r="BB76" s="192">
        <v>1.1141134E-11</v>
      </c>
      <c r="BC76" s="192">
        <v>9.4788950000000003E-13</v>
      </c>
      <c r="BD76" s="192">
        <v>2.1580479999999999E-13</v>
      </c>
      <c r="BE76" s="192">
        <v>5.4517990000000002E-9</v>
      </c>
      <c r="BF76" s="192">
        <v>2.7408849999999999E-8</v>
      </c>
      <c r="BG76" s="192">
        <v>0</v>
      </c>
      <c r="BH76" s="193">
        <v>1.0989000000000001E-2</v>
      </c>
      <c r="BI76" s="193">
        <v>1.1168136</v>
      </c>
      <c r="BJ76" s="192">
        <v>0</v>
      </c>
      <c r="BK76" s="192">
        <v>0</v>
      </c>
      <c r="BL76" s="192">
        <v>0</v>
      </c>
      <c r="BM76"/>
      <c r="BN76" s="164">
        <v>5.7193665E-4</v>
      </c>
      <c r="BO76" s="186">
        <v>3.3762776000000002E-5</v>
      </c>
      <c r="BP76" s="164">
        <v>1.846947E-4</v>
      </c>
      <c r="BQ76" s="186">
        <v>1.8497538000000001E-5</v>
      </c>
      <c r="BR76" s="186">
        <v>8.9188101000000004E-5</v>
      </c>
      <c r="BS76" s="186">
        <v>0</v>
      </c>
      <c r="BT76" s="186">
        <v>0</v>
      </c>
      <c r="BU76" s="186">
        <v>0</v>
      </c>
      <c r="BV76" s="186">
        <v>5.7402847000000001E-5</v>
      </c>
      <c r="BW76" s="186">
        <v>1.6000027E-5</v>
      </c>
      <c r="BX76" s="186">
        <v>0</v>
      </c>
      <c r="BY76" s="186">
        <v>0</v>
      </c>
      <c r="BZ76" s="186">
        <v>0</v>
      </c>
      <c r="CA76" s="186">
        <v>2.8513751000000001E-5</v>
      </c>
      <c r="CB76" s="164">
        <v>1.4387691E-4</v>
      </c>
      <c r="CC76" s="164">
        <v>1.8441084000000002E-12</v>
      </c>
      <c r="CD76" s="186">
        <v>0</v>
      </c>
      <c r="CE76"/>
      <c r="CF76" s="329">
        <v>0</v>
      </c>
      <c r="CG76" s="330">
        <v>6.6239999999999997</v>
      </c>
      <c r="CH76" s="330">
        <v>0</v>
      </c>
      <c r="CI76" s="330">
        <v>2.3099999999999999E-2</v>
      </c>
      <c r="CJ76" s="330">
        <v>7.0570835999999998E-3</v>
      </c>
      <c r="CK76" s="329">
        <v>5.5247329999999999E-9</v>
      </c>
      <c r="CL76" s="329">
        <v>6.2647390000000004E-7</v>
      </c>
      <c r="CM76" s="330">
        <v>3.1216664000000001E-3</v>
      </c>
      <c r="CN76" s="330">
        <v>0.79344519999999996</v>
      </c>
      <c r="CO76" s="330">
        <v>15.316300999999999</v>
      </c>
      <c r="CP76"/>
      <c r="CQ76">
        <v>0.99360000000000004</v>
      </c>
      <c r="CR76">
        <v>0.76046643899999999</v>
      </c>
      <c r="CS76">
        <v>0.50650603999999999</v>
      </c>
      <c r="CT76">
        <v>0.52961214000000001</v>
      </c>
      <c r="CU76">
        <v>0.179666414</v>
      </c>
      <c r="CW76" s="376" t="s">
        <v>5926</v>
      </c>
      <c r="CZ76" s="11"/>
      <c r="DA76" s="236"/>
      <c r="DB76" s="236"/>
      <c r="DC76" s="32"/>
      <c r="DD76" s="32"/>
      <c r="DE76" s="32"/>
      <c r="DF76" s="32"/>
      <c r="DG76" s="32"/>
      <c r="DH76" s="32"/>
      <c r="DI76" s="32"/>
      <c r="DJ76" s="32"/>
      <c r="DK76" s="32"/>
      <c r="DL76" s="32"/>
    </row>
    <row r="77" spans="1:116" ht="14.4" x14ac:dyDescent="0.3">
      <c r="B77" s="113"/>
      <c r="C77" s="180"/>
      <c r="D77" s="37" t="s">
        <v>2551</v>
      </c>
      <c r="E77" s="181"/>
      <c r="F77"/>
      <c r="G77"/>
      <c r="H77"/>
      <c r="I77"/>
      <c r="J77" s="332"/>
      <c r="K77"/>
      <c r="L77"/>
      <c r="M77"/>
      <c r="N77" s="39"/>
      <c r="O77" s="39"/>
      <c r="P77" s="39"/>
      <c r="Q77" s="39"/>
      <c r="R77" s="39"/>
      <c r="S77" s="39"/>
      <c r="T77" s="39"/>
      <c r="U77" s="39"/>
      <c r="V77" s="39"/>
      <c r="W77" s="39"/>
      <c r="Y77"/>
      <c r="Z77"/>
      <c r="AA77"/>
      <c r="AB77"/>
      <c r="AC77"/>
      <c r="AD77"/>
      <c r="AE77"/>
      <c r="AF77"/>
      <c r="AG77"/>
      <c r="AH77"/>
      <c r="AI77"/>
      <c r="AJ77"/>
      <c r="AK77"/>
      <c r="AL77"/>
      <c r="AM77"/>
      <c r="AN77"/>
      <c r="AO77"/>
      <c r="AP77"/>
      <c r="BH77"/>
      <c r="BI77"/>
      <c r="BM77"/>
      <c r="BN77"/>
      <c r="BP77"/>
      <c r="BS77" s="39"/>
      <c r="BT77" s="39"/>
      <c r="BU77" s="39"/>
      <c r="BV77" s="39"/>
      <c r="BW77" s="39"/>
      <c r="BX77" s="39"/>
      <c r="BY77" s="39"/>
      <c r="BZ77" s="39"/>
      <c r="CA77" s="39"/>
      <c r="CB77"/>
      <c r="CC77"/>
      <c r="CD77" s="39"/>
      <c r="CE77"/>
      <c r="CF77" s="39"/>
      <c r="CG77"/>
      <c r="CH77"/>
      <c r="CI77"/>
      <c r="CJ77"/>
      <c r="CK77" s="39"/>
      <c r="CL77" s="39"/>
      <c r="CM77"/>
      <c r="CN77"/>
      <c r="CO77"/>
      <c r="CP77"/>
      <c r="CQ77"/>
      <c r="CR77"/>
      <c r="CS77"/>
      <c r="CT77"/>
      <c r="CU77"/>
      <c r="CV77" s="39"/>
      <c r="CZ77" s="11"/>
      <c r="DA77" s="236"/>
      <c r="DB77" s="236"/>
      <c r="DC77" s="32"/>
      <c r="DD77" s="32"/>
      <c r="DE77" s="32"/>
      <c r="DF77" s="32"/>
      <c r="DG77" s="32"/>
      <c r="DH77" s="32"/>
      <c r="DI77" s="32"/>
      <c r="DJ77" s="32"/>
      <c r="DK77" s="32"/>
      <c r="DL77" s="32"/>
    </row>
    <row r="78" spans="1:116" ht="14.4" x14ac:dyDescent="0.3">
      <c r="A78" t="s">
        <v>1752</v>
      </c>
      <c r="B78" s="113" t="s">
        <v>914</v>
      </c>
      <c r="C78" s="182" t="s">
        <v>29</v>
      </c>
      <c r="D78" s="40" t="s">
        <v>2551</v>
      </c>
      <c r="E78" s="181" t="s">
        <v>943</v>
      </c>
      <c r="F78" s="184" t="s">
        <v>3800</v>
      </c>
      <c r="G78" s="184">
        <v>0.798512112233</v>
      </c>
      <c r="H78" s="184">
        <v>4.2179305800000004E-2</v>
      </c>
      <c r="I78" s="184">
        <v>9.9679115871999985E-2</v>
      </c>
      <c r="J78" s="328">
        <v>2.3316320561000001E-2</v>
      </c>
      <c r="K78" s="184">
        <v>0.63333737000000001</v>
      </c>
      <c r="L78" s="331">
        <v>6.1996480999999999E-2</v>
      </c>
      <c r="M78" s="331">
        <v>3.3557167999999998E-2</v>
      </c>
      <c r="N78" s="331">
        <v>3.4772525999999998E-2</v>
      </c>
      <c r="O78" s="331">
        <v>6.2047376000000003E-3</v>
      </c>
      <c r="P78" s="331">
        <v>3.288357E-4</v>
      </c>
      <c r="Q78" s="331">
        <v>8.7320650000000002E-4</v>
      </c>
      <c r="R78" s="331">
        <v>4.0181829000000002E-3</v>
      </c>
      <c r="S78" s="331">
        <v>6.9226238999999998E-4</v>
      </c>
      <c r="T78" s="331">
        <v>2.2272366000000001E-5</v>
      </c>
      <c r="U78" s="331">
        <v>2.2624017E-2</v>
      </c>
      <c r="V78" s="331">
        <v>8.5011605999999994E-5</v>
      </c>
      <c r="W78" s="331">
        <v>4.1170999999999999E-8</v>
      </c>
      <c r="X78" s="331">
        <v>0</v>
      </c>
      <c r="Y78"/>
      <c r="Z78" s="288">
        <v>4.2222491333333334</v>
      </c>
      <c r="AA78"/>
      <c r="AB78" s="164">
        <v>60.149503000000003</v>
      </c>
      <c r="AC78" s="164">
        <v>57.999178999999998</v>
      </c>
      <c r="AD78" s="164">
        <v>1.2431189</v>
      </c>
      <c r="AE78" s="164">
        <v>0</v>
      </c>
      <c r="AF78" s="164">
        <v>0.17206149000000001</v>
      </c>
      <c r="AG78" s="164">
        <v>0.47896270000000002</v>
      </c>
      <c r="AH78" s="164">
        <v>0.25618083000000003</v>
      </c>
      <c r="AI78"/>
      <c r="AJ78" s="185">
        <v>9.3923054000000006E-2</v>
      </c>
      <c r="AK78" s="185">
        <v>8.6412905999999998E-2</v>
      </c>
      <c r="AL78" s="185">
        <v>3.6338532999999999E-3</v>
      </c>
      <c r="AM78" s="185">
        <v>3.8762940000000002E-3</v>
      </c>
      <c r="AN78" s="176">
        <v>5.1806298999999996E-6</v>
      </c>
      <c r="AO78" s="176">
        <v>1.3438807E-8</v>
      </c>
      <c r="AP78" s="176">
        <v>0.54289832000000005</v>
      </c>
      <c r="AQ78" s="192">
        <v>3.9200807999999998E-6</v>
      </c>
      <c r="AR78" s="192">
        <v>1.1827901E-8</v>
      </c>
      <c r="AS78" s="192">
        <v>3.2315215000000002E-13</v>
      </c>
      <c r="AT78" s="192">
        <v>5.3650235999999999E-14</v>
      </c>
      <c r="AU78" s="192">
        <v>0</v>
      </c>
      <c r="AV78" s="192">
        <v>1.3141831000000001E-9</v>
      </c>
      <c r="AW78" s="192">
        <v>1.2584037999999999E-6</v>
      </c>
      <c r="AX78" s="192">
        <v>2.593854E-10</v>
      </c>
      <c r="AY78" s="192">
        <v>1.350671E-9</v>
      </c>
      <c r="AZ78" s="192">
        <v>6.1391096999999997E-16</v>
      </c>
      <c r="BA78" s="192">
        <v>9.1046288999999994E-18</v>
      </c>
      <c r="BB78" s="192">
        <v>4.9560457999999999E-13</v>
      </c>
      <c r="BC78" s="192">
        <v>2.4186900999999998E-14</v>
      </c>
      <c r="BD78" s="192">
        <v>5.2946042999999997E-15</v>
      </c>
      <c r="BE78" s="192">
        <v>5.5292226999999997E-11</v>
      </c>
      <c r="BF78" s="192">
        <v>7.7578655E-10</v>
      </c>
      <c r="BG78" s="192">
        <v>5.1297832999999996E-22</v>
      </c>
      <c r="BH78" s="193">
        <v>6.1508649000000003E-5</v>
      </c>
      <c r="BI78" s="193">
        <v>0.54283680999999995</v>
      </c>
      <c r="BJ78" s="192">
        <v>0</v>
      </c>
      <c r="BK78" s="192">
        <v>0</v>
      </c>
      <c r="BL78" s="192">
        <v>0</v>
      </c>
      <c r="BM78"/>
      <c r="BN78" s="164">
        <v>2.2235519000000001E-4</v>
      </c>
      <c r="BO78" s="186">
        <v>9.4657753999999998E-6</v>
      </c>
      <c r="BP78" s="164">
        <v>1.1772751E-4</v>
      </c>
      <c r="BQ78" s="186">
        <v>4.8590865000000001E-7</v>
      </c>
      <c r="BR78" s="186">
        <v>1.3105199999999999E-5</v>
      </c>
      <c r="BS78" s="186">
        <v>3.0244655999999997E-7</v>
      </c>
      <c r="BT78" s="186">
        <v>1.5055706E-11</v>
      </c>
      <c r="BU78" s="186">
        <v>4.5903588E-7</v>
      </c>
      <c r="BV78" s="186">
        <v>4.8772327999999996E-7</v>
      </c>
      <c r="BW78" s="186">
        <v>7.6161171999999999E-7</v>
      </c>
      <c r="BX78" s="186">
        <v>0</v>
      </c>
      <c r="BY78" s="186">
        <v>1.1343861E-18</v>
      </c>
      <c r="BZ78" s="186">
        <v>9.2885152999999998E-15</v>
      </c>
      <c r="CA78" s="186">
        <v>7.2338920000000001E-6</v>
      </c>
      <c r="CB78" s="186">
        <v>7.2325867000000001E-5</v>
      </c>
      <c r="CC78" s="186">
        <v>2.0916810999999999E-10</v>
      </c>
      <c r="CD78" s="186">
        <v>0</v>
      </c>
      <c r="CE78"/>
      <c r="CF78" s="329">
        <v>7.8619260999999995E-15</v>
      </c>
      <c r="CG78" s="330">
        <v>4.2207176999999998</v>
      </c>
      <c r="CH78" s="330">
        <v>8.6743646999999993E-3</v>
      </c>
      <c r="CI78" s="330">
        <v>6.5457435999999999E-3</v>
      </c>
      <c r="CJ78" s="330">
        <v>2.0491684999999998E-3</v>
      </c>
      <c r="CK78" s="329">
        <v>2.2917617E-10</v>
      </c>
      <c r="CL78" s="329">
        <v>2.7233849999999999E-8</v>
      </c>
      <c r="CM78" s="330">
        <v>5.3592707E-4</v>
      </c>
      <c r="CN78" s="330">
        <v>2.0407881999999999E-2</v>
      </c>
      <c r="CO78" s="330">
        <v>7.4444965999999999</v>
      </c>
      <c r="CP78"/>
      <c r="CQ78">
        <v>0.63333737000000001</v>
      </c>
      <c r="CR78">
        <v>0.1417511377</v>
      </c>
      <c r="CS78">
        <v>9.9571873070999989E-2</v>
      </c>
      <c r="CT78">
        <v>9.9679115871999999E-2</v>
      </c>
      <c r="CU78">
        <v>2.331627939E-2</v>
      </c>
      <c r="CV78" s="134"/>
      <c r="CW78" s="377" t="s">
        <v>3800</v>
      </c>
      <c r="CZ78" s="11"/>
      <c r="DA78" s="236"/>
      <c r="DB78" s="34"/>
      <c r="DC78"/>
      <c r="DD78"/>
      <c r="DE78"/>
      <c r="DF78"/>
      <c r="DG78"/>
      <c r="DH78"/>
      <c r="DI78"/>
      <c r="DJ78"/>
      <c r="DK78"/>
      <c r="DL78"/>
    </row>
    <row r="79" spans="1:116" ht="14.4" x14ac:dyDescent="0.3">
      <c r="A79" t="s">
        <v>1753</v>
      </c>
      <c r="B79" s="113" t="s">
        <v>914</v>
      </c>
      <c r="C79" s="182" t="s">
        <v>30</v>
      </c>
      <c r="D79" s="40" t="s">
        <v>2551</v>
      </c>
      <c r="E79" s="181" t="s">
        <v>943</v>
      </c>
      <c r="F79" s="184" t="s">
        <v>3801</v>
      </c>
      <c r="G79" s="184">
        <v>0.24882732211348102</v>
      </c>
      <c r="H79" s="184">
        <v>1.3194457115999999E-2</v>
      </c>
      <c r="I79" s="184">
        <v>3.5337448449000004E-2</v>
      </c>
      <c r="J79" s="328">
        <v>1.9615076548481002E-2</v>
      </c>
      <c r="K79" s="184">
        <v>0.18068033999999999</v>
      </c>
      <c r="L79" s="331">
        <v>2.3812537000000002E-2</v>
      </c>
      <c r="M79" s="331">
        <v>9.9015965999999997E-3</v>
      </c>
      <c r="N79" s="331">
        <v>1.0305770000000001E-2</v>
      </c>
      <c r="O79" s="331">
        <v>2.2798101000000002E-3</v>
      </c>
      <c r="P79" s="331">
        <v>8.0558685999999993E-5</v>
      </c>
      <c r="Q79" s="331">
        <v>5.2831833000000004E-4</v>
      </c>
      <c r="R79" s="331">
        <v>1.5292234E-3</v>
      </c>
      <c r="S79" s="331">
        <v>2.4147818999999999E-4</v>
      </c>
      <c r="T79" s="331">
        <v>2.1832815999999999E-5</v>
      </c>
      <c r="U79" s="331">
        <v>1.9373557999999999E-2</v>
      </c>
      <c r="V79" s="331">
        <v>7.2258633000000003E-5</v>
      </c>
      <c r="W79" s="331">
        <v>4.0358481000000001E-8</v>
      </c>
      <c r="X79" s="331">
        <v>0</v>
      </c>
      <c r="Y79"/>
      <c r="Z79" s="288">
        <v>1.2045356</v>
      </c>
      <c r="AA79"/>
      <c r="AB79" s="164">
        <v>17.446076000000001</v>
      </c>
      <c r="AC79" s="164">
        <v>15.773063</v>
      </c>
      <c r="AD79" s="164">
        <v>0.90131298999999998</v>
      </c>
      <c r="AE79" s="164">
        <v>0</v>
      </c>
      <c r="AF79" s="164">
        <v>0.18260313</v>
      </c>
      <c r="AG79" s="164">
        <v>0.40001466000000002</v>
      </c>
      <c r="AH79" s="164">
        <v>0.18908174999999999</v>
      </c>
      <c r="AI79"/>
      <c r="AJ79" s="185">
        <v>2.8582396999999999E-2</v>
      </c>
      <c r="AK79" s="185">
        <v>2.6512488000000001E-2</v>
      </c>
      <c r="AL79" s="185">
        <v>1.0674127E-3</v>
      </c>
      <c r="AM79" s="185">
        <v>1.0024958E-3</v>
      </c>
      <c r="AN79" s="176">
        <v>1.5894777E-6</v>
      </c>
      <c r="AO79" s="176">
        <v>3.9475321999999998E-9</v>
      </c>
      <c r="AP79" s="176">
        <v>0.14040558</v>
      </c>
      <c r="AQ79" s="192">
        <v>1.1179579000000001E-6</v>
      </c>
      <c r="AR79" s="192">
        <v>3.3731546999999999E-9</v>
      </c>
      <c r="AS79" s="192">
        <v>9.2159159999999995E-14</v>
      </c>
      <c r="AT79" s="192">
        <v>5.2591437E-14</v>
      </c>
      <c r="AU79" s="192">
        <v>0</v>
      </c>
      <c r="AV79" s="192">
        <v>3.0840393000000002E-10</v>
      </c>
      <c r="AW79" s="192">
        <v>4.7085778000000002E-7</v>
      </c>
      <c r="AX79" s="192">
        <v>6.6932781999999999E-11</v>
      </c>
      <c r="AY79" s="192">
        <v>5.0703969E-10</v>
      </c>
      <c r="AZ79" s="192">
        <v>6.0179530999999999E-16</v>
      </c>
      <c r="BA79" s="192">
        <v>8.9249471E-18</v>
      </c>
      <c r="BB79" s="192">
        <v>3.0083482999999999E-13</v>
      </c>
      <c r="BC79" s="192">
        <v>9.2444001000000001E-15</v>
      </c>
      <c r="BD79" s="192">
        <v>2.1686692999999999E-15</v>
      </c>
      <c r="BE79" s="192">
        <v>1.7501002000000001E-11</v>
      </c>
      <c r="BF79" s="192">
        <v>3.3604723000000001E-10</v>
      </c>
      <c r="BG79" s="192">
        <v>5.0285459999999996E-22</v>
      </c>
      <c r="BH79" s="193">
        <v>2.3900431000000001E-5</v>
      </c>
      <c r="BI79" s="193">
        <v>0.14038168000000001</v>
      </c>
      <c r="BJ79" s="192">
        <v>0</v>
      </c>
      <c r="BK79" s="192">
        <v>0</v>
      </c>
      <c r="BL79" s="192">
        <v>0</v>
      </c>
      <c r="BM79"/>
      <c r="BN79" s="164">
        <v>6.5409894000000002E-5</v>
      </c>
      <c r="BO79" s="186">
        <v>3.5086860999999999E-6</v>
      </c>
      <c r="BP79" s="186">
        <v>3.3585649E-5</v>
      </c>
      <c r="BQ79" s="186">
        <v>1.8401450000000001E-7</v>
      </c>
      <c r="BR79" s="186">
        <v>4.8919340000000002E-6</v>
      </c>
      <c r="BS79" s="186">
        <v>2.5504042000000001E-8</v>
      </c>
      <c r="BT79" s="186">
        <v>1.4758579E-11</v>
      </c>
      <c r="BU79" s="186">
        <v>3.8696988000000002E-8</v>
      </c>
      <c r="BV79" s="186">
        <v>1.3529734000000001E-7</v>
      </c>
      <c r="BW79" s="186">
        <v>4.1670001999999999E-7</v>
      </c>
      <c r="BX79" s="186">
        <v>0</v>
      </c>
      <c r="BY79" s="186">
        <v>1.1119988E-18</v>
      </c>
      <c r="BZ79" s="186">
        <v>9.1052045000000005E-15</v>
      </c>
      <c r="CA79" s="186">
        <v>2.19544E-6</v>
      </c>
      <c r="CB79" s="186">
        <v>2.0427752E-5</v>
      </c>
      <c r="CC79" s="186">
        <v>2.0504632E-10</v>
      </c>
      <c r="CD79" s="186">
        <v>0</v>
      </c>
      <c r="CE79"/>
      <c r="CF79" s="329">
        <v>7.7067693000000005E-15</v>
      </c>
      <c r="CG79" s="330">
        <v>1.2044116</v>
      </c>
      <c r="CH79" s="330">
        <v>7.4414084000000002E-4</v>
      </c>
      <c r="CI79" s="330">
        <v>2.4064721999999998E-3</v>
      </c>
      <c r="CJ79" s="329">
        <v>6.5337874E-4</v>
      </c>
      <c r="CK79" s="329">
        <v>1.3728053999999999E-10</v>
      </c>
      <c r="CL79" s="329">
        <v>1.6333871000000001E-8</v>
      </c>
      <c r="CM79" s="330">
        <v>2.0181895000000001E-4</v>
      </c>
      <c r="CN79" s="330">
        <v>7.8718170999999993E-3</v>
      </c>
      <c r="CO79" s="330">
        <v>1.9378432999999999</v>
      </c>
      <c r="CP79"/>
      <c r="CQ79">
        <v>0.18068033999999999</v>
      </c>
      <c r="CR79">
        <v>4.8437814116000004E-2</v>
      </c>
      <c r="CS79">
        <v>3.5243397358481005E-2</v>
      </c>
      <c r="CT79">
        <v>3.5337448449000004E-2</v>
      </c>
      <c r="CU79">
        <v>1.9615036190000001E-2</v>
      </c>
      <c r="CV79" s="134"/>
      <c r="CW79" s="377" t="s">
        <v>3801</v>
      </c>
      <c r="CZ79" s="11"/>
      <c r="DA79" s="236"/>
      <c r="DB79" s="236"/>
      <c r="DC79" s="32"/>
      <c r="DD79" s="32"/>
      <c r="DE79" s="32"/>
      <c r="DF79" s="32"/>
      <c r="DG79" s="32"/>
      <c r="DH79" s="32"/>
      <c r="DI79" s="32"/>
      <c r="DJ79" s="32"/>
      <c r="DK79" s="32"/>
      <c r="DL79" s="32"/>
    </row>
    <row r="80" spans="1:116" ht="14.4" x14ac:dyDescent="0.3">
      <c r="A80" t="s">
        <v>1754</v>
      </c>
      <c r="B80" s="113" t="s">
        <v>914</v>
      </c>
      <c r="C80" s="182" t="s">
        <v>31</v>
      </c>
      <c r="D80" s="40" t="s">
        <v>2551</v>
      </c>
      <c r="E80" s="181" t="s">
        <v>943</v>
      </c>
      <c r="F80" s="184" t="s">
        <v>3802</v>
      </c>
      <c r="G80" s="184">
        <v>0.14140134594207898</v>
      </c>
      <c r="H80" s="184">
        <v>6.2362552500000003E-3</v>
      </c>
      <c r="I80" s="184">
        <v>1.20392962985E-2</v>
      </c>
      <c r="J80" s="328">
        <v>7.8875043935789993E-3</v>
      </c>
      <c r="K80" s="184">
        <v>0.11523828999999999</v>
      </c>
      <c r="L80" s="331">
        <v>6.1202605000000004E-3</v>
      </c>
      <c r="M80" s="331">
        <v>5.3808568999999997E-3</v>
      </c>
      <c r="N80" s="184">
        <v>5.3244064000000004E-3</v>
      </c>
      <c r="O80" s="331">
        <v>6.4652657000000002E-4</v>
      </c>
      <c r="P80" s="331">
        <v>5.5292730000000002E-5</v>
      </c>
      <c r="Q80" s="331">
        <v>2.1002955E-4</v>
      </c>
      <c r="R80" s="331">
        <v>4.9848912999999999E-4</v>
      </c>
      <c r="S80" s="331">
        <v>1.4524277999999999E-4</v>
      </c>
      <c r="T80" s="331">
        <v>8.8251924999999993E-6</v>
      </c>
      <c r="U80" s="331">
        <v>7.7422452999999997E-3</v>
      </c>
      <c r="V80" s="331">
        <v>3.0864575999999997E-5</v>
      </c>
      <c r="W80" s="331">
        <v>1.6313579000000001E-8</v>
      </c>
      <c r="X80" s="331">
        <v>0</v>
      </c>
      <c r="Y80"/>
      <c r="Z80" s="288">
        <v>0.76825526666666666</v>
      </c>
      <c r="AA80"/>
      <c r="AB80" s="164">
        <v>11.400760999999999</v>
      </c>
      <c r="AC80" s="164">
        <v>10.783931000000001</v>
      </c>
      <c r="AD80" s="164">
        <v>0.34319045999999997</v>
      </c>
      <c r="AE80" s="164">
        <v>0</v>
      </c>
      <c r="AF80" s="164">
        <v>5.7131715999999999E-2</v>
      </c>
      <c r="AG80" s="164">
        <v>0.14578279999999999</v>
      </c>
      <c r="AH80" s="164">
        <v>7.0724258999999998E-2</v>
      </c>
      <c r="AI80"/>
      <c r="AJ80" s="185">
        <v>1.5441875000000001E-2</v>
      </c>
      <c r="AK80" s="185">
        <v>1.4126064000000001E-2</v>
      </c>
      <c r="AL80" s="185">
        <v>6.3374537000000005E-4</v>
      </c>
      <c r="AM80" s="185">
        <v>6.8206558999999996E-4</v>
      </c>
      <c r="AN80" s="176">
        <v>8.4688635000000003E-7</v>
      </c>
      <c r="AO80" s="176">
        <v>2.3437328999999998E-9</v>
      </c>
      <c r="AP80" s="176">
        <v>9.5527393000000002E-2</v>
      </c>
      <c r="AQ80" s="192">
        <v>7.1354922999999999E-7</v>
      </c>
      <c r="AR80" s="192">
        <v>2.1529739999999999E-9</v>
      </c>
      <c r="AS80" s="192">
        <v>5.8821323000000004E-14</v>
      </c>
      <c r="AT80" s="192">
        <v>2.1258346E-14</v>
      </c>
      <c r="AU80" s="192">
        <v>0</v>
      </c>
      <c r="AV80" s="192">
        <v>2.6962238999999999E-10</v>
      </c>
      <c r="AW80" s="192">
        <v>1.3294116E-7</v>
      </c>
      <c r="AX80" s="192">
        <v>4.8103835999999998E-11</v>
      </c>
      <c r="AY80" s="192">
        <v>1.4247320000000001E-10</v>
      </c>
      <c r="AZ80" s="192">
        <v>2.4325582E-16</v>
      </c>
      <c r="BA80" s="192">
        <v>3.6076142000000001E-18</v>
      </c>
      <c r="BB80" s="192">
        <v>1.1902558000000001E-13</v>
      </c>
      <c r="BC80" s="192">
        <v>3.0119797000000001E-15</v>
      </c>
      <c r="BD80" s="192">
        <v>7.6172675000000005E-16</v>
      </c>
      <c r="BE80" s="192">
        <v>9.4112241000000003E-12</v>
      </c>
      <c r="BF80" s="192">
        <v>1.1690236E-10</v>
      </c>
      <c r="BG80" s="192">
        <v>2.0326230999999999E-22</v>
      </c>
      <c r="BH80" s="192">
        <v>1.3322829999999999E-5</v>
      </c>
      <c r="BI80" s="193">
        <v>9.5514070000000006E-2</v>
      </c>
      <c r="BJ80" s="192">
        <v>0</v>
      </c>
      <c r="BK80" s="192">
        <v>0</v>
      </c>
      <c r="BL80" s="192">
        <v>0</v>
      </c>
      <c r="BM80"/>
      <c r="BN80" s="186">
        <v>3.9033825000000001E-5</v>
      </c>
      <c r="BO80" s="186">
        <v>1.0333291E-6</v>
      </c>
      <c r="BP80" s="186">
        <v>2.1420995999999999E-5</v>
      </c>
      <c r="BQ80" s="186">
        <v>6.0469247000000006E-8</v>
      </c>
      <c r="BR80" s="186">
        <v>1.3469679999999999E-6</v>
      </c>
      <c r="BS80" s="186">
        <v>1.0040892999999999E-7</v>
      </c>
      <c r="BT80" s="186">
        <v>5.9656663999999999E-12</v>
      </c>
      <c r="BU80" s="186">
        <v>1.5239403000000001E-7</v>
      </c>
      <c r="BV80" s="186">
        <v>8.4838138000000006E-8</v>
      </c>
      <c r="BW80" s="186">
        <v>1.6225969000000001E-7</v>
      </c>
      <c r="BX80" s="186">
        <v>0</v>
      </c>
      <c r="BY80" s="186">
        <v>4.4948867000000003E-19</v>
      </c>
      <c r="BZ80" s="186">
        <v>3.6804772999999999E-15</v>
      </c>
      <c r="CA80" s="186">
        <v>1.0757298E-6</v>
      </c>
      <c r="CB80" s="186">
        <v>1.3596343E-5</v>
      </c>
      <c r="CC80" s="186">
        <v>8.2869087000000003E-11</v>
      </c>
      <c r="CD80" s="186">
        <v>0</v>
      </c>
      <c r="CE80"/>
      <c r="CF80" s="329">
        <v>3.1152061999999999E-15</v>
      </c>
      <c r="CG80" s="330">
        <v>0.76774724999999999</v>
      </c>
      <c r="CH80" s="330">
        <v>2.8807021000000002E-3</v>
      </c>
      <c r="CI80" s="330">
        <v>7.3003005999999998E-4</v>
      </c>
      <c r="CJ80" s="329">
        <v>2.8888934999999998E-4</v>
      </c>
      <c r="CK80" s="329">
        <v>5.4442720000000001E-11</v>
      </c>
      <c r="CL80" s="329">
        <v>6.4385800999999999E-9</v>
      </c>
      <c r="CM80" s="329">
        <v>5.4450545E-5</v>
      </c>
      <c r="CN80" s="330">
        <v>2.5777291E-3</v>
      </c>
      <c r="CO80" s="330">
        <v>1.3098654999999999</v>
      </c>
      <c r="CP80"/>
      <c r="CQ80">
        <v>0.11523828999999999</v>
      </c>
      <c r="CR80">
        <v>1.8235861780000001E-2</v>
      </c>
      <c r="CS80">
        <v>1.1999622843579E-2</v>
      </c>
      <c r="CT80">
        <v>1.20392962985E-2</v>
      </c>
      <c r="CU80">
        <v>7.8874880799999995E-3</v>
      </c>
      <c r="CV80" s="134"/>
      <c r="CW80" s="377" t="s">
        <v>3802</v>
      </c>
      <c r="CX80" s="32"/>
      <c r="CY80" s="32"/>
      <c r="CZ80" s="32"/>
      <c r="DA80" s="236"/>
      <c r="DB80"/>
      <c r="DC80"/>
      <c r="DD80"/>
      <c r="DE80"/>
      <c r="DF80"/>
      <c r="DG80"/>
      <c r="DH80"/>
      <c r="DI80"/>
      <c r="DJ80"/>
      <c r="DK80"/>
      <c r="DL80"/>
    </row>
    <row r="81" spans="1:116" ht="14.4" x14ac:dyDescent="0.3">
      <c r="B81" s="113"/>
      <c r="C81" s="180"/>
      <c r="D81" s="37" t="s">
        <v>2552</v>
      </c>
      <c r="E81" s="181"/>
      <c r="F81"/>
      <c r="G81"/>
      <c r="H81"/>
      <c r="I81"/>
      <c r="J81" s="332"/>
      <c r="K81"/>
      <c r="L81" s="39"/>
      <c r="M81" s="39"/>
      <c r="N81"/>
      <c r="O81" s="39"/>
      <c r="P81" s="39"/>
      <c r="Q81" s="39"/>
      <c r="R81" s="39"/>
      <c r="S81" s="39"/>
      <c r="T81" s="39"/>
      <c r="U81" s="39"/>
      <c r="V81" s="39"/>
      <c r="W81" s="39"/>
      <c r="Y81"/>
      <c r="Z81"/>
      <c r="AA81"/>
      <c r="AB81"/>
      <c r="AC81"/>
      <c r="AD81"/>
      <c r="AE81"/>
      <c r="AF81"/>
      <c r="AG81"/>
      <c r="AH81"/>
      <c r="AI81"/>
      <c r="AJ81"/>
      <c r="AK81"/>
      <c r="AL81"/>
      <c r="AM81"/>
      <c r="AN81"/>
      <c r="AO81"/>
      <c r="AP81"/>
      <c r="BI81"/>
      <c r="BM81"/>
      <c r="BS81" s="39"/>
      <c r="BT81" s="39"/>
      <c r="BU81" s="39"/>
      <c r="BV81" s="39"/>
      <c r="BW81" s="39"/>
      <c r="BX81" s="39"/>
      <c r="BY81" s="39"/>
      <c r="BZ81" s="39"/>
      <c r="CA81" s="39"/>
      <c r="CB81" s="39"/>
      <c r="CC81" s="39"/>
      <c r="CD81" s="39"/>
      <c r="CE81"/>
      <c r="CF81" s="39"/>
      <c r="CG81"/>
      <c r="CH81"/>
      <c r="CI81"/>
      <c r="CJ81" s="39"/>
      <c r="CK81" s="39"/>
      <c r="CL81" s="39"/>
      <c r="CM81" s="39"/>
      <c r="CN81"/>
      <c r="CO81"/>
      <c r="CP81"/>
      <c r="CQ81"/>
      <c r="CR81"/>
      <c r="CS81"/>
      <c r="CT81"/>
      <c r="CU81"/>
      <c r="CV81" s="39"/>
      <c r="CX81" s="32"/>
      <c r="CY81" s="32"/>
      <c r="CZ81" s="32"/>
      <c r="DA81" s="236"/>
      <c r="DB81"/>
      <c r="DC81"/>
      <c r="DD81"/>
      <c r="DE81"/>
      <c r="DF81"/>
      <c r="DG81"/>
      <c r="DH81"/>
      <c r="DI81"/>
      <c r="DJ81"/>
      <c r="DK81"/>
      <c r="DL81"/>
    </row>
    <row r="82" spans="1:116" ht="14.4" x14ac:dyDescent="0.3">
      <c r="A82" t="s">
        <v>1755</v>
      </c>
      <c r="B82" s="113" t="s">
        <v>914</v>
      </c>
      <c r="C82" s="182" t="s">
        <v>33</v>
      </c>
      <c r="D82" s="40" t="s">
        <v>2552</v>
      </c>
      <c r="E82" s="181" t="s">
        <v>943</v>
      </c>
      <c r="F82" s="184" t="s">
        <v>3803</v>
      </c>
      <c r="G82" s="184">
        <v>0.37089694190805</v>
      </c>
      <c r="H82" s="184">
        <v>1.5381005980000001E-2</v>
      </c>
      <c r="I82" s="184">
        <v>2.1481657635000002E-2</v>
      </c>
      <c r="J82" s="328">
        <v>3.5111882930499998E-3</v>
      </c>
      <c r="K82" s="184">
        <v>0.33052309000000002</v>
      </c>
      <c r="L82" s="331">
        <v>7.6812392000000004E-3</v>
      </c>
      <c r="M82" s="331">
        <v>1.2592967E-2</v>
      </c>
      <c r="N82" s="331">
        <v>1.3286284000000001E-2</v>
      </c>
      <c r="O82" s="184">
        <v>1.7171916000000001E-3</v>
      </c>
      <c r="P82" s="184">
        <v>1.9756664E-4</v>
      </c>
      <c r="Q82" s="331">
        <v>1.7996374E-4</v>
      </c>
      <c r="R82" s="331">
        <v>1.1408042000000001E-3</v>
      </c>
      <c r="S82" s="331">
        <v>4.1099594999999999E-4</v>
      </c>
      <c r="T82" s="331">
        <v>5.6554885000000002E-5</v>
      </c>
      <c r="U82" s="331">
        <v>3.1000877999999999E-3</v>
      </c>
      <c r="V82" s="331">
        <v>1.009235E-5</v>
      </c>
      <c r="W82" s="331">
        <v>1.0454304999999999E-7</v>
      </c>
      <c r="X82" s="184">
        <v>0</v>
      </c>
      <c r="Y82"/>
      <c r="Z82" s="288">
        <v>2.2034872666666669</v>
      </c>
      <c r="AA82"/>
      <c r="AB82" s="164">
        <v>32.657080000000001</v>
      </c>
      <c r="AC82" s="164">
        <v>32.145820000000001</v>
      </c>
      <c r="AD82" s="164">
        <v>0.35286958000000002</v>
      </c>
      <c r="AE82" s="164">
        <v>0</v>
      </c>
      <c r="AF82" s="186">
        <v>2.4956563999999999E-3</v>
      </c>
      <c r="AG82" s="164">
        <v>8.7668624000000001E-2</v>
      </c>
      <c r="AH82" s="164">
        <v>6.8225809999999998E-2</v>
      </c>
      <c r="AI82"/>
      <c r="AJ82" s="185">
        <v>4.0913898999999997E-2</v>
      </c>
      <c r="AK82" s="185">
        <v>3.6883988999999999E-2</v>
      </c>
      <c r="AL82" s="185">
        <v>1.7344848E-3</v>
      </c>
      <c r="AM82" s="185">
        <v>2.2954249999999998E-3</v>
      </c>
      <c r="AN82" s="176">
        <v>2.2112703000000002E-6</v>
      </c>
      <c r="AO82" s="176">
        <v>6.4145146999999999E-9</v>
      </c>
      <c r="AP82" s="176">
        <v>0.3214881</v>
      </c>
      <c r="AQ82" s="192">
        <v>2.0448369999999998E-6</v>
      </c>
      <c r="AR82" s="192">
        <v>6.1697668000000001E-9</v>
      </c>
      <c r="AS82" s="192">
        <v>1.6856684E-13</v>
      </c>
      <c r="AT82" s="192">
        <v>1.3623083000000001E-13</v>
      </c>
      <c r="AU82" s="192">
        <v>0</v>
      </c>
      <c r="AV82" s="192">
        <v>3.5956161999999998E-10</v>
      </c>
      <c r="AW82" s="192">
        <v>1.658387E-7</v>
      </c>
      <c r="AX82" s="192">
        <v>8.1626735999999996E-11</v>
      </c>
      <c r="AY82" s="192">
        <v>1.6283997999999999E-10</v>
      </c>
      <c r="AZ82" s="192">
        <v>1.5588673999999999E-15</v>
      </c>
      <c r="BA82" s="192">
        <v>2.3118838999999998E-17</v>
      </c>
      <c r="BB82" s="192">
        <v>1.0256835000000001E-13</v>
      </c>
      <c r="BC82" s="192">
        <v>6.9923067E-15</v>
      </c>
      <c r="BD82" s="192">
        <v>1.5434789E-15</v>
      </c>
      <c r="BE82" s="192">
        <v>2.7423471000000001E-11</v>
      </c>
      <c r="BF82" s="192">
        <v>2.0749870000000001E-10</v>
      </c>
      <c r="BG82" s="192">
        <v>1.3025752E-21</v>
      </c>
      <c r="BH82" s="192">
        <v>3.4477743000000001E-5</v>
      </c>
      <c r="BI82" s="193">
        <v>0.32145362</v>
      </c>
      <c r="BJ82" s="192">
        <v>0</v>
      </c>
      <c r="BK82" s="192">
        <v>0</v>
      </c>
      <c r="BL82" s="192">
        <v>0</v>
      </c>
      <c r="BM82"/>
      <c r="BN82" s="164">
        <v>1.0782169E-4</v>
      </c>
      <c r="BO82" s="186">
        <v>1.1241747000000001E-6</v>
      </c>
      <c r="BP82" s="186">
        <v>6.1439072000000003E-5</v>
      </c>
      <c r="BQ82" s="186">
        <v>1.3998461999999999E-7</v>
      </c>
      <c r="BR82" s="186">
        <v>2.4094435999999999E-6</v>
      </c>
      <c r="BS82" s="186">
        <v>2.8039665999999999E-9</v>
      </c>
      <c r="BT82" s="186">
        <v>3.8230052999999998E-11</v>
      </c>
      <c r="BU82" s="186">
        <v>4.2230284E-9</v>
      </c>
      <c r="BV82" s="186">
        <v>2.7507352999999998E-7</v>
      </c>
      <c r="BW82" s="186">
        <v>1.7753241999999999E-7</v>
      </c>
      <c r="BX82" s="186">
        <v>0</v>
      </c>
      <c r="BY82" s="186">
        <v>2.8804788E-18</v>
      </c>
      <c r="BZ82" s="186">
        <v>2.3585771000000001E-14</v>
      </c>
      <c r="CA82" s="186">
        <v>2.6124546E-6</v>
      </c>
      <c r="CB82" s="186">
        <v>3.9636355000000002E-5</v>
      </c>
      <c r="CC82" s="186">
        <v>5.3072456999999999E-10</v>
      </c>
      <c r="CD82" s="186">
        <v>0</v>
      </c>
      <c r="CE82"/>
      <c r="CF82" s="329">
        <v>1.9963318E-14</v>
      </c>
      <c r="CG82" s="330">
        <v>2.2034875999999999</v>
      </c>
      <c r="CH82" s="330">
        <v>1.1619252E-4</v>
      </c>
      <c r="CI82" s="330">
        <v>7.6986701999999995E-4</v>
      </c>
      <c r="CJ82" s="329">
        <v>8.5363623000000001E-4</v>
      </c>
      <c r="CK82" s="329">
        <v>4.8903543999999998E-11</v>
      </c>
      <c r="CL82" s="329">
        <v>5.7029161999999996E-9</v>
      </c>
      <c r="CM82" s="330">
        <v>8.8257924E-5</v>
      </c>
      <c r="CN82" s="330">
        <v>5.8200374999999999E-3</v>
      </c>
      <c r="CO82" s="330">
        <v>4.4085055000000004</v>
      </c>
      <c r="CP82"/>
      <c r="CQ82">
        <v>0.33052309000000002</v>
      </c>
      <c r="CR82">
        <v>3.6796016379999998E-2</v>
      </c>
      <c r="CS82">
        <v>2.1415114943050002E-2</v>
      </c>
      <c r="CT82">
        <v>2.1481657635000002E-2</v>
      </c>
      <c r="CU82">
        <v>3.51108375E-3</v>
      </c>
      <c r="CV82" s="136" t="s">
        <v>971</v>
      </c>
      <c r="CW82" s="372" t="s">
        <v>5927</v>
      </c>
      <c r="CX82" s="32"/>
      <c r="CY82" s="32"/>
      <c r="CZ82" s="32"/>
      <c r="DA82" s="236"/>
      <c r="DB82"/>
      <c r="DC82"/>
      <c r="DD82"/>
      <c r="DE82"/>
      <c r="DF82"/>
      <c r="DG82"/>
      <c r="DH82"/>
      <c r="DI82"/>
      <c r="DJ82"/>
      <c r="DK82"/>
      <c r="DL82"/>
    </row>
    <row r="83" spans="1:116" ht="14.4" x14ac:dyDescent="0.3">
      <c r="A83" t="s">
        <v>5928</v>
      </c>
      <c r="B83" s="113" t="s">
        <v>914</v>
      </c>
      <c r="C83" s="182" t="s">
        <v>972</v>
      </c>
      <c r="D83" s="40" t="s">
        <v>2552</v>
      </c>
      <c r="E83" s="181" t="s">
        <v>943</v>
      </c>
      <c r="F83" s="184" t="s">
        <v>5929</v>
      </c>
      <c r="G83" s="184">
        <v>8.6449714499200012E-2</v>
      </c>
      <c r="H83" s="184">
        <v>3.0889662540000006E-3</v>
      </c>
      <c r="I83" s="184">
        <v>4.8992734152000002E-3</v>
      </c>
      <c r="J83" s="328">
        <v>6.3908368299999997E-3</v>
      </c>
      <c r="K83" s="184">
        <v>7.2070638000000006E-2</v>
      </c>
      <c r="L83" s="184">
        <v>2.3117671000000002E-3</v>
      </c>
      <c r="M83" s="331">
        <v>2.4437484000000001E-3</v>
      </c>
      <c r="N83" s="331">
        <v>2.6584689000000001E-3</v>
      </c>
      <c r="O83" s="331">
        <v>3.8403907999999998E-4</v>
      </c>
      <c r="P83" s="331">
        <v>2.4840919E-5</v>
      </c>
      <c r="Q83" s="331">
        <v>2.1617355000000001E-5</v>
      </c>
      <c r="R83" s="331">
        <v>1.4267600999999999E-4</v>
      </c>
      <c r="S83" s="331">
        <v>1.6556663E-4</v>
      </c>
      <c r="T83" s="331">
        <v>0</v>
      </c>
      <c r="U83" s="331">
        <v>6.2252701999999998E-3</v>
      </c>
      <c r="V83" s="331">
        <v>1.0819052E-6</v>
      </c>
      <c r="W83" s="331">
        <v>0</v>
      </c>
      <c r="X83" s="331">
        <v>0</v>
      </c>
      <c r="Y83"/>
      <c r="Z83" s="288">
        <v>0.48047092000000008</v>
      </c>
      <c r="AA83"/>
      <c r="AB83" s="164">
        <v>7.7779521999999996</v>
      </c>
      <c r="AC83" s="164">
        <v>6.3879861</v>
      </c>
      <c r="AD83" s="164">
        <v>0.77025968</v>
      </c>
      <c r="AE83" s="164">
        <v>0</v>
      </c>
      <c r="AF83" s="164">
        <v>0.16209118</v>
      </c>
      <c r="AG83" s="164">
        <v>0.29711746</v>
      </c>
      <c r="AH83" s="164">
        <v>0.16049780999999999</v>
      </c>
      <c r="AI83"/>
      <c r="AJ83" s="185">
        <v>8.9784092000000006E-3</v>
      </c>
      <c r="AK83" s="185">
        <v>8.2396728999999998E-3</v>
      </c>
      <c r="AL83" s="185">
        <v>3.8140439999999998E-4</v>
      </c>
      <c r="AM83" s="185">
        <v>3.5733187E-4</v>
      </c>
      <c r="AN83" s="176">
        <v>4.9398519000000001E-7</v>
      </c>
      <c r="AO83" s="176">
        <v>1.4105192E-9</v>
      </c>
      <c r="AP83" s="176">
        <v>5.0046479999999997E-2</v>
      </c>
      <c r="AQ83" s="192">
        <v>4.4587701000000003E-7</v>
      </c>
      <c r="AR83" s="192">
        <v>1.3453186E-9</v>
      </c>
      <c r="AS83" s="192">
        <v>3.6756025000000002E-14</v>
      </c>
      <c r="AT83" s="192">
        <v>0</v>
      </c>
      <c r="AU83" s="192">
        <v>0</v>
      </c>
      <c r="AV83" s="192">
        <v>7.1240016999999995E-11</v>
      </c>
      <c r="AW83" s="192">
        <v>4.8007850999999998E-8</v>
      </c>
      <c r="AX83" s="192">
        <v>1.6246198999999999E-11</v>
      </c>
      <c r="AY83" s="192">
        <v>4.8904318999999999E-11</v>
      </c>
      <c r="AZ83" s="192">
        <v>0</v>
      </c>
      <c r="BA83" s="192">
        <v>0</v>
      </c>
      <c r="BB83" s="192">
        <v>1.2320742E-14</v>
      </c>
      <c r="BC83" s="192">
        <v>8.5881134E-16</v>
      </c>
      <c r="BD83" s="192">
        <v>1.8929065999999999E-16</v>
      </c>
      <c r="BE83" s="192">
        <v>3.4256348000000002E-12</v>
      </c>
      <c r="BF83" s="192">
        <v>2.5658018000000001E-11</v>
      </c>
      <c r="BG83" s="192">
        <v>0</v>
      </c>
      <c r="BH83" s="192">
        <v>1.7141164999999999E-5</v>
      </c>
      <c r="BI83" s="193">
        <v>5.0029338999999999E-2</v>
      </c>
      <c r="BJ83" s="193">
        <v>0</v>
      </c>
      <c r="BK83" s="193">
        <v>0</v>
      </c>
      <c r="BL83" s="193">
        <v>0</v>
      </c>
      <c r="BM83"/>
      <c r="BN83" s="186">
        <v>2.3776614E-5</v>
      </c>
      <c r="BO83" s="186">
        <v>3.3716115000000003E-7</v>
      </c>
      <c r="BP83" s="186">
        <v>1.3396803999999999E-5</v>
      </c>
      <c r="BQ83" s="186">
        <v>1.7983479E-8</v>
      </c>
      <c r="BR83" s="186">
        <v>6.21477E-7</v>
      </c>
      <c r="BS83" s="186">
        <v>0</v>
      </c>
      <c r="BT83" s="186">
        <v>0</v>
      </c>
      <c r="BU83" s="186">
        <v>0</v>
      </c>
      <c r="BV83" s="186">
        <v>3.4536612999999999E-8</v>
      </c>
      <c r="BW83" s="186">
        <v>2.3067402E-8</v>
      </c>
      <c r="BX83" s="186">
        <v>0</v>
      </c>
      <c r="BY83" s="186">
        <v>0</v>
      </c>
      <c r="BZ83" s="186">
        <v>0</v>
      </c>
      <c r="CA83" s="186">
        <v>5.3006696000000002E-7</v>
      </c>
      <c r="CB83" s="186">
        <v>8.8155171000000003E-6</v>
      </c>
      <c r="CC83" s="186">
        <v>1.4581189000000001E-13</v>
      </c>
      <c r="CD83" s="164">
        <v>0</v>
      </c>
      <c r="CE83"/>
      <c r="CF83" s="329">
        <v>0</v>
      </c>
      <c r="CG83" s="330">
        <v>0.48047092000000002</v>
      </c>
      <c r="CH83" s="330">
        <v>0</v>
      </c>
      <c r="CI83" s="330">
        <v>2.3068074999999999E-4</v>
      </c>
      <c r="CJ83" s="329">
        <v>1.6606838000000001E-4</v>
      </c>
      <c r="CK83" s="329">
        <v>5.8853358E-12</v>
      </c>
      <c r="CL83" s="329">
        <v>6.8621958999999997E-10</v>
      </c>
      <c r="CM83" s="329">
        <v>2.3674189000000001E-5</v>
      </c>
      <c r="CN83" s="330">
        <v>7.2099046999999999E-4</v>
      </c>
      <c r="CO83" s="330">
        <v>0.69830844000000003</v>
      </c>
      <c r="CP83"/>
      <c r="CQ83">
        <v>7.2070638000000006E-2</v>
      </c>
      <c r="CR83">
        <v>7.9871577640000004E-3</v>
      </c>
      <c r="CS83">
        <v>4.8981915100000002E-3</v>
      </c>
      <c r="CT83">
        <v>4.8992734152000002E-3</v>
      </c>
      <c r="CU83">
        <v>6.3908368299999997E-3</v>
      </c>
      <c r="CV83" s="136" t="s">
        <v>973</v>
      </c>
      <c r="CW83" s="372" t="s">
        <v>5930</v>
      </c>
      <c r="CX83" s="32"/>
      <c r="CY83" s="32"/>
      <c r="CZ83" s="32"/>
      <c r="DA83" s="236"/>
      <c r="DB83"/>
      <c r="DC83"/>
      <c r="DD83"/>
      <c r="DE83"/>
      <c r="DF83"/>
      <c r="DG83"/>
      <c r="DH83"/>
      <c r="DI83"/>
      <c r="DJ83"/>
      <c r="DK83"/>
      <c r="DL83"/>
    </row>
    <row r="84" spans="1:116" ht="14.4" x14ac:dyDescent="0.3">
      <c r="A84" t="s">
        <v>1756</v>
      </c>
      <c r="B84" s="113" t="s">
        <v>914</v>
      </c>
      <c r="C84" s="182" t="s">
        <v>974</v>
      </c>
      <c r="D84" s="40" t="s">
        <v>2552</v>
      </c>
      <c r="E84" s="181" t="s">
        <v>943</v>
      </c>
      <c r="F84" s="184" t="s">
        <v>3804</v>
      </c>
      <c r="G84" s="184">
        <v>0.28933520786200001</v>
      </c>
      <c r="H84" s="184">
        <v>1.3394650762000001E-2</v>
      </c>
      <c r="I84" s="184">
        <v>6.3859598000000004E-2</v>
      </c>
      <c r="J84" s="328">
        <v>2.8309591000000001E-3</v>
      </c>
      <c r="K84" s="184">
        <v>0.20924999999999999</v>
      </c>
      <c r="L84" s="184">
        <v>2.505375E-2</v>
      </c>
      <c r="M84" s="331">
        <v>2.7441488E-2</v>
      </c>
      <c r="N84" s="184">
        <v>9.7920000000000004E-3</v>
      </c>
      <c r="O84" s="331">
        <v>2.6746700000000001E-3</v>
      </c>
      <c r="P84" s="331">
        <v>7.0882181999999994E-5</v>
      </c>
      <c r="Q84" s="331">
        <v>8.5709858E-4</v>
      </c>
      <c r="R84" s="331">
        <v>1.136436E-2</v>
      </c>
      <c r="S84" s="184">
        <v>0</v>
      </c>
      <c r="T84" s="184">
        <v>0</v>
      </c>
      <c r="U84" s="184">
        <v>2.4920391000000002E-3</v>
      </c>
      <c r="V84" s="331">
        <v>0</v>
      </c>
      <c r="W84" s="331">
        <v>3.3891999999999999E-4</v>
      </c>
      <c r="X84" s="331">
        <v>0</v>
      </c>
      <c r="Y84"/>
      <c r="Z84" s="288">
        <v>1.395</v>
      </c>
      <c r="AA84"/>
      <c r="AB84" s="164">
        <v>55.422348</v>
      </c>
      <c r="AC84" s="164">
        <v>55.072294999999997</v>
      </c>
      <c r="AD84" s="164">
        <v>0.30957008000000003</v>
      </c>
      <c r="AE84" s="164">
        <v>0</v>
      </c>
      <c r="AF84" s="164">
        <v>9.14689E-4</v>
      </c>
      <c r="AG84" s="164">
        <v>3.8214970000000001E-3</v>
      </c>
      <c r="AH84" s="164">
        <v>3.5746E-2</v>
      </c>
      <c r="AI84"/>
      <c r="AJ84" s="185">
        <v>3.5066693000000003E-2</v>
      </c>
      <c r="AK84" s="185">
        <v>2.9918673E-2</v>
      </c>
      <c r="AL84" s="185">
        <v>1.215858E-3</v>
      </c>
      <c r="AM84" s="185">
        <v>3.9321618999999999E-3</v>
      </c>
      <c r="AN84" s="176">
        <v>1.7936854000000001E-6</v>
      </c>
      <c r="AO84" s="176">
        <v>4.4965161000000001E-9</v>
      </c>
      <c r="AP84" s="176">
        <v>0.55072295000000004</v>
      </c>
      <c r="AQ84" s="192">
        <v>1.29456E-6</v>
      </c>
      <c r="AR84" s="192">
        <v>3.9060000000000004E-9</v>
      </c>
      <c r="AS84" s="192">
        <v>1.0671749999999999E-13</v>
      </c>
      <c r="AT84" s="192">
        <v>0</v>
      </c>
      <c r="AU84" s="193">
        <v>0</v>
      </c>
      <c r="AV84" s="192">
        <v>2.6239999999999999E-10</v>
      </c>
      <c r="AW84" s="192">
        <v>4.9695429999999999E-7</v>
      </c>
      <c r="AX84" s="192">
        <v>5.9839999999999997E-11</v>
      </c>
      <c r="AY84" s="192">
        <v>5.3000000000000003E-10</v>
      </c>
      <c r="AZ84" s="192">
        <v>0</v>
      </c>
      <c r="BA84" s="192">
        <v>0</v>
      </c>
      <c r="BB84" s="192">
        <v>4.8828659E-13</v>
      </c>
      <c r="BC84" s="192">
        <v>6.8238175000000002E-14</v>
      </c>
      <c r="BD84" s="192">
        <v>1.2847006999999999E-14</v>
      </c>
      <c r="BE84" s="192">
        <v>4.2299200000000002E-11</v>
      </c>
      <c r="BF84" s="192">
        <v>1.8664149999999999E-9</v>
      </c>
      <c r="BG84" s="193">
        <v>0</v>
      </c>
      <c r="BH84" s="193">
        <v>0</v>
      </c>
      <c r="BI84" s="193">
        <v>0.55072295000000004</v>
      </c>
      <c r="BJ84" s="192">
        <v>0</v>
      </c>
      <c r="BK84" s="192">
        <v>0</v>
      </c>
      <c r="BL84" s="192">
        <v>0</v>
      </c>
      <c r="BM84"/>
      <c r="BN84" s="164">
        <v>1.2004772999999999E-4</v>
      </c>
      <c r="BO84" s="186">
        <v>3.6539800999999999E-6</v>
      </c>
      <c r="BP84" s="186">
        <v>3.8896302000000001E-5</v>
      </c>
      <c r="BQ84" s="186">
        <v>1.3360178E-6</v>
      </c>
      <c r="BR84" s="186">
        <v>5.4039531E-6</v>
      </c>
      <c r="BS84" s="186">
        <v>0</v>
      </c>
      <c r="BT84" s="164">
        <v>0</v>
      </c>
      <c r="BU84" s="186">
        <v>0</v>
      </c>
      <c r="BV84" s="186">
        <v>1.4908413999999999E-7</v>
      </c>
      <c r="BW84" s="186">
        <v>9.7183150999999991E-7</v>
      </c>
      <c r="BX84" s="164">
        <v>0</v>
      </c>
      <c r="BY84" s="164">
        <v>0</v>
      </c>
      <c r="BZ84" s="186">
        <v>0</v>
      </c>
      <c r="CA84" s="186">
        <v>2.1089854E-6</v>
      </c>
      <c r="CB84" s="186">
        <v>6.7527574999999999E-5</v>
      </c>
      <c r="CC84" s="164">
        <v>0</v>
      </c>
      <c r="CD84" s="186">
        <v>0</v>
      </c>
      <c r="CE84"/>
      <c r="CF84" s="329">
        <v>0</v>
      </c>
      <c r="CG84" s="330">
        <v>1.395</v>
      </c>
      <c r="CH84" s="330">
        <v>0</v>
      </c>
      <c r="CI84" s="330">
        <v>2.5000000000000001E-3</v>
      </c>
      <c r="CJ84" s="330">
        <v>1.8648251999999999E-3</v>
      </c>
      <c r="CK84" s="329">
        <v>2.2949531E-10</v>
      </c>
      <c r="CL84" s="329">
        <v>2.845791E-8</v>
      </c>
      <c r="CM84" s="330">
        <v>2.1947775E-4</v>
      </c>
      <c r="CN84" s="330">
        <v>5.6990741999999997E-2</v>
      </c>
      <c r="CO84" s="330">
        <v>7.5527718999999998</v>
      </c>
      <c r="CP84"/>
      <c r="CQ84">
        <v>0.20924999999999999</v>
      </c>
      <c r="CR84">
        <v>7.7254248762000002E-2</v>
      </c>
      <c r="CS84">
        <v>6.419851800000001E-2</v>
      </c>
      <c r="CT84">
        <v>6.3859598000000004E-2</v>
      </c>
      <c r="CU84">
        <v>2.4920391000000002E-3</v>
      </c>
      <c r="CV84" s="136" t="s">
        <v>975</v>
      </c>
      <c r="CW84" s="372" t="s">
        <v>5931</v>
      </c>
      <c r="CX84" s="32"/>
      <c r="CY84" s="32"/>
      <c r="CZ84" s="32"/>
      <c r="DA84" s="236"/>
      <c r="DB84"/>
      <c r="DC84"/>
      <c r="DD84"/>
      <c r="DE84"/>
      <c r="DF84"/>
      <c r="DG84"/>
      <c r="DH84"/>
      <c r="DI84"/>
      <c r="DJ84"/>
      <c r="DK84"/>
      <c r="DL84"/>
    </row>
    <row r="85" spans="1:116" ht="14.4" x14ac:dyDescent="0.3">
      <c r="A85" t="s">
        <v>1757</v>
      </c>
      <c r="B85" s="113" t="s">
        <v>914</v>
      </c>
      <c r="C85" s="182" t="s">
        <v>976</v>
      </c>
      <c r="D85" s="40" t="s">
        <v>2552</v>
      </c>
      <c r="E85" s="181" t="s">
        <v>943</v>
      </c>
      <c r="F85" s="184" t="s">
        <v>3805</v>
      </c>
      <c r="G85" s="184">
        <v>0.14707355853300003</v>
      </c>
      <c r="H85" s="184">
        <v>8.3032948070000008E-3</v>
      </c>
      <c r="I85" s="184">
        <v>1.1009005636000001E-2</v>
      </c>
      <c r="J85" s="328">
        <v>1.7899528090000002E-2</v>
      </c>
      <c r="K85" s="184">
        <v>0.10986173</v>
      </c>
      <c r="L85" s="184">
        <v>5.6043851000000004E-3</v>
      </c>
      <c r="M85" s="184">
        <v>5.1156704999999998E-3</v>
      </c>
      <c r="N85" s="184">
        <v>5.4083001E-3</v>
      </c>
      <c r="O85" s="184">
        <v>9.3606663000000002E-4</v>
      </c>
      <c r="P85" s="331">
        <v>4.5233277000000003E-5</v>
      </c>
      <c r="Q85" s="331">
        <v>1.9136947999999999E-3</v>
      </c>
      <c r="R85" s="331">
        <v>2.7289803999999999E-4</v>
      </c>
      <c r="S85" s="331">
        <v>3.5834408999999999E-4</v>
      </c>
      <c r="T85" s="331">
        <v>0</v>
      </c>
      <c r="U85" s="331">
        <v>1.7541184000000001E-2</v>
      </c>
      <c r="V85" s="331">
        <v>1.6051996000000001E-5</v>
      </c>
      <c r="W85" s="331">
        <v>0</v>
      </c>
      <c r="X85" s="331">
        <v>0</v>
      </c>
      <c r="Y85"/>
      <c r="Z85" s="288">
        <v>0.73241153333333342</v>
      </c>
      <c r="AA85"/>
      <c r="AB85" s="164">
        <v>15.812549000000001</v>
      </c>
      <c r="AC85" s="164">
        <v>12.428011</v>
      </c>
      <c r="AD85" s="164">
        <v>1.8597687000000001</v>
      </c>
      <c r="AE85" s="164">
        <v>0</v>
      </c>
      <c r="AF85" s="164">
        <v>0.40079273999999998</v>
      </c>
      <c r="AG85" s="164">
        <v>0.73568358</v>
      </c>
      <c r="AH85" s="164">
        <v>0.38829265000000002</v>
      </c>
      <c r="AI85"/>
      <c r="AJ85" s="185">
        <v>1.4559905999999999E-2</v>
      </c>
      <c r="AK85" s="185">
        <v>1.3339859000000001E-2</v>
      </c>
      <c r="AL85" s="185">
        <v>5.9983732000000001E-4</v>
      </c>
      <c r="AM85" s="185">
        <v>6.2020925000000001E-4</v>
      </c>
      <c r="AN85" s="176">
        <v>7.9975175999999998E-7</v>
      </c>
      <c r="AO85" s="176">
        <v>2.2183332999999999E-9</v>
      </c>
      <c r="AP85" s="176">
        <v>8.6864041000000003E-2</v>
      </c>
      <c r="AQ85" s="192">
        <v>6.7990893000000004E-7</v>
      </c>
      <c r="AR85" s="192">
        <v>2.0514606000000001E-9</v>
      </c>
      <c r="AS85" s="192">
        <v>5.6048283999999998E-14</v>
      </c>
      <c r="AT85" s="192">
        <v>8.9374134000000006E-11</v>
      </c>
      <c r="AU85" s="192">
        <v>0</v>
      </c>
      <c r="AV85" s="192">
        <v>2.0192237E-10</v>
      </c>
      <c r="AW85" s="192">
        <v>1.1881187E-7</v>
      </c>
      <c r="AX85" s="192">
        <v>4.0039756E-11</v>
      </c>
      <c r="AY85" s="192">
        <v>1.2439625999999999E-10</v>
      </c>
      <c r="AZ85" s="192">
        <v>1.2871410000000001E-12</v>
      </c>
      <c r="BA85" s="192">
        <v>0</v>
      </c>
      <c r="BB85" s="192">
        <v>1.0897127E-12</v>
      </c>
      <c r="BC85" s="192">
        <v>1.7194429000000001E-15</v>
      </c>
      <c r="BD85" s="192">
        <v>2.0822091000000001E-15</v>
      </c>
      <c r="BE85" s="192">
        <v>1.8007314000000001E-10</v>
      </c>
      <c r="BF85" s="192">
        <v>5.5958499999999999E-10</v>
      </c>
      <c r="BG85" s="192">
        <v>0</v>
      </c>
      <c r="BH85" s="192">
        <v>3.8101535999999999E-5</v>
      </c>
      <c r="BI85" s="193">
        <v>8.6825939000000005E-2</v>
      </c>
      <c r="BJ85" s="192">
        <v>0</v>
      </c>
      <c r="BK85" s="192">
        <v>0</v>
      </c>
      <c r="BL85" s="192">
        <v>0</v>
      </c>
      <c r="BM85"/>
      <c r="BN85" s="186">
        <v>4.3302262999999999E-5</v>
      </c>
      <c r="BO85" s="186">
        <v>8.8054941999999999E-7</v>
      </c>
      <c r="BP85" s="186">
        <v>2.0421577000000002E-5</v>
      </c>
      <c r="BQ85" s="186">
        <v>3.4693497000000001E-8</v>
      </c>
      <c r="BR85" s="186">
        <v>1.5310546000000001E-6</v>
      </c>
      <c r="BS85" s="186">
        <v>4.5077051E-8</v>
      </c>
      <c r="BT85" s="186">
        <v>0</v>
      </c>
      <c r="BU85" s="186">
        <v>6.8417262999999998E-8</v>
      </c>
      <c r="BV85" s="186">
        <v>1.5338367000000001E-7</v>
      </c>
      <c r="BW85" s="186">
        <v>1.2828084E-6</v>
      </c>
      <c r="BX85" s="186">
        <v>0</v>
      </c>
      <c r="BY85" s="186">
        <v>0</v>
      </c>
      <c r="BZ85" s="186">
        <v>1.6341756999999999E-7</v>
      </c>
      <c r="CA85" s="186">
        <v>1.0868842999999999E-6</v>
      </c>
      <c r="CB85" s="186">
        <v>1.7634399999999998E-5</v>
      </c>
      <c r="CC85" s="186">
        <v>3.5982131E-13</v>
      </c>
      <c r="CD85" s="186">
        <v>0</v>
      </c>
      <c r="CE85"/>
      <c r="CF85" s="329">
        <v>1.3831886E-7</v>
      </c>
      <c r="CG85" s="330">
        <v>0.73203399999999996</v>
      </c>
      <c r="CH85" s="330">
        <v>1.3421511E-3</v>
      </c>
      <c r="CI85" s="330">
        <v>6.1307473999999999E-4</v>
      </c>
      <c r="CJ85" s="329">
        <v>3.2639042999999999E-4</v>
      </c>
      <c r="CK85" s="329">
        <v>4.9937999999999999E-10</v>
      </c>
      <c r="CL85" s="329">
        <v>5.8045947999999999E-8</v>
      </c>
      <c r="CM85" s="329">
        <v>5.8034315999999998E-5</v>
      </c>
      <c r="CN85" s="330">
        <v>2.2201054000000001E-3</v>
      </c>
      <c r="CO85" s="330">
        <v>1.2190531</v>
      </c>
      <c r="CP85"/>
      <c r="CQ85">
        <v>0.10986173</v>
      </c>
      <c r="CR85">
        <v>1.9296248447000001E-2</v>
      </c>
      <c r="CS85">
        <v>1.0992953640000001E-2</v>
      </c>
      <c r="CT85">
        <v>1.1009005636000001E-2</v>
      </c>
      <c r="CU85">
        <v>1.7899528090000002E-2</v>
      </c>
      <c r="CV85" s="136" t="s">
        <v>977</v>
      </c>
      <c r="CW85" s="372" t="s">
        <v>5932</v>
      </c>
      <c r="CX85" s="32"/>
      <c r="CY85" s="32"/>
      <c r="CZ85" s="32"/>
      <c r="DA85" s="236"/>
      <c r="DB85"/>
      <c r="DC85"/>
      <c r="DD85"/>
      <c r="DE85"/>
      <c r="DF85"/>
      <c r="DG85"/>
      <c r="DH85"/>
      <c r="DI85"/>
      <c r="DJ85"/>
      <c r="DK85"/>
      <c r="DL85"/>
    </row>
    <row r="86" spans="1:116" ht="14.4" x14ac:dyDescent="0.3">
      <c r="A86" t="s">
        <v>1758</v>
      </c>
      <c r="B86" s="113" t="s">
        <v>914</v>
      </c>
      <c r="C86" s="182" t="s">
        <v>978</v>
      </c>
      <c r="D86" s="40" t="s">
        <v>2552</v>
      </c>
      <c r="E86" s="181" t="s">
        <v>943</v>
      </c>
      <c r="F86" s="184" t="s">
        <v>3806</v>
      </c>
      <c r="G86" s="184">
        <v>0.19072028750905851</v>
      </c>
      <c r="H86" s="184">
        <v>1.9216464762748998E-2</v>
      </c>
      <c r="I86" s="184">
        <v>3.6503822746309499E-2</v>
      </c>
      <c r="J86" s="328">
        <v>0</v>
      </c>
      <c r="K86" s="184">
        <v>0.13500000000000001</v>
      </c>
      <c r="L86" s="184">
        <v>3.4674389999999999E-2</v>
      </c>
      <c r="M86" s="184">
        <v>1.8294324999999999E-3</v>
      </c>
      <c r="N86" s="331">
        <v>9.3085200000000002E-4</v>
      </c>
      <c r="O86" s="331">
        <v>1.8285599999999999E-2</v>
      </c>
      <c r="P86" s="331">
        <v>0</v>
      </c>
      <c r="Q86" s="331">
        <v>1.2762748999999999E-8</v>
      </c>
      <c r="R86" s="331">
        <v>2.463095E-10</v>
      </c>
      <c r="S86" s="184">
        <v>0</v>
      </c>
      <c r="T86" s="184">
        <v>0</v>
      </c>
      <c r="U86" s="184">
        <v>0</v>
      </c>
      <c r="V86" s="331">
        <v>0</v>
      </c>
      <c r="W86" s="331">
        <v>0</v>
      </c>
      <c r="X86" s="331">
        <v>0</v>
      </c>
      <c r="Y86"/>
      <c r="Z86" s="288">
        <v>0.90000000000000013</v>
      </c>
      <c r="AA86"/>
      <c r="AB86" s="164">
        <v>4.5</v>
      </c>
      <c r="AC86" s="164">
        <v>0</v>
      </c>
      <c r="AD86" s="164">
        <v>0</v>
      </c>
      <c r="AE86" s="164">
        <v>0</v>
      </c>
      <c r="AF86" s="164">
        <v>0</v>
      </c>
      <c r="AG86" s="164">
        <v>0</v>
      </c>
      <c r="AH86" s="164">
        <v>4.5</v>
      </c>
      <c r="AI86"/>
      <c r="AJ86" s="185">
        <v>2.5316966E-2</v>
      </c>
      <c r="AK86" s="185">
        <v>2.4435360999999999E-2</v>
      </c>
      <c r="AL86" s="185">
        <v>8.8160536000000001E-4</v>
      </c>
      <c r="AM86" s="185">
        <v>0</v>
      </c>
      <c r="AN86" s="176">
        <v>1.4649497E-6</v>
      </c>
      <c r="AO86" s="176">
        <v>3.2603747999999999E-9</v>
      </c>
      <c r="AP86" s="176">
        <v>0</v>
      </c>
      <c r="AQ86" s="192">
        <v>8.3519999999999996E-7</v>
      </c>
      <c r="AR86" s="192">
        <v>2.52E-9</v>
      </c>
      <c r="AS86" s="192">
        <v>6.8850000000000005E-14</v>
      </c>
      <c r="AT86" s="193">
        <v>0</v>
      </c>
      <c r="AU86" s="193">
        <v>0</v>
      </c>
      <c r="AV86" s="192">
        <v>2.9699999999999998E-11</v>
      </c>
      <c r="AW86" s="192">
        <v>6.2972E-7</v>
      </c>
      <c r="AX86" s="192">
        <v>6.7860000000000004E-12</v>
      </c>
      <c r="AY86" s="192">
        <v>7.3351999999999997E-10</v>
      </c>
      <c r="AZ86" s="193">
        <v>0</v>
      </c>
      <c r="BA86" s="193">
        <v>0</v>
      </c>
      <c r="BB86" s="193">
        <v>0</v>
      </c>
      <c r="BC86" s="193">
        <v>0</v>
      </c>
      <c r="BD86" s="193">
        <v>0</v>
      </c>
      <c r="BE86" s="193">
        <v>0</v>
      </c>
      <c r="BF86" s="193">
        <v>0</v>
      </c>
      <c r="BG86" s="193">
        <v>0</v>
      </c>
      <c r="BH86" s="193">
        <v>0</v>
      </c>
      <c r="BI86" s="193">
        <v>0</v>
      </c>
      <c r="BJ86" s="193">
        <v>0</v>
      </c>
      <c r="BK86" s="193">
        <v>0</v>
      </c>
      <c r="BL86" s="193">
        <v>0</v>
      </c>
      <c r="BM86"/>
      <c r="BN86" s="186">
        <v>8.3493266999999999E-5</v>
      </c>
      <c r="BO86" s="186">
        <v>5.0571085000000002E-6</v>
      </c>
      <c r="BP86" s="186">
        <v>2.5094387999999999E-5</v>
      </c>
      <c r="BQ86" s="186">
        <v>2.8851903000000003E-14</v>
      </c>
      <c r="BR86" s="186">
        <v>2.067639E-5</v>
      </c>
      <c r="BS86" s="164">
        <v>0</v>
      </c>
      <c r="BT86" s="164">
        <v>0</v>
      </c>
      <c r="BU86" s="164">
        <v>0</v>
      </c>
      <c r="BV86" s="164">
        <v>0</v>
      </c>
      <c r="BW86" s="186">
        <v>8.4451851999999999E-12</v>
      </c>
      <c r="BX86" s="164">
        <v>0</v>
      </c>
      <c r="BY86" s="164">
        <v>0</v>
      </c>
      <c r="BZ86" s="164">
        <v>0</v>
      </c>
      <c r="CA86" s="186">
        <v>5.0621030000000001E-7</v>
      </c>
      <c r="CB86" s="164">
        <v>0</v>
      </c>
      <c r="CC86" s="186">
        <v>3.2159161999999998E-5</v>
      </c>
      <c r="CD86" s="164">
        <v>0</v>
      </c>
      <c r="CE86"/>
      <c r="CF86" s="330">
        <v>0</v>
      </c>
      <c r="CG86" s="330">
        <v>0.9</v>
      </c>
      <c r="CH86" s="330">
        <v>8.0955269999999997E-4</v>
      </c>
      <c r="CI86" s="330">
        <v>3.46E-3</v>
      </c>
      <c r="CJ86" s="330">
        <v>1.2432168000000001E-4</v>
      </c>
      <c r="CK86" s="330">
        <v>0</v>
      </c>
      <c r="CL86" s="330">
        <v>0</v>
      </c>
      <c r="CM86" s="330">
        <v>2.1144440999999999E-4</v>
      </c>
      <c r="CN86" s="330">
        <v>0</v>
      </c>
      <c r="CO86" s="330">
        <v>0</v>
      </c>
      <c r="CP86"/>
      <c r="CQ86">
        <v>0.13500000000000001</v>
      </c>
      <c r="CR86">
        <v>5.5720287509058497E-2</v>
      </c>
      <c r="CS86">
        <v>3.6503822746309499E-2</v>
      </c>
      <c r="CT86">
        <v>3.6503822746309499E-2</v>
      </c>
      <c r="CU86">
        <v>0</v>
      </c>
      <c r="CV86" s="136" t="s">
        <v>977</v>
      </c>
      <c r="CW86" s="372" t="s">
        <v>5932</v>
      </c>
      <c r="CX86" s="32"/>
      <c r="CY86" s="32"/>
      <c r="CZ86" s="32"/>
      <c r="DA86" s="236"/>
      <c r="DB86"/>
      <c r="DC86"/>
      <c r="DD86"/>
      <c r="DE86"/>
      <c r="DF86"/>
      <c r="DG86"/>
      <c r="DH86"/>
      <c r="DI86"/>
      <c r="DJ86"/>
      <c r="DK86"/>
      <c r="DL86"/>
    </row>
    <row r="87" spans="1:116" ht="14.4" x14ac:dyDescent="0.3">
      <c r="A87" t="s">
        <v>1759</v>
      </c>
      <c r="B87" s="113" t="s">
        <v>914</v>
      </c>
      <c r="C87" s="182" t="s">
        <v>979</v>
      </c>
      <c r="D87" s="40" t="s">
        <v>2552</v>
      </c>
      <c r="E87" s="181" t="s">
        <v>943</v>
      </c>
      <c r="F87" s="184" t="s">
        <v>3807</v>
      </c>
      <c r="G87" s="184">
        <v>0.13957084183725862</v>
      </c>
      <c r="H87" s="184">
        <v>1.6833667305245E-3</v>
      </c>
      <c r="I87" s="184">
        <v>3.138747510673412E-2</v>
      </c>
      <c r="J87" s="328">
        <v>0</v>
      </c>
      <c r="K87" s="331">
        <v>0.1065</v>
      </c>
      <c r="L87" s="184">
        <v>3.0365145E-2</v>
      </c>
      <c r="M87" s="331">
        <v>1.0223299999999999E-3</v>
      </c>
      <c r="N87" s="331">
        <v>4.0336920000000001E-4</v>
      </c>
      <c r="O87" s="331">
        <v>1.279992E-3</v>
      </c>
      <c r="P87" s="331">
        <v>0</v>
      </c>
      <c r="Q87" s="331">
        <v>5.5305244999999998E-9</v>
      </c>
      <c r="R87" s="331">
        <v>1.0673412E-10</v>
      </c>
      <c r="S87" s="184">
        <v>0</v>
      </c>
      <c r="T87" s="331">
        <v>0</v>
      </c>
      <c r="U87" s="331">
        <v>0</v>
      </c>
      <c r="V87" s="331">
        <v>0</v>
      </c>
      <c r="W87" s="331">
        <v>0</v>
      </c>
      <c r="X87" s="331">
        <v>0</v>
      </c>
      <c r="Y87"/>
      <c r="Z87" s="288">
        <v>0.71</v>
      </c>
      <c r="AA87"/>
      <c r="AB87" s="164">
        <v>0</v>
      </c>
      <c r="AC87" s="164">
        <v>0</v>
      </c>
      <c r="AD87" s="164">
        <v>0</v>
      </c>
      <c r="AE87" s="164">
        <v>0</v>
      </c>
      <c r="AF87" s="164">
        <v>0</v>
      </c>
      <c r="AG87" s="164">
        <v>0</v>
      </c>
      <c r="AH87" s="164">
        <v>0</v>
      </c>
      <c r="AI87"/>
      <c r="AJ87" s="185">
        <v>2.0900744999999998E-2</v>
      </c>
      <c r="AK87" s="185">
        <v>2.0188686000000001E-2</v>
      </c>
      <c r="AL87" s="185">
        <v>7.1205916999999999E-4</v>
      </c>
      <c r="AM87" s="185">
        <v>0</v>
      </c>
      <c r="AN87" s="176">
        <v>1.2103528999999999E-6</v>
      </c>
      <c r="AO87" s="176">
        <v>2.6333549000000001E-9</v>
      </c>
      <c r="AP87" s="176">
        <v>0</v>
      </c>
      <c r="AQ87" s="192">
        <v>6.5888000000000003E-7</v>
      </c>
      <c r="AR87" s="192">
        <v>1.9880000000000002E-9</v>
      </c>
      <c r="AS87" s="192">
        <v>5.4315E-14</v>
      </c>
      <c r="AT87" s="193">
        <v>0</v>
      </c>
      <c r="AU87" s="193">
        <v>0</v>
      </c>
      <c r="AV87" s="192">
        <v>1.287E-11</v>
      </c>
      <c r="AW87" s="192">
        <v>5.5145999999999999E-7</v>
      </c>
      <c r="AX87" s="192">
        <v>2.9405999999999998E-12</v>
      </c>
      <c r="AY87" s="192">
        <v>6.4236000000000004E-10</v>
      </c>
      <c r="AZ87" s="193">
        <v>0</v>
      </c>
      <c r="BA87" s="193">
        <v>0</v>
      </c>
      <c r="BB87" s="193">
        <v>0</v>
      </c>
      <c r="BC87" s="193">
        <v>0</v>
      </c>
      <c r="BD87" s="193">
        <v>0</v>
      </c>
      <c r="BE87" s="193">
        <v>0</v>
      </c>
      <c r="BF87" s="193">
        <v>0</v>
      </c>
      <c r="BG87" s="193">
        <v>0</v>
      </c>
      <c r="BH87" s="193">
        <v>0</v>
      </c>
      <c r="BI87" s="193">
        <v>0</v>
      </c>
      <c r="BJ87" s="193">
        <v>0</v>
      </c>
      <c r="BK87" s="193">
        <v>0</v>
      </c>
      <c r="BL87" s="193">
        <v>0</v>
      </c>
      <c r="BM87"/>
      <c r="BN87" s="186">
        <v>2.9393650999999999E-5</v>
      </c>
      <c r="BO87" s="186">
        <v>4.4286239000000001E-6</v>
      </c>
      <c r="BP87" s="186">
        <v>1.9796683999999999E-5</v>
      </c>
      <c r="BQ87" s="186">
        <v>1.2502491E-14</v>
      </c>
      <c r="BR87" s="186">
        <v>4.8037571000000003E-6</v>
      </c>
      <c r="BS87" s="164">
        <v>0</v>
      </c>
      <c r="BT87" s="164">
        <v>0</v>
      </c>
      <c r="BU87" s="164">
        <v>0</v>
      </c>
      <c r="BV87" s="164">
        <v>0</v>
      </c>
      <c r="BW87" s="186">
        <v>3.6595802000000002E-12</v>
      </c>
      <c r="BX87" s="164">
        <v>0</v>
      </c>
      <c r="BY87" s="164">
        <v>0</v>
      </c>
      <c r="BZ87" s="164">
        <v>0</v>
      </c>
      <c r="CA87" s="186">
        <v>3.6458218000000002E-7</v>
      </c>
      <c r="CB87" s="164">
        <v>0</v>
      </c>
      <c r="CC87" s="164">
        <v>0</v>
      </c>
      <c r="CD87" s="164">
        <v>0</v>
      </c>
      <c r="CE87"/>
      <c r="CF87" s="330">
        <v>0</v>
      </c>
      <c r="CG87" s="330">
        <v>0.71</v>
      </c>
      <c r="CH87" s="330">
        <v>3.5080616999999997E-4</v>
      </c>
      <c r="CI87" s="330">
        <v>3.0300000000000001E-3</v>
      </c>
      <c r="CJ87" s="329">
        <v>6.9473879999999998E-5</v>
      </c>
      <c r="CK87" s="330">
        <v>0</v>
      </c>
      <c r="CL87" s="330">
        <v>0</v>
      </c>
      <c r="CM87" s="330">
        <v>1.8516663000000001E-4</v>
      </c>
      <c r="CN87" s="330">
        <v>0</v>
      </c>
      <c r="CO87" s="330">
        <v>0</v>
      </c>
      <c r="CP87"/>
      <c r="CQ87">
        <v>0.1065</v>
      </c>
      <c r="CR87">
        <v>3.307084183725862E-2</v>
      </c>
      <c r="CS87">
        <v>3.138747510673412E-2</v>
      </c>
      <c r="CT87">
        <v>3.138747510673412E-2</v>
      </c>
      <c r="CU87">
        <v>0</v>
      </c>
      <c r="CV87" s="136" t="s">
        <v>977</v>
      </c>
      <c r="CW87" s="372" t="s">
        <v>5932</v>
      </c>
      <c r="CX87" s="32"/>
      <c r="CY87" s="32"/>
      <c r="CZ87" s="32"/>
      <c r="DA87" s="236"/>
      <c r="DB87"/>
      <c r="DC87"/>
      <c r="DD87"/>
      <c r="DE87"/>
      <c r="DF87"/>
      <c r="DG87"/>
      <c r="DH87"/>
      <c r="DI87"/>
      <c r="DJ87"/>
      <c r="DK87"/>
      <c r="DL87"/>
    </row>
    <row r="88" spans="1:116" ht="14.4" x14ac:dyDescent="0.3">
      <c r="A88" t="s">
        <v>5933</v>
      </c>
      <c r="B88" s="113" t="s">
        <v>914</v>
      </c>
      <c r="C88" s="182" t="s">
        <v>980</v>
      </c>
      <c r="D88" s="40" t="s">
        <v>2552</v>
      </c>
      <c r="E88" s="181" t="s">
        <v>943</v>
      </c>
      <c r="F88" s="184" t="s">
        <v>5934</v>
      </c>
      <c r="G88" s="184">
        <v>0.15912156554619999</v>
      </c>
      <c r="H88" s="184">
        <v>9.7343754190000013E-3</v>
      </c>
      <c r="I88" s="184">
        <v>2.63001007972E-2</v>
      </c>
      <c r="J88" s="328">
        <v>5.9665093300000005E-3</v>
      </c>
      <c r="K88" s="184">
        <v>0.11712058</v>
      </c>
      <c r="L88" s="184">
        <v>2.3547973E-2</v>
      </c>
      <c r="M88" s="331">
        <v>2.6558110000000001E-3</v>
      </c>
      <c r="N88" s="184">
        <v>2.2475071000000002E-3</v>
      </c>
      <c r="O88" s="331">
        <v>6.8338862E-3</v>
      </c>
      <c r="P88" s="331">
        <v>1.5077758999999999E-5</v>
      </c>
      <c r="Q88" s="331">
        <v>6.3790435999999998E-4</v>
      </c>
      <c r="R88" s="331">
        <v>9.0966131999999997E-5</v>
      </c>
      <c r="S88" s="331">
        <v>1.1944803E-4</v>
      </c>
      <c r="T88" s="331">
        <v>0</v>
      </c>
      <c r="U88" s="331">
        <v>5.8470613000000003E-3</v>
      </c>
      <c r="V88" s="331">
        <v>5.3506652000000003E-6</v>
      </c>
      <c r="W88" s="331">
        <v>0</v>
      </c>
      <c r="X88" s="331">
        <v>0</v>
      </c>
      <c r="Y88"/>
      <c r="Z88" s="288">
        <v>0.78080386666666668</v>
      </c>
      <c r="AA88"/>
      <c r="AB88" s="164">
        <v>6.7708494999999997</v>
      </c>
      <c r="AC88" s="164">
        <v>4.1426702999999998</v>
      </c>
      <c r="AD88" s="164">
        <v>0.61992289</v>
      </c>
      <c r="AE88" s="164">
        <v>0</v>
      </c>
      <c r="AF88" s="164">
        <v>0.13359757999999999</v>
      </c>
      <c r="AG88" s="164">
        <v>0.24522785999999999</v>
      </c>
      <c r="AH88" s="164">
        <v>1.6294309</v>
      </c>
      <c r="AI88"/>
      <c r="AJ88" s="185">
        <v>2.0259205999999998E-2</v>
      </c>
      <c r="AK88" s="185">
        <v>1.9321301999999999E-2</v>
      </c>
      <c r="AL88" s="185">
        <v>7.3116727999999998E-4</v>
      </c>
      <c r="AM88" s="185">
        <v>2.0673642000000001E-4</v>
      </c>
      <c r="AN88" s="176">
        <v>1.1583514000000001E-6</v>
      </c>
      <c r="AO88" s="176">
        <v>2.7040209999999998E-9</v>
      </c>
      <c r="AP88" s="176">
        <v>2.895468E-2</v>
      </c>
      <c r="AQ88" s="192">
        <v>7.2466297999999999E-7</v>
      </c>
      <c r="AR88" s="192">
        <v>2.1864868999999998E-9</v>
      </c>
      <c r="AS88" s="192">
        <v>5.9737760999999999E-14</v>
      </c>
      <c r="AT88" s="192">
        <v>2.9791378000000002E-11</v>
      </c>
      <c r="AU88" s="192">
        <v>0</v>
      </c>
      <c r="AV88" s="192">
        <v>8.1497455999999995E-11</v>
      </c>
      <c r="AW88" s="192">
        <v>4.3333062E-7</v>
      </c>
      <c r="AX88" s="192">
        <v>1.6588785000000001E-11</v>
      </c>
      <c r="AY88" s="192">
        <v>5.0009208999999998E-10</v>
      </c>
      <c r="AZ88" s="192">
        <v>4.2904700000000001E-13</v>
      </c>
      <c r="BA88" s="192">
        <v>0</v>
      </c>
      <c r="BB88" s="192">
        <v>3.6323757999999998E-13</v>
      </c>
      <c r="BC88" s="192">
        <v>5.7314764999999998E-16</v>
      </c>
      <c r="BD88" s="192">
        <v>6.9406970000000001E-16</v>
      </c>
      <c r="BE88" s="192">
        <v>6.0024379999999998E-11</v>
      </c>
      <c r="BF88" s="192">
        <v>1.8652833000000001E-10</v>
      </c>
      <c r="BG88" s="192">
        <v>0</v>
      </c>
      <c r="BH88" s="192">
        <v>1.2700511999999999E-5</v>
      </c>
      <c r="BI88" s="193">
        <v>2.8941979999999999E-2</v>
      </c>
      <c r="BJ88" s="192">
        <v>0</v>
      </c>
      <c r="BK88" s="192">
        <v>0</v>
      </c>
      <c r="BL88" s="192">
        <v>0</v>
      </c>
      <c r="BM88"/>
      <c r="BN88" s="186">
        <v>5.2063059999999997E-5</v>
      </c>
      <c r="BO88" s="186">
        <v>3.4554272999999999E-6</v>
      </c>
      <c r="BP88" s="186">
        <v>2.1770882999999999E-5</v>
      </c>
      <c r="BQ88" s="186">
        <v>1.1564513E-8</v>
      </c>
      <c r="BR88" s="186">
        <v>9.0037337999999997E-6</v>
      </c>
      <c r="BS88" s="186">
        <v>1.5025684E-8</v>
      </c>
      <c r="BT88" s="186">
        <v>0</v>
      </c>
      <c r="BU88" s="186">
        <v>2.2805754E-8</v>
      </c>
      <c r="BV88" s="186">
        <v>5.1127891000000001E-8</v>
      </c>
      <c r="BW88" s="186">
        <v>4.2760683999999997E-7</v>
      </c>
      <c r="BX88" s="186">
        <v>0</v>
      </c>
      <c r="BY88" s="186">
        <v>0</v>
      </c>
      <c r="BZ88" s="186">
        <v>5.4472522999999998E-8</v>
      </c>
      <c r="CA88" s="186">
        <v>6.5255894000000003E-7</v>
      </c>
      <c r="CB88" s="186">
        <v>5.8781331999999998E-6</v>
      </c>
      <c r="CC88" s="186">
        <v>1.0719721000000001E-5</v>
      </c>
      <c r="CD88" s="186">
        <v>0</v>
      </c>
      <c r="CE88"/>
      <c r="CF88" s="329">
        <v>4.6106286999999998E-8</v>
      </c>
      <c r="CG88" s="330">
        <v>0.78067799999999998</v>
      </c>
      <c r="CH88" s="330">
        <v>8.3416999E-4</v>
      </c>
      <c r="CI88" s="330">
        <v>2.3676916000000001E-3</v>
      </c>
      <c r="CJ88" s="329">
        <v>1.7339533E-4</v>
      </c>
      <c r="CK88" s="329">
        <v>1.6646000000000001E-10</v>
      </c>
      <c r="CL88" s="329">
        <v>1.9348649000000001E-8</v>
      </c>
      <c r="CM88" s="330">
        <v>1.5154845000000001E-4</v>
      </c>
      <c r="CN88" s="330">
        <v>7.4003513000000002E-4</v>
      </c>
      <c r="CO88" s="330">
        <v>0.40635102000000001</v>
      </c>
      <c r="CP88"/>
      <c r="CQ88">
        <v>0.11712058</v>
      </c>
      <c r="CR88">
        <v>3.6029125550999991E-2</v>
      </c>
      <c r="CS88">
        <v>2.6294750132E-2</v>
      </c>
      <c r="CT88">
        <v>2.63001007972E-2</v>
      </c>
      <c r="CU88">
        <v>5.9665093300000005E-3</v>
      </c>
      <c r="CV88" s="136" t="s">
        <v>977</v>
      </c>
      <c r="CW88" s="372" t="s">
        <v>5932</v>
      </c>
      <c r="CY88" s="41"/>
      <c r="CZ88" s="41"/>
      <c r="DA88" s="236"/>
      <c r="DB88" s="37"/>
      <c r="DC88"/>
      <c r="DD88"/>
      <c r="DE88"/>
      <c r="DF88"/>
      <c r="DG88"/>
      <c r="DH88"/>
      <c r="DI88"/>
      <c r="DJ88"/>
      <c r="DK88"/>
      <c r="DL88"/>
    </row>
    <row r="89" spans="1:116" ht="14.4" x14ac:dyDescent="0.3">
      <c r="A89" t="s">
        <v>5935</v>
      </c>
      <c r="B89" s="113" t="s">
        <v>914</v>
      </c>
      <c r="C89" s="182" t="s">
        <v>981</v>
      </c>
      <c r="D89" s="40" t="s">
        <v>2552</v>
      </c>
      <c r="E89" s="181" t="s">
        <v>943</v>
      </c>
      <c r="F89" s="184" t="s">
        <v>5936</v>
      </c>
      <c r="G89" s="184">
        <v>1.98388236533</v>
      </c>
      <c r="H89" s="184">
        <v>8.1535631689999999E-2</v>
      </c>
      <c r="I89" s="184">
        <v>0.11465504830999999</v>
      </c>
      <c r="J89" s="328">
        <v>2.235208533E-2</v>
      </c>
      <c r="K89" s="184">
        <v>1.7653395999999999</v>
      </c>
      <c r="L89" s="184">
        <v>4.1721823999999998E-2</v>
      </c>
      <c r="M89" s="184">
        <v>6.6874177000000007E-2</v>
      </c>
      <c r="N89" s="184">
        <v>7.0670620000000003E-2</v>
      </c>
      <c r="O89" s="184">
        <v>8.9124640999999998E-3</v>
      </c>
      <c r="P89" s="331">
        <v>1.0417353999999999E-3</v>
      </c>
      <c r="Q89" s="331">
        <v>9.1081218999999999E-4</v>
      </c>
      <c r="R89" s="331">
        <v>5.9864339000000001E-3</v>
      </c>
      <c r="S89" s="331">
        <v>2.2338394000000002E-3</v>
      </c>
      <c r="T89" s="331">
        <v>2.6467685999999999E-5</v>
      </c>
      <c r="U89" s="331">
        <v>1.9568597E-2</v>
      </c>
      <c r="V89" s="331">
        <v>4.6145724E-5</v>
      </c>
      <c r="W89" s="331">
        <v>5.4964892999999999E-4</v>
      </c>
      <c r="X89" s="331">
        <v>0</v>
      </c>
      <c r="Y89"/>
      <c r="Z89" s="288">
        <v>11.768930666666666</v>
      </c>
      <c r="AA89"/>
      <c r="AB89" s="164">
        <v>174.91564</v>
      </c>
      <c r="AC89" s="164">
        <v>171.23112</v>
      </c>
      <c r="AD89" s="164">
        <v>2.4117739999999999</v>
      </c>
      <c r="AE89" s="164">
        <v>0</v>
      </c>
      <c r="AF89" s="164">
        <v>0.12409792</v>
      </c>
      <c r="AG89" s="164">
        <v>0.67367073</v>
      </c>
      <c r="AH89" s="164">
        <v>0.47497673000000001</v>
      </c>
      <c r="AI89"/>
      <c r="AJ89" s="185">
        <v>0.21880421999999999</v>
      </c>
      <c r="AK89" s="185">
        <v>0.19736798999999999</v>
      </c>
      <c r="AL89" s="185">
        <v>9.2839815999999995E-3</v>
      </c>
      <c r="AM89" s="185">
        <v>1.2152242000000001E-2</v>
      </c>
      <c r="AN89" s="176">
        <v>1.1832613E-5</v>
      </c>
      <c r="AO89" s="176">
        <v>3.4334252000000003E-8</v>
      </c>
      <c r="AP89" s="176">
        <v>1.7019947</v>
      </c>
      <c r="AQ89" s="192">
        <v>1.0921612E-5</v>
      </c>
      <c r="AR89" s="192">
        <v>3.2953140999999999E-8</v>
      </c>
      <c r="AS89" s="192">
        <v>9.0032682E-13</v>
      </c>
      <c r="AT89" s="192">
        <v>6.3756029E-14</v>
      </c>
      <c r="AU89" s="192">
        <v>0</v>
      </c>
      <c r="AV89" s="192">
        <v>1.8954244999999998E-9</v>
      </c>
      <c r="AW89" s="192">
        <v>8.9722845999999997E-7</v>
      </c>
      <c r="AX89" s="192">
        <v>4.3207568000000001E-10</v>
      </c>
      <c r="AY89" s="192">
        <v>8.8276749000000003E-10</v>
      </c>
      <c r="AZ89" s="192">
        <v>7.2954993E-16</v>
      </c>
      <c r="BA89" s="192">
        <v>1.0819617E-17</v>
      </c>
      <c r="BB89" s="192">
        <v>5.1906820999999999E-13</v>
      </c>
      <c r="BC89" s="192">
        <v>3.6092884999999999E-14</v>
      </c>
      <c r="BD89" s="192">
        <v>7.9566183999999998E-15</v>
      </c>
      <c r="BE89" s="192">
        <v>1.4374606999999999E-10</v>
      </c>
      <c r="BF89" s="192">
        <v>1.0777378E-9</v>
      </c>
      <c r="BG89" s="192">
        <v>6.0960516999999996E-22</v>
      </c>
      <c r="BH89" s="193">
        <v>1.8987852E-4</v>
      </c>
      <c r="BI89" s="193">
        <v>1.7018047999999999</v>
      </c>
      <c r="BJ89" s="192">
        <v>1.0656E-8</v>
      </c>
      <c r="BK89" s="192">
        <v>6.4799999999999999E-11</v>
      </c>
      <c r="BL89" s="192">
        <v>2.8991999999999999E-15</v>
      </c>
      <c r="BM89"/>
      <c r="BN89" s="164">
        <v>5.7757855999999996E-4</v>
      </c>
      <c r="BO89" s="186">
        <v>6.0867708999999998E-6</v>
      </c>
      <c r="BP89" s="164">
        <v>3.2814901999999999E-4</v>
      </c>
      <c r="BQ89" s="186">
        <v>7.3508943999999998E-7</v>
      </c>
      <c r="BR89" s="186">
        <v>1.2966166999999999E-5</v>
      </c>
      <c r="BS89" s="186">
        <v>1.3122564000000001E-9</v>
      </c>
      <c r="BT89" s="186">
        <v>1.7891665000000001E-11</v>
      </c>
      <c r="BU89" s="186">
        <v>1.9763773000000001E-9</v>
      </c>
      <c r="BV89" s="186">
        <v>1.4485418999999999E-6</v>
      </c>
      <c r="BW89" s="186">
        <v>9.1098993000000004E-7</v>
      </c>
      <c r="BX89" s="186">
        <v>0</v>
      </c>
      <c r="BY89" s="186">
        <v>1.3480641000000001E-18</v>
      </c>
      <c r="BZ89" s="186">
        <v>1.1038141E-14</v>
      </c>
      <c r="CA89" s="186">
        <v>1.3904061E-5</v>
      </c>
      <c r="CB89" s="164">
        <v>2.1184460999999999E-4</v>
      </c>
      <c r="CC89" s="186">
        <v>2.4851666E-10</v>
      </c>
      <c r="CD89" s="186">
        <v>1.5297463999999999E-6</v>
      </c>
      <c r="CE89"/>
      <c r="CF89" s="329">
        <v>9.3428329000000007E-15</v>
      </c>
      <c r="CG89" s="330">
        <v>11.768895000000001</v>
      </c>
      <c r="CH89" s="330">
        <v>4.3828140999999999E-4</v>
      </c>
      <c r="CI89" s="330">
        <v>4.1648184E-3</v>
      </c>
      <c r="CJ89" s="330">
        <v>4.5435294999999999E-3</v>
      </c>
      <c r="CK89" s="329">
        <v>2.4789791999999998E-10</v>
      </c>
      <c r="CL89" s="329">
        <v>2.8905067000000001E-8</v>
      </c>
      <c r="CM89" s="330">
        <v>4.7669919000000002E-4</v>
      </c>
      <c r="CN89" s="330">
        <v>3.0277437000000001E-2</v>
      </c>
      <c r="CO89" s="330">
        <v>23.348282999999999</v>
      </c>
      <c r="CP89"/>
      <c r="CQ89">
        <v>1.7653395999999999</v>
      </c>
      <c r="CR89">
        <v>0.19611806659</v>
      </c>
      <c r="CS89">
        <v>0.11513208383</v>
      </c>
      <c r="CT89">
        <v>0.11465504831000001</v>
      </c>
      <c r="CU89">
        <v>2.18024364E-2</v>
      </c>
      <c r="CV89" s="138" t="s">
        <v>982</v>
      </c>
      <c r="CW89" s="372" t="s">
        <v>5937</v>
      </c>
      <c r="CY89" s="41"/>
      <c r="CZ89" s="41"/>
      <c r="DA89" s="236"/>
      <c r="DB89" s="37"/>
      <c r="DC89"/>
      <c r="DD89"/>
      <c r="DE89"/>
      <c r="DF89"/>
      <c r="DG89"/>
      <c r="DH89"/>
      <c r="DI89"/>
      <c r="DJ89"/>
      <c r="DK89"/>
      <c r="DL89"/>
    </row>
    <row r="90" spans="1:116" ht="14.4" x14ac:dyDescent="0.3">
      <c r="A90" t="s">
        <v>5938</v>
      </c>
      <c r="B90" s="113" t="s">
        <v>914</v>
      </c>
      <c r="C90" s="182" t="s">
        <v>983</v>
      </c>
      <c r="D90" s="40" t="s">
        <v>2552</v>
      </c>
      <c r="E90" s="181" t="s">
        <v>943</v>
      </c>
      <c r="F90" s="184" t="s">
        <v>5939</v>
      </c>
      <c r="G90" s="184">
        <v>4.6295249944960003E-2</v>
      </c>
      <c r="H90" s="184">
        <v>1.4396139437100001E-3</v>
      </c>
      <c r="I90" s="184">
        <v>2.6628016482E-3</v>
      </c>
      <c r="J90" s="328">
        <v>7.0476213530500003E-3</v>
      </c>
      <c r="K90" s="184">
        <v>3.5145213000000002E-2</v>
      </c>
      <c r="L90" s="184">
        <v>1.5593552E-3</v>
      </c>
      <c r="M90" s="331">
        <v>1.0376020000000001E-3</v>
      </c>
      <c r="N90" s="331">
        <v>1.1725772E-3</v>
      </c>
      <c r="O90" s="331">
        <v>2.5843972000000001E-4</v>
      </c>
      <c r="P90" s="331">
        <v>3.0051491000000001E-7</v>
      </c>
      <c r="Q90" s="331">
        <v>8.2965088000000007E-6</v>
      </c>
      <c r="R90" s="331">
        <v>7.7888126999999998E-6</v>
      </c>
      <c r="S90" s="331">
        <v>1.3445701E-4</v>
      </c>
      <c r="T90" s="331">
        <v>5.6554885000000002E-5</v>
      </c>
      <c r="U90" s="331">
        <v>6.9130598000000003E-3</v>
      </c>
      <c r="V90" s="331">
        <v>1.5007504999999999E-6</v>
      </c>
      <c r="W90" s="331">
        <v>1.0454304999999999E-7</v>
      </c>
      <c r="X90" s="331">
        <v>0</v>
      </c>
      <c r="Y90"/>
      <c r="Z90" s="288">
        <v>0.23430142000000001</v>
      </c>
      <c r="AA90"/>
      <c r="AB90" s="164">
        <v>4.2267457999999998</v>
      </c>
      <c r="AC90" s="164">
        <v>2.7194796000000001</v>
      </c>
      <c r="AD90" s="164">
        <v>0.82305611000000001</v>
      </c>
      <c r="AE90" s="164">
        <v>0</v>
      </c>
      <c r="AF90" s="164">
        <v>0.186199</v>
      </c>
      <c r="AG90" s="164">
        <v>0.32573691999999999</v>
      </c>
      <c r="AH90" s="164">
        <v>0.17227423</v>
      </c>
      <c r="AI90"/>
      <c r="AJ90" s="185">
        <v>4.4281155000000004E-3</v>
      </c>
      <c r="AK90" s="185">
        <v>4.1574791999999996E-3</v>
      </c>
      <c r="AL90" s="185">
        <v>1.8846984000000001E-4</v>
      </c>
      <c r="AM90" s="187">
        <v>8.2166534000000007E-5</v>
      </c>
      <c r="AN90" s="176">
        <v>2.4924935000000001E-7</v>
      </c>
      <c r="AO90" s="176">
        <v>6.9700384999999996E-10</v>
      </c>
      <c r="AP90" s="176">
        <v>1.1507918000000001E-2</v>
      </c>
      <c r="AQ90" s="192">
        <v>2.1743253E-7</v>
      </c>
      <c r="AR90" s="192">
        <v>6.5604640000000001E-10</v>
      </c>
      <c r="AS90" s="192">
        <v>1.7924125E-14</v>
      </c>
      <c r="AT90" s="192">
        <v>1.3623083000000001E-13</v>
      </c>
      <c r="AU90" s="192">
        <v>0</v>
      </c>
      <c r="AV90" s="192">
        <v>3.4945953999999997E-11</v>
      </c>
      <c r="AW90" s="192">
        <v>3.1777772999999999E-8</v>
      </c>
      <c r="AX90" s="192">
        <v>7.5985295999999993E-12</v>
      </c>
      <c r="AY90" s="192">
        <v>3.3334477000000002E-11</v>
      </c>
      <c r="AZ90" s="192">
        <v>1.5588673999999999E-15</v>
      </c>
      <c r="BA90" s="192">
        <v>2.3118838999999998E-17</v>
      </c>
      <c r="BB90" s="192">
        <v>4.7271616999999998E-15</v>
      </c>
      <c r="BC90" s="192">
        <v>1.7233428E-16</v>
      </c>
      <c r="BD90" s="192">
        <v>4.0288379999999999E-17</v>
      </c>
      <c r="BE90" s="192">
        <v>2.1990074E-13</v>
      </c>
      <c r="BF90" s="192">
        <v>3.7438493999999997E-12</v>
      </c>
      <c r="BG90" s="192">
        <v>1.3025752E-21</v>
      </c>
      <c r="BH90" s="192">
        <v>1.4960386999999999E-5</v>
      </c>
      <c r="BI90" s="193">
        <v>1.1492957999999999E-2</v>
      </c>
      <c r="BJ90" s="192">
        <v>0</v>
      </c>
      <c r="BK90" s="192">
        <v>0</v>
      </c>
      <c r="BL90" s="192">
        <v>0</v>
      </c>
      <c r="BM90"/>
      <c r="BN90" s="186">
        <v>1.1805738E-5</v>
      </c>
      <c r="BO90" s="186">
        <v>2.3132458E-7</v>
      </c>
      <c r="BP90" s="186">
        <v>6.5329453000000002E-6</v>
      </c>
      <c r="BQ90" s="186">
        <v>1.4583143E-9</v>
      </c>
      <c r="BR90" s="186">
        <v>3.6827242999999998E-7</v>
      </c>
      <c r="BS90" s="186">
        <v>2.8039665999999999E-9</v>
      </c>
      <c r="BT90" s="186">
        <v>3.8230052999999998E-11</v>
      </c>
      <c r="BU90" s="186">
        <v>4.2230284E-9</v>
      </c>
      <c r="BV90" s="186">
        <v>8.1218887E-10</v>
      </c>
      <c r="BW90" s="186">
        <v>7.4175256E-9</v>
      </c>
      <c r="BX90" s="186">
        <v>0</v>
      </c>
      <c r="BY90" s="186">
        <v>2.8804788E-18</v>
      </c>
      <c r="BZ90" s="186">
        <v>2.3585771000000001E-14</v>
      </c>
      <c r="CA90" s="186">
        <v>2.3889612999999999E-7</v>
      </c>
      <c r="CB90" s="186">
        <v>4.4170149999999996E-6</v>
      </c>
      <c r="CC90" s="186">
        <v>5.3088329000000001E-10</v>
      </c>
      <c r="CD90" s="186">
        <v>0</v>
      </c>
      <c r="CE90"/>
      <c r="CF90" s="329">
        <v>1.9963318E-14</v>
      </c>
      <c r="CG90" s="330">
        <v>0.23430179000000001</v>
      </c>
      <c r="CH90" s="330">
        <v>1.1619252E-4</v>
      </c>
      <c r="CI90" s="330">
        <v>1.58992E-4</v>
      </c>
      <c r="CJ90" s="329">
        <v>6.8375059999999999E-5</v>
      </c>
      <c r="CK90" s="329">
        <v>2.1670541000000001E-12</v>
      </c>
      <c r="CL90" s="329">
        <v>2.5352538E-10</v>
      </c>
      <c r="CM90" s="329">
        <v>1.4548826999999999E-5</v>
      </c>
      <c r="CN90" s="330">
        <v>9.4524913999999999E-5</v>
      </c>
      <c r="CO90" s="330">
        <v>0.17143369999999999</v>
      </c>
      <c r="CP90"/>
      <c r="CQ90">
        <v>3.5145213000000002E-2</v>
      </c>
      <c r="CR90">
        <v>4.0443599564099998E-3</v>
      </c>
      <c r="CS90">
        <v>2.60485055575E-3</v>
      </c>
      <c r="CT90">
        <v>2.6628016482E-3</v>
      </c>
      <c r="CU90">
        <v>7.0475168100000004E-3</v>
      </c>
      <c r="CV90" s="136" t="s">
        <v>984</v>
      </c>
      <c r="CW90" s="372" t="s">
        <v>5940</v>
      </c>
      <c r="CX90" s="32"/>
      <c r="CY90" s="41"/>
      <c r="CZ90" s="41"/>
      <c r="DA90" s="236"/>
      <c r="DB90" s="37"/>
      <c r="DC90"/>
      <c r="DD90"/>
      <c r="DE90"/>
      <c r="DF90"/>
      <c r="DG90"/>
      <c r="DH90"/>
      <c r="DI90"/>
      <c r="DJ90"/>
      <c r="DK90"/>
      <c r="DL90"/>
    </row>
    <row r="91" spans="1:116" ht="14.4" x14ac:dyDescent="0.3">
      <c r="A91" t="s">
        <v>5941</v>
      </c>
      <c r="B91" s="113" t="s">
        <v>914</v>
      </c>
      <c r="C91" s="182" t="s">
        <v>985</v>
      </c>
      <c r="D91" s="40" t="s">
        <v>2552</v>
      </c>
      <c r="E91" s="181" t="s">
        <v>943</v>
      </c>
      <c r="F91" s="184" t="s">
        <v>5942</v>
      </c>
      <c r="G91" s="184">
        <v>6.7565717784959997E-2</v>
      </c>
      <c r="H91" s="184">
        <v>2.0619364437100001E-3</v>
      </c>
      <c r="I91" s="184">
        <v>3.8433767481999997E-3</v>
      </c>
      <c r="J91" s="328">
        <v>1.023822559305E-2</v>
      </c>
      <c r="K91" s="184">
        <v>5.1422178999999998E-2</v>
      </c>
      <c r="L91" s="184">
        <v>2.2785135E-3</v>
      </c>
      <c r="M91" s="331">
        <v>1.4990188E-3</v>
      </c>
      <c r="N91" s="331">
        <v>1.7013941E-3</v>
      </c>
      <c r="O91" s="331">
        <v>3.5194532000000001E-4</v>
      </c>
      <c r="P91" s="331">
        <v>3.0051491000000001E-7</v>
      </c>
      <c r="Q91" s="331">
        <v>8.2965088000000007E-6</v>
      </c>
      <c r="R91" s="331">
        <v>7.7888126999999998E-6</v>
      </c>
      <c r="S91" s="331">
        <v>1.9547805E-4</v>
      </c>
      <c r="T91" s="331">
        <v>5.6554885000000002E-5</v>
      </c>
      <c r="U91" s="331">
        <v>1.0042643E-2</v>
      </c>
      <c r="V91" s="331">
        <v>1.5007504999999999E-6</v>
      </c>
      <c r="W91" s="331">
        <v>1.0454304999999999E-7</v>
      </c>
      <c r="X91" s="331">
        <v>0</v>
      </c>
      <c r="Y91"/>
      <c r="Z91" s="288">
        <v>0.34281452666666667</v>
      </c>
      <c r="AA91"/>
      <c r="AB91" s="164">
        <v>6.1859777999999999</v>
      </c>
      <c r="AC91" s="164">
        <v>3.9714426</v>
      </c>
      <c r="AD91" s="164">
        <v>1.2101891</v>
      </c>
      <c r="AE91" s="164">
        <v>0</v>
      </c>
      <c r="AF91" s="164">
        <v>0.27264762999999997</v>
      </c>
      <c r="AG91" s="164">
        <v>0.47840075999999998</v>
      </c>
      <c r="AH91" s="164">
        <v>0.25329765999999998</v>
      </c>
      <c r="AI91"/>
      <c r="AJ91" s="185">
        <v>6.4741896000000002E-3</v>
      </c>
      <c r="AK91" s="185">
        <v>6.0797096999999998E-3</v>
      </c>
      <c r="AL91" s="185">
        <v>2.7561707999999998E-4</v>
      </c>
      <c r="AM91" s="185">
        <v>1.1886284000000001E-4</v>
      </c>
      <c r="AN91" s="176">
        <v>3.6449098999999999E-7</v>
      </c>
      <c r="AO91" s="176">
        <v>1.0192938999999999E-9</v>
      </c>
      <c r="AP91" s="176">
        <v>1.6647457000000001E-2</v>
      </c>
      <c r="AQ91" s="192">
        <v>3.1813269000000002E-7</v>
      </c>
      <c r="AR91" s="192">
        <v>9.5988308000000007E-10</v>
      </c>
      <c r="AS91" s="192">
        <v>2.6225377000000002E-14</v>
      </c>
      <c r="AT91" s="192">
        <v>1.3623083000000001E-13</v>
      </c>
      <c r="AU91" s="192">
        <v>0</v>
      </c>
      <c r="AV91" s="192">
        <v>4.9116864E-11</v>
      </c>
      <c r="AW91" s="192">
        <v>4.6305082000000003E-8</v>
      </c>
      <c r="AX91" s="192">
        <v>1.0830188E-11</v>
      </c>
      <c r="AY91" s="192">
        <v>4.8547923E-11</v>
      </c>
      <c r="AZ91" s="192">
        <v>1.5588673999999999E-15</v>
      </c>
      <c r="BA91" s="192">
        <v>2.3118838999999998E-17</v>
      </c>
      <c r="BB91" s="192">
        <v>4.7271616999999998E-15</v>
      </c>
      <c r="BC91" s="192">
        <v>1.7233428E-16</v>
      </c>
      <c r="BD91" s="192">
        <v>4.0288379999999999E-17</v>
      </c>
      <c r="BE91" s="192">
        <v>2.1990074E-13</v>
      </c>
      <c r="BF91" s="192">
        <v>3.7438493999999997E-12</v>
      </c>
      <c r="BG91" s="192">
        <v>1.3025752E-21</v>
      </c>
      <c r="BH91" s="192">
        <v>2.1813498000000002E-5</v>
      </c>
      <c r="BI91" s="193">
        <v>1.6625643999999998E-2</v>
      </c>
      <c r="BJ91" s="192">
        <v>0</v>
      </c>
      <c r="BK91" s="192">
        <v>0</v>
      </c>
      <c r="BL91" s="192">
        <v>0</v>
      </c>
      <c r="BM91"/>
      <c r="BN91" s="186">
        <v>1.7259745E-5</v>
      </c>
      <c r="BO91" s="186">
        <v>3.3621068E-7</v>
      </c>
      <c r="BP91" s="186">
        <v>9.5585785999999997E-6</v>
      </c>
      <c r="BQ91" s="186">
        <v>1.7100772999999999E-9</v>
      </c>
      <c r="BR91" s="186">
        <v>5.3836571999999996E-7</v>
      </c>
      <c r="BS91" s="186">
        <v>2.8039665999999999E-9</v>
      </c>
      <c r="BT91" s="186">
        <v>3.8230052999999998E-11</v>
      </c>
      <c r="BU91" s="186">
        <v>4.2230282999999999E-9</v>
      </c>
      <c r="BV91" s="186">
        <v>8.1218887E-10</v>
      </c>
      <c r="BW91" s="186">
        <v>8.1855326999999996E-9</v>
      </c>
      <c r="BX91" s="186">
        <v>0</v>
      </c>
      <c r="BY91" s="186">
        <v>2.8804788E-18</v>
      </c>
      <c r="BZ91" s="186">
        <v>2.3585771000000001E-14</v>
      </c>
      <c r="CA91" s="186">
        <v>3.4679083999999997E-7</v>
      </c>
      <c r="CB91" s="186">
        <v>6.4614956E-6</v>
      </c>
      <c r="CC91" s="186">
        <v>5.3096066999999998E-10</v>
      </c>
      <c r="CD91" s="186">
        <v>0</v>
      </c>
      <c r="CE91"/>
      <c r="CF91" s="329">
        <v>1.9963318E-14</v>
      </c>
      <c r="CG91" s="330">
        <v>0.34281488999999998</v>
      </c>
      <c r="CH91" s="330">
        <v>1.1619252E-4</v>
      </c>
      <c r="CI91" s="330">
        <v>2.3075354E-4</v>
      </c>
      <c r="CJ91" s="329">
        <v>9.9731298E-5</v>
      </c>
      <c r="CK91" s="329">
        <v>2.1670541000000001E-12</v>
      </c>
      <c r="CL91" s="329">
        <v>2.5352538E-10</v>
      </c>
      <c r="CM91" s="329">
        <v>2.1266064000000001E-5</v>
      </c>
      <c r="CN91" s="330">
        <v>9.4524913999999999E-5</v>
      </c>
      <c r="CO91" s="330">
        <v>0.24832710999999999</v>
      </c>
      <c r="CP91"/>
      <c r="CQ91">
        <v>5.1422178999999998E-2</v>
      </c>
      <c r="CR91">
        <v>5.8472575564099995E-3</v>
      </c>
      <c r="CS91">
        <v>3.7854256557499997E-3</v>
      </c>
      <c r="CT91">
        <v>3.8433767482000001E-3</v>
      </c>
      <c r="CU91">
        <v>1.023812105E-2</v>
      </c>
      <c r="CV91" s="139" t="s">
        <v>982</v>
      </c>
      <c r="CW91" s="372" t="s">
        <v>5943</v>
      </c>
      <c r="CY91" s="41"/>
      <c r="CZ91" s="41"/>
      <c r="DA91" s="236"/>
      <c r="DB91" s="37"/>
      <c r="DC91"/>
      <c r="DD91"/>
      <c r="DE91"/>
      <c r="DF91"/>
      <c r="DG91"/>
      <c r="DH91"/>
      <c r="DI91"/>
      <c r="DJ91"/>
      <c r="DK91"/>
      <c r="DL91"/>
    </row>
    <row r="92" spans="1:116" ht="14.4" x14ac:dyDescent="0.3">
      <c r="A92" t="s">
        <v>5944</v>
      </c>
      <c r="B92" s="113" t="s">
        <v>914</v>
      </c>
      <c r="C92" s="182" t="s">
        <v>5945</v>
      </c>
      <c r="D92" s="40" t="s">
        <v>2552</v>
      </c>
      <c r="E92" s="181" t="s">
        <v>943</v>
      </c>
      <c r="F92" s="184" t="s">
        <v>5946</v>
      </c>
      <c r="G92" s="184">
        <v>5.3888729509999997</v>
      </c>
      <c r="H92" s="184">
        <v>0.15766540300000001</v>
      </c>
      <c r="I92" s="184">
        <v>0.29909871999999998</v>
      </c>
      <c r="J92" s="328">
        <v>0.80833962800000003</v>
      </c>
      <c r="K92" s="184">
        <v>4.1237691999999999</v>
      </c>
      <c r="L92" s="184">
        <v>0.18219874999999999</v>
      </c>
      <c r="M92" s="331">
        <v>0.11689997000000001</v>
      </c>
      <c r="N92" s="331">
        <v>0.13397576</v>
      </c>
      <c r="O92" s="331">
        <v>2.3689643E-2</v>
      </c>
      <c r="P92" s="331">
        <v>0</v>
      </c>
      <c r="Q92" s="331">
        <v>0</v>
      </c>
      <c r="R92" s="331">
        <v>0</v>
      </c>
      <c r="S92" s="331">
        <v>1.5459677999999999E-2</v>
      </c>
      <c r="T92" s="331">
        <v>0</v>
      </c>
      <c r="U92" s="331">
        <v>0.79287995</v>
      </c>
      <c r="V92" s="331">
        <v>0</v>
      </c>
      <c r="W92" s="331">
        <v>0</v>
      </c>
      <c r="X92" s="331">
        <v>0</v>
      </c>
      <c r="Y92"/>
      <c r="Z92" s="288">
        <v>27.491794666666667</v>
      </c>
      <c r="AA92"/>
      <c r="AB92" s="164">
        <v>496.37142999999998</v>
      </c>
      <c r="AC92" s="164">
        <v>317.18484999999998</v>
      </c>
      <c r="AD92" s="164">
        <v>98.080151999999998</v>
      </c>
      <c r="AE92" s="164">
        <v>0</v>
      </c>
      <c r="AF92" s="164">
        <v>21.901761</v>
      </c>
      <c r="AG92" s="164">
        <v>38.677385999999998</v>
      </c>
      <c r="AH92" s="164">
        <v>20.527286</v>
      </c>
      <c r="AI92"/>
      <c r="AJ92" s="185">
        <v>0.51837286999999999</v>
      </c>
      <c r="AK92" s="185">
        <v>0.48699711000000001</v>
      </c>
      <c r="AL92" s="185">
        <v>2.2078753999999999E-2</v>
      </c>
      <c r="AM92" s="185">
        <v>9.2970100999999992E-3</v>
      </c>
      <c r="AN92" s="176">
        <v>2.9196468999999999E-5</v>
      </c>
      <c r="AO92" s="176">
        <v>8.1652195000000001E-8</v>
      </c>
      <c r="AP92" s="176">
        <v>1.3021023</v>
      </c>
      <c r="AQ92" s="192">
        <v>2.5512384999999999E-5</v>
      </c>
      <c r="AR92" s="192">
        <v>7.6977023999999996E-8</v>
      </c>
      <c r="AS92" s="192">
        <v>2.1031223000000001E-12</v>
      </c>
      <c r="AT92" s="192">
        <v>0</v>
      </c>
      <c r="AU92" s="192">
        <v>0</v>
      </c>
      <c r="AV92" s="192">
        <v>3.5902001999999999E-9</v>
      </c>
      <c r="AW92" s="192">
        <v>3.6804938000000001E-6</v>
      </c>
      <c r="AX92" s="192">
        <v>8.1874077999999997E-10</v>
      </c>
      <c r="AY92" s="192">
        <v>3.8543268000000001E-9</v>
      </c>
      <c r="AZ92" s="192">
        <v>0</v>
      </c>
      <c r="BA92" s="192">
        <v>0</v>
      </c>
      <c r="BB92" s="192">
        <v>0</v>
      </c>
      <c r="BC92" s="192">
        <v>0</v>
      </c>
      <c r="BD92" s="192">
        <v>0</v>
      </c>
      <c r="BE92" s="192">
        <v>0</v>
      </c>
      <c r="BF92" s="192">
        <v>0</v>
      </c>
      <c r="BG92" s="192">
        <v>0</v>
      </c>
      <c r="BH92" s="192">
        <v>1.7362356E-3</v>
      </c>
      <c r="BI92" s="193">
        <v>1.3003659999999999</v>
      </c>
      <c r="BJ92" s="192">
        <v>0</v>
      </c>
      <c r="BK92" s="192">
        <v>0</v>
      </c>
      <c r="BL92" s="192">
        <v>0</v>
      </c>
      <c r="BM92"/>
      <c r="BN92" s="186">
        <v>1.3817729E-3</v>
      </c>
      <c r="BO92" s="186">
        <v>2.6572892999999998E-5</v>
      </c>
      <c r="BP92" s="186">
        <v>7.6654417000000005E-4</v>
      </c>
      <c r="BQ92" s="186">
        <v>6.3784143E-8</v>
      </c>
      <c r="BR92" s="186">
        <v>4.3093134999999998E-5</v>
      </c>
      <c r="BS92" s="186">
        <v>0</v>
      </c>
      <c r="BT92" s="186">
        <v>0</v>
      </c>
      <c r="BU92" s="186">
        <v>0</v>
      </c>
      <c r="BV92" s="186">
        <v>0</v>
      </c>
      <c r="BW92" s="186">
        <v>1.9457460000000001E-7</v>
      </c>
      <c r="BX92" s="186">
        <v>0</v>
      </c>
      <c r="BY92" s="186">
        <v>0</v>
      </c>
      <c r="BZ92" s="186">
        <v>0</v>
      </c>
      <c r="CA92" s="186">
        <v>2.7335125E-5</v>
      </c>
      <c r="CB92" s="186">
        <v>5.1796915999999997E-4</v>
      </c>
      <c r="CC92" s="186">
        <v>1.9604790999999999E-11</v>
      </c>
      <c r="CD92" s="186">
        <v>0</v>
      </c>
      <c r="CE92"/>
      <c r="CF92" s="329">
        <v>0</v>
      </c>
      <c r="CG92" s="330">
        <v>27.491793999999999</v>
      </c>
      <c r="CH92" s="330">
        <v>0</v>
      </c>
      <c r="CI92" s="330">
        <v>1.8180787E-2</v>
      </c>
      <c r="CJ92" s="329">
        <v>7.9441029999999992E-3</v>
      </c>
      <c r="CK92" s="329">
        <v>0</v>
      </c>
      <c r="CL92" s="329">
        <v>0</v>
      </c>
      <c r="CM92" s="329">
        <v>1.701812E-3</v>
      </c>
      <c r="CN92" s="330">
        <v>0</v>
      </c>
      <c r="CO92" s="330">
        <v>19.480944999999998</v>
      </c>
      <c r="CP92"/>
      <c r="CQ92">
        <v>4.1237691999999999</v>
      </c>
      <c r="CR92">
        <v>0.45676412299999997</v>
      </c>
      <c r="CS92">
        <v>0.29909871999999998</v>
      </c>
      <c r="CT92">
        <v>0.29909871999999998</v>
      </c>
      <c r="CU92">
        <v>0.80833962800000003</v>
      </c>
      <c r="CV92" s="139"/>
      <c r="CW92" s="372" t="s">
        <v>5937</v>
      </c>
      <c r="CX92" s="32"/>
      <c r="CY92" s="41"/>
      <c r="CZ92" s="32"/>
      <c r="DA92" s="236"/>
      <c r="DB92"/>
      <c r="DC92"/>
      <c r="DD92"/>
      <c r="DE92"/>
      <c r="DF92"/>
      <c r="DG92"/>
      <c r="DH92"/>
      <c r="DI92"/>
      <c r="DJ92"/>
      <c r="DK92"/>
      <c r="DL92"/>
    </row>
    <row r="93" spans="1:116" ht="14.4" x14ac:dyDescent="0.3">
      <c r="A93" t="s">
        <v>5947</v>
      </c>
      <c r="B93" s="113" t="s">
        <v>914</v>
      </c>
      <c r="C93" s="182" t="s">
        <v>5948</v>
      </c>
      <c r="D93" s="40" t="s">
        <v>2552</v>
      </c>
      <c r="E93" s="181" t="s">
        <v>943</v>
      </c>
      <c r="F93" s="184" t="s">
        <v>5949</v>
      </c>
      <c r="G93" s="184">
        <v>0.18328635889866501</v>
      </c>
      <c r="H93" s="184">
        <v>7.7202066100000005E-3</v>
      </c>
      <c r="I93" s="184">
        <v>2.52168065942E-2</v>
      </c>
      <c r="J93" s="328">
        <v>5.9858592694465002E-2</v>
      </c>
      <c r="K93" s="184">
        <v>9.0490752999999993E-2</v>
      </c>
      <c r="L93" s="184">
        <v>1.6208727999999999E-2</v>
      </c>
      <c r="M93" s="331">
        <v>6.0678368999999999E-3</v>
      </c>
      <c r="N93" s="331">
        <v>6.9327789000000004E-3</v>
      </c>
      <c r="O93" s="331">
        <v>3.4965530999999999E-4</v>
      </c>
      <c r="P93" s="331">
        <v>2.8019207000000001E-4</v>
      </c>
      <c r="Q93" s="331">
        <v>1.5758033E-4</v>
      </c>
      <c r="R93" s="331">
        <v>5.9902683000000005E-4</v>
      </c>
      <c r="S93" s="331">
        <v>5.8331607000000001E-2</v>
      </c>
      <c r="T93" s="331">
        <v>2.3354222999999999E-3</v>
      </c>
      <c r="U93" s="331">
        <v>1.5269342E-3</v>
      </c>
      <c r="V93" s="331">
        <v>5.7925642E-6</v>
      </c>
      <c r="W93" s="331">
        <v>5.1494464999999997E-8</v>
      </c>
      <c r="X93" s="331">
        <v>0</v>
      </c>
      <c r="Y93"/>
      <c r="Z93" s="288">
        <v>0.60327168666666664</v>
      </c>
      <c r="AA93"/>
      <c r="AB93" s="164">
        <v>209.68532999999999</v>
      </c>
      <c r="AC93" s="164">
        <v>6.8475019000000001</v>
      </c>
      <c r="AD93" s="164">
        <v>7.3475311000000001E-2</v>
      </c>
      <c r="AE93" s="164">
        <v>0</v>
      </c>
      <c r="AF93" s="164">
        <v>4.9691444000000001E-3</v>
      </c>
      <c r="AG93" s="164">
        <v>202.72166000000001</v>
      </c>
      <c r="AH93" s="164">
        <v>3.7725008999999997E-2</v>
      </c>
      <c r="AI93"/>
      <c r="AJ93" s="185">
        <v>1.5139704E-2</v>
      </c>
      <c r="AK93" s="185">
        <v>1.4090323E-2</v>
      </c>
      <c r="AL93" s="185">
        <v>5.4758745999999999E-4</v>
      </c>
      <c r="AM93" s="185">
        <v>5.0179315E-4</v>
      </c>
      <c r="AN93" s="176">
        <v>8.4474360000000002E-7</v>
      </c>
      <c r="AO93" s="176">
        <v>2.0251015E-9</v>
      </c>
      <c r="AP93" s="176">
        <v>7.0279152999999997E-2</v>
      </c>
      <c r="AQ93" s="192">
        <v>5.5998672999999997E-7</v>
      </c>
      <c r="AR93" s="192">
        <v>1.6896177999999999E-9</v>
      </c>
      <c r="AS93" s="192">
        <v>4.6162586999999997E-14</v>
      </c>
      <c r="AT93" s="192">
        <v>6.8936364999999997E-12</v>
      </c>
      <c r="AU93" s="192">
        <v>0</v>
      </c>
      <c r="AV93" s="192">
        <v>2.7214819999999998E-10</v>
      </c>
      <c r="AW93" s="192">
        <v>1.8168478E-7</v>
      </c>
      <c r="AX93" s="192">
        <v>5.3607369000000003E-11</v>
      </c>
      <c r="AY93" s="192">
        <v>2.7459085999999998E-10</v>
      </c>
      <c r="AZ93" s="192">
        <v>5.9276007000000003E-12</v>
      </c>
      <c r="BA93" s="192">
        <v>1.1246782E-13</v>
      </c>
      <c r="BB93" s="192">
        <v>4.6738271999999999E-13</v>
      </c>
      <c r="BC93" s="192">
        <v>6.0856153E-13</v>
      </c>
      <c r="BD93" s="192">
        <v>1.2331359E-13</v>
      </c>
      <c r="BE93" s="192">
        <v>9.7133439999999995E-8</v>
      </c>
      <c r="BF93" s="192">
        <v>5.6596033E-9</v>
      </c>
      <c r="BG93" s="192">
        <v>6.4160562000000003E-22</v>
      </c>
      <c r="BH93" s="192">
        <v>2.8048908999999999E-3</v>
      </c>
      <c r="BI93" s="193">
        <v>6.7474261999999993E-2</v>
      </c>
      <c r="BJ93" s="192">
        <v>0</v>
      </c>
      <c r="BK93" s="192">
        <v>0</v>
      </c>
      <c r="BL93" s="192">
        <v>0</v>
      </c>
      <c r="BM93"/>
      <c r="BN93" s="186">
        <v>3.9046116999999999E-5</v>
      </c>
      <c r="BO93" s="186">
        <v>2.4530479000000002E-6</v>
      </c>
      <c r="BP93" s="186">
        <v>1.6820815000000001E-5</v>
      </c>
      <c r="BQ93" s="186">
        <v>7.2612169999999997E-8</v>
      </c>
      <c r="BR93" s="186">
        <v>1.4390495000000001E-6</v>
      </c>
      <c r="BS93" s="186">
        <v>6.7692141999999994E-8</v>
      </c>
      <c r="BT93" s="186">
        <v>1.4780021000000001E-7</v>
      </c>
      <c r="BU93" s="186">
        <v>9.6468191000000005E-8</v>
      </c>
      <c r="BV93" s="186">
        <v>3.7849397E-7</v>
      </c>
      <c r="BW93" s="186">
        <v>1.1884812000000001E-7</v>
      </c>
      <c r="BX93" s="186">
        <v>0</v>
      </c>
      <c r="BY93" s="186">
        <v>1.418829E-18</v>
      </c>
      <c r="BZ93" s="186">
        <v>1.1617574E-14</v>
      </c>
      <c r="CA93" s="186">
        <v>1.4138898999999999E-6</v>
      </c>
      <c r="CB93" s="186">
        <v>8.4346371999999999E-6</v>
      </c>
      <c r="CC93" s="186">
        <v>7.6027620999999996E-6</v>
      </c>
      <c r="CD93" s="186">
        <v>0</v>
      </c>
      <c r="CE93"/>
      <c r="CF93" s="329">
        <v>9.833273E-15</v>
      </c>
      <c r="CG93" s="330">
        <v>0.60319869999999998</v>
      </c>
      <c r="CH93" s="330">
        <v>3.2269788E-3</v>
      </c>
      <c r="CI93" s="330">
        <v>2.1820175999999998E-3</v>
      </c>
      <c r="CJ93" s="329">
        <v>3.5576233000000001E-4</v>
      </c>
      <c r="CK93" s="329">
        <v>4.3124045999999998E-8</v>
      </c>
      <c r="CL93" s="329">
        <v>7.4250801000000002E-9</v>
      </c>
      <c r="CM93" s="329">
        <v>6.5035180999999998E-5</v>
      </c>
      <c r="CN93" s="330">
        <v>0.60898067</v>
      </c>
      <c r="CO93" s="330">
        <v>0.92690563000000004</v>
      </c>
      <c r="CP93"/>
      <c r="CQ93">
        <v>9.0490752999999993E-2</v>
      </c>
      <c r="CR93">
        <v>3.0595798339999994E-2</v>
      </c>
      <c r="CS93">
        <v>2.2875643224465E-2</v>
      </c>
      <c r="CT93">
        <v>2.5216806594200003E-2</v>
      </c>
      <c r="CU93">
        <v>5.9858541200000004E-2</v>
      </c>
      <c r="CV93" s="139"/>
      <c r="CW93" s="372" t="s">
        <v>5937</v>
      </c>
      <c r="CX93" s="32"/>
      <c r="CY93" s="41"/>
      <c r="CZ93" s="32"/>
      <c r="DA93" s="236"/>
      <c r="DB93"/>
      <c r="DC93"/>
      <c r="DD93"/>
      <c r="DE93"/>
      <c r="DF93"/>
      <c r="DG93"/>
      <c r="DH93"/>
      <c r="DI93"/>
      <c r="DJ93"/>
      <c r="DK93"/>
      <c r="DL93"/>
    </row>
    <row r="94" spans="1:116" ht="14.4" x14ac:dyDescent="0.3">
      <c r="A94" t="s">
        <v>5950</v>
      </c>
      <c r="B94" s="113" t="s">
        <v>914</v>
      </c>
      <c r="C94" s="182" t="s">
        <v>5951</v>
      </c>
      <c r="D94" s="40" t="s">
        <v>2552</v>
      </c>
      <c r="E94" s="181" t="s">
        <v>943</v>
      </c>
      <c r="F94" s="184" t="s">
        <v>5952</v>
      </c>
      <c r="G94" s="184">
        <v>0.66140518749999999</v>
      </c>
      <c r="H94" s="184">
        <v>1.93511185E-2</v>
      </c>
      <c r="I94" s="184">
        <v>3.6709985000000001E-2</v>
      </c>
      <c r="J94" s="328">
        <v>9.9211843999999993E-2</v>
      </c>
      <c r="K94" s="184">
        <v>0.50613224000000001</v>
      </c>
      <c r="L94" s="184">
        <v>2.2362226999999998E-2</v>
      </c>
      <c r="M94" s="331">
        <v>1.4347758E-2</v>
      </c>
      <c r="N94" s="331">
        <v>1.6443561999999998E-2</v>
      </c>
      <c r="O94" s="331">
        <v>2.9075565000000001E-3</v>
      </c>
      <c r="P94" s="331">
        <v>0</v>
      </c>
      <c r="Q94" s="331">
        <v>0</v>
      </c>
      <c r="R94" s="331">
        <v>0</v>
      </c>
      <c r="S94" s="331">
        <v>1.8974490000000001E-3</v>
      </c>
      <c r="T94" s="331">
        <v>0</v>
      </c>
      <c r="U94" s="331">
        <v>9.7314394999999998E-2</v>
      </c>
      <c r="V94" s="331">
        <v>0</v>
      </c>
      <c r="W94" s="331">
        <v>0</v>
      </c>
      <c r="X94" s="331">
        <v>0</v>
      </c>
      <c r="Y94"/>
      <c r="Z94" s="288">
        <v>3.3742149333333336</v>
      </c>
      <c r="AA94"/>
      <c r="AB94" s="164">
        <v>60.922319999999999</v>
      </c>
      <c r="AC94" s="164">
        <v>38.929791999999999</v>
      </c>
      <c r="AD94" s="164">
        <v>12.037901</v>
      </c>
      <c r="AE94" s="164">
        <v>0</v>
      </c>
      <c r="AF94" s="164">
        <v>2.6881202000000002</v>
      </c>
      <c r="AG94" s="164">
        <v>4.7470822999999998</v>
      </c>
      <c r="AH94" s="164">
        <v>2.5194236000000001</v>
      </c>
      <c r="AI94"/>
      <c r="AJ94" s="185">
        <v>6.3622674000000004E-2</v>
      </c>
      <c r="AK94" s="185">
        <v>5.9771759000000001E-2</v>
      </c>
      <c r="AL94" s="185">
        <v>2.7098435000000001E-3</v>
      </c>
      <c r="AM94" s="185">
        <v>1.1410718000000001E-3</v>
      </c>
      <c r="AN94" s="176">
        <v>3.5834388E-6</v>
      </c>
      <c r="AO94" s="176">
        <v>1.002161E-8</v>
      </c>
      <c r="AP94" s="176">
        <v>0.15981397</v>
      </c>
      <c r="AQ94" s="192">
        <v>3.1312714E-6</v>
      </c>
      <c r="AR94" s="192">
        <v>9.4478016999999993E-9</v>
      </c>
      <c r="AS94" s="192">
        <v>2.5812743999999999E-13</v>
      </c>
      <c r="AT94" s="192">
        <v>0</v>
      </c>
      <c r="AU94" s="192">
        <v>0</v>
      </c>
      <c r="AV94" s="192">
        <v>4.4064447E-10</v>
      </c>
      <c r="AW94" s="192">
        <v>4.5172668999999999E-7</v>
      </c>
      <c r="AX94" s="192">
        <v>1.0048843000000001E-10</v>
      </c>
      <c r="AY94" s="192">
        <v>4.7306212999999999E-10</v>
      </c>
      <c r="AZ94" s="192">
        <v>0</v>
      </c>
      <c r="BA94" s="192">
        <v>0</v>
      </c>
      <c r="BB94" s="192">
        <v>0</v>
      </c>
      <c r="BC94" s="192">
        <v>0</v>
      </c>
      <c r="BD94" s="192">
        <v>0</v>
      </c>
      <c r="BE94" s="192">
        <v>0</v>
      </c>
      <c r="BF94" s="192">
        <v>0</v>
      </c>
      <c r="BG94" s="192">
        <v>0</v>
      </c>
      <c r="BH94" s="192">
        <v>2.1309747E-4</v>
      </c>
      <c r="BI94" s="193">
        <v>0.15960087000000001</v>
      </c>
      <c r="BJ94" s="192">
        <v>0</v>
      </c>
      <c r="BK94" s="192">
        <v>0</v>
      </c>
      <c r="BL94" s="192">
        <v>0</v>
      </c>
      <c r="BM94"/>
      <c r="BN94" s="186">
        <v>1.6959237E-4</v>
      </c>
      <c r="BO94" s="186">
        <v>3.2614332999999999E-6</v>
      </c>
      <c r="BP94" s="186">
        <v>9.4082064999999996E-5</v>
      </c>
      <c r="BQ94" s="186">
        <v>7.8285689E-9</v>
      </c>
      <c r="BR94" s="186">
        <v>5.2890509000000001E-6</v>
      </c>
      <c r="BS94" s="186">
        <v>0</v>
      </c>
      <c r="BT94" s="186">
        <v>0</v>
      </c>
      <c r="BU94" s="186">
        <v>0</v>
      </c>
      <c r="BV94" s="186">
        <v>0</v>
      </c>
      <c r="BW94" s="186">
        <v>2.3881180999999999E-8</v>
      </c>
      <c r="BX94" s="186">
        <v>0</v>
      </c>
      <c r="BY94" s="186">
        <v>0</v>
      </c>
      <c r="BZ94" s="186">
        <v>0</v>
      </c>
      <c r="CA94" s="186">
        <v>3.3549861E-6</v>
      </c>
      <c r="CB94" s="186">
        <v>6.3573124999999998E-5</v>
      </c>
      <c r="CC94" s="186">
        <v>2.4062008E-12</v>
      </c>
      <c r="CD94" s="186">
        <v>0</v>
      </c>
      <c r="CE94"/>
      <c r="CF94" s="329">
        <v>0</v>
      </c>
      <c r="CG94" s="330">
        <v>3.3742149000000001</v>
      </c>
      <c r="CH94" s="330">
        <v>0</v>
      </c>
      <c r="CI94" s="330">
        <v>2.2314252000000001E-3</v>
      </c>
      <c r="CJ94" s="329">
        <v>9.7502223000000003E-4</v>
      </c>
      <c r="CK94" s="329">
        <v>0</v>
      </c>
      <c r="CL94" s="329">
        <v>0</v>
      </c>
      <c r="CM94" s="329">
        <v>2.0887249E-4</v>
      </c>
      <c r="CN94" s="330">
        <v>0</v>
      </c>
      <c r="CO94" s="330">
        <v>2.3910005999999999</v>
      </c>
      <c r="CP94"/>
      <c r="CQ94">
        <v>0.50613224000000001</v>
      </c>
      <c r="CR94">
        <v>5.6061103499999994E-2</v>
      </c>
      <c r="CS94">
        <v>3.6709985000000001E-2</v>
      </c>
      <c r="CT94">
        <v>3.6709985000000001E-2</v>
      </c>
      <c r="CU94">
        <v>9.9211843999999993E-2</v>
      </c>
      <c r="CV94" s="139"/>
      <c r="CW94" s="372" t="s">
        <v>5937</v>
      </c>
      <c r="CX94" s="32"/>
      <c r="CY94" s="41"/>
      <c r="CZ94" s="32"/>
      <c r="DA94" s="236"/>
      <c r="DB94"/>
      <c r="DC94"/>
      <c r="DD94"/>
      <c r="DE94"/>
      <c r="DF94"/>
      <c r="DG94"/>
      <c r="DH94"/>
      <c r="DI94"/>
      <c r="DJ94"/>
      <c r="DK94"/>
      <c r="DL94"/>
    </row>
    <row r="95" spans="1:116" ht="14.4" x14ac:dyDescent="0.3">
      <c r="B95" s="113"/>
      <c r="C95" s="180"/>
      <c r="D95" s="37" t="s">
        <v>2553</v>
      </c>
      <c r="E95" s="181"/>
      <c r="F95"/>
      <c r="G95"/>
      <c r="H95"/>
      <c r="I95"/>
      <c r="J95" s="332"/>
      <c r="K95"/>
      <c r="L95"/>
      <c r="M95" s="39"/>
      <c r="N95" s="39"/>
      <c r="O95" s="39"/>
      <c r="P95" s="39"/>
      <c r="Q95" s="39"/>
      <c r="R95" s="39"/>
      <c r="S95" s="39"/>
      <c r="T95" s="39"/>
      <c r="U95" s="39"/>
      <c r="V95" s="39"/>
      <c r="W95" s="39"/>
      <c r="Y95"/>
      <c r="Z95"/>
      <c r="AA95"/>
      <c r="AB95"/>
      <c r="AC95"/>
      <c r="AD95"/>
      <c r="AE95"/>
      <c r="AF95"/>
      <c r="AG95"/>
      <c r="AH95"/>
      <c r="AI95"/>
      <c r="AJ95"/>
      <c r="AK95"/>
      <c r="AL95"/>
      <c r="AM95"/>
      <c r="AN95"/>
      <c r="AO95"/>
      <c r="AP95"/>
      <c r="BI95"/>
      <c r="BM95"/>
      <c r="BS95" s="39"/>
      <c r="BT95" s="39"/>
      <c r="BU95" s="39"/>
      <c r="BV95" s="39"/>
      <c r="BW95" s="39"/>
      <c r="BX95" s="39"/>
      <c r="BY95" s="39"/>
      <c r="BZ95" s="39"/>
      <c r="CA95" s="39"/>
      <c r="CB95" s="39"/>
      <c r="CC95" s="39"/>
      <c r="CD95" s="39"/>
      <c r="CE95"/>
      <c r="CF95" s="39"/>
      <c r="CG95"/>
      <c r="CH95"/>
      <c r="CI95"/>
      <c r="CJ95" s="39"/>
      <c r="CK95" s="39"/>
      <c r="CL95" s="39"/>
      <c r="CM95" s="39"/>
      <c r="CN95"/>
      <c r="CO95"/>
      <c r="CP95"/>
      <c r="CQ95"/>
      <c r="CR95"/>
      <c r="CS95"/>
      <c r="CT95"/>
      <c r="CU95"/>
      <c r="CV95" s="39"/>
      <c r="CW95" s="372"/>
      <c r="CX95" s="32"/>
      <c r="CY95" s="32"/>
      <c r="CZ95" s="32"/>
      <c r="DA95" s="236"/>
      <c r="DB95"/>
      <c r="DC95"/>
      <c r="DD95"/>
      <c r="DE95"/>
      <c r="DF95"/>
      <c r="DG95"/>
      <c r="DH95"/>
      <c r="DI95"/>
      <c r="DJ95"/>
      <c r="DK95"/>
      <c r="DL95"/>
    </row>
    <row r="96" spans="1:116" ht="14.4" x14ac:dyDescent="0.3">
      <c r="A96" s="39" t="s">
        <v>1760</v>
      </c>
      <c r="B96" s="113" t="s">
        <v>914</v>
      </c>
      <c r="C96" s="182" t="s">
        <v>986</v>
      </c>
      <c r="D96" s="40" t="s">
        <v>2553</v>
      </c>
      <c r="E96" s="181" t="s">
        <v>943</v>
      </c>
      <c r="F96" s="184" t="s">
        <v>3808</v>
      </c>
      <c r="G96" s="184">
        <v>0.35157524556523101</v>
      </c>
      <c r="H96" s="184">
        <v>2.3743730930000004E-5</v>
      </c>
      <c r="I96" s="184">
        <v>3.3176232110999999E-5</v>
      </c>
      <c r="J96" s="328">
        <v>5.0456021900000001E-6</v>
      </c>
      <c r="K96" s="331">
        <v>0.35151327999999998</v>
      </c>
      <c r="L96" s="331">
        <v>1.1900147999999999E-5</v>
      </c>
      <c r="M96" s="331">
        <v>1.9500251E-5</v>
      </c>
      <c r="N96" s="331">
        <v>2.0591577000000002E-5</v>
      </c>
      <c r="O96" s="331">
        <v>2.5782575999999999E-6</v>
      </c>
      <c r="P96" s="331">
        <v>3.0685842000000002E-7</v>
      </c>
      <c r="Q96" s="331">
        <v>2.6703790999999998E-7</v>
      </c>
      <c r="R96" s="331">
        <v>1.7624684E-6</v>
      </c>
      <c r="S96" s="331">
        <v>6.3188009000000003E-7</v>
      </c>
      <c r="T96" s="331">
        <v>0</v>
      </c>
      <c r="U96" s="331">
        <v>4.4137220999999999E-6</v>
      </c>
      <c r="V96" s="331">
        <v>1.3364711E-8</v>
      </c>
      <c r="W96" s="331">
        <v>0</v>
      </c>
      <c r="X96" s="331">
        <v>0</v>
      </c>
      <c r="Y96"/>
      <c r="Z96" s="288">
        <v>2.3434218666666666</v>
      </c>
      <c r="AA96"/>
      <c r="AB96" s="164">
        <v>5.0701314999999997E-2</v>
      </c>
      <c r="AC96" s="164">
        <v>4.9912742000000003E-2</v>
      </c>
      <c r="AD96" s="164">
        <v>5.4828845000000001E-4</v>
      </c>
      <c r="AE96" s="164">
        <v>0</v>
      </c>
      <c r="AF96" s="164">
        <v>0</v>
      </c>
      <c r="AG96" s="164">
        <v>1.3431036999999999E-4</v>
      </c>
      <c r="AH96" s="164">
        <v>1.0597436E-4</v>
      </c>
      <c r="AI96"/>
      <c r="AJ96" s="185">
        <v>3.8056182000000001E-2</v>
      </c>
      <c r="AK96" s="185">
        <v>3.6278216000000002E-2</v>
      </c>
      <c r="AL96" s="185">
        <v>1.7744022000000001E-3</v>
      </c>
      <c r="AM96" s="187">
        <v>3.5641483000000002E-6</v>
      </c>
      <c r="AN96" s="176">
        <v>2.1749530000000001E-6</v>
      </c>
      <c r="AO96" s="176">
        <v>6.5621382999999997E-9</v>
      </c>
      <c r="AP96" s="176">
        <v>4.9918043000000002E-4</v>
      </c>
      <c r="AQ96" s="192">
        <v>2.1746954999999999E-6</v>
      </c>
      <c r="AR96" s="192">
        <v>6.5615812E-9</v>
      </c>
      <c r="AS96" s="192">
        <v>1.7927177E-13</v>
      </c>
      <c r="AT96" s="192">
        <v>0</v>
      </c>
      <c r="AU96" s="192">
        <v>0</v>
      </c>
      <c r="AV96" s="192">
        <v>5.5180044E-13</v>
      </c>
      <c r="AW96" s="192">
        <v>2.5656004000000001E-10</v>
      </c>
      <c r="AX96" s="192">
        <v>1.2583742000000001E-13</v>
      </c>
      <c r="AY96" s="192">
        <v>2.5174189999999998E-13</v>
      </c>
      <c r="AZ96" s="192">
        <v>0</v>
      </c>
      <c r="BA96" s="192">
        <v>0</v>
      </c>
      <c r="BB96" s="192">
        <v>1.5219739999999999E-16</v>
      </c>
      <c r="BC96" s="192">
        <v>1.0608845999999999E-17</v>
      </c>
      <c r="BD96" s="192">
        <v>2.3382963999999999E-18</v>
      </c>
      <c r="BE96" s="192">
        <v>4.2316664999999998E-14</v>
      </c>
      <c r="BF96" s="192">
        <v>3.1695198999999999E-13</v>
      </c>
      <c r="BG96" s="192">
        <v>0</v>
      </c>
      <c r="BH96" s="192">
        <v>5.3013668000000001E-8</v>
      </c>
      <c r="BI96" s="193">
        <v>4.9912741999999998E-4</v>
      </c>
      <c r="BJ96" s="193">
        <v>0</v>
      </c>
      <c r="BK96" s="193">
        <v>0</v>
      </c>
      <c r="BL96" s="193">
        <v>0</v>
      </c>
      <c r="BM96"/>
      <c r="BN96" s="186">
        <v>6.5412795999999994E-5</v>
      </c>
      <c r="BO96" s="186">
        <v>1.7355847E-9</v>
      </c>
      <c r="BP96" s="186">
        <v>6.5340819999999998E-5</v>
      </c>
      <c r="BQ96" s="186">
        <v>2.1631759E-10</v>
      </c>
      <c r="BR96" s="186">
        <v>3.737408E-9</v>
      </c>
      <c r="BS96" s="186">
        <v>0</v>
      </c>
      <c r="BT96" s="186">
        <v>0</v>
      </c>
      <c r="BU96" s="186">
        <v>0</v>
      </c>
      <c r="BV96" s="186">
        <v>4.2662875000000002E-10</v>
      </c>
      <c r="BW96" s="186">
        <v>2.6716186E-10</v>
      </c>
      <c r="BX96" s="186">
        <v>0</v>
      </c>
      <c r="BY96" s="186">
        <v>0</v>
      </c>
      <c r="BZ96" s="186">
        <v>0</v>
      </c>
      <c r="CA96" s="186">
        <v>4.0488541000000002E-9</v>
      </c>
      <c r="CB96" s="186">
        <v>6.1543784999999999E-8</v>
      </c>
      <c r="CC96" s="186">
        <v>8.8964374999999993E-18</v>
      </c>
      <c r="CD96" s="164">
        <v>0</v>
      </c>
      <c r="CE96"/>
      <c r="CF96" s="329">
        <v>0</v>
      </c>
      <c r="CG96" s="330">
        <v>2.3434219000000001</v>
      </c>
      <c r="CH96" s="329">
        <v>0</v>
      </c>
      <c r="CI96" s="329">
        <v>1.1874618E-6</v>
      </c>
      <c r="CJ96" s="329">
        <v>1.3251672000000001E-6</v>
      </c>
      <c r="CK96" s="329">
        <v>7.2701206000000006E-14</v>
      </c>
      <c r="CL96" s="329">
        <v>8.4768302000000001E-12</v>
      </c>
      <c r="CM96" s="329">
        <v>1.3686279999999999E-7</v>
      </c>
      <c r="CN96" s="329">
        <v>8.9063528999999998E-6</v>
      </c>
      <c r="CO96" s="330">
        <v>6.8451759999999997E-3</v>
      </c>
      <c r="CP96"/>
      <c r="CQ96">
        <v>0.35151327999999998</v>
      </c>
      <c r="CR96">
        <v>5.690659833E-5</v>
      </c>
      <c r="CS96">
        <v>3.3162867399999997E-5</v>
      </c>
      <c r="CT96">
        <v>3.3176232110999999E-5</v>
      </c>
      <c r="CU96">
        <v>5.0456021900000001E-6</v>
      </c>
      <c r="CV96" s="136" t="s">
        <v>975</v>
      </c>
      <c r="CW96" s="378" t="s">
        <v>5953</v>
      </c>
      <c r="CX96" s="42"/>
      <c r="CY96" s="32"/>
      <c r="CZ96" s="32"/>
      <c r="DA96" s="236"/>
      <c r="DB96"/>
      <c r="DC96"/>
      <c r="DD96"/>
      <c r="DE96"/>
      <c r="DF96"/>
      <c r="DG96"/>
      <c r="DH96"/>
      <c r="DI96"/>
      <c r="DJ96"/>
      <c r="DK96"/>
      <c r="DL96"/>
    </row>
    <row r="97" spans="1:116" ht="14.4" x14ac:dyDescent="0.3">
      <c r="A97" t="s">
        <v>1761</v>
      </c>
      <c r="B97" s="113" t="s">
        <v>914</v>
      </c>
      <c r="C97" s="182" t="s">
        <v>987</v>
      </c>
      <c r="D97" s="40" t="s">
        <v>2553</v>
      </c>
      <c r="E97" s="181" t="s">
        <v>943</v>
      </c>
      <c r="F97" s="184" t="s">
        <v>3809</v>
      </c>
      <c r="G97" s="184">
        <v>0.69884267193399996</v>
      </c>
      <c r="H97" s="184">
        <v>7.1472251570000006E-2</v>
      </c>
      <c r="I97" s="184">
        <v>0.12886415566400003</v>
      </c>
      <c r="J97" s="328">
        <v>1.1100324699999999E-2</v>
      </c>
      <c r="K97" s="184">
        <v>0.48740593999999998</v>
      </c>
      <c r="L97" s="184">
        <v>6.1656437000000001E-2</v>
      </c>
      <c r="M97" s="184">
        <v>6.3300885000000001E-2</v>
      </c>
      <c r="N97" s="184">
        <v>6.2131470000000001E-2</v>
      </c>
      <c r="O97" s="184">
        <v>8.0781667000000001E-3</v>
      </c>
      <c r="P97" s="331">
        <v>6.7508851999999999E-4</v>
      </c>
      <c r="Q97" s="331">
        <v>5.8752635000000001E-4</v>
      </c>
      <c r="R97" s="331">
        <v>3.8774312999999999E-3</v>
      </c>
      <c r="S97" s="331">
        <v>1.3901362E-3</v>
      </c>
      <c r="T97" s="184">
        <v>0</v>
      </c>
      <c r="U97" s="331">
        <v>9.7101884999999995E-3</v>
      </c>
      <c r="V97" s="331">
        <v>2.9402364E-5</v>
      </c>
      <c r="W97" s="331">
        <v>0</v>
      </c>
      <c r="X97" s="331">
        <v>0</v>
      </c>
      <c r="Y97"/>
      <c r="Z97" s="288">
        <v>3.2493729333333334</v>
      </c>
      <c r="AA97"/>
      <c r="AB97" s="164">
        <v>111.54289</v>
      </c>
      <c r="AC97" s="164">
        <v>109.80803</v>
      </c>
      <c r="AD97" s="164">
        <v>1.2062345999999999</v>
      </c>
      <c r="AE97" s="164">
        <v>0</v>
      </c>
      <c r="AF97" s="164">
        <v>0</v>
      </c>
      <c r="AG97" s="164">
        <v>0.29548281999999998</v>
      </c>
      <c r="AH97" s="164">
        <v>0.23314359000000001</v>
      </c>
      <c r="AI97"/>
      <c r="AJ97" s="185">
        <v>8.4590434000000006E-2</v>
      </c>
      <c r="AK97" s="185">
        <v>7.3707869999999995E-2</v>
      </c>
      <c r="AL97" s="185">
        <v>3.0414382000000001E-3</v>
      </c>
      <c r="AM97" s="185">
        <v>7.8411261999999995E-3</v>
      </c>
      <c r="AN97" s="176">
        <v>4.4189369999999997E-6</v>
      </c>
      <c r="AO97" s="176">
        <v>1.1247922000000001E-8</v>
      </c>
      <c r="AP97" s="176">
        <v>1.0981969</v>
      </c>
      <c r="AQ97" s="192">
        <v>3.0154181E-6</v>
      </c>
      <c r="AR97" s="192">
        <v>9.0982441999999999E-9</v>
      </c>
      <c r="AS97" s="192">
        <v>2.4857702999999998E-13</v>
      </c>
      <c r="AT97" s="192">
        <v>0</v>
      </c>
      <c r="AU97" s="192">
        <v>0</v>
      </c>
      <c r="AV97" s="192">
        <v>3.7164610000000001E-9</v>
      </c>
      <c r="AW97" s="192">
        <v>1.3990120999999999E-6</v>
      </c>
      <c r="AX97" s="192">
        <v>6.3159231999999998E-10</v>
      </c>
      <c r="AY97" s="192">
        <v>1.5141372E-9</v>
      </c>
      <c r="AZ97" s="192">
        <v>3.3116000000000001E-12</v>
      </c>
      <c r="BA97" s="192">
        <v>2.525E-14</v>
      </c>
      <c r="BB97" s="192">
        <v>3.3483427E-13</v>
      </c>
      <c r="BC97" s="192">
        <v>2.3339461000000001E-14</v>
      </c>
      <c r="BD97" s="192">
        <v>5.1442520000000004E-15</v>
      </c>
      <c r="BE97" s="192">
        <v>9.3096663E-11</v>
      </c>
      <c r="BF97" s="192">
        <v>6.9729438000000005E-10</v>
      </c>
      <c r="BG97" s="192">
        <v>0</v>
      </c>
      <c r="BH97" s="192">
        <v>1.1663007E-4</v>
      </c>
      <c r="BI97" s="193">
        <v>1.0980802999999999</v>
      </c>
      <c r="BJ97" s="193">
        <v>0</v>
      </c>
      <c r="BK97" s="193">
        <v>0</v>
      </c>
      <c r="BL97" s="193">
        <v>0</v>
      </c>
      <c r="BM97"/>
      <c r="BN97" s="164">
        <v>2.6902425000000001E-4</v>
      </c>
      <c r="BO97" s="186">
        <v>1.1262811E-5</v>
      </c>
      <c r="BP97" s="186">
        <v>9.0601140000000005E-5</v>
      </c>
      <c r="BQ97" s="186">
        <v>4.7589879000000002E-7</v>
      </c>
      <c r="BR97" s="186">
        <v>1.3146509E-5</v>
      </c>
      <c r="BS97" s="186">
        <v>1.6957939E-6</v>
      </c>
      <c r="BT97" s="186">
        <v>0</v>
      </c>
      <c r="BU97" s="186">
        <v>2.4589205000000001E-6</v>
      </c>
      <c r="BV97" s="186">
        <v>9.3858326000000005E-7</v>
      </c>
      <c r="BW97" s="186">
        <v>5.877845E-7</v>
      </c>
      <c r="BX97" s="186">
        <v>0</v>
      </c>
      <c r="BY97" s="186">
        <v>0</v>
      </c>
      <c r="BZ97" s="186">
        <v>0</v>
      </c>
      <c r="CA97" s="186">
        <v>1.2460487999999999E-5</v>
      </c>
      <c r="CB97" s="164">
        <v>1.3539633000000001E-4</v>
      </c>
      <c r="CC97" s="186">
        <v>1.9572163000000001E-14</v>
      </c>
      <c r="CD97" s="164">
        <v>0</v>
      </c>
      <c r="CE97"/>
      <c r="CF97" s="329">
        <v>0</v>
      </c>
      <c r="CG97" s="330">
        <v>3.2493729</v>
      </c>
      <c r="CH97" s="330">
        <v>4.6352386000000002E-2</v>
      </c>
      <c r="CI97" s="330">
        <v>8.0774160000000005E-3</v>
      </c>
      <c r="CJ97" s="330">
        <v>3.0711652999999999E-3</v>
      </c>
      <c r="CK97" s="329">
        <v>1.5994265000000001E-10</v>
      </c>
      <c r="CL97" s="329">
        <v>1.8649025999999999E-8</v>
      </c>
      <c r="CM97" s="330">
        <v>5.3747033000000005E-4</v>
      </c>
      <c r="CN97" s="330">
        <v>1.9593975999999999E-2</v>
      </c>
      <c r="CO97" s="330">
        <v>15.059386999999999</v>
      </c>
      <c r="CP97"/>
      <c r="CQ97">
        <v>0.48740593999999998</v>
      </c>
      <c r="CR97">
        <v>0.20030700487000003</v>
      </c>
      <c r="CS97">
        <v>0.12883475330000002</v>
      </c>
      <c r="CT97">
        <v>0.128864155664</v>
      </c>
      <c r="CU97">
        <v>1.1100324699999999E-2</v>
      </c>
      <c r="CV97" s="138" t="s">
        <v>982</v>
      </c>
      <c r="CW97" s="376" t="s">
        <v>5954</v>
      </c>
      <c r="CX97" s="42"/>
      <c r="CY97" s="32"/>
      <c r="CZ97" s="42"/>
      <c r="DA97" s="236"/>
      <c r="DB97"/>
      <c r="DC97"/>
      <c r="DD97"/>
      <c r="DE97"/>
      <c r="DF97"/>
      <c r="DG97"/>
      <c r="DH97"/>
      <c r="DI97"/>
      <c r="DJ97"/>
      <c r="DK97"/>
      <c r="DL97"/>
    </row>
    <row r="98" spans="1:116" ht="14.4" x14ac:dyDescent="0.3">
      <c r="A98" t="s">
        <v>1762</v>
      </c>
      <c r="B98" s="113" t="s">
        <v>914</v>
      </c>
      <c r="C98" s="182" t="s">
        <v>988</v>
      </c>
      <c r="D98" s="40" t="s">
        <v>2553</v>
      </c>
      <c r="E98" s="181" t="s">
        <v>943</v>
      </c>
      <c r="F98" s="184" t="s">
        <v>3810</v>
      </c>
      <c r="G98" s="184">
        <v>35.952674009999996</v>
      </c>
      <c r="H98" s="184">
        <v>1.4928123099999999</v>
      </c>
      <c r="I98" s="184">
        <v>5.1654532</v>
      </c>
      <c r="J98" s="328">
        <v>25.6671038</v>
      </c>
      <c r="K98" s="184">
        <v>3.6273046999999998</v>
      </c>
      <c r="L98" s="184">
        <v>2.6198393000000002</v>
      </c>
      <c r="M98" s="184">
        <v>1.0099768</v>
      </c>
      <c r="N98" s="184">
        <v>0.46957300000000002</v>
      </c>
      <c r="O98" s="184">
        <v>0</v>
      </c>
      <c r="P98" s="331">
        <v>0.53114810999999995</v>
      </c>
      <c r="Q98" s="331">
        <v>0.49209120000000001</v>
      </c>
      <c r="R98" s="331">
        <v>1.5356371</v>
      </c>
      <c r="S98" s="184">
        <v>24.649218999999999</v>
      </c>
      <c r="T98" s="184">
        <v>0</v>
      </c>
      <c r="U98" s="184">
        <v>1.0178848</v>
      </c>
      <c r="V98" s="331">
        <v>0</v>
      </c>
      <c r="W98" s="331">
        <v>0</v>
      </c>
      <c r="X98" s="331">
        <v>0</v>
      </c>
      <c r="Y98"/>
      <c r="Z98" s="288">
        <v>24.182031333333335</v>
      </c>
      <c r="AA98"/>
      <c r="AB98" s="164">
        <v>126.44531000000001</v>
      </c>
      <c r="AC98" s="164">
        <v>0</v>
      </c>
      <c r="AD98" s="164">
        <v>126.44531000000001</v>
      </c>
      <c r="AE98" s="164">
        <v>0</v>
      </c>
      <c r="AF98" s="164">
        <v>0</v>
      </c>
      <c r="AG98" s="164">
        <v>0</v>
      </c>
      <c r="AH98" s="164">
        <v>0</v>
      </c>
      <c r="AI98"/>
      <c r="AJ98" s="185">
        <v>2.6573603000000001</v>
      </c>
      <c r="AK98" s="185">
        <v>2.6063426999999999</v>
      </c>
      <c r="AL98" s="185">
        <v>4.5506359000000003E-2</v>
      </c>
      <c r="AM98" s="185">
        <v>5.5111874999999996E-3</v>
      </c>
      <c r="AN98" s="176">
        <v>1.5625556000000001E-4</v>
      </c>
      <c r="AO98" s="176">
        <v>1.6829275E-7</v>
      </c>
      <c r="AP98" s="176">
        <v>0.77187499999999998</v>
      </c>
      <c r="AQ98" s="192">
        <v>2.2440924999999999E-5</v>
      </c>
      <c r="AR98" s="192">
        <v>6.7709687000000005E-8</v>
      </c>
      <c r="AS98" s="192">
        <v>1.8499254000000001E-12</v>
      </c>
      <c r="AT98" s="193">
        <v>0</v>
      </c>
      <c r="AU98" s="193">
        <v>0</v>
      </c>
      <c r="AV98" s="192">
        <v>6.5527195999999998E-8</v>
      </c>
      <c r="AW98" s="192">
        <v>5.2472500000000003E-5</v>
      </c>
      <c r="AX98" s="192">
        <v>9.3907835E-9</v>
      </c>
      <c r="AY98" s="192">
        <v>6.0817257E-8</v>
      </c>
      <c r="AZ98" s="192">
        <v>1.1359487000000001E-8</v>
      </c>
      <c r="BA98" s="192">
        <v>3.9680214000000003E-12</v>
      </c>
      <c r="BB98" s="192">
        <v>1.1808327000000001E-8</v>
      </c>
      <c r="BC98" s="192">
        <v>5.9627098000000003E-9</v>
      </c>
      <c r="BD98" s="192">
        <v>1.2386797E-9</v>
      </c>
      <c r="BE98" s="192">
        <v>1.3323983E-5</v>
      </c>
      <c r="BF98" s="192">
        <v>6.7952624000000003E-5</v>
      </c>
      <c r="BG98" s="193">
        <v>0</v>
      </c>
      <c r="BH98" s="193">
        <v>0.77187499999999998</v>
      </c>
      <c r="BI98" s="193">
        <v>0</v>
      </c>
      <c r="BJ98" s="193">
        <v>0</v>
      </c>
      <c r="BK98" s="193">
        <v>0</v>
      </c>
      <c r="BL98" s="193">
        <v>0</v>
      </c>
      <c r="BM98"/>
      <c r="BN98" s="164">
        <v>3.3608986E-3</v>
      </c>
      <c r="BO98" s="186">
        <v>4.4047957999999998E-4</v>
      </c>
      <c r="BP98" s="164">
        <v>6.7425920000000004E-4</v>
      </c>
      <c r="BQ98" s="186">
        <v>1.7987976E-4</v>
      </c>
      <c r="BR98" s="164">
        <v>3.3177092000000001E-4</v>
      </c>
      <c r="BS98" s="186">
        <v>5.2550209999999998E-5</v>
      </c>
      <c r="BT98" s="186">
        <v>2.8653197E-4</v>
      </c>
      <c r="BU98" s="164">
        <v>6.3233133000000006E-5</v>
      </c>
      <c r="BV98" s="186">
        <v>7.1301462999999996E-4</v>
      </c>
      <c r="BW98" s="186">
        <v>3.3331453000000002E-4</v>
      </c>
      <c r="BX98" s="164">
        <v>0</v>
      </c>
      <c r="BY98" s="164">
        <v>0</v>
      </c>
      <c r="BZ98" s="164">
        <v>0</v>
      </c>
      <c r="CA98" s="186">
        <v>1.1456424E-4</v>
      </c>
      <c r="CB98" s="186">
        <v>1.6183939000000001E-4</v>
      </c>
      <c r="CC98" s="186">
        <v>9.4610311999999994E-6</v>
      </c>
      <c r="CD98" s="164">
        <v>0</v>
      </c>
      <c r="CE98"/>
      <c r="CF98" s="330">
        <v>0</v>
      </c>
      <c r="CG98" s="330">
        <v>24.182030999999998</v>
      </c>
      <c r="CH98" s="330">
        <v>1.7850946999999999</v>
      </c>
      <c r="CI98" s="330">
        <v>0.31092481</v>
      </c>
      <c r="CJ98" s="330">
        <v>0.13643216</v>
      </c>
      <c r="CK98" s="329">
        <v>1.9363508E-5</v>
      </c>
      <c r="CL98" s="329">
        <v>6.4358785000000004E-5</v>
      </c>
      <c r="CM98" s="330">
        <v>1.6486522999999999E-2</v>
      </c>
      <c r="CN98" s="330">
        <v>2346.7844</v>
      </c>
      <c r="CO98" s="330">
        <v>0</v>
      </c>
      <c r="CP98"/>
      <c r="CQ98">
        <v>3.6273046999999998</v>
      </c>
      <c r="CR98">
        <v>6.6582655099999997</v>
      </c>
      <c r="CS98">
        <v>5.1654532</v>
      </c>
      <c r="CT98">
        <v>5.1654532</v>
      </c>
      <c r="CU98">
        <v>25.6671038</v>
      </c>
      <c r="CV98" s="136" t="s">
        <v>989</v>
      </c>
      <c r="CW98" s="376" t="s">
        <v>5955</v>
      </c>
      <c r="CX98" s="32"/>
      <c r="CY98" s="32"/>
      <c r="CZ98" s="32"/>
      <c r="DA98" s="236"/>
      <c r="DB98"/>
      <c r="DC98"/>
      <c r="DD98"/>
      <c r="DE98"/>
      <c r="DF98"/>
      <c r="DG98"/>
      <c r="DH98"/>
      <c r="DI98"/>
      <c r="DJ98"/>
      <c r="DK98"/>
      <c r="DL98"/>
    </row>
    <row r="99" spans="1:116" ht="14.4" x14ac:dyDescent="0.3">
      <c r="A99" t="s">
        <v>1763</v>
      </c>
      <c r="B99" s="113" t="s">
        <v>914</v>
      </c>
      <c r="C99" s="182" t="s">
        <v>990</v>
      </c>
      <c r="D99" s="40" t="s">
        <v>2553</v>
      </c>
      <c r="E99" s="181" t="s">
        <v>943</v>
      </c>
      <c r="F99" s="184" t="s">
        <v>3811</v>
      </c>
      <c r="G99" s="184">
        <v>1.570613908995</v>
      </c>
      <c r="H99" s="184">
        <v>8.1328248790000002E-2</v>
      </c>
      <c r="I99" s="184">
        <v>0.103914125505</v>
      </c>
      <c r="J99" s="328">
        <v>9.6891346999999992E-3</v>
      </c>
      <c r="K99" s="184">
        <v>1.3756824000000001</v>
      </c>
      <c r="L99" s="184">
        <v>1.7218214999999999E-2</v>
      </c>
      <c r="M99" s="184">
        <v>8.3939553E-2</v>
      </c>
      <c r="N99" s="184">
        <v>7.6734187999999995E-2</v>
      </c>
      <c r="O99" s="184">
        <v>3.7032366000000001E-3</v>
      </c>
      <c r="P99" s="331">
        <v>4.4001856999999997E-4</v>
      </c>
      <c r="Q99" s="331">
        <v>4.5080561999999999E-4</v>
      </c>
      <c r="R99" s="331">
        <v>2.7283956E-3</v>
      </c>
      <c r="S99" s="331">
        <v>9.1153849999999999E-4</v>
      </c>
      <c r="T99" s="331">
        <v>0</v>
      </c>
      <c r="U99" s="331">
        <v>8.7775961999999996E-3</v>
      </c>
      <c r="V99" s="331">
        <v>2.7961905000000001E-5</v>
      </c>
      <c r="W99" s="331">
        <v>0</v>
      </c>
      <c r="X99" s="331">
        <v>0</v>
      </c>
      <c r="Y99"/>
      <c r="Z99" s="288">
        <v>9.1712160000000011</v>
      </c>
      <c r="AA99"/>
      <c r="AB99" s="164">
        <v>122.26178</v>
      </c>
      <c r="AC99" s="164">
        <v>121.04477</v>
      </c>
      <c r="AD99" s="164">
        <v>0.82882604000000004</v>
      </c>
      <c r="AE99" s="164">
        <v>0</v>
      </c>
      <c r="AF99" s="164">
        <v>9.8966392999999993E-3</v>
      </c>
      <c r="AG99" s="164">
        <v>0.21730362</v>
      </c>
      <c r="AH99" s="164">
        <v>0.16098931999999999</v>
      </c>
      <c r="AI99"/>
      <c r="AJ99" s="185">
        <v>0.17060943000000001</v>
      </c>
      <c r="AK99" s="185">
        <v>0.15733253</v>
      </c>
      <c r="AL99" s="185">
        <v>7.5267132E-3</v>
      </c>
      <c r="AM99" s="185">
        <v>5.7501860999999996E-3</v>
      </c>
      <c r="AN99" s="176">
        <v>9.4324061999999993E-6</v>
      </c>
      <c r="AO99" s="176">
        <v>2.7835478000000001E-8</v>
      </c>
      <c r="AP99" s="176">
        <v>0.80534819999999996</v>
      </c>
      <c r="AQ99" s="192">
        <v>8.5218512999999996E-6</v>
      </c>
      <c r="AR99" s="192">
        <v>2.5712910000000001E-8</v>
      </c>
      <c r="AS99" s="192">
        <v>7.0249537999999998E-13</v>
      </c>
      <c r="AT99" s="192">
        <v>0</v>
      </c>
      <c r="AU99" s="192">
        <v>0</v>
      </c>
      <c r="AV99" s="192">
        <v>7.7809244999999994E-9</v>
      </c>
      <c r="AW99" s="192">
        <v>9.0224338999999997E-7</v>
      </c>
      <c r="AX99" s="192">
        <v>1.1713629999999999E-9</v>
      </c>
      <c r="AY99" s="192">
        <v>9.5022705000000003E-10</v>
      </c>
      <c r="AZ99" s="192">
        <v>0</v>
      </c>
      <c r="BA99" s="192">
        <v>0</v>
      </c>
      <c r="BB99" s="192">
        <v>2.4527895999999998E-13</v>
      </c>
      <c r="BC99" s="192">
        <v>2.4635319E-14</v>
      </c>
      <c r="BD99" s="192">
        <v>5.1029897999999998E-15</v>
      </c>
      <c r="BE99" s="192">
        <v>6.1158190999999995E-11</v>
      </c>
      <c r="BF99" s="192">
        <v>4.6935441000000004E-10</v>
      </c>
      <c r="BG99" s="192">
        <v>0</v>
      </c>
      <c r="BH99" s="192">
        <v>7.6677670000000004E-5</v>
      </c>
      <c r="BI99" s="193">
        <v>0.80527152000000002</v>
      </c>
      <c r="BJ99" s="192">
        <v>0</v>
      </c>
      <c r="BK99" s="192">
        <v>0</v>
      </c>
      <c r="BL99" s="192">
        <v>0</v>
      </c>
      <c r="BM99"/>
      <c r="BN99" s="164">
        <v>4.4789345999999999E-4</v>
      </c>
      <c r="BO99" s="164">
        <v>8.8520566000000005E-6</v>
      </c>
      <c r="BP99" s="164">
        <v>2.5571785E-4</v>
      </c>
      <c r="BQ99" s="186">
        <v>3.3377005000000003E-7</v>
      </c>
      <c r="BR99" s="186">
        <v>7.2325447999999997E-6</v>
      </c>
      <c r="BS99" s="186">
        <v>4.5244190999999997E-6</v>
      </c>
      <c r="BT99" s="186">
        <v>0</v>
      </c>
      <c r="BU99" s="186">
        <v>6.8670944999999998E-6</v>
      </c>
      <c r="BV99" s="186">
        <v>6.1409261999999999E-7</v>
      </c>
      <c r="BW99" s="164">
        <v>4.2923765E-7</v>
      </c>
      <c r="BX99" s="186">
        <v>0</v>
      </c>
      <c r="BY99" s="186">
        <v>0</v>
      </c>
      <c r="BZ99" s="186">
        <v>0</v>
      </c>
      <c r="CA99" s="186">
        <v>1.4831166999999999E-5</v>
      </c>
      <c r="CB99" s="164">
        <v>1.4849123E-4</v>
      </c>
      <c r="CC99" s="186">
        <v>2.1594201E-14</v>
      </c>
      <c r="CD99" s="186">
        <v>0</v>
      </c>
      <c r="CE99"/>
      <c r="CF99" s="329">
        <v>0</v>
      </c>
      <c r="CG99" s="330">
        <v>9.1620579000000006</v>
      </c>
      <c r="CH99" s="330">
        <v>0.12953654000000001</v>
      </c>
      <c r="CI99" s="330">
        <v>7.0941275999999998E-3</v>
      </c>
      <c r="CJ99" s="330">
        <v>2.2447306000000001E-3</v>
      </c>
      <c r="CK99" s="329">
        <v>1.1643509000000001E-10</v>
      </c>
      <c r="CL99" s="329">
        <v>1.3600774E-8</v>
      </c>
      <c r="CM99" s="330">
        <v>2.5281335999999998E-4</v>
      </c>
      <c r="CN99" s="330">
        <v>1.7504809999999999E-2</v>
      </c>
      <c r="CO99" s="330">
        <v>10.813922</v>
      </c>
      <c r="CP99"/>
      <c r="CQ99">
        <v>1.3756824000000001</v>
      </c>
      <c r="CR99">
        <v>0.18521441238999997</v>
      </c>
      <c r="CS99">
        <v>0.1038861636</v>
      </c>
      <c r="CT99">
        <v>0.103914125505</v>
      </c>
      <c r="CU99">
        <v>9.6891346999999992E-3</v>
      </c>
      <c r="CV99" s="138" t="s">
        <v>982</v>
      </c>
      <c r="CW99" s="376" t="s">
        <v>5956</v>
      </c>
      <c r="CX99" s="32"/>
      <c r="CY99" s="32"/>
      <c r="CZ99" s="44"/>
      <c r="DA99" s="236"/>
      <c r="DB99"/>
      <c r="DC99"/>
      <c r="DD99"/>
      <c r="DE99"/>
      <c r="DF99"/>
      <c r="DG99"/>
      <c r="DH99"/>
      <c r="DI99"/>
      <c r="DJ99"/>
      <c r="DK99"/>
      <c r="DL99"/>
    </row>
    <row r="100" spans="1:116" ht="14.4" x14ac:dyDescent="0.3">
      <c r="A100" t="s">
        <v>5957</v>
      </c>
      <c r="B100" s="113" t="s">
        <v>914</v>
      </c>
      <c r="C100" s="182" t="s">
        <v>991</v>
      </c>
      <c r="D100" s="40" t="s">
        <v>2553</v>
      </c>
      <c r="E100" s="181" t="s">
        <v>943</v>
      </c>
      <c r="F100" s="184" t="s">
        <v>5958</v>
      </c>
      <c r="G100" s="184">
        <v>8.965119416985852E-2</v>
      </c>
      <c r="H100" s="184">
        <v>1.2928678177619999E-3</v>
      </c>
      <c r="I100" s="184">
        <v>8.2499163520965198E-3</v>
      </c>
      <c r="J100" s="328">
        <v>0</v>
      </c>
      <c r="K100" s="184">
        <v>8.0108410000000005E-2</v>
      </c>
      <c r="L100" s="184">
        <v>7.4159100000000004E-3</v>
      </c>
      <c r="M100" s="184">
        <v>8.3400601000000005E-4</v>
      </c>
      <c r="N100" s="331">
        <v>1.2928499999999999E-3</v>
      </c>
      <c r="O100" s="331">
        <v>0</v>
      </c>
      <c r="P100" s="331">
        <v>0</v>
      </c>
      <c r="Q100" s="331">
        <v>1.7817762000000001E-8</v>
      </c>
      <c r="R100" s="331">
        <v>3.4209651999999999E-10</v>
      </c>
      <c r="S100" s="331">
        <v>0</v>
      </c>
      <c r="T100" s="184">
        <v>0</v>
      </c>
      <c r="U100" s="331">
        <v>0</v>
      </c>
      <c r="V100" s="331">
        <v>0</v>
      </c>
      <c r="W100" s="331">
        <v>0</v>
      </c>
      <c r="X100" s="331">
        <v>0</v>
      </c>
      <c r="Y100"/>
      <c r="Z100" s="288">
        <v>0.53405606666666672</v>
      </c>
      <c r="AA100"/>
      <c r="AB100" s="164">
        <v>7.7547480000000002</v>
      </c>
      <c r="AC100" s="164">
        <v>7.7547480000000002</v>
      </c>
      <c r="AD100" s="164">
        <v>0</v>
      </c>
      <c r="AE100" s="164">
        <v>0</v>
      </c>
      <c r="AF100" s="164">
        <v>0</v>
      </c>
      <c r="AG100" s="164">
        <v>0</v>
      </c>
      <c r="AH100" s="164">
        <v>0</v>
      </c>
      <c r="AI100"/>
      <c r="AJ100" s="185">
        <v>1.1516792E-2</v>
      </c>
      <c r="AK100" s="185">
        <v>1.0513784999999999E-2</v>
      </c>
      <c r="AL100" s="185">
        <v>4.4931849999999999E-4</v>
      </c>
      <c r="AM100" s="185">
        <v>5.5368900999999996E-4</v>
      </c>
      <c r="AN100" s="176">
        <v>6.3032283000000004E-7</v>
      </c>
      <c r="AO100" s="176">
        <v>1.6616809000000001E-9</v>
      </c>
      <c r="AP100" s="176">
        <v>7.7547480000000002E-2</v>
      </c>
      <c r="AQ100" s="192">
        <v>4.9559672999999996E-7</v>
      </c>
      <c r="AR100" s="192">
        <v>1.495335E-9</v>
      </c>
      <c r="AS100" s="192">
        <v>4.0854681E-14</v>
      </c>
      <c r="AT100" s="192">
        <v>4.7789999999999997E-12</v>
      </c>
      <c r="AU100" s="193">
        <v>0</v>
      </c>
      <c r="AV100" s="192">
        <v>4.125E-11</v>
      </c>
      <c r="AW100" s="192">
        <v>1.3468000000000001E-7</v>
      </c>
      <c r="AX100" s="192">
        <v>9.4250000000000007E-12</v>
      </c>
      <c r="AY100" s="192">
        <v>1.5688000000000001E-10</v>
      </c>
      <c r="AZ100" s="193">
        <v>0</v>
      </c>
      <c r="BA100" s="193">
        <v>0</v>
      </c>
      <c r="BB100" s="193">
        <v>0</v>
      </c>
      <c r="BC100" s="193">
        <v>0</v>
      </c>
      <c r="BD100" s="193">
        <v>0</v>
      </c>
      <c r="BE100" s="193">
        <v>0</v>
      </c>
      <c r="BF100" s="192">
        <v>6.8310000000000001E-14</v>
      </c>
      <c r="BG100" s="193">
        <v>0</v>
      </c>
      <c r="BH100" s="193">
        <v>0</v>
      </c>
      <c r="BI100" s="193">
        <v>7.7547480000000002E-2</v>
      </c>
      <c r="BJ100" s="193">
        <v>0</v>
      </c>
      <c r="BK100" s="193">
        <v>0</v>
      </c>
      <c r="BL100" s="193">
        <v>0</v>
      </c>
      <c r="BM100"/>
      <c r="BN100" s="186">
        <v>2.6555226000000001E-5</v>
      </c>
      <c r="BO100" s="186">
        <v>1.0815780999999999E-6</v>
      </c>
      <c r="BP100" s="186">
        <v>1.48909E-5</v>
      </c>
      <c r="BQ100" s="186">
        <v>4.0072087000000003E-14</v>
      </c>
      <c r="BR100" s="186">
        <v>8.9093308999999998E-7</v>
      </c>
      <c r="BS100" s="164">
        <v>0</v>
      </c>
      <c r="BT100" s="164">
        <v>0</v>
      </c>
      <c r="BU100" s="164">
        <v>0</v>
      </c>
      <c r="BV100" s="164">
        <v>0</v>
      </c>
      <c r="BW100" s="186">
        <v>1.1790117E-11</v>
      </c>
      <c r="BX100" s="164">
        <v>0</v>
      </c>
      <c r="BY100" s="164">
        <v>0</v>
      </c>
      <c r="BZ100" s="186">
        <v>1.0848473000000001E-8</v>
      </c>
      <c r="CA100" s="186">
        <v>3.1734394999999999E-7</v>
      </c>
      <c r="CB100" s="186">
        <v>9.3636104E-6</v>
      </c>
      <c r="CC100" s="164">
        <v>0</v>
      </c>
      <c r="CD100" s="164">
        <v>0</v>
      </c>
      <c r="CE100"/>
      <c r="CF100" s="329">
        <v>8.9999999999999995E-9</v>
      </c>
      <c r="CG100" s="330">
        <v>0.53404275000000001</v>
      </c>
      <c r="CH100" s="330">
        <v>1.1243786999999999E-3</v>
      </c>
      <c r="CI100" s="330">
        <v>7.3999999999999999E-4</v>
      </c>
      <c r="CJ100" s="329">
        <v>5.6676060000000002E-5</v>
      </c>
      <c r="CK100" s="330">
        <v>0</v>
      </c>
      <c r="CL100" s="329">
        <v>1.611E-14</v>
      </c>
      <c r="CM100" s="329">
        <v>4.5222214E-5</v>
      </c>
      <c r="CN100" s="330">
        <v>0</v>
      </c>
      <c r="CO100" s="330">
        <v>1.0534752000000001</v>
      </c>
      <c r="CP100"/>
      <c r="CQ100">
        <v>8.0108410000000005E-2</v>
      </c>
      <c r="CR100">
        <v>9.5427841698585199E-3</v>
      </c>
      <c r="CS100">
        <v>8.2499163520965198E-3</v>
      </c>
      <c r="CT100">
        <v>8.2499163520965198E-3</v>
      </c>
      <c r="CU100">
        <v>0</v>
      </c>
      <c r="CV100" s="136" t="s">
        <v>975</v>
      </c>
      <c r="CW100" s="378" t="s">
        <v>5959</v>
      </c>
      <c r="CX100" s="32"/>
      <c r="CY100" s="42"/>
      <c r="CZ100" s="44"/>
      <c r="DA100" s="236"/>
      <c r="DB100"/>
      <c r="DC100"/>
      <c r="DD100"/>
      <c r="DE100"/>
      <c r="DF100"/>
      <c r="DG100"/>
      <c r="DH100"/>
      <c r="DI100"/>
      <c r="DJ100"/>
      <c r="DK100"/>
      <c r="DL100"/>
    </row>
    <row r="101" spans="1:116" ht="14.4" x14ac:dyDescent="0.3">
      <c r="A101" t="s">
        <v>1764</v>
      </c>
      <c r="B101" s="113" t="s">
        <v>914</v>
      </c>
      <c r="C101" s="182" t="s">
        <v>992</v>
      </c>
      <c r="D101" s="40" t="s">
        <v>2553</v>
      </c>
      <c r="E101" s="181" t="s">
        <v>943</v>
      </c>
      <c r="F101" s="184" t="s">
        <v>3812</v>
      </c>
      <c r="G101" s="184">
        <v>0.15506599917109998</v>
      </c>
      <c r="H101" s="184">
        <v>6.2800613929999997E-3</v>
      </c>
      <c r="I101" s="184">
        <v>8.9425151530999995E-3</v>
      </c>
      <c r="J101" s="328">
        <v>2.8332026250000005E-3</v>
      </c>
      <c r="K101" s="184">
        <v>0.13701021999999999</v>
      </c>
      <c r="L101" s="184">
        <v>3.3602140999999999E-3</v>
      </c>
      <c r="M101" s="331">
        <v>5.1327986999999999E-3</v>
      </c>
      <c r="N101" s="331">
        <v>5.4394151999999996E-3</v>
      </c>
      <c r="O101" s="331">
        <v>6.9576934E-4</v>
      </c>
      <c r="P101" s="331">
        <v>7.7305173000000006E-5</v>
      </c>
      <c r="Q101" s="331">
        <v>6.7571680000000001E-5</v>
      </c>
      <c r="R101" s="331">
        <v>4.4422849000000001E-4</v>
      </c>
      <c r="S101" s="331">
        <v>1.8827850000000001E-4</v>
      </c>
      <c r="T101" s="331">
        <v>1.8527380000000001E-6</v>
      </c>
      <c r="U101" s="331">
        <v>2.6064487000000002E-3</v>
      </c>
      <c r="V101" s="331">
        <v>3.4211251000000002E-6</v>
      </c>
      <c r="W101" s="331">
        <v>3.8475425000000003E-5</v>
      </c>
      <c r="X101" s="331">
        <v>0</v>
      </c>
      <c r="Y101"/>
      <c r="Z101" s="288">
        <v>0.91340146666666666</v>
      </c>
      <c r="AA101"/>
      <c r="AB101" s="164">
        <v>13.703111</v>
      </c>
      <c r="AC101" s="164">
        <v>13.168704</v>
      </c>
      <c r="AD101" s="164">
        <v>0.32183175000000003</v>
      </c>
      <c r="AE101" s="164">
        <v>0</v>
      </c>
      <c r="AF101" s="164">
        <v>4.1105091000000003E-2</v>
      </c>
      <c r="AG101" s="164">
        <v>0.10632461</v>
      </c>
      <c r="AH101" s="164">
        <v>6.5146076999999997E-2</v>
      </c>
      <c r="AI101"/>
      <c r="AJ101" s="185">
        <v>1.6990987999999999E-2</v>
      </c>
      <c r="AK101" s="185">
        <v>1.5354624000000001E-2</v>
      </c>
      <c r="AL101" s="185">
        <v>7.2103010000000003E-4</v>
      </c>
      <c r="AM101" s="185">
        <v>9.1533447999999999E-4</v>
      </c>
      <c r="AN101" s="176">
        <v>9.2054098999999995E-7</v>
      </c>
      <c r="AO101" s="176">
        <v>2.6665313999999999E-9</v>
      </c>
      <c r="AP101" s="176">
        <v>0.12819811</v>
      </c>
      <c r="AQ101" s="192">
        <v>8.4763966999999995E-7</v>
      </c>
      <c r="AR101" s="192">
        <v>2.5575335999999999E-9</v>
      </c>
      <c r="AS101" s="192">
        <v>6.9875467000000003E-14</v>
      </c>
      <c r="AT101" s="192">
        <v>4.462922E-15</v>
      </c>
      <c r="AU101" s="192">
        <v>0</v>
      </c>
      <c r="AV101" s="192">
        <v>1.4587667E-10</v>
      </c>
      <c r="AW101" s="192">
        <v>7.1918875999999997E-8</v>
      </c>
      <c r="AX101" s="192">
        <v>3.3254847000000001E-11</v>
      </c>
      <c r="AY101" s="192">
        <v>7.1095079999999996E-11</v>
      </c>
      <c r="AZ101" s="192">
        <v>5.1068495000000003E-17</v>
      </c>
      <c r="BA101" s="192">
        <v>7.5737317000000001E-19</v>
      </c>
      <c r="BB101" s="192">
        <v>3.8509022999999997E-14</v>
      </c>
      <c r="BC101" s="192">
        <v>2.6780569000000001E-15</v>
      </c>
      <c r="BD101" s="192">
        <v>5.9036752000000002E-16</v>
      </c>
      <c r="BE101" s="192">
        <v>1.0666748999999999E-11</v>
      </c>
      <c r="BF101" s="192">
        <v>7.9969533000000005E-11</v>
      </c>
      <c r="BG101" s="192">
        <v>4.2672362000000001E-23</v>
      </c>
      <c r="BH101" s="192">
        <v>1.6618751E-5</v>
      </c>
      <c r="BI101" s="193">
        <v>0.12818149000000001</v>
      </c>
      <c r="BJ101" s="192">
        <v>7.4592000000000005E-10</v>
      </c>
      <c r="BK101" s="192">
        <v>4.5360000000000001E-12</v>
      </c>
      <c r="BL101" s="192">
        <v>2.0294399999999999E-16</v>
      </c>
      <c r="BM101"/>
      <c r="BN101" s="186">
        <v>4.4866990000000002E-5</v>
      </c>
      <c r="BO101" s="186">
        <v>4.9020031999999998E-7</v>
      </c>
      <c r="BP101" s="186">
        <v>2.5468057E-5</v>
      </c>
      <c r="BQ101" s="186">
        <v>5.4640922999999998E-8</v>
      </c>
      <c r="BR101" s="186">
        <v>1.0248082E-6</v>
      </c>
      <c r="BS101" s="186">
        <v>9.1857945999999997E-11</v>
      </c>
      <c r="BT101" s="186">
        <v>1.2524165E-12</v>
      </c>
      <c r="BU101" s="186">
        <v>1.3834641E-10</v>
      </c>
      <c r="BV101" s="186">
        <v>1.0749263E-7</v>
      </c>
      <c r="BW101" s="186">
        <v>6.7873895999999996E-8</v>
      </c>
      <c r="BX101" s="186">
        <v>0</v>
      </c>
      <c r="BY101" s="186">
        <v>9.4364485000000002E-20</v>
      </c>
      <c r="BZ101" s="186">
        <v>7.7266985000000002E-16</v>
      </c>
      <c r="CA101" s="186">
        <v>1.0715855E-6</v>
      </c>
      <c r="CB101" s="186">
        <v>1.6475000000000001E-5</v>
      </c>
      <c r="CC101" s="186">
        <v>1.7425310999999999E-11</v>
      </c>
      <c r="CD101" s="186">
        <v>1.0708225E-7</v>
      </c>
      <c r="CE101"/>
      <c r="CF101" s="329">
        <v>6.5399829999999999E-16</v>
      </c>
      <c r="CG101" s="330">
        <v>0.91339895000000004</v>
      </c>
      <c r="CH101" s="330">
        <v>3.0679699000000001E-5</v>
      </c>
      <c r="CI101" s="330">
        <v>3.3541160999999998E-4</v>
      </c>
      <c r="CJ101" s="329">
        <v>3.4873660999999999E-4</v>
      </c>
      <c r="CK101" s="329">
        <v>1.8391443E-11</v>
      </c>
      <c r="CL101" s="329">
        <v>2.1444522999999999E-9</v>
      </c>
      <c r="CM101" s="329">
        <v>3.7843090000000003E-5</v>
      </c>
      <c r="CN101" s="330">
        <v>2.2466541999999999E-3</v>
      </c>
      <c r="CO101" s="330">
        <v>1.7610030999999999</v>
      </c>
      <c r="CP101"/>
      <c r="CQ101">
        <v>0.13701021999999999</v>
      </c>
      <c r="CR101">
        <v>1.5217302682999999E-2</v>
      </c>
      <c r="CS101">
        <v>8.9757167150000001E-3</v>
      </c>
      <c r="CT101">
        <v>8.9425151530999995E-3</v>
      </c>
      <c r="CU101">
        <v>2.7947272000000004E-3</v>
      </c>
      <c r="CV101" s="136" t="s">
        <v>993</v>
      </c>
      <c r="CW101" s="376" t="s">
        <v>5960</v>
      </c>
      <c r="CX101" s="32"/>
      <c r="CY101" s="32"/>
      <c r="CZ101" s="44"/>
      <c r="DA101" s="236"/>
      <c r="DB101"/>
      <c r="DC101"/>
      <c r="DD101"/>
      <c r="DE101"/>
      <c r="DF101"/>
      <c r="DG101"/>
      <c r="DH101"/>
      <c r="DI101"/>
      <c r="DJ101"/>
      <c r="DK101"/>
      <c r="DL101"/>
    </row>
    <row r="102" spans="1:116" ht="14.4" x14ac:dyDescent="0.3">
      <c r="A102" t="s">
        <v>5961</v>
      </c>
      <c r="B102" s="113" t="s">
        <v>914</v>
      </c>
      <c r="C102" s="182" t="s">
        <v>994</v>
      </c>
      <c r="D102" s="40" t="s">
        <v>2553</v>
      </c>
      <c r="E102" s="181" t="s">
        <v>943</v>
      </c>
      <c r="F102" s="184" t="s">
        <v>5962</v>
      </c>
      <c r="G102" s="184">
        <v>0.35415438692669998</v>
      </c>
      <c r="H102" s="184">
        <v>1.6201033724999998E-2</v>
      </c>
      <c r="I102" s="184">
        <v>4.1080846991700004E-2</v>
      </c>
      <c r="J102" s="328">
        <v>3.0572916209999999E-2</v>
      </c>
      <c r="K102" s="184">
        <v>0.26629958999999997</v>
      </c>
      <c r="L102" s="184">
        <v>2.7990225000000001E-2</v>
      </c>
      <c r="M102" s="331">
        <v>1.1900947E-2</v>
      </c>
      <c r="N102" s="331">
        <v>1.3131337E-2</v>
      </c>
      <c r="O102" s="331">
        <v>2.864077E-3</v>
      </c>
      <c r="P102" s="331">
        <v>6.3448445000000004E-5</v>
      </c>
      <c r="Q102" s="331">
        <v>1.4217128000000001E-4</v>
      </c>
      <c r="R102" s="331">
        <v>1.1875892E-3</v>
      </c>
      <c r="S102" s="331">
        <v>6.6149321000000001E-4</v>
      </c>
      <c r="T102" s="184">
        <v>0</v>
      </c>
      <c r="U102" s="331">
        <v>2.9911422999999999E-2</v>
      </c>
      <c r="V102" s="331">
        <v>2.0857917E-6</v>
      </c>
      <c r="W102" s="331">
        <v>0</v>
      </c>
      <c r="X102" s="331">
        <v>0</v>
      </c>
      <c r="Y102"/>
      <c r="Z102" s="288">
        <v>1.7753306</v>
      </c>
      <c r="AA102"/>
      <c r="AB102" s="164">
        <v>28.369115000000001</v>
      </c>
      <c r="AC102" s="164">
        <v>21.635041000000001</v>
      </c>
      <c r="AD102" s="164">
        <v>3.7003756999999999</v>
      </c>
      <c r="AE102" s="164">
        <v>0</v>
      </c>
      <c r="AF102" s="164">
        <v>0.81045592</v>
      </c>
      <c r="AG102" s="164">
        <v>1.4485330000000001</v>
      </c>
      <c r="AH102" s="164">
        <v>0.77470961999999999</v>
      </c>
      <c r="AI102"/>
      <c r="AJ102" s="185">
        <v>3.9294989000000002E-2</v>
      </c>
      <c r="AK102" s="185">
        <v>3.6718190999999997E-2</v>
      </c>
      <c r="AL102" s="185">
        <v>1.5260072000000001E-3</v>
      </c>
      <c r="AM102" s="185">
        <v>1.0507906E-3</v>
      </c>
      <c r="AN102" s="176">
        <v>2.2013304000000002E-6</v>
      </c>
      <c r="AO102" s="176">
        <v>5.6435178000000001E-9</v>
      </c>
      <c r="AP102" s="176">
        <v>0.14716955000000001</v>
      </c>
      <c r="AQ102" s="192">
        <v>1.6475068E-6</v>
      </c>
      <c r="AR102" s="192">
        <v>4.9709256999999998E-9</v>
      </c>
      <c r="AS102" s="192">
        <v>1.3581278999999999E-13</v>
      </c>
      <c r="AT102" s="192">
        <v>0</v>
      </c>
      <c r="AU102" s="192">
        <v>0</v>
      </c>
      <c r="AV102" s="192">
        <v>3.5188551000000002E-10</v>
      </c>
      <c r="AW102" s="192">
        <v>5.5325449000000004E-7</v>
      </c>
      <c r="AX102" s="192">
        <v>8.0247062000000004E-11</v>
      </c>
      <c r="AY102" s="192">
        <v>5.9211972000000001E-10</v>
      </c>
      <c r="AZ102" s="192">
        <v>0</v>
      </c>
      <c r="BA102" s="192">
        <v>0</v>
      </c>
      <c r="BB102" s="192">
        <v>8.1006667999999994E-14</v>
      </c>
      <c r="BC102" s="192">
        <v>7.1365805000000004E-15</v>
      </c>
      <c r="BD102" s="192">
        <v>1.4329156E-15</v>
      </c>
      <c r="BE102" s="192">
        <v>1.1421121E-11</v>
      </c>
      <c r="BF102" s="192">
        <v>2.058269E-10</v>
      </c>
      <c r="BG102" s="192">
        <v>0</v>
      </c>
      <c r="BH102" s="192">
        <v>7.1750185999999998E-5</v>
      </c>
      <c r="BI102" s="193">
        <v>0.1470978</v>
      </c>
      <c r="BJ102" s="193">
        <v>0</v>
      </c>
      <c r="BK102" s="193">
        <v>0</v>
      </c>
      <c r="BL102" s="193">
        <v>0</v>
      </c>
      <c r="BM102"/>
      <c r="BN102" s="186">
        <v>9.4000324999999997E-5</v>
      </c>
      <c r="BO102" s="186">
        <v>4.0822523E-6</v>
      </c>
      <c r="BP102" s="186">
        <v>4.9500928000000002E-5</v>
      </c>
      <c r="BQ102" s="186">
        <v>1.4539243000000001E-7</v>
      </c>
      <c r="BR102" s="186">
        <v>5.9262700999999999E-6</v>
      </c>
      <c r="BS102" s="186">
        <v>0</v>
      </c>
      <c r="BT102" s="186">
        <v>0</v>
      </c>
      <c r="BU102" s="186">
        <v>0</v>
      </c>
      <c r="BV102" s="186">
        <v>9.3323286E-8</v>
      </c>
      <c r="BW102" s="186">
        <v>1.5395025000000001E-7</v>
      </c>
      <c r="BX102" s="186">
        <v>0</v>
      </c>
      <c r="BY102" s="186">
        <v>0</v>
      </c>
      <c r="BZ102" s="186">
        <v>0</v>
      </c>
      <c r="CA102" s="186">
        <v>2.7751182999999998E-6</v>
      </c>
      <c r="CB102" s="186">
        <v>3.1323089999999998E-5</v>
      </c>
      <c r="CC102" s="186">
        <v>7.2671750000000003E-13</v>
      </c>
      <c r="CD102" s="164">
        <v>0</v>
      </c>
      <c r="CE102"/>
      <c r="CF102" s="329">
        <v>0</v>
      </c>
      <c r="CG102" s="330">
        <v>1.7753306</v>
      </c>
      <c r="CH102" s="330">
        <v>0</v>
      </c>
      <c r="CI102" s="330">
        <v>2.7930174999999998E-3</v>
      </c>
      <c r="CJ102" s="329">
        <v>8.0874573000000005E-4</v>
      </c>
      <c r="CK102" s="329">
        <v>3.7979651E-11</v>
      </c>
      <c r="CL102" s="329">
        <v>4.5676727999999999E-9</v>
      </c>
      <c r="CM102" s="330">
        <v>2.4210774E-4</v>
      </c>
      <c r="CN102" s="330">
        <v>5.9804860000000001E-3</v>
      </c>
      <c r="CO102" s="330">
        <v>2.0783002000000002</v>
      </c>
      <c r="CP102"/>
      <c r="CQ102">
        <v>0.26629958999999997</v>
      </c>
      <c r="CR102">
        <v>5.7279794925000002E-2</v>
      </c>
      <c r="CS102">
        <v>4.1078761200000001E-2</v>
      </c>
      <c r="CT102">
        <v>4.1080846991699997E-2</v>
      </c>
      <c r="CU102">
        <v>3.0572916209999999E-2</v>
      </c>
      <c r="CV102" s="136" t="s">
        <v>995</v>
      </c>
      <c r="CW102" s="376" t="s">
        <v>5963</v>
      </c>
      <c r="CX102" s="32"/>
      <c r="CY102" s="44"/>
      <c r="CZ102" s="44"/>
      <c r="DA102" s="236"/>
      <c r="DB102"/>
      <c r="DC102"/>
      <c r="DD102"/>
      <c r="DE102"/>
      <c r="DF102"/>
      <c r="DG102"/>
      <c r="DH102"/>
      <c r="DI102"/>
      <c r="DJ102"/>
      <c r="DK102"/>
      <c r="DL102"/>
    </row>
    <row r="103" spans="1:116" ht="14.4" x14ac:dyDescent="0.3">
      <c r="A103" t="s">
        <v>1765</v>
      </c>
      <c r="B103" s="113" t="s">
        <v>914</v>
      </c>
      <c r="C103" s="182" t="s">
        <v>996</v>
      </c>
      <c r="D103" s="40" t="s">
        <v>2553</v>
      </c>
      <c r="E103" s="181" t="s">
        <v>943</v>
      </c>
      <c r="F103" s="184" t="s">
        <v>3813</v>
      </c>
      <c r="G103" s="184">
        <v>0.13827268797448861</v>
      </c>
      <c r="H103" s="184">
        <v>1.0327098007000001E-2</v>
      </c>
      <c r="I103" s="184">
        <v>3.3642690528800007E-2</v>
      </c>
      <c r="J103" s="328">
        <v>3.8179984386886002E-3</v>
      </c>
      <c r="K103" s="184">
        <v>9.0484901000000006E-2</v>
      </c>
      <c r="L103" s="184">
        <v>2.5041264000000001E-2</v>
      </c>
      <c r="M103" s="331">
        <v>7.3058834999999997E-3</v>
      </c>
      <c r="N103" s="331">
        <v>7.9066945999999999E-3</v>
      </c>
      <c r="O103" s="331">
        <v>2.1847576E-3</v>
      </c>
      <c r="P103" s="331">
        <v>4.2422897000000002E-5</v>
      </c>
      <c r="Q103" s="331">
        <v>1.9322291E-4</v>
      </c>
      <c r="R103" s="331">
        <v>1.2822033999999999E-3</v>
      </c>
      <c r="S103" s="331">
        <v>7.3169383000000005E-5</v>
      </c>
      <c r="T103" s="331">
        <v>2.9513758000000001E-6</v>
      </c>
      <c r="U103" s="331">
        <v>3.7448236000000002E-3</v>
      </c>
      <c r="V103" s="331">
        <v>1.0388253E-5</v>
      </c>
      <c r="W103" s="331">
        <v>5.4556886000000002E-9</v>
      </c>
      <c r="X103" s="184">
        <v>0</v>
      </c>
      <c r="Y103"/>
      <c r="Z103" s="288">
        <v>0.60323267333333341</v>
      </c>
      <c r="AA103"/>
      <c r="AB103" s="164">
        <v>7.6692720000000003</v>
      </c>
      <c r="AC103" s="164">
        <v>7.1904960000000004</v>
      </c>
      <c r="AD103" s="164">
        <v>0.26153748999999998</v>
      </c>
      <c r="AE103" s="164">
        <v>0</v>
      </c>
      <c r="AF103" s="164">
        <v>5.3577105E-2</v>
      </c>
      <c r="AG103" s="164">
        <v>0.10751726</v>
      </c>
      <c r="AH103" s="164">
        <v>5.6144184999999999E-2</v>
      </c>
      <c r="AI103"/>
      <c r="AJ103" s="185">
        <v>1.8595646E-2</v>
      </c>
      <c r="AK103" s="185">
        <v>1.7501721000000001E-2</v>
      </c>
      <c r="AL103" s="185">
        <v>6.1308128999999995E-4</v>
      </c>
      <c r="AM103" s="185">
        <v>4.8084296E-4</v>
      </c>
      <c r="AN103" s="176">
        <v>1.0492639E-6</v>
      </c>
      <c r="AO103" s="176">
        <v>2.2673125000000001E-9</v>
      </c>
      <c r="AP103" s="176">
        <v>6.7344952E-2</v>
      </c>
      <c r="AQ103" s="192">
        <v>5.5979995999999998E-7</v>
      </c>
      <c r="AR103" s="192">
        <v>1.6890516E-9</v>
      </c>
      <c r="AS103" s="192">
        <v>4.6147302999999997E-14</v>
      </c>
      <c r="AT103" s="192">
        <v>7.1093483999999997E-15</v>
      </c>
      <c r="AU103" s="192">
        <v>0</v>
      </c>
      <c r="AV103" s="192">
        <v>2.1206263999999999E-10</v>
      </c>
      <c r="AW103" s="192">
        <v>4.8901180999999996E-7</v>
      </c>
      <c r="AX103" s="192">
        <v>4.8341274000000003E-11</v>
      </c>
      <c r="AY103" s="192">
        <v>5.2975398E-10</v>
      </c>
      <c r="AZ103" s="192">
        <v>8.1351125E-17</v>
      </c>
      <c r="BA103" s="192">
        <v>1.2064808000000001E-18</v>
      </c>
      <c r="BB103" s="192">
        <v>1.1008476E-13</v>
      </c>
      <c r="BC103" s="192">
        <v>7.7107077999999998E-15</v>
      </c>
      <c r="BD103" s="192">
        <v>1.5649839999999999E-15</v>
      </c>
      <c r="BE103" s="192">
        <v>9.6162144000000004E-12</v>
      </c>
      <c r="BF103" s="192">
        <v>2.3041518E-10</v>
      </c>
      <c r="BG103" s="192">
        <v>6.7976247000000005E-23</v>
      </c>
      <c r="BH103" s="193">
        <v>7.2103392000000001E-6</v>
      </c>
      <c r="BI103" s="193">
        <v>6.7337742000000006E-2</v>
      </c>
      <c r="BJ103" s="192">
        <v>0</v>
      </c>
      <c r="BK103" s="192">
        <v>0</v>
      </c>
      <c r="BL103" s="192">
        <v>0</v>
      </c>
      <c r="BM103"/>
      <c r="BN103" s="186">
        <v>3.6701220999999998E-5</v>
      </c>
      <c r="BO103" s="186">
        <v>3.6523625999999998E-6</v>
      </c>
      <c r="BP103" s="186">
        <v>1.6819728000000001E-5</v>
      </c>
      <c r="BQ103" s="186">
        <v>1.5399633999999999E-7</v>
      </c>
      <c r="BR103" s="186">
        <v>4.9613126000000002E-6</v>
      </c>
      <c r="BS103" s="186">
        <v>1.4632793000000001E-10</v>
      </c>
      <c r="BT103" s="186">
        <v>1.9950753000000001E-12</v>
      </c>
      <c r="BU103" s="186">
        <v>2.2038314999999999E-10</v>
      </c>
      <c r="BV103" s="186">
        <v>6.7678683999999999E-8</v>
      </c>
      <c r="BW103" s="186">
        <v>1.8339217000000001E-7</v>
      </c>
      <c r="BX103" s="186">
        <v>0</v>
      </c>
      <c r="BY103" s="186">
        <v>1.503208E-19</v>
      </c>
      <c r="BZ103" s="186">
        <v>1.2308481E-15</v>
      </c>
      <c r="CA103" s="186">
        <v>1.7484802E-6</v>
      </c>
      <c r="CB103" s="186">
        <v>9.1138739999999998E-6</v>
      </c>
      <c r="CC103" s="186">
        <v>2.7744456E-11</v>
      </c>
      <c r="CD103" s="186">
        <v>0</v>
      </c>
      <c r="CE103"/>
      <c r="CF103" s="329">
        <v>1.0418066000000001E-15</v>
      </c>
      <c r="CG103" s="330">
        <v>0.60323269000000002</v>
      </c>
      <c r="CH103" s="330">
        <v>6.0636281999999997E-6</v>
      </c>
      <c r="CI103" s="330">
        <v>2.4989310999999998E-3</v>
      </c>
      <c r="CJ103" s="329">
        <v>4.9637016E-4</v>
      </c>
      <c r="CK103" s="329">
        <v>5.0940945999999997E-11</v>
      </c>
      <c r="CL103" s="329">
        <v>6.1351917999999999E-9</v>
      </c>
      <c r="CM103" s="330">
        <v>2.0711102E-4</v>
      </c>
      <c r="CN103" s="330">
        <v>6.4765038E-3</v>
      </c>
      <c r="CO103" s="330">
        <v>0.92750900000000003</v>
      </c>
      <c r="CP103"/>
      <c r="CQ103">
        <v>9.0484901000000006E-2</v>
      </c>
      <c r="CR103">
        <v>4.3956448906999998E-2</v>
      </c>
      <c r="CS103">
        <v>3.3629356355688603E-2</v>
      </c>
      <c r="CT103">
        <v>3.3642690528800007E-2</v>
      </c>
      <c r="CU103">
        <v>3.8179929830000001E-3</v>
      </c>
      <c r="CV103" s="136" t="s">
        <v>997</v>
      </c>
      <c r="CW103" s="376" t="s">
        <v>5964</v>
      </c>
      <c r="CX103" s="32"/>
      <c r="CY103" s="44"/>
      <c r="CZ103" s="44"/>
      <c r="DA103" s="236"/>
      <c r="DB103"/>
      <c r="DC103"/>
      <c r="DD103"/>
      <c r="DE103"/>
      <c r="DF103"/>
      <c r="DG103"/>
      <c r="DH103"/>
      <c r="DI103"/>
      <c r="DJ103"/>
      <c r="DK103"/>
      <c r="DL103"/>
    </row>
    <row r="104" spans="1:116" ht="14.4" x14ac:dyDescent="0.3">
      <c r="A104" t="s">
        <v>1766</v>
      </c>
      <c r="B104" s="113" t="s">
        <v>914</v>
      </c>
      <c r="C104" s="182" t="s">
        <v>998</v>
      </c>
      <c r="D104" s="40" t="s">
        <v>2553</v>
      </c>
      <c r="E104" s="181" t="s">
        <v>943</v>
      </c>
      <c r="F104" s="184" t="s">
        <v>3814</v>
      </c>
      <c r="G104" s="184">
        <v>1.7273261261340001</v>
      </c>
      <c r="H104" s="184">
        <v>0.43183259960000003</v>
      </c>
      <c r="I104" s="184">
        <v>0.62316538353400008</v>
      </c>
      <c r="J104" s="328">
        <v>0.333275453</v>
      </c>
      <c r="K104" s="184">
        <v>0.33905268999999999</v>
      </c>
      <c r="L104" s="184">
        <v>0.1762688</v>
      </c>
      <c r="M104" s="184">
        <v>0.12444081</v>
      </c>
      <c r="N104" s="184">
        <v>6.8992571000000003E-2</v>
      </c>
      <c r="O104" s="184">
        <v>-2.3025475E-3</v>
      </c>
      <c r="P104" s="331">
        <v>0.35631410000000002</v>
      </c>
      <c r="Q104" s="331">
        <v>8.8284760999999996E-3</v>
      </c>
      <c r="R104" s="331">
        <v>0.32245818999999998</v>
      </c>
      <c r="S104" s="331">
        <v>0.29771458000000001</v>
      </c>
      <c r="T104" s="331">
        <v>0</v>
      </c>
      <c r="U104" s="331">
        <v>3.5560873E-2</v>
      </c>
      <c r="V104" s="331">
        <v>-2.416466E-6</v>
      </c>
      <c r="W104" s="331">
        <v>0</v>
      </c>
      <c r="X104" s="331">
        <v>0</v>
      </c>
      <c r="Y104"/>
      <c r="Z104" s="288">
        <v>2.2603512666666665</v>
      </c>
      <c r="AA104"/>
      <c r="AB104" s="164">
        <v>-7.0871295999999999</v>
      </c>
      <c r="AC104" s="164">
        <v>-11.467064000000001</v>
      </c>
      <c r="AD104" s="164">
        <v>4.4174996999999996</v>
      </c>
      <c r="AE104" s="164">
        <v>0</v>
      </c>
      <c r="AF104" s="164">
        <v>0</v>
      </c>
      <c r="AG104" s="164">
        <v>-2.0053626000000001E-2</v>
      </c>
      <c r="AH104" s="164">
        <v>-1.7511235999999999E-2</v>
      </c>
      <c r="AI104"/>
      <c r="AJ104" s="185">
        <v>3.1146596</v>
      </c>
      <c r="AK104" s="185">
        <v>3.1115268</v>
      </c>
      <c r="AL104" s="185">
        <v>3.8739459E-3</v>
      </c>
      <c r="AM104" s="185">
        <v>-7.4111428000000004E-4</v>
      </c>
      <c r="AN104" s="176">
        <v>1.8654237999999999E-4</v>
      </c>
      <c r="AO104" s="176">
        <v>1.4326722999999999E-8</v>
      </c>
      <c r="AP104" s="176">
        <v>-0.10379752</v>
      </c>
      <c r="AQ104" s="192">
        <v>2.0976060000000002E-6</v>
      </c>
      <c r="AR104" s="192">
        <v>6.3289834999999997E-9</v>
      </c>
      <c r="AS104" s="192">
        <v>1.7291687E-13</v>
      </c>
      <c r="AT104" s="192">
        <v>0</v>
      </c>
      <c r="AU104" s="192">
        <v>0</v>
      </c>
      <c r="AV104" s="192">
        <v>1.1378122E-8</v>
      </c>
      <c r="AW104" s="192">
        <v>4.0489021999999998E-6</v>
      </c>
      <c r="AX104" s="192">
        <v>1.5918718E-9</v>
      </c>
      <c r="AY104" s="192">
        <v>4.7033712E-9</v>
      </c>
      <c r="AZ104" s="192">
        <v>1.0454243E-9</v>
      </c>
      <c r="BA104" s="192">
        <v>1.3021436999999999E-13</v>
      </c>
      <c r="BB104" s="192">
        <v>4.5102712E-11</v>
      </c>
      <c r="BC104" s="192">
        <v>4.9975642000000002E-10</v>
      </c>
      <c r="BD104" s="192">
        <v>1.1190988E-10</v>
      </c>
      <c r="BE104" s="192">
        <v>1.7972366999999999E-4</v>
      </c>
      <c r="BF104" s="192">
        <v>6.6082327000000001E-7</v>
      </c>
      <c r="BG104" s="192">
        <v>0</v>
      </c>
      <c r="BH104" s="193">
        <v>1.0873127E-2</v>
      </c>
      <c r="BI104" s="193">
        <v>-0.11467064</v>
      </c>
      <c r="BJ104" s="193">
        <v>0</v>
      </c>
      <c r="BK104" s="193">
        <v>0</v>
      </c>
      <c r="BL104" s="193">
        <v>0</v>
      </c>
      <c r="BM104"/>
      <c r="BN104" s="186">
        <v>6.9740481999999997E-4</v>
      </c>
      <c r="BO104" s="186">
        <v>3.6252859999999997E-5</v>
      </c>
      <c r="BP104" s="186">
        <v>6.3024589999999999E-5</v>
      </c>
      <c r="BQ104" s="186">
        <v>3.7767588999999997E-5</v>
      </c>
      <c r="BR104" s="186">
        <v>2.2190989000000001E-5</v>
      </c>
      <c r="BS104" s="186">
        <v>7.9083023000000005E-6</v>
      </c>
      <c r="BT104" s="186">
        <v>2.6509351E-5</v>
      </c>
      <c r="BU104" s="186">
        <v>1.1419959E-5</v>
      </c>
      <c r="BV104" s="186">
        <v>4.7824792000000001E-4</v>
      </c>
      <c r="BW104" s="186">
        <v>5.823814E-6</v>
      </c>
      <c r="BX104" s="186">
        <v>0</v>
      </c>
      <c r="BY104" s="186">
        <v>0</v>
      </c>
      <c r="BZ104" s="186">
        <v>0</v>
      </c>
      <c r="CA104" s="186">
        <v>1.4857094000000001E-5</v>
      </c>
      <c r="CB104" s="186">
        <v>-8.3239525000000003E-6</v>
      </c>
      <c r="CC104" s="186">
        <v>1.726303E-6</v>
      </c>
      <c r="CD104" s="164">
        <v>0</v>
      </c>
      <c r="CE104"/>
      <c r="CF104" s="329">
        <v>0</v>
      </c>
      <c r="CG104" s="330">
        <v>2.2603512000000001</v>
      </c>
      <c r="CH104" s="330">
        <v>0.31687302000000001</v>
      </c>
      <c r="CI104" s="330">
        <v>2.6529336000000001E-2</v>
      </c>
      <c r="CJ104" s="330">
        <v>1.2114738999999999E-2</v>
      </c>
      <c r="CK104" s="329">
        <v>7.7133001000000004E-5</v>
      </c>
      <c r="CL104" s="329">
        <v>8.4818639999999999E-7</v>
      </c>
      <c r="CM104" s="330">
        <v>1.1097078E-3</v>
      </c>
      <c r="CN104" s="330">
        <v>789.17003</v>
      </c>
      <c r="CO104" s="330">
        <v>-1.5726260000000001</v>
      </c>
      <c r="CP104"/>
      <c r="CQ104">
        <v>0.33905268999999999</v>
      </c>
      <c r="CR104">
        <v>1.0550003996000001</v>
      </c>
      <c r="CS104">
        <v>0.62316780000000005</v>
      </c>
      <c r="CT104">
        <v>0.62316538353399997</v>
      </c>
      <c r="CU104">
        <v>0.333275453</v>
      </c>
      <c r="CV104" s="136" t="s">
        <v>999</v>
      </c>
      <c r="CW104" s="376" t="s">
        <v>5965</v>
      </c>
      <c r="CX104" s="32"/>
      <c r="CY104" s="44"/>
      <c r="CZ104" s="44"/>
      <c r="DA104" s="236"/>
      <c r="DB104"/>
      <c r="DC104"/>
      <c r="DD104"/>
      <c r="DE104"/>
      <c r="DF104"/>
      <c r="DG104"/>
      <c r="DH104"/>
      <c r="DI104"/>
      <c r="DJ104"/>
      <c r="DK104"/>
      <c r="DL104"/>
    </row>
    <row r="105" spans="1:116" ht="14.4" x14ac:dyDescent="0.3">
      <c r="A105" t="s">
        <v>1767</v>
      </c>
      <c r="B105" s="113" t="s">
        <v>914</v>
      </c>
      <c r="C105" s="182" t="s">
        <v>1000</v>
      </c>
      <c r="D105" s="40" t="s">
        <v>2553</v>
      </c>
      <c r="E105" s="181" t="s">
        <v>943</v>
      </c>
      <c r="F105" s="184" t="s">
        <v>3815</v>
      </c>
      <c r="G105" s="184">
        <v>22.189434629035489</v>
      </c>
      <c r="H105" s="184">
        <v>0.1037207410475</v>
      </c>
      <c r="I105" s="184">
        <v>1.7931176465879899</v>
      </c>
      <c r="J105" s="328">
        <v>13.528270041399999</v>
      </c>
      <c r="K105" s="184">
        <v>6.7643262000000002</v>
      </c>
      <c r="L105" s="331">
        <v>1.7068241</v>
      </c>
      <c r="M105" s="331">
        <v>8.6293166000000004E-2</v>
      </c>
      <c r="N105" s="331">
        <v>0.10368415</v>
      </c>
      <c r="O105" s="331">
        <v>2.6781117E-5</v>
      </c>
      <c r="P105" s="331">
        <v>1.2197407999999999E-6</v>
      </c>
      <c r="Q105" s="331">
        <v>8.5901897000000007E-6</v>
      </c>
      <c r="R105" s="331">
        <v>2.0995287000000001E-7</v>
      </c>
      <c r="S105" s="331">
        <v>13.520004999999999</v>
      </c>
      <c r="T105" s="331">
        <v>0</v>
      </c>
      <c r="U105" s="331">
        <v>8.2650413999999991E-3</v>
      </c>
      <c r="V105" s="331">
        <v>1.7063512E-7</v>
      </c>
      <c r="W105" s="331">
        <v>0</v>
      </c>
      <c r="X105" s="331">
        <v>0</v>
      </c>
      <c r="Y105"/>
      <c r="Z105" s="288">
        <v>45.095508000000002</v>
      </c>
      <c r="AA105"/>
      <c r="AB105" s="164">
        <v>1.2539937999999999</v>
      </c>
      <c r="AC105" s="164">
        <v>1.2483261000000001</v>
      </c>
      <c r="AD105" s="164">
        <v>3.7934702999999998E-3</v>
      </c>
      <c r="AE105" s="164">
        <v>0</v>
      </c>
      <c r="AF105" s="164">
        <v>0</v>
      </c>
      <c r="AG105" s="164">
        <v>8.2813948999999997E-4</v>
      </c>
      <c r="AH105" s="164">
        <v>1.0460275000000001E-3</v>
      </c>
      <c r="AI105"/>
      <c r="AJ105" s="185">
        <v>1.264105</v>
      </c>
      <c r="AK105" s="185">
        <v>1.2151365999999999</v>
      </c>
      <c r="AL105" s="185">
        <v>4.4111341999999998E-2</v>
      </c>
      <c r="AM105" s="185">
        <v>4.8570877999999998E-3</v>
      </c>
      <c r="AN105" s="176">
        <v>7.2849914999999996E-5</v>
      </c>
      <c r="AO105" s="176">
        <v>1.6313365999999999E-7</v>
      </c>
      <c r="AP105" s="176">
        <v>0.68026439999999999</v>
      </c>
      <c r="AQ105" s="192">
        <v>4.1848631999999999E-5</v>
      </c>
      <c r="AR105" s="192">
        <v>1.2626741999999999E-7</v>
      </c>
      <c r="AS105" s="192">
        <v>3.4498064000000002E-12</v>
      </c>
      <c r="AT105" s="193">
        <v>0</v>
      </c>
      <c r="AU105" s="193">
        <v>0</v>
      </c>
      <c r="AV105" s="192">
        <v>3.3068641E-9</v>
      </c>
      <c r="AW105" s="192">
        <v>3.0997973999999999E-5</v>
      </c>
      <c r="AX105" s="192">
        <v>7.5556536000000002E-10</v>
      </c>
      <c r="AY105" s="192">
        <v>3.6107040999999997E-8</v>
      </c>
      <c r="AZ105" s="193">
        <v>0</v>
      </c>
      <c r="BA105" s="193">
        <v>0</v>
      </c>
      <c r="BB105" s="192">
        <v>4.0859449000000002E-15</v>
      </c>
      <c r="BC105" s="192">
        <v>1.5225035999999999E-13</v>
      </c>
      <c r="BD105" s="192">
        <v>2.7602807E-14</v>
      </c>
      <c r="BE105" s="192">
        <v>2.0289035999999999E-13</v>
      </c>
      <c r="BF105" s="192">
        <v>2.3566299000000002E-12</v>
      </c>
      <c r="BG105" s="193">
        <v>0</v>
      </c>
      <c r="BH105" s="193">
        <v>0.6680005</v>
      </c>
      <c r="BI105" s="193">
        <v>1.2263901000000001E-2</v>
      </c>
      <c r="BJ105" s="193">
        <v>0</v>
      </c>
      <c r="BK105" s="193">
        <v>0</v>
      </c>
      <c r="BL105" s="193">
        <v>0</v>
      </c>
      <c r="BM105"/>
      <c r="BN105" s="164">
        <v>1.8263791E-3</v>
      </c>
      <c r="BO105" s="164">
        <v>2.4893285000000001E-4</v>
      </c>
      <c r="BP105" s="164">
        <v>1.2573824E-3</v>
      </c>
      <c r="BQ105" s="186">
        <v>1.4799712E-10</v>
      </c>
      <c r="BR105" s="164">
        <v>2.0507852000000001E-4</v>
      </c>
      <c r="BS105" s="164">
        <v>0</v>
      </c>
      <c r="BT105" s="164">
        <v>0</v>
      </c>
      <c r="BU105" s="164">
        <v>0</v>
      </c>
      <c r="BV105" s="186">
        <v>1.9831752999999999E-9</v>
      </c>
      <c r="BW105" s="186">
        <v>6.0561881000000002E-9</v>
      </c>
      <c r="BX105" s="164">
        <v>0</v>
      </c>
      <c r="BY105" s="164">
        <v>0</v>
      </c>
      <c r="BZ105" s="164">
        <v>0</v>
      </c>
      <c r="CA105" s="186">
        <v>3.5978805999999998E-5</v>
      </c>
      <c r="CB105" s="186">
        <v>1.5078358E-6</v>
      </c>
      <c r="CC105" s="186">
        <v>7.7490527E-5</v>
      </c>
      <c r="CD105" s="164">
        <v>0</v>
      </c>
      <c r="CE105"/>
      <c r="CF105" s="330">
        <v>0</v>
      </c>
      <c r="CG105" s="330">
        <v>45.095508000000002</v>
      </c>
      <c r="CH105" s="330">
        <v>8.9950299999999997E-2</v>
      </c>
      <c r="CI105" s="330">
        <v>0.17031623000000001</v>
      </c>
      <c r="CJ105" s="330">
        <v>5.8641743000000003E-3</v>
      </c>
      <c r="CK105" s="329">
        <v>1.8485961000000002E-12</v>
      </c>
      <c r="CL105" s="329">
        <v>2.1846776E-10</v>
      </c>
      <c r="CM105" s="330">
        <v>1.0408880000000001E-2</v>
      </c>
      <c r="CN105" s="330">
        <v>7.5040753000000002E-2</v>
      </c>
      <c r="CO105" s="330">
        <v>0.16913186999999999</v>
      </c>
      <c r="CP105"/>
      <c r="CQ105">
        <v>6.7643262000000002</v>
      </c>
      <c r="CR105">
        <v>1.8968382170003699</v>
      </c>
      <c r="CS105">
        <v>1.7931174759528699</v>
      </c>
      <c r="CT105">
        <v>1.7931176465879899</v>
      </c>
      <c r="CU105">
        <v>13.528270041399999</v>
      </c>
      <c r="CV105" s="136" t="s">
        <v>1001</v>
      </c>
      <c r="CW105" s="377" t="s">
        <v>5966</v>
      </c>
      <c r="CX105" s="32"/>
      <c r="CY105" s="44"/>
      <c r="CZ105" s="44"/>
      <c r="DA105" s="236"/>
      <c r="DB105"/>
      <c r="DC105"/>
      <c r="DD105"/>
      <c r="DE105"/>
      <c r="DF105"/>
      <c r="DG105"/>
      <c r="DH105"/>
      <c r="DI105"/>
      <c r="DJ105"/>
      <c r="DK105"/>
      <c r="DL105"/>
    </row>
    <row r="106" spans="1:116" ht="14.4" x14ac:dyDescent="0.3">
      <c r="A106" t="s">
        <v>1768</v>
      </c>
      <c r="B106" s="113" t="s">
        <v>914</v>
      </c>
      <c r="C106" s="182" t="s">
        <v>1002</v>
      </c>
      <c r="D106" s="40" t="s">
        <v>2553</v>
      </c>
      <c r="E106" s="181" t="s">
        <v>943</v>
      </c>
      <c r="F106" s="184" t="s">
        <v>3816</v>
      </c>
      <c r="G106" s="184">
        <v>40.54634303164255</v>
      </c>
      <c r="H106" s="184">
        <v>0.93115608571280006</v>
      </c>
      <c r="I106" s="184">
        <v>22.397590704529758</v>
      </c>
      <c r="J106" s="328">
        <v>13.528270041399999</v>
      </c>
      <c r="K106" s="184">
        <v>3.6893262</v>
      </c>
      <c r="L106" s="331">
        <v>22.351113999999999</v>
      </c>
      <c r="M106" s="331">
        <v>4.6476104999999997E-2</v>
      </c>
      <c r="N106" s="331">
        <v>0.93110815000000002</v>
      </c>
      <c r="O106" s="331">
        <v>2.6781117E-5</v>
      </c>
      <c r="P106" s="331">
        <v>1.2197407999999999E-6</v>
      </c>
      <c r="Q106" s="331">
        <v>1.9934855000000001E-5</v>
      </c>
      <c r="R106" s="331">
        <v>4.2889464000000002E-7</v>
      </c>
      <c r="S106" s="331">
        <v>13.520004999999999</v>
      </c>
      <c r="T106" s="331">
        <v>0</v>
      </c>
      <c r="U106" s="331">
        <v>8.2650413999999991E-3</v>
      </c>
      <c r="V106" s="331">
        <v>1.7063512E-7</v>
      </c>
      <c r="W106" s="331">
        <v>0</v>
      </c>
      <c r="X106" s="331">
        <v>0</v>
      </c>
      <c r="Y106"/>
      <c r="Z106" s="288">
        <v>24.595508000000002</v>
      </c>
      <c r="AA106"/>
      <c r="AB106" s="164">
        <v>1.2539937999999999</v>
      </c>
      <c r="AC106" s="164">
        <v>1.2483261000000001</v>
      </c>
      <c r="AD106" s="164">
        <v>3.7934702999999998E-3</v>
      </c>
      <c r="AE106" s="164">
        <v>0</v>
      </c>
      <c r="AF106" s="164">
        <v>0</v>
      </c>
      <c r="AG106" s="164">
        <v>8.2813948999999997E-4</v>
      </c>
      <c r="AH106" s="164">
        <v>1.0460275000000001E-3</v>
      </c>
      <c r="AI106"/>
      <c r="AJ106" s="185">
        <v>7.3050894</v>
      </c>
      <c r="AK106" s="185">
        <v>7.1519221999999996</v>
      </c>
      <c r="AL106" s="185">
        <v>0.1483101</v>
      </c>
      <c r="AM106" s="185">
        <v>4.8570877999999998E-3</v>
      </c>
      <c r="AN106" s="176">
        <v>4.2877231999999998E-4</v>
      </c>
      <c r="AO106" s="176">
        <v>5.4848409000000001E-7</v>
      </c>
      <c r="AP106" s="176">
        <v>0.68026439999999999</v>
      </c>
      <c r="AQ106" s="192">
        <v>2.2824631999999999E-5</v>
      </c>
      <c r="AR106" s="192">
        <v>6.8867423000000003E-8</v>
      </c>
      <c r="AS106" s="192">
        <v>1.8815563999999999E-12</v>
      </c>
      <c r="AT106" s="193">
        <v>0</v>
      </c>
      <c r="AU106" s="193">
        <v>0</v>
      </c>
      <c r="AV106" s="192">
        <v>2.9706863999999999E-8</v>
      </c>
      <c r="AW106" s="193">
        <v>4.0591797000000002E-4</v>
      </c>
      <c r="AX106" s="192">
        <v>6.7875653999999997E-9</v>
      </c>
      <c r="AY106" s="192">
        <v>4.7282703999999999E-7</v>
      </c>
      <c r="AZ106" s="193">
        <v>0</v>
      </c>
      <c r="BA106" s="193">
        <v>0</v>
      </c>
      <c r="BB106" s="192">
        <v>4.0859449000000002E-15</v>
      </c>
      <c r="BC106" s="192">
        <v>1.5225035999999999E-13</v>
      </c>
      <c r="BD106" s="192">
        <v>2.7602807E-14</v>
      </c>
      <c r="BE106" s="192">
        <v>2.0289035999999999E-13</v>
      </c>
      <c r="BF106" s="192">
        <v>2.3566299000000002E-12</v>
      </c>
      <c r="BG106" s="193">
        <v>0</v>
      </c>
      <c r="BH106" s="193">
        <v>0.6680005</v>
      </c>
      <c r="BI106" s="193">
        <v>1.2263901000000001E-2</v>
      </c>
      <c r="BJ106" s="193">
        <v>0</v>
      </c>
      <c r="BK106" s="193">
        <v>0</v>
      </c>
      <c r="BL106" s="193">
        <v>0</v>
      </c>
      <c r="BM106"/>
      <c r="BN106" s="164">
        <v>7.0994493000000004E-3</v>
      </c>
      <c r="BO106" s="164">
        <v>3.2598125000000001E-3</v>
      </c>
      <c r="BP106" s="164">
        <v>6.8578802999999999E-4</v>
      </c>
      <c r="BQ106" s="186">
        <v>1.7364325000000001E-10</v>
      </c>
      <c r="BR106" s="164">
        <v>2.6852436000000001E-3</v>
      </c>
      <c r="BS106" s="164">
        <v>0</v>
      </c>
      <c r="BT106" s="164">
        <v>0</v>
      </c>
      <c r="BU106" s="164">
        <v>0</v>
      </c>
      <c r="BV106" s="186">
        <v>1.9831752999999999E-9</v>
      </c>
      <c r="BW106" s="186">
        <v>1.3563019E-8</v>
      </c>
      <c r="BX106" s="164">
        <v>0</v>
      </c>
      <c r="BY106" s="164">
        <v>0</v>
      </c>
      <c r="BZ106" s="164">
        <v>0</v>
      </c>
      <c r="CA106" s="164">
        <v>3.8959109999999998E-4</v>
      </c>
      <c r="CB106" s="186">
        <v>1.5078358E-6</v>
      </c>
      <c r="CC106" s="186">
        <v>7.7490527E-5</v>
      </c>
      <c r="CD106" s="164">
        <v>0</v>
      </c>
      <c r="CE106"/>
      <c r="CF106" s="330">
        <v>0</v>
      </c>
      <c r="CG106" s="330">
        <v>24.595507999999999</v>
      </c>
      <c r="CH106" s="330">
        <v>0.80955270000000001</v>
      </c>
      <c r="CI106" s="330">
        <v>2.2303161999999999</v>
      </c>
      <c r="CJ106" s="330">
        <v>3.1583495000000001E-3</v>
      </c>
      <c r="CK106" s="329">
        <v>1.8485961000000002E-12</v>
      </c>
      <c r="CL106" s="329">
        <v>2.1846776E-10</v>
      </c>
      <c r="CM106" s="330">
        <v>0.13629775</v>
      </c>
      <c r="CN106" s="330">
        <v>7.5040753000000002E-2</v>
      </c>
      <c r="CO106" s="330">
        <v>0.16913186999999999</v>
      </c>
      <c r="CP106"/>
      <c r="CQ106">
        <v>3.6893262</v>
      </c>
      <c r="CR106">
        <v>23.32874661960744</v>
      </c>
      <c r="CS106">
        <v>22.39759053389464</v>
      </c>
      <c r="CT106">
        <v>22.397590704529758</v>
      </c>
      <c r="CU106">
        <v>13.528270041399999</v>
      </c>
      <c r="CV106" s="136" t="s">
        <v>1001</v>
      </c>
      <c r="CW106" s="372" t="s">
        <v>5966</v>
      </c>
      <c r="CX106" s="32"/>
      <c r="CY106" s="44"/>
      <c r="CZ106" s="44"/>
      <c r="DA106" s="236"/>
      <c r="DB106"/>
      <c r="DC106"/>
      <c r="DD106"/>
      <c r="DE106"/>
      <c r="DF106"/>
      <c r="DG106"/>
      <c r="DH106"/>
      <c r="DI106"/>
      <c r="DJ106"/>
      <c r="DK106"/>
      <c r="DL106"/>
    </row>
    <row r="107" spans="1:116" ht="14.4" x14ac:dyDescent="0.3">
      <c r="A107" t="s">
        <v>1769</v>
      </c>
      <c r="B107" s="113" t="s">
        <v>914</v>
      </c>
      <c r="C107" s="182" t="s">
        <v>1003</v>
      </c>
      <c r="D107" s="40" t="s">
        <v>2553</v>
      </c>
      <c r="E107" s="181" t="s">
        <v>943</v>
      </c>
      <c r="F107" s="184" t="s">
        <v>3817</v>
      </c>
      <c r="G107" s="184">
        <v>0.49381195441844999</v>
      </c>
      <c r="H107" s="184">
        <v>2.7051286156000002E-2</v>
      </c>
      <c r="I107" s="184">
        <v>8.4934227275999988E-2</v>
      </c>
      <c r="J107" s="328">
        <v>9.6712909864500006E-3</v>
      </c>
      <c r="K107" s="184">
        <v>0.37215514999999999</v>
      </c>
      <c r="L107" s="184">
        <v>5.9954886999999998E-2</v>
      </c>
      <c r="M107" s="184">
        <v>2.2375083E-2</v>
      </c>
      <c r="N107" s="184">
        <v>2.2279704000000001E-2</v>
      </c>
      <c r="O107" s="184">
        <v>4.2692885999999998E-3</v>
      </c>
      <c r="P107" s="331">
        <v>8.6893646000000004E-5</v>
      </c>
      <c r="Q107" s="331">
        <v>4.1539990999999999E-4</v>
      </c>
      <c r="R107" s="331">
        <v>2.4804395999999999E-3</v>
      </c>
      <c r="S107" s="331">
        <v>1.7856187000000001E-4</v>
      </c>
      <c r="T107" s="331">
        <v>9.6572436999999998E-5</v>
      </c>
      <c r="U107" s="331">
        <v>9.4925506E-3</v>
      </c>
      <c r="V107" s="331">
        <v>2.7245239000000001E-5</v>
      </c>
      <c r="W107" s="331">
        <v>1.7851645E-7</v>
      </c>
      <c r="X107" s="331">
        <v>0</v>
      </c>
      <c r="Y107"/>
      <c r="Z107" s="288">
        <v>2.4810343333333336</v>
      </c>
      <c r="AA107"/>
      <c r="AB107" s="164">
        <v>22.200597999999999</v>
      </c>
      <c r="AC107" s="164">
        <v>21.040251999999999</v>
      </c>
      <c r="AD107" s="164">
        <v>0.63103520000000002</v>
      </c>
      <c r="AE107" s="164">
        <v>0</v>
      </c>
      <c r="AF107" s="164">
        <v>0.13317393</v>
      </c>
      <c r="AG107" s="164">
        <v>0.26156059999999998</v>
      </c>
      <c r="AH107" s="164">
        <v>0.13457603000000001</v>
      </c>
      <c r="AI107"/>
      <c r="AJ107" s="185">
        <v>6.2423331999999998E-2</v>
      </c>
      <c r="AK107" s="185">
        <v>5.9034046E-2</v>
      </c>
      <c r="AL107" s="185">
        <v>2.3118506E-3</v>
      </c>
      <c r="AM107" s="185">
        <v>1.0774358999999999E-3</v>
      </c>
      <c r="AN107" s="176">
        <v>3.5392114000000002E-6</v>
      </c>
      <c r="AO107" s="176">
        <v>8.5497433999999997E-9</v>
      </c>
      <c r="AP107" s="176">
        <v>0.15090139</v>
      </c>
      <c r="AQ107" s="192">
        <v>2.3063465E-6</v>
      </c>
      <c r="AR107" s="192">
        <v>6.9589580000000003E-9</v>
      </c>
      <c r="AS107" s="192">
        <v>1.9012217E-13</v>
      </c>
      <c r="AT107" s="192">
        <v>2.3262611999999998E-13</v>
      </c>
      <c r="AU107" s="192">
        <v>0</v>
      </c>
      <c r="AV107" s="192">
        <v>1.4230053E-9</v>
      </c>
      <c r="AW107" s="192">
        <v>1.2309693E-6</v>
      </c>
      <c r="AX107" s="192">
        <v>2.3743528000000002E-10</v>
      </c>
      <c r="AY107" s="192">
        <v>1.3529067E-9</v>
      </c>
      <c r="AZ107" s="192">
        <v>2.6684045000000001E-15</v>
      </c>
      <c r="BA107" s="192">
        <v>3.9588521999999997E-17</v>
      </c>
      <c r="BB107" s="192">
        <v>2.3253589000000001E-13</v>
      </c>
      <c r="BC107" s="192">
        <v>1.5059843000000001E-14</v>
      </c>
      <c r="BD107" s="192">
        <v>3.0910589E-15</v>
      </c>
      <c r="BE107" s="192">
        <v>1.9587816E-11</v>
      </c>
      <c r="BF107" s="192">
        <v>4.5273688999999998E-10</v>
      </c>
      <c r="BG107" s="192">
        <v>2.2242615999999998E-21</v>
      </c>
      <c r="BH107" s="193">
        <v>1.7558893E-5</v>
      </c>
      <c r="BI107" s="193">
        <v>0.15088383</v>
      </c>
      <c r="BJ107" s="192">
        <v>0</v>
      </c>
      <c r="BK107" s="192">
        <v>0</v>
      </c>
      <c r="BL107" s="192">
        <v>0</v>
      </c>
      <c r="BM107"/>
      <c r="BN107" s="164">
        <v>1.2380084999999999E-4</v>
      </c>
      <c r="BO107" s="186">
        <v>9.6597409000000006E-6</v>
      </c>
      <c r="BP107" s="186">
        <v>6.9177819999999995E-5</v>
      </c>
      <c r="BQ107" s="186">
        <v>2.9798672999999998E-7</v>
      </c>
      <c r="BR107" s="186">
        <v>1.1203255E-5</v>
      </c>
      <c r="BS107" s="186">
        <v>6.5333671000000003E-7</v>
      </c>
      <c r="BT107" s="186">
        <v>6.5281176E-11</v>
      </c>
      <c r="BU107" s="186">
        <v>9.9156802E-7</v>
      </c>
      <c r="BV107" s="186">
        <v>1.3904926000000001E-7</v>
      </c>
      <c r="BW107" s="186">
        <v>3.8218590000000001E-7</v>
      </c>
      <c r="BX107" s="186">
        <v>0</v>
      </c>
      <c r="BY107" s="186">
        <v>4.9186708000000001E-18</v>
      </c>
      <c r="BZ107" s="186">
        <v>4.0274777E-14</v>
      </c>
      <c r="CA107" s="186">
        <v>4.8264781E-6</v>
      </c>
      <c r="CB107" s="186">
        <v>2.6468454999999999E-5</v>
      </c>
      <c r="CC107" s="186">
        <v>9.0636559999999999E-10</v>
      </c>
      <c r="CD107" s="186">
        <v>0</v>
      </c>
      <c r="CE107"/>
      <c r="CF107" s="329">
        <v>3.4089120999999997E-14</v>
      </c>
      <c r="CG107" s="330">
        <v>2.4777390000000001</v>
      </c>
      <c r="CH107" s="330">
        <v>1.8769528000000001E-2</v>
      </c>
      <c r="CI107" s="330">
        <v>6.7590341000000002E-3</v>
      </c>
      <c r="CJ107" s="330">
        <v>1.0209835E-3</v>
      </c>
      <c r="CK107" s="329">
        <v>1.0743677E-10</v>
      </c>
      <c r="CL107" s="329">
        <v>1.2908161000000001E-8</v>
      </c>
      <c r="CM107" s="330">
        <v>4.7762245000000002E-4</v>
      </c>
      <c r="CN107" s="330">
        <v>1.2578669000000001E-2</v>
      </c>
      <c r="CO107" s="330">
        <v>2.0510033000000001</v>
      </c>
      <c r="CP107"/>
      <c r="CQ107">
        <v>0.37215514999999999</v>
      </c>
      <c r="CR107">
        <v>0.111861695756</v>
      </c>
      <c r="CS107">
        <v>8.4810588116449995E-2</v>
      </c>
      <c r="CT107">
        <v>8.4934227275999988E-2</v>
      </c>
      <c r="CU107">
        <v>9.6711124699999998E-3</v>
      </c>
      <c r="CV107" s="136" t="s">
        <v>997</v>
      </c>
      <c r="CW107" s="376" t="s">
        <v>5967</v>
      </c>
      <c r="CX107" s="32"/>
      <c r="CY107" s="44"/>
      <c r="CZ107" s="44"/>
      <c r="DA107" s="236"/>
      <c r="DB107"/>
      <c r="DC107"/>
      <c r="DD107"/>
      <c r="DE107"/>
      <c r="DF107"/>
      <c r="DG107"/>
      <c r="DH107"/>
      <c r="DI107"/>
      <c r="DJ107"/>
      <c r="DK107"/>
      <c r="DL107"/>
    </row>
    <row r="108" spans="1:116" ht="14.4" x14ac:dyDescent="0.3">
      <c r="A108" t="s">
        <v>1770</v>
      </c>
      <c r="B108" s="113" t="s">
        <v>914</v>
      </c>
      <c r="C108" s="182" t="s">
        <v>1004</v>
      </c>
      <c r="D108" s="40" t="s">
        <v>2553</v>
      </c>
      <c r="E108" s="181" t="s">
        <v>943</v>
      </c>
      <c r="F108" s="184" t="s">
        <v>3818</v>
      </c>
      <c r="G108" s="184">
        <v>0.58311499284900004</v>
      </c>
      <c r="H108" s="184">
        <v>2.547728325E-2</v>
      </c>
      <c r="I108" s="184">
        <v>3.3218798899E-2</v>
      </c>
      <c r="J108" s="328">
        <v>6.1476206999999993E-3</v>
      </c>
      <c r="K108" s="184">
        <v>0.51827129000000005</v>
      </c>
      <c r="L108" s="331">
        <v>1.1922039000000001E-2</v>
      </c>
      <c r="M108" s="331">
        <v>1.9519201E-2</v>
      </c>
      <c r="N108" s="331">
        <v>2.2322066000000002E-2</v>
      </c>
      <c r="O108" s="331">
        <v>2.5807631999999999E-3</v>
      </c>
      <c r="P108" s="331">
        <v>3.0715662999999997E-4</v>
      </c>
      <c r="Q108" s="331">
        <v>2.6729742E-4</v>
      </c>
      <c r="R108" s="331">
        <v>1.7641811999999999E-3</v>
      </c>
      <c r="S108" s="331">
        <v>1.7296092999999999E-3</v>
      </c>
      <c r="T108" s="331">
        <v>0</v>
      </c>
      <c r="U108" s="331">
        <v>4.4180113999999996E-3</v>
      </c>
      <c r="V108" s="331">
        <v>1.3377699E-5</v>
      </c>
      <c r="W108" s="331">
        <v>0</v>
      </c>
      <c r="X108" s="331">
        <v>0</v>
      </c>
      <c r="Y108"/>
      <c r="Z108" s="288">
        <v>3.455141933333334</v>
      </c>
      <c r="AA108"/>
      <c r="AB108" s="164">
        <v>51.276116000000002</v>
      </c>
      <c r="AC108" s="164">
        <v>50.486775999999999</v>
      </c>
      <c r="AD108" s="164">
        <v>0.54882129000000002</v>
      </c>
      <c r="AE108" s="164">
        <v>0</v>
      </c>
      <c r="AF108" s="164">
        <v>0</v>
      </c>
      <c r="AG108" s="164">
        <v>0.1344409</v>
      </c>
      <c r="AH108" s="164">
        <v>0.10607735</v>
      </c>
      <c r="AI108"/>
      <c r="AJ108" s="185">
        <v>6.4103578999999994E-2</v>
      </c>
      <c r="AK108" s="185">
        <v>5.7784965000000001E-2</v>
      </c>
      <c r="AL108" s="185">
        <v>2.7211554E-3</v>
      </c>
      <c r="AM108" s="185">
        <v>3.5974587999999998E-3</v>
      </c>
      <c r="AN108" s="176">
        <v>3.4643264000000001E-6</v>
      </c>
      <c r="AO108" s="176">
        <v>1.0063445E-8</v>
      </c>
      <c r="AP108" s="176">
        <v>0.50384576999999997</v>
      </c>
      <c r="AQ108" s="192">
        <v>3.2063717000000002E-6</v>
      </c>
      <c r="AR108" s="192">
        <v>9.6743975000000005E-9</v>
      </c>
      <c r="AS108" s="192">
        <v>2.6431836000000002E-13</v>
      </c>
      <c r="AT108" s="192">
        <v>0</v>
      </c>
      <c r="AU108" s="192">
        <v>0</v>
      </c>
      <c r="AV108" s="192">
        <v>5.9817300999999998E-10</v>
      </c>
      <c r="AW108" s="192">
        <v>2.5699691E-7</v>
      </c>
      <c r="AX108" s="192">
        <v>1.3641263E-10</v>
      </c>
      <c r="AY108" s="192">
        <v>2.5220500000000001E-10</v>
      </c>
      <c r="AZ108" s="192">
        <v>0</v>
      </c>
      <c r="BA108" s="192">
        <v>0</v>
      </c>
      <c r="BB108" s="192">
        <v>1.5234529999999999E-13</v>
      </c>
      <c r="BC108" s="192">
        <v>1.0619156E-14</v>
      </c>
      <c r="BD108" s="192">
        <v>2.3405687999999999E-15</v>
      </c>
      <c r="BE108" s="192">
        <v>4.2357789E-11</v>
      </c>
      <c r="BF108" s="192">
        <v>3.1726000999999999E-10</v>
      </c>
      <c r="BG108" s="192">
        <v>0</v>
      </c>
      <c r="BH108" s="192">
        <v>9.5346957000000003E-5</v>
      </c>
      <c r="BI108" s="193">
        <v>0.50375042000000003</v>
      </c>
      <c r="BJ108" s="193">
        <v>0</v>
      </c>
      <c r="BK108" s="193">
        <v>0</v>
      </c>
      <c r="BL108" s="193">
        <v>0</v>
      </c>
      <c r="BM108"/>
      <c r="BN108" s="164">
        <v>1.6932334E-4</v>
      </c>
      <c r="BO108" s="186">
        <v>1.7387773999999999E-6</v>
      </c>
      <c r="BP108" s="186">
        <v>9.6338525000000001E-5</v>
      </c>
      <c r="BQ108" s="186">
        <v>2.1734213999999999E-7</v>
      </c>
      <c r="BR108" s="186">
        <v>3.7422807E-6</v>
      </c>
      <c r="BS108" s="186">
        <v>0</v>
      </c>
      <c r="BT108" s="186">
        <v>0</v>
      </c>
      <c r="BU108" s="186">
        <v>0</v>
      </c>
      <c r="BV108" s="186">
        <v>4.2704336E-7</v>
      </c>
      <c r="BW108" s="186">
        <v>2.6990564000000003E-7</v>
      </c>
      <c r="BX108" s="186">
        <v>0</v>
      </c>
      <c r="BY108" s="186">
        <v>0</v>
      </c>
      <c r="BZ108" s="186">
        <v>0</v>
      </c>
      <c r="CA108" s="186">
        <v>4.3798537000000004E-6</v>
      </c>
      <c r="CB108" s="186">
        <v>6.2209569000000003E-5</v>
      </c>
      <c r="CC108" s="186">
        <v>4.2094806000000002E-11</v>
      </c>
      <c r="CD108" s="164">
        <v>0</v>
      </c>
      <c r="CE108"/>
      <c r="CF108" s="329">
        <v>0</v>
      </c>
      <c r="CG108" s="330">
        <v>3.4551419000000001</v>
      </c>
      <c r="CH108" s="330">
        <v>0</v>
      </c>
      <c r="CI108" s="330">
        <v>1.1896462E-3</v>
      </c>
      <c r="CJ108" s="330">
        <v>1.326455E-3</v>
      </c>
      <c r="CK108" s="329">
        <v>7.2771859000000005E-11</v>
      </c>
      <c r="CL108" s="329">
        <v>8.4850680999999997E-9</v>
      </c>
      <c r="CM108" s="330">
        <v>1.3705877E-4</v>
      </c>
      <c r="CN108" s="330">
        <v>8.9150081999999995E-3</v>
      </c>
      <c r="CO108" s="330">
        <v>6.9228455999999996</v>
      </c>
      <c r="CP108"/>
      <c r="CQ108">
        <v>0.51827129000000005</v>
      </c>
      <c r="CR108">
        <v>5.8682704450000005E-2</v>
      </c>
      <c r="CS108">
        <v>3.3205421200000002E-2</v>
      </c>
      <c r="CT108">
        <v>3.3218798899E-2</v>
      </c>
      <c r="CU108">
        <v>6.1476206999999993E-3</v>
      </c>
      <c r="CV108" s="136" t="s">
        <v>1005</v>
      </c>
      <c r="CW108" s="376" t="s">
        <v>5968</v>
      </c>
      <c r="CX108" s="32"/>
      <c r="CY108" s="44"/>
      <c r="CZ108" s="44"/>
      <c r="DA108" s="236"/>
      <c r="DB108"/>
      <c r="DC108"/>
      <c r="DD108"/>
      <c r="DE108"/>
      <c r="DF108"/>
      <c r="DG108"/>
      <c r="DH108"/>
      <c r="DI108"/>
      <c r="DJ108"/>
      <c r="DK108"/>
      <c r="DL108"/>
    </row>
    <row r="109" spans="1:116" ht="14.4" x14ac:dyDescent="0.3">
      <c r="A109" t="s">
        <v>5969</v>
      </c>
      <c r="B109" s="113" t="s">
        <v>914</v>
      </c>
      <c r="C109" s="182" t="s">
        <v>1006</v>
      </c>
      <c r="D109" s="40" t="s">
        <v>2553</v>
      </c>
      <c r="E109" s="181" t="s">
        <v>943</v>
      </c>
      <c r="F109" s="184" t="s">
        <v>5970</v>
      </c>
      <c r="G109" s="184">
        <v>0.25923668426839996</v>
      </c>
      <c r="H109" s="184">
        <v>2.0561823525999997E-2</v>
      </c>
      <c r="I109" s="184">
        <v>6.7209080252399994E-2</v>
      </c>
      <c r="J109" s="328">
        <v>5.4838049E-4</v>
      </c>
      <c r="K109" s="184">
        <v>0.1709174</v>
      </c>
      <c r="L109" s="331">
        <v>5.0084003000000002E-2</v>
      </c>
      <c r="M109" s="331">
        <v>1.4560500000000001E-2</v>
      </c>
      <c r="N109" s="331">
        <v>1.5807974999999998E-2</v>
      </c>
      <c r="O109" s="331">
        <v>4.3682471E-3</v>
      </c>
      <c r="P109" s="331">
        <v>9.0961535999999998E-5</v>
      </c>
      <c r="Q109" s="331">
        <v>2.9463988999999999E-4</v>
      </c>
      <c r="R109" s="331">
        <v>2.5622946999999999E-3</v>
      </c>
      <c r="S109" s="331">
        <v>8.5133699999999994E-5</v>
      </c>
      <c r="T109" s="331">
        <v>0</v>
      </c>
      <c r="U109" s="331">
        <v>4.6324678999999999E-4</v>
      </c>
      <c r="V109" s="331">
        <v>2.2825524000000001E-6</v>
      </c>
      <c r="W109" s="331">
        <v>0</v>
      </c>
      <c r="X109" s="331">
        <v>0</v>
      </c>
      <c r="Y109"/>
      <c r="Z109" s="288">
        <v>1.1394493333333333</v>
      </c>
      <c r="AA109"/>
      <c r="AB109" s="164">
        <v>13.834676999999999</v>
      </c>
      <c r="AC109" s="164">
        <v>13.748671999999999</v>
      </c>
      <c r="AD109" s="164">
        <v>5.7546185E-2</v>
      </c>
      <c r="AE109" s="164">
        <v>0</v>
      </c>
      <c r="AF109" s="164">
        <v>0</v>
      </c>
      <c r="AG109" s="164">
        <v>1.3889006000000001E-2</v>
      </c>
      <c r="AH109" s="164">
        <v>1.4570197E-2</v>
      </c>
      <c r="AI109"/>
      <c r="AJ109" s="185">
        <v>3.6124010999999998E-2</v>
      </c>
      <c r="AK109" s="185">
        <v>3.3966918999999998E-2</v>
      </c>
      <c r="AL109" s="185">
        <v>1.1753852E-3</v>
      </c>
      <c r="AM109" s="185">
        <v>9.8170618000000009E-4</v>
      </c>
      <c r="AN109" s="176">
        <v>2.0363860000000001E-6</v>
      </c>
      <c r="AO109" s="176">
        <v>4.3468388999999999E-9</v>
      </c>
      <c r="AP109" s="176">
        <v>0.13749386</v>
      </c>
      <c r="AQ109" s="192">
        <v>1.0574090000000001E-6</v>
      </c>
      <c r="AR109" s="192">
        <v>3.1904582E-9</v>
      </c>
      <c r="AS109" s="192">
        <v>8.7167874999999994E-14</v>
      </c>
      <c r="AT109" s="192">
        <v>0</v>
      </c>
      <c r="AU109" s="192">
        <v>0</v>
      </c>
      <c r="AV109" s="192">
        <v>4.2361239999999999E-10</v>
      </c>
      <c r="AW109" s="192">
        <v>9.780926700000001E-7</v>
      </c>
      <c r="AX109" s="192">
        <v>9.6604290000000003E-11</v>
      </c>
      <c r="AY109" s="192">
        <v>1.0595029E-9</v>
      </c>
      <c r="AZ109" s="192">
        <v>0</v>
      </c>
      <c r="BA109" s="192">
        <v>0</v>
      </c>
      <c r="BB109" s="192">
        <v>1.6787108999999999E-13</v>
      </c>
      <c r="BC109" s="192">
        <v>1.5393789000000001E-14</v>
      </c>
      <c r="BD109" s="192">
        <v>3.0458741E-15</v>
      </c>
      <c r="BE109" s="192">
        <v>1.9163711000000002E-11</v>
      </c>
      <c r="BF109" s="192">
        <v>4.4160256999999998E-10</v>
      </c>
      <c r="BG109" s="192">
        <v>0</v>
      </c>
      <c r="BH109" s="192">
        <v>7.1425732000000002E-6</v>
      </c>
      <c r="BI109" s="193">
        <v>0.13748672000000001</v>
      </c>
      <c r="BJ109" s="193">
        <v>0</v>
      </c>
      <c r="BK109" s="193">
        <v>0</v>
      </c>
      <c r="BL109" s="193">
        <v>0</v>
      </c>
      <c r="BM109"/>
      <c r="BN109" s="186">
        <v>7.0083928000000005E-5</v>
      </c>
      <c r="BO109" s="186">
        <v>7.3045334000000001E-6</v>
      </c>
      <c r="BP109" s="186">
        <v>3.1770870999999998E-5</v>
      </c>
      <c r="BQ109" s="186">
        <v>3.0772635999999999E-7</v>
      </c>
      <c r="BR109" s="186">
        <v>9.9269266000000005E-6</v>
      </c>
      <c r="BS109" s="186">
        <v>0</v>
      </c>
      <c r="BT109" s="186">
        <v>0</v>
      </c>
      <c r="BU109" s="186">
        <v>0</v>
      </c>
      <c r="BV109" s="186">
        <v>1.3912816E-7</v>
      </c>
      <c r="BW109" s="186">
        <v>3.0595985999999999E-7</v>
      </c>
      <c r="BX109" s="186">
        <v>0</v>
      </c>
      <c r="BY109" s="186">
        <v>0</v>
      </c>
      <c r="BZ109" s="186">
        <v>0</v>
      </c>
      <c r="CA109" s="186">
        <v>3.4959406000000002E-6</v>
      </c>
      <c r="CB109" s="186">
        <v>1.6832842000000001E-5</v>
      </c>
      <c r="CC109" s="186">
        <v>1.198624E-15</v>
      </c>
      <c r="CD109" s="164">
        <v>0</v>
      </c>
      <c r="CE109"/>
      <c r="CF109" s="329">
        <v>0</v>
      </c>
      <c r="CG109" s="330">
        <v>1.1394493000000001</v>
      </c>
      <c r="CH109" s="330">
        <v>0</v>
      </c>
      <c r="CI109" s="330">
        <v>4.9976554000000003E-3</v>
      </c>
      <c r="CJ109" s="329">
        <v>9.8947941999999998E-4</v>
      </c>
      <c r="CK109" s="329">
        <v>7.8415429999999998E-11</v>
      </c>
      <c r="CL109" s="329">
        <v>9.4883241999999994E-9</v>
      </c>
      <c r="CM109" s="330">
        <v>4.1434605999999998E-4</v>
      </c>
      <c r="CN109" s="330">
        <v>1.2896588E-2</v>
      </c>
      <c r="CO109" s="330">
        <v>1.8855322000000001</v>
      </c>
      <c r="CP109"/>
      <c r="CQ109">
        <v>0.1709174</v>
      </c>
      <c r="CR109">
        <v>8.7768621226000001E-2</v>
      </c>
      <c r="CS109">
        <v>6.7206797700000001E-2</v>
      </c>
      <c r="CT109">
        <v>6.7209080252399994E-2</v>
      </c>
      <c r="CU109">
        <v>5.4838049E-4</v>
      </c>
      <c r="CV109" s="136" t="s">
        <v>1007</v>
      </c>
      <c r="CW109" s="376" t="s">
        <v>5971</v>
      </c>
      <c r="CX109" s="32"/>
      <c r="CY109" s="44"/>
      <c r="CZ109" s="44"/>
      <c r="DA109" s="236"/>
      <c r="DB109"/>
      <c r="DC109"/>
      <c r="DD109"/>
      <c r="DE109"/>
      <c r="DF109"/>
      <c r="DG109"/>
      <c r="DH109"/>
      <c r="DI109"/>
      <c r="DJ109"/>
      <c r="DK109"/>
      <c r="DL109"/>
    </row>
    <row r="110" spans="1:116" ht="14.4" x14ac:dyDescent="0.3">
      <c r="A110" t="s">
        <v>1771</v>
      </c>
      <c r="B110" s="113" t="s">
        <v>914</v>
      </c>
      <c r="C110" s="182" t="s">
        <v>1008</v>
      </c>
      <c r="D110" s="40" t="s">
        <v>2553</v>
      </c>
      <c r="E110" s="181" t="s">
        <v>943</v>
      </c>
      <c r="F110" s="184" t="s">
        <v>3819</v>
      </c>
      <c r="G110" s="184">
        <v>3.1273575361399998E-2</v>
      </c>
      <c r="H110" s="184">
        <v>1.3178459644000002E-3</v>
      </c>
      <c r="I110" s="184">
        <v>2.6774391079999998E-3</v>
      </c>
      <c r="J110" s="328">
        <v>3.253697289E-3</v>
      </c>
      <c r="K110" s="184">
        <v>2.4024593E-2</v>
      </c>
      <c r="L110" s="184">
        <v>1.3047651999999999E-3</v>
      </c>
      <c r="M110" s="331">
        <v>1.2439034999999999E-3</v>
      </c>
      <c r="N110" s="184">
        <v>1.1307921000000001E-3</v>
      </c>
      <c r="O110" s="331">
        <v>8.7007533E-5</v>
      </c>
      <c r="P110" s="331">
        <v>9.8452283999999999E-6</v>
      </c>
      <c r="Q110" s="331">
        <v>9.0201102999999994E-5</v>
      </c>
      <c r="R110" s="331">
        <v>1.1321853E-4</v>
      </c>
      <c r="S110" s="331">
        <v>2.6529489000000001E-5</v>
      </c>
      <c r="T110" s="331">
        <v>0</v>
      </c>
      <c r="U110" s="331">
        <v>3.2271677999999998E-3</v>
      </c>
      <c r="V110" s="331">
        <v>1.5551877999999999E-5</v>
      </c>
      <c r="W110" s="331">
        <v>0</v>
      </c>
      <c r="X110" s="331">
        <v>0</v>
      </c>
      <c r="Y110"/>
      <c r="Z110" s="288">
        <v>0.16016395333333333</v>
      </c>
      <c r="AA110"/>
      <c r="AB110" s="164">
        <v>2.3844126999999999</v>
      </c>
      <c r="AC110" s="164">
        <v>2.2435475</v>
      </c>
      <c r="AD110" s="164">
        <v>7.3222022999999997E-2</v>
      </c>
      <c r="AE110" s="164">
        <v>0</v>
      </c>
      <c r="AF110" s="164">
        <v>1.3126373E-2</v>
      </c>
      <c r="AG110" s="164">
        <v>3.9318682000000001E-2</v>
      </c>
      <c r="AH110" s="164">
        <v>1.5198198E-2</v>
      </c>
      <c r="AI110"/>
      <c r="AJ110" s="185">
        <v>3.2530331999999999E-3</v>
      </c>
      <c r="AK110" s="185">
        <v>2.9901595000000002E-3</v>
      </c>
      <c r="AL110" s="185">
        <v>1.3422864000000001E-4</v>
      </c>
      <c r="AM110" s="185">
        <v>1.2864501E-4</v>
      </c>
      <c r="AN110" s="176">
        <v>1.7926616000000001E-7</v>
      </c>
      <c r="AO110" s="176">
        <v>4.9640768999999999E-10</v>
      </c>
      <c r="AP110" s="176">
        <v>1.8017508000000002E-2</v>
      </c>
      <c r="AQ110" s="192">
        <v>1.4890052E-7</v>
      </c>
      <c r="AR110" s="192">
        <v>4.4927928000000002E-10</v>
      </c>
      <c r="AS110" s="192">
        <v>1.227451E-14</v>
      </c>
      <c r="AT110" s="192">
        <v>0</v>
      </c>
      <c r="AU110" s="192">
        <v>0</v>
      </c>
      <c r="AV110" s="192">
        <v>8.6073785E-11</v>
      </c>
      <c r="AW110" s="192">
        <v>3.0242258000000003E-8</v>
      </c>
      <c r="AX110" s="192">
        <v>1.3749115000000001E-11</v>
      </c>
      <c r="AY110" s="192">
        <v>3.3315022999999997E-11</v>
      </c>
      <c r="AZ110" s="192">
        <v>0</v>
      </c>
      <c r="BA110" s="192">
        <v>0</v>
      </c>
      <c r="BB110" s="192">
        <v>5.1106943999999997E-14</v>
      </c>
      <c r="BC110" s="192">
        <v>6.7856015E-16</v>
      </c>
      <c r="BD110" s="192">
        <v>2.0839655E-16</v>
      </c>
      <c r="BE110" s="192">
        <v>2.1699464E-12</v>
      </c>
      <c r="BF110" s="192">
        <v>3.5135086000000001E-11</v>
      </c>
      <c r="BG110" s="192">
        <v>0</v>
      </c>
      <c r="BH110" s="192">
        <v>2.4890015000000002E-6</v>
      </c>
      <c r="BI110" s="193">
        <v>1.8015019E-2</v>
      </c>
      <c r="BJ110" s="192">
        <v>0</v>
      </c>
      <c r="BK110" s="192">
        <v>0</v>
      </c>
      <c r="BL110" s="192">
        <v>0</v>
      </c>
      <c r="BM110"/>
      <c r="BN110" s="186">
        <v>8.2365396999999994E-6</v>
      </c>
      <c r="BO110" s="186">
        <v>2.5211765000000001E-7</v>
      </c>
      <c r="BP110" s="186">
        <v>4.4657961000000003E-6</v>
      </c>
      <c r="BQ110" s="186">
        <v>1.3598641E-8</v>
      </c>
      <c r="BR110" s="186">
        <v>2.5266123999999999E-7</v>
      </c>
      <c r="BS110" s="186">
        <v>4.4113086E-8</v>
      </c>
      <c r="BT110" s="186">
        <v>0</v>
      </c>
      <c r="BU110" s="186">
        <v>6.6954171000000003E-8</v>
      </c>
      <c r="BV110" s="186">
        <v>1.7668591E-8</v>
      </c>
      <c r="BW110" s="186">
        <v>6.4525463000000002E-8</v>
      </c>
      <c r="BX110" s="186">
        <v>0</v>
      </c>
      <c r="BY110" s="186">
        <v>0</v>
      </c>
      <c r="BZ110" s="186">
        <v>0</v>
      </c>
      <c r="CA110" s="186">
        <v>2.2850966000000001E-7</v>
      </c>
      <c r="CB110" s="186">
        <v>2.8305951000000001E-6</v>
      </c>
      <c r="CC110" s="186">
        <v>1.1992795999999999E-14</v>
      </c>
      <c r="CD110" s="186">
        <v>0</v>
      </c>
      <c r="CE110"/>
      <c r="CF110" s="329">
        <v>0</v>
      </c>
      <c r="CG110" s="330">
        <v>0.15993974999999999</v>
      </c>
      <c r="CH110" s="330">
        <v>1.2631298E-3</v>
      </c>
      <c r="CI110" s="330">
        <v>1.8261260000000001E-4</v>
      </c>
      <c r="CJ110" s="329">
        <v>5.0801092999999998E-5</v>
      </c>
      <c r="CK110" s="329">
        <v>2.3164232000000001E-11</v>
      </c>
      <c r="CL110" s="329">
        <v>2.7426395999999998E-9</v>
      </c>
      <c r="CM110" s="329">
        <v>1.0667021E-5</v>
      </c>
      <c r="CN110" s="330">
        <v>6.0062560999999998E-4</v>
      </c>
      <c r="CO110" s="330">
        <v>0.24614886999999999</v>
      </c>
      <c r="CP110"/>
      <c r="CQ110">
        <v>2.4024593E-2</v>
      </c>
      <c r="CR110">
        <v>3.9797331943999996E-3</v>
      </c>
      <c r="CS110">
        <v>2.6618872299999999E-3</v>
      </c>
      <c r="CT110">
        <v>2.6774391079999998E-3</v>
      </c>
      <c r="CU110">
        <v>3.253697289E-3</v>
      </c>
      <c r="CV110" s="136" t="s">
        <v>1009</v>
      </c>
      <c r="CW110" s="376" t="s">
        <v>5972</v>
      </c>
      <c r="CX110" s="32"/>
      <c r="CY110" s="44"/>
      <c r="CZ110" s="44"/>
      <c r="DA110" s="236"/>
      <c r="DB110"/>
      <c r="DC110"/>
      <c r="DD110"/>
      <c r="DE110"/>
      <c r="DF110"/>
      <c r="DG110"/>
      <c r="DH110"/>
      <c r="DI110"/>
      <c r="DJ110"/>
      <c r="DK110"/>
      <c r="DL110"/>
    </row>
    <row r="111" spans="1:116" ht="14.4" x14ac:dyDescent="0.3">
      <c r="A111" t="s">
        <v>5973</v>
      </c>
      <c r="B111" s="113" t="s">
        <v>914</v>
      </c>
      <c r="C111" s="182" t="s">
        <v>1010</v>
      </c>
      <c r="D111" s="40" t="s">
        <v>2553</v>
      </c>
      <c r="E111" s="181" t="s">
        <v>943</v>
      </c>
      <c r="F111" s="184" t="s">
        <v>5974</v>
      </c>
      <c r="G111" s="184">
        <v>1.9928819125450921E-2</v>
      </c>
      <c r="H111" s="184">
        <v>1.2005654180832E-3</v>
      </c>
      <c r="I111" s="184">
        <v>9.7282537073677226E-3</v>
      </c>
      <c r="J111" s="328">
        <v>0</v>
      </c>
      <c r="K111" s="331">
        <v>8.9999999999999993E-3</v>
      </c>
      <c r="L111" s="184">
        <v>9.6206399999999997E-3</v>
      </c>
      <c r="M111" s="331">
        <v>1.0761367999999999E-4</v>
      </c>
      <c r="N111" s="331">
        <v>1.03428E-4</v>
      </c>
      <c r="O111" s="331">
        <v>1.0971360000000001E-3</v>
      </c>
      <c r="P111" s="331">
        <v>0</v>
      </c>
      <c r="Q111" s="331">
        <v>1.4180831999999999E-9</v>
      </c>
      <c r="R111" s="331">
        <v>2.7367722000000002E-11</v>
      </c>
      <c r="S111" s="184">
        <v>0</v>
      </c>
      <c r="T111" s="184">
        <v>0</v>
      </c>
      <c r="U111" s="184">
        <v>0</v>
      </c>
      <c r="V111" s="331">
        <v>0</v>
      </c>
      <c r="W111" s="331">
        <v>0</v>
      </c>
      <c r="X111" s="331">
        <v>0</v>
      </c>
      <c r="Y111"/>
      <c r="Z111" s="288">
        <v>0.06</v>
      </c>
      <c r="AA111"/>
      <c r="AB111" s="164">
        <v>2.6</v>
      </c>
      <c r="AC111" s="164">
        <v>0</v>
      </c>
      <c r="AD111" s="164">
        <v>0</v>
      </c>
      <c r="AE111" s="164">
        <v>0</v>
      </c>
      <c r="AF111" s="164">
        <v>0</v>
      </c>
      <c r="AG111" s="164">
        <v>0</v>
      </c>
      <c r="AH111" s="164">
        <v>2.6</v>
      </c>
      <c r="AI111"/>
      <c r="AJ111" s="185">
        <v>3.9437912000000004E-3</v>
      </c>
      <c r="AK111" s="185">
        <v>3.843127E-3</v>
      </c>
      <c r="AL111" s="185">
        <v>1.0066413000000001E-4</v>
      </c>
      <c r="AM111" s="185">
        <v>0</v>
      </c>
      <c r="AN111" s="176">
        <v>2.304033E-7</v>
      </c>
      <c r="AO111" s="176">
        <v>3.7227859000000001E-10</v>
      </c>
      <c r="AP111" s="176">
        <v>0</v>
      </c>
      <c r="AQ111" s="192">
        <v>5.568E-8</v>
      </c>
      <c r="AR111" s="192">
        <v>1.6799999999999999E-10</v>
      </c>
      <c r="AS111" s="192">
        <v>4.59E-15</v>
      </c>
      <c r="AT111" s="193">
        <v>0</v>
      </c>
      <c r="AU111" s="193">
        <v>0</v>
      </c>
      <c r="AV111" s="192">
        <v>3.3000000000000001E-12</v>
      </c>
      <c r="AW111" s="192">
        <v>1.7471999999999999E-7</v>
      </c>
      <c r="AX111" s="192">
        <v>7.5400000000000002E-13</v>
      </c>
      <c r="AY111" s="192">
        <v>2.0352000000000001E-10</v>
      </c>
      <c r="AZ111" s="193">
        <v>0</v>
      </c>
      <c r="BA111" s="193">
        <v>0</v>
      </c>
      <c r="BB111" s="193">
        <v>0</v>
      </c>
      <c r="BC111" s="193">
        <v>0</v>
      </c>
      <c r="BD111" s="193">
        <v>0</v>
      </c>
      <c r="BE111" s="193">
        <v>0</v>
      </c>
      <c r="BF111" s="193">
        <v>0</v>
      </c>
      <c r="BG111" s="193">
        <v>0</v>
      </c>
      <c r="BH111" s="193">
        <v>0</v>
      </c>
      <c r="BI111" s="193">
        <v>0</v>
      </c>
      <c r="BJ111" s="193">
        <v>0</v>
      </c>
      <c r="BK111" s="193">
        <v>0</v>
      </c>
      <c r="BL111" s="193">
        <v>0</v>
      </c>
      <c r="BM111"/>
      <c r="BN111" s="186">
        <v>5.3333865000000002E-6</v>
      </c>
      <c r="BO111" s="186">
        <v>1.4031284000000001E-6</v>
      </c>
      <c r="BP111" s="186">
        <v>1.6729591999999999E-6</v>
      </c>
      <c r="BQ111" s="186">
        <v>3.2057670000000002E-15</v>
      </c>
      <c r="BR111" s="186">
        <v>2.1464456000000001E-6</v>
      </c>
      <c r="BS111" s="164">
        <v>0</v>
      </c>
      <c r="BT111" s="164">
        <v>0</v>
      </c>
      <c r="BU111" s="164">
        <v>0</v>
      </c>
      <c r="BV111" s="164">
        <v>0</v>
      </c>
      <c r="BW111" s="186">
        <v>9.3835391000000005E-13</v>
      </c>
      <c r="BX111" s="164">
        <v>0</v>
      </c>
      <c r="BY111" s="164">
        <v>0</v>
      </c>
      <c r="BZ111" s="164">
        <v>0</v>
      </c>
      <c r="CA111" s="186">
        <v>1.1085232E-7</v>
      </c>
      <c r="CB111" s="164">
        <v>0</v>
      </c>
      <c r="CC111" s="164">
        <v>0</v>
      </c>
      <c r="CD111" s="164">
        <v>0</v>
      </c>
      <c r="CE111"/>
      <c r="CF111" s="330">
        <v>0</v>
      </c>
      <c r="CG111" s="330">
        <v>0.06</v>
      </c>
      <c r="CH111" s="329">
        <v>8.9950299999999998E-5</v>
      </c>
      <c r="CI111" s="330">
        <v>9.6000000000000002E-4</v>
      </c>
      <c r="CJ111" s="329">
        <v>7.3130400000000004E-6</v>
      </c>
      <c r="CK111" s="330">
        <v>0</v>
      </c>
      <c r="CL111" s="330">
        <v>0</v>
      </c>
      <c r="CM111" s="329">
        <v>5.8666655999999998E-5</v>
      </c>
      <c r="CN111" s="330">
        <v>0</v>
      </c>
      <c r="CO111" s="330">
        <v>0</v>
      </c>
      <c r="CP111"/>
      <c r="CQ111">
        <v>8.9999999999999993E-3</v>
      </c>
      <c r="CR111">
        <v>1.0928819125450922E-2</v>
      </c>
      <c r="CS111">
        <v>9.7282537073677226E-3</v>
      </c>
      <c r="CT111">
        <v>9.7282537073677226E-3</v>
      </c>
      <c r="CU111">
        <v>0</v>
      </c>
      <c r="CV111" s="136" t="s">
        <v>1009</v>
      </c>
      <c r="CW111" s="376" t="s">
        <v>5972</v>
      </c>
      <c r="CX111" s="32"/>
      <c r="CY111" s="44"/>
      <c r="CZ111" s="44"/>
      <c r="DA111" s="236"/>
      <c r="DB111"/>
      <c r="DC111"/>
      <c r="DD111"/>
      <c r="DE111"/>
      <c r="DF111"/>
      <c r="DG111"/>
      <c r="DH111"/>
      <c r="DI111"/>
      <c r="DJ111"/>
      <c r="DK111"/>
      <c r="DL111"/>
    </row>
    <row r="112" spans="1:116" ht="14.4" x14ac:dyDescent="0.3">
      <c r="A112" t="s">
        <v>1772</v>
      </c>
      <c r="B112" s="113" t="s">
        <v>914</v>
      </c>
      <c r="C112" s="182" t="s">
        <v>1011</v>
      </c>
      <c r="D112" s="40" t="s">
        <v>2553</v>
      </c>
      <c r="E112" s="181" t="s">
        <v>943</v>
      </c>
      <c r="F112" s="184" t="s">
        <v>3820</v>
      </c>
      <c r="G112" s="184">
        <v>2.1429011599452513E-2</v>
      </c>
      <c r="H112" s="184">
        <v>1.4934847412659001E-4</v>
      </c>
      <c r="I112" s="184">
        <v>1.0589163125325924E-2</v>
      </c>
      <c r="J112" s="328">
        <v>1.6904999999999999E-3</v>
      </c>
      <c r="K112" s="331">
        <v>8.9999999999999993E-3</v>
      </c>
      <c r="L112" s="331">
        <v>9.6206399999999997E-3</v>
      </c>
      <c r="M112" s="331">
        <v>9.6852310999999999E-4</v>
      </c>
      <c r="N112" s="331">
        <v>5.7919679999999999E-5</v>
      </c>
      <c r="O112" s="331">
        <v>9.1428000000000006E-5</v>
      </c>
      <c r="P112" s="331">
        <v>0</v>
      </c>
      <c r="Q112" s="331">
        <v>7.9412659000000004E-10</v>
      </c>
      <c r="R112" s="331">
        <v>1.5325924E-11</v>
      </c>
      <c r="S112" s="331">
        <v>0</v>
      </c>
      <c r="T112" s="184">
        <v>0</v>
      </c>
      <c r="U112" s="184">
        <v>1.6904999999999999E-3</v>
      </c>
      <c r="V112" s="331">
        <v>0</v>
      </c>
      <c r="W112" s="331">
        <v>0</v>
      </c>
      <c r="X112" s="331">
        <v>0</v>
      </c>
      <c r="Y112"/>
      <c r="Z112" s="288">
        <v>0.06</v>
      </c>
      <c r="AA112"/>
      <c r="AB112" s="164">
        <v>2.58</v>
      </c>
      <c r="AC112" s="164">
        <v>0</v>
      </c>
      <c r="AD112" s="164">
        <v>0</v>
      </c>
      <c r="AE112" s="164">
        <v>0</v>
      </c>
      <c r="AF112" s="164">
        <v>0</v>
      </c>
      <c r="AG112" s="164">
        <v>2.5499999999999998</v>
      </c>
      <c r="AH112" s="164">
        <v>0.03</v>
      </c>
      <c r="AI112"/>
      <c r="AJ112" s="185">
        <v>3.9436771999999997E-3</v>
      </c>
      <c r="AK112" s="185">
        <v>3.8431028E-3</v>
      </c>
      <c r="AL112" s="185">
        <v>1.0057442000000001E-4</v>
      </c>
      <c r="AM112" s="185">
        <v>0</v>
      </c>
      <c r="AN112" s="176">
        <v>2.3040185000000001E-7</v>
      </c>
      <c r="AO112" s="176">
        <v>3.7194682999999998E-10</v>
      </c>
      <c r="AP112" s="176">
        <v>0</v>
      </c>
      <c r="AQ112" s="192">
        <v>5.568E-8</v>
      </c>
      <c r="AR112" s="192">
        <v>1.6799999999999999E-10</v>
      </c>
      <c r="AS112" s="192">
        <v>4.59E-15</v>
      </c>
      <c r="AT112" s="193">
        <v>0</v>
      </c>
      <c r="AU112" s="193">
        <v>0</v>
      </c>
      <c r="AV112" s="192">
        <v>1.8479999999999998E-12</v>
      </c>
      <c r="AW112" s="192">
        <v>1.7471999999999999E-7</v>
      </c>
      <c r="AX112" s="192">
        <v>4.2223999999999998E-13</v>
      </c>
      <c r="AY112" s="192">
        <v>2.0352000000000001E-10</v>
      </c>
      <c r="AZ112" s="193">
        <v>0</v>
      </c>
      <c r="BA112" s="193">
        <v>0</v>
      </c>
      <c r="BB112" s="193">
        <v>0</v>
      </c>
      <c r="BC112" s="193">
        <v>0</v>
      </c>
      <c r="BD112" s="193">
        <v>0</v>
      </c>
      <c r="BE112" s="193">
        <v>0</v>
      </c>
      <c r="BF112" s="193">
        <v>0</v>
      </c>
      <c r="BG112" s="193">
        <v>0</v>
      </c>
      <c r="BH112" s="193">
        <v>0</v>
      </c>
      <c r="BI112" s="193">
        <v>0</v>
      </c>
      <c r="BJ112" s="193">
        <v>0</v>
      </c>
      <c r="BK112" s="193">
        <v>0</v>
      </c>
      <c r="BL112" s="193">
        <v>0</v>
      </c>
      <c r="BM112"/>
      <c r="BN112" s="186">
        <v>4.4165997000000004E-6</v>
      </c>
      <c r="BO112" s="186">
        <v>1.4031284000000001E-6</v>
      </c>
      <c r="BP112" s="186">
        <v>1.6729591999999999E-6</v>
      </c>
      <c r="BQ112" s="186">
        <v>1.7952294999999999E-15</v>
      </c>
      <c r="BR112" s="186">
        <v>1.2383585000000001E-6</v>
      </c>
      <c r="BS112" s="164">
        <v>0</v>
      </c>
      <c r="BT112" s="164">
        <v>0</v>
      </c>
      <c r="BU112" s="164">
        <v>0</v>
      </c>
      <c r="BV112" s="164">
        <v>0</v>
      </c>
      <c r="BW112" s="186">
        <v>5.2547818999999998E-13</v>
      </c>
      <c r="BX112" s="164">
        <v>0</v>
      </c>
      <c r="BY112" s="164">
        <v>0</v>
      </c>
      <c r="BZ112" s="164">
        <v>0</v>
      </c>
      <c r="CA112" s="186">
        <v>1.0215316E-7</v>
      </c>
      <c r="CB112" s="164">
        <v>0</v>
      </c>
      <c r="CC112" s="164">
        <v>0</v>
      </c>
      <c r="CD112" s="164">
        <v>0</v>
      </c>
      <c r="CE112"/>
      <c r="CF112" s="330">
        <v>0</v>
      </c>
      <c r="CG112" s="330">
        <v>0.06</v>
      </c>
      <c r="CH112" s="329">
        <v>5.0372167999999998E-5</v>
      </c>
      <c r="CI112" s="330">
        <v>9.6000000000000002E-4</v>
      </c>
      <c r="CJ112" s="329">
        <v>6.5817359999999995E-5</v>
      </c>
      <c r="CK112" s="330">
        <v>0</v>
      </c>
      <c r="CL112" s="330">
        <v>0</v>
      </c>
      <c r="CM112" s="329">
        <v>5.8666655999999998E-5</v>
      </c>
      <c r="CN112" s="330">
        <v>0</v>
      </c>
      <c r="CO112" s="330">
        <v>0</v>
      </c>
      <c r="CP112"/>
      <c r="CQ112">
        <v>8.9999999999999993E-3</v>
      </c>
      <c r="CR112">
        <v>1.0738511599452513E-2</v>
      </c>
      <c r="CS112">
        <v>1.0589163125325924E-2</v>
      </c>
      <c r="CT112">
        <v>1.0589163125325924E-2</v>
      </c>
      <c r="CU112">
        <v>1.6904999999999999E-3</v>
      </c>
      <c r="CV112" s="136" t="s">
        <v>1009</v>
      </c>
      <c r="CW112" s="376" t="s">
        <v>5972</v>
      </c>
      <c r="CX112" s="32"/>
      <c r="CY112" s="44"/>
      <c r="CZ112" s="44"/>
      <c r="DA112" s="236"/>
      <c r="DB112"/>
      <c r="DC112"/>
      <c r="DD112"/>
      <c r="DE112"/>
      <c r="DF112"/>
      <c r="DG112"/>
      <c r="DH112"/>
      <c r="DI112"/>
      <c r="DJ112"/>
      <c r="DK112"/>
      <c r="DL112"/>
    </row>
    <row r="113" spans="1:116" ht="14.4" x14ac:dyDescent="0.3">
      <c r="A113" t="s">
        <v>1773</v>
      </c>
      <c r="B113" s="113" t="s">
        <v>914</v>
      </c>
      <c r="C113" s="182" t="s">
        <v>1012</v>
      </c>
      <c r="D113" s="40" t="s">
        <v>2553</v>
      </c>
      <c r="E113" s="181" t="s">
        <v>943</v>
      </c>
      <c r="F113" s="184" t="s">
        <v>3821</v>
      </c>
      <c r="G113" s="184">
        <v>1.0561506509</v>
      </c>
      <c r="H113" s="184">
        <v>0.11124581070000002</v>
      </c>
      <c r="I113" s="184">
        <v>0.54853572409999996</v>
      </c>
      <c r="J113" s="328">
        <v>6.4751486099999991E-2</v>
      </c>
      <c r="K113" s="184">
        <v>0.33161763</v>
      </c>
      <c r="L113" s="184">
        <v>8.5182750000000002E-2</v>
      </c>
      <c r="M113" s="184">
        <v>3.0786137000000002E-2</v>
      </c>
      <c r="N113" s="184">
        <v>4.8373930000000002E-2</v>
      </c>
      <c r="O113" s="184">
        <v>2.2413253000000001E-2</v>
      </c>
      <c r="P113" s="331">
        <v>3.4437504000000001E-2</v>
      </c>
      <c r="Q113" s="331">
        <v>6.0211237000000004E-3</v>
      </c>
      <c r="R113" s="331">
        <v>0.41040818000000001</v>
      </c>
      <c r="S113" s="331">
        <v>2.6649848E-2</v>
      </c>
      <c r="T113" s="331">
        <v>9.9185221000000004E-3</v>
      </c>
      <c r="U113" s="331">
        <v>3.2295232E-2</v>
      </c>
      <c r="V113" s="331">
        <v>1.2240134999999999E-2</v>
      </c>
      <c r="W113" s="331">
        <v>5.8064060999999997E-3</v>
      </c>
      <c r="X113" s="331">
        <v>0</v>
      </c>
      <c r="Y113"/>
      <c r="Z113" s="288">
        <v>2.2107842</v>
      </c>
      <c r="AA113"/>
      <c r="AB113" s="164">
        <v>62.571125000000002</v>
      </c>
      <c r="AC113" s="164">
        <v>56.736500999999997</v>
      </c>
      <c r="AD113" s="164">
        <v>4.0118299999999998</v>
      </c>
      <c r="AE113" s="164">
        <v>0</v>
      </c>
      <c r="AF113" s="164">
        <v>0.54234470999999995</v>
      </c>
      <c r="AG113" s="164">
        <v>0.39372984</v>
      </c>
      <c r="AH113" s="164">
        <v>0.88671904000000001</v>
      </c>
      <c r="AI113"/>
      <c r="AJ113" s="185">
        <v>7.9014951E-2</v>
      </c>
      <c r="AK113" s="185">
        <v>7.2664240000000005E-2</v>
      </c>
      <c r="AL113" s="185">
        <v>2.2958841999999998E-3</v>
      </c>
      <c r="AM113" s="185">
        <v>4.0548266999999999E-3</v>
      </c>
      <c r="AN113" s="176">
        <v>4.3563693000000004E-6</v>
      </c>
      <c r="AO113" s="176">
        <v>8.4906959000000004E-9</v>
      </c>
      <c r="AP113" s="176">
        <v>0.56790289999999999</v>
      </c>
      <c r="AQ113" s="192">
        <v>2.0516077E-6</v>
      </c>
      <c r="AR113" s="192">
        <v>6.1901957999999999E-9</v>
      </c>
      <c r="AS113" s="192">
        <v>1.6912498999999999E-13</v>
      </c>
      <c r="AT113" s="193">
        <v>0</v>
      </c>
      <c r="AU113" s="193">
        <v>0</v>
      </c>
      <c r="AV113" s="192">
        <v>1.2962949E-9</v>
      </c>
      <c r="AW113" s="192">
        <v>1.8985695E-6</v>
      </c>
      <c r="AX113" s="192">
        <v>2.9561846000000002E-10</v>
      </c>
      <c r="AY113" s="192">
        <v>1.802E-9</v>
      </c>
      <c r="AZ113" s="193">
        <v>0</v>
      </c>
      <c r="BA113" s="193">
        <v>0</v>
      </c>
      <c r="BB113" s="192">
        <v>3.2037921E-12</v>
      </c>
      <c r="BC113" s="192">
        <v>1.6800046999999999E-10</v>
      </c>
      <c r="BD113" s="192">
        <v>3.1508339E-11</v>
      </c>
      <c r="BE113" s="192">
        <v>3.9849318999999999E-7</v>
      </c>
      <c r="BF113" s="192">
        <v>6.4026000000000002E-9</v>
      </c>
      <c r="BG113" s="193">
        <v>0</v>
      </c>
      <c r="BH113" s="193">
        <v>5.3788684000000001E-4</v>
      </c>
      <c r="BI113" s="193">
        <v>0.56736500999999995</v>
      </c>
      <c r="BJ113" s="193">
        <v>0</v>
      </c>
      <c r="BK113" s="193">
        <v>0</v>
      </c>
      <c r="BL113" s="193">
        <v>0</v>
      </c>
      <c r="BM113"/>
      <c r="BN113" s="164">
        <v>2.9954713000000002E-4</v>
      </c>
      <c r="BO113" s="186">
        <v>1.2423532E-5</v>
      </c>
      <c r="BP113" s="186">
        <v>6.164253E-5</v>
      </c>
      <c r="BQ113" s="186">
        <v>4.8098233999999999E-5</v>
      </c>
      <c r="BR113" s="186">
        <v>3.0295348999999998E-5</v>
      </c>
      <c r="BS113" s="164">
        <v>0</v>
      </c>
      <c r="BT113" s="164">
        <v>0</v>
      </c>
      <c r="BU113" s="164">
        <v>0</v>
      </c>
      <c r="BV113" s="186">
        <v>4.6484228999999997E-5</v>
      </c>
      <c r="BW113" s="186">
        <v>4.0544665999999999E-6</v>
      </c>
      <c r="BX113" s="164">
        <v>0</v>
      </c>
      <c r="BY113" s="164">
        <v>0</v>
      </c>
      <c r="BZ113" s="164">
        <v>0</v>
      </c>
      <c r="CA113" s="186">
        <v>1.005339E-5</v>
      </c>
      <c r="CB113" s="186">
        <v>7.3642318000000001E-5</v>
      </c>
      <c r="CC113" s="186">
        <v>1.2853086000000001E-5</v>
      </c>
      <c r="CD113" s="164">
        <v>0</v>
      </c>
      <c r="CE113"/>
      <c r="CF113" s="330">
        <v>0</v>
      </c>
      <c r="CG113" s="330">
        <v>2.2107842</v>
      </c>
      <c r="CH113" s="330">
        <v>0</v>
      </c>
      <c r="CI113" s="330">
        <v>8.5000000000000006E-3</v>
      </c>
      <c r="CJ113" s="330">
        <v>2.0921156000000001E-3</v>
      </c>
      <c r="CK113" s="329">
        <v>2.0255468000000001E-7</v>
      </c>
      <c r="CL113" s="329">
        <v>1.816275E-7</v>
      </c>
      <c r="CM113" s="330">
        <v>1.0783782999999999E-3</v>
      </c>
      <c r="CN113" s="330">
        <v>78.227609999999999</v>
      </c>
      <c r="CO113" s="330">
        <v>7.7076000999999996</v>
      </c>
      <c r="CP113"/>
      <c r="CQ113">
        <v>0.33161763</v>
      </c>
      <c r="CR113">
        <v>0.63762287770000003</v>
      </c>
      <c r="CS113">
        <v>0.53218347310000003</v>
      </c>
      <c r="CT113">
        <v>0.54853572409999996</v>
      </c>
      <c r="CU113">
        <v>5.8945079999999997E-2</v>
      </c>
      <c r="CV113" s="136" t="s">
        <v>1013</v>
      </c>
      <c r="CW113" s="376" t="s">
        <v>5975</v>
      </c>
      <c r="CX113" s="32"/>
      <c r="CY113" s="44"/>
      <c r="CZ113" s="44"/>
      <c r="DA113" s="236"/>
      <c r="DB113"/>
      <c r="DC113"/>
      <c r="DD113"/>
      <c r="DE113"/>
      <c r="DF113"/>
      <c r="DG113"/>
      <c r="DH113"/>
      <c r="DI113"/>
      <c r="DJ113"/>
      <c r="DK113"/>
      <c r="DL113"/>
    </row>
    <row r="114" spans="1:116" ht="14.4" x14ac:dyDescent="0.3">
      <c r="A114" t="s">
        <v>1774</v>
      </c>
      <c r="B114" s="113" t="s">
        <v>914</v>
      </c>
      <c r="C114" s="182" t="s">
        <v>1014</v>
      </c>
      <c r="D114" s="40" t="s">
        <v>2553</v>
      </c>
      <c r="E114" s="181" t="s">
        <v>943</v>
      </c>
      <c r="F114" s="184" t="s">
        <v>3822</v>
      </c>
      <c r="G114" s="184">
        <v>0.14707355853300003</v>
      </c>
      <c r="H114" s="184">
        <v>8.3032948070000008E-3</v>
      </c>
      <c r="I114" s="184">
        <v>1.1009005636000001E-2</v>
      </c>
      <c r="J114" s="328">
        <v>1.7899528090000002E-2</v>
      </c>
      <c r="K114" s="184">
        <v>0.10986173</v>
      </c>
      <c r="L114" s="184">
        <v>5.6043851000000004E-3</v>
      </c>
      <c r="M114" s="184">
        <v>5.1156704999999998E-3</v>
      </c>
      <c r="N114" s="184">
        <v>5.4083001E-3</v>
      </c>
      <c r="O114" s="184">
        <v>9.3606663000000002E-4</v>
      </c>
      <c r="P114" s="331">
        <v>4.5233277000000003E-5</v>
      </c>
      <c r="Q114" s="331">
        <v>1.9136947999999999E-3</v>
      </c>
      <c r="R114" s="331">
        <v>2.7289803999999999E-4</v>
      </c>
      <c r="S114" s="331">
        <v>3.5834408999999999E-4</v>
      </c>
      <c r="T114" s="331">
        <v>0</v>
      </c>
      <c r="U114" s="331">
        <v>1.7541184000000001E-2</v>
      </c>
      <c r="V114" s="331">
        <v>1.6051996000000001E-5</v>
      </c>
      <c r="W114" s="331">
        <v>0</v>
      </c>
      <c r="X114" s="331">
        <v>0</v>
      </c>
      <c r="Y114"/>
      <c r="Z114" s="288">
        <v>0.73241153333333342</v>
      </c>
      <c r="AA114"/>
      <c r="AB114" s="164">
        <v>15.812549000000001</v>
      </c>
      <c r="AC114" s="164">
        <v>12.428011</v>
      </c>
      <c r="AD114" s="164">
        <v>1.8597687000000001</v>
      </c>
      <c r="AE114" s="164">
        <v>0</v>
      </c>
      <c r="AF114" s="164">
        <v>0.40079273999999998</v>
      </c>
      <c r="AG114" s="164">
        <v>0.73568358</v>
      </c>
      <c r="AH114" s="164">
        <v>0.38829265000000002</v>
      </c>
      <c r="AI114"/>
      <c r="AJ114" s="185">
        <v>1.4559905999999999E-2</v>
      </c>
      <c r="AK114" s="185">
        <v>1.3339859000000001E-2</v>
      </c>
      <c r="AL114" s="185">
        <v>5.9983732000000001E-4</v>
      </c>
      <c r="AM114" s="185">
        <v>6.2020925000000001E-4</v>
      </c>
      <c r="AN114" s="176">
        <v>7.9975175999999998E-7</v>
      </c>
      <c r="AO114" s="176">
        <v>2.2183332999999999E-9</v>
      </c>
      <c r="AP114" s="176">
        <v>8.6864041000000003E-2</v>
      </c>
      <c r="AQ114" s="192">
        <v>6.7990893000000004E-7</v>
      </c>
      <c r="AR114" s="192">
        <v>2.0514606000000001E-9</v>
      </c>
      <c r="AS114" s="192">
        <v>5.6048283999999998E-14</v>
      </c>
      <c r="AT114" s="192">
        <v>8.9374134000000006E-11</v>
      </c>
      <c r="AU114" s="192">
        <v>0</v>
      </c>
      <c r="AV114" s="192">
        <v>2.0192237E-10</v>
      </c>
      <c r="AW114" s="192">
        <v>1.1881187E-7</v>
      </c>
      <c r="AX114" s="192">
        <v>4.0039756E-11</v>
      </c>
      <c r="AY114" s="192">
        <v>1.2439625999999999E-10</v>
      </c>
      <c r="AZ114" s="192">
        <v>1.2871410000000001E-12</v>
      </c>
      <c r="BA114" s="192">
        <v>0</v>
      </c>
      <c r="BB114" s="192">
        <v>1.0897127E-12</v>
      </c>
      <c r="BC114" s="192">
        <v>1.7194429000000001E-15</v>
      </c>
      <c r="BD114" s="192">
        <v>2.0822091000000001E-15</v>
      </c>
      <c r="BE114" s="192">
        <v>1.8007314000000001E-10</v>
      </c>
      <c r="BF114" s="192">
        <v>5.5958499999999999E-10</v>
      </c>
      <c r="BG114" s="192">
        <v>0</v>
      </c>
      <c r="BH114" s="192">
        <v>3.8101535999999999E-5</v>
      </c>
      <c r="BI114" s="193">
        <v>8.6825939000000005E-2</v>
      </c>
      <c r="BJ114" s="192">
        <v>0</v>
      </c>
      <c r="BK114" s="192">
        <v>0</v>
      </c>
      <c r="BL114" s="192">
        <v>0</v>
      </c>
      <c r="BM114"/>
      <c r="BN114" s="186">
        <v>4.3302262999999999E-5</v>
      </c>
      <c r="BO114" s="186">
        <v>8.8054941999999999E-7</v>
      </c>
      <c r="BP114" s="186">
        <v>2.0421577000000002E-5</v>
      </c>
      <c r="BQ114" s="186">
        <v>3.4693497000000001E-8</v>
      </c>
      <c r="BR114" s="186">
        <v>1.5310546000000001E-6</v>
      </c>
      <c r="BS114" s="186">
        <v>4.5077051E-8</v>
      </c>
      <c r="BT114" s="186">
        <v>0</v>
      </c>
      <c r="BU114" s="186">
        <v>6.8417262999999998E-8</v>
      </c>
      <c r="BV114" s="186">
        <v>1.5338367000000001E-7</v>
      </c>
      <c r="BW114" s="186">
        <v>1.2828084E-6</v>
      </c>
      <c r="BX114" s="186">
        <v>0</v>
      </c>
      <c r="BY114" s="186">
        <v>0</v>
      </c>
      <c r="BZ114" s="186">
        <v>1.6341756999999999E-7</v>
      </c>
      <c r="CA114" s="186">
        <v>1.0868842999999999E-6</v>
      </c>
      <c r="CB114" s="186">
        <v>1.7634399999999998E-5</v>
      </c>
      <c r="CC114" s="186">
        <v>3.5982131E-13</v>
      </c>
      <c r="CD114" s="186">
        <v>0</v>
      </c>
      <c r="CE114"/>
      <c r="CF114" s="329">
        <v>1.3831886E-7</v>
      </c>
      <c r="CG114" s="330">
        <v>0.73203399999999996</v>
      </c>
      <c r="CH114" s="330">
        <v>1.3421511E-3</v>
      </c>
      <c r="CI114" s="330">
        <v>6.1307473999999999E-4</v>
      </c>
      <c r="CJ114" s="329">
        <v>3.2639042999999999E-4</v>
      </c>
      <c r="CK114" s="329">
        <v>4.9937999999999999E-10</v>
      </c>
      <c r="CL114" s="329">
        <v>5.8045947999999999E-8</v>
      </c>
      <c r="CM114" s="329">
        <v>5.8034315999999998E-5</v>
      </c>
      <c r="CN114" s="330">
        <v>2.2201054000000001E-3</v>
      </c>
      <c r="CO114" s="330">
        <v>1.2190531</v>
      </c>
      <c r="CP114"/>
      <c r="CQ114">
        <v>0.10986173</v>
      </c>
      <c r="CR114">
        <v>1.9296248447000001E-2</v>
      </c>
      <c r="CS114">
        <v>1.0992953640000001E-2</v>
      </c>
      <c r="CT114">
        <v>1.1009005636000001E-2</v>
      </c>
      <c r="CU114">
        <v>1.7899528090000002E-2</v>
      </c>
      <c r="CV114" s="136" t="s">
        <v>995</v>
      </c>
      <c r="CW114" s="376" t="s">
        <v>5976</v>
      </c>
      <c r="CX114" s="32"/>
      <c r="CY114" s="44"/>
      <c r="CZ114" s="44"/>
      <c r="DA114" s="236"/>
      <c r="DB114"/>
      <c r="DC114"/>
      <c r="DD114"/>
      <c r="DE114"/>
      <c r="DF114"/>
      <c r="DG114"/>
      <c r="DH114"/>
      <c r="DI114"/>
      <c r="DJ114"/>
      <c r="DK114"/>
      <c r="DL114"/>
    </row>
    <row r="115" spans="1:116" ht="14.4" x14ac:dyDescent="0.3">
      <c r="A115" t="s">
        <v>5977</v>
      </c>
      <c r="B115" s="113" t="s">
        <v>914</v>
      </c>
      <c r="C115" s="182" t="s">
        <v>1015</v>
      </c>
      <c r="D115" s="40" t="s">
        <v>2553</v>
      </c>
      <c r="E115" s="181" t="s">
        <v>943</v>
      </c>
      <c r="F115" s="184" t="s">
        <v>5978</v>
      </c>
      <c r="G115" s="184">
        <v>0.14284185821453316</v>
      </c>
      <c r="H115" s="184">
        <v>1.2328728021482901E-2</v>
      </c>
      <c r="I115" s="184">
        <v>3.3013130193050251E-2</v>
      </c>
      <c r="J115" s="328">
        <v>0</v>
      </c>
      <c r="K115" s="331">
        <v>9.7500000000000003E-2</v>
      </c>
      <c r="L115" s="184">
        <v>2.365074E-2</v>
      </c>
      <c r="M115" s="331">
        <v>9.3623900999999995E-3</v>
      </c>
      <c r="N115" s="331">
        <v>3.5165519999999999E-4</v>
      </c>
      <c r="O115" s="331">
        <v>1.1977068E-2</v>
      </c>
      <c r="P115" s="331">
        <v>0</v>
      </c>
      <c r="Q115" s="331">
        <v>4.8214828999999999E-9</v>
      </c>
      <c r="R115" s="331">
        <v>9.3050255000000003E-11</v>
      </c>
      <c r="S115" s="331">
        <v>0</v>
      </c>
      <c r="T115" s="331">
        <v>0</v>
      </c>
      <c r="U115" s="331">
        <v>0</v>
      </c>
      <c r="V115" s="331">
        <v>0</v>
      </c>
      <c r="W115" s="331">
        <v>0</v>
      </c>
      <c r="X115" s="331">
        <v>0</v>
      </c>
      <c r="Y115"/>
      <c r="Z115" s="288">
        <v>0.65</v>
      </c>
      <c r="AA115"/>
      <c r="AB115" s="164">
        <v>0</v>
      </c>
      <c r="AC115" s="164">
        <v>0</v>
      </c>
      <c r="AD115" s="164">
        <v>0</v>
      </c>
      <c r="AE115" s="164">
        <v>0</v>
      </c>
      <c r="AF115" s="164">
        <v>0</v>
      </c>
      <c r="AG115" s="164">
        <v>0</v>
      </c>
      <c r="AH115" s="164">
        <v>0</v>
      </c>
      <c r="AI115"/>
      <c r="AJ115" s="185">
        <v>1.7854077999999999E-2</v>
      </c>
      <c r="AK115" s="185">
        <v>1.7225957E-2</v>
      </c>
      <c r="AL115" s="185">
        <v>6.2812117000000001E-4</v>
      </c>
      <c r="AM115" s="185">
        <v>0</v>
      </c>
      <c r="AN115" s="176">
        <v>1.0327312E-6</v>
      </c>
      <c r="AO115" s="176">
        <v>2.3229333000000002E-9</v>
      </c>
      <c r="AP115" s="176">
        <v>0</v>
      </c>
      <c r="AQ115" s="192">
        <v>6.032E-7</v>
      </c>
      <c r="AR115" s="192">
        <v>1.8199999999999999E-9</v>
      </c>
      <c r="AS115" s="192">
        <v>4.9724999999999998E-14</v>
      </c>
      <c r="AT115" s="193">
        <v>0</v>
      </c>
      <c r="AU115" s="193">
        <v>0</v>
      </c>
      <c r="AV115" s="192">
        <v>1.1219999999999999E-11</v>
      </c>
      <c r="AW115" s="192">
        <v>4.2952E-7</v>
      </c>
      <c r="AX115" s="192">
        <v>2.5636000000000001E-12</v>
      </c>
      <c r="AY115" s="192">
        <v>5.0031999999999998E-10</v>
      </c>
      <c r="AZ115" s="193">
        <v>0</v>
      </c>
      <c r="BA115" s="193">
        <v>0</v>
      </c>
      <c r="BB115" s="193">
        <v>0</v>
      </c>
      <c r="BC115" s="193">
        <v>0</v>
      </c>
      <c r="BD115" s="193">
        <v>0</v>
      </c>
      <c r="BE115" s="193">
        <v>0</v>
      </c>
      <c r="BF115" s="193">
        <v>0</v>
      </c>
      <c r="BG115" s="193">
        <v>0</v>
      </c>
      <c r="BH115" s="193">
        <v>0</v>
      </c>
      <c r="BI115" s="193">
        <v>0</v>
      </c>
      <c r="BJ115" s="193">
        <v>0</v>
      </c>
      <c r="BK115" s="193">
        <v>0</v>
      </c>
      <c r="BL115" s="193">
        <v>0</v>
      </c>
      <c r="BM115"/>
      <c r="BN115" s="186">
        <v>3.5520060999999999E-5</v>
      </c>
      <c r="BO115" s="186">
        <v>3.4493573000000001E-6</v>
      </c>
      <c r="BP115" s="186">
        <v>1.8123724999999999E-5</v>
      </c>
      <c r="BQ115" s="186">
        <v>1.0899608000000001E-14</v>
      </c>
      <c r="BR115" s="186">
        <v>1.3655846999999999E-5</v>
      </c>
      <c r="BS115" s="164">
        <v>0</v>
      </c>
      <c r="BT115" s="164">
        <v>0</v>
      </c>
      <c r="BU115" s="164">
        <v>0</v>
      </c>
      <c r="BV115" s="164">
        <v>0</v>
      </c>
      <c r="BW115" s="186">
        <v>3.1904033000000001E-12</v>
      </c>
      <c r="BX115" s="164">
        <v>0</v>
      </c>
      <c r="BY115" s="164">
        <v>0</v>
      </c>
      <c r="BZ115" s="164">
        <v>0</v>
      </c>
      <c r="CA115" s="186">
        <v>2.9112948000000001E-7</v>
      </c>
      <c r="CB115" s="164">
        <v>0</v>
      </c>
      <c r="CC115" s="164">
        <v>0</v>
      </c>
      <c r="CD115" s="164">
        <v>0</v>
      </c>
      <c r="CE115"/>
      <c r="CF115" s="330">
        <v>0</v>
      </c>
      <c r="CG115" s="330">
        <v>0.65</v>
      </c>
      <c r="CH115" s="330">
        <v>3.0583101999999998E-4</v>
      </c>
      <c r="CI115" s="330">
        <v>2.3600000000000001E-3</v>
      </c>
      <c r="CJ115" s="330">
        <v>6.3623447999999999E-4</v>
      </c>
      <c r="CK115" s="330">
        <v>0</v>
      </c>
      <c r="CL115" s="330">
        <v>0</v>
      </c>
      <c r="CM115" s="330">
        <v>1.4422219999999999E-4</v>
      </c>
      <c r="CN115" s="330">
        <v>0</v>
      </c>
      <c r="CO115" s="330">
        <v>0</v>
      </c>
      <c r="CP115"/>
      <c r="CQ115">
        <v>9.7500000000000003E-2</v>
      </c>
      <c r="CR115">
        <v>4.5341858214533154E-2</v>
      </c>
      <c r="CS115">
        <v>3.3013130193050251E-2</v>
      </c>
      <c r="CT115">
        <v>3.3013130193050251E-2</v>
      </c>
      <c r="CU115">
        <v>0</v>
      </c>
      <c r="CV115" s="136" t="s">
        <v>995</v>
      </c>
      <c r="CW115" s="376" t="s">
        <v>5976</v>
      </c>
      <c r="CX115" s="32"/>
      <c r="CY115" s="44"/>
      <c r="CZ115" s="44"/>
      <c r="DA115" s="236"/>
      <c r="DB115"/>
      <c r="DC115"/>
      <c r="DD115"/>
      <c r="DE115"/>
      <c r="DF115"/>
      <c r="DG115"/>
      <c r="DH115"/>
      <c r="DI115"/>
      <c r="DJ115"/>
      <c r="DK115"/>
      <c r="DL115"/>
    </row>
    <row r="116" spans="1:116" ht="14.4" x14ac:dyDescent="0.3">
      <c r="A116" t="s">
        <v>5979</v>
      </c>
      <c r="B116" s="113" t="s">
        <v>914</v>
      </c>
      <c r="C116" s="182" t="s">
        <v>1016</v>
      </c>
      <c r="D116" s="40" t="s">
        <v>2553</v>
      </c>
      <c r="E116" s="181" t="s">
        <v>943</v>
      </c>
      <c r="F116" s="184" t="s">
        <v>5980</v>
      </c>
      <c r="G116" s="184">
        <v>0.17479006046360779</v>
      </c>
      <c r="H116" s="184">
        <v>1.7010191344665998E-2</v>
      </c>
      <c r="I116" s="184">
        <v>2.8779869118941783E-2</v>
      </c>
      <c r="J116" s="328">
        <v>0</v>
      </c>
      <c r="K116" s="184">
        <v>0.129</v>
      </c>
      <c r="L116" s="184">
        <v>2.705805E-2</v>
      </c>
      <c r="M116" s="184">
        <v>1.7218189E-3</v>
      </c>
      <c r="N116" s="331">
        <v>8.27424E-4</v>
      </c>
      <c r="O116" s="331">
        <v>1.6182756E-2</v>
      </c>
      <c r="P116" s="331">
        <v>0</v>
      </c>
      <c r="Q116" s="331">
        <v>1.1344665999999999E-8</v>
      </c>
      <c r="R116" s="331">
        <v>2.1894177999999999E-10</v>
      </c>
      <c r="S116" s="331">
        <v>0</v>
      </c>
      <c r="T116" s="331">
        <v>0</v>
      </c>
      <c r="U116" s="331">
        <v>0</v>
      </c>
      <c r="V116" s="331">
        <v>0</v>
      </c>
      <c r="W116" s="331">
        <v>0</v>
      </c>
      <c r="X116" s="331">
        <v>0</v>
      </c>
      <c r="Y116"/>
      <c r="Z116" s="288">
        <v>0.8600000000000001</v>
      </c>
      <c r="AA116"/>
      <c r="AB116" s="164">
        <v>0</v>
      </c>
      <c r="AC116" s="164">
        <v>0</v>
      </c>
      <c r="AD116" s="164">
        <v>0</v>
      </c>
      <c r="AE116" s="164">
        <v>0</v>
      </c>
      <c r="AF116" s="164">
        <v>0</v>
      </c>
      <c r="AG116" s="164">
        <v>0</v>
      </c>
      <c r="AH116" s="164">
        <v>0</v>
      </c>
      <c r="AI116"/>
      <c r="AJ116" s="185">
        <v>2.2316516000000002E-2</v>
      </c>
      <c r="AK116" s="185">
        <v>2.1508967E-2</v>
      </c>
      <c r="AL116" s="185">
        <v>8.0754899999999996E-4</v>
      </c>
      <c r="AM116" s="185">
        <v>0</v>
      </c>
      <c r="AN116" s="176">
        <v>1.2895064E-6</v>
      </c>
      <c r="AO116" s="176">
        <v>2.9864978000000001E-9</v>
      </c>
      <c r="AP116" s="176">
        <v>0</v>
      </c>
      <c r="AQ116" s="192">
        <v>7.9808000000000001E-7</v>
      </c>
      <c r="AR116" s="192">
        <v>2.408E-9</v>
      </c>
      <c r="AS116" s="192">
        <v>6.5790000000000003E-14</v>
      </c>
      <c r="AT116" s="193">
        <v>0</v>
      </c>
      <c r="AU116" s="193">
        <v>0</v>
      </c>
      <c r="AV116" s="192">
        <v>2.6400000000000001E-11</v>
      </c>
      <c r="AW116" s="192">
        <v>4.9139999999999997E-7</v>
      </c>
      <c r="AX116" s="192">
        <v>6.0320000000000001E-12</v>
      </c>
      <c r="AY116" s="192">
        <v>5.7240000000000001E-10</v>
      </c>
      <c r="AZ116" s="193">
        <v>0</v>
      </c>
      <c r="BA116" s="193">
        <v>0</v>
      </c>
      <c r="BB116" s="193">
        <v>0</v>
      </c>
      <c r="BC116" s="193">
        <v>0</v>
      </c>
      <c r="BD116" s="193">
        <v>0</v>
      </c>
      <c r="BE116" s="193">
        <v>0</v>
      </c>
      <c r="BF116" s="193">
        <v>0</v>
      </c>
      <c r="BG116" s="193">
        <v>0</v>
      </c>
      <c r="BH116" s="193">
        <v>0</v>
      </c>
      <c r="BI116" s="193">
        <v>0</v>
      </c>
      <c r="BJ116" s="193">
        <v>0</v>
      </c>
      <c r="BK116" s="193">
        <v>0</v>
      </c>
      <c r="BL116" s="193">
        <v>0</v>
      </c>
      <c r="BM116"/>
      <c r="BN116" s="186">
        <v>4.6202370999999997E-5</v>
      </c>
      <c r="BO116" s="186">
        <v>3.9462985999999998E-6</v>
      </c>
      <c r="BP116" s="186">
        <v>2.3979082E-5</v>
      </c>
      <c r="BQ116" s="186">
        <v>2.5646136000000001E-14</v>
      </c>
      <c r="BR116" s="186">
        <v>1.7862650000000001E-5</v>
      </c>
      <c r="BS116" s="164">
        <v>0</v>
      </c>
      <c r="BT116" s="164">
        <v>0</v>
      </c>
      <c r="BU116" s="164">
        <v>0</v>
      </c>
      <c r="BV116" s="164">
        <v>0</v>
      </c>
      <c r="BW116" s="186">
        <v>7.5068312999999998E-12</v>
      </c>
      <c r="BX116" s="164">
        <v>0</v>
      </c>
      <c r="BY116" s="164">
        <v>0</v>
      </c>
      <c r="BZ116" s="164">
        <v>0</v>
      </c>
      <c r="CA116" s="186">
        <v>4.1433329E-7</v>
      </c>
      <c r="CB116" s="164">
        <v>0</v>
      </c>
      <c r="CC116" s="164">
        <v>0</v>
      </c>
      <c r="CD116" s="164">
        <v>0</v>
      </c>
      <c r="CE116"/>
      <c r="CF116" s="330">
        <v>0</v>
      </c>
      <c r="CG116" s="330">
        <v>0.86</v>
      </c>
      <c r="CH116" s="330">
        <v>7.1960239999999999E-4</v>
      </c>
      <c r="CI116" s="330">
        <v>2.7000000000000001E-3</v>
      </c>
      <c r="CJ116" s="330">
        <v>1.1700864000000001E-4</v>
      </c>
      <c r="CK116" s="330">
        <v>0</v>
      </c>
      <c r="CL116" s="330">
        <v>0</v>
      </c>
      <c r="CM116" s="330">
        <v>1.6499997000000001E-4</v>
      </c>
      <c r="CN116" s="330">
        <v>0</v>
      </c>
      <c r="CO116" s="330">
        <v>0</v>
      </c>
      <c r="CP116"/>
      <c r="CQ116">
        <v>0.129</v>
      </c>
      <c r="CR116">
        <v>4.5790060463607785E-2</v>
      </c>
      <c r="CS116">
        <v>2.8779869118941783E-2</v>
      </c>
      <c r="CT116">
        <v>2.8779869118941783E-2</v>
      </c>
      <c r="CU116">
        <v>0</v>
      </c>
      <c r="CV116" s="136" t="s">
        <v>995</v>
      </c>
      <c r="CW116" s="376" t="s">
        <v>5976</v>
      </c>
      <c r="CX116" s="32"/>
      <c r="CY116" s="44"/>
      <c r="CZ116" s="44"/>
      <c r="DA116" s="236"/>
      <c r="DB116"/>
      <c r="DC116"/>
      <c r="DD116"/>
      <c r="DE116"/>
      <c r="DF116"/>
      <c r="DG116"/>
      <c r="DH116"/>
      <c r="DI116"/>
      <c r="DJ116"/>
      <c r="DK116"/>
      <c r="DL116"/>
    </row>
    <row r="117" spans="1:116" ht="14.4" x14ac:dyDescent="0.3">
      <c r="A117" t="s">
        <v>5981</v>
      </c>
      <c r="B117" s="113" t="s">
        <v>914</v>
      </c>
      <c r="C117" s="182" t="s">
        <v>1017</v>
      </c>
      <c r="D117" s="40" t="s">
        <v>2553</v>
      </c>
      <c r="E117" s="181" t="s">
        <v>943</v>
      </c>
      <c r="F117" s="184" t="s">
        <v>5982</v>
      </c>
      <c r="G117" s="184">
        <v>0.15490182862220001</v>
      </c>
      <c r="H117" s="184">
        <v>1.2547404709000003E-2</v>
      </c>
      <c r="I117" s="184">
        <v>2.42673345832E-2</v>
      </c>
      <c r="J117" s="328">
        <v>5.9665093300000005E-3</v>
      </c>
      <c r="K117" s="184">
        <v>0.11212058</v>
      </c>
      <c r="L117" s="184">
        <v>1.8771058E-2</v>
      </c>
      <c r="M117" s="331">
        <v>5.3999597999999996E-3</v>
      </c>
      <c r="N117" s="184">
        <v>2.1957931000000002E-3</v>
      </c>
      <c r="O117" s="331">
        <v>9.6986302000000007E-3</v>
      </c>
      <c r="P117" s="331">
        <v>1.5077758999999999E-5</v>
      </c>
      <c r="Q117" s="331">
        <v>6.3790365E-4</v>
      </c>
      <c r="R117" s="331">
        <v>9.0966117999999999E-5</v>
      </c>
      <c r="S117" s="331">
        <v>1.1944803E-4</v>
      </c>
      <c r="T117" s="331">
        <v>0</v>
      </c>
      <c r="U117" s="331">
        <v>5.8470613000000003E-3</v>
      </c>
      <c r="V117" s="331">
        <v>5.3506652000000003E-6</v>
      </c>
      <c r="W117" s="331">
        <v>0</v>
      </c>
      <c r="X117" s="331">
        <v>0</v>
      </c>
      <c r="Y117"/>
      <c r="Z117" s="288">
        <v>0.74747053333333335</v>
      </c>
      <c r="AA117"/>
      <c r="AB117" s="164">
        <v>5.2708494999999997</v>
      </c>
      <c r="AC117" s="164">
        <v>4.1426702999999998</v>
      </c>
      <c r="AD117" s="164">
        <v>0.61992289</v>
      </c>
      <c r="AE117" s="164">
        <v>0</v>
      </c>
      <c r="AF117" s="164">
        <v>0.13359757999999999</v>
      </c>
      <c r="AG117" s="164">
        <v>0.24522785999999999</v>
      </c>
      <c r="AH117" s="164">
        <v>0.12943088</v>
      </c>
      <c r="AI117"/>
      <c r="AJ117" s="185">
        <v>1.8243499999999999E-2</v>
      </c>
      <c r="AK117" s="185">
        <v>1.7358261E-2</v>
      </c>
      <c r="AL117" s="185">
        <v>6.7850250000000005E-4</v>
      </c>
      <c r="AM117" s="185">
        <v>2.0673642000000001E-4</v>
      </c>
      <c r="AN117" s="176">
        <v>1.0406631E-6</v>
      </c>
      <c r="AO117" s="176">
        <v>2.5092548000000001E-9</v>
      </c>
      <c r="AP117" s="176">
        <v>2.895468E-2</v>
      </c>
      <c r="AQ117" s="192">
        <v>6.9372963999999997E-7</v>
      </c>
      <c r="AR117" s="192">
        <v>2.0931534999999998E-9</v>
      </c>
      <c r="AS117" s="192">
        <v>5.7187761E-14</v>
      </c>
      <c r="AT117" s="192">
        <v>2.9791378000000002E-11</v>
      </c>
      <c r="AU117" s="192">
        <v>0</v>
      </c>
      <c r="AV117" s="192">
        <v>7.9847456000000006E-11</v>
      </c>
      <c r="AW117" s="192">
        <v>3.4657728999999999E-7</v>
      </c>
      <c r="AX117" s="192">
        <v>1.6211785000000001E-11</v>
      </c>
      <c r="AY117" s="192">
        <v>3.9903875000000001E-10</v>
      </c>
      <c r="AZ117" s="192">
        <v>4.2904700000000001E-13</v>
      </c>
      <c r="BA117" s="192">
        <v>0</v>
      </c>
      <c r="BB117" s="192">
        <v>3.6323757999999998E-13</v>
      </c>
      <c r="BC117" s="192">
        <v>5.7314764999999998E-16</v>
      </c>
      <c r="BD117" s="192">
        <v>6.9406970000000001E-16</v>
      </c>
      <c r="BE117" s="192">
        <v>6.0024379999999998E-11</v>
      </c>
      <c r="BF117" s="192">
        <v>1.8652833000000001E-10</v>
      </c>
      <c r="BG117" s="192">
        <v>0</v>
      </c>
      <c r="BH117" s="192">
        <v>1.2700511999999999E-5</v>
      </c>
      <c r="BI117" s="193">
        <v>2.8941979999999999E-2</v>
      </c>
      <c r="BJ117" s="192">
        <v>0</v>
      </c>
      <c r="BK117" s="192">
        <v>0</v>
      </c>
      <c r="BL117" s="192">
        <v>0</v>
      </c>
      <c r="BM117"/>
      <c r="BN117" s="186">
        <v>4.1674899E-5</v>
      </c>
      <c r="BO117" s="186">
        <v>2.7587350999999998E-6</v>
      </c>
      <c r="BP117" s="186">
        <v>2.0841461E-5</v>
      </c>
      <c r="BQ117" s="186">
        <v>1.1564510999999999E-8</v>
      </c>
      <c r="BR117" s="186">
        <v>1.1016517E-5</v>
      </c>
      <c r="BS117" s="186">
        <v>1.5025684E-8</v>
      </c>
      <c r="BT117" s="186">
        <v>0</v>
      </c>
      <c r="BU117" s="186">
        <v>2.2805754E-8</v>
      </c>
      <c r="BV117" s="186">
        <v>5.1127891000000001E-8</v>
      </c>
      <c r="BW117" s="186">
        <v>4.2760637000000002E-7</v>
      </c>
      <c r="BX117" s="186">
        <v>0</v>
      </c>
      <c r="BY117" s="186">
        <v>0</v>
      </c>
      <c r="BZ117" s="186">
        <v>5.4472522999999998E-8</v>
      </c>
      <c r="CA117" s="186">
        <v>5.9744902999999997E-7</v>
      </c>
      <c r="CB117" s="186">
        <v>5.8781331999999998E-6</v>
      </c>
      <c r="CC117" s="186">
        <v>1.1994043999999999E-13</v>
      </c>
      <c r="CD117" s="186">
        <v>0</v>
      </c>
      <c r="CE117"/>
      <c r="CF117" s="329">
        <v>4.6106286999999998E-8</v>
      </c>
      <c r="CG117" s="330">
        <v>0.74734467000000004</v>
      </c>
      <c r="CH117" s="330">
        <v>7.8919484000000001E-4</v>
      </c>
      <c r="CI117" s="330">
        <v>1.8910248999999999E-3</v>
      </c>
      <c r="CJ117" s="330">
        <v>3.5987785E-4</v>
      </c>
      <c r="CK117" s="329">
        <v>1.6646000000000001E-10</v>
      </c>
      <c r="CL117" s="329">
        <v>1.9348649000000001E-8</v>
      </c>
      <c r="CM117" s="330">
        <v>1.2241883E-4</v>
      </c>
      <c r="CN117" s="330">
        <v>7.4003513000000002E-4</v>
      </c>
      <c r="CO117" s="330">
        <v>0.40635102000000001</v>
      </c>
      <c r="CP117"/>
      <c r="CQ117">
        <v>0.11212058</v>
      </c>
      <c r="CR117">
        <v>3.6809388626999992E-2</v>
      </c>
      <c r="CS117">
        <v>2.4261983918E-2</v>
      </c>
      <c r="CT117">
        <v>2.42673345832E-2</v>
      </c>
      <c r="CU117">
        <v>5.9665093300000005E-3</v>
      </c>
      <c r="CV117" s="136" t="s">
        <v>995</v>
      </c>
      <c r="CW117" s="376" t="s">
        <v>5976</v>
      </c>
      <c r="CY117" s="44"/>
      <c r="CZ117" s="44"/>
      <c r="DA117" s="236"/>
      <c r="DB117" s="40"/>
      <c r="DC117"/>
      <c r="DD117"/>
      <c r="DE117"/>
      <c r="DF117"/>
      <c r="DG117"/>
      <c r="DH117"/>
      <c r="DI117"/>
      <c r="DJ117"/>
      <c r="DK117"/>
      <c r="DL117"/>
    </row>
    <row r="118" spans="1:116" ht="14.4" x14ac:dyDescent="0.3">
      <c r="A118" t="s">
        <v>5983</v>
      </c>
      <c r="B118" s="113" t="s">
        <v>914</v>
      </c>
      <c r="C118" s="182" t="s">
        <v>1018</v>
      </c>
      <c r="D118" s="40" t="s">
        <v>2553</v>
      </c>
      <c r="E118" s="181" t="s">
        <v>943</v>
      </c>
      <c r="F118" s="184" t="s">
        <v>5984</v>
      </c>
      <c r="G118" s="184">
        <v>0.14228828564907423</v>
      </c>
      <c r="H118" s="184">
        <v>1.4098547323182701E-2</v>
      </c>
      <c r="I118" s="184">
        <v>3.3689738325891519E-2</v>
      </c>
      <c r="J118" s="328">
        <v>0</v>
      </c>
      <c r="K118" s="184">
        <v>9.4500000000000001E-2</v>
      </c>
      <c r="L118" s="184">
        <v>2.9062350000000001E-2</v>
      </c>
      <c r="M118" s="184">
        <v>4.6273881999999997E-3</v>
      </c>
      <c r="N118" s="331">
        <v>4.757688E-4</v>
      </c>
      <c r="O118" s="331">
        <v>1.3622772E-2</v>
      </c>
      <c r="P118" s="331">
        <v>0</v>
      </c>
      <c r="Q118" s="331">
        <v>6.5231827000000002E-9</v>
      </c>
      <c r="R118" s="331">
        <v>1.2589151999999999E-10</v>
      </c>
      <c r="S118" s="331">
        <v>0</v>
      </c>
      <c r="T118" s="331">
        <v>0</v>
      </c>
      <c r="U118" s="331">
        <v>0</v>
      </c>
      <c r="V118" s="331">
        <v>0</v>
      </c>
      <c r="W118" s="331">
        <v>0</v>
      </c>
      <c r="X118" s="331">
        <v>0</v>
      </c>
      <c r="Y118"/>
      <c r="Z118" s="288">
        <v>0.63</v>
      </c>
      <c r="AA118"/>
      <c r="AB118" s="164">
        <v>0</v>
      </c>
      <c r="AC118" s="164">
        <v>0</v>
      </c>
      <c r="AD118" s="164">
        <v>0</v>
      </c>
      <c r="AE118" s="164">
        <v>0</v>
      </c>
      <c r="AF118" s="164">
        <v>0</v>
      </c>
      <c r="AG118" s="164">
        <v>0</v>
      </c>
      <c r="AH118" s="164">
        <v>0</v>
      </c>
      <c r="AI118"/>
      <c r="AJ118" s="185">
        <v>1.9199931E-2</v>
      </c>
      <c r="AK118" s="185">
        <v>1.8555751999999998E-2</v>
      </c>
      <c r="AL118" s="185">
        <v>6.4417841000000001E-4</v>
      </c>
      <c r="AM118" s="185">
        <v>0</v>
      </c>
      <c r="AN118" s="176">
        <v>1.1124552000000001E-6</v>
      </c>
      <c r="AO118" s="176">
        <v>2.3823165999999998E-9</v>
      </c>
      <c r="AP118" s="176">
        <v>0</v>
      </c>
      <c r="AQ118" s="192">
        <v>5.8464000000000003E-7</v>
      </c>
      <c r="AR118" s="192">
        <v>1.7639999999999999E-9</v>
      </c>
      <c r="AS118" s="192">
        <v>4.8195000000000003E-14</v>
      </c>
      <c r="AT118" s="193">
        <v>0</v>
      </c>
      <c r="AU118" s="193">
        <v>0</v>
      </c>
      <c r="AV118" s="192">
        <v>1.518E-11</v>
      </c>
      <c r="AW118" s="192">
        <v>5.2779999999999995E-7</v>
      </c>
      <c r="AX118" s="192">
        <v>3.4684E-12</v>
      </c>
      <c r="AY118" s="192">
        <v>6.1479999999999999E-10</v>
      </c>
      <c r="AZ118" s="193">
        <v>0</v>
      </c>
      <c r="BA118" s="193">
        <v>0</v>
      </c>
      <c r="BB118" s="193">
        <v>0</v>
      </c>
      <c r="BC118" s="193">
        <v>0</v>
      </c>
      <c r="BD118" s="193">
        <v>0</v>
      </c>
      <c r="BE118" s="193">
        <v>0</v>
      </c>
      <c r="BF118" s="193">
        <v>0</v>
      </c>
      <c r="BG118" s="193">
        <v>0</v>
      </c>
      <c r="BH118" s="193">
        <v>0</v>
      </c>
      <c r="BI118" s="193">
        <v>0</v>
      </c>
      <c r="BJ118" s="193">
        <v>0</v>
      </c>
      <c r="BK118" s="193">
        <v>0</v>
      </c>
      <c r="BL118" s="193">
        <v>0</v>
      </c>
      <c r="BM118"/>
      <c r="BN118" s="186">
        <v>3.7962729000000001E-5</v>
      </c>
      <c r="BO118" s="186">
        <v>4.2386170000000002E-6</v>
      </c>
      <c r="BP118" s="186">
        <v>1.7566072000000001E-5</v>
      </c>
      <c r="BQ118" s="186">
        <v>1.4746528000000001E-14</v>
      </c>
      <c r="BR118" s="186">
        <v>1.5791947999999998E-5</v>
      </c>
      <c r="BS118" s="164">
        <v>0</v>
      </c>
      <c r="BT118" s="164">
        <v>0</v>
      </c>
      <c r="BU118" s="164">
        <v>0</v>
      </c>
      <c r="BV118" s="164">
        <v>0</v>
      </c>
      <c r="BW118" s="186">
        <v>4.3164279999999997E-12</v>
      </c>
      <c r="BX118" s="164">
        <v>0</v>
      </c>
      <c r="BY118" s="164">
        <v>0</v>
      </c>
      <c r="BZ118" s="164">
        <v>0</v>
      </c>
      <c r="CA118" s="186">
        <v>3.6608779999999998E-7</v>
      </c>
      <c r="CB118" s="164">
        <v>0</v>
      </c>
      <c r="CC118" s="164">
        <v>0</v>
      </c>
      <c r="CD118" s="164">
        <v>0</v>
      </c>
      <c r="CE118"/>
      <c r="CF118" s="330">
        <v>0</v>
      </c>
      <c r="CG118" s="330">
        <v>0.63</v>
      </c>
      <c r="CH118" s="330">
        <v>4.1377138000000001E-4</v>
      </c>
      <c r="CI118" s="330">
        <v>2.8999999999999998E-3</v>
      </c>
      <c r="CJ118" s="330">
        <v>3.1446072000000002E-4</v>
      </c>
      <c r="CK118" s="330">
        <v>0</v>
      </c>
      <c r="CL118" s="330">
        <v>0</v>
      </c>
      <c r="CM118" s="330">
        <v>1.7722218999999999E-4</v>
      </c>
      <c r="CN118" s="330">
        <v>0</v>
      </c>
      <c r="CO118" s="330">
        <v>0</v>
      </c>
      <c r="CP118"/>
      <c r="CQ118">
        <v>9.4500000000000001E-2</v>
      </c>
      <c r="CR118">
        <v>4.7788285649074218E-2</v>
      </c>
      <c r="CS118">
        <v>3.3689738325891519E-2</v>
      </c>
      <c r="CT118">
        <v>3.3689738325891519E-2</v>
      </c>
      <c r="CU118">
        <v>0</v>
      </c>
      <c r="CV118" s="136" t="s">
        <v>1019</v>
      </c>
      <c r="CW118" s="376" t="s">
        <v>5985</v>
      </c>
      <c r="CX118" s="32"/>
      <c r="CY118" s="44"/>
      <c r="CZ118" s="32"/>
      <c r="DA118" s="236"/>
      <c r="DB118"/>
      <c r="DC118"/>
      <c r="DD118"/>
      <c r="DE118"/>
      <c r="DF118"/>
      <c r="DG118"/>
      <c r="DH118"/>
      <c r="DI118"/>
      <c r="DJ118"/>
      <c r="DK118"/>
      <c r="DL118"/>
    </row>
    <row r="119" spans="1:116" ht="14.4" x14ac:dyDescent="0.3">
      <c r="A119" t="s">
        <v>5986</v>
      </c>
      <c r="B119" s="113" t="s">
        <v>914</v>
      </c>
      <c r="C119" s="182" t="s">
        <v>1020</v>
      </c>
      <c r="D119" s="40" t="s">
        <v>2553</v>
      </c>
      <c r="E119" s="181" t="s">
        <v>943</v>
      </c>
      <c r="F119" s="184" t="s">
        <v>5987</v>
      </c>
      <c r="G119" s="184">
        <v>0.19415107675450924</v>
      </c>
      <c r="H119" s="184">
        <v>2.1422738180831999E-2</v>
      </c>
      <c r="I119" s="184">
        <v>3.322833857367722E-2</v>
      </c>
      <c r="J119" s="328">
        <v>0</v>
      </c>
      <c r="K119" s="184">
        <v>0.13950000000000001</v>
      </c>
      <c r="L119" s="184">
        <v>3.1667939999999999E-2</v>
      </c>
      <c r="M119" s="184">
        <v>1.5603983000000001E-3</v>
      </c>
      <c r="N119" s="331">
        <v>1.0342800000000001E-3</v>
      </c>
      <c r="O119" s="331">
        <v>2.0388443999999999E-2</v>
      </c>
      <c r="P119" s="331">
        <v>0</v>
      </c>
      <c r="Q119" s="331">
        <v>1.4180832000000001E-8</v>
      </c>
      <c r="R119" s="331">
        <v>2.7367722E-10</v>
      </c>
      <c r="S119" s="331">
        <v>0</v>
      </c>
      <c r="T119" s="331">
        <v>0</v>
      </c>
      <c r="U119" s="331">
        <v>0</v>
      </c>
      <c r="V119" s="331">
        <v>0</v>
      </c>
      <c r="W119" s="331">
        <v>0</v>
      </c>
      <c r="X119" s="331">
        <v>0</v>
      </c>
      <c r="Y119"/>
      <c r="Z119" s="288">
        <v>0.93000000000000016</v>
      </c>
      <c r="AA119"/>
      <c r="AB119" s="164">
        <v>0</v>
      </c>
      <c r="AC119" s="164">
        <v>0</v>
      </c>
      <c r="AD119" s="164">
        <v>0</v>
      </c>
      <c r="AE119" s="164">
        <v>0</v>
      </c>
      <c r="AF119" s="164">
        <v>0</v>
      </c>
      <c r="AG119" s="164">
        <v>0</v>
      </c>
      <c r="AH119" s="164">
        <v>0</v>
      </c>
      <c r="AI119"/>
      <c r="AJ119" s="185">
        <v>2.4876385000000001E-2</v>
      </c>
      <c r="AK119" s="185">
        <v>2.3989059E-2</v>
      </c>
      <c r="AL119" s="185">
        <v>8.8732602000000005E-4</v>
      </c>
      <c r="AM119" s="185">
        <v>0</v>
      </c>
      <c r="AN119" s="176">
        <v>1.4381930000000001E-6</v>
      </c>
      <c r="AO119" s="176">
        <v>3.2815310999999999E-9</v>
      </c>
      <c r="AP119" s="176">
        <v>0</v>
      </c>
      <c r="AQ119" s="192">
        <v>8.6303999999999998E-7</v>
      </c>
      <c r="AR119" s="192">
        <v>2.6040000000000001E-9</v>
      </c>
      <c r="AS119" s="192">
        <v>7.1144999999999996E-14</v>
      </c>
      <c r="AT119" s="193">
        <v>0</v>
      </c>
      <c r="AU119" s="193">
        <v>0</v>
      </c>
      <c r="AV119" s="192">
        <v>3.3000000000000002E-11</v>
      </c>
      <c r="AW119" s="192">
        <v>5.7512000000000003E-7</v>
      </c>
      <c r="AX119" s="192">
        <v>7.5400000000000006E-12</v>
      </c>
      <c r="AY119" s="192">
        <v>6.6992E-10</v>
      </c>
      <c r="AZ119" s="193">
        <v>0</v>
      </c>
      <c r="BA119" s="193">
        <v>0</v>
      </c>
      <c r="BB119" s="193">
        <v>0</v>
      </c>
      <c r="BC119" s="193">
        <v>0</v>
      </c>
      <c r="BD119" s="193">
        <v>0</v>
      </c>
      <c r="BE119" s="193">
        <v>0</v>
      </c>
      <c r="BF119" s="193">
        <v>0</v>
      </c>
      <c r="BG119" s="193">
        <v>0</v>
      </c>
      <c r="BH119" s="193">
        <v>0</v>
      </c>
      <c r="BI119" s="193">
        <v>0</v>
      </c>
      <c r="BJ119" s="193">
        <v>0</v>
      </c>
      <c r="BK119" s="193">
        <v>0</v>
      </c>
      <c r="BL119" s="193">
        <v>0</v>
      </c>
      <c r="BM119"/>
      <c r="BN119" s="186">
        <v>5.3260955000000001E-5</v>
      </c>
      <c r="BO119" s="186">
        <v>4.6186309E-6</v>
      </c>
      <c r="BP119" s="186">
        <v>2.5930867999999998E-5</v>
      </c>
      <c r="BQ119" s="186">
        <v>3.2057670000000001E-14</v>
      </c>
      <c r="BR119" s="186">
        <v>2.2213928000000001E-5</v>
      </c>
      <c r="BS119" s="164">
        <v>0</v>
      </c>
      <c r="BT119" s="164">
        <v>0</v>
      </c>
      <c r="BU119" s="164">
        <v>0</v>
      </c>
      <c r="BV119" s="164">
        <v>0</v>
      </c>
      <c r="BW119" s="186">
        <v>9.3835391000000001E-12</v>
      </c>
      <c r="BX119" s="164">
        <v>0</v>
      </c>
      <c r="BY119" s="164">
        <v>0</v>
      </c>
      <c r="BZ119" s="164">
        <v>0</v>
      </c>
      <c r="CA119" s="186">
        <v>4.9751816000000002E-7</v>
      </c>
      <c r="CB119" s="164">
        <v>0</v>
      </c>
      <c r="CC119" s="164">
        <v>0</v>
      </c>
      <c r="CD119" s="164">
        <v>0</v>
      </c>
      <c r="CE119"/>
      <c r="CF119" s="330">
        <v>0</v>
      </c>
      <c r="CG119" s="330">
        <v>0.93</v>
      </c>
      <c r="CH119" s="330">
        <v>8.9950299999999996E-4</v>
      </c>
      <c r="CI119" s="330">
        <v>3.16E-3</v>
      </c>
      <c r="CJ119" s="330">
        <v>1.0603908E-4</v>
      </c>
      <c r="CK119" s="330">
        <v>0</v>
      </c>
      <c r="CL119" s="330">
        <v>0</v>
      </c>
      <c r="CM119" s="330">
        <v>1.9311107999999999E-4</v>
      </c>
      <c r="CN119" s="330">
        <v>0</v>
      </c>
      <c r="CO119" s="330">
        <v>0</v>
      </c>
      <c r="CP119"/>
      <c r="CQ119">
        <v>0.13950000000000001</v>
      </c>
      <c r="CR119">
        <v>5.4651076754509219E-2</v>
      </c>
      <c r="CS119">
        <v>3.322833857367722E-2</v>
      </c>
      <c r="CT119">
        <v>3.322833857367722E-2</v>
      </c>
      <c r="CU119">
        <v>0</v>
      </c>
      <c r="CV119" s="136" t="s">
        <v>1019</v>
      </c>
      <c r="CW119" s="376" t="s">
        <v>5985</v>
      </c>
      <c r="CX119" s="32"/>
      <c r="CY119" s="44"/>
      <c r="CZ119" s="32"/>
      <c r="DA119" s="236"/>
      <c r="DB119"/>
      <c r="DC119"/>
      <c r="DD119"/>
      <c r="DE119"/>
      <c r="DF119"/>
      <c r="DG119"/>
      <c r="DH119"/>
      <c r="DI119"/>
      <c r="DJ119"/>
      <c r="DK119"/>
      <c r="DL119"/>
    </row>
    <row r="120" spans="1:116" ht="14.4" x14ac:dyDescent="0.3">
      <c r="A120" t="s">
        <v>1775</v>
      </c>
      <c r="B120" s="113" t="s">
        <v>914</v>
      </c>
      <c r="C120" s="182" t="s">
        <v>1021</v>
      </c>
      <c r="D120" s="40" t="s">
        <v>2553</v>
      </c>
      <c r="E120" s="181" t="s">
        <v>943</v>
      </c>
      <c r="F120" s="184" t="s">
        <v>3823</v>
      </c>
      <c r="G120" s="184">
        <v>0.21914158978850001</v>
      </c>
      <c r="H120" s="184">
        <v>9.0452309300000002E-3</v>
      </c>
      <c r="I120" s="184">
        <v>1.26385647385E-2</v>
      </c>
      <c r="J120" s="328">
        <v>1.92213412E-3</v>
      </c>
      <c r="K120" s="184">
        <v>0.19553566</v>
      </c>
      <c r="L120" s="184">
        <v>4.5333899000000004E-3</v>
      </c>
      <c r="M120" s="184">
        <v>7.4286669999999999E-3</v>
      </c>
      <c r="N120" s="184">
        <v>7.8444103999999997E-3</v>
      </c>
      <c r="O120" s="184">
        <v>9.8219335999999999E-4</v>
      </c>
      <c r="P120" s="331">
        <v>1.1689843999999999E-4</v>
      </c>
      <c r="Q120" s="331">
        <v>1.0172873E-4</v>
      </c>
      <c r="R120" s="331">
        <v>6.7141651999999997E-4</v>
      </c>
      <c r="S120" s="331">
        <v>2.4071621999999999E-4</v>
      </c>
      <c r="T120" s="184">
        <v>0</v>
      </c>
      <c r="U120" s="331">
        <v>1.6814179E-3</v>
      </c>
      <c r="V120" s="331">
        <v>5.0913184999999996E-6</v>
      </c>
      <c r="W120" s="331">
        <v>0</v>
      </c>
      <c r="X120" s="331">
        <v>0</v>
      </c>
      <c r="Y120"/>
      <c r="Z120" s="288">
        <v>1.3035710666666667</v>
      </c>
      <c r="AA120"/>
      <c r="AB120" s="164">
        <v>19.314786999999999</v>
      </c>
      <c r="AC120" s="164">
        <v>19.014378000000001</v>
      </c>
      <c r="AD120" s="164">
        <v>0.20887179</v>
      </c>
      <c r="AE120" s="164">
        <v>0</v>
      </c>
      <c r="AF120" s="164">
        <v>0</v>
      </c>
      <c r="AG120" s="164">
        <v>5.1165856000000003E-2</v>
      </c>
      <c r="AH120" s="164">
        <v>4.0371183999999997E-2</v>
      </c>
      <c r="AI120"/>
      <c r="AJ120" s="185">
        <v>2.4197743000000001E-2</v>
      </c>
      <c r="AK120" s="185">
        <v>2.1814073999999999E-2</v>
      </c>
      <c r="AL120" s="185">
        <v>1.0258979999999999E-3</v>
      </c>
      <c r="AM120" s="185">
        <v>1.3577708E-3</v>
      </c>
      <c r="AN120" s="176">
        <v>1.3077982E-6</v>
      </c>
      <c r="AO120" s="176">
        <v>3.7940014000000004E-9</v>
      </c>
      <c r="AP120" s="176">
        <v>0.19016396999999999</v>
      </c>
      <c r="AQ120" s="192">
        <v>1.209714E-6</v>
      </c>
      <c r="AR120" s="192">
        <v>3.6499990000000001E-9</v>
      </c>
      <c r="AS120" s="192">
        <v>9.9723187000000004E-14</v>
      </c>
      <c r="AT120" s="192">
        <v>0</v>
      </c>
      <c r="AU120" s="192">
        <v>0</v>
      </c>
      <c r="AV120" s="192">
        <v>2.1020969000000001E-10</v>
      </c>
      <c r="AW120" s="192">
        <v>9.7737159000000005E-8</v>
      </c>
      <c r="AX120" s="192">
        <v>4.7938062999999998E-11</v>
      </c>
      <c r="AY120" s="192">
        <v>9.5901677000000005E-11</v>
      </c>
      <c r="AZ120" s="192">
        <v>0</v>
      </c>
      <c r="BA120" s="192">
        <v>0</v>
      </c>
      <c r="BB120" s="192">
        <v>5.7979960999999997E-14</v>
      </c>
      <c r="BC120" s="192">
        <v>4.0414650999999999E-15</v>
      </c>
      <c r="BD120" s="192">
        <v>8.9077956999999993E-16</v>
      </c>
      <c r="BE120" s="192">
        <v>1.6120633999999999E-11</v>
      </c>
      <c r="BF120" s="192">
        <v>1.2074362000000001E-10</v>
      </c>
      <c r="BG120" s="192">
        <v>0</v>
      </c>
      <c r="BH120" s="192">
        <v>2.0195683000000001E-5</v>
      </c>
      <c r="BI120" s="193">
        <v>0.19014378000000001</v>
      </c>
      <c r="BJ120" s="193">
        <v>0</v>
      </c>
      <c r="BK120" s="193">
        <v>0</v>
      </c>
      <c r="BL120" s="193">
        <v>0</v>
      </c>
      <c r="BM120"/>
      <c r="BN120" s="186">
        <v>6.3766349999999996E-5</v>
      </c>
      <c r="BO120" s="186">
        <v>6.6117514000000005E-7</v>
      </c>
      <c r="BP120" s="186">
        <v>3.6347019999999997E-5</v>
      </c>
      <c r="BQ120" s="186">
        <v>8.2406698999999998E-8</v>
      </c>
      <c r="BR120" s="186">
        <v>1.4237745000000001E-6</v>
      </c>
      <c r="BS120" s="186">
        <v>0</v>
      </c>
      <c r="BT120" s="186">
        <v>0</v>
      </c>
      <c r="BU120" s="186">
        <v>0</v>
      </c>
      <c r="BV120" s="186">
        <v>1.6252524E-7</v>
      </c>
      <c r="BW120" s="186">
        <v>1.0177595E-7</v>
      </c>
      <c r="BX120" s="186">
        <v>0</v>
      </c>
      <c r="BY120" s="186">
        <v>0</v>
      </c>
      <c r="BZ120" s="186">
        <v>0</v>
      </c>
      <c r="CA120" s="186">
        <v>1.5424206E-6</v>
      </c>
      <c r="CB120" s="186">
        <v>2.3445251E-5</v>
      </c>
      <c r="CC120" s="186">
        <v>3.3891190999999999E-15</v>
      </c>
      <c r="CD120" s="164">
        <v>0</v>
      </c>
      <c r="CE120"/>
      <c r="CF120" s="329">
        <v>0</v>
      </c>
      <c r="CG120" s="330">
        <v>1.3035711000000001</v>
      </c>
      <c r="CH120" s="330">
        <v>0</v>
      </c>
      <c r="CI120" s="330">
        <v>4.5236640000000003E-4</v>
      </c>
      <c r="CJ120" s="329">
        <v>5.0482559000000001E-4</v>
      </c>
      <c r="CK120" s="329">
        <v>2.7695698E-11</v>
      </c>
      <c r="CL120" s="329">
        <v>3.2292685999999999E-9</v>
      </c>
      <c r="CM120" s="329">
        <v>5.2138207999999997E-5</v>
      </c>
      <c r="CN120" s="330">
        <v>3.3928962999999999E-3</v>
      </c>
      <c r="CO120" s="330">
        <v>2.6076861</v>
      </c>
      <c r="CP120"/>
      <c r="CQ120">
        <v>0.19553566</v>
      </c>
      <c r="CR120">
        <v>2.1678704349999998E-2</v>
      </c>
      <c r="CS120">
        <v>1.2633473420000001E-2</v>
      </c>
      <c r="CT120">
        <v>1.26385647385E-2</v>
      </c>
      <c r="CU120">
        <v>1.92213412E-3</v>
      </c>
      <c r="CV120" s="136" t="s">
        <v>1022</v>
      </c>
      <c r="CW120" s="376" t="s">
        <v>5988</v>
      </c>
      <c r="CX120" s="32"/>
      <c r="CY120" s="44"/>
      <c r="CZ120" s="32"/>
      <c r="DA120" s="236"/>
      <c r="DB120"/>
      <c r="DC120"/>
      <c r="DD120"/>
      <c r="DE120"/>
      <c r="DF120"/>
      <c r="DG120"/>
      <c r="DH120"/>
      <c r="DI120"/>
      <c r="DJ120"/>
      <c r="DK120"/>
      <c r="DL120"/>
    </row>
    <row r="121" spans="1:116" ht="14.4" x14ac:dyDescent="0.3">
      <c r="A121" t="s">
        <v>1776</v>
      </c>
      <c r="B121" s="113" t="s">
        <v>914</v>
      </c>
      <c r="C121" s="182" t="s">
        <v>1023</v>
      </c>
      <c r="D121" s="40" t="s">
        <v>2553</v>
      </c>
      <c r="E121" s="181" t="s">
        <v>943</v>
      </c>
      <c r="F121" s="184" t="s">
        <v>3824</v>
      </c>
      <c r="G121" s="184">
        <v>0.58311499284900004</v>
      </c>
      <c r="H121" s="184">
        <v>2.547728325E-2</v>
      </c>
      <c r="I121" s="184">
        <v>3.3218798899E-2</v>
      </c>
      <c r="J121" s="328">
        <v>6.1476206999999993E-3</v>
      </c>
      <c r="K121" s="184">
        <v>0.51827129000000005</v>
      </c>
      <c r="L121" s="184">
        <v>1.1922039000000001E-2</v>
      </c>
      <c r="M121" s="184">
        <v>1.9519201E-2</v>
      </c>
      <c r="N121" s="184">
        <v>2.2322066000000002E-2</v>
      </c>
      <c r="O121" s="184">
        <v>2.5807631999999999E-3</v>
      </c>
      <c r="P121" s="331">
        <v>3.0715662999999997E-4</v>
      </c>
      <c r="Q121" s="331">
        <v>2.6729742E-4</v>
      </c>
      <c r="R121" s="331">
        <v>1.7641811999999999E-3</v>
      </c>
      <c r="S121" s="331">
        <v>1.7296092999999999E-3</v>
      </c>
      <c r="T121" s="331">
        <v>0</v>
      </c>
      <c r="U121" s="331">
        <v>4.4180113999999996E-3</v>
      </c>
      <c r="V121" s="331">
        <v>1.3377699E-5</v>
      </c>
      <c r="W121" s="331">
        <v>0</v>
      </c>
      <c r="X121" s="331">
        <v>0</v>
      </c>
      <c r="Y121"/>
      <c r="Z121" s="288">
        <v>3.455141933333334</v>
      </c>
      <c r="AA121"/>
      <c r="AB121" s="164">
        <v>51.276116000000002</v>
      </c>
      <c r="AC121" s="164">
        <v>50.486775999999999</v>
      </c>
      <c r="AD121" s="164">
        <v>0.54882129000000002</v>
      </c>
      <c r="AE121" s="164">
        <v>0</v>
      </c>
      <c r="AF121" s="164">
        <v>0</v>
      </c>
      <c r="AG121" s="164">
        <v>0.1344409</v>
      </c>
      <c r="AH121" s="164">
        <v>0.10607735</v>
      </c>
      <c r="AI121"/>
      <c r="AJ121" s="185">
        <v>6.4103578999999994E-2</v>
      </c>
      <c r="AK121" s="185">
        <v>5.7784965000000001E-2</v>
      </c>
      <c r="AL121" s="185">
        <v>2.7211554E-3</v>
      </c>
      <c r="AM121" s="185">
        <v>3.5974587999999998E-3</v>
      </c>
      <c r="AN121" s="176">
        <v>3.4643264000000001E-6</v>
      </c>
      <c r="AO121" s="176">
        <v>1.0063445E-8</v>
      </c>
      <c r="AP121" s="176">
        <v>0.50384576999999997</v>
      </c>
      <c r="AQ121" s="192">
        <v>3.2063717000000002E-6</v>
      </c>
      <c r="AR121" s="192">
        <v>9.6743975000000005E-9</v>
      </c>
      <c r="AS121" s="192">
        <v>2.6431836000000002E-13</v>
      </c>
      <c r="AT121" s="192">
        <v>0</v>
      </c>
      <c r="AU121" s="192">
        <v>0</v>
      </c>
      <c r="AV121" s="192">
        <v>5.9817300999999998E-10</v>
      </c>
      <c r="AW121" s="192">
        <v>2.5699691E-7</v>
      </c>
      <c r="AX121" s="192">
        <v>1.3641263E-10</v>
      </c>
      <c r="AY121" s="192">
        <v>2.5220500000000001E-10</v>
      </c>
      <c r="AZ121" s="192">
        <v>0</v>
      </c>
      <c r="BA121" s="192">
        <v>0</v>
      </c>
      <c r="BB121" s="192">
        <v>1.5234529999999999E-13</v>
      </c>
      <c r="BC121" s="192">
        <v>1.0619156E-14</v>
      </c>
      <c r="BD121" s="192">
        <v>2.3405687999999999E-15</v>
      </c>
      <c r="BE121" s="192">
        <v>4.2357789E-11</v>
      </c>
      <c r="BF121" s="192">
        <v>3.1726000999999999E-10</v>
      </c>
      <c r="BG121" s="192">
        <v>0</v>
      </c>
      <c r="BH121" s="192">
        <v>9.5346957000000003E-5</v>
      </c>
      <c r="BI121" s="193">
        <v>0.50375042000000003</v>
      </c>
      <c r="BJ121" s="193">
        <v>0</v>
      </c>
      <c r="BK121" s="193">
        <v>0</v>
      </c>
      <c r="BL121" s="193">
        <v>0</v>
      </c>
      <c r="BM121"/>
      <c r="BN121" s="164">
        <v>1.6932334E-4</v>
      </c>
      <c r="BO121" s="186">
        <v>1.7387773999999999E-6</v>
      </c>
      <c r="BP121" s="186">
        <v>9.6338525000000001E-5</v>
      </c>
      <c r="BQ121" s="186">
        <v>2.1734213999999999E-7</v>
      </c>
      <c r="BR121" s="186">
        <v>3.7422807E-6</v>
      </c>
      <c r="BS121" s="186">
        <v>0</v>
      </c>
      <c r="BT121" s="186">
        <v>0</v>
      </c>
      <c r="BU121" s="186">
        <v>0</v>
      </c>
      <c r="BV121" s="186">
        <v>4.2704336E-7</v>
      </c>
      <c r="BW121" s="186">
        <v>2.6990564000000003E-7</v>
      </c>
      <c r="BX121" s="186">
        <v>0</v>
      </c>
      <c r="BY121" s="186">
        <v>0</v>
      </c>
      <c r="BZ121" s="186">
        <v>0</v>
      </c>
      <c r="CA121" s="186">
        <v>4.3798537000000004E-6</v>
      </c>
      <c r="CB121" s="186">
        <v>6.2209569000000003E-5</v>
      </c>
      <c r="CC121" s="186">
        <v>4.2094806000000002E-11</v>
      </c>
      <c r="CD121" s="164">
        <v>0</v>
      </c>
      <c r="CE121"/>
      <c r="CF121" s="329">
        <v>0</v>
      </c>
      <c r="CG121" s="330">
        <v>3.4551419000000001</v>
      </c>
      <c r="CH121" s="330">
        <v>0</v>
      </c>
      <c r="CI121" s="330">
        <v>1.1896462E-3</v>
      </c>
      <c r="CJ121" s="330">
        <v>1.326455E-3</v>
      </c>
      <c r="CK121" s="329">
        <v>7.2771859000000005E-11</v>
      </c>
      <c r="CL121" s="329">
        <v>8.4850680999999997E-9</v>
      </c>
      <c r="CM121" s="330">
        <v>1.3705877E-4</v>
      </c>
      <c r="CN121" s="330">
        <v>8.9150081999999995E-3</v>
      </c>
      <c r="CO121" s="330">
        <v>6.9228455999999996</v>
      </c>
      <c r="CP121"/>
      <c r="CQ121">
        <v>0.51827129000000005</v>
      </c>
      <c r="CR121">
        <v>5.8682704450000005E-2</v>
      </c>
      <c r="CS121">
        <v>3.3205421200000002E-2</v>
      </c>
      <c r="CT121">
        <v>3.3218798899E-2</v>
      </c>
      <c r="CU121">
        <v>6.1476206999999993E-3</v>
      </c>
      <c r="CV121" s="136" t="s">
        <v>1024</v>
      </c>
      <c r="CW121" s="376" t="s">
        <v>5989</v>
      </c>
      <c r="CX121" s="32"/>
      <c r="CY121" s="32"/>
      <c r="CZ121" s="32"/>
      <c r="DA121" s="236"/>
      <c r="DB121"/>
      <c r="DC121"/>
      <c r="DD121"/>
      <c r="DE121"/>
      <c r="DF121"/>
      <c r="DG121"/>
      <c r="DH121"/>
      <c r="DI121"/>
      <c r="DJ121"/>
      <c r="DK121"/>
      <c r="DL121"/>
    </row>
    <row r="122" spans="1:116" ht="14.4" x14ac:dyDescent="0.3">
      <c r="A122" t="s">
        <v>1777</v>
      </c>
      <c r="B122" s="113" t="s">
        <v>914</v>
      </c>
      <c r="C122" s="182" t="s">
        <v>1025</v>
      </c>
      <c r="D122" s="40" t="s">
        <v>2553</v>
      </c>
      <c r="E122" s="181" t="s">
        <v>943</v>
      </c>
      <c r="F122" s="184" t="s">
        <v>3825</v>
      </c>
      <c r="G122" s="184">
        <v>0</v>
      </c>
      <c r="H122" s="184">
        <v>0</v>
      </c>
      <c r="I122" s="184">
        <v>0</v>
      </c>
      <c r="J122" s="328">
        <v>0</v>
      </c>
      <c r="K122" s="184">
        <v>0</v>
      </c>
      <c r="L122" s="184">
        <v>0</v>
      </c>
      <c r="M122" s="184">
        <v>0</v>
      </c>
      <c r="N122" s="184">
        <v>0</v>
      </c>
      <c r="O122" s="184">
        <v>0</v>
      </c>
      <c r="P122" s="331">
        <v>0</v>
      </c>
      <c r="Q122" s="331">
        <v>0</v>
      </c>
      <c r="R122" s="331">
        <v>0</v>
      </c>
      <c r="S122" s="331">
        <v>0</v>
      </c>
      <c r="T122" s="331">
        <v>0</v>
      </c>
      <c r="U122" s="331">
        <v>0</v>
      </c>
      <c r="V122" s="331">
        <v>0</v>
      </c>
      <c r="W122" s="331">
        <v>0</v>
      </c>
      <c r="X122" s="331">
        <v>0</v>
      </c>
      <c r="Y122"/>
      <c r="Z122" s="288">
        <v>0</v>
      </c>
      <c r="AA122"/>
      <c r="AB122" s="164">
        <v>0</v>
      </c>
      <c r="AC122" s="164">
        <v>0</v>
      </c>
      <c r="AD122" s="164">
        <v>0</v>
      </c>
      <c r="AE122" s="164">
        <v>0</v>
      </c>
      <c r="AF122" s="164">
        <v>0</v>
      </c>
      <c r="AG122" s="164">
        <v>0</v>
      </c>
      <c r="AH122" s="164">
        <v>0</v>
      </c>
      <c r="AI122"/>
      <c r="AJ122" s="185">
        <v>0</v>
      </c>
      <c r="AK122" s="185">
        <v>0</v>
      </c>
      <c r="AL122" s="185">
        <v>0</v>
      </c>
      <c r="AM122" s="185">
        <v>0</v>
      </c>
      <c r="AN122" s="176">
        <v>0</v>
      </c>
      <c r="AO122" s="176">
        <v>0</v>
      </c>
      <c r="AP122" s="176">
        <v>0</v>
      </c>
      <c r="AQ122" s="193">
        <v>0</v>
      </c>
      <c r="AR122" s="193">
        <v>0</v>
      </c>
      <c r="AS122" s="193">
        <v>0</v>
      </c>
      <c r="AT122" s="193">
        <v>0</v>
      </c>
      <c r="AU122" s="193">
        <v>0</v>
      </c>
      <c r="AV122" s="193">
        <v>0</v>
      </c>
      <c r="AW122" s="193">
        <v>0</v>
      </c>
      <c r="AX122" s="193">
        <v>0</v>
      </c>
      <c r="AY122" s="193">
        <v>0</v>
      </c>
      <c r="AZ122" s="193">
        <v>0</v>
      </c>
      <c r="BA122" s="193">
        <v>0</v>
      </c>
      <c r="BB122" s="193">
        <v>0</v>
      </c>
      <c r="BC122" s="193">
        <v>0</v>
      </c>
      <c r="BD122" s="193">
        <v>0</v>
      </c>
      <c r="BE122" s="193">
        <v>0</v>
      </c>
      <c r="BF122" s="193">
        <v>0</v>
      </c>
      <c r="BG122" s="193">
        <v>0</v>
      </c>
      <c r="BH122" s="193">
        <v>0</v>
      </c>
      <c r="BI122" s="193">
        <v>0</v>
      </c>
      <c r="BJ122" s="193">
        <v>0</v>
      </c>
      <c r="BK122" s="193">
        <v>0</v>
      </c>
      <c r="BL122" s="193">
        <v>0</v>
      </c>
      <c r="BM122"/>
      <c r="BN122" s="164">
        <v>0</v>
      </c>
      <c r="BO122" s="164">
        <v>0</v>
      </c>
      <c r="BP122" s="164">
        <v>0</v>
      </c>
      <c r="BQ122" s="164">
        <v>0</v>
      </c>
      <c r="BR122" s="164">
        <v>0</v>
      </c>
      <c r="BS122" s="164">
        <v>0</v>
      </c>
      <c r="BT122" s="164">
        <v>0</v>
      </c>
      <c r="BU122" s="164">
        <v>0</v>
      </c>
      <c r="BV122" s="164">
        <v>0</v>
      </c>
      <c r="BW122" s="164">
        <v>0</v>
      </c>
      <c r="BX122" s="164">
        <v>0</v>
      </c>
      <c r="BY122" s="164">
        <v>0</v>
      </c>
      <c r="BZ122" s="164">
        <v>0</v>
      </c>
      <c r="CA122" s="164">
        <v>0</v>
      </c>
      <c r="CB122" s="164">
        <v>0</v>
      </c>
      <c r="CC122" s="164">
        <v>0</v>
      </c>
      <c r="CD122" s="164">
        <v>0</v>
      </c>
      <c r="CE122"/>
      <c r="CF122" s="330">
        <v>0</v>
      </c>
      <c r="CG122" s="330">
        <v>0</v>
      </c>
      <c r="CH122" s="330">
        <v>0</v>
      </c>
      <c r="CI122" s="330">
        <v>0</v>
      </c>
      <c r="CJ122" s="330">
        <v>0</v>
      </c>
      <c r="CK122" s="330">
        <v>0</v>
      </c>
      <c r="CL122" s="330">
        <v>0</v>
      </c>
      <c r="CM122" s="330">
        <v>0</v>
      </c>
      <c r="CN122" s="330">
        <v>0</v>
      </c>
      <c r="CO122" s="330">
        <v>0</v>
      </c>
      <c r="CP122"/>
      <c r="CQ122">
        <v>0</v>
      </c>
      <c r="CR122">
        <v>0</v>
      </c>
      <c r="CS122">
        <v>0</v>
      </c>
      <c r="CT122">
        <v>0</v>
      </c>
      <c r="CU122">
        <v>0</v>
      </c>
      <c r="CV122" s="136" t="s">
        <v>993</v>
      </c>
      <c r="CW122" s="376" t="s">
        <v>5990</v>
      </c>
      <c r="CX122" s="32"/>
      <c r="CY122" s="32"/>
      <c r="CZ122" s="32"/>
      <c r="DA122" s="236"/>
      <c r="DB122"/>
      <c r="DC122"/>
      <c r="DD122"/>
      <c r="DE122"/>
      <c r="DF122"/>
      <c r="DG122"/>
      <c r="DH122"/>
      <c r="DI122"/>
      <c r="DJ122"/>
      <c r="DK122"/>
      <c r="DL122"/>
    </row>
    <row r="123" spans="1:116" ht="14.4" x14ac:dyDescent="0.3">
      <c r="A123" t="s">
        <v>1778</v>
      </c>
      <c r="B123" s="113" t="s">
        <v>914</v>
      </c>
      <c r="C123" s="182" t="s">
        <v>1026</v>
      </c>
      <c r="D123" s="40" t="s">
        <v>2553</v>
      </c>
      <c r="E123" s="181" t="s">
        <v>943</v>
      </c>
      <c r="F123" s="184" t="s">
        <v>3826</v>
      </c>
      <c r="G123" s="184">
        <v>10.382281873166001</v>
      </c>
      <c r="H123" s="184">
        <v>5.2349273859999997E-2</v>
      </c>
      <c r="I123" s="184">
        <v>7.3145693105999998E-2</v>
      </c>
      <c r="J123" s="328">
        <v>9.1251243062</v>
      </c>
      <c r="K123" s="184">
        <v>1.1316626000000001</v>
      </c>
      <c r="L123" s="184">
        <v>2.6236994E-2</v>
      </c>
      <c r="M123" s="184">
        <v>4.2993410000000003E-2</v>
      </c>
      <c r="N123" s="331">
        <v>4.5399525000000003E-2</v>
      </c>
      <c r="O123" s="331">
        <v>5.6844440999999999E-3</v>
      </c>
      <c r="P123" s="331">
        <v>6.7654974999999996E-4</v>
      </c>
      <c r="Q123" s="331">
        <v>5.8875501000000001E-4</v>
      </c>
      <c r="R123" s="331">
        <v>3.8858231000000001E-3</v>
      </c>
      <c r="S123" s="331">
        <v>9.1153931000000004</v>
      </c>
      <c r="T123" s="331">
        <v>0</v>
      </c>
      <c r="U123" s="331">
        <v>9.7312062000000001E-3</v>
      </c>
      <c r="V123" s="331">
        <v>2.9466005999999998E-5</v>
      </c>
      <c r="W123" s="331">
        <v>0</v>
      </c>
      <c r="X123" s="331">
        <v>0</v>
      </c>
      <c r="Y123"/>
      <c r="Z123" s="288">
        <v>7.5444173333333344</v>
      </c>
      <c r="AA123"/>
      <c r="AB123" s="164">
        <v>111.78433</v>
      </c>
      <c r="AC123" s="164">
        <v>110.04571</v>
      </c>
      <c r="AD123" s="164">
        <v>1.2088455</v>
      </c>
      <c r="AE123" s="164">
        <v>0</v>
      </c>
      <c r="AF123" s="164">
        <v>0</v>
      </c>
      <c r="AG123" s="164">
        <v>0.29612239000000001</v>
      </c>
      <c r="AH123" s="164">
        <v>0.23364823000000001</v>
      </c>
      <c r="AI123"/>
      <c r="AJ123" s="185">
        <v>0.14091408999999999</v>
      </c>
      <c r="AK123" s="185">
        <v>0.12624895</v>
      </c>
      <c r="AL123" s="185">
        <v>5.9373845000000001E-3</v>
      </c>
      <c r="AM123" s="185">
        <v>8.7277502999999999E-3</v>
      </c>
      <c r="AN123" s="176">
        <v>7.5688820000000004E-6</v>
      </c>
      <c r="AO123" s="176">
        <v>2.1957783000000001E-8</v>
      </c>
      <c r="AP123" s="176">
        <v>1.2223740000000001</v>
      </c>
      <c r="AQ123" s="192">
        <v>7.0012195E-6</v>
      </c>
      <c r="AR123" s="192">
        <v>2.1124369E-8</v>
      </c>
      <c r="AS123" s="192">
        <v>5.7714793999999996E-13</v>
      </c>
      <c r="AT123" s="192">
        <v>0</v>
      </c>
      <c r="AU123" s="192">
        <v>0</v>
      </c>
      <c r="AV123" s="192">
        <v>1.2165886E-9</v>
      </c>
      <c r="AW123" s="192">
        <v>5.6565380999999999E-7</v>
      </c>
      <c r="AX123" s="192">
        <v>2.7744154000000001E-10</v>
      </c>
      <c r="AY123" s="192">
        <v>5.5503094999999999E-10</v>
      </c>
      <c r="AZ123" s="192">
        <v>0</v>
      </c>
      <c r="BA123" s="192">
        <v>0</v>
      </c>
      <c r="BB123" s="192">
        <v>3.3555901999999999E-13</v>
      </c>
      <c r="BC123" s="192">
        <v>2.3389979999999999E-14</v>
      </c>
      <c r="BD123" s="192">
        <v>5.1553867000000001E-15</v>
      </c>
      <c r="BE123" s="192">
        <v>9.3298171000000001E-11</v>
      </c>
      <c r="BF123" s="192">
        <v>6.9880367000000002E-10</v>
      </c>
      <c r="BG123" s="192">
        <v>0</v>
      </c>
      <c r="BH123" s="193">
        <v>0.12191688000000001</v>
      </c>
      <c r="BI123" s="193">
        <v>1.1004571000000001</v>
      </c>
      <c r="BJ123" s="193">
        <v>0</v>
      </c>
      <c r="BK123" s="193">
        <v>0</v>
      </c>
      <c r="BL123" s="193">
        <v>0</v>
      </c>
      <c r="BM123"/>
      <c r="BN123" s="164">
        <v>3.6906762000000001E-4</v>
      </c>
      <c r="BO123" s="186">
        <v>3.8265511E-6</v>
      </c>
      <c r="BP123" s="164">
        <v>2.1035838000000001E-4</v>
      </c>
      <c r="BQ123" s="186">
        <v>4.7692877000000001E-7</v>
      </c>
      <c r="BR123" s="186">
        <v>8.2400948000000007E-6</v>
      </c>
      <c r="BS123" s="186">
        <v>0</v>
      </c>
      <c r="BT123" s="186">
        <v>0</v>
      </c>
      <c r="BU123" s="186">
        <v>0</v>
      </c>
      <c r="BV123" s="186">
        <v>9.4061482000000002E-7</v>
      </c>
      <c r="BW123" s="186">
        <v>5.8902827999999998E-7</v>
      </c>
      <c r="BX123" s="186">
        <v>0</v>
      </c>
      <c r="BY123" s="186">
        <v>0</v>
      </c>
      <c r="BZ123" s="186">
        <v>0</v>
      </c>
      <c r="CA123" s="186">
        <v>8.9267592E-6</v>
      </c>
      <c r="CB123" s="164">
        <v>1.3568938999999999E-4</v>
      </c>
      <c r="CC123" s="186">
        <v>1.9865126E-8</v>
      </c>
      <c r="CD123" s="164">
        <v>0</v>
      </c>
      <c r="CE123"/>
      <c r="CF123" s="329">
        <v>0</v>
      </c>
      <c r="CG123" s="330">
        <v>7.5444176000000001</v>
      </c>
      <c r="CH123" s="330">
        <v>0</v>
      </c>
      <c r="CI123" s="330">
        <v>2.6180704999999999E-3</v>
      </c>
      <c r="CJ123" s="330">
        <v>2.9216781000000001E-3</v>
      </c>
      <c r="CK123" s="329">
        <v>1.6028884999999999E-10</v>
      </c>
      <c r="CL123" s="329">
        <v>1.8689391999999999E-8</v>
      </c>
      <c r="CM123" s="330">
        <v>3.0174987999999998E-4</v>
      </c>
      <c r="CN123" s="330">
        <v>1.9636387000000002E-2</v>
      </c>
      <c r="CO123" s="330">
        <v>15.091983000000001</v>
      </c>
      <c r="CP123"/>
      <c r="CQ123">
        <v>1.1316626000000001</v>
      </c>
      <c r="CR123">
        <v>0.12546550096</v>
      </c>
      <c r="CS123">
        <v>7.31162271E-2</v>
      </c>
      <c r="CT123">
        <v>7.3145693106000012E-2</v>
      </c>
      <c r="CU123">
        <v>9.1251243062</v>
      </c>
      <c r="CV123" s="140" t="s">
        <v>999</v>
      </c>
      <c r="CW123" s="376" t="s">
        <v>5991</v>
      </c>
      <c r="CX123" s="32"/>
      <c r="CY123" s="32"/>
      <c r="CZ123" s="32"/>
      <c r="DA123" s="236"/>
      <c r="DB123"/>
      <c r="DC123"/>
      <c r="DD123"/>
      <c r="DE123"/>
      <c r="DF123"/>
      <c r="DG123"/>
      <c r="DH123"/>
      <c r="DI123"/>
      <c r="DJ123"/>
      <c r="DK123"/>
      <c r="DL123"/>
    </row>
    <row r="124" spans="1:116" ht="14.4" x14ac:dyDescent="0.3">
      <c r="A124" t="s">
        <v>1779</v>
      </c>
      <c r="B124" s="113" t="s">
        <v>914</v>
      </c>
      <c r="C124" s="182" t="s">
        <v>1027</v>
      </c>
      <c r="D124" s="40" t="s">
        <v>2553</v>
      </c>
      <c r="E124" s="181" t="s">
        <v>943</v>
      </c>
      <c r="F124" s="184" t="s">
        <v>3827</v>
      </c>
      <c r="G124" s="184">
        <v>0.99814014885074898</v>
      </c>
      <c r="H124" s="184">
        <v>5.272413183E-2</v>
      </c>
      <c r="I124" s="184">
        <v>0.12459889556699998</v>
      </c>
      <c r="J124" s="328">
        <v>2.9145401453748998E-2</v>
      </c>
      <c r="K124" s="184">
        <v>0.79167171999999997</v>
      </c>
      <c r="L124" s="184">
        <v>7.7495601999999997E-2</v>
      </c>
      <c r="M124" s="184">
        <v>4.1946459999999998E-2</v>
      </c>
      <c r="N124" s="331">
        <v>4.3465656999999998E-2</v>
      </c>
      <c r="O124" s="331">
        <v>7.7559220999999998E-3</v>
      </c>
      <c r="P124" s="331">
        <v>4.1104462999999998E-4</v>
      </c>
      <c r="Q124" s="331">
        <v>1.0915081E-3</v>
      </c>
      <c r="R124" s="331">
        <v>5.0227285999999999E-3</v>
      </c>
      <c r="S124" s="331">
        <v>8.6532798999999999E-4</v>
      </c>
      <c r="T124" s="331">
        <v>2.7840457000000001E-5</v>
      </c>
      <c r="U124" s="184">
        <v>2.8280021999999998E-2</v>
      </c>
      <c r="V124" s="331">
        <v>1.0626451000000001E-4</v>
      </c>
      <c r="W124" s="331">
        <v>5.1463749E-8</v>
      </c>
      <c r="X124" s="184">
        <v>0</v>
      </c>
      <c r="Y124"/>
      <c r="Z124" s="288">
        <v>5.2778114666666669</v>
      </c>
      <c r="AA124"/>
      <c r="AB124" s="164">
        <v>75.186879000000005</v>
      </c>
      <c r="AC124" s="164">
        <v>72.498974000000004</v>
      </c>
      <c r="AD124" s="164">
        <v>1.5538985999999999</v>
      </c>
      <c r="AE124" s="164">
        <v>0</v>
      </c>
      <c r="AF124" s="164">
        <v>0.21507686000000001</v>
      </c>
      <c r="AG124" s="164">
        <v>0.59870338000000001</v>
      </c>
      <c r="AH124" s="164">
        <v>0.32022602999999999</v>
      </c>
      <c r="AI124"/>
      <c r="AJ124" s="185">
        <v>0.11740382000000001</v>
      </c>
      <c r="AK124" s="185">
        <v>0.10801613</v>
      </c>
      <c r="AL124" s="185">
        <v>4.5423167E-3</v>
      </c>
      <c r="AM124" s="185">
        <v>4.8453675000000003E-3</v>
      </c>
      <c r="AN124" s="176">
        <v>6.4757873999999999E-6</v>
      </c>
      <c r="AO124" s="176">
        <v>1.6798507999999999E-8</v>
      </c>
      <c r="AP124" s="176">
        <v>0.67862290000000003</v>
      </c>
      <c r="AQ124" s="192">
        <v>4.9001010000000001E-6</v>
      </c>
      <c r="AR124" s="192">
        <v>1.4784877E-8</v>
      </c>
      <c r="AS124" s="192">
        <v>4.0394017999999999E-13</v>
      </c>
      <c r="AT124" s="192">
        <v>6.7062793999999996E-14</v>
      </c>
      <c r="AU124" s="192">
        <v>0</v>
      </c>
      <c r="AV124" s="192">
        <v>1.6427289E-9</v>
      </c>
      <c r="AW124" s="192">
        <v>1.5730046999999999E-6</v>
      </c>
      <c r="AX124" s="192">
        <v>3.2423175000000002E-10</v>
      </c>
      <c r="AY124" s="192">
        <v>1.6883387E-9</v>
      </c>
      <c r="AZ124" s="192">
        <v>7.6738870999999997E-16</v>
      </c>
      <c r="BA124" s="192">
        <v>1.1380785999999999E-17</v>
      </c>
      <c r="BB124" s="192">
        <v>6.1950572999999995E-13</v>
      </c>
      <c r="BC124" s="192">
        <v>3.0233626999999998E-14</v>
      </c>
      <c r="BD124" s="192">
        <v>6.6182552999999996E-15</v>
      </c>
      <c r="BE124" s="192">
        <v>6.9115283999999995E-11</v>
      </c>
      <c r="BF124" s="192">
        <v>9.6973319000000007E-10</v>
      </c>
      <c r="BG124" s="192">
        <v>6.4122291000000001E-22</v>
      </c>
      <c r="BH124" s="193">
        <v>7.6885811000000005E-5</v>
      </c>
      <c r="BI124" s="193">
        <v>0.67854601999999997</v>
      </c>
      <c r="BJ124" s="192">
        <v>0</v>
      </c>
      <c r="BK124" s="192">
        <v>0</v>
      </c>
      <c r="BL124" s="192">
        <v>0</v>
      </c>
      <c r="BM124"/>
      <c r="BN124" s="164">
        <v>2.7794399000000001E-4</v>
      </c>
      <c r="BO124" s="186">
        <v>1.1832219E-5</v>
      </c>
      <c r="BP124" s="164">
        <v>1.4715938999999999E-4</v>
      </c>
      <c r="BQ124" s="186">
        <v>6.0738582000000002E-7</v>
      </c>
      <c r="BR124" s="186">
        <v>1.6381499999999999E-5</v>
      </c>
      <c r="BS124" s="186">
        <v>3.7805820000000002E-7</v>
      </c>
      <c r="BT124" s="186">
        <v>1.8819632E-11</v>
      </c>
      <c r="BU124" s="186">
        <v>5.7379484000000004E-7</v>
      </c>
      <c r="BV124" s="186">
        <v>6.0965410000000001E-7</v>
      </c>
      <c r="BW124" s="186">
        <v>9.5201465000000005E-7</v>
      </c>
      <c r="BX124" s="186">
        <v>0</v>
      </c>
      <c r="BY124" s="186">
        <v>1.4179827E-18</v>
      </c>
      <c r="BZ124" s="186">
        <v>1.1610644E-14</v>
      </c>
      <c r="CA124" s="186">
        <v>9.0423650999999992E-6</v>
      </c>
      <c r="CB124" s="186">
        <v>9.0407333999999997E-5</v>
      </c>
      <c r="CC124" s="186">
        <v>2.6146014E-10</v>
      </c>
      <c r="CD124" s="186">
        <v>0</v>
      </c>
      <c r="CE124"/>
      <c r="CF124" s="329">
        <v>9.8274075000000005E-15</v>
      </c>
      <c r="CG124" s="330">
        <v>5.2758972000000002</v>
      </c>
      <c r="CH124" s="330">
        <v>1.0842956000000001E-2</v>
      </c>
      <c r="CI124" s="330">
        <v>8.1821794999999992E-3</v>
      </c>
      <c r="CJ124" s="330">
        <v>2.5614606E-3</v>
      </c>
      <c r="CK124" s="329">
        <v>2.8647021E-10</v>
      </c>
      <c r="CL124" s="329">
        <v>3.4042312999999999E-8</v>
      </c>
      <c r="CM124" s="330">
        <v>6.6990883999999999E-4</v>
      </c>
      <c r="CN124" s="330">
        <v>2.5509852999999999E-2</v>
      </c>
      <c r="CO124" s="330">
        <v>9.3056207999999998</v>
      </c>
      <c r="CP124"/>
      <c r="CQ124">
        <v>0.79167171999999997</v>
      </c>
      <c r="CR124">
        <v>0.17718892242999998</v>
      </c>
      <c r="CS124">
        <v>0.12446484206374898</v>
      </c>
      <c r="CT124">
        <v>0.12459889556699999</v>
      </c>
      <c r="CU124">
        <v>2.914534999E-2</v>
      </c>
      <c r="CV124" s="136" t="s">
        <v>1028</v>
      </c>
      <c r="CW124" s="376" t="s">
        <v>5992</v>
      </c>
      <c r="CX124" s="32"/>
      <c r="CY124" s="32"/>
      <c r="CZ124" s="32"/>
      <c r="DA124" s="236"/>
      <c r="DB124"/>
      <c r="DC124"/>
      <c r="DD124"/>
      <c r="DE124"/>
      <c r="DF124"/>
      <c r="DG124"/>
      <c r="DH124"/>
      <c r="DI124"/>
      <c r="DJ124"/>
      <c r="DK124"/>
      <c r="DL124"/>
    </row>
    <row r="125" spans="1:116" ht="14.4" x14ac:dyDescent="0.3">
      <c r="A125" t="s">
        <v>5993</v>
      </c>
      <c r="B125" s="113" t="s">
        <v>914</v>
      </c>
      <c r="C125" s="182" t="s">
        <v>1029</v>
      </c>
      <c r="D125" s="40" t="s">
        <v>2553</v>
      </c>
      <c r="E125" s="181" t="s">
        <v>943</v>
      </c>
      <c r="F125" s="184" t="s">
        <v>5994</v>
      </c>
      <c r="G125" s="184">
        <v>19.643010866199997</v>
      </c>
      <c r="H125" s="184">
        <v>2.1143783647999999</v>
      </c>
      <c r="I125" s="184">
        <v>2.4987201013999996</v>
      </c>
      <c r="J125" s="328">
        <v>13.5828024</v>
      </c>
      <c r="K125" s="184">
        <v>1.4471099999999999</v>
      </c>
      <c r="L125" s="184">
        <v>2.3991471</v>
      </c>
      <c r="M125" s="184">
        <v>9.4152740999999998E-2</v>
      </c>
      <c r="N125" s="184">
        <v>8.2007999999999998E-2</v>
      </c>
      <c r="O125" s="331">
        <v>0.20571300000000001</v>
      </c>
      <c r="P125" s="331">
        <v>3.6003647999999998E-3</v>
      </c>
      <c r="Q125" s="331">
        <v>1.8230569999999999</v>
      </c>
      <c r="R125" s="331">
        <v>5.2416403999999998E-3</v>
      </c>
      <c r="S125" s="331">
        <v>13.346384</v>
      </c>
      <c r="T125" s="331">
        <v>0</v>
      </c>
      <c r="U125" s="184">
        <v>0.2364184</v>
      </c>
      <c r="V125" s="331">
        <v>1.7861999999999999E-4</v>
      </c>
      <c r="W125" s="331">
        <v>0</v>
      </c>
      <c r="X125" s="184">
        <v>0</v>
      </c>
      <c r="Y125"/>
      <c r="Z125" s="288">
        <v>9.6473999999999993</v>
      </c>
      <c r="AA125"/>
      <c r="AB125" s="164">
        <v>0</v>
      </c>
      <c r="AC125" s="164">
        <v>0</v>
      </c>
      <c r="AD125" s="164">
        <v>0</v>
      </c>
      <c r="AE125" s="164">
        <v>0</v>
      </c>
      <c r="AF125" s="164">
        <v>0</v>
      </c>
      <c r="AG125" s="164">
        <v>0</v>
      </c>
      <c r="AH125" s="164">
        <v>0</v>
      </c>
      <c r="AI125"/>
      <c r="AJ125" s="185">
        <v>0.97232103000000003</v>
      </c>
      <c r="AK125" s="185">
        <v>0.94676324999999995</v>
      </c>
      <c r="AL125" s="185">
        <v>2.1904878999999999E-2</v>
      </c>
      <c r="AM125" s="185">
        <v>3.6529052000000002E-3</v>
      </c>
      <c r="AN125" s="176">
        <v>5.6760386999999997E-5</v>
      </c>
      <c r="AO125" s="176">
        <v>8.1009167000000005E-8</v>
      </c>
      <c r="AP125" s="176">
        <v>0.51161137999999995</v>
      </c>
      <c r="AQ125" s="192">
        <v>8.9527871999999994E-6</v>
      </c>
      <c r="AR125" s="192">
        <v>2.7012719999999999E-8</v>
      </c>
      <c r="AS125" s="192">
        <v>7.3802610000000001E-13</v>
      </c>
      <c r="AT125" s="192">
        <v>0</v>
      </c>
      <c r="AU125" s="192">
        <v>0</v>
      </c>
      <c r="AV125" s="192">
        <v>2.1975999999999999E-9</v>
      </c>
      <c r="AW125" s="192">
        <v>4.7415159999999997E-5</v>
      </c>
      <c r="AX125" s="192">
        <v>5.0115999999999995E-10</v>
      </c>
      <c r="AY125" s="192">
        <v>5.2454239999999998E-8</v>
      </c>
      <c r="AZ125" s="192">
        <v>0</v>
      </c>
      <c r="BA125" s="192">
        <v>0</v>
      </c>
      <c r="BB125" s="192">
        <v>1.0385558000000001E-9</v>
      </c>
      <c r="BC125" s="192">
        <v>7.8040859999999998E-14</v>
      </c>
      <c r="BD125" s="192">
        <v>1.6752361E-12</v>
      </c>
      <c r="BE125" s="192">
        <v>1.5714458999999998E-8</v>
      </c>
      <c r="BF125" s="192">
        <v>3.7452730999999999E-7</v>
      </c>
      <c r="BG125" s="192">
        <v>0</v>
      </c>
      <c r="BH125" s="193">
        <v>0.51161137999999995</v>
      </c>
      <c r="BI125" s="193">
        <v>0</v>
      </c>
      <c r="BJ125" s="192">
        <v>0</v>
      </c>
      <c r="BK125" s="192">
        <v>0</v>
      </c>
      <c r="BL125" s="192">
        <v>0</v>
      </c>
      <c r="BM125"/>
      <c r="BN125" s="164">
        <v>2.4691328E-3</v>
      </c>
      <c r="BO125" s="164">
        <v>3.6368628000000002E-4</v>
      </c>
      <c r="BP125" s="164">
        <v>2.6899511E-4</v>
      </c>
      <c r="BQ125" s="186">
        <v>1.1969687000000001E-6</v>
      </c>
      <c r="BR125" s="164">
        <v>4.8528457E-4</v>
      </c>
      <c r="BS125" s="186">
        <v>5.6985339000000005E-7</v>
      </c>
      <c r="BT125" s="186">
        <v>0</v>
      </c>
      <c r="BU125" s="186">
        <v>1.1563601E-5</v>
      </c>
      <c r="BV125" s="186">
        <v>9.2879871000000006E-5</v>
      </c>
      <c r="BW125" s="164">
        <v>1.2065499E-3</v>
      </c>
      <c r="BX125" s="186">
        <v>0</v>
      </c>
      <c r="BY125" s="186">
        <v>0</v>
      </c>
      <c r="BZ125" s="186">
        <v>0</v>
      </c>
      <c r="CA125" s="186">
        <v>3.8389722000000003E-5</v>
      </c>
      <c r="CB125" s="164">
        <v>0</v>
      </c>
      <c r="CC125" s="186">
        <v>1.6924871E-8</v>
      </c>
      <c r="CD125" s="186">
        <v>0</v>
      </c>
      <c r="CE125"/>
      <c r="CF125" s="329">
        <v>0</v>
      </c>
      <c r="CG125" s="330">
        <v>9.6473999999999993</v>
      </c>
      <c r="CH125" s="330">
        <v>0</v>
      </c>
      <c r="CI125" s="330">
        <v>0.24708920000000001</v>
      </c>
      <c r="CJ125" s="330">
        <v>4.85074E-4</v>
      </c>
      <c r="CK125" s="329">
        <v>4.6705678000000002E-7</v>
      </c>
      <c r="CL125" s="329">
        <v>5.5236398E-5</v>
      </c>
      <c r="CM125" s="330">
        <v>2.0032663999999999E-2</v>
      </c>
      <c r="CN125" s="330">
        <v>0.83324290999999995</v>
      </c>
      <c r="CO125" s="330">
        <v>0</v>
      </c>
      <c r="CP125"/>
      <c r="CQ125">
        <v>1.4471099999999999</v>
      </c>
      <c r="CR125">
        <v>4.6129198461999996</v>
      </c>
      <c r="CS125">
        <v>2.4985414813999998</v>
      </c>
      <c r="CT125">
        <v>2.4987201013999996</v>
      </c>
      <c r="CU125">
        <v>13.5828024</v>
      </c>
      <c r="CV125" s="136" t="s">
        <v>999</v>
      </c>
      <c r="CW125" s="376" t="s">
        <v>5995</v>
      </c>
      <c r="CX125" s="32"/>
      <c r="CY125" s="32"/>
      <c r="CZ125" s="32"/>
      <c r="DA125" s="236"/>
      <c r="DB125"/>
      <c r="DC125"/>
      <c r="DD125"/>
      <c r="DE125"/>
      <c r="DF125"/>
      <c r="DG125"/>
      <c r="DH125"/>
      <c r="DI125"/>
      <c r="DJ125"/>
      <c r="DK125"/>
      <c r="DL125"/>
    </row>
    <row r="126" spans="1:116" ht="14.4" x14ac:dyDescent="0.3">
      <c r="A126" t="s">
        <v>1780</v>
      </c>
      <c r="B126" s="113" t="s">
        <v>914</v>
      </c>
      <c r="C126" s="182" t="s">
        <v>1030</v>
      </c>
      <c r="D126" s="40" t="s">
        <v>2553</v>
      </c>
      <c r="E126" s="181" t="s">
        <v>943</v>
      </c>
      <c r="F126" s="184" t="s">
        <v>3828</v>
      </c>
      <c r="G126" s="184">
        <v>1.9565593510972599</v>
      </c>
      <c r="H126" s="184">
        <v>1.2131585347E-2</v>
      </c>
      <c r="I126" s="184">
        <v>0.26588220841749999</v>
      </c>
      <c r="J126" s="328">
        <v>1.1258750073327599</v>
      </c>
      <c r="K126" s="184">
        <v>0.55267054999999998</v>
      </c>
      <c r="L126" s="184">
        <v>0.25084887</v>
      </c>
      <c r="M126" s="184">
        <v>1.3732042E-2</v>
      </c>
      <c r="N126" s="184">
        <v>9.6325144000000001E-3</v>
      </c>
      <c r="O126" s="184">
        <v>2.2701247999999999E-3</v>
      </c>
      <c r="P126" s="331">
        <v>7.1259126999999997E-5</v>
      </c>
      <c r="Q126" s="331">
        <v>1.5768702E-4</v>
      </c>
      <c r="R126" s="331">
        <v>1.2205522E-3</v>
      </c>
      <c r="S126" s="331">
        <v>1.1189661</v>
      </c>
      <c r="T126" s="331">
        <v>7.6294802000000006E-5</v>
      </c>
      <c r="U126" s="331">
        <v>6.9087662999999999E-3</v>
      </c>
      <c r="V126" s="331">
        <v>4.4494155E-6</v>
      </c>
      <c r="W126" s="331">
        <v>1.4103275999999999E-7</v>
      </c>
      <c r="X126" s="331">
        <v>0</v>
      </c>
      <c r="Y126"/>
      <c r="Z126" s="288">
        <v>3.6844703333333335</v>
      </c>
      <c r="AA126"/>
      <c r="AB126" s="164">
        <v>69.057636000000002</v>
      </c>
      <c r="AC126" s="164">
        <v>67.601766999999995</v>
      </c>
      <c r="AD126" s="164">
        <v>0.81168039999999997</v>
      </c>
      <c r="AE126" s="164">
        <v>0</v>
      </c>
      <c r="AF126" s="164">
        <v>0.16545792000000001</v>
      </c>
      <c r="AG126" s="164">
        <v>0.30883972999999998</v>
      </c>
      <c r="AH126" s="164">
        <v>0.16989124999999999</v>
      </c>
      <c r="AI126"/>
      <c r="AJ126" s="185">
        <v>0.14275297000000001</v>
      </c>
      <c r="AK126" s="185">
        <v>0.13360913999999999</v>
      </c>
      <c r="AL126" s="185">
        <v>4.2407933000000002E-3</v>
      </c>
      <c r="AM126" s="185">
        <v>4.9030295000000003E-3</v>
      </c>
      <c r="AN126" s="176">
        <v>8.0101405000000006E-6</v>
      </c>
      <c r="AO126" s="176">
        <v>1.5683407E-8</v>
      </c>
      <c r="AP126" s="176">
        <v>0.68669880999999999</v>
      </c>
      <c r="AQ126" s="192">
        <v>3.4191896000000002E-6</v>
      </c>
      <c r="AR126" s="192">
        <v>1.031652E-8</v>
      </c>
      <c r="AS126" s="192">
        <v>2.8186207000000002E-13</v>
      </c>
      <c r="AT126" s="192">
        <v>1.8378084E-13</v>
      </c>
      <c r="AU126" s="192">
        <v>0</v>
      </c>
      <c r="AV126" s="192">
        <v>2.6288015000000002E-10</v>
      </c>
      <c r="AW126" s="192">
        <v>4.5904601E-6</v>
      </c>
      <c r="AX126" s="192">
        <v>5.9449202999999998E-11</v>
      </c>
      <c r="AY126" s="192">
        <v>5.3070550000000001E-9</v>
      </c>
      <c r="AZ126" s="192">
        <v>2.1029743999999999E-15</v>
      </c>
      <c r="BA126" s="192">
        <v>3.1188239000000003E-17</v>
      </c>
      <c r="BB126" s="192">
        <v>8.9848487000000004E-14</v>
      </c>
      <c r="BC126" s="192">
        <v>7.5045235999999993E-15</v>
      </c>
      <c r="BD126" s="192">
        <v>1.5205383999999999E-15</v>
      </c>
      <c r="BE126" s="192">
        <v>1.2673829E-11</v>
      </c>
      <c r="BF126" s="192">
        <v>2.1510461999999999E-10</v>
      </c>
      <c r="BG126" s="192">
        <v>1.7572259999999999E-21</v>
      </c>
      <c r="BH126" s="193">
        <v>2.4537842000000001E-2</v>
      </c>
      <c r="BI126" s="193">
        <v>0.66216096999999996</v>
      </c>
      <c r="BJ126" s="192">
        <v>0</v>
      </c>
      <c r="BK126" s="192">
        <v>0</v>
      </c>
      <c r="BL126" s="192">
        <v>0</v>
      </c>
      <c r="BM126"/>
      <c r="BN126" s="164">
        <v>7.0044015000000003E-4</v>
      </c>
      <c r="BO126" s="186">
        <v>3.6590473000000001E-5</v>
      </c>
      <c r="BP126" s="186">
        <v>1.0273280999999999E-4</v>
      </c>
      <c r="BQ126" s="186">
        <v>1.4757242999999999E-7</v>
      </c>
      <c r="BR126" s="186">
        <v>3.2100463999999997E-5</v>
      </c>
      <c r="BS126" s="186">
        <v>3.7826631E-9</v>
      </c>
      <c r="BT126" s="186">
        <v>5.1573871000000001E-11</v>
      </c>
      <c r="BU126" s="186">
        <v>5.6970341999999998E-9</v>
      </c>
      <c r="BV126" s="186">
        <v>1.0458996E-7</v>
      </c>
      <c r="BW126" s="186">
        <v>1.6021043E-7</v>
      </c>
      <c r="BX126" s="186">
        <v>0</v>
      </c>
      <c r="BY126" s="186">
        <v>3.8858810999999999E-18</v>
      </c>
      <c r="BZ126" s="186">
        <v>3.1818148000000002E-14</v>
      </c>
      <c r="CA126" s="186">
        <v>4.2161540000000004E-6</v>
      </c>
      <c r="CB126" s="186">
        <v>8.3486147999999998E-5</v>
      </c>
      <c r="CC126" s="164">
        <v>4.4089219999999998E-4</v>
      </c>
      <c r="CD126" s="186">
        <v>0</v>
      </c>
      <c r="CE126"/>
      <c r="CF126" s="329">
        <v>2.6931314999999998E-14</v>
      </c>
      <c r="CG126" s="330">
        <v>3.6844708000000002</v>
      </c>
      <c r="CH126" s="330">
        <v>1.5674836000000001E-4</v>
      </c>
      <c r="CI126" s="330">
        <v>2.5035644999999999E-2</v>
      </c>
      <c r="CJ126" s="330">
        <v>9.3029794E-4</v>
      </c>
      <c r="CK126" s="329">
        <v>4.2097866999999998E-11</v>
      </c>
      <c r="CL126" s="329">
        <v>5.0455991999999998E-9</v>
      </c>
      <c r="CM126" s="330">
        <v>1.5843923999999999E-3</v>
      </c>
      <c r="CN126" s="330">
        <v>6.2219870999999996E-3</v>
      </c>
      <c r="CO126" s="330">
        <v>9.0932546999999992</v>
      </c>
      <c r="CP126"/>
      <c r="CQ126">
        <v>0.55267054999999998</v>
      </c>
      <c r="CR126">
        <v>0.27793304954700004</v>
      </c>
      <c r="CS126">
        <v>0.26580160523276003</v>
      </c>
      <c r="CT126">
        <v>0.26588220841749999</v>
      </c>
      <c r="CU126">
        <v>1.1258748663</v>
      </c>
      <c r="CV126" s="136" t="s">
        <v>989</v>
      </c>
      <c r="CW126" s="376" t="s">
        <v>5996</v>
      </c>
      <c r="CX126" s="32"/>
      <c r="CY126" s="32"/>
      <c r="CZ126" s="32"/>
      <c r="DA126" s="236"/>
      <c r="DB126"/>
      <c r="DC126"/>
      <c r="DD126"/>
      <c r="DE126"/>
      <c r="DF126"/>
      <c r="DG126"/>
      <c r="DH126"/>
      <c r="DI126"/>
      <c r="DJ126"/>
      <c r="DK126"/>
      <c r="DL126"/>
    </row>
    <row r="127" spans="1:116" ht="14.4" customHeight="1" x14ac:dyDescent="0.3">
      <c r="A127" t="s">
        <v>5997</v>
      </c>
      <c r="B127" s="113" t="s">
        <v>914</v>
      </c>
      <c r="C127" s="182" t="s">
        <v>2554</v>
      </c>
      <c r="D127" s="40" t="s">
        <v>2553</v>
      </c>
      <c r="E127" s="181" t="s">
        <v>943</v>
      </c>
      <c r="F127" s="184" t="s">
        <v>5998</v>
      </c>
      <c r="G127" s="184">
        <v>3.3246524439999998</v>
      </c>
      <c r="H127" s="184">
        <v>0.42784625399999993</v>
      </c>
      <c r="I127" s="184">
        <v>1.1135982899999999</v>
      </c>
      <c r="J127" s="328">
        <v>0.46328290000000005</v>
      </c>
      <c r="K127" s="184">
        <v>1.319925</v>
      </c>
      <c r="L127" s="184">
        <v>0.29362994999999997</v>
      </c>
      <c r="M127" s="184">
        <v>0.24240302</v>
      </c>
      <c r="N127" s="331">
        <v>0.187884</v>
      </c>
      <c r="O127" s="331">
        <v>0.176841</v>
      </c>
      <c r="P127" s="184">
        <v>3.5928639999999999E-3</v>
      </c>
      <c r="Q127" s="331">
        <v>5.952839E-2</v>
      </c>
      <c r="R127" s="331">
        <v>0.39960442000000002</v>
      </c>
      <c r="S127" s="331">
        <v>0.39771840000000003</v>
      </c>
      <c r="T127" s="184">
        <v>2.34E-4</v>
      </c>
      <c r="U127" s="184">
        <v>5.4984699999999997E-2</v>
      </c>
      <c r="V127" s="331">
        <v>0.17772689999999999</v>
      </c>
      <c r="W127" s="331">
        <v>1.05798E-2</v>
      </c>
      <c r="X127" s="331">
        <v>0</v>
      </c>
      <c r="Y127"/>
      <c r="Z127" s="288">
        <v>8.7995000000000001</v>
      </c>
      <c r="AA127"/>
      <c r="AB127" s="164">
        <v>0</v>
      </c>
      <c r="AC127" s="164">
        <v>0</v>
      </c>
      <c r="AD127" s="164">
        <v>0</v>
      </c>
      <c r="AE127" s="164">
        <v>0</v>
      </c>
      <c r="AF127" s="164">
        <v>0</v>
      </c>
      <c r="AG127" s="164">
        <v>0</v>
      </c>
      <c r="AH127" s="164">
        <v>0</v>
      </c>
      <c r="AI127"/>
      <c r="AJ127" s="185">
        <v>0.30921183000000002</v>
      </c>
      <c r="AK127" s="185">
        <v>0.29925600000000002</v>
      </c>
      <c r="AL127" s="185">
        <v>9.8469744999999994E-3</v>
      </c>
      <c r="AM127" s="185">
        <v>1.0885553E-4</v>
      </c>
      <c r="AN127" s="176">
        <v>1.7941006999999999E-5</v>
      </c>
      <c r="AO127" s="176">
        <v>3.6416325999999998E-8</v>
      </c>
      <c r="AP127" s="176">
        <v>1.5245872000000001E-2</v>
      </c>
      <c r="AQ127" s="192">
        <v>8.1659359999999993E-6</v>
      </c>
      <c r="AR127" s="192">
        <v>2.4638600000000001E-8</v>
      </c>
      <c r="AS127" s="192">
        <v>6.7316175000000003E-13</v>
      </c>
      <c r="AT127" s="192">
        <v>0</v>
      </c>
      <c r="AU127" s="192">
        <v>0</v>
      </c>
      <c r="AV127" s="192">
        <v>5.0348E-9</v>
      </c>
      <c r="AW127" s="192">
        <v>9.6965200000000008E-6</v>
      </c>
      <c r="AX127" s="192">
        <v>1.1481800000000001E-9</v>
      </c>
      <c r="AY127" s="192">
        <v>1.0592080000000001E-8</v>
      </c>
      <c r="AZ127" s="192">
        <v>0</v>
      </c>
      <c r="BA127" s="192">
        <v>0</v>
      </c>
      <c r="BB127" s="192">
        <v>3.3912841000000001E-11</v>
      </c>
      <c r="BC127" s="192">
        <v>2.4002860000000002E-12</v>
      </c>
      <c r="BD127" s="192">
        <v>4.7944314000000004E-13</v>
      </c>
      <c r="BE127" s="192">
        <v>1.8625219999999999E-9</v>
      </c>
      <c r="BF127" s="192">
        <v>7.1654000000000001E-8</v>
      </c>
      <c r="BG127" s="192">
        <v>0</v>
      </c>
      <c r="BH127" s="193">
        <v>1.5245872000000001E-2</v>
      </c>
      <c r="BI127" s="193">
        <v>0</v>
      </c>
      <c r="BJ127" s="192">
        <v>0</v>
      </c>
      <c r="BK127" s="192">
        <v>0</v>
      </c>
      <c r="BL127" s="192">
        <v>0</v>
      </c>
      <c r="BM127"/>
      <c r="BN127" s="164">
        <v>7.2272953999999998E-4</v>
      </c>
      <c r="BO127" s="186">
        <v>7.8305184999999996E-5</v>
      </c>
      <c r="BP127" s="164">
        <v>2.4535341000000001E-4</v>
      </c>
      <c r="BQ127" s="186">
        <v>4.7388824999999998E-5</v>
      </c>
      <c r="BR127" s="186">
        <v>2.2684206E-4</v>
      </c>
      <c r="BS127" s="186">
        <v>1.4671287E-6</v>
      </c>
      <c r="BT127" s="186">
        <v>0</v>
      </c>
      <c r="BU127" s="186">
        <v>2.9771324999999999E-5</v>
      </c>
      <c r="BV127" s="186">
        <v>7.9310852999999998E-6</v>
      </c>
      <c r="BW127" s="186">
        <v>4.6975082000000001E-5</v>
      </c>
      <c r="BX127" s="186">
        <v>0</v>
      </c>
      <c r="BY127" s="186">
        <v>0</v>
      </c>
      <c r="BZ127" s="186">
        <v>0</v>
      </c>
      <c r="CA127" s="186">
        <v>3.8694930000000003E-5</v>
      </c>
      <c r="CB127" s="164">
        <v>0</v>
      </c>
      <c r="CC127" s="164">
        <v>5.0435629000000002E-10</v>
      </c>
      <c r="CD127" s="186">
        <v>0</v>
      </c>
      <c r="CE127"/>
      <c r="CF127" s="329">
        <v>0</v>
      </c>
      <c r="CG127" s="330">
        <v>8.7995000000000001</v>
      </c>
      <c r="CH127" s="330">
        <v>0</v>
      </c>
      <c r="CI127" s="330">
        <v>4.9096399999999998E-2</v>
      </c>
      <c r="CJ127" s="330">
        <v>1.248858E-3</v>
      </c>
      <c r="CK127" s="329">
        <v>1.5608983999999999E-8</v>
      </c>
      <c r="CL127" s="329">
        <v>1.8911350000000001E-6</v>
      </c>
      <c r="CM127" s="330">
        <v>6.9025555999999997E-3</v>
      </c>
      <c r="CN127" s="330">
        <v>2.0170045000000001</v>
      </c>
      <c r="CO127" s="330">
        <v>0</v>
      </c>
      <c r="CP127"/>
      <c r="CQ127">
        <v>1.319925</v>
      </c>
      <c r="CR127">
        <v>1.363483644</v>
      </c>
      <c r="CS127">
        <v>0.94621718999999993</v>
      </c>
      <c r="CT127">
        <v>1.1135982900000001</v>
      </c>
      <c r="CU127">
        <v>0.45270310000000002</v>
      </c>
      <c r="CW127" s="376" t="s">
        <v>5999</v>
      </c>
      <c r="CX127" s="32"/>
      <c r="CY127" s="32"/>
      <c r="CZ127" s="32"/>
      <c r="DA127" s="236"/>
      <c r="DB127"/>
      <c r="DC127"/>
      <c r="DD127"/>
      <c r="DE127"/>
      <c r="DF127"/>
      <c r="DG127"/>
      <c r="DH127"/>
      <c r="DI127"/>
      <c r="DJ127"/>
      <c r="DK127"/>
      <c r="DL127"/>
    </row>
    <row r="128" spans="1:116" ht="14.4" x14ac:dyDescent="0.3">
      <c r="A128" t="s">
        <v>3298</v>
      </c>
      <c r="B128" s="113" t="s">
        <v>914</v>
      </c>
      <c r="C128" s="182" t="s">
        <v>3299</v>
      </c>
      <c r="D128" s="40" t="s">
        <v>2553</v>
      </c>
      <c r="E128" s="181" t="s">
        <v>943</v>
      </c>
      <c r="F128" s="184" t="s">
        <v>3829</v>
      </c>
      <c r="G128" s="184">
        <v>3.1252377973000001</v>
      </c>
      <c r="H128" s="184">
        <v>0.83033122500000001</v>
      </c>
      <c r="I128" s="184">
        <v>0.63935544799999999</v>
      </c>
      <c r="J128" s="328">
        <v>0.83880358430000002</v>
      </c>
      <c r="K128" s="184">
        <v>0.81674754000000005</v>
      </c>
      <c r="L128" s="184">
        <v>0.22421414000000001</v>
      </c>
      <c r="M128" s="184">
        <v>9.2584298999999995E-2</v>
      </c>
      <c r="N128" s="184">
        <v>0.32475779999999999</v>
      </c>
      <c r="O128" s="331">
        <v>9.0787006000000003E-2</v>
      </c>
      <c r="P128" s="184">
        <v>0.40081811000000001</v>
      </c>
      <c r="Q128" s="331">
        <v>1.3968309E-2</v>
      </c>
      <c r="R128" s="331">
        <v>0.29570727000000002</v>
      </c>
      <c r="S128" s="331">
        <v>0.80515791999999997</v>
      </c>
      <c r="T128" s="331">
        <v>0</v>
      </c>
      <c r="U128" s="184">
        <v>2.5186101999999998E-2</v>
      </c>
      <c r="V128" s="331">
        <v>2.6849739000000001E-2</v>
      </c>
      <c r="W128" s="331">
        <v>8.4595623000000009E-3</v>
      </c>
      <c r="X128" s="184">
        <v>0</v>
      </c>
      <c r="Y128"/>
      <c r="Z128" s="288">
        <v>5.4449836000000005</v>
      </c>
      <c r="AA128"/>
      <c r="AB128" s="164">
        <v>3.1291823000000001</v>
      </c>
      <c r="AC128" s="164">
        <v>0</v>
      </c>
      <c r="AD128" s="164">
        <v>3.1291823000000001</v>
      </c>
      <c r="AE128" s="164">
        <v>0</v>
      </c>
      <c r="AF128" s="164">
        <v>0</v>
      </c>
      <c r="AG128" s="164">
        <v>0</v>
      </c>
      <c r="AH128" s="164">
        <v>0</v>
      </c>
      <c r="AI128"/>
      <c r="AJ128" s="185">
        <v>0.1152466</v>
      </c>
      <c r="AK128" s="185">
        <v>0.10975944</v>
      </c>
      <c r="AL128" s="185">
        <v>5.2667879000000001E-3</v>
      </c>
      <c r="AM128" s="185">
        <v>2.2037171999999999E-4</v>
      </c>
      <c r="AN128" s="176">
        <v>6.5803021999999998E-6</v>
      </c>
      <c r="AO128" s="176">
        <v>1.9477765999999999E-8</v>
      </c>
      <c r="AP128" s="176">
        <v>3.0864387E-2</v>
      </c>
      <c r="AQ128" s="192">
        <v>5.0529448000000002E-6</v>
      </c>
      <c r="AR128" s="192">
        <v>1.5245954000000002E-8</v>
      </c>
      <c r="AS128" s="192">
        <v>4.1654125000000003E-13</v>
      </c>
      <c r="AT128" s="193">
        <v>0</v>
      </c>
      <c r="AU128" s="193">
        <v>0</v>
      </c>
      <c r="AV128" s="192">
        <v>8.7026599999999994E-9</v>
      </c>
      <c r="AW128" s="192">
        <v>1.4240655000000001E-6</v>
      </c>
      <c r="AX128" s="192">
        <v>1.9846309999999999E-9</v>
      </c>
      <c r="AY128" s="192">
        <v>2.2362795999999999E-9</v>
      </c>
      <c r="AZ128" s="193">
        <v>0</v>
      </c>
      <c r="BA128" s="193">
        <v>0</v>
      </c>
      <c r="BB128" s="192">
        <v>8.0512705000000006E-12</v>
      </c>
      <c r="BC128" s="192">
        <v>1.8058108E-12</v>
      </c>
      <c r="BD128" s="192">
        <v>6.2772786000000005E-13</v>
      </c>
      <c r="BE128" s="192">
        <v>4.7732586999999999E-8</v>
      </c>
      <c r="BF128" s="192">
        <v>4.6856663000000002E-8</v>
      </c>
      <c r="BG128" s="193">
        <v>0</v>
      </c>
      <c r="BH128" s="193">
        <v>3.0864387E-2</v>
      </c>
      <c r="BI128" s="193">
        <v>0</v>
      </c>
      <c r="BJ128" s="193">
        <v>0</v>
      </c>
      <c r="BK128" s="193">
        <v>0</v>
      </c>
      <c r="BL128" s="193">
        <v>0</v>
      </c>
      <c r="BM128"/>
      <c r="BN128" s="164">
        <v>9.2050791000000004E-4</v>
      </c>
      <c r="BO128" s="186">
        <v>3.2700653999999998E-5</v>
      </c>
      <c r="BP128" s="164">
        <v>1.5182058999999999E-4</v>
      </c>
      <c r="BQ128" s="186">
        <v>3.4811051000000002E-5</v>
      </c>
      <c r="BR128" s="186">
        <v>8.1261646999999997E-5</v>
      </c>
      <c r="BS128" s="164">
        <v>0</v>
      </c>
      <c r="BT128" s="164">
        <v>0</v>
      </c>
      <c r="BU128" s="164">
        <v>0</v>
      </c>
      <c r="BV128" s="164">
        <v>5.3871802000000002E-4</v>
      </c>
      <c r="BW128" s="186">
        <v>1.5110622000000001E-5</v>
      </c>
      <c r="BX128" s="164">
        <v>0</v>
      </c>
      <c r="BY128" s="164">
        <v>0</v>
      </c>
      <c r="BZ128" s="164">
        <v>0</v>
      </c>
      <c r="CA128" s="186">
        <v>6.2079217E-5</v>
      </c>
      <c r="CB128" s="186">
        <v>4.0050908999999996E-6</v>
      </c>
      <c r="CC128" s="186">
        <v>1.0210402000000001E-9</v>
      </c>
      <c r="CD128" s="164">
        <v>0</v>
      </c>
      <c r="CE128"/>
      <c r="CF128" s="330">
        <v>0</v>
      </c>
      <c r="CG128" s="330">
        <v>5.4449835999999996</v>
      </c>
      <c r="CH128" s="330">
        <v>0</v>
      </c>
      <c r="CI128" s="330">
        <v>3.839484E-2</v>
      </c>
      <c r="CJ128" s="330">
        <v>6.2916971999999998E-3</v>
      </c>
      <c r="CK128" s="329">
        <v>7.5494171999999993E-9</v>
      </c>
      <c r="CL128" s="329">
        <v>4.8798979999999998E-7</v>
      </c>
      <c r="CM128" s="330">
        <v>2.2640150999999999E-3</v>
      </c>
      <c r="CN128" s="330">
        <v>1.490626</v>
      </c>
      <c r="CO128" s="330">
        <v>0</v>
      </c>
      <c r="CP128"/>
      <c r="CQ128">
        <v>0.81674754000000005</v>
      </c>
      <c r="CR128">
        <v>1.442836934</v>
      </c>
      <c r="CS128">
        <v>0.62096527130000001</v>
      </c>
      <c r="CT128">
        <v>0.63935544799999999</v>
      </c>
      <c r="CU128">
        <v>0.83034402200000001</v>
      </c>
      <c r="CW128" s="376" t="s">
        <v>6000</v>
      </c>
      <c r="CX128" s="32"/>
      <c r="CY128" s="32"/>
      <c r="CZ128" s="32"/>
      <c r="DA128" s="236"/>
      <c r="DB128"/>
      <c r="DC128"/>
      <c r="DD128"/>
      <c r="DE128"/>
      <c r="DF128"/>
      <c r="DG128"/>
      <c r="DH128"/>
      <c r="DI128"/>
      <c r="DJ128"/>
      <c r="DK128"/>
      <c r="DL128"/>
    </row>
    <row r="129" spans="1:116" ht="14.4" x14ac:dyDescent="0.3">
      <c r="A129" t="s">
        <v>3300</v>
      </c>
      <c r="B129" s="113" t="s">
        <v>914</v>
      </c>
      <c r="C129" s="182" t="s">
        <v>3301</v>
      </c>
      <c r="D129" s="40" t="s">
        <v>2553</v>
      </c>
      <c r="E129" s="181" t="s">
        <v>943</v>
      </c>
      <c r="F129" s="184" t="s">
        <v>3830</v>
      </c>
      <c r="G129" s="184">
        <v>0.55631683863000003</v>
      </c>
      <c r="H129" s="184">
        <v>0.12694634390000001</v>
      </c>
      <c r="I129" s="184">
        <v>0.10816629020000001</v>
      </c>
      <c r="J129" s="328">
        <v>5.2493124529999997E-2</v>
      </c>
      <c r="K129" s="184">
        <v>0.26871107999999999</v>
      </c>
      <c r="L129" s="184">
        <v>1.8378720000000001E-2</v>
      </c>
      <c r="M129" s="184">
        <v>1.2571548E-2</v>
      </c>
      <c r="N129" s="184">
        <v>5.5105673000000001E-2</v>
      </c>
      <c r="O129" s="184">
        <v>5.4795648000000002E-2</v>
      </c>
      <c r="P129" s="331">
        <v>3.4314589E-3</v>
      </c>
      <c r="Q129" s="331">
        <v>1.3613564E-2</v>
      </c>
      <c r="R129" s="331">
        <v>7.1517496E-2</v>
      </c>
      <c r="S129" s="331">
        <v>4.6469319000000002E-2</v>
      </c>
      <c r="T129" s="331">
        <v>1.8855181999999999E-3</v>
      </c>
      <c r="U129" s="331">
        <v>5.2528278000000001E-3</v>
      </c>
      <c r="V129" s="331">
        <v>3.8130080000000001E-3</v>
      </c>
      <c r="W129" s="331">
        <v>7.7097772999999996E-4</v>
      </c>
      <c r="X129" s="331">
        <v>0</v>
      </c>
      <c r="Y129"/>
      <c r="Z129" s="288">
        <v>1.7914072000000001</v>
      </c>
      <c r="AA129"/>
      <c r="AB129" s="164">
        <v>0.65262405999999995</v>
      </c>
      <c r="AC129" s="164">
        <v>0</v>
      </c>
      <c r="AD129" s="164">
        <v>0.65262405999999995</v>
      </c>
      <c r="AE129" s="164">
        <v>0</v>
      </c>
      <c r="AF129" s="164">
        <v>0</v>
      </c>
      <c r="AG129" s="164">
        <v>0</v>
      </c>
      <c r="AH129" s="164">
        <v>0</v>
      </c>
      <c r="AI129"/>
      <c r="AJ129" s="185">
        <v>4.3837939999999999E-2</v>
      </c>
      <c r="AK129" s="185">
        <v>4.2326010999999997E-2</v>
      </c>
      <c r="AL129" s="185">
        <v>1.4992104999999999E-3</v>
      </c>
      <c r="AM129" s="187">
        <v>1.2718653E-5</v>
      </c>
      <c r="AN129" s="176">
        <v>2.5375305999999999E-6</v>
      </c>
      <c r="AO129" s="176">
        <v>5.5444173999999998E-9</v>
      </c>
      <c r="AP129" s="176">
        <v>1.7813238999999999E-3</v>
      </c>
      <c r="AQ129" s="192">
        <v>1.6624259000000001E-6</v>
      </c>
      <c r="AR129" s="192">
        <v>5.0159402E-9</v>
      </c>
      <c r="AS129" s="192">
        <v>1.3704265E-13</v>
      </c>
      <c r="AT129" s="193">
        <v>0</v>
      </c>
      <c r="AU129" s="193">
        <v>0</v>
      </c>
      <c r="AV129" s="192">
        <v>1.476688E-9</v>
      </c>
      <c r="AW129" s="192">
        <v>8.5951277999999997E-7</v>
      </c>
      <c r="AX129" s="192">
        <v>3.3675688999999998E-10</v>
      </c>
      <c r="AY129" s="192">
        <v>1.8330671000000001E-10</v>
      </c>
      <c r="AZ129" s="193">
        <v>0</v>
      </c>
      <c r="BA129" s="193">
        <v>0</v>
      </c>
      <c r="BB129" s="192">
        <v>7.7561480000000003E-12</v>
      </c>
      <c r="BC129" s="192">
        <v>4.2986875999999999E-13</v>
      </c>
      <c r="BD129" s="192">
        <v>9.0616754E-14</v>
      </c>
      <c r="BE129" s="192">
        <v>6.8454546000000002E-10</v>
      </c>
      <c r="BF129" s="192">
        <v>1.3430746E-8</v>
      </c>
      <c r="BG129" s="193">
        <v>0</v>
      </c>
      <c r="BH129" s="193">
        <v>1.7813238999999999E-3</v>
      </c>
      <c r="BI129" s="193">
        <v>0</v>
      </c>
      <c r="BJ129" s="193">
        <v>0</v>
      </c>
      <c r="BK129" s="193">
        <v>0</v>
      </c>
      <c r="BL129" s="193">
        <v>0</v>
      </c>
      <c r="BM129"/>
      <c r="BN129" s="164">
        <v>1.3714913999999999E-4</v>
      </c>
      <c r="BO129" s="186">
        <v>2.6804561E-6</v>
      </c>
      <c r="BP129" s="186">
        <v>4.9949186000000001E-5</v>
      </c>
      <c r="BQ129" s="186">
        <v>8.4063712000000002E-6</v>
      </c>
      <c r="BR129" s="186">
        <v>4.9046496999999997E-5</v>
      </c>
      <c r="BS129" s="164">
        <v>0</v>
      </c>
      <c r="BT129" s="164">
        <v>0</v>
      </c>
      <c r="BU129" s="164">
        <v>0</v>
      </c>
      <c r="BV129" s="186">
        <v>5.3042654E-6</v>
      </c>
      <c r="BW129" s="186">
        <v>1.0393254999999999E-5</v>
      </c>
      <c r="BX129" s="164">
        <v>0</v>
      </c>
      <c r="BY129" s="164">
        <v>0</v>
      </c>
      <c r="BZ129" s="164">
        <v>0</v>
      </c>
      <c r="CA129" s="186">
        <v>1.0533748999999999E-5</v>
      </c>
      <c r="CB129" s="186">
        <v>8.3530405999999998E-7</v>
      </c>
      <c r="CC129" s="186">
        <v>5.8928864E-11</v>
      </c>
      <c r="CD129" s="164">
        <v>0</v>
      </c>
      <c r="CE129"/>
      <c r="CF129" s="330">
        <v>0</v>
      </c>
      <c r="CG129" s="330">
        <v>1.7914072000000001</v>
      </c>
      <c r="CH129" s="330">
        <v>0</v>
      </c>
      <c r="CI129" s="330">
        <v>3.1472055999999999E-3</v>
      </c>
      <c r="CJ129" s="330">
        <v>8.5431738000000005E-4</v>
      </c>
      <c r="CK129" s="329">
        <v>3.5777029999999999E-9</v>
      </c>
      <c r="CL129" s="329">
        <v>4.2813198999999998E-7</v>
      </c>
      <c r="CM129" s="330">
        <v>1.366475E-3</v>
      </c>
      <c r="CN129" s="330">
        <v>0.36237454000000002</v>
      </c>
      <c r="CO129" s="330">
        <v>0</v>
      </c>
      <c r="CP129"/>
      <c r="CQ129">
        <v>0.26871107999999999</v>
      </c>
      <c r="CR129">
        <v>0.2294141079</v>
      </c>
      <c r="CS129">
        <v>0.10323874173</v>
      </c>
      <c r="CT129">
        <v>0.1081662902</v>
      </c>
      <c r="CU129">
        <v>5.17221468E-2</v>
      </c>
      <c r="CV129" s="134"/>
      <c r="CW129" s="376" t="s">
        <v>6001</v>
      </c>
      <c r="CY129" s="32"/>
      <c r="CZ129" s="11"/>
      <c r="DA129" s="236"/>
      <c r="DB129" s="236"/>
      <c r="DC129" s="32"/>
      <c r="DD129" s="32"/>
      <c r="DE129" s="32"/>
      <c r="DF129" s="32"/>
      <c r="DG129" s="32"/>
      <c r="DH129" s="32"/>
      <c r="DI129" s="32"/>
      <c r="DJ129" s="32"/>
      <c r="DK129" s="32"/>
      <c r="DL129" s="32"/>
    </row>
    <row r="130" spans="1:116" ht="14.4" x14ac:dyDescent="0.3">
      <c r="A130" t="s">
        <v>5372</v>
      </c>
      <c r="B130" s="113" t="s">
        <v>914</v>
      </c>
      <c r="C130" s="182" t="s">
        <v>5373</v>
      </c>
      <c r="D130" s="40" t="s">
        <v>2553</v>
      </c>
      <c r="E130" s="181" t="s">
        <v>943</v>
      </c>
      <c r="F130" s="184" t="s">
        <v>5374</v>
      </c>
      <c r="G130" s="184">
        <v>9.5472937572399996E-2</v>
      </c>
      <c r="H130" s="184">
        <v>5.840625275300001E-3</v>
      </c>
      <c r="I130" s="184">
        <v>1.5780060678100002E-2</v>
      </c>
      <c r="J130" s="328">
        <v>3.5799056190000001E-3</v>
      </c>
      <c r="K130" s="184">
        <v>7.0272345999999999E-2</v>
      </c>
      <c r="L130" s="184">
        <v>1.4128784E-2</v>
      </c>
      <c r="M130" s="331">
        <v>1.5934866000000001E-3</v>
      </c>
      <c r="N130" s="184">
        <v>1.3485043E-3</v>
      </c>
      <c r="O130" s="331">
        <v>4.1003317000000003E-3</v>
      </c>
      <c r="P130" s="331">
        <v>9.0466552999999993E-6</v>
      </c>
      <c r="Q130" s="331">
        <v>3.8274262000000001E-4</v>
      </c>
      <c r="R130" s="331">
        <v>5.4579678999999998E-5</v>
      </c>
      <c r="S130" s="331">
        <v>7.1668818999999999E-5</v>
      </c>
      <c r="T130" s="331">
        <v>0</v>
      </c>
      <c r="U130" s="331">
        <v>3.5082367999999999E-3</v>
      </c>
      <c r="V130" s="331">
        <v>3.2103990999999999E-6</v>
      </c>
      <c r="W130" s="331">
        <v>0</v>
      </c>
      <c r="X130" s="331">
        <v>0</v>
      </c>
      <c r="Y130"/>
      <c r="Z130" s="288">
        <v>0.46848230666666668</v>
      </c>
      <c r="AA130"/>
      <c r="AB130" s="164">
        <v>4.0625096999999997</v>
      </c>
      <c r="AC130" s="164">
        <v>2.4856022000000002</v>
      </c>
      <c r="AD130" s="164">
        <v>0.37195373999999998</v>
      </c>
      <c r="AE130" s="164">
        <v>0</v>
      </c>
      <c r="AF130" s="164">
        <v>8.0158547999999996E-2</v>
      </c>
      <c r="AG130" s="164">
        <v>0.14713672</v>
      </c>
      <c r="AH130" s="164">
        <v>0.97765853000000003</v>
      </c>
      <c r="AI130"/>
      <c r="AJ130" s="185">
        <v>1.2155523E-2</v>
      </c>
      <c r="AK130" s="185">
        <v>1.1592781E-2</v>
      </c>
      <c r="AL130" s="185">
        <v>4.3870037000000002E-4</v>
      </c>
      <c r="AM130" s="185">
        <v>1.2404184999999999E-4</v>
      </c>
      <c r="AN130" s="176">
        <v>6.9501086999999995E-7</v>
      </c>
      <c r="AO130" s="176">
        <v>1.6224126E-9</v>
      </c>
      <c r="AP130" s="176">
        <v>1.7372808E-2</v>
      </c>
      <c r="AQ130" s="192">
        <v>4.3479778999999998E-7</v>
      </c>
      <c r="AR130" s="192">
        <v>1.3118921E-9</v>
      </c>
      <c r="AS130" s="192">
        <v>3.5842657000000003E-14</v>
      </c>
      <c r="AT130" s="192">
        <v>1.7874827E-11</v>
      </c>
      <c r="AU130" s="192">
        <v>0</v>
      </c>
      <c r="AV130" s="192">
        <v>4.8898473999999998E-11</v>
      </c>
      <c r="AW130" s="192">
        <v>2.5999837000000002E-7</v>
      </c>
      <c r="AX130" s="192">
        <v>9.9532710999999999E-12</v>
      </c>
      <c r="AY130" s="192">
        <v>3.0005524999999998E-10</v>
      </c>
      <c r="AZ130" s="192">
        <v>2.5742820000000002E-13</v>
      </c>
      <c r="BA130" s="192">
        <v>0</v>
      </c>
      <c r="BB130" s="192">
        <v>2.1794255000000001E-13</v>
      </c>
      <c r="BC130" s="192">
        <v>3.4388859000000001E-16</v>
      </c>
      <c r="BD130" s="192">
        <v>4.1644181999999999E-16</v>
      </c>
      <c r="BE130" s="192">
        <v>3.6014628000000003E-11</v>
      </c>
      <c r="BF130" s="192">
        <v>1.11917E-10</v>
      </c>
      <c r="BG130" s="192">
        <v>0</v>
      </c>
      <c r="BH130" s="192">
        <v>7.6203073000000003E-6</v>
      </c>
      <c r="BI130" s="193">
        <v>1.7365188E-2</v>
      </c>
      <c r="BJ130" s="192">
        <v>0</v>
      </c>
      <c r="BK130" s="192">
        <v>0</v>
      </c>
      <c r="BL130" s="192">
        <v>0</v>
      </c>
      <c r="BM130"/>
      <c r="BN130" s="186">
        <v>3.1237835999999999E-5</v>
      </c>
      <c r="BO130" s="186">
        <v>2.0732563999999999E-6</v>
      </c>
      <c r="BP130" s="186">
        <v>1.3062529999999999E-5</v>
      </c>
      <c r="BQ130" s="186">
        <v>6.9387076999999996E-9</v>
      </c>
      <c r="BR130" s="186">
        <v>5.4022402999999998E-6</v>
      </c>
      <c r="BS130" s="186">
        <v>9.0154102000000001E-9</v>
      </c>
      <c r="BT130" s="186">
        <v>0</v>
      </c>
      <c r="BU130" s="186">
        <v>1.3683453E-8</v>
      </c>
      <c r="BV130" s="186">
        <v>3.0676735000000002E-8</v>
      </c>
      <c r="BW130" s="186">
        <v>2.5656411E-7</v>
      </c>
      <c r="BX130" s="186">
        <v>0</v>
      </c>
      <c r="BY130" s="186">
        <v>0</v>
      </c>
      <c r="BZ130" s="186">
        <v>3.2683514000000001E-8</v>
      </c>
      <c r="CA130" s="186">
        <v>3.9153535999999997E-7</v>
      </c>
      <c r="CB130" s="186">
        <v>3.5268799E-6</v>
      </c>
      <c r="CC130" s="186">
        <v>6.4318324999999997E-6</v>
      </c>
      <c r="CD130" s="186">
        <v>0</v>
      </c>
      <c r="CE130"/>
      <c r="CF130" s="329">
        <v>2.7663771999999999E-8</v>
      </c>
      <c r="CG130" s="330">
        <v>0.46840680000000001</v>
      </c>
      <c r="CH130" s="330">
        <v>5.0050199000000004E-4</v>
      </c>
      <c r="CI130" s="330">
        <v>1.4206149E-3</v>
      </c>
      <c r="CJ130" s="329">
        <v>1.0403719999999999E-4</v>
      </c>
      <c r="CK130" s="329">
        <v>9.9875999000000006E-11</v>
      </c>
      <c r="CL130" s="329">
        <v>1.1609189999999999E-8</v>
      </c>
      <c r="CM130" s="329">
        <v>9.0929070999999997E-5</v>
      </c>
      <c r="CN130" s="330">
        <v>4.4402108000000002E-4</v>
      </c>
      <c r="CO130" s="330">
        <v>0.24381061000000001</v>
      </c>
      <c r="CP130"/>
      <c r="CQ130">
        <v>7.0272345999999999E-2</v>
      </c>
      <c r="CR130">
        <v>2.1617475554300006E-2</v>
      </c>
      <c r="CS130">
        <v>1.5776850279000002E-2</v>
      </c>
      <c r="CT130">
        <v>1.5780060678100002E-2</v>
      </c>
      <c r="CU130">
        <v>3.5799056190000001E-3</v>
      </c>
      <c r="CV130" s="134"/>
      <c r="CW130" s="376" t="s">
        <v>6002</v>
      </c>
      <c r="CX130" s="32"/>
      <c r="CY130" s="32"/>
      <c r="CZ130" s="32"/>
      <c r="DA130" s="236"/>
      <c r="DB130"/>
      <c r="DC130"/>
      <c r="DD130"/>
      <c r="DE130"/>
      <c r="DF130"/>
      <c r="DG130"/>
      <c r="DH130"/>
      <c r="DI130"/>
      <c r="DJ130"/>
      <c r="DK130"/>
      <c r="DL130"/>
    </row>
    <row r="131" spans="1:116" ht="14.4" x14ac:dyDescent="0.3">
      <c r="A131" t="s">
        <v>5683</v>
      </c>
      <c r="B131" s="113" t="s">
        <v>914</v>
      </c>
      <c r="C131" s="182" t="s">
        <v>5684</v>
      </c>
      <c r="D131" s="40" t="s">
        <v>2553</v>
      </c>
      <c r="E131" s="181"/>
      <c r="F131" s="184" t="s">
        <v>5685</v>
      </c>
      <c r="G131" s="184">
        <v>3.3699887180600005E-2</v>
      </c>
      <c r="H131" s="184">
        <v>3.0773236044E-3</v>
      </c>
      <c r="I131" s="184">
        <v>4.1664929430000001E-3</v>
      </c>
      <c r="J131" s="328">
        <v>8.1284306332000018E-3</v>
      </c>
      <c r="K131" s="184">
        <v>1.8327639999999999E-2</v>
      </c>
      <c r="L131" s="184">
        <v>9.5658492999999999E-4</v>
      </c>
      <c r="M131" s="184">
        <v>1.5523504E-3</v>
      </c>
      <c r="N131" s="331">
        <v>1.3372207999999999E-3</v>
      </c>
      <c r="O131" s="331">
        <v>1.4971018999999999E-3</v>
      </c>
      <c r="P131" s="331">
        <v>8.3305943999999995E-6</v>
      </c>
      <c r="Q131" s="331">
        <v>2.3467031000000001E-4</v>
      </c>
      <c r="R131" s="331">
        <v>2.1756841E-4</v>
      </c>
      <c r="S131" s="331">
        <v>1.3007165E-4</v>
      </c>
      <c r="T131" s="331">
        <v>1.3974844E-3</v>
      </c>
      <c r="U131" s="184">
        <v>7.9957757000000008E-3</v>
      </c>
      <c r="V131" s="331">
        <v>4.2504803000000002E-5</v>
      </c>
      <c r="W131" s="331">
        <v>2.5832831999999999E-6</v>
      </c>
      <c r="X131" s="184">
        <v>0</v>
      </c>
      <c r="Z131" s="288">
        <v>0.12218426666666667</v>
      </c>
      <c r="AA131"/>
      <c r="AB131">
        <v>2.0889544</v>
      </c>
      <c r="AC131">
        <v>1.8496736</v>
      </c>
      <c r="AD131">
        <v>8.0024235999999999E-2</v>
      </c>
      <c r="AE131">
        <v>0</v>
      </c>
      <c r="AF131">
        <v>7.7229003000000004E-2</v>
      </c>
      <c r="AG131">
        <v>6.4853315999999994E-2</v>
      </c>
      <c r="AH131">
        <v>1.7174216999999999E-2</v>
      </c>
      <c r="AI131"/>
      <c r="AJ131">
        <v>2.5589066999999999E-3</v>
      </c>
      <c r="AK131">
        <v>2.3315952000000002E-3</v>
      </c>
      <c r="AL131">
        <v>1.0546723E-4</v>
      </c>
      <c r="AM131">
        <v>1.218443E-4</v>
      </c>
      <c r="AN131">
        <v>1.3978387999999999E-7</v>
      </c>
      <c r="AO131">
        <v>3.9004154000000001E-10</v>
      </c>
      <c r="AP131">
        <v>1.7065027999999999E-2</v>
      </c>
      <c r="AQ131" s="39">
        <v>1.1340705E-7</v>
      </c>
      <c r="AR131" s="39">
        <v>3.4217567E-10</v>
      </c>
      <c r="AS131" s="39">
        <v>9.3487256999999999E-15</v>
      </c>
      <c r="AT131" s="39">
        <v>3.3662955000000001E-12</v>
      </c>
      <c r="AU131" s="39">
        <v>0</v>
      </c>
      <c r="AV131" s="39">
        <v>1.2291164000000001E-10</v>
      </c>
      <c r="AW131" s="39">
        <v>2.6142378999999998E-8</v>
      </c>
      <c r="AX131" s="39">
        <v>1.8865997000000001E-11</v>
      </c>
      <c r="AY131" s="39">
        <v>2.8812260000000001E-11</v>
      </c>
      <c r="AZ131" s="39">
        <v>3.8519975000000001E-14</v>
      </c>
      <c r="BA131" s="39">
        <v>5.7127188999999997E-16</v>
      </c>
      <c r="BB131" s="39">
        <v>1.3370705999999999E-13</v>
      </c>
      <c r="BC131" s="39">
        <v>4.4099276999999999E-15</v>
      </c>
      <c r="BD131" s="39">
        <v>1.0498711E-15</v>
      </c>
      <c r="BE131" s="39">
        <v>5.8475739999999998E-12</v>
      </c>
      <c r="BF131" s="39">
        <v>1.023273E-10</v>
      </c>
      <c r="BG131" s="39">
        <v>3.2186934999999999E-20</v>
      </c>
      <c r="BH131" s="39">
        <v>1.1122992999999999E-5</v>
      </c>
      <c r="BI131">
        <v>1.7053905000000001E-2</v>
      </c>
      <c r="BJ131" s="39">
        <v>0</v>
      </c>
      <c r="BK131" s="39">
        <v>0</v>
      </c>
      <c r="BL131" s="39">
        <v>0</v>
      </c>
      <c r="BM131"/>
      <c r="BN131" s="39">
        <v>6.8778854000000002E-6</v>
      </c>
      <c r="BO131" s="39">
        <v>2.3586959E-7</v>
      </c>
      <c r="BP131" s="39">
        <v>3.4068216000000001E-6</v>
      </c>
      <c r="BQ131" s="39">
        <v>2.5824036999999999E-8</v>
      </c>
      <c r="BR131" s="39">
        <v>2.0980583000000001E-7</v>
      </c>
      <c r="BS131" s="39">
        <v>6.9286667E-8</v>
      </c>
      <c r="BT131" s="39">
        <v>9.4467350000000009E-10</v>
      </c>
      <c r="BU131" s="39">
        <v>1.0435201E-7</v>
      </c>
      <c r="BV131" s="39">
        <v>2.2743849E-8</v>
      </c>
      <c r="BW131" s="39">
        <v>1.6364047000000001E-7</v>
      </c>
      <c r="BX131" s="39">
        <v>0</v>
      </c>
      <c r="BY131" s="39">
        <v>7.1177301000000005E-17</v>
      </c>
      <c r="BZ131" s="39">
        <v>5.8280987999999999E-13</v>
      </c>
      <c r="CA131" s="39">
        <v>2.6439510000000002E-7</v>
      </c>
      <c r="CB131" s="39">
        <v>2.3610867000000002E-6</v>
      </c>
      <c r="CC131" s="39">
        <v>1.31142E-8</v>
      </c>
      <c r="CD131" s="39">
        <v>0</v>
      </c>
      <c r="CE131"/>
      <c r="CF131" s="39">
        <v>4.9329822999999996E-13</v>
      </c>
      <c r="CG131">
        <v>0.12219331999999999</v>
      </c>
      <c r="CH131">
        <v>2.8711442E-3</v>
      </c>
      <c r="CI131">
        <v>1.7924619000000001E-4</v>
      </c>
      <c r="CJ131" s="39">
        <v>5.2695033E-5</v>
      </c>
      <c r="CK131" s="39">
        <v>6.1175838999999998E-11</v>
      </c>
      <c r="CL131" s="39">
        <v>7.1688635999999999E-9</v>
      </c>
      <c r="CM131" s="39">
        <v>8.4495665999999995E-6</v>
      </c>
      <c r="CN131">
        <v>2.4739447999999999E-3</v>
      </c>
      <c r="CO131">
        <v>0.23501891999999999</v>
      </c>
      <c r="CP131"/>
      <c r="CQ131">
        <v>1.8327639999999999E-2</v>
      </c>
      <c r="CR131">
        <v>5.8038273443999991E-3</v>
      </c>
      <c r="CS131">
        <v>2.7290870231999999E-3</v>
      </c>
      <c r="CT131">
        <v>4.1664929430000001E-3</v>
      </c>
      <c r="CU131">
        <v>8.1258473500000015E-3</v>
      </c>
      <c r="CV131" s="134"/>
      <c r="CW131" s="376" t="s">
        <v>6003</v>
      </c>
      <c r="CX131" s="32"/>
      <c r="CY131" s="32"/>
      <c r="CZ131" s="32"/>
      <c r="DA131" s="236"/>
      <c r="DB131"/>
      <c r="DC131"/>
      <c r="DD131"/>
      <c r="DE131"/>
      <c r="DF131"/>
      <c r="DG131"/>
      <c r="DH131"/>
      <c r="DI131"/>
      <c r="DJ131"/>
      <c r="DK131"/>
      <c r="DL131"/>
    </row>
    <row r="132" spans="1:116" ht="14.4" x14ac:dyDescent="0.3">
      <c r="B132" s="113"/>
      <c r="C132" s="180"/>
      <c r="D132" s="37" t="s">
        <v>2555</v>
      </c>
      <c r="E132" s="181"/>
      <c r="F132"/>
      <c r="G132"/>
      <c r="H132"/>
      <c r="I132"/>
      <c r="J132" s="332"/>
      <c r="K132"/>
      <c r="L132"/>
      <c r="M132"/>
      <c r="N132" s="39"/>
      <c r="O132" s="39"/>
      <c r="P132" s="39"/>
      <c r="Q132" s="39"/>
      <c r="R132" s="39"/>
      <c r="S132" s="39"/>
      <c r="T132" s="39"/>
      <c r="U132"/>
      <c r="V132" s="39"/>
      <c r="W132" s="39"/>
      <c r="X132"/>
      <c r="Z132"/>
      <c r="AA132"/>
      <c r="AB132"/>
      <c r="AC132"/>
      <c r="AD132"/>
      <c r="AE132"/>
      <c r="AF132"/>
      <c r="AG132"/>
      <c r="AH132"/>
      <c r="AI132"/>
      <c r="AJ132"/>
      <c r="AK132"/>
      <c r="AL132"/>
      <c r="AM132"/>
      <c r="AN132"/>
      <c r="AO132"/>
      <c r="AP132"/>
      <c r="BI132"/>
      <c r="BM132"/>
      <c r="BS132" s="39"/>
      <c r="BT132" s="39"/>
      <c r="BU132" s="39"/>
      <c r="BV132" s="39"/>
      <c r="BW132" s="39"/>
      <c r="BX132" s="39"/>
      <c r="BY132" s="39"/>
      <c r="BZ132" s="39"/>
      <c r="CA132" s="39"/>
      <c r="CB132" s="39"/>
      <c r="CC132" s="39"/>
      <c r="CD132" s="39"/>
      <c r="CE132"/>
      <c r="CF132" s="39"/>
      <c r="CG132"/>
      <c r="CH132"/>
      <c r="CI132"/>
      <c r="CJ132" s="39"/>
      <c r="CK132" s="39"/>
      <c r="CL132" s="39"/>
      <c r="CM132" s="39"/>
      <c r="CN132"/>
      <c r="CO132"/>
      <c r="CP132"/>
      <c r="CQ132"/>
      <c r="CR132"/>
      <c r="CS132"/>
      <c r="CT132"/>
      <c r="CU132"/>
      <c r="CV132" s="39"/>
      <c r="CW132" s="377"/>
      <c r="CX132" s="32"/>
      <c r="CZ132" s="32"/>
      <c r="DA132" s="236"/>
      <c r="DB132"/>
      <c r="DC132"/>
      <c r="DD132"/>
      <c r="DE132"/>
      <c r="DF132"/>
      <c r="DG132"/>
      <c r="DH132"/>
      <c r="DI132"/>
      <c r="DJ132"/>
      <c r="DK132"/>
      <c r="DL132"/>
    </row>
    <row r="133" spans="1:116" ht="14.4" x14ac:dyDescent="0.3">
      <c r="A133" t="s">
        <v>6004</v>
      </c>
      <c r="B133" s="113" t="s">
        <v>914</v>
      </c>
      <c r="C133" s="182" t="s">
        <v>1031</v>
      </c>
      <c r="D133" s="40" t="s">
        <v>2555</v>
      </c>
      <c r="E133" s="181" t="s">
        <v>943</v>
      </c>
      <c r="F133" s="184" t="s">
        <v>6005</v>
      </c>
      <c r="G133" s="184">
        <v>0.29154320131787859</v>
      </c>
      <c r="H133" s="184">
        <v>9.648065118990001E-3</v>
      </c>
      <c r="I133" s="184">
        <v>3.5895136198888601E-2</v>
      </c>
      <c r="J133" s="328">
        <v>0</v>
      </c>
      <c r="K133" s="184">
        <v>0.246</v>
      </c>
      <c r="L133" s="184">
        <v>3.4173315000000003E-2</v>
      </c>
      <c r="M133" s="184">
        <v>1.7218189E-3</v>
      </c>
      <c r="N133" s="331">
        <v>8.6879520000000005E-3</v>
      </c>
      <c r="O133" s="331">
        <v>9.5999400000000004E-4</v>
      </c>
      <c r="P133" s="331">
        <v>0</v>
      </c>
      <c r="Q133" s="331">
        <v>1.1911899E-7</v>
      </c>
      <c r="R133" s="331">
        <v>2.2988886000000001E-9</v>
      </c>
      <c r="S133" s="331">
        <v>0</v>
      </c>
      <c r="T133" s="331">
        <v>0</v>
      </c>
      <c r="U133" s="184">
        <v>0</v>
      </c>
      <c r="V133" s="331">
        <v>0</v>
      </c>
      <c r="W133" s="331">
        <v>0</v>
      </c>
      <c r="X133" s="184">
        <v>0</v>
      </c>
      <c r="Y133"/>
      <c r="Z133" s="288">
        <v>1.6400000000000001</v>
      </c>
      <c r="AA133"/>
      <c r="AB133" s="164">
        <v>34.088999999999999</v>
      </c>
      <c r="AC133" s="164">
        <v>33.156799999999997</v>
      </c>
      <c r="AD133" s="164">
        <v>0</v>
      </c>
      <c r="AE133" s="164">
        <v>0</v>
      </c>
      <c r="AF133" s="164">
        <v>0.93220000000000003</v>
      </c>
      <c r="AG133" s="164">
        <v>0</v>
      </c>
      <c r="AH133" s="164">
        <v>0</v>
      </c>
      <c r="AI133"/>
      <c r="AJ133" s="185">
        <v>3.9563900999999999E-2</v>
      </c>
      <c r="AK133" s="185">
        <v>3.5742191E-2</v>
      </c>
      <c r="AL133" s="185">
        <v>1.4543143000000001E-3</v>
      </c>
      <c r="AM133" s="185">
        <v>2.3673955000000002E-3</v>
      </c>
      <c r="AN133" s="176">
        <v>2.1428172000000002E-6</v>
      </c>
      <c r="AO133" s="176">
        <v>5.3783815000000003E-9</v>
      </c>
      <c r="AP133" s="176">
        <v>0.33156799999999997</v>
      </c>
      <c r="AQ133" s="192">
        <v>1.5219199999999999E-6</v>
      </c>
      <c r="AR133" s="192">
        <v>4.5919999999999999E-9</v>
      </c>
      <c r="AS133" s="192">
        <v>1.2546E-13</v>
      </c>
      <c r="AT133" s="193">
        <v>0</v>
      </c>
      <c r="AU133" s="193">
        <v>0</v>
      </c>
      <c r="AV133" s="192">
        <v>2.7719999999999998E-10</v>
      </c>
      <c r="AW133" s="192">
        <v>6.2061999999999995E-7</v>
      </c>
      <c r="AX133" s="192">
        <v>6.3336000000000002E-11</v>
      </c>
      <c r="AY133" s="192">
        <v>7.2292000000000002E-10</v>
      </c>
      <c r="AZ133" s="193">
        <v>0</v>
      </c>
      <c r="BA133" s="193">
        <v>0</v>
      </c>
      <c r="BB133" s="193">
        <v>0</v>
      </c>
      <c r="BC133" s="193">
        <v>0</v>
      </c>
      <c r="BD133" s="193">
        <v>0</v>
      </c>
      <c r="BE133" s="193">
        <v>0</v>
      </c>
      <c r="BF133" s="193">
        <v>0</v>
      </c>
      <c r="BG133" s="193">
        <v>0</v>
      </c>
      <c r="BH133" s="193">
        <v>0</v>
      </c>
      <c r="BI133" s="193">
        <v>0.33156799999999997</v>
      </c>
      <c r="BJ133" s="193">
        <v>0</v>
      </c>
      <c r="BK133" s="193">
        <v>0</v>
      </c>
      <c r="BL133" s="193">
        <v>0</v>
      </c>
      <c r="BM133"/>
      <c r="BN133" s="186">
        <v>9.7704040999999997E-5</v>
      </c>
      <c r="BO133" s="186">
        <v>4.9840289000000003E-6</v>
      </c>
      <c r="BP133" s="186">
        <v>4.5727552000000001E-5</v>
      </c>
      <c r="BQ133" s="186">
        <v>2.6928443000000001E-13</v>
      </c>
      <c r="BR133" s="186">
        <v>4.9723264999999998E-6</v>
      </c>
      <c r="BS133" s="164">
        <v>0</v>
      </c>
      <c r="BT133" s="164">
        <v>0</v>
      </c>
      <c r="BU133" s="164">
        <v>0</v>
      </c>
      <c r="BV133" s="164">
        <v>0</v>
      </c>
      <c r="BW133" s="186">
        <v>7.8821727999999995E-11</v>
      </c>
      <c r="BX133" s="164">
        <v>0</v>
      </c>
      <c r="BY133" s="164">
        <v>0</v>
      </c>
      <c r="BZ133" s="164">
        <v>0</v>
      </c>
      <c r="CA133" s="186">
        <v>1.9842782999999998E-6</v>
      </c>
      <c r="CB133" s="186">
        <v>4.0035776000000001E-5</v>
      </c>
      <c r="CC133" s="164">
        <v>0</v>
      </c>
      <c r="CD133" s="164">
        <v>0</v>
      </c>
      <c r="CE133"/>
      <c r="CF133" s="330">
        <v>0</v>
      </c>
      <c r="CG133" s="330">
        <v>1.64</v>
      </c>
      <c r="CH133" s="330">
        <v>7.5558251999999996E-3</v>
      </c>
      <c r="CI133" s="330">
        <v>3.4099999999999998E-3</v>
      </c>
      <c r="CJ133" s="330">
        <v>1.1700864000000001E-4</v>
      </c>
      <c r="CK133" s="330">
        <v>0</v>
      </c>
      <c r="CL133" s="330">
        <v>0</v>
      </c>
      <c r="CM133" s="330">
        <v>2.0838884999999999E-4</v>
      </c>
      <c r="CN133" s="330">
        <v>0</v>
      </c>
      <c r="CO133" s="330">
        <v>4.5043199999999999</v>
      </c>
      <c r="CP133"/>
      <c r="CQ133">
        <v>0.246</v>
      </c>
      <c r="CR133">
        <v>4.5543201317878597E-2</v>
      </c>
      <c r="CS133">
        <v>3.5895136198888601E-2</v>
      </c>
      <c r="CT133">
        <v>3.5895136198888601E-2</v>
      </c>
      <c r="CU133">
        <v>0</v>
      </c>
      <c r="CV133" s="136" t="s">
        <v>1032</v>
      </c>
      <c r="CW133" s="376" t="s">
        <v>6006</v>
      </c>
      <c r="CX133" s="32"/>
      <c r="CY133" s="32"/>
      <c r="CZ133" s="32"/>
      <c r="DA133" s="236"/>
      <c r="DB133"/>
      <c r="DC133"/>
      <c r="DD133"/>
      <c r="DE133"/>
      <c r="DF133"/>
      <c r="DG133"/>
      <c r="DH133"/>
      <c r="DI133"/>
      <c r="DJ133"/>
      <c r="DK133"/>
      <c r="DL133"/>
    </row>
    <row r="134" spans="1:116" ht="14.4" customHeight="1" x14ac:dyDescent="0.3">
      <c r="A134" t="s">
        <v>1781</v>
      </c>
      <c r="B134" s="113" t="s">
        <v>914</v>
      </c>
      <c r="C134" s="182" t="s">
        <v>1033</v>
      </c>
      <c r="D134" s="40" t="s">
        <v>2555</v>
      </c>
      <c r="E134" s="181" t="s">
        <v>943</v>
      </c>
      <c r="F134" s="184" t="s">
        <v>3831</v>
      </c>
      <c r="G134" s="184">
        <v>0.29154320131787859</v>
      </c>
      <c r="H134" s="184">
        <v>9.648065118990001E-3</v>
      </c>
      <c r="I134" s="184">
        <v>3.5895136198888601E-2</v>
      </c>
      <c r="J134" s="328">
        <v>0</v>
      </c>
      <c r="K134" s="184">
        <v>0.246</v>
      </c>
      <c r="L134" s="184">
        <v>3.4173315000000003E-2</v>
      </c>
      <c r="M134" s="331">
        <v>1.7218189E-3</v>
      </c>
      <c r="N134" s="184">
        <v>8.6879520000000005E-3</v>
      </c>
      <c r="O134" s="331">
        <v>9.5999400000000004E-4</v>
      </c>
      <c r="P134" s="331">
        <v>0</v>
      </c>
      <c r="Q134" s="331">
        <v>1.1911899E-7</v>
      </c>
      <c r="R134" s="331">
        <v>2.2988886000000001E-9</v>
      </c>
      <c r="S134" s="331">
        <v>0</v>
      </c>
      <c r="T134" s="184">
        <v>0</v>
      </c>
      <c r="U134" s="184">
        <v>0</v>
      </c>
      <c r="V134" s="331">
        <v>0</v>
      </c>
      <c r="W134" s="331">
        <v>0</v>
      </c>
      <c r="X134" s="331">
        <v>0</v>
      </c>
      <c r="Y134"/>
      <c r="Z134" s="288">
        <v>1.6400000000000001</v>
      </c>
      <c r="AA134"/>
      <c r="AB134" s="164">
        <v>34.088999999999999</v>
      </c>
      <c r="AC134" s="164">
        <v>33.156799999999997</v>
      </c>
      <c r="AD134" s="164">
        <v>0</v>
      </c>
      <c r="AE134" s="164">
        <v>0</v>
      </c>
      <c r="AF134" s="164">
        <v>0.93220000000000003</v>
      </c>
      <c r="AG134" s="164">
        <v>0</v>
      </c>
      <c r="AH134" s="164">
        <v>0</v>
      </c>
      <c r="AI134"/>
      <c r="AJ134" s="185">
        <v>3.9563900999999999E-2</v>
      </c>
      <c r="AK134" s="185">
        <v>3.5742191E-2</v>
      </c>
      <c r="AL134" s="185">
        <v>1.4543143000000001E-3</v>
      </c>
      <c r="AM134" s="185">
        <v>2.3673955000000002E-3</v>
      </c>
      <c r="AN134" s="176">
        <v>2.1428172000000002E-6</v>
      </c>
      <c r="AO134" s="176">
        <v>5.3783815000000003E-9</v>
      </c>
      <c r="AP134" s="176">
        <v>0.33156799999999997</v>
      </c>
      <c r="AQ134" s="192">
        <v>1.5219199999999999E-6</v>
      </c>
      <c r="AR134" s="192">
        <v>4.5919999999999999E-9</v>
      </c>
      <c r="AS134" s="192">
        <v>1.2546E-13</v>
      </c>
      <c r="AT134" s="193">
        <v>0</v>
      </c>
      <c r="AU134" s="193">
        <v>0</v>
      </c>
      <c r="AV134" s="192">
        <v>2.7719999999999998E-10</v>
      </c>
      <c r="AW134" s="192">
        <v>6.2061999999999995E-7</v>
      </c>
      <c r="AX134" s="192">
        <v>6.3336000000000002E-11</v>
      </c>
      <c r="AY134" s="192">
        <v>7.2292000000000002E-10</v>
      </c>
      <c r="AZ134" s="193">
        <v>0</v>
      </c>
      <c r="BA134" s="193">
        <v>0</v>
      </c>
      <c r="BB134" s="193">
        <v>0</v>
      </c>
      <c r="BC134" s="193">
        <v>0</v>
      </c>
      <c r="BD134" s="193">
        <v>0</v>
      </c>
      <c r="BE134" s="193">
        <v>0</v>
      </c>
      <c r="BF134" s="193">
        <v>0</v>
      </c>
      <c r="BG134" s="193">
        <v>0</v>
      </c>
      <c r="BH134" s="193">
        <v>0</v>
      </c>
      <c r="BI134" s="193">
        <v>0.33156799999999997</v>
      </c>
      <c r="BJ134" s="193">
        <v>0</v>
      </c>
      <c r="BK134" s="193">
        <v>0</v>
      </c>
      <c r="BL134" s="193">
        <v>0</v>
      </c>
      <c r="BM134"/>
      <c r="BN134" s="186">
        <v>9.7704040999999997E-5</v>
      </c>
      <c r="BO134" s="186">
        <v>4.9840289000000003E-6</v>
      </c>
      <c r="BP134" s="186">
        <v>4.5727552000000001E-5</v>
      </c>
      <c r="BQ134" s="186">
        <v>2.6928443000000001E-13</v>
      </c>
      <c r="BR134" s="186">
        <v>4.9723264999999998E-6</v>
      </c>
      <c r="BS134" s="164">
        <v>0</v>
      </c>
      <c r="BT134" s="164">
        <v>0</v>
      </c>
      <c r="BU134" s="164">
        <v>0</v>
      </c>
      <c r="BV134" s="164">
        <v>0</v>
      </c>
      <c r="BW134" s="186">
        <v>7.8821727999999995E-11</v>
      </c>
      <c r="BX134" s="164">
        <v>0</v>
      </c>
      <c r="BY134" s="164">
        <v>0</v>
      </c>
      <c r="BZ134" s="164">
        <v>0</v>
      </c>
      <c r="CA134" s="186">
        <v>1.9842782999999998E-6</v>
      </c>
      <c r="CB134" s="186">
        <v>4.0035776000000001E-5</v>
      </c>
      <c r="CC134" s="164">
        <v>0</v>
      </c>
      <c r="CD134" s="164">
        <v>0</v>
      </c>
      <c r="CE134"/>
      <c r="CF134" s="330">
        <v>0</v>
      </c>
      <c r="CG134" s="330">
        <v>1.64</v>
      </c>
      <c r="CH134" s="330">
        <v>7.5558251999999996E-3</v>
      </c>
      <c r="CI134" s="330">
        <v>3.4099999999999998E-3</v>
      </c>
      <c r="CJ134" s="330">
        <v>1.1700864000000001E-4</v>
      </c>
      <c r="CK134" s="330">
        <v>0</v>
      </c>
      <c r="CL134" s="330">
        <v>0</v>
      </c>
      <c r="CM134" s="330">
        <v>2.0838884999999999E-4</v>
      </c>
      <c r="CN134" s="330">
        <v>0</v>
      </c>
      <c r="CO134" s="330">
        <v>4.5043199999999999</v>
      </c>
      <c r="CP134"/>
      <c r="CQ134">
        <v>0.246</v>
      </c>
      <c r="CR134">
        <v>4.5543201317878597E-2</v>
      </c>
      <c r="CS134">
        <v>3.5895136198888601E-2</v>
      </c>
      <c r="CT134">
        <v>3.5895136198888601E-2</v>
      </c>
      <c r="CU134">
        <v>0</v>
      </c>
      <c r="CV134" s="136" t="s">
        <v>1034</v>
      </c>
      <c r="CW134" s="376" t="s">
        <v>6007</v>
      </c>
      <c r="CX134" s="32"/>
      <c r="CY134" s="32"/>
      <c r="CZ134" s="32"/>
      <c r="DA134" s="236"/>
      <c r="DB134"/>
      <c r="DC134"/>
      <c r="DD134"/>
      <c r="DE134"/>
      <c r="DF134"/>
      <c r="DG134"/>
      <c r="DH134"/>
      <c r="DI134"/>
      <c r="DJ134"/>
      <c r="DK134"/>
      <c r="DL134"/>
    </row>
    <row r="135" spans="1:116" ht="14.4" x14ac:dyDescent="0.3">
      <c r="A135" t="s">
        <v>1782</v>
      </c>
      <c r="B135" s="113" t="s">
        <v>914</v>
      </c>
      <c r="C135" s="182" t="s">
        <v>1035</v>
      </c>
      <c r="D135" s="40" t="s">
        <v>2555</v>
      </c>
      <c r="E135" s="181" t="s">
        <v>943</v>
      </c>
      <c r="F135" s="184" t="s">
        <v>3832</v>
      </c>
      <c r="G135" s="184">
        <v>0.69103675155470001</v>
      </c>
      <c r="H135" s="184">
        <v>4.0264089554699997E-2</v>
      </c>
      <c r="I135" s="184">
        <v>0.14210832200000001</v>
      </c>
      <c r="J135" s="328">
        <v>1.2648900000000001E-2</v>
      </c>
      <c r="K135" s="184">
        <v>0.49601543999999997</v>
      </c>
      <c r="L135" s="184">
        <v>9.3200247999999999E-2</v>
      </c>
      <c r="M135" s="184">
        <v>3.3489191000000001E-2</v>
      </c>
      <c r="N135" s="184">
        <v>3.1886472999999999E-2</v>
      </c>
      <c r="O135" s="184">
        <v>8.1283100999999993E-3</v>
      </c>
      <c r="P135" s="331">
        <v>1.8226846999999999E-6</v>
      </c>
      <c r="Q135" s="184">
        <v>2.4748377000000002E-4</v>
      </c>
      <c r="R135" s="184">
        <v>1.5418883E-2</v>
      </c>
      <c r="S135" s="331">
        <v>2.0060000000000001E-5</v>
      </c>
      <c r="T135" s="184">
        <v>0</v>
      </c>
      <c r="U135" s="331">
        <v>1.2628840000000001E-2</v>
      </c>
      <c r="V135" s="331">
        <v>0</v>
      </c>
      <c r="W135" s="331">
        <v>0</v>
      </c>
      <c r="X135" s="331">
        <v>0</v>
      </c>
      <c r="Y135"/>
      <c r="Z135" s="288">
        <v>3.3067696</v>
      </c>
      <c r="AA135"/>
      <c r="AB135" s="164">
        <v>1.5688</v>
      </c>
      <c r="AC135" s="164">
        <v>0</v>
      </c>
      <c r="AD135" s="164">
        <v>1.5688</v>
      </c>
      <c r="AE135" s="164">
        <v>0</v>
      </c>
      <c r="AF135" s="164">
        <v>0</v>
      </c>
      <c r="AG135" s="164">
        <v>0</v>
      </c>
      <c r="AH135" s="164">
        <v>0</v>
      </c>
      <c r="AI135"/>
      <c r="AJ135" s="185">
        <v>5.6174122E-2</v>
      </c>
      <c r="AK135" s="185">
        <v>5.3366307000000002E-2</v>
      </c>
      <c r="AL135" s="185">
        <v>2.8078027000000001E-3</v>
      </c>
      <c r="AM135" s="185">
        <v>1.2016620000000001E-8</v>
      </c>
      <c r="AN135" s="176">
        <v>3.1994189000000002E-6</v>
      </c>
      <c r="AO135" s="176">
        <v>1.0383886000000001E-8</v>
      </c>
      <c r="AP135" s="176">
        <v>1.683E-6</v>
      </c>
      <c r="AQ135" s="192">
        <v>3.0686822000000002E-6</v>
      </c>
      <c r="AR135" s="192">
        <v>9.2589548999999992E-9</v>
      </c>
      <c r="AS135" s="192">
        <v>2.5296787000000002E-13</v>
      </c>
      <c r="AT135" s="192">
        <v>0</v>
      </c>
      <c r="AU135" s="193">
        <v>0</v>
      </c>
      <c r="AV135" s="192">
        <v>8.5447410999999995E-10</v>
      </c>
      <c r="AW135" s="192">
        <v>1.2749893000000001E-7</v>
      </c>
      <c r="AX135" s="192">
        <v>1.9486178000000001E-10</v>
      </c>
      <c r="AY135" s="192">
        <v>9.2956587999999998E-10</v>
      </c>
      <c r="AZ135" s="192">
        <v>0</v>
      </c>
      <c r="BA135" s="192">
        <v>0</v>
      </c>
      <c r="BB135" s="192">
        <v>1.4098643000000001E-13</v>
      </c>
      <c r="BC135" s="192">
        <v>9.2553425000000003E-14</v>
      </c>
      <c r="BD135" s="192">
        <v>1.6522271E-14</v>
      </c>
      <c r="BE135" s="192">
        <v>3.8673733999999998E-11</v>
      </c>
      <c r="BF135" s="192">
        <v>2.3446370000000002E-9</v>
      </c>
      <c r="BG135" s="193">
        <v>0</v>
      </c>
      <c r="BH135" s="192">
        <v>1.683E-6</v>
      </c>
      <c r="BI135" s="193">
        <v>0</v>
      </c>
      <c r="BJ135" s="193">
        <v>0</v>
      </c>
      <c r="BK135" s="193">
        <v>0</v>
      </c>
      <c r="BL135" s="193">
        <v>0</v>
      </c>
      <c r="BM135"/>
      <c r="BN135" s="164">
        <v>1.2376570000000001E-4</v>
      </c>
      <c r="BO135" s="186">
        <v>1.359285E-5</v>
      </c>
      <c r="BP135" s="186">
        <v>9.2201510999999998E-5</v>
      </c>
      <c r="BQ135" s="186">
        <v>1.8213484000000001E-6</v>
      </c>
      <c r="BR135" s="186">
        <v>7.2754890999999999E-6</v>
      </c>
      <c r="BS135" s="186">
        <v>0</v>
      </c>
      <c r="BT135" s="186">
        <v>0</v>
      </c>
      <c r="BU135" s="186">
        <v>0</v>
      </c>
      <c r="BV135" s="186">
        <v>3.1454659E-8</v>
      </c>
      <c r="BW135" s="186">
        <v>7.3984158999999998E-7</v>
      </c>
      <c r="BX135" s="164">
        <v>0</v>
      </c>
      <c r="BY135" s="164">
        <v>0</v>
      </c>
      <c r="BZ135" s="164">
        <v>0</v>
      </c>
      <c r="CA135" s="186">
        <v>6.0952724999999997E-6</v>
      </c>
      <c r="CB135" s="164">
        <v>2.0079324000000001E-6</v>
      </c>
      <c r="CC135" s="186">
        <v>2.8243102E-16</v>
      </c>
      <c r="CD135" s="164">
        <v>0</v>
      </c>
      <c r="CE135"/>
      <c r="CF135" s="330">
        <v>0</v>
      </c>
      <c r="CG135" s="330">
        <v>3.3067696</v>
      </c>
      <c r="CH135" s="330">
        <v>0</v>
      </c>
      <c r="CI135" s="330">
        <v>1.5959780999999999E-2</v>
      </c>
      <c r="CJ135" s="330">
        <v>0</v>
      </c>
      <c r="CK135" s="329">
        <v>7.5992661000000005E-11</v>
      </c>
      <c r="CL135" s="329">
        <v>1.0875870000000001E-8</v>
      </c>
      <c r="CM135" s="330">
        <v>2.0270100000000001E-4</v>
      </c>
      <c r="CN135" s="330">
        <v>7.6915707999999999E-2</v>
      </c>
      <c r="CO135" s="330">
        <v>0</v>
      </c>
      <c r="CP135"/>
      <c r="CQ135">
        <v>0.49601543999999997</v>
      </c>
      <c r="CR135">
        <v>0.18237241155470002</v>
      </c>
      <c r="CS135">
        <v>0.14210832200000001</v>
      </c>
      <c r="CT135">
        <v>0.14210832200000001</v>
      </c>
      <c r="CU135">
        <v>1.2648900000000001E-2</v>
      </c>
      <c r="CV135" s="136" t="s">
        <v>1036</v>
      </c>
      <c r="CW135" s="376" t="s">
        <v>6008</v>
      </c>
      <c r="CX135" s="32"/>
      <c r="CY135" s="32"/>
      <c r="CZ135" s="32"/>
      <c r="DA135" s="236"/>
      <c r="DB135"/>
      <c r="DC135"/>
      <c r="DD135"/>
      <c r="DE135"/>
      <c r="DF135"/>
      <c r="DG135"/>
      <c r="DH135"/>
      <c r="DI135"/>
      <c r="DJ135"/>
      <c r="DK135"/>
      <c r="DL135"/>
    </row>
    <row r="136" spans="1:116" ht="14.4" x14ac:dyDescent="0.3">
      <c r="A136" t="s">
        <v>1783</v>
      </c>
      <c r="B136" s="113" t="s">
        <v>914</v>
      </c>
      <c r="C136" s="182" t="s">
        <v>1037</v>
      </c>
      <c r="D136" s="40" t="s">
        <v>2555</v>
      </c>
      <c r="E136" s="181" t="s">
        <v>943</v>
      </c>
      <c r="F136" s="184" t="s">
        <v>3833</v>
      </c>
      <c r="G136" s="184">
        <v>1.856932514413</v>
      </c>
      <c r="H136" s="184">
        <v>7.3754152859999991E-2</v>
      </c>
      <c r="I136" s="184">
        <v>0.19785844715299999</v>
      </c>
      <c r="J136" s="328">
        <v>0.13323871440000001</v>
      </c>
      <c r="K136" s="184">
        <v>1.4520812000000001</v>
      </c>
      <c r="L136" s="184">
        <v>0.13646844999999999</v>
      </c>
      <c r="M136" s="184">
        <v>5.6741323000000003E-2</v>
      </c>
      <c r="N136" s="184">
        <v>5.9703764999999999E-2</v>
      </c>
      <c r="O136" s="184">
        <v>1.3142869999999999E-2</v>
      </c>
      <c r="P136" s="184">
        <v>3.3058110000000002E-4</v>
      </c>
      <c r="Q136" s="331">
        <v>5.7693676000000001E-4</v>
      </c>
      <c r="R136" s="331">
        <v>4.6365299000000002E-3</v>
      </c>
      <c r="S136" s="331">
        <v>3.0121744E-3</v>
      </c>
      <c r="T136" s="184">
        <v>0</v>
      </c>
      <c r="U136" s="331">
        <v>0.13022654</v>
      </c>
      <c r="V136" s="331">
        <v>1.2144253E-5</v>
      </c>
      <c r="W136" s="331">
        <v>0</v>
      </c>
      <c r="X136" s="184">
        <v>0</v>
      </c>
      <c r="Y136"/>
      <c r="Z136" s="288">
        <v>9.6805413333333341</v>
      </c>
      <c r="AA136"/>
      <c r="AB136" s="164">
        <v>178.66103000000001</v>
      </c>
      <c r="AC136" s="164">
        <v>149.07574</v>
      </c>
      <c r="AD136" s="164">
        <v>16.111063000000001</v>
      </c>
      <c r="AE136" s="164">
        <v>0</v>
      </c>
      <c r="AF136" s="164">
        <v>3.8190583</v>
      </c>
      <c r="AG136" s="164">
        <v>6.2858454999999998</v>
      </c>
      <c r="AH136" s="164">
        <v>3.3693262000000002</v>
      </c>
      <c r="AI136"/>
      <c r="AJ136" s="185">
        <v>0.21093102999999999</v>
      </c>
      <c r="AK136" s="185">
        <v>0.19420850000000001</v>
      </c>
      <c r="AL136" s="185">
        <v>8.2099002999999997E-3</v>
      </c>
      <c r="AM136" s="185">
        <v>8.5126275999999994E-3</v>
      </c>
      <c r="AN136" s="176">
        <v>1.1643195E-5</v>
      </c>
      <c r="AO136" s="176">
        <v>3.0362056999999999E-8</v>
      </c>
      <c r="AP136" s="176">
        <v>1.1922448000000001</v>
      </c>
      <c r="AQ136" s="192">
        <v>8.9835422999999993E-6</v>
      </c>
      <c r="AR136" s="192">
        <v>2.7105515999999999E-8</v>
      </c>
      <c r="AS136" s="192">
        <v>7.4056141000000001E-13</v>
      </c>
      <c r="AT136" s="192">
        <v>0</v>
      </c>
      <c r="AU136" s="192">
        <v>0</v>
      </c>
      <c r="AV136" s="192">
        <v>1.6157568E-9</v>
      </c>
      <c r="AW136" s="192">
        <v>2.6571749000000002E-6</v>
      </c>
      <c r="AX136" s="192">
        <v>3.6851454000000001E-10</v>
      </c>
      <c r="AY136" s="192">
        <v>2.8869242999999999E-9</v>
      </c>
      <c r="AZ136" s="192">
        <v>0</v>
      </c>
      <c r="BA136" s="192">
        <v>0</v>
      </c>
      <c r="BB136" s="192">
        <v>3.2872120000000002E-13</v>
      </c>
      <c r="BC136" s="192">
        <v>2.7869172E-14</v>
      </c>
      <c r="BD136" s="192">
        <v>5.6768192999999999E-15</v>
      </c>
      <c r="BE136" s="192">
        <v>5.4473004000000003E-11</v>
      </c>
      <c r="BF136" s="192">
        <v>8.0805620999999997E-10</v>
      </c>
      <c r="BG136" s="192">
        <v>0</v>
      </c>
      <c r="BH136" s="193">
        <v>3.2284628000000002E-4</v>
      </c>
      <c r="BI136" s="193">
        <v>1.1919219000000001</v>
      </c>
      <c r="BJ136" s="193">
        <v>0</v>
      </c>
      <c r="BK136" s="193">
        <v>0</v>
      </c>
      <c r="BL136" s="193">
        <v>0</v>
      </c>
      <c r="BM136"/>
      <c r="BN136" s="164">
        <v>5.3510517999999995E-4</v>
      </c>
      <c r="BO136" s="186">
        <v>1.9903328999999999E-5</v>
      </c>
      <c r="BP136" s="164">
        <v>2.6991918000000001E-4</v>
      </c>
      <c r="BQ136" s="186">
        <v>5.7018134000000003E-7</v>
      </c>
      <c r="BR136" s="186">
        <v>2.8172686000000001E-5</v>
      </c>
      <c r="BS136" s="186">
        <v>0</v>
      </c>
      <c r="BT136" s="186">
        <v>0</v>
      </c>
      <c r="BU136" s="186">
        <v>0</v>
      </c>
      <c r="BV136" s="186">
        <v>4.7660686000000002E-7</v>
      </c>
      <c r="BW136" s="186">
        <v>6.232692E-7</v>
      </c>
      <c r="BX136" s="186">
        <v>0</v>
      </c>
      <c r="BY136" s="186">
        <v>0</v>
      </c>
      <c r="BZ136" s="186">
        <v>0</v>
      </c>
      <c r="CA136" s="186">
        <v>1.2704687E-5</v>
      </c>
      <c r="CB136" s="164">
        <v>2.0273523999999999E-4</v>
      </c>
      <c r="CC136" s="186">
        <v>3.1381168000000001E-12</v>
      </c>
      <c r="CD136" s="164">
        <v>0</v>
      </c>
      <c r="CE136"/>
      <c r="CF136" s="329">
        <v>0</v>
      </c>
      <c r="CG136" s="330">
        <v>9.6805412999999998</v>
      </c>
      <c r="CH136" s="330">
        <v>2.698509E-3</v>
      </c>
      <c r="CI136" s="330">
        <v>1.3617568E-2</v>
      </c>
      <c r="CJ136" s="330">
        <v>3.8559369999999998E-3</v>
      </c>
      <c r="CK136" s="329">
        <v>1.5464328E-10</v>
      </c>
      <c r="CL136" s="329">
        <v>1.8494477E-8</v>
      </c>
      <c r="CM136" s="330">
        <v>1.1164096000000001E-3</v>
      </c>
      <c r="CN136" s="330">
        <v>2.3360758999999998E-2</v>
      </c>
      <c r="CO136" s="330">
        <v>16.549810000000001</v>
      </c>
      <c r="CP136"/>
      <c r="CQ136">
        <v>1.4520812000000001</v>
      </c>
      <c r="CR136">
        <v>0.27160045575999997</v>
      </c>
      <c r="CS136">
        <v>0.19784630289999999</v>
      </c>
      <c r="CT136">
        <v>0.19785844715299999</v>
      </c>
      <c r="CU136">
        <v>0.13323871440000001</v>
      </c>
      <c r="CV136" s="138" t="s">
        <v>982</v>
      </c>
      <c r="CW136" s="376" t="s">
        <v>6009</v>
      </c>
      <c r="CX136" s="32"/>
      <c r="CY136" s="32"/>
      <c r="CZ136" s="32"/>
      <c r="DA136" s="236"/>
      <c r="DB136"/>
      <c r="DC136"/>
      <c r="DD136"/>
      <c r="DE136"/>
      <c r="DF136"/>
      <c r="DG136"/>
      <c r="DH136"/>
      <c r="DI136"/>
      <c r="DJ136"/>
      <c r="DK136"/>
      <c r="DL136"/>
    </row>
    <row r="137" spans="1:116" ht="14.4" x14ac:dyDescent="0.3">
      <c r="A137" t="s">
        <v>1784</v>
      </c>
      <c r="B137" s="113" t="s">
        <v>914</v>
      </c>
      <c r="C137" s="182" t="s">
        <v>1038</v>
      </c>
      <c r="D137" s="40" t="s">
        <v>2555</v>
      </c>
      <c r="E137" s="181" t="s">
        <v>943</v>
      </c>
      <c r="F137" s="184" t="s">
        <v>3834</v>
      </c>
      <c r="G137" s="184">
        <v>0.87260588941189998</v>
      </c>
      <c r="H137" s="184">
        <v>2.9005331400000001E-2</v>
      </c>
      <c r="I137" s="184">
        <v>4.9059717511900004E-2</v>
      </c>
      <c r="J137" s="328">
        <v>9.0056200500000003E-2</v>
      </c>
      <c r="K137" s="184">
        <v>0.70448464</v>
      </c>
      <c r="L137" s="184">
        <v>2.5708468000000002E-2</v>
      </c>
      <c r="M137" s="184">
        <v>2.2458635000000001E-2</v>
      </c>
      <c r="N137" s="331">
        <v>2.4856005E-2</v>
      </c>
      <c r="O137" s="331">
        <v>3.8608599999999998E-3</v>
      </c>
      <c r="P137" s="331">
        <v>1.54241E-4</v>
      </c>
      <c r="Q137" s="331">
        <v>1.342254E-4</v>
      </c>
      <c r="R137" s="331">
        <v>8.8589680000000001E-4</v>
      </c>
      <c r="S137" s="184">
        <v>1.9914525000000001E-3</v>
      </c>
      <c r="T137" s="184">
        <v>0</v>
      </c>
      <c r="U137" s="184">
        <v>8.8064747999999998E-2</v>
      </c>
      <c r="V137" s="331">
        <v>6.7177118999999996E-6</v>
      </c>
      <c r="W137" s="331">
        <v>0</v>
      </c>
      <c r="X137" s="331">
        <v>0</v>
      </c>
      <c r="Y137"/>
      <c r="Z137" s="288">
        <v>4.6965642666666669</v>
      </c>
      <c r="AA137"/>
      <c r="AB137" s="164">
        <v>79.227610999999996</v>
      </c>
      <c r="AC137" s="164">
        <v>59.430458000000002</v>
      </c>
      <c r="AD137" s="164">
        <v>10.894869</v>
      </c>
      <c r="AE137" s="164">
        <v>0</v>
      </c>
      <c r="AF137" s="164">
        <v>2.3713340000000001</v>
      </c>
      <c r="AG137" s="164">
        <v>4.2551646999999999</v>
      </c>
      <c r="AH137" s="164">
        <v>2.2757852000000001</v>
      </c>
      <c r="AI137"/>
      <c r="AJ137" s="185">
        <v>8.8052526000000006E-2</v>
      </c>
      <c r="AK137" s="185">
        <v>8.1510310000000002E-2</v>
      </c>
      <c r="AL137" s="185">
        <v>3.7441126000000002E-3</v>
      </c>
      <c r="AM137" s="185">
        <v>2.7981032999999998E-3</v>
      </c>
      <c r="AN137" s="176">
        <v>4.8867091999999996E-6</v>
      </c>
      <c r="AO137" s="176">
        <v>1.384657E-8</v>
      </c>
      <c r="AP137" s="176">
        <v>0.39189120999999999</v>
      </c>
      <c r="AQ137" s="192">
        <v>4.3584117000000002E-6</v>
      </c>
      <c r="AR137" s="192">
        <v>1.3150380000000001E-8</v>
      </c>
      <c r="AS137" s="192">
        <v>3.5928717000000002E-13</v>
      </c>
      <c r="AT137" s="192">
        <v>0</v>
      </c>
      <c r="AU137" s="192">
        <v>0</v>
      </c>
      <c r="AV137" s="192">
        <v>6.6607596000000004E-10</v>
      </c>
      <c r="AW137" s="192">
        <v>5.2745091999999998E-7</v>
      </c>
      <c r="AX137" s="192">
        <v>1.5189781E-10</v>
      </c>
      <c r="AY137" s="192">
        <v>5.4385023999999997E-10</v>
      </c>
      <c r="AZ137" s="192">
        <v>0</v>
      </c>
      <c r="BA137" s="192">
        <v>0</v>
      </c>
      <c r="BB137" s="192">
        <v>7.6501336999999995E-14</v>
      </c>
      <c r="BC137" s="192">
        <v>5.3324887000000002E-15</v>
      </c>
      <c r="BD137" s="192">
        <v>1.1753341999999999E-15</v>
      </c>
      <c r="BE137" s="192">
        <v>2.1270280999999999E-11</v>
      </c>
      <c r="BF137" s="192">
        <v>1.5931449000000001E-10</v>
      </c>
      <c r="BG137" s="192">
        <v>0</v>
      </c>
      <c r="BH137" s="192">
        <v>2.1463170999999999E-4</v>
      </c>
      <c r="BI137" s="193">
        <v>0.39167658</v>
      </c>
      <c r="BJ137" s="193">
        <v>0</v>
      </c>
      <c r="BK137" s="193">
        <v>0</v>
      </c>
      <c r="BL137" s="193">
        <v>0</v>
      </c>
      <c r="BM137"/>
      <c r="BN137" s="164">
        <v>2.3374261999999999E-4</v>
      </c>
      <c r="BO137" s="186">
        <v>3.7494677999999999E-6</v>
      </c>
      <c r="BP137" s="164">
        <v>1.3095267E-4</v>
      </c>
      <c r="BQ137" s="186">
        <v>1.1563706E-7</v>
      </c>
      <c r="BR137" s="186">
        <v>6.5443448000000001E-6</v>
      </c>
      <c r="BS137" s="186">
        <v>0</v>
      </c>
      <c r="BT137" s="186">
        <v>0</v>
      </c>
      <c r="BU137" s="186">
        <v>0</v>
      </c>
      <c r="BV137" s="186">
        <v>2.1444302E-7</v>
      </c>
      <c r="BW137" s="186">
        <v>1.5535457000000001E-7</v>
      </c>
      <c r="BX137" s="186">
        <v>0</v>
      </c>
      <c r="BY137" s="186">
        <v>0</v>
      </c>
      <c r="BZ137" s="186">
        <v>0</v>
      </c>
      <c r="CA137" s="186">
        <v>4.9947501999999998E-6</v>
      </c>
      <c r="CB137" s="186">
        <v>8.7015945999999994E-5</v>
      </c>
      <c r="CC137" s="186">
        <v>2.1271096E-12</v>
      </c>
      <c r="CD137" s="164">
        <v>0</v>
      </c>
      <c r="CE137"/>
      <c r="CF137" s="329">
        <v>0</v>
      </c>
      <c r="CG137" s="330">
        <v>4.6965643000000004</v>
      </c>
      <c r="CH137" s="330">
        <v>0</v>
      </c>
      <c r="CI137" s="330">
        <v>2.5653312999999998E-3</v>
      </c>
      <c r="CJ137" s="330">
        <v>1.5262084E-3</v>
      </c>
      <c r="CK137" s="329">
        <v>3.6542933999999998E-11</v>
      </c>
      <c r="CL137" s="329">
        <v>4.2608405999999997E-9</v>
      </c>
      <c r="CM137" s="330">
        <v>2.5305101999999999E-4</v>
      </c>
      <c r="CN137" s="330">
        <v>4.4767382000000001E-3</v>
      </c>
      <c r="CO137" s="330">
        <v>5.5499258999999999</v>
      </c>
      <c r="CP137"/>
      <c r="CQ137">
        <v>0.70448464</v>
      </c>
      <c r="CR137">
        <v>7.8058331199999983E-2</v>
      </c>
      <c r="CS137">
        <v>4.9052999800000004E-2</v>
      </c>
      <c r="CT137">
        <v>4.9059717511900004E-2</v>
      </c>
      <c r="CU137">
        <v>9.0056200500000003E-2</v>
      </c>
      <c r="CV137" s="138" t="s">
        <v>982</v>
      </c>
      <c r="CW137" s="376" t="s">
        <v>6010</v>
      </c>
      <c r="CX137" s="32"/>
      <c r="CY137" s="32"/>
      <c r="CZ137" s="32"/>
      <c r="DA137" s="236"/>
      <c r="DB137"/>
      <c r="DC137"/>
      <c r="DD137"/>
      <c r="DE137"/>
      <c r="DF137"/>
      <c r="DG137"/>
      <c r="DH137"/>
      <c r="DI137"/>
      <c r="DJ137"/>
      <c r="DK137"/>
      <c r="DL137"/>
    </row>
    <row r="138" spans="1:116" ht="14.4" x14ac:dyDescent="0.3">
      <c r="A138" t="s">
        <v>1785</v>
      </c>
      <c r="B138" s="113" t="s">
        <v>914</v>
      </c>
      <c r="C138" s="182" t="s">
        <v>1039</v>
      </c>
      <c r="D138" s="40" t="s">
        <v>2555</v>
      </c>
      <c r="E138" s="181" t="s">
        <v>943</v>
      </c>
      <c r="F138" s="184" t="s">
        <v>3835</v>
      </c>
      <c r="G138" s="184">
        <v>0.3514570883180369</v>
      </c>
      <c r="H138" s="184">
        <v>6.6057327233279995E-3</v>
      </c>
      <c r="I138" s="184">
        <v>6.5851355594708907E-2</v>
      </c>
      <c r="J138" s="328">
        <v>0</v>
      </c>
      <c r="K138" s="184">
        <v>0.27900000000000003</v>
      </c>
      <c r="L138" s="184">
        <v>6.1331579999999997E-2</v>
      </c>
      <c r="M138" s="184">
        <v>4.5197744999999996E-3</v>
      </c>
      <c r="N138" s="331">
        <v>4.1371200000000002E-3</v>
      </c>
      <c r="O138" s="331">
        <v>2.4685559999999998E-3</v>
      </c>
      <c r="P138" s="331">
        <v>0</v>
      </c>
      <c r="Q138" s="331">
        <v>5.6723328000000003E-8</v>
      </c>
      <c r="R138" s="331">
        <v>1.0947089000000001E-9</v>
      </c>
      <c r="S138" s="184">
        <v>0</v>
      </c>
      <c r="T138" s="184">
        <v>0</v>
      </c>
      <c r="U138" s="184">
        <v>0</v>
      </c>
      <c r="V138" s="184">
        <v>0</v>
      </c>
      <c r="W138" s="331">
        <v>0</v>
      </c>
      <c r="X138" s="331">
        <v>0</v>
      </c>
      <c r="Y138"/>
      <c r="Z138" s="288">
        <v>1.8600000000000003</v>
      </c>
      <c r="AA138"/>
      <c r="AB138" s="164">
        <v>54.201999999999998</v>
      </c>
      <c r="AC138" s="164">
        <v>53.847999999999999</v>
      </c>
      <c r="AD138" s="164">
        <v>0</v>
      </c>
      <c r="AE138" s="164">
        <v>0</v>
      </c>
      <c r="AF138" s="164">
        <v>0.35399999999999998</v>
      </c>
      <c r="AG138" s="164">
        <v>0</v>
      </c>
      <c r="AH138" s="164">
        <v>0</v>
      </c>
      <c r="AI138"/>
      <c r="AJ138" s="185">
        <v>5.2984079000000003E-2</v>
      </c>
      <c r="AK138" s="185">
        <v>4.7372066999999997E-2</v>
      </c>
      <c r="AL138" s="185">
        <v>1.7672647E-3</v>
      </c>
      <c r="AM138" s="185">
        <v>3.8447472E-3</v>
      </c>
      <c r="AN138" s="176">
        <v>2.8400520000000001E-6</v>
      </c>
      <c r="AO138" s="176">
        <v>6.5357423000000003E-9</v>
      </c>
      <c r="AP138" s="176">
        <v>0.53847999999999996</v>
      </c>
      <c r="AQ138" s="192">
        <v>1.72608E-6</v>
      </c>
      <c r="AR138" s="192">
        <v>5.2080000000000002E-9</v>
      </c>
      <c r="AS138" s="192">
        <v>1.4228999999999999E-13</v>
      </c>
      <c r="AT138" s="193">
        <v>0</v>
      </c>
      <c r="AU138" s="193">
        <v>0</v>
      </c>
      <c r="AV138" s="192">
        <v>1.3200000000000001E-10</v>
      </c>
      <c r="AW138" s="192">
        <v>1.1138400000000001E-6</v>
      </c>
      <c r="AX138" s="192">
        <v>3.0160000000000002E-11</v>
      </c>
      <c r="AY138" s="192">
        <v>1.29744E-9</v>
      </c>
      <c r="AZ138" s="193">
        <v>0</v>
      </c>
      <c r="BA138" s="193">
        <v>0</v>
      </c>
      <c r="BB138" s="193">
        <v>0</v>
      </c>
      <c r="BC138" s="193">
        <v>0</v>
      </c>
      <c r="BD138" s="193">
        <v>0</v>
      </c>
      <c r="BE138" s="193">
        <v>0</v>
      </c>
      <c r="BF138" s="193">
        <v>0</v>
      </c>
      <c r="BG138" s="193">
        <v>0</v>
      </c>
      <c r="BH138" s="193">
        <v>0</v>
      </c>
      <c r="BI138" s="193">
        <v>0.53847999999999996</v>
      </c>
      <c r="BJ138" s="193">
        <v>0</v>
      </c>
      <c r="BK138" s="193">
        <v>0</v>
      </c>
      <c r="BL138" s="193">
        <v>0</v>
      </c>
      <c r="BM138"/>
      <c r="BN138" s="164">
        <v>1.3679512999999999E-4</v>
      </c>
      <c r="BO138" s="186">
        <v>8.9449434000000004E-6</v>
      </c>
      <c r="BP138" s="186">
        <v>5.1861735000000001E-5</v>
      </c>
      <c r="BQ138" s="186">
        <v>1.2823068E-13</v>
      </c>
      <c r="BR138" s="186">
        <v>9.5971985999999994E-6</v>
      </c>
      <c r="BS138" s="164">
        <v>0</v>
      </c>
      <c r="BT138" s="164">
        <v>0</v>
      </c>
      <c r="BU138" s="164">
        <v>0</v>
      </c>
      <c r="BV138" s="164">
        <v>0</v>
      </c>
      <c r="BW138" s="186">
        <v>3.7534156E-11</v>
      </c>
      <c r="BX138" s="164">
        <v>0</v>
      </c>
      <c r="BY138" s="164">
        <v>0</v>
      </c>
      <c r="BZ138" s="164">
        <v>0</v>
      </c>
      <c r="CA138" s="186">
        <v>1.3714775E-6</v>
      </c>
      <c r="CB138" s="186">
        <v>6.5019738999999997E-5</v>
      </c>
      <c r="CC138" s="164">
        <v>0</v>
      </c>
      <c r="CD138" s="164">
        <v>0</v>
      </c>
      <c r="CE138"/>
      <c r="CF138" s="330">
        <v>0</v>
      </c>
      <c r="CG138" s="330">
        <v>1.86</v>
      </c>
      <c r="CH138" s="330">
        <v>3.5980119999999998E-3</v>
      </c>
      <c r="CI138" s="330">
        <v>6.1199999999999996E-3</v>
      </c>
      <c r="CJ138" s="330">
        <v>3.0714768000000001E-4</v>
      </c>
      <c r="CK138" s="330">
        <v>0</v>
      </c>
      <c r="CL138" s="330">
        <v>0</v>
      </c>
      <c r="CM138" s="330">
        <v>3.7399992999999999E-4</v>
      </c>
      <c r="CN138" s="330">
        <v>0</v>
      </c>
      <c r="CO138" s="330">
        <v>7.3151999999999999</v>
      </c>
      <c r="CP138"/>
      <c r="CQ138">
        <v>0.27900000000000003</v>
      </c>
      <c r="CR138">
        <v>7.2457088318036905E-2</v>
      </c>
      <c r="CS138">
        <v>6.5851355594708907E-2</v>
      </c>
      <c r="CT138">
        <v>6.5851355594708907E-2</v>
      </c>
      <c r="CU138">
        <v>0</v>
      </c>
      <c r="CV138" s="136" t="s">
        <v>1040</v>
      </c>
      <c r="CW138" s="376" t="s">
        <v>6011</v>
      </c>
      <c r="CX138" s="32"/>
      <c r="CY138" s="32"/>
      <c r="CZ138" s="32"/>
      <c r="DA138" s="236"/>
      <c r="DB138"/>
      <c r="DC138"/>
      <c r="DD138"/>
      <c r="DE138"/>
      <c r="DF138"/>
      <c r="DG138"/>
      <c r="DH138"/>
      <c r="DI138"/>
      <c r="DJ138"/>
      <c r="DK138"/>
      <c r="DL138"/>
    </row>
    <row r="139" spans="1:116" ht="14.4" x14ac:dyDescent="0.3">
      <c r="A139" t="s">
        <v>1786</v>
      </c>
      <c r="B139" s="113" t="s">
        <v>914</v>
      </c>
      <c r="C139" s="182" t="s">
        <v>1041</v>
      </c>
      <c r="D139" s="40" t="s">
        <v>2555</v>
      </c>
      <c r="E139" s="181" t="s">
        <v>943</v>
      </c>
      <c r="F139" s="184" t="s">
        <v>3836</v>
      </c>
      <c r="G139" s="184">
        <v>0.35064833543623297</v>
      </c>
      <c r="H139" s="184">
        <v>5.9177310509949997E-3</v>
      </c>
      <c r="I139" s="184">
        <v>4.773060438523799E-2</v>
      </c>
      <c r="J139" s="328">
        <v>0</v>
      </c>
      <c r="K139" s="184">
        <v>0.29699999999999999</v>
      </c>
      <c r="L139" s="184">
        <v>4.148901E-2</v>
      </c>
      <c r="M139" s="331">
        <v>6.2415934000000003E-3</v>
      </c>
      <c r="N139" s="331">
        <v>3.7234080000000001E-3</v>
      </c>
      <c r="O139" s="331">
        <v>2.1942720000000001E-3</v>
      </c>
      <c r="P139" s="331">
        <v>0</v>
      </c>
      <c r="Q139" s="331">
        <v>5.1050995E-8</v>
      </c>
      <c r="R139" s="331">
        <v>9.8523798999999994E-10</v>
      </c>
      <c r="S139" s="331">
        <v>0</v>
      </c>
      <c r="T139" s="331">
        <v>0</v>
      </c>
      <c r="U139" s="184">
        <v>0</v>
      </c>
      <c r="V139" s="331">
        <v>0</v>
      </c>
      <c r="W139" s="331">
        <v>0</v>
      </c>
      <c r="X139" s="331">
        <v>0</v>
      </c>
      <c r="Y139"/>
      <c r="Z139" s="288">
        <v>1.98</v>
      </c>
      <c r="AA139"/>
      <c r="AB139" s="164">
        <v>53.283999999999999</v>
      </c>
      <c r="AC139" s="164">
        <v>52.576000000000001</v>
      </c>
      <c r="AD139" s="164">
        <v>0</v>
      </c>
      <c r="AE139" s="164">
        <v>0</v>
      </c>
      <c r="AF139" s="164">
        <v>0.70799999999999996</v>
      </c>
      <c r="AG139" s="164">
        <v>0</v>
      </c>
      <c r="AH139" s="164">
        <v>0</v>
      </c>
      <c r="AI139"/>
      <c r="AJ139" s="185">
        <v>4.8716256999999999E-2</v>
      </c>
      <c r="AK139" s="185">
        <v>4.3218527E-2</v>
      </c>
      <c r="AL139" s="185">
        <v>1.7438029999999999E-3</v>
      </c>
      <c r="AM139" s="185">
        <v>3.7539264E-3</v>
      </c>
      <c r="AN139" s="176">
        <v>2.5910388E-6</v>
      </c>
      <c r="AO139" s="176">
        <v>6.4489755E-9</v>
      </c>
      <c r="AP139" s="176">
        <v>0.52576000000000001</v>
      </c>
      <c r="AQ139" s="192">
        <v>1.83744E-6</v>
      </c>
      <c r="AR139" s="192">
        <v>5.5439999999999999E-9</v>
      </c>
      <c r="AS139" s="192">
        <v>1.5147000000000001E-13</v>
      </c>
      <c r="AT139" s="193">
        <v>0</v>
      </c>
      <c r="AU139" s="193">
        <v>0</v>
      </c>
      <c r="AV139" s="192">
        <v>1.1879999999999999E-10</v>
      </c>
      <c r="AW139" s="192">
        <v>7.5348000000000005E-7</v>
      </c>
      <c r="AX139" s="192">
        <v>2.7144000000000001E-11</v>
      </c>
      <c r="AY139" s="192">
        <v>8.7768000000000001E-10</v>
      </c>
      <c r="AZ139" s="193">
        <v>0</v>
      </c>
      <c r="BA139" s="193">
        <v>0</v>
      </c>
      <c r="BB139" s="193">
        <v>0</v>
      </c>
      <c r="BC139" s="193">
        <v>0</v>
      </c>
      <c r="BD139" s="193">
        <v>0</v>
      </c>
      <c r="BE139" s="193">
        <v>0</v>
      </c>
      <c r="BF139" s="193">
        <v>0</v>
      </c>
      <c r="BG139" s="193">
        <v>0</v>
      </c>
      <c r="BH139" s="193">
        <v>0</v>
      </c>
      <c r="BI139" s="193">
        <v>0.52576000000000001</v>
      </c>
      <c r="BJ139" s="193">
        <v>0</v>
      </c>
      <c r="BK139" s="193">
        <v>0</v>
      </c>
      <c r="BL139" s="193">
        <v>0</v>
      </c>
      <c r="BM139"/>
      <c r="BN139" s="164">
        <v>1.3281275000000001E-4</v>
      </c>
      <c r="BO139" s="186">
        <v>6.0509910999999997E-6</v>
      </c>
      <c r="BP139" s="186">
        <v>5.5207653999999997E-5</v>
      </c>
      <c r="BQ139" s="186">
        <v>1.1540761E-13</v>
      </c>
      <c r="BR139" s="186">
        <v>6.9656904999999999E-6</v>
      </c>
      <c r="BS139" s="164">
        <v>0</v>
      </c>
      <c r="BT139" s="164">
        <v>0</v>
      </c>
      <c r="BU139" s="164">
        <v>0</v>
      </c>
      <c r="BV139" s="164">
        <v>0</v>
      </c>
      <c r="BW139" s="186">
        <v>3.3780741E-11</v>
      </c>
      <c r="BX139" s="164">
        <v>0</v>
      </c>
      <c r="BY139" s="164">
        <v>0</v>
      </c>
      <c r="BZ139" s="164">
        <v>0</v>
      </c>
      <c r="CA139" s="186">
        <v>1.1045386E-6</v>
      </c>
      <c r="CB139" s="186">
        <v>6.3483840000000006E-5</v>
      </c>
      <c r="CC139" s="164">
        <v>0</v>
      </c>
      <c r="CD139" s="164">
        <v>0</v>
      </c>
      <c r="CE139"/>
      <c r="CF139" s="330">
        <v>0</v>
      </c>
      <c r="CG139" s="330">
        <v>1.98</v>
      </c>
      <c r="CH139" s="330">
        <v>3.2382107999999999E-3</v>
      </c>
      <c r="CI139" s="330">
        <v>4.1399999999999996E-3</v>
      </c>
      <c r="CJ139" s="330">
        <v>4.2415631999999999E-4</v>
      </c>
      <c r="CK139" s="330">
        <v>0</v>
      </c>
      <c r="CL139" s="330">
        <v>0</v>
      </c>
      <c r="CM139" s="330">
        <v>2.5299995000000001E-4</v>
      </c>
      <c r="CN139" s="330">
        <v>0</v>
      </c>
      <c r="CO139" s="330">
        <v>7.1424000000000003</v>
      </c>
      <c r="CP139"/>
      <c r="CQ139">
        <v>0.29699999999999999</v>
      </c>
      <c r="CR139">
        <v>5.3648335436232986E-2</v>
      </c>
      <c r="CS139">
        <v>4.773060438523799E-2</v>
      </c>
      <c r="CT139">
        <v>4.773060438523799E-2</v>
      </c>
      <c r="CU139">
        <v>0</v>
      </c>
      <c r="CV139" s="136" t="s">
        <v>1042</v>
      </c>
      <c r="CW139" s="376" t="s">
        <v>6012</v>
      </c>
      <c r="CX139" s="32"/>
      <c r="CY139" s="32"/>
      <c r="CZ139" s="32"/>
      <c r="DA139" s="236"/>
      <c r="DB139"/>
      <c r="DC139"/>
      <c r="DD139"/>
      <c r="DE139"/>
      <c r="DF139"/>
      <c r="DG139"/>
      <c r="DH139"/>
      <c r="DI139"/>
      <c r="DJ139"/>
      <c r="DK139"/>
      <c r="DL139"/>
    </row>
    <row r="140" spans="1:116" ht="14.4" x14ac:dyDescent="0.3">
      <c r="A140" t="s">
        <v>1787</v>
      </c>
      <c r="B140" s="113" t="s">
        <v>914</v>
      </c>
      <c r="C140" s="182" t="s">
        <v>1043</v>
      </c>
      <c r="D140" s="40" t="s">
        <v>2555</v>
      </c>
      <c r="E140" s="181" t="s">
        <v>943</v>
      </c>
      <c r="F140" s="184" t="s">
        <v>3837</v>
      </c>
      <c r="G140" s="184">
        <v>0.11919063857634599</v>
      </c>
      <c r="H140" s="184">
        <v>2.3447678656345998E-2</v>
      </c>
      <c r="I140" s="184">
        <v>4.1357592220000003E-2</v>
      </c>
      <c r="J140" s="328">
        <v>1.8853677E-3</v>
      </c>
      <c r="K140" s="184">
        <v>5.2499999999999998E-2</v>
      </c>
      <c r="L140" s="184">
        <v>1.6034400000000001E-2</v>
      </c>
      <c r="M140" s="184">
        <v>2.5040986000000001E-2</v>
      </c>
      <c r="N140" s="331">
        <v>2.1236399999999999E-2</v>
      </c>
      <c r="O140" s="331">
        <v>2.188658E-3</v>
      </c>
      <c r="P140" s="331">
        <v>6.2631345999999998E-8</v>
      </c>
      <c r="Q140" s="331">
        <v>2.2558025000000002E-5</v>
      </c>
      <c r="R140" s="331">
        <v>2.8220622E-4</v>
      </c>
      <c r="S140" s="331">
        <v>9.1030699999999996E-5</v>
      </c>
      <c r="T140" s="184">
        <v>0</v>
      </c>
      <c r="U140" s="184">
        <v>1.794337E-3</v>
      </c>
      <c r="V140" s="331">
        <v>0</v>
      </c>
      <c r="W140" s="331">
        <v>0</v>
      </c>
      <c r="X140" s="331">
        <v>0</v>
      </c>
      <c r="Y140"/>
      <c r="Z140" s="288">
        <v>0.35</v>
      </c>
      <c r="AA140"/>
      <c r="AB140" s="164">
        <v>52.756089000000003</v>
      </c>
      <c r="AC140" s="164">
        <v>52.506883999999999</v>
      </c>
      <c r="AD140" s="164">
        <v>0.22289900000000001</v>
      </c>
      <c r="AE140" s="164">
        <v>0</v>
      </c>
      <c r="AF140" s="164">
        <v>1.9714852000000001E-2</v>
      </c>
      <c r="AG140" s="164">
        <v>7.89118E-4</v>
      </c>
      <c r="AH140" s="164">
        <v>5.8020279999999999E-3</v>
      </c>
      <c r="AI140"/>
      <c r="AJ140" s="185">
        <v>1.8685459000000001E-2</v>
      </c>
      <c r="AK140" s="185">
        <v>1.4396053000000001E-2</v>
      </c>
      <c r="AL140" s="185">
        <v>5.4101930999999996E-4</v>
      </c>
      <c r="AM140" s="185">
        <v>3.7483864E-3</v>
      </c>
      <c r="AN140" s="176">
        <v>8.6307271999999998E-7</v>
      </c>
      <c r="AO140" s="176">
        <v>2.0008111000000002E-9</v>
      </c>
      <c r="AP140" s="176">
        <v>0.52498409000000001</v>
      </c>
      <c r="AQ140" s="192">
        <v>3.248E-7</v>
      </c>
      <c r="AR140" s="192">
        <v>9.7999999999999992E-10</v>
      </c>
      <c r="AS140" s="192">
        <v>2.6775000000000001E-14</v>
      </c>
      <c r="AT140" s="192">
        <v>0</v>
      </c>
      <c r="AU140" s="193">
        <v>0</v>
      </c>
      <c r="AV140" s="192">
        <v>2.8592999999999998E-9</v>
      </c>
      <c r="AW140" s="192">
        <v>5.3540850000000001E-7</v>
      </c>
      <c r="AX140" s="192">
        <v>4.1098999999999999E-10</v>
      </c>
      <c r="AY140" s="192">
        <v>5.7344100000000005E-10</v>
      </c>
      <c r="AZ140" s="192">
        <v>2.4350000000000002E-13</v>
      </c>
      <c r="BA140" s="192">
        <v>4.1599999999999998E-15</v>
      </c>
      <c r="BB140" s="192">
        <v>1.1979115E-14</v>
      </c>
      <c r="BC140" s="192">
        <v>1.7386876E-17</v>
      </c>
      <c r="BD140" s="192">
        <v>2.2241261000000001E-17</v>
      </c>
      <c r="BE140" s="192">
        <v>1.9020830000000001E-13</v>
      </c>
      <c r="BF140" s="192">
        <v>4.7285500000000001E-12</v>
      </c>
      <c r="BG140" s="192">
        <v>3.6093599999999999E-11</v>
      </c>
      <c r="BH140" s="192">
        <v>1.2681350000000001E-6</v>
      </c>
      <c r="BI140" s="193">
        <v>0.52498281999999996</v>
      </c>
      <c r="BJ140" s="192">
        <v>0</v>
      </c>
      <c r="BK140" s="192">
        <v>0</v>
      </c>
      <c r="BL140" s="192">
        <v>0</v>
      </c>
      <c r="BM140"/>
      <c r="BN140" s="186">
        <v>9.2310896999999996E-5</v>
      </c>
      <c r="BO140" s="186">
        <v>4.873238E-6</v>
      </c>
      <c r="BP140" s="186">
        <v>9.7589287000000002E-6</v>
      </c>
      <c r="BQ140" s="186">
        <v>3.4226318999999997E-8</v>
      </c>
      <c r="BR140" s="186">
        <v>4.4781576000000001E-6</v>
      </c>
      <c r="BS140" s="186">
        <v>1.8210684E-6</v>
      </c>
      <c r="BT140" s="186">
        <v>0</v>
      </c>
      <c r="BU140" s="186">
        <v>2.7450495E-6</v>
      </c>
      <c r="BV140" s="186">
        <v>1.1027015E-9</v>
      </c>
      <c r="BW140" s="186">
        <v>1.857848E-8</v>
      </c>
      <c r="BX140" s="164">
        <v>0</v>
      </c>
      <c r="BY140" s="186">
        <v>7.9816391999999997E-8</v>
      </c>
      <c r="BZ140" s="164">
        <v>0</v>
      </c>
      <c r="CA140" s="186">
        <v>4.2112556999999996E-6</v>
      </c>
      <c r="CB140" s="186">
        <v>6.4289475000000007E-5</v>
      </c>
      <c r="CC140" s="186">
        <v>6.0639601000000002E-18</v>
      </c>
      <c r="CD140" s="186">
        <v>0</v>
      </c>
      <c r="CE140"/>
      <c r="CF140" s="330">
        <v>0</v>
      </c>
      <c r="CG140" s="330">
        <v>0.35</v>
      </c>
      <c r="CH140" s="330">
        <v>7.6110083999999995E-2</v>
      </c>
      <c r="CI140" s="330">
        <v>3.7560839999999998E-3</v>
      </c>
      <c r="CJ140" s="330">
        <v>3.2908930000000001E-4</v>
      </c>
      <c r="CK140" s="329">
        <v>5.3896523999999999E-12</v>
      </c>
      <c r="CL140" s="329">
        <v>6.3771988000000003E-10</v>
      </c>
      <c r="CM140" s="330">
        <v>1.7048055000000001E-4</v>
      </c>
      <c r="CN140" s="329">
        <v>2.3292786999999999E-5</v>
      </c>
      <c r="CO140" s="330">
        <v>7.1997188000000003</v>
      </c>
      <c r="CP140"/>
      <c r="CQ140">
        <v>5.2499999999999998E-2</v>
      </c>
      <c r="CR140">
        <v>6.4805270876345994E-2</v>
      </c>
      <c r="CS140">
        <v>4.1357592220000003E-2</v>
      </c>
      <c r="CT140">
        <v>4.1357592220000003E-2</v>
      </c>
      <c r="CU140">
        <v>1.8853677E-3</v>
      </c>
      <c r="CV140" s="136" t="s">
        <v>1044</v>
      </c>
      <c r="CW140" s="376" t="s">
        <v>6013</v>
      </c>
      <c r="CX140" s="32"/>
      <c r="CY140" s="32"/>
      <c r="CZ140" s="32"/>
      <c r="DA140" s="236"/>
      <c r="DB140"/>
      <c r="DC140"/>
      <c r="DD140"/>
      <c r="DE140"/>
      <c r="DF140"/>
      <c r="DG140"/>
      <c r="DH140"/>
      <c r="DI140"/>
      <c r="DJ140"/>
      <c r="DK140"/>
      <c r="DL140"/>
    </row>
    <row r="141" spans="1:116" ht="14.4" x14ac:dyDescent="0.3">
      <c r="A141" t="s">
        <v>1788</v>
      </c>
      <c r="B141" s="113" t="s">
        <v>914</v>
      </c>
      <c r="C141" s="182" t="s">
        <v>1045</v>
      </c>
      <c r="D141" s="40" t="s">
        <v>2555</v>
      </c>
      <c r="E141" s="181" t="s">
        <v>943</v>
      </c>
      <c r="F141" s="184" t="s">
        <v>3838</v>
      </c>
      <c r="G141" s="184">
        <v>0.31856027100086537</v>
      </c>
      <c r="H141" s="184">
        <v>6.1197259803230002E-3</v>
      </c>
      <c r="I141" s="184">
        <v>5.70205450205424E-2</v>
      </c>
      <c r="J141" s="328">
        <v>0</v>
      </c>
      <c r="K141" s="184">
        <v>0.25541999999999998</v>
      </c>
      <c r="L141" s="184">
        <v>5.2119816999999999E-2</v>
      </c>
      <c r="M141" s="184">
        <v>4.9007269999999997E-3</v>
      </c>
      <c r="N141" s="331">
        <v>3.8568300999999999E-3</v>
      </c>
      <c r="O141" s="331">
        <v>2.2628430000000001E-3</v>
      </c>
      <c r="P141" s="331">
        <v>0</v>
      </c>
      <c r="Q141" s="331">
        <v>5.2880323000000001E-8</v>
      </c>
      <c r="R141" s="331">
        <v>1.0205424E-9</v>
      </c>
      <c r="S141" s="184">
        <v>0</v>
      </c>
      <c r="T141" s="184">
        <v>0</v>
      </c>
      <c r="U141" s="184">
        <v>0</v>
      </c>
      <c r="V141" s="184">
        <v>0</v>
      </c>
      <c r="W141" s="184">
        <v>0</v>
      </c>
      <c r="X141" s="184">
        <v>0</v>
      </c>
      <c r="Y141"/>
      <c r="Z141" s="288">
        <v>1.7027999999999999</v>
      </c>
      <c r="AA141"/>
      <c r="AB141" s="164">
        <v>52.610579999999999</v>
      </c>
      <c r="AC141" s="164">
        <v>52.260120000000001</v>
      </c>
      <c r="AD141" s="164">
        <v>0</v>
      </c>
      <c r="AE141" s="164">
        <v>0</v>
      </c>
      <c r="AF141" s="164">
        <v>0.35045999999999999</v>
      </c>
      <c r="AG141" s="164">
        <v>0</v>
      </c>
      <c r="AH141" s="164">
        <v>0</v>
      </c>
      <c r="AI141"/>
      <c r="AJ141" s="185">
        <v>4.7474512000000003E-2</v>
      </c>
      <c r="AK141" s="185">
        <v>4.2148142999999999E-2</v>
      </c>
      <c r="AL141" s="185">
        <v>1.5949967E-3</v>
      </c>
      <c r="AM141" s="185">
        <v>3.7313725999999999E-3</v>
      </c>
      <c r="AN141" s="176">
        <v>2.5268671E-6</v>
      </c>
      <c r="AO141" s="176">
        <v>5.8986565000000001E-9</v>
      </c>
      <c r="AP141" s="176">
        <v>0.52260119999999999</v>
      </c>
      <c r="AQ141" s="192">
        <v>1.5801984E-6</v>
      </c>
      <c r="AR141" s="192">
        <v>4.7678400000000004E-9</v>
      </c>
      <c r="AS141" s="192">
        <v>1.3026419999999999E-13</v>
      </c>
      <c r="AT141" s="193">
        <v>0</v>
      </c>
      <c r="AU141" s="193">
        <v>0</v>
      </c>
      <c r="AV141" s="192">
        <v>1.2305700000000001E-10</v>
      </c>
      <c r="AW141" s="192">
        <v>9.4654559999999999E-7</v>
      </c>
      <c r="AX141" s="192">
        <v>2.811666E-11</v>
      </c>
      <c r="AY141" s="192">
        <v>1.1025695999999999E-9</v>
      </c>
      <c r="AZ141" s="193">
        <v>0</v>
      </c>
      <c r="BA141" s="193">
        <v>0</v>
      </c>
      <c r="BB141" s="193">
        <v>0</v>
      </c>
      <c r="BC141" s="193">
        <v>0</v>
      </c>
      <c r="BD141" s="193">
        <v>0</v>
      </c>
      <c r="BE141" s="193">
        <v>0</v>
      </c>
      <c r="BF141" s="193">
        <v>0</v>
      </c>
      <c r="BG141" s="193">
        <v>0</v>
      </c>
      <c r="BH141" s="193">
        <v>0</v>
      </c>
      <c r="BI141" s="193">
        <v>0.52260119999999999</v>
      </c>
      <c r="BJ141" s="193">
        <v>0</v>
      </c>
      <c r="BK141" s="193">
        <v>0</v>
      </c>
      <c r="BL141" s="193">
        <v>0</v>
      </c>
      <c r="BM141"/>
      <c r="BN141" s="164">
        <v>1.2771795000000001E-4</v>
      </c>
      <c r="BO141" s="186">
        <v>7.6014480000000002E-6</v>
      </c>
      <c r="BP141" s="186">
        <v>4.7478582000000001E-5</v>
      </c>
      <c r="BQ141" s="186">
        <v>1.1954305000000001E-13</v>
      </c>
      <c r="BR141" s="186">
        <v>8.3047702E-6</v>
      </c>
      <c r="BS141" s="164">
        <v>0</v>
      </c>
      <c r="BT141" s="164">
        <v>0</v>
      </c>
      <c r="BU141" s="164">
        <v>0</v>
      </c>
      <c r="BV141" s="164">
        <v>0</v>
      </c>
      <c r="BW141" s="186">
        <v>3.4991216999999998E-11</v>
      </c>
      <c r="BX141" s="164">
        <v>0</v>
      </c>
      <c r="BY141" s="164">
        <v>0</v>
      </c>
      <c r="BZ141" s="164">
        <v>0</v>
      </c>
      <c r="CA141" s="186">
        <v>1.230688E-6</v>
      </c>
      <c r="CB141" s="186">
        <v>6.3102425000000003E-5</v>
      </c>
      <c r="CC141" s="164">
        <v>0</v>
      </c>
      <c r="CD141" s="164">
        <v>0</v>
      </c>
      <c r="CE141"/>
      <c r="CF141" s="330">
        <v>0</v>
      </c>
      <c r="CG141" s="330">
        <v>1.7028000000000001</v>
      </c>
      <c r="CH141" s="330">
        <v>3.3542467000000002E-3</v>
      </c>
      <c r="CI141" s="330">
        <v>5.2008000000000002E-3</v>
      </c>
      <c r="CJ141" s="330">
        <v>3.3303583999999998E-4</v>
      </c>
      <c r="CK141" s="330">
        <v>0</v>
      </c>
      <c r="CL141" s="330">
        <v>0</v>
      </c>
      <c r="CM141" s="330">
        <v>3.1782661E-4</v>
      </c>
      <c r="CN141" s="330">
        <v>0</v>
      </c>
      <c r="CO141" s="330">
        <v>7.099488</v>
      </c>
      <c r="CP141"/>
      <c r="CQ141">
        <v>0.25541999999999998</v>
      </c>
      <c r="CR141">
        <v>6.3140271000865389E-2</v>
      </c>
      <c r="CS141">
        <v>5.70205450205424E-2</v>
      </c>
      <c r="CT141">
        <v>5.70205450205424E-2</v>
      </c>
      <c r="CU141">
        <v>0</v>
      </c>
      <c r="CV141" s="136" t="s">
        <v>1046</v>
      </c>
      <c r="CW141" s="376" t="s">
        <v>6014</v>
      </c>
      <c r="CX141" s="32"/>
      <c r="CY141" s="32"/>
      <c r="CZ141" s="32"/>
      <c r="DA141" s="236"/>
      <c r="DB141"/>
      <c r="DC141"/>
      <c r="DD141"/>
      <c r="DE141"/>
      <c r="DF141"/>
      <c r="DG141"/>
      <c r="DH141"/>
      <c r="DI141"/>
      <c r="DJ141"/>
      <c r="DK141"/>
      <c r="DL141"/>
    </row>
    <row r="142" spans="1:116" ht="14.4" x14ac:dyDescent="0.3">
      <c r="A142" t="s">
        <v>1789</v>
      </c>
      <c r="B142" s="113" t="s">
        <v>914</v>
      </c>
      <c r="C142" s="182" t="s">
        <v>1047</v>
      </c>
      <c r="D142" s="40" t="s">
        <v>2555</v>
      </c>
      <c r="E142" s="181" t="s">
        <v>943</v>
      </c>
      <c r="F142" s="184" t="s">
        <v>3839</v>
      </c>
      <c r="G142" s="184">
        <v>0.32731651433619291</v>
      </c>
      <c r="H142" s="184">
        <v>6.9640266499099998E-3</v>
      </c>
      <c r="I142" s="184">
        <v>4.1352487686282899E-2</v>
      </c>
      <c r="J142" s="328">
        <v>0</v>
      </c>
      <c r="K142" s="184">
        <v>0.27900000000000003</v>
      </c>
      <c r="L142" s="184">
        <v>3.6778905000000001E-2</v>
      </c>
      <c r="M142" s="184">
        <v>4.5735814000000003E-3</v>
      </c>
      <c r="N142" s="184">
        <v>4.8611160000000004E-3</v>
      </c>
      <c r="O142" s="184">
        <v>2.102844E-3</v>
      </c>
      <c r="P142" s="184">
        <v>0</v>
      </c>
      <c r="Q142" s="331">
        <v>6.6649909999999996E-8</v>
      </c>
      <c r="R142" s="331">
        <v>1.2862828999999999E-9</v>
      </c>
      <c r="S142" s="184">
        <v>0</v>
      </c>
      <c r="T142" s="184">
        <v>0</v>
      </c>
      <c r="U142" s="184">
        <v>0</v>
      </c>
      <c r="V142" s="184">
        <v>0</v>
      </c>
      <c r="W142" s="184">
        <v>0</v>
      </c>
      <c r="X142" s="184">
        <v>0</v>
      </c>
      <c r="Y142"/>
      <c r="Z142" s="288">
        <v>1.8600000000000003</v>
      </c>
      <c r="AA142"/>
      <c r="AB142" s="164">
        <v>28.588000000000001</v>
      </c>
      <c r="AC142" s="164">
        <v>26.818000000000001</v>
      </c>
      <c r="AD142" s="164">
        <v>0</v>
      </c>
      <c r="AE142" s="164">
        <v>0</v>
      </c>
      <c r="AF142" s="164">
        <v>1.77</v>
      </c>
      <c r="AG142" s="164">
        <v>0</v>
      </c>
      <c r="AH142" s="164">
        <v>0</v>
      </c>
      <c r="AI142"/>
      <c r="AJ142" s="185">
        <v>4.3477891999999997E-2</v>
      </c>
      <c r="AK142" s="185">
        <v>3.9934840999999999E-2</v>
      </c>
      <c r="AL142" s="185">
        <v>1.6282460999999999E-3</v>
      </c>
      <c r="AM142" s="185">
        <v>1.9148052E-3</v>
      </c>
      <c r="AN142" s="176">
        <v>2.3941751000000002E-6</v>
      </c>
      <c r="AO142" s="176">
        <v>6.0216202999999998E-9</v>
      </c>
      <c r="AP142" s="176">
        <v>0.26817999999999997</v>
      </c>
      <c r="AQ142" s="192">
        <v>1.72608E-6</v>
      </c>
      <c r="AR142" s="192">
        <v>5.2080000000000002E-9</v>
      </c>
      <c r="AS142" s="192">
        <v>1.4228999999999999E-13</v>
      </c>
      <c r="AT142" s="193">
        <v>0</v>
      </c>
      <c r="AU142" s="193">
        <v>0</v>
      </c>
      <c r="AV142" s="192">
        <v>1.5510000000000001E-10</v>
      </c>
      <c r="AW142" s="192">
        <v>6.6794000000000004E-7</v>
      </c>
      <c r="AX142" s="192">
        <v>3.5437999999999998E-11</v>
      </c>
      <c r="AY142" s="192">
        <v>7.7804000000000003E-10</v>
      </c>
      <c r="AZ142" s="193">
        <v>0</v>
      </c>
      <c r="BA142" s="193">
        <v>0</v>
      </c>
      <c r="BB142" s="193">
        <v>0</v>
      </c>
      <c r="BC142" s="193">
        <v>0</v>
      </c>
      <c r="BD142" s="193">
        <v>0</v>
      </c>
      <c r="BE142" s="193">
        <v>0</v>
      </c>
      <c r="BF142" s="193">
        <v>0</v>
      </c>
      <c r="BG142" s="193">
        <v>0</v>
      </c>
      <c r="BH142" s="193">
        <v>0</v>
      </c>
      <c r="BI142" s="193">
        <v>0.26817999999999997</v>
      </c>
      <c r="BJ142" s="193">
        <v>0</v>
      </c>
      <c r="BK142" s="193">
        <v>0</v>
      </c>
      <c r="BL142" s="193">
        <v>0</v>
      </c>
      <c r="BM142"/>
      <c r="BN142" s="186">
        <v>9.7202399999999996E-5</v>
      </c>
      <c r="BO142" s="186">
        <v>5.3640428000000001E-6</v>
      </c>
      <c r="BP142" s="186">
        <v>5.1861735000000001E-5</v>
      </c>
      <c r="BQ142" s="186">
        <v>1.5067105E-13</v>
      </c>
      <c r="BR142" s="186">
        <v>6.3172742000000001E-6</v>
      </c>
      <c r="BS142" s="164">
        <v>0</v>
      </c>
      <c r="BT142" s="164">
        <v>0</v>
      </c>
      <c r="BU142" s="164">
        <v>0</v>
      </c>
      <c r="BV142" s="164">
        <v>0</v>
      </c>
      <c r="BW142" s="186">
        <v>4.4102633999999997E-11</v>
      </c>
      <c r="BX142" s="164">
        <v>0</v>
      </c>
      <c r="BY142" s="164">
        <v>0</v>
      </c>
      <c r="BZ142" s="164">
        <v>0</v>
      </c>
      <c r="CA142" s="186">
        <v>1.2774257000000001E-6</v>
      </c>
      <c r="CB142" s="186">
        <v>3.2381878000000002E-5</v>
      </c>
      <c r="CC142" s="164">
        <v>0</v>
      </c>
      <c r="CD142" s="164">
        <v>0</v>
      </c>
      <c r="CE142"/>
      <c r="CF142" s="330">
        <v>0</v>
      </c>
      <c r="CG142" s="330">
        <v>1.86</v>
      </c>
      <c r="CH142" s="330">
        <v>4.2276641000000004E-3</v>
      </c>
      <c r="CI142" s="330">
        <v>3.6700000000000001E-3</v>
      </c>
      <c r="CJ142" s="330">
        <v>3.1080419999999999E-4</v>
      </c>
      <c r="CK142" s="330">
        <v>0</v>
      </c>
      <c r="CL142" s="330">
        <v>0</v>
      </c>
      <c r="CM142" s="330">
        <v>2.2427773999999999E-4</v>
      </c>
      <c r="CN142" s="330">
        <v>0</v>
      </c>
      <c r="CO142" s="330">
        <v>3.6432000000000002</v>
      </c>
      <c r="CP142"/>
      <c r="CQ142">
        <v>0.27900000000000003</v>
      </c>
      <c r="CR142">
        <v>4.8316514336192898E-2</v>
      </c>
      <c r="CS142">
        <v>4.1352487686282899E-2</v>
      </c>
      <c r="CT142">
        <v>4.1352487686282899E-2</v>
      </c>
      <c r="CU142">
        <v>0</v>
      </c>
      <c r="CV142" s="136" t="s">
        <v>1048</v>
      </c>
      <c r="CW142" s="376" t="s">
        <v>6015</v>
      </c>
      <c r="CX142" s="32"/>
      <c r="CY142" s="32"/>
      <c r="CZ142" s="32"/>
      <c r="DA142" s="236"/>
      <c r="DB142"/>
      <c r="DC142"/>
      <c r="DD142"/>
      <c r="DE142"/>
      <c r="DF142"/>
      <c r="DG142"/>
      <c r="DH142"/>
      <c r="DI142"/>
      <c r="DJ142"/>
      <c r="DK142"/>
      <c r="DL142"/>
    </row>
    <row r="143" spans="1:116" ht="14.4" x14ac:dyDescent="0.3">
      <c r="A143" t="s">
        <v>1790</v>
      </c>
      <c r="B143" s="113" t="s">
        <v>914</v>
      </c>
      <c r="C143" s="182" t="s">
        <v>1049</v>
      </c>
      <c r="D143" s="40" t="s">
        <v>2555</v>
      </c>
      <c r="E143" s="181" t="s">
        <v>943</v>
      </c>
      <c r="F143" s="184" t="s">
        <v>3840</v>
      </c>
      <c r="G143" s="184">
        <v>1.503353124</v>
      </c>
      <c r="H143" s="184">
        <v>0.23103483899999999</v>
      </c>
      <c r="I143" s="184">
        <v>0.47919583299999996</v>
      </c>
      <c r="J143" s="328">
        <v>0.18315774199999998</v>
      </c>
      <c r="K143" s="184">
        <v>0.60996470999999997</v>
      </c>
      <c r="L143" s="184">
        <v>9.8210699999999998E-2</v>
      </c>
      <c r="M143" s="184">
        <v>6.5698887999999997E-2</v>
      </c>
      <c r="N143" s="331">
        <v>7.8826707999999995E-2</v>
      </c>
      <c r="O143" s="184">
        <v>4.0730974000000003E-2</v>
      </c>
      <c r="P143" s="331">
        <v>2.3305665E-2</v>
      </c>
      <c r="Q143" s="331">
        <v>8.8171492000000004E-2</v>
      </c>
      <c r="R143" s="331">
        <v>0.26422468999999998</v>
      </c>
      <c r="S143" s="331">
        <v>7.2351248000000007E-2</v>
      </c>
      <c r="T143" s="184">
        <v>2.1923494000000002E-2</v>
      </c>
      <c r="U143" s="331">
        <v>9.7232947E-2</v>
      </c>
      <c r="V143" s="331">
        <v>2.9138061E-2</v>
      </c>
      <c r="W143" s="331">
        <v>1.3573547E-2</v>
      </c>
      <c r="X143" s="331">
        <v>0</v>
      </c>
      <c r="Y143"/>
      <c r="Z143" s="288">
        <v>4.0664313999999999</v>
      </c>
      <c r="AA143"/>
      <c r="AB143" s="164">
        <v>106.10521</v>
      </c>
      <c r="AC143" s="164">
        <v>88.075524000000001</v>
      </c>
      <c r="AD143" s="164">
        <v>12.078626999999999</v>
      </c>
      <c r="AE143" s="164">
        <v>0</v>
      </c>
      <c r="AF143" s="164">
        <v>1.4180919000000001</v>
      </c>
      <c r="AG143" s="164">
        <v>1.4495898</v>
      </c>
      <c r="AH143" s="164">
        <v>3.0833761000000002</v>
      </c>
      <c r="AI143"/>
      <c r="AJ143" s="185">
        <v>0.11815549</v>
      </c>
      <c r="AK143" s="185">
        <v>0.10803727</v>
      </c>
      <c r="AL143" s="185">
        <v>3.8191965000000001E-3</v>
      </c>
      <c r="AM143" s="185">
        <v>6.2990190000000003E-3</v>
      </c>
      <c r="AN143" s="176">
        <v>6.4770545999999998E-6</v>
      </c>
      <c r="AO143" s="176">
        <v>1.4124247999999999E-8</v>
      </c>
      <c r="AP143" s="176">
        <v>0.88221554000000002</v>
      </c>
      <c r="AQ143" s="192">
        <v>3.7736483E-6</v>
      </c>
      <c r="AR143" s="192">
        <v>1.1386007999999999E-8</v>
      </c>
      <c r="AS143" s="192">
        <v>3.1108200000000002E-13</v>
      </c>
      <c r="AT143" s="193">
        <v>0</v>
      </c>
      <c r="AU143" s="193">
        <v>0</v>
      </c>
      <c r="AV143" s="192">
        <v>2.1123497E-9</v>
      </c>
      <c r="AW143" s="192">
        <v>2.4224973E-6</v>
      </c>
      <c r="AX143" s="192">
        <v>4.8171876999999997E-10</v>
      </c>
      <c r="AY143" s="192">
        <v>2.0775999999999999E-9</v>
      </c>
      <c r="AZ143" s="193">
        <v>0</v>
      </c>
      <c r="BA143" s="193">
        <v>0</v>
      </c>
      <c r="BB143" s="192">
        <v>5.0083904000000001E-11</v>
      </c>
      <c r="BC143" s="192">
        <v>1.0816253E-10</v>
      </c>
      <c r="BD143" s="192">
        <v>2.0363303000000002E-11</v>
      </c>
      <c r="BE143" s="192">
        <v>2.5739305999999999E-7</v>
      </c>
      <c r="BF143" s="192">
        <v>2.14035E-8</v>
      </c>
      <c r="BG143" s="193">
        <v>0</v>
      </c>
      <c r="BH143" s="193">
        <v>1.4603004E-3</v>
      </c>
      <c r="BI143" s="193">
        <v>0.88075524000000005</v>
      </c>
      <c r="BJ143" s="193">
        <v>0</v>
      </c>
      <c r="BK143" s="193">
        <v>0</v>
      </c>
      <c r="BL143" s="193">
        <v>0</v>
      </c>
      <c r="BM143"/>
      <c r="BN143" s="164">
        <v>4.7364731000000001E-4</v>
      </c>
      <c r="BO143" s="186">
        <v>1.4323602E-5</v>
      </c>
      <c r="BP143" s="164">
        <v>1.133829E-4</v>
      </c>
      <c r="BQ143" s="186">
        <v>3.1005384999999999E-5</v>
      </c>
      <c r="BR143" s="186">
        <v>4.8256330000000003E-5</v>
      </c>
      <c r="BS143" s="164">
        <v>0</v>
      </c>
      <c r="BT143" s="164">
        <v>0</v>
      </c>
      <c r="BU143" s="164">
        <v>0</v>
      </c>
      <c r="BV143" s="186">
        <v>3.5520437999999997E-5</v>
      </c>
      <c r="BW143" s="186">
        <v>5.8458071000000003E-5</v>
      </c>
      <c r="BX143" s="164">
        <v>0</v>
      </c>
      <c r="BY143" s="164">
        <v>0</v>
      </c>
      <c r="BZ143" s="164">
        <v>0</v>
      </c>
      <c r="CA143" s="186">
        <v>1.5997942999999999E-5</v>
      </c>
      <c r="CB143" s="164">
        <v>1.2180801E-4</v>
      </c>
      <c r="CC143" s="186">
        <v>3.4894638E-5</v>
      </c>
      <c r="CD143" s="164">
        <v>0</v>
      </c>
      <c r="CE143"/>
      <c r="CF143" s="330">
        <v>0</v>
      </c>
      <c r="CG143" s="330">
        <v>4.0664313999999999</v>
      </c>
      <c r="CH143" s="330">
        <v>0</v>
      </c>
      <c r="CI143" s="330">
        <v>9.7999999999999997E-3</v>
      </c>
      <c r="CJ143" s="330">
        <v>4.464661E-3</v>
      </c>
      <c r="CK143" s="329">
        <v>1.5201135E-7</v>
      </c>
      <c r="CL143" s="329">
        <v>2.670917E-6</v>
      </c>
      <c r="CM143" s="330">
        <v>1.6146238E-3</v>
      </c>
      <c r="CN143" s="330">
        <v>50.401027999999997</v>
      </c>
      <c r="CO143" s="330">
        <v>11.964976999999999</v>
      </c>
      <c r="CP143"/>
      <c r="CQ143">
        <v>0.60996470999999997</v>
      </c>
      <c r="CR143">
        <v>0.65916911700000003</v>
      </c>
      <c r="CS143">
        <v>0.441707825</v>
      </c>
      <c r="CT143">
        <v>0.47919583299999996</v>
      </c>
      <c r="CU143">
        <v>0.16958419499999999</v>
      </c>
      <c r="CV143" s="136" t="s">
        <v>1048</v>
      </c>
      <c r="CW143" s="376" t="s">
        <v>6016</v>
      </c>
      <c r="CX143" s="32"/>
      <c r="CY143" s="32"/>
      <c r="CZ143" s="32"/>
      <c r="DA143" s="236"/>
      <c r="DB143"/>
      <c r="DC143"/>
      <c r="DD143"/>
      <c r="DE143"/>
      <c r="DF143"/>
      <c r="DG143"/>
      <c r="DH143"/>
      <c r="DI143"/>
      <c r="DJ143"/>
      <c r="DK143"/>
      <c r="DL143"/>
    </row>
    <row r="144" spans="1:116" ht="14.4" x14ac:dyDescent="0.3">
      <c r="A144" t="s">
        <v>6017</v>
      </c>
      <c r="B144" s="113" t="s">
        <v>914</v>
      </c>
      <c r="C144" s="182" t="s">
        <v>1050</v>
      </c>
      <c r="D144" s="40" t="s">
        <v>2555</v>
      </c>
      <c r="E144" s="181" t="s">
        <v>943</v>
      </c>
      <c r="F144" s="184" t="s">
        <v>6018</v>
      </c>
      <c r="G144" s="184">
        <v>0.2453273655631</v>
      </c>
      <c r="H144" s="184">
        <v>9.6467586720000009E-3</v>
      </c>
      <c r="I144" s="184">
        <v>1.4062232901099999E-2</v>
      </c>
      <c r="J144" s="328">
        <v>7.7843839900000001E-3</v>
      </c>
      <c r="K144" s="184">
        <v>0.21383399</v>
      </c>
      <c r="L144" s="184">
        <v>5.5984748000000003E-3</v>
      </c>
      <c r="M144" s="331">
        <v>7.8295320000000002E-3</v>
      </c>
      <c r="N144" s="331">
        <v>8.3456664E-3</v>
      </c>
      <c r="O144" s="331">
        <v>1.0961293E-3</v>
      </c>
      <c r="P144" s="331">
        <v>1.0959229E-4</v>
      </c>
      <c r="Q144" s="331">
        <v>9.5370682000000002E-5</v>
      </c>
      <c r="R144" s="331">
        <v>6.2945299000000002E-4</v>
      </c>
      <c r="S144" s="331">
        <v>3.4008588999999997E-4</v>
      </c>
      <c r="T144" s="331">
        <v>0</v>
      </c>
      <c r="U144" s="331">
        <v>7.4442980999999998E-3</v>
      </c>
      <c r="V144" s="331">
        <v>4.7731111000000001E-6</v>
      </c>
      <c r="W144" s="331">
        <v>0</v>
      </c>
      <c r="X144" s="331">
        <v>0</v>
      </c>
      <c r="Y144"/>
      <c r="Z144" s="288">
        <v>1.4255599333333333</v>
      </c>
      <c r="AA144"/>
      <c r="AB144" s="164">
        <v>50.781171999999998</v>
      </c>
      <c r="AC144" s="164">
        <v>20.173410000000001</v>
      </c>
      <c r="AD144" s="164">
        <v>0.92169173000000004</v>
      </c>
      <c r="AE144" s="164">
        <v>0</v>
      </c>
      <c r="AF144" s="164">
        <v>29.162091</v>
      </c>
      <c r="AG144" s="164">
        <v>0.33421269999999997</v>
      </c>
      <c r="AH144" s="164">
        <v>0.18976692000000001</v>
      </c>
      <c r="AI144"/>
      <c r="AJ144" s="185">
        <v>2.6521772999999998E-2</v>
      </c>
      <c r="AK144" s="185">
        <v>2.4054875999999999E-2</v>
      </c>
      <c r="AL144" s="185">
        <v>1.1251804000000001E-3</v>
      </c>
      <c r="AM144" s="185">
        <v>1.3417157000000001E-3</v>
      </c>
      <c r="AN144" s="176">
        <v>1.4421389E-6</v>
      </c>
      <c r="AO144" s="176">
        <v>4.1611701999999997E-9</v>
      </c>
      <c r="AP144" s="176">
        <v>0.18791536</v>
      </c>
      <c r="AQ144" s="192">
        <v>1.3229196E-6</v>
      </c>
      <c r="AR144" s="192">
        <v>3.9915677999999998E-9</v>
      </c>
      <c r="AS144" s="192">
        <v>1.0905534E-13</v>
      </c>
      <c r="AT144" s="192">
        <v>0</v>
      </c>
      <c r="AU144" s="192">
        <v>0</v>
      </c>
      <c r="AV144" s="192">
        <v>2.2364204E-10</v>
      </c>
      <c r="AW144" s="192">
        <v>1.1886728999999999E-7</v>
      </c>
      <c r="AX144" s="192">
        <v>5.1001295000000003E-11</v>
      </c>
      <c r="AY144" s="192">
        <v>1.1843303E-10</v>
      </c>
      <c r="AZ144" s="192">
        <v>0</v>
      </c>
      <c r="BA144" s="192">
        <v>0</v>
      </c>
      <c r="BB144" s="192">
        <v>5.4356213000000002E-14</v>
      </c>
      <c r="BC144" s="192">
        <v>3.7888735999999997E-15</v>
      </c>
      <c r="BD144" s="192">
        <v>8.3510584000000003E-16</v>
      </c>
      <c r="BE144" s="192">
        <v>1.5113095E-11</v>
      </c>
      <c r="BF144" s="192">
        <v>1.1319714E-10</v>
      </c>
      <c r="BG144" s="192">
        <v>0</v>
      </c>
      <c r="BH144" s="192">
        <v>3.1783035E-5</v>
      </c>
      <c r="BI144" s="193">
        <v>0.18788357999999999</v>
      </c>
      <c r="BJ144" s="193">
        <v>0</v>
      </c>
      <c r="BK144" s="193">
        <v>0</v>
      </c>
      <c r="BL144" s="193">
        <v>0</v>
      </c>
      <c r="BM144"/>
      <c r="BN144" s="186">
        <v>7.0007218000000005E-5</v>
      </c>
      <c r="BO144" s="186">
        <v>8.1651313000000002E-7</v>
      </c>
      <c r="BP144" s="186">
        <v>3.9748393999999997E-5</v>
      </c>
      <c r="BQ144" s="186">
        <v>7.7728335999999994E-8</v>
      </c>
      <c r="BR144" s="186">
        <v>1.6537135E-6</v>
      </c>
      <c r="BS144" s="186">
        <v>0</v>
      </c>
      <c r="BT144" s="186">
        <v>0</v>
      </c>
      <c r="BU144" s="186">
        <v>0</v>
      </c>
      <c r="BV144" s="186">
        <v>1.5236741000000001E-7</v>
      </c>
      <c r="BW144" s="186">
        <v>9.6854961999999997E-8</v>
      </c>
      <c r="BX144" s="186">
        <v>0</v>
      </c>
      <c r="BY144" s="186">
        <v>0</v>
      </c>
      <c r="BZ144" s="186">
        <v>0</v>
      </c>
      <c r="CA144" s="186">
        <v>1.6483219E-6</v>
      </c>
      <c r="CB144" s="186">
        <v>2.5813324000000001E-5</v>
      </c>
      <c r="CC144" s="186">
        <v>1.4826900000000001E-13</v>
      </c>
      <c r="CD144" s="164">
        <v>0</v>
      </c>
      <c r="CE144"/>
      <c r="CF144" s="329">
        <v>0</v>
      </c>
      <c r="CG144" s="330">
        <v>1.4255599000000001</v>
      </c>
      <c r="CH144" s="330">
        <v>0</v>
      </c>
      <c r="CI144" s="330">
        <v>5.5864638999999995E-4</v>
      </c>
      <c r="CJ144" s="329">
        <v>5.3206692999999995E-4</v>
      </c>
      <c r="CK144" s="329">
        <v>2.5964716999999999E-11</v>
      </c>
      <c r="CL144" s="329">
        <v>3.0274393999999999E-9</v>
      </c>
      <c r="CM144" s="329">
        <v>6.1474390000000001E-5</v>
      </c>
      <c r="CN144" s="330">
        <v>3.1808403E-3</v>
      </c>
      <c r="CO144" s="330">
        <v>2.5888808999999999</v>
      </c>
      <c r="CP144"/>
      <c r="CQ144">
        <v>0.21383399</v>
      </c>
      <c r="CR144">
        <v>2.3704218462E-2</v>
      </c>
      <c r="CS144">
        <v>1.4057459789999999E-2</v>
      </c>
      <c r="CT144">
        <v>1.4062232901099999E-2</v>
      </c>
      <c r="CU144">
        <v>7.7843839900000001E-3</v>
      </c>
      <c r="CV144" s="136" t="s">
        <v>1051</v>
      </c>
      <c r="CW144" s="376" t="s">
        <v>6019</v>
      </c>
      <c r="CX144" s="32"/>
      <c r="CY144" s="32"/>
      <c r="CZ144" s="32"/>
      <c r="DA144" s="236"/>
      <c r="DB144"/>
      <c r="DC144"/>
      <c r="DD144"/>
      <c r="DE144"/>
      <c r="DF144"/>
      <c r="DG144"/>
      <c r="DH144"/>
      <c r="DI144"/>
      <c r="DJ144"/>
      <c r="DK144"/>
      <c r="DL144"/>
    </row>
    <row r="145" spans="1:116" ht="14.4" x14ac:dyDescent="0.3">
      <c r="A145" t="s">
        <v>6020</v>
      </c>
      <c r="B145" s="113" t="s">
        <v>914</v>
      </c>
      <c r="C145" s="182" t="s">
        <v>1052</v>
      </c>
      <c r="D145" s="40" t="s">
        <v>2555</v>
      </c>
      <c r="E145" s="181" t="s">
        <v>943</v>
      </c>
      <c r="F145" s="184" t="s">
        <v>6021</v>
      </c>
      <c r="G145" s="184">
        <v>0.19153770340730999</v>
      </c>
      <c r="H145" s="184">
        <v>6.4506466809000004E-3</v>
      </c>
      <c r="I145" s="184">
        <v>2.268594334241E-2</v>
      </c>
      <c r="J145" s="328">
        <v>1.2013338399999999E-4</v>
      </c>
      <c r="K145" s="184">
        <v>0.16228097999999999</v>
      </c>
      <c r="L145" s="331">
        <v>2.1129058999999999E-2</v>
      </c>
      <c r="M145" s="331">
        <v>1.5146012E-3</v>
      </c>
      <c r="N145" s="331">
        <v>5.7899264000000001E-3</v>
      </c>
      <c r="O145" s="331">
        <v>6.4698342000000001E-4</v>
      </c>
      <c r="P145" s="331">
        <v>7.3061528000000003E-6</v>
      </c>
      <c r="Q145" s="331">
        <v>6.4307081000000003E-6</v>
      </c>
      <c r="R145" s="331">
        <v>4.1964934999999998E-5</v>
      </c>
      <c r="S145" s="331">
        <v>1.5044764E-5</v>
      </c>
      <c r="T145" s="331">
        <v>0</v>
      </c>
      <c r="U145" s="331">
        <v>1.0508862E-4</v>
      </c>
      <c r="V145" s="331">
        <v>3.1820741000000002E-7</v>
      </c>
      <c r="W145" s="331">
        <v>0</v>
      </c>
      <c r="X145" s="184">
        <v>0</v>
      </c>
      <c r="Y145"/>
      <c r="Z145" s="288">
        <v>1.0818732</v>
      </c>
      <c r="AA145"/>
      <c r="AB145" s="164">
        <v>22.001463999999999</v>
      </c>
      <c r="AC145" s="164">
        <v>21.414047</v>
      </c>
      <c r="AD145" s="164">
        <v>1.3054487E-2</v>
      </c>
      <c r="AE145" s="164">
        <v>0</v>
      </c>
      <c r="AF145" s="164">
        <v>0.56864199999999998</v>
      </c>
      <c r="AG145" s="164">
        <v>3.1978660000000002E-3</v>
      </c>
      <c r="AH145" s="164">
        <v>2.5231989999999998E-3</v>
      </c>
      <c r="AI145"/>
      <c r="AJ145" s="185">
        <v>2.5646338000000001E-2</v>
      </c>
      <c r="AK145" s="185">
        <v>2.3166116E-2</v>
      </c>
      <c r="AL145" s="185">
        <v>9.5125036999999999E-4</v>
      </c>
      <c r="AM145" s="185">
        <v>1.5289718999999999E-3</v>
      </c>
      <c r="AN145" s="176">
        <v>1.3888559000000001E-6</v>
      </c>
      <c r="AO145" s="176">
        <v>3.5179378000000001E-9</v>
      </c>
      <c r="AP145" s="176">
        <v>0.21414173</v>
      </c>
      <c r="AQ145" s="192">
        <v>1.0039783000000001E-6</v>
      </c>
      <c r="AR145" s="192">
        <v>3.0292449000000001E-9</v>
      </c>
      <c r="AS145" s="192">
        <v>8.2763298999999998E-14</v>
      </c>
      <c r="AT145" s="192">
        <v>0</v>
      </c>
      <c r="AU145" s="192">
        <v>0</v>
      </c>
      <c r="AV145" s="192">
        <v>1.8223011E-10</v>
      </c>
      <c r="AW145" s="192">
        <v>3.8468677000000002E-7</v>
      </c>
      <c r="AX145" s="192">
        <v>4.1631088999999998E-11</v>
      </c>
      <c r="AY145" s="192">
        <v>4.4697505000000002E-10</v>
      </c>
      <c r="AZ145" s="192">
        <v>0</v>
      </c>
      <c r="BA145" s="192">
        <v>0</v>
      </c>
      <c r="BB145" s="192">
        <v>3.6237475000000002E-15</v>
      </c>
      <c r="BC145" s="192">
        <v>2.5259156999999999E-16</v>
      </c>
      <c r="BD145" s="192">
        <v>5.5673723000000006E-17</v>
      </c>
      <c r="BE145" s="192">
        <v>1.0075395999999999E-12</v>
      </c>
      <c r="BF145" s="192">
        <v>7.5464760000000005E-12</v>
      </c>
      <c r="BG145" s="192">
        <v>0</v>
      </c>
      <c r="BH145" s="192">
        <v>1.2622302E-6</v>
      </c>
      <c r="BI145" s="193">
        <v>0.21414047</v>
      </c>
      <c r="BJ145" s="193">
        <v>0</v>
      </c>
      <c r="BK145" s="193">
        <v>0</v>
      </c>
      <c r="BL145" s="193">
        <v>0</v>
      </c>
      <c r="BM145"/>
      <c r="BN145" s="186">
        <v>6.3584862000000004E-5</v>
      </c>
      <c r="BO145" s="186">
        <v>3.0815810999999999E-6</v>
      </c>
      <c r="BP145" s="186">
        <v>3.0165495000000001E-5</v>
      </c>
      <c r="BQ145" s="186">
        <v>5.1505830000000003E-9</v>
      </c>
      <c r="BR145" s="186">
        <v>3.1221050000000001E-6</v>
      </c>
      <c r="BS145" s="186">
        <v>0</v>
      </c>
      <c r="BT145" s="186">
        <v>0</v>
      </c>
      <c r="BU145" s="186">
        <v>0</v>
      </c>
      <c r="BV145" s="186">
        <v>1.0157827E-8</v>
      </c>
      <c r="BW145" s="186">
        <v>6.4090777999999997E-9</v>
      </c>
      <c r="BX145" s="186">
        <v>0</v>
      </c>
      <c r="BY145" s="186">
        <v>0</v>
      </c>
      <c r="BZ145" s="186">
        <v>0</v>
      </c>
      <c r="CA145" s="186">
        <v>1.306811E-6</v>
      </c>
      <c r="CB145" s="186">
        <v>2.5887152E-5</v>
      </c>
      <c r="CC145" s="186">
        <v>2.1181993999999999E-16</v>
      </c>
      <c r="CD145" s="164">
        <v>0</v>
      </c>
      <c r="CE145"/>
      <c r="CF145" s="329">
        <v>0</v>
      </c>
      <c r="CG145" s="330">
        <v>1.0818732</v>
      </c>
      <c r="CH145" s="330">
        <v>4.6090534000000002E-3</v>
      </c>
      <c r="CI145" s="330">
        <v>2.1083729000000002E-3</v>
      </c>
      <c r="CJ145" s="329">
        <v>1.0292687E-4</v>
      </c>
      <c r="CK145" s="329">
        <v>1.7309811E-12</v>
      </c>
      <c r="CL145" s="329">
        <v>2.0182929000000001E-10</v>
      </c>
      <c r="CM145" s="330">
        <v>1.3037583999999999E-4</v>
      </c>
      <c r="CN145" s="330">
        <v>2.1205601999999999E-4</v>
      </c>
      <c r="CO145" s="330">
        <v>2.9106155999999999</v>
      </c>
      <c r="CP145"/>
      <c r="CQ145">
        <v>0.16228097999999999</v>
      </c>
      <c r="CR145">
        <v>2.9136271815899999E-2</v>
      </c>
      <c r="CS145">
        <v>2.2685625134999998E-2</v>
      </c>
      <c r="CT145">
        <v>2.268594334241E-2</v>
      </c>
      <c r="CU145">
        <v>1.2013338399999999E-4</v>
      </c>
      <c r="CV145" s="136" t="s">
        <v>1051</v>
      </c>
      <c r="CW145" s="376" t="s">
        <v>6019</v>
      </c>
      <c r="CX145" s="32"/>
      <c r="CY145" s="32"/>
      <c r="CZ145" s="32"/>
      <c r="DA145" s="236"/>
      <c r="DB145"/>
      <c r="DC145"/>
      <c r="DD145"/>
      <c r="DE145"/>
      <c r="DF145"/>
      <c r="DG145"/>
      <c r="DH145"/>
      <c r="DI145"/>
      <c r="DJ145"/>
      <c r="DK145"/>
      <c r="DL145"/>
    </row>
    <row r="146" spans="1:116" ht="14.4" x14ac:dyDescent="0.3">
      <c r="A146" t="s">
        <v>1791</v>
      </c>
      <c r="B146" s="113" t="s">
        <v>914</v>
      </c>
      <c r="C146" s="182" t="s">
        <v>1053</v>
      </c>
      <c r="D146" s="40" t="s">
        <v>2555</v>
      </c>
      <c r="E146" s="181" t="s">
        <v>943</v>
      </c>
      <c r="F146" s="184" t="s">
        <v>3841</v>
      </c>
      <c r="G146" s="184">
        <v>0.38431041317385028</v>
      </c>
      <c r="H146" s="184">
        <v>2.4602403085128E-2</v>
      </c>
      <c r="I146" s="184">
        <v>2.5208010088722248E-2</v>
      </c>
      <c r="J146" s="328">
        <v>0</v>
      </c>
      <c r="K146" s="184">
        <v>0.33450000000000002</v>
      </c>
      <c r="L146" s="184">
        <v>2.5163985999999999E-2</v>
      </c>
      <c r="M146" s="331">
        <v>4.4023790000000003E-5</v>
      </c>
      <c r="N146" s="331">
        <v>2.46024E-2</v>
      </c>
      <c r="O146" s="331">
        <v>0</v>
      </c>
      <c r="P146" s="331">
        <v>0</v>
      </c>
      <c r="Q146" s="331">
        <v>3.0851279999999999E-9</v>
      </c>
      <c r="R146" s="331">
        <v>2.9872225000000002E-10</v>
      </c>
      <c r="S146" s="331">
        <v>0</v>
      </c>
      <c r="T146" s="331">
        <v>0</v>
      </c>
      <c r="U146" s="331">
        <v>0</v>
      </c>
      <c r="V146" s="184">
        <v>0</v>
      </c>
      <c r="W146" s="184">
        <v>0</v>
      </c>
      <c r="X146" s="331">
        <v>0</v>
      </c>
      <c r="Y146"/>
      <c r="Z146" s="288">
        <v>2.2300000000000004</v>
      </c>
      <c r="AA146"/>
      <c r="AB146" s="164">
        <v>44.731999999999999</v>
      </c>
      <c r="AC146" s="164">
        <v>44.731999999999999</v>
      </c>
      <c r="AD146" s="164">
        <v>0</v>
      </c>
      <c r="AE146" s="164">
        <v>0</v>
      </c>
      <c r="AF146" s="164">
        <v>0</v>
      </c>
      <c r="AG146" s="164">
        <v>0</v>
      </c>
      <c r="AH146" s="164">
        <v>0</v>
      </c>
      <c r="AI146"/>
      <c r="AJ146" s="185">
        <v>4.7218934999999997E-2</v>
      </c>
      <c r="AK146" s="185">
        <v>4.2152048999999997E-2</v>
      </c>
      <c r="AL146" s="185">
        <v>1.8730203999999999E-3</v>
      </c>
      <c r="AM146" s="185">
        <v>3.1938648000000001E-3</v>
      </c>
      <c r="AN146" s="176">
        <v>2.5271013E-6</v>
      </c>
      <c r="AO146" s="176">
        <v>6.9268506000000001E-9</v>
      </c>
      <c r="AP146" s="176">
        <v>0.44732</v>
      </c>
      <c r="AQ146" s="192">
        <v>2.0694399999999999E-6</v>
      </c>
      <c r="AR146" s="192">
        <v>6.2440000000000004E-9</v>
      </c>
      <c r="AS146" s="192">
        <v>1.7059499999999999E-13</v>
      </c>
      <c r="AT146" s="193">
        <v>0</v>
      </c>
      <c r="AU146" s="193">
        <v>0</v>
      </c>
      <c r="AV146" s="192">
        <v>6.5928000000000002E-10</v>
      </c>
      <c r="AW146" s="192">
        <v>4.5700199999999998E-7</v>
      </c>
      <c r="AX146" s="192">
        <v>1.5034800000000001E-10</v>
      </c>
      <c r="AY146" s="192">
        <v>5.3233199999999998E-10</v>
      </c>
      <c r="AZ146" s="193">
        <v>0</v>
      </c>
      <c r="BA146" s="193">
        <v>0</v>
      </c>
      <c r="BB146" s="193">
        <v>0</v>
      </c>
      <c r="BC146" s="193">
        <v>0</v>
      </c>
      <c r="BD146" s="193">
        <v>0</v>
      </c>
      <c r="BE146" s="193">
        <v>0</v>
      </c>
      <c r="BF146" s="193">
        <v>0</v>
      </c>
      <c r="BG146" s="193">
        <v>0</v>
      </c>
      <c r="BH146" s="193">
        <v>0</v>
      </c>
      <c r="BI146" s="193">
        <v>0.44732</v>
      </c>
      <c r="BJ146" s="193">
        <v>0</v>
      </c>
      <c r="BK146" s="193">
        <v>0</v>
      </c>
      <c r="BL146" s="193">
        <v>0</v>
      </c>
      <c r="BM146"/>
      <c r="BN146" s="164">
        <v>1.2787255000000001E-4</v>
      </c>
      <c r="BO146" s="186">
        <v>3.6700577000000001E-6</v>
      </c>
      <c r="BP146" s="186">
        <v>6.2178316999999994E-5</v>
      </c>
      <c r="BQ146" s="186">
        <v>1.1712922E-8</v>
      </c>
      <c r="BR146" s="186">
        <v>3.0231527000000001E-6</v>
      </c>
      <c r="BS146" s="164">
        <v>0</v>
      </c>
      <c r="BT146" s="164">
        <v>0</v>
      </c>
      <c r="BU146" s="164">
        <v>0</v>
      </c>
      <c r="BV146" s="164">
        <v>0</v>
      </c>
      <c r="BW146" s="186">
        <v>3.5732400999999997E-8</v>
      </c>
      <c r="BX146" s="164">
        <v>0</v>
      </c>
      <c r="BY146" s="164">
        <v>0</v>
      </c>
      <c r="BZ146" s="164">
        <v>0</v>
      </c>
      <c r="CA146" s="186">
        <v>4.9411173999999996E-6</v>
      </c>
      <c r="CB146" s="186">
        <v>5.4012460000000002E-5</v>
      </c>
      <c r="CC146" s="164">
        <v>0</v>
      </c>
      <c r="CD146" s="164">
        <v>0</v>
      </c>
      <c r="CE146"/>
      <c r="CF146" s="330">
        <v>0</v>
      </c>
      <c r="CG146" s="330">
        <v>2.23</v>
      </c>
      <c r="CH146" s="330">
        <v>0</v>
      </c>
      <c r="CI146" s="330">
        <v>2.5110000000000002E-3</v>
      </c>
      <c r="CJ146" s="329">
        <v>3.0240000000000002E-6</v>
      </c>
      <c r="CK146" s="330">
        <v>0</v>
      </c>
      <c r="CL146" s="330">
        <v>0</v>
      </c>
      <c r="CM146" s="330">
        <v>1.5344997E-4</v>
      </c>
      <c r="CN146" s="330">
        <v>0</v>
      </c>
      <c r="CO146" s="330">
        <v>6.0768000000000004</v>
      </c>
      <c r="CP146"/>
      <c r="CQ146">
        <v>0.33450000000000002</v>
      </c>
      <c r="CR146">
        <v>4.9810413173850245E-2</v>
      </c>
      <c r="CS146">
        <v>2.5208010088722248E-2</v>
      </c>
      <c r="CT146">
        <v>2.5208010088722248E-2</v>
      </c>
      <c r="CU146">
        <v>0</v>
      </c>
      <c r="CV146" s="136" t="s">
        <v>1040</v>
      </c>
      <c r="CW146" s="376" t="s">
        <v>6022</v>
      </c>
      <c r="CX146" s="32"/>
      <c r="CY146" s="32"/>
      <c r="CZ146" s="32"/>
      <c r="DA146" s="236"/>
      <c r="DB146"/>
      <c r="DC146"/>
      <c r="DD146"/>
      <c r="DE146"/>
      <c r="DF146"/>
      <c r="DG146"/>
      <c r="DH146"/>
      <c r="DI146"/>
      <c r="DJ146"/>
      <c r="DK146"/>
      <c r="DL146"/>
    </row>
    <row r="147" spans="1:116" ht="14.4" x14ac:dyDescent="0.3">
      <c r="A147" t="s">
        <v>6023</v>
      </c>
      <c r="B147" s="113" t="s">
        <v>914</v>
      </c>
      <c r="C147" s="182" t="s">
        <v>1054</v>
      </c>
      <c r="D147" s="40" t="s">
        <v>2555</v>
      </c>
      <c r="E147" s="181" t="s">
        <v>943</v>
      </c>
      <c r="F147" s="184" t="s">
        <v>6024</v>
      </c>
      <c r="G147" s="184">
        <v>0.28341997839988081</v>
      </c>
      <c r="H147" s="184">
        <v>5.3331587967460001E-3</v>
      </c>
      <c r="I147" s="184">
        <v>4.108681960313483E-2</v>
      </c>
      <c r="J147" s="328">
        <v>0</v>
      </c>
      <c r="K147" s="184">
        <v>0.23699999999999999</v>
      </c>
      <c r="L147" s="184">
        <v>3.5275679999999997E-2</v>
      </c>
      <c r="M147" s="331">
        <v>5.8111387000000002E-3</v>
      </c>
      <c r="N147" s="331">
        <v>3.413124E-3</v>
      </c>
      <c r="O147" s="331">
        <v>1.9199880000000001E-3</v>
      </c>
      <c r="P147" s="331">
        <v>0</v>
      </c>
      <c r="Q147" s="331">
        <v>4.6796745999999997E-8</v>
      </c>
      <c r="R147" s="331">
        <v>9.0313482999999997E-10</v>
      </c>
      <c r="S147" s="331">
        <v>0</v>
      </c>
      <c r="T147" s="331">
        <v>0</v>
      </c>
      <c r="U147" s="331">
        <v>0</v>
      </c>
      <c r="V147" s="331">
        <v>0</v>
      </c>
      <c r="W147" s="331">
        <v>0</v>
      </c>
      <c r="X147" s="184">
        <v>0</v>
      </c>
      <c r="Y147"/>
      <c r="Z147" s="288">
        <v>1.58</v>
      </c>
      <c r="AA147"/>
      <c r="AB147" s="164">
        <v>51.021999999999998</v>
      </c>
      <c r="AC147" s="164">
        <v>50.667999999999999</v>
      </c>
      <c r="AD147" s="164">
        <v>0</v>
      </c>
      <c r="AE147" s="164">
        <v>0</v>
      </c>
      <c r="AF147" s="164">
        <v>0.35399999999999998</v>
      </c>
      <c r="AG147" s="164">
        <v>0</v>
      </c>
      <c r="AH147" s="164">
        <v>0</v>
      </c>
      <c r="AI147"/>
      <c r="AJ147" s="185">
        <v>4.0167064000000002E-2</v>
      </c>
      <c r="AK147" s="185">
        <v>3.5144574999999997E-2</v>
      </c>
      <c r="AL147" s="185">
        <v>1.4047936999999999E-3</v>
      </c>
      <c r="AM147" s="185">
        <v>3.6176951999999998E-3</v>
      </c>
      <c r="AN147" s="176">
        <v>2.1069888999999999E-6</v>
      </c>
      <c r="AO147" s="176">
        <v>5.1952429E-9</v>
      </c>
      <c r="AP147" s="176">
        <v>0.50668000000000002</v>
      </c>
      <c r="AQ147" s="192">
        <v>1.4662400000000001E-6</v>
      </c>
      <c r="AR147" s="192">
        <v>4.4239999999999996E-9</v>
      </c>
      <c r="AS147" s="192">
        <v>1.2086999999999999E-13</v>
      </c>
      <c r="AT147" s="193">
        <v>0</v>
      </c>
      <c r="AU147" s="193">
        <v>0</v>
      </c>
      <c r="AV147" s="192">
        <v>1.0889999999999999E-10</v>
      </c>
      <c r="AW147" s="192">
        <v>6.4064E-7</v>
      </c>
      <c r="AX147" s="192">
        <v>2.4882E-11</v>
      </c>
      <c r="AY147" s="192">
        <v>7.4624E-10</v>
      </c>
      <c r="AZ147" s="193">
        <v>0</v>
      </c>
      <c r="BA147" s="193">
        <v>0</v>
      </c>
      <c r="BB147" s="193">
        <v>0</v>
      </c>
      <c r="BC147" s="193">
        <v>0</v>
      </c>
      <c r="BD147" s="193">
        <v>0</v>
      </c>
      <c r="BE147" s="193">
        <v>0</v>
      </c>
      <c r="BF147" s="193">
        <v>0</v>
      </c>
      <c r="BG147" s="193">
        <v>0</v>
      </c>
      <c r="BH147" s="193">
        <v>0</v>
      </c>
      <c r="BI147" s="193">
        <v>0.50668000000000002</v>
      </c>
      <c r="BJ147" s="193">
        <v>0</v>
      </c>
      <c r="BK147" s="193">
        <v>0</v>
      </c>
      <c r="BL147" s="193">
        <v>0</v>
      </c>
      <c r="BM147"/>
      <c r="BN147" s="164">
        <v>1.1733739000000001E-4</v>
      </c>
      <c r="BO147" s="186">
        <v>5.1448040000000004E-6</v>
      </c>
      <c r="BP147" s="186">
        <v>4.4054592000000001E-5</v>
      </c>
      <c r="BQ147" s="186">
        <v>1.0579031E-13</v>
      </c>
      <c r="BR147" s="186">
        <v>5.9715729000000001E-6</v>
      </c>
      <c r="BS147" s="164">
        <v>0</v>
      </c>
      <c r="BT147" s="164">
        <v>0</v>
      </c>
      <c r="BU147" s="164">
        <v>0</v>
      </c>
      <c r="BV147" s="164">
        <v>0</v>
      </c>
      <c r="BW147" s="186">
        <v>3.0965678999999998E-11</v>
      </c>
      <c r="BX147" s="164">
        <v>0</v>
      </c>
      <c r="BY147" s="164">
        <v>0</v>
      </c>
      <c r="BZ147" s="164">
        <v>0</v>
      </c>
      <c r="CA147" s="186">
        <v>9.8640266999999994E-7</v>
      </c>
      <c r="CB147" s="186">
        <v>6.1179991000000002E-5</v>
      </c>
      <c r="CC147" s="164">
        <v>0</v>
      </c>
      <c r="CD147" s="164">
        <v>0</v>
      </c>
      <c r="CE147"/>
      <c r="CF147" s="330">
        <v>0</v>
      </c>
      <c r="CG147" s="330">
        <v>1.58</v>
      </c>
      <c r="CH147" s="330">
        <v>2.9683599000000001E-3</v>
      </c>
      <c r="CI147" s="330">
        <v>3.5200000000000001E-3</v>
      </c>
      <c r="CJ147" s="330">
        <v>3.9490416000000002E-4</v>
      </c>
      <c r="CK147" s="330">
        <v>0</v>
      </c>
      <c r="CL147" s="330">
        <v>0</v>
      </c>
      <c r="CM147" s="330">
        <v>2.1511107E-4</v>
      </c>
      <c r="CN147" s="330">
        <v>0</v>
      </c>
      <c r="CO147" s="330">
        <v>6.8832000000000004</v>
      </c>
      <c r="CP147"/>
      <c r="CQ147">
        <v>0.23699999999999999</v>
      </c>
      <c r="CR147">
        <v>4.641997839988083E-2</v>
      </c>
      <c r="CS147">
        <v>4.108681960313483E-2</v>
      </c>
      <c r="CT147">
        <v>4.108681960313483E-2</v>
      </c>
      <c r="CU147">
        <v>0</v>
      </c>
      <c r="CV147" s="136" t="s">
        <v>1055</v>
      </c>
      <c r="CW147" s="376" t="s">
        <v>6025</v>
      </c>
      <c r="CX147" s="32"/>
      <c r="CY147" s="32"/>
      <c r="CZ147" s="32"/>
      <c r="DA147" s="236"/>
      <c r="DB147"/>
      <c r="DC147"/>
      <c r="DD147"/>
      <c r="DE147"/>
      <c r="DF147"/>
      <c r="DG147"/>
      <c r="DH147"/>
      <c r="DI147"/>
      <c r="DJ147"/>
      <c r="DK147"/>
      <c r="DL147"/>
    </row>
    <row r="148" spans="1:116" ht="14.4" x14ac:dyDescent="0.3">
      <c r="A148" t="s">
        <v>1792</v>
      </c>
      <c r="B148" s="113" t="s">
        <v>914</v>
      </c>
      <c r="C148" s="182" t="s">
        <v>1056</v>
      </c>
      <c r="D148" s="40" t="s">
        <v>2555</v>
      </c>
      <c r="E148" s="181" t="s">
        <v>943</v>
      </c>
      <c r="F148" s="184" t="s">
        <v>3842</v>
      </c>
      <c r="G148" s="184">
        <v>0.23132498073522101</v>
      </c>
      <c r="H148" s="184">
        <v>1.7496104021571E-2</v>
      </c>
      <c r="I148" s="184">
        <v>3.7574210241699997E-2</v>
      </c>
      <c r="J148" s="328">
        <v>9.7766471949999994E-5</v>
      </c>
      <c r="K148" s="184">
        <v>0.17615690000000001</v>
      </c>
      <c r="L148" s="184">
        <v>3.5571620999999998E-2</v>
      </c>
      <c r="M148" s="184">
        <v>2.0003488000000002E-3</v>
      </c>
      <c r="N148" s="331">
        <v>3.7714390000000001E-3</v>
      </c>
      <c r="O148" s="331">
        <v>1.3724134000000001E-2</v>
      </c>
      <c r="P148" s="331">
        <v>3.1228670999999999E-8</v>
      </c>
      <c r="Q148" s="331">
        <v>4.9979290000000004E-7</v>
      </c>
      <c r="R148" s="331">
        <v>2.2404416999999998E-6</v>
      </c>
      <c r="S148" s="331">
        <v>9.7289999999999999E-5</v>
      </c>
      <c r="T148" s="331">
        <v>0</v>
      </c>
      <c r="U148" s="331">
        <v>4.7647195000000001E-7</v>
      </c>
      <c r="V148" s="331">
        <v>0</v>
      </c>
      <c r="W148" s="331">
        <v>0</v>
      </c>
      <c r="X148" s="331">
        <v>0</v>
      </c>
      <c r="Y148"/>
      <c r="Z148" s="288">
        <v>1.1743793333333334</v>
      </c>
      <c r="AA148"/>
      <c r="AB148" s="164">
        <v>13.365076</v>
      </c>
      <c r="AC148" s="164">
        <v>9.7822782999999998</v>
      </c>
      <c r="AD148" s="164">
        <v>5.9189062000000002E-5</v>
      </c>
      <c r="AE148" s="164">
        <v>0</v>
      </c>
      <c r="AF148" s="164">
        <v>0.27499899999999999</v>
      </c>
      <c r="AG148" s="186">
        <v>1.5958646E-4</v>
      </c>
      <c r="AH148" s="164">
        <v>3.3075801999999999</v>
      </c>
      <c r="AI148"/>
      <c r="AJ148" s="185">
        <v>3.0779399999999998E-2</v>
      </c>
      <c r="AK148" s="185">
        <v>2.8980102000000001E-2</v>
      </c>
      <c r="AL148" s="185">
        <v>1.1008344999999999E-3</v>
      </c>
      <c r="AM148" s="185">
        <v>6.9846375000000001E-4</v>
      </c>
      <c r="AN148" s="176">
        <v>1.7374162E-6</v>
      </c>
      <c r="AO148" s="176">
        <v>4.0711337000000001E-9</v>
      </c>
      <c r="AP148" s="176">
        <v>9.7824054999999993E-2</v>
      </c>
      <c r="AQ148" s="192">
        <v>1.0898260999999999E-6</v>
      </c>
      <c r="AR148" s="192">
        <v>3.2882685999999998E-9</v>
      </c>
      <c r="AS148" s="192">
        <v>8.9840194000000002E-14</v>
      </c>
      <c r="AT148" s="192">
        <v>4.24617E-13</v>
      </c>
      <c r="AU148" s="192">
        <v>0</v>
      </c>
      <c r="AV148" s="192">
        <v>1.3272872999999999E-10</v>
      </c>
      <c r="AW148" s="192">
        <v>6.4743239000000001E-7</v>
      </c>
      <c r="AX148" s="192">
        <v>2.8720949000000001E-11</v>
      </c>
      <c r="AY148" s="192">
        <v>7.5404822000000003E-10</v>
      </c>
      <c r="AZ148" s="192">
        <v>5.5965293000000004E-15</v>
      </c>
      <c r="BA148" s="192">
        <v>2.7626066999999998E-18</v>
      </c>
      <c r="BB148" s="192">
        <v>3.5093263999999998E-16</v>
      </c>
      <c r="BC148" s="192">
        <v>1.1826288E-16</v>
      </c>
      <c r="BD148" s="192">
        <v>2.4411513000000001E-17</v>
      </c>
      <c r="BE148" s="192">
        <v>2.9152069999999999E-12</v>
      </c>
      <c r="BF148" s="192">
        <v>2.1569181999999999E-11</v>
      </c>
      <c r="BG148" s="192">
        <v>0</v>
      </c>
      <c r="BH148" s="192">
        <v>5.3129999999999998E-6</v>
      </c>
      <c r="BI148" s="193">
        <v>9.7818742E-2</v>
      </c>
      <c r="BJ148" s="192">
        <v>0</v>
      </c>
      <c r="BK148" s="192">
        <v>0</v>
      </c>
      <c r="BL148" s="192">
        <v>0</v>
      </c>
      <c r="BM148"/>
      <c r="BN148" s="186">
        <v>9.1195305999999994E-5</v>
      </c>
      <c r="BO148" s="186">
        <v>5.2047135999999997E-6</v>
      </c>
      <c r="BP148" s="186">
        <v>3.2744813000000001E-5</v>
      </c>
      <c r="BQ148" s="186">
        <v>4.5188934999999998E-10</v>
      </c>
      <c r="BR148" s="186">
        <v>1.6670359999999999E-5</v>
      </c>
      <c r="BS148" s="186">
        <v>1.1958452E-8</v>
      </c>
      <c r="BT148" s="186">
        <v>2.4798486000000002E-12</v>
      </c>
      <c r="BU148" s="186">
        <v>1.8137771E-8</v>
      </c>
      <c r="BV148" s="186">
        <v>4.1906677000000002E-11</v>
      </c>
      <c r="BW148" s="186">
        <v>9.0863997999999999E-10</v>
      </c>
      <c r="BX148" s="186">
        <v>0</v>
      </c>
      <c r="BY148" s="186">
        <v>0</v>
      </c>
      <c r="BZ148" s="186">
        <v>0</v>
      </c>
      <c r="CA148" s="186">
        <v>1.0576983E-6</v>
      </c>
      <c r="CB148" s="186">
        <v>1.1811844E-5</v>
      </c>
      <c r="CC148" s="186">
        <v>2.3674376999999999E-5</v>
      </c>
      <c r="CD148" s="186">
        <v>0</v>
      </c>
      <c r="CE148"/>
      <c r="CF148" s="329">
        <v>0</v>
      </c>
      <c r="CG148" s="330">
        <v>1.1743790000000001</v>
      </c>
      <c r="CH148" s="330">
        <v>3.3245972E-3</v>
      </c>
      <c r="CI148" s="330">
        <v>3.5650500000000002E-3</v>
      </c>
      <c r="CJ148" s="330">
        <v>1.268555E-4</v>
      </c>
      <c r="CK148" s="329">
        <v>2.9761314E-13</v>
      </c>
      <c r="CL148" s="329">
        <v>1.7531710999999999E-11</v>
      </c>
      <c r="CM148" s="330">
        <v>2.1709054999999999E-4</v>
      </c>
      <c r="CN148" s="329">
        <v>6.3660027999999994E-5</v>
      </c>
      <c r="CO148" s="330">
        <v>1.3288678</v>
      </c>
      <c r="CP148"/>
      <c r="CQ148">
        <v>0.17615690000000001</v>
      </c>
      <c r="CR148">
        <v>5.5070314263270997E-2</v>
      </c>
      <c r="CS148">
        <v>3.7574210241699997E-2</v>
      </c>
      <c r="CT148">
        <v>3.7574210241699997E-2</v>
      </c>
      <c r="CU148">
        <v>9.7766471949999994E-5</v>
      </c>
      <c r="CV148" s="136" t="s">
        <v>1057</v>
      </c>
      <c r="CW148" s="376" t="s">
        <v>6026</v>
      </c>
      <c r="CX148" s="32"/>
      <c r="CY148" s="32"/>
      <c r="CZ148" s="32"/>
      <c r="DA148" s="236"/>
      <c r="DB148"/>
      <c r="DC148"/>
      <c r="DD148"/>
      <c r="DE148"/>
      <c r="DF148"/>
      <c r="DG148"/>
      <c r="DH148"/>
      <c r="DI148"/>
      <c r="DJ148"/>
      <c r="DK148"/>
      <c r="DL148"/>
    </row>
    <row r="149" spans="1:116" ht="14.4" x14ac:dyDescent="0.3">
      <c r="A149" t="s">
        <v>6027</v>
      </c>
      <c r="B149" s="113" t="s">
        <v>914</v>
      </c>
      <c r="C149" s="182" t="s">
        <v>1058</v>
      </c>
      <c r="D149" s="40" t="s">
        <v>2555</v>
      </c>
      <c r="E149" s="181" t="s">
        <v>943</v>
      </c>
      <c r="F149" s="184" t="s">
        <v>6028</v>
      </c>
      <c r="G149" s="184">
        <v>0.35032328750889929</v>
      </c>
      <c r="H149" s="184">
        <v>7.5846031584100001E-3</v>
      </c>
      <c r="I149" s="184">
        <v>4.2738684350489296E-2</v>
      </c>
      <c r="J149" s="328">
        <v>0</v>
      </c>
      <c r="K149" s="184">
        <v>0.3</v>
      </c>
      <c r="L149" s="184">
        <v>3.768084E-2</v>
      </c>
      <c r="M149" s="184">
        <v>5.0578428999999998E-3</v>
      </c>
      <c r="N149" s="184">
        <v>5.4816839999999997E-3</v>
      </c>
      <c r="O149" s="184">
        <v>2.102844E-3</v>
      </c>
      <c r="P149" s="331">
        <v>0</v>
      </c>
      <c r="Q149" s="331">
        <v>7.5158409999999995E-8</v>
      </c>
      <c r="R149" s="331">
        <v>1.4504893E-9</v>
      </c>
      <c r="S149" s="331">
        <v>0</v>
      </c>
      <c r="T149" s="331">
        <v>0</v>
      </c>
      <c r="U149" s="331">
        <v>0</v>
      </c>
      <c r="V149" s="331">
        <v>0</v>
      </c>
      <c r="W149" s="331">
        <v>0</v>
      </c>
      <c r="X149" s="331">
        <v>0</v>
      </c>
      <c r="Y149"/>
      <c r="Z149" s="288">
        <v>2</v>
      </c>
      <c r="AA149"/>
      <c r="AB149" s="164">
        <v>33.64</v>
      </c>
      <c r="AC149" s="164">
        <v>32.223999999999997</v>
      </c>
      <c r="AD149" s="164">
        <v>0</v>
      </c>
      <c r="AE149" s="164">
        <v>0</v>
      </c>
      <c r="AF149" s="164">
        <v>1.4159999999999999</v>
      </c>
      <c r="AG149" s="164">
        <v>0</v>
      </c>
      <c r="AH149" s="164">
        <v>0</v>
      </c>
      <c r="AI149"/>
      <c r="AJ149" s="185">
        <v>4.6416877000000002E-2</v>
      </c>
      <c r="AK149" s="185">
        <v>4.2375454999999999E-2</v>
      </c>
      <c r="AL149" s="185">
        <v>1.7406283E-3</v>
      </c>
      <c r="AM149" s="185">
        <v>2.3007936E-3</v>
      </c>
      <c r="AN149" s="176">
        <v>2.5404949000000002E-6</v>
      </c>
      <c r="AO149" s="176">
        <v>6.4372349999999996E-9</v>
      </c>
      <c r="AP149" s="176">
        <v>0.32224000000000003</v>
      </c>
      <c r="AQ149" s="192">
        <v>1.8560000000000001E-6</v>
      </c>
      <c r="AR149" s="192">
        <v>5.5999999999999997E-9</v>
      </c>
      <c r="AS149" s="192">
        <v>1.53E-13</v>
      </c>
      <c r="AT149" s="193">
        <v>0</v>
      </c>
      <c r="AU149" s="193">
        <v>0</v>
      </c>
      <c r="AV149" s="192">
        <v>1.7490000000000001E-10</v>
      </c>
      <c r="AW149" s="192">
        <v>6.8431999999999998E-7</v>
      </c>
      <c r="AX149" s="192">
        <v>3.9962000000000001E-11</v>
      </c>
      <c r="AY149" s="192">
        <v>7.9712000000000003E-10</v>
      </c>
      <c r="AZ149" s="193">
        <v>0</v>
      </c>
      <c r="BA149" s="193">
        <v>0</v>
      </c>
      <c r="BB149" s="193">
        <v>0</v>
      </c>
      <c r="BC149" s="193">
        <v>0</v>
      </c>
      <c r="BD149" s="193">
        <v>0</v>
      </c>
      <c r="BE149" s="193">
        <v>0</v>
      </c>
      <c r="BF149" s="193">
        <v>0</v>
      </c>
      <c r="BG149" s="193">
        <v>0</v>
      </c>
      <c r="BH149" s="193">
        <v>0</v>
      </c>
      <c r="BI149" s="193">
        <v>0.32224000000000003</v>
      </c>
      <c r="BJ149" s="193">
        <v>0</v>
      </c>
      <c r="BK149" s="193">
        <v>0</v>
      </c>
      <c r="BL149" s="193">
        <v>0</v>
      </c>
      <c r="BM149"/>
      <c r="BN149" s="164">
        <v>1.0800061E-4</v>
      </c>
      <c r="BO149" s="186">
        <v>5.4955861000000003E-6</v>
      </c>
      <c r="BP149" s="186">
        <v>5.5765306999999999E-5</v>
      </c>
      <c r="BQ149" s="186">
        <v>1.6990564999999999E-13</v>
      </c>
      <c r="BR149" s="186">
        <v>6.4256309999999997E-6</v>
      </c>
      <c r="BS149" s="164">
        <v>0</v>
      </c>
      <c r="BT149" s="164">
        <v>0</v>
      </c>
      <c r="BU149" s="164">
        <v>0</v>
      </c>
      <c r="BV149" s="164">
        <v>0</v>
      </c>
      <c r="BW149" s="186">
        <v>4.9732757000000001E-11</v>
      </c>
      <c r="BX149" s="164">
        <v>0</v>
      </c>
      <c r="BY149" s="164">
        <v>0</v>
      </c>
      <c r="BZ149" s="164">
        <v>0</v>
      </c>
      <c r="CA149" s="186">
        <v>1.4045895000000001E-6</v>
      </c>
      <c r="CB149" s="186">
        <v>3.8909450000000001E-5</v>
      </c>
      <c r="CC149" s="164">
        <v>0</v>
      </c>
      <c r="CD149" s="164">
        <v>0</v>
      </c>
      <c r="CE149"/>
      <c r="CF149" s="330">
        <v>0</v>
      </c>
      <c r="CG149" s="330">
        <v>2</v>
      </c>
      <c r="CH149" s="330">
        <v>4.7673658999999998E-3</v>
      </c>
      <c r="CI149" s="330">
        <v>3.7599999999999999E-3</v>
      </c>
      <c r="CJ149" s="330">
        <v>3.4371287999999999E-4</v>
      </c>
      <c r="CK149" s="330">
        <v>0</v>
      </c>
      <c r="CL149" s="330">
        <v>0</v>
      </c>
      <c r="CM149" s="330">
        <v>2.2977773999999999E-4</v>
      </c>
      <c r="CN149" s="330">
        <v>0</v>
      </c>
      <c r="CO149" s="330">
        <v>4.3776000000000002</v>
      </c>
      <c r="CP149"/>
      <c r="CQ149">
        <v>0.3</v>
      </c>
      <c r="CR149">
        <v>5.0323287508899299E-2</v>
      </c>
      <c r="CS149">
        <v>4.2738684350489296E-2</v>
      </c>
      <c r="CT149">
        <v>4.2738684350489296E-2</v>
      </c>
      <c r="CU149">
        <v>0</v>
      </c>
      <c r="CV149" s="136" t="s">
        <v>1059</v>
      </c>
      <c r="CW149" s="376" t="s">
        <v>6029</v>
      </c>
      <c r="CX149" s="32"/>
      <c r="CY149" s="32"/>
      <c r="CZ149" s="32"/>
      <c r="DA149" s="236"/>
      <c r="DB149"/>
      <c r="DC149"/>
      <c r="DD149"/>
      <c r="DE149"/>
      <c r="DF149"/>
      <c r="DG149"/>
      <c r="DH149"/>
      <c r="DI149"/>
      <c r="DJ149"/>
      <c r="DK149"/>
      <c r="DL149"/>
    </row>
    <row r="150" spans="1:116" ht="14.4" x14ac:dyDescent="0.3">
      <c r="A150" t="s">
        <v>1793</v>
      </c>
      <c r="B150" s="113" t="s">
        <v>914</v>
      </c>
      <c r="C150" s="182" t="s">
        <v>1060</v>
      </c>
      <c r="D150" s="40" t="s">
        <v>2555</v>
      </c>
      <c r="E150" s="181" t="s">
        <v>943</v>
      </c>
      <c r="F150" s="184" t="s">
        <v>3843</v>
      </c>
      <c r="G150" s="184">
        <v>0.194139458920911</v>
      </c>
      <c r="H150" s="184">
        <v>1.5939047539999997E-2</v>
      </c>
      <c r="I150" s="184">
        <v>2.32518883923E-2</v>
      </c>
      <c r="J150" s="328">
        <v>1.3275832988611E-2</v>
      </c>
      <c r="K150" s="184">
        <v>0.14167268999999999</v>
      </c>
      <c r="L150" s="184">
        <v>9.2890725000000004E-3</v>
      </c>
      <c r="M150" s="184">
        <v>1.2908932E-2</v>
      </c>
      <c r="N150" s="184">
        <v>1.3777548000000001E-2</v>
      </c>
      <c r="O150" s="184">
        <v>1.8239682999999999E-3</v>
      </c>
      <c r="P150" s="331">
        <v>1.7961611E-4</v>
      </c>
      <c r="Q150" s="331">
        <v>1.5791513E-4</v>
      </c>
      <c r="R150" s="331">
        <v>1.0344524999999999E-3</v>
      </c>
      <c r="S150" s="331">
        <v>5.6711208000000005E-4</v>
      </c>
      <c r="T150" s="331">
        <v>1.1310976999999999E-5</v>
      </c>
      <c r="U150" s="331">
        <v>1.27087E-2</v>
      </c>
      <c r="V150" s="331">
        <v>8.1204153000000002E-6</v>
      </c>
      <c r="W150" s="331">
        <v>2.0908611000000001E-8</v>
      </c>
      <c r="X150" s="184">
        <v>0</v>
      </c>
      <c r="Y150"/>
      <c r="Z150" s="288">
        <v>0.94448460000000001</v>
      </c>
      <c r="AA150"/>
      <c r="AB150" s="164">
        <v>35.986564000000001</v>
      </c>
      <c r="AC150" s="164">
        <v>33.247714999999999</v>
      </c>
      <c r="AD150" s="164">
        <v>1.5670105000000001</v>
      </c>
      <c r="AE150" s="164">
        <v>0</v>
      </c>
      <c r="AF150" s="164">
        <v>0.27875999000000001</v>
      </c>
      <c r="AG150" s="164">
        <v>0.57025039</v>
      </c>
      <c r="AH150" s="164">
        <v>0.32282823999999999</v>
      </c>
      <c r="AI150"/>
      <c r="AJ150" s="185">
        <v>2.091349E-2</v>
      </c>
      <c r="AK150" s="185">
        <v>1.7917906000000001E-2</v>
      </c>
      <c r="AL150" s="185">
        <v>7.9109259999999995E-4</v>
      </c>
      <c r="AM150" s="185">
        <v>2.2044914E-3</v>
      </c>
      <c r="AN150" s="176">
        <v>1.074215E-6</v>
      </c>
      <c r="AO150" s="176">
        <v>2.9256383000000001E-9</v>
      </c>
      <c r="AP150" s="176">
        <v>0.30875228999999998</v>
      </c>
      <c r="AQ150" s="192">
        <v>8.7648186999999998E-7</v>
      </c>
      <c r="AR150" s="192">
        <v>2.6445573999999998E-9</v>
      </c>
      <c r="AS150" s="192">
        <v>7.2253085000000001E-14</v>
      </c>
      <c r="AT150" s="192">
        <v>2.7246166E-14</v>
      </c>
      <c r="AU150" s="192">
        <v>0</v>
      </c>
      <c r="AV150" s="192">
        <v>3.6992556E-10</v>
      </c>
      <c r="AW150" s="192">
        <v>1.9715213000000001E-7</v>
      </c>
      <c r="AX150" s="192">
        <v>8.4287109999999999E-11</v>
      </c>
      <c r="AY150" s="192">
        <v>1.9657526000000001E-10</v>
      </c>
      <c r="AZ150" s="192">
        <v>4.8716765000000001E-14</v>
      </c>
      <c r="BA150" s="192">
        <v>4.6237678000000002E-18</v>
      </c>
      <c r="BB150" s="192">
        <v>9.0002651999999997E-14</v>
      </c>
      <c r="BC150" s="192">
        <v>6.2421573000000001E-15</v>
      </c>
      <c r="BD150" s="192">
        <v>1.3762951E-15</v>
      </c>
      <c r="BE150" s="192">
        <v>2.4805273999999998E-11</v>
      </c>
      <c r="BF150" s="192">
        <v>1.8621096000000001E-10</v>
      </c>
      <c r="BG150" s="192">
        <v>2.6051503000000001E-22</v>
      </c>
      <c r="BH150" s="192">
        <v>5.3158867E-5</v>
      </c>
      <c r="BI150" s="193">
        <v>0.30869912999999999</v>
      </c>
      <c r="BJ150" s="192">
        <v>0</v>
      </c>
      <c r="BK150" s="192">
        <v>0</v>
      </c>
      <c r="BL150" s="192">
        <v>0</v>
      </c>
      <c r="BM150"/>
      <c r="BN150" s="186">
        <v>7.6296607000000003E-5</v>
      </c>
      <c r="BO150" s="186">
        <v>1.3555505999999999E-6</v>
      </c>
      <c r="BP150" s="186">
        <v>2.6334736999999998E-5</v>
      </c>
      <c r="BQ150" s="186">
        <v>1.2775901999999999E-7</v>
      </c>
      <c r="BR150" s="186">
        <v>2.7385099E-6</v>
      </c>
      <c r="BS150" s="186">
        <v>5.6079331999999999E-10</v>
      </c>
      <c r="BT150" s="186">
        <v>7.6460106E-12</v>
      </c>
      <c r="BU150" s="186">
        <v>8.4460566999999999E-10</v>
      </c>
      <c r="BV150" s="186">
        <v>2.4980119999999999E-7</v>
      </c>
      <c r="BW150" s="186">
        <v>1.5995735000000001E-7</v>
      </c>
      <c r="BX150" s="186">
        <v>0</v>
      </c>
      <c r="BY150" s="186">
        <v>5.7609576E-19</v>
      </c>
      <c r="BZ150" s="186">
        <v>4.7171540999999998E-15</v>
      </c>
      <c r="CA150" s="186">
        <v>2.7215934000000001E-6</v>
      </c>
      <c r="CB150" s="186">
        <v>4.2607178999999997E-5</v>
      </c>
      <c r="CC150" s="186">
        <v>1.0639805E-10</v>
      </c>
      <c r="CD150" s="186">
        <v>0</v>
      </c>
      <c r="CE150"/>
      <c r="CF150" s="329">
        <v>3.9926635999999998E-15</v>
      </c>
      <c r="CG150" s="330">
        <v>0.94448467000000003</v>
      </c>
      <c r="CH150" s="330">
        <v>3.7241516000000003E-5</v>
      </c>
      <c r="CI150" s="330">
        <v>9.2759258000000005E-4</v>
      </c>
      <c r="CJ150" s="329">
        <v>8.7731438999999998E-4</v>
      </c>
      <c r="CK150" s="329">
        <v>4.2974001999999998E-11</v>
      </c>
      <c r="CL150" s="329">
        <v>5.0108616999999999E-9</v>
      </c>
      <c r="CM150" s="330">
        <v>1.0179288E-4</v>
      </c>
      <c r="CN150" s="330">
        <v>5.2303936999999997E-3</v>
      </c>
      <c r="CO150" s="330">
        <v>4.2545174000000001</v>
      </c>
      <c r="CP150"/>
      <c r="CQ150">
        <v>0.14167268999999999</v>
      </c>
      <c r="CR150">
        <v>3.9171504539999999E-2</v>
      </c>
      <c r="CS150">
        <v>2.3232477908611E-2</v>
      </c>
      <c r="CT150">
        <v>2.32518883923E-2</v>
      </c>
      <c r="CU150">
        <v>1.3275812079999999E-2</v>
      </c>
      <c r="CV150" s="136" t="s">
        <v>1061</v>
      </c>
      <c r="CW150" s="376" t="s">
        <v>6030</v>
      </c>
      <c r="CX150" s="32"/>
      <c r="CY150" s="32"/>
      <c r="CZ150" s="32"/>
      <c r="DA150" s="236"/>
      <c r="DB150"/>
      <c r="DC150"/>
      <c r="DD150"/>
      <c r="DE150"/>
      <c r="DF150"/>
      <c r="DG150"/>
      <c r="DH150"/>
      <c r="DI150"/>
      <c r="DJ150"/>
      <c r="DK150"/>
      <c r="DL150"/>
    </row>
    <row r="151" spans="1:116" ht="14.4" x14ac:dyDescent="0.3">
      <c r="A151" t="s">
        <v>1794</v>
      </c>
      <c r="B151" s="113" t="s">
        <v>914</v>
      </c>
      <c r="C151" s="182" t="s">
        <v>1062</v>
      </c>
      <c r="D151" s="40" t="s">
        <v>2555</v>
      </c>
      <c r="E151" s="181" t="s">
        <v>943</v>
      </c>
      <c r="F151" s="184" t="s">
        <v>3844</v>
      </c>
      <c r="G151" s="184">
        <v>0.74588671823197206</v>
      </c>
      <c r="H151" s="184">
        <v>4.4172514240000002E-2</v>
      </c>
      <c r="I151" s="184">
        <v>0.12398437520700001</v>
      </c>
      <c r="J151" s="328">
        <v>3.1822608784971999E-2</v>
      </c>
      <c r="K151" s="184">
        <v>0.54590722000000003</v>
      </c>
      <c r="L151" s="184">
        <v>4.3000126E-2</v>
      </c>
      <c r="M151" s="184">
        <v>5.8030005000000003E-2</v>
      </c>
      <c r="N151" s="331">
        <v>3.7758853000000002E-2</v>
      </c>
      <c r="O151" s="331">
        <v>5.3914920000000003E-3</v>
      </c>
      <c r="P151" s="331">
        <v>3.7711930999999999E-4</v>
      </c>
      <c r="Q151" s="331">
        <v>6.4504993000000005E-4</v>
      </c>
      <c r="R151" s="331">
        <v>2.2878569000000001E-2</v>
      </c>
      <c r="S151" s="331">
        <v>1.1026972E-3</v>
      </c>
      <c r="T151" s="331">
        <v>2.3578257999999999E-5</v>
      </c>
      <c r="U151" s="331">
        <v>3.0719868000000001E-2</v>
      </c>
      <c r="V151" s="331">
        <v>5.2096949E-5</v>
      </c>
      <c r="W151" s="331">
        <v>4.3584972000000001E-8</v>
      </c>
      <c r="X151" s="331">
        <v>0</v>
      </c>
      <c r="Y151"/>
      <c r="Z151" s="288">
        <v>3.6393814666666668</v>
      </c>
      <c r="AA151"/>
      <c r="AB151" s="164">
        <v>75.420942999999994</v>
      </c>
      <c r="AC151" s="164">
        <v>70.116579000000002</v>
      </c>
      <c r="AD151" s="164">
        <v>3.0168702999999999</v>
      </c>
      <c r="AE151" s="164">
        <v>0</v>
      </c>
      <c r="AF151" s="164">
        <v>0.53660370000000002</v>
      </c>
      <c r="AG151" s="164">
        <v>1.1275617</v>
      </c>
      <c r="AH151" s="164">
        <v>0.62332851</v>
      </c>
      <c r="AI151"/>
      <c r="AJ151" s="185">
        <v>8.1702295999999994E-2</v>
      </c>
      <c r="AK151" s="185">
        <v>7.3880295999999998E-2</v>
      </c>
      <c r="AL151" s="185">
        <v>3.2221521999999999E-3</v>
      </c>
      <c r="AM151" s="185">
        <v>4.5998484999999999E-3</v>
      </c>
      <c r="AN151" s="176">
        <v>4.4292742999999996E-6</v>
      </c>
      <c r="AO151" s="176">
        <v>1.1916243E-8</v>
      </c>
      <c r="AP151" s="176">
        <v>0.64423648</v>
      </c>
      <c r="AQ151" s="192">
        <v>3.3782629999999999E-6</v>
      </c>
      <c r="AR151" s="192">
        <v>1.0193071E-8</v>
      </c>
      <c r="AS151" s="192">
        <v>2.7848773999999999E-13</v>
      </c>
      <c r="AT151" s="192">
        <v>5.6795900000000001E-14</v>
      </c>
      <c r="AU151" s="192">
        <v>0</v>
      </c>
      <c r="AV151" s="192">
        <v>1.2134701E-9</v>
      </c>
      <c r="AW151" s="192">
        <v>1.0490020000000001E-6</v>
      </c>
      <c r="AX151" s="192">
        <v>2.5653122E-10</v>
      </c>
      <c r="AY151" s="192">
        <v>1.3869059000000001E-9</v>
      </c>
      <c r="AZ151" s="192">
        <v>7.7973894999999996E-11</v>
      </c>
      <c r="BA151" s="192">
        <v>1.0584095999999999E-12</v>
      </c>
      <c r="BB151" s="192">
        <v>3.6279437000000002E-13</v>
      </c>
      <c r="BC151" s="192">
        <v>5.7313598000000006E-14</v>
      </c>
      <c r="BD151" s="192">
        <v>4.6428912999999998E-15</v>
      </c>
      <c r="BE151" s="192">
        <v>5.7017522999999999E-11</v>
      </c>
      <c r="BF151" s="192">
        <v>7.3884653999999998E-10</v>
      </c>
      <c r="BG151" s="192">
        <v>5.4305569999999997E-22</v>
      </c>
      <c r="BH151" s="193">
        <v>1.0325232E-4</v>
      </c>
      <c r="BI151" s="193">
        <v>0.64413323</v>
      </c>
      <c r="BJ151" s="192">
        <v>0</v>
      </c>
      <c r="BK151" s="192">
        <v>0</v>
      </c>
      <c r="BL151" s="192">
        <v>0</v>
      </c>
      <c r="BM151"/>
      <c r="BN151" s="164">
        <v>2.3296805E-4</v>
      </c>
      <c r="BO151" s="186">
        <v>1.0190587E-5</v>
      </c>
      <c r="BP151" s="164">
        <v>1.0147561E-4</v>
      </c>
      <c r="BQ151" s="186">
        <v>2.7457436999999999E-6</v>
      </c>
      <c r="BR151" s="186">
        <v>1.3508812E-5</v>
      </c>
      <c r="BS151" s="186">
        <v>3.4863335999999999E-6</v>
      </c>
      <c r="BT151" s="186">
        <v>1.5938465000000001E-11</v>
      </c>
      <c r="BU151" s="186">
        <v>3.3404619999999998E-6</v>
      </c>
      <c r="BV151" s="186">
        <v>5.3966966999999998E-7</v>
      </c>
      <c r="BW151" s="186">
        <v>5.8756887999999997E-7</v>
      </c>
      <c r="BX151" s="186">
        <v>0</v>
      </c>
      <c r="BY151" s="186">
        <v>1.2008984E-18</v>
      </c>
      <c r="BZ151" s="186">
        <v>9.8331271999999994E-15</v>
      </c>
      <c r="CA151" s="186">
        <v>7.6249002000000003E-6</v>
      </c>
      <c r="CB151" s="186">
        <v>8.946812E-5</v>
      </c>
      <c r="CC151" s="186">
        <v>2.217512E-10</v>
      </c>
      <c r="CD151" s="186">
        <v>0</v>
      </c>
      <c r="CE151"/>
      <c r="CF151" s="329">
        <v>8.3228929999999993E-15</v>
      </c>
      <c r="CG151" s="330">
        <v>3.6386158000000002</v>
      </c>
      <c r="CH151" s="330">
        <v>5.9245208000000002E-3</v>
      </c>
      <c r="CI151" s="330">
        <v>6.5392315000000001E-3</v>
      </c>
      <c r="CJ151" s="330">
        <v>5.1417199999999998E-3</v>
      </c>
      <c r="CK151" s="329">
        <v>1.6544262000000001E-10</v>
      </c>
      <c r="CL151" s="329">
        <v>1.968562E-8</v>
      </c>
      <c r="CM151" s="330">
        <v>4.7119866E-4</v>
      </c>
      <c r="CN151" s="330">
        <v>4.6061530000000003E-2</v>
      </c>
      <c r="CO151" s="330">
        <v>8.8676144000000008</v>
      </c>
      <c r="CP151"/>
      <c r="CQ151">
        <v>0.54590722000000003</v>
      </c>
      <c r="CR151">
        <v>0.16808121424</v>
      </c>
      <c r="CS151">
        <v>0.123908743584972</v>
      </c>
      <c r="CT151">
        <v>0.12398437520700001</v>
      </c>
      <c r="CU151">
        <v>3.18225652E-2</v>
      </c>
      <c r="CV151" s="136" t="s">
        <v>1063</v>
      </c>
      <c r="CW151" s="376" t="s">
        <v>6031</v>
      </c>
      <c r="CX151" s="32"/>
      <c r="CY151" s="32"/>
      <c r="CZ151" s="32"/>
      <c r="DA151" s="236"/>
      <c r="DB151"/>
      <c r="DC151"/>
      <c r="DD151"/>
      <c r="DE151"/>
      <c r="DF151"/>
      <c r="DG151"/>
      <c r="DH151"/>
      <c r="DI151"/>
      <c r="DJ151"/>
      <c r="DK151"/>
      <c r="DL151"/>
    </row>
    <row r="152" spans="1:116" ht="14.4" x14ac:dyDescent="0.3">
      <c r="A152" t="s">
        <v>1795</v>
      </c>
      <c r="B152" s="113" t="s">
        <v>914</v>
      </c>
      <c r="C152" s="182" t="s">
        <v>1064</v>
      </c>
      <c r="D152" s="40" t="s">
        <v>2555</v>
      </c>
      <c r="E152" s="181" t="s">
        <v>943</v>
      </c>
      <c r="F152" s="184" t="s">
        <v>3845</v>
      </c>
      <c r="G152" s="184">
        <v>0.27781505231803688</v>
      </c>
      <c r="H152" s="184">
        <v>5.8743087233279999E-3</v>
      </c>
      <c r="I152" s="184">
        <v>3.4940743594708903E-2</v>
      </c>
      <c r="J152" s="328">
        <v>0</v>
      </c>
      <c r="K152" s="184">
        <v>0.23699999999999999</v>
      </c>
      <c r="L152" s="184">
        <v>3.1066650000000001E-2</v>
      </c>
      <c r="M152" s="331">
        <v>3.8740925000000002E-3</v>
      </c>
      <c r="N152" s="331">
        <v>4.1371200000000002E-3</v>
      </c>
      <c r="O152" s="331">
        <v>1.737132E-3</v>
      </c>
      <c r="P152" s="331">
        <v>0</v>
      </c>
      <c r="Q152" s="331">
        <v>5.6723328000000003E-8</v>
      </c>
      <c r="R152" s="331">
        <v>1.0947089000000001E-9</v>
      </c>
      <c r="S152" s="331">
        <v>0</v>
      </c>
      <c r="T152" s="331">
        <v>0</v>
      </c>
      <c r="U152" s="331">
        <v>0</v>
      </c>
      <c r="V152" s="331">
        <v>0</v>
      </c>
      <c r="W152" s="331">
        <v>0</v>
      </c>
      <c r="X152" s="331">
        <v>0</v>
      </c>
      <c r="Y152"/>
      <c r="Z152" s="288">
        <v>1.58</v>
      </c>
      <c r="AA152"/>
      <c r="AB152" s="164">
        <v>24.43</v>
      </c>
      <c r="AC152" s="164">
        <v>22.896000000000001</v>
      </c>
      <c r="AD152" s="164">
        <v>0</v>
      </c>
      <c r="AE152" s="164">
        <v>0</v>
      </c>
      <c r="AF152" s="164">
        <v>1.534</v>
      </c>
      <c r="AG152" s="164">
        <v>0</v>
      </c>
      <c r="AH152" s="164">
        <v>0</v>
      </c>
      <c r="AI152"/>
      <c r="AJ152" s="185">
        <v>3.688686E-2</v>
      </c>
      <c r="AK152" s="185">
        <v>3.3869941000000001E-2</v>
      </c>
      <c r="AL152" s="185">
        <v>1.3821444E-3</v>
      </c>
      <c r="AM152" s="185">
        <v>1.6347744E-3</v>
      </c>
      <c r="AN152" s="176">
        <v>2.0305720000000002E-6</v>
      </c>
      <c r="AO152" s="176">
        <v>5.1114808999999997E-9</v>
      </c>
      <c r="AP152" s="176">
        <v>0.22896</v>
      </c>
      <c r="AQ152" s="192">
        <v>1.4662400000000001E-6</v>
      </c>
      <c r="AR152" s="192">
        <v>4.4239999999999996E-9</v>
      </c>
      <c r="AS152" s="192">
        <v>1.2086999999999999E-13</v>
      </c>
      <c r="AT152" s="193">
        <v>0</v>
      </c>
      <c r="AU152" s="193">
        <v>0</v>
      </c>
      <c r="AV152" s="192">
        <v>1.3200000000000001E-10</v>
      </c>
      <c r="AW152" s="192">
        <v>5.6420000000000004E-7</v>
      </c>
      <c r="AX152" s="192">
        <v>3.0160000000000002E-11</v>
      </c>
      <c r="AY152" s="192">
        <v>6.5719999999999996E-10</v>
      </c>
      <c r="AZ152" s="193">
        <v>0</v>
      </c>
      <c r="BA152" s="193">
        <v>0</v>
      </c>
      <c r="BB152" s="193">
        <v>0</v>
      </c>
      <c r="BC152" s="193">
        <v>0</v>
      </c>
      <c r="BD152" s="193">
        <v>0</v>
      </c>
      <c r="BE152" s="193">
        <v>0</v>
      </c>
      <c r="BF152" s="193">
        <v>0</v>
      </c>
      <c r="BG152" s="193">
        <v>0</v>
      </c>
      <c r="BH152" s="193">
        <v>0</v>
      </c>
      <c r="BI152" s="193">
        <v>0.22896</v>
      </c>
      <c r="BJ152" s="193">
        <v>0</v>
      </c>
      <c r="BK152" s="193">
        <v>0</v>
      </c>
      <c r="BL152" s="193">
        <v>0</v>
      </c>
      <c r="BM152"/>
      <c r="BN152" s="186">
        <v>8.2617505E-5</v>
      </c>
      <c r="BO152" s="186">
        <v>4.5309353999999998E-6</v>
      </c>
      <c r="BP152" s="186">
        <v>4.4054592000000001E-5</v>
      </c>
      <c r="BQ152" s="186">
        <v>1.2823068E-13</v>
      </c>
      <c r="BR152" s="186">
        <v>5.3008014000000001E-6</v>
      </c>
      <c r="BS152" s="164">
        <v>0</v>
      </c>
      <c r="BT152" s="164">
        <v>0</v>
      </c>
      <c r="BU152" s="164">
        <v>0</v>
      </c>
      <c r="BV152" s="164">
        <v>0</v>
      </c>
      <c r="BW152" s="186">
        <v>3.7534156E-11</v>
      </c>
      <c r="BX152" s="164">
        <v>0</v>
      </c>
      <c r="BY152" s="164">
        <v>0</v>
      </c>
      <c r="BZ152" s="164">
        <v>0</v>
      </c>
      <c r="CA152" s="186">
        <v>1.0849502999999999E-6</v>
      </c>
      <c r="CB152" s="186">
        <v>2.7646188E-5</v>
      </c>
      <c r="CC152" s="164">
        <v>0</v>
      </c>
      <c r="CD152" s="164">
        <v>0</v>
      </c>
      <c r="CE152"/>
      <c r="CF152" s="330">
        <v>0</v>
      </c>
      <c r="CG152" s="330">
        <v>1.58</v>
      </c>
      <c r="CH152" s="330">
        <v>3.5980119999999998E-3</v>
      </c>
      <c r="CI152" s="330">
        <v>3.0999999999999999E-3</v>
      </c>
      <c r="CJ152" s="330">
        <v>2.6326943999999998E-4</v>
      </c>
      <c r="CK152" s="330">
        <v>0</v>
      </c>
      <c r="CL152" s="330">
        <v>0</v>
      </c>
      <c r="CM152" s="330">
        <v>1.8944441E-4</v>
      </c>
      <c r="CN152" s="330">
        <v>0</v>
      </c>
      <c r="CO152" s="330">
        <v>3.1103999999999998</v>
      </c>
      <c r="CP152"/>
      <c r="CQ152">
        <v>0.23699999999999999</v>
      </c>
      <c r="CR152">
        <v>4.0815052318036907E-2</v>
      </c>
      <c r="CS152">
        <v>3.4940743594708903E-2</v>
      </c>
      <c r="CT152">
        <v>3.4940743594708903E-2</v>
      </c>
      <c r="CU152">
        <v>0</v>
      </c>
      <c r="CV152" s="136" t="s">
        <v>1051</v>
      </c>
      <c r="CW152" s="376" t="s">
        <v>6032</v>
      </c>
      <c r="CX152" s="32"/>
      <c r="CY152" s="32"/>
      <c r="CZ152" s="32"/>
      <c r="DA152" s="236"/>
      <c r="DB152"/>
      <c r="DC152"/>
      <c r="DD152"/>
      <c r="DE152"/>
      <c r="DF152"/>
      <c r="DG152"/>
      <c r="DH152"/>
      <c r="DI152"/>
      <c r="DJ152"/>
      <c r="DK152"/>
      <c r="DL152"/>
    </row>
    <row r="153" spans="1:116" ht="14.4" x14ac:dyDescent="0.3">
      <c r="A153" t="s">
        <v>5686</v>
      </c>
      <c r="B153" s="113" t="s">
        <v>914</v>
      </c>
      <c r="C153" s="182" t="s">
        <v>1065</v>
      </c>
      <c r="D153" s="40" t="s">
        <v>2555</v>
      </c>
      <c r="E153" s="181" t="s">
        <v>943</v>
      </c>
      <c r="F153" s="184" t="s">
        <v>3846</v>
      </c>
      <c r="G153" s="184">
        <v>0.23811841086668001</v>
      </c>
      <c r="H153" s="184">
        <v>2.1010905826679999E-2</v>
      </c>
      <c r="I153" s="184">
        <v>4.2846691039999996E-2</v>
      </c>
      <c r="J153" s="328">
        <v>4.5674940000000001E-3</v>
      </c>
      <c r="K153" s="184">
        <v>0.16969332000000001</v>
      </c>
      <c r="L153" s="184">
        <v>2.5645019000000002E-2</v>
      </c>
      <c r="M153" s="331">
        <v>1.7081011E-2</v>
      </c>
      <c r="N153" s="331">
        <v>1.6257664000000002E-2</v>
      </c>
      <c r="O153" s="331">
        <v>4.6650334999999996E-3</v>
      </c>
      <c r="P153" s="331">
        <v>5.6930768000000001E-7</v>
      </c>
      <c r="Q153" s="331">
        <v>8.7639018999999998E-5</v>
      </c>
      <c r="R153" s="331">
        <v>1.2066104000000001E-4</v>
      </c>
      <c r="S153" s="331">
        <v>3.4338000000000001E-6</v>
      </c>
      <c r="T153" s="331">
        <v>0</v>
      </c>
      <c r="U153" s="184">
        <v>4.5640602000000001E-3</v>
      </c>
      <c r="V153" s="331">
        <v>0</v>
      </c>
      <c r="W153" s="331">
        <v>0</v>
      </c>
      <c r="X153" s="184">
        <v>0</v>
      </c>
      <c r="Y153"/>
      <c r="Z153" s="288">
        <v>1.1312888000000001</v>
      </c>
      <c r="AA153"/>
      <c r="AB153" s="164">
        <v>95.524771999999999</v>
      </c>
      <c r="AC153" s="164">
        <v>94.889420000000001</v>
      </c>
      <c r="AD153" s="164">
        <v>0.56696400000000002</v>
      </c>
      <c r="AE153" s="164">
        <v>0</v>
      </c>
      <c r="AF153" s="164">
        <v>4.0396264000000001E-2</v>
      </c>
      <c r="AG153" s="164">
        <v>2.215496E-3</v>
      </c>
      <c r="AH153" s="164">
        <v>2.5776528999999999E-2</v>
      </c>
      <c r="AI153"/>
      <c r="AJ153" s="185">
        <v>3.6265762E-2</v>
      </c>
      <c r="AK153" s="185">
        <v>2.8377072999999999E-2</v>
      </c>
      <c r="AL153" s="185">
        <v>1.1135825000000001E-3</v>
      </c>
      <c r="AM153" s="185">
        <v>6.7751065999999997E-3</v>
      </c>
      <c r="AN153" s="176">
        <v>1.7012633999999999E-6</v>
      </c>
      <c r="AO153" s="176">
        <v>4.1182784000000003E-9</v>
      </c>
      <c r="AP153" s="176">
        <v>0.94889449000000003</v>
      </c>
      <c r="AQ153" s="192">
        <v>1.049836E-6</v>
      </c>
      <c r="AR153" s="192">
        <v>3.1676086E-9</v>
      </c>
      <c r="AS153" s="192">
        <v>8.6543593000000006E-14</v>
      </c>
      <c r="AT153" s="192">
        <v>0</v>
      </c>
      <c r="AU153" s="193">
        <v>0</v>
      </c>
      <c r="AV153" s="192">
        <v>4.3566287999999998E-10</v>
      </c>
      <c r="AW153" s="192">
        <v>6.5095471999999996E-7</v>
      </c>
      <c r="AX153" s="192">
        <v>9.9352389000000001E-11</v>
      </c>
      <c r="AY153" s="192">
        <v>8.5117999999999995E-10</v>
      </c>
      <c r="AZ153" s="192">
        <v>0</v>
      </c>
      <c r="BA153" s="192">
        <v>0</v>
      </c>
      <c r="BB153" s="192">
        <v>4.9926132999999997E-14</v>
      </c>
      <c r="BC153" s="192">
        <v>7.2649940999999998E-16</v>
      </c>
      <c r="BD153" s="192">
        <v>2.0807959E-16</v>
      </c>
      <c r="BE153" s="192">
        <v>1.0859602000000001E-12</v>
      </c>
      <c r="BF153" s="192">
        <v>3.5917999999999999E-11</v>
      </c>
      <c r="BG153" s="193">
        <v>0</v>
      </c>
      <c r="BH153" s="192">
        <v>2.8808999999999998E-7</v>
      </c>
      <c r="BI153" s="193">
        <v>0.94889420000000002</v>
      </c>
      <c r="BJ153" s="193">
        <v>0</v>
      </c>
      <c r="BK153" s="193">
        <v>0</v>
      </c>
      <c r="BL153" s="193">
        <v>0</v>
      </c>
      <c r="BM153"/>
      <c r="BN153" s="164">
        <v>1.6947574000000001E-4</v>
      </c>
      <c r="BO153" s="186">
        <v>6.2403620999999997E-6</v>
      </c>
      <c r="BP153" s="186">
        <v>3.1543334E-5</v>
      </c>
      <c r="BQ153" s="186">
        <v>5.5655526E-8</v>
      </c>
      <c r="BR153" s="186">
        <v>9.6015419999999994E-6</v>
      </c>
      <c r="BS153" s="186">
        <v>1.0338172E-7</v>
      </c>
      <c r="BT153" s="186">
        <v>0</v>
      </c>
      <c r="BU153" s="186">
        <v>2.0978465000000002E-6</v>
      </c>
      <c r="BV153" s="186">
        <v>5.0674241000000003E-9</v>
      </c>
      <c r="BW153" s="186">
        <v>8.5210741999999998E-8</v>
      </c>
      <c r="BX153" s="164">
        <v>0</v>
      </c>
      <c r="BY153" s="164">
        <v>0</v>
      </c>
      <c r="BZ153" s="164">
        <v>0</v>
      </c>
      <c r="CA153" s="186">
        <v>3.3505298E-6</v>
      </c>
      <c r="CB153" s="164">
        <v>1.1639281E-4</v>
      </c>
      <c r="CC153" s="186">
        <v>4.8345545E-17</v>
      </c>
      <c r="CD153" s="164">
        <v>0</v>
      </c>
      <c r="CE153"/>
      <c r="CF153" s="330">
        <v>0</v>
      </c>
      <c r="CG153" s="330">
        <v>1.1312888000000001</v>
      </c>
      <c r="CH153" s="330">
        <v>0</v>
      </c>
      <c r="CI153" s="330">
        <v>3.9539600000000003E-3</v>
      </c>
      <c r="CJ153" s="330">
        <v>8.80012E-5</v>
      </c>
      <c r="CK153" s="329">
        <v>2.2554519E-11</v>
      </c>
      <c r="CL153" s="329">
        <v>2.6817313E-9</v>
      </c>
      <c r="CM153" s="330">
        <v>3.2218500000000001E-4</v>
      </c>
      <c r="CN153" s="330">
        <v>6.3986124000000005E-4</v>
      </c>
      <c r="CO153" s="330">
        <v>13.013406</v>
      </c>
      <c r="CP153"/>
      <c r="CQ153">
        <v>0.16969332000000001</v>
      </c>
      <c r="CR153">
        <v>6.3857596866679994E-2</v>
      </c>
      <c r="CS153">
        <v>4.2846691039999996E-2</v>
      </c>
      <c r="CT153">
        <v>4.2846691039999996E-2</v>
      </c>
      <c r="CU153">
        <v>4.5674940000000001E-3</v>
      </c>
      <c r="CV153" s="136" t="s">
        <v>1044</v>
      </c>
      <c r="CW153" s="376" t="s">
        <v>6033</v>
      </c>
      <c r="CX153" s="32"/>
      <c r="CY153" s="32"/>
      <c r="CZ153" s="32"/>
      <c r="DA153" s="236"/>
      <c r="DB153"/>
      <c r="DC153"/>
      <c r="DD153"/>
      <c r="DE153"/>
      <c r="DF153"/>
      <c r="DG153"/>
      <c r="DH153"/>
      <c r="DI153"/>
      <c r="DJ153"/>
      <c r="DK153"/>
      <c r="DL153"/>
    </row>
    <row r="154" spans="1:116" ht="14.4" x14ac:dyDescent="0.3">
      <c r="A154" t="s">
        <v>1796</v>
      </c>
      <c r="B154" s="113" t="s">
        <v>914</v>
      </c>
      <c r="C154" s="182" t="s">
        <v>1066</v>
      </c>
      <c r="D154" s="40" t="s">
        <v>2555</v>
      </c>
      <c r="E154" s="181" t="s">
        <v>943</v>
      </c>
      <c r="F154" s="184" t="s">
        <v>3847</v>
      </c>
      <c r="G154" s="184">
        <v>0.11919063857634599</v>
      </c>
      <c r="H154" s="184">
        <v>2.3447678656345998E-2</v>
      </c>
      <c r="I154" s="184">
        <v>4.1357592220000003E-2</v>
      </c>
      <c r="J154" s="328">
        <v>1.8853677E-3</v>
      </c>
      <c r="K154" s="184">
        <v>5.2499999999999998E-2</v>
      </c>
      <c r="L154" s="184">
        <v>1.6034400000000001E-2</v>
      </c>
      <c r="M154" s="184">
        <v>2.5040986000000001E-2</v>
      </c>
      <c r="N154" s="331">
        <v>2.1236399999999999E-2</v>
      </c>
      <c r="O154" s="331">
        <v>2.188658E-3</v>
      </c>
      <c r="P154" s="331">
        <v>6.2631345999999998E-8</v>
      </c>
      <c r="Q154" s="331">
        <v>2.2558025000000002E-5</v>
      </c>
      <c r="R154" s="331">
        <v>2.8220622E-4</v>
      </c>
      <c r="S154" s="331">
        <v>9.1030699999999996E-5</v>
      </c>
      <c r="T154" s="331">
        <v>0</v>
      </c>
      <c r="U154" s="184">
        <v>1.794337E-3</v>
      </c>
      <c r="V154" s="184">
        <v>0</v>
      </c>
      <c r="W154" s="331">
        <v>0</v>
      </c>
      <c r="X154" s="184">
        <v>0</v>
      </c>
      <c r="Y154"/>
      <c r="Z154" s="288">
        <v>0.35</v>
      </c>
      <c r="AA154"/>
      <c r="AB154" s="164">
        <v>52.756089000000003</v>
      </c>
      <c r="AC154" s="164">
        <v>52.506883999999999</v>
      </c>
      <c r="AD154" s="164">
        <v>0.22289900000000001</v>
      </c>
      <c r="AE154" s="164">
        <v>0</v>
      </c>
      <c r="AF154" s="164">
        <v>1.9714852000000001E-2</v>
      </c>
      <c r="AG154" s="164">
        <v>7.89118E-4</v>
      </c>
      <c r="AH154" s="164">
        <v>5.8020279999999999E-3</v>
      </c>
      <c r="AI154"/>
      <c r="AJ154" s="185">
        <v>1.8685459000000001E-2</v>
      </c>
      <c r="AK154" s="185">
        <v>1.4396053000000001E-2</v>
      </c>
      <c r="AL154" s="185">
        <v>5.4101930999999996E-4</v>
      </c>
      <c r="AM154" s="185">
        <v>3.7483864E-3</v>
      </c>
      <c r="AN154" s="176">
        <v>8.6307271999999998E-7</v>
      </c>
      <c r="AO154" s="176">
        <v>2.0008111000000002E-9</v>
      </c>
      <c r="AP154" s="176">
        <v>0.52498409000000001</v>
      </c>
      <c r="AQ154" s="192">
        <v>3.248E-7</v>
      </c>
      <c r="AR154" s="192">
        <v>9.7999999999999992E-10</v>
      </c>
      <c r="AS154" s="192">
        <v>2.6775000000000001E-14</v>
      </c>
      <c r="AT154" s="192">
        <v>0</v>
      </c>
      <c r="AU154" s="193">
        <v>0</v>
      </c>
      <c r="AV154" s="192">
        <v>2.8592999999999998E-9</v>
      </c>
      <c r="AW154" s="192">
        <v>5.3540850000000001E-7</v>
      </c>
      <c r="AX154" s="192">
        <v>4.1098999999999999E-10</v>
      </c>
      <c r="AY154" s="192">
        <v>5.7344100000000005E-10</v>
      </c>
      <c r="AZ154" s="192">
        <v>2.4350000000000002E-13</v>
      </c>
      <c r="BA154" s="192">
        <v>4.1599999999999998E-15</v>
      </c>
      <c r="BB154" s="192">
        <v>1.1979115E-14</v>
      </c>
      <c r="BC154" s="192">
        <v>1.7386876E-17</v>
      </c>
      <c r="BD154" s="192">
        <v>2.2241261000000001E-17</v>
      </c>
      <c r="BE154" s="192">
        <v>1.9020830000000001E-13</v>
      </c>
      <c r="BF154" s="192">
        <v>4.7285500000000001E-12</v>
      </c>
      <c r="BG154" s="192">
        <v>3.6093599999999999E-11</v>
      </c>
      <c r="BH154" s="192">
        <v>1.2681350000000001E-6</v>
      </c>
      <c r="BI154" s="193">
        <v>0.52498281999999996</v>
      </c>
      <c r="BJ154" s="192">
        <v>0</v>
      </c>
      <c r="BK154" s="192">
        <v>0</v>
      </c>
      <c r="BL154" s="192">
        <v>0</v>
      </c>
      <c r="BM154"/>
      <c r="BN154" s="186">
        <v>9.2310896999999996E-5</v>
      </c>
      <c r="BO154" s="186">
        <v>4.873238E-6</v>
      </c>
      <c r="BP154" s="186">
        <v>9.7589287000000002E-6</v>
      </c>
      <c r="BQ154" s="186">
        <v>3.4226318999999997E-8</v>
      </c>
      <c r="BR154" s="186">
        <v>4.4781576000000001E-6</v>
      </c>
      <c r="BS154" s="186">
        <v>1.8210684E-6</v>
      </c>
      <c r="BT154" s="186">
        <v>0</v>
      </c>
      <c r="BU154" s="186">
        <v>2.7450495E-6</v>
      </c>
      <c r="BV154" s="186">
        <v>1.1027015E-9</v>
      </c>
      <c r="BW154" s="186">
        <v>1.857848E-8</v>
      </c>
      <c r="BX154" s="164">
        <v>0</v>
      </c>
      <c r="BY154" s="186">
        <v>7.9816391999999997E-8</v>
      </c>
      <c r="BZ154" s="164">
        <v>0</v>
      </c>
      <c r="CA154" s="186">
        <v>4.2112556999999996E-6</v>
      </c>
      <c r="CB154" s="186">
        <v>6.4289475000000007E-5</v>
      </c>
      <c r="CC154" s="186">
        <v>6.0639601000000002E-18</v>
      </c>
      <c r="CD154" s="186">
        <v>0</v>
      </c>
      <c r="CE154"/>
      <c r="CF154" s="330">
        <v>0</v>
      </c>
      <c r="CG154" s="330">
        <v>0.35</v>
      </c>
      <c r="CH154" s="330">
        <v>7.6110083999999995E-2</v>
      </c>
      <c r="CI154" s="330">
        <v>3.7560839999999998E-3</v>
      </c>
      <c r="CJ154" s="330">
        <v>3.2908930000000001E-4</v>
      </c>
      <c r="CK154" s="329">
        <v>5.3896523999999999E-12</v>
      </c>
      <c r="CL154" s="329">
        <v>6.3771988000000003E-10</v>
      </c>
      <c r="CM154" s="330">
        <v>1.7048055000000001E-4</v>
      </c>
      <c r="CN154" s="329">
        <v>2.3292786999999999E-5</v>
      </c>
      <c r="CO154" s="330">
        <v>7.1997188000000003</v>
      </c>
      <c r="CP154"/>
      <c r="CQ154">
        <v>5.2499999999999998E-2</v>
      </c>
      <c r="CR154">
        <v>6.4805270876345994E-2</v>
      </c>
      <c r="CS154">
        <v>4.1357592220000003E-2</v>
      </c>
      <c r="CT154">
        <v>4.1357592220000003E-2</v>
      </c>
      <c r="CU154">
        <v>1.8853677E-3</v>
      </c>
      <c r="CV154" s="136" t="s">
        <v>1044</v>
      </c>
      <c r="CW154" s="376" t="s">
        <v>6034</v>
      </c>
      <c r="CX154" s="32"/>
      <c r="CY154" s="32"/>
      <c r="CZ154" s="32"/>
      <c r="DA154" s="236"/>
      <c r="DB154"/>
      <c r="DC154"/>
      <c r="DD154"/>
      <c r="DE154"/>
      <c r="DF154"/>
      <c r="DG154"/>
      <c r="DH154"/>
      <c r="DI154"/>
      <c r="DJ154"/>
      <c r="DK154"/>
      <c r="DL154"/>
    </row>
    <row r="155" spans="1:116" ht="14.4" x14ac:dyDescent="0.3">
      <c r="A155" t="s">
        <v>6035</v>
      </c>
      <c r="B155" s="113" t="s">
        <v>914</v>
      </c>
      <c r="C155" s="182" t="s">
        <v>1067</v>
      </c>
      <c r="D155" s="40" t="s">
        <v>2555</v>
      </c>
      <c r="E155" s="181" t="s">
        <v>943</v>
      </c>
      <c r="F155" s="184" t="s">
        <v>6036</v>
      </c>
      <c r="G155" s="184">
        <v>0.26241997839988085</v>
      </c>
      <c r="H155" s="184">
        <v>5.3331587967460001E-3</v>
      </c>
      <c r="I155" s="184">
        <v>4.108681960313483E-2</v>
      </c>
      <c r="J155" s="328">
        <v>0</v>
      </c>
      <c r="K155" s="184">
        <v>0.216</v>
      </c>
      <c r="L155" s="184">
        <v>3.5275679999999997E-2</v>
      </c>
      <c r="M155" s="184">
        <v>5.8111387000000002E-3</v>
      </c>
      <c r="N155" s="331">
        <v>3.413124E-3</v>
      </c>
      <c r="O155" s="331">
        <v>1.9199880000000001E-3</v>
      </c>
      <c r="P155" s="331">
        <v>0</v>
      </c>
      <c r="Q155" s="331">
        <v>4.6796745999999997E-8</v>
      </c>
      <c r="R155" s="331">
        <v>9.0313482999999997E-10</v>
      </c>
      <c r="S155" s="184">
        <v>0</v>
      </c>
      <c r="T155" s="184">
        <v>0</v>
      </c>
      <c r="U155" s="184">
        <v>0</v>
      </c>
      <c r="V155" s="331">
        <v>0</v>
      </c>
      <c r="W155" s="331">
        <v>0</v>
      </c>
      <c r="X155" s="184">
        <v>0</v>
      </c>
      <c r="Y155"/>
      <c r="Z155" s="288">
        <v>1.44</v>
      </c>
      <c r="AA155"/>
      <c r="AB155" s="164">
        <v>51.021999999999998</v>
      </c>
      <c r="AC155" s="164">
        <v>50.667999999999999</v>
      </c>
      <c r="AD155" s="164">
        <v>0</v>
      </c>
      <c r="AE155" s="164">
        <v>0</v>
      </c>
      <c r="AF155" s="164">
        <v>0.35399999999999998</v>
      </c>
      <c r="AG155" s="164">
        <v>0</v>
      </c>
      <c r="AH155" s="164">
        <v>0</v>
      </c>
      <c r="AI155"/>
      <c r="AJ155" s="185">
        <v>3.7893997999999998E-2</v>
      </c>
      <c r="AK155" s="185">
        <v>3.2977509000000002E-2</v>
      </c>
      <c r="AL155" s="185">
        <v>1.298794E-3</v>
      </c>
      <c r="AM155" s="185">
        <v>3.6176951999999998E-3</v>
      </c>
      <c r="AN155" s="176">
        <v>1.9770688999999999E-6</v>
      </c>
      <c r="AO155" s="176">
        <v>4.8032321999999996E-9</v>
      </c>
      <c r="AP155" s="176">
        <v>0.50668000000000002</v>
      </c>
      <c r="AQ155" s="192">
        <v>1.3363199999999999E-6</v>
      </c>
      <c r="AR155" s="192">
        <v>4.0320000000000001E-9</v>
      </c>
      <c r="AS155" s="192">
        <v>1.1015999999999999E-13</v>
      </c>
      <c r="AT155" s="193">
        <v>0</v>
      </c>
      <c r="AU155" s="193">
        <v>0</v>
      </c>
      <c r="AV155" s="192">
        <v>1.0889999999999999E-10</v>
      </c>
      <c r="AW155" s="192">
        <v>6.4064E-7</v>
      </c>
      <c r="AX155" s="192">
        <v>2.4882E-11</v>
      </c>
      <c r="AY155" s="192">
        <v>7.4624E-10</v>
      </c>
      <c r="AZ155" s="193">
        <v>0</v>
      </c>
      <c r="BA155" s="193">
        <v>0</v>
      </c>
      <c r="BB155" s="193">
        <v>0</v>
      </c>
      <c r="BC155" s="193">
        <v>0</v>
      </c>
      <c r="BD155" s="193">
        <v>0</v>
      </c>
      <c r="BE155" s="193">
        <v>0</v>
      </c>
      <c r="BF155" s="193">
        <v>0</v>
      </c>
      <c r="BG155" s="193">
        <v>0</v>
      </c>
      <c r="BH155" s="193">
        <v>0</v>
      </c>
      <c r="BI155" s="193">
        <v>0.50668000000000002</v>
      </c>
      <c r="BJ155" s="193">
        <v>0</v>
      </c>
      <c r="BK155" s="193">
        <v>0</v>
      </c>
      <c r="BL155" s="193">
        <v>0</v>
      </c>
      <c r="BM155"/>
      <c r="BN155" s="164">
        <v>1.1343382E-4</v>
      </c>
      <c r="BO155" s="186">
        <v>5.1448040000000004E-6</v>
      </c>
      <c r="BP155" s="186">
        <v>4.0151021E-5</v>
      </c>
      <c r="BQ155" s="186">
        <v>1.0579031E-13</v>
      </c>
      <c r="BR155" s="186">
        <v>5.9715729000000001E-6</v>
      </c>
      <c r="BS155" s="164">
        <v>0</v>
      </c>
      <c r="BT155" s="164">
        <v>0</v>
      </c>
      <c r="BU155" s="164">
        <v>0</v>
      </c>
      <c r="BV155" s="164">
        <v>0</v>
      </c>
      <c r="BW155" s="186">
        <v>3.0965678999999998E-11</v>
      </c>
      <c r="BX155" s="164">
        <v>0</v>
      </c>
      <c r="BY155" s="164">
        <v>0</v>
      </c>
      <c r="BZ155" s="164">
        <v>0</v>
      </c>
      <c r="CA155" s="186">
        <v>9.8640266999999994E-7</v>
      </c>
      <c r="CB155" s="186">
        <v>6.1179991000000002E-5</v>
      </c>
      <c r="CC155" s="164">
        <v>0</v>
      </c>
      <c r="CD155" s="164">
        <v>0</v>
      </c>
      <c r="CE155"/>
      <c r="CF155" s="330">
        <v>0</v>
      </c>
      <c r="CG155" s="330">
        <v>1.44</v>
      </c>
      <c r="CH155" s="330">
        <v>2.9683599000000001E-3</v>
      </c>
      <c r="CI155" s="330">
        <v>3.5200000000000001E-3</v>
      </c>
      <c r="CJ155" s="330">
        <v>3.9490416000000002E-4</v>
      </c>
      <c r="CK155" s="330">
        <v>0</v>
      </c>
      <c r="CL155" s="330">
        <v>0</v>
      </c>
      <c r="CM155" s="330">
        <v>2.1511107E-4</v>
      </c>
      <c r="CN155" s="330">
        <v>0</v>
      </c>
      <c r="CO155" s="330">
        <v>6.8832000000000004</v>
      </c>
      <c r="CP155"/>
      <c r="CQ155">
        <v>0.216</v>
      </c>
      <c r="CR155">
        <v>4.641997839988083E-2</v>
      </c>
      <c r="CS155">
        <v>4.108681960313483E-2</v>
      </c>
      <c r="CT155">
        <v>4.108681960313483E-2</v>
      </c>
      <c r="CU155">
        <v>0</v>
      </c>
      <c r="CV155" s="136" t="s">
        <v>1055</v>
      </c>
      <c r="CW155" s="376" t="s">
        <v>6037</v>
      </c>
      <c r="CX155" s="32"/>
      <c r="CY155" s="32"/>
      <c r="CZ155" s="32"/>
      <c r="DA155" s="236"/>
      <c r="DB155"/>
      <c r="DC155"/>
      <c r="DD155"/>
      <c r="DE155"/>
      <c r="DF155"/>
      <c r="DG155"/>
      <c r="DH155"/>
      <c r="DI155"/>
      <c r="DJ155"/>
      <c r="DK155"/>
      <c r="DL155"/>
    </row>
    <row r="156" spans="1:116" ht="14.4" x14ac:dyDescent="0.3">
      <c r="A156" t="s">
        <v>1797</v>
      </c>
      <c r="B156" s="113" t="s">
        <v>914</v>
      </c>
      <c r="C156" s="182" t="s">
        <v>1068</v>
      </c>
      <c r="D156" s="40" t="s">
        <v>2555</v>
      </c>
      <c r="E156" s="181" t="s">
        <v>943</v>
      </c>
      <c r="F156" s="184" t="s">
        <v>3848</v>
      </c>
      <c r="G156" s="184">
        <v>0.3187041701814804</v>
      </c>
      <c r="H156" s="184">
        <v>1.088692646365E-2</v>
      </c>
      <c r="I156" s="184">
        <v>3.9317243717830401E-2</v>
      </c>
      <c r="J156" s="328">
        <v>0</v>
      </c>
      <c r="K156" s="184">
        <v>0.26850000000000002</v>
      </c>
      <c r="L156" s="184">
        <v>3.7380194999999998E-2</v>
      </c>
      <c r="M156" s="184">
        <v>1.9370462000000001E-3</v>
      </c>
      <c r="N156" s="184">
        <v>9.5153760000000007E-3</v>
      </c>
      <c r="O156" s="184">
        <v>1.3714199999999999E-3</v>
      </c>
      <c r="P156" s="331">
        <v>0</v>
      </c>
      <c r="Q156" s="331">
        <v>1.3046365E-7</v>
      </c>
      <c r="R156" s="331">
        <v>2.5178303999999999E-9</v>
      </c>
      <c r="S156" s="331">
        <v>0</v>
      </c>
      <c r="T156" s="331">
        <v>0</v>
      </c>
      <c r="U156" s="331">
        <v>0</v>
      </c>
      <c r="V156" s="331">
        <v>0</v>
      </c>
      <c r="W156" s="331">
        <v>0</v>
      </c>
      <c r="X156" s="331">
        <v>0</v>
      </c>
      <c r="Y156"/>
      <c r="Z156" s="288">
        <v>1.7900000000000003</v>
      </c>
      <c r="AA156"/>
      <c r="AB156" s="164">
        <v>38.805</v>
      </c>
      <c r="AC156" s="164">
        <v>37.778399999999998</v>
      </c>
      <c r="AD156" s="164">
        <v>0</v>
      </c>
      <c r="AE156" s="164">
        <v>0</v>
      </c>
      <c r="AF156" s="164">
        <v>1.0266</v>
      </c>
      <c r="AG156" s="164">
        <v>0</v>
      </c>
      <c r="AH156" s="164">
        <v>0</v>
      </c>
      <c r="AI156"/>
      <c r="AJ156" s="185">
        <v>4.3321169E-2</v>
      </c>
      <c r="AK156" s="185">
        <v>3.9035930000000003E-2</v>
      </c>
      <c r="AL156" s="185">
        <v>1.5878604000000001E-3</v>
      </c>
      <c r="AM156" s="185">
        <v>2.6973778000000002E-3</v>
      </c>
      <c r="AN156" s="176">
        <v>2.3402836000000001E-6</v>
      </c>
      <c r="AO156" s="176">
        <v>5.8722648999999996E-9</v>
      </c>
      <c r="AP156" s="176">
        <v>0.37778400000000001</v>
      </c>
      <c r="AQ156" s="192">
        <v>1.66112E-6</v>
      </c>
      <c r="AR156" s="192">
        <v>5.0119999999999996E-9</v>
      </c>
      <c r="AS156" s="192">
        <v>1.3693500000000001E-13</v>
      </c>
      <c r="AT156" s="193">
        <v>0</v>
      </c>
      <c r="AU156" s="193">
        <v>0</v>
      </c>
      <c r="AV156" s="192">
        <v>3.0360000000000002E-10</v>
      </c>
      <c r="AW156" s="192">
        <v>6.7886000000000003E-7</v>
      </c>
      <c r="AX156" s="192">
        <v>6.9367999999999998E-11</v>
      </c>
      <c r="AY156" s="192">
        <v>7.9075999999999997E-10</v>
      </c>
      <c r="AZ156" s="193">
        <v>0</v>
      </c>
      <c r="BA156" s="193">
        <v>0</v>
      </c>
      <c r="BB156" s="193">
        <v>0</v>
      </c>
      <c r="BC156" s="193">
        <v>0</v>
      </c>
      <c r="BD156" s="193">
        <v>0</v>
      </c>
      <c r="BE156" s="193">
        <v>0</v>
      </c>
      <c r="BF156" s="193">
        <v>0</v>
      </c>
      <c r="BG156" s="193">
        <v>0</v>
      </c>
      <c r="BH156" s="193">
        <v>0</v>
      </c>
      <c r="BI156" s="193">
        <v>0.37778400000000001</v>
      </c>
      <c r="BJ156" s="193">
        <v>0</v>
      </c>
      <c r="BK156" s="193">
        <v>0</v>
      </c>
      <c r="BL156" s="193">
        <v>0</v>
      </c>
      <c r="BM156"/>
      <c r="BN156" s="164">
        <v>1.0887988000000001E-4</v>
      </c>
      <c r="BO156" s="186">
        <v>5.4517384000000002E-6</v>
      </c>
      <c r="BP156" s="186">
        <v>4.9909949999999998E-5</v>
      </c>
      <c r="BQ156" s="186">
        <v>2.9493055999999999E-13</v>
      </c>
      <c r="BR156" s="186">
        <v>5.7290849999999997E-6</v>
      </c>
      <c r="BS156" s="164">
        <v>0</v>
      </c>
      <c r="BT156" s="164">
        <v>0</v>
      </c>
      <c r="BU156" s="164">
        <v>0</v>
      </c>
      <c r="BV156" s="164">
        <v>0</v>
      </c>
      <c r="BW156" s="186">
        <v>8.6328559999999997E-11</v>
      </c>
      <c r="BX156" s="164">
        <v>0</v>
      </c>
      <c r="BY156" s="164">
        <v>0</v>
      </c>
      <c r="BZ156" s="164">
        <v>0</v>
      </c>
      <c r="CA156" s="186">
        <v>2.1728052999999999E-6</v>
      </c>
      <c r="CB156" s="186">
        <v>4.5616211000000002E-5</v>
      </c>
      <c r="CC156" s="164">
        <v>0</v>
      </c>
      <c r="CD156" s="164">
        <v>0</v>
      </c>
      <c r="CE156"/>
      <c r="CF156" s="330">
        <v>0</v>
      </c>
      <c r="CG156" s="330">
        <v>1.79</v>
      </c>
      <c r="CH156" s="330">
        <v>8.2754275999999995E-3</v>
      </c>
      <c r="CI156" s="330">
        <v>3.7299999999999998E-3</v>
      </c>
      <c r="CJ156" s="330">
        <v>1.3163471999999999E-4</v>
      </c>
      <c r="CK156" s="330">
        <v>0</v>
      </c>
      <c r="CL156" s="330">
        <v>0</v>
      </c>
      <c r="CM156" s="330">
        <v>2.279444E-4</v>
      </c>
      <c r="CN156" s="330">
        <v>0</v>
      </c>
      <c r="CO156" s="330">
        <v>5.1321599999999998</v>
      </c>
      <c r="CP156"/>
      <c r="CQ156">
        <v>0.26850000000000002</v>
      </c>
      <c r="CR156">
        <v>5.02041701814804E-2</v>
      </c>
      <c r="CS156">
        <v>3.9317243717830401E-2</v>
      </c>
      <c r="CT156">
        <v>3.9317243717830401E-2</v>
      </c>
      <c r="CU156">
        <v>0</v>
      </c>
      <c r="CV156" s="136" t="s">
        <v>1069</v>
      </c>
      <c r="CW156" s="376" t="s">
        <v>6038</v>
      </c>
      <c r="CX156" s="32"/>
      <c r="CY156" s="32"/>
      <c r="CZ156" s="32"/>
      <c r="DA156" s="236"/>
      <c r="DB156"/>
      <c r="DC156"/>
      <c r="DD156"/>
      <c r="DE156"/>
      <c r="DF156"/>
      <c r="DG156"/>
      <c r="DH156"/>
      <c r="DI156"/>
      <c r="DJ156"/>
      <c r="DK156"/>
      <c r="DL156"/>
    </row>
    <row r="157" spans="1:116" ht="14.4" x14ac:dyDescent="0.3">
      <c r="A157" t="s">
        <v>1798</v>
      </c>
      <c r="B157" s="113" t="s">
        <v>914</v>
      </c>
      <c r="C157" s="182" t="s">
        <v>1070</v>
      </c>
      <c r="D157" s="40" t="s">
        <v>2555</v>
      </c>
      <c r="E157" s="181" t="s">
        <v>943</v>
      </c>
      <c r="F157" s="184" t="s">
        <v>3849</v>
      </c>
      <c r="G157" s="184">
        <v>1.3351155058876001</v>
      </c>
      <c r="H157" s="184">
        <v>5.4247484300000003E-2</v>
      </c>
      <c r="I157" s="184">
        <v>0.1339797555876</v>
      </c>
      <c r="J157" s="328">
        <v>0.151041176</v>
      </c>
      <c r="K157" s="184">
        <v>0.99584709000000005</v>
      </c>
      <c r="L157" s="331">
        <v>9.1367095999999995E-2</v>
      </c>
      <c r="M157" s="331">
        <v>3.9582309000000003E-2</v>
      </c>
      <c r="N157" s="331">
        <v>4.4242594000000003E-2</v>
      </c>
      <c r="O157" s="331">
        <v>9.5272175000000008E-3</v>
      </c>
      <c r="P157" s="331">
        <v>1.2499553999999999E-4</v>
      </c>
      <c r="Q157" s="331">
        <v>3.5267726000000002E-4</v>
      </c>
      <c r="R157" s="331">
        <v>3.0268071999999999E-3</v>
      </c>
      <c r="S157" s="331">
        <v>3.0116359999999998E-3</v>
      </c>
      <c r="T157" s="331">
        <v>0</v>
      </c>
      <c r="U157" s="331">
        <v>0.14802953999999999</v>
      </c>
      <c r="V157" s="331">
        <v>3.5433876000000002E-6</v>
      </c>
      <c r="W157" s="331">
        <v>0</v>
      </c>
      <c r="X157" s="331">
        <v>0</v>
      </c>
      <c r="Y157"/>
      <c r="Z157" s="288">
        <v>6.6389806000000009</v>
      </c>
      <c r="AA157"/>
      <c r="AB157" s="164">
        <v>111.44559</v>
      </c>
      <c r="AC157" s="164">
        <v>78.027866000000003</v>
      </c>
      <c r="AD157" s="164">
        <v>18.311862000000001</v>
      </c>
      <c r="AE157" s="164">
        <v>0</v>
      </c>
      <c r="AF157" s="164">
        <v>4.0657871999999999</v>
      </c>
      <c r="AG157" s="164">
        <v>7.2053379</v>
      </c>
      <c r="AH157" s="164">
        <v>3.8347356000000001</v>
      </c>
      <c r="AI157"/>
      <c r="AJ157" s="185">
        <v>0.14167946000000001</v>
      </c>
      <c r="AK157" s="185">
        <v>0.13296399</v>
      </c>
      <c r="AL157" s="185">
        <v>5.6224474000000002E-3</v>
      </c>
      <c r="AM157" s="185">
        <v>3.0930166999999999E-3</v>
      </c>
      <c r="AN157" s="176">
        <v>7.9714624000000007E-6</v>
      </c>
      <c r="AO157" s="176">
        <v>2.0793075E-8</v>
      </c>
      <c r="AP157" s="176">
        <v>0.43319561000000001</v>
      </c>
      <c r="AQ157" s="192">
        <v>6.1609739999999997E-6</v>
      </c>
      <c r="AR157" s="192">
        <v>1.8589145999999999E-8</v>
      </c>
      <c r="AS157" s="192">
        <v>5.0788201999999997E-13</v>
      </c>
      <c r="AT157" s="192">
        <v>0</v>
      </c>
      <c r="AU157" s="192">
        <v>0</v>
      </c>
      <c r="AV157" s="192">
        <v>1.1855859E-9</v>
      </c>
      <c r="AW157" s="192">
        <v>1.8087555000000001E-6</v>
      </c>
      <c r="AX157" s="192">
        <v>2.7037140999999999E-10</v>
      </c>
      <c r="AY157" s="192">
        <v>1.9328269000000001E-9</v>
      </c>
      <c r="AZ157" s="192">
        <v>0</v>
      </c>
      <c r="BA157" s="192">
        <v>0</v>
      </c>
      <c r="BB157" s="192">
        <v>2.0094166E-13</v>
      </c>
      <c r="BC157" s="192">
        <v>1.8185949E-14</v>
      </c>
      <c r="BD157" s="192">
        <v>3.6155191000000002E-15</v>
      </c>
      <c r="BE157" s="192">
        <v>2.4730190000000001E-11</v>
      </c>
      <c r="BF157" s="192">
        <v>5.2260740999999996E-10</v>
      </c>
      <c r="BG157" s="192">
        <v>0</v>
      </c>
      <c r="BH157" s="193">
        <v>3.3420215000000002E-4</v>
      </c>
      <c r="BI157" s="193">
        <v>0.43286141</v>
      </c>
      <c r="BJ157" s="193">
        <v>0</v>
      </c>
      <c r="BK157" s="193">
        <v>0</v>
      </c>
      <c r="BL157" s="193">
        <v>0</v>
      </c>
      <c r="BM157"/>
      <c r="BN157" s="164">
        <v>3.4785699999999997E-4</v>
      </c>
      <c r="BO157" s="186">
        <v>1.3325492E-5</v>
      </c>
      <c r="BP157" s="164">
        <v>1.8511239000000001E-4</v>
      </c>
      <c r="BQ157" s="186">
        <v>3.7568795000000003E-7</v>
      </c>
      <c r="BR157" s="186">
        <v>1.9504290000000002E-5</v>
      </c>
      <c r="BS157" s="186">
        <v>0</v>
      </c>
      <c r="BT157" s="186">
        <v>0</v>
      </c>
      <c r="BU157" s="186">
        <v>0</v>
      </c>
      <c r="BV157" s="186">
        <v>1.8811618999999999E-7</v>
      </c>
      <c r="BW157" s="186">
        <v>4.0161947E-7</v>
      </c>
      <c r="BX157" s="186">
        <v>0</v>
      </c>
      <c r="BY157" s="186">
        <v>0</v>
      </c>
      <c r="BZ157" s="186">
        <v>0</v>
      </c>
      <c r="CA157" s="186">
        <v>9.3222119999999998E-6</v>
      </c>
      <c r="CB157" s="164">
        <v>1.1962718E-4</v>
      </c>
      <c r="CC157" s="186">
        <v>3.6413791000000003E-12</v>
      </c>
      <c r="CD157" s="164">
        <v>0</v>
      </c>
      <c r="CE157"/>
      <c r="CF157" s="329">
        <v>0</v>
      </c>
      <c r="CG157" s="330">
        <v>6.6389806</v>
      </c>
      <c r="CH157" s="330">
        <v>0</v>
      </c>
      <c r="CI157" s="330">
        <v>9.1171078999999992E-3</v>
      </c>
      <c r="CJ157" s="330">
        <v>2.6898718999999998E-3</v>
      </c>
      <c r="CK157" s="329">
        <v>9.3978677E-11</v>
      </c>
      <c r="CL157" s="329">
        <v>1.1348503E-8</v>
      </c>
      <c r="CM157" s="330">
        <v>7.9474296000000004E-4</v>
      </c>
      <c r="CN157" s="330">
        <v>1.5237128000000001E-2</v>
      </c>
      <c r="CO157" s="330">
        <v>6.2421956999999999</v>
      </c>
      <c r="CP157"/>
      <c r="CQ157">
        <v>0.99584709000000005</v>
      </c>
      <c r="CR157">
        <v>0.18822369649999998</v>
      </c>
      <c r="CS157">
        <v>0.1339762122</v>
      </c>
      <c r="CT157">
        <v>0.1339797555876</v>
      </c>
      <c r="CU157">
        <v>0.151041176</v>
      </c>
      <c r="CV157" s="139" t="s">
        <v>982</v>
      </c>
      <c r="CW157" s="376" t="s">
        <v>6039</v>
      </c>
      <c r="CX157" s="32"/>
      <c r="CY157" s="32"/>
      <c r="CZ157" s="32"/>
      <c r="DA157" s="236"/>
      <c r="DB157"/>
      <c r="DC157"/>
      <c r="DD157"/>
      <c r="DE157"/>
      <c r="DF157"/>
      <c r="DG157"/>
      <c r="DH157"/>
      <c r="DI157"/>
      <c r="DJ157"/>
      <c r="DK157"/>
      <c r="DL157"/>
    </row>
    <row r="158" spans="1:116" ht="14.4" x14ac:dyDescent="0.3">
      <c r="A158" t="s">
        <v>1799</v>
      </c>
      <c r="B158" s="113" t="s">
        <v>914</v>
      </c>
      <c r="C158" s="182" t="s">
        <v>1071</v>
      </c>
      <c r="D158" s="40" t="s">
        <v>2555</v>
      </c>
      <c r="E158" s="181" t="s">
        <v>943</v>
      </c>
      <c r="F158" s="184" t="s">
        <v>3850</v>
      </c>
      <c r="G158" s="184">
        <v>0.36331041317385027</v>
      </c>
      <c r="H158" s="184">
        <v>2.4602403085128E-2</v>
      </c>
      <c r="I158" s="184">
        <v>2.5208010088722248E-2</v>
      </c>
      <c r="J158" s="328">
        <v>0</v>
      </c>
      <c r="K158" s="184">
        <v>0.3135</v>
      </c>
      <c r="L158" s="184">
        <v>2.5163985999999999E-2</v>
      </c>
      <c r="M158" s="331">
        <v>4.4023790000000003E-5</v>
      </c>
      <c r="N158" s="331">
        <v>2.46024E-2</v>
      </c>
      <c r="O158" s="331">
        <v>0</v>
      </c>
      <c r="P158" s="331">
        <v>0</v>
      </c>
      <c r="Q158" s="331">
        <v>3.0851279999999999E-9</v>
      </c>
      <c r="R158" s="331">
        <v>2.9872225000000002E-10</v>
      </c>
      <c r="S158" s="331">
        <v>0</v>
      </c>
      <c r="T158" s="331">
        <v>0</v>
      </c>
      <c r="U158" s="184">
        <v>0</v>
      </c>
      <c r="V158" s="331">
        <v>0</v>
      </c>
      <c r="W158" s="331">
        <v>0</v>
      </c>
      <c r="X158" s="184">
        <v>0</v>
      </c>
      <c r="Y158"/>
      <c r="Z158" s="288">
        <v>2.0900000000000003</v>
      </c>
      <c r="AA158"/>
      <c r="AB158" s="164">
        <v>44.731999999999999</v>
      </c>
      <c r="AC158" s="164">
        <v>44.731999999999999</v>
      </c>
      <c r="AD158" s="164">
        <v>0</v>
      </c>
      <c r="AE158" s="164">
        <v>0</v>
      </c>
      <c r="AF158" s="164">
        <v>0</v>
      </c>
      <c r="AG158" s="164">
        <v>0</v>
      </c>
      <c r="AH158" s="164">
        <v>0</v>
      </c>
      <c r="AI158"/>
      <c r="AJ158" s="185">
        <v>4.4945868999999999E-2</v>
      </c>
      <c r="AK158" s="185">
        <v>3.9984984000000001E-2</v>
      </c>
      <c r="AL158" s="185">
        <v>1.7670207E-3</v>
      </c>
      <c r="AM158" s="185">
        <v>3.1938648000000001E-3</v>
      </c>
      <c r="AN158" s="176">
        <v>2.3971813E-6</v>
      </c>
      <c r="AO158" s="176">
        <v>6.5348398999999997E-9</v>
      </c>
      <c r="AP158" s="176">
        <v>0.44732</v>
      </c>
      <c r="AQ158" s="192">
        <v>1.9395199999999999E-6</v>
      </c>
      <c r="AR158" s="192">
        <v>5.8520000000000001E-9</v>
      </c>
      <c r="AS158" s="192">
        <v>1.59885E-13</v>
      </c>
      <c r="AT158" s="193">
        <v>0</v>
      </c>
      <c r="AU158" s="193">
        <v>0</v>
      </c>
      <c r="AV158" s="192">
        <v>6.5928000000000002E-10</v>
      </c>
      <c r="AW158" s="192">
        <v>4.5700199999999998E-7</v>
      </c>
      <c r="AX158" s="192">
        <v>1.5034800000000001E-10</v>
      </c>
      <c r="AY158" s="192">
        <v>5.3233199999999998E-10</v>
      </c>
      <c r="AZ158" s="193">
        <v>0</v>
      </c>
      <c r="BA158" s="193">
        <v>0</v>
      </c>
      <c r="BB158" s="193">
        <v>0</v>
      </c>
      <c r="BC158" s="193">
        <v>0</v>
      </c>
      <c r="BD158" s="193">
        <v>0</v>
      </c>
      <c r="BE158" s="193">
        <v>0</v>
      </c>
      <c r="BF158" s="193">
        <v>0</v>
      </c>
      <c r="BG158" s="193">
        <v>0</v>
      </c>
      <c r="BH158" s="193">
        <v>0</v>
      </c>
      <c r="BI158" s="193">
        <v>0.44732</v>
      </c>
      <c r="BJ158" s="193">
        <v>0</v>
      </c>
      <c r="BK158" s="193">
        <v>0</v>
      </c>
      <c r="BL158" s="193">
        <v>0</v>
      </c>
      <c r="BM158"/>
      <c r="BN158" s="164">
        <v>1.2396898E-4</v>
      </c>
      <c r="BO158" s="186">
        <v>3.6700577000000001E-6</v>
      </c>
      <c r="BP158" s="186">
        <v>5.8274745999999999E-5</v>
      </c>
      <c r="BQ158" s="186">
        <v>1.1712922E-8</v>
      </c>
      <c r="BR158" s="186">
        <v>3.0231527000000001E-6</v>
      </c>
      <c r="BS158" s="164">
        <v>0</v>
      </c>
      <c r="BT158" s="164">
        <v>0</v>
      </c>
      <c r="BU158" s="164">
        <v>0</v>
      </c>
      <c r="BV158" s="164">
        <v>0</v>
      </c>
      <c r="BW158" s="186">
        <v>3.5732400999999997E-8</v>
      </c>
      <c r="BX158" s="164">
        <v>0</v>
      </c>
      <c r="BY158" s="164">
        <v>0</v>
      </c>
      <c r="BZ158" s="164">
        <v>0</v>
      </c>
      <c r="CA158" s="186">
        <v>4.9411173999999996E-6</v>
      </c>
      <c r="CB158" s="186">
        <v>5.4012460000000002E-5</v>
      </c>
      <c r="CC158" s="164">
        <v>0</v>
      </c>
      <c r="CD158" s="164">
        <v>0</v>
      </c>
      <c r="CE158"/>
      <c r="CF158" s="330">
        <v>0</v>
      </c>
      <c r="CG158" s="330">
        <v>2.09</v>
      </c>
      <c r="CH158" s="330">
        <v>0</v>
      </c>
      <c r="CI158" s="330">
        <v>2.5110000000000002E-3</v>
      </c>
      <c r="CJ158" s="329">
        <v>3.0240000000000002E-6</v>
      </c>
      <c r="CK158" s="330">
        <v>0</v>
      </c>
      <c r="CL158" s="330">
        <v>0</v>
      </c>
      <c r="CM158" s="330">
        <v>1.5344997E-4</v>
      </c>
      <c r="CN158" s="330">
        <v>0</v>
      </c>
      <c r="CO158" s="330">
        <v>6.0768000000000004</v>
      </c>
      <c r="CP158"/>
      <c r="CQ158">
        <v>0.3135</v>
      </c>
      <c r="CR158">
        <v>4.9810413173850245E-2</v>
      </c>
      <c r="CS158">
        <v>2.5208010088722248E-2</v>
      </c>
      <c r="CT158">
        <v>2.5208010088722248E-2</v>
      </c>
      <c r="CU158">
        <v>0</v>
      </c>
      <c r="CV158" s="136" t="s">
        <v>1072</v>
      </c>
      <c r="CW158" s="376" t="s">
        <v>6040</v>
      </c>
      <c r="CX158" s="32"/>
      <c r="CY158" s="32"/>
      <c r="CZ158" s="32"/>
      <c r="DA158" s="236"/>
      <c r="DB158"/>
      <c r="DC158"/>
      <c r="DD158"/>
      <c r="DE158"/>
      <c r="DF158"/>
      <c r="DG158"/>
      <c r="DH158"/>
      <c r="DI158"/>
      <c r="DJ158"/>
      <c r="DK158"/>
      <c r="DL158"/>
    </row>
    <row r="159" spans="1:116" ht="14.4" x14ac:dyDescent="0.3">
      <c r="A159" t="s">
        <v>1800</v>
      </c>
      <c r="B159" s="113" t="s">
        <v>914</v>
      </c>
      <c r="C159" s="182" t="s">
        <v>1073</v>
      </c>
      <c r="D159" s="40" t="s">
        <v>2555</v>
      </c>
      <c r="E159" s="181" t="s">
        <v>943</v>
      </c>
      <c r="F159" s="184" t="s">
        <v>3851</v>
      </c>
      <c r="G159" s="184">
        <v>0.23746804717262621</v>
      </c>
      <c r="H159" s="184">
        <v>5.0902957063299996E-3</v>
      </c>
      <c r="I159" s="184">
        <v>4.9377751466296221E-2</v>
      </c>
      <c r="J159" s="328">
        <v>0</v>
      </c>
      <c r="K159" s="184">
        <v>0.183</v>
      </c>
      <c r="L159" s="184">
        <v>4.7602125000000002E-2</v>
      </c>
      <c r="M159" s="184">
        <v>1.7756257000000001E-3</v>
      </c>
      <c r="N159" s="331">
        <v>2.8959839999999999E-3</v>
      </c>
      <c r="O159" s="331">
        <v>2.1942720000000001E-3</v>
      </c>
      <c r="P159" s="331">
        <v>0</v>
      </c>
      <c r="Q159" s="331">
        <v>3.9706329999999998E-8</v>
      </c>
      <c r="R159" s="331">
        <v>7.6629622000000005E-10</v>
      </c>
      <c r="S159" s="331">
        <v>0</v>
      </c>
      <c r="T159" s="331">
        <v>0</v>
      </c>
      <c r="U159" s="331">
        <v>0</v>
      </c>
      <c r="V159" s="331">
        <v>0</v>
      </c>
      <c r="W159" s="331">
        <v>0</v>
      </c>
      <c r="X159" s="331">
        <v>0</v>
      </c>
      <c r="Y159"/>
      <c r="Z159" s="288">
        <v>1.22</v>
      </c>
      <c r="AA159"/>
      <c r="AB159" s="164">
        <v>52.706000000000003</v>
      </c>
      <c r="AC159" s="164">
        <v>52.47</v>
      </c>
      <c r="AD159" s="164">
        <v>0</v>
      </c>
      <c r="AE159" s="164">
        <v>0</v>
      </c>
      <c r="AF159" s="164">
        <v>0.23599999999999999</v>
      </c>
      <c r="AG159" s="164">
        <v>0</v>
      </c>
      <c r="AH159" s="164">
        <v>0</v>
      </c>
      <c r="AI159"/>
      <c r="AJ159" s="185">
        <v>3.8253901E-2</v>
      </c>
      <c r="AK159" s="185">
        <v>3.3305830000000002E-2</v>
      </c>
      <c r="AL159" s="185">
        <v>1.2017130999999999E-3</v>
      </c>
      <c r="AM159" s="185">
        <v>3.746358E-3</v>
      </c>
      <c r="AN159" s="176">
        <v>1.9967523999999998E-6</v>
      </c>
      <c r="AO159" s="176">
        <v>4.4442053000000001E-9</v>
      </c>
      <c r="AP159" s="176">
        <v>0.52470000000000006</v>
      </c>
      <c r="AQ159" s="192">
        <v>1.1321600000000001E-6</v>
      </c>
      <c r="AR159" s="192">
        <v>3.4160000000000002E-9</v>
      </c>
      <c r="AS159" s="192">
        <v>9.3330000000000005E-14</v>
      </c>
      <c r="AT159" s="193">
        <v>0</v>
      </c>
      <c r="AU159" s="193">
        <v>0</v>
      </c>
      <c r="AV159" s="192">
        <v>9.2399999999999999E-11</v>
      </c>
      <c r="AW159" s="192">
        <v>8.6450000000000005E-7</v>
      </c>
      <c r="AX159" s="192">
        <v>2.1112E-11</v>
      </c>
      <c r="AY159" s="192">
        <v>1.0069999999999999E-9</v>
      </c>
      <c r="AZ159" s="193">
        <v>0</v>
      </c>
      <c r="BA159" s="193">
        <v>0</v>
      </c>
      <c r="BB159" s="193">
        <v>0</v>
      </c>
      <c r="BC159" s="193">
        <v>0</v>
      </c>
      <c r="BD159" s="193">
        <v>0</v>
      </c>
      <c r="BE159" s="193">
        <v>0</v>
      </c>
      <c r="BF159" s="193">
        <v>0</v>
      </c>
      <c r="BG159" s="193">
        <v>0</v>
      </c>
      <c r="BH159" s="193">
        <v>0</v>
      </c>
      <c r="BI159" s="193">
        <v>0.52470000000000006</v>
      </c>
      <c r="BJ159" s="193">
        <v>0</v>
      </c>
      <c r="BK159" s="193">
        <v>0</v>
      </c>
      <c r="BL159" s="193">
        <v>0</v>
      </c>
      <c r="BM159"/>
      <c r="BN159" s="164">
        <v>1.1301963E-4</v>
      </c>
      <c r="BO159" s="186">
        <v>6.9425623000000003E-6</v>
      </c>
      <c r="BP159" s="186">
        <v>3.4016836999999997E-5</v>
      </c>
      <c r="BQ159" s="186">
        <v>8.9761476E-14</v>
      </c>
      <c r="BR159" s="186">
        <v>7.7001082999999994E-6</v>
      </c>
      <c r="BS159" s="164">
        <v>0</v>
      </c>
      <c r="BT159" s="164">
        <v>0</v>
      </c>
      <c r="BU159" s="164">
        <v>0</v>
      </c>
      <c r="BV159" s="164">
        <v>0</v>
      </c>
      <c r="BW159" s="186">
        <v>2.6273909000000001E-11</v>
      </c>
      <c r="BX159" s="164">
        <v>0</v>
      </c>
      <c r="BY159" s="164">
        <v>0</v>
      </c>
      <c r="BZ159" s="164">
        <v>0</v>
      </c>
      <c r="CA159" s="186">
        <v>1.0042467000000001E-6</v>
      </c>
      <c r="CB159" s="186">
        <v>6.3355848000000006E-5</v>
      </c>
      <c r="CC159" s="164">
        <v>0</v>
      </c>
      <c r="CD159" s="164">
        <v>0</v>
      </c>
      <c r="CE159"/>
      <c r="CF159" s="330">
        <v>0</v>
      </c>
      <c r="CG159" s="330">
        <v>1.22</v>
      </c>
      <c r="CH159" s="330">
        <v>2.5186084E-3</v>
      </c>
      <c r="CI159" s="330">
        <v>4.7499999999999999E-3</v>
      </c>
      <c r="CJ159" s="330">
        <v>1.2066516E-4</v>
      </c>
      <c r="CK159" s="330">
        <v>0</v>
      </c>
      <c r="CL159" s="330">
        <v>0</v>
      </c>
      <c r="CM159" s="330">
        <v>2.9027772000000002E-4</v>
      </c>
      <c r="CN159" s="330">
        <v>0</v>
      </c>
      <c r="CO159" s="330">
        <v>7.1280000000000001</v>
      </c>
      <c r="CP159"/>
      <c r="CQ159">
        <v>0.183</v>
      </c>
      <c r="CR159">
        <v>5.4468047172626217E-2</v>
      </c>
      <c r="CS159">
        <v>4.9377751466296221E-2</v>
      </c>
      <c r="CT159">
        <v>4.9377751466296221E-2</v>
      </c>
      <c r="CU159">
        <v>0</v>
      </c>
      <c r="CV159" s="136" t="s">
        <v>1074</v>
      </c>
      <c r="CW159" s="376" t="s">
        <v>6041</v>
      </c>
      <c r="CX159" s="32"/>
      <c r="CY159" s="32"/>
      <c r="CZ159" s="32"/>
      <c r="DA159" s="236"/>
      <c r="DB159"/>
      <c r="DC159"/>
      <c r="DD159"/>
      <c r="DE159"/>
      <c r="DF159"/>
      <c r="DG159"/>
      <c r="DH159"/>
      <c r="DI159"/>
      <c r="DJ159"/>
      <c r="DK159"/>
      <c r="DL159"/>
    </row>
    <row r="160" spans="1:116" ht="14.4" x14ac:dyDescent="0.3">
      <c r="A160" t="s">
        <v>1801</v>
      </c>
      <c r="B160" s="113" t="s">
        <v>914</v>
      </c>
      <c r="C160" s="182" t="s">
        <v>1075</v>
      </c>
      <c r="D160" s="40" t="s">
        <v>2555</v>
      </c>
      <c r="E160" s="181" t="s">
        <v>943</v>
      </c>
      <c r="F160" s="184" t="s">
        <v>3852</v>
      </c>
      <c r="G160" s="184">
        <v>0.34669199487254609</v>
      </c>
      <c r="H160" s="184">
        <v>7.3657429041600001E-3</v>
      </c>
      <c r="I160" s="184">
        <v>4.3826251968386104E-2</v>
      </c>
      <c r="J160" s="328">
        <v>0</v>
      </c>
      <c r="K160" s="184">
        <v>0.29549999999999998</v>
      </c>
      <c r="L160" s="184">
        <v>3.8983635000000003E-2</v>
      </c>
      <c r="M160" s="184">
        <v>4.8426156E-3</v>
      </c>
      <c r="N160" s="331">
        <v>5.1713999999999996E-3</v>
      </c>
      <c r="O160" s="331">
        <v>2.1942720000000001E-3</v>
      </c>
      <c r="P160" s="331">
        <v>0</v>
      </c>
      <c r="Q160" s="331">
        <v>7.0904159999999996E-8</v>
      </c>
      <c r="R160" s="331">
        <v>1.3683861000000001E-9</v>
      </c>
      <c r="S160" s="331">
        <v>0</v>
      </c>
      <c r="T160" s="331">
        <v>0</v>
      </c>
      <c r="U160" s="331">
        <v>0</v>
      </c>
      <c r="V160" s="331">
        <v>0</v>
      </c>
      <c r="W160" s="331">
        <v>0</v>
      </c>
      <c r="X160" s="331">
        <v>0</v>
      </c>
      <c r="Y160"/>
      <c r="Z160" s="288">
        <v>1.97</v>
      </c>
      <c r="AA160"/>
      <c r="AB160" s="164">
        <v>30.295999999999999</v>
      </c>
      <c r="AC160" s="164">
        <v>28.408000000000001</v>
      </c>
      <c r="AD160" s="164">
        <v>0</v>
      </c>
      <c r="AE160" s="164">
        <v>0</v>
      </c>
      <c r="AF160" s="164">
        <v>1.8879999999999999</v>
      </c>
      <c r="AG160" s="164">
        <v>0</v>
      </c>
      <c r="AH160" s="164">
        <v>0</v>
      </c>
      <c r="AI160"/>
      <c r="AJ160" s="185">
        <v>4.6058652999999998E-2</v>
      </c>
      <c r="AK160" s="185">
        <v>4.2305567000000002E-2</v>
      </c>
      <c r="AL160" s="185">
        <v>1.7247547E-3</v>
      </c>
      <c r="AM160" s="185">
        <v>2.0283312E-3</v>
      </c>
      <c r="AN160" s="176">
        <v>2.5363050000000001E-6</v>
      </c>
      <c r="AO160" s="176">
        <v>6.3785306999999997E-9</v>
      </c>
      <c r="AP160" s="176">
        <v>0.28408</v>
      </c>
      <c r="AQ160" s="192">
        <v>1.8281600000000001E-6</v>
      </c>
      <c r="AR160" s="192">
        <v>5.5160000000000004E-9</v>
      </c>
      <c r="AS160" s="192">
        <v>1.5070499999999999E-13</v>
      </c>
      <c r="AT160" s="193">
        <v>0</v>
      </c>
      <c r="AU160" s="193">
        <v>0</v>
      </c>
      <c r="AV160" s="192">
        <v>1.65E-10</v>
      </c>
      <c r="AW160" s="192">
        <v>7.0798000000000002E-7</v>
      </c>
      <c r="AX160" s="192">
        <v>3.7700000000000003E-11</v>
      </c>
      <c r="AY160" s="192">
        <v>8.2467999999999999E-10</v>
      </c>
      <c r="AZ160" s="193">
        <v>0</v>
      </c>
      <c r="BA160" s="193">
        <v>0</v>
      </c>
      <c r="BB160" s="193">
        <v>0</v>
      </c>
      <c r="BC160" s="193">
        <v>0</v>
      </c>
      <c r="BD160" s="193">
        <v>0</v>
      </c>
      <c r="BE160" s="193">
        <v>0</v>
      </c>
      <c r="BF160" s="193">
        <v>0</v>
      </c>
      <c r="BG160" s="193">
        <v>0</v>
      </c>
      <c r="BH160" s="193">
        <v>0</v>
      </c>
      <c r="BI160" s="193">
        <v>0.28408</v>
      </c>
      <c r="BJ160" s="193">
        <v>0</v>
      </c>
      <c r="BK160" s="193">
        <v>0</v>
      </c>
      <c r="BL160" s="193">
        <v>0</v>
      </c>
      <c r="BM160"/>
      <c r="BN160" s="164">
        <v>1.0293853000000001E-4</v>
      </c>
      <c r="BO160" s="186">
        <v>5.6855931000000002E-6</v>
      </c>
      <c r="BP160" s="186">
        <v>5.4928827000000002E-5</v>
      </c>
      <c r="BQ160" s="186">
        <v>1.6028835E-13</v>
      </c>
      <c r="BR160" s="186">
        <v>6.6646996000000001E-6</v>
      </c>
      <c r="BS160" s="164">
        <v>0</v>
      </c>
      <c r="BT160" s="164">
        <v>0</v>
      </c>
      <c r="BU160" s="164">
        <v>0</v>
      </c>
      <c r="BV160" s="164">
        <v>0</v>
      </c>
      <c r="BW160" s="186">
        <v>4.6917694999999999E-11</v>
      </c>
      <c r="BX160" s="164">
        <v>0</v>
      </c>
      <c r="BY160" s="164">
        <v>0</v>
      </c>
      <c r="BZ160" s="164">
        <v>0</v>
      </c>
      <c r="CA160" s="186">
        <v>1.357611E-6</v>
      </c>
      <c r="CB160" s="186">
        <v>3.4301751999999999E-5</v>
      </c>
      <c r="CC160" s="164">
        <v>0</v>
      </c>
      <c r="CD160" s="164">
        <v>0</v>
      </c>
      <c r="CE160"/>
      <c r="CF160" s="330">
        <v>0</v>
      </c>
      <c r="CG160" s="330">
        <v>1.97</v>
      </c>
      <c r="CH160" s="330">
        <v>4.4975149999999997E-3</v>
      </c>
      <c r="CI160" s="330">
        <v>3.8899999999999998E-3</v>
      </c>
      <c r="CJ160" s="330">
        <v>3.2908679999999997E-4</v>
      </c>
      <c r="CK160" s="330">
        <v>0</v>
      </c>
      <c r="CL160" s="330">
        <v>0</v>
      </c>
      <c r="CM160" s="330">
        <v>2.3772218000000001E-4</v>
      </c>
      <c r="CN160" s="330">
        <v>0</v>
      </c>
      <c r="CO160" s="330">
        <v>3.8592</v>
      </c>
      <c r="CP160"/>
      <c r="CQ160">
        <v>0.29549999999999998</v>
      </c>
      <c r="CR160">
        <v>5.1191994872546102E-2</v>
      </c>
      <c r="CS160">
        <v>4.3826251968386104E-2</v>
      </c>
      <c r="CT160">
        <v>4.3826251968386104E-2</v>
      </c>
      <c r="CU160">
        <v>0</v>
      </c>
      <c r="CV160" s="136" t="s">
        <v>1048</v>
      </c>
      <c r="CW160" s="376" t="s">
        <v>6042</v>
      </c>
      <c r="CX160" s="32"/>
      <c r="CY160" s="32"/>
      <c r="CZ160" s="32"/>
      <c r="DA160" s="236"/>
      <c r="DB160"/>
      <c r="DC160"/>
      <c r="DD160"/>
      <c r="DE160"/>
      <c r="DF160"/>
      <c r="DG160"/>
      <c r="DH160"/>
      <c r="DI160"/>
      <c r="DJ160"/>
      <c r="DK160"/>
      <c r="DL160"/>
    </row>
    <row r="161" spans="1:116" ht="14.4" x14ac:dyDescent="0.3">
      <c r="A161" t="s">
        <v>1802</v>
      </c>
      <c r="B161" s="113" t="s">
        <v>914</v>
      </c>
      <c r="C161" s="182" t="s">
        <v>1076</v>
      </c>
      <c r="D161" s="40" t="s">
        <v>2555</v>
      </c>
      <c r="E161" s="181" t="s">
        <v>943</v>
      </c>
      <c r="F161" s="184" t="s">
        <v>3853</v>
      </c>
      <c r="G161" s="184">
        <v>0.27880712901807692</v>
      </c>
      <c r="H161" s="184">
        <v>5.1937251244130005E-3</v>
      </c>
      <c r="I161" s="184">
        <v>5.9113403893663943E-2</v>
      </c>
      <c r="J161" s="328">
        <v>0</v>
      </c>
      <c r="K161" s="184">
        <v>0.2145</v>
      </c>
      <c r="L161" s="184">
        <v>5.7122550000000001E-2</v>
      </c>
      <c r="M161" s="184">
        <v>1.9908530999999999E-3</v>
      </c>
      <c r="N161" s="184">
        <v>2.9994119999999999E-3</v>
      </c>
      <c r="O161" s="184">
        <v>2.1942720000000001E-3</v>
      </c>
      <c r="P161" s="331">
        <v>0</v>
      </c>
      <c r="Q161" s="331">
        <v>4.1124413000000001E-8</v>
      </c>
      <c r="R161" s="331">
        <v>7.9366394E-10</v>
      </c>
      <c r="S161" s="331">
        <v>0</v>
      </c>
      <c r="T161" s="331">
        <v>0</v>
      </c>
      <c r="U161" s="331">
        <v>0</v>
      </c>
      <c r="V161" s="331">
        <v>0</v>
      </c>
      <c r="W161" s="331">
        <v>0</v>
      </c>
      <c r="X161" s="331">
        <v>0</v>
      </c>
      <c r="Y161"/>
      <c r="Z161" s="288">
        <v>1.43</v>
      </c>
      <c r="AA161"/>
      <c r="AB161" s="164">
        <v>52.387999999999998</v>
      </c>
      <c r="AC161" s="164">
        <v>52.152000000000001</v>
      </c>
      <c r="AD161" s="164">
        <v>0</v>
      </c>
      <c r="AE161" s="164">
        <v>0</v>
      </c>
      <c r="AF161" s="164">
        <v>0.23599999999999999</v>
      </c>
      <c r="AG161" s="164">
        <v>0</v>
      </c>
      <c r="AH161" s="164">
        <v>0</v>
      </c>
      <c r="AI161"/>
      <c r="AJ161" s="185">
        <v>4.4579483000000003E-2</v>
      </c>
      <c r="AK161" s="185">
        <v>3.9440454999999999E-2</v>
      </c>
      <c r="AL161" s="185">
        <v>1.4153751E-3</v>
      </c>
      <c r="AM161" s="185">
        <v>3.7236527999999999E-3</v>
      </c>
      <c r="AN161" s="176">
        <v>2.3645356999999999E-6</v>
      </c>
      <c r="AO161" s="176">
        <v>5.2343753999999996E-9</v>
      </c>
      <c r="AP161" s="176">
        <v>0.52151999999999998</v>
      </c>
      <c r="AQ161" s="192">
        <v>1.32704E-6</v>
      </c>
      <c r="AR161" s="192">
        <v>4.0039999999999998E-9</v>
      </c>
      <c r="AS161" s="192">
        <v>1.09395E-13</v>
      </c>
      <c r="AT161" s="193">
        <v>0</v>
      </c>
      <c r="AU161" s="193">
        <v>0</v>
      </c>
      <c r="AV161" s="192">
        <v>9.5700000000000003E-11</v>
      </c>
      <c r="AW161" s="192">
        <v>1.0374E-6</v>
      </c>
      <c r="AX161" s="192">
        <v>2.1865999999999999E-11</v>
      </c>
      <c r="AY161" s="192">
        <v>1.2084000000000001E-9</v>
      </c>
      <c r="AZ161" s="193">
        <v>0</v>
      </c>
      <c r="BA161" s="193">
        <v>0</v>
      </c>
      <c r="BB161" s="193">
        <v>0</v>
      </c>
      <c r="BC161" s="193">
        <v>0</v>
      </c>
      <c r="BD161" s="193">
        <v>0</v>
      </c>
      <c r="BE161" s="193">
        <v>0</v>
      </c>
      <c r="BF161" s="193">
        <v>0</v>
      </c>
      <c r="BG161" s="193">
        <v>0</v>
      </c>
      <c r="BH161" s="193">
        <v>0</v>
      </c>
      <c r="BI161" s="193">
        <v>0.52151999999999998</v>
      </c>
      <c r="BJ161" s="193">
        <v>0</v>
      </c>
      <c r="BK161" s="193">
        <v>0</v>
      </c>
      <c r="BL161" s="193">
        <v>0</v>
      </c>
      <c r="BM161"/>
      <c r="BN161" s="164">
        <v>1.2113318999999999E-4</v>
      </c>
      <c r="BO161" s="186">
        <v>8.3310747000000007E-6</v>
      </c>
      <c r="BP161" s="186">
        <v>3.9872193999999998E-5</v>
      </c>
      <c r="BQ161" s="186">
        <v>9.2967243000000005E-14</v>
      </c>
      <c r="BR161" s="186">
        <v>8.8438738000000008E-6</v>
      </c>
      <c r="BS161" s="164">
        <v>0</v>
      </c>
      <c r="BT161" s="164">
        <v>0</v>
      </c>
      <c r="BU161" s="164">
        <v>0</v>
      </c>
      <c r="BV161" s="164">
        <v>0</v>
      </c>
      <c r="BW161" s="186">
        <v>2.7212263E-11</v>
      </c>
      <c r="BX161" s="164">
        <v>0</v>
      </c>
      <c r="BY161" s="164">
        <v>0</v>
      </c>
      <c r="BZ161" s="164">
        <v>0</v>
      </c>
      <c r="CA161" s="186">
        <v>1.1141503E-6</v>
      </c>
      <c r="CB161" s="186">
        <v>6.2971872999999999E-5</v>
      </c>
      <c r="CC161" s="164">
        <v>0</v>
      </c>
      <c r="CD161" s="164">
        <v>0</v>
      </c>
      <c r="CE161"/>
      <c r="CF161" s="330">
        <v>0</v>
      </c>
      <c r="CG161" s="330">
        <v>1.43</v>
      </c>
      <c r="CH161" s="330">
        <v>2.6085587000000002E-3</v>
      </c>
      <c r="CI161" s="330">
        <v>5.7000000000000002E-3</v>
      </c>
      <c r="CJ161" s="330">
        <v>1.3529123999999999E-4</v>
      </c>
      <c r="CK161" s="330">
        <v>0</v>
      </c>
      <c r="CL161" s="330">
        <v>0</v>
      </c>
      <c r="CM161" s="330">
        <v>3.4833326999999999E-4</v>
      </c>
      <c r="CN161" s="330">
        <v>0</v>
      </c>
      <c r="CO161" s="330">
        <v>7.0848000000000004</v>
      </c>
      <c r="CP161"/>
      <c r="CQ161">
        <v>0.2145</v>
      </c>
      <c r="CR161">
        <v>6.4307129018076947E-2</v>
      </c>
      <c r="CS161">
        <v>5.9113403893663943E-2</v>
      </c>
      <c r="CT161">
        <v>5.9113403893663943E-2</v>
      </c>
      <c r="CU161">
        <v>0</v>
      </c>
      <c r="CV161" s="136" t="s">
        <v>1077</v>
      </c>
      <c r="CW161" s="376" t="s">
        <v>6043</v>
      </c>
      <c r="CX161" s="32"/>
      <c r="CY161" s="32"/>
      <c r="CZ161" s="32"/>
      <c r="DA161" s="236"/>
      <c r="DB161"/>
      <c r="DC161"/>
      <c r="DD161"/>
      <c r="DE161"/>
      <c r="DF161"/>
      <c r="DG161"/>
      <c r="DH161"/>
      <c r="DI161"/>
      <c r="DJ161"/>
      <c r="DK161"/>
      <c r="DL161"/>
    </row>
    <row r="162" spans="1:116" ht="14.4" x14ac:dyDescent="0.3">
      <c r="A162" t="s">
        <v>1803</v>
      </c>
      <c r="B162" s="113" t="s">
        <v>914</v>
      </c>
      <c r="C162" s="182" t="s">
        <v>1078</v>
      </c>
      <c r="D162" s="40" t="s">
        <v>2555</v>
      </c>
      <c r="E162" s="181" t="s">
        <v>943</v>
      </c>
      <c r="F162" s="184" t="s">
        <v>3854</v>
      </c>
      <c r="G162" s="184">
        <v>0.86144040338420003</v>
      </c>
      <c r="H162" s="184">
        <v>2.3644043780000002E-2</v>
      </c>
      <c r="I162" s="184">
        <v>0.26119044706600003</v>
      </c>
      <c r="J162" s="328">
        <v>1.4500712538200001E-2</v>
      </c>
      <c r="K162" s="184">
        <v>0.56210519999999997</v>
      </c>
      <c r="L162" s="184">
        <v>5.7762183000000002E-2</v>
      </c>
      <c r="M162" s="184">
        <v>0.10065599</v>
      </c>
      <c r="N162" s="184">
        <v>1.8527931000000001E-2</v>
      </c>
      <c r="O162" s="184">
        <v>4.5479969999999998E-3</v>
      </c>
      <c r="P162" s="184">
        <v>1.4518237000000001E-4</v>
      </c>
      <c r="Q162" s="331">
        <v>4.2293341E-4</v>
      </c>
      <c r="R162" s="331">
        <v>0.10256607</v>
      </c>
      <c r="S162" s="331">
        <v>4.9842237000000003E-4</v>
      </c>
      <c r="T162" s="331">
        <v>1.6075972999999999E-4</v>
      </c>
      <c r="U162" s="331">
        <v>1.4001993000000001E-2</v>
      </c>
      <c r="V162" s="331">
        <v>4.5444336E-5</v>
      </c>
      <c r="W162" s="331">
        <v>2.9716819999999999E-7</v>
      </c>
      <c r="X162" s="331">
        <v>0</v>
      </c>
      <c r="Y162"/>
      <c r="Z162" s="288">
        <v>3.7473679999999998</v>
      </c>
      <c r="AA162"/>
      <c r="AB162" s="164">
        <v>74.898554000000004</v>
      </c>
      <c r="AC162" s="164">
        <v>73.014944</v>
      </c>
      <c r="AD162" s="164">
        <v>0.87661283999999995</v>
      </c>
      <c r="AE162" s="164">
        <v>0</v>
      </c>
      <c r="AF162" s="164">
        <v>0.47881263000000002</v>
      </c>
      <c r="AG162" s="164">
        <v>0.34662532000000001</v>
      </c>
      <c r="AH162" s="164">
        <v>0.18155862</v>
      </c>
      <c r="AI162"/>
      <c r="AJ162" s="185">
        <v>9.4007016999999998E-2</v>
      </c>
      <c r="AK162" s="185">
        <v>8.5289214000000002E-2</v>
      </c>
      <c r="AL162" s="185">
        <v>3.6578534000000001E-3</v>
      </c>
      <c r="AM162" s="185">
        <v>5.0599496000000004E-3</v>
      </c>
      <c r="AN162" s="176">
        <v>5.1132621999999999E-6</v>
      </c>
      <c r="AO162" s="176">
        <v>1.3527564E-8</v>
      </c>
      <c r="AP162" s="176">
        <v>0.70867641999999997</v>
      </c>
      <c r="AQ162" s="192">
        <v>3.4782706999999998E-6</v>
      </c>
      <c r="AR162" s="192">
        <v>1.049481E-8</v>
      </c>
      <c r="AS162" s="192">
        <v>2.8673202999999998E-13</v>
      </c>
      <c r="AT162" s="192">
        <v>3.8724208999999999E-13</v>
      </c>
      <c r="AU162" s="192">
        <v>0</v>
      </c>
      <c r="AV162" s="192">
        <v>6.7019285000000002E-10</v>
      </c>
      <c r="AW162" s="192">
        <v>1.6339552000000001E-6</v>
      </c>
      <c r="AX162" s="192">
        <v>1.3625180999999999E-10</v>
      </c>
      <c r="AY162" s="192">
        <v>2.6957634000000001E-9</v>
      </c>
      <c r="AZ162" s="192">
        <v>1.9471531999999999E-10</v>
      </c>
      <c r="BA162" s="192">
        <v>5.4873484000000003E-12</v>
      </c>
      <c r="BB162" s="192">
        <v>2.3681632999999999E-13</v>
      </c>
      <c r="BC162" s="192">
        <v>1.0597319E-14</v>
      </c>
      <c r="BD162" s="192">
        <v>2.3578320999999999E-15</v>
      </c>
      <c r="BE162" s="192">
        <v>2.4771172E-11</v>
      </c>
      <c r="BF162" s="192">
        <v>3.4102488E-10</v>
      </c>
      <c r="BG162" s="192">
        <v>3.7026268999999999E-21</v>
      </c>
      <c r="BH162" s="193">
        <v>3.9036770000000003E-5</v>
      </c>
      <c r="BI162" s="193">
        <v>0.70863737999999998</v>
      </c>
      <c r="BJ162" s="192">
        <v>0</v>
      </c>
      <c r="BK162" s="192">
        <v>0</v>
      </c>
      <c r="BL162" s="192">
        <v>0</v>
      </c>
      <c r="BM162"/>
      <c r="BN162" s="164">
        <v>2.8057450999999998E-4</v>
      </c>
      <c r="BO162" s="186">
        <v>2.0406222000000001E-5</v>
      </c>
      <c r="BP162" s="164">
        <v>1.0448656E-4</v>
      </c>
      <c r="BQ162" s="186">
        <v>1.2180513E-5</v>
      </c>
      <c r="BR162" s="186">
        <v>2.2003004E-5</v>
      </c>
      <c r="BS162" s="186">
        <v>1.7106158000000001E-5</v>
      </c>
      <c r="BT162" s="186">
        <v>1.086706E-10</v>
      </c>
      <c r="BU162" s="186">
        <v>1.0096487999999999E-5</v>
      </c>
      <c r="BV162" s="186">
        <v>2.1678034E-7</v>
      </c>
      <c r="BW162" s="186">
        <v>3.6547454000000001E-7</v>
      </c>
      <c r="BX162" s="186">
        <v>0</v>
      </c>
      <c r="BY162" s="186">
        <v>8.1878869000000007E-18</v>
      </c>
      <c r="BZ162" s="186">
        <v>6.7043585000000002E-14</v>
      </c>
      <c r="CA162" s="186">
        <v>4.0885346000000001E-6</v>
      </c>
      <c r="CB162" s="186">
        <v>8.9623153000000004E-5</v>
      </c>
      <c r="CC162" s="186">
        <v>1.5135758E-9</v>
      </c>
      <c r="CD162" s="186">
        <v>0</v>
      </c>
      <c r="CE162"/>
      <c r="CF162" s="329">
        <v>5.6746604999999997E-14</v>
      </c>
      <c r="CG162" s="330">
        <v>3.7467752000000001</v>
      </c>
      <c r="CH162" s="330">
        <v>6.3917306999999998E-3</v>
      </c>
      <c r="CI162" s="330">
        <v>1.250004E-2</v>
      </c>
      <c r="CJ162" s="330">
        <v>1.4586508999999999E-2</v>
      </c>
      <c r="CK162" s="329">
        <v>1.0930804E-10</v>
      </c>
      <c r="CL162" s="329">
        <v>1.2967330999999999E-8</v>
      </c>
      <c r="CM162" s="330">
        <v>6.5289066999999997E-4</v>
      </c>
      <c r="CN162" s="330">
        <v>8.8172861000000002E-3</v>
      </c>
      <c r="CO162" s="330">
        <v>9.6662020999999996</v>
      </c>
      <c r="CP162"/>
      <c r="CQ162">
        <v>0.56210519999999997</v>
      </c>
      <c r="CR162">
        <v>0.28462828677999996</v>
      </c>
      <c r="CS162">
        <v>0.2609845401682</v>
      </c>
      <c r="CT162">
        <v>0.26119044706600003</v>
      </c>
      <c r="CU162">
        <v>1.450041537E-2</v>
      </c>
      <c r="CV162" s="136" t="s">
        <v>1036</v>
      </c>
      <c r="CW162" s="376" t="s">
        <v>6044</v>
      </c>
      <c r="CX162" s="32"/>
      <c r="CY162" s="32"/>
      <c r="CZ162" s="32"/>
      <c r="DA162" s="236"/>
      <c r="DB162"/>
      <c r="DC162"/>
      <c r="DD162" s="49"/>
      <c r="DE162"/>
      <c r="DF162"/>
      <c r="DG162"/>
      <c r="DH162"/>
      <c r="DI162"/>
      <c r="DJ162"/>
      <c r="DK162"/>
      <c r="DL162"/>
    </row>
    <row r="163" spans="1:116" ht="14.4" x14ac:dyDescent="0.3">
      <c r="A163" t="s">
        <v>1804</v>
      </c>
      <c r="B163" s="113" t="s">
        <v>914</v>
      </c>
      <c r="C163" s="182" t="s">
        <v>1079</v>
      </c>
      <c r="D163" s="40" t="s">
        <v>2555</v>
      </c>
      <c r="E163" s="181" t="s">
        <v>943</v>
      </c>
      <c r="F163" s="184" t="s">
        <v>3855</v>
      </c>
      <c r="G163" s="184">
        <v>0.86144040338420003</v>
      </c>
      <c r="H163" s="184">
        <v>2.3644043780000002E-2</v>
      </c>
      <c r="I163" s="184">
        <v>0.26119044706600003</v>
      </c>
      <c r="J163" s="328">
        <v>1.4500712538200001E-2</v>
      </c>
      <c r="K163" s="184">
        <v>0.56210519999999997</v>
      </c>
      <c r="L163" s="184">
        <v>5.7762183000000002E-2</v>
      </c>
      <c r="M163" s="184">
        <v>0.10065599</v>
      </c>
      <c r="N163" s="184">
        <v>1.8527931000000001E-2</v>
      </c>
      <c r="O163" s="184">
        <v>4.5479969999999998E-3</v>
      </c>
      <c r="P163" s="331">
        <v>1.4518237000000001E-4</v>
      </c>
      <c r="Q163" s="331">
        <v>4.2293341E-4</v>
      </c>
      <c r="R163" s="331">
        <v>0.10256607</v>
      </c>
      <c r="S163" s="331">
        <v>4.9842237000000003E-4</v>
      </c>
      <c r="T163" s="331">
        <v>1.6075972999999999E-4</v>
      </c>
      <c r="U163" s="331">
        <v>1.4001993000000001E-2</v>
      </c>
      <c r="V163" s="331">
        <v>4.5444336E-5</v>
      </c>
      <c r="W163" s="331">
        <v>2.9716819999999999E-7</v>
      </c>
      <c r="X163" s="331">
        <v>0</v>
      </c>
      <c r="Y163"/>
      <c r="Z163" s="288">
        <v>3.7473679999999998</v>
      </c>
      <c r="AA163"/>
      <c r="AB163" s="164">
        <v>74.898554000000004</v>
      </c>
      <c r="AC163" s="164">
        <v>73.014944</v>
      </c>
      <c r="AD163" s="164">
        <v>0.87661283999999995</v>
      </c>
      <c r="AE163" s="164">
        <v>0</v>
      </c>
      <c r="AF163" s="164">
        <v>0.47881263000000002</v>
      </c>
      <c r="AG163" s="164">
        <v>0.34662532000000001</v>
      </c>
      <c r="AH163" s="164">
        <v>0.18155862</v>
      </c>
      <c r="AI163"/>
      <c r="AJ163" s="185">
        <v>9.4007016999999998E-2</v>
      </c>
      <c r="AK163" s="185">
        <v>8.5289214000000002E-2</v>
      </c>
      <c r="AL163" s="185">
        <v>3.6578534000000001E-3</v>
      </c>
      <c r="AM163" s="185">
        <v>5.0599496000000004E-3</v>
      </c>
      <c r="AN163" s="176">
        <v>5.1132621999999999E-6</v>
      </c>
      <c r="AO163" s="176">
        <v>1.3527564E-8</v>
      </c>
      <c r="AP163" s="176">
        <v>0.70867641999999997</v>
      </c>
      <c r="AQ163" s="192">
        <v>3.4782706999999998E-6</v>
      </c>
      <c r="AR163" s="192">
        <v>1.049481E-8</v>
      </c>
      <c r="AS163" s="192">
        <v>2.8673202999999998E-13</v>
      </c>
      <c r="AT163" s="192">
        <v>3.8724208999999999E-13</v>
      </c>
      <c r="AU163" s="192">
        <v>0</v>
      </c>
      <c r="AV163" s="192">
        <v>6.7019285000000002E-10</v>
      </c>
      <c r="AW163" s="192">
        <v>1.6339552000000001E-6</v>
      </c>
      <c r="AX163" s="192">
        <v>1.3625180999999999E-10</v>
      </c>
      <c r="AY163" s="192">
        <v>2.6957634000000001E-9</v>
      </c>
      <c r="AZ163" s="192">
        <v>1.9471531999999999E-10</v>
      </c>
      <c r="BA163" s="192">
        <v>5.4873484000000003E-12</v>
      </c>
      <c r="BB163" s="192">
        <v>2.3681632999999999E-13</v>
      </c>
      <c r="BC163" s="192">
        <v>1.0597319E-14</v>
      </c>
      <c r="BD163" s="192">
        <v>2.3578320999999999E-15</v>
      </c>
      <c r="BE163" s="192">
        <v>2.4771172E-11</v>
      </c>
      <c r="BF163" s="192">
        <v>3.4102488E-10</v>
      </c>
      <c r="BG163" s="192">
        <v>3.7026268999999999E-21</v>
      </c>
      <c r="BH163" s="193">
        <v>3.9036770000000003E-5</v>
      </c>
      <c r="BI163" s="193">
        <v>0.70863737999999998</v>
      </c>
      <c r="BJ163" s="192">
        <v>0</v>
      </c>
      <c r="BK163" s="192">
        <v>0</v>
      </c>
      <c r="BL163" s="192">
        <v>0</v>
      </c>
      <c r="BM163"/>
      <c r="BN163" s="164">
        <v>2.8057450999999998E-4</v>
      </c>
      <c r="BO163" s="186">
        <v>2.0406222000000001E-5</v>
      </c>
      <c r="BP163" s="164">
        <v>1.0448656E-4</v>
      </c>
      <c r="BQ163" s="186">
        <v>1.2180513E-5</v>
      </c>
      <c r="BR163" s="186">
        <v>2.2003004E-5</v>
      </c>
      <c r="BS163" s="186">
        <v>1.7106158000000001E-5</v>
      </c>
      <c r="BT163" s="186">
        <v>1.086706E-10</v>
      </c>
      <c r="BU163" s="186">
        <v>1.0096487999999999E-5</v>
      </c>
      <c r="BV163" s="186">
        <v>2.1678034E-7</v>
      </c>
      <c r="BW163" s="186">
        <v>3.6547454000000001E-7</v>
      </c>
      <c r="BX163" s="186">
        <v>0</v>
      </c>
      <c r="BY163" s="186">
        <v>8.1878869000000007E-18</v>
      </c>
      <c r="BZ163" s="186">
        <v>6.7043585000000002E-14</v>
      </c>
      <c r="CA163" s="186">
        <v>4.0885346000000001E-6</v>
      </c>
      <c r="CB163" s="186">
        <v>8.9623153000000004E-5</v>
      </c>
      <c r="CC163" s="186">
        <v>1.5135758E-9</v>
      </c>
      <c r="CD163" s="186">
        <v>0</v>
      </c>
      <c r="CE163"/>
      <c r="CF163" s="329">
        <v>5.6746604999999997E-14</v>
      </c>
      <c r="CG163" s="330">
        <v>3.7467752000000001</v>
      </c>
      <c r="CH163" s="330">
        <v>6.3917306999999998E-3</v>
      </c>
      <c r="CI163" s="330">
        <v>1.250004E-2</v>
      </c>
      <c r="CJ163" s="330">
        <v>1.4586508999999999E-2</v>
      </c>
      <c r="CK163" s="329">
        <v>1.0930804E-10</v>
      </c>
      <c r="CL163" s="329">
        <v>1.2967330999999999E-8</v>
      </c>
      <c r="CM163" s="330">
        <v>6.5289066999999997E-4</v>
      </c>
      <c r="CN163" s="330">
        <v>8.8172861000000002E-3</v>
      </c>
      <c r="CO163" s="330">
        <v>9.6662020999999996</v>
      </c>
      <c r="CP163"/>
      <c r="CQ163">
        <v>0.56210519999999997</v>
      </c>
      <c r="CR163">
        <v>0.28462828677999996</v>
      </c>
      <c r="CS163">
        <v>0.2609845401682</v>
      </c>
      <c r="CT163">
        <v>0.26119044706600003</v>
      </c>
      <c r="CU163">
        <v>1.450041537E-2</v>
      </c>
      <c r="CV163" s="136" t="s">
        <v>1036</v>
      </c>
      <c r="CW163" s="376" t="s">
        <v>6044</v>
      </c>
      <c r="CX163" s="32"/>
      <c r="CY163" s="32"/>
      <c r="CZ163" s="32"/>
      <c r="DA163" s="236"/>
      <c r="DB163"/>
      <c r="DC163"/>
      <c r="DD163"/>
      <c r="DE163"/>
      <c r="DF163"/>
      <c r="DG163"/>
      <c r="DH163"/>
      <c r="DI163"/>
      <c r="DJ163"/>
      <c r="DK163"/>
      <c r="DL163"/>
    </row>
    <row r="164" spans="1:116" ht="14.4" x14ac:dyDescent="0.3">
      <c r="A164" t="s">
        <v>1805</v>
      </c>
      <c r="B164" s="113" t="s">
        <v>914</v>
      </c>
      <c r="C164" s="182" t="s">
        <v>1080</v>
      </c>
      <c r="D164" s="40" t="s">
        <v>2555</v>
      </c>
      <c r="E164" s="181" t="s">
        <v>943</v>
      </c>
      <c r="F164" s="184" t="s">
        <v>3856</v>
      </c>
      <c r="G164" s="184">
        <v>0.86144040338420003</v>
      </c>
      <c r="H164" s="184">
        <v>2.3644043780000002E-2</v>
      </c>
      <c r="I164" s="184">
        <v>0.26119044706600003</v>
      </c>
      <c r="J164" s="328">
        <v>1.4500712538200001E-2</v>
      </c>
      <c r="K164" s="184">
        <v>0.56210519999999997</v>
      </c>
      <c r="L164" s="184">
        <v>5.7762183000000002E-2</v>
      </c>
      <c r="M164" s="184">
        <v>0.10065599</v>
      </c>
      <c r="N164" s="184">
        <v>1.8527931000000001E-2</v>
      </c>
      <c r="O164" s="184">
        <v>4.5479969999999998E-3</v>
      </c>
      <c r="P164" s="331">
        <v>1.4518237000000001E-4</v>
      </c>
      <c r="Q164" s="331">
        <v>4.2293341E-4</v>
      </c>
      <c r="R164" s="331">
        <v>0.10256607</v>
      </c>
      <c r="S164" s="331">
        <v>4.9842237000000003E-4</v>
      </c>
      <c r="T164" s="331">
        <v>1.6075972999999999E-4</v>
      </c>
      <c r="U164" s="331">
        <v>1.4001993000000001E-2</v>
      </c>
      <c r="V164" s="331">
        <v>4.5444336E-5</v>
      </c>
      <c r="W164" s="331">
        <v>2.9716819999999999E-7</v>
      </c>
      <c r="X164" s="331">
        <v>0</v>
      </c>
      <c r="Y164"/>
      <c r="Z164" s="288">
        <v>3.7473679999999998</v>
      </c>
      <c r="AA164"/>
      <c r="AB164" s="164">
        <v>74.898554000000004</v>
      </c>
      <c r="AC164" s="164">
        <v>73.014944</v>
      </c>
      <c r="AD164" s="164">
        <v>0.87661283999999995</v>
      </c>
      <c r="AE164" s="164">
        <v>0</v>
      </c>
      <c r="AF164" s="164">
        <v>0.47881263000000002</v>
      </c>
      <c r="AG164" s="164">
        <v>0.34662532000000001</v>
      </c>
      <c r="AH164" s="164">
        <v>0.18155862</v>
      </c>
      <c r="AI164"/>
      <c r="AJ164" s="185">
        <v>9.4007016999999998E-2</v>
      </c>
      <c r="AK164" s="185">
        <v>8.5289214000000002E-2</v>
      </c>
      <c r="AL164" s="185">
        <v>3.6578534000000001E-3</v>
      </c>
      <c r="AM164" s="185">
        <v>5.0599496000000004E-3</v>
      </c>
      <c r="AN164" s="176">
        <v>5.1132621999999999E-6</v>
      </c>
      <c r="AO164" s="176">
        <v>1.3527564E-8</v>
      </c>
      <c r="AP164" s="176">
        <v>0.70867641999999997</v>
      </c>
      <c r="AQ164" s="192">
        <v>3.4782706999999998E-6</v>
      </c>
      <c r="AR164" s="192">
        <v>1.049481E-8</v>
      </c>
      <c r="AS164" s="192">
        <v>2.8673202999999998E-13</v>
      </c>
      <c r="AT164" s="192">
        <v>3.8724208999999999E-13</v>
      </c>
      <c r="AU164" s="192">
        <v>0</v>
      </c>
      <c r="AV164" s="192">
        <v>6.7019285000000002E-10</v>
      </c>
      <c r="AW164" s="192">
        <v>1.6339552000000001E-6</v>
      </c>
      <c r="AX164" s="192">
        <v>1.3625180999999999E-10</v>
      </c>
      <c r="AY164" s="192">
        <v>2.6957634000000001E-9</v>
      </c>
      <c r="AZ164" s="192">
        <v>1.9471531999999999E-10</v>
      </c>
      <c r="BA164" s="192">
        <v>5.4873484000000003E-12</v>
      </c>
      <c r="BB164" s="192">
        <v>2.3681632999999999E-13</v>
      </c>
      <c r="BC164" s="192">
        <v>1.0597319E-14</v>
      </c>
      <c r="BD164" s="192">
        <v>2.3578320999999999E-15</v>
      </c>
      <c r="BE164" s="192">
        <v>2.4771172E-11</v>
      </c>
      <c r="BF164" s="192">
        <v>3.4102488E-10</v>
      </c>
      <c r="BG164" s="192">
        <v>3.7026268999999999E-21</v>
      </c>
      <c r="BH164" s="193">
        <v>3.9036770000000003E-5</v>
      </c>
      <c r="BI164" s="193">
        <v>0.70863737999999998</v>
      </c>
      <c r="BJ164" s="192">
        <v>0</v>
      </c>
      <c r="BK164" s="192">
        <v>0</v>
      </c>
      <c r="BL164" s="192">
        <v>0</v>
      </c>
      <c r="BM164"/>
      <c r="BN164" s="164">
        <v>2.8057450999999998E-4</v>
      </c>
      <c r="BO164" s="186">
        <v>2.0406222000000001E-5</v>
      </c>
      <c r="BP164" s="164">
        <v>1.0448656E-4</v>
      </c>
      <c r="BQ164" s="186">
        <v>1.2180513E-5</v>
      </c>
      <c r="BR164" s="186">
        <v>2.2003004E-5</v>
      </c>
      <c r="BS164" s="186">
        <v>1.7106158000000001E-5</v>
      </c>
      <c r="BT164" s="186">
        <v>1.086706E-10</v>
      </c>
      <c r="BU164" s="186">
        <v>1.0096487999999999E-5</v>
      </c>
      <c r="BV164" s="186">
        <v>2.1678034E-7</v>
      </c>
      <c r="BW164" s="186">
        <v>3.6547454000000001E-7</v>
      </c>
      <c r="BX164" s="186">
        <v>0</v>
      </c>
      <c r="BY164" s="186">
        <v>8.1878869000000007E-18</v>
      </c>
      <c r="BZ164" s="186">
        <v>6.7043585000000002E-14</v>
      </c>
      <c r="CA164" s="186">
        <v>4.0885346000000001E-6</v>
      </c>
      <c r="CB164" s="186">
        <v>8.9623153000000004E-5</v>
      </c>
      <c r="CC164" s="186">
        <v>1.5135758E-9</v>
      </c>
      <c r="CD164" s="186">
        <v>0</v>
      </c>
      <c r="CE164"/>
      <c r="CF164" s="329">
        <v>5.6746604999999997E-14</v>
      </c>
      <c r="CG164" s="330">
        <v>3.7467752000000001</v>
      </c>
      <c r="CH164" s="330">
        <v>6.3917306999999998E-3</v>
      </c>
      <c r="CI164" s="330">
        <v>1.250004E-2</v>
      </c>
      <c r="CJ164" s="330">
        <v>1.4586508999999999E-2</v>
      </c>
      <c r="CK164" s="329">
        <v>1.0930804E-10</v>
      </c>
      <c r="CL164" s="329">
        <v>1.2967330999999999E-8</v>
      </c>
      <c r="CM164" s="330">
        <v>6.5289066999999997E-4</v>
      </c>
      <c r="CN164" s="330">
        <v>8.8172861000000002E-3</v>
      </c>
      <c r="CO164" s="330">
        <v>9.6662020999999996</v>
      </c>
      <c r="CP164"/>
      <c r="CQ164">
        <v>0.56210519999999997</v>
      </c>
      <c r="CR164">
        <v>0.28462828677999996</v>
      </c>
      <c r="CS164">
        <v>0.2609845401682</v>
      </c>
      <c r="CT164">
        <v>0.26119044706600003</v>
      </c>
      <c r="CU164">
        <v>1.450041537E-2</v>
      </c>
      <c r="CV164" s="136" t="s">
        <v>1036</v>
      </c>
      <c r="CW164" s="376" t="s">
        <v>6045</v>
      </c>
      <c r="CX164" s="32"/>
      <c r="CY164" s="32"/>
      <c r="CZ164" s="32"/>
      <c r="DA164" s="236"/>
      <c r="DB164"/>
      <c r="DC164"/>
      <c r="DD164"/>
      <c r="DE164"/>
      <c r="DF164"/>
      <c r="DG164"/>
      <c r="DH164"/>
      <c r="DI164"/>
      <c r="DJ164"/>
      <c r="DK164"/>
      <c r="DL164"/>
    </row>
    <row r="165" spans="1:116" ht="14.4" x14ac:dyDescent="0.3">
      <c r="A165" t="s">
        <v>6046</v>
      </c>
      <c r="B165" s="113" t="s">
        <v>914</v>
      </c>
      <c r="C165" s="182" t="s">
        <v>3769</v>
      </c>
      <c r="D165" s="40" t="s">
        <v>2555</v>
      </c>
      <c r="E165" s="181" t="s">
        <v>943</v>
      </c>
      <c r="F165" s="184" t="s">
        <v>6047</v>
      </c>
      <c r="G165" s="184">
        <v>1.2718039699999999</v>
      </c>
      <c r="H165" s="184">
        <v>0.39977019999999996</v>
      </c>
      <c r="I165" s="184">
        <v>0.58504626999999998</v>
      </c>
      <c r="J165" s="328">
        <v>0</v>
      </c>
      <c r="K165" s="184">
        <v>0.28698750000000001</v>
      </c>
      <c r="L165" s="184">
        <v>0.11998241</v>
      </c>
      <c r="M165" s="184">
        <v>0.46506386</v>
      </c>
      <c r="N165" s="184">
        <v>1.10007E-2</v>
      </c>
      <c r="O165" s="184">
        <v>0.38876949999999999</v>
      </c>
      <c r="P165" s="331">
        <v>0</v>
      </c>
      <c r="Q165" s="331">
        <v>0</v>
      </c>
      <c r="R165" s="331">
        <v>0</v>
      </c>
      <c r="S165" s="331">
        <v>0</v>
      </c>
      <c r="T165" s="331">
        <v>0</v>
      </c>
      <c r="U165" s="331">
        <v>0</v>
      </c>
      <c r="V165" s="331">
        <v>0</v>
      </c>
      <c r="W165" s="331">
        <v>0</v>
      </c>
      <c r="X165" s="331">
        <v>0</v>
      </c>
      <c r="Y165"/>
      <c r="Z165" s="288">
        <v>1.9132500000000001</v>
      </c>
      <c r="AA165"/>
      <c r="AB165" s="164">
        <v>34.821249999999999</v>
      </c>
      <c r="AC165" s="164">
        <v>34.821249999999999</v>
      </c>
      <c r="AD165" s="164">
        <v>0</v>
      </c>
      <c r="AE165" s="164">
        <v>0</v>
      </c>
      <c r="AF165" s="164">
        <v>0</v>
      </c>
      <c r="AG165" s="164">
        <v>0</v>
      </c>
      <c r="AH165" s="164">
        <v>0</v>
      </c>
      <c r="AI165"/>
      <c r="AJ165" s="185">
        <v>0.17449555</v>
      </c>
      <c r="AK165" s="185">
        <v>0.16978019</v>
      </c>
      <c r="AL165" s="185">
        <v>2.2347054000000002E-3</v>
      </c>
      <c r="AM165" s="185">
        <v>2.4806502000000001E-3</v>
      </c>
      <c r="AN165" s="176">
        <v>1.0178669E-5</v>
      </c>
      <c r="AO165" s="176">
        <v>8.2644430999999994E-9</v>
      </c>
      <c r="AP165" s="176">
        <v>0.34743000000000002</v>
      </c>
      <c r="AQ165" s="192">
        <v>1.7754960000000001E-6</v>
      </c>
      <c r="AR165" s="192">
        <v>5.3571E-9</v>
      </c>
      <c r="AS165" s="192">
        <v>1.4636363000000001E-13</v>
      </c>
      <c r="AT165" s="193">
        <v>0</v>
      </c>
      <c r="AU165" s="193">
        <v>0</v>
      </c>
      <c r="AV165" s="192">
        <v>1.635725E-9</v>
      </c>
      <c r="AW165" s="192">
        <v>8.4015370000000003E-6</v>
      </c>
      <c r="AX165" s="192">
        <v>2.3187750000000001E-10</v>
      </c>
      <c r="AY165" s="192">
        <v>2.6753192E-9</v>
      </c>
      <c r="AZ165" s="193">
        <v>0</v>
      </c>
      <c r="BA165" s="193">
        <v>0</v>
      </c>
      <c r="BB165" s="193">
        <v>0</v>
      </c>
      <c r="BC165" s="193">
        <v>0</v>
      </c>
      <c r="BD165" s="193">
        <v>0</v>
      </c>
      <c r="BE165" s="193">
        <v>0</v>
      </c>
      <c r="BF165" s="193">
        <v>0</v>
      </c>
      <c r="BG165" s="193">
        <v>0</v>
      </c>
      <c r="BH165" s="193">
        <v>0</v>
      </c>
      <c r="BI165" s="193">
        <v>0.34743000000000002</v>
      </c>
      <c r="BJ165" s="193">
        <v>0</v>
      </c>
      <c r="BK165" s="193">
        <v>0</v>
      </c>
      <c r="BL165" s="193">
        <v>0</v>
      </c>
      <c r="BM165"/>
      <c r="BN165" s="164">
        <v>4.8312598999999999E-4</v>
      </c>
      <c r="BO165" s="186">
        <v>1.8982985E-5</v>
      </c>
      <c r="BP165" s="186">
        <v>5.3346486999999999E-5</v>
      </c>
      <c r="BQ165" s="164">
        <v>0</v>
      </c>
      <c r="BR165" s="164">
        <v>3.6282714000000001E-4</v>
      </c>
      <c r="BS165" s="186">
        <v>1.0589379E-6</v>
      </c>
      <c r="BT165" s="164">
        <v>0</v>
      </c>
      <c r="BU165" s="186">
        <v>1.6072398999999999E-6</v>
      </c>
      <c r="BV165" s="164">
        <v>0</v>
      </c>
      <c r="BW165" s="164">
        <v>0</v>
      </c>
      <c r="BX165" s="164">
        <v>0</v>
      </c>
      <c r="BY165" s="164">
        <v>0</v>
      </c>
      <c r="BZ165" s="164">
        <v>0</v>
      </c>
      <c r="CA165" s="186">
        <v>3.2387530999999999E-6</v>
      </c>
      <c r="CB165" s="186">
        <v>4.2064443000000001E-5</v>
      </c>
      <c r="CC165" s="164">
        <v>0</v>
      </c>
      <c r="CD165" s="164">
        <v>0</v>
      </c>
      <c r="CE165"/>
      <c r="CF165" s="330">
        <v>0</v>
      </c>
      <c r="CG165" s="330">
        <v>1.9132499999999999</v>
      </c>
      <c r="CH165" s="330">
        <v>3.0279427000000001E-2</v>
      </c>
      <c r="CI165" s="330">
        <v>1.3230749999999999E-2</v>
      </c>
      <c r="CJ165" s="330">
        <v>3.0794379E-2</v>
      </c>
      <c r="CK165" s="330">
        <v>0</v>
      </c>
      <c r="CL165" s="330">
        <v>0</v>
      </c>
      <c r="CM165" s="330">
        <v>1.0439634999999999E-2</v>
      </c>
      <c r="CN165" s="330">
        <v>0</v>
      </c>
      <c r="CO165" s="330">
        <v>4.7341249999999997</v>
      </c>
      <c r="CP165"/>
      <c r="CQ165">
        <v>0.28698750000000001</v>
      </c>
      <c r="CR165">
        <v>0.98481646999999994</v>
      </c>
      <c r="CS165">
        <v>0.58504626999999998</v>
      </c>
      <c r="CT165">
        <v>0.58504626999999998</v>
      </c>
      <c r="CU165">
        <v>0</v>
      </c>
      <c r="CV165" s="136"/>
      <c r="CW165" s="379"/>
      <c r="CX165" s="32"/>
      <c r="CY165" s="32"/>
      <c r="CZ165" s="32"/>
      <c r="DA165" s="236"/>
      <c r="DB165"/>
      <c r="DC165"/>
      <c r="DD165"/>
      <c r="DE165"/>
      <c r="DF165"/>
      <c r="DG165"/>
      <c r="DH165"/>
      <c r="DI165"/>
      <c r="DJ165"/>
      <c r="DK165"/>
      <c r="DL165"/>
    </row>
    <row r="166" spans="1:116" ht="14.4" x14ac:dyDescent="0.3">
      <c r="A166" t="s">
        <v>6048</v>
      </c>
      <c r="B166" s="113" t="s">
        <v>914</v>
      </c>
      <c r="C166" s="182" t="s">
        <v>3770</v>
      </c>
      <c r="D166" s="40" t="s">
        <v>2555</v>
      </c>
      <c r="E166" s="181" t="s">
        <v>943</v>
      </c>
      <c r="F166" s="184" t="s">
        <v>6049</v>
      </c>
      <c r="G166" s="184">
        <v>2.7820335000000003</v>
      </c>
      <c r="H166" s="184">
        <v>0.72085995000000003</v>
      </c>
      <c r="I166" s="184">
        <v>1.2286735500000001</v>
      </c>
      <c r="J166" s="328">
        <v>0</v>
      </c>
      <c r="K166" s="184">
        <v>0.83250000000000002</v>
      </c>
      <c r="L166" s="184">
        <v>0.22583449999999999</v>
      </c>
      <c r="M166" s="184">
        <v>0.80081904999999998</v>
      </c>
      <c r="N166" s="184">
        <v>1.62027E-2</v>
      </c>
      <c r="O166" s="184">
        <v>0.70465725000000001</v>
      </c>
      <c r="P166" s="331">
        <v>0</v>
      </c>
      <c r="Q166" s="331">
        <v>0</v>
      </c>
      <c r="R166" s="331">
        <v>0</v>
      </c>
      <c r="S166" s="331">
        <v>0</v>
      </c>
      <c r="T166" s="331">
        <v>0.20202000000000001</v>
      </c>
      <c r="U166" s="331">
        <v>0</v>
      </c>
      <c r="V166" s="331">
        <v>0</v>
      </c>
      <c r="W166" s="331">
        <v>0</v>
      </c>
      <c r="X166" s="331">
        <v>0</v>
      </c>
      <c r="Y166"/>
      <c r="Z166" s="288">
        <v>5.5500000000000007</v>
      </c>
      <c r="AA166"/>
      <c r="AB166" s="164">
        <v>11.525499999999999</v>
      </c>
      <c r="AC166" s="164">
        <v>11.525499999999999</v>
      </c>
      <c r="AD166" s="164">
        <v>0</v>
      </c>
      <c r="AE166" s="164">
        <v>0</v>
      </c>
      <c r="AF166" s="164">
        <v>0</v>
      </c>
      <c r="AG166" s="164">
        <v>0</v>
      </c>
      <c r="AH166" s="164">
        <v>0</v>
      </c>
      <c r="AI166"/>
      <c r="AJ166" s="185">
        <v>0.34824334000000001</v>
      </c>
      <c r="AK166" s="185">
        <v>0.34178134999999998</v>
      </c>
      <c r="AL166" s="185">
        <v>5.6409162000000002E-3</v>
      </c>
      <c r="AM166" s="185">
        <v>8.2107144000000002E-4</v>
      </c>
      <c r="AN166" s="176">
        <v>2.0490489E-5</v>
      </c>
      <c r="AO166" s="176">
        <v>2.0861376000000001E-8</v>
      </c>
      <c r="AP166" s="176">
        <v>0.114996</v>
      </c>
      <c r="AQ166" s="192">
        <v>5.1503999999999998E-6</v>
      </c>
      <c r="AR166" s="192">
        <v>1.5539999999999999E-8</v>
      </c>
      <c r="AS166" s="192">
        <v>4.2457499999999999E-13</v>
      </c>
      <c r="AT166" s="193">
        <v>0</v>
      </c>
      <c r="AU166" s="193">
        <v>0</v>
      </c>
      <c r="AV166" s="192">
        <v>2.409225E-9</v>
      </c>
      <c r="AW166" s="192">
        <v>1.5337679999999999E-5</v>
      </c>
      <c r="AX166" s="192">
        <v>3.4152749999999999E-10</v>
      </c>
      <c r="AY166" s="192">
        <v>4.9794241999999998E-9</v>
      </c>
      <c r="AZ166" s="193">
        <v>0</v>
      </c>
      <c r="BA166" s="193">
        <v>0</v>
      </c>
      <c r="BB166" s="193">
        <v>0</v>
      </c>
      <c r="BC166" s="193">
        <v>0</v>
      </c>
      <c r="BD166" s="193">
        <v>0</v>
      </c>
      <c r="BE166" s="193">
        <v>0</v>
      </c>
      <c r="BF166" s="193">
        <v>0</v>
      </c>
      <c r="BG166" s="193">
        <v>0</v>
      </c>
      <c r="BH166" s="193">
        <v>0</v>
      </c>
      <c r="BI166" s="193">
        <v>0.114996</v>
      </c>
      <c r="BJ166" s="193">
        <v>0</v>
      </c>
      <c r="BK166" s="193">
        <v>0</v>
      </c>
      <c r="BL166" s="193">
        <v>0</v>
      </c>
      <c r="BM166"/>
      <c r="BN166" s="164">
        <v>8.7145026999999996E-4</v>
      </c>
      <c r="BO166" s="186">
        <v>3.5122837999999999E-5</v>
      </c>
      <c r="BP166" s="164">
        <v>1.5474873E-4</v>
      </c>
      <c r="BQ166" s="164">
        <v>0</v>
      </c>
      <c r="BR166" s="164">
        <v>6.5849354000000002E-4</v>
      </c>
      <c r="BS166" s="186">
        <v>1.5596873999999999E-6</v>
      </c>
      <c r="BT166" s="164">
        <v>0</v>
      </c>
      <c r="BU166" s="186">
        <v>2.3672698999999998E-6</v>
      </c>
      <c r="BV166" s="164">
        <v>0</v>
      </c>
      <c r="BW166" s="164">
        <v>0</v>
      </c>
      <c r="BX166" s="164">
        <v>0</v>
      </c>
      <c r="BY166" s="164">
        <v>0</v>
      </c>
      <c r="BZ166" s="164">
        <v>0</v>
      </c>
      <c r="CA166" s="186">
        <v>5.2352772999999999E-6</v>
      </c>
      <c r="CB166" s="186">
        <v>1.3922928E-5</v>
      </c>
      <c r="CC166" s="164">
        <v>0</v>
      </c>
      <c r="CD166" s="164">
        <v>0</v>
      </c>
      <c r="CE166"/>
      <c r="CF166" s="330">
        <v>0</v>
      </c>
      <c r="CG166" s="330">
        <v>5.55</v>
      </c>
      <c r="CH166" s="330">
        <v>4.4597932E-2</v>
      </c>
      <c r="CI166" s="330">
        <v>2.438825E-2</v>
      </c>
      <c r="CJ166" s="330">
        <v>5.3228210999999997E-2</v>
      </c>
      <c r="CK166" s="330">
        <v>0</v>
      </c>
      <c r="CL166" s="330">
        <v>0</v>
      </c>
      <c r="CM166" s="330">
        <v>1.8968759000000002E-2</v>
      </c>
      <c r="CN166" s="330">
        <v>0</v>
      </c>
      <c r="CO166" s="330">
        <v>1.5669500000000001</v>
      </c>
      <c r="CP166"/>
      <c r="CQ166">
        <v>0.83250000000000002</v>
      </c>
      <c r="CR166">
        <v>1.7475135000000002</v>
      </c>
      <c r="CS166">
        <v>1.02665355</v>
      </c>
      <c r="CT166">
        <v>1.2286735500000001</v>
      </c>
      <c r="CU166">
        <v>0</v>
      </c>
      <c r="CV166" s="136"/>
      <c r="CW166" s="377"/>
      <c r="CX166" s="32"/>
      <c r="CY166" s="32"/>
      <c r="CZ166" s="32"/>
      <c r="DA166" s="236"/>
      <c r="DB166"/>
      <c r="DC166"/>
      <c r="DD166"/>
      <c r="DE166"/>
      <c r="DF166"/>
      <c r="DG166"/>
      <c r="DH166"/>
      <c r="DI166"/>
      <c r="DJ166"/>
      <c r="DK166"/>
      <c r="DL166"/>
    </row>
    <row r="167" spans="1:116" ht="14.4" x14ac:dyDescent="0.3">
      <c r="A167" t="s">
        <v>6050</v>
      </c>
      <c r="B167" s="113" t="s">
        <v>914</v>
      </c>
      <c r="C167" s="182" t="s">
        <v>5375</v>
      </c>
      <c r="D167" s="40" t="s">
        <v>2555</v>
      </c>
      <c r="E167" s="181" t="s">
        <v>943</v>
      </c>
      <c r="F167" s="184" t="s">
        <v>6051</v>
      </c>
      <c r="G167" s="184">
        <v>2.067045963</v>
      </c>
      <c r="H167" s="184">
        <v>0.20219446299999999</v>
      </c>
      <c r="I167" s="184">
        <v>0.91526081500000012</v>
      </c>
      <c r="J167" s="328">
        <v>0.14514068499999999</v>
      </c>
      <c r="K167" s="184">
        <v>0.80445</v>
      </c>
      <c r="L167" s="184">
        <v>0.18244141</v>
      </c>
      <c r="M167" s="331">
        <v>7.9338185000000006E-2</v>
      </c>
      <c r="N167" s="184">
        <v>0.10412828</v>
      </c>
      <c r="O167" s="331">
        <v>5.1908246999999998E-2</v>
      </c>
      <c r="P167" s="331">
        <v>3.1503191999999999E-2</v>
      </c>
      <c r="Q167" s="331">
        <v>1.4654744000000001E-2</v>
      </c>
      <c r="R167" s="331">
        <v>0.11798077</v>
      </c>
      <c r="S167" s="331">
        <v>9.8235000000000003E-2</v>
      </c>
      <c r="T167" s="331">
        <v>0.50778000000000001</v>
      </c>
      <c r="U167" s="331">
        <v>3.6514810000000002E-2</v>
      </c>
      <c r="V167" s="331">
        <v>2.7720450000000001E-2</v>
      </c>
      <c r="W167" s="331">
        <v>1.0390875000000001E-2</v>
      </c>
      <c r="X167" s="184">
        <v>0</v>
      </c>
      <c r="Y167"/>
      <c r="Z167" s="288">
        <v>5.3630000000000004</v>
      </c>
      <c r="AA167"/>
      <c r="AB167" s="164">
        <v>134.45362</v>
      </c>
      <c r="AC167" s="164">
        <v>126.24382</v>
      </c>
      <c r="AD167" s="164">
        <v>4.5360012999999997</v>
      </c>
      <c r="AE167" s="164">
        <v>0</v>
      </c>
      <c r="AF167" s="164">
        <v>1.0841746999999999</v>
      </c>
      <c r="AG167" s="164">
        <v>0.95147391999999997</v>
      </c>
      <c r="AH167" s="164">
        <v>1.6381535</v>
      </c>
      <c r="AI167"/>
      <c r="AJ167" s="185">
        <v>0.16654041999999999</v>
      </c>
      <c r="AK167" s="185">
        <v>0.15219344000000001</v>
      </c>
      <c r="AL167" s="185">
        <v>5.2789771000000003E-3</v>
      </c>
      <c r="AM167" s="185">
        <v>9.0680067000000007E-3</v>
      </c>
      <c r="AN167" s="176">
        <v>9.1243066999999994E-6</v>
      </c>
      <c r="AO167" s="176">
        <v>1.9522843999999999E-8</v>
      </c>
      <c r="AP167" s="176">
        <v>1.2700290000000001</v>
      </c>
      <c r="AQ167" s="192">
        <v>4.9768639999999996E-6</v>
      </c>
      <c r="AR167" s="192">
        <v>1.5016399999999999E-8</v>
      </c>
      <c r="AS167" s="192">
        <v>4.1026949999999999E-13</v>
      </c>
      <c r="AT167" s="192">
        <v>0</v>
      </c>
      <c r="AU167" s="192">
        <v>0</v>
      </c>
      <c r="AV167" s="192">
        <v>2.794725E-9</v>
      </c>
      <c r="AW167" s="192">
        <v>4.1200024999999997E-6</v>
      </c>
      <c r="AX167" s="192">
        <v>6.3734549999999999E-10</v>
      </c>
      <c r="AY167" s="192">
        <v>3.8594600000000002E-9</v>
      </c>
      <c r="AZ167" s="192">
        <v>0</v>
      </c>
      <c r="BA167" s="192">
        <v>0</v>
      </c>
      <c r="BB167" s="192">
        <v>8.3558501999999995E-12</v>
      </c>
      <c r="BC167" s="192">
        <v>7.1091712999999996E-13</v>
      </c>
      <c r="BD167" s="192">
        <v>1.618536E-13</v>
      </c>
      <c r="BE167" s="192">
        <v>4.0888492000000002E-9</v>
      </c>
      <c r="BF167" s="192">
        <v>2.0556637E-8</v>
      </c>
      <c r="BG167" s="192">
        <v>0</v>
      </c>
      <c r="BH167" s="193">
        <v>8.2417500000000008E-3</v>
      </c>
      <c r="BI167" s="193">
        <v>1.2617872000000001</v>
      </c>
      <c r="BJ167" s="192">
        <v>0</v>
      </c>
      <c r="BK167" s="192">
        <v>0</v>
      </c>
      <c r="BL167" s="192">
        <v>0</v>
      </c>
      <c r="BM167"/>
      <c r="BN167" s="164">
        <v>4.9428217000000005E-4</v>
      </c>
      <c r="BO167" s="186">
        <v>2.6608283000000001E-5</v>
      </c>
      <c r="BP167" s="164">
        <v>1.4953467E-4</v>
      </c>
      <c r="BQ167" s="186">
        <v>1.3873152999999999E-5</v>
      </c>
      <c r="BR167" s="186">
        <v>6.8383969000000003E-5</v>
      </c>
      <c r="BS167" s="186">
        <v>0</v>
      </c>
      <c r="BT167" s="186">
        <v>0</v>
      </c>
      <c r="BU167" s="186">
        <v>0</v>
      </c>
      <c r="BV167" s="186">
        <v>4.3052135000000003E-5</v>
      </c>
      <c r="BW167" s="186">
        <v>1.2000028E-5</v>
      </c>
      <c r="BX167" s="186">
        <v>0</v>
      </c>
      <c r="BY167" s="186">
        <v>0</v>
      </c>
      <c r="BZ167" s="186">
        <v>0</v>
      </c>
      <c r="CA167" s="186">
        <v>2.1631914E-5</v>
      </c>
      <c r="CB167" s="164">
        <v>1.5919801999999999E-4</v>
      </c>
      <c r="CC167" s="186">
        <v>1.3830812999999999E-12</v>
      </c>
      <c r="CD167" s="186">
        <v>0</v>
      </c>
      <c r="CE167"/>
      <c r="CF167" s="329">
        <v>0</v>
      </c>
      <c r="CG167" s="330">
        <v>5.3630000000000004</v>
      </c>
      <c r="CH167" s="330">
        <v>7.4208996999999995E-4</v>
      </c>
      <c r="CI167" s="330">
        <v>1.8204999999999999E-2</v>
      </c>
      <c r="CJ167" s="330">
        <v>5.3915387000000002E-3</v>
      </c>
      <c r="CK167" s="329">
        <v>4.1435498000000002E-9</v>
      </c>
      <c r="CL167" s="329">
        <v>4.6985542999999999E-7</v>
      </c>
      <c r="CM167" s="330">
        <v>2.3950275999999999E-3</v>
      </c>
      <c r="CN167" s="330">
        <v>0.5950839</v>
      </c>
      <c r="CO167" s="330">
        <v>17.257245999999999</v>
      </c>
      <c r="CP167"/>
      <c r="CQ167">
        <v>0.80445</v>
      </c>
      <c r="CR167">
        <v>0.58195482800000009</v>
      </c>
      <c r="CS167">
        <v>0.39015124000000007</v>
      </c>
      <c r="CT167">
        <v>0.91526081500000012</v>
      </c>
      <c r="CU167">
        <v>0.13474981</v>
      </c>
      <c r="CV167" s="136"/>
      <c r="CW167" s="376" t="s">
        <v>6052</v>
      </c>
      <c r="CX167" s="32"/>
      <c r="CY167" s="32"/>
      <c r="CZ167" s="32"/>
      <c r="DA167" s="236"/>
      <c r="DB167"/>
      <c r="DC167"/>
      <c r="DD167"/>
      <c r="DE167"/>
      <c r="DF167"/>
      <c r="DG167"/>
      <c r="DH167"/>
      <c r="DI167"/>
      <c r="DJ167"/>
      <c r="DK167"/>
      <c r="DL167"/>
    </row>
    <row r="168" spans="1:116" ht="14.4" customHeight="1" x14ac:dyDescent="0.3">
      <c r="A168" t="s">
        <v>5687</v>
      </c>
      <c r="B168" s="113" t="s">
        <v>914</v>
      </c>
      <c r="C168" s="182" t="s">
        <v>5376</v>
      </c>
      <c r="D168" s="40" t="s">
        <v>2555</v>
      </c>
      <c r="E168" s="181" t="s">
        <v>943</v>
      </c>
      <c r="F168" s="184" t="s">
        <v>5688</v>
      </c>
      <c r="G168" s="184">
        <v>7.3120309761800006E-2</v>
      </c>
      <c r="H168" s="184">
        <v>3.2851075160000003E-3</v>
      </c>
      <c r="I168" s="184">
        <v>1.145809402E-2</v>
      </c>
      <c r="J168" s="328">
        <v>1.8690002225800001E-2</v>
      </c>
      <c r="K168" s="184">
        <v>3.9687106E-2</v>
      </c>
      <c r="L168" s="184">
        <v>3.3885029000000001E-3</v>
      </c>
      <c r="M168" s="184">
        <v>1.8546295E-3</v>
      </c>
      <c r="N168" s="184">
        <v>1.6538173E-3</v>
      </c>
      <c r="O168" s="184">
        <v>1.2132681E-3</v>
      </c>
      <c r="P168" s="331">
        <v>4.2552785999999999E-5</v>
      </c>
      <c r="Q168" s="331">
        <v>3.7546933E-4</v>
      </c>
      <c r="R168" s="331">
        <v>4.8467577999999998E-4</v>
      </c>
      <c r="S168" s="331">
        <v>1.881296E-4</v>
      </c>
      <c r="T168" s="331">
        <v>5.6638152000000001E-3</v>
      </c>
      <c r="U168" s="331">
        <v>1.8500089000000001E-2</v>
      </c>
      <c r="V168" s="331">
        <v>6.6470639999999996E-5</v>
      </c>
      <c r="W168" s="331">
        <v>1.7836257999999999E-6</v>
      </c>
      <c r="X168" s="184">
        <v>0</v>
      </c>
      <c r="Y168"/>
      <c r="Z168" s="288">
        <v>0.26458070666666667</v>
      </c>
      <c r="AA168"/>
      <c r="AB168" s="164">
        <v>4.9818619000000002</v>
      </c>
      <c r="AC168" s="164">
        <v>4.2310128000000002</v>
      </c>
      <c r="AD168" s="164">
        <v>4.1065053999999997E-2</v>
      </c>
      <c r="AE168" s="164">
        <v>0</v>
      </c>
      <c r="AF168" s="164">
        <v>0.21747871999999999</v>
      </c>
      <c r="AG168" s="164">
        <v>0.23754665</v>
      </c>
      <c r="AH168" s="164">
        <v>0.25475864999999998</v>
      </c>
      <c r="AI168"/>
      <c r="AJ168" s="185">
        <v>5.8016103999999997E-3</v>
      </c>
      <c r="AK168" s="185">
        <v>5.2771644999999997E-3</v>
      </c>
      <c r="AL168" s="185">
        <v>2.2622752E-4</v>
      </c>
      <c r="AM168" s="185">
        <v>2.9821836000000002E-4</v>
      </c>
      <c r="AN168" s="176">
        <v>3.1637677000000001E-7</v>
      </c>
      <c r="AO168" s="176">
        <v>8.3664023999999995E-10</v>
      </c>
      <c r="AP168" s="176">
        <v>4.1767277999999998E-2</v>
      </c>
      <c r="AQ168" s="192">
        <v>2.4555989000000001E-7</v>
      </c>
      <c r="AR168" s="192">
        <v>7.4091189999999996E-10</v>
      </c>
      <c r="AS168" s="192">
        <v>2.0242775999999999E-14</v>
      </c>
      <c r="AT168" s="192">
        <v>6.0189599000000004E-12</v>
      </c>
      <c r="AU168" s="192">
        <v>0</v>
      </c>
      <c r="AV168" s="192">
        <v>1.0544968E-10</v>
      </c>
      <c r="AW168" s="192">
        <v>7.0461888000000003E-8</v>
      </c>
      <c r="AX168" s="192">
        <v>1.7657935000000001E-11</v>
      </c>
      <c r="AY168" s="192">
        <v>7.7665049000000006E-11</v>
      </c>
      <c r="AZ168" s="192">
        <v>7.3820209000000001E-14</v>
      </c>
      <c r="BA168" s="192">
        <v>5.6825011999999999E-16</v>
      </c>
      <c r="BB168" s="192">
        <v>2.145594E-13</v>
      </c>
      <c r="BC168" s="192">
        <v>8.0960972000000005E-14</v>
      </c>
      <c r="BD168" s="192">
        <v>1.5202528E-14</v>
      </c>
      <c r="BE168" s="192">
        <v>1.431855E-11</v>
      </c>
      <c r="BF168" s="192">
        <v>2.2920117000000001E-10</v>
      </c>
      <c r="BG168" s="192">
        <v>2.2223443000000001E-20</v>
      </c>
      <c r="BH168" s="192">
        <v>1.2055277999999999E-5</v>
      </c>
      <c r="BI168" s="193">
        <v>4.1755222000000002E-2</v>
      </c>
      <c r="BJ168" s="192">
        <v>0</v>
      </c>
      <c r="BK168" s="192">
        <v>0</v>
      </c>
      <c r="BL168" s="192">
        <v>0</v>
      </c>
      <c r="BM168"/>
      <c r="BN168" s="186">
        <v>1.4670724000000001E-5</v>
      </c>
      <c r="BO168" s="186">
        <v>5.6139758000000005E-7</v>
      </c>
      <c r="BP168" s="186">
        <v>7.3772121999999996E-6</v>
      </c>
      <c r="BQ168" s="186">
        <v>5.7355883E-8</v>
      </c>
      <c r="BR168" s="186">
        <v>6.3354508E-7</v>
      </c>
      <c r="BS168" s="186">
        <v>4.8838282999999998E-8</v>
      </c>
      <c r="BT168" s="186">
        <v>1.8670155999999999E-9</v>
      </c>
      <c r="BU168" s="186">
        <v>7.2775790999999999E-8</v>
      </c>
      <c r="BV168" s="186">
        <v>7.5754529999999995E-8</v>
      </c>
      <c r="BW168" s="186">
        <v>2.6661125000000001E-7</v>
      </c>
      <c r="BX168" s="186">
        <v>0</v>
      </c>
      <c r="BY168" s="186">
        <v>4.9144310000000003E-17</v>
      </c>
      <c r="BZ168" s="186">
        <v>3.3731947E-10</v>
      </c>
      <c r="CA168" s="186">
        <v>3.4802366E-7</v>
      </c>
      <c r="CB168" s="186">
        <v>5.1957108000000003E-6</v>
      </c>
      <c r="CC168" s="186">
        <v>3.1294596E-8</v>
      </c>
      <c r="CD168" s="186">
        <v>0</v>
      </c>
      <c r="CE168"/>
      <c r="CF168" s="329">
        <v>2.7986065E-10</v>
      </c>
      <c r="CG168" s="330">
        <v>0.26460087999999998</v>
      </c>
      <c r="CH168" s="330">
        <v>2.0703686000000002E-3</v>
      </c>
      <c r="CI168" s="330">
        <v>3.9654940999999999E-4</v>
      </c>
      <c r="CJ168" s="329">
        <v>8.9270167999999997E-5</v>
      </c>
      <c r="CK168" s="329">
        <v>9.8868502999999999E-11</v>
      </c>
      <c r="CL168" s="329">
        <v>1.1535221E-8</v>
      </c>
      <c r="CM168" s="329">
        <v>2.6947113E-5</v>
      </c>
      <c r="CN168" s="330">
        <v>3.9947301999999997E-2</v>
      </c>
      <c r="CO168" s="330">
        <v>0.57347082999999999</v>
      </c>
      <c r="CP168"/>
      <c r="CQ168">
        <v>3.9687106E-2</v>
      </c>
      <c r="CR168">
        <v>9.0129156960000005E-3</v>
      </c>
      <c r="CS168">
        <v>5.7295918058000005E-3</v>
      </c>
      <c r="CT168">
        <v>1.145809402E-2</v>
      </c>
      <c r="CU168">
        <v>1.8688218600000001E-2</v>
      </c>
      <c r="CV168" s="136"/>
      <c r="CW168" s="379"/>
      <c r="CX168" s="32"/>
      <c r="CY168" s="32"/>
      <c r="CZ168" s="32"/>
      <c r="DA168" s="236"/>
      <c r="DB168"/>
      <c r="DC168"/>
      <c r="DD168"/>
      <c r="DE168"/>
      <c r="DF168"/>
      <c r="DG168"/>
      <c r="DH168"/>
      <c r="DI168"/>
      <c r="DJ168"/>
      <c r="DK168"/>
      <c r="DL168"/>
    </row>
    <row r="169" spans="1:116" ht="14.4" x14ac:dyDescent="0.3">
      <c r="B169" s="113"/>
      <c r="C169" s="180"/>
      <c r="D169" s="37" t="s">
        <v>2556</v>
      </c>
      <c r="E169" s="181"/>
      <c r="F169"/>
      <c r="G169"/>
      <c r="H169"/>
      <c r="I169"/>
      <c r="J169" s="332"/>
      <c r="K169"/>
      <c r="L169"/>
      <c r="M169"/>
      <c r="N169"/>
      <c r="O169"/>
      <c r="P169" s="39"/>
      <c r="Q169" s="39"/>
      <c r="R169" s="39"/>
      <c r="S169" s="39"/>
      <c r="T169" s="39"/>
      <c r="U169" s="39"/>
      <c r="V169" s="39"/>
      <c r="W169" s="39"/>
      <c r="X169"/>
      <c r="Y169"/>
      <c r="Z169"/>
      <c r="AA169"/>
      <c r="AB169"/>
      <c r="AC169"/>
      <c r="AD169"/>
      <c r="AE169"/>
      <c r="AF169"/>
      <c r="AG169"/>
      <c r="AH169"/>
      <c r="AI169"/>
      <c r="AJ169"/>
      <c r="AK169"/>
      <c r="AL169"/>
      <c r="AM169"/>
      <c r="AN169"/>
      <c r="AO169"/>
      <c r="AP169"/>
      <c r="BI169"/>
      <c r="BM169"/>
      <c r="BS169" s="39"/>
      <c r="BT169" s="39"/>
      <c r="BU169" s="39"/>
      <c r="BV169" s="39"/>
      <c r="BW169" s="39"/>
      <c r="BX169" s="39"/>
      <c r="BY169" s="39"/>
      <c r="BZ169" s="39"/>
      <c r="CA169" s="39"/>
      <c r="CB169" s="39"/>
      <c r="CC169" s="39"/>
      <c r="CD169" s="39"/>
      <c r="CE169"/>
      <c r="CF169" s="39"/>
      <c r="CG169"/>
      <c r="CH169"/>
      <c r="CI169"/>
      <c r="CJ169" s="39"/>
      <c r="CK169" s="39"/>
      <c r="CL169" s="39"/>
      <c r="CM169" s="39"/>
      <c r="CN169"/>
      <c r="CO169"/>
      <c r="CP169"/>
      <c r="CQ169"/>
      <c r="CR169"/>
      <c r="CS169"/>
      <c r="CT169"/>
      <c r="CU169"/>
      <c r="CV169" s="135"/>
      <c r="CW169" s="379"/>
      <c r="CX169" s="32"/>
      <c r="CY169" s="32"/>
      <c r="CZ169" s="32"/>
      <c r="DA169" s="236"/>
      <c r="DB169"/>
      <c r="DC169"/>
      <c r="DD169"/>
      <c r="DE169"/>
      <c r="DF169"/>
      <c r="DG169"/>
      <c r="DH169"/>
      <c r="DI169"/>
      <c r="DJ169"/>
      <c r="DK169"/>
      <c r="DL169"/>
    </row>
    <row r="170" spans="1:116" ht="14.4" x14ac:dyDescent="0.3">
      <c r="A170" t="s">
        <v>1806</v>
      </c>
      <c r="B170" s="113" t="s">
        <v>914</v>
      </c>
      <c r="C170" s="182" t="s">
        <v>1081</v>
      </c>
      <c r="D170" s="40" t="s">
        <v>2556</v>
      </c>
      <c r="E170" s="181" t="s">
        <v>943</v>
      </c>
      <c r="F170" s="184" t="s">
        <v>3857</v>
      </c>
      <c r="G170" s="184">
        <v>0.51875847585400003</v>
      </c>
      <c r="H170" s="184">
        <v>2.1735851049999998E-2</v>
      </c>
      <c r="I170" s="184">
        <v>5.3044877176000003E-2</v>
      </c>
      <c r="J170" s="328">
        <v>7.3456576279999995E-3</v>
      </c>
      <c r="K170" s="184">
        <v>0.43663208999999997</v>
      </c>
      <c r="L170" s="184">
        <v>3.2885099000000001E-2</v>
      </c>
      <c r="M170" s="331">
        <v>1.8698754000000001E-2</v>
      </c>
      <c r="N170" s="331">
        <v>1.7909872E-2</v>
      </c>
      <c r="O170" s="184">
        <v>3.3570929999999998E-3</v>
      </c>
      <c r="P170" s="184">
        <v>2.2718871999999999E-4</v>
      </c>
      <c r="Q170" s="331">
        <v>2.4169733000000001E-4</v>
      </c>
      <c r="R170" s="331">
        <v>1.3361739000000001E-3</v>
      </c>
      <c r="S170" s="331">
        <v>5.1621494000000001E-4</v>
      </c>
      <c r="T170" s="331">
        <v>1.067815E-4</v>
      </c>
      <c r="U170" s="331">
        <v>6.8138564999999998E-3</v>
      </c>
      <c r="V170" s="331">
        <v>1.8068776E-5</v>
      </c>
      <c r="W170" s="331">
        <v>1.5586188E-5</v>
      </c>
      <c r="X170" s="331">
        <v>0</v>
      </c>
      <c r="Y170"/>
      <c r="Z170" s="288">
        <v>2.9108806</v>
      </c>
      <c r="AA170"/>
      <c r="AB170" s="164">
        <v>72.934222000000005</v>
      </c>
      <c r="AC170" s="164">
        <v>71.622771</v>
      </c>
      <c r="AD170" s="164">
        <v>0.66839698000000003</v>
      </c>
      <c r="AE170" s="164">
        <v>0</v>
      </c>
      <c r="AF170" s="164">
        <v>0.29962889999999998</v>
      </c>
      <c r="AG170" s="164">
        <v>0.20993242000000001</v>
      </c>
      <c r="AH170" s="164">
        <v>0.13349241000000001</v>
      </c>
      <c r="AI170"/>
      <c r="AJ170" s="185">
        <v>6.3105882000000002E-2</v>
      </c>
      <c r="AK170" s="185">
        <v>5.5562083999999998E-2</v>
      </c>
      <c r="AL170" s="185">
        <v>2.4656218000000001E-3</v>
      </c>
      <c r="AM170" s="185">
        <v>5.0781762000000003E-3</v>
      </c>
      <c r="AN170" s="176">
        <v>3.3310601999999998E-6</v>
      </c>
      <c r="AO170" s="176">
        <v>9.1184239000000004E-9</v>
      </c>
      <c r="AP170" s="176">
        <v>0.71122916000000003</v>
      </c>
      <c r="AQ170" s="192">
        <v>2.7012998999999999E-6</v>
      </c>
      <c r="AR170" s="192">
        <v>8.1504739000000007E-9</v>
      </c>
      <c r="AS170" s="192">
        <v>2.2268258999999999E-13</v>
      </c>
      <c r="AT170" s="192">
        <v>2.5721798000000002E-13</v>
      </c>
      <c r="AU170" s="192">
        <v>0</v>
      </c>
      <c r="AV170" s="192">
        <v>4.9821577999999998E-10</v>
      </c>
      <c r="AW170" s="192">
        <v>6.2868148999999999E-7</v>
      </c>
      <c r="AX170" s="192">
        <v>1.1294895E-10</v>
      </c>
      <c r="AY170" s="192">
        <v>6.9632371999999996E-10</v>
      </c>
      <c r="AZ170" s="192">
        <v>1.5649227999999999E-10</v>
      </c>
      <c r="BA170" s="192">
        <v>4.3650771999999997E-17</v>
      </c>
      <c r="BB170" s="192">
        <v>1.3772516E-13</v>
      </c>
      <c r="BC170" s="192">
        <v>8.2800979000000002E-15</v>
      </c>
      <c r="BD170" s="192">
        <v>1.8502456E-15</v>
      </c>
      <c r="BE170" s="192">
        <v>3.1955050999999998E-11</v>
      </c>
      <c r="BF170" s="192">
        <v>2.4999865999999999E-10</v>
      </c>
      <c r="BG170" s="192">
        <v>2.4593974E-21</v>
      </c>
      <c r="BH170" s="192">
        <v>4.4483232999999998E-5</v>
      </c>
      <c r="BI170" s="193">
        <v>0.71118468000000001</v>
      </c>
      <c r="BJ170" s="192">
        <v>2.9836800000000001E-10</v>
      </c>
      <c r="BK170" s="192">
        <v>1.8144E-12</v>
      </c>
      <c r="BL170" s="192">
        <v>8.1177599999999996E-17</v>
      </c>
      <c r="BM170"/>
      <c r="BN170" s="164">
        <v>1.8512811999999999E-4</v>
      </c>
      <c r="BO170" s="186">
        <v>4.8035108E-6</v>
      </c>
      <c r="BP170" s="186">
        <v>8.1163073999999998E-5</v>
      </c>
      <c r="BQ170" s="186">
        <v>1.6398841999999999E-7</v>
      </c>
      <c r="BR170" s="186">
        <v>6.8705302999999999E-6</v>
      </c>
      <c r="BS170" s="186">
        <v>5.2941805999999998E-9</v>
      </c>
      <c r="BT170" s="186">
        <v>7.2182315999999996E-11</v>
      </c>
      <c r="BU170" s="186">
        <v>7.9735167000000006E-9</v>
      </c>
      <c r="BV170" s="186">
        <v>3.1801989000000001E-7</v>
      </c>
      <c r="BW170" s="186">
        <v>2.2846667E-7</v>
      </c>
      <c r="BX170" s="186">
        <v>0</v>
      </c>
      <c r="BY170" s="186">
        <v>5.4386435E-18</v>
      </c>
      <c r="BZ170" s="186">
        <v>4.4532388E-14</v>
      </c>
      <c r="CA170" s="186">
        <v>3.7348812E-6</v>
      </c>
      <c r="CB170" s="186">
        <v>8.7788476999999999E-5</v>
      </c>
      <c r="CC170" s="186">
        <v>1.0021117000000001E-9</v>
      </c>
      <c r="CD170" s="186">
        <v>4.2832899999999998E-8</v>
      </c>
      <c r="CE170"/>
      <c r="CF170" s="329">
        <v>3.7692820999999998E-14</v>
      </c>
      <c r="CG170" s="330">
        <v>2.9108801999999998</v>
      </c>
      <c r="CH170" s="330">
        <v>2.2090914E-3</v>
      </c>
      <c r="CI170" s="330">
        <v>3.2878574000000001E-3</v>
      </c>
      <c r="CJ170" s="330">
        <v>2.8733328E-3</v>
      </c>
      <c r="CK170" s="329">
        <v>6.5173424000000005E-11</v>
      </c>
      <c r="CL170" s="329">
        <v>7.6155133000000005E-9</v>
      </c>
      <c r="CM170" s="330">
        <v>2.4969796000000002E-4</v>
      </c>
      <c r="CN170" s="330">
        <v>6.8676090000000002E-3</v>
      </c>
      <c r="CO170" s="330">
        <v>9.7141158999999995</v>
      </c>
      <c r="CP170"/>
      <c r="CQ170">
        <v>0.43663208999999997</v>
      </c>
      <c r="CR170">
        <v>7.4655877950000005E-2</v>
      </c>
      <c r="CS170">
        <v>5.2935613088000003E-2</v>
      </c>
      <c r="CT170">
        <v>5.304487717600001E-2</v>
      </c>
      <c r="CU170">
        <v>7.3300714399999996E-3</v>
      </c>
      <c r="CV170" s="136" t="s">
        <v>1051</v>
      </c>
      <c r="CW170" s="376" t="s">
        <v>6053</v>
      </c>
      <c r="CX170" s="32"/>
      <c r="CY170" s="32"/>
      <c r="CZ170" s="32"/>
      <c r="DA170" s="236"/>
      <c r="DB170"/>
      <c r="DC170"/>
      <c r="DD170"/>
      <c r="DE170"/>
      <c r="DF170"/>
      <c r="DG170"/>
      <c r="DH170"/>
      <c r="DI170"/>
      <c r="DJ170"/>
      <c r="DK170"/>
      <c r="DL170"/>
    </row>
    <row r="171" spans="1:116" ht="14.4" x14ac:dyDescent="0.3">
      <c r="A171" t="s">
        <v>1807</v>
      </c>
      <c r="B171" s="113" t="s">
        <v>914</v>
      </c>
      <c r="C171" s="182" t="s">
        <v>1082</v>
      </c>
      <c r="D171" s="40" t="s">
        <v>2556</v>
      </c>
      <c r="E171" s="181" t="s">
        <v>943</v>
      </c>
      <c r="F171" s="184" t="s">
        <v>3858</v>
      </c>
      <c r="G171" s="184">
        <v>0.56413096575600008</v>
      </c>
      <c r="H171" s="184">
        <v>1.848925413E-2</v>
      </c>
      <c r="I171" s="184">
        <v>5.5069601631000005E-2</v>
      </c>
      <c r="J171" s="328">
        <v>8.9817999949999994E-3</v>
      </c>
      <c r="K171" s="184">
        <v>0.48159031000000002</v>
      </c>
      <c r="L171" s="184">
        <v>2.8870703000000001E-2</v>
      </c>
      <c r="M171" s="331">
        <v>1.8304704000000002E-2</v>
      </c>
      <c r="N171" s="331">
        <v>1.5044448E-2</v>
      </c>
      <c r="O171" s="331">
        <v>2.9619347000000001E-3</v>
      </c>
      <c r="P171" s="331">
        <v>1.7516790999999999E-4</v>
      </c>
      <c r="Q171" s="331">
        <v>3.0770351999999997E-4</v>
      </c>
      <c r="R171" s="331">
        <v>7.8042232E-3</v>
      </c>
      <c r="S171" s="331">
        <v>4.3519199999999999E-4</v>
      </c>
      <c r="T171" s="331">
        <v>7.6903415999999997E-5</v>
      </c>
      <c r="U171" s="331">
        <v>8.4941561000000006E-3</v>
      </c>
      <c r="V171" s="331">
        <v>1.3068015E-5</v>
      </c>
      <c r="W171" s="331">
        <v>5.2451894999999998E-5</v>
      </c>
      <c r="X171" s="184">
        <v>0</v>
      </c>
      <c r="Y171"/>
      <c r="Z171" s="288">
        <v>3.210602066666667</v>
      </c>
      <c r="AA171"/>
      <c r="AB171" s="164">
        <v>64.001440000000002</v>
      </c>
      <c r="AC171" s="164">
        <v>62.275019999999998</v>
      </c>
      <c r="AD171" s="164">
        <v>0.92466499000000002</v>
      </c>
      <c r="AE171" s="164">
        <v>0</v>
      </c>
      <c r="AF171" s="164">
        <v>0.30972670000000002</v>
      </c>
      <c r="AG171" s="164">
        <v>0.30761143000000002</v>
      </c>
      <c r="AH171" s="164">
        <v>0.18441705</v>
      </c>
      <c r="AI171"/>
      <c r="AJ171" s="185">
        <v>6.5985450000000001E-2</v>
      </c>
      <c r="AK171" s="185">
        <v>5.8973564999999999E-2</v>
      </c>
      <c r="AL171" s="185">
        <v>2.6448382000000001E-3</v>
      </c>
      <c r="AM171" s="185">
        <v>4.3670467000000001E-3</v>
      </c>
      <c r="AN171" s="176">
        <v>3.5355854000000001E-6</v>
      </c>
      <c r="AO171" s="176">
        <v>9.7812061999999996E-9</v>
      </c>
      <c r="AP171" s="176">
        <v>0.61163118999999999</v>
      </c>
      <c r="AQ171" s="192">
        <v>2.9794398000000002E-6</v>
      </c>
      <c r="AR171" s="192">
        <v>8.9896890999999999E-9</v>
      </c>
      <c r="AS171" s="192">
        <v>2.4561115000000001E-13</v>
      </c>
      <c r="AT171" s="192">
        <v>1.8524689000000001E-13</v>
      </c>
      <c r="AU171" s="192">
        <v>0</v>
      </c>
      <c r="AV171" s="192">
        <v>6.2304905000000004E-10</v>
      </c>
      <c r="AW171" s="192">
        <v>5.5502395000000004E-7</v>
      </c>
      <c r="AX171" s="192">
        <v>1.4167022000000001E-10</v>
      </c>
      <c r="AY171" s="192">
        <v>6.1121774999999999E-10</v>
      </c>
      <c r="AZ171" s="192">
        <v>3.8188719999999997E-11</v>
      </c>
      <c r="BA171" s="192">
        <v>3.1437032E-17</v>
      </c>
      <c r="BB171" s="192">
        <v>1.7494081999999999E-13</v>
      </c>
      <c r="BC171" s="192">
        <v>1.6516974000000001E-14</v>
      </c>
      <c r="BD171" s="192">
        <v>3.3202572000000001E-15</v>
      </c>
      <c r="BE171" s="192">
        <v>2.9627749999999999E-11</v>
      </c>
      <c r="BF171" s="192">
        <v>4.6878945000000002E-10</v>
      </c>
      <c r="BG171" s="192">
        <v>1.7712435999999998E-21</v>
      </c>
      <c r="BH171" s="192">
        <v>3.9123367999999998E-5</v>
      </c>
      <c r="BI171" s="193">
        <v>0.61159207000000004</v>
      </c>
      <c r="BJ171" s="192">
        <v>0</v>
      </c>
      <c r="BK171" s="192">
        <v>0</v>
      </c>
      <c r="BL171" s="192">
        <v>0</v>
      </c>
      <c r="BM171"/>
      <c r="BN171" s="164">
        <v>1.8128409999999999E-4</v>
      </c>
      <c r="BO171" s="186">
        <v>4.2159686000000004E-6</v>
      </c>
      <c r="BP171" s="186">
        <v>8.9520104999999997E-5</v>
      </c>
      <c r="BQ171" s="186">
        <v>9.2056582999999995E-7</v>
      </c>
      <c r="BR171" s="186">
        <v>6.0586022000000003E-6</v>
      </c>
      <c r="BS171" s="186">
        <v>3.8128379999999996E-9</v>
      </c>
      <c r="BT171" s="186">
        <v>5.1985282999999997E-11</v>
      </c>
      <c r="BU171" s="186">
        <v>5.7424802000000003E-9</v>
      </c>
      <c r="BV171" s="186">
        <v>2.5289860999999998E-7</v>
      </c>
      <c r="BW171" s="186">
        <v>3.1639215999999999E-7</v>
      </c>
      <c r="BX171" s="186">
        <v>0</v>
      </c>
      <c r="BY171" s="186">
        <v>3.9168793999999999E-18</v>
      </c>
      <c r="BZ171" s="186">
        <v>3.2071966000000002E-14</v>
      </c>
      <c r="CA171" s="186">
        <v>3.1491402000000002E-6</v>
      </c>
      <c r="CB171" s="186">
        <v>7.6840102999999998E-5</v>
      </c>
      <c r="CC171" s="186">
        <v>7.2179383999999999E-10</v>
      </c>
      <c r="CD171" s="186">
        <v>0</v>
      </c>
      <c r="CE171"/>
      <c r="CF171" s="329">
        <v>2.7146149999999999E-14</v>
      </c>
      <c r="CG171" s="330">
        <v>3.2106026000000001</v>
      </c>
      <c r="CH171" s="330">
        <v>1.6482999999999999E-3</v>
      </c>
      <c r="CI171" s="330">
        <v>2.8854876000000002E-3</v>
      </c>
      <c r="CJ171" s="330">
        <v>1.6330762000000001E-3</v>
      </c>
      <c r="CK171" s="329">
        <v>8.2541663999999998E-11</v>
      </c>
      <c r="CL171" s="329">
        <v>9.8983600999999993E-9</v>
      </c>
      <c r="CM171" s="330">
        <v>2.2435468000000001E-4</v>
      </c>
      <c r="CN171" s="330">
        <v>1.3760336E-2</v>
      </c>
      <c r="CO171" s="330">
        <v>8.3648296999999996</v>
      </c>
      <c r="CP171"/>
      <c r="CQ171">
        <v>0.48159031000000002</v>
      </c>
      <c r="CR171">
        <v>7.3468884329999998E-2</v>
      </c>
      <c r="CS171">
        <v>5.5032082095000004E-2</v>
      </c>
      <c r="CT171">
        <v>5.5069601631000005E-2</v>
      </c>
      <c r="CU171">
        <v>8.9293480999999997E-3</v>
      </c>
      <c r="CV171" s="136" t="s">
        <v>1051</v>
      </c>
      <c r="CW171" s="376" t="s">
        <v>6054</v>
      </c>
      <c r="CX171" s="32"/>
      <c r="CY171" s="32"/>
      <c r="CZ171" s="32"/>
      <c r="DA171" s="236"/>
      <c r="DB171"/>
      <c r="DC171"/>
      <c r="DD171"/>
      <c r="DE171"/>
      <c r="DF171"/>
      <c r="DG171"/>
      <c r="DH171"/>
      <c r="DI171"/>
      <c r="DJ171"/>
      <c r="DK171"/>
      <c r="DL171"/>
    </row>
    <row r="172" spans="1:116" ht="14.4" x14ac:dyDescent="0.3">
      <c r="A172" t="s">
        <v>6055</v>
      </c>
      <c r="B172" s="113" t="s">
        <v>914</v>
      </c>
      <c r="C172" s="182" t="s">
        <v>1083</v>
      </c>
      <c r="D172" s="40" t="s">
        <v>2556</v>
      </c>
      <c r="E172" s="181" t="s">
        <v>943</v>
      </c>
      <c r="F172" s="184" t="s">
        <v>6056</v>
      </c>
      <c r="G172" s="184">
        <v>0.72032915281166998</v>
      </c>
      <c r="H172" s="184">
        <v>2.0536006689999997E-2</v>
      </c>
      <c r="I172" s="184">
        <v>7.0188975789999997E-2</v>
      </c>
      <c r="J172" s="328">
        <v>9.895430331669999E-3</v>
      </c>
      <c r="K172" s="184">
        <v>0.61970873999999998</v>
      </c>
      <c r="L172" s="184">
        <v>5.5044488000000003E-2</v>
      </c>
      <c r="M172" s="184">
        <v>1.4255514E-2</v>
      </c>
      <c r="N172" s="184">
        <v>1.5101129E-2</v>
      </c>
      <c r="O172" s="184">
        <v>4.0973099999999998E-3</v>
      </c>
      <c r="P172" s="331">
        <v>6.0028337999999996E-4</v>
      </c>
      <c r="Q172" s="331">
        <v>7.3728431000000001E-4</v>
      </c>
      <c r="R172" s="331">
        <v>7.0798583999999996E-4</v>
      </c>
      <c r="S172" s="331">
        <v>3.5614033E-4</v>
      </c>
      <c r="T172" s="331">
        <v>1.6396957999999999E-4</v>
      </c>
      <c r="U172" s="331">
        <v>9.5389868999999992E-3</v>
      </c>
      <c r="V172" s="331">
        <v>1.7018370000000001E-5</v>
      </c>
      <c r="W172" s="331">
        <v>3.0310166999999998E-7</v>
      </c>
      <c r="X172" s="184">
        <v>0</v>
      </c>
      <c r="Y172"/>
      <c r="Z172" s="288">
        <v>4.1313915999999997</v>
      </c>
      <c r="AA172"/>
      <c r="AB172" s="164">
        <v>60.614370000000001</v>
      </c>
      <c r="AC172" s="164">
        <v>56.624020999999999</v>
      </c>
      <c r="AD172" s="164">
        <v>0.91978084000000004</v>
      </c>
      <c r="AE172" s="164">
        <v>0</v>
      </c>
      <c r="AF172" s="164">
        <v>2.5381475999999998</v>
      </c>
      <c r="AG172" s="164">
        <v>0.34299015999999999</v>
      </c>
      <c r="AH172" s="164">
        <v>0.18942982999999999</v>
      </c>
      <c r="AI172"/>
      <c r="AJ172" s="185">
        <v>8.8420856000000006E-2</v>
      </c>
      <c r="AK172" s="185">
        <v>8.0982908000000006E-2</v>
      </c>
      <c r="AL172" s="185">
        <v>3.4930063E-3</v>
      </c>
      <c r="AM172" s="185">
        <v>3.9449415999999998E-3</v>
      </c>
      <c r="AN172" s="176">
        <v>4.8550904000000002E-6</v>
      </c>
      <c r="AO172" s="176">
        <v>1.2917923000000001E-8</v>
      </c>
      <c r="AP172" s="176">
        <v>0.55251282999999995</v>
      </c>
      <c r="AQ172" s="192">
        <v>3.8339337999999996E-6</v>
      </c>
      <c r="AR172" s="192">
        <v>1.1567903E-8</v>
      </c>
      <c r="AS172" s="192">
        <v>3.1605164999999999E-13</v>
      </c>
      <c r="AT172" s="192">
        <v>3.9497405E-13</v>
      </c>
      <c r="AU172" s="192">
        <v>0</v>
      </c>
      <c r="AV172" s="192">
        <v>4.4814156999999998E-10</v>
      </c>
      <c r="AW172" s="192">
        <v>1.018037E-6</v>
      </c>
      <c r="AX172" s="192">
        <v>1.0121349E-10</v>
      </c>
      <c r="AY172" s="192">
        <v>1.1654459000000001E-9</v>
      </c>
      <c r="AZ172" s="192">
        <v>8.2794520000000004E-11</v>
      </c>
      <c r="BA172" s="192">
        <v>6.7028449999999997E-17</v>
      </c>
      <c r="BB172" s="192">
        <v>2.4017786E-13</v>
      </c>
      <c r="BC172" s="192">
        <v>7.8846156000000007E-15</v>
      </c>
      <c r="BD172" s="192">
        <v>1.0714518E-15</v>
      </c>
      <c r="BE172" s="192">
        <v>2.5319161000000001E-9</v>
      </c>
      <c r="BF172" s="192">
        <v>1.3921726000000001E-10</v>
      </c>
      <c r="BG172" s="192">
        <v>3.7765560999999998E-21</v>
      </c>
      <c r="BH172" s="192">
        <v>3.3093779000000001E-5</v>
      </c>
      <c r="BI172" s="193">
        <v>0.55247974</v>
      </c>
      <c r="BJ172" s="192">
        <v>0</v>
      </c>
      <c r="BK172" s="192">
        <v>0</v>
      </c>
      <c r="BL172" s="192">
        <v>0</v>
      </c>
      <c r="BM172"/>
      <c r="BN172" s="164">
        <v>2.0807458999999999E-4</v>
      </c>
      <c r="BO172" s="186">
        <v>8.0393041000000003E-6</v>
      </c>
      <c r="BP172" s="164">
        <v>1.1519416000000001E-4</v>
      </c>
      <c r="BQ172" s="186">
        <v>8.7017782999999999E-8</v>
      </c>
      <c r="BR172" s="186">
        <v>1.0156375999999999E-5</v>
      </c>
      <c r="BS172" s="186">
        <v>8.1295402999999997E-9</v>
      </c>
      <c r="BT172" s="186">
        <v>1.1084038999999999E-10</v>
      </c>
      <c r="BU172" s="186">
        <v>1.2243825999999999E-8</v>
      </c>
      <c r="BV172" s="186">
        <v>8.1418588E-7</v>
      </c>
      <c r="BW172" s="186">
        <v>5.2405240000000001E-7</v>
      </c>
      <c r="BX172" s="186">
        <v>0</v>
      </c>
      <c r="BY172" s="186">
        <v>8.3513721000000003E-18</v>
      </c>
      <c r="BZ172" s="186">
        <v>6.8382225000000005E-14</v>
      </c>
      <c r="CA172" s="186">
        <v>3.4077529E-6</v>
      </c>
      <c r="CB172" s="186">
        <v>6.9829714000000005E-5</v>
      </c>
      <c r="CC172" s="186">
        <v>1.5388603999999999E-9</v>
      </c>
      <c r="CD172" s="186">
        <v>0</v>
      </c>
      <c r="CE172"/>
      <c r="CF172" s="329">
        <v>5.7879648000000002E-14</v>
      </c>
      <c r="CG172" s="330">
        <v>4.1313927000000001</v>
      </c>
      <c r="CH172" s="330">
        <v>5.0882801999999998E-2</v>
      </c>
      <c r="CI172" s="330">
        <v>5.5024712000000002E-3</v>
      </c>
      <c r="CJ172" s="330">
        <v>1.8125589E-3</v>
      </c>
      <c r="CK172" s="329">
        <v>2.0139941000000001E-10</v>
      </c>
      <c r="CL172" s="329">
        <v>5.0977986999999999E-9</v>
      </c>
      <c r="CM172" s="330">
        <v>3.6354787999999999E-4</v>
      </c>
      <c r="CN172" s="330">
        <v>4.3386170000000003E-3</v>
      </c>
      <c r="CO172" s="330">
        <v>7.5425024000000001</v>
      </c>
      <c r="CP172"/>
      <c r="CQ172">
        <v>0.61970873999999998</v>
      </c>
      <c r="CR172">
        <v>9.0543994530000005E-2</v>
      </c>
      <c r="CS172">
        <v>7.0008290941669993E-2</v>
      </c>
      <c r="CT172">
        <v>7.0188975790000011E-2</v>
      </c>
      <c r="CU172">
        <v>9.8951272299999983E-3</v>
      </c>
      <c r="CV172" s="136" t="s">
        <v>1084</v>
      </c>
      <c r="CW172" s="376" t="s">
        <v>6057</v>
      </c>
      <c r="CX172" s="32"/>
      <c r="CY172" s="32"/>
      <c r="CZ172" s="32"/>
      <c r="DA172" s="236"/>
      <c r="DB172"/>
      <c r="DC172"/>
      <c r="DD172"/>
      <c r="DE172"/>
      <c r="DF172"/>
      <c r="DG172"/>
      <c r="DH172"/>
      <c r="DI172"/>
      <c r="DJ172"/>
      <c r="DK172"/>
      <c r="DL172"/>
    </row>
    <row r="173" spans="1:116" ht="14.4" x14ac:dyDescent="0.3">
      <c r="A173" t="s">
        <v>1808</v>
      </c>
      <c r="B173" s="113" t="s">
        <v>914</v>
      </c>
      <c r="C173" s="182" t="s">
        <v>1085</v>
      </c>
      <c r="D173" s="40" t="s">
        <v>2556</v>
      </c>
      <c r="E173" s="181" t="s">
        <v>943</v>
      </c>
      <c r="F173" s="184" t="s">
        <v>3859</v>
      </c>
      <c r="G173" s="184">
        <v>0.60938973581955003</v>
      </c>
      <c r="H173" s="184">
        <v>1.8712554900000001E-2</v>
      </c>
      <c r="I173" s="184">
        <v>6.9907358256000002E-2</v>
      </c>
      <c r="J173" s="328">
        <v>5.797532663549999E-3</v>
      </c>
      <c r="K173" s="184">
        <v>0.51497229</v>
      </c>
      <c r="L173" s="184">
        <v>3.8676070999999999E-2</v>
      </c>
      <c r="M173" s="184">
        <v>1.6495121000000001E-2</v>
      </c>
      <c r="N173" s="184">
        <v>1.4854766E-2</v>
      </c>
      <c r="O173" s="184">
        <v>3.4907714999999999E-3</v>
      </c>
      <c r="P173" s="331">
        <v>1.7149917E-4</v>
      </c>
      <c r="Q173" s="331">
        <v>1.9551823E-4</v>
      </c>
      <c r="R173" s="331">
        <v>1.4615507999999999E-2</v>
      </c>
      <c r="S173" s="331">
        <v>4.1197298000000002E-4</v>
      </c>
      <c r="T173" s="331">
        <v>1.05102E-4</v>
      </c>
      <c r="U173" s="331">
        <v>5.3853653999999997E-3</v>
      </c>
      <c r="V173" s="331">
        <v>1.5556255999999998E-5</v>
      </c>
      <c r="W173" s="331">
        <v>1.9428355E-7</v>
      </c>
      <c r="X173" s="184">
        <v>0</v>
      </c>
      <c r="Y173"/>
      <c r="Z173" s="288">
        <v>3.4331486</v>
      </c>
      <c r="AA173"/>
      <c r="AB173" s="164">
        <v>74.497157000000001</v>
      </c>
      <c r="AC173" s="164">
        <v>73.390073999999998</v>
      </c>
      <c r="AD173" s="164">
        <v>0.49314945999999998</v>
      </c>
      <c r="AE173" s="164">
        <v>0</v>
      </c>
      <c r="AF173" s="164">
        <v>0.35991255</v>
      </c>
      <c r="AG173" s="164">
        <v>0.15561458</v>
      </c>
      <c r="AH173" s="164">
        <v>9.8406476000000007E-2</v>
      </c>
      <c r="AI173"/>
      <c r="AJ173" s="185">
        <v>7.3614251000000006E-2</v>
      </c>
      <c r="AK173" s="185">
        <v>6.5321040999999996E-2</v>
      </c>
      <c r="AL173" s="185">
        <v>3.0787613999999999E-3</v>
      </c>
      <c r="AM173" s="185">
        <v>5.2144477999999999E-3</v>
      </c>
      <c r="AN173" s="176">
        <v>3.9161296000000003E-6</v>
      </c>
      <c r="AO173" s="176">
        <v>1.1385952E-8</v>
      </c>
      <c r="AP173" s="176">
        <v>0.73031482000000003</v>
      </c>
      <c r="AQ173" s="192">
        <v>3.1859633999999999E-6</v>
      </c>
      <c r="AR173" s="192">
        <v>9.6128206000000005E-9</v>
      </c>
      <c r="AS173" s="192">
        <v>2.6263599000000001E-13</v>
      </c>
      <c r="AT173" s="192">
        <v>2.5317233999999998E-13</v>
      </c>
      <c r="AU173" s="192">
        <v>0</v>
      </c>
      <c r="AV173" s="192">
        <v>3.7333536999999997E-9</v>
      </c>
      <c r="AW173" s="192">
        <v>7.2621599000000001E-7</v>
      </c>
      <c r="AX173" s="192">
        <v>8.5178866000000004E-10</v>
      </c>
      <c r="AY173" s="192">
        <v>8.1881862000000003E-10</v>
      </c>
      <c r="AZ173" s="192">
        <v>1.0214360000000001E-10</v>
      </c>
      <c r="BA173" s="192">
        <v>4.2964213999999998E-17</v>
      </c>
      <c r="BB173" s="192">
        <v>1.0983693E-13</v>
      </c>
      <c r="BC173" s="192">
        <v>6.3490067E-15</v>
      </c>
      <c r="BD173" s="192">
        <v>1.4243784E-15</v>
      </c>
      <c r="BE173" s="192">
        <v>2.4267698E-11</v>
      </c>
      <c r="BF173" s="192">
        <v>1.9230457000000001E-10</v>
      </c>
      <c r="BG173" s="192">
        <v>2.4207149E-21</v>
      </c>
      <c r="BH173" s="192">
        <v>3.4378295999999998E-5</v>
      </c>
      <c r="BI173" s="193">
        <v>0.73028044000000003</v>
      </c>
      <c r="BJ173" s="192">
        <v>0</v>
      </c>
      <c r="BK173" s="192">
        <v>0</v>
      </c>
      <c r="BL173" s="192">
        <v>0</v>
      </c>
      <c r="BM173"/>
      <c r="BN173" s="164">
        <v>2.0401107999999999E-4</v>
      </c>
      <c r="BO173" s="186">
        <v>5.6479829000000002E-6</v>
      </c>
      <c r="BP173" s="186">
        <v>9.5725293000000004E-5</v>
      </c>
      <c r="BQ173" s="186">
        <v>1.7176635E-6</v>
      </c>
      <c r="BR173" s="186">
        <v>7.6922769999999996E-6</v>
      </c>
      <c r="BS173" s="186">
        <v>5.2109114000000002E-9</v>
      </c>
      <c r="BT173" s="186">
        <v>7.1047000999999997E-11</v>
      </c>
      <c r="BU173" s="186">
        <v>7.8481057999999992E-9</v>
      </c>
      <c r="BV173" s="186">
        <v>2.4057107999999999E-7</v>
      </c>
      <c r="BW173" s="186">
        <v>1.8138184E-7</v>
      </c>
      <c r="BX173" s="186">
        <v>0</v>
      </c>
      <c r="BY173" s="186">
        <v>5.3531022000000003E-18</v>
      </c>
      <c r="BZ173" s="186">
        <v>4.3831963000000001E-14</v>
      </c>
      <c r="CA173" s="186">
        <v>3.2057062000000001E-6</v>
      </c>
      <c r="CB173" s="186">
        <v>8.9586083E-5</v>
      </c>
      <c r="CC173" s="186">
        <v>9.8719690999999995E-10</v>
      </c>
      <c r="CD173" s="186">
        <v>0</v>
      </c>
      <c r="CE173"/>
      <c r="CF173" s="329">
        <v>3.7099972E-14</v>
      </c>
      <c r="CG173" s="330">
        <v>3.4331493000000002</v>
      </c>
      <c r="CH173" s="330">
        <v>2.8479694999999998E-3</v>
      </c>
      <c r="CI173" s="330">
        <v>3.8656114999999999E-3</v>
      </c>
      <c r="CJ173" s="330">
        <v>2.1656510999999998E-3</v>
      </c>
      <c r="CK173" s="329">
        <v>5.1858097000000002E-11</v>
      </c>
      <c r="CL173" s="329">
        <v>6.0628265000000004E-9</v>
      </c>
      <c r="CM173" s="330">
        <v>2.7286707999999999E-4</v>
      </c>
      <c r="CN173" s="330">
        <v>5.2478183000000001E-3</v>
      </c>
      <c r="CO173" s="330">
        <v>9.9607109999999999</v>
      </c>
      <c r="CP173"/>
      <c r="CQ173">
        <v>0.51497229</v>
      </c>
      <c r="CR173">
        <v>8.8499254900000004E-2</v>
      </c>
      <c r="CS173">
        <v>6.9786894283550005E-2</v>
      </c>
      <c r="CT173">
        <v>6.9907358256000002E-2</v>
      </c>
      <c r="CU173">
        <v>5.7973383799999993E-3</v>
      </c>
      <c r="CV173" s="136" t="s">
        <v>1051</v>
      </c>
      <c r="CW173" s="376" t="s">
        <v>6058</v>
      </c>
      <c r="CX173" s="32"/>
      <c r="CY173" s="32"/>
      <c r="CZ173" s="32"/>
      <c r="DA173" s="236"/>
      <c r="DB173"/>
      <c r="DC173"/>
      <c r="DD173"/>
      <c r="DE173"/>
      <c r="DF173"/>
      <c r="DG173"/>
      <c r="DH173"/>
      <c r="DI173"/>
      <c r="DJ173"/>
      <c r="DK173"/>
      <c r="DL173"/>
    </row>
    <row r="174" spans="1:116" ht="14.4" x14ac:dyDescent="0.3">
      <c r="A174" t="s">
        <v>1809</v>
      </c>
      <c r="B174" s="113" t="s">
        <v>914</v>
      </c>
      <c r="C174" s="182" t="s">
        <v>1086</v>
      </c>
      <c r="D174" s="40" t="s">
        <v>2556</v>
      </c>
      <c r="E174" s="181" t="s">
        <v>943</v>
      </c>
      <c r="F174" s="184" t="s">
        <v>3860</v>
      </c>
      <c r="G174" s="184">
        <v>0.56273460679300003</v>
      </c>
      <c r="H174" s="184">
        <v>1.844348841E-2</v>
      </c>
      <c r="I174" s="184">
        <v>5.4933290530000005E-2</v>
      </c>
      <c r="J174" s="328">
        <v>8.9595678530000004E-3</v>
      </c>
      <c r="K174" s="184">
        <v>0.48039826000000002</v>
      </c>
      <c r="L174" s="184">
        <v>2.8799241E-2</v>
      </c>
      <c r="M174" s="184">
        <v>1.8259395000000001E-2</v>
      </c>
      <c r="N174" s="184">
        <v>1.5007209000000001E-2</v>
      </c>
      <c r="O174" s="184">
        <v>2.9546032000000002E-3</v>
      </c>
      <c r="P174" s="184">
        <v>1.7473432999999999E-4</v>
      </c>
      <c r="Q174" s="331">
        <v>3.0694187999999998E-4</v>
      </c>
      <c r="R174" s="331">
        <v>7.7849058000000002E-3</v>
      </c>
      <c r="S174" s="331">
        <v>4.3411479000000003E-4</v>
      </c>
      <c r="T174" s="331">
        <v>7.6713060999999996E-5</v>
      </c>
      <c r="U174" s="331">
        <v>8.4731310000000001E-3</v>
      </c>
      <c r="V174" s="331">
        <v>1.3035669E-5</v>
      </c>
      <c r="W174" s="331">
        <v>5.2322062999999997E-5</v>
      </c>
      <c r="X174" s="331">
        <v>0</v>
      </c>
      <c r="Y174"/>
      <c r="Z174" s="288">
        <v>3.2026550666666669</v>
      </c>
      <c r="AA174"/>
      <c r="AB174" s="164">
        <v>63.843021</v>
      </c>
      <c r="AC174" s="164">
        <v>62.120874000000001</v>
      </c>
      <c r="AD174" s="164">
        <v>0.92237621000000003</v>
      </c>
      <c r="AE174" s="164">
        <v>0</v>
      </c>
      <c r="AF174" s="164">
        <v>0.30896004999999999</v>
      </c>
      <c r="AG174" s="164">
        <v>0.30685001000000001</v>
      </c>
      <c r="AH174" s="164">
        <v>0.18396056999999999</v>
      </c>
      <c r="AI174"/>
      <c r="AJ174" s="185">
        <v>6.5822119999999998E-2</v>
      </c>
      <c r="AK174" s="185">
        <v>5.8827590999999999E-2</v>
      </c>
      <c r="AL174" s="185">
        <v>2.6382914999999998E-3</v>
      </c>
      <c r="AM174" s="185">
        <v>4.3562371999999999E-3</v>
      </c>
      <c r="AN174" s="176">
        <v>3.5268339999999999E-6</v>
      </c>
      <c r="AO174" s="176">
        <v>9.7569952999999994E-9</v>
      </c>
      <c r="AP174" s="176">
        <v>0.61011725000000006</v>
      </c>
      <c r="AQ174" s="192">
        <v>2.972065E-6</v>
      </c>
      <c r="AR174" s="192">
        <v>8.9674374000000006E-9</v>
      </c>
      <c r="AS174" s="192">
        <v>2.450032E-13</v>
      </c>
      <c r="AT174" s="192">
        <v>1.8478834999999999E-13</v>
      </c>
      <c r="AU174" s="192">
        <v>0</v>
      </c>
      <c r="AV174" s="192">
        <v>6.2150684000000004E-10</v>
      </c>
      <c r="AW174" s="192">
        <v>5.5365013000000003E-7</v>
      </c>
      <c r="AX174" s="192">
        <v>1.4131955E-10</v>
      </c>
      <c r="AY174" s="192">
        <v>6.0970484000000003E-10</v>
      </c>
      <c r="AZ174" s="192">
        <v>3.8094193999999999E-11</v>
      </c>
      <c r="BA174" s="192">
        <v>3.1359217000000001E-17</v>
      </c>
      <c r="BB174" s="192">
        <v>1.745078E-13</v>
      </c>
      <c r="BC174" s="192">
        <v>1.647609E-14</v>
      </c>
      <c r="BD174" s="192">
        <v>3.3120386999999999E-15</v>
      </c>
      <c r="BE174" s="192">
        <v>2.9554413999999999E-11</v>
      </c>
      <c r="BF174" s="192">
        <v>4.6762908E-10</v>
      </c>
      <c r="BG174" s="192">
        <v>1.7668594E-21</v>
      </c>
      <c r="BH174" s="192">
        <v>3.9026528E-5</v>
      </c>
      <c r="BI174" s="193">
        <v>0.61007823000000005</v>
      </c>
      <c r="BJ174" s="192">
        <v>0</v>
      </c>
      <c r="BK174" s="192">
        <v>0</v>
      </c>
      <c r="BL174" s="192">
        <v>0</v>
      </c>
      <c r="BM174"/>
      <c r="BN174" s="164">
        <v>1.8083538000000001E-4</v>
      </c>
      <c r="BO174" s="186">
        <v>4.2055330000000001E-6</v>
      </c>
      <c r="BP174" s="186">
        <v>8.9298521000000003E-5</v>
      </c>
      <c r="BQ174" s="186">
        <v>9.1828721000000004E-7</v>
      </c>
      <c r="BR174" s="186">
        <v>6.0436056E-6</v>
      </c>
      <c r="BS174" s="186">
        <v>3.8034002000000004E-9</v>
      </c>
      <c r="BT174" s="186">
        <v>5.1856606000000001E-11</v>
      </c>
      <c r="BU174" s="186">
        <v>5.7282661999999997E-9</v>
      </c>
      <c r="BV174" s="186">
        <v>2.5227262E-7</v>
      </c>
      <c r="BW174" s="186">
        <v>3.1560901000000001E-7</v>
      </c>
      <c r="BX174" s="186">
        <v>0</v>
      </c>
      <c r="BY174" s="186">
        <v>3.9071841E-18</v>
      </c>
      <c r="BZ174" s="186">
        <v>3.199258E-14</v>
      </c>
      <c r="CA174" s="186">
        <v>3.1413452999999999E-6</v>
      </c>
      <c r="CB174" s="186">
        <v>7.6649905000000007E-5</v>
      </c>
      <c r="CC174" s="186">
        <v>7.2000722E-10</v>
      </c>
      <c r="CD174" s="186">
        <v>0</v>
      </c>
      <c r="CE174"/>
      <c r="CF174" s="329">
        <v>2.7078955999999998E-14</v>
      </c>
      <c r="CG174" s="330">
        <v>3.2026555000000001</v>
      </c>
      <c r="CH174" s="330">
        <v>1.6442200000000001E-3</v>
      </c>
      <c r="CI174" s="330">
        <v>2.8783453000000001E-3</v>
      </c>
      <c r="CJ174" s="330">
        <v>1.6290339000000001E-3</v>
      </c>
      <c r="CK174" s="329">
        <v>8.2337353E-11</v>
      </c>
      <c r="CL174" s="329">
        <v>9.8738591999999994E-9</v>
      </c>
      <c r="CM174" s="330">
        <v>2.2379934999999999E-4</v>
      </c>
      <c r="CN174" s="330">
        <v>1.3726275E-2</v>
      </c>
      <c r="CO174" s="330">
        <v>8.3441247000000001</v>
      </c>
      <c r="CP174"/>
      <c r="CQ174">
        <v>0.48039826000000002</v>
      </c>
      <c r="CR174">
        <v>7.3287030209999993E-2</v>
      </c>
      <c r="CS174">
        <v>5.4895863863000001E-2</v>
      </c>
      <c r="CT174">
        <v>5.4933290530000005E-2</v>
      </c>
      <c r="CU174">
        <v>8.9072457900000006E-3</v>
      </c>
      <c r="CV174" s="136" t="s">
        <v>1051</v>
      </c>
      <c r="CW174" s="376" t="s">
        <v>6059</v>
      </c>
      <c r="CX174" s="32"/>
      <c r="CY174" s="32"/>
      <c r="CZ174" s="32"/>
      <c r="DA174" s="236"/>
      <c r="DB174"/>
      <c r="DC174"/>
      <c r="DD174"/>
      <c r="DE174"/>
      <c r="DF174"/>
      <c r="DG174"/>
      <c r="DH174"/>
      <c r="DI174"/>
      <c r="DJ174"/>
      <c r="DK174"/>
      <c r="DL174"/>
    </row>
    <row r="175" spans="1:116" ht="14.4" x14ac:dyDescent="0.3">
      <c r="A175" t="s">
        <v>1810</v>
      </c>
      <c r="B175" s="113" t="s">
        <v>914</v>
      </c>
      <c r="C175" s="182" t="s">
        <v>1087</v>
      </c>
      <c r="D175" s="40" t="s">
        <v>2556</v>
      </c>
      <c r="E175" s="181" t="s">
        <v>943</v>
      </c>
      <c r="F175" s="184" t="s">
        <v>3861</v>
      </c>
      <c r="G175" s="184">
        <v>0.51875847585400003</v>
      </c>
      <c r="H175" s="184">
        <v>2.1735851049999998E-2</v>
      </c>
      <c r="I175" s="184">
        <v>5.3044877176000003E-2</v>
      </c>
      <c r="J175" s="328">
        <v>7.3456576279999995E-3</v>
      </c>
      <c r="K175" s="184">
        <v>0.43663208999999997</v>
      </c>
      <c r="L175" s="184">
        <v>3.2885099000000001E-2</v>
      </c>
      <c r="M175" s="184">
        <v>1.8698754000000001E-2</v>
      </c>
      <c r="N175" s="184">
        <v>1.7909872E-2</v>
      </c>
      <c r="O175" s="184">
        <v>3.3570929999999998E-3</v>
      </c>
      <c r="P175" s="184">
        <v>2.2718871999999999E-4</v>
      </c>
      <c r="Q175" s="331">
        <v>2.4169733000000001E-4</v>
      </c>
      <c r="R175" s="331">
        <v>1.3361739000000001E-3</v>
      </c>
      <c r="S175" s="331">
        <v>5.1621494000000001E-4</v>
      </c>
      <c r="T175" s="331">
        <v>1.067815E-4</v>
      </c>
      <c r="U175" s="331">
        <v>6.8138564999999998E-3</v>
      </c>
      <c r="V175" s="331">
        <v>1.8068776E-5</v>
      </c>
      <c r="W175" s="331">
        <v>1.5586188E-5</v>
      </c>
      <c r="X175" s="331">
        <v>0</v>
      </c>
      <c r="Y175"/>
      <c r="Z175" s="288">
        <v>2.9108806</v>
      </c>
      <c r="AA175"/>
      <c r="AB175" s="164">
        <v>72.934222000000005</v>
      </c>
      <c r="AC175" s="164">
        <v>71.622771</v>
      </c>
      <c r="AD175" s="164">
        <v>0.66839698000000003</v>
      </c>
      <c r="AE175" s="164">
        <v>0</v>
      </c>
      <c r="AF175" s="164">
        <v>0.29962889999999998</v>
      </c>
      <c r="AG175" s="164">
        <v>0.20993242000000001</v>
      </c>
      <c r="AH175" s="164">
        <v>0.13349241000000001</v>
      </c>
      <c r="AI175"/>
      <c r="AJ175" s="185">
        <v>6.3105882000000002E-2</v>
      </c>
      <c r="AK175" s="185">
        <v>5.5562083999999998E-2</v>
      </c>
      <c r="AL175" s="185">
        <v>2.4656218000000001E-3</v>
      </c>
      <c r="AM175" s="185">
        <v>5.0781762000000003E-3</v>
      </c>
      <c r="AN175" s="176">
        <v>3.3310601999999998E-6</v>
      </c>
      <c r="AO175" s="176">
        <v>9.1184239000000004E-9</v>
      </c>
      <c r="AP175" s="176">
        <v>0.71122916000000003</v>
      </c>
      <c r="AQ175" s="192">
        <v>2.7012998999999999E-6</v>
      </c>
      <c r="AR175" s="192">
        <v>8.1504739000000007E-9</v>
      </c>
      <c r="AS175" s="192">
        <v>2.2268258999999999E-13</v>
      </c>
      <c r="AT175" s="192">
        <v>2.5721798000000002E-13</v>
      </c>
      <c r="AU175" s="192">
        <v>0</v>
      </c>
      <c r="AV175" s="192">
        <v>4.9821577999999998E-10</v>
      </c>
      <c r="AW175" s="192">
        <v>6.2868148999999999E-7</v>
      </c>
      <c r="AX175" s="192">
        <v>1.1294895E-10</v>
      </c>
      <c r="AY175" s="192">
        <v>6.9632371999999996E-10</v>
      </c>
      <c r="AZ175" s="192">
        <v>1.5649227999999999E-10</v>
      </c>
      <c r="BA175" s="192">
        <v>4.3650771999999997E-17</v>
      </c>
      <c r="BB175" s="192">
        <v>1.3772516E-13</v>
      </c>
      <c r="BC175" s="192">
        <v>8.2800979000000002E-15</v>
      </c>
      <c r="BD175" s="192">
        <v>1.8502456E-15</v>
      </c>
      <c r="BE175" s="192">
        <v>3.1955050999999998E-11</v>
      </c>
      <c r="BF175" s="192">
        <v>2.4999865999999999E-10</v>
      </c>
      <c r="BG175" s="192">
        <v>2.4593974E-21</v>
      </c>
      <c r="BH175" s="192">
        <v>4.4483232999999998E-5</v>
      </c>
      <c r="BI175" s="193">
        <v>0.71118468000000001</v>
      </c>
      <c r="BJ175" s="192">
        <v>2.9836800000000001E-10</v>
      </c>
      <c r="BK175" s="192">
        <v>1.8144E-12</v>
      </c>
      <c r="BL175" s="192">
        <v>8.1177599999999996E-17</v>
      </c>
      <c r="BM175"/>
      <c r="BN175" s="164">
        <v>1.8512811999999999E-4</v>
      </c>
      <c r="BO175" s="186">
        <v>4.8035108E-6</v>
      </c>
      <c r="BP175" s="186">
        <v>8.1163073999999998E-5</v>
      </c>
      <c r="BQ175" s="186">
        <v>1.6398841999999999E-7</v>
      </c>
      <c r="BR175" s="186">
        <v>6.8705302999999999E-6</v>
      </c>
      <c r="BS175" s="186">
        <v>5.2941805999999998E-9</v>
      </c>
      <c r="BT175" s="186">
        <v>7.2182315999999996E-11</v>
      </c>
      <c r="BU175" s="186">
        <v>7.9735167000000006E-9</v>
      </c>
      <c r="BV175" s="186">
        <v>3.1801989000000001E-7</v>
      </c>
      <c r="BW175" s="186">
        <v>2.2846667E-7</v>
      </c>
      <c r="BX175" s="186">
        <v>0</v>
      </c>
      <c r="BY175" s="186">
        <v>5.4386435E-18</v>
      </c>
      <c r="BZ175" s="186">
        <v>4.4532388E-14</v>
      </c>
      <c r="CA175" s="186">
        <v>3.7348812E-6</v>
      </c>
      <c r="CB175" s="186">
        <v>8.7788476999999999E-5</v>
      </c>
      <c r="CC175" s="186">
        <v>1.0021117000000001E-9</v>
      </c>
      <c r="CD175" s="186">
        <v>4.2832899999999998E-8</v>
      </c>
      <c r="CE175"/>
      <c r="CF175" s="329">
        <v>3.7692820999999998E-14</v>
      </c>
      <c r="CG175" s="330">
        <v>2.9108801999999998</v>
      </c>
      <c r="CH175" s="330">
        <v>2.2090914E-3</v>
      </c>
      <c r="CI175" s="330">
        <v>3.2878574000000001E-3</v>
      </c>
      <c r="CJ175" s="330">
        <v>2.8733328E-3</v>
      </c>
      <c r="CK175" s="329">
        <v>6.5173424000000005E-11</v>
      </c>
      <c r="CL175" s="329">
        <v>7.6155133000000005E-9</v>
      </c>
      <c r="CM175" s="330">
        <v>2.4969796000000002E-4</v>
      </c>
      <c r="CN175" s="330">
        <v>6.8676090000000002E-3</v>
      </c>
      <c r="CO175" s="330">
        <v>9.7141158999999995</v>
      </c>
      <c r="CP175"/>
      <c r="CQ175">
        <v>0.43663208999999997</v>
      </c>
      <c r="CR175">
        <v>7.4655877950000005E-2</v>
      </c>
      <c r="CS175">
        <v>5.2935613088000003E-2</v>
      </c>
      <c r="CT175">
        <v>5.304487717600001E-2</v>
      </c>
      <c r="CU175">
        <v>7.3300714399999996E-3</v>
      </c>
      <c r="CV175" s="136" t="s">
        <v>1051</v>
      </c>
      <c r="CW175" s="376" t="s">
        <v>6060</v>
      </c>
      <c r="CX175" s="32"/>
      <c r="CY175" s="32"/>
      <c r="CZ175" s="32"/>
      <c r="DA175" s="236"/>
      <c r="DB175"/>
      <c r="DC175"/>
      <c r="DD175"/>
      <c r="DE175"/>
      <c r="DF175"/>
      <c r="DG175"/>
      <c r="DH175"/>
      <c r="DI175"/>
      <c r="DJ175"/>
      <c r="DK175"/>
      <c r="DL175"/>
    </row>
    <row r="176" spans="1:116" ht="14.4" x14ac:dyDescent="0.3">
      <c r="A176" t="s">
        <v>1811</v>
      </c>
      <c r="B176" s="113" t="s">
        <v>914</v>
      </c>
      <c r="C176" s="182" t="s">
        <v>1088</v>
      </c>
      <c r="D176" s="40" t="s">
        <v>2556</v>
      </c>
      <c r="E176" s="181" t="s">
        <v>943</v>
      </c>
      <c r="F176" s="184" t="s">
        <v>3862</v>
      </c>
      <c r="G176" s="184">
        <v>0.69945036933706994</v>
      </c>
      <c r="H176" s="184">
        <v>6.2830877760000001E-2</v>
      </c>
      <c r="I176" s="184">
        <v>0.148054042862</v>
      </c>
      <c r="J176" s="328">
        <v>8.0670987150699997E-3</v>
      </c>
      <c r="K176" s="184">
        <v>0.48049835000000002</v>
      </c>
      <c r="L176" s="184">
        <v>8.6533606999999998E-2</v>
      </c>
      <c r="M176" s="331">
        <v>3.6546664E-2</v>
      </c>
      <c r="N176" s="184">
        <v>5.2127592E-2</v>
      </c>
      <c r="O176" s="331">
        <v>9.9863181000000006E-3</v>
      </c>
      <c r="P176" s="331">
        <v>1.7453531999999999E-4</v>
      </c>
      <c r="Q176" s="331">
        <v>5.4243233999999997E-4</v>
      </c>
      <c r="R176" s="331">
        <v>2.4866310999999999E-2</v>
      </c>
      <c r="S176" s="331">
        <v>2.6481581000000002E-4</v>
      </c>
      <c r="T176" s="331">
        <v>9.4672876999999997E-5</v>
      </c>
      <c r="U176" s="331">
        <v>7.8021078999999998E-3</v>
      </c>
      <c r="V176" s="331">
        <v>1.2787984999999999E-5</v>
      </c>
      <c r="W176" s="331">
        <v>1.7500506999999999E-7</v>
      </c>
      <c r="X176" s="331">
        <v>0</v>
      </c>
      <c r="Y176"/>
      <c r="Z176" s="288">
        <v>3.2033223333333334</v>
      </c>
      <c r="AA176"/>
      <c r="AB176" s="164">
        <v>108.09156</v>
      </c>
      <c r="AC176" s="164">
        <v>107.00125</v>
      </c>
      <c r="AD176" s="164">
        <v>0.81057875999999995</v>
      </c>
      <c r="AE176" s="164">
        <v>0</v>
      </c>
      <c r="AF176" s="164">
        <v>7.3014023999999997E-2</v>
      </c>
      <c r="AG176" s="164">
        <v>0.11334792</v>
      </c>
      <c r="AH176" s="164">
        <v>9.3369966999999998E-2</v>
      </c>
      <c r="AI176"/>
      <c r="AJ176" s="185">
        <v>9.0715386999999995E-2</v>
      </c>
      <c r="AK176" s="185">
        <v>7.9994538000000004E-2</v>
      </c>
      <c r="AL176" s="185">
        <v>3.1022121000000001E-3</v>
      </c>
      <c r="AM176" s="185">
        <v>7.6186372000000002E-3</v>
      </c>
      <c r="AN176" s="176">
        <v>4.7958356000000003E-6</v>
      </c>
      <c r="AO176" s="176">
        <v>1.1472677999999999E-8</v>
      </c>
      <c r="AP176" s="176">
        <v>1.0670360000000001</v>
      </c>
      <c r="AQ176" s="192">
        <v>2.9726845E-6</v>
      </c>
      <c r="AR176" s="192">
        <v>8.9693065999999992E-9</v>
      </c>
      <c r="AS176" s="192">
        <v>2.4505427E-13</v>
      </c>
      <c r="AT176" s="192">
        <v>2.2805040999999999E-13</v>
      </c>
      <c r="AU176" s="192">
        <v>0</v>
      </c>
      <c r="AV176" s="192">
        <v>1.4664427E-9</v>
      </c>
      <c r="AW176" s="192">
        <v>1.8209943000000001E-6</v>
      </c>
      <c r="AX176" s="192">
        <v>3.3379762000000002E-10</v>
      </c>
      <c r="AY176" s="192">
        <v>2.0896150000000001E-9</v>
      </c>
      <c r="AZ176" s="192">
        <v>7.9383610000000004E-11</v>
      </c>
      <c r="BA176" s="192">
        <v>3.8700935999999998E-17</v>
      </c>
      <c r="BB176" s="192">
        <v>3.033331E-13</v>
      </c>
      <c r="BC176" s="192">
        <v>2.2255444000000001E-14</v>
      </c>
      <c r="BD176" s="192">
        <v>4.5359084000000003E-15</v>
      </c>
      <c r="BE176" s="192">
        <v>3.3711634999999999E-11</v>
      </c>
      <c r="BF176" s="192">
        <v>6.5639079000000005E-10</v>
      </c>
      <c r="BG176" s="192">
        <v>2.1805108E-21</v>
      </c>
      <c r="BH176" s="192">
        <v>2.2912786E-5</v>
      </c>
      <c r="BI176" s="193">
        <v>1.0670131</v>
      </c>
      <c r="BJ176" s="192">
        <v>0</v>
      </c>
      <c r="BK176" s="192">
        <v>0</v>
      </c>
      <c r="BL176" s="192">
        <v>0</v>
      </c>
      <c r="BM176"/>
      <c r="BN176" s="164">
        <v>2.7313072000000001E-4</v>
      </c>
      <c r="BO176" s="186">
        <v>1.4720501E-5</v>
      </c>
      <c r="BP176" s="186">
        <v>8.9317125999999997E-5</v>
      </c>
      <c r="BQ176" s="186">
        <v>2.9590271999999999E-6</v>
      </c>
      <c r="BR176" s="186">
        <v>2.1213715000000001E-5</v>
      </c>
      <c r="BS176" s="186">
        <v>9.1257418000000002E-8</v>
      </c>
      <c r="BT176" s="186">
        <v>6.3997109000000004E-11</v>
      </c>
      <c r="BU176" s="186">
        <v>1.7636382E-6</v>
      </c>
      <c r="BV176" s="186">
        <v>2.6393115999999998E-7</v>
      </c>
      <c r="BW176" s="186">
        <v>5.3908009000000004E-7</v>
      </c>
      <c r="BX176" s="186">
        <v>0</v>
      </c>
      <c r="BY176" s="186">
        <v>4.8219215E-18</v>
      </c>
      <c r="BZ176" s="186">
        <v>3.9482580000000002E-14</v>
      </c>
      <c r="CA176" s="186">
        <v>1.0783693000000001E-5</v>
      </c>
      <c r="CB176" s="164">
        <v>1.3147779999999999E-4</v>
      </c>
      <c r="CC176" s="186">
        <v>8.8845795999999996E-10</v>
      </c>
      <c r="CD176" s="186">
        <v>0</v>
      </c>
      <c r="CE176"/>
      <c r="CF176" s="329">
        <v>3.3418594999999998E-14</v>
      </c>
      <c r="CG176" s="330">
        <v>3.2033228999999999</v>
      </c>
      <c r="CH176" s="330">
        <v>2.3714786000000002E-2</v>
      </c>
      <c r="CI176" s="330">
        <v>9.8085003E-3</v>
      </c>
      <c r="CJ176" s="330">
        <v>2.3967576E-3</v>
      </c>
      <c r="CK176" s="329">
        <v>1.4105531999999999E-10</v>
      </c>
      <c r="CL176" s="329">
        <v>1.6934789000000001E-8</v>
      </c>
      <c r="CM176" s="330">
        <v>8.1578472E-4</v>
      </c>
      <c r="CN176" s="330">
        <v>1.8601482999999999E-2</v>
      </c>
      <c r="CO176" s="330">
        <v>14.635954</v>
      </c>
      <c r="CP176"/>
      <c r="CQ176">
        <v>0.48049835000000002</v>
      </c>
      <c r="CR176">
        <v>0.21077745976000001</v>
      </c>
      <c r="CS176">
        <v>0.14794675700506998</v>
      </c>
      <c r="CT176">
        <v>0.148054042862</v>
      </c>
      <c r="CU176">
        <v>8.0669237099999999E-3</v>
      </c>
      <c r="CV176" s="136" t="s">
        <v>1051</v>
      </c>
      <c r="CW176" s="376" t="s">
        <v>6061</v>
      </c>
      <c r="CX176" s="32"/>
      <c r="CY176" s="32"/>
      <c r="CZ176" s="32"/>
      <c r="DA176" s="236"/>
      <c r="DB176"/>
      <c r="DC176"/>
      <c r="DD176"/>
      <c r="DE176"/>
      <c r="DF176"/>
      <c r="DG176"/>
      <c r="DH176"/>
      <c r="DI176"/>
      <c r="DJ176"/>
      <c r="DK176"/>
      <c r="DL176"/>
    </row>
    <row r="177" spans="1:116" ht="14.4" x14ac:dyDescent="0.3">
      <c r="A177" t="s">
        <v>1812</v>
      </c>
      <c r="B177" s="113" t="s">
        <v>914</v>
      </c>
      <c r="C177" s="182" t="s">
        <v>1089</v>
      </c>
      <c r="D177" s="40" t="s">
        <v>2556</v>
      </c>
      <c r="E177" s="181" t="s">
        <v>943</v>
      </c>
      <c r="F177" s="184" t="s">
        <v>3863</v>
      </c>
      <c r="G177" s="184">
        <v>0.29629357172145498</v>
      </c>
      <c r="H177" s="184">
        <v>3.3347602678E-2</v>
      </c>
      <c r="I177" s="184">
        <v>5.0955770804454993E-2</v>
      </c>
      <c r="J177" s="328">
        <v>5.608118239E-3</v>
      </c>
      <c r="K177" s="184">
        <v>0.20638208</v>
      </c>
      <c r="L177" s="184">
        <v>2.8088322999999998E-2</v>
      </c>
      <c r="M177" s="184">
        <v>1.8328000000000001E-2</v>
      </c>
      <c r="N177" s="184">
        <v>2.8015814E-2</v>
      </c>
      <c r="O177" s="184">
        <v>5.0065205000000002E-3</v>
      </c>
      <c r="P177" s="331">
        <v>9.0712280000000004E-6</v>
      </c>
      <c r="Q177" s="184">
        <v>3.1619694999999998E-4</v>
      </c>
      <c r="R177" s="184">
        <v>4.5394097000000001E-3</v>
      </c>
      <c r="S177" s="331">
        <v>2.0335838999999999E-5</v>
      </c>
      <c r="T177" s="331">
        <v>0</v>
      </c>
      <c r="U177" s="331">
        <v>5.5877823999999996E-3</v>
      </c>
      <c r="V177" s="331">
        <v>3.8104454999999998E-8</v>
      </c>
      <c r="W177" s="331">
        <v>0</v>
      </c>
      <c r="X177" s="331">
        <v>0</v>
      </c>
      <c r="Y177"/>
      <c r="Z177" s="288">
        <v>1.3758805333333333</v>
      </c>
      <c r="AA177"/>
      <c r="AB177" s="164">
        <v>101.04116999999999</v>
      </c>
      <c r="AC177" s="164">
        <v>100.19453</v>
      </c>
      <c r="AD177" s="164">
        <v>0.69372241999999995</v>
      </c>
      <c r="AE177" s="164">
        <v>0</v>
      </c>
      <c r="AF177" s="164">
        <v>6.4201131999999994E-2</v>
      </c>
      <c r="AG177" s="164">
        <v>4.100235E-2</v>
      </c>
      <c r="AH177" s="164">
        <v>4.7715935000000001E-2</v>
      </c>
      <c r="AI177"/>
      <c r="AJ177" s="185">
        <v>4.1633466000000001E-2</v>
      </c>
      <c r="AK177" s="185">
        <v>3.3133984999999998E-2</v>
      </c>
      <c r="AL177" s="185">
        <v>1.3588668999999999E-3</v>
      </c>
      <c r="AM177" s="185">
        <v>7.1406135000000003E-3</v>
      </c>
      <c r="AN177" s="176">
        <v>1.9864499999999998E-6</v>
      </c>
      <c r="AO177" s="176">
        <v>5.0253951999999997E-9</v>
      </c>
      <c r="AP177" s="176">
        <v>1.0000859</v>
      </c>
      <c r="AQ177" s="192">
        <v>1.2768171E-6</v>
      </c>
      <c r="AR177" s="192">
        <v>3.8524653999999998E-9</v>
      </c>
      <c r="AS177" s="192">
        <v>1.0525486E-13</v>
      </c>
      <c r="AT177" s="192">
        <v>0</v>
      </c>
      <c r="AU177" s="192">
        <v>0</v>
      </c>
      <c r="AV177" s="192">
        <v>7.4759402000000002E-10</v>
      </c>
      <c r="AW177" s="192">
        <v>7.0628605999999996E-7</v>
      </c>
      <c r="AX177" s="192">
        <v>1.7069376000000001E-10</v>
      </c>
      <c r="AY177" s="192">
        <v>9.1830054000000005E-10</v>
      </c>
      <c r="AZ177" s="192">
        <v>8.3276999999999996E-11</v>
      </c>
      <c r="BA177" s="192">
        <v>0</v>
      </c>
      <c r="BB177" s="192">
        <v>5.5665101000000003E-14</v>
      </c>
      <c r="BC177" s="192">
        <v>4.9646552E-13</v>
      </c>
      <c r="BD177" s="192">
        <v>1.1359645E-15</v>
      </c>
      <c r="BE177" s="192">
        <v>7.9746377999999999E-11</v>
      </c>
      <c r="BF177" s="192">
        <v>2.5194648999999998E-9</v>
      </c>
      <c r="BG177" s="192">
        <v>0</v>
      </c>
      <c r="BH177" s="192">
        <v>2.1429968999999998E-6</v>
      </c>
      <c r="BI177" s="193">
        <v>1.0000838000000001</v>
      </c>
      <c r="BJ177" s="193">
        <v>0</v>
      </c>
      <c r="BK177" s="193">
        <v>0</v>
      </c>
      <c r="BL177" s="193">
        <v>0</v>
      </c>
      <c r="BM177"/>
      <c r="BN177" s="164">
        <v>1.8719576E-4</v>
      </c>
      <c r="BO177" s="186">
        <v>6.7217148999999998E-6</v>
      </c>
      <c r="BP177" s="186">
        <v>3.8363199000000003E-5</v>
      </c>
      <c r="BQ177" s="186">
        <v>5.7553739000000004E-7</v>
      </c>
      <c r="BR177" s="186">
        <v>1.0317985000000001E-5</v>
      </c>
      <c r="BS177" s="186">
        <v>1.0855080000000001E-7</v>
      </c>
      <c r="BT177" s="186">
        <v>0</v>
      </c>
      <c r="BU177" s="186">
        <v>2.2027387999999998E-6</v>
      </c>
      <c r="BV177" s="186">
        <v>1.7019900000000001E-8</v>
      </c>
      <c r="BW177" s="186">
        <v>2.4014208999999999E-7</v>
      </c>
      <c r="BX177" s="186">
        <v>0</v>
      </c>
      <c r="BY177" s="186">
        <v>0</v>
      </c>
      <c r="BZ177" s="186">
        <v>0</v>
      </c>
      <c r="CA177" s="186">
        <v>5.6212956999999999E-6</v>
      </c>
      <c r="CB177" s="164">
        <v>1.2302757E-4</v>
      </c>
      <c r="CC177" s="186">
        <v>1.9570137999999999E-14</v>
      </c>
      <c r="CD177" s="164">
        <v>0</v>
      </c>
      <c r="CE177"/>
      <c r="CF177" s="329">
        <v>0</v>
      </c>
      <c r="CG177" s="330">
        <v>1.3758805000000001</v>
      </c>
      <c r="CH177" s="330">
        <v>2.6245446000000001E-3</v>
      </c>
      <c r="CI177" s="330">
        <v>4.2675142999999997E-3</v>
      </c>
      <c r="CJ177" s="330">
        <v>9.7410398000000002E-4</v>
      </c>
      <c r="CK177" s="329">
        <v>3.7030443999999998E-11</v>
      </c>
      <c r="CL177" s="329">
        <v>4.6112653000000001E-9</v>
      </c>
      <c r="CM177" s="330">
        <v>3.4807349000000001E-4</v>
      </c>
      <c r="CN177" s="330">
        <v>0.32816146000000002</v>
      </c>
      <c r="CO177" s="330">
        <v>13.717072999999999</v>
      </c>
      <c r="CP177"/>
      <c r="CQ177">
        <v>0.20638208</v>
      </c>
      <c r="CR177">
        <v>8.4303335377999986E-2</v>
      </c>
      <c r="CS177">
        <v>5.0955732699999992E-2</v>
      </c>
      <c r="CT177">
        <v>5.0955770804455E-2</v>
      </c>
      <c r="CU177">
        <v>5.608118239E-3</v>
      </c>
      <c r="CV177" s="136" t="s">
        <v>1044</v>
      </c>
      <c r="CW177" s="376" t="s">
        <v>6062</v>
      </c>
      <c r="CX177" s="32"/>
      <c r="CY177" s="32"/>
      <c r="CZ177" s="32"/>
      <c r="DA177" s="236"/>
      <c r="DB177"/>
      <c r="DC177"/>
      <c r="DD177"/>
      <c r="DE177"/>
      <c r="DF177"/>
      <c r="DG177"/>
      <c r="DH177"/>
      <c r="DI177"/>
      <c r="DJ177"/>
      <c r="DK177"/>
      <c r="DL177"/>
    </row>
    <row r="178" spans="1:116" ht="14.4" x14ac:dyDescent="0.3">
      <c r="A178" t="s">
        <v>1813</v>
      </c>
      <c r="B178" s="113" t="s">
        <v>914</v>
      </c>
      <c r="C178" s="182" t="s">
        <v>1090</v>
      </c>
      <c r="D178" s="40" t="s">
        <v>2556</v>
      </c>
      <c r="E178" s="181" t="s">
        <v>943</v>
      </c>
      <c r="F178" s="184" t="s">
        <v>3864</v>
      </c>
      <c r="G178" s="184">
        <v>0.56413096575600008</v>
      </c>
      <c r="H178" s="184">
        <v>1.848925413E-2</v>
      </c>
      <c r="I178" s="184">
        <v>5.5069601631000005E-2</v>
      </c>
      <c r="J178" s="328">
        <v>8.9817999949999994E-3</v>
      </c>
      <c r="K178" s="184">
        <v>0.48159031000000002</v>
      </c>
      <c r="L178" s="184">
        <v>2.8870703000000001E-2</v>
      </c>
      <c r="M178" s="184">
        <v>1.8304704000000002E-2</v>
      </c>
      <c r="N178" s="184">
        <v>1.5044448E-2</v>
      </c>
      <c r="O178" s="184">
        <v>2.9619347000000001E-3</v>
      </c>
      <c r="P178" s="184">
        <v>1.7516790999999999E-4</v>
      </c>
      <c r="Q178" s="184">
        <v>3.0770351999999997E-4</v>
      </c>
      <c r="R178" s="184">
        <v>7.8042232E-3</v>
      </c>
      <c r="S178" s="331">
        <v>4.3519199999999999E-4</v>
      </c>
      <c r="T178" s="331">
        <v>7.6903415999999997E-5</v>
      </c>
      <c r="U178" s="331">
        <v>8.4941561000000006E-3</v>
      </c>
      <c r="V178" s="331">
        <v>1.3068015E-5</v>
      </c>
      <c r="W178" s="331">
        <v>5.2451894999999998E-5</v>
      </c>
      <c r="X178" s="184">
        <v>0</v>
      </c>
      <c r="Y178"/>
      <c r="Z178" s="288">
        <v>3.210602066666667</v>
      </c>
      <c r="AA178"/>
      <c r="AB178" s="164">
        <v>64.001440000000002</v>
      </c>
      <c r="AC178" s="164">
        <v>62.275019999999998</v>
      </c>
      <c r="AD178" s="164">
        <v>0.92466499000000002</v>
      </c>
      <c r="AE178" s="164">
        <v>0</v>
      </c>
      <c r="AF178" s="164">
        <v>0.30972670000000002</v>
      </c>
      <c r="AG178" s="164">
        <v>0.30761143000000002</v>
      </c>
      <c r="AH178" s="164">
        <v>0.18441705</v>
      </c>
      <c r="AI178"/>
      <c r="AJ178" s="185">
        <v>6.5985450000000001E-2</v>
      </c>
      <c r="AK178" s="185">
        <v>5.8973564999999999E-2</v>
      </c>
      <c r="AL178" s="185">
        <v>2.6448382000000001E-3</v>
      </c>
      <c r="AM178" s="185">
        <v>4.3670467000000001E-3</v>
      </c>
      <c r="AN178" s="176">
        <v>3.5355854000000001E-6</v>
      </c>
      <c r="AO178" s="176">
        <v>9.7812061999999996E-9</v>
      </c>
      <c r="AP178" s="176">
        <v>0.61163118999999999</v>
      </c>
      <c r="AQ178" s="192">
        <v>2.9794398000000002E-6</v>
      </c>
      <c r="AR178" s="192">
        <v>8.9896890999999999E-9</v>
      </c>
      <c r="AS178" s="192">
        <v>2.4561115000000001E-13</v>
      </c>
      <c r="AT178" s="192">
        <v>1.8524689000000001E-13</v>
      </c>
      <c r="AU178" s="192">
        <v>0</v>
      </c>
      <c r="AV178" s="192">
        <v>6.2304905000000004E-10</v>
      </c>
      <c r="AW178" s="192">
        <v>5.5502395000000004E-7</v>
      </c>
      <c r="AX178" s="192">
        <v>1.4167022000000001E-10</v>
      </c>
      <c r="AY178" s="192">
        <v>6.1121774999999999E-10</v>
      </c>
      <c r="AZ178" s="192">
        <v>3.8188719999999997E-11</v>
      </c>
      <c r="BA178" s="192">
        <v>3.1437032E-17</v>
      </c>
      <c r="BB178" s="192">
        <v>1.7494081999999999E-13</v>
      </c>
      <c r="BC178" s="192">
        <v>1.6516974000000001E-14</v>
      </c>
      <c r="BD178" s="192">
        <v>3.3202572000000001E-15</v>
      </c>
      <c r="BE178" s="192">
        <v>2.9627749999999999E-11</v>
      </c>
      <c r="BF178" s="192">
        <v>4.6878945000000002E-10</v>
      </c>
      <c r="BG178" s="192">
        <v>1.7712435999999998E-21</v>
      </c>
      <c r="BH178" s="192">
        <v>3.9123367999999998E-5</v>
      </c>
      <c r="BI178" s="193">
        <v>0.61159207000000004</v>
      </c>
      <c r="BJ178" s="192">
        <v>0</v>
      </c>
      <c r="BK178" s="192">
        <v>0</v>
      </c>
      <c r="BL178" s="192">
        <v>0</v>
      </c>
      <c r="BM178"/>
      <c r="BN178" s="164">
        <v>1.8128409999999999E-4</v>
      </c>
      <c r="BO178" s="186">
        <v>4.2159686000000004E-6</v>
      </c>
      <c r="BP178" s="186">
        <v>8.9520104999999997E-5</v>
      </c>
      <c r="BQ178" s="186">
        <v>9.2056582999999995E-7</v>
      </c>
      <c r="BR178" s="186">
        <v>6.0586022000000003E-6</v>
      </c>
      <c r="BS178" s="186">
        <v>3.8128379999999996E-9</v>
      </c>
      <c r="BT178" s="186">
        <v>5.1985282999999997E-11</v>
      </c>
      <c r="BU178" s="186">
        <v>5.7424802000000003E-9</v>
      </c>
      <c r="BV178" s="186">
        <v>2.5289860999999998E-7</v>
      </c>
      <c r="BW178" s="186">
        <v>3.1639215999999999E-7</v>
      </c>
      <c r="BX178" s="186">
        <v>0</v>
      </c>
      <c r="BY178" s="186">
        <v>3.9168793999999999E-18</v>
      </c>
      <c r="BZ178" s="186">
        <v>3.2071966000000002E-14</v>
      </c>
      <c r="CA178" s="186">
        <v>3.1491402000000002E-6</v>
      </c>
      <c r="CB178" s="186">
        <v>7.6840102999999998E-5</v>
      </c>
      <c r="CC178" s="186">
        <v>7.2179383999999999E-10</v>
      </c>
      <c r="CD178" s="186">
        <v>0</v>
      </c>
      <c r="CE178"/>
      <c r="CF178" s="329">
        <v>2.7146149999999999E-14</v>
      </c>
      <c r="CG178" s="330">
        <v>3.2106026000000001</v>
      </c>
      <c r="CH178" s="330">
        <v>1.6482999999999999E-3</v>
      </c>
      <c r="CI178" s="330">
        <v>2.8854876000000002E-3</v>
      </c>
      <c r="CJ178" s="330">
        <v>1.6330762000000001E-3</v>
      </c>
      <c r="CK178" s="329">
        <v>8.2541663999999998E-11</v>
      </c>
      <c r="CL178" s="329">
        <v>9.8983600999999993E-9</v>
      </c>
      <c r="CM178" s="330">
        <v>2.2435468000000001E-4</v>
      </c>
      <c r="CN178" s="330">
        <v>1.3760336E-2</v>
      </c>
      <c r="CO178" s="330">
        <v>8.3648296999999996</v>
      </c>
      <c r="CP178"/>
      <c r="CQ178">
        <v>0.48159031000000002</v>
      </c>
      <c r="CR178">
        <v>7.3468884329999998E-2</v>
      </c>
      <c r="CS178">
        <v>5.5032082095000004E-2</v>
      </c>
      <c r="CT178">
        <v>5.5069601631000005E-2</v>
      </c>
      <c r="CU178">
        <v>8.9293480999999997E-3</v>
      </c>
      <c r="CV178" s="136" t="s">
        <v>1051</v>
      </c>
      <c r="CW178" s="376" t="s">
        <v>6063</v>
      </c>
      <c r="CX178" s="32"/>
      <c r="CY178" s="32"/>
      <c r="CZ178" s="32"/>
      <c r="DA178" s="236"/>
      <c r="DB178"/>
      <c r="DC178"/>
      <c r="DD178"/>
      <c r="DE178"/>
      <c r="DF178"/>
      <c r="DG178"/>
      <c r="DH178"/>
      <c r="DI178"/>
      <c r="DJ178"/>
      <c r="DK178"/>
      <c r="DL178"/>
    </row>
    <row r="179" spans="1:116" ht="14.4" x14ac:dyDescent="0.3">
      <c r="A179" t="s">
        <v>1814</v>
      </c>
      <c r="B179" s="113" t="s">
        <v>914</v>
      </c>
      <c r="C179" s="182" t="s">
        <v>1091</v>
      </c>
      <c r="D179" s="40" t="s">
        <v>2556</v>
      </c>
      <c r="E179" s="181" t="s">
        <v>943</v>
      </c>
      <c r="F179" s="184" t="s">
        <v>3865</v>
      </c>
      <c r="G179" s="184">
        <v>0.970507509479</v>
      </c>
      <c r="H179" s="184">
        <v>0.10172470929999999</v>
      </c>
      <c r="I179" s="184">
        <v>6.3884244031000015E-2</v>
      </c>
      <c r="J179" s="328">
        <v>5.2791466148000003E-2</v>
      </c>
      <c r="K179" s="184">
        <v>0.75210708999999998</v>
      </c>
      <c r="L179" s="184">
        <v>2.9869129000000001E-2</v>
      </c>
      <c r="M179" s="331">
        <v>2.3062057E-2</v>
      </c>
      <c r="N179" s="184">
        <v>9.6880931000000003E-2</v>
      </c>
      <c r="O179" s="331">
        <v>3.8142467000000001E-3</v>
      </c>
      <c r="P179" s="331">
        <v>3.1236430999999999E-4</v>
      </c>
      <c r="Q179" s="331">
        <v>7.1716729000000003E-4</v>
      </c>
      <c r="R179" s="331">
        <v>1.0701652000000001E-2</v>
      </c>
      <c r="S179" s="331">
        <v>4.3378221000000002E-2</v>
      </c>
      <c r="T179" s="331">
        <v>2.2119762999999999E-4</v>
      </c>
      <c r="U179" s="331">
        <v>9.4018702000000006E-3</v>
      </c>
      <c r="V179" s="331">
        <v>3.0208401E-5</v>
      </c>
      <c r="W179" s="331">
        <v>1.1374948E-5</v>
      </c>
      <c r="X179" s="184">
        <v>0</v>
      </c>
      <c r="Y179"/>
      <c r="Z179" s="288">
        <v>5.0140472666666671</v>
      </c>
      <c r="AA179"/>
      <c r="AB179" s="164">
        <v>98.370125000000002</v>
      </c>
      <c r="AC179" s="164">
        <v>96.214500999999998</v>
      </c>
      <c r="AD179" s="164">
        <v>0.80746335000000002</v>
      </c>
      <c r="AE179" s="164">
        <v>0</v>
      </c>
      <c r="AF179" s="164">
        <v>0.93864576</v>
      </c>
      <c r="AG179" s="164">
        <v>0.24924747999999999</v>
      </c>
      <c r="AH179" s="164">
        <v>0.16026678999999999</v>
      </c>
      <c r="AI179"/>
      <c r="AJ179" s="185">
        <v>9.8149674000000006E-2</v>
      </c>
      <c r="AK179" s="185">
        <v>8.7435778000000006E-2</v>
      </c>
      <c r="AL179" s="185">
        <v>4.1768487999999998E-3</v>
      </c>
      <c r="AM179" s="185">
        <v>6.5370471000000003E-3</v>
      </c>
      <c r="AN179" s="176">
        <v>5.2419530999999997E-6</v>
      </c>
      <c r="AO179" s="176">
        <v>1.5446925999999999E-8</v>
      </c>
      <c r="AP179" s="176">
        <v>0.91555282000000004</v>
      </c>
      <c r="AQ179" s="192">
        <v>4.6530398999999996E-6</v>
      </c>
      <c r="AR179" s="192">
        <v>1.4039344E-8</v>
      </c>
      <c r="AS179" s="192">
        <v>3.8357493999999999E-13</v>
      </c>
      <c r="AT179" s="192">
        <v>5.3282641999999998E-13</v>
      </c>
      <c r="AU179" s="192">
        <v>0</v>
      </c>
      <c r="AV179" s="192">
        <v>2.6567371E-9</v>
      </c>
      <c r="AW179" s="192">
        <v>5.8564511E-7</v>
      </c>
      <c r="AX179" s="192">
        <v>6.0464363000000003E-10</v>
      </c>
      <c r="AY179" s="192">
        <v>6.3322448000000001E-10</v>
      </c>
      <c r="AZ179" s="192">
        <v>1.6655139999999999E-10</v>
      </c>
      <c r="BA179" s="192">
        <v>9.0422469999999997E-17</v>
      </c>
      <c r="BB179" s="192">
        <v>1.1699047E-12</v>
      </c>
      <c r="BC179" s="192">
        <v>3.1168341000000002E-13</v>
      </c>
      <c r="BD179" s="192">
        <v>3.8244518999999997E-15</v>
      </c>
      <c r="BE179" s="192">
        <v>4.4353134E-11</v>
      </c>
      <c r="BF179" s="192">
        <v>3.5386746E-10</v>
      </c>
      <c r="BG179" s="192">
        <v>5.0946358000000004E-21</v>
      </c>
      <c r="BH179" s="193">
        <v>1.7044886000000001E-3</v>
      </c>
      <c r="BI179" s="193">
        <v>0.91384832999999999</v>
      </c>
      <c r="BJ179" s="192">
        <v>2.1261704000000001E-10</v>
      </c>
      <c r="BK179" s="192">
        <v>1.2929413999999999E-12</v>
      </c>
      <c r="BL179" s="192">
        <v>5.7847157999999997E-17</v>
      </c>
      <c r="BM179"/>
      <c r="BN179" s="164">
        <v>2.8895977E-4</v>
      </c>
      <c r="BO179" s="186">
        <v>4.3715337000000003E-6</v>
      </c>
      <c r="BP179" s="164">
        <v>1.3980494E-4</v>
      </c>
      <c r="BQ179" s="186">
        <v>1.2954379999999999E-6</v>
      </c>
      <c r="BR179" s="186">
        <v>6.8125544000000004E-6</v>
      </c>
      <c r="BS179" s="186">
        <v>1.0966882E-8</v>
      </c>
      <c r="BT179" s="186">
        <v>1.4952548999999999E-10</v>
      </c>
      <c r="BU179" s="186">
        <v>1.6517121E-8</v>
      </c>
      <c r="BV179" s="186">
        <v>4.3866507000000001E-7</v>
      </c>
      <c r="BW179" s="186">
        <v>6.6588561000000005E-7</v>
      </c>
      <c r="BX179" s="186">
        <v>0</v>
      </c>
      <c r="BY179" s="186">
        <v>1.1266136999999999E-17</v>
      </c>
      <c r="BZ179" s="186">
        <v>9.2248735000000005E-14</v>
      </c>
      <c r="CA179" s="186">
        <v>1.8802051999999999E-5</v>
      </c>
      <c r="CB179" s="164">
        <v>1.1670682999999999E-4</v>
      </c>
      <c r="CC179" s="164">
        <v>3.7130775999999998E-9</v>
      </c>
      <c r="CD179" s="186">
        <v>3.0522723999999999E-8</v>
      </c>
      <c r="CE179"/>
      <c r="CF179" s="329">
        <v>7.8080588000000002E-14</v>
      </c>
      <c r="CG179" s="330">
        <v>5.0140479999999998</v>
      </c>
      <c r="CH179" s="330">
        <v>7.0431881999999998E-3</v>
      </c>
      <c r="CI179" s="330">
        <v>2.9937677999999999E-3</v>
      </c>
      <c r="CJ179" s="330">
        <v>3.2687685000000002E-3</v>
      </c>
      <c r="CK179" s="329">
        <v>9.7059878000000006E-11</v>
      </c>
      <c r="CL179" s="329">
        <v>1.1350093000000001E-8</v>
      </c>
      <c r="CM179" s="330">
        <v>2.4903269E-4</v>
      </c>
      <c r="CN179" s="330">
        <v>0.20931432</v>
      </c>
      <c r="CO179" s="330">
        <v>13.060948</v>
      </c>
      <c r="CP179"/>
      <c r="CQ179">
        <v>0.75210708999999998</v>
      </c>
      <c r="CR179">
        <v>0.16535754730000002</v>
      </c>
      <c r="CS179">
        <v>6.3644212948000017E-2</v>
      </c>
      <c r="CT179">
        <v>6.3884244031000015E-2</v>
      </c>
      <c r="CU179">
        <v>5.2780091200000004E-2</v>
      </c>
      <c r="CV179" s="136" t="s">
        <v>1092</v>
      </c>
      <c r="CW179" s="376" t="s">
        <v>6064</v>
      </c>
      <c r="CX179" s="32"/>
      <c r="CY179" s="32"/>
      <c r="CZ179" s="32"/>
      <c r="DA179" s="236"/>
      <c r="DB179"/>
      <c r="DC179"/>
      <c r="DD179"/>
      <c r="DE179"/>
      <c r="DF179"/>
      <c r="DG179"/>
      <c r="DH179"/>
      <c r="DI179"/>
      <c r="DJ179"/>
      <c r="DK179"/>
      <c r="DL179"/>
    </row>
    <row r="180" spans="1:116" ht="14.4" x14ac:dyDescent="0.3">
      <c r="A180" t="s">
        <v>1815</v>
      </c>
      <c r="B180" s="113" t="s">
        <v>914</v>
      </c>
      <c r="C180" s="182" t="s">
        <v>1093</v>
      </c>
      <c r="D180" s="40" t="s">
        <v>2556</v>
      </c>
      <c r="E180" s="181" t="s">
        <v>943</v>
      </c>
      <c r="F180" s="184" t="s">
        <v>3866</v>
      </c>
      <c r="G180" s="184">
        <v>0.73766090154600006</v>
      </c>
      <c r="H180" s="184">
        <v>9.6120424554999986E-2</v>
      </c>
      <c r="I180" s="184">
        <v>9.7380950607E-2</v>
      </c>
      <c r="J180" s="328">
        <v>1.3616756383999999E-2</v>
      </c>
      <c r="K180" s="184">
        <v>0.53054277000000005</v>
      </c>
      <c r="L180" s="184">
        <v>5.7845220000000003E-2</v>
      </c>
      <c r="M180" s="331">
        <v>7.9786456000000006E-3</v>
      </c>
      <c r="N180" s="331">
        <v>9.2857471999999996E-2</v>
      </c>
      <c r="O180" s="331">
        <v>2.8935022000000001E-3</v>
      </c>
      <c r="P180" s="331">
        <v>5.6523054999999998E-5</v>
      </c>
      <c r="Q180" s="331">
        <v>3.129273E-4</v>
      </c>
      <c r="R180" s="331">
        <v>3.1379406999999998E-2</v>
      </c>
      <c r="S180" s="331">
        <v>3.2771020000000001E-4</v>
      </c>
      <c r="T180" s="331">
        <v>1.6273718E-4</v>
      </c>
      <c r="U180" s="331">
        <v>1.3276873999999999E-2</v>
      </c>
      <c r="V180" s="331">
        <v>1.4940827E-5</v>
      </c>
      <c r="W180" s="331">
        <v>1.2172184E-5</v>
      </c>
      <c r="X180" s="331">
        <v>0</v>
      </c>
      <c r="Y180"/>
      <c r="Z180" s="288">
        <v>3.5369518000000006</v>
      </c>
      <c r="AA180"/>
      <c r="AB180" s="164">
        <v>71.077996999999996</v>
      </c>
      <c r="AC180" s="164">
        <v>67.128170999999995</v>
      </c>
      <c r="AD180" s="164">
        <v>1.3737992000000001</v>
      </c>
      <c r="AE180" s="164">
        <v>0</v>
      </c>
      <c r="AF180" s="164">
        <v>1.7526244</v>
      </c>
      <c r="AG180" s="164">
        <v>0.53734011000000004</v>
      </c>
      <c r="AH180" s="164">
        <v>0.28606187</v>
      </c>
      <c r="AI180"/>
      <c r="AJ180" s="185">
        <v>8.1043137000000001E-2</v>
      </c>
      <c r="AK180" s="185">
        <v>7.2557927999999994E-2</v>
      </c>
      <c r="AL180" s="185">
        <v>3.8658078E-3</v>
      </c>
      <c r="AM180" s="185">
        <v>4.6194010000000004E-3</v>
      </c>
      <c r="AN180" s="176">
        <v>4.3499956999999999E-6</v>
      </c>
      <c r="AO180" s="176">
        <v>1.4296626E-8</v>
      </c>
      <c r="AP180" s="176">
        <v>0.64697492999999995</v>
      </c>
      <c r="AQ180" s="192">
        <v>3.2822945999999998E-6</v>
      </c>
      <c r="AR180" s="192">
        <v>9.9034749000000002E-9</v>
      </c>
      <c r="AS180" s="192">
        <v>2.7057708000000001E-13</v>
      </c>
      <c r="AT180" s="192">
        <v>3.9200541000000002E-13</v>
      </c>
      <c r="AU180" s="192">
        <v>0</v>
      </c>
      <c r="AV180" s="192">
        <v>2.0920532999999998E-9</v>
      </c>
      <c r="AW180" s="192">
        <v>1.0635887E-6</v>
      </c>
      <c r="AX180" s="192">
        <v>4.7656262000000005E-10</v>
      </c>
      <c r="AY180" s="192">
        <v>1.2246863999999999E-9</v>
      </c>
      <c r="AZ180" s="192">
        <v>2.6833745000000002E-9</v>
      </c>
      <c r="BA180" s="192">
        <v>6.6524663000000003E-17</v>
      </c>
      <c r="BB180" s="192">
        <v>1.8065372E-13</v>
      </c>
      <c r="BC180" s="192">
        <v>6.6426118000000003E-12</v>
      </c>
      <c r="BD180" s="192">
        <v>3.4293096000000003E-14</v>
      </c>
      <c r="BE180" s="192">
        <v>8.7484802000000004E-12</v>
      </c>
      <c r="BF180" s="192">
        <v>1.7810225999999999E-9</v>
      </c>
      <c r="BG180" s="192">
        <v>3.7481715000000001E-21</v>
      </c>
      <c r="BH180" s="192">
        <v>3.3191422999999998E-5</v>
      </c>
      <c r="BI180" s="193">
        <v>0.64694172999999999</v>
      </c>
      <c r="BJ180" s="192">
        <v>2.3016959999999999E-10</v>
      </c>
      <c r="BK180" s="192">
        <v>1.3996799999999999E-12</v>
      </c>
      <c r="BL180" s="192">
        <v>6.2622719999999998E-17</v>
      </c>
      <c r="BM180"/>
      <c r="BN180" s="164">
        <v>2.2186029999999999E-4</v>
      </c>
      <c r="BO180" s="186">
        <v>8.4476936999999992E-6</v>
      </c>
      <c r="BP180" s="186">
        <v>9.8619602000000006E-5</v>
      </c>
      <c r="BQ180" s="186">
        <v>3.6783235000000001E-6</v>
      </c>
      <c r="BR180" s="186">
        <v>9.4096567999999999E-6</v>
      </c>
      <c r="BS180" s="186">
        <v>8.0684385000000007E-9</v>
      </c>
      <c r="BT180" s="186">
        <v>1.1000731E-10</v>
      </c>
      <c r="BU180" s="186">
        <v>1.2151801E-8</v>
      </c>
      <c r="BV180" s="186">
        <v>8.1877432999999995E-8</v>
      </c>
      <c r="BW180" s="186">
        <v>2.2783927000000001E-7</v>
      </c>
      <c r="BX180" s="186">
        <v>0</v>
      </c>
      <c r="BY180" s="186">
        <v>8.2886030999999997E-18</v>
      </c>
      <c r="BZ180" s="186">
        <v>6.7868262999999996E-14</v>
      </c>
      <c r="CA180" s="186">
        <v>1.8297816E-5</v>
      </c>
      <c r="CB180" s="186">
        <v>8.3042589999999996E-5</v>
      </c>
      <c r="CC180" s="186">
        <v>1.5274045999999999E-9</v>
      </c>
      <c r="CD180" s="186">
        <v>3.3042522999999997E-8</v>
      </c>
      <c r="CE180"/>
      <c r="CF180" s="329">
        <v>5.7444624000000006E-14</v>
      </c>
      <c r="CG180" s="330">
        <v>3.5369521000000002</v>
      </c>
      <c r="CH180" s="330">
        <v>3.9088603E-2</v>
      </c>
      <c r="CI180" s="330">
        <v>5.7818697E-3</v>
      </c>
      <c r="CJ180" s="330">
        <v>2.8086052E-2</v>
      </c>
      <c r="CK180" s="329">
        <v>3.0715562000000002E-11</v>
      </c>
      <c r="CL180" s="329">
        <v>4.2921508999999998E-9</v>
      </c>
      <c r="CM180" s="330">
        <v>3.722059E-4</v>
      </c>
      <c r="CN180" s="330">
        <v>1.5502107000000001</v>
      </c>
      <c r="CO180" s="330">
        <v>8.8242051999999997</v>
      </c>
      <c r="CP180"/>
      <c r="CQ180">
        <v>0.53054277000000005</v>
      </c>
      <c r="CR180">
        <v>0.193323697155</v>
      </c>
      <c r="CS180">
        <v>9.7215444784000002E-2</v>
      </c>
      <c r="CT180">
        <v>9.7380950607E-2</v>
      </c>
      <c r="CU180">
        <v>1.3604584199999999E-2</v>
      </c>
      <c r="CV180" s="136" t="s">
        <v>1032</v>
      </c>
      <c r="CW180" s="376" t="s">
        <v>6065</v>
      </c>
      <c r="CX180" s="32"/>
      <c r="CY180" s="32"/>
      <c r="CZ180" s="32"/>
      <c r="DA180" s="236"/>
      <c r="DB180"/>
      <c r="DC180"/>
      <c r="DD180"/>
      <c r="DE180"/>
      <c r="DF180"/>
      <c r="DG180"/>
      <c r="DH180"/>
      <c r="DI180"/>
      <c r="DJ180"/>
      <c r="DK180"/>
      <c r="DL180"/>
    </row>
    <row r="181" spans="1:116" ht="14.4" x14ac:dyDescent="0.3">
      <c r="A181" t="s">
        <v>1816</v>
      </c>
      <c r="B181" s="113" t="s">
        <v>914</v>
      </c>
      <c r="C181" s="182" t="s">
        <v>1094</v>
      </c>
      <c r="D181" s="40" t="s">
        <v>2556</v>
      </c>
      <c r="E181" s="181" t="s">
        <v>943</v>
      </c>
      <c r="F181" s="184" t="s">
        <v>3867</v>
      </c>
      <c r="G181" s="184">
        <v>0.21499817298811999</v>
      </c>
      <c r="H181" s="184">
        <v>2.3064808670999998E-2</v>
      </c>
      <c r="I181" s="184">
        <v>3.4419373695400005E-2</v>
      </c>
      <c r="J181" s="328">
        <v>5.2394606217200006E-3</v>
      </c>
      <c r="K181" s="184">
        <v>0.15227452999999999</v>
      </c>
      <c r="L181" s="184">
        <v>1.2237671E-2</v>
      </c>
      <c r="M181" s="184">
        <v>1.8725510000000001E-2</v>
      </c>
      <c r="N181" s="184">
        <v>2.1066897000000001E-2</v>
      </c>
      <c r="O181" s="184">
        <v>1.8638457000000001E-3</v>
      </c>
      <c r="P181" s="331">
        <v>4.5362304000000002E-5</v>
      </c>
      <c r="Q181" s="331">
        <v>8.8703666999999999E-5</v>
      </c>
      <c r="R181" s="331">
        <v>3.3784169999999999E-3</v>
      </c>
      <c r="S181" s="331">
        <v>1.9573445E-4</v>
      </c>
      <c r="T181" s="331">
        <v>7.0473376999999999E-5</v>
      </c>
      <c r="U181" s="331">
        <v>5.0435959000000004E-3</v>
      </c>
      <c r="V181" s="331">
        <v>7.3023184000000002E-6</v>
      </c>
      <c r="W181" s="331">
        <v>1.3027172000000001E-7</v>
      </c>
      <c r="X181" s="331">
        <v>0</v>
      </c>
      <c r="Y181"/>
      <c r="Z181" s="288">
        <v>1.0151635333333333</v>
      </c>
      <c r="AA181"/>
      <c r="AB181" s="164">
        <v>41.472352999999998</v>
      </c>
      <c r="AC181" s="164">
        <v>40.665073999999997</v>
      </c>
      <c r="AD181" s="164">
        <v>0.50767775999999998</v>
      </c>
      <c r="AE181" s="164">
        <v>0</v>
      </c>
      <c r="AF181" s="164">
        <v>8.0835670999999998E-2</v>
      </c>
      <c r="AG181" s="164">
        <v>0.13912415</v>
      </c>
      <c r="AH181" s="164">
        <v>7.9641691000000001E-2</v>
      </c>
      <c r="AI181"/>
      <c r="AJ181" s="185">
        <v>2.5960949000000001E-2</v>
      </c>
      <c r="AK181" s="185">
        <v>2.2118059999999998E-2</v>
      </c>
      <c r="AL181" s="185">
        <v>9.7965467000000008E-4</v>
      </c>
      <c r="AM181" s="185">
        <v>2.8632343000000002E-3</v>
      </c>
      <c r="AN181" s="176">
        <v>1.3260228E-6</v>
      </c>
      <c r="AO181" s="176">
        <v>3.6229832E-9</v>
      </c>
      <c r="AP181" s="176">
        <v>0.40101321000000001</v>
      </c>
      <c r="AQ181" s="192">
        <v>9.4206585000000005E-7</v>
      </c>
      <c r="AR181" s="192">
        <v>2.84244E-9</v>
      </c>
      <c r="AS181" s="192">
        <v>7.7659522000000005E-14</v>
      </c>
      <c r="AT181" s="192">
        <v>1.6975804E-13</v>
      </c>
      <c r="AU181" s="192">
        <v>0</v>
      </c>
      <c r="AV181" s="192">
        <v>2.0013651000000002E-9</v>
      </c>
      <c r="AW181" s="192">
        <v>3.8150659E-7</v>
      </c>
      <c r="AX181" s="192">
        <v>3.0592068999999999E-10</v>
      </c>
      <c r="AY181" s="192">
        <v>4.0525905000000001E-10</v>
      </c>
      <c r="AZ181" s="192">
        <v>4.6274528000000002E-11</v>
      </c>
      <c r="BA181" s="192">
        <v>2.6207088000000002E-15</v>
      </c>
      <c r="BB181" s="192">
        <v>5.7086365000000004E-14</v>
      </c>
      <c r="BC181" s="192">
        <v>4.6059389E-13</v>
      </c>
      <c r="BD181" s="192">
        <v>2.7696627E-15</v>
      </c>
      <c r="BE181" s="192">
        <v>2.8529921999999998E-10</v>
      </c>
      <c r="BF181" s="192">
        <v>1.6353393000000001E-10</v>
      </c>
      <c r="BG181" s="192">
        <v>2.2488224E-11</v>
      </c>
      <c r="BH181" s="192">
        <v>1.3760625E-5</v>
      </c>
      <c r="BI181" s="193">
        <v>0.40099944999999998</v>
      </c>
      <c r="BJ181" s="192">
        <v>0</v>
      </c>
      <c r="BK181" s="192">
        <v>0</v>
      </c>
      <c r="BL181" s="192">
        <v>0</v>
      </c>
      <c r="BM181"/>
      <c r="BN181" s="186">
        <v>9.2940884000000006E-5</v>
      </c>
      <c r="BO181" s="186">
        <v>3.3689165000000002E-6</v>
      </c>
      <c r="BP181" s="186">
        <v>2.8305453E-5</v>
      </c>
      <c r="BQ181" s="186">
        <v>3.9803309000000001E-7</v>
      </c>
      <c r="BR181" s="186">
        <v>3.4450508000000001E-6</v>
      </c>
      <c r="BS181" s="186">
        <v>1.1381160999999999E-6</v>
      </c>
      <c r="BT181" s="186">
        <v>4.7638694999999999E-11</v>
      </c>
      <c r="BU181" s="186">
        <v>1.7155734999999999E-6</v>
      </c>
      <c r="BV181" s="186">
        <v>6.5017116000000003E-8</v>
      </c>
      <c r="BW181" s="186">
        <v>7.4887965999999998E-8</v>
      </c>
      <c r="BX181" s="186">
        <v>0</v>
      </c>
      <c r="BY181" s="186">
        <v>4.9729839000000001E-8</v>
      </c>
      <c r="BZ181" s="186">
        <v>2.9390368999999998E-14</v>
      </c>
      <c r="CA181" s="186">
        <v>4.1428954E-6</v>
      </c>
      <c r="CB181" s="186">
        <v>5.0236501999999998E-5</v>
      </c>
      <c r="CC181" s="186">
        <v>6.6139171E-10</v>
      </c>
      <c r="CD181" s="186">
        <v>0</v>
      </c>
      <c r="CE181"/>
      <c r="CF181" s="329">
        <v>2.4876409E-14</v>
      </c>
      <c r="CG181" s="330">
        <v>1.0151565</v>
      </c>
      <c r="CH181" s="330">
        <v>4.8999705999999997E-2</v>
      </c>
      <c r="CI181" s="330">
        <v>2.5687217000000002E-3</v>
      </c>
      <c r="CJ181" s="330">
        <v>8.8816985999999999E-4</v>
      </c>
      <c r="CK181" s="329">
        <v>2.4705343999999998E-11</v>
      </c>
      <c r="CL181" s="329">
        <v>2.4833928000000001E-9</v>
      </c>
      <c r="CM181" s="330">
        <v>1.3064593E-4</v>
      </c>
      <c r="CN181" s="330">
        <v>3.1542648999999999E-2</v>
      </c>
      <c r="CO181" s="330">
        <v>5.5043131000000001</v>
      </c>
      <c r="CP181"/>
      <c r="CQ181">
        <v>0.15227452999999999</v>
      </c>
      <c r="CR181">
        <v>5.7406406670999999E-2</v>
      </c>
      <c r="CS181">
        <v>3.4341728271720003E-2</v>
      </c>
      <c r="CT181">
        <v>3.4419373695400005E-2</v>
      </c>
      <c r="CU181">
        <v>5.2393303500000007E-3</v>
      </c>
      <c r="CV181" s="136" t="s">
        <v>967</v>
      </c>
      <c r="CW181" s="376" t="s">
        <v>5915</v>
      </c>
      <c r="CX181" s="32"/>
      <c r="CY181" s="32"/>
      <c r="CZ181" s="32"/>
      <c r="DA181" s="236"/>
      <c r="DB181"/>
      <c r="DC181"/>
      <c r="DD181"/>
      <c r="DE181"/>
      <c r="DF181"/>
      <c r="DG181"/>
      <c r="DH181"/>
      <c r="DI181"/>
      <c r="DJ181"/>
      <c r="DK181"/>
      <c r="DL181"/>
    </row>
    <row r="182" spans="1:116" ht="14.4" x14ac:dyDescent="0.3">
      <c r="A182" t="s">
        <v>6066</v>
      </c>
      <c r="B182" s="113" t="s">
        <v>914</v>
      </c>
      <c r="C182" s="182" t="s">
        <v>1095</v>
      </c>
      <c r="D182" s="40" t="s">
        <v>2556</v>
      </c>
      <c r="E182" s="181" t="s">
        <v>943</v>
      </c>
      <c r="F182" s="184" t="s">
        <v>6005</v>
      </c>
      <c r="G182" s="184">
        <v>0.21486597203509999</v>
      </c>
      <c r="H182" s="184">
        <v>2.3052112208000006E-2</v>
      </c>
      <c r="I182" s="184">
        <v>3.4397941666500002E-2</v>
      </c>
      <c r="J182" s="328">
        <v>5.2361981606000004E-3</v>
      </c>
      <c r="K182" s="184">
        <v>0.15217971999999999</v>
      </c>
      <c r="L182" s="184">
        <v>1.2230051E-2</v>
      </c>
      <c r="M182" s="331">
        <v>1.8713850000000001E-2</v>
      </c>
      <c r="N182" s="331">
        <v>2.1053779000000002E-2</v>
      </c>
      <c r="O182" s="331">
        <v>1.8626851E-3</v>
      </c>
      <c r="P182" s="331">
        <v>4.5334058000000002E-5</v>
      </c>
      <c r="Q182" s="331">
        <v>9.0314050000000006E-5</v>
      </c>
      <c r="R182" s="331">
        <v>3.3763133999999998E-3</v>
      </c>
      <c r="S182" s="331">
        <v>1.9561257000000001E-4</v>
      </c>
      <c r="T182" s="331">
        <v>7.0429495E-5</v>
      </c>
      <c r="U182" s="331">
        <v>5.0404554000000002E-3</v>
      </c>
      <c r="V182" s="331">
        <v>7.2977715000000002E-6</v>
      </c>
      <c r="W182" s="331">
        <v>1.3019060000000001E-7</v>
      </c>
      <c r="X182" s="331">
        <v>0</v>
      </c>
      <c r="Y182"/>
      <c r="Z182" s="288">
        <v>1.0145314666666667</v>
      </c>
      <c r="AA182"/>
      <c r="AB182" s="164">
        <v>41.446528999999998</v>
      </c>
      <c r="AC182" s="164">
        <v>40.639752999999999</v>
      </c>
      <c r="AD182" s="164">
        <v>0.50736163999999995</v>
      </c>
      <c r="AE182" s="164">
        <v>0</v>
      </c>
      <c r="AF182" s="164">
        <v>8.0785337999999998E-2</v>
      </c>
      <c r="AG182" s="164">
        <v>0.13903752</v>
      </c>
      <c r="AH182" s="164">
        <v>7.9592100999999998E-2</v>
      </c>
      <c r="AI182"/>
      <c r="AJ182" s="185">
        <v>2.5944783999999999E-2</v>
      </c>
      <c r="AK182" s="185">
        <v>2.2104288E-2</v>
      </c>
      <c r="AL182" s="185">
        <v>9.7904467000000002E-4</v>
      </c>
      <c r="AM182" s="185">
        <v>2.8614514999999998E-3</v>
      </c>
      <c r="AN182" s="176">
        <v>1.3251971000000001E-6</v>
      </c>
      <c r="AO182" s="176">
        <v>3.6207273000000001E-9</v>
      </c>
      <c r="AP182" s="176">
        <v>0.40076350999999999</v>
      </c>
      <c r="AQ182" s="192">
        <v>9.4147925000000002E-7</v>
      </c>
      <c r="AR182" s="192">
        <v>2.8406700999999999E-9</v>
      </c>
      <c r="AS182" s="192">
        <v>7.7611166000000002E-14</v>
      </c>
      <c r="AT182" s="192">
        <v>1.6965234E-13</v>
      </c>
      <c r="AU182" s="192">
        <v>0</v>
      </c>
      <c r="AV182" s="192">
        <v>2.0001189E-9</v>
      </c>
      <c r="AW182" s="192">
        <v>3.8126903999999998E-7</v>
      </c>
      <c r="AX182" s="192">
        <v>3.057302E-10</v>
      </c>
      <c r="AY182" s="192">
        <v>4.0500671000000001E-10</v>
      </c>
      <c r="AZ182" s="192">
        <v>4.6245714999999997E-11</v>
      </c>
      <c r="BA182" s="192">
        <v>2.6190770000000001E-15</v>
      </c>
      <c r="BB182" s="192">
        <v>5.7050819999999998E-14</v>
      </c>
      <c r="BC182" s="192">
        <v>4.6030709000000004E-13</v>
      </c>
      <c r="BD182" s="192">
        <v>2.7679382000000001E-15</v>
      </c>
      <c r="BE182" s="192">
        <v>2.8512157000000001E-10</v>
      </c>
      <c r="BF182" s="192">
        <v>1.6343210999999999E-10</v>
      </c>
      <c r="BG182" s="192">
        <v>2.2474221999999999E-11</v>
      </c>
      <c r="BH182" s="192">
        <v>1.3752057000000001E-5</v>
      </c>
      <c r="BI182" s="193">
        <v>0.40074976000000001</v>
      </c>
      <c r="BJ182" s="192">
        <v>0</v>
      </c>
      <c r="BK182" s="192">
        <v>0</v>
      </c>
      <c r="BL182" s="192">
        <v>0</v>
      </c>
      <c r="BM182"/>
      <c r="BN182" s="186">
        <v>9.2884115000000002E-5</v>
      </c>
      <c r="BO182" s="186">
        <v>3.3668188000000001E-6</v>
      </c>
      <c r="BP182" s="186">
        <v>2.8287829E-5</v>
      </c>
      <c r="BQ182" s="186">
        <v>3.9778524999999999E-7</v>
      </c>
      <c r="BR182" s="186">
        <v>3.4429057E-6</v>
      </c>
      <c r="BS182" s="186">
        <v>1.1374074000000001E-6</v>
      </c>
      <c r="BT182" s="186">
        <v>4.7609032000000001E-11</v>
      </c>
      <c r="BU182" s="186">
        <v>1.7145053E-6</v>
      </c>
      <c r="BV182" s="186">
        <v>6.4976632000000002E-8</v>
      </c>
      <c r="BW182" s="186">
        <v>7.5943482999999999E-8</v>
      </c>
      <c r="BX182" s="186">
        <v>0</v>
      </c>
      <c r="BY182" s="186">
        <v>4.9698874E-8</v>
      </c>
      <c r="BZ182" s="186">
        <v>2.9372067999999999E-14</v>
      </c>
      <c r="CA182" s="186">
        <v>4.1403156999999998E-6</v>
      </c>
      <c r="CB182" s="186">
        <v>5.0205221000000003E-5</v>
      </c>
      <c r="CC182" s="186">
        <v>6.6097988000000001E-10</v>
      </c>
      <c r="CD182" s="186">
        <v>0</v>
      </c>
      <c r="CE182"/>
      <c r="CF182" s="329">
        <v>2.4860918999999999E-14</v>
      </c>
      <c r="CG182" s="330">
        <v>1.0145244</v>
      </c>
      <c r="CH182" s="330">
        <v>4.8969196E-2</v>
      </c>
      <c r="CI182" s="330">
        <v>2.5671221999999999E-3</v>
      </c>
      <c r="CJ182" s="330">
        <v>8.8761682999999997E-4</v>
      </c>
      <c r="CK182" s="329">
        <v>2.4689961000000001E-11</v>
      </c>
      <c r="CL182" s="329">
        <v>2.4818465000000002E-9</v>
      </c>
      <c r="CM182" s="330">
        <v>1.3056457999999999E-4</v>
      </c>
      <c r="CN182" s="330">
        <v>3.1523007999999998E-2</v>
      </c>
      <c r="CO182" s="330">
        <v>5.5008857999999998</v>
      </c>
      <c r="CP182"/>
      <c r="CQ182">
        <v>0.15217971999999999</v>
      </c>
      <c r="CR182">
        <v>5.7372326607999999E-2</v>
      </c>
      <c r="CS182">
        <v>3.4320344590600002E-2</v>
      </c>
      <c r="CT182">
        <v>3.4397941666500002E-2</v>
      </c>
      <c r="CU182">
        <v>5.2360679700000001E-3</v>
      </c>
      <c r="CV182" s="136" t="s">
        <v>1032</v>
      </c>
      <c r="CW182" s="376" t="s">
        <v>6006</v>
      </c>
      <c r="CX182" s="32"/>
      <c r="CY182" s="32"/>
      <c r="CZ182" s="32"/>
      <c r="DA182" s="236"/>
      <c r="DB182"/>
      <c r="DC182"/>
      <c r="DD182"/>
      <c r="DE182"/>
      <c r="DF182"/>
      <c r="DG182"/>
      <c r="DH182"/>
      <c r="DI182"/>
      <c r="DJ182"/>
      <c r="DK182"/>
      <c r="DL182"/>
    </row>
    <row r="183" spans="1:116" ht="14.4" x14ac:dyDescent="0.3">
      <c r="A183" t="s">
        <v>1817</v>
      </c>
      <c r="B183" s="113" t="s">
        <v>914</v>
      </c>
      <c r="C183" s="182" t="s">
        <v>1096</v>
      </c>
      <c r="D183" s="40" t="s">
        <v>2556</v>
      </c>
      <c r="E183" s="181" t="s">
        <v>943</v>
      </c>
      <c r="F183" s="184" t="s">
        <v>3868</v>
      </c>
      <c r="G183" s="184">
        <v>0.85461636748643988</v>
      </c>
      <c r="H183" s="184">
        <v>3.2193863093999998E-2</v>
      </c>
      <c r="I183" s="184">
        <v>0.49729157261029994</v>
      </c>
      <c r="J183" s="328">
        <v>4.7925417821400003E-3</v>
      </c>
      <c r="K183" s="184">
        <v>0.32033838999999997</v>
      </c>
      <c r="L183" s="184">
        <v>6.2774206999999999E-2</v>
      </c>
      <c r="M183" s="184">
        <v>5.4313427000000003E-3</v>
      </c>
      <c r="N183" s="184">
        <v>1.3420319E-2</v>
      </c>
      <c r="O183" s="184">
        <v>1.866021E-2</v>
      </c>
      <c r="P183" s="331">
        <v>3.9627196000000001E-5</v>
      </c>
      <c r="Q183" s="331">
        <v>7.3706898000000005E-5</v>
      </c>
      <c r="R183" s="331">
        <v>0.42895591999999999</v>
      </c>
      <c r="S183" s="331">
        <v>1.3399165999999999E-4</v>
      </c>
      <c r="T183" s="331">
        <v>1.2102745E-4</v>
      </c>
      <c r="U183" s="331">
        <v>4.6583264000000001E-3</v>
      </c>
      <c r="V183" s="331">
        <v>9.0754603000000002E-6</v>
      </c>
      <c r="W183" s="331">
        <v>2.2372214E-7</v>
      </c>
      <c r="X183" s="331">
        <v>0</v>
      </c>
      <c r="Y183"/>
      <c r="Z183" s="288">
        <v>2.1355892666666665</v>
      </c>
      <c r="AA183"/>
      <c r="AB183" s="164">
        <v>43.504865000000002</v>
      </c>
      <c r="AC183" s="164">
        <v>38.474761999999998</v>
      </c>
      <c r="AD183" s="164">
        <v>0.41289794000000002</v>
      </c>
      <c r="AE183" s="164">
        <v>0</v>
      </c>
      <c r="AF183" s="164">
        <v>0.22697481999999999</v>
      </c>
      <c r="AG183" s="164">
        <v>0.16019211999999999</v>
      </c>
      <c r="AH183" s="164">
        <v>4.2300373000000002</v>
      </c>
      <c r="AI183"/>
      <c r="AJ183" s="185">
        <v>5.6900452999999997E-2</v>
      </c>
      <c r="AK183" s="185">
        <v>5.2192768E-2</v>
      </c>
      <c r="AL183" s="185">
        <v>2.0086747E-3</v>
      </c>
      <c r="AM183" s="185">
        <v>2.6990102E-3</v>
      </c>
      <c r="AN183" s="176">
        <v>3.1290628E-6</v>
      </c>
      <c r="AO183" s="176">
        <v>7.4285308E-9</v>
      </c>
      <c r="AP183" s="176">
        <v>0.37801263000000002</v>
      </c>
      <c r="AQ183" s="192">
        <v>1.9818285999999998E-6</v>
      </c>
      <c r="AR183" s="192">
        <v>5.9796550999999997E-9</v>
      </c>
      <c r="AS183" s="192">
        <v>1.6337272E-13</v>
      </c>
      <c r="AT183" s="192">
        <v>2.9153397999999999E-13</v>
      </c>
      <c r="AU183" s="192">
        <v>0</v>
      </c>
      <c r="AV183" s="192">
        <v>3.4163653000000002E-10</v>
      </c>
      <c r="AW183" s="192">
        <v>1.146477E-6</v>
      </c>
      <c r="AX183" s="192">
        <v>7.7313314999999997E-11</v>
      </c>
      <c r="AY183" s="192">
        <v>1.3287008E-9</v>
      </c>
      <c r="AZ183" s="192">
        <v>4.2372336000000003E-11</v>
      </c>
      <c r="BA183" s="192">
        <v>4.9474314999999999E-17</v>
      </c>
      <c r="BB183" s="192">
        <v>4.1577229999999998E-14</v>
      </c>
      <c r="BC183" s="192">
        <v>2.8303427999999999E-13</v>
      </c>
      <c r="BD183" s="192">
        <v>1.2661403E-15</v>
      </c>
      <c r="BE183" s="192">
        <v>8.0903696000000001E-11</v>
      </c>
      <c r="BF183" s="192">
        <v>3.3446709999999999E-10</v>
      </c>
      <c r="BG183" s="192">
        <v>2.7875108E-21</v>
      </c>
      <c r="BH183" s="192">
        <v>1.2814111E-5</v>
      </c>
      <c r="BI183" s="193">
        <v>0.37799981999999999</v>
      </c>
      <c r="BJ183" s="192">
        <v>0</v>
      </c>
      <c r="BK183" s="192">
        <v>0</v>
      </c>
      <c r="BL183" s="192">
        <v>0</v>
      </c>
      <c r="BM183"/>
      <c r="BN183" s="164">
        <v>2.2323182999999999E-4</v>
      </c>
      <c r="BO183" s="186">
        <v>9.1636889999999999E-6</v>
      </c>
      <c r="BP183" s="186">
        <v>5.9545895000000002E-5</v>
      </c>
      <c r="BQ183" s="186">
        <v>5.0247841999999998E-5</v>
      </c>
      <c r="BR183" s="186">
        <v>2.4278799999999999E-5</v>
      </c>
      <c r="BS183" s="186">
        <v>6.0004885000000002E-9</v>
      </c>
      <c r="BT183" s="186">
        <v>8.1812312999999997E-11</v>
      </c>
      <c r="BU183" s="186">
        <v>9.0372807000000003E-9</v>
      </c>
      <c r="BV183" s="186">
        <v>5.6831868E-8</v>
      </c>
      <c r="BW183" s="186">
        <v>6.0508015999999993E-8</v>
      </c>
      <c r="BX183" s="186">
        <v>0</v>
      </c>
      <c r="BY183" s="186">
        <v>6.1642245999999999E-18</v>
      </c>
      <c r="BZ183" s="186">
        <v>5.0473548999999997E-14</v>
      </c>
      <c r="CA183" s="186">
        <v>3.1596450999999999E-6</v>
      </c>
      <c r="CB183" s="186">
        <v>4.7083775999999999E-5</v>
      </c>
      <c r="CC183" s="186">
        <v>2.9619723999999999E-5</v>
      </c>
      <c r="CD183" s="186">
        <v>0</v>
      </c>
      <c r="CE183"/>
      <c r="CF183" s="329">
        <v>4.2721501000000001E-14</v>
      </c>
      <c r="CG183" s="330">
        <v>2.1355900000000001</v>
      </c>
      <c r="CH183" s="330">
        <v>4.2541206999999998E-2</v>
      </c>
      <c r="CI183" s="330">
        <v>6.2712098999999997E-3</v>
      </c>
      <c r="CJ183" s="330">
        <v>7.9952216E-4</v>
      </c>
      <c r="CK183" s="329">
        <v>2.8218085E-11</v>
      </c>
      <c r="CL183" s="329">
        <v>2.3033328999999998E-9</v>
      </c>
      <c r="CM183" s="330">
        <v>3.9205065000000002E-4</v>
      </c>
      <c r="CN183" s="330">
        <v>0.16395045</v>
      </c>
      <c r="CO183" s="330">
        <v>5.1488547999999996</v>
      </c>
      <c r="CP183"/>
      <c r="CQ183">
        <v>0.32033838999999997</v>
      </c>
      <c r="CR183">
        <v>0.52935533279399993</v>
      </c>
      <c r="CS183">
        <v>0.49716169342213995</v>
      </c>
      <c r="CT183">
        <v>0.49729157261029999</v>
      </c>
      <c r="CU183">
        <v>4.79231806E-3</v>
      </c>
      <c r="CV183" s="136" t="s">
        <v>1040</v>
      </c>
      <c r="CW183" s="376" t="s">
        <v>6067</v>
      </c>
      <c r="CX183" s="32"/>
      <c r="CY183" s="32"/>
      <c r="CZ183" s="32"/>
      <c r="DA183" s="236"/>
      <c r="DB183"/>
      <c r="DC183"/>
      <c r="DD183"/>
      <c r="DE183"/>
      <c r="DF183"/>
      <c r="DG183"/>
      <c r="DH183"/>
      <c r="DI183"/>
      <c r="DJ183"/>
      <c r="DK183"/>
      <c r="DL183"/>
    </row>
    <row r="184" spans="1:116" ht="14.4" x14ac:dyDescent="0.3">
      <c r="A184" t="s">
        <v>1818</v>
      </c>
      <c r="B184" s="113" t="s">
        <v>914</v>
      </c>
      <c r="C184" s="182" t="s">
        <v>1097</v>
      </c>
      <c r="D184" s="40" t="s">
        <v>2556</v>
      </c>
      <c r="E184" s="181" t="s">
        <v>943</v>
      </c>
      <c r="F184" s="184" t="s">
        <v>3869</v>
      </c>
      <c r="G184" s="184">
        <v>0.67601268777883006</v>
      </c>
      <c r="H184" s="184">
        <v>3.7284927340000005E-3</v>
      </c>
      <c r="I184" s="184">
        <v>0.59333801641700001</v>
      </c>
      <c r="J184" s="328">
        <v>3.5451766278300004E-3</v>
      </c>
      <c r="K184" s="184">
        <v>7.5401001999999995E-2</v>
      </c>
      <c r="L184" s="184">
        <v>1.8737661000000001E-3</v>
      </c>
      <c r="M184" s="184">
        <v>2.9331977E-3</v>
      </c>
      <c r="N184" s="184">
        <v>3.0212692000000001E-3</v>
      </c>
      <c r="O184" s="184">
        <v>5.51802E-4</v>
      </c>
      <c r="P184" s="331">
        <v>4.3258304000000003E-5</v>
      </c>
      <c r="Q184" s="331">
        <v>1.1216323000000001E-4</v>
      </c>
      <c r="R184" s="331">
        <v>0.58833557999999997</v>
      </c>
      <c r="S184" s="331">
        <v>1.0866289000000001E-4</v>
      </c>
      <c r="T184" s="331">
        <v>1.7973142000000001E-4</v>
      </c>
      <c r="U184" s="331">
        <v>3.4361815000000001E-3</v>
      </c>
      <c r="V184" s="331">
        <v>1.5741196999999999E-5</v>
      </c>
      <c r="W184" s="331">
        <v>3.3223782999999998E-7</v>
      </c>
      <c r="X184" s="331">
        <v>0</v>
      </c>
      <c r="Y184"/>
      <c r="Z184" s="288">
        <v>0.50267334666666663</v>
      </c>
      <c r="AA184"/>
      <c r="AB184" s="164">
        <v>7.4880532999999998</v>
      </c>
      <c r="AC184" s="164">
        <v>7.2661588000000004</v>
      </c>
      <c r="AD184" s="164">
        <v>0.12669026</v>
      </c>
      <c r="AE184" s="164">
        <v>0</v>
      </c>
      <c r="AF184" s="164">
        <v>1.9485056000000001E-2</v>
      </c>
      <c r="AG184" s="164">
        <v>5.0269513000000002E-2</v>
      </c>
      <c r="AH184" s="164">
        <v>2.5449670000000001E-2</v>
      </c>
      <c r="AI184"/>
      <c r="AJ184" s="185">
        <v>9.3778296999999997E-3</v>
      </c>
      <c r="AK184" s="185">
        <v>8.4642035999999993E-3</v>
      </c>
      <c r="AL184" s="185">
        <v>4.0190865999999999E-4</v>
      </c>
      <c r="AM184" s="185">
        <v>5.1171739000000003E-4</v>
      </c>
      <c r="AN184" s="176">
        <v>5.0744625999999999E-7</v>
      </c>
      <c r="AO184" s="176">
        <v>1.4863485999999999E-9</v>
      </c>
      <c r="AP184" s="176">
        <v>7.1669101999999998E-2</v>
      </c>
      <c r="AQ184" s="192">
        <v>4.6648345E-7</v>
      </c>
      <c r="AR184" s="192">
        <v>1.4074931E-9</v>
      </c>
      <c r="AS184" s="192">
        <v>3.8454720999999998E-14</v>
      </c>
      <c r="AT184" s="192">
        <v>4.3294158000000001E-13</v>
      </c>
      <c r="AU184" s="192">
        <v>0</v>
      </c>
      <c r="AV184" s="192">
        <v>9.2161229E-11</v>
      </c>
      <c r="AW184" s="192">
        <v>4.0792535999999998E-8</v>
      </c>
      <c r="AX184" s="192">
        <v>1.9838687000000001E-11</v>
      </c>
      <c r="AY184" s="192">
        <v>4.0741606000000003E-11</v>
      </c>
      <c r="AZ184" s="192">
        <v>1.8170053999999999E-11</v>
      </c>
      <c r="BA184" s="192">
        <v>7.3471669999999996E-17</v>
      </c>
      <c r="BB184" s="192">
        <v>6.3909422000000005E-14</v>
      </c>
      <c r="BC184" s="192">
        <v>2.2141618000000001E-15</v>
      </c>
      <c r="BD184" s="192">
        <v>5.3087306000000003E-16</v>
      </c>
      <c r="BE184" s="192">
        <v>7.0228586000000002E-12</v>
      </c>
      <c r="BF184" s="192">
        <v>7.0659326999999997E-11</v>
      </c>
      <c r="BG184" s="192">
        <v>4.1395839000000003E-21</v>
      </c>
      <c r="BH184" s="192">
        <v>9.3352238000000008E-6</v>
      </c>
      <c r="BI184" s="193">
        <v>7.1659766999999999E-2</v>
      </c>
      <c r="BJ184" s="192">
        <v>0</v>
      </c>
      <c r="BK184" s="192">
        <v>0</v>
      </c>
      <c r="BL184" s="192">
        <v>0</v>
      </c>
      <c r="BM184"/>
      <c r="BN184" s="164">
        <v>9.3571984000000001E-5</v>
      </c>
      <c r="BO184" s="186">
        <v>2.8567301E-7</v>
      </c>
      <c r="BP184" s="164">
        <v>1.4015867E-5</v>
      </c>
      <c r="BQ184" s="164">
        <v>6.8917156000000004E-5</v>
      </c>
      <c r="BR184" s="186">
        <v>5.5887901999999998E-7</v>
      </c>
      <c r="BS184" s="186">
        <v>8.9110058999999998E-9</v>
      </c>
      <c r="BT184" s="186">
        <v>1.2149511E-10</v>
      </c>
      <c r="BU184" s="186">
        <v>1.3420784000000001E-8</v>
      </c>
      <c r="BV184" s="186">
        <v>6.3798880000000003E-8</v>
      </c>
      <c r="BW184" s="186">
        <v>8.8829663000000004E-8</v>
      </c>
      <c r="BX184" s="186">
        <v>0</v>
      </c>
      <c r="BY184" s="186">
        <v>9.1541616000000001E-18</v>
      </c>
      <c r="BZ184" s="186">
        <v>7.4955580000000004E-14</v>
      </c>
      <c r="CA184" s="186">
        <v>5.9523575000000002E-7</v>
      </c>
      <c r="CB184" s="186">
        <v>9.0224049000000006E-6</v>
      </c>
      <c r="CC184" s="186">
        <v>1.6866361000000001E-9</v>
      </c>
      <c r="CD184" s="186">
        <v>0</v>
      </c>
      <c r="CE184"/>
      <c r="CF184" s="329">
        <v>6.3443425000000001E-14</v>
      </c>
      <c r="CG184" s="330">
        <v>0.50267450999999996</v>
      </c>
      <c r="CH184" s="330">
        <v>3.6925982999999997E-4</v>
      </c>
      <c r="CI184" s="330">
        <v>1.9775127999999999E-4</v>
      </c>
      <c r="CJ184" s="330">
        <v>3.7903933E-4</v>
      </c>
      <c r="CK184" s="329">
        <v>2.9485200000000001E-11</v>
      </c>
      <c r="CL184" s="329">
        <v>3.4658138E-9</v>
      </c>
      <c r="CM184" s="330">
        <v>2.0721780000000001E-5</v>
      </c>
      <c r="CN184" s="330">
        <v>1.7181405999999999E-3</v>
      </c>
      <c r="CO184" s="330">
        <v>0.98362722000000002</v>
      </c>
      <c r="CP184"/>
      <c r="CQ184">
        <v>7.5401001999999995E-2</v>
      </c>
      <c r="CR184">
        <v>0.59687103653399998</v>
      </c>
      <c r="CS184">
        <v>0.59314287603783</v>
      </c>
      <c r="CT184">
        <v>0.59333801641700001</v>
      </c>
      <c r="CU184">
        <v>3.5448443900000003E-3</v>
      </c>
      <c r="CV184" s="136" t="s">
        <v>1098</v>
      </c>
      <c r="CW184" s="376" t="s">
        <v>6068</v>
      </c>
      <c r="CX184" s="32"/>
      <c r="CY184" s="32"/>
      <c r="CZ184" s="32"/>
      <c r="DA184" s="236"/>
      <c r="DB184"/>
      <c r="DC184"/>
      <c r="DD184"/>
      <c r="DE184"/>
      <c r="DF184"/>
      <c r="DG184"/>
      <c r="DH184"/>
      <c r="DI184"/>
      <c r="DJ184"/>
      <c r="DK184"/>
      <c r="DL184"/>
    </row>
    <row r="185" spans="1:116" ht="14.4" x14ac:dyDescent="0.3">
      <c r="A185" t="s">
        <v>1819</v>
      </c>
      <c r="B185" s="113" t="s">
        <v>914</v>
      </c>
      <c r="C185" s="182" t="s">
        <v>1099</v>
      </c>
      <c r="D185" s="40" t="s">
        <v>2556</v>
      </c>
      <c r="E185" s="181" t="s">
        <v>943</v>
      </c>
      <c r="F185" s="184" t="s">
        <v>3870</v>
      </c>
      <c r="G185" s="184">
        <v>0.40915340602719402</v>
      </c>
      <c r="H185" s="184">
        <v>1.6992937469999997E-2</v>
      </c>
      <c r="I185" s="184">
        <v>9.6887541184100007E-2</v>
      </c>
      <c r="J185" s="328">
        <v>3.1465737309399996E-4</v>
      </c>
      <c r="K185" s="184">
        <v>0.29495827000000002</v>
      </c>
      <c r="L185" s="184">
        <v>6.4868596000000001E-2</v>
      </c>
      <c r="M185" s="184">
        <v>4.9914768000000002E-3</v>
      </c>
      <c r="N185" s="184">
        <v>1.0615626E-2</v>
      </c>
      <c r="O185" s="184">
        <v>4.3150295999999999E-3</v>
      </c>
      <c r="P185" s="331">
        <v>1.7144122999999999E-3</v>
      </c>
      <c r="Q185" s="331">
        <v>3.4786957E-4</v>
      </c>
      <c r="R185" s="331">
        <v>2.7007356999999999E-2</v>
      </c>
      <c r="S185" s="331">
        <v>4.9826548000000001E-6</v>
      </c>
      <c r="T185" s="331">
        <v>1.8776221999999998E-5</v>
      </c>
      <c r="U185" s="331">
        <v>3.0964000999999998E-4</v>
      </c>
      <c r="V185" s="331">
        <v>1.3351621000000001E-6</v>
      </c>
      <c r="W185" s="331">
        <v>3.4708294000000003E-8</v>
      </c>
      <c r="X185" s="331">
        <v>0</v>
      </c>
      <c r="Y185"/>
      <c r="Z185" s="288">
        <v>1.9663884666666669</v>
      </c>
      <c r="AA185"/>
      <c r="AB185" s="164">
        <v>54.821612000000002</v>
      </c>
      <c r="AC185" s="164">
        <v>54.069935000000001</v>
      </c>
      <c r="AD185" s="164">
        <v>1.0612655E-2</v>
      </c>
      <c r="AE185" s="164">
        <v>0</v>
      </c>
      <c r="AF185" s="164">
        <v>0.35678532000000002</v>
      </c>
      <c r="AG185" s="164">
        <v>4.9752466999999998E-3</v>
      </c>
      <c r="AH185" s="164">
        <v>0.37930443000000003</v>
      </c>
      <c r="AI185"/>
      <c r="AJ185" s="185">
        <v>5.6364312E-2</v>
      </c>
      <c r="AK185" s="185">
        <v>5.0560267999999998E-2</v>
      </c>
      <c r="AL185" s="185">
        <v>1.9446521000000001E-3</v>
      </c>
      <c r="AM185" s="185">
        <v>3.8593919000000001E-3</v>
      </c>
      <c r="AN185" s="176">
        <v>3.0311911000000002E-6</v>
      </c>
      <c r="AO185" s="176">
        <v>7.1917606999999998E-9</v>
      </c>
      <c r="AP185" s="176">
        <v>0.54053108000000005</v>
      </c>
      <c r="AQ185" s="192">
        <v>1.8248088E-6</v>
      </c>
      <c r="AR185" s="192">
        <v>5.5058884999999998E-9</v>
      </c>
      <c r="AS185" s="192">
        <v>1.5042874E-13</v>
      </c>
      <c r="AT185" s="192">
        <v>4.5228636E-14</v>
      </c>
      <c r="AU185" s="192">
        <v>0</v>
      </c>
      <c r="AV185" s="192">
        <v>2.3074188E-10</v>
      </c>
      <c r="AW185" s="192">
        <v>1.1783529000000001E-6</v>
      </c>
      <c r="AX185" s="192">
        <v>5.2596280000000003E-11</v>
      </c>
      <c r="AY185" s="192">
        <v>1.3723791000000001E-9</v>
      </c>
      <c r="AZ185" s="192">
        <v>2.6005852E-10</v>
      </c>
      <c r="BA185" s="192">
        <v>7.6754545000000004E-18</v>
      </c>
      <c r="BB185" s="192">
        <v>1.8055241999999999E-14</v>
      </c>
      <c r="BC185" s="192">
        <v>6.6347980999999999E-13</v>
      </c>
      <c r="BD185" s="192">
        <v>6.3289894999999996E-15</v>
      </c>
      <c r="BE185" s="192">
        <v>2.6263101000000001E-8</v>
      </c>
      <c r="BF185" s="192">
        <v>1.5355246999999999E-9</v>
      </c>
      <c r="BG185" s="192">
        <v>4.3245495E-22</v>
      </c>
      <c r="BH185" s="192">
        <v>4.5590692999999999E-7</v>
      </c>
      <c r="BI185" s="193">
        <v>0.54053061999999996</v>
      </c>
      <c r="BJ185" s="192">
        <v>0</v>
      </c>
      <c r="BK185" s="192">
        <v>0</v>
      </c>
      <c r="BL185" s="192">
        <v>0</v>
      </c>
      <c r="BM185"/>
      <c r="BN185" s="164">
        <v>1.5230313999999999E-4</v>
      </c>
      <c r="BO185" s="186">
        <v>9.4620963999999992E-6</v>
      </c>
      <c r="BP185" s="186">
        <v>5.4828128000000001E-5</v>
      </c>
      <c r="BQ185" s="186">
        <v>3.1635973E-6</v>
      </c>
      <c r="BR185" s="186">
        <v>1.1672404E-5</v>
      </c>
      <c r="BS185" s="186">
        <v>9.3091691000000001E-10</v>
      </c>
      <c r="BT185" s="186">
        <v>1.2692378E-11</v>
      </c>
      <c r="BU185" s="186">
        <v>1.4020453999999999E-9</v>
      </c>
      <c r="BV185" s="186">
        <v>2.3010155999999999E-6</v>
      </c>
      <c r="BW185" s="186">
        <v>2.3070854E-7</v>
      </c>
      <c r="BX185" s="186">
        <v>0</v>
      </c>
      <c r="BY185" s="186">
        <v>9.5631895999999991E-19</v>
      </c>
      <c r="BZ185" s="186">
        <v>7.8304758999999993E-15</v>
      </c>
      <c r="CA185" s="186">
        <v>2.6433614000000001E-6</v>
      </c>
      <c r="CB185" s="186">
        <v>6.5304369E-5</v>
      </c>
      <c r="CC185" s="186">
        <v>2.6951139999999998E-6</v>
      </c>
      <c r="CD185" s="186">
        <v>0</v>
      </c>
      <c r="CE185"/>
      <c r="CF185" s="329">
        <v>6.6278216000000002E-15</v>
      </c>
      <c r="CG185" s="330">
        <v>1.9663885999999999</v>
      </c>
      <c r="CH185" s="330">
        <v>5.7268320999999999E-3</v>
      </c>
      <c r="CI185" s="330">
        <v>6.4740685999999997E-3</v>
      </c>
      <c r="CJ185" s="330">
        <v>3.0084934999999998E-3</v>
      </c>
      <c r="CK185" s="329">
        <v>3.4944707E-9</v>
      </c>
      <c r="CL185" s="329">
        <v>1.1281672E-9</v>
      </c>
      <c r="CM185" s="330">
        <v>3.9585739999999998E-4</v>
      </c>
      <c r="CN185" s="330">
        <v>0.72625735999999996</v>
      </c>
      <c r="CO185" s="330">
        <v>7.3434695000000003</v>
      </c>
      <c r="CP185"/>
      <c r="CQ185">
        <v>0.29495827000000002</v>
      </c>
      <c r="CR185">
        <v>0.11386036727000001</v>
      </c>
      <c r="CS185">
        <v>9.6867464508294004E-2</v>
      </c>
      <c r="CT185">
        <v>9.6887541184100007E-2</v>
      </c>
      <c r="CU185">
        <v>3.1462266479999996E-4</v>
      </c>
      <c r="CV185" s="139" t="s">
        <v>982</v>
      </c>
      <c r="CW185" s="376" t="s">
        <v>6069</v>
      </c>
      <c r="CX185" s="32"/>
      <c r="CY185" s="32"/>
      <c r="CZ185" s="32"/>
      <c r="DA185" s="236"/>
      <c r="DB185"/>
      <c r="DC185"/>
      <c r="DD185"/>
      <c r="DE185"/>
      <c r="DF185"/>
      <c r="DG185"/>
      <c r="DH185"/>
      <c r="DI185"/>
      <c r="DJ185"/>
      <c r="DK185"/>
      <c r="DL185"/>
    </row>
    <row r="186" spans="1:116" ht="14.4" x14ac:dyDescent="0.3">
      <c r="A186" t="s">
        <v>1820</v>
      </c>
      <c r="B186" s="113" t="s">
        <v>914</v>
      </c>
      <c r="C186" s="182" t="s">
        <v>1100</v>
      </c>
      <c r="D186" s="40" t="s">
        <v>2556</v>
      </c>
      <c r="E186" s="181" t="s">
        <v>943</v>
      </c>
      <c r="F186" s="184" t="s">
        <v>3871</v>
      </c>
      <c r="G186" s="184">
        <v>1.48468774915155</v>
      </c>
      <c r="H186" s="184">
        <v>5.4103041549999988E-2</v>
      </c>
      <c r="I186" s="184">
        <v>0.82187234381800001</v>
      </c>
      <c r="J186" s="328">
        <v>1.1183573783550001E-2</v>
      </c>
      <c r="K186" s="184">
        <v>0.59752879000000003</v>
      </c>
      <c r="L186" s="184">
        <v>0.11338681</v>
      </c>
      <c r="M186" s="331">
        <v>2.0338854E-2</v>
      </c>
      <c r="N186" s="331">
        <v>3.3976753999999998E-2</v>
      </c>
      <c r="O186" s="331">
        <v>1.9464368999999999E-2</v>
      </c>
      <c r="P186" s="331">
        <v>1.5582859E-4</v>
      </c>
      <c r="Q186" s="331">
        <v>5.0608996E-4</v>
      </c>
      <c r="R186" s="331">
        <v>0.68773006000000003</v>
      </c>
      <c r="S186" s="331">
        <v>3.3383122000000002E-4</v>
      </c>
      <c r="T186" s="331">
        <v>3.8331317000000001E-4</v>
      </c>
      <c r="U186" s="331">
        <v>1.0849034E-2</v>
      </c>
      <c r="V186" s="331">
        <v>3.3306648000000002E-5</v>
      </c>
      <c r="W186" s="331">
        <v>7.0856355E-7</v>
      </c>
      <c r="X186" s="331">
        <v>0</v>
      </c>
      <c r="Y186"/>
      <c r="Z186" s="288">
        <v>3.9835252666666672</v>
      </c>
      <c r="AA186"/>
      <c r="AB186" s="164">
        <v>77.763001000000003</v>
      </c>
      <c r="AC186" s="164">
        <v>72.751166999999995</v>
      </c>
      <c r="AD186" s="164">
        <v>0.73398324999999998</v>
      </c>
      <c r="AE186" s="164">
        <v>0</v>
      </c>
      <c r="AF186" s="164">
        <v>0.35637098</v>
      </c>
      <c r="AG186" s="164">
        <v>0.28678061999999999</v>
      </c>
      <c r="AH186" s="164">
        <v>3.6346989000000001</v>
      </c>
      <c r="AI186"/>
      <c r="AJ186" s="185">
        <v>0.10605483</v>
      </c>
      <c r="AK186" s="185">
        <v>9.7198971999999995E-2</v>
      </c>
      <c r="AL186" s="185">
        <v>3.7377666999999998E-3</v>
      </c>
      <c r="AM186" s="185">
        <v>5.1180907999999999E-3</v>
      </c>
      <c r="AN186" s="176">
        <v>5.8272765E-6</v>
      </c>
      <c r="AO186" s="176">
        <v>1.3823102E-8</v>
      </c>
      <c r="AP186" s="176">
        <v>0.71681943999999997</v>
      </c>
      <c r="AQ186" s="192">
        <v>3.6967169999999999E-6</v>
      </c>
      <c r="AR186" s="192">
        <v>1.1153887000000001E-8</v>
      </c>
      <c r="AS186" s="192">
        <v>3.0474012999999999E-13</v>
      </c>
      <c r="AT186" s="192">
        <v>9.2333441999999995E-13</v>
      </c>
      <c r="AU186" s="192">
        <v>0</v>
      </c>
      <c r="AV186" s="192">
        <v>8.9275257999999996E-10</v>
      </c>
      <c r="AW186" s="192">
        <v>2.1286086000000001E-6</v>
      </c>
      <c r="AX186" s="192">
        <v>2.0136511000000001E-10</v>
      </c>
      <c r="AY186" s="192">
        <v>2.4009956000000001E-9</v>
      </c>
      <c r="AZ186" s="192">
        <v>6.3851882999999999E-11</v>
      </c>
      <c r="BA186" s="192">
        <v>1.5669302000000001E-16</v>
      </c>
      <c r="BB186" s="192">
        <v>2.6706282E-13</v>
      </c>
      <c r="BC186" s="192">
        <v>2.4179911000000001E-12</v>
      </c>
      <c r="BD186" s="192">
        <v>1.2122051E-14</v>
      </c>
      <c r="BE186" s="192">
        <v>1.4140123E-10</v>
      </c>
      <c r="BF186" s="192">
        <v>9.1584367000000003E-10</v>
      </c>
      <c r="BG186" s="192">
        <v>8.8284897000000006E-21</v>
      </c>
      <c r="BH186" s="192">
        <v>3.0489036000000001E-5</v>
      </c>
      <c r="BI186" s="193">
        <v>0.71678894999999998</v>
      </c>
      <c r="BJ186" s="192">
        <v>0</v>
      </c>
      <c r="BK186" s="192">
        <v>0</v>
      </c>
      <c r="BL186" s="192">
        <v>0</v>
      </c>
      <c r="BM186"/>
      <c r="BN186" s="164">
        <v>3.5865020999999999E-4</v>
      </c>
      <c r="BO186" s="186">
        <v>1.6563401000000001E-5</v>
      </c>
      <c r="BP186" s="164">
        <v>1.1107125E-4</v>
      </c>
      <c r="BQ186" s="186">
        <v>8.0567377000000001E-5</v>
      </c>
      <c r="BR186" s="186">
        <v>3.0818806E-5</v>
      </c>
      <c r="BS186" s="186">
        <v>1.9004501E-8</v>
      </c>
      <c r="BT186" s="186">
        <v>2.5911259000000001E-10</v>
      </c>
      <c r="BU186" s="186">
        <v>2.8622504000000002E-8</v>
      </c>
      <c r="BV186" s="186">
        <v>2.3400063000000001E-7</v>
      </c>
      <c r="BW186" s="186">
        <v>4.5153146000000002E-7</v>
      </c>
      <c r="BX186" s="186">
        <v>0</v>
      </c>
      <c r="BY186" s="186">
        <v>1.9523079E-17</v>
      </c>
      <c r="BZ186" s="186">
        <v>1.5985775E-13</v>
      </c>
      <c r="CA186" s="186">
        <v>7.5682318E-6</v>
      </c>
      <c r="CB186" s="186">
        <v>8.9105846000000002E-5</v>
      </c>
      <c r="CC186" s="186">
        <v>2.222188E-5</v>
      </c>
      <c r="CD186" s="186">
        <v>0</v>
      </c>
      <c r="CE186"/>
      <c r="CF186" s="329">
        <v>1.3530578000000001E-13</v>
      </c>
      <c r="CG186" s="330">
        <v>3.9835278000000001</v>
      </c>
      <c r="CH186" s="330">
        <v>3.7347563E-2</v>
      </c>
      <c r="CI186" s="330">
        <v>1.1337338000000001E-2</v>
      </c>
      <c r="CJ186" s="330">
        <v>2.0231289999999998E-3</v>
      </c>
      <c r="CK186" s="329">
        <v>1.3476522999999999E-10</v>
      </c>
      <c r="CL186" s="329">
        <v>1.4551492E-8</v>
      </c>
      <c r="CM186" s="330">
        <v>7.9865356000000001E-4</v>
      </c>
      <c r="CN186" s="330">
        <v>2.2572112</v>
      </c>
      <c r="CO186" s="330">
        <v>9.7779974000000003</v>
      </c>
      <c r="CP186"/>
      <c r="CQ186">
        <v>0.59752879000000003</v>
      </c>
      <c r="CR186">
        <v>0.87555876555000001</v>
      </c>
      <c r="CS186">
        <v>0.82145643256354994</v>
      </c>
      <c r="CT186">
        <v>0.82187234381800001</v>
      </c>
      <c r="CU186">
        <v>1.1182865220000001E-2</v>
      </c>
      <c r="CV186" s="136" t="s">
        <v>1101</v>
      </c>
      <c r="CW186" s="376" t="s">
        <v>6070</v>
      </c>
      <c r="CX186" s="32"/>
      <c r="CY186" s="32"/>
      <c r="CZ186" s="32"/>
      <c r="DA186" s="236"/>
      <c r="DB186"/>
      <c r="DC186"/>
      <c r="DD186"/>
      <c r="DE186"/>
      <c r="DF186"/>
      <c r="DG186"/>
      <c r="DH186"/>
      <c r="DI186"/>
      <c r="DJ186"/>
      <c r="DK186"/>
      <c r="DL186"/>
    </row>
    <row r="187" spans="1:116" ht="14.4" x14ac:dyDescent="0.3">
      <c r="A187" t="s">
        <v>1821</v>
      </c>
      <c r="B187" s="113" t="s">
        <v>914</v>
      </c>
      <c r="C187" s="182" t="s">
        <v>1102</v>
      </c>
      <c r="D187" s="40" t="s">
        <v>2556</v>
      </c>
      <c r="E187" s="181" t="s">
        <v>943</v>
      </c>
      <c r="F187" s="184" t="s">
        <v>3872</v>
      </c>
      <c r="G187" s="184">
        <v>0.67974359133057005</v>
      </c>
      <c r="H187" s="184">
        <v>2.8760531721000002E-2</v>
      </c>
      <c r="I187" s="184">
        <v>0.3374156616083</v>
      </c>
      <c r="J187" s="328">
        <v>4.8877680012700004E-3</v>
      </c>
      <c r="K187" s="184">
        <v>0.30867962999999998</v>
      </c>
      <c r="L187" s="184">
        <v>5.8935884000000001E-2</v>
      </c>
      <c r="M187" s="184">
        <v>5.1129670000000004E-3</v>
      </c>
      <c r="N187" s="184">
        <v>1.5766439E-2</v>
      </c>
      <c r="O187" s="184">
        <v>1.2875348999999999E-2</v>
      </c>
      <c r="P187" s="331">
        <v>4.119034E-5</v>
      </c>
      <c r="Q187" s="331">
        <v>7.7553381000000003E-5</v>
      </c>
      <c r="R187" s="331">
        <v>0.27323729000000002</v>
      </c>
      <c r="S187" s="331">
        <v>1.3398047000000001E-4</v>
      </c>
      <c r="T187" s="331">
        <v>1.1989636E-4</v>
      </c>
      <c r="U187" s="331">
        <v>4.7535659000000003E-3</v>
      </c>
      <c r="V187" s="331">
        <v>9.6242482999999996E-6</v>
      </c>
      <c r="W187" s="331">
        <v>2.2163127000000001E-7</v>
      </c>
      <c r="X187" s="331">
        <v>0</v>
      </c>
      <c r="Y187"/>
      <c r="Z187" s="288">
        <v>2.0578642</v>
      </c>
      <c r="AA187"/>
      <c r="AB187" s="164">
        <v>50.653554999999997</v>
      </c>
      <c r="AC187" s="164">
        <v>47.096277000000001</v>
      </c>
      <c r="AD187" s="164">
        <v>0.41294281999999999</v>
      </c>
      <c r="AE187" s="164">
        <v>0</v>
      </c>
      <c r="AF187" s="164">
        <v>0.26562891</v>
      </c>
      <c r="AG187" s="164">
        <v>0.16065695999999999</v>
      </c>
      <c r="AH187" s="164">
        <v>2.7180494999999998</v>
      </c>
      <c r="AI187"/>
      <c r="AJ187" s="185">
        <v>5.5078390999999997E-2</v>
      </c>
      <c r="AK187" s="185">
        <v>4.9829470000000001E-2</v>
      </c>
      <c r="AL187" s="185">
        <v>1.934334E-3</v>
      </c>
      <c r="AM187" s="185">
        <v>3.3145869999999999E-3</v>
      </c>
      <c r="AN187" s="176">
        <v>2.9873783E-6</v>
      </c>
      <c r="AO187" s="176">
        <v>7.1536021999999997E-9</v>
      </c>
      <c r="AP187" s="176">
        <v>0.46422786999999999</v>
      </c>
      <c r="AQ187" s="192">
        <v>1.9096996999999999E-6</v>
      </c>
      <c r="AR187" s="192">
        <v>5.7620249000000002E-9</v>
      </c>
      <c r="AS187" s="192">
        <v>1.5742675000000001E-13</v>
      </c>
      <c r="AT187" s="192">
        <v>2.8880936000000002E-13</v>
      </c>
      <c r="AU187" s="192">
        <v>0</v>
      </c>
      <c r="AV187" s="192">
        <v>3.9466486E-10</v>
      </c>
      <c r="AW187" s="192">
        <v>1.0767693E-6</v>
      </c>
      <c r="AX187" s="192">
        <v>8.9459900999999995E-11</v>
      </c>
      <c r="AY187" s="192">
        <v>1.2474960000000001E-9</v>
      </c>
      <c r="AZ187" s="192">
        <v>5.4060305E-11</v>
      </c>
      <c r="BA187" s="192">
        <v>4.9011939000000001E-17</v>
      </c>
      <c r="BB187" s="192">
        <v>4.3660042999999999E-14</v>
      </c>
      <c r="BC187" s="192">
        <v>3.5847633999999998E-13</v>
      </c>
      <c r="BD187" s="192">
        <v>1.5087870999999999E-15</v>
      </c>
      <c r="BE187" s="192">
        <v>1.0145328E-10</v>
      </c>
      <c r="BF187" s="192">
        <v>4.1283428999999999E-10</v>
      </c>
      <c r="BG187" s="192">
        <v>2.7614592999999998E-21</v>
      </c>
      <c r="BH187" s="192">
        <v>1.2813255E-5</v>
      </c>
      <c r="BI187" s="193">
        <v>0.46421506000000001</v>
      </c>
      <c r="BJ187" s="192">
        <v>0</v>
      </c>
      <c r="BK187" s="192">
        <v>0</v>
      </c>
      <c r="BL187" s="192">
        <v>0</v>
      </c>
      <c r="BM187"/>
      <c r="BN187" s="164">
        <v>1.9660277E-4</v>
      </c>
      <c r="BO187" s="186">
        <v>8.6038083000000006E-6</v>
      </c>
      <c r="BP187" s="186">
        <v>5.7378713999999998E-5</v>
      </c>
      <c r="BQ187" s="186">
        <v>3.2007464999999999E-5</v>
      </c>
      <c r="BR187" s="186">
        <v>1.8595342E-5</v>
      </c>
      <c r="BS187" s="186">
        <v>5.9444091999999999E-9</v>
      </c>
      <c r="BT187" s="186">
        <v>8.1047712000000005E-11</v>
      </c>
      <c r="BU187" s="186">
        <v>8.9528200999999997E-9</v>
      </c>
      <c r="BV187" s="186">
        <v>5.9077238000000003E-8</v>
      </c>
      <c r="BW187" s="186">
        <v>6.3144892999999996E-8</v>
      </c>
      <c r="BX187" s="186">
        <v>0</v>
      </c>
      <c r="BY187" s="186">
        <v>6.1066151000000003E-18</v>
      </c>
      <c r="BZ187" s="186">
        <v>5.0001833999999999E-14</v>
      </c>
      <c r="CA187" s="186">
        <v>3.5717802999999999E-6</v>
      </c>
      <c r="CB187" s="186">
        <v>5.7494224999999998E-5</v>
      </c>
      <c r="CC187" s="186">
        <v>1.8814234999999999E-5</v>
      </c>
      <c r="CD187" s="186">
        <v>0</v>
      </c>
      <c r="CE187"/>
      <c r="CF187" s="329">
        <v>4.2322233999999998E-14</v>
      </c>
      <c r="CG187" s="330">
        <v>2.0578650000000001</v>
      </c>
      <c r="CH187" s="330">
        <v>3.1192289000000002E-2</v>
      </c>
      <c r="CI187" s="330">
        <v>5.8881332999999999E-3</v>
      </c>
      <c r="CJ187" s="330">
        <v>8.9792921000000003E-4</v>
      </c>
      <c r="CK187" s="329">
        <v>3.1556391000000003E-11</v>
      </c>
      <c r="CL187" s="329">
        <v>2.4261791000000001E-9</v>
      </c>
      <c r="CM187" s="330">
        <v>3.6865371000000002E-4</v>
      </c>
      <c r="CN187" s="330">
        <v>0.20756954</v>
      </c>
      <c r="CO187" s="330">
        <v>6.3201020000000003</v>
      </c>
      <c r="CP187"/>
      <c r="CQ187">
        <v>0.30867962999999998</v>
      </c>
      <c r="CR187">
        <v>0.366046672721</v>
      </c>
      <c r="CS187">
        <v>0.33728636263127004</v>
      </c>
      <c r="CT187">
        <v>0.3374156616083</v>
      </c>
      <c r="CU187">
        <v>4.8875463700000007E-3</v>
      </c>
      <c r="CV187" s="136" t="s">
        <v>1103</v>
      </c>
      <c r="CW187" s="376" t="s">
        <v>6071</v>
      </c>
      <c r="CX187" s="32"/>
      <c r="CY187" s="32"/>
      <c r="CZ187" s="32"/>
      <c r="DA187" s="236"/>
      <c r="DB187"/>
      <c r="DC187"/>
      <c r="DD187"/>
      <c r="DE187"/>
      <c r="DF187"/>
      <c r="DG187"/>
      <c r="DH187"/>
      <c r="DI187"/>
      <c r="DJ187"/>
      <c r="DK187"/>
      <c r="DL187"/>
    </row>
    <row r="188" spans="1:116" ht="14.4" x14ac:dyDescent="0.3">
      <c r="A188" t="s">
        <v>6072</v>
      </c>
      <c r="B188" s="113" t="s">
        <v>914</v>
      </c>
      <c r="C188" s="182" t="s">
        <v>1104</v>
      </c>
      <c r="D188" s="40" t="s">
        <v>2556</v>
      </c>
      <c r="E188" s="181" t="s">
        <v>943</v>
      </c>
      <c r="F188" s="184" t="s">
        <v>6073</v>
      </c>
      <c r="G188" s="184">
        <v>0.72187621945199998</v>
      </c>
      <c r="H188" s="184">
        <v>3.5627425099999999E-2</v>
      </c>
      <c r="I188" s="184">
        <v>6.0110677128000001E-2</v>
      </c>
      <c r="J188" s="328">
        <v>2.4057517224E-2</v>
      </c>
      <c r="K188" s="184">
        <v>0.60208059999999997</v>
      </c>
      <c r="L188" s="184">
        <v>3.1042634E-2</v>
      </c>
      <c r="M188" s="184">
        <v>2.5982549000000001E-2</v>
      </c>
      <c r="N188" s="184">
        <v>3.0050512000000001E-2</v>
      </c>
      <c r="O188" s="184">
        <v>4.0629802E-3</v>
      </c>
      <c r="P188" s="331">
        <v>1.0718959999999999E-3</v>
      </c>
      <c r="Q188" s="331">
        <v>4.4203690000000002E-4</v>
      </c>
      <c r="R188" s="331">
        <v>2.6751979000000001E-3</v>
      </c>
      <c r="S188" s="331">
        <v>4.7426834999999999E-3</v>
      </c>
      <c r="T188" s="331">
        <v>3.7348832000000002E-4</v>
      </c>
      <c r="U188" s="331">
        <v>1.9284644E-2</v>
      </c>
      <c r="V188" s="331">
        <v>3.6807907999999999E-5</v>
      </c>
      <c r="W188" s="331">
        <v>3.0189723999999999E-5</v>
      </c>
      <c r="X188" s="331">
        <v>0</v>
      </c>
      <c r="Y188"/>
      <c r="Z188" s="288">
        <v>4.0138706666666666</v>
      </c>
      <c r="AA188"/>
      <c r="AB188" s="164">
        <v>94.767263</v>
      </c>
      <c r="AC188" s="164">
        <v>91.142988000000003</v>
      </c>
      <c r="AD188" s="164">
        <v>1.9442425000000001</v>
      </c>
      <c r="AE188" s="164">
        <v>0</v>
      </c>
      <c r="AF188" s="164">
        <v>0.59676660000000004</v>
      </c>
      <c r="AG188" s="164">
        <v>0.68614438</v>
      </c>
      <c r="AH188" s="164">
        <v>0.39712075000000002</v>
      </c>
      <c r="AI188"/>
      <c r="AJ188" s="185">
        <v>8.2289486999999994E-2</v>
      </c>
      <c r="AK188" s="185">
        <v>7.2679344000000007E-2</v>
      </c>
      <c r="AL188" s="185">
        <v>3.2780497000000001E-3</v>
      </c>
      <c r="AM188" s="185">
        <v>6.3320928000000004E-3</v>
      </c>
      <c r="AN188" s="176">
        <v>4.3572747999999998E-6</v>
      </c>
      <c r="AO188" s="176">
        <v>1.2122964999999999E-8</v>
      </c>
      <c r="AP188" s="176">
        <v>0.88684772999999995</v>
      </c>
      <c r="AQ188" s="192">
        <v>3.7248855E-6</v>
      </c>
      <c r="AR188" s="192">
        <v>1.1238879E-8</v>
      </c>
      <c r="AS188" s="192">
        <v>3.0706221E-13</v>
      </c>
      <c r="AT188" s="192">
        <v>1.0088267E-12</v>
      </c>
      <c r="AU188" s="192">
        <v>0</v>
      </c>
      <c r="AV188" s="192">
        <v>8.3970349999999998E-10</v>
      </c>
      <c r="AW188" s="192">
        <v>6.1933082000000004E-7</v>
      </c>
      <c r="AX188" s="192">
        <v>1.8952373E-10</v>
      </c>
      <c r="AY188" s="192">
        <v>6.5858225999999995E-10</v>
      </c>
      <c r="AZ188" s="192">
        <v>3.3101597999999998E-13</v>
      </c>
      <c r="BA188" s="192">
        <v>1.3757832999999999E-16</v>
      </c>
      <c r="BB188" s="192">
        <v>3.1469313E-11</v>
      </c>
      <c r="BC188" s="192">
        <v>2.1744896999999999E-13</v>
      </c>
      <c r="BD188" s="192">
        <v>1.5580320000000001E-13</v>
      </c>
      <c r="BE188" s="192">
        <v>1.0987791E-8</v>
      </c>
      <c r="BF188" s="192">
        <v>6.5455809000000003E-10</v>
      </c>
      <c r="BG188" s="192">
        <v>6.3709498000000003E-21</v>
      </c>
      <c r="BH188" s="193">
        <v>2.7856042999999998E-4</v>
      </c>
      <c r="BI188" s="193">
        <v>0.88656917000000002</v>
      </c>
      <c r="BJ188" s="192">
        <v>5.75424E-10</v>
      </c>
      <c r="BK188" s="192">
        <v>3.4991999999999999E-12</v>
      </c>
      <c r="BL188" s="192">
        <v>1.5655680000000001E-16</v>
      </c>
      <c r="BM188"/>
      <c r="BN188" s="164">
        <v>2.4565249000000001E-4</v>
      </c>
      <c r="BO188" s="186">
        <v>4.5485910000000003E-6</v>
      </c>
      <c r="BP188" s="164">
        <v>1.1191736E-4</v>
      </c>
      <c r="BQ188" s="186">
        <v>3.2616149999999999E-7</v>
      </c>
      <c r="BR188" s="186">
        <v>7.1229616999999998E-6</v>
      </c>
      <c r="BS188" s="186">
        <v>1.5276345999999998E-8</v>
      </c>
      <c r="BT188" s="186">
        <v>2.0897997000000001E-10</v>
      </c>
      <c r="BU188" s="186">
        <v>2.2914197999999999E-8</v>
      </c>
      <c r="BV188" s="186">
        <v>1.4618566E-6</v>
      </c>
      <c r="BW188" s="186">
        <v>4.0741719E-7</v>
      </c>
      <c r="BX188" s="186">
        <v>0</v>
      </c>
      <c r="BY188" s="186">
        <v>1.4088542999999999E-17</v>
      </c>
      <c r="BZ188" s="186">
        <v>1.15359E-13</v>
      </c>
      <c r="CA188" s="186">
        <v>6.0381534000000004E-6</v>
      </c>
      <c r="CB188" s="164">
        <v>1.1335815E-4</v>
      </c>
      <c r="CC188" s="186">
        <v>3.5083372000000002E-7</v>
      </c>
      <c r="CD188" s="186">
        <v>8.2606306999999994E-8</v>
      </c>
      <c r="CE188"/>
      <c r="CF188" s="329">
        <v>9.7641427999999996E-14</v>
      </c>
      <c r="CG188" s="330">
        <v>4.0138670000000003</v>
      </c>
      <c r="CH188" s="330">
        <v>3.7055687E-3</v>
      </c>
      <c r="CI188" s="330">
        <v>3.1159578000000002E-3</v>
      </c>
      <c r="CJ188" s="330">
        <v>1.7574031999999999E-3</v>
      </c>
      <c r="CK188" s="329">
        <v>9.1700606000000005E-10</v>
      </c>
      <c r="CL188" s="329">
        <v>1.3868196E-8</v>
      </c>
      <c r="CM188" s="330">
        <v>2.7520452000000001E-4</v>
      </c>
      <c r="CN188" s="330">
        <v>0.15991322999999999</v>
      </c>
      <c r="CO188" s="330">
        <v>12.150240999999999</v>
      </c>
      <c r="CP188"/>
      <c r="CQ188">
        <v>0.60208059999999997</v>
      </c>
      <c r="CR188">
        <v>9.5327806000000001E-2</v>
      </c>
      <c r="CS188">
        <v>5.9730570624000001E-2</v>
      </c>
      <c r="CT188">
        <v>6.0110677128000001E-2</v>
      </c>
      <c r="CU188">
        <v>2.4027327500000001E-2</v>
      </c>
      <c r="CV188" s="136" t="s">
        <v>1051</v>
      </c>
      <c r="CW188" s="376" t="s">
        <v>6074</v>
      </c>
      <c r="CX188" s="32"/>
      <c r="CY188" s="32"/>
      <c r="CZ188" s="32"/>
      <c r="DA188" s="236"/>
      <c r="DB188"/>
      <c r="DC188"/>
      <c r="DD188"/>
      <c r="DE188"/>
      <c r="DF188"/>
      <c r="DG188"/>
      <c r="DH188"/>
      <c r="DI188"/>
      <c r="DJ188"/>
      <c r="DK188"/>
      <c r="DL188"/>
    </row>
    <row r="189" spans="1:116" ht="14.4" x14ac:dyDescent="0.3">
      <c r="A189" t="s">
        <v>6075</v>
      </c>
      <c r="B189" s="113" t="s">
        <v>914</v>
      </c>
      <c r="C189" s="182" t="s">
        <v>1105</v>
      </c>
      <c r="D189" s="40" t="s">
        <v>2556</v>
      </c>
      <c r="E189" s="181" t="s">
        <v>943</v>
      </c>
      <c r="F189" s="184" t="s">
        <v>6076</v>
      </c>
      <c r="G189" s="184">
        <v>0.79692213820400004</v>
      </c>
      <c r="H189" s="184">
        <v>3.7971305380000001E-2</v>
      </c>
      <c r="I189" s="184">
        <v>6.4598668312999999E-2</v>
      </c>
      <c r="J189" s="328">
        <v>3.0363764511000001E-2</v>
      </c>
      <c r="K189" s="184">
        <v>0.66398840000000003</v>
      </c>
      <c r="L189" s="184">
        <v>3.2727368E-2</v>
      </c>
      <c r="M189" s="331">
        <v>2.7697547999999999E-2</v>
      </c>
      <c r="N189" s="184">
        <v>3.1869230999999998E-2</v>
      </c>
      <c r="O189" s="331">
        <v>4.4364106000000002E-3</v>
      </c>
      <c r="P189" s="331">
        <v>1.0873447999999999E-3</v>
      </c>
      <c r="Q189" s="331">
        <v>5.7831897999999996E-4</v>
      </c>
      <c r="R189" s="331">
        <v>3.6409521999999999E-3</v>
      </c>
      <c r="S189" s="331">
        <v>4.8684606999999996E-3</v>
      </c>
      <c r="T189" s="331">
        <v>4.8659807999999998E-4</v>
      </c>
      <c r="U189" s="331">
        <v>2.5464904999999999E-2</v>
      </c>
      <c r="V189" s="331">
        <v>4.6202032999999999E-5</v>
      </c>
      <c r="W189" s="331">
        <v>3.0398811000000001E-5</v>
      </c>
      <c r="X189" s="331">
        <v>0</v>
      </c>
      <c r="Y189"/>
      <c r="Z189" s="288">
        <v>4.4265893333333342</v>
      </c>
      <c r="AA189"/>
      <c r="AB189" s="164">
        <v>100.15542000000001</v>
      </c>
      <c r="AC189" s="164">
        <v>95.47551</v>
      </c>
      <c r="AD189" s="164">
        <v>2.5208745000000001</v>
      </c>
      <c r="AE189" s="164">
        <v>0</v>
      </c>
      <c r="AF189" s="164">
        <v>0.72468787000000001</v>
      </c>
      <c r="AG189" s="164">
        <v>0.91687452999999997</v>
      </c>
      <c r="AH189" s="164">
        <v>0.51747089999999996</v>
      </c>
      <c r="AI189"/>
      <c r="AJ189" s="185">
        <v>8.9839495000000005E-2</v>
      </c>
      <c r="AK189" s="185">
        <v>7.9657568999999998E-2</v>
      </c>
      <c r="AL189" s="185">
        <v>3.6154632999999999E-3</v>
      </c>
      <c r="AM189" s="185">
        <v>6.5664620999999999E-3</v>
      </c>
      <c r="AN189" s="176">
        <v>4.7756336000000004E-6</v>
      </c>
      <c r="AO189" s="176">
        <v>1.3370796000000001E-8</v>
      </c>
      <c r="AP189" s="176">
        <v>0.91967255999999997</v>
      </c>
      <c r="AQ189" s="192">
        <v>4.1078901000000002E-6</v>
      </c>
      <c r="AR189" s="192">
        <v>1.2394495999999999E-8</v>
      </c>
      <c r="AS189" s="192">
        <v>3.3863531999999999E-13</v>
      </c>
      <c r="AT189" s="192">
        <v>1.2812884E-12</v>
      </c>
      <c r="AU189" s="192">
        <v>0</v>
      </c>
      <c r="AV189" s="192">
        <v>8.9548832000000004E-10</v>
      </c>
      <c r="AW189" s="192">
        <v>6.5459389000000002E-7</v>
      </c>
      <c r="AX189" s="192">
        <v>2.0150368000000001E-10</v>
      </c>
      <c r="AY189" s="192">
        <v>6.9491615000000003E-10</v>
      </c>
      <c r="AZ189" s="192">
        <v>4.4164134000000001E-11</v>
      </c>
      <c r="BA189" s="192">
        <v>1.8381601E-16</v>
      </c>
      <c r="BB189" s="192">
        <v>3.1503695000000002E-11</v>
      </c>
      <c r="BC189" s="192">
        <v>2.1843533E-13</v>
      </c>
      <c r="BD189" s="192">
        <v>1.5604758000000001E-13</v>
      </c>
      <c r="BE189" s="192">
        <v>1.0990585999999999E-8</v>
      </c>
      <c r="BF189" s="192">
        <v>6.8686475999999995E-10</v>
      </c>
      <c r="BG189" s="192">
        <v>8.9761000999999993E-21</v>
      </c>
      <c r="BH189" s="193">
        <v>2.9156978999999997E-4</v>
      </c>
      <c r="BI189" s="193">
        <v>0.919381</v>
      </c>
      <c r="BJ189" s="192">
        <v>5.75424E-10</v>
      </c>
      <c r="BK189" s="192">
        <v>3.4991999999999999E-12</v>
      </c>
      <c r="BL189" s="192">
        <v>1.5655680000000001E-16</v>
      </c>
      <c r="BM189"/>
      <c r="BN189" s="164">
        <v>2.6451479999999998E-4</v>
      </c>
      <c r="BO189" s="186">
        <v>4.8021011000000003E-6</v>
      </c>
      <c r="BP189" s="164">
        <v>1.2342506000000001E-4</v>
      </c>
      <c r="BQ189" s="186">
        <v>4.4013730000000002E-7</v>
      </c>
      <c r="BR189" s="186">
        <v>7.5588330999999997E-6</v>
      </c>
      <c r="BS189" s="186">
        <v>2.0884279E-8</v>
      </c>
      <c r="BT189" s="186">
        <v>2.8544007999999999E-10</v>
      </c>
      <c r="BU189" s="186">
        <v>3.1360255000000003E-8</v>
      </c>
      <c r="BV189" s="186">
        <v>1.4856363999999999E-6</v>
      </c>
      <c r="BW189" s="186">
        <v>5.0434706000000002E-7</v>
      </c>
      <c r="BX189" s="186">
        <v>0</v>
      </c>
      <c r="BY189" s="186">
        <v>1.9849499999999999E-17</v>
      </c>
      <c r="BZ189" s="186">
        <v>1.6253053999999999E-13</v>
      </c>
      <c r="CA189" s="186">
        <v>6.4017389000000001E-6</v>
      </c>
      <c r="CB189" s="164">
        <v>1.1940991E-4</v>
      </c>
      <c r="CC189" s="186">
        <v>3.5189527000000002E-7</v>
      </c>
      <c r="CD189" s="186">
        <v>8.2606306999999994E-8</v>
      </c>
      <c r="CE189"/>
      <c r="CF189" s="329">
        <v>1.3756806000000001E-13</v>
      </c>
      <c r="CG189" s="330">
        <v>4.4265865</v>
      </c>
      <c r="CH189" s="330">
        <v>9.3734338000000007E-3</v>
      </c>
      <c r="CI189" s="330">
        <v>3.2908518999999999E-3</v>
      </c>
      <c r="CJ189" s="330">
        <v>2.3196750999999998E-3</v>
      </c>
      <c r="CK189" s="329">
        <v>9.3277301000000005E-10</v>
      </c>
      <c r="CL189" s="329">
        <v>1.5724150000000001E-8</v>
      </c>
      <c r="CM189" s="330">
        <v>2.9198050000000001E-4</v>
      </c>
      <c r="CN189" s="330">
        <v>0.19745276</v>
      </c>
      <c r="CO189" s="330">
        <v>12.609475</v>
      </c>
      <c r="CP189"/>
      <c r="CQ189">
        <v>0.66398840000000003</v>
      </c>
      <c r="CR189">
        <v>0.10203717358</v>
      </c>
      <c r="CS189">
        <v>6.4096267011000005E-2</v>
      </c>
      <c r="CT189">
        <v>6.4598668312999999E-2</v>
      </c>
      <c r="CU189">
        <v>3.03333657E-2</v>
      </c>
      <c r="CV189" s="139" t="s">
        <v>982</v>
      </c>
      <c r="CW189" s="376" t="s">
        <v>6013</v>
      </c>
      <c r="CX189" s="32"/>
      <c r="CY189" s="32"/>
      <c r="CZ189" s="32"/>
      <c r="DA189" s="236"/>
      <c r="DB189"/>
      <c r="DC189"/>
      <c r="DD189"/>
      <c r="DE189"/>
      <c r="DF189"/>
      <c r="DG189"/>
      <c r="DH189"/>
      <c r="DI189"/>
      <c r="DJ189"/>
      <c r="DK189"/>
      <c r="DL189"/>
    </row>
    <row r="190" spans="1:116" ht="14.4" x14ac:dyDescent="0.3">
      <c r="A190" t="s">
        <v>1822</v>
      </c>
      <c r="B190" s="113" t="s">
        <v>914</v>
      </c>
      <c r="C190" s="182" t="s">
        <v>1106</v>
      </c>
      <c r="D190" s="40" t="s">
        <v>2556</v>
      </c>
      <c r="E190" s="181" t="s">
        <v>943</v>
      </c>
      <c r="F190" s="184" t="s">
        <v>3873</v>
      </c>
      <c r="G190" s="184">
        <v>0.34507206574411003</v>
      </c>
      <c r="H190" s="184">
        <v>3.7019017187E-2</v>
      </c>
      <c r="I190" s="184">
        <v>5.5243094291000001E-2</v>
      </c>
      <c r="J190" s="328">
        <v>8.4093342661099996E-3</v>
      </c>
      <c r="K190" s="184">
        <v>0.24440062000000001</v>
      </c>
      <c r="L190" s="184">
        <v>1.9641460999999999E-2</v>
      </c>
      <c r="M190" s="184">
        <v>3.0054444E-2</v>
      </c>
      <c r="N190" s="184">
        <v>3.3812369000000002E-2</v>
      </c>
      <c r="O190" s="184">
        <v>2.9914722999999999E-3</v>
      </c>
      <c r="P190" s="331">
        <v>7.2806497E-5</v>
      </c>
      <c r="Q190" s="331">
        <v>1.4236939000000001E-4</v>
      </c>
      <c r="R190" s="331">
        <v>5.4223593000000004E-3</v>
      </c>
      <c r="S190" s="331">
        <v>3.1415377999999999E-4</v>
      </c>
      <c r="T190" s="331">
        <v>1.1310977E-4</v>
      </c>
      <c r="U190" s="331">
        <v>8.0949713999999996E-3</v>
      </c>
      <c r="V190" s="331">
        <v>1.1720221000000001E-5</v>
      </c>
      <c r="W190" s="331">
        <v>2.0908611E-7</v>
      </c>
      <c r="X190" s="331">
        <v>0</v>
      </c>
      <c r="Y190"/>
      <c r="Z190" s="288">
        <v>1.6293374666666669</v>
      </c>
      <c r="AA190"/>
      <c r="AB190" s="164">
        <v>66.563125999999997</v>
      </c>
      <c r="AC190" s="164">
        <v>65.267443</v>
      </c>
      <c r="AD190" s="164">
        <v>0.81482279999999996</v>
      </c>
      <c r="AE190" s="164">
        <v>0</v>
      </c>
      <c r="AF190" s="164">
        <v>0.12974125</v>
      </c>
      <c r="AG190" s="164">
        <v>0.22329425</v>
      </c>
      <c r="AH190" s="164">
        <v>0.12782491000000001</v>
      </c>
      <c r="AI190"/>
      <c r="AJ190" s="185">
        <v>4.1667323999999999E-2</v>
      </c>
      <c r="AK190" s="185">
        <v>3.5499487000000003E-2</v>
      </c>
      <c r="AL190" s="185">
        <v>1.5723457E-3</v>
      </c>
      <c r="AM190" s="185">
        <v>4.5954910000000002E-3</v>
      </c>
      <c r="AN190" s="176">
        <v>2.1282666E-6</v>
      </c>
      <c r="AO190" s="176">
        <v>5.8148881000000002E-9</v>
      </c>
      <c r="AP190" s="176">
        <v>0.64362620000000004</v>
      </c>
      <c r="AQ190" s="192">
        <v>1.5120157000000001E-6</v>
      </c>
      <c r="AR190" s="192">
        <v>4.5621162000000004E-9</v>
      </c>
      <c r="AS190" s="192">
        <v>1.2464353E-13</v>
      </c>
      <c r="AT190" s="192">
        <v>2.7246166000000001E-13</v>
      </c>
      <c r="AU190" s="192">
        <v>0</v>
      </c>
      <c r="AV190" s="192">
        <v>3.2121910000000002E-9</v>
      </c>
      <c r="AW190" s="192">
        <v>6.1231807999999999E-7</v>
      </c>
      <c r="AX190" s="192">
        <v>4.9100269999999999E-10</v>
      </c>
      <c r="AY190" s="192">
        <v>6.5044078000000004E-10</v>
      </c>
      <c r="AZ190" s="192">
        <v>7.4270618E-11</v>
      </c>
      <c r="BA190" s="192">
        <v>4.2062376999999999E-15</v>
      </c>
      <c r="BB190" s="192">
        <v>9.1623615999999998E-14</v>
      </c>
      <c r="BC190" s="192">
        <v>7.3925319000000005E-13</v>
      </c>
      <c r="BD190" s="192">
        <v>4.4453086999999999E-15</v>
      </c>
      <c r="BE190" s="192">
        <v>4.5790525000000001E-10</v>
      </c>
      <c r="BF190" s="192">
        <v>2.6247196000000002E-10</v>
      </c>
      <c r="BG190" s="192">
        <v>3.6093599999999999E-11</v>
      </c>
      <c r="BH190" s="192">
        <v>2.2085803999999999E-5</v>
      </c>
      <c r="BI190" s="193">
        <v>0.64360410999999995</v>
      </c>
      <c r="BJ190" s="192">
        <v>0</v>
      </c>
      <c r="BK190" s="192">
        <v>0</v>
      </c>
      <c r="BL190" s="192">
        <v>0</v>
      </c>
      <c r="BM190"/>
      <c r="BN190" s="164">
        <v>1.4917011999999999E-4</v>
      </c>
      <c r="BO190" s="186">
        <v>5.4071110000000004E-6</v>
      </c>
      <c r="BP190" s="186">
        <v>4.5430253000000003E-5</v>
      </c>
      <c r="BQ190" s="186">
        <v>6.3884311999999996E-7</v>
      </c>
      <c r="BR190" s="186">
        <v>5.5293066E-6</v>
      </c>
      <c r="BS190" s="186">
        <v>1.8266763E-6</v>
      </c>
      <c r="BT190" s="186">
        <v>7.6460105999999997E-11</v>
      </c>
      <c r="BU190" s="186">
        <v>2.7534955000000002E-6</v>
      </c>
      <c r="BV190" s="186">
        <v>1.0435247E-7</v>
      </c>
      <c r="BW190" s="186">
        <v>1.2019517999999999E-7</v>
      </c>
      <c r="BX190" s="186">
        <v>0</v>
      </c>
      <c r="BY190" s="186">
        <v>7.9816391999999997E-8</v>
      </c>
      <c r="BZ190" s="186">
        <v>4.7171542000000003E-14</v>
      </c>
      <c r="CA190" s="186">
        <v>6.6493470000000003E-6</v>
      </c>
      <c r="CB190" s="186">
        <v>8.0629584999999997E-5</v>
      </c>
      <c r="CC190" s="186">
        <v>1.0615337000000001E-9</v>
      </c>
      <c r="CD190" s="186">
        <v>0</v>
      </c>
      <c r="CE190"/>
      <c r="CF190" s="329">
        <v>3.9926636E-14</v>
      </c>
      <c r="CG190" s="330">
        <v>1.6293261999999999</v>
      </c>
      <c r="CH190" s="330">
        <v>7.8644529000000005E-2</v>
      </c>
      <c r="CI190" s="330">
        <v>4.1227983000000001E-3</v>
      </c>
      <c r="CJ190" s="330">
        <v>1.4255126000000001E-3</v>
      </c>
      <c r="CK190" s="329">
        <v>3.9652076999999997E-11</v>
      </c>
      <c r="CL190" s="329">
        <v>3.9858454999999996E-9</v>
      </c>
      <c r="CM190" s="330">
        <v>2.0968671999999999E-4</v>
      </c>
      <c r="CN190" s="330">
        <v>5.0625951000000002E-2</v>
      </c>
      <c r="CO190" s="330">
        <v>8.8344225999999999</v>
      </c>
      <c r="CP190"/>
      <c r="CQ190">
        <v>0.24440062000000001</v>
      </c>
      <c r="CR190">
        <v>9.2137281486999997E-2</v>
      </c>
      <c r="CS190">
        <v>5.5118473386109999E-2</v>
      </c>
      <c r="CT190">
        <v>5.5243094291000001E-2</v>
      </c>
      <c r="CU190">
        <v>8.4091251799999992E-3</v>
      </c>
      <c r="CV190" s="139" t="s">
        <v>982</v>
      </c>
      <c r="CW190" s="376" t="s">
        <v>6013</v>
      </c>
      <c r="CX190" s="32"/>
      <c r="CY190" s="32"/>
      <c r="CZ190" s="32"/>
      <c r="DA190" s="236"/>
      <c r="DB190"/>
      <c r="DC190"/>
      <c r="DD190"/>
      <c r="DE190"/>
      <c r="DF190"/>
      <c r="DG190"/>
      <c r="DH190"/>
      <c r="DI190"/>
      <c r="DJ190"/>
      <c r="DK190"/>
      <c r="DL190"/>
    </row>
    <row r="191" spans="1:116" ht="14.4" x14ac:dyDescent="0.3">
      <c r="A191" t="s">
        <v>6077</v>
      </c>
      <c r="B191" s="113" t="s">
        <v>914</v>
      </c>
      <c r="C191" s="182" t="s">
        <v>1107</v>
      </c>
      <c r="D191" s="40" t="s">
        <v>2556</v>
      </c>
      <c r="E191" s="181" t="s">
        <v>943</v>
      </c>
      <c r="F191" s="184" t="s">
        <v>6078</v>
      </c>
      <c r="G191" s="184">
        <v>0.60938973581955003</v>
      </c>
      <c r="H191" s="184">
        <v>1.8712554900000001E-2</v>
      </c>
      <c r="I191" s="184">
        <v>6.9907358256000002E-2</v>
      </c>
      <c r="J191" s="328">
        <v>5.797532663549999E-3</v>
      </c>
      <c r="K191" s="184">
        <v>0.51497229</v>
      </c>
      <c r="L191" s="184">
        <v>3.8676070999999999E-2</v>
      </c>
      <c r="M191" s="184">
        <v>1.6495121000000001E-2</v>
      </c>
      <c r="N191" s="184">
        <v>1.4854766E-2</v>
      </c>
      <c r="O191" s="184">
        <v>3.4907714999999999E-3</v>
      </c>
      <c r="P191" s="331">
        <v>1.7149917E-4</v>
      </c>
      <c r="Q191" s="331">
        <v>1.9551823E-4</v>
      </c>
      <c r="R191" s="331">
        <v>1.4615507999999999E-2</v>
      </c>
      <c r="S191" s="331">
        <v>4.1197298000000002E-4</v>
      </c>
      <c r="T191" s="331">
        <v>1.05102E-4</v>
      </c>
      <c r="U191" s="331">
        <v>5.3853653999999997E-3</v>
      </c>
      <c r="V191" s="331">
        <v>1.5556255999999998E-5</v>
      </c>
      <c r="W191" s="331">
        <v>1.9428355E-7</v>
      </c>
      <c r="X191" s="331">
        <v>0</v>
      </c>
      <c r="Y191"/>
      <c r="Z191" s="288">
        <v>3.4331486</v>
      </c>
      <c r="AA191"/>
      <c r="AB191" s="164">
        <v>74.497157000000001</v>
      </c>
      <c r="AC191" s="164">
        <v>73.390073999999998</v>
      </c>
      <c r="AD191" s="164">
        <v>0.49314945999999998</v>
      </c>
      <c r="AE191" s="164">
        <v>0</v>
      </c>
      <c r="AF191" s="164">
        <v>0.35991255</v>
      </c>
      <c r="AG191" s="164">
        <v>0.15561458</v>
      </c>
      <c r="AH191" s="164">
        <v>9.8406476000000007E-2</v>
      </c>
      <c r="AI191"/>
      <c r="AJ191" s="185">
        <v>7.3614251000000006E-2</v>
      </c>
      <c r="AK191" s="185">
        <v>6.5321040999999996E-2</v>
      </c>
      <c r="AL191" s="185">
        <v>3.0787613999999999E-3</v>
      </c>
      <c r="AM191" s="185">
        <v>5.2144477999999999E-3</v>
      </c>
      <c r="AN191" s="176">
        <v>3.9161296000000003E-6</v>
      </c>
      <c r="AO191" s="176">
        <v>1.1385952E-8</v>
      </c>
      <c r="AP191" s="176">
        <v>0.73031482000000003</v>
      </c>
      <c r="AQ191" s="192">
        <v>3.1859633999999999E-6</v>
      </c>
      <c r="AR191" s="192">
        <v>9.6128206000000005E-9</v>
      </c>
      <c r="AS191" s="192">
        <v>2.6263599000000001E-13</v>
      </c>
      <c r="AT191" s="192">
        <v>2.5317233999999998E-13</v>
      </c>
      <c r="AU191" s="192">
        <v>0</v>
      </c>
      <c r="AV191" s="192">
        <v>3.7333536999999997E-9</v>
      </c>
      <c r="AW191" s="192">
        <v>7.2621599000000001E-7</v>
      </c>
      <c r="AX191" s="192">
        <v>8.5178866000000004E-10</v>
      </c>
      <c r="AY191" s="192">
        <v>8.1881862000000003E-10</v>
      </c>
      <c r="AZ191" s="192">
        <v>1.0214360000000001E-10</v>
      </c>
      <c r="BA191" s="192">
        <v>4.2964213999999998E-17</v>
      </c>
      <c r="BB191" s="192">
        <v>1.0983693E-13</v>
      </c>
      <c r="BC191" s="192">
        <v>6.3490067E-15</v>
      </c>
      <c r="BD191" s="192">
        <v>1.4243784E-15</v>
      </c>
      <c r="BE191" s="192">
        <v>2.4267698E-11</v>
      </c>
      <c r="BF191" s="192">
        <v>1.9230457000000001E-10</v>
      </c>
      <c r="BG191" s="192">
        <v>2.4207149E-21</v>
      </c>
      <c r="BH191" s="192">
        <v>3.4378295999999998E-5</v>
      </c>
      <c r="BI191" s="193">
        <v>0.73028044000000003</v>
      </c>
      <c r="BJ191" s="192">
        <v>0</v>
      </c>
      <c r="BK191" s="192">
        <v>0</v>
      </c>
      <c r="BL191" s="192">
        <v>0</v>
      </c>
      <c r="BM191"/>
      <c r="BN191" s="164">
        <v>2.0401107999999999E-4</v>
      </c>
      <c r="BO191" s="186">
        <v>5.6479829000000002E-6</v>
      </c>
      <c r="BP191" s="186">
        <v>9.5725293000000004E-5</v>
      </c>
      <c r="BQ191" s="186">
        <v>1.7176635E-6</v>
      </c>
      <c r="BR191" s="186">
        <v>7.6922769999999996E-6</v>
      </c>
      <c r="BS191" s="186">
        <v>5.2109114000000002E-9</v>
      </c>
      <c r="BT191" s="186">
        <v>7.1047000999999997E-11</v>
      </c>
      <c r="BU191" s="186">
        <v>7.8481057999999992E-9</v>
      </c>
      <c r="BV191" s="186">
        <v>2.4057107999999999E-7</v>
      </c>
      <c r="BW191" s="186">
        <v>1.8138184E-7</v>
      </c>
      <c r="BX191" s="186">
        <v>0</v>
      </c>
      <c r="BY191" s="186">
        <v>5.3531022000000003E-18</v>
      </c>
      <c r="BZ191" s="186">
        <v>4.3831963000000001E-14</v>
      </c>
      <c r="CA191" s="186">
        <v>3.2057062000000001E-6</v>
      </c>
      <c r="CB191" s="186">
        <v>8.9586083E-5</v>
      </c>
      <c r="CC191" s="186">
        <v>9.8719690999999995E-10</v>
      </c>
      <c r="CD191" s="186">
        <v>0</v>
      </c>
      <c r="CE191"/>
      <c r="CF191" s="329">
        <v>3.7099972E-14</v>
      </c>
      <c r="CG191" s="330">
        <v>3.4331493000000002</v>
      </c>
      <c r="CH191" s="330">
        <v>2.8479694999999998E-3</v>
      </c>
      <c r="CI191" s="330">
        <v>3.8656114999999999E-3</v>
      </c>
      <c r="CJ191" s="330">
        <v>2.1656510999999998E-3</v>
      </c>
      <c r="CK191" s="329">
        <v>5.1858097000000002E-11</v>
      </c>
      <c r="CL191" s="329">
        <v>6.0628265000000004E-9</v>
      </c>
      <c r="CM191" s="330">
        <v>2.7286707999999999E-4</v>
      </c>
      <c r="CN191" s="330">
        <v>5.2478183000000001E-3</v>
      </c>
      <c r="CO191" s="330">
        <v>9.9607109999999999</v>
      </c>
      <c r="CP191"/>
      <c r="CQ191">
        <v>0.51497229</v>
      </c>
      <c r="CR191">
        <v>8.8499254900000004E-2</v>
      </c>
      <c r="CS191">
        <v>6.9786894283550005E-2</v>
      </c>
      <c r="CT191">
        <v>6.9907358256000002E-2</v>
      </c>
      <c r="CU191">
        <v>5.7973383799999993E-3</v>
      </c>
      <c r="CV191" s="136" t="s">
        <v>1044</v>
      </c>
      <c r="CW191" s="376" t="s">
        <v>6013</v>
      </c>
      <c r="CX191" s="32"/>
      <c r="CY191" s="32"/>
      <c r="CZ191" s="32"/>
      <c r="DA191" s="236"/>
      <c r="DB191"/>
      <c r="DC191"/>
      <c r="DD191"/>
      <c r="DE191"/>
      <c r="DF191"/>
      <c r="DG191"/>
      <c r="DH191"/>
      <c r="DI191"/>
      <c r="DJ191"/>
      <c r="DK191"/>
      <c r="DL191"/>
    </row>
    <row r="192" spans="1:116" ht="14.4" x14ac:dyDescent="0.3">
      <c r="A192" t="s">
        <v>1823</v>
      </c>
      <c r="B192" s="113" t="s">
        <v>914</v>
      </c>
      <c r="C192" s="182" t="s">
        <v>1108</v>
      </c>
      <c r="D192" s="40" t="s">
        <v>2556</v>
      </c>
      <c r="E192" s="181" t="s">
        <v>943</v>
      </c>
      <c r="F192" s="184" t="s">
        <v>3874</v>
      </c>
      <c r="G192" s="184">
        <v>0.68861040319941003</v>
      </c>
      <c r="H192" s="184">
        <v>2.114518646E-2</v>
      </c>
      <c r="I192" s="184">
        <v>7.8995314829000005E-2</v>
      </c>
      <c r="J192" s="328">
        <v>6.5512119104099995E-3</v>
      </c>
      <c r="K192" s="184">
        <v>0.58191868999999996</v>
      </c>
      <c r="L192" s="184">
        <v>4.370396E-2</v>
      </c>
      <c r="M192" s="184">
        <v>1.8639487E-2</v>
      </c>
      <c r="N192" s="184">
        <v>1.6785885E-2</v>
      </c>
      <c r="O192" s="184">
        <v>3.9445718000000003E-3</v>
      </c>
      <c r="P192" s="331">
        <v>1.9379406000000001E-4</v>
      </c>
      <c r="Q192" s="331">
        <v>2.209356E-4</v>
      </c>
      <c r="R192" s="331">
        <v>1.6515524E-2</v>
      </c>
      <c r="S192" s="331">
        <v>4.6552946999999997E-4</v>
      </c>
      <c r="T192" s="184">
        <v>1.1876526E-4</v>
      </c>
      <c r="U192" s="331">
        <v>6.0854628999999997E-3</v>
      </c>
      <c r="V192" s="331">
        <v>1.7578569E-5</v>
      </c>
      <c r="W192" s="331">
        <v>2.1954041E-7</v>
      </c>
      <c r="X192" s="331">
        <v>0</v>
      </c>
      <c r="Y192"/>
      <c r="Z192" s="288">
        <v>3.8794579333333332</v>
      </c>
      <c r="AA192"/>
      <c r="AB192" s="164">
        <v>84.181787</v>
      </c>
      <c r="AC192" s="164">
        <v>82.930783000000005</v>
      </c>
      <c r="AD192" s="164">
        <v>0.55725888999999995</v>
      </c>
      <c r="AE192" s="164">
        <v>0</v>
      </c>
      <c r="AF192" s="164">
        <v>0.40670118</v>
      </c>
      <c r="AG192" s="164">
        <v>0.17584448</v>
      </c>
      <c r="AH192" s="164">
        <v>0.11119932</v>
      </c>
      <c r="AI192"/>
      <c r="AJ192" s="185">
        <v>8.3184102999999995E-2</v>
      </c>
      <c r="AK192" s="185">
        <v>7.3812776999999996E-2</v>
      </c>
      <c r="AL192" s="185">
        <v>3.4790003E-3</v>
      </c>
      <c r="AM192" s="185">
        <v>5.8923259999999998E-3</v>
      </c>
      <c r="AN192" s="176">
        <v>4.4252263999999996E-6</v>
      </c>
      <c r="AO192" s="176">
        <v>1.2866124999999999E-8</v>
      </c>
      <c r="AP192" s="176">
        <v>0.82525574999999995</v>
      </c>
      <c r="AQ192" s="192">
        <v>3.6001386999999998E-6</v>
      </c>
      <c r="AR192" s="192">
        <v>1.0862487E-8</v>
      </c>
      <c r="AS192" s="192">
        <v>2.9677867000000002E-13</v>
      </c>
      <c r="AT192" s="192">
        <v>2.8608474000000001E-13</v>
      </c>
      <c r="AU192" s="192">
        <v>0</v>
      </c>
      <c r="AV192" s="192">
        <v>4.2186895999999999E-9</v>
      </c>
      <c r="AW192" s="192">
        <v>8.2062406999999999E-7</v>
      </c>
      <c r="AX192" s="192">
        <v>9.6252119000000003E-10</v>
      </c>
      <c r="AY192" s="192">
        <v>9.2526505000000003E-10</v>
      </c>
      <c r="AZ192" s="192">
        <v>1.1542227000000001E-10</v>
      </c>
      <c r="BA192" s="192">
        <v>4.8549562000000002E-17</v>
      </c>
      <c r="BB192" s="192">
        <v>1.2411573E-13</v>
      </c>
      <c r="BC192" s="192">
        <v>7.1743776000000001E-15</v>
      </c>
      <c r="BD192" s="192">
        <v>1.6095475999999999E-15</v>
      </c>
      <c r="BE192" s="192">
        <v>2.7422498999999999E-11</v>
      </c>
      <c r="BF192" s="192">
        <v>2.1730417000000001E-10</v>
      </c>
      <c r="BG192" s="192">
        <v>2.7354078E-21</v>
      </c>
      <c r="BH192" s="192">
        <v>3.8847473999999999E-5</v>
      </c>
      <c r="BI192" s="193">
        <v>0.82521690000000003</v>
      </c>
      <c r="BJ192" s="192">
        <v>0</v>
      </c>
      <c r="BK192" s="192">
        <v>0</v>
      </c>
      <c r="BL192" s="192">
        <v>0</v>
      </c>
      <c r="BM192"/>
      <c r="BN192" s="164">
        <v>2.3053251999999999E-4</v>
      </c>
      <c r="BO192" s="186">
        <v>6.3822206999999998E-6</v>
      </c>
      <c r="BP192" s="164">
        <v>1.0816958E-4</v>
      </c>
      <c r="BQ192" s="186">
        <v>1.9409598E-6</v>
      </c>
      <c r="BR192" s="186">
        <v>8.6922729999999992E-6</v>
      </c>
      <c r="BS192" s="186">
        <v>5.8883298999999996E-9</v>
      </c>
      <c r="BT192" s="186">
        <v>8.0283110999999999E-11</v>
      </c>
      <c r="BU192" s="186">
        <v>8.8683594999999992E-9</v>
      </c>
      <c r="BV192" s="186">
        <v>2.7184532000000001E-7</v>
      </c>
      <c r="BW192" s="186">
        <v>2.0496148E-7</v>
      </c>
      <c r="BX192" s="186">
        <v>0</v>
      </c>
      <c r="BY192" s="186">
        <v>6.0490055000000003E-18</v>
      </c>
      <c r="BZ192" s="186">
        <v>4.9530119000000002E-14</v>
      </c>
      <c r="CA192" s="186">
        <v>3.6224479999999999E-6</v>
      </c>
      <c r="CB192" s="186">
        <v>1.0123227E-4</v>
      </c>
      <c r="CC192" s="186">
        <v>1.1155324999999999E-9</v>
      </c>
      <c r="CD192" s="186">
        <v>0</v>
      </c>
      <c r="CE192"/>
      <c r="CF192" s="329">
        <v>4.1922968000000002E-14</v>
      </c>
      <c r="CG192" s="330">
        <v>3.8794586999999998</v>
      </c>
      <c r="CH192" s="330">
        <v>3.2182055999999998E-3</v>
      </c>
      <c r="CI192" s="330">
        <v>4.3681409999999999E-3</v>
      </c>
      <c r="CJ192" s="330">
        <v>2.4471857E-3</v>
      </c>
      <c r="CK192" s="329">
        <v>5.8599650000000001E-11</v>
      </c>
      <c r="CL192" s="329">
        <v>6.8509940000000002E-9</v>
      </c>
      <c r="CM192" s="330">
        <v>3.0833979999999998E-4</v>
      </c>
      <c r="CN192" s="330">
        <v>5.9300346999999996E-3</v>
      </c>
      <c r="CO192" s="330">
        <v>11.255603000000001</v>
      </c>
      <c r="CP192"/>
      <c r="CQ192">
        <v>0.58191868999999996</v>
      </c>
      <c r="CR192">
        <v>0.10000415746000001</v>
      </c>
      <c r="CS192">
        <v>7.8859190540410004E-2</v>
      </c>
      <c r="CT192">
        <v>7.8995314829000005E-2</v>
      </c>
      <c r="CU192">
        <v>6.5509923699999997E-3</v>
      </c>
      <c r="CV192" s="139" t="s">
        <v>982</v>
      </c>
      <c r="CW192" s="376" t="s">
        <v>6013</v>
      </c>
      <c r="CX192" s="32"/>
      <c r="CY192" s="32"/>
      <c r="CZ192" s="32"/>
      <c r="DA192" s="236"/>
      <c r="DB192"/>
      <c r="DC192"/>
      <c r="DD192"/>
      <c r="DE192"/>
      <c r="DF192"/>
      <c r="DG192"/>
      <c r="DH192"/>
      <c r="DI192"/>
      <c r="DJ192"/>
      <c r="DK192"/>
      <c r="DL192"/>
    </row>
    <row r="193" spans="1:116" ht="14.4" x14ac:dyDescent="0.3">
      <c r="A193" t="s">
        <v>1824</v>
      </c>
      <c r="B193" s="113" t="s">
        <v>914</v>
      </c>
      <c r="C193" s="182" t="s">
        <v>1109</v>
      </c>
      <c r="D193" s="40" t="s">
        <v>2556</v>
      </c>
      <c r="E193" s="181" t="s">
        <v>943</v>
      </c>
      <c r="F193" s="184" t="s">
        <v>3875</v>
      </c>
      <c r="G193" s="184">
        <v>1.136723901311</v>
      </c>
      <c r="H193" s="184">
        <v>3.7255846429999996E-2</v>
      </c>
      <c r="I193" s="184">
        <v>0.11096524743099999</v>
      </c>
      <c r="J193" s="328">
        <v>1.809832745E-2</v>
      </c>
      <c r="K193" s="184">
        <v>0.97040448000000001</v>
      </c>
      <c r="L193" s="184">
        <v>5.8174467000000001E-2</v>
      </c>
      <c r="M193" s="184">
        <v>3.6883977999999998E-2</v>
      </c>
      <c r="N193" s="184">
        <v>3.0314562E-2</v>
      </c>
      <c r="O193" s="184">
        <v>5.9682985000000001E-3</v>
      </c>
      <c r="P193" s="331">
        <v>3.5296334000000003E-4</v>
      </c>
      <c r="Q193" s="331">
        <v>6.2002259000000005E-4</v>
      </c>
      <c r="R193" s="331">
        <v>1.5725510000000002E-2</v>
      </c>
      <c r="S193" s="331">
        <v>8.7691188000000003E-4</v>
      </c>
      <c r="T193" s="331">
        <v>1.5496037999999999E-4</v>
      </c>
      <c r="U193" s="331">
        <v>1.7115724999999998E-2</v>
      </c>
      <c r="V193" s="331">
        <v>2.6332051000000001E-5</v>
      </c>
      <c r="W193" s="331">
        <v>1.0569057E-4</v>
      </c>
      <c r="X193" s="331">
        <v>0</v>
      </c>
      <c r="Y193"/>
      <c r="Z193" s="288">
        <v>6.4693632000000001</v>
      </c>
      <c r="AA193"/>
      <c r="AB193" s="164">
        <v>128.96289999999999</v>
      </c>
      <c r="AC193" s="164">
        <v>125.48417000000001</v>
      </c>
      <c r="AD193" s="164">
        <v>1.8632</v>
      </c>
      <c r="AE193" s="164">
        <v>0</v>
      </c>
      <c r="AF193" s="164">
        <v>0.62409930000000002</v>
      </c>
      <c r="AG193" s="164">
        <v>0.61983701999999996</v>
      </c>
      <c r="AH193" s="164">
        <v>0.37160036000000002</v>
      </c>
      <c r="AI193"/>
      <c r="AJ193" s="185">
        <v>0.13296068</v>
      </c>
      <c r="AK193" s="185">
        <v>0.11883173</v>
      </c>
      <c r="AL193" s="185">
        <v>5.3293489000000001E-3</v>
      </c>
      <c r="AM193" s="185">
        <v>8.7995990999999996E-3</v>
      </c>
      <c r="AN193" s="176">
        <v>7.1242046000000001E-6</v>
      </c>
      <c r="AO193" s="176">
        <v>1.9709131E-8</v>
      </c>
      <c r="AP193" s="176">
        <v>1.2324368999999999</v>
      </c>
      <c r="AQ193" s="192">
        <v>6.0035713000000001E-6</v>
      </c>
      <c r="AR193" s="192">
        <v>1.8114224000000001E-8</v>
      </c>
      <c r="AS193" s="192">
        <v>4.9490646000000001E-13</v>
      </c>
      <c r="AT193" s="192">
        <v>3.7327247999999999E-13</v>
      </c>
      <c r="AU193" s="192">
        <v>0</v>
      </c>
      <c r="AV193" s="192">
        <v>1.2554437999999999E-9</v>
      </c>
      <c r="AW193" s="192">
        <v>1.1183733000000001E-6</v>
      </c>
      <c r="AX193" s="192">
        <v>2.8546549000000002E-10</v>
      </c>
      <c r="AY193" s="192">
        <v>1.2316037999999999E-9</v>
      </c>
      <c r="AZ193" s="192">
        <v>7.6950270999999998E-11</v>
      </c>
      <c r="BA193" s="192">
        <v>6.3345619000000001E-17</v>
      </c>
      <c r="BB193" s="192">
        <v>3.5250575E-13</v>
      </c>
      <c r="BC193" s="192">
        <v>3.3281703000000001E-14</v>
      </c>
      <c r="BD193" s="192">
        <v>6.6903181999999997E-15</v>
      </c>
      <c r="BE193" s="192">
        <v>5.9699916999999995E-11</v>
      </c>
      <c r="BF193" s="192">
        <v>9.446107400000001E-10</v>
      </c>
      <c r="BG193" s="192">
        <v>3.5690558999999999E-21</v>
      </c>
      <c r="BH193" s="192">
        <v>7.8833585999999999E-5</v>
      </c>
      <c r="BI193" s="193">
        <v>1.2323580000000001</v>
      </c>
      <c r="BJ193" s="192">
        <v>0</v>
      </c>
      <c r="BK193" s="192">
        <v>0</v>
      </c>
      <c r="BL193" s="192">
        <v>0</v>
      </c>
      <c r="BM193"/>
      <c r="BN193" s="164">
        <v>3.6528747000000002E-4</v>
      </c>
      <c r="BO193" s="186">
        <v>8.4951767000000002E-6</v>
      </c>
      <c r="BP193" s="164">
        <v>1.8038301000000001E-4</v>
      </c>
      <c r="BQ193" s="186">
        <v>1.8549401999999999E-6</v>
      </c>
      <c r="BR193" s="186">
        <v>1.2208082999999999E-5</v>
      </c>
      <c r="BS193" s="186">
        <v>7.6828684999999995E-9</v>
      </c>
      <c r="BT193" s="186">
        <v>1.0475035E-10</v>
      </c>
      <c r="BU193" s="186">
        <v>1.1571098E-8</v>
      </c>
      <c r="BV193" s="186">
        <v>5.0959068999999996E-7</v>
      </c>
      <c r="BW193" s="186">
        <v>6.3753018999999997E-7</v>
      </c>
      <c r="BX193" s="186">
        <v>0</v>
      </c>
      <c r="BY193" s="186">
        <v>7.8925119000000001E-18</v>
      </c>
      <c r="BZ193" s="186">
        <v>6.4625012E-14</v>
      </c>
      <c r="CA193" s="186">
        <v>6.3455174000000001E-6</v>
      </c>
      <c r="CB193" s="164">
        <v>1.5483281E-4</v>
      </c>
      <c r="CC193" s="186">
        <v>1.4544146E-9</v>
      </c>
      <c r="CD193" s="186">
        <v>0</v>
      </c>
      <c r="CE193"/>
      <c r="CF193" s="329">
        <v>5.4699492E-14</v>
      </c>
      <c r="CG193" s="330">
        <v>6.4693642000000002</v>
      </c>
      <c r="CH193" s="330">
        <v>3.3213244999999998E-3</v>
      </c>
      <c r="CI193" s="330">
        <v>5.8142573999999999E-3</v>
      </c>
      <c r="CJ193" s="330">
        <v>3.2906484999999999E-3</v>
      </c>
      <c r="CK193" s="329">
        <v>1.6632145E-10</v>
      </c>
      <c r="CL193" s="329">
        <v>1.9945196000000001E-8</v>
      </c>
      <c r="CM193" s="330">
        <v>4.5207469000000002E-4</v>
      </c>
      <c r="CN193" s="330">
        <v>2.7727076E-2</v>
      </c>
      <c r="CO193" s="330">
        <v>16.855132000000001</v>
      </c>
      <c r="CP193"/>
      <c r="CQ193">
        <v>0.97040448000000001</v>
      </c>
      <c r="CR193">
        <v>0.14803980142999998</v>
      </c>
      <c r="CS193">
        <v>0.11088964556999999</v>
      </c>
      <c r="CT193">
        <v>0.11096524743099999</v>
      </c>
      <c r="CU193">
        <v>1.7992636879999999E-2</v>
      </c>
      <c r="CV193" s="139" t="s">
        <v>982</v>
      </c>
      <c r="CW193" s="379"/>
      <c r="CX193" s="32"/>
      <c r="CY193" s="32"/>
      <c r="CZ193" s="32"/>
      <c r="DA193" s="236"/>
      <c r="DB193"/>
      <c r="DC193"/>
      <c r="DD193"/>
      <c r="DE193"/>
      <c r="DF193"/>
      <c r="DG193"/>
      <c r="DH193"/>
      <c r="DI193"/>
      <c r="DJ193"/>
      <c r="DK193"/>
      <c r="DL193"/>
    </row>
    <row r="194" spans="1:116" ht="14.4" x14ac:dyDescent="0.3">
      <c r="A194" t="s">
        <v>1825</v>
      </c>
      <c r="B194" s="113" t="s">
        <v>914</v>
      </c>
      <c r="C194" s="182" t="s">
        <v>1110</v>
      </c>
      <c r="D194" s="40" t="s">
        <v>2556</v>
      </c>
      <c r="E194" s="181" t="s">
        <v>943</v>
      </c>
      <c r="F194" s="184" t="s">
        <v>3876</v>
      </c>
      <c r="G194" s="184">
        <v>0.65575831158499998</v>
      </c>
      <c r="H194" s="184">
        <v>2.7847185439999998E-2</v>
      </c>
      <c r="I194" s="184">
        <v>6.0936875315E-2</v>
      </c>
      <c r="J194" s="328">
        <v>9.776000830000001E-3</v>
      </c>
      <c r="K194" s="184">
        <v>0.55719825000000001</v>
      </c>
      <c r="L194" s="184">
        <v>2.7482448999999999E-2</v>
      </c>
      <c r="M194" s="184">
        <v>2.2197175E-2</v>
      </c>
      <c r="N194" s="184">
        <v>2.3292864E-2</v>
      </c>
      <c r="O194" s="184">
        <v>3.6424748E-3</v>
      </c>
      <c r="P194" s="331">
        <v>3.0321713999999998E-4</v>
      </c>
      <c r="Q194" s="331">
        <v>6.0862950000000002E-4</v>
      </c>
      <c r="R194" s="331">
        <v>1.1011129999999999E-2</v>
      </c>
      <c r="S194" s="331">
        <v>6.7577792000000003E-4</v>
      </c>
      <c r="T194" s="331">
        <v>2.1669534000000001E-4</v>
      </c>
      <c r="U194" s="331">
        <v>9.0899038000000001E-3</v>
      </c>
      <c r="V194" s="331">
        <v>2.9425975000000001E-5</v>
      </c>
      <c r="W194" s="331">
        <v>1.031911E-5</v>
      </c>
      <c r="X194" s="331">
        <v>0</v>
      </c>
      <c r="Y194"/>
      <c r="Z194" s="288">
        <v>3.714655</v>
      </c>
      <c r="AA194"/>
      <c r="AB194" s="164">
        <v>74.077996999999996</v>
      </c>
      <c r="AC194" s="164">
        <v>71.935387000000006</v>
      </c>
      <c r="AD194" s="164">
        <v>0.77708160999999998</v>
      </c>
      <c r="AE194" s="164">
        <v>0</v>
      </c>
      <c r="AF194" s="164">
        <v>0.97198404000000005</v>
      </c>
      <c r="AG194" s="164">
        <v>0.23937921000000001</v>
      </c>
      <c r="AH194" s="164">
        <v>0.15416511999999999</v>
      </c>
      <c r="AI194"/>
      <c r="AJ194" s="185">
        <v>7.4699910999999994E-2</v>
      </c>
      <c r="AK194" s="185">
        <v>6.6544059000000003E-2</v>
      </c>
      <c r="AL194" s="185">
        <v>3.0518060999999998E-3</v>
      </c>
      <c r="AM194" s="185">
        <v>5.1040455000000004E-3</v>
      </c>
      <c r="AN194" s="176">
        <v>3.989452E-6</v>
      </c>
      <c r="AO194" s="176">
        <v>1.1286264999999999E-8</v>
      </c>
      <c r="AP194" s="176">
        <v>0.71485231999999999</v>
      </c>
      <c r="AQ194" s="192">
        <v>3.4472037000000001E-6</v>
      </c>
      <c r="AR194" s="192">
        <v>1.0401046E-8</v>
      </c>
      <c r="AS194" s="192">
        <v>2.8417142000000001E-13</v>
      </c>
      <c r="AT194" s="192">
        <v>5.2198118999999996E-13</v>
      </c>
      <c r="AU194" s="192">
        <v>0</v>
      </c>
      <c r="AV194" s="192">
        <v>6.4823886999999996E-10</v>
      </c>
      <c r="AW194" s="192">
        <v>5.4102044000000002E-7</v>
      </c>
      <c r="AX194" s="192">
        <v>1.4644801E-10</v>
      </c>
      <c r="AY194" s="192">
        <v>5.8270777999999998E-10</v>
      </c>
      <c r="AZ194" s="192">
        <v>1.5297704E-10</v>
      </c>
      <c r="BA194" s="192">
        <v>8.8581997000000002E-17</v>
      </c>
      <c r="BB194" s="192">
        <v>1.2815665E-12</v>
      </c>
      <c r="BC194" s="192">
        <v>3.4744048E-13</v>
      </c>
      <c r="BD194" s="192">
        <v>3.8946216999999999E-15</v>
      </c>
      <c r="BE194" s="192">
        <v>4.3063242000000002E-11</v>
      </c>
      <c r="BF194" s="192">
        <v>3.4370773000000002E-10</v>
      </c>
      <c r="BG194" s="192">
        <v>4.9909387000000004E-21</v>
      </c>
      <c r="BH194" s="192">
        <v>5.7746678E-5</v>
      </c>
      <c r="BI194" s="193">
        <v>0.71479457000000002</v>
      </c>
      <c r="BJ194" s="192">
        <v>1.9230712999999999E-10</v>
      </c>
      <c r="BK194" s="192">
        <v>1.1694352E-12</v>
      </c>
      <c r="BL194" s="192">
        <v>5.2321398999999999E-17</v>
      </c>
      <c r="BM194"/>
      <c r="BN194" s="164">
        <v>2.0940779000000001E-4</v>
      </c>
      <c r="BO194" s="186">
        <v>4.0231362999999996E-6</v>
      </c>
      <c r="BP194" s="164">
        <v>1.0357444E-4</v>
      </c>
      <c r="BQ194" s="186">
        <v>1.299706E-6</v>
      </c>
      <c r="BR194" s="186">
        <v>6.3754009000000003E-6</v>
      </c>
      <c r="BS194" s="186">
        <v>1.0743661E-8</v>
      </c>
      <c r="BT194" s="186">
        <v>1.4648202999999999E-10</v>
      </c>
      <c r="BU194" s="186">
        <v>1.6180929000000002E-8</v>
      </c>
      <c r="BV194" s="186">
        <v>4.2584635000000001E-7</v>
      </c>
      <c r="BW194" s="186">
        <v>4.9465170999999996E-7</v>
      </c>
      <c r="BX194" s="186">
        <v>0</v>
      </c>
      <c r="BY194" s="186">
        <v>1.1036824E-17</v>
      </c>
      <c r="BZ194" s="186">
        <v>9.0371090000000003E-14</v>
      </c>
      <c r="CA194" s="186">
        <v>4.7126988999999996E-6</v>
      </c>
      <c r="CB194" s="186">
        <v>8.8445196000000001E-5</v>
      </c>
      <c r="CC194" s="186">
        <v>2.0335552999999999E-9</v>
      </c>
      <c r="CD194" s="186">
        <v>2.7607088999999999E-8</v>
      </c>
      <c r="CE194"/>
      <c r="CF194" s="329">
        <v>7.6491323000000006E-14</v>
      </c>
      <c r="CG194" s="330">
        <v>3.7146556999999998</v>
      </c>
      <c r="CH194" s="330">
        <v>2.4741393999999999E-3</v>
      </c>
      <c r="CI194" s="330">
        <v>2.7553419E-3</v>
      </c>
      <c r="CJ194" s="330">
        <v>3.0707985999999998E-3</v>
      </c>
      <c r="CK194" s="329">
        <v>9.4359999000000004E-11</v>
      </c>
      <c r="CL194" s="329">
        <v>1.1034491000000001E-8</v>
      </c>
      <c r="CM194" s="330">
        <v>2.3247845000000001E-4</v>
      </c>
      <c r="CN194" s="330">
        <v>0.15066226999999999</v>
      </c>
      <c r="CO194" s="330">
        <v>9.7787217999999996</v>
      </c>
      <c r="CP194"/>
      <c r="CQ194">
        <v>0.55719825000000001</v>
      </c>
      <c r="CR194">
        <v>8.8537939440000005E-2</v>
      </c>
      <c r="CS194">
        <v>6.0701073109999996E-2</v>
      </c>
      <c r="CT194">
        <v>6.0936875315000007E-2</v>
      </c>
      <c r="CU194">
        <v>9.7656817200000006E-3</v>
      </c>
      <c r="CV194" s="136" t="s">
        <v>1092</v>
      </c>
      <c r="CW194" s="376" t="s">
        <v>6079</v>
      </c>
      <c r="CX194" s="32"/>
      <c r="CY194" s="32"/>
      <c r="CZ194" s="32"/>
      <c r="DA194" s="236"/>
      <c r="DB194"/>
      <c r="DC194"/>
      <c r="DD194"/>
      <c r="DE194"/>
      <c r="DF194"/>
      <c r="DG194"/>
      <c r="DH194"/>
      <c r="DI194"/>
      <c r="DJ194"/>
      <c r="DK194"/>
      <c r="DL194"/>
    </row>
    <row r="195" spans="1:116" ht="14.4" x14ac:dyDescent="0.3">
      <c r="A195" t="s">
        <v>1826</v>
      </c>
      <c r="B195" s="113" t="s">
        <v>914</v>
      </c>
      <c r="C195" s="182" t="s">
        <v>1111</v>
      </c>
      <c r="D195" s="40" t="s">
        <v>2556</v>
      </c>
      <c r="E195" s="181" t="s">
        <v>943</v>
      </c>
      <c r="F195" s="184" t="s">
        <v>3877</v>
      </c>
      <c r="G195" s="184">
        <v>0.83886541189700004</v>
      </c>
      <c r="H195" s="184">
        <v>3.9969795119999998E-2</v>
      </c>
      <c r="I195" s="184">
        <v>6.7998599529000003E-2</v>
      </c>
      <c r="J195" s="328">
        <v>3.1961857247999999E-2</v>
      </c>
      <c r="K195" s="184">
        <v>0.69893516</v>
      </c>
      <c r="L195" s="184">
        <v>3.4449861999999998E-2</v>
      </c>
      <c r="M195" s="184">
        <v>2.9155314000000002E-2</v>
      </c>
      <c r="N195" s="184">
        <v>3.3546558999999997E-2</v>
      </c>
      <c r="O195" s="184">
        <v>4.6699059000000001E-3</v>
      </c>
      <c r="P195" s="331">
        <v>1.1445734E-3</v>
      </c>
      <c r="Q195" s="331">
        <v>6.0875681999999999E-4</v>
      </c>
      <c r="R195" s="331">
        <v>3.8325812999999999E-3</v>
      </c>
      <c r="S195" s="331">
        <v>5.1246955E-3</v>
      </c>
      <c r="T195" s="331">
        <v>5.1220851000000002E-4</v>
      </c>
      <c r="U195" s="331">
        <v>2.6805163E-2</v>
      </c>
      <c r="V195" s="331">
        <v>4.8633719E-5</v>
      </c>
      <c r="W195" s="331">
        <v>3.1998748E-5</v>
      </c>
      <c r="X195" s="331">
        <v>0</v>
      </c>
      <c r="Y195"/>
      <c r="Z195" s="288">
        <v>4.6595677333333336</v>
      </c>
      <c r="AA195"/>
      <c r="AB195" s="164">
        <v>105.42676</v>
      </c>
      <c r="AC195" s="164">
        <v>100.50054</v>
      </c>
      <c r="AD195" s="164">
        <v>2.6535521000000002</v>
      </c>
      <c r="AE195" s="164">
        <v>0</v>
      </c>
      <c r="AF195" s="164">
        <v>0.76282932999999997</v>
      </c>
      <c r="AG195" s="164">
        <v>0.96513108000000003</v>
      </c>
      <c r="AH195" s="164">
        <v>0.54470620999999997</v>
      </c>
      <c r="AI195"/>
      <c r="AJ195" s="185">
        <v>9.4567889000000002E-2</v>
      </c>
      <c r="AK195" s="185">
        <v>8.3850072999999997E-2</v>
      </c>
      <c r="AL195" s="185">
        <v>3.8057509E-3</v>
      </c>
      <c r="AM195" s="185">
        <v>6.9120654000000004E-3</v>
      </c>
      <c r="AN195" s="176">
        <v>5.0269827999999998E-6</v>
      </c>
      <c r="AO195" s="176">
        <v>1.4074522E-8</v>
      </c>
      <c r="AP195" s="176">
        <v>0.96807637999999996</v>
      </c>
      <c r="AQ195" s="192">
        <v>4.3240947999999996E-6</v>
      </c>
      <c r="AR195" s="192">
        <v>1.3046838000000001E-8</v>
      </c>
      <c r="AS195" s="192">
        <v>3.5645823999999999E-13</v>
      </c>
      <c r="AT195" s="192">
        <v>1.3487246E-12</v>
      </c>
      <c r="AU195" s="192">
        <v>0</v>
      </c>
      <c r="AV195" s="192">
        <v>9.426192800000001E-10</v>
      </c>
      <c r="AW195" s="192">
        <v>6.8904619999999997E-7</v>
      </c>
      <c r="AX195" s="192">
        <v>2.1210914E-10</v>
      </c>
      <c r="AY195" s="192">
        <v>7.3149067999999995E-10</v>
      </c>
      <c r="AZ195" s="192">
        <v>4.6488562000000003E-11</v>
      </c>
      <c r="BA195" s="192">
        <v>1.9349053999999999E-16</v>
      </c>
      <c r="BB195" s="192">
        <v>3.3161784000000001E-11</v>
      </c>
      <c r="BC195" s="192">
        <v>2.2993193E-13</v>
      </c>
      <c r="BD195" s="192">
        <v>1.6426061E-13</v>
      </c>
      <c r="BE195" s="192">
        <v>1.1569038E-8</v>
      </c>
      <c r="BF195" s="192">
        <v>7.2301554000000004E-10</v>
      </c>
      <c r="BG195" s="192">
        <v>9.4485263999999997E-21</v>
      </c>
      <c r="BH195" s="193">
        <v>3.0691555999999998E-4</v>
      </c>
      <c r="BI195" s="193">
        <v>0.96776947000000002</v>
      </c>
      <c r="BJ195" s="192">
        <v>6.0570946999999999E-10</v>
      </c>
      <c r="BK195" s="192">
        <v>3.6833683999999998E-12</v>
      </c>
      <c r="BL195" s="192">
        <v>1.6479663E-16</v>
      </c>
      <c r="BM195"/>
      <c r="BN195" s="164">
        <v>2.7843662999999999E-4</v>
      </c>
      <c r="BO195" s="186">
        <v>5.0548433000000002E-6</v>
      </c>
      <c r="BP195" s="164">
        <v>1.2992111000000001E-4</v>
      </c>
      <c r="BQ195" s="186">
        <v>4.6330242000000002E-7</v>
      </c>
      <c r="BR195" s="186">
        <v>7.9566663999999997E-6</v>
      </c>
      <c r="BS195" s="186">
        <v>2.1983451000000001E-8</v>
      </c>
      <c r="BT195" s="186">
        <v>3.0046324000000002E-10</v>
      </c>
      <c r="BU195" s="186">
        <v>3.3010795000000001E-8</v>
      </c>
      <c r="BV195" s="186">
        <v>1.5638278E-6</v>
      </c>
      <c r="BW195" s="186">
        <v>5.3089164000000003E-7</v>
      </c>
      <c r="BX195" s="186">
        <v>0</v>
      </c>
      <c r="BY195" s="186">
        <v>2.0894211E-17</v>
      </c>
      <c r="BZ195" s="186">
        <v>1.7108478000000001E-13</v>
      </c>
      <c r="CA195" s="186">
        <v>6.7386725000000002E-6</v>
      </c>
      <c r="CB195" s="164">
        <v>1.2569465000000001E-4</v>
      </c>
      <c r="CC195" s="186">
        <v>3.7041606999999999E-7</v>
      </c>
      <c r="CD195" s="186">
        <v>8.6954006999999998E-8</v>
      </c>
      <c r="CE195"/>
      <c r="CF195" s="329">
        <v>1.4480849E-13</v>
      </c>
      <c r="CG195" s="330">
        <v>4.6595646999999998</v>
      </c>
      <c r="CH195" s="330">
        <v>9.8667723999999995E-3</v>
      </c>
      <c r="CI195" s="330">
        <v>3.4640546E-3</v>
      </c>
      <c r="CJ195" s="330">
        <v>2.4417632000000001E-3</v>
      </c>
      <c r="CK195" s="329">
        <v>9.8186633000000003E-10</v>
      </c>
      <c r="CL195" s="329">
        <v>1.6551737E-8</v>
      </c>
      <c r="CM195" s="330">
        <v>3.0734790000000001E-4</v>
      </c>
      <c r="CN195" s="330">
        <v>0.20784501</v>
      </c>
      <c r="CO195" s="330">
        <v>13.273132</v>
      </c>
      <c r="CP195"/>
      <c r="CQ195">
        <v>0.69893516</v>
      </c>
      <c r="CR195">
        <v>0.10740755241999998</v>
      </c>
      <c r="CS195">
        <v>6.7469756047999999E-2</v>
      </c>
      <c r="CT195">
        <v>6.7998599529000003E-2</v>
      </c>
      <c r="CU195">
        <v>3.1929858499999998E-2</v>
      </c>
      <c r="CV195" s="136" t="s">
        <v>1112</v>
      </c>
      <c r="CW195" s="376" t="s">
        <v>6080</v>
      </c>
      <c r="CX195" s="32"/>
      <c r="CY195" s="32"/>
      <c r="CZ195" s="32"/>
      <c r="DA195" s="236"/>
      <c r="DB195"/>
      <c r="DC195"/>
      <c r="DD195"/>
      <c r="DE195"/>
      <c r="DF195"/>
      <c r="DG195"/>
      <c r="DH195"/>
      <c r="DI195"/>
      <c r="DJ195"/>
      <c r="DK195"/>
      <c r="DL195"/>
    </row>
    <row r="196" spans="1:116" ht="14.4" x14ac:dyDescent="0.3">
      <c r="A196" t="s">
        <v>1827</v>
      </c>
      <c r="B196" s="113" t="s">
        <v>914</v>
      </c>
      <c r="C196" s="182" t="s">
        <v>1113</v>
      </c>
      <c r="D196" s="40" t="s">
        <v>2556</v>
      </c>
      <c r="E196" s="181" t="s">
        <v>943</v>
      </c>
      <c r="F196" s="184" t="s">
        <v>3878</v>
      </c>
      <c r="G196" s="184">
        <v>0.56455228411399994</v>
      </c>
      <c r="H196" s="184">
        <v>1.9032429730000001E-2</v>
      </c>
      <c r="I196" s="184">
        <v>7.4592894718999991E-2</v>
      </c>
      <c r="J196" s="328">
        <v>4.731579665E-3</v>
      </c>
      <c r="K196" s="184">
        <v>0.46619537999999999</v>
      </c>
      <c r="L196" s="184">
        <v>6.1429800999999999E-2</v>
      </c>
      <c r="M196" s="184">
        <v>1.073533E-2</v>
      </c>
      <c r="N196" s="184">
        <v>1.4926976E-2</v>
      </c>
      <c r="O196" s="184">
        <v>3.2795195E-3</v>
      </c>
      <c r="P196" s="184">
        <v>6.1660095999999998E-4</v>
      </c>
      <c r="Q196" s="331">
        <v>2.0933327E-4</v>
      </c>
      <c r="R196" s="331">
        <v>2.3041298000000001E-3</v>
      </c>
      <c r="S196" s="331">
        <v>2.3959894999999999E-4</v>
      </c>
      <c r="T196" s="331">
        <v>1.1103287E-4</v>
      </c>
      <c r="U196" s="331">
        <v>4.4550457000000002E-3</v>
      </c>
      <c r="V196" s="331">
        <v>1.2601048999999999E-5</v>
      </c>
      <c r="W196" s="331">
        <v>3.6935014999999999E-5</v>
      </c>
      <c r="X196" s="331">
        <v>0</v>
      </c>
      <c r="Y196"/>
      <c r="Z196" s="288">
        <v>3.1079691999999999</v>
      </c>
      <c r="AA196"/>
      <c r="AB196" s="164">
        <v>67.738326999999998</v>
      </c>
      <c r="AC196" s="164">
        <v>66.784137999999999</v>
      </c>
      <c r="AD196" s="164">
        <v>0.37191971000000001</v>
      </c>
      <c r="AE196" s="164">
        <v>0</v>
      </c>
      <c r="AF196" s="164">
        <v>0.37939104000000001</v>
      </c>
      <c r="AG196" s="164">
        <v>0.12772892</v>
      </c>
      <c r="AH196" s="164">
        <v>7.5149061000000003E-2</v>
      </c>
      <c r="AI196"/>
      <c r="AJ196" s="185">
        <v>7.4620376000000002E-2</v>
      </c>
      <c r="AK196" s="185">
        <v>6.7147154000000001E-2</v>
      </c>
      <c r="AL196" s="185">
        <v>2.7318296000000001E-3</v>
      </c>
      <c r="AM196" s="185">
        <v>4.7413927000000003E-3</v>
      </c>
      <c r="AN196" s="176">
        <v>4.0256086999999998E-6</v>
      </c>
      <c r="AO196" s="176">
        <v>1.0102920000000001E-8</v>
      </c>
      <c r="AP196" s="176">
        <v>0.6640606</v>
      </c>
      <c r="AQ196" s="192">
        <v>2.8841998999999999E-6</v>
      </c>
      <c r="AR196" s="192">
        <v>8.7023273999999992E-9</v>
      </c>
      <c r="AS196" s="192">
        <v>2.3776001000000002E-13</v>
      </c>
      <c r="AT196" s="192">
        <v>2.6745878E-13</v>
      </c>
      <c r="AU196" s="192">
        <v>0</v>
      </c>
      <c r="AV196" s="192">
        <v>3.7548265E-10</v>
      </c>
      <c r="AW196" s="192">
        <v>1.1297891E-6</v>
      </c>
      <c r="AX196" s="192">
        <v>8.4980860000000006E-11</v>
      </c>
      <c r="AY196" s="192">
        <v>1.3001992000000001E-9</v>
      </c>
      <c r="AZ196" s="192">
        <v>1.071706E-11</v>
      </c>
      <c r="BA196" s="192">
        <v>4.5388671999999998E-17</v>
      </c>
      <c r="BB196" s="192">
        <v>7.6612417000000002E-14</v>
      </c>
      <c r="BC196" s="192">
        <v>4.8846182000000001E-14</v>
      </c>
      <c r="BD196" s="192">
        <v>1.7091971E-15</v>
      </c>
      <c r="BE196" s="192">
        <v>9.8442336000000004E-9</v>
      </c>
      <c r="BF196" s="192">
        <v>6.8763478000000003E-10</v>
      </c>
      <c r="BG196" s="192">
        <v>2.5573150999999998E-21</v>
      </c>
      <c r="BH196" s="192">
        <v>2.0983932000000002E-5</v>
      </c>
      <c r="BI196" s="193">
        <v>0.66403962000000005</v>
      </c>
      <c r="BJ196" s="192">
        <v>7.1214047999999995E-10</v>
      </c>
      <c r="BK196" s="192">
        <v>4.3305839999999998E-12</v>
      </c>
      <c r="BL196" s="192">
        <v>1.9375354E-16</v>
      </c>
      <c r="BM196"/>
      <c r="BN196" s="164">
        <v>1.9200639E-4</v>
      </c>
      <c r="BO196" s="186">
        <v>8.9669241999999993E-6</v>
      </c>
      <c r="BP196" s="186">
        <v>8.6658426999999997E-5</v>
      </c>
      <c r="BQ196" s="186">
        <v>2.7316508E-7</v>
      </c>
      <c r="BR196" s="186">
        <v>1.0234637999999999E-5</v>
      </c>
      <c r="BS196" s="186">
        <v>5.5049614999999996E-9</v>
      </c>
      <c r="BT196" s="186">
        <v>7.5056162000000005E-11</v>
      </c>
      <c r="BU196" s="186">
        <v>8.2909720000000006E-9</v>
      </c>
      <c r="BV196" s="186">
        <v>8.3436393000000003E-7</v>
      </c>
      <c r="BW196" s="186">
        <v>1.6876920999999999E-7</v>
      </c>
      <c r="BX196" s="186">
        <v>0</v>
      </c>
      <c r="BY196" s="186">
        <v>5.6551761000000003E-18</v>
      </c>
      <c r="BZ196" s="186">
        <v>4.6305387999999998E-14</v>
      </c>
      <c r="CA196" s="186">
        <v>3.4349248000000001E-6</v>
      </c>
      <c r="CB196" s="186">
        <v>8.1318033999999996E-5</v>
      </c>
      <c r="CC196" s="186">
        <v>1.0419902999999999E-9</v>
      </c>
      <c r="CD196" s="186">
        <v>1.0223295E-7</v>
      </c>
      <c r="CE196"/>
      <c r="CF196" s="329">
        <v>3.9193512E-14</v>
      </c>
      <c r="CG196" s="330">
        <v>3.1079675</v>
      </c>
      <c r="CH196" s="330">
        <v>4.9566818000000004E-3</v>
      </c>
      <c r="CI196" s="330">
        <v>6.1364586000000002E-3</v>
      </c>
      <c r="CJ196" s="330">
        <v>8.3533972999999995E-4</v>
      </c>
      <c r="CK196" s="329">
        <v>7.7065555999999997E-10</v>
      </c>
      <c r="CL196" s="329">
        <v>4.2529394999999998E-9</v>
      </c>
      <c r="CM196" s="330">
        <v>3.9626483E-4</v>
      </c>
      <c r="CN196" s="330">
        <v>5.2472413000000002E-2</v>
      </c>
      <c r="CO196" s="330">
        <v>9.0451990000000002</v>
      </c>
      <c r="CP196"/>
      <c r="CQ196">
        <v>0.46619537999999999</v>
      </c>
      <c r="CR196">
        <v>9.3501690529999987E-2</v>
      </c>
      <c r="CS196">
        <v>7.4506195814999995E-2</v>
      </c>
      <c r="CT196">
        <v>7.4592894718999991E-2</v>
      </c>
      <c r="CU196">
        <v>4.6946446500000004E-3</v>
      </c>
      <c r="CV196" s="136" t="s">
        <v>1114</v>
      </c>
      <c r="CW196" s="376" t="s">
        <v>6081</v>
      </c>
      <c r="CX196" s="32"/>
      <c r="CY196" s="32"/>
      <c r="CZ196" s="32"/>
      <c r="DA196" s="236"/>
      <c r="DB196"/>
      <c r="DC196"/>
      <c r="DD196"/>
      <c r="DE196"/>
      <c r="DF196"/>
      <c r="DG196"/>
      <c r="DH196"/>
      <c r="DI196"/>
      <c r="DJ196"/>
      <c r="DK196"/>
      <c r="DL196"/>
    </row>
    <row r="197" spans="1:116" ht="14.4" x14ac:dyDescent="0.3">
      <c r="A197" t="s">
        <v>1828</v>
      </c>
      <c r="B197" s="113" t="s">
        <v>914</v>
      </c>
      <c r="C197" s="182" t="s">
        <v>1115</v>
      </c>
      <c r="D197" s="40" t="s">
        <v>2556</v>
      </c>
      <c r="E197" s="181" t="s">
        <v>943</v>
      </c>
      <c r="F197" s="184" t="s">
        <v>3879</v>
      </c>
      <c r="G197" s="184">
        <v>0.91901369787200005</v>
      </c>
      <c r="H197" s="184">
        <v>3.6074944260000005E-2</v>
      </c>
      <c r="I197" s="184">
        <v>0.16911871545900001</v>
      </c>
      <c r="J197" s="328">
        <v>1.1723478153000001E-2</v>
      </c>
      <c r="K197" s="184">
        <v>0.70209655999999998</v>
      </c>
      <c r="L197" s="184">
        <v>6.4319134E-2</v>
      </c>
      <c r="M197" s="331">
        <v>2.0239677000000001E-2</v>
      </c>
      <c r="N197" s="331">
        <v>2.9905836000000002E-2</v>
      </c>
      <c r="O197" s="331">
        <v>4.8813696999999998E-3</v>
      </c>
      <c r="P197" s="331">
        <v>7.2042519000000001E-4</v>
      </c>
      <c r="Q197" s="331">
        <v>5.6731336999999999E-4</v>
      </c>
      <c r="R197" s="331">
        <v>8.4317487999999996E-2</v>
      </c>
      <c r="S197" s="331">
        <v>1.4250947E-3</v>
      </c>
      <c r="T197" s="331">
        <v>2.1553307E-4</v>
      </c>
      <c r="U197" s="331">
        <v>1.026401E-2</v>
      </c>
      <c r="V197" s="331">
        <v>2.6883389000000001E-5</v>
      </c>
      <c r="W197" s="331">
        <v>3.4373452999999997E-5</v>
      </c>
      <c r="X197" s="331">
        <v>0</v>
      </c>
      <c r="Y197"/>
      <c r="Z197" s="288">
        <v>4.6806437333333335</v>
      </c>
      <c r="AA197"/>
      <c r="AB197" s="164">
        <v>89.095550000000003</v>
      </c>
      <c r="AC197" s="164">
        <v>87.256243999999995</v>
      </c>
      <c r="AD197" s="164">
        <v>0.91764361000000005</v>
      </c>
      <c r="AE197" s="164">
        <v>0</v>
      </c>
      <c r="AF197" s="164">
        <v>0.42450445999999997</v>
      </c>
      <c r="AG197" s="164">
        <v>0.31176661</v>
      </c>
      <c r="AH197" s="164">
        <v>0.18539126</v>
      </c>
      <c r="AI197"/>
      <c r="AJ197" s="185">
        <v>0.12174312</v>
      </c>
      <c r="AK197" s="185">
        <v>0.11158510000000001</v>
      </c>
      <c r="AL197" s="185">
        <v>3.9944465000000002E-3</v>
      </c>
      <c r="AM197" s="185">
        <v>6.1635733E-3</v>
      </c>
      <c r="AN197" s="176">
        <v>6.6897543999999996E-6</v>
      </c>
      <c r="AO197" s="176">
        <v>1.4772361000000001E-8</v>
      </c>
      <c r="AP197" s="176">
        <v>0.86324555999999997</v>
      </c>
      <c r="AQ197" s="192">
        <v>4.3436432000000002E-6</v>
      </c>
      <c r="AR197" s="192">
        <v>1.3105820000000001E-8</v>
      </c>
      <c r="AS197" s="192">
        <v>3.5806972000000001E-13</v>
      </c>
      <c r="AT197" s="192">
        <v>5.1918148E-13</v>
      </c>
      <c r="AU197" s="192">
        <v>0</v>
      </c>
      <c r="AV197" s="192">
        <v>8.0807964999999996E-10</v>
      </c>
      <c r="AW197" s="192">
        <v>1.2027965E-6</v>
      </c>
      <c r="AX197" s="192">
        <v>1.8299529E-10</v>
      </c>
      <c r="AY197" s="192">
        <v>1.361963E-9</v>
      </c>
      <c r="AZ197" s="192">
        <v>9.9163909000000004E-12</v>
      </c>
      <c r="BA197" s="192">
        <v>8.8106877999999996E-17</v>
      </c>
      <c r="BB197" s="192">
        <v>1.7224476999999999E-13</v>
      </c>
      <c r="BC197" s="192">
        <v>8.8224046000000003E-11</v>
      </c>
      <c r="BD197" s="192">
        <v>1.8906389999999999E-11</v>
      </c>
      <c r="BE197" s="192">
        <v>9.1272877000000003E-9</v>
      </c>
      <c r="BF197" s="192">
        <v>1.1327200000000001E-6</v>
      </c>
      <c r="BG197" s="192">
        <v>4.9641693000000002E-21</v>
      </c>
      <c r="BH197" s="192">
        <v>6.9737481999999998E-5</v>
      </c>
      <c r="BI197" s="193">
        <v>0.86317582000000004</v>
      </c>
      <c r="BJ197" s="192">
        <v>6.5872994E-10</v>
      </c>
      <c r="BK197" s="192">
        <v>4.0057901999999998E-12</v>
      </c>
      <c r="BL197" s="192">
        <v>1.7922201999999999E-16</v>
      </c>
      <c r="BM197"/>
      <c r="BN197" s="164">
        <v>2.7695710000000002E-4</v>
      </c>
      <c r="BO197" s="186">
        <v>9.3955259999999995E-6</v>
      </c>
      <c r="BP197" s="164">
        <v>1.3050877E-4</v>
      </c>
      <c r="BQ197" s="186">
        <v>9.8847312000000001E-6</v>
      </c>
      <c r="BR197" s="186">
        <v>1.1924181E-5</v>
      </c>
      <c r="BS197" s="186">
        <v>1.0686036E-8</v>
      </c>
      <c r="BT197" s="186">
        <v>1.4569635999999999E-10</v>
      </c>
      <c r="BU197" s="186">
        <v>1.609414E-8</v>
      </c>
      <c r="BV197" s="186">
        <v>9.8274883000000003E-7</v>
      </c>
      <c r="BW197" s="186">
        <v>4.4949453E-7</v>
      </c>
      <c r="BX197" s="186">
        <v>0</v>
      </c>
      <c r="BY197" s="186">
        <v>1.0977627E-17</v>
      </c>
      <c r="BZ197" s="186">
        <v>8.9886374999999999E-14</v>
      </c>
      <c r="CA197" s="186">
        <v>6.3255485999999999E-6</v>
      </c>
      <c r="CB197" s="164">
        <v>1.0703192E-4</v>
      </c>
      <c r="CC197" s="186">
        <v>3.3269130999999998E-7</v>
      </c>
      <c r="CD197" s="186">
        <v>9.4565482000000002E-8</v>
      </c>
      <c r="CE197"/>
      <c r="CF197" s="329">
        <v>7.6081054000000002E-14</v>
      </c>
      <c r="CG197" s="330">
        <v>4.6806428999999996</v>
      </c>
      <c r="CH197" s="330">
        <v>7.1395690999999997E-3</v>
      </c>
      <c r="CI197" s="330">
        <v>6.4310378E-3</v>
      </c>
      <c r="CJ197" s="330">
        <v>1.4690230000000001E-3</v>
      </c>
      <c r="CK197" s="329">
        <v>7.6059287999999996E-10</v>
      </c>
      <c r="CL197" s="329">
        <v>7.8019579000000004E-7</v>
      </c>
      <c r="CM197" s="330">
        <v>4.4567975000000003E-4</v>
      </c>
      <c r="CN197" s="330">
        <v>23.650784000000002</v>
      </c>
      <c r="CO197" s="330">
        <v>11.785988</v>
      </c>
      <c r="CP197"/>
      <c r="CQ197">
        <v>0.70209655999999998</v>
      </c>
      <c r="CR197">
        <v>0.20495124326</v>
      </c>
      <c r="CS197">
        <v>0.16891067245300001</v>
      </c>
      <c r="CT197">
        <v>0.16911871545899998</v>
      </c>
      <c r="CU197">
        <v>1.1689104700000001E-2</v>
      </c>
      <c r="CV197" s="136" t="s">
        <v>1032</v>
      </c>
      <c r="CW197" s="376" t="s">
        <v>6082</v>
      </c>
      <c r="CX197" s="32"/>
      <c r="CY197" s="32"/>
      <c r="CZ197" s="32"/>
      <c r="DA197" s="236"/>
      <c r="DB197"/>
      <c r="DC197"/>
      <c r="DD197"/>
      <c r="DE197"/>
      <c r="DF197"/>
      <c r="DG197"/>
      <c r="DH197"/>
      <c r="DI197"/>
      <c r="DJ197"/>
      <c r="DK197"/>
      <c r="DL197"/>
    </row>
    <row r="198" spans="1:116" ht="14.4" x14ac:dyDescent="0.3">
      <c r="A198" t="s">
        <v>1829</v>
      </c>
      <c r="B198" s="113" t="s">
        <v>914</v>
      </c>
      <c r="C198" s="182" t="s">
        <v>1116</v>
      </c>
      <c r="D198" s="40" t="s">
        <v>2556</v>
      </c>
      <c r="E198" s="181" t="s">
        <v>943</v>
      </c>
      <c r="F198" s="184" t="s">
        <v>3880</v>
      </c>
      <c r="G198" s="184">
        <v>0.23795591478412001</v>
      </c>
      <c r="H198" s="184">
        <v>7.9990362919999999E-3</v>
      </c>
      <c r="I198" s="184">
        <v>3.3046192291400003E-2</v>
      </c>
      <c r="J198" s="328">
        <v>1.57040620072E-3</v>
      </c>
      <c r="K198" s="184">
        <v>0.19534028000000001</v>
      </c>
      <c r="L198" s="184">
        <v>2.2575175999999999E-2</v>
      </c>
      <c r="M198" s="331">
        <v>8.4942633000000007E-3</v>
      </c>
      <c r="N198" s="331">
        <v>7.0055897000000002E-3</v>
      </c>
      <c r="O198" s="331">
        <v>8.9579993000000004E-4</v>
      </c>
      <c r="P198" s="331">
        <v>2.2752215E-5</v>
      </c>
      <c r="Q198" s="331">
        <v>7.4894446999999994E-5</v>
      </c>
      <c r="R198" s="331">
        <v>1.8039581000000001E-3</v>
      </c>
      <c r="S198" s="331">
        <v>5.8589511000000002E-5</v>
      </c>
      <c r="T198" s="331">
        <v>1.6631885999999999E-4</v>
      </c>
      <c r="U198" s="331">
        <v>1.5116846999999999E-3</v>
      </c>
      <c r="V198" s="331">
        <v>6.4760313999999999E-6</v>
      </c>
      <c r="W198" s="331">
        <v>1.3198972E-7</v>
      </c>
      <c r="X198" s="331">
        <v>0</v>
      </c>
      <c r="Y198"/>
      <c r="Z198" s="288">
        <v>1.3022685333333335</v>
      </c>
      <c r="AA198"/>
      <c r="AB198" s="164">
        <v>25.363157000000001</v>
      </c>
      <c r="AC198" s="164">
        <v>24.661093000000001</v>
      </c>
      <c r="AD198" s="164">
        <v>6.8495084999999997E-2</v>
      </c>
      <c r="AE198" s="164">
        <v>0</v>
      </c>
      <c r="AF198" s="164">
        <v>0.59363347</v>
      </c>
      <c r="AG198" s="164">
        <v>2.5772388E-2</v>
      </c>
      <c r="AH198" s="164">
        <v>1.4163293E-2</v>
      </c>
      <c r="AI198"/>
      <c r="AJ198" s="185">
        <v>3.0008186999999999E-2</v>
      </c>
      <c r="AK198" s="185">
        <v>2.7057366999999999E-2</v>
      </c>
      <c r="AL198" s="185">
        <v>1.1940831999999999E-3</v>
      </c>
      <c r="AM198" s="185">
        <v>1.7567368999999999E-3</v>
      </c>
      <c r="AN198" s="176">
        <v>1.6221443000000001E-6</v>
      </c>
      <c r="AO198" s="176">
        <v>4.4159881E-9</v>
      </c>
      <c r="AP198" s="176">
        <v>0.24604159</v>
      </c>
      <c r="AQ198" s="192">
        <v>1.2085062E-6</v>
      </c>
      <c r="AR198" s="192">
        <v>3.6463549999999999E-9</v>
      </c>
      <c r="AS198" s="192">
        <v>9.9623627999999999E-14</v>
      </c>
      <c r="AT198" s="192">
        <v>1.7199679000000001E-13</v>
      </c>
      <c r="AU198" s="192">
        <v>0</v>
      </c>
      <c r="AV198" s="192">
        <v>2.1999937E-10</v>
      </c>
      <c r="AW198" s="192">
        <v>4.1338017999999998E-7</v>
      </c>
      <c r="AX198" s="192">
        <v>4.9778132000000002E-11</v>
      </c>
      <c r="AY198" s="192">
        <v>4.7800514999999999E-10</v>
      </c>
      <c r="AZ198" s="192">
        <v>2.4172072000000002E-10</v>
      </c>
      <c r="BA198" s="192">
        <v>2.9188445000000002E-17</v>
      </c>
      <c r="BB198" s="192">
        <v>2.8072319999999999E-14</v>
      </c>
      <c r="BC198" s="192">
        <v>1.0861871999999999E-15</v>
      </c>
      <c r="BD198" s="192">
        <v>2.5567933000000002E-16</v>
      </c>
      <c r="BE198" s="192">
        <v>3.5620722E-12</v>
      </c>
      <c r="BF198" s="192">
        <v>3.4142427999999997E-11</v>
      </c>
      <c r="BG198" s="192">
        <v>1.6445524E-21</v>
      </c>
      <c r="BH198" s="192">
        <v>4.8846456E-6</v>
      </c>
      <c r="BI198" s="193">
        <v>0.2460367</v>
      </c>
      <c r="BJ198" s="192">
        <v>0</v>
      </c>
      <c r="BK198" s="192">
        <v>0</v>
      </c>
      <c r="BL198" s="192">
        <v>0</v>
      </c>
      <c r="BM198"/>
      <c r="BN198" s="186">
        <v>8.1130281000000006E-5</v>
      </c>
      <c r="BO198" s="186">
        <v>3.2974140999999999E-6</v>
      </c>
      <c r="BP198" s="186">
        <v>3.6310702999999999E-5</v>
      </c>
      <c r="BQ198" s="186">
        <v>2.1204569999999999E-7</v>
      </c>
      <c r="BR198" s="186">
        <v>3.4552911000000001E-6</v>
      </c>
      <c r="BS198" s="186">
        <v>3.5401182999999998E-9</v>
      </c>
      <c r="BT198" s="186">
        <v>6.2895193999999997E-6</v>
      </c>
      <c r="BU198" s="186">
        <v>5.3317396999999999E-9</v>
      </c>
      <c r="BV198" s="186">
        <v>3.3081206000000003E-8</v>
      </c>
      <c r="BW198" s="186">
        <v>5.7064817999999997E-8</v>
      </c>
      <c r="BX198" s="186">
        <v>0</v>
      </c>
      <c r="BY198" s="186">
        <v>3.6367179999999998E-18</v>
      </c>
      <c r="BZ198" s="186">
        <v>2.9777965000000001E-14</v>
      </c>
      <c r="CA198" s="186">
        <v>1.5528683E-6</v>
      </c>
      <c r="CB198" s="186">
        <v>2.9909914000000001E-5</v>
      </c>
      <c r="CC198" s="186">
        <v>3.5079826000000001E-9</v>
      </c>
      <c r="CD198" s="186">
        <v>0</v>
      </c>
      <c r="CE198"/>
      <c r="CF198" s="329">
        <v>2.5204476000000001E-14</v>
      </c>
      <c r="CG198" s="330">
        <v>1.3022689999999999</v>
      </c>
      <c r="CH198" s="330">
        <v>4.8823241999999996E-3</v>
      </c>
      <c r="CI198" s="330">
        <v>2.2569555999999999E-3</v>
      </c>
      <c r="CJ198" s="330">
        <v>2.7777352E-3</v>
      </c>
      <c r="CK198" s="329">
        <v>1.2999309000000001E-11</v>
      </c>
      <c r="CL198" s="329">
        <v>1.5270093000000001E-9</v>
      </c>
      <c r="CM198" s="330">
        <v>1.4247970000000001E-4</v>
      </c>
      <c r="CN198" s="330">
        <v>8.5578914000000001E-4</v>
      </c>
      <c r="CO198" s="330">
        <v>3.3477047</v>
      </c>
      <c r="CP198"/>
      <c r="CQ198">
        <v>0.19534028000000001</v>
      </c>
      <c r="CR198">
        <v>4.0872433692000006E-2</v>
      </c>
      <c r="CS198">
        <v>3.2873529389720005E-2</v>
      </c>
      <c r="CT198">
        <v>3.3046192291400003E-2</v>
      </c>
      <c r="CU198">
        <v>1.570274211E-3</v>
      </c>
      <c r="CV198" s="136" t="s">
        <v>1051</v>
      </c>
      <c r="CW198" s="376" t="s">
        <v>6019</v>
      </c>
      <c r="CX198" s="32"/>
      <c r="CY198" s="32"/>
      <c r="CZ198" s="32"/>
      <c r="DA198" s="236"/>
      <c r="DB198"/>
      <c r="DC198"/>
      <c r="DD198"/>
      <c r="DE198"/>
      <c r="DF198"/>
      <c r="DG198"/>
      <c r="DH198"/>
      <c r="DI198"/>
      <c r="DJ198"/>
      <c r="DK198"/>
      <c r="DL198"/>
    </row>
    <row r="199" spans="1:116" ht="14.4" x14ac:dyDescent="0.3">
      <c r="A199" t="s">
        <v>1830</v>
      </c>
      <c r="B199" s="113" t="s">
        <v>914</v>
      </c>
      <c r="C199" s="182" t="s">
        <v>1117</v>
      </c>
      <c r="D199" s="40" t="s">
        <v>2556</v>
      </c>
      <c r="E199" s="181" t="s">
        <v>943</v>
      </c>
      <c r="F199" s="184" t="s">
        <v>3881</v>
      </c>
      <c r="G199" s="184">
        <v>0.23795591478412001</v>
      </c>
      <c r="H199" s="184">
        <v>7.9990362919999999E-3</v>
      </c>
      <c r="I199" s="184">
        <v>3.3046192291400003E-2</v>
      </c>
      <c r="J199" s="328">
        <v>1.57040620072E-3</v>
      </c>
      <c r="K199" s="184">
        <v>0.19534028000000001</v>
      </c>
      <c r="L199" s="184">
        <v>2.2575175999999999E-2</v>
      </c>
      <c r="M199" s="184">
        <v>8.4942633000000007E-3</v>
      </c>
      <c r="N199" s="184">
        <v>7.0055897000000002E-3</v>
      </c>
      <c r="O199" s="184">
        <v>8.9579993000000004E-4</v>
      </c>
      <c r="P199" s="331">
        <v>2.2752215E-5</v>
      </c>
      <c r="Q199" s="331">
        <v>7.4894446999999994E-5</v>
      </c>
      <c r="R199" s="331">
        <v>1.8039581000000001E-3</v>
      </c>
      <c r="S199" s="331">
        <v>5.8589511000000002E-5</v>
      </c>
      <c r="T199" s="331">
        <v>1.6631885999999999E-4</v>
      </c>
      <c r="U199" s="331">
        <v>1.5116846999999999E-3</v>
      </c>
      <c r="V199" s="331">
        <v>6.4760313999999999E-6</v>
      </c>
      <c r="W199" s="331">
        <v>1.3198972E-7</v>
      </c>
      <c r="X199" s="331">
        <v>0</v>
      </c>
      <c r="Y199"/>
      <c r="Z199" s="288">
        <v>1.3022685333333335</v>
      </c>
      <c r="AA199"/>
      <c r="AB199" s="164">
        <v>25.363157000000001</v>
      </c>
      <c r="AC199" s="164">
        <v>24.661093000000001</v>
      </c>
      <c r="AD199" s="164">
        <v>6.8495084999999997E-2</v>
      </c>
      <c r="AE199" s="164">
        <v>0</v>
      </c>
      <c r="AF199" s="164">
        <v>0.59363347</v>
      </c>
      <c r="AG199" s="164">
        <v>2.5772388E-2</v>
      </c>
      <c r="AH199" s="164">
        <v>1.4163293E-2</v>
      </c>
      <c r="AI199"/>
      <c r="AJ199" s="185">
        <v>3.0008186999999999E-2</v>
      </c>
      <c r="AK199" s="185">
        <v>2.7057366999999999E-2</v>
      </c>
      <c r="AL199" s="185">
        <v>1.1940831999999999E-3</v>
      </c>
      <c r="AM199" s="185">
        <v>1.7567368999999999E-3</v>
      </c>
      <c r="AN199" s="176">
        <v>1.6221443000000001E-6</v>
      </c>
      <c r="AO199" s="176">
        <v>4.4159881E-9</v>
      </c>
      <c r="AP199" s="176">
        <v>0.24604159</v>
      </c>
      <c r="AQ199" s="192">
        <v>1.2085062E-6</v>
      </c>
      <c r="AR199" s="192">
        <v>3.6463549999999999E-9</v>
      </c>
      <c r="AS199" s="192">
        <v>9.9623627999999999E-14</v>
      </c>
      <c r="AT199" s="192">
        <v>1.7199679000000001E-13</v>
      </c>
      <c r="AU199" s="192">
        <v>0</v>
      </c>
      <c r="AV199" s="192">
        <v>2.1999937E-10</v>
      </c>
      <c r="AW199" s="192">
        <v>4.1338017999999998E-7</v>
      </c>
      <c r="AX199" s="192">
        <v>4.9778132000000002E-11</v>
      </c>
      <c r="AY199" s="192">
        <v>4.7800514999999999E-10</v>
      </c>
      <c r="AZ199" s="192">
        <v>2.4172072000000002E-10</v>
      </c>
      <c r="BA199" s="192">
        <v>2.9188445000000002E-17</v>
      </c>
      <c r="BB199" s="192">
        <v>2.8072319999999999E-14</v>
      </c>
      <c r="BC199" s="192">
        <v>1.0861871999999999E-15</v>
      </c>
      <c r="BD199" s="192">
        <v>2.5567933000000002E-16</v>
      </c>
      <c r="BE199" s="192">
        <v>3.5620722E-12</v>
      </c>
      <c r="BF199" s="192">
        <v>3.4142427999999997E-11</v>
      </c>
      <c r="BG199" s="192">
        <v>1.6445524E-21</v>
      </c>
      <c r="BH199" s="192">
        <v>4.8846456E-6</v>
      </c>
      <c r="BI199" s="193">
        <v>0.2460367</v>
      </c>
      <c r="BJ199" s="192">
        <v>0</v>
      </c>
      <c r="BK199" s="192">
        <v>0</v>
      </c>
      <c r="BL199" s="192">
        <v>0</v>
      </c>
      <c r="BM199"/>
      <c r="BN199" s="186">
        <v>8.1130281000000006E-5</v>
      </c>
      <c r="BO199" s="186">
        <v>3.2974140999999999E-6</v>
      </c>
      <c r="BP199" s="186">
        <v>3.6310702999999999E-5</v>
      </c>
      <c r="BQ199" s="186">
        <v>2.1204569999999999E-7</v>
      </c>
      <c r="BR199" s="186">
        <v>3.4552911000000001E-6</v>
      </c>
      <c r="BS199" s="186">
        <v>3.5401182999999998E-9</v>
      </c>
      <c r="BT199" s="186">
        <v>6.2895193999999997E-6</v>
      </c>
      <c r="BU199" s="186">
        <v>5.3317396999999999E-9</v>
      </c>
      <c r="BV199" s="186">
        <v>3.3081206000000003E-8</v>
      </c>
      <c r="BW199" s="186">
        <v>5.7064817999999997E-8</v>
      </c>
      <c r="BX199" s="186">
        <v>0</v>
      </c>
      <c r="BY199" s="186">
        <v>3.6367179999999998E-18</v>
      </c>
      <c r="BZ199" s="186">
        <v>2.9777965000000001E-14</v>
      </c>
      <c r="CA199" s="186">
        <v>1.5528683E-6</v>
      </c>
      <c r="CB199" s="186">
        <v>2.9909914000000001E-5</v>
      </c>
      <c r="CC199" s="186">
        <v>3.5079826000000001E-9</v>
      </c>
      <c r="CD199" s="186">
        <v>0</v>
      </c>
      <c r="CE199"/>
      <c r="CF199" s="329">
        <v>2.5204476000000001E-14</v>
      </c>
      <c r="CG199" s="330">
        <v>1.3022689999999999</v>
      </c>
      <c r="CH199" s="330">
        <v>4.8823241999999996E-3</v>
      </c>
      <c r="CI199" s="330">
        <v>2.2569555999999999E-3</v>
      </c>
      <c r="CJ199" s="330">
        <v>2.7777352E-3</v>
      </c>
      <c r="CK199" s="329">
        <v>1.2999309000000001E-11</v>
      </c>
      <c r="CL199" s="329">
        <v>1.5270093000000001E-9</v>
      </c>
      <c r="CM199" s="330">
        <v>1.4247970000000001E-4</v>
      </c>
      <c r="CN199" s="330">
        <v>8.5578914000000001E-4</v>
      </c>
      <c r="CO199" s="330">
        <v>3.3477047</v>
      </c>
      <c r="CP199"/>
      <c r="CQ199">
        <v>0.19534028000000001</v>
      </c>
      <c r="CR199">
        <v>4.0872433692000006E-2</v>
      </c>
      <c r="CS199">
        <v>3.2873529389720005E-2</v>
      </c>
      <c r="CT199">
        <v>3.3046192291400003E-2</v>
      </c>
      <c r="CU199">
        <v>1.570274211E-3</v>
      </c>
      <c r="CV199" s="136" t="s">
        <v>1048</v>
      </c>
      <c r="CW199" s="376" t="s">
        <v>6083</v>
      </c>
      <c r="CX199" s="32"/>
      <c r="CY199" s="32"/>
      <c r="CZ199" s="32"/>
      <c r="DA199" s="236"/>
      <c r="DB199"/>
      <c r="DC199"/>
      <c r="DD199"/>
      <c r="DE199"/>
      <c r="DF199"/>
      <c r="DG199"/>
      <c r="DH199"/>
      <c r="DI199"/>
      <c r="DJ199"/>
      <c r="DK199"/>
      <c r="DL199"/>
    </row>
    <row r="200" spans="1:116" ht="14.4" x14ac:dyDescent="0.3">
      <c r="A200" t="s">
        <v>1831</v>
      </c>
      <c r="B200" s="113" t="s">
        <v>914</v>
      </c>
      <c r="C200" s="182" t="s">
        <v>1118</v>
      </c>
      <c r="D200" s="40" t="s">
        <v>2556</v>
      </c>
      <c r="E200" s="181" t="s">
        <v>943</v>
      </c>
      <c r="F200" s="184" t="s">
        <v>3882</v>
      </c>
      <c r="G200" s="184">
        <v>0.32181205270800001</v>
      </c>
      <c r="H200" s="184">
        <v>1.9698393179999999E-2</v>
      </c>
      <c r="I200" s="184">
        <v>3.0917890970999999E-2</v>
      </c>
      <c r="J200" s="328">
        <v>2.0210558557000002E-2</v>
      </c>
      <c r="K200" s="184">
        <v>0.25098521000000001</v>
      </c>
      <c r="L200" s="184">
        <v>1.1625208999999999E-2</v>
      </c>
      <c r="M200" s="184">
        <v>1.5714995999999998E-2</v>
      </c>
      <c r="N200" s="184">
        <v>1.6853594E-2</v>
      </c>
      <c r="O200" s="184">
        <v>2.3750298000000001E-3</v>
      </c>
      <c r="P200" s="331">
        <v>2.1229096E-4</v>
      </c>
      <c r="Q200" s="331">
        <v>2.5747842000000001E-4</v>
      </c>
      <c r="R200" s="331">
        <v>3.3915856000000001E-3</v>
      </c>
      <c r="S200" s="331">
        <v>7.2683874999999998E-4</v>
      </c>
      <c r="T200" s="331">
        <v>1.6472344999999999E-4</v>
      </c>
      <c r="U200" s="331">
        <v>1.9465295000000001E-2</v>
      </c>
      <c r="V200" s="331">
        <v>2.1376920999999999E-5</v>
      </c>
      <c r="W200" s="331">
        <v>1.8424806999999999E-5</v>
      </c>
      <c r="X200" s="331">
        <v>0</v>
      </c>
      <c r="Y200"/>
      <c r="Z200" s="288">
        <v>1.6732347333333335</v>
      </c>
      <c r="AA200"/>
      <c r="AB200" s="164">
        <v>44.107467</v>
      </c>
      <c r="AC200" s="164">
        <v>40.312421999999998</v>
      </c>
      <c r="AD200" s="164">
        <v>2.1479826000000002</v>
      </c>
      <c r="AE200" s="164">
        <v>0</v>
      </c>
      <c r="AF200" s="164">
        <v>0.40267331000000001</v>
      </c>
      <c r="AG200" s="164">
        <v>0.80075691999999998</v>
      </c>
      <c r="AH200" s="164">
        <v>0.44363258999999999</v>
      </c>
      <c r="AI200"/>
      <c r="AJ200" s="185">
        <v>3.4040450999999999E-2</v>
      </c>
      <c r="AK200" s="185">
        <v>3.0032110000000001E-2</v>
      </c>
      <c r="AL200" s="185">
        <v>1.3708753E-3</v>
      </c>
      <c r="AM200" s="185">
        <v>2.6374651999999999E-3</v>
      </c>
      <c r="AN200" s="176">
        <v>1.8004862000000001E-6</v>
      </c>
      <c r="AO200" s="176">
        <v>5.0698051E-9</v>
      </c>
      <c r="AP200" s="176">
        <v>0.36939288999999997</v>
      </c>
      <c r="AQ200" s="192">
        <v>1.5527657000000001E-6</v>
      </c>
      <c r="AR200" s="192">
        <v>4.6850687999999999E-9</v>
      </c>
      <c r="AS200" s="192">
        <v>1.2800277E-13</v>
      </c>
      <c r="AT200" s="192">
        <v>3.9679000000000002E-13</v>
      </c>
      <c r="AU200" s="192">
        <v>0</v>
      </c>
      <c r="AV200" s="192">
        <v>4.6228395E-10</v>
      </c>
      <c r="AW200" s="192">
        <v>2.4661152000000002E-7</v>
      </c>
      <c r="AX200" s="192">
        <v>1.043448E-10</v>
      </c>
      <c r="AY200" s="192">
        <v>2.4693657E-10</v>
      </c>
      <c r="AZ200" s="192">
        <v>3.1020627E-11</v>
      </c>
      <c r="BA200" s="192">
        <v>6.7336623000000002E-17</v>
      </c>
      <c r="BB200" s="192">
        <v>1.4471185E-13</v>
      </c>
      <c r="BC200" s="192">
        <v>2.3109838999999999E-14</v>
      </c>
      <c r="BD200" s="192">
        <v>1.9047279000000001E-15</v>
      </c>
      <c r="BE200" s="192">
        <v>3.0214093000000002E-11</v>
      </c>
      <c r="BF200" s="192">
        <v>2.6483412E-10</v>
      </c>
      <c r="BG200" s="192">
        <v>3.7939194000000003E-21</v>
      </c>
      <c r="BH200" s="192">
        <v>6.8897556999999998E-5</v>
      </c>
      <c r="BI200" s="193">
        <v>0.36932398999999999</v>
      </c>
      <c r="BJ200" s="192">
        <v>3.5132831999999998E-10</v>
      </c>
      <c r="BK200" s="192">
        <v>2.1364560000000001E-12</v>
      </c>
      <c r="BL200" s="192">
        <v>9.5586624E-17</v>
      </c>
      <c r="BM200"/>
      <c r="BN200" s="164">
        <v>1.0807606E-4</v>
      </c>
      <c r="BO200" s="186">
        <v>1.7068436000000001E-6</v>
      </c>
      <c r="BP200" s="186">
        <v>4.6654225E-5</v>
      </c>
      <c r="BQ200" s="186">
        <v>4.0525200000000001E-7</v>
      </c>
      <c r="BR200" s="186">
        <v>3.3757220999999998E-6</v>
      </c>
      <c r="BS200" s="186">
        <v>8.1669170999999997E-9</v>
      </c>
      <c r="BT200" s="186">
        <v>1.1135E-10</v>
      </c>
      <c r="BU200" s="186">
        <v>1.2300118999999999E-8</v>
      </c>
      <c r="BV200" s="186">
        <v>2.9835179999999999E-7</v>
      </c>
      <c r="BW200" s="186">
        <v>2.3801122E-7</v>
      </c>
      <c r="BX200" s="186">
        <v>0</v>
      </c>
      <c r="BY200" s="186">
        <v>8.3897688000000003E-18</v>
      </c>
      <c r="BZ200" s="186">
        <v>6.8696622999999996E-14</v>
      </c>
      <c r="CA200" s="186">
        <v>3.3316824999999998E-6</v>
      </c>
      <c r="CB200" s="186">
        <v>5.1993412999999998E-5</v>
      </c>
      <c r="CC200" s="186">
        <v>1.5461477E-9</v>
      </c>
      <c r="CD200" s="186">
        <v>5.0435739999999999E-8</v>
      </c>
      <c r="CE200"/>
      <c r="CF200" s="329">
        <v>5.8145758999999997E-14</v>
      </c>
      <c r="CG200" s="330">
        <v>1.6732346</v>
      </c>
      <c r="CH200" s="330">
        <v>4.2305875000000001E-4</v>
      </c>
      <c r="CI200" s="330">
        <v>1.2584516E-3</v>
      </c>
      <c r="CJ200" s="330">
        <v>1.3801518000000001E-3</v>
      </c>
      <c r="CK200" s="329">
        <v>6.7142352000000001E-11</v>
      </c>
      <c r="CL200" s="329">
        <v>7.8999845999999997E-9</v>
      </c>
      <c r="CM200" s="330">
        <v>1.2599845000000001E-4</v>
      </c>
      <c r="CN200" s="330">
        <v>1.8306576000000001E-2</v>
      </c>
      <c r="CO200" s="330">
        <v>5.0947513000000004</v>
      </c>
      <c r="CP200"/>
      <c r="CQ200">
        <v>0.25098521000000001</v>
      </c>
      <c r="CR200">
        <v>5.0430183779999999E-2</v>
      </c>
      <c r="CS200">
        <v>3.0750215407000001E-2</v>
      </c>
      <c r="CT200">
        <v>3.0917890970999999E-2</v>
      </c>
      <c r="CU200">
        <v>2.0192133750000001E-2</v>
      </c>
      <c r="CV200" s="136" t="s">
        <v>1119</v>
      </c>
      <c r="CW200" s="376" t="s">
        <v>6084</v>
      </c>
      <c r="CX200" s="32"/>
      <c r="CY200" s="32"/>
      <c r="CZ200" s="32"/>
      <c r="DA200" s="236"/>
      <c r="DB200"/>
      <c r="DC200"/>
      <c r="DD200"/>
      <c r="DE200"/>
      <c r="DF200"/>
      <c r="DG200"/>
      <c r="DH200"/>
      <c r="DI200"/>
      <c r="DJ200"/>
      <c r="DK200"/>
      <c r="DL200"/>
    </row>
    <row r="201" spans="1:116" ht="14.4" x14ac:dyDescent="0.3">
      <c r="A201" t="s">
        <v>6085</v>
      </c>
      <c r="B201" s="113" t="s">
        <v>914</v>
      </c>
      <c r="C201" s="182" t="s">
        <v>1120</v>
      </c>
      <c r="D201" s="40" t="s">
        <v>2556</v>
      </c>
      <c r="E201" s="181" t="s">
        <v>943</v>
      </c>
      <c r="F201" s="184" t="s">
        <v>6086</v>
      </c>
      <c r="G201" s="184">
        <v>0.41709992351559999</v>
      </c>
      <c r="H201" s="184">
        <v>1.6336205689999998E-2</v>
      </c>
      <c r="I201" s="184">
        <v>0.18424981630099999</v>
      </c>
      <c r="J201" s="328">
        <v>1.5846711524599998E-2</v>
      </c>
      <c r="K201" s="184">
        <v>0.20066719</v>
      </c>
      <c r="L201" s="184">
        <v>8.6758971999999993E-3</v>
      </c>
      <c r="M201" s="184">
        <v>2.963673E-2</v>
      </c>
      <c r="N201" s="184">
        <v>1.4290908E-2</v>
      </c>
      <c r="O201" s="184">
        <v>1.7283709E-3</v>
      </c>
      <c r="P201" s="331">
        <v>1.4802532999999999E-4</v>
      </c>
      <c r="Q201" s="331">
        <v>1.6890146000000001E-4</v>
      </c>
      <c r="R201" s="331">
        <v>0.14582171999999999</v>
      </c>
      <c r="S201" s="331">
        <v>5.5801004999999997E-4</v>
      </c>
      <c r="T201" s="331">
        <v>1.0574632E-4</v>
      </c>
      <c r="U201" s="331">
        <v>1.5288506E-2</v>
      </c>
      <c r="V201" s="331">
        <v>9.7227809999999992E-6</v>
      </c>
      <c r="W201" s="331">
        <v>1.954746E-7</v>
      </c>
      <c r="X201" s="331">
        <v>0</v>
      </c>
      <c r="Y201"/>
      <c r="Z201" s="288">
        <v>1.3377812666666666</v>
      </c>
      <c r="AA201"/>
      <c r="AB201" s="164">
        <v>32.367798000000001</v>
      </c>
      <c r="AC201" s="164">
        <v>29.134992</v>
      </c>
      <c r="AD201" s="164">
        <v>1.8216523</v>
      </c>
      <c r="AE201" s="164">
        <v>0</v>
      </c>
      <c r="AF201" s="164">
        <v>0.35246920999999998</v>
      </c>
      <c r="AG201" s="164">
        <v>0.68161196999999996</v>
      </c>
      <c r="AH201" s="164">
        <v>0.37707231000000002</v>
      </c>
      <c r="AI201"/>
      <c r="AJ201" s="185">
        <v>2.88437E-2</v>
      </c>
      <c r="AK201" s="185">
        <v>2.5782327000000001E-2</v>
      </c>
      <c r="AL201" s="185">
        <v>1.1930087E-3</v>
      </c>
      <c r="AM201" s="185">
        <v>1.8683649000000001E-3</v>
      </c>
      <c r="AN201" s="176">
        <v>1.545703E-6</v>
      </c>
      <c r="AO201" s="176">
        <v>4.4120142999999997E-9</v>
      </c>
      <c r="AP201" s="176">
        <v>0.26167574999999998</v>
      </c>
      <c r="AQ201" s="192">
        <v>1.2414625E-6</v>
      </c>
      <c r="AR201" s="192">
        <v>3.7457921E-9</v>
      </c>
      <c r="AS201" s="192">
        <v>1.0234039E-13</v>
      </c>
      <c r="AT201" s="192">
        <v>2.5472441E-13</v>
      </c>
      <c r="AU201" s="192">
        <v>0</v>
      </c>
      <c r="AV201" s="192">
        <v>3.9585589000000001E-10</v>
      </c>
      <c r="AW201" s="192">
        <v>3.0357693999999999E-7</v>
      </c>
      <c r="AX201" s="192">
        <v>8.9606249999999995E-11</v>
      </c>
      <c r="AY201" s="192">
        <v>5.1490336999999997E-10</v>
      </c>
      <c r="AZ201" s="192">
        <v>5.3609170000000002E-11</v>
      </c>
      <c r="BA201" s="192">
        <v>7.8792432000000005E-12</v>
      </c>
      <c r="BB201" s="192">
        <v>8.9181519999999996E-14</v>
      </c>
      <c r="BC201" s="192">
        <v>3.1218991999999997E-14</v>
      </c>
      <c r="BD201" s="192">
        <v>1.4499756999999999E-15</v>
      </c>
      <c r="BE201" s="192">
        <v>2.0773340999999999E-11</v>
      </c>
      <c r="BF201" s="192">
        <v>2.4667974999999999E-10</v>
      </c>
      <c r="BG201" s="192">
        <v>2.4355550000000002E-21</v>
      </c>
      <c r="BH201" s="192">
        <v>5.3782861999999999E-5</v>
      </c>
      <c r="BI201" s="193">
        <v>0.26162196999999998</v>
      </c>
      <c r="BJ201" s="192">
        <v>0</v>
      </c>
      <c r="BK201" s="192">
        <v>0</v>
      </c>
      <c r="BL201" s="192">
        <v>0</v>
      </c>
      <c r="BM201"/>
      <c r="BN201" s="164">
        <v>1.3055734999999999E-4</v>
      </c>
      <c r="BO201" s="186">
        <v>3.9513629999999996E-6</v>
      </c>
      <c r="BP201" s="186">
        <v>3.7300891000000003E-5</v>
      </c>
      <c r="BQ201" s="186">
        <v>1.7123037999999999E-5</v>
      </c>
      <c r="BR201" s="186">
        <v>5.0076529000000002E-6</v>
      </c>
      <c r="BS201" s="186">
        <v>2.3798515E-5</v>
      </c>
      <c r="BT201" s="186">
        <v>7.1482553000000002E-11</v>
      </c>
      <c r="BU201" s="186">
        <v>2.2555889E-6</v>
      </c>
      <c r="BV201" s="186">
        <v>2.0666878000000001E-7</v>
      </c>
      <c r="BW201" s="186">
        <v>1.6044406999999999E-7</v>
      </c>
      <c r="BX201" s="186">
        <v>0</v>
      </c>
      <c r="BY201" s="186">
        <v>5.3859192999999996E-18</v>
      </c>
      <c r="BZ201" s="186">
        <v>4.4100674000000001E-14</v>
      </c>
      <c r="CA201" s="186">
        <v>2.8139009000000002E-6</v>
      </c>
      <c r="CB201" s="186">
        <v>3.7938219000000001E-5</v>
      </c>
      <c r="CC201" s="186">
        <v>9.9265371000000007E-10</v>
      </c>
      <c r="CD201" s="186">
        <v>0</v>
      </c>
      <c r="CE201"/>
      <c r="CF201" s="329">
        <v>3.7327412000000002E-14</v>
      </c>
      <c r="CG201" s="330">
        <v>1.337782</v>
      </c>
      <c r="CH201" s="330">
        <v>1.236249E-3</v>
      </c>
      <c r="CI201" s="330">
        <v>2.3666689E-3</v>
      </c>
      <c r="CJ201" s="330">
        <v>1.7074923999999998E-2</v>
      </c>
      <c r="CK201" s="329">
        <v>3.9669840000000002E-11</v>
      </c>
      <c r="CL201" s="329">
        <v>4.7224363000000001E-9</v>
      </c>
      <c r="CM201" s="330">
        <v>1.4633787000000001E-4</v>
      </c>
      <c r="CN201" s="330">
        <v>2.4678045999999999E-2</v>
      </c>
      <c r="CO201" s="330">
        <v>3.6141160999999999</v>
      </c>
      <c r="CP201"/>
      <c r="CQ201">
        <v>0.20066719</v>
      </c>
      <c r="CR201">
        <v>0.20047055288999999</v>
      </c>
      <c r="CS201">
        <v>0.1841345426746</v>
      </c>
      <c r="CT201">
        <v>0.18424981630099996</v>
      </c>
      <c r="CU201">
        <v>1.5846516049999999E-2</v>
      </c>
      <c r="CV201" s="136" t="s">
        <v>1063</v>
      </c>
      <c r="CW201" s="376" t="s">
        <v>6087</v>
      </c>
      <c r="CX201" s="32"/>
      <c r="CY201" s="32"/>
      <c r="CZ201" s="32"/>
      <c r="DA201" s="236"/>
      <c r="DB201"/>
      <c r="DC201"/>
      <c r="DD201"/>
      <c r="DE201"/>
      <c r="DF201"/>
      <c r="DG201"/>
      <c r="DH201"/>
      <c r="DI201"/>
      <c r="DJ201"/>
      <c r="DK201"/>
      <c r="DL201"/>
    </row>
    <row r="202" spans="1:116" ht="14.4" x14ac:dyDescent="0.3">
      <c r="A202" t="s">
        <v>1832</v>
      </c>
      <c r="B202" s="113" t="s">
        <v>914</v>
      </c>
      <c r="C202" s="182" t="s">
        <v>1121</v>
      </c>
      <c r="D202" s="40" t="s">
        <v>2556</v>
      </c>
      <c r="E202" s="181" t="s">
        <v>943</v>
      </c>
      <c r="F202" s="184" t="s">
        <v>3883</v>
      </c>
      <c r="G202" s="184">
        <v>0.53213797543344998</v>
      </c>
      <c r="H202" s="184">
        <v>2.6660380140000002E-2</v>
      </c>
      <c r="I202" s="184">
        <v>6.1135692373000004E-2</v>
      </c>
      <c r="J202" s="328">
        <v>6.8254329204500003E-3</v>
      </c>
      <c r="K202" s="184">
        <v>0.43751646999999999</v>
      </c>
      <c r="L202" s="184">
        <v>2.1453773999999998E-2</v>
      </c>
      <c r="M202" s="331">
        <v>1.7293777999999999E-2</v>
      </c>
      <c r="N202" s="331">
        <v>2.3549687999999999E-2</v>
      </c>
      <c r="O202" s="331">
        <v>2.2959448000000001E-3</v>
      </c>
      <c r="P202" s="331">
        <v>2.1072813E-4</v>
      </c>
      <c r="Q202" s="331">
        <v>6.0401921000000005E-4</v>
      </c>
      <c r="R202" s="331">
        <v>2.2100471E-2</v>
      </c>
      <c r="S202" s="331">
        <v>4.8573757999999999E-4</v>
      </c>
      <c r="T202" s="331">
        <v>2.6379011999999997E-4</v>
      </c>
      <c r="U202" s="331">
        <v>6.3393165E-3</v>
      </c>
      <c r="V202" s="331">
        <v>2.3879253000000002E-5</v>
      </c>
      <c r="W202" s="331">
        <v>3.7884045000000001E-7</v>
      </c>
      <c r="X202" s="331">
        <v>0</v>
      </c>
      <c r="Y202"/>
      <c r="Z202" s="288">
        <v>2.9167764666666667</v>
      </c>
      <c r="AA202"/>
      <c r="AB202" s="164">
        <v>47.969318000000001</v>
      </c>
      <c r="AC202" s="164">
        <v>45.884903999999999</v>
      </c>
      <c r="AD202" s="164">
        <v>0.45847847000000003</v>
      </c>
      <c r="AE202" s="164">
        <v>0</v>
      </c>
      <c r="AF202" s="164">
        <v>1.3947924</v>
      </c>
      <c r="AG202" s="164">
        <v>0.14046483000000001</v>
      </c>
      <c r="AH202" s="164">
        <v>9.0677518999999998E-2</v>
      </c>
      <c r="AI202"/>
      <c r="AJ202" s="185">
        <v>5.7822426000000003E-2</v>
      </c>
      <c r="AK202" s="185">
        <v>5.2126656E-2</v>
      </c>
      <c r="AL202" s="185">
        <v>2.4339367000000001E-3</v>
      </c>
      <c r="AM202" s="185">
        <v>3.2618334000000001E-3</v>
      </c>
      <c r="AN202" s="176">
        <v>3.1250992999999999E-6</v>
      </c>
      <c r="AO202" s="176">
        <v>9.0012451999999994E-9</v>
      </c>
      <c r="AP202" s="176">
        <v>0.45683941</v>
      </c>
      <c r="AQ202" s="192">
        <v>2.7067715E-6</v>
      </c>
      <c r="AR202" s="192">
        <v>8.1669828000000007E-9</v>
      </c>
      <c r="AS202" s="192">
        <v>2.2313364000000001E-13</v>
      </c>
      <c r="AT202" s="192">
        <v>4.9366980000000004E-13</v>
      </c>
      <c r="AU202" s="192">
        <v>0</v>
      </c>
      <c r="AV202" s="192">
        <v>6.6677257000000004E-10</v>
      </c>
      <c r="AW202" s="192">
        <v>4.1733519000000003E-7</v>
      </c>
      <c r="AX202" s="192">
        <v>1.5085574000000001E-10</v>
      </c>
      <c r="AY202" s="192">
        <v>4.5510195000000001E-10</v>
      </c>
      <c r="AZ202" s="192">
        <v>2.2584327000000001E-10</v>
      </c>
      <c r="BA202" s="192">
        <v>8.3777458000000002E-17</v>
      </c>
      <c r="BB202" s="192">
        <v>1.5175593E-12</v>
      </c>
      <c r="BC202" s="192">
        <v>7.1647026999999999E-13</v>
      </c>
      <c r="BD202" s="192">
        <v>4.1741100000000003E-15</v>
      </c>
      <c r="BE202" s="192">
        <v>8.9917921000000006E-11</v>
      </c>
      <c r="BF202" s="192">
        <v>2.3541498000000002E-10</v>
      </c>
      <c r="BG202" s="192">
        <v>4.7202385000000003E-21</v>
      </c>
      <c r="BH202" s="192">
        <v>3.9169703E-5</v>
      </c>
      <c r="BI202" s="193">
        <v>0.45680025000000002</v>
      </c>
      <c r="BJ202" s="192">
        <v>0</v>
      </c>
      <c r="BK202" s="192">
        <v>0</v>
      </c>
      <c r="BL202" s="192">
        <v>0</v>
      </c>
      <c r="BM202"/>
      <c r="BN202" s="164">
        <v>1.5728429E-4</v>
      </c>
      <c r="BO202" s="186">
        <v>3.14307E-6</v>
      </c>
      <c r="BP202" s="186">
        <v>8.1327467000000007E-5</v>
      </c>
      <c r="BQ202" s="186">
        <v>2.5952955000000001E-6</v>
      </c>
      <c r="BR202" s="186">
        <v>4.4529434000000001E-6</v>
      </c>
      <c r="BS202" s="186">
        <v>1.0160942E-8</v>
      </c>
      <c r="BT202" s="186">
        <v>3.8996106000000002E-6</v>
      </c>
      <c r="BU202" s="186">
        <v>1.5303301999999998E-8</v>
      </c>
      <c r="BV202" s="186">
        <v>2.9646371000000001E-7</v>
      </c>
      <c r="BW202" s="186">
        <v>4.6091137000000001E-7</v>
      </c>
      <c r="BX202" s="186">
        <v>0</v>
      </c>
      <c r="BY202" s="186">
        <v>1.0438205E-17</v>
      </c>
      <c r="BZ202" s="186">
        <v>8.5469512999999994E-14</v>
      </c>
      <c r="CA202" s="186">
        <v>4.7047193000000002E-6</v>
      </c>
      <c r="CB202" s="186">
        <v>5.6374661000000001E-5</v>
      </c>
      <c r="CC202" s="186">
        <v>3.6843812E-9</v>
      </c>
      <c r="CD202" s="186">
        <v>0</v>
      </c>
      <c r="CE202"/>
      <c r="CF202" s="329">
        <v>7.2342562000000003E-14</v>
      </c>
      <c r="CG202" s="330">
        <v>2.9167778000000002</v>
      </c>
      <c r="CH202" s="330">
        <v>6.1941228999999997E-3</v>
      </c>
      <c r="CI202" s="330">
        <v>2.1530630999999998E-3</v>
      </c>
      <c r="CJ202" s="330">
        <v>3.3134601999999999E-3</v>
      </c>
      <c r="CK202" s="329">
        <v>8.3703319999999996E-11</v>
      </c>
      <c r="CL202" s="329">
        <v>8.0115347999999998E-9</v>
      </c>
      <c r="CM202" s="330">
        <v>1.7322480000000001E-4</v>
      </c>
      <c r="CN202" s="330">
        <v>0.31119110999999999</v>
      </c>
      <c r="CO202" s="330">
        <v>6.2502426</v>
      </c>
      <c r="CP202"/>
      <c r="CQ202">
        <v>0.43751646999999999</v>
      </c>
      <c r="CR202">
        <v>8.7508403139999996E-2</v>
      </c>
      <c r="CS202">
        <v>6.0848401840449998E-2</v>
      </c>
      <c r="CT202">
        <v>6.1135692373000004E-2</v>
      </c>
      <c r="CU202">
        <v>6.8250540800000002E-3</v>
      </c>
      <c r="CV202" s="136" t="s">
        <v>1092</v>
      </c>
      <c r="CW202" s="376" t="s">
        <v>6088</v>
      </c>
      <c r="CX202" s="32"/>
      <c r="CY202" s="32"/>
      <c r="CZ202" s="32"/>
      <c r="DA202" s="236"/>
      <c r="DB202"/>
      <c r="DC202"/>
      <c r="DD202"/>
      <c r="DE202"/>
      <c r="DF202"/>
      <c r="DG202"/>
      <c r="DH202"/>
      <c r="DI202"/>
      <c r="DJ202"/>
      <c r="DK202"/>
      <c r="DL202"/>
    </row>
    <row r="203" spans="1:116" ht="14.4" x14ac:dyDescent="0.3">
      <c r="A203" t="s">
        <v>6089</v>
      </c>
      <c r="B203" s="113" t="s">
        <v>914</v>
      </c>
      <c r="C203" s="182" t="s">
        <v>1122</v>
      </c>
      <c r="D203" s="40" t="s">
        <v>2556</v>
      </c>
      <c r="E203" s="181" t="s">
        <v>943</v>
      </c>
      <c r="F203" s="184" t="s">
        <v>6090</v>
      </c>
      <c r="G203" s="184">
        <v>0.21499817298811999</v>
      </c>
      <c r="H203" s="184">
        <v>2.3064808670999998E-2</v>
      </c>
      <c r="I203" s="184">
        <v>3.4419373695400005E-2</v>
      </c>
      <c r="J203" s="328">
        <v>5.2394606217200006E-3</v>
      </c>
      <c r="K203" s="184">
        <v>0.15227452999999999</v>
      </c>
      <c r="L203" s="184">
        <v>1.2237671E-2</v>
      </c>
      <c r="M203" s="184">
        <v>1.8725510000000001E-2</v>
      </c>
      <c r="N203" s="184">
        <v>2.1066897000000001E-2</v>
      </c>
      <c r="O203" s="184">
        <v>1.8638457000000001E-3</v>
      </c>
      <c r="P203" s="331">
        <v>4.5362304000000002E-5</v>
      </c>
      <c r="Q203" s="331">
        <v>8.8703666999999999E-5</v>
      </c>
      <c r="R203" s="331">
        <v>3.3784169999999999E-3</v>
      </c>
      <c r="S203" s="331">
        <v>1.9573445E-4</v>
      </c>
      <c r="T203" s="331">
        <v>7.0473376999999999E-5</v>
      </c>
      <c r="U203" s="331">
        <v>5.0435959000000004E-3</v>
      </c>
      <c r="V203" s="331">
        <v>7.3023184000000002E-6</v>
      </c>
      <c r="W203" s="331">
        <v>1.3027172000000001E-7</v>
      </c>
      <c r="X203" s="331">
        <v>0</v>
      </c>
      <c r="Y203"/>
      <c r="Z203" s="288">
        <v>1.0151635333333333</v>
      </c>
      <c r="AA203"/>
      <c r="AB203" s="164">
        <v>41.472352999999998</v>
      </c>
      <c r="AC203" s="164">
        <v>40.665073999999997</v>
      </c>
      <c r="AD203" s="164">
        <v>0.50767775999999998</v>
      </c>
      <c r="AE203" s="164">
        <v>0</v>
      </c>
      <c r="AF203" s="164">
        <v>8.0835670999999998E-2</v>
      </c>
      <c r="AG203" s="164">
        <v>0.13912415</v>
      </c>
      <c r="AH203" s="164">
        <v>7.9641691000000001E-2</v>
      </c>
      <c r="AI203"/>
      <c r="AJ203" s="185">
        <v>2.5960949000000001E-2</v>
      </c>
      <c r="AK203" s="185">
        <v>2.2118059999999998E-2</v>
      </c>
      <c r="AL203" s="185">
        <v>9.7965467000000008E-4</v>
      </c>
      <c r="AM203" s="185">
        <v>2.8632343000000002E-3</v>
      </c>
      <c r="AN203" s="176">
        <v>1.3260228E-6</v>
      </c>
      <c r="AO203" s="176">
        <v>3.6229832E-9</v>
      </c>
      <c r="AP203" s="176">
        <v>0.40101321000000001</v>
      </c>
      <c r="AQ203" s="192">
        <v>9.4206585000000005E-7</v>
      </c>
      <c r="AR203" s="192">
        <v>2.84244E-9</v>
      </c>
      <c r="AS203" s="192">
        <v>7.7659522000000005E-14</v>
      </c>
      <c r="AT203" s="192">
        <v>1.6975804E-13</v>
      </c>
      <c r="AU203" s="192">
        <v>0</v>
      </c>
      <c r="AV203" s="192">
        <v>2.0013651000000002E-9</v>
      </c>
      <c r="AW203" s="192">
        <v>3.8150659E-7</v>
      </c>
      <c r="AX203" s="192">
        <v>3.0592068999999999E-10</v>
      </c>
      <c r="AY203" s="192">
        <v>4.0525905000000001E-10</v>
      </c>
      <c r="AZ203" s="192">
        <v>4.6274528000000002E-11</v>
      </c>
      <c r="BA203" s="192">
        <v>2.6207088000000002E-15</v>
      </c>
      <c r="BB203" s="192">
        <v>5.7086365000000004E-14</v>
      </c>
      <c r="BC203" s="192">
        <v>4.6059389E-13</v>
      </c>
      <c r="BD203" s="192">
        <v>2.7696627E-15</v>
      </c>
      <c r="BE203" s="192">
        <v>2.8529921999999998E-10</v>
      </c>
      <c r="BF203" s="192">
        <v>1.6353393000000001E-10</v>
      </c>
      <c r="BG203" s="192">
        <v>2.2488224E-11</v>
      </c>
      <c r="BH203" s="192">
        <v>1.3760625E-5</v>
      </c>
      <c r="BI203" s="193">
        <v>0.40099944999999998</v>
      </c>
      <c r="BJ203" s="192">
        <v>0</v>
      </c>
      <c r="BK203" s="192">
        <v>0</v>
      </c>
      <c r="BL203" s="192">
        <v>0</v>
      </c>
      <c r="BM203"/>
      <c r="BN203" s="186">
        <v>9.2940884000000006E-5</v>
      </c>
      <c r="BO203" s="186">
        <v>3.3689165000000002E-6</v>
      </c>
      <c r="BP203" s="186">
        <v>2.8305453E-5</v>
      </c>
      <c r="BQ203" s="186">
        <v>3.9803309000000001E-7</v>
      </c>
      <c r="BR203" s="186">
        <v>3.4450508000000001E-6</v>
      </c>
      <c r="BS203" s="186">
        <v>1.1381160999999999E-6</v>
      </c>
      <c r="BT203" s="186">
        <v>4.7638694999999999E-11</v>
      </c>
      <c r="BU203" s="186">
        <v>1.7155734999999999E-6</v>
      </c>
      <c r="BV203" s="186">
        <v>6.5017116000000003E-8</v>
      </c>
      <c r="BW203" s="186">
        <v>7.4887965999999998E-8</v>
      </c>
      <c r="BX203" s="186">
        <v>0</v>
      </c>
      <c r="BY203" s="186">
        <v>4.9729839000000001E-8</v>
      </c>
      <c r="BZ203" s="186">
        <v>2.9390368999999998E-14</v>
      </c>
      <c r="CA203" s="186">
        <v>4.1428954E-6</v>
      </c>
      <c r="CB203" s="186">
        <v>5.0236501999999998E-5</v>
      </c>
      <c r="CC203" s="186">
        <v>6.6139171E-10</v>
      </c>
      <c r="CD203" s="186">
        <v>0</v>
      </c>
      <c r="CE203"/>
      <c r="CF203" s="329">
        <v>2.4876409E-14</v>
      </c>
      <c r="CG203" s="330">
        <v>1.0151565</v>
      </c>
      <c r="CH203" s="330">
        <v>4.8999705999999997E-2</v>
      </c>
      <c r="CI203" s="330">
        <v>2.5687217000000002E-3</v>
      </c>
      <c r="CJ203" s="330">
        <v>8.8816985999999999E-4</v>
      </c>
      <c r="CK203" s="329">
        <v>2.4705343999999998E-11</v>
      </c>
      <c r="CL203" s="329">
        <v>2.4833928000000001E-9</v>
      </c>
      <c r="CM203" s="330">
        <v>1.3064593E-4</v>
      </c>
      <c r="CN203" s="330">
        <v>3.1542648999999999E-2</v>
      </c>
      <c r="CO203" s="330">
        <v>5.5043131000000001</v>
      </c>
      <c r="CP203"/>
      <c r="CQ203">
        <v>0.15227452999999999</v>
      </c>
      <c r="CR203">
        <v>5.7406406670999999E-2</v>
      </c>
      <c r="CS203">
        <v>3.4341728271720003E-2</v>
      </c>
      <c r="CT203">
        <v>3.4419373695400005E-2</v>
      </c>
      <c r="CU203">
        <v>5.2393303500000007E-3</v>
      </c>
      <c r="CV203" s="136" t="s">
        <v>1092</v>
      </c>
      <c r="CW203" s="376" t="s">
        <v>6088</v>
      </c>
      <c r="CX203" s="32"/>
      <c r="CY203" s="32"/>
      <c r="CZ203" s="32"/>
      <c r="DA203" s="236"/>
      <c r="DB203"/>
      <c r="DC203"/>
      <c r="DD203"/>
      <c r="DE203"/>
      <c r="DF203"/>
      <c r="DG203"/>
      <c r="DH203"/>
      <c r="DI203"/>
      <c r="DJ203"/>
      <c r="DK203"/>
      <c r="DL203"/>
    </row>
    <row r="204" spans="1:116" ht="14.4" x14ac:dyDescent="0.3">
      <c r="A204" t="s">
        <v>1833</v>
      </c>
      <c r="B204" s="113" t="s">
        <v>914</v>
      </c>
      <c r="C204" s="182" t="s">
        <v>1123</v>
      </c>
      <c r="D204" s="40" t="s">
        <v>2556</v>
      </c>
      <c r="E204" s="181" t="s">
        <v>943</v>
      </c>
      <c r="F204" s="184" t="s">
        <v>3884</v>
      </c>
      <c r="G204" s="184">
        <v>0.53670827467881999</v>
      </c>
      <c r="H204" s="184">
        <v>2.7681967459999998E-2</v>
      </c>
      <c r="I204" s="184">
        <v>4.9365637872000004E-2</v>
      </c>
      <c r="J204" s="328">
        <v>1.067809934682E-2</v>
      </c>
      <c r="K204" s="184">
        <v>0.44898257000000003</v>
      </c>
      <c r="L204" s="184">
        <v>1.0928220000000001E-2</v>
      </c>
      <c r="M204" s="184">
        <v>1.6881644000000001E-2</v>
      </c>
      <c r="N204" s="184">
        <v>2.4380534999999998E-2</v>
      </c>
      <c r="O204" s="184">
        <v>2.4201489999999999E-3</v>
      </c>
      <c r="P204" s="184">
        <v>2.6456898000000001E-4</v>
      </c>
      <c r="Q204" s="331">
        <v>6.1671448000000001E-4</v>
      </c>
      <c r="R204" s="331">
        <v>2.1372278000000001E-2</v>
      </c>
      <c r="S204" s="331">
        <v>6.6026533999999999E-4</v>
      </c>
      <c r="T204" s="331">
        <v>1.6067243000000001E-4</v>
      </c>
      <c r="U204" s="331">
        <v>1.0017537E-2</v>
      </c>
      <c r="V204" s="331">
        <v>2.2823442000000001E-5</v>
      </c>
      <c r="W204" s="331">
        <v>2.9700681999999999E-7</v>
      </c>
      <c r="X204" s="331">
        <v>0</v>
      </c>
      <c r="Y204"/>
      <c r="Z204" s="288">
        <v>2.9932171333333337</v>
      </c>
      <c r="AA204"/>
      <c r="AB204" s="164">
        <v>63.728487000000001</v>
      </c>
      <c r="AC204" s="164">
        <v>43.102541000000002</v>
      </c>
      <c r="AD204" s="164">
        <v>0.98746038999999997</v>
      </c>
      <c r="AE204" s="164">
        <v>0</v>
      </c>
      <c r="AF204" s="164">
        <v>19.107236</v>
      </c>
      <c r="AG204" s="164">
        <v>0.33169783000000003</v>
      </c>
      <c r="AH204" s="164">
        <v>0.19955176999999999</v>
      </c>
      <c r="AI204"/>
      <c r="AJ204" s="185">
        <v>5.5660848999999998E-2</v>
      </c>
      <c r="AK204" s="185">
        <v>5.0265112000000001E-2</v>
      </c>
      <c r="AL204" s="185">
        <v>2.3912170000000002E-3</v>
      </c>
      <c r="AM204" s="185">
        <v>3.0045202000000002E-3</v>
      </c>
      <c r="AN204" s="176">
        <v>3.0134959E-6</v>
      </c>
      <c r="AO204" s="176">
        <v>8.8432580999999997E-9</v>
      </c>
      <c r="AP204" s="176">
        <v>0.42080115000000001</v>
      </c>
      <c r="AQ204" s="192">
        <v>2.7777078E-6</v>
      </c>
      <c r="AR204" s="192">
        <v>8.3810148000000005E-9</v>
      </c>
      <c r="AS204" s="192">
        <v>2.2898129999999999E-13</v>
      </c>
      <c r="AT204" s="192">
        <v>3.8703179000000001E-13</v>
      </c>
      <c r="AU204" s="192">
        <v>0</v>
      </c>
      <c r="AV204" s="192">
        <v>6.6903102999999995E-10</v>
      </c>
      <c r="AW204" s="192">
        <v>2.347372E-7</v>
      </c>
      <c r="AX204" s="192">
        <v>1.516141E-10</v>
      </c>
      <c r="AY204" s="192">
        <v>2.3216723999999999E-10</v>
      </c>
      <c r="AZ204" s="192">
        <v>7.5976429000000005E-11</v>
      </c>
      <c r="BA204" s="192">
        <v>6.5680622000000003E-17</v>
      </c>
      <c r="BB204" s="192">
        <v>1.5338554000000001E-12</v>
      </c>
      <c r="BC204" s="192">
        <v>7.1814593000000004E-13</v>
      </c>
      <c r="BD204" s="192">
        <v>4.5333545000000002E-15</v>
      </c>
      <c r="BE204" s="192">
        <v>9.7079554999999998E-11</v>
      </c>
      <c r="BF204" s="192">
        <v>2.8442889999999998E-10</v>
      </c>
      <c r="BG204" s="192">
        <v>3.7006159999999998E-21</v>
      </c>
      <c r="BH204" s="192">
        <v>5.5846705000000002E-5</v>
      </c>
      <c r="BI204" s="193">
        <v>0.42074530999999998</v>
      </c>
      <c r="BJ204" s="192">
        <v>0</v>
      </c>
      <c r="BK204" s="192">
        <v>0</v>
      </c>
      <c r="BL204" s="192">
        <v>0</v>
      </c>
      <c r="BM204"/>
      <c r="BN204" s="164">
        <v>1.5038799000000001E-4</v>
      </c>
      <c r="BO204" s="186">
        <v>1.6049113999999999E-6</v>
      </c>
      <c r="BP204" s="186">
        <v>8.3458834999999997E-5</v>
      </c>
      <c r="BQ204" s="186">
        <v>2.5120186999999999E-6</v>
      </c>
      <c r="BR204" s="186">
        <v>3.3359652999999998E-6</v>
      </c>
      <c r="BS204" s="186">
        <v>7.9660691000000005E-9</v>
      </c>
      <c r="BT204" s="186">
        <v>1.0861157999999999E-10</v>
      </c>
      <c r="BU204" s="186">
        <v>1.1997624E-8</v>
      </c>
      <c r="BV204" s="186">
        <v>3.7042114999999999E-7</v>
      </c>
      <c r="BW204" s="186">
        <v>4.8558125999999995E-7</v>
      </c>
      <c r="BX204" s="186">
        <v>0</v>
      </c>
      <c r="BY204" s="186">
        <v>8.1834402999999994E-18</v>
      </c>
      <c r="BZ204" s="186">
        <v>6.7007174999999994E-14</v>
      </c>
      <c r="CA204" s="186">
        <v>4.7639004999999999E-6</v>
      </c>
      <c r="CB204" s="186">
        <v>5.3834776000000003E-5</v>
      </c>
      <c r="CC204" s="186">
        <v>1.5095239E-9</v>
      </c>
      <c r="CD204" s="186">
        <v>0</v>
      </c>
      <c r="CE204"/>
      <c r="CF204" s="329">
        <v>5.6715786999999998E-14</v>
      </c>
      <c r="CG204" s="330">
        <v>2.9932181999999998</v>
      </c>
      <c r="CH204" s="330">
        <v>3.1670818999999998E-3</v>
      </c>
      <c r="CI204" s="330">
        <v>1.1001113000000001E-3</v>
      </c>
      <c r="CJ204" s="330">
        <v>1.9211458E-3</v>
      </c>
      <c r="CK204" s="329">
        <v>9.1741873E-11</v>
      </c>
      <c r="CL204" s="329">
        <v>8.9418013999999995E-9</v>
      </c>
      <c r="CM204" s="330">
        <v>1.2300150999999999E-4</v>
      </c>
      <c r="CN204" s="330">
        <v>0.31263264000000002</v>
      </c>
      <c r="CO204" s="330">
        <v>5.7797717999999998</v>
      </c>
      <c r="CP204"/>
      <c r="CQ204">
        <v>0.44898257000000003</v>
      </c>
      <c r="CR204">
        <v>7.6864109459999996E-2</v>
      </c>
      <c r="CS204">
        <v>4.9182439006820004E-2</v>
      </c>
      <c r="CT204">
        <v>4.9365637872000004E-2</v>
      </c>
      <c r="CU204">
        <v>1.0677802340000001E-2</v>
      </c>
      <c r="CV204" s="136" t="s">
        <v>1092</v>
      </c>
      <c r="CW204" s="376" t="s">
        <v>6088</v>
      </c>
      <c r="CX204" s="32"/>
      <c r="CY204" s="32"/>
      <c r="CZ204" s="32"/>
      <c r="DA204" s="236"/>
      <c r="DB204"/>
      <c r="DC204"/>
      <c r="DD204"/>
      <c r="DE204"/>
      <c r="DF204"/>
      <c r="DG204"/>
      <c r="DH204"/>
      <c r="DI204"/>
      <c r="DJ204"/>
      <c r="DK204"/>
      <c r="DL204"/>
    </row>
    <row r="205" spans="1:116" ht="14.4" x14ac:dyDescent="0.3">
      <c r="A205" t="s">
        <v>1834</v>
      </c>
      <c r="B205" s="113" t="s">
        <v>914</v>
      </c>
      <c r="C205" s="182" t="s">
        <v>1124</v>
      </c>
      <c r="D205" s="40" t="s">
        <v>2556</v>
      </c>
      <c r="E205" s="181" t="s">
        <v>943</v>
      </c>
      <c r="F205" s="184" t="s">
        <v>3885</v>
      </c>
      <c r="G205" s="184">
        <v>0.73164840262239994</v>
      </c>
      <c r="H205" s="184">
        <v>2.2140494869999999E-2</v>
      </c>
      <c r="I205" s="184">
        <v>0.32277098063990001</v>
      </c>
      <c r="J205" s="328">
        <v>1.37340771125E-2</v>
      </c>
      <c r="K205" s="184">
        <v>0.37300285</v>
      </c>
      <c r="L205" s="184">
        <v>4.3350213999999998E-2</v>
      </c>
      <c r="M205" s="184">
        <v>9.8839034999999992E-3</v>
      </c>
      <c r="N205" s="184">
        <v>8.4760537999999993E-3</v>
      </c>
      <c r="O205" s="184">
        <v>1.1636774000000001E-2</v>
      </c>
      <c r="P205" s="331">
        <v>1.6605548999999999E-3</v>
      </c>
      <c r="Q205" s="331">
        <v>3.6711216999999998E-4</v>
      </c>
      <c r="R205" s="331">
        <v>0.26940335999999998</v>
      </c>
      <c r="S205" s="331">
        <v>3.3305592999999999E-4</v>
      </c>
      <c r="T205" s="331">
        <v>1.2398136E-4</v>
      </c>
      <c r="U205" s="331">
        <v>1.3400792E-2</v>
      </c>
      <c r="V205" s="331">
        <v>9.5217798999999996E-6</v>
      </c>
      <c r="W205" s="331">
        <v>2.2918250000000001E-7</v>
      </c>
      <c r="X205" s="331">
        <v>0</v>
      </c>
      <c r="Y205"/>
      <c r="Z205" s="288">
        <v>2.4866856666666668</v>
      </c>
      <c r="AA205"/>
      <c r="AB205" s="164">
        <v>32.029752000000002</v>
      </c>
      <c r="AC205" s="164">
        <v>27.206288000000001</v>
      </c>
      <c r="AD205" s="164">
        <v>1.4791774</v>
      </c>
      <c r="AE205" s="164">
        <v>0</v>
      </c>
      <c r="AF205" s="164">
        <v>1.0476179000000001</v>
      </c>
      <c r="AG205" s="164">
        <v>0.58290401999999997</v>
      </c>
      <c r="AH205" s="164">
        <v>1.7137651</v>
      </c>
      <c r="AI205"/>
      <c r="AJ205" s="185">
        <v>5.5970639000000003E-2</v>
      </c>
      <c r="AK205" s="185">
        <v>5.2051101000000002E-2</v>
      </c>
      <c r="AL205" s="185">
        <v>2.1716804000000002E-3</v>
      </c>
      <c r="AM205" s="185">
        <v>1.7478578000000001E-3</v>
      </c>
      <c r="AN205" s="176">
        <v>3.1205696000000001E-6</v>
      </c>
      <c r="AO205" s="176">
        <v>8.0313625000000007E-9</v>
      </c>
      <c r="AP205" s="176">
        <v>0.24479801000000001</v>
      </c>
      <c r="AQ205" s="192">
        <v>2.3076280000000001E-6</v>
      </c>
      <c r="AR205" s="192">
        <v>6.9626707000000001E-9</v>
      </c>
      <c r="AS205" s="192">
        <v>1.9023011000000001E-13</v>
      </c>
      <c r="AT205" s="192">
        <v>4.7900549000000004E-13</v>
      </c>
      <c r="AU205" s="192">
        <v>0</v>
      </c>
      <c r="AV205" s="192">
        <v>2.6378641000000001E-10</v>
      </c>
      <c r="AW205" s="192">
        <v>7.9763612999999998E-7</v>
      </c>
      <c r="AX205" s="192">
        <v>5.8729762000000005E-11</v>
      </c>
      <c r="AY205" s="192">
        <v>9.1847114000000005E-10</v>
      </c>
      <c r="AZ205" s="192">
        <v>9.1133931999999995E-11</v>
      </c>
      <c r="BA205" s="192">
        <v>5.1855247000000001E-17</v>
      </c>
      <c r="BB205" s="192">
        <v>7.9389104E-14</v>
      </c>
      <c r="BC205" s="192">
        <v>8.2798568000000003E-14</v>
      </c>
      <c r="BD205" s="192">
        <v>4.4888078000000001E-15</v>
      </c>
      <c r="BE205" s="192">
        <v>1.4733084999999999E-8</v>
      </c>
      <c r="BF205" s="192">
        <v>3.0808469999999998E-10</v>
      </c>
      <c r="BG205" s="192">
        <v>2.8555453000000001E-21</v>
      </c>
      <c r="BH205" s="192">
        <v>3.3126948999999997E-5</v>
      </c>
      <c r="BI205" s="193">
        <v>0.24476487999999999</v>
      </c>
      <c r="BJ205" s="192">
        <v>0</v>
      </c>
      <c r="BK205" s="192">
        <v>0</v>
      </c>
      <c r="BL205" s="192">
        <v>0</v>
      </c>
      <c r="BM205"/>
      <c r="BN205" s="164">
        <v>1.7237175000000001E-4</v>
      </c>
      <c r="BO205" s="186">
        <v>6.3381017000000002E-6</v>
      </c>
      <c r="BP205" s="186">
        <v>6.9335395000000007E-5</v>
      </c>
      <c r="BQ205" s="186">
        <v>3.1558959000000002E-5</v>
      </c>
      <c r="BR205" s="186">
        <v>1.560131E-5</v>
      </c>
      <c r="BS205" s="186">
        <v>1.1226294E-8</v>
      </c>
      <c r="BT205" s="186">
        <v>8.4862414000000002E-11</v>
      </c>
      <c r="BU205" s="186">
        <v>1.6961870999999999E-8</v>
      </c>
      <c r="BV205" s="186">
        <v>2.2319033999999998E-6</v>
      </c>
      <c r="BW205" s="186">
        <v>2.5539213999999999E-7</v>
      </c>
      <c r="BX205" s="186">
        <v>0</v>
      </c>
      <c r="BY205" s="186">
        <v>6.3146741999999996E-18</v>
      </c>
      <c r="BZ205" s="186">
        <v>5.1705452E-14</v>
      </c>
      <c r="CA205" s="186">
        <v>2.0306286000000001E-6</v>
      </c>
      <c r="CB205" s="186">
        <v>3.4934929999999999E-5</v>
      </c>
      <c r="CC205" s="186">
        <v>1.0056855E-5</v>
      </c>
      <c r="CD205" s="186">
        <v>0</v>
      </c>
      <c r="CE205"/>
      <c r="CF205" s="329">
        <v>4.3764200000000002E-14</v>
      </c>
      <c r="CG205" s="330">
        <v>2.4866659000000002</v>
      </c>
      <c r="CH205" s="330">
        <v>4.2048245999999996E-3</v>
      </c>
      <c r="CI205" s="330">
        <v>4.3397469000000001E-3</v>
      </c>
      <c r="CJ205" s="330">
        <v>1.5987406E-3</v>
      </c>
      <c r="CK205" s="329">
        <v>3.7818323999999999E-9</v>
      </c>
      <c r="CL205" s="329">
        <v>2.9313766E-9</v>
      </c>
      <c r="CM205" s="330">
        <v>2.7892401999999998E-4</v>
      </c>
      <c r="CN205" s="330">
        <v>0.19902702</v>
      </c>
      <c r="CO205" s="330">
        <v>3.3575765</v>
      </c>
      <c r="CP205"/>
      <c r="CQ205">
        <v>0.37300285</v>
      </c>
      <c r="CR205">
        <v>0.34477797236999996</v>
      </c>
      <c r="CS205">
        <v>0.32263770668249997</v>
      </c>
      <c r="CT205">
        <v>0.32277098063990001</v>
      </c>
      <c r="CU205">
        <v>1.3733847929999999E-2</v>
      </c>
      <c r="CV205" s="136" t="s">
        <v>1048</v>
      </c>
      <c r="CW205" s="376" t="s">
        <v>6091</v>
      </c>
      <c r="CX205" s="32"/>
      <c r="CY205" s="32"/>
      <c r="CZ205" s="32"/>
      <c r="DA205" s="236"/>
      <c r="DB205"/>
      <c r="DC205"/>
      <c r="DD205"/>
      <c r="DE205"/>
      <c r="DF205"/>
      <c r="DG205"/>
      <c r="DH205"/>
      <c r="DI205"/>
      <c r="DJ205"/>
      <c r="DK205"/>
      <c r="DL205"/>
    </row>
    <row r="206" spans="1:116" ht="14.4" x14ac:dyDescent="0.3">
      <c r="A206" t="s">
        <v>1835</v>
      </c>
      <c r="B206" s="113" t="s">
        <v>914</v>
      </c>
      <c r="C206" s="182" t="s">
        <v>1125</v>
      </c>
      <c r="D206" s="40" t="s">
        <v>2556</v>
      </c>
      <c r="E206" s="181" t="s">
        <v>943</v>
      </c>
      <c r="F206" s="184" t="s">
        <v>3886</v>
      </c>
      <c r="G206" s="184">
        <v>0.35442788595529101</v>
      </c>
      <c r="H206" s="184">
        <v>1.3756861259999999E-2</v>
      </c>
      <c r="I206" s="184">
        <v>4.0413302993500003E-2</v>
      </c>
      <c r="J206" s="328">
        <v>5.8662817017910004E-3</v>
      </c>
      <c r="K206" s="184">
        <v>0.29439144</v>
      </c>
      <c r="L206" s="184">
        <v>3.1376274000000003E-2</v>
      </c>
      <c r="M206" s="184">
        <v>7.0760976000000001E-3</v>
      </c>
      <c r="N206" s="184">
        <v>1.026066E-2</v>
      </c>
      <c r="O206" s="184">
        <v>1.2388736999999999E-3</v>
      </c>
      <c r="P206" s="184">
        <v>1.9500918E-3</v>
      </c>
      <c r="Q206" s="331">
        <v>3.0723575999999999E-4</v>
      </c>
      <c r="R206" s="331">
        <v>1.8673296E-3</v>
      </c>
      <c r="S206" s="331">
        <v>1.5305129E-4</v>
      </c>
      <c r="T206" s="331">
        <v>8.9481208999999998E-5</v>
      </c>
      <c r="U206" s="331">
        <v>5.7131593999999999E-3</v>
      </c>
      <c r="V206" s="331">
        <v>4.1205845000000001E-6</v>
      </c>
      <c r="W206" s="331">
        <v>7.1011790999999997E-8</v>
      </c>
      <c r="X206" s="331">
        <v>0</v>
      </c>
      <c r="Y206"/>
      <c r="Z206" s="288">
        <v>1.9626096000000002</v>
      </c>
      <c r="AA206"/>
      <c r="AB206" s="164">
        <v>36.538770999999997</v>
      </c>
      <c r="AC206" s="164">
        <v>34.583931</v>
      </c>
      <c r="AD206" s="164">
        <v>0.64307884999999998</v>
      </c>
      <c r="AE206" s="164">
        <v>0</v>
      </c>
      <c r="AF206" s="164">
        <v>0.92865277999999996</v>
      </c>
      <c r="AG206" s="164">
        <v>0.24902831</v>
      </c>
      <c r="AH206" s="164">
        <v>0.13408</v>
      </c>
      <c r="AI206"/>
      <c r="AJ206" s="185">
        <v>4.4393870000000002E-2</v>
      </c>
      <c r="AK206" s="185">
        <v>4.0276145999999999E-2</v>
      </c>
      <c r="AL206" s="185">
        <v>1.7295616999999999E-3</v>
      </c>
      <c r="AM206" s="185">
        <v>2.3881619000000001E-3</v>
      </c>
      <c r="AN206" s="176">
        <v>2.4146371E-6</v>
      </c>
      <c r="AO206" s="176">
        <v>6.3963080000000004E-9</v>
      </c>
      <c r="AP206" s="176">
        <v>0.33447645999999998</v>
      </c>
      <c r="AQ206" s="192">
        <v>1.8213022E-6</v>
      </c>
      <c r="AR206" s="192">
        <v>5.4953083999999996E-9</v>
      </c>
      <c r="AS206" s="192">
        <v>1.5013968000000001E-13</v>
      </c>
      <c r="AT206" s="192">
        <v>9.2535992999999998E-14</v>
      </c>
      <c r="AU206" s="192">
        <v>0</v>
      </c>
      <c r="AV206" s="192">
        <v>3.1670360000000001E-10</v>
      </c>
      <c r="AW206" s="192">
        <v>5.7577244999999997E-7</v>
      </c>
      <c r="AX206" s="192">
        <v>7.2076898999999998E-11</v>
      </c>
      <c r="AY206" s="192">
        <v>6.6398569999999997E-10</v>
      </c>
      <c r="AZ206" s="192">
        <v>1.6462516E-10</v>
      </c>
      <c r="BA206" s="192">
        <v>1.5703674999999999E-17</v>
      </c>
      <c r="BB206" s="192">
        <v>6.9380546000000006E-14</v>
      </c>
      <c r="BC206" s="192">
        <v>8.7142941000000002E-14</v>
      </c>
      <c r="BD206" s="192">
        <v>5.1562302999999997E-15</v>
      </c>
      <c r="BE206" s="192">
        <v>1.7210960000000002E-8</v>
      </c>
      <c r="BF206" s="192">
        <v>3.4634782000000002E-11</v>
      </c>
      <c r="BG206" s="192">
        <v>8.8478565999999999E-22</v>
      </c>
      <c r="BH206" s="192">
        <v>1.5421835000000001E-5</v>
      </c>
      <c r="BI206" s="193">
        <v>0.33446102999999999</v>
      </c>
      <c r="BJ206" s="192">
        <v>0</v>
      </c>
      <c r="BK206" s="192">
        <v>0</v>
      </c>
      <c r="BL206" s="192">
        <v>0</v>
      </c>
      <c r="BM206"/>
      <c r="BN206" s="164">
        <v>1.155422E-4</v>
      </c>
      <c r="BO206" s="186">
        <v>4.5787414000000001E-6</v>
      </c>
      <c r="BP206" s="186">
        <v>5.4722763000000003E-5</v>
      </c>
      <c r="BQ206" s="186">
        <v>2.1997604E-7</v>
      </c>
      <c r="BR206" s="186">
        <v>4.8506963999999996E-6</v>
      </c>
      <c r="BS206" s="186">
        <v>1.9046190000000001E-9</v>
      </c>
      <c r="BT206" s="186">
        <v>3.3838243000000002E-6</v>
      </c>
      <c r="BU206" s="186">
        <v>2.8685293E-9</v>
      </c>
      <c r="BV206" s="186">
        <v>2.6189644999999998E-6</v>
      </c>
      <c r="BW206" s="186">
        <v>2.1279692E-7</v>
      </c>
      <c r="BX206" s="186">
        <v>0</v>
      </c>
      <c r="BY206" s="186">
        <v>1.9565906000000001E-18</v>
      </c>
      <c r="BZ206" s="186">
        <v>1.6020843E-14</v>
      </c>
      <c r="CA206" s="186">
        <v>2.2584218000000001E-6</v>
      </c>
      <c r="CB206" s="186">
        <v>4.2689353999999999E-5</v>
      </c>
      <c r="CC206" s="186">
        <v>1.8874461000000001E-9</v>
      </c>
      <c r="CD206" s="186">
        <v>0</v>
      </c>
      <c r="CE206"/>
      <c r="CF206" s="329">
        <v>1.356026E-14</v>
      </c>
      <c r="CG206" s="330">
        <v>1.9626098000000001</v>
      </c>
      <c r="CH206" s="330">
        <v>6.7192490999999997E-3</v>
      </c>
      <c r="CI206" s="330">
        <v>3.1331993999999998E-3</v>
      </c>
      <c r="CJ206" s="330">
        <v>2.0197548000000002E-3</v>
      </c>
      <c r="CK206" s="329">
        <v>4.4701292000000003E-9</v>
      </c>
      <c r="CL206" s="329">
        <v>1.2255594000000001E-9</v>
      </c>
      <c r="CM206" s="330">
        <v>2.0047962999999999E-4</v>
      </c>
      <c r="CN206" s="330">
        <v>6.1284610000000003E-2</v>
      </c>
      <c r="CO206" s="330">
        <v>4.5602973000000002</v>
      </c>
      <c r="CP206"/>
      <c r="CQ206">
        <v>0.29439144</v>
      </c>
      <c r="CR206">
        <v>5.4076562459999998E-2</v>
      </c>
      <c r="CS206">
        <v>4.0319772211791005E-2</v>
      </c>
      <c r="CT206">
        <v>4.0413302993500003E-2</v>
      </c>
      <c r="CU206">
        <v>5.86621069E-3</v>
      </c>
      <c r="CV206" s="136" t="s">
        <v>1048</v>
      </c>
      <c r="CW206" s="376" t="s">
        <v>6092</v>
      </c>
      <c r="CX206" s="32"/>
      <c r="CY206" s="32"/>
      <c r="CZ206" s="32"/>
      <c r="DA206" s="236"/>
      <c r="DB206"/>
      <c r="DC206"/>
      <c r="DD206"/>
      <c r="DE206"/>
      <c r="DF206"/>
      <c r="DG206"/>
      <c r="DH206"/>
      <c r="DI206"/>
      <c r="DJ206"/>
      <c r="DK206"/>
      <c r="DL206"/>
    </row>
    <row r="207" spans="1:116" ht="14.4" x14ac:dyDescent="0.3">
      <c r="A207" t="s">
        <v>1836</v>
      </c>
      <c r="B207" s="113" t="s">
        <v>914</v>
      </c>
      <c r="C207" s="182" t="s">
        <v>1126</v>
      </c>
      <c r="D207" s="40" t="s">
        <v>2556</v>
      </c>
      <c r="E207" s="181" t="s">
        <v>943</v>
      </c>
      <c r="F207" s="184" t="s">
        <v>3887</v>
      </c>
      <c r="G207" s="184">
        <v>0.28718752009358001</v>
      </c>
      <c r="H207" s="184">
        <v>9.4746138999999997E-3</v>
      </c>
      <c r="I207" s="184">
        <v>2.8161133908999998E-2</v>
      </c>
      <c r="J207" s="328">
        <v>1.0434362284579999E-2</v>
      </c>
      <c r="K207" s="184">
        <v>0.23911741</v>
      </c>
      <c r="L207" s="184">
        <v>2.2019041999999999E-2</v>
      </c>
      <c r="M207" s="331">
        <v>4.9687893999999996E-3</v>
      </c>
      <c r="N207" s="184">
        <v>5.5909195000000004E-3</v>
      </c>
      <c r="O207" s="331">
        <v>1.6149335E-3</v>
      </c>
      <c r="P207" s="331">
        <v>1.9457872000000001E-3</v>
      </c>
      <c r="Q207" s="331">
        <v>3.2297370000000002E-4</v>
      </c>
      <c r="R207" s="331">
        <v>1.0134186000000001E-3</v>
      </c>
      <c r="S207" s="331">
        <v>2.0481150000000001E-4</v>
      </c>
      <c r="T207" s="331">
        <v>1.4919179E-4</v>
      </c>
      <c r="U207" s="331">
        <v>1.0229274999999999E-2</v>
      </c>
      <c r="V207" s="331">
        <v>1.0692119000000001E-5</v>
      </c>
      <c r="W207" s="331">
        <v>2.7578457999999999E-7</v>
      </c>
      <c r="X207" s="331">
        <v>0</v>
      </c>
      <c r="Y207"/>
      <c r="Z207" s="288">
        <v>1.5941160666666667</v>
      </c>
      <c r="AA207"/>
      <c r="AB207" s="164">
        <v>25.273374</v>
      </c>
      <c r="AC207" s="164">
        <v>22.620877</v>
      </c>
      <c r="AD207" s="164">
        <v>1.0504254</v>
      </c>
      <c r="AE207" s="164">
        <v>0</v>
      </c>
      <c r="AF207" s="164">
        <v>0.96419920999999997</v>
      </c>
      <c r="AG207" s="164">
        <v>0.41836986999999998</v>
      </c>
      <c r="AH207" s="164">
        <v>0.21950180999999999</v>
      </c>
      <c r="AI207"/>
      <c r="AJ207" s="185">
        <v>3.4581122999999998E-2</v>
      </c>
      <c r="AK207" s="185">
        <v>3.1749515999999998E-2</v>
      </c>
      <c r="AL207" s="185">
        <v>1.3557405E-3</v>
      </c>
      <c r="AM207" s="185">
        <v>1.4758664000000001E-3</v>
      </c>
      <c r="AN207" s="176">
        <v>1.9034482E-6</v>
      </c>
      <c r="AO207" s="176">
        <v>5.0138332E-9</v>
      </c>
      <c r="AP207" s="176">
        <v>0.20670398000000001</v>
      </c>
      <c r="AQ207" s="192">
        <v>1.4793418999999999E-6</v>
      </c>
      <c r="AR207" s="192">
        <v>4.4635313999999998E-9</v>
      </c>
      <c r="AS207" s="192">
        <v>1.2195005E-13</v>
      </c>
      <c r="AT207" s="192">
        <v>3.5937693000000001E-13</v>
      </c>
      <c r="AU207" s="192">
        <v>0</v>
      </c>
      <c r="AV207" s="192">
        <v>1.7361965000000001E-10</v>
      </c>
      <c r="AW207" s="192">
        <v>4.0666039999999999E-7</v>
      </c>
      <c r="AX207" s="192">
        <v>3.8657867000000002E-11</v>
      </c>
      <c r="AY207" s="192">
        <v>4.6671779E-10</v>
      </c>
      <c r="AZ207" s="192">
        <v>4.4613312000000001E-11</v>
      </c>
      <c r="BA207" s="192">
        <v>6.0987497000000003E-17</v>
      </c>
      <c r="BB207" s="192">
        <v>8.6631550000000004E-14</v>
      </c>
      <c r="BC207" s="192">
        <v>9.8966514000000003E-14</v>
      </c>
      <c r="BD207" s="192">
        <v>5.2550980000000001E-15</v>
      </c>
      <c r="BE207" s="192">
        <v>1.7235923999999999E-8</v>
      </c>
      <c r="BF207" s="192">
        <v>3.6008865999999998E-11</v>
      </c>
      <c r="BG207" s="192">
        <v>3.4361932999999999E-21</v>
      </c>
      <c r="BH207" s="192">
        <v>2.1752070999999999E-5</v>
      </c>
      <c r="BI207" s="193">
        <v>0.20668222999999999</v>
      </c>
      <c r="BJ207" s="192">
        <v>0</v>
      </c>
      <c r="BK207" s="192">
        <v>0</v>
      </c>
      <c r="BL207" s="192">
        <v>0</v>
      </c>
      <c r="BM207"/>
      <c r="BN207" s="186">
        <v>8.4677909999999998E-5</v>
      </c>
      <c r="BO207" s="186">
        <v>3.2216679E-6</v>
      </c>
      <c r="BP207" s="186">
        <v>4.4448186000000001E-5</v>
      </c>
      <c r="BQ207" s="186">
        <v>1.1989791E-7</v>
      </c>
      <c r="BR207" s="186">
        <v>3.9663965000000003E-6</v>
      </c>
      <c r="BS207" s="186">
        <v>7.3968638999999996E-9</v>
      </c>
      <c r="BT207" s="186">
        <v>1.0085088E-10</v>
      </c>
      <c r="BU207" s="186">
        <v>1.1140349E-8</v>
      </c>
      <c r="BV207" s="186">
        <v>2.6145375000000002E-6</v>
      </c>
      <c r="BW207" s="186">
        <v>2.2185763000000001E-7</v>
      </c>
      <c r="BX207" s="186">
        <v>0</v>
      </c>
      <c r="BY207" s="186">
        <v>7.5987031E-18</v>
      </c>
      <c r="BZ207" s="186">
        <v>6.2219262999999999E-14</v>
      </c>
      <c r="CA207" s="186">
        <v>1.2771658000000001E-6</v>
      </c>
      <c r="CB207" s="186">
        <v>2.8788161999999999E-5</v>
      </c>
      <c r="CC207" s="186">
        <v>1.4002412000000001E-9</v>
      </c>
      <c r="CD207" s="186">
        <v>0</v>
      </c>
      <c r="CE207"/>
      <c r="CF207" s="329">
        <v>5.2663232999999998E-14</v>
      </c>
      <c r="CG207" s="330">
        <v>1.594117</v>
      </c>
      <c r="CH207" s="330">
        <v>2.8458086999999998E-3</v>
      </c>
      <c r="CI207" s="330">
        <v>2.2061258E-3</v>
      </c>
      <c r="CJ207" s="330">
        <v>7.9002464E-4</v>
      </c>
      <c r="CK207" s="329">
        <v>4.4878242999999996E-9</v>
      </c>
      <c r="CL207" s="329">
        <v>2.0893751000000002E-9</v>
      </c>
      <c r="CM207" s="330">
        <v>1.4383177000000001E-4</v>
      </c>
      <c r="CN207" s="330">
        <v>6.9618957999999995E-2</v>
      </c>
      <c r="CO207" s="330">
        <v>2.8302019</v>
      </c>
      <c r="CP207"/>
      <c r="CQ207">
        <v>0.23911741</v>
      </c>
      <c r="CR207">
        <v>3.7475863900000003E-2</v>
      </c>
      <c r="CS207">
        <v>2.8001525784579998E-2</v>
      </c>
      <c r="CT207">
        <v>2.8161133908999998E-2</v>
      </c>
      <c r="CU207">
        <v>1.04340865E-2</v>
      </c>
      <c r="CV207" s="136" t="s">
        <v>1048</v>
      </c>
      <c r="CW207" s="376" t="s">
        <v>6093</v>
      </c>
      <c r="CX207" s="32"/>
      <c r="CY207" s="32"/>
      <c r="CZ207" s="32"/>
      <c r="DA207" s="236"/>
      <c r="DB207"/>
      <c r="DC207"/>
      <c r="DD207"/>
      <c r="DE207"/>
      <c r="DF207"/>
      <c r="DG207"/>
      <c r="DH207"/>
      <c r="DI207"/>
      <c r="DJ207"/>
      <c r="DK207"/>
      <c r="DL207"/>
    </row>
    <row r="208" spans="1:116" ht="14.4" x14ac:dyDescent="0.3">
      <c r="A208" t="s">
        <v>1837</v>
      </c>
      <c r="B208" s="113" t="s">
        <v>914</v>
      </c>
      <c r="C208" s="182" t="s">
        <v>1127</v>
      </c>
      <c r="D208" s="40" t="s">
        <v>2556</v>
      </c>
      <c r="E208" s="181" t="s">
        <v>943</v>
      </c>
      <c r="F208" s="184" t="s">
        <v>3888</v>
      </c>
      <c r="G208" s="184">
        <v>0.38072946518555995</v>
      </c>
      <c r="H208" s="184">
        <v>1.2798458564000002E-2</v>
      </c>
      <c r="I208" s="184">
        <v>5.2873906719999988E-2</v>
      </c>
      <c r="J208" s="328">
        <v>2.5126499015599999E-3</v>
      </c>
      <c r="K208" s="184">
        <v>0.31254444999999997</v>
      </c>
      <c r="L208" s="184">
        <v>3.6120280999999997E-2</v>
      </c>
      <c r="M208" s="331">
        <v>1.3590820999999999E-2</v>
      </c>
      <c r="N208" s="331">
        <v>1.1208944E-2</v>
      </c>
      <c r="O208" s="331">
        <v>1.4332799000000001E-3</v>
      </c>
      <c r="P208" s="331">
        <v>3.6403543999999998E-5</v>
      </c>
      <c r="Q208" s="331">
        <v>1.1983111999999999E-4</v>
      </c>
      <c r="R208" s="331">
        <v>2.8863329E-3</v>
      </c>
      <c r="S208" s="331">
        <v>9.3743217999999996E-5</v>
      </c>
      <c r="T208" s="331">
        <v>2.6611016999999998E-4</v>
      </c>
      <c r="U208" s="331">
        <v>2.4186955E-3</v>
      </c>
      <c r="V208" s="331">
        <v>1.0361649999999999E-5</v>
      </c>
      <c r="W208" s="331">
        <v>2.1118356000000001E-7</v>
      </c>
      <c r="X208" s="331">
        <v>0</v>
      </c>
      <c r="Y208"/>
      <c r="Z208" s="288">
        <v>2.0836296666666665</v>
      </c>
      <c r="AA208"/>
      <c r="AB208" s="164">
        <v>40.581051000000002</v>
      </c>
      <c r="AC208" s="164">
        <v>39.457748000000002</v>
      </c>
      <c r="AD208" s="164">
        <v>0.10959214</v>
      </c>
      <c r="AE208" s="164">
        <v>0</v>
      </c>
      <c r="AF208" s="164">
        <v>0.94981355000000001</v>
      </c>
      <c r="AG208" s="164">
        <v>4.1235820999999999E-2</v>
      </c>
      <c r="AH208" s="164">
        <v>2.2661269000000001E-2</v>
      </c>
      <c r="AI208"/>
      <c r="AJ208" s="185">
        <v>4.8013098999999997E-2</v>
      </c>
      <c r="AK208" s="185">
        <v>4.3291786999999998E-2</v>
      </c>
      <c r="AL208" s="185">
        <v>1.9105331000000001E-3</v>
      </c>
      <c r="AM208" s="185">
        <v>2.8107790999999998E-3</v>
      </c>
      <c r="AN208" s="176">
        <v>2.5954309E-6</v>
      </c>
      <c r="AO208" s="176">
        <v>7.0655808999999998E-9</v>
      </c>
      <c r="AP208" s="176">
        <v>0.39366654000000001</v>
      </c>
      <c r="AQ208" s="192">
        <v>1.9336099999999999E-6</v>
      </c>
      <c r="AR208" s="192">
        <v>5.8341680000000001E-9</v>
      </c>
      <c r="AS208" s="192">
        <v>1.593978E-13</v>
      </c>
      <c r="AT208" s="192">
        <v>2.7519486000000002E-13</v>
      </c>
      <c r="AU208" s="192">
        <v>0</v>
      </c>
      <c r="AV208" s="192">
        <v>3.5199899000000002E-10</v>
      </c>
      <c r="AW208" s="192">
        <v>6.6140829000000004E-7</v>
      </c>
      <c r="AX208" s="192">
        <v>7.9645011E-11</v>
      </c>
      <c r="AY208" s="192">
        <v>7.6480823999999999E-10</v>
      </c>
      <c r="AZ208" s="192">
        <v>3.8675315E-10</v>
      </c>
      <c r="BA208" s="192">
        <v>4.6701512000000001E-17</v>
      </c>
      <c r="BB208" s="192">
        <v>4.4915713000000001E-14</v>
      </c>
      <c r="BC208" s="192">
        <v>1.7378995E-15</v>
      </c>
      <c r="BD208" s="192">
        <v>4.0908692000000002E-16</v>
      </c>
      <c r="BE208" s="192">
        <v>5.6993155000000002E-12</v>
      </c>
      <c r="BF208" s="192">
        <v>5.4627884999999997E-11</v>
      </c>
      <c r="BG208" s="192">
        <v>2.6312839E-21</v>
      </c>
      <c r="BH208" s="192">
        <v>7.8154329000000001E-6</v>
      </c>
      <c r="BI208" s="193">
        <v>0.39365873000000001</v>
      </c>
      <c r="BJ208" s="192">
        <v>0</v>
      </c>
      <c r="BK208" s="192">
        <v>0</v>
      </c>
      <c r="BL208" s="192">
        <v>0</v>
      </c>
      <c r="BM208"/>
      <c r="BN208" s="164">
        <v>1.2980844999999999E-4</v>
      </c>
      <c r="BO208" s="186">
        <v>5.2758625999999996E-6</v>
      </c>
      <c r="BP208" s="186">
        <v>5.8097124999999998E-5</v>
      </c>
      <c r="BQ208" s="186">
        <v>3.3927311999999998E-7</v>
      </c>
      <c r="BR208" s="186">
        <v>5.5284658000000001E-6</v>
      </c>
      <c r="BS208" s="186">
        <v>5.6641893000000003E-9</v>
      </c>
      <c r="BT208" s="186">
        <v>1.0063231E-5</v>
      </c>
      <c r="BU208" s="186">
        <v>8.5307833999999992E-9</v>
      </c>
      <c r="BV208" s="186">
        <v>5.2929928999999999E-8</v>
      </c>
      <c r="BW208" s="186">
        <v>9.1303708999999998E-8</v>
      </c>
      <c r="BX208" s="186">
        <v>0</v>
      </c>
      <c r="BY208" s="186">
        <v>5.8187487E-18</v>
      </c>
      <c r="BZ208" s="186">
        <v>4.7644743999999997E-14</v>
      </c>
      <c r="CA208" s="186">
        <v>2.4845893E-6</v>
      </c>
      <c r="CB208" s="186">
        <v>4.7855862E-5</v>
      </c>
      <c r="CC208" s="186">
        <v>5.6127721999999997E-9</v>
      </c>
      <c r="CD208" s="186">
        <v>0</v>
      </c>
      <c r="CE208"/>
      <c r="CF208" s="329">
        <v>4.0327160999999997E-14</v>
      </c>
      <c r="CG208" s="330">
        <v>2.0836304000000001</v>
      </c>
      <c r="CH208" s="330">
        <v>7.8117187999999999E-3</v>
      </c>
      <c r="CI208" s="330">
        <v>3.6111289999999998E-3</v>
      </c>
      <c r="CJ208" s="330">
        <v>4.4443763000000004E-3</v>
      </c>
      <c r="CK208" s="329">
        <v>2.0798894E-11</v>
      </c>
      <c r="CL208" s="329">
        <v>2.4432149000000002E-9</v>
      </c>
      <c r="CM208" s="330">
        <v>2.2796751E-4</v>
      </c>
      <c r="CN208" s="330">
        <v>1.3692626E-3</v>
      </c>
      <c r="CO208" s="330">
        <v>5.3563276000000002</v>
      </c>
      <c r="CP208"/>
      <c r="CQ208">
        <v>0.31254444999999997</v>
      </c>
      <c r="CR208">
        <v>6.5395893463999988E-2</v>
      </c>
      <c r="CS208">
        <v>5.259764608355999E-2</v>
      </c>
      <c r="CT208">
        <v>5.2873906719999988E-2</v>
      </c>
      <c r="CU208">
        <v>2.5124387179999998E-3</v>
      </c>
      <c r="CV208" s="139" t="s">
        <v>982</v>
      </c>
      <c r="CW208" s="376" t="s">
        <v>6025</v>
      </c>
      <c r="CX208" s="32"/>
      <c r="CY208" s="32"/>
      <c r="CZ208" s="32"/>
      <c r="DA208" s="236"/>
      <c r="DB208"/>
      <c r="DC208"/>
      <c r="DD208"/>
      <c r="DE208"/>
      <c r="DF208"/>
      <c r="DG208"/>
      <c r="DH208"/>
      <c r="DI208"/>
      <c r="DJ208"/>
      <c r="DK208"/>
      <c r="DL208"/>
    </row>
    <row r="209" spans="1:116" ht="14.4" x14ac:dyDescent="0.3">
      <c r="A209" t="s">
        <v>1838</v>
      </c>
      <c r="B209" s="113" t="s">
        <v>914</v>
      </c>
      <c r="C209" s="182" t="s">
        <v>1128</v>
      </c>
      <c r="D209" s="40" t="s">
        <v>2556</v>
      </c>
      <c r="E209" s="181" t="s">
        <v>943</v>
      </c>
      <c r="F209" s="184" t="s">
        <v>3889</v>
      </c>
      <c r="G209" s="184">
        <v>0.21486430641909998</v>
      </c>
      <c r="H209" s="184">
        <v>2.3050446592000003E-2</v>
      </c>
      <c r="I209" s="184">
        <v>3.4397941666500002E-2</v>
      </c>
      <c r="J209" s="328">
        <v>5.2361981606000004E-3</v>
      </c>
      <c r="K209" s="184">
        <v>0.15217971999999999</v>
      </c>
      <c r="L209" s="184">
        <v>1.2230051E-2</v>
      </c>
      <c r="M209" s="184">
        <v>1.8713850000000001E-2</v>
      </c>
      <c r="N209" s="184">
        <v>2.1053779000000002E-2</v>
      </c>
      <c r="O209" s="184">
        <v>1.8626851E-3</v>
      </c>
      <c r="P209" s="331">
        <v>4.5334058000000002E-5</v>
      </c>
      <c r="Q209" s="331">
        <v>8.8648433999999996E-5</v>
      </c>
      <c r="R209" s="331">
        <v>3.3763133999999998E-3</v>
      </c>
      <c r="S209" s="331">
        <v>1.9561257000000001E-4</v>
      </c>
      <c r="T209" s="331">
        <v>7.0429495E-5</v>
      </c>
      <c r="U209" s="331">
        <v>5.0404554000000002E-3</v>
      </c>
      <c r="V209" s="331">
        <v>7.2977715000000002E-6</v>
      </c>
      <c r="W209" s="331">
        <v>1.3019060000000001E-7</v>
      </c>
      <c r="X209" s="331">
        <v>0</v>
      </c>
      <c r="Y209"/>
      <c r="Z209" s="288">
        <v>1.0145314666666667</v>
      </c>
      <c r="AA209"/>
      <c r="AB209" s="164">
        <v>41.446528999999998</v>
      </c>
      <c r="AC209" s="164">
        <v>40.639752999999999</v>
      </c>
      <c r="AD209" s="164">
        <v>0.50736163999999995</v>
      </c>
      <c r="AE209" s="164">
        <v>0</v>
      </c>
      <c r="AF209" s="164">
        <v>8.0785337999999998E-2</v>
      </c>
      <c r="AG209" s="164">
        <v>0.13903752</v>
      </c>
      <c r="AH209" s="164">
        <v>7.9592100999999998E-2</v>
      </c>
      <c r="AI209"/>
      <c r="AJ209" s="185">
        <v>2.5944783999999999E-2</v>
      </c>
      <c r="AK209" s="185">
        <v>2.2104288E-2</v>
      </c>
      <c r="AL209" s="185">
        <v>9.7904467000000002E-4</v>
      </c>
      <c r="AM209" s="185">
        <v>2.8614514999999998E-3</v>
      </c>
      <c r="AN209" s="176">
        <v>1.3251971000000001E-6</v>
      </c>
      <c r="AO209" s="176">
        <v>3.6207273000000001E-9</v>
      </c>
      <c r="AP209" s="176">
        <v>0.40076350999999999</v>
      </c>
      <c r="AQ209" s="192">
        <v>9.4147925000000002E-7</v>
      </c>
      <c r="AR209" s="192">
        <v>2.8406700999999999E-9</v>
      </c>
      <c r="AS209" s="192">
        <v>7.7611166000000002E-14</v>
      </c>
      <c r="AT209" s="192">
        <v>1.6965234E-13</v>
      </c>
      <c r="AU209" s="192">
        <v>0</v>
      </c>
      <c r="AV209" s="192">
        <v>2.0001189E-9</v>
      </c>
      <c r="AW209" s="192">
        <v>3.8126903999999998E-7</v>
      </c>
      <c r="AX209" s="192">
        <v>3.057302E-10</v>
      </c>
      <c r="AY209" s="192">
        <v>4.0500671000000001E-10</v>
      </c>
      <c r="AZ209" s="192">
        <v>4.6245714999999997E-11</v>
      </c>
      <c r="BA209" s="192">
        <v>2.6190770000000001E-15</v>
      </c>
      <c r="BB209" s="192">
        <v>5.7050819999999998E-14</v>
      </c>
      <c r="BC209" s="192">
        <v>4.6030709000000004E-13</v>
      </c>
      <c r="BD209" s="192">
        <v>2.7679382000000001E-15</v>
      </c>
      <c r="BE209" s="192">
        <v>2.8512157000000001E-10</v>
      </c>
      <c r="BF209" s="192">
        <v>1.6343210999999999E-10</v>
      </c>
      <c r="BG209" s="192">
        <v>2.2474221999999999E-11</v>
      </c>
      <c r="BH209" s="192">
        <v>1.3752057000000001E-5</v>
      </c>
      <c r="BI209" s="193">
        <v>0.40074976000000001</v>
      </c>
      <c r="BJ209" s="192">
        <v>0</v>
      </c>
      <c r="BK209" s="192">
        <v>0</v>
      </c>
      <c r="BL209" s="192">
        <v>0</v>
      </c>
      <c r="BM209"/>
      <c r="BN209" s="186">
        <v>9.2883013E-5</v>
      </c>
      <c r="BO209" s="186">
        <v>3.3668188000000001E-6</v>
      </c>
      <c r="BP209" s="186">
        <v>2.8287829E-5</v>
      </c>
      <c r="BQ209" s="186">
        <v>3.9778524999999999E-7</v>
      </c>
      <c r="BR209" s="186">
        <v>3.4429057E-6</v>
      </c>
      <c r="BS209" s="186">
        <v>1.1374074000000001E-6</v>
      </c>
      <c r="BT209" s="186">
        <v>4.7609032000000001E-11</v>
      </c>
      <c r="BU209" s="186">
        <v>1.7145053E-6</v>
      </c>
      <c r="BV209" s="186">
        <v>6.4976632000000002E-8</v>
      </c>
      <c r="BW209" s="186">
        <v>7.4841336000000003E-8</v>
      </c>
      <c r="BX209" s="186">
        <v>0</v>
      </c>
      <c r="BY209" s="186">
        <v>4.9698874E-8</v>
      </c>
      <c r="BZ209" s="186">
        <v>2.9372067999999999E-14</v>
      </c>
      <c r="CA209" s="186">
        <v>4.1403156999999998E-6</v>
      </c>
      <c r="CB209" s="186">
        <v>5.0205221000000003E-5</v>
      </c>
      <c r="CC209" s="186">
        <v>6.6097988000000001E-10</v>
      </c>
      <c r="CD209" s="186">
        <v>0</v>
      </c>
      <c r="CE209"/>
      <c r="CF209" s="329">
        <v>2.4860918999999999E-14</v>
      </c>
      <c r="CG209" s="330">
        <v>1.0145244</v>
      </c>
      <c r="CH209" s="330">
        <v>4.8969196E-2</v>
      </c>
      <c r="CI209" s="330">
        <v>2.5671221999999999E-3</v>
      </c>
      <c r="CJ209" s="330">
        <v>8.8761682999999997E-4</v>
      </c>
      <c r="CK209" s="329">
        <v>2.4689961000000001E-11</v>
      </c>
      <c r="CL209" s="329">
        <v>2.4818465000000002E-9</v>
      </c>
      <c r="CM209" s="330">
        <v>1.3056457999999999E-4</v>
      </c>
      <c r="CN209" s="330">
        <v>3.1523007999999998E-2</v>
      </c>
      <c r="CO209" s="330">
        <v>5.5008857999999998</v>
      </c>
      <c r="CP209"/>
      <c r="CQ209">
        <v>0.15217971999999999</v>
      </c>
      <c r="CR209">
        <v>5.7370660992E-2</v>
      </c>
      <c r="CS209">
        <v>3.4320344590600002E-2</v>
      </c>
      <c r="CT209">
        <v>3.4397941666500002E-2</v>
      </c>
      <c r="CU209">
        <v>5.2360679700000001E-3</v>
      </c>
      <c r="CV209" s="136" t="s">
        <v>967</v>
      </c>
      <c r="CW209" s="376" t="s">
        <v>6094</v>
      </c>
      <c r="CX209" s="32"/>
      <c r="CY209" s="32"/>
      <c r="CZ209" s="32"/>
      <c r="DA209" s="236"/>
      <c r="DB209"/>
      <c r="DC209"/>
      <c r="DD209"/>
      <c r="DE209"/>
      <c r="DF209"/>
      <c r="DG209"/>
      <c r="DH209"/>
      <c r="DI209"/>
      <c r="DJ209"/>
      <c r="DK209"/>
      <c r="DL209"/>
    </row>
    <row r="210" spans="1:116" ht="14.4" x14ac:dyDescent="0.3">
      <c r="A210" t="s">
        <v>1839</v>
      </c>
      <c r="B210" s="113" t="s">
        <v>914</v>
      </c>
      <c r="C210" s="182" t="s">
        <v>1129</v>
      </c>
      <c r="D210" s="40" t="s">
        <v>2556</v>
      </c>
      <c r="E210" s="181" t="s">
        <v>943</v>
      </c>
      <c r="F210" s="184" t="s">
        <v>3890</v>
      </c>
      <c r="G210" s="184">
        <v>0.77323730576399996</v>
      </c>
      <c r="H210" s="184">
        <v>2.1200421949999999E-2</v>
      </c>
      <c r="I210" s="184">
        <v>5.6575832043999998E-2</v>
      </c>
      <c r="J210" s="328">
        <v>7.8123117699999993E-3</v>
      </c>
      <c r="K210" s="184">
        <v>0.68764873999999998</v>
      </c>
      <c r="L210" s="184">
        <v>2.1753769999999999E-2</v>
      </c>
      <c r="M210" s="184">
        <v>2.6741227999999999E-2</v>
      </c>
      <c r="N210" s="184">
        <v>1.7173386999999998E-2</v>
      </c>
      <c r="O210" s="184">
        <v>3.0605112000000002E-3</v>
      </c>
      <c r="P210" s="331">
        <v>1.9273051E-4</v>
      </c>
      <c r="Q210" s="331">
        <v>7.7379323999999996E-4</v>
      </c>
      <c r="R210" s="331">
        <v>7.9687322000000001E-3</v>
      </c>
      <c r="S210" s="331">
        <v>3.5761773999999999E-4</v>
      </c>
      <c r="T210" s="331">
        <v>9.8066170000000004E-5</v>
      </c>
      <c r="U210" s="331">
        <v>7.2462802999999996E-3</v>
      </c>
      <c r="V210" s="331">
        <v>1.4035674000000001E-5</v>
      </c>
      <c r="W210" s="331">
        <v>2.0841373E-4</v>
      </c>
      <c r="X210" s="331">
        <v>0</v>
      </c>
      <c r="Y210"/>
      <c r="Z210" s="288">
        <v>4.5843249333333338</v>
      </c>
      <c r="AA210"/>
      <c r="AB210" s="164">
        <v>60.161715999999998</v>
      </c>
      <c r="AC210" s="164">
        <v>59.042313</v>
      </c>
      <c r="AD210" s="164">
        <v>0.73580257999999998</v>
      </c>
      <c r="AE210" s="164">
        <v>0</v>
      </c>
      <c r="AF210" s="164">
        <v>6.7487080000000005E-2</v>
      </c>
      <c r="AG210" s="164">
        <v>0.18413493</v>
      </c>
      <c r="AH210" s="164">
        <v>0.13197842000000001</v>
      </c>
      <c r="AI210"/>
      <c r="AJ210" s="185">
        <v>8.6168562000000004E-2</v>
      </c>
      <c r="AK210" s="185">
        <v>7.8364838000000006E-2</v>
      </c>
      <c r="AL210" s="185">
        <v>3.6261277000000001E-3</v>
      </c>
      <c r="AM210" s="185">
        <v>4.1775963999999997E-3</v>
      </c>
      <c r="AN210" s="176">
        <v>4.6981318000000001E-6</v>
      </c>
      <c r="AO210" s="176">
        <v>1.3410236E-8</v>
      </c>
      <c r="AP210" s="176">
        <v>0.58509754000000003</v>
      </c>
      <c r="AQ210" s="192">
        <v>4.2542550000000003E-6</v>
      </c>
      <c r="AR210" s="192">
        <v>1.2836114E-8</v>
      </c>
      <c r="AS210" s="192">
        <v>3.5070097000000002E-13</v>
      </c>
      <c r="AT210" s="192">
        <v>2.3622425999999999E-13</v>
      </c>
      <c r="AU210" s="192">
        <v>0</v>
      </c>
      <c r="AV210" s="192">
        <v>4.7270617000000001E-10</v>
      </c>
      <c r="AW210" s="192">
        <v>4.4204175E-7</v>
      </c>
      <c r="AX210" s="192">
        <v>1.0716313000000001E-10</v>
      </c>
      <c r="AY210" s="192">
        <v>4.6079233000000001E-10</v>
      </c>
      <c r="AZ210" s="192">
        <v>5.3616393000000002E-12</v>
      </c>
      <c r="BA210" s="192">
        <v>4.0088067000000001E-17</v>
      </c>
      <c r="BB210" s="192">
        <v>3.9708999999999998E-13</v>
      </c>
      <c r="BC210" s="192">
        <v>4.7474663999999998E-14</v>
      </c>
      <c r="BD210" s="192">
        <v>9.1395772999999998E-15</v>
      </c>
      <c r="BE210" s="192">
        <v>4.7136797999999998E-11</v>
      </c>
      <c r="BF210" s="192">
        <v>1.3149502E-9</v>
      </c>
      <c r="BG210" s="192">
        <v>2.2586652999999998E-21</v>
      </c>
      <c r="BH210" s="192">
        <v>3.1251643000000002E-5</v>
      </c>
      <c r="BI210" s="193">
        <v>0.58506628999999999</v>
      </c>
      <c r="BJ210" s="192">
        <v>0</v>
      </c>
      <c r="BK210" s="192">
        <v>0</v>
      </c>
      <c r="BL210" s="192">
        <v>0</v>
      </c>
      <c r="BM210"/>
      <c r="BN210" s="164">
        <v>2.1474748999999999E-4</v>
      </c>
      <c r="BO210" s="186">
        <v>3.1794541000000002E-6</v>
      </c>
      <c r="BP210" s="164">
        <v>1.2782314000000001E-4</v>
      </c>
      <c r="BQ210" s="186">
        <v>9.4137698999999996E-7</v>
      </c>
      <c r="BR210" s="186">
        <v>5.2654835999999996E-6</v>
      </c>
      <c r="BS210" s="186">
        <v>4.8620781E-9</v>
      </c>
      <c r="BT210" s="186">
        <v>6.6290911999999995E-11</v>
      </c>
      <c r="BU210" s="186">
        <v>7.3227312E-9</v>
      </c>
      <c r="BV210" s="186">
        <v>3.0099374000000001E-7</v>
      </c>
      <c r="BW210" s="186">
        <v>8.0615097999999996E-7</v>
      </c>
      <c r="BX210" s="186">
        <v>0</v>
      </c>
      <c r="BY210" s="186">
        <v>4.9947502000000004E-18</v>
      </c>
      <c r="BZ210" s="186">
        <v>4.0897727E-14</v>
      </c>
      <c r="CA210" s="186">
        <v>3.4887162000000001E-6</v>
      </c>
      <c r="CB210" s="186">
        <v>7.2928998E-5</v>
      </c>
      <c r="CC210" s="186">
        <v>9.2032681999999996E-10</v>
      </c>
      <c r="CD210" s="186">
        <v>0</v>
      </c>
      <c r="CE210"/>
      <c r="CF210" s="329">
        <v>3.4616394000000001E-14</v>
      </c>
      <c r="CG210" s="330">
        <v>4.5843255999999997</v>
      </c>
      <c r="CH210" s="330">
        <v>3.5251663000000001E-4</v>
      </c>
      <c r="CI210" s="330">
        <v>2.1765899999999999E-3</v>
      </c>
      <c r="CJ210" s="330">
        <v>1.8685529E-3</v>
      </c>
      <c r="CK210" s="329">
        <v>1.8681086E-10</v>
      </c>
      <c r="CL210" s="329">
        <v>2.2840936999999999E-8</v>
      </c>
      <c r="CM210" s="330">
        <v>2.0653792E-4</v>
      </c>
      <c r="CN210" s="330">
        <v>5.9649270999999997E-2</v>
      </c>
      <c r="CO210" s="330">
        <v>8.0284721999999995</v>
      </c>
      <c r="CP210"/>
      <c r="CQ210">
        <v>0.68764873999999998</v>
      </c>
      <c r="CR210">
        <v>7.7664152149999999E-2</v>
      </c>
      <c r="CS210">
        <v>5.6672143930000002E-2</v>
      </c>
      <c r="CT210">
        <v>5.6575832044000005E-2</v>
      </c>
      <c r="CU210">
        <v>7.6038980399999994E-3</v>
      </c>
      <c r="CV210" s="136" t="s">
        <v>967</v>
      </c>
      <c r="CW210" s="376" t="s">
        <v>6095</v>
      </c>
      <c r="CX210" s="32"/>
      <c r="CY210" s="32"/>
      <c r="CZ210" s="32"/>
      <c r="DA210" s="236"/>
      <c r="DB210"/>
      <c r="DC210"/>
      <c r="DD210"/>
      <c r="DE210"/>
      <c r="DF210"/>
      <c r="DG210"/>
      <c r="DH210"/>
      <c r="DI210"/>
      <c r="DJ210"/>
      <c r="DK210"/>
      <c r="DL210"/>
    </row>
    <row r="211" spans="1:116" ht="14.4" x14ac:dyDescent="0.3">
      <c r="A211" t="s">
        <v>6096</v>
      </c>
      <c r="B211" s="113" t="s">
        <v>914</v>
      </c>
      <c r="C211" s="182" t="s">
        <v>1130</v>
      </c>
      <c r="D211" s="40" t="s">
        <v>2556</v>
      </c>
      <c r="E211" s="181" t="s">
        <v>943</v>
      </c>
      <c r="F211" s="184" t="s">
        <v>6097</v>
      </c>
      <c r="G211" s="184">
        <v>2.6303242051153601</v>
      </c>
      <c r="H211" s="184">
        <v>0.11647507550000001</v>
      </c>
      <c r="I211" s="184">
        <v>0.62107399513130002</v>
      </c>
      <c r="J211" s="328">
        <v>2.01703448406E-3</v>
      </c>
      <c r="K211" s="184">
        <v>1.8907581</v>
      </c>
      <c r="L211" s="184">
        <v>0.41582434000000001</v>
      </c>
      <c r="M211" s="184">
        <v>3.1996645999999997E-2</v>
      </c>
      <c r="N211" s="184">
        <v>6.8048885000000003E-2</v>
      </c>
      <c r="O211" s="184">
        <v>2.7660446000000002E-2</v>
      </c>
      <c r="P211" s="331">
        <v>1.7058579000000001E-2</v>
      </c>
      <c r="Q211" s="331">
        <v>3.7071654999999998E-3</v>
      </c>
      <c r="R211" s="331">
        <v>0.17312409000000001</v>
      </c>
      <c r="S211" s="331">
        <v>3.1940095000000002E-5</v>
      </c>
      <c r="T211" s="331">
        <v>1.2036039999999999E-4</v>
      </c>
      <c r="U211" s="331">
        <v>1.9848718999999999E-3</v>
      </c>
      <c r="V211" s="331">
        <v>8.5587312999999995E-6</v>
      </c>
      <c r="W211" s="331">
        <v>2.2248906000000001E-7</v>
      </c>
      <c r="X211" s="331">
        <v>0</v>
      </c>
      <c r="Y211"/>
      <c r="Z211" s="288">
        <v>12.605054000000001</v>
      </c>
      <c r="AA211"/>
      <c r="AB211" s="164">
        <v>351.42059</v>
      </c>
      <c r="AC211" s="164">
        <v>346.60214000000002</v>
      </c>
      <c r="AD211" s="164">
        <v>6.8029841999999993E-2</v>
      </c>
      <c r="AE211" s="164">
        <v>0</v>
      </c>
      <c r="AF211" s="164">
        <v>2.2870854</v>
      </c>
      <c r="AG211" s="164">
        <v>3.1892607000000003E-2</v>
      </c>
      <c r="AH211" s="164">
        <v>2.4314387000000002</v>
      </c>
      <c r="AI211"/>
      <c r="AJ211" s="185">
        <v>0.36130969000000002</v>
      </c>
      <c r="AK211" s="185">
        <v>0.32410428000000002</v>
      </c>
      <c r="AL211" s="185">
        <v>1.2465719E-2</v>
      </c>
      <c r="AM211" s="185">
        <v>2.4739692000000001E-2</v>
      </c>
      <c r="AN211" s="176">
        <v>1.9430712E-5</v>
      </c>
      <c r="AO211" s="176">
        <v>4.610103E-8</v>
      </c>
      <c r="AP211" s="176">
        <v>3.4649428000000002</v>
      </c>
      <c r="AQ211" s="192">
        <v>1.1697491999999999E-5</v>
      </c>
      <c r="AR211" s="192">
        <v>3.5294156999999999E-8</v>
      </c>
      <c r="AS211" s="192">
        <v>9.6428679000000001E-13</v>
      </c>
      <c r="AT211" s="192">
        <v>2.8992714999999998E-13</v>
      </c>
      <c r="AU211" s="192">
        <v>0</v>
      </c>
      <c r="AV211" s="192">
        <v>1.4791146000000001E-9</v>
      </c>
      <c r="AW211" s="192">
        <v>7.5535443999999999E-6</v>
      </c>
      <c r="AX211" s="192">
        <v>3.3715564000000002E-10</v>
      </c>
      <c r="AY211" s="192">
        <v>8.7973018999999996E-9</v>
      </c>
      <c r="AZ211" s="192">
        <v>1.6670418E-9</v>
      </c>
      <c r="BA211" s="192">
        <v>4.9201632000000002E-17</v>
      </c>
      <c r="BB211" s="192">
        <v>1.1573873000000001E-13</v>
      </c>
      <c r="BC211" s="192">
        <v>4.2530756999999998E-12</v>
      </c>
      <c r="BD211" s="192">
        <v>4.0570445E-14</v>
      </c>
      <c r="BE211" s="192">
        <v>1.6835320999999999E-7</v>
      </c>
      <c r="BF211" s="192">
        <v>9.8431067000000001E-9</v>
      </c>
      <c r="BG211" s="192">
        <v>2.7721471000000002E-21</v>
      </c>
      <c r="BH211" s="192">
        <v>2.9224803000000001E-6</v>
      </c>
      <c r="BI211" s="193">
        <v>3.4649399000000001</v>
      </c>
      <c r="BJ211" s="192">
        <v>0</v>
      </c>
      <c r="BK211" s="192">
        <v>0</v>
      </c>
      <c r="BL211" s="192">
        <v>0</v>
      </c>
      <c r="BM211"/>
      <c r="BN211" s="164">
        <v>9.854235199999999E-4</v>
      </c>
      <c r="BO211" s="186">
        <v>6.0654464000000002E-5</v>
      </c>
      <c r="BP211" s="164">
        <v>3.5146236E-4</v>
      </c>
      <c r="BQ211" s="186">
        <v>2.0279469999999999E-5</v>
      </c>
      <c r="BR211" s="186">
        <v>7.4823102999999993E-5</v>
      </c>
      <c r="BS211" s="186">
        <v>5.9674161000000001E-9</v>
      </c>
      <c r="BT211" s="186">
        <v>8.1361395000000001E-11</v>
      </c>
      <c r="BU211" s="186">
        <v>8.9874706000000008E-9</v>
      </c>
      <c r="BV211" s="186">
        <v>2.2893944000000002E-5</v>
      </c>
      <c r="BW211" s="186">
        <v>2.4563941000000001E-6</v>
      </c>
      <c r="BX211" s="186">
        <v>0</v>
      </c>
      <c r="BY211" s="186">
        <v>6.1302496999999997E-18</v>
      </c>
      <c r="BZ211" s="186">
        <v>5.0195358E-14</v>
      </c>
      <c r="CA211" s="186">
        <v>1.6944623999999999E-5</v>
      </c>
      <c r="CB211" s="164">
        <v>4.1861775000000002E-4</v>
      </c>
      <c r="CC211" s="186">
        <v>1.7276372E-5</v>
      </c>
      <c r="CD211" s="186">
        <v>0</v>
      </c>
      <c r="CE211"/>
      <c r="CF211" s="329">
        <v>4.2486035999999998E-14</v>
      </c>
      <c r="CG211" s="330">
        <v>12.605055</v>
      </c>
      <c r="CH211" s="330">
        <v>3.6710461999999999E-2</v>
      </c>
      <c r="CI211" s="330">
        <v>4.150044E-2</v>
      </c>
      <c r="CJ211" s="330">
        <v>1.9285215000000001E-2</v>
      </c>
      <c r="CK211" s="329">
        <v>2.2400453000000001E-8</v>
      </c>
      <c r="CL211" s="329">
        <v>7.2318412999999997E-9</v>
      </c>
      <c r="CM211" s="330">
        <v>2.5375473999999999E-3</v>
      </c>
      <c r="CN211" s="330">
        <v>4.6554959</v>
      </c>
      <c r="CO211" s="330">
        <v>47.073523000000002</v>
      </c>
      <c r="CP211"/>
      <c r="CQ211">
        <v>1.8907581</v>
      </c>
      <c r="CR211">
        <v>0.73742015150000007</v>
      </c>
      <c r="CS211">
        <v>0.62094529848905999</v>
      </c>
      <c r="CT211">
        <v>0.62107399513130002</v>
      </c>
      <c r="CU211">
        <v>2.0168119949999998E-3</v>
      </c>
      <c r="CV211" s="136" t="s">
        <v>960</v>
      </c>
      <c r="CW211" s="376" t="s">
        <v>6098</v>
      </c>
      <c r="CY211" s="32"/>
      <c r="CZ211" s="11"/>
      <c r="DA211" s="236"/>
      <c r="DB211" s="40"/>
      <c r="DC211"/>
      <c r="DD211"/>
      <c r="DE211"/>
      <c r="DF211"/>
      <c r="DG211"/>
      <c r="DH211"/>
      <c r="DI211"/>
      <c r="DJ211"/>
      <c r="DK211"/>
      <c r="DL211"/>
    </row>
    <row r="212" spans="1:116" ht="14.4" x14ac:dyDescent="0.3">
      <c r="A212" t="s">
        <v>1840</v>
      </c>
      <c r="B212" s="113" t="s">
        <v>914</v>
      </c>
      <c r="C212" s="182" t="s">
        <v>1131</v>
      </c>
      <c r="D212" s="40" t="s">
        <v>2556</v>
      </c>
      <c r="E212" s="181" t="s">
        <v>943</v>
      </c>
      <c r="F212" s="184" t="s">
        <v>3891</v>
      </c>
      <c r="G212" s="184">
        <v>0.83886541189700004</v>
      </c>
      <c r="H212" s="184">
        <v>3.9969795119999998E-2</v>
      </c>
      <c r="I212" s="184">
        <v>6.7998599529000003E-2</v>
      </c>
      <c r="J212" s="328">
        <v>3.1961857247999999E-2</v>
      </c>
      <c r="K212" s="184">
        <v>0.69893516</v>
      </c>
      <c r="L212" s="184">
        <v>3.4449861999999998E-2</v>
      </c>
      <c r="M212" s="184">
        <v>2.9155314000000002E-2</v>
      </c>
      <c r="N212" s="184">
        <v>3.3546558999999997E-2</v>
      </c>
      <c r="O212" s="184">
        <v>4.6699059000000001E-3</v>
      </c>
      <c r="P212" s="331">
        <v>1.1445734E-3</v>
      </c>
      <c r="Q212" s="331">
        <v>6.0875681999999999E-4</v>
      </c>
      <c r="R212" s="331">
        <v>3.8325812999999999E-3</v>
      </c>
      <c r="S212" s="331">
        <v>5.1246955E-3</v>
      </c>
      <c r="T212" s="331">
        <v>5.1220851000000002E-4</v>
      </c>
      <c r="U212" s="331">
        <v>2.6805163E-2</v>
      </c>
      <c r="V212" s="331">
        <v>4.8633719E-5</v>
      </c>
      <c r="W212" s="331">
        <v>3.1998748E-5</v>
      </c>
      <c r="X212" s="331">
        <v>0</v>
      </c>
      <c r="Y212"/>
      <c r="Z212" s="288">
        <v>4.6595677333333336</v>
      </c>
      <c r="AA212"/>
      <c r="AB212" s="164">
        <v>105.42676</v>
      </c>
      <c r="AC212" s="164">
        <v>100.50054</v>
      </c>
      <c r="AD212" s="164">
        <v>2.6535521000000002</v>
      </c>
      <c r="AE212" s="164">
        <v>0</v>
      </c>
      <c r="AF212" s="164">
        <v>0.76282932999999997</v>
      </c>
      <c r="AG212" s="164">
        <v>0.96513108000000003</v>
      </c>
      <c r="AH212" s="164">
        <v>0.54470620999999997</v>
      </c>
      <c r="AI212"/>
      <c r="AJ212" s="185">
        <v>9.4567889000000002E-2</v>
      </c>
      <c r="AK212" s="185">
        <v>8.3850072999999997E-2</v>
      </c>
      <c r="AL212" s="185">
        <v>3.8057509E-3</v>
      </c>
      <c r="AM212" s="185">
        <v>6.9120654000000004E-3</v>
      </c>
      <c r="AN212" s="176">
        <v>5.0269827999999998E-6</v>
      </c>
      <c r="AO212" s="176">
        <v>1.4074522E-8</v>
      </c>
      <c r="AP212" s="176">
        <v>0.96807637999999996</v>
      </c>
      <c r="AQ212" s="192">
        <v>4.3240947999999996E-6</v>
      </c>
      <c r="AR212" s="192">
        <v>1.3046838000000001E-8</v>
      </c>
      <c r="AS212" s="192">
        <v>3.5645823999999999E-13</v>
      </c>
      <c r="AT212" s="192">
        <v>1.3487246E-12</v>
      </c>
      <c r="AU212" s="192">
        <v>0</v>
      </c>
      <c r="AV212" s="192">
        <v>9.426192800000001E-10</v>
      </c>
      <c r="AW212" s="192">
        <v>6.8904619999999997E-7</v>
      </c>
      <c r="AX212" s="192">
        <v>2.1210914E-10</v>
      </c>
      <c r="AY212" s="192">
        <v>7.3149067999999995E-10</v>
      </c>
      <c r="AZ212" s="192">
        <v>4.6488562000000003E-11</v>
      </c>
      <c r="BA212" s="192">
        <v>1.9349053999999999E-16</v>
      </c>
      <c r="BB212" s="192">
        <v>3.3161784000000001E-11</v>
      </c>
      <c r="BC212" s="192">
        <v>2.2993193E-13</v>
      </c>
      <c r="BD212" s="192">
        <v>1.6426061E-13</v>
      </c>
      <c r="BE212" s="192">
        <v>1.1569038E-8</v>
      </c>
      <c r="BF212" s="192">
        <v>7.2301554000000004E-10</v>
      </c>
      <c r="BG212" s="192">
        <v>9.4485263999999997E-21</v>
      </c>
      <c r="BH212" s="193">
        <v>3.0691555999999998E-4</v>
      </c>
      <c r="BI212" s="193">
        <v>0.96776947000000002</v>
      </c>
      <c r="BJ212" s="192">
        <v>6.0570946999999999E-10</v>
      </c>
      <c r="BK212" s="192">
        <v>3.6833683999999998E-12</v>
      </c>
      <c r="BL212" s="192">
        <v>1.6479663E-16</v>
      </c>
      <c r="BM212"/>
      <c r="BN212" s="164">
        <v>2.7843662999999999E-4</v>
      </c>
      <c r="BO212" s="186">
        <v>5.0548433000000002E-6</v>
      </c>
      <c r="BP212" s="164">
        <v>1.2992111000000001E-4</v>
      </c>
      <c r="BQ212" s="186">
        <v>4.6330242000000002E-7</v>
      </c>
      <c r="BR212" s="186">
        <v>7.9566663999999997E-6</v>
      </c>
      <c r="BS212" s="186">
        <v>2.1983451000000001E-8</v>
      </c>
      <c r="BT212" s="186">
        <v>3.0046324000000002E-10</v>
      </c>
      <c r="BU212" s="186">
        <v>3.3010795000000001E-8</v>
      </c>
      <c r="BV212" s="186">
        <v>1.5638278E-6</v>
      </c>
      <c r="BW212" s="186">
        <v>5.3089164000000003E-7</v>
      </c>
      <c r="BX212" s="186">
        <v>0</v>
      </c>
      <c r="BY212" s="186">
        <v>2.0894211E-17</v>
      </c>
      <c r="BZ212" s="186">
        <v>1.7108478000000001E-13</v>
      </c>
      <c r="CA212" s="186">
        <v>6.7386725000000002E-6</v>
      </c>
      <c r="CB212" s="164">
        <v>1.2569465000000001E-4</v>
      </c>
      <c r="CC212" s="186">
        <v>3.7041606999999999E-7</v>
      </c>
      <c r="CD212" s="186">
        <v>8.6954006999999998E-8</v>
      </c>
      <c r="CE212"/>
      <c r="CF212" s="329">
        <v>1.4480849E-13</v>
      </c>
      <c r="CG212" s="330">
        <v>4.6595646999999998</v>
      </c>
      <c r="CH212" s="330">
        <v>9.8667723999999995E-3</v>
      </c>
      <c r="CI212" s="330">
        <v>3.4640546E-3</v>
      </c>
      <c r="CJ212" s="330">
        <v>2.4417632000000001E-3</v>
      </c>
      <c r="CK212" s="329">
        <v>9.8186633000000003E-10</v>
      </c>
      <c r="CL212" s="329">
        <v>1.6551737E-8</v>
      </c>
      <c r="CM212" s="330">
        <v>3.0734790000000001E-4</v>
      </c>
      <c r="CN212" s="330">
        <v>0.20784501</v>
      </c>
      <c r="CO212" s="330">
        <v>13.273132</v>
      </c>
      <c r="CP212"/>
      <c r="CQ212">
        <v>0.69893516</v>
      </c>
      <c r="CR212">
        <v>0.10740755241999998</v>
      </c>
      <c r="CS212">
        <v>6.7469756047999999E-2</v>
      </c>
      <c r="CT212">
        <v>6.7998599529000003E-2</v>
      </c>
      <c r="CU212">
        <v>3.1929858499999998E-2</v>
      </c>
      <c r="CV212" s="139" t="s">
        <v>982</v>
      </c>
      <c r="CW212" s="376" t="s">
        <v>6099</v>
      </c>
      <c r="CY212" s="32"/>
      <c r="CZ212" s="11"/>
      <c r="DA212" s="236"/>
      <c r="DB212" s="34"/>
      <c r="DC212"/>
      <c r="DD212"/>
      <c r="DE212"/>
      <c r="DF212"/>
      <c r="DG212"/>
      <c r="DH212"/>
      <c r="DI212"/>
      <c r="DJ212"/>
      <c r="DK212"/>
      <c r="DL212"/>
    </row>
    <row r="213" spans="1:116" ht="14.4" x14ac:dyDescent="0.3">
      <c r="A213" t="s">
        <v>1841</v>
      </c>
      <c r="B213" s="113" t="s">
        <v>914</v>
      </c>
      <c r="C213" s="182" t="s">
        <v>1132</v>
      </c>
      <c r="D213" s="40" t="s">
        <v>2556</v>
      </c>
      <c r="E213" s="181" t="s">
        <v>943</v>
      </c>
      <c r="F213" s="184" t="s">
        <v>3892</v>
      </c>
      <c r="G213" s="184">
        <v>0.67740074594900002</v>
      </c>
      <c r="H213" s="184">
        <v>2.880294915E-2</v>
      </c>
      <c r="I213" s="184">
        <v>6.2793111239999991E-2</v>
      </c>
      <c r="J213" s="328">
        <v>1.0101495559000001E-2</v>
      </c>
      <c r="K213" s="184">
        <v>0.57570319000000003</v>
      </c>
      <c r="L213" s="184">
        <v>2.8523929E-2</v>
      </c>
      <c r="M213" s="184">
        <v>2.2949766999999999E-2</v>
      </c>
      <c r="N213" s="184">
        <v>2.4104794999999998E-2</v>
      </c>
      <c r="O213" s="184">
        <v>3.7663912000000001E-3</v>
      </c>
      <c r="P213" s="331">
        <v>3.1320312000000002E-4</v>
      </c>
      <c r="Q213" s="331">
        <v>6.1855983000000002E-4</v>
      </c>
      <c r="R213" s="331">
        <v>1.106937E-2</v>
      </c>
      <c r="S213" s="331">
        <v>7.4072788999999997E-4</v>
      </c>
      <c r="T213" s="184">
        <v>2.1995393E-4</v>
      </c>
      <c r="U213" s="331">
        <v>9.3500275000000001E-3</v>
      </c>
      <c r="V213" s="331">
        <v>3.0091309999999998E-5</v>
      </c>
      <c r="W213" s="331">
        <v>1.0740168999999999E-5</v>
      </c>
      <c r="X213" s="331">
        <v>0</v>
      </c>
      <c r="Y213"/>
      <c r="Z213" s="288">
        <v>3.8380212666666669</v>
      </c>
      <c r="AA213"/>
      <c r="AB213" s="164">
        <v>76.747466000000003</v>
      </c>
      <c r="AC213" s="164">
        <v>74.522859999999994</v>
      </c>
      <c r="AD213" s="164">
        <v>0.80436741</v>
      </c>
      <c r="AE213" s="164">
        <v>0</v>
      </c>
      <c r="AF213" s="164">
        <v>1.0129739</v>
      </c>
      <c r="AG213" s="164">
        <v>0.24767080999999999</v>
      </c>
      <c r="AH213" s="164">
        <v>0.15959306000000001</v>
      </c>
      <c r="AI213"/>
      <c r="AJ213" s="185">
        <v>7.7233578999999997E-2</v>
      </c>
      <c r="AK213" s="185">
        <v>6.8792668000000001E-2</v>
      </c>
      <c r="AL213" s="185">
        <v>3.1536987000000002E-3</v>
      </c>
      <c r="AM213" s="185">
        <v>5.2872125999999997E-3</v>
      </c>
      <c r="AN213" s="176">
        <v>4.1242605999999999E-6</v>
      </c>
      <c r="AO213" s="176">
        <v>1.1663087E-8</v>
      </c>
      <c r="AP213" s="176">
        <v>0.74050596000000002</v>
      </c>
      <c r="AQ213" s="192">
        <v>3.5616877E-6</v>
      </c>
      <c r="AR213" s="192">
        <v>1.0746471E-8</v>
      </c>
      <c r="AS213" s="192">
        <v>2.9360895E-13</v>
      </c>
      <c r="AT213" s="192">
        <v>5.2983055999999998E-13</v>
      </c>
      <c r="AU213" s="192">
        <v>0</v>
      </c>
      <c r="AV213" s="192">
        <v>6.7051305000000004E-10</v>
      </c>
      <c r="AW213" s="192">
        <v>5.6130263000000004E-7</v>
      </c>
      <c r="AX213" s="192">
        <v>1.5150708999999999E-10</v>
      </c>
      <c r="AY213" s="192">
        <v>6.0475978999999998E-10</v>
      </c>
      <c r="AZ213" s="192">
        <v>1.5719765000000001E-10</v>
      </c>
      <c r="BA213" s="192">
        <v>8.9914062000000001E-17</v>
      </c>
      <c r="BB213" s="192">
        <v>1.2872253999999999E-12</v>
      </c>
      <c r="BC213" s="192">
        <v>3.4779828999999998E-13</v>
      </c>
      <c r="BD213" s="192">
        <v>3.974181E-15</v>
      </c>
      <c r="BE213" s="192">
        <v>4.4458390000000002E-11</v>
      </c>
      <c r="BF213" s="192">
        <v>3.5445881000000001E-10</v>
      </c>
      <c r="BG213" s="192">
        <v>5.0659907E-21</v>
      </c>
      <c r="BH213" s="192">
        <v>6.1302105000000004E-5</v>
      </c>
      <c r="BI213" s="193">
        <v>0.74044465999999998</v>
      </c>
      <c r="BJ213" s="192">
        <v>2.0035410999999999E-10</v>
      </c>
      <c r="BK213" s="192">
        <v>1.2183696E-12</v>
      </c>
      <c r="BL213" s="192">
        <v>5.4510758E-17</v>
      </c>
      <c r="BM213"/>
      <c r="BN213" s="164">
        <v>2.1660823999999999E-4</v>
      </c>
      <c r="BO213" s="186">
        <v>4.1752562999999999E-6</v>
      </c>
      <c r="BP213" s="164">
        <v>1.0701422E-4</v>
      </c>
      <c r="BQ213" s="186">
        <v>1.3068869000000001E-6</v>
      </c>
      <c r="BR213" s="186">
        <v>6.6088050999999996E-6</v>
      </c>
      <c r="BS213" s="186">
        <v>1.090522E-8</v>
      </c>
      <c r="BT213" s="186">
        <v>1.4868477E-10</v>
      </c>
      <c r="BU213" s="186">
        <v>1.6424252E-8</v>
      </c>
      <c r="BV213" s="186">
        <v>4.3979078000000002E-7</v>
      </c>
      <c r="BW213" s="186">
        <v>5.043113E-7</v>
      </c>
      <c r="BX213" s="186">
        <v>0</v>
      </c>
      <c r="BY213" s="186">
        <v>1.1202791999999999E-17</v>
      </c>
      <c r="BZ213" s="186">
        <v>9.1730059E-14</v>
      </c>
      <c r="CA213" s="186">
        <v>4.8777633000000004E-6</v>
      </c>
      <c r="CB213" s="186">
        <v>9.1622901999999999E-5</v>
      </c>
      <c r="CC213" s="186">
        <v>2.0657738E-9</v>
      </c>
      <c r="CD213" s="186">
        <v>2.8762292E-8</v>
      </c>
      <c r="CE213"/>
      <c r="CF213" s="329">
        <v>7.7641572999999999E-14</v>
      </c>
      <c r="CG213" s="330">
        <v>3.838022</v>
      </c>
      <c r="CH213" s="330">
        <v>2.5344966E-3</v>
      </c>
      <c r="CI213" s="330">
        <v>2.8594618E-3</v>
      </c>
      <c r="CJ213" s="330">
        <v>3.1651507000000001E-3</v>
      </c>
      <c r="CK213" s="329">
        <v>9.7045966000000001E-11</v>
      </c>
      <c r="CL213" s="329">
        <v>1.1348118E-8</v>
      </c>
      <c r="CM213" s="330">
        <v>2.4097826999999999E-4</v>
      </c>
      <c r="CN213" s="330">
        <v>0.15096006000000001</v>
      </c>
      <c r="CO213" s="330">
        <v>10.13003</v>
      </c>
      <c r="CP213"/>
      <c r="CQ213">
        <v>0.57570319000000003</v>
      </c>
      <c r="CR213">
        <v>9.1346015149999987E-2</v>
      </c>
      <c r="CS213">
        <v>6.2553806168999998E-2</v>
      </c>
      <c r="CT213">
        <v>6.2793111240000005E-2</v>
      </c>
      <c r="CU213">
        <v>1.0090755390000001E-2</v>
      </c>
      <c r="CV213" s="136" t="s">
        <v>1092</v>
      </c>
      <c r="CW213" s="376" t="s">
        <v>6100</v>
      </c>
      <c r="CX213" s="32"/>
      <c r="CZ213" s="32"/>
      <c r="DA213" s="236"/>
      <c r="DB213" s="253"/>
      <c r="DC213"/>
      <c r="DD213"/>
      <c r="DE213"/>
      <c r="DF213"/>
      <c r="DG213"/>
      <c r="DH213"/>
      <c r="DI213"/>
      <c r="DJ213"/>
      <c r="DK213"/>
      <c r="DL213"/>
    </row>
    <row r="214" spans="1:116" ht="14.4" x14ac:dyDescent="0.3">
      <c r="A214" t="s">
        <v>1842</v>
      </c>
      <c r="B214" s="113" t="s">
        <v>914</v>
      </c>
      <c r="C214" s="182" t="s">
        <v>1133</v>
      </c>
      <c r="D214" s="40" t="s">
        <v>2556</v>
      </c>
      <c r="E214" s="181" t="s">
        <v>943</v>
      </c>
      <c r="F214" s="184" t="s">
        <v>3893</v>
      </c>
      <c r="G214" s="184">
        <v>0.93409125189799991</v>
      </c>
      <c r="H214" s="184">
        <v>0.13892417129999998</v>
      </c>
      <c r="I214" s="184">
        <v>7.8130966137999983E-2</v>
      </c>
      <c r="J214" s="328">
        <v>1.8814854459999999E-2</v>
      </c>
      <c r="K214" s="184">
        <v>0.69822125999999995</v>
      </c>
      <c r="L214" s="184">
        <v>3.2155848000000001E-2</v>
      </c>
      <c r="M214" s="331">
        <v>2.9217338999999998E-2</v>
      </c>
      <c r="N214" s="331">
        <v>0.13351440000000001</v>
      </c>
      <c r="O214" s="331">
        <v>4.1401802999999999E-3</v>
      </c>
      <c r="P214" s="331">
        <v>3.1359223999999998E-4</v>
      </c>
      <c r="Q214" s="331">
        <v>9.5599876E-4</v>
      </c>
      <c r="R214" s="331">
        <v>1.6445003999999999E-2</v>
      </c>
      <c r="S214" s="331">
        <v>8.4310234999999999E-4</v>
      </c>
      <c r="T214" s="331">
        <v>2.7974142999999998E-4</v>
      </c>
      <c r="U214" s="331">
        <v>1.7840399999999999E-2</v>
      </c>
      <c r="V214" s="331">
        <v>3.3033707999999997E-5</v>
      </c>
      <c r="W214" s="331">
        <v>1.3135210999999999E-4</v>
      </c>
      <c r="X214" s="331">
        <v>0</v>
      </c>
      <c r="Y214"/>
      <c r="Z214" s="288">
        <v>4.6548084000000003</v>
      </c>
      <c r="AA214"/>
      <c r="AB214" s="164">
        <v>83.060755999999998</v>
      </c>
      <c r="AC214" s="164">
        <v>78.874989999999997</v>
      </c>
      <c r="AD214" s="164">
        <v>1.77098</v>
      </c>
      <c r="AE214" s="164">
        <v>0</v>
      </c>
      <c r="AF214" s="164">
        <v>1.4603387000000001</v>
      </c>
      <c r="AG214" s="164">
        <v>0.60097038000000003</v>
      </c>
      <c r="AH214" s="164">
        <v>0.35347693000000002</v>
      </c>
      <c r="AI214"/>
      <c r="AJ214" s="185">
        <v>9.2277213999999996E-2</v>
      </c>
      <c r="AK214" s="185">
        <v>8.2836792000000006E-2</v>
      </c>
      <c r="AL214" s="185">
        <v>3.9662917999999997E-3</v>
      </c>
      <c r="AM214" s="185">
        <v>5.4741305000000004E-3</v>
      </c>
      <c r="AN214" s="176">
        <v>4.9662345000000002E-6</v>
      </c>
      <c r="AO214" s="176">
        <v>1.4668238999999999E-8</v>
      </c>
      <c r="AP214" s="176">
        <v>0.76668495000000003</v>
      </c>
      <c r="AQ214" s="192">
        <v>4.3196682000000002E-6</v>
      </c>
      <c r="AR214" s="192">
        <v>1.3033480999999999E-8</v>
      </c>
      <c r="AS214" s="192">
        <v>3.5609332999999999E-13</v>
      </c>
      <c r="AT214" s="192">
        <v>6.7384818999999999E-13</v>
      </c>
      <c r="AU214" s="192">
        <v>0</v>
      </c>
      <c r="AV214" s="192">
        <v>3.8441645999999999E-9</v>
      </c>
      <c r="AW214" s="192">
        <v>6.4126334000000001E-7</v>
      </c>
      <c r="AX214" s="192">
        <v>8.7526334000000003E-10</v>
      </c>
      <c r="AY214" s="192">
        <v>6.8195818999999999E-10</v>
      </c>
      <c r="AZ214" s="192">
        <v>7.2163452000000002E-11</v>
      </c>
      <c r="BA214" s="192">
        <v>1.1435435000000001E-16</v>
      </c>
      <c r="BB214" s="192">
        <v>1.6727534999999999E-12</v>
      </c>
      <c r="BC214" s="192">
        <v>4.1638667000000001E-13</v>
      </c>
      <c r="BD214" s="192">
        <v>1.1085353E-14</v>
      </c>
      <c r="BE214" s="192">
        <v>5.5007603999999999E-11</v>
      </c>
      <c r="BF214" s="192">
        <v>9.2371267000000001E-10</v>
      </c>
      <c r="BG214" s="192">
        <v>6.4430197000000001E-21</v>
      </c>
      <c r="BH214" s="192">
        <v>7.3958475999999994E-5</v>
      </c>
      <c r="BI214" s="193">
        <v>0.76661098999999999</v>
      </c>
      <c r="BJ214" s="192">
        <v>4.7947845E-10</v>
      </c>
      <c r="BK214" s="192">
        <v>2.9157473E-12</v>
      </c>
      <c r="BL214" s="192">
        <v>1.3045268999999999E-16</v>
      </c>
      <c r="BM214"/>
      <c r="BN214" s="164">
        <v>2.6935803000000002E-4</v>
      </c>
      <c r="BO214" s="186">
        <v>4.7090781000000001E-6</v>
      </c>
      <c r="BP214" s="164">
        <v>1.2978841E-4</v>
      </c>
      <c r="BQ214" s="186">
        <v>1.9379734E-6</v>
      </c>
      <c r="BR214" s="186">
        <v>7.3220483999999998E-6</v>
      </c>
      <c r="BS214" s="186">
        <v>1.3869458E-8</v>
      </c>
      <c r="BT214" s="186">
        <v>1.8910002000000001E-10</v>
      </c>
      <c r="BU214" s="186">
        <v>2.0888664000000001E-8</v>
      </c>
      <c r="BV214" s="186">
        <v>4.5718035000000002E-7</v>
      </c>
      <c r="BW214" s="186">
        <v>8.5016491000000001E-7</v>
      </c>
      <c r="BX214" s="186">
        <v>0</v>
      </c>
      <c r="BY214" s="186">
        <v>1.4247916000000001E-17</v>
      </c>
      <c r="BZ214" s="186">
        <v>1.1666397000000001E-13</v>
      </c>
      <c r="CA214" s="186">
        <v>2.5826374999999999E-5</v>
      </c>
      <c r="CB214" s="186">
        <v>9.8360393999999998E-5</v>
      </c>
      <c r="CC214" s="186">
        <v>2.6270091000000001E-9</v>
      </c>
      <c r="CD214" s="186">
        <v>6.8832624000000004E-8</v>
      </c>
      <c r="CE214"/>
      <c r="CF214" s="329">
        <v>9.8745972999999995E-14</v>
      </c>
      <c r="CG214" s="330">
        <v>4.6548084999999997</v>
      </c>
      <c r="CH214" s="330">
        <v>9.4089804999999999E-2</v>
      </c>
      <c r="CI214" s="330">
        <v>3.2254593000000001E-3</v>
      </c>
      <c r="CJ214" s="330">
        <v>2.7157557000000001E-3</v>
      </c>
      <c r="CK214" s="329">
        <v>1.6913881999999999E-10</v>
      </c>
      <c r="CL214" s="329">
        <v>2.0293269999999999E-8</v>
      </c>
      <c r="CM214" s="330">
        <v>2.8514236999999999E-4</v>
      </c>
      <c r="CN214" s="330">
        <v>0.19233907</v>
      </c>
      <c r="CO214" s="330">
        <v>10.52007</v>
      </c>
      <c r="CP214"/>
      <c r="CQ214">
        <v>0.69822125999999995</v>
      </c>
      <c r="CR214">
        <v>0.21674236229999999</v>
      </c>
      <c r="CS214">
        <v>7.7949543109999991E-2</v>
      </c>
      <c r="CT214">
        <v>7.8130966137999996E-2</v>
      </c>
      <c r="CU214">
        <v>1.8683502349999999E-2</v>
      </c>
      <c r="CV214" s="136" t="s">
        <v>1092</v>
      </c>
      <c r="CW214" s="376" t="s">
        <v>6101</v>
      </c>
      <c r="CX214" s="32"/>
      <c r="CZ214" s="32"/>
      <c r="DA214" s="236"/>
      <c r="DB214"/>
      <c r="DC214"/>
      <c r="DD214"/>
      <c r="DE214"/>
      <c r="DF214"/>
      <c r="DG214"/>
      <c r="DH214"/>
      <c r="DI214"/>
      <c r="DJ214"/>
      <c r="DK214"/>
      <c r="DL214"/>
    </row>
    <row r="215" spans="1:116" ht="14.4" x14ac:dyDescent="0.3">
      <c r="A215" t="s">
        <v>1843</v>
      </c>
      <c r="B215" s="113" t="s">
        <v>914</v>
      </c>
      <c r="C215" s="182" t="s">
        <v>1134</v>
      </c>
      <c r="D215" s="40" t="s">
        <v>2556</v>
      </c>
      <c r="E215" s="181" t="s">
        <v>943</v>
      </c>
      <c r="F215" s="184" t="s">
        <v>3894</v>
      </c>
      <c r="G215" s="184">
        <v>0.21499817298811999</v>
      </c>
      <c r="H215" s="184">
        <v>2.3064808670999998E-2</v>
      </c>
      <c r="I215" s="184">
        <v>3.4419373695400005E-2</v>
      </c>
      <c r="J215" s="328">
        <v>5.2394606217200006E-3</v>
      </c>
      <c r="K215" s="184">
        <v>0.15227452999999999</v>
      </c>
      <c r="L215" s="184">
        <v>1.2237671E-2</v>
      </c>
      <c r="M215" s="331">
        <v>1.8725510000000001E-2</v>
      </c>
      <c r="N215" s="331">
        <v>2.1066897000000001E-2</v>
      </c>
      <c r="O215" s="331">
        <v>1.8638457000000001E-3</v>
      </c>
      <c r="P215" s="331">
        <v>4.5362304000000002E-5</v>
      </c>
      <c r="Q215" s="331">
        <v>8.8703666999999999E-5</v>
      </c>
      <c r="R215" s="331">
        <v>3.3784169999999999E-3</v>
      </c>
      <c r="S215" s="331">
        <v>1.9573445E-4</v>
      </c>
      <c r="T215" s="331">
        <v>7.0473376999999999E-5</v>
      </c>
      <c r="U215" s="331">
        <v>5.0435959000000004E-3</v>
      </c>
      <c r="V215" s="331">
        <v>7.3023184000000002E-6</v>
      </c>
      <c r="W215" s="331">
        <v>1.3027172000000001E-7</v>
      </c>
      <c r="X215" s="331">
        <v>0</v>
      </c>
      <c r="Y215"/>
      <c r="Z215" s="288">
        <v>1.0151635333333333</v>
      </c>
      <c r="AA215"/>
      <c r="AB215" s="164">
        <v>41.472352999999998</v>
      </c>
      <c r="AC215" s="164">
        <v>40.665073999999997</v>
      </c>
      <c r="AD215" s="164">
        <v>0.50767775999999998</v>
      </c>
      <c r="AE215" s="164">
        <v>0</v>
      </c>
      <c r="AF215" s="164">
        <v>8.0835670999999998E-2</v>
      </c>
      <c r="AG215" s="164">
        <v>0.13912415</v>
      </c>
      <c r="AH215" s="164">
        <v>7.9641691000000001E-2</v>
      </c>
      <c r="AI215"/>
      <c r="AJ215" s="185">
        <v>2.5960949000000001E-2</v>
      </c>
      <c r="AK215" s="185">
        <v>2.2118059999999998E-2</v>
      </c>
      <c r="AL215" s="185">
        <v>9.7965467000000008E-4</v>
      </c>
      <c r="AM215" s="185">
        <v>2.8632343000000002E-3</v>
      </c>
      <c r="AN215" s="176">
        <v>1.3260228E-6</v>
      </c>
      <c r="AO215" s="176">
        <v>3.6229832E-9</v>
      </c>
      <c r="AP215" s="176">
        <v>0.40101321000000001</v>
      </c>
      <c r="AQ215" s="192">
        <v>9.4206585000000005E-7</v>
      </c>
      <c r="AR215" s="192">
        <v>2.84244E-9</v>
      </c>
      <c r="AS215" s="192">
        <v>7.7659522000000005E-14</v>
      </c>
      <c r="AT215" s="192">
        <v>1.6975804E-13</v>
      </c>
      <c r="AU215" s="192">
        <v>0</v>
      </c>
      <c r="AV215" s="192">
        <v>2.0013651000000002E-9</v>
      </c>
      <c r="AW215" s="192">
        <v>3.8150659E-7</v>
      </c>
      <c r="AX215" s="192">
        <v>3.0592068999999999E-10</v>
      </c>
      <c r="AY215" s="192">
        <v>4.0525905000000001E-10</v>
      </c>
      <c r="AZ215" s="192">
        <v>4.6274528000000002E-11</v>
      </c>
      <c r="BA215" s="192">
        <v>2.6207088000000002E-15</v>
      </c>
      <c r="BB215" s="192">
        <v>5.7086365000000004E-14</v>
      </c>
      <c r="BC215" s="192">
        <v>4.6059389E-13</v>
      </c>
      <c r="BD215" s="192">
        <v>2.7696627E-15</v>
      </c>
      <c r="BE215" s="192">
        <v>2.8529921999999998E-10</v>
      </c>
      <c r="BF215" s="192">
        <v>1.6353393000000001E-10</v>
      </c>
      <c r="BG215" s="192">
        <v>2.2488224E-11</v>
      </c>
      <c r="BH215" s="192">
        <v>1.3760625E-5</v>
      </c>
      <c r="BI215" s="193">
        <v>0.40099944999999998</v>
      </c>
      <c r="BJ215" s="192">
        <v>0</v>
      </c>
      <c r="BK215" s="192">
        <v>0</v>
      </c>
      <c r="BL215" s="192">
        <v>0</v>
      </c>
      <c r="BM215"/>
      <c r="BN215" s="186">
        <v>9.2940884000000006E-5</v>
      </c>
      <c r="BO215" s="186">
        <v>3.3689165000000002E-6</v>
      </c>
      <c r="BP215" s="186">
        <v>2.8305453E-5</v>
      </c>
      <c r="BQ215" s="186">
        <v>3.9803309000000001E-7</v>
      </c>
      <c r="BR215" s="186">
        <v>3.4450508000000001E-6</v>
      </c>
      <c r="BS215" s="186">
        <v>1.1381160999999999E-6</v>
      </c>
      <c r="BT215" s="186">
        <v>4.7638694999999999E-11</v>
      </c>
      <c r="BU215" s="186">
        <v>1.7155734999999999E-6</v>
      </c>
      <c r="BV215" s="186">
        <v>6.5017116000000003E-8</v>
      </c>
      <c r="BW215" s="186">
        <v>7.4887965999999998E-8</v>
      </c>
      <c r="BX215" s="186">
        <v>0</v>
      </c>
      <c r="BY215" s="186">
        <v>4.9729839000000001E-8</v>
      </c>
      <c r="BZ215" s="186">
        <v>2.9390368999999998E-14</v>
      </c>
      <c r="CA215" s="186">
        <v>4.1428954E-6</v>
      </c>
      <c r="CB215" s="186">
        <v>5.0236501999999998E-5</v>
      </c>
      <c r="CC215" s="186">
        <v>6.6139171E-10</v>
      </c>
      <c r="CD215" s="186">
        <v>0</v>
      </c>
      <c r="CE215"/>
      <c r="CF215" s="329">
        <v>2.4876409E-14</v>
      </c>
      <c r="CG215" s="330">
        <v>1.0151565</v>
      </c>
      <c r="CH215" s="330">
        <v>4.8999705999999997E-2</v>
      </c>
      <c r="CI215" s="330">
        <v>2.5687217000000002E-3</v>
      </c>
      <c r="CJ215" s="330">
        <v>8.8816985999999999E-4</v>
      </c>
      <c r="CK215" s="329">
        <v>2.4705343999999998E-11</v>
      </c>
      <c r="CL215" s="329">
        <v>2.4833928000000001E-9</v>
      </c>
      <c r="CM215" s="330">
        <v>1.3064593E-4</v>
      </c>
      <c r="CN215" s="330">
        <v>3.1542648999999999E-2</v>
      </c>
      <c r="CO215" s="330">
        <v>5.5043131000000001</v>
      </c>
      <c r="CP215"/>
      <c r="CQ215">
        <v>0.15227452999999999</v>
      </c>
      <c r="CR215">
        <v>5.7406406670999999E-2</v>
      </c>
      <c r="CS215">
        <v>3.4341728271720003E-2</v>
      </c>
      <c r="CT215">
        <v>3.4419373695400005E-2</v>
      </c>
      <c r="CU215">
        <v>5.2393303500000007E-3</v>
      </c>
      <c r="CV215" s="136" t="s">
        <v>1092</v>
      </c>
      <c r="CW215" s="376" t="s">
        <v>6102</v>
      </c>
      <c r="CX215" s="32"/>
      <c r="CY215" s="32"/>
      <c r="CZ215" s="32"/>
      <c r="DA215" s="236"/>
      <c r="DB215"/>
      <c r="DC215"/>
      <c r="DD215"/>
      <c r="DE215"/>
      <c r="DF215"/>
      <c r="DG215"/>
      <c r="DH215"/>
      <c r="DI215"/>
      <c r="DJ215"/>
      <c r="DK215"/>
      <c r="DL215"/>
    </row>
    <row r="216" spans="1:116" ht="14.4" x14ac:dyDescent="0.3">
      <c r="A216" t="s">
        <v>1844</v>
      </c>
      <c r="B216" s="113" t="s">
        <v>914</v>
      </c>
      <c r="C216" s="182" t="s">
        <v>1135</v>
      </c>
      <c r="D216" s="40" t="s">
        <v>2556</v>
      </c>
      <c r="E216" s="181" t="s">
        <v>943</v>
      </c>
      <c r="F216" s="184" t="s">
        <v>3895</v>
      </c>
      <c r="G216" s="184">
        <v>0.21499817298811999</v>
      </c>
      <c r="H216" s="184">
        <v>2.3064808670999998E-2</v>
      </c>
      <c r="I216" s="184">
        <v>3.4419373695400005E-2</v>
      </c>
      <c r="J216" s="328">
        <v>5.2394606217200006E-3</v>
      </c>
      <c r="K216" s="184">
        <v>0.15227452999999999</v>
      </c>
      <c r="L216" s="184">
        <v>1.2237671E-2</v>
      </c>
      <c r="M216" s="184">
        <v>1.8725510000000001E-2</v>
      </c>
      <c r="N216" s="184">
        <v>2.1066897000000001E-2</v>
      </c>
      <c r="O216" s="184">
        <v>1.8638457000000001E-3</v>
      </c>
      <c r="P216" s="331">
        <v>4.5362304000000002E-5</v>
      </c>
      <c r="Q216" s="331">
        <v>8.8703666999999999E-5</v>
      </c>
      <c r="R216" s="331">
        <v>3.3784169999999999E-3</v>
      </c>
      <c r="S216" s="331">
        <v>1.9573445E-4</v>
      </c>
      <c r="T216" s="331">
        <v>7.0473376999999999E-5</v>
      </c>
      <c r="U216" s="331">
        <v>5.0435959000000004E-3</v>
      </c>
      <c r="V216" s="331">
        <v>7.3023184000000002E-6</v>
      </c>
      <c r="W216" s="331">
        <v>1.3027172000000001E-7</v>
      </c>
      <c r="X216" s="331">
        <v>0</v>
      </c>
      <c r="Y216"/>
      <c r="Z216" s="288">
        <v>1.0151635333333333</v>
      </c>
      <c r="AA216"/>
      <c r="AB216" s="164">
        <v>41.472352999999998</v>
      </c>
      <c r="AC216" s="164">
        <v>40.665073999999997</v>
      </c>
      <c r="AD216" s="164">
        <v>0.50767775999999998</v>
      </c>
      <c r="AE216" s="164">
        <v>0</v>
      </c>
      <c r="AF216" s="164">
        <v>8.0835670999999998E-2</v>
      </c>
      <c r="AG216" s="164">
        <v>0.13912415</v>
      </c>
      <c r="AH216" s="164">
        <v>7.9641691000000001E-2</v>
      </c>
      <c r="AI216"/>
      <c r="AJ216" s="185">
        <v>2.5960949000000001E-2</v>
      </c>
      <c r="AK216" s="185">
        <v>2.2118059999999998E-2</v>
      </c>
      <c r="AL216" s="185">
        <v>9.7965467000000008E-4</v>
      </c>
      <c r="AM216" s="185">
        <v>2.8632343000000002E-3</v>
      </c>
      <c r="AN216" s="176">
        <v>1.3260228E-6</v>
      </c>
      <c r="AO216" s="176">
        <v>3.6229832E-9</v>
      </c>
      <c r="AP216" s="176">
        <v>0.40101321000000001</v>
      </c>
      <c r="AQ216" s="192">
        <v>9.4206585000000005E-7</v>
      </c>
      <c r="AR216" s="192">
        <v>2.84244E-9</v>
      </c>
      <c r="AS216" s="192">
        <v>7.7659522000000005E-14</v>
      </c>
      <c r="AT216" s="192">
        <v>1.6975804E-13</v>
      </c>
      <c r="AU216" s="192">
        <v>0</v>
      </c>
      <c r="AV216" s="192">
        <v>2.0013651000000002E-9</v>
      </c>
      <c r="AW216" s="192">
        <v>3.8150659E-7</v>
      </c>
      <c r="AX216" s="192">
        <v>3.0592068999999999E-10</v>
      </c>
      <c r="AY216" s="192">
        <v>4.0525905000000001E-10</v>
      </c>
      <c r="AZ216" s="192">
        <v>4.6274528000000002E-11</v>
      </c>
      <c r="BA216" s="192">
        <v>2.6207088000000002E-15</v>
      </c>
      <c r="BB216" s="192">
        <v>5.7086365000000004E-14</v>
      </c>
      <c r="BC216" s="192">
        <v>4.6059389E-13</v>
      </c>
      <c r="BD216" s="192">
        <v>2.7696627E-15</v>
      </c>
      <c r="BE216" s="192">
        <v>2.8529921999999998E-10</v>
      </c>
      <c r="BF216" s="192">
        <v>1.6353393000000001E-10</v>
      </c>
      <c r="BG216" s="192">
        <v>2.2488224E-11</v>
      </c>
      <c r="BH216" s="192">
        <v>1.3760625E-5</v>
      </c>
      <c r="BI216" s="193">
        <v>0.40099944999999998</v>
      </c>
      <c r="BJ216" s="192">
        <v>0</v>
      </c>
      <c r="BK216" s="192">
        <v>0</v>
      </c>
      <c r="BL216" s="192">
        <v>0</v>
      </c>
      <c r="BM216"/>
      <c r="BN216" s="186">
        <v>9.2940884000000006E-5</v>
      </c>
      <c r="BO216" s="186">
        <v>3.3689165000000002E-6</v>
      </c>
      <c r="BP216" s="186">
        <v>2.8305453E-5</v>
      </c>
      <c r="BQ216" s="186">
        <v>3.9803309000000001E-7</v>
      </c>
      <c r="BR216" s="186">
        <v>3.4450508000000001E-6</v>
      </c>
      <c r="BS216" s="186">
        <v>1.1381160999999999E-6</v>
      </c>
      <c r="BT216" s="186">
        <v>4.7638694999999999E-11</v>
      </c>
      <c r="BU216" s="186">
        <v>1.7155734999999999E-6</v>
      </c>
      <c r="BV216" s="186">
        <v>6.5017116000000003E-8</v>
      </c>
      <c r="BW216" s="186">
        <v>7.4887965999999998E-8</v>
      </c>
      <c r="BX216" s="186">
        <v>0</v>
      </c>
      <c r="BY216" s="186">
        <v>4.9729839000000001E-8</v>
      </c>
      <c r="BZ216" s="186">
        <v>2.9390368999999998E-14</v>
      </c>
      <c r="CA216" s="186">
        <v>4.1428954E-6</v>
      </c>
      <c r="CB216" s="186">
        <v>5.0236501999999998E-5</v>
      </c>
      <c r="CC216" s="186">
        <v>6.6139171E-10</v>
      </c>
      <c r="CD216" s="186">
        <v>0</v>
      </c>
      <c r="CE216"/>
      <c r="CF216" s="329">
        <v>2.4876409E-14</v>
      </c>
      <c r="CG216" s="330">
        <v>1.0151565</v>
      </c>
      <c r="CH216" s="330">
        <v>4.8999705999999997E-2</v>
      </c>
      <c r="CI216" s="330">
        <v>2.5687217000000002E-3</v>
      </c>
      <c r="CJ216" s="330">
        <v>8.8816985999999999E-4</v>
      </c>
      <c r="CK216" s="329">
        <v>2.4705343999999998E-11</v>
      </c>
      <c r="CL216" s="329">
        <v>2.4833928000000001E-9</v>
      </c>
      <c r="CM216" s="330">
        <v>1.3064593E-4</v>
      </c>
      <c r="CN216" s="330">
        <v>3.1542648999999999E-2</v>
      </c>
      <c r="CO216" s="330">
        <v>5.5043131000000001</v>
      </c>
      <c r="CP216"/>
      <c r="CQ216">
        <v>0.15227452999999999</v>
      </c>
      <c r="CR216">
        <v>5.7406406670999999E-2</v>
      </c>
      <c r="CS216">
        <v>3.4341728271720003E-2</v>
      </c>
      <c r="CT216">
        <v>3.4419373695400005E-2</v>
      </c>
      <c r="CU216">
        <v>5.2393303500000007E-3</v>
      </c>
      <c r="CV216" s="136" t="s">
        <v>1032</v>
      </c>
      <c r="CW216" s="376" t="s">
        <v>6103</v>
      </c>
      <c r="CX216" s="32"/>
      <c r="CY216" s="32"/>
      <c r="CZ216" s="32"/>
      <c r="DA216" s="236"/>
      <c r="DB216"/>
      <c r="DC216"/>
      <c r="DD216"/>
      <c r="DE216"/>
      <c r="DF216"/>
      <c r="DG216"/>
      <c r="DH216"/>
      <c r="DI216"/>
      <c r="DJ216"/>
      <c r="DK216"/>
      <c r="DL216"/>
    </row>
    <row r="217" spans="1:116" ht="14.4" x14ac:dyDescent="0.3">
      <c r="A217" t="s">
        <v>1845</v>
      </c>
      <c r="B217" s="113" t="s">
        <v>914</v>
      </c>
      <c r="C217" s="182" t="s">
        <v>1136</v>
      </c>
      <c r="D217" s="40" t="s">
        <v>2556</v>
      </c>
      <c r="E217" s="181" t="s">
        <v>943</v>
      </c>
      <c r="F217" s="184" t="s">
        <v>3896</v>
      </c>
      <c r="G217" s="184">
        <v>0.51225754495999998</v>
      </c>
      <c r="H217" s="184">
        <v>3.5776135989999999E-2</v>
      </c>
      <c r="I217" s="184">
        <v>6.4820971039999994E-2</v>
      </c>
      <c r="J217" s="328">
        <v>2.9527997930000001E-2</v>
      </c>
      <c r="K217" s="184">
        <v>0.38213244000000002</v>
      </c>
      <c r="L217" s="184">
        <v>2.6156865000000001E-2</v>
      </c>
      <c r="M217" s="184">
        <v>3.1512932E-2</v>
      </c>
      <c r="N217" s="184">
        <v>3.0640520000000001E-2</v>
      </c>
      <c r="O217" s="184">
        <v>4.1547203999999999E-3</v>
      </c>
      <c r="P217" s="331">
        <v>2.7254348000000002E-4</v>
      </c>
      <c r="Q217" s="331">
        <v>7.0835210999999998E-4</v>
      </c>
      <c r="R217" s="331">
        <v>6.8783430999999999E-3</v>
      </c>
      <c r="S217" s="331">
        <v>9.1875341000000001E-4</v>
      </c>
      <c r="T217" s="331">
        <v>2.4646618999999998E-4</v>
      </c>
      <c r="U217" s="331">
        <v>2.8447462999999999E-2</v>
      </c>
      <c r="V217" s="331">
        <v>2.6364749999999999E-5</v>
      </c>
      <c r="W217" s="331">
        <v>1.6178152000000001E-4</v>
      </c>
      <c r="X217" s="331">
        <v>0</v>
      </c>
      <c r="Y217"/>
      <c r="Z217" s="288">
        <v>2.5475496000000004</v>
      </c>
      <c r="AA217"/>
      <c r="AB217" s="164">
        <v>79.121730999999997</v>
      </c>
      <c r="AC217" s="164">
        <v>73.560222999999993</v>
      </c>
      <c r="AD217" s="164">
        <v>3.1772542000000001</v>
      </c>
      <c r="AE217" s="164">
        <v>0</v>
      </c>
      <c r="AF217" s="164">
        <v>0.59319650999999995</v>
      </c>
      <c r="AG217" s="164">
        <v>1.1465377999999999</v>
      </c>
      <c r="AH217" s="164">
        <v>0.64451924999999999</v>
      </c>
      <c r="AI217"/>
      <c r="AJ217" s="185">
        <v>5.5469939000000003E-2</v>
      </c>
      <c r="AK217" s="185">
        <v>4.8437647E-2</v>
      </c>
      <c r="AL217" s="185">
        <v>2.1346117E-3</v>
      </c>
      <c r="AM217" s="185">
        <v>4.8976797000000001E-3</v>
      </c>
      <c r="AN217" s="176">
        <v>2.9039357000000002E-6</v>
      </c>
      <c r="AO217" s="176">
        <v>7.8942739000000007E-9</v>
      </c>
      <c r="AP217" s="176">
        <v>0.68594953999999997</v>
      </c>
      <c r="AQ217" s="192">
        <v>2.3641296000000002E-6</v>
      </c>
      <c r="AR217" s="192">
        <v>7.1331494999999998E-9</v>
      </c>
      <c r="AS217" s="192">
        <v>1.9488782999999999E-13</v>
      </c>
      <c r="AT217" s="192">
        <v>5.9369396000000001E-13</v>
      </c>
      <c r="AU217" s="192">
        <v>0</v>
      </c>
      <c r="AV217" s="192">
        <v>8.5475791000000005E-10</v>
      </c>
      <c r="AW217" s="192">
        <v>5.3756782E-7</v>
      </c>
      <c r="AX217" s="192">
        <v>1.9338338999999999E-10</v>
      </c>
      <c r="AY217" s="192">
        <v>5.5484840000000001E-10</v>
      </c>
      <c r="AZ217" s="192">
        <v>1.2234555E-11</v>
      </c>
      <c r="BA217" s="192">
        <v>1.007519E-16</v>
      </c>
      <c r="BB217" s="192">
        <v>4.0669528000000002E-13</v>
      </c>
      <c r="BC217" s="192">
        <v>4.8005569999999998E-14</v>
      </c>
      <c r="BD217" s="192">
        <v>8.4314422000000008E-15</v>
      </c>
      <c r="BE217" s="192">
        <v>5.4352991E-11</v>
      </c>
      <c r="BF217" s="192">
        <v>1.3285885E-9</v>
      </c>
      <c r="BG217" s="192">
        <v>5.6766225000000003E-21</v>
      </c>
      <c r="BH217" s="192">
        <v>8.8732401999999996E-5</v>
      </c>
      <c r="BI217" s="193">
        <v>0.68586080999999999</v>
      </c>
      <c r="BJ217" s="192">
        <v>0</v>
      </c>
      <c r="BK217" s="192">
        <v>0</v>
      </c>
      <c r="BL217" s="192">
        <v>0</v>
      </c>
      <c r="BM217"/>
      <c r="BN217" s="164">
        <v>1.8349541999999999E-4</v>
      </c>
      <c r="BO217" s="186">
        <v>3.8318584000000004E-6</v>
      </c>
      <c r="BP217" s="186">
        <v>7.1032442999999999E-5</v>
      </c>
      <c r="BQ217" s="186">
        <v>8.1737567999999998E-7</v>
      </c>
      <c r="BR217" s="186">
        <v>6.6416648999999996E-6</v>
      </c>
      <c r="BS217" s="186">
        <v>1.2219686E-8</v>
      </c>
      <c r="BT217" s="186">
        <v>1.6660657E-10</v>
      </c>
      <c r="BU217" s="186">
        <v>1.8403958E-8</v>
      </c>
      <c r="BV217" s="186">
        <v>4.0718961E-7</v>
      </c>
      <c r="BW217" s="186">
        <v>7.3896088000000001E-7</v>
      </c>
      <c r="BX217" s="186">
        <v>0</v>
      </c>
      <c r="BY217" s="186">
        <v>1.2553127000000001E-17</v>
      </c>
      <c r="BZ217" s="186">
        <v>1.0278678999999999E-13</v>
      </c>
      <c r="CA217" s="186">
        <v>6.1046875000000002E-6</v>
      </c>
      <c r="CB217" s="186">
        <v>9.3888137999999997E-5</v>
      </c>
      <c r="CC217" s="186">
        <v>2.3134005E-9</v>
      </c>
      <c r="CD217" s="186">
        <v>0</v>
      </c>
      <c r="CE217"/>
      <c r="CF217" s="329">
        <v>8.7000139999999995E-14</v>
      </c>
      <c r="CG217" s="330">
        <v>2.5475512</v>
      </c>
      <c r="CH217" s="330">
        <v>3.9825395E-3</v>
      </c>
      <c r="CI217" s="330">
        <v>2.6248528999999999E-3</v>
      </c>
      <c r="CJ217" s="330">
        <v>2.2577360999999998E-3</v>
      </c>
      <c r="CK217" s="329">
        <v>1.8801099999999999E-10</v>
      </c>
      <c r="CL217" s="329">
        <v>2.2823156999999999E-8</v>
      </c>
      <c r="CM217" s="330">
        <v>2.6031398999999997E-4</v>
      </c>
      <c r="CN217" s="330">
        <v>4.0217497999999997E-2</v>
      </c>
      <c r="CO217" s="330">
        <v>9.4498519000000005</v>
      </c>
      <c r="CP217"/>
      <c r="CQ217">
        <v>0.38213244000000002</v>
      </c>
      <c r="CR217">
        <v>0.10032427609000001</v>
      </c>
      <c r="CS217">
        <v>6.4709921619999999E-2</v>
      </c>
      <c r="CT217">
        <v>6.4820971040000008E-2</v>
      </c>
      <c r="CU217">
        <v>2.936621641E-2</v>
      </c>
      <c r="CV217" s="136" t="s">
        <v>1092</v>
      </c>
      <c r="CW217" s="376" t="s">
        <v>6104</v>
      </c>
      <c r="CX217" s="32"/>
      <c r="CY217" s="32"/>
      <c r="CZ217" s="32"/>
      <c r="DA217" s="236"/>
      <c r="DB217"/>
      <c r="DC217"/>
      <c r="DD217"/>
      <c r="DE217"/>
      <c r="DF217"/>
      <c r="DG217"/>
      <c r="DH217"/>
      <c r="DI217"/>
      <c r="DJ217"/>
      <c r="DK217"/>
      <c r="DL217"/>
    </row>
    <row r="218" spans="1:116" ht="14.4" x14ac:dyDescent="0.3">
      <c r="A218" t="s">
        <v>1846</v>
      </c>
      <c r="B218" s="113" t="s">
        <v>914</v>
      </c>
      <c r="C218" s="182" t="s">
        <v>1137</v>
      </c>
      <c r="D218" s="40" t="s">
        <v>2556</v>
      </c>
      <c r="E218" s="181" t="s">
        <v>943</v>
      </c>
      <c r="F218" s="184" t="s">
        <v>3897</v>
      </c>
      <c r="G218" s="184">
        <v>1.030516415581</v>
      </c>
      <c r="H218" s="184">
        <v>0.16714271638</v>
      </c>
      <c r="I218" s="184">
        <v>0.10901719224799999</v>
      </c>
      <c r="J218" s="328">
        <v>1.5643826952999998E-2</v>
      </c>
      <c r="K218" s="184">
        <v>0.73871268000000001</v>
      </c>
      <c r="L218" s="184">
        <v>6.2691066000000004E-2</v>
      </c>
      <c r="M218" s="184">
        <v>2.1053117E-2</v>
      </c>
      <c r="N218" s="184">
        <v>0.16150422</v>
      </c>
      <c r="O218" s="184">
        <v>5.0329538999999996E-3</v>
      </c>
      <c r="P218" s="331">
        <v>2.9530882000000002E-4</v>
      </c>
      <c r="Q218" s="331">
        <v>3.1023366E-4</v>
      </c>
      <c r="R218" s="331">
        <v>2.5127903E-2</v>
      </c>
      <c r="S218" s="331">
        <v>7.6298364E-4</v>
      </c>
      <c r="T218" s="331">
        <v>1.2361902E-4</v>
      </c>
      <c r="U218" s="331">
        <v>1.4843242E-2</v>
      </c>
      <c r="V218" s="331">
        <v>2.1487228E-5</v>
      </c>
      <c r="W218" s="331">
        <v>3.7601312999999997E-5</v>
      </c>
      <c r="X218" s="331">
        <v>0</v>
      </c>
      <c r="Y218"/>
      <c r="Z218" s="288">
        <v>4.9247512000000002</v>
      </c>
      <c r="AA218"/>
      <c r="AB218" s="164">
        <v>106.96622000000001</v>
      </c>
      <c r="AC218" s="164">
        <v>103.90881</v>
      </c>
      <c r="AD218" s="164">
        <v>1.6374103</v>
      </c>
      <c r="AE218" s="164">
        <v>0</v>
      </c>
      <c r="AF218" s="164">
        <v>0.50609451999999999</v>
      </c>
      <c r="AG218" s="164">
        <v>0.57908428999999995</v>
      </c>
      <c r="AH218" s="164">
        <v>0.33481769</v>
      </c>
      <c r="AI218"/>
      <c r="AJ218" s="185">
        <v>0.10769745999999999</v>
      </c>
      <c r="AK218" s="185">
        <v>9.6083838000000005E-2</v>
      </c>
      <c r="AL218" s="185">
        <v>4.3493776E-3</v>
      </c>
      <c r="AM218" s="185">
        <v>7.2642443999999997E-3</v>
      </c>
      <c r="AN218" s="176">
        <v>5.7604220000000001E-6</v>
      </c>
      <c r="AO218" s="176">
        <v>1.6084976E-8</v>
      </c>
      <c r="AP218" s="176">
        <v>1.0174011999999999</v>
      </c>
      <c r="AQ218" s="192">
        <v>4.5701738999999996E-6</v>
      </c>
      <c r="AR218" s="192">
        <v>1.3789318000000001E-8</v>
      </c>
      <c r="AS218" s="192">
        <v>3.7674386E-13</v>
      </c>
      <c r="AT218" s="192">
        <v>2.9777662E-13</v>
      </c>
      <c r="AU218" s="192">
        <v>0</v>
      </c>
      <c r="AV218" s="192">
        <v>3.6797161000000002E-9</v>
      </c>
      <c r="AW218" s="192">
        <v>1.1802750000000001E-6</v>
      </c>
      <c r="AX218" s="192">
        <v>8.4116434000000002E-10</v>
      </c>
      <c r="AY218" s="192">
        <v>1.3269579000000001E-9</v>
      </c>
      <c r="AZ218" s="192">
        <v>1.2175341000000001E-10</v>
      </c>
      <c r="BA218" s="192">
        <v>5.0533712999999999E-17</v>
      </c>
      <c r="BB218" s="192">
        <v>1.7669739E-13</v>
      </c>
      <c r="BC218" s="192">
        <v>8.1732335000000001E-13</v>
      </c>
      <c r="BD218" s="192">
        <v>5.4112469000000003E-15</v>
      </c>
      <c r="BE218" s="192">
        <v>1.0298837999999999E-9</v>
      </c>
      <c r="BF218" s="192">
        <v>4.5385797000000002E-9</v>
      </c>
      <c r="BG218" s="192">
        <v>2.8472E-21</v>
      </c>
      <c r="BH218" s="192">
        <v>6.9107328000000005E-5</v>
      </c>
      <c r="BI218" s="193">
        <v>1.0173321</v>
      </c>
      <c r="BJ218" s="192">
        <v>7.2460800000000003E-10</v>
      </c>
      <c r="BK218" s="192">
        <v>4.4064000000000003E-12</v>
      </c>
      <c r="BL218" s="192">
        <v>1.9714560000000001E-16</v>
      </c>
      <c r="BM218"/>
      <c r="BN218" s="164">
        <v>3.2184945000000002E-4</v>
      </c>
      <c r="BO218" s="186">
        <v>9.1517420000000007E-6</v>
      </c>
      <c r="BP218" s="164">
        <v>1.3731512999999999E-4</v>
      </c>
      <c r="BQ218" s="186">
        <v>2.9531247999999999E-6</v>
      </c>
      <c r="BR218" s="186">
        <v>1.1944310000000001E-5</v>
      </c>
      <c r="BS218" s="186">
        <v>6.1289774000000001E-9</v>
      </c>
      <c r="BT218" s="186">
        <v>8.3564167000000002E-11</v>
      </c>
      <c r="BU218" s="186">
        <v>9.2307966999999998E-9</v>
      </c>
      <c r="BV218" s="186">
        <v>4.1226229999999999E-7</v>
      </c>
      <c r="BW218" s="186">
        <v>2.9110753E-7</v>
      </c>
      <c r="BX218" s="186">
        <v>0</v>
      </c>
      <c r="BY218" s="186">
        <v>6.2962195999999998E-18</v>
      </c>
      <c r="BZ218" s="186">
        <v>5.1554342999999999E-14</v>
      </c>
      <c r="CA218" s="186">
        <v>3.1465898999999997E-5</v>
      </c>
      <c r="CB218" s="164">
        <v>1.2819523999999999E-4</v>
      </c>
      <c r="CC218" s="186">
        <v>1.1602938999999999E-9</v>
      </c>
      <c r="CD218" s="186">
        <v>1.0402275999999999E-7</v>
      </c>
      <c r="CE218"/>
      <c r="CF218" s="329">
        <v>4.3636300000000001E-14</v>
      </c>
      <c r="CG218" s="330">
        <v>4.9247494999999999</v>
      </c>
      <c r="CH218" s="330">
        <v>8.6605637999999999E-2</v>
      </c>
      <c r="CI218" s="330">
        <v>6.2630691E-3</v>
      </c>
      <c r="CJ218" s="330">
        <v>2.6760239999999999E-3</v>
      </c>
      <c r="CK218" s="329">
        <v>1.0666427000000001E-10</v>
      </c>
      <c r="CL218" s="329">
        <v>1.0502737E-8</v>
      </c>
      <c r="CM218" s="330">
        <v>4.4770242000000002E-4</v>
      </c>
      <c r="CN218" s="330">
        <v>0.47517758999999998</v>
      </c>
      <c r="CO218" s="330">
        <v>13.900316999999999</v>
      </c>
      <c r="CP218"/>
      <c r="CQ218">
        <v>0.73871268000000001</v>
      </c>
      <c r="CR218">
        <v>0.27601480238000003</v>
      </c>
      <c r="CS218">
        <v>0.10890968731300001</v>
      </c>
      <c r="CT218">
        <v>0.10901719224799999</v>
      </c>
      <c r="CU218">
        <v>1.5606225639999999E-2</v>
      </c>
      <c r="CV218" s="136" t="s">
        <v>1114</v>
      </c>
      <c r="CW218" s="376" t="s">
        <v>6105</v>
      </c>
      <c r="CX218" s="32"/>
      <c r="CY218" s="32"/>
      <c r="CZ218" s="32"/>
      <c r="DA218" s="236"/>
      <c r="DB218"/>
      <c r="DC218"/>
      <c r="DD218"/>
      <c r="DE218"/>
      <c r="DF218"/>
      <c r="DG218"/>
      <c r="DH218"/>
      <c r="DI218"/>
      <c r="DJ218"/>
      <c r="DK218"/>
      <c r="DL218"/>
    </row>
    <row r="219" spans="1:116" ht="14.4" x14ac:dyDescent="0.3">
      <c r="A219" t="s">
        <v>1847</v>
      </c>
      <c r="B219" s="113" t="s">
        <v>914</v>
      </c>
      <c r="C219" s="182" t="s">
        <v>1138</v>
      </c>
      <c r="D219" s="40" t="s">
        <v>2556</v>
      </c>
      <c r="E219" s="181" t="s">
        <v>943</v>
      </c>
      <c r="F219" s="184" t="s">
        <v>3898</v>
      </c>
      <c r="G219" s="184">
        <v>2.6227782158153601</v>
      </c>
      <c r="H219" s="184">
        <v>0.10892908620000001</v>
      </c>
      <c r="I219" s="184">
        <v>0.62107399513130002</v>
      </c>
      <c r="J219" s="328">
        <v>2.01703448406E-3</v>
      </c>
      <c r="K219" s="184">
        <v>1.8907581</v>
      </c>
      <c r="L219" s="184">
        <v>0.41582434000000001</v>
      </c>
      <c r="M219" s="184">
        <v>3.1996645999999997E-2</v>
      </c>
      <c r="N219" s="184">
        <v>6.8048885000000003E-2</v>
      </c>
      <c r="O219" s="184">
        <v>2.7660446000000002E-2</v>
      </c>
      <c r="P219" s="331">
        <v>1.0989822E-2</v>
      </c>
      <c r="Q219" s="331">
        <v>2.2299332E-3</v>
      </c>
      <c r="R219" s="331">
        <v>0.17312409000000001</v>
      </c>
      <c r="S219" s="331">
        <v>3.1940095000000002E-5</v>
      </c>
      <c r="T219" s="331">
        <v>1.2036039999999999E-4</v>
      </c>
      <c r="U219" s="331">
        <v>1.9848718999999999E-3</v>
      </c>
      <c r="V219" s="331">
        <v>8.5587312999999995E-6</v>
      </c>
      <c r="W219" s="331">
        <v>2.2248906000000001E-7</v>
      </c>
      <c r="X219" s="331">
        <v>0</v>
      </c>
      <c r="Y219"/>
      <c r="Z219" s="288">
        <v>12.605054000000001</v>
      </c>
      <c r="AA219"/>
      <c r="AB219" s="164">
        <v>351.42059</v>
      </c>
      <c r="AC219" s="164">
        <v>346.60214000000002</v>
      </c>
      <c r="AD219" s="164">
        <v>6.8029841999999993E-2</v>
      </c>
      <c r="AE219" s="164">
        <v>0</v>
      </c>
      <c r="AF219" s="164">
        <v>2.2870854</v>
      </c>
      <c r="AG219" s="164">
        <v>3.1892607000000003E-2</v>
      </c>
      <c r="AH219" s="164">
        <v>2.4314387000000002</v>
      </c>
      <c r="AI219"/>
      <c r="AJ219" s="185">
        <v>0.36130969000000002</v>
      </c>
      <c r="AK219" s="185">
        <v>0.32410428000000002</v>
      </c>
      <c r="AL219" s="185">
        <v>1.2465719E-2</v>
      </c>
      <c r="AM219" s="185">
        <v>2.4739692000000001E-2</v>
      </c>
      <c r="AN219" s="176">
        <v>1.9430712E-5</v>
      </c>
      <c r="AO219" s="176">
        <v>4.610103E-8</v>
      </c>
      <c r="AP219" s="176">
        <v>3.4649428000000002</v>
      </c>
      <c r="AQ219" s="192">
        <v>1.1697491999999999E-5</v>
      </c>
      <c r="AR219" s="192">
        <v>3.5294156999999999E-8</v>
      </c>
      <c r="AS219" s="192">
        <v>9.6428679000000001E-13</v>
      </c>
      <c r="AT219" s="192">
        <v>2.8992714999999998E-13</v>
      </c>
      <c r="AU219" s="192">
        <v>0</v>
      </c>
      <c r="AV219" s="192">
        <v>1.4791146000000001E-9</v>
      </c>
      <c r="AW219" s="192">
        <v>7.5535443999999999E-6</v>
      </c>
      <c r="AX219" s="192">
        <v>3.3715564000000002E-10</v>
      </c>
      <c r="AY219" s="192">
        <v>8.7973018999999996E-9</v>
      </c>
      <c r="AZ219" s="192">
        <v>1.6670418E-9</v>
      </c>
      <c r="BA219" s="192">
        <v>4.9201632000000002E-17</v>
      </c>
      <c r="BB219" s="192">
        <v>1.1573873000000001E-13</v>
      </c>
      <c r="BC219" s="192">
        <v>4.2530756999999998E-12</v>
      </c>
      <c r="BD219" s="192">
        <v>4.0570445E-14</v>
      </c>
      <c r="BE219" s="192">
        <v>1.6835320999999999E-7</v>
      </c>
      <c r="BF219" s="192">
        <v>9.8431067000000001E-9</v>
      </c>
      <c r="BG219" s="192">
        <v>2.7721471000000002E-21</v>
      </c>
      <c r="BH219" s="192">
        <v>2.9224803000000001E-6</v>
      </c>
      <c r="BI219" s="193">
        <v>3.4649399000000001</v>
      </c>
      <c r="BJ219" s="192">
        <v>0</v>
      </c>
      <c r="BK219" s="192">
        <v>0</v>
      </c>
      <c r="BL219" s="192">
        <v>0</v>
      </c>
      <c r="BM219"/>
      <c r="BN219" s="164">
        <v>9.7630218E-4</v>
      </c>
      <c r="BO219" s="186">
        <v>6.0654464000000002E-5</v>
      </c>
      <c r="BP219" s="164">
        <v>3.5146236E-4</v>
      </c>
      <c r="BQ219" s="186">
        <v>2.0279469999999999E-5</v>
      </c>
      <c r="BR219" s="186">
        <v>7.4823102999999993E-5</v>
      </c>
      <c r="BS219" s="186">
        <v>5.9674161000000001E-9</v>
      </c>
      <c r="BT219" s="186">
        <v>8.1361395000000001E-11</v>
      </c>
      <c r="BU219" s="186">
        <v>8.9874706000000008E-9</v>
      </c>
      <c r="BV219" s="186">
        <v>1.47501E-5</v>
      </c>
      <c r="BW219" s="186">
        <v>1.4789009E-6</v>
      </c>
      <c r="BX219" s="186">
        <v>0</v>
      </c>
      <c r="BY219" s="186">
        <v>6.1302496999999997E-18</v>
      </c>
      <c r="BZ219" s="186">
        <v>5.0195358E-14</v>
      </c>
      <c r="CA219" s="186">
        <v>1.6944623999999999E-5</v>
      </c>
      <c r="CB219" s="164">
        <v>4.1861775000000002E-4</v>
      </c>
      <c r="CC219" s="186">
        <v>1.7276372E-5</v>
      </c>
      <c r="CD219" s="186">
        <v>0</v>
      </c>
      <c r="CE219"/>
      <c r="CF219" s="329">
        <v>4.2486035999999998E-14</v>
      </c>
      <c r="CG219" s="330">
        <v>12.605055</v>
      </c>
      <c r="CH219" s="330">
        <v>3.6710461999999999E-2</v>
      </c>
      <c r="CI219" s="330">
        <v>4.150044E-2</v>
      </c>
      <c r="CJ219" s="330">
        <v>1.9285215000000001E-2</v>
      </c>
      <c r="CK219" s="329">
        <v>2.2400453000000001E-8</v>
      </c>
      <c r="CL219" s="329">
        <v>7.2318412999999997E-9</v>
      </c>
      <c r="CM219" s="330">
        <v>2.5375473999999999E-3</v>
      </c>
      <c r="CN219" s="330">
        <v>4.6554959</v>
      </c>
      <c r="CO219" s="330">
        <v>47.073523000000002</v>
      </c>
      <c r="CP219"/>
      <c r="CQ219">
        <v>1.8907581</v>
      </c>
      <c r="CR219">
        <v>0.72987416220000001</v>
      </c>
      <c r="CS219">
        <v>0.62094529848905999</v>
      </c>
      <c r="CT219">
        <v>0.62107399513130002</v>
      </c>
      <c r="CU219">
        <v>2.0168119949999998E-3</v>
      </c>
      <c r="CV219" s="136" t="s">
        <v>1139</v>
      </c>
      <c r="CW219" s="376" t="s">
        <v>6106</v>
      </c>
      <c r="CY219" s="32"/>
      <c r="CZ219" s="11"/>
      <c r="DA219" s="236"/>
      <c r="DB219" s="36"/>
      <c r="DC219"/>
      <c r="DD219"/>
      <c r="DE219"/>
      <c r="DF219"/>
      <c r="DG219"/>
      <c r="DH219"/>
      <c r="DI219"/>
      <c r="DJ219"/>
      <c r="DK219"/>
      <c r="DL219"/>
    </row>
    <row r="220" spans="1:116" ht="14.4" x14ac:dyDescent="0.3">
      <c r="A220" t="s">
        <v>1848</v>
      </c>
      <c r="B220" s="113" t="s">
        <v>914</v>
      </c>
      <c r="C220" s="182" t="s">
        <v>1140</v>
      </c>
      <c r="D220" s="40" t="s">
        <v>2556</v>
      </c>
      <c r="E220" s="181" t="s">
        <v>943</v>
      </c>
      <c r="F220" s="184" t="s">
        <v>3899</v>
      </c>
      <c r="G220" s="184">
        <v>1.084876830374</v>
      </c>
      <c r="H220" s="184">
        <v>5.3614008210000001E-2</v>
      </c>
      <c r="I220" s="184">
        <v>0.11324255145900002</v>
      </c>
      <c r="J220" s="328">
        <v>4.6650120704999999E-2</v>
      </c>
      <c r="K220" s="184">
        <v>0.87137014999999995</v>
      </c>
      <c r="L220" s="184">
        <v>4.7475204E-2</v>
      </c>
      <c r="M220" s="184">
        <v>4.7637204000000002E-2</v>
      </c>
      <c r="N220" s="184">
        <v>4.5062755000000003E-2</v>
      </c>
      <c r="O220" s="184">
        <v>6.4639423E-3</v>
      </c>
      <c r="P220" s="331">
        <v>1.1871481999999999E-3</v>
      </c>
      <c r="Q220" s="331">
        <v>9.0016271000000001E-4</v>
      </c>
      <c r="R220" s="331">
        <v>1.7440750000000001E-2</v>
      </c>
      <c r="S220" s="331">
        <v>5.1823151999999999E-3</v>
      </c>
      <c r="T220" s="184">
        <v>6.1619552000000003E-4</v>
      </c>
      <c r="U220" s="331">
        <v>4.1438284999999998E-2</v>
      </c>
      <c r="V220" s="331">
        <v>7.3197938999999999E-5</v>
      </c>
      <c r="W220" s="331">
        <v>2.9520505E-5</v>
      </c>
      <c r="X220" s="331">
        <v>0</v>
      </c>
      <c r="Y220"/>
      <c r="Z220" s="288">
        <v>5.8091343333333336</v>
      </c>
      <c r="AA220"/>
      <c r="AB220" s="164">
        <v>126.98236</v>
      </c>
      <c r="AC220" s="164">
        <v>119.61431</v>
      </c>
      <c r="AD220" s="164">
        <v>4.0287867999999998</v>
      </c>
      <c r="AE220" s="164">
        <v>0</v>
      </c>
      <c r="AF220" s="164">
        <v>1.0100377</v>
      </c>
      <c r="AG220" s="164">
        <v>1.4987862000000001</v>
      </c>
      <c r="AH220" s="164">
        <v>0.83044289999999998</v>
      </c>
      <c r="AI220"/>
      <c r="AJ220" s="185">
        <v>0.11998196999999999</v>
      </c>
      <c r="AK220" s="185">
        <v>0.10705691000000001</v>
      </c>
      <c r="AL220" s="185">
        <v>4.8387535999999997E-3</v>
      </c>
      <c r="AM220" s="185">
        <v>8.0863107E-3</v>
      </c>
      <c r="AN220" s="176">
        <v>6.4182797999999996E-6</v>
      </c>
      <c r="AO220" s="176">
        <v>1.7894799000000001E-8</v>
      </c>
      <c r="AP220" s="176">
        <v>1.1325365000000001</v>
      </c>
      <c r="AQ220" s="192">
        <v>5.3911959000000001E-6</v>
      </c>
      <c r="AR220" s="192">
        <v>1.6266550999999998E-8</v>
      </c>
      <c r="AS220" s="192">
        <v>4.4442489999999999E-13</v>
      </c>
      <c r="AT220" s="192">
        <v>1.5893293999999999E-12</v>
      </c>
      <c r="AU220" s="192">
        <v>0</v>
      </c>
      <c r="AV220" s="192">
        <v>1.3227464000000001E-9</v>
      </c>
      <c r="AW220" s="192">
        <v>1.0136678E-6</v>
      </c>
      <c r="AX220" s="192">
        <v>2.9145666000000001E-10</v>
      </c>
      <c r="AY220" s="192">
        <v>1.1651578000000001E-9</v>
      </c>
      <c r="AZ220" s="192">
        <v>1.339708E-10</v>
      </c>
      <c r="BA220" s="192">
        <v>3.4950936999999999E-13</v>
      </c>
      <c r="BB220" s="192">
        <v>3.2768202999999997E-11</v>
      </c>
      <c r="BC220" s="192">
        <v>5.7980917000000002E-13</v>
      </c>
      <c r="BD220" s="192">
        <v>1.5393189999999999E-13</v>
      </c>
      <c r="BE220" s="192">
        <v>1.0596027E-8</v>
      </c>
      <c r="BF220" s="192">
        <v>9.4206422999999998E-10</v>
      </c>
      <c r="BG220" s="192">
        <v>1.2045548E-20</v>
      </c>
      <c r="BH220" s="193">
        <v>3.2846200999999997E-4</v>
      </c>
      <c r="BI220" s="193">
        <v>1.1322080999999999</v>
      </c>
      <c r="BJ220" s="192">
        <v>5.5361845999999996E-10</v>
      </c>
      <c r="BK220" s="192">
        <v>3.3665986999999999E-12</v>
      </c>
      <c r="BL220" s="192">
        <v>1.5062411999999999E-16</v>
      </c>
      <c r="BM220"/>
      <c r="BN220" s="164">
        <v>3.4956325999999999E-4</v>
      </c>
      <c r="BO220" s="186">
        <v>8.2549199999999992E-6</v>
      </c>
      <c r="BP220" s="164">
        <v>1.6197408000000001E-4</v>
      </c>
      <c r="BQ220" s="186">
        <v>2.0787094999999998E-6</v>
      </c>
      <c r="BR220" s="186">
        <v>1.2194103000000001E-5</v>
      </c>
      <c r="BS220" s="186">
        <v>1.1775368E-6</v>
      </c>
      <c r="BT220" s="186">
        <v>3.7469363000000002E-10</v>
      </c>
      <c r="BU220" s="186">
        <v>1.1429974E-6</v>
      </c>
      <c r="BV220" s="186">
        <v>1.63331E-6</v>
      </c>
      <c r="BW220" s="186">
        <v>7.7314967999999996E-7</v>
      </c>
      <c r="BX220" s="186">
        <v>0</v>
      </c>
      <c r="BY220" s="186">
        <v>2.6637193000000001E-17</v>
      </c>
      <c r="BZ220" s="186">
        <v>2.1810913000000001E-13</v>
      </c>
      <c r="CA220" s="186">
        <v>9.0633482999999996E-6</v>
      </c>
      <c r="CB220" s="164">
        <v>1.5085129999999999E-4</v>
      </c>
      <c r="CC220" s="186">
        <v>3.3994976E-7</v>
      </c>
      <c r="CD220" s="186">
        <v>7.9475961999999998E-8</v>
      </c>
      <c r="CE220"/>
      <c r="CF220" s="329">
        <v>1.8461054000000001E-13</v>
      </c>
      <c r="CG220" s="330">
        <v>5.8088799</v>
      </c>
      <c r="CH220" s="330">
        <v>1.8083327E-2</v>
      </c>
      <c r="CI220" s="330">
        <v>5.5119152000000001E-3</v>
      </c>
      <c r="CJ220" s="330">
        <v>4.7232356000000003E-3</v>
      </c>
      <c r="CK220" s="329">
        <v>9.7098382999999999E-10</v>
      </c>
      <c r="CL220" s="329">
        <v>2.3857291E-8</v>
      </c>
      <c r="CM220" s="330">
        <v>4.5427670000000001E-4</v>
      </c>
      <c r="CN220" s="330">
        <v>1.0119528</v>
      </c>
      <c r="CO220" s="330">
        <v>15.549105000000001</v>
      </c>
      <c r="CP220"/>
      <c r="CQ220">
        <v>0.87137014999999995</v>
      </c>
      <c r="CR220">
        <v>0.16616716621000002</v>
      </c>
      <c r="CS220">
        <v>0.11258267850500002</v>
      </c>
      <c r="CT220">
        <v>0.113242551459</v>
      </c>
      <c r="CU220">
        <v>4.6620600200000001E-2</v>
      </c>
      <c r="CV220" s="136" t="s">
        <v>1141</v>
      </c>
      <c r="CW220" s="376" t="s">
        <v>6107</v>
      </c>
      <c r="CY220" s="32"/>
      <c r="CZ220" s="11"/>
      <c r="DA220" s="236"/>
      <c r="DB220"/>
      <c r="DC220"/>
      <c r="DD220"/>
      <c r="DE220"/>
      <c r="DF220"/>
      <c r="DG220"/>
      <c r="DH220"/>
      <c r="DI220"/>
      <c r="DJ220"/>
      <c r="DK220"/>
      <c r="DL220"/>
    </row>
    <row r="221" spans="1:116" ht="14.4" x14ac:dyDescent="0.3">
      <c r="A221" t="s">
        <v>6108</v>
      </c>
      <c r="B221" s="113" t="s">
        <v>914</v>
      </c>
      <c r="C221" s="182" t="s">
        <v>1142</v>
      </c>
      <c r="D221" s="40" t="s">
        <v>2556</v>
      </c>
      <c r="E221" s="181" t="s">
        <v>943</v>
      </c>
      <c r="F221" s="184" t="s">
        <v>6109</v>
      </c>
      <c r="G221" s="184">
        <v>0.45402874222099998</v>
      </c>
      <c r="H221" s="184">
        <v>1.7784292010000001E-2</v>
      </c>
      <c r="I221" s="184">
        <v>0.15988079161100002</v>
      </c>
      <c r="J221" s="328">
        <v>1.39624286E-2</v>
      </c>
      <c r="K221" s="184">
        <v>0.26240122999999999</v>
      </c>
      <c r="L221" s="184">
        <v>1.6687918E-2</v>
      </c>
      <c r="M221" s="184">
        <v>3.1684155999999998E-2</v>
      </c>
      <c r="N221" s="184">
        <v>1.4624822000000001E-2</v>
      </c>
      <c r="O221" s="184">
        <v>2.4944752E-3</v>
      </c>
      <c r="P221" s="331">
        <v>1.4344992000000001E-4</v>
      </c>
      <c r="Q221" s="331">
        <v>5.2154489E-4</v>
      </c>
      <c r="R221" s="331">
        <v>0.11130502</v>
      </c>
      <c r="S221" s="331">
        <v>4.2037952E-4</v>
      </c>
      <c r="T221" s="331">
        <v>1.8739462E-4</v>
      </c>
      <c r="U221" s="331">
        <v>1.3404779E-2</v>
      </c>
      <c r="V221" s="331">
        <v>1.6302991000000002E-5</v>
      </c>
      <c r="W221" s="331">
        <v>1.3727008E-4</v>
      </c>
      <c r="X221" s="331">
        <v>0</v>
      </c>
      <c r="Y221"/>
      <c r="Z221" s="288">
        <v>1.7493415333333333</v>
      </c>
      <c r="AA221"/>
      <c r="AB221" s="164">
        <v>46.934570999999998</v>
      </c>
      <c r="AC221" s="164">
        <v>44.496132000000003</v>
      </c>
      <c r="AD221" s="164">
        <v>1.4159119</v>
      </c>
      <c r="AE221" s="164">
        <v>0</v>
      </c>
      <c r="AF221" s="164">
        <v>0.25147976</v>
      </c>
      <c r="AG221" s="164">
        <v>0.48958140999999999</v>
      </c>
      <c r="AH221" s="164">
        <v>0.28146650000000001</v>
      </c>
      <c r="AI221"/>
      <c r="AJ221" s="185">
        <v>3.8633259000000003E-2</v>
      </c>
      <c r="AK221" s="185">
        <v>3.4075548999999997E-2</v>
      </c>
      <c r="AL221" s="185">
        <v>1.5286668E-3</v>
      </c>
      <c r="AM221" s="185">
        <v>3.0290434000000001E-3</v>
      </c>
      <c r="AN221" s="176">
        <v>2.0428986E-6</v>
      </c>
      <c r="AO221" s="176">
        <v>5.6533534999999996E-9</v>
      </c>
      <c r="AP221" s="176">
        <v>0.42423577000000001</v>
      </c>
      <c r="AQ221" s="192">
        <v>1.6233917E-6</v>
      </c>
      <c r="AR221" s="192">
        <v>4.8981643999999997E-9</v>
      </c>
      <c r="AS221" s="192">
        <v>1.3382485E-13</v>
      </c>
      <c r="AT221" s="192">
        <v>4.5140088000000002E-13</v>
      </c>
      <c r="AU221" s="192">
        <v>0</v>
      </c>
      <c r="AV221" s="192">
        <v>4.0767738999999999E-10</v>
      </c>
      <c r="AW221" s="192">
        <v>4.1811427999999999E-7</v>
      </c>
      <c r="AX221" s="192">
        <v>9.1757876000000003E-11</v>
      </c>
      <c r="AY221" s="192">
        <v>5.6881214999999999E-10</v>
      </c>
      <c r="AZ221" s="192">
        <v>7.3560824999999994E-11</v>
      </c>
      <c r="BA221" s="192">
        <v>5.1136773999999998E-12</v>
      </c>
      <c r="BB221" s="192">
        <v>1.3447375E-11</v>
      </c>
      <c r="BC221" s="192">
        <v>2.3442226999999998E-12</v>
      </c>
      <c r="BD221" s="192">
        <v>1.9195617E-14</v>
      </c>
      <c r="BE221" s="192">
        <v>3.3855570000000002E-11</v>
      </c>
      <c r="BF221" s="192">
        <v>9.5068729000000008E-10</v>
      </c>
      <c r="BG221" s="192">
        <v>4.316083E-21</v>
      </c>
      <c r="BH221" s="192">
        <v>4.0125147999999998E-5</v>
      </c>
      <c r="BI221" s="193">
        <v>0.42419563999999998</v>
      </c>
      <c r="BJ221" s="192">
        <v>0</v>
      </c>
      <c r="BK221" s="192">
        <v>0</v>
      </c>
      <c r="BL221" s="192">
        <v>0</v>
      </c>
      <c r="BM221"/>
      <c r="BN221" s="164">
        <v>1.4849563000000001E-4</v>
      </c>
      <c r="BO221" s="186">
        <v>4.1852766000000002E-6</v>
      </c>
      <c r="BP221" s="186">
        <v>4.8776283999999999E-5</v>
      </c>
      <c r="BQ221" s="186">
        <v>1.3067739E-5</v>
      </c>
      <c r="BR221" s="186">
        <v>5.7012786000000002E-6</v>
      </c>
      <c r="BS221" s="186">
        <v>1.5451125E-5</v>
      </c>
      <c r="BT221" s="186">
        <v>1.2667529E-10</v>
      </c>
      <c r="BU221" s="186">
        <v>1.4727455E-6</v>
      </c>
      <c r="BV221" s="186">
        <v>2.2284084000000001E-7</v>
      </c>
      <c r="BW221" s="186">
        <v>5.4703622000000001E-7</v>
      </c>
      <c r="BX221" s="186">
        <v>0</v>
      </c>
      <c r="BY221" s="186">
        <v>9.5444670999999999E-18</v>
      </c>
      <c r="BZ221" s="186">
        <v>7.8151456000000003E-14</v>
      </c>
      <c r="CA221" s="186">
        <v>2.9535663000000001E-6</v>
      </c>
      <c r="CB221" s="186">
        <v>5.6115849999999999E-5</v>
      </c>
      <c r="CC221" s="186">
        <v>1.7587576999999999E-9</v>
      </c>
      <c r="CD221" s="186">
        <v>0</v>
      </c>
      <c r="CE221"/>
      <c r="CF221" s="329">
        <v>6.6148458999999994E-14</v>
      </c>
      <c r="CG221" s="330">
        <v>1.7493428</v>
      </c>
      <c r="CH221" s="330">
        <v>5.2162470999999998E-3</v>
      </c>
      <c r="CI221" s="330">
        <v>2.6464431000000001E-3</v>
      </c>
      <c r="CJ221" s="330">
        <v>1.2321191E-2</v>
      </c>
      <c r="CK221" s="329">
        <v>1.3564146999999999E-10</v>
      </c>
      <c r="CL221" s="329">
        <v>1.6583457E-8</v>
      </c>
      <c r="CM221" s="330">
        <v>1.9397035E-4</v>
      </c>
      <c r="CN221" s="330">
        <v>0.30829487</v>
      </c>
      <c r="CO221" s="330">
        <v>5.8358011999999997</v>
      </c>
      <c r="CP221"/>
      <c r="CQ221">
        <v>0.26240122999999999</v>
      </c>
      <c r="CR221">
        <v>0.17746138601</v>
      </c>
      <c r="CS221">
        <v>0.15981436408000002</v>
      </c>
      <c r="CT221">
        <v>0.15988079161099999</v>
      </c>
      <c r="CU221">
        <v>1.382515852E-2</v>
      </c>
      <c r="CV221" s="136" t="s">
        <v>1092</v>
      </c>
      <c r="CW221" s="376" t="s">
        <v>6110</v>
      </c>
      <c r="CZ221" s="11"/>
      <c r="DA221" s="236"/>
      <c r="DB221"/>
      <c r="DC221"/>
      <c r="DD221"/>
      <c r="DE221"/>
      <c r="DF221"/>
      <c r="DG221"/>
      <c r="DH221"/>
      <c r="DI221"/>
      <c r="DJ221"/>
      <c r="DK221"/>
      <c r="DL221"/>
    </row>
    <row r="222" spans="1:116" ht="14.4" x14ac:dyDescent="0.3">
      <c r="A222" t="s">
        <v>1849</v>
      </c>
      <c r="B222" s="113" t="s">
        <v>914</v>
      </c>
      <c r="C222" s="182" t="s">
        <v>1143</v>
      </c>
      <c r="D222" s="40" t="s">
        <v>2556</v>
      </c>
      <c r="E222" s="181" t="s">
        <v>943</v>
      </c>
      <c r="F222" s="184" t="s">
        <v>3900</v>
      </c>
      <c r="G222" s="184">
        <v>2.6227782158153601</v>
      </c>
      <c r="H222" s="184">
        <v>0.10892908620000001</v>
      </c>
      <c r="I222" s="184">
        <v>0.62107399513130002</v>
      </c>
      <c r="J222" s="328">
        <v>2.01703448406E-3</v>
      </c>
      <c r="K222" s="184">
        <v>1.8907581</v>
      </c>
      <c r="L222" s="184">
        <v>0.41582434000000001</v>
      </c>
      <c r="M222" s="184">
        <v>3.1996645999999997E-2</v>
      </c>
      <c r="N222" s="184">
        <v>6.8048885000000003E-2</v>
      </c>
      <c r="O222" s="184">
        <v>2.7660446000000002E-2</v>
      </c>
      <c r="P222" s="331">
        <v>1.0989822E-2</v>
      </c>
      <c r="Q222" s="331">
        <v>2.2299332E-3</v>
      </c>
      <c r="R222" s="331">
        <v>0.17312409000000001</v>
      </c>
      <c r="S222" s="331">
        <v>3.1940095000000002E-5</v>
      </c>
      <c r="T222" s="331">
        <v>1.2036039999999999E-4</v>
      </c>
      <c r="U222" s="331">
        <v>1.9848718999999999E-3</v>
      </c>
      <c r="V222" s="331">
        <v>8.5587312999999995E-6</v>
      </c>
      <c r="W222" s="331">
        <v>2.2248906000000001E-7</v>
      </c>
      <c r="X222" s="331">
        <v>0</v>
      </c>
      <c r="Y222"/>
      <c r="Z222" s="288">
        <v>12.605054000000001</v>
      </c>
      <c r="AA222"/>
      <c r="AB222" s="164">
        <v>351.42059</v>
      </c>
      <c r="AC222" s="164">
        <v>346.60214000000002</v>
      </c>
      <c r="AD222" s="164">
        <v>6.8029841999999993E-2</v>
      </c>
      <c r="AE222" s="164">
        <v>0</v>
      </c>
      <c r="AF222" s="164">
        <v>2.2870854</v>
      </c>
      <c r="AG222" s="164">
        <v>3.1892607000000003E-2</v>
      </c>
      <c r="AH222" s="164">
        <v>2.4314387000000002</v>
      </c>
      <c r="AI222"/>
      <c r="AJ222" s="185">
        <v>0.36130969000000002</v>
      </c>
      <c r="AK222" s="185">
        <v>0.32410428000000002</v>
      </c>
      <c r="AL222" s="185">
        <v>1.2465719E-2</v>
      </c>
      <c r="AM222" s="185">
        <v>2.4739692000000001E-2</v>
      </c>
      <c r="AN222" s="176">
        <v>1.9430712E-5</v>
      </c>
      <c r="AO222" s="176">
        <v>4.610103E-8</v>
      </c>
      <c r="AP222" s="176">
        <v>3.4649428000000002</v>
      </c>
      <c r="AQ222" s="192">
        <v>1.1697491999999999E-5</v>
      </c>
      <c r="AR222" s="192">
        <v>3.5294156999999999E-8</v>
      </c>
      <c r="AS222" s="192">
        <v>9.6428679000000001E-13</v>
      </c>
      <c r="AT222" s="192">
        <v>2.8992714999999998E-13</v>
      </c>
      <c r="AU222" s="192">
        <v>0</v>
      </c>
      <c r="AV222" s="192">
        <v>1.4791146000000001E-9</v>
      </c>
      <c r="AW222" s="192">
        <v>7.5535443999999999E-6</v>
      </c>
      <c r="AX222" s="192">
        <v>3.3715564000000002E-10</v>
      </c>
      <c r="AY222" s="192">
        <v>8.7973018999999996E-9</v>
      </c>
      <c r="AZ222" s="192">
        <v>1.6670418E-9</v>
      </c>
      <c r="BA222" s="192">
        <v>4.9201632000000002E-17</v>
      </c>
      <c r="BB222" s="192">
        <v>1.1573873000000001E-13</v>
      </c>
      <c r="BC222" s="192">
        <v>4.2530756999999998E-12</v>
      </c>
      <c r="BD222" s="192">
        <v>4.0570445E-14</v>
      </c>
      <c r="BE222" s="192">
        <v>1.6835320999999999E-7</v>
      </c>
      <c r="BF222" s="192">
        <v>9.8431067000000001E-9</v>
      </c>
      <c r="BG222" s="192">
        <v>2.7721471000000002E-21</v>
      </c>
      <c r="BH222" s="192">
        <v>2.9224803000000001E-6</v>
      </c>
      <c r="BI222" s="193">
        <v>3.4649399000000001</v>
      </c>
      <c r="BJ222" s="192">
        <v>0</v>
      </c>
      <c r="BK222" s="192">
        <v>0</v>
      </c>
      <c r="BL222" s="192">
        <v>0</v>
      </c>
      <c r="BM222"/>
      <c r="BN222" s="164">
        <v>9.7630218E-4</v>
      </c>
      <c r="BO222" s="186">
        <v>6.0654464000000002E-5</v>
      </c>
      <c r="BP222" s="164">
        <v>3.5146236E-4</v>
      </c>
      <c r="BQ222" s="186">
        <v>2.0279469999999999E-5</v>
      </c>
      <c r="BR222" s="186">
        <v>7.4823102999999993E-5</v>
      </c>
      <c r="BS222" s="186">
        <v>5.9674161000000001E-9</v>
      </c>
      <c r="BT222" s="186">
        <v>8.1361395000000001E-11</v>
      </c>
      <c r="BU222" s="186">
        <v>8.9874706000000008E-9</v>
      </c>
      <c r="BV222" s="186">
        <v>1.47501E-5</v>
      </c>
      <c r="BW222" s="186">
        <v>1.4789009E-6</v>
      </c>
      <c r="BX222" s="186">
        <v>0</v>
      </c>
      <c r="BY222" s="186">
        <v>6.1302496999999997E-18</v>
      </c>
      <c r="BZ222" s="186">
        <v>5.0195358E-14</v>
      </c>
      <c r="CA222" s="186">
        <v>1.6944623999999999E-5</v>
      </c>
      <c r="CB222" s="164">
        <v>4.1861775000000002E-4</v>
      </c>
      <c r="CC222" s="186">
        <v>1.7276372E-5</v>
      </c>
      <c r="CD222" s="186">
        <v>0</v>
      </c>
      <c r="CE222"/>
      <c r="CF222" s="329">
        <v>4.2486035999999998E-14</v>
      </c>
      <c r="CG222" s="330">
        <v>12.605055</v>
      </c>
      <c r="CH222" s="330">
        <v>3.6710461999999999E-2</v>
      </c>
      <c r="CI222" s="330">
        <v>4.150044E-2</v>
      </c>
      <c r="CJ222" s="330">
        <v>1.9285215000000001E-2</v>
      </c>
      <c r="CK222" s="329">
        <v>2.2400453000000001E-8</v>
      </c>
      <c r="CL222" s="329">
        <v>7.2318412999999997E-9</v>
      </c>
      <c r="CM222" s="330">
        <v>2.5375473999999999E-3</v>
      </c>
      <c r="CN222" s="330">
        <v>4.6554959</v>
      </c>
      <c r="CO222" s="330">
        <v>47.073523000000002</v>
      </c>
      <c r="CP222"/>
      <c r="CQ222">
        <v>1.8907581</v>
      </c>
      <c r="CR222">
        <v>0.72987416220000001</v>
      </c>
      <c r="CS222">
        <v>0.62094529848905999</v>
      </c>
      <c r="CT222">
        <v>0.62107399513130002</v>
      </c>
      <c r="CU222">
        <v>2.0168119949999998E-3</v>
      </c>
      <c r="CV222" s="136" t="s">
        <v>1139</v>
      </c>
      <c r="CW222" s="376" t="s">
        <v>6111</v>
      </c>
      <c r="CZ222" s="11"/>
      <c r="DA222" s="236"/>
      <c r="DB222"/>
      <c r="DC222"/>
      <c r="DD222"/>
      <c r="DE222"/>
      <c r="DF222"/>
      <c r="DG222"/>
      <c r="DH222"/>
      <c r="DI222"/>
      <c r="DJ222"/>
      <c r="DK222"/>
      <c r="DL222"/>
    </row>
    <row r="223" spans="1:116" ht="14.4" x14ac:dyDescent="0.3">
      <c r="A223" t="s">
        <v>1850</v>
      </c>
      <c r="B223" s="113" t="s">
        <v>914</v>
      </c>
      <c r="C223" s="182" t="s">
        <v>1144</v>
      </c>
      <c r="D223" s="40" t="s">
        <v>2556</v>
      </c>
      <c r="E223" s="181" t="s">
        <v>943</v>
      </c>
      <c r="F223" s="184" t="s">
        <v>3901</v>
      </c>
      <c r="G223" s="184">
        <v>2.6227782158153601</v>
      </c>
      <c r="H223" s="184">
        <v>0.10892908620000001</v>
      </c>
      <c r="I223" s="184">
        <v>0.62107399513130002</v>
      </c>
      <c r="J223" s="328">
        <v>2.01703448406E-3</v>
      </c>
      <c r="K223" s="184">
        <v>1.8907581</v>
      </c>
      <c r="L223" s="184">
        <v>0.41582434000000001</v>
      </c>
      <c r="M223" s="184">
        <v>3.1996645999999997E-2</v>
      </c>
      <c r="N223" s="184">
        <v>6.8048885000000003E-2</v>
      </c>
      <c r="O223" s="184">
        <v>2.7660446000000002E-2</v>
      </c>
      <c r="P223" s="184">
        <v>1.0989822E-2</v>
      </c>
      <c r="Q223" s="331">
        <v>2.2299332E-3</v>
      </c>
      <c r="R223" s="331">
        <v>0.17312409000000001</v>
      </c>
      <c r="S223" s="331">
        <v>3.1940095000000002E-5</v>
      </c>
      <c r="T223" s="331">
        <v>1.2036039999999999E-4</v>
      </c>
      <c r="U223" s="331">
        <v>1.9848718999999999E-3</v>
      </c>
      <c r="V223" s="331">
        <v>8.5587312999999995E-6</v>
      </c>
      <c r="W223" s="331">
        <v>2.2248906000000001E-7</v>
      </c>
      <c r="X223" s="331">
        <v>0</v>
      </c>
      <c r="Y223"/>
      <c r="Z223" s="288">
        <v>12.605054000000001</v>
      </c>
      <c r="AA223"/>
      <c r="AB223" s="164">
        <v>351.42059</v>
      </c>
      <c r="AC223" s="164">
        <v>346.60214000000002</v>
      </c>
      <c r="AD223" s="164">
        <v>6.8029841999999993E-2</v>
      </c>
      <c r="AE223" s="164">
        <v>0</v>
      </c>
      <c r="AF223" s="164">
        <v>2.2870854</v>
      </c>
      <c r="AG223" s="164">
        <v>3.1892607000000003E-2</v>
      </c>
      <c r="AH223" s="164">
        <v>2.4314387000000002</v>
      </c>
      <c r="AI223"/>
      <c r="AJ223" s="185">
        <v>0.36130969000000002</v>
      </c>
      <c r="AK223" s="185">
        <v>0.32410428000000002</v>
      </c>
      <c r="AL223" s="185">
        <v>1.2465719E-2</v>
      </c>
      <c r="AM223" s="185">
        <v>2.4739692000000001E-2</v>
      </c>
      <c r="AN223" s="176">
        <v>1.9430712E-5</v>
      </c>
      <c r="AO223" s="176">
        <v>4.610103E-8</v>
      </c>
      <c r="AP223" s="176">
        <v>3.4649428000000002</v>
      </c>
      <c r="AQ223" s="192">
        <v>1.1697491999999999E-5</v>
      </c>
      <c r="AR223" s="192">
        <v>3.5294156999999999E-8</v>
      </c>
      <c r="AS223" s="192">
        <v>9.6428679000000001E-13</v>
      </c>
      <c r="AT223" s="192">
        <v>2.8992714999999998E-13</v>
      </c>
      <c r="AU223" s="192">
        <v>0</v>
      </c>
      <c r="AV223" s="192">
        <v>1.4791146000000001E-9</v>
      </c>
      <c r="AW223" s="192">
        <v>7.5535443999999999E-6</v>
      </c>
      <c r="AX223" s="192">
        <v>3.3715564000000002E-10</v>
      </c>
      <c r="AY223" s="192">
        <v>8.7973018999999996E-9</v>
      </c>
      <c r="AZ223" s="192">
        <v>1.6670418E-9</v>
      </c>
      <c r="BA223" s="192">
        <v>4.9201632000000002E-17</v>
      </c>
      <c r="BB223" s="192">
        <v>1.1573873000000001E-13</v>
      </c>
      <c r="BC223" s="192">
        <v>4.2530756999999998E-12</v>
      </c>
      <c r="BD223" s="192">
        <v>4.0570445E-14</v>
      </c>
      <c r="BE223" s="192">
        <v>1.6835320999999999E-7</v>
      </c>
      <c r="BF223" s="192">
        <v>9.8431067000000001E-9</v>
      </c>
      <c r="BG223" s="192">
        <v>2.7721471000000002E-21</v>
      </c>
      <c r="BH223" s="192">
        <v>2.9224803000000001E-6</v>
      </c>
      <c r="BI223" s="193">
        <v>3.4649399000000001</v>
      </c>
      <c r="BJ223" s="192">
        <v>0</v>
      </c>
      <c r="BK223" s="192">
        <v>0</v>
      </c>
      <c r="BL223" s="192">
        <v>0</v>
      </c>
      <c r="BM223"/>
      <c r="BN223" s="164">
        <v>9.7630218E-4</v>
      </c>
      <c r="BO223" s="186">
        <v>6.0654464000000002E-5</v>
      </c>
      <c r="BP223" s="164">
        <v>3.5146236E-4</v>
      </c>
      <c r="BQ223" s="186">
        <v>2.0279469999999999E-5</v>
      </c>
      <c r="BR223" s="186">
        <v>7.4823102999999993E-5</v>
      </c>
      <c r="BS223" s="186">
        <v>5.9674161000000001E-9</v>
      </c>
      <c r="BT223" s="186">
        <v>8.1361395000000001E-11</v>
      </c>
      <c r="BU223" s="186">
        <v>8.9874706000000008E-9</v>
      </c>
      <c r="BV223" s="186">
        <v>1.47501E-5</v>
      </c>
      <c r="BW223" s="186">
        <v>1.4789009E-6</v>
      </c>
      <c r="BX223" s="186">
        <v>0</v>
      </c>
      <c r="BY223" s="186">
        <v>6.1302496999999997E-18</v>
      </c>
      <c r="BZ223" s="186">
        <v>5.0195358E-14</v>
      </c>
      <c r="CA223" s="186">
        <v>1.6944623999999999E-5</v>
      </c>
      <c r="CB223" s="164">
        <v>4.1861775000000002E-4</v>
      </c>
      <c r="CC223" s="186">
        <v>1.7276372E-5</v>
      </c>
      <c r="CD223" s="186">
        <v>0</v>
      </c>
      <c r="CE223"/>
      <c r="CF223" s="329">
        <v>4.2486035999999998E-14</v>
      </c>
      <c r="CG223" s="330">
        <v>12.605055</v>
      </c>
      <c r="CH223" s="330">
        <v>3.6710461999999999E-2</v>
      </c>
      <c r="CI223" s="330">
        <v>4.150044E-2</v>
      </c>
      <c r="CJ223" s="330">
        <v>1.9285215000000001E-2</v>
      </c>
      <c r="CK223" s="329">
        <v>2.2400453000000001E-8</v>
      </c>
      <c r="CL223" s="329">
        <v>7.2318412999999997E-9</v>
      </c>
      <c r="CM223" s="330">
        <v>2.5375473999999999E-3</v>
      </c>
      <c r="CN223" s="330">
        <v>4.6554959</v>
      </c>
      <c r="CO223" s="330">
        <v>47.073523000000002</v>
      </c>
      <c r="CP223"/>
      <c r="CQ223">
        <v>1.8907581</v>
      </c>
      <c r="CR223">
        <v>0.72987416220000001</v>
      </c>
      <c r="CS223">
        <v>0.62094529848905999</v>
      </c>
      <c r="CT223">
        <v>0.62107399513130002</v>
      </c>
      <c r="CU223">
        <v>2.0168119949999998E-3</v>
      </c>
      <c r="CV223" s="136" t="s">
        <v>1139</v>
      </c>
      <c r="CW223" s="376" t="s">
        <v>6112</v>
      </c>
      <c r="CZ223" s="11"/>
      <c r="DA223" s="236"/>
      <c r="DB223" s="40"/>
      <c r="DC223"/>
      <c r="DD223"/>
      <c r="DE223"/>
      <c r="DF223"/>
      <c r="DG223"/>
      <c r="DH223"/>
      <c r="DI223"/>
      <c r="DJ223"/>
      <c r="DK223"/>
      <c r="DL223"/>
    </row>
    <row r="224" spans="1:116" ht="14.4" x14ac:dyDescent="0.3">
      <c r="A224" t="s">
        <v>1851</v>
      </c>
      <c r="B224" s="113" t="s">
        <v>914</v>
      </c>
      <c r="C224" s="182" t="s">
        <v>1145</v>
      </c>
      <c r="D224" s="40" t="s">
        <v>2556</v>
      </c>
      <c r="E224" s="181" t="s">
        <v>943</v>
      </c>
      <c r="F224" s="184" t="s">
        <v>3902</v>
      </c>
      <c r="G224" s="184">
        <v>0.637042413104</v>
      </c>
      <c r="H224" s="184">
        <v>3.4886282570000003E-2</v>
      </c>
      <c r="I224" s="184">
        <v>6.9818070033999993E-2</v>
      </c>
      <c r="J224" s="328">
        <v>1.0124470500000001E-2</v>
      </c>
      <c r="K224" s="184">
        <v>0.52221359000000001</v>
      </c>
      <c r="L224" s="184">
        <v>3.7065219000000003E-2</v>
      </c>
      <c r="M224" s="184">
        <v>2.50452E-2</v>
      </c>
      <c r="N224" s="184">
        <v>3.0773149E-2</v>
      </c>
      <c r="O224" s="184">
        <v>3.332425E-3</v>
      </c>
      <c r="P224" s="331">
        <v>1.8415126000000001E-4</v>
      </c>
      <c r="Q224" s="331">
        <v>5.9655731000000001E-4</v>
      </c>
      <c r="R224" s="331">
        <v>7.6059435999999998E-3</v>
      </c>
      <c r="S224" s="331">
        <v>4.1084427E-4</v>
      </c>
      <c r="T224" s="331">
        <v>8.9461231000000001E-5</v>
      </c>
      <c r="U224" s="331">
        <v>9.5215039000000005E-3</v>
      </c>
      <c r="V224" s="331">
        <v>1.2246203E-5</v>
      </c>
      <c r="W224" s="331">
        <v>1.9212233000000001E-4</v>
      </c>
      <c r="X224" s="331">
        <v>0</v>
      </c>
      <c r="Y224"/>
      <c r="Z224" s="288">
        <v>3.4814239333333337</v>
      </c>
      <c r="AA224"/>
      <c r="AB224" s="164">
        <v>73.190875000000005</v>
      </c>
      <c r="AC224" s="164">
        <v>70.993650000000002</v>
      </c>
      <c r="AD224" s="164">
        <v>1.0546903000000001</v>
      </c>
      <c r="AE224" s="164">
        <v>0</v>
      </c>
      <c r="AF224" s="164">
        <v>0.61947059999999998</v>
      </c>
      <c r="AG224" s="164">
        <v>0.32124469</v>
      </c>
      <c r="AH224" s="164">
        <v>0.20181940000000001</v>
      </c>
      <c r="AI224"/>
      <c r="AJ224" s="185">
        <v>7.3784508999999998E-2</v>
      </c>
      <c r="AK224" s="185">
        <v>6.5886490000000006E-2</v>
      </c>
      <c r="AL224" s="185">
        <v>2.9151886000000002E-3</v>
      </c>
      <c r="AM224" s="185">
        <v>4.9828308999999996E-3</v>
      </c>
      <c r="AN224" s="176">
        <v>3.9500294000000002E-6</v>
      </c>
      <c r="AO224" s="176">
        <v>1.0781023E-8</v>
      </c>
      <c r="AP224" s="176">
        <v>0.69787547999999999</v>
      </c>
      <c r="AQ224" s="192">
        <v>3.2307643000000001E-6</v>
      </c>
      <c r="AR224" s="192">
        <v>9.7479955999999993E-9</v>
      </c>
      <c r="AS224" s="192">
        <v>2.6632915999999999E-13</v>
      </c>
      <c r="AT224" s="192">
        <v>2.1549647000000001E-13</v>
      </c>
      <c r="AU224" s="192">
        <v>0</v>
      </c>
      <c r="AV224" s="192">
        <v>9.0665853000000002E-10</v>
      </c>
      <c r="AW224" s="192">
        <v>7.1681996000000005E-7</v>
      </c>
      <c r="AX224" s="192">
        <v>2.0638393E-10</v>
      </c>
      <c r="AY224" s="192">
        <v>7.8464584999999999E-10</v>
      </c>
      <c r="AZ224" s="192">
        <v>3.9011165999999997E-11</v>
      </c>
      <c r="BA224" s="192">
        <v>3.6570488999999999E-17</v>
      </c>
      <c r="BB224" s="192">
        <v>3.3928549E-13</v>
      </c>
      <c r="BC224" s="192">
        <v>4.0119705E-14</v>
      </c>
      <c r="BD224" s="192">
        <v>7.7455876999999993E-15</v>
      </c>
      <c r="BE224" s="192">
        <v>4.2384434E-11</v>
      </c>
      <c r="BF224" s="192">
        <v>1.1122646000000001E-9</v>
      </c>
      <c r="BG224" s="192">
        <v>2.0604758999999998E-21</v>
      </c>
      <c r="BH224" s="192">
        <v>3.7300121999999999E-5</v>
      </c>
      <c r="BI224" s="193">
        <v>0.69783817999999997</v>
      </c>
      <c r="BJ224" s="192">
        <v>3.8361599999999998E-10</v>
      </c>
      <c r="BK224" s="192">
        <v>2.3327999999999999E-12</v>
      </c>
      <c r="BL224" s="192">
        <v>1.043712E-16</v>
      </c>
      <c r="BM224"/>
      <c r="BN224" s="164">
        <v>2.0570401000000001E-4</v>
      </c>
      <c r="BO224" s="186">
        <v>5.4119688000000003E-6</v>
      </c>
      <c r="BP224" s="186">
        <v>9.7071337000000001E-5</v>
      </c>
      <c r="BQ224" s="186">
        <v>8.9856491000000004E-7</v>
      </c>
      <c r="BR224" s="186">
        <v>7.3598520999999999E-6</v>
      </c>
      <c r="BS224" s="186">
        <v>4.4354488999999997E-9</v>
      </c>
      <c r="BT224" s="186">
        <v>6.0474132000000006E-11</v>
      </c>
      <c r="BU224" s="186">
        <v>6.6801888999999999E-9</v>
      </c>
      <c r="BV224" s="186">
        <v>2.8322934000000002E-7</v>
      </c>
      <c r="BW224" s="186">
        <v>6.4599568999999997E-7</v>
      </c>
      <c r="BX224" s="186">
        <v>0</v>
      </c>
      <c r="BY224" s="186">
        <v>4.5564796E-18</v>
      </c>
      <c r="BZ224" s="186">
        <v>3.7309103999999998E-14</v>
      </c>
      <c r="CA224" s="186">
        <v>6.2333443000000003E-6</v>
      </c>
      <c r="CB224" s="186">
        <v>8.7732628000000004E-5</v>
      </c>
      <c r="CC224" s="186">
        <v>8.3964748000000004E-10</v>
      </c>
      <c r="CD224" s="186">
        <v>5.5070870999999999E-8</v>
      </c>
      <c r="CE224"/>
      <c r="CF224" s="329">
        <v>3.1578934999999999E-14</v>
      </c>
      <c r="CG224" s="330">
        <v>3.4814232000000001</v>
      </c>
      <c r="CH224" s="330">
        <v>1.3267644E-2</v>
      </c>
      <c r="CI224" s="330">
        <v>3.7039340999999999E-3</v>
      </c>
      <c r="CJ224" s="330">
        <v>2.0991021999999999E-3</v>
      </c>
      <c r="CK224" s="329">
        <v>1.5973691E-10</v>
      </c>
      <c r="CL224" s="329">
        <v>1.9499053999999999E-8</v>
      </c>
      <c r="CM224" s="330">
        <v>2.9512971999999998E-4</v>
      </c>
      <c r="CN224" s="330">
        <v>3.3458354000000003E-2</v>
      </c>
      <c r="CO224" s="330">
        <v>9.5592006999999999</v>
      </c>
      <c r="CP224"/>
      <c r="CQ224">
        <v>0.52221359000000001</v>
      </c>
      <c r="CR224">
        <v>0.10460264516999999</v>
      </c>
      <c r="CS224">
        <v>6.9908484930000001E-2</v>
      </c>
      <c r="CT224">
        <v>6.9818070033999993E-2</v>
      </c>
      <c r="CU224">
        <v>9.9323481700000008E-3</v>
      </c>
      <c r="CV224" s="136" t="s">
        <v>1032</v>
      </c>
      <c r="CW224" s="376" t="s">
        <v>6113</v>
      </c>
      <c r="CX224" s="32"/>
      <c r="CZ224" s="32"/>
      <c r="DA224" s="236"/>
      <c r="DB224" s="40"/>
      <c r="DC224"/>
      <c r="DD224"/>
      <c r="DE224" s="39"/>
      <c r="DF224"/>
      <c r="DG224"/>
      <c r="DH224"/>
      <c r="DI224"/>
      <c r="DJ224"/>
      <c r="DK224"/>
      <c r="DL224"/>
    </row>
    <row r="225" spans="1:116" ht="14.4" x14ac:dyDescent="0.3">
      <c r="A225" t="s">
        <v>1852</v>
      </c>
      <c r="B225" s="113" t="s">
        <v>914</v>
      </c>
      <c r="C225" s="182" t="s">
        <v>1146</v>
      </c>
      <c r="D225" s="40" t="s">
        <v>2556</v>
      </c>
      <c r="E225" s="181" t="s">
        <v>943</v>
      </c>
      <c r="F225" s="184" t="s">
        <v>3903</v>
      </c>
      <c r="G225" s="184">
        <v>0.93765690909699995</v>
      </c>
      <c r="H225" s="184">
        <v>0.19954011993000001</v>
      </c>
      <c r="I225" s="184">
        <v>7.7962104726999992E-2</v>
      </c>
      <c r="J225" s="328">
        <v>2.1533464440000004E-2</v>
      </c>
      <c r="K225" s="184">
        <v>0.63862121999999999</v>
      </c>
      <c r="L225" s="184">
        <v>4.0705946E-2</v>
      </c>
      <c r="M225" s="184">
        <v>2.9065002999999999E-2</v>
      </c>
      <c r="N225" s="184">
        <v>0.19452169</v>
      </c>
      <c r="O225" s="184">
        <v>4.0614987999999996E-3</v>
      </c>
      <c r="P225" s="331">
        <v>2.262233E-4</v>
      </c>
      <c r="Q225" s="331">
        <v>7.3070782999999997E-4</v>
      </c>
      <c r="R225" s="331">
        <v>7.9615286999999996E-3</v>
      </c>
      <c r="S225" s="331">
        <v>6.8002153E-4</v>
      </c>
      <c r="T225" s="331">
        <v>2.06546E-4</v>
      </c>
      <c r="U225" s="331">
        <v>2.0641696000000001E-2</v>
      </c>
      <c r="V225" s="331">
        <v>2.3081026999999999E-5</v>
      </c>
      <c r="W225" s="331">
        <v>2.1174691000000001E-4</v>
      </c>
      <c r="X225" s="331">
        <v>0</v>
      </c>
      <c r="Y225"/>
      <c r="Z225" s="288">
        <v>4.2574747999999998</v>
      </c>
      <c r="AA225"/>
      <c r="AB225" s="164">
        <v>85.630840000000006</v>
      </c>
      <c r="AC225" s="164">
        <v>81.291802000000004</v>
      </c>
      <c r="AD225" s="164">
        <v>2.2366836000000001</v>
      </c>
      <c r="AE225" s="164">
        <v>0</v>
      </c>
      <c r="AF225" s="164">
        <v>0.87014038999999999</v>
      </c>
      <c r="AG225" s="164">
        <v>0.78404618000000004</v>
      </c>
      <c r="AH225" s="164">
        <v>0.44816848999999997</v>
      </c>
      <c r="AI225"/>
      <c r="AJ225" s="185">
        <v>8.8641235999999998E-2</v>
      </c>
      <c r="AK225" s="185">
        <v>7.9258912000000001E-2</v>
      </c>
      <c r="AL225" s="185">
        <v>3.8151306000000001E-3</v>
      </c>
      <c r="AM225" s="185">
        <v>5.5671925999999997E-3</v>
      </c>
      <c r="AN225" s="176">
        <v>4.7517332999999998E-6</v>
      </c>
      <c r="AO225" s="176">
        <v>1.4109211E-8</v>
      </c>
      <c r="AP225" s="176">
        <v>0.77971884999999996</v>
      </c>
      <c r="AQ225" s="192">
        <v>3.9509428E-6</v>
      </c>
      <c r="AR225" s="192">
        <v>1.1920948E-8</v>
      </c>
      <c r="AS225" s="192">
        <v>3.2569731999999999E-13</v>
      </c>
      <c r="AT225" s="192">
        <v>4.9753320000000003E-13</v>
      </c>
      <c r="AU225" s="192">
        <v>0</v>
      </c>
      <c r="AV225" s="192">
        <v>5.6220302000000003E-9</v>
      </c>
      <c r="AW225" s="192">
        <v>7.9317605999999996E-7</v>
      </c>
      <c r="AX225" s="192">
        <v>1.2814206999999999E-9</v>
      </c>
      <c r="AY225" s="192">
        <v>8.6238219999999995E-10</v>
      </c>
      <c r="AZ225" s="192">
        <v>3.8842754999999999E-11</v>
      </c>
      <c r="BA225" s="192">
        <v>8.4433089999999997E-17</v>
      </c>
      <c r="BB225" s="192">
        <v>5.2353650999999999E-13</v>
      </c>
      <c r="BC225" s="192">
        <v>4.4249221000000002E-14</v>
      </c>
      <c r="BD225" s="192">
        <v>1.3033091E-14</v>
      </c>
      <c r="BE225" s="192">
        <v>4.8800739000000002E-11</v>
      </c>
      <c r="BF225" s="192">
        <v>1.1685835E-9</v>
      </c>
      <c r="BG225" s="192">
        <v>4.7571786E-21</v>
      </c>
      <c r="BH225" s="192">
        <v>6.4839988999999999E-5</v>
      </c>
      <c r="BI225" s="193">
        <v>0.77965401000000001</v>
      </c>
      <c r="BJ225" s="192">
        <v>7.7460168999999997E-10</v>
      </c>
      <c r="BK225" s="192">
        <v>4.7104157E-12</v>
      </c>
      <c r="BL225" s="192">
        <v>2.1074749000000001E-16</v>
      </c>
      <c r="BM225"/>
      <c r="BN225" s="164">
        <v>2.7461522999999997E-4</v>
      </c>
      <c r="BO225" s="186">
        <v>5.9510258999999998E-6</v>
      </c>
      <c r="BP225" s="164">
        <v>1.1870969E-4</v>
      </c>
      <c r="BQ225" s="186">
        <v>9.4228081000000002E-7</v>
      </c>
      <c r="BR225" s="186">
        <v>8.3454833999999999E-6</v>
      </c>
      <c r="BS225" s="186">
        <v>1.0240461000000001E-8</v>
      </c>
      <c r="BT225" s="186">
        <v>1.3962126000000001E-10</v>
      </c>
      <c r="BU225" s="186">
        <v>1.5423063999999999E-8</v>
      </c>
      <c r="BV225" s="186">
        <v>3.4398320999999998E-7</v>
      </c>
      <c r="BW225" s="186">
        <v>7.4964815999999999E-7</v>
      </c>
      <c r="BX225" s="186">
        <v>0</v>
      </c>
      <c r="BY225" s="186">
        <v>1.0519894E-17</v>
      </c>
      <c r="BZ225" s="186">
        <v>8.6138387000000006E-14</v>
      </c>
      <c r="CA225" s="186">
        <v>3.7569211999999999E-5</v>
      </c>
      <c r="CB225" s="186">
        <v>1.0186496E-4</v>
      </c>
      <c r="CC225" s="186">
        <v>1.9386099000000002E-9</v>
      </c>
      <c r="CD225" s="186">
        <v>1.1119971E-7</v>
      </c>
      <c r="CE225"/>
      <c r="CF225" s="329">
        <v>7.2908705999999995E-14</v>
      </c>
      <c r="CG225" s="330">
        <v>4.2574734999999997</v>
      </c>
      <c r="CH225" s="330">
        <v>0.15012903999999999</v>
      </c>
      <c r="CI225" s="330">
        <v>4.0742460000000001E-3</v>
      </c>
      <c r="CJ225" s="330">
        <v>2.3660879000000001E-3</v>
      </c>
      <c r="CK225" s="329">
        <v>1.8171712000000001E-10</v>
      </c>
      <c r="CL225" s="329">
        <v>2.2076192E-8</v>
      </c>
      <c r="CM225" s="330">
        <v>3.3268041000000001E-4</v>
      </c>
      <c r="CN225" s="330">
        <v>4.2229978000000001E-2</v>
      </c>
      <c r="CO225" s="330">
        <v>10.699961999999999</v>
      </c>
      <c r="CP225"/>
      <c r="CQ225">
        <v>0.63862121999999999</v>
      </c>
      <c r="CR225">
        <v>0.27727259763000001</v>
      </c>
      <c r="CS225">
        <v>7.7944224610000001E-2</v>
      </c>
      <c r="CT225">
        <v>7.7962104726999992E-2</v>
      </c>
      <c r="CU225">
        <v>2.1321717530000003E-2</v>
      </c>
      <c r="CV225" s="136" t="s">
        <v>1051</v>
      </c>
      <c r="CW225" s="376" t="s">
        <v>6114</v>
      </c>
      <c r="CX225" s="45"/>
      <c r="CZ225" s="45"/>
      <c r="DA225" s="236"/>
      <c r="DB225" s="34"/>
      <c r="DC225"/>
      <c r="DD225"/>
      <c r="DE225" s="39"/>
      <c r="DF225"/>
      <c r="DG225"/>
      <c r="DH225"/>
      <c r="DI225"/>
      <c r="DJ225"/>
      <c r="DK225"/>
      <c r="DL225"/>
    </row>
    <row r="226" spans="1:116" ht="14.4" x14ac:dyDescent="0.3">
      <c r="A226" t="s">
        <v>1853</v>
      </c>
      <c r="B226" s="113" t="s">
        <v>914</v>
      </c>
      <c r="C226" s="182" t="s">
        <v>1147</v>
      </c>
      <c r="D226" s="40" t="s">
        <v>2556</v>
      </c>
      <c r="E226" s="181" t="s">
        <v>943</v>
      </c>
      <c r="F226" s="184" t="s">
        <v>3904</v>
      </c>
      <c r="G226" s="184">
        <v>0.94155436584385011</v>
      </c>
      <c r="H226" s="184">
        <v>2.5842940339999999E-2</v>
      </c>
      <c r="I226" s="184">
        <v>0.28548115704900001</v>
      </c>
      <c r="J226" s="328">
        <v>1.5849278454849999E-2</v>
      </c>
      <c r="K226" s="184">
        <v>0.61438099000000002</v>
      </c>
      <c r="L226" s="184">
        <v>6.3134066000000003E-2</v>
      </c>
      <c r="M226" s="184">
        <v>0.11001699</v>
      </c>
      <c r="N226" s="184">
        <v>2.0251029E-2</v>
      </c>
      <c r="O226" s="184">
        <v>4.9709608000000002E-3</v>
      </c>
      <c r="P226" s="331">
        <v>1.5868433000000001E-4</v>
      </c>
      <c r="Q226" s="331">
        <v>4.6226621E-4</v>
      </c>
      <c r="R226" s="331">
        <v>0.11210472</v>
      </c>
      <c r="S226" s="331">
        <v>5.4477564999999995E-4</v>
      </c>
      <c r="T226" s="331">
        <v>1.7571039E-4</v>
      </c>
      <c r="U226" s="331">
        <v>1.5304178E-2</v>
      </c>
      <c r="V226" s="331">
        <v>4.9670659E-5</v>
      </c>
      <c r="W226" s="331">
        <v>3.2480485000000001E-7</v>
      </c>
      <c r="X226" s="331">
        <v>0</v>
      </c>
      <c r="Y226"/>
      <c r="Z226" s="288">
        <v>4.0958732666666666</v>
      </c>
      <c r="AA226"/>
      <c r="AB226" s="164">
        <v>81.864119000000002</v>
      </c>
      <c r="AC226" s="164">
        <v>79.805334000000002</v>
      </c>
      <c r="AD226" s="164">
        <v>0.95813782999999997</v>
      </c>
      <c r="AE226" s="164">
        <v>0</v>
      </c>
      <c r="AF226" s="164">
        <v>0.52334219999999998</v>
      </c>
      <c r="AG226" s="164">
        <v>0.37886146999999998</v>
      </c>
      <c r="AH226" s="164">
        <v>0.19844357000000001</v>
      </c>
      <c r="AI226"/>
      <c r="AJ226" s="185">
        <v>0.10274977</v>
      </c>
      <c r="AK226" s="185">
        <v>9.3221110999999995E-2</v>
      </c>
      <c r="AL226" s="185">
        <v>3.9981330000000001E-3</v>
      </c>
      <c r="AM226" s="185">
        <v>5.5305249999999997E-3</v>
      </c>
      <c r="AN226" s="176">
        <v>5.5887955999999999E-6</v>
      </c>
      <c r="AO226" s="176">
        <v>1.4785994999999999E-8</v>
      </c>
      <c r="AP226" s="176">
        <v>0.77458333000000001</v>
      </c>
      <c r="AQ226" s="192">
        <v>3.8017498000000002E-6</v>
      </c>
      <c r="AR226" s="192">
        <v>1.1470827E-8</v>
      </c>
      <c r="AS226" s="192">
        <v>3.1339810000000002E-13</v>
      </c>
      <c r="AT226" s="192">
        <v>4.2325560999999998E-13</v>
      </c>
      <c r="AU226" s="192">
        <v>0</v>
      </c>
      <c r="AV226" s="192">
        <v>7.3252078999999997E-10</v>
      </c>
      <c r="AW226" s="192">
        <v>1.7859130000000001E-6</v>
      </c>
      <c r="AX226" s="192">
        <v>1.4892323E-10</v>
      </c>
      <c r="AY226" s="192">
        <v>2.9464693999999999E-9</v>
      </c>
      <c r="AZ226" s="192">
        <v>2.1282383999999999E-10</v>
      </c>
      <c r="BA226" s="192">
        <v>6.3648717999999999E-12</v>
      </c>
      <c r="BB226" s="192">
        <v>2.5884024999999998E-13</v>
      </c>
      <c r="BC226" s="192">
        <v>1.158287E-14</v>
      </c>
      <c r="BD226" s="192">
        <v>2.5771105000000001E-15</v>
      </c>
      <c r="BE226" s="192">
        <v>2.7074890999999999E-11</v>
      </c>
      <c r="BF226" s="192">
        <v>3.7274020000000001E-10</v>
      </c>
      <c r="BG226" s="192">
        <v>4.0469710999999997E-21</v>
      </c>
      <c r="BH226" s="193">
        <v>4.2667190000000003E-5</v>
      </c>
      <c r="BI226" s="193">
        <v>0.77454065999999999</v>
      </c>
      <c r="BJ226" s="192">
        <v>0</v>
      </c>
      <c r="BK226" s="192">
        <v>0</v>
      </c>
      <c r="BL226" s="192">
        <v>0</v>
      </c>
      <c r="BM226"/>
      <c r="BN226" s="164">
        <v>3.0773380999999999E-4</v>
      </c>
      <c r="BO226" s="186">
        <v>2.2304001000000001E-5</v>
      </c>
      <c r="BP226" s="164">
        <v>1.1420381000000001E-4</v>
      </c>
      <c r="BQ226" s="186">
        <v>1.3313300999999999E-5</v>
      </c>
      <c r="BR226" s="186">
        <v>2.4049283E-5</v>
      </c>
      <c r="BS226" s="186">
        <v>1.9762893000000001E-5</v>
      </c>
      <c r="BT226" s="186">
        <v>1.1877696000000001E-10</v>
      </c>
      <c r="BU226" s="186">
        <v>1.1035462000000001E-5</v>
      </c>
      <c r="BV226" s="186">
        <v>2.3694091E-7</v>
      </c>
      <c r="BW226" s="186">
        <v>3.9946366999999998E-7</v>
      </c>
      <c r="BX226" s="186">
        <v>0</v>
      </c>
      <c r="BY226" s="186">
        <v>8.9493604000000007E-18</v>
      </c>
      <c r="BZ226" s="186">
        <v>7.3278637999999997E-14</v>
      </c>
      <c r="CA226" s="186">
        <v>4.4687683000000001E-6</v>
      </c>
      <c r="CB226" s="186">
        <v>9.7958105999999996E-5</v>
      </c>
      <c r="CC226" s="186">
        <v>1.6543384E-9</v>
      </c>
      <c r="CD226" s="186">
        <v>0</v>
      </c>
      <c r="CE226"/>
      <c r="CF226" s="329">
        <v>6.2024038999999996E-14</v>
      </c>
      <c r="CG226" s="330">
        <v>4.0952253000000001</v>
      </c>
      <c r="CH226" s="330">
        <v>6.9861617000000001E-3</v>
      </c>
      <c r="CI226" s="330">
        <v>1.3662544E-2</v>
      </c>
      <c r="CJ226" s="330">
        <v>1.5943054000000002E-2</v>
      </c>
      <c r="CK226" s="329">
        <v>1.1947369E-10</v>
      </c>
      <c r="CL226" s="329">
        <v>1.4173291999999999E-8</v>
      </c>
      <c r="CM226" s="330">
        <v>7.1360949999999999E-4</v>
      </c>
      <c r="CN226" s="330">
        <v>9.6372937000000006E-3</v>
      </c>
      <c r="CO226" s="330">
        <v>10.565159</v>
      </c>
      <c r="CP226"/>
      <c r="CQ226">
        <v>0.61438099000000002</v>
      </c>
      <c r="CR226">
        <v>0.31109871634000003</v>
      </c>
      <c r="CS226">
        <v>0.28525610080485003</v>
      </c>
      <c r="CT226">
        <v>0.28548115704899996</v>
      </c>
      <c r="CU226">
        <v>1.5848953650000001E-2</v>
      </c>
      <c r="CV226" s="139" t="s">
        <v>982</v>
      </c>
      <c r="CW226" s="376" t="s">
        <v>6115</v>
      </c>
      <c r="CY226" s="32"/>
      <c r="CZ226" s="11"/>
      <c r="DA226" s="236"/>
      <c r="DB226" s="40"/>
      <c r="DC226"/>
      <c r="DD226"/>
      <c r="DE226" s="39"/>
      <c r="DF226"/>
      <c r="DG226"/>
      <c r="DH226"/>
      <c r="DI226"/>
      <c r="DJ226"/>
      <c r="DK226"/>
      <c r="DL226"/>
    </row>
    <row r="227" spans="1:116" ht="14.4" x14ac:dyDescent="0.3">
      <c r="A227" t="s">
        <v>1854</v>
      </c>
      <c r="B227" s="113" t="s">
        <v>914</v>
      </c>
      <c r="C227" s="182" t="s">
        <v>1148</v>
      </c>
      <c r="D227" s="40" t="s">
        <v>2556</v>
      </c>
      <c r="E227" s="181" t="s">
        <v>943</v>
      </c>
      <c r="F227" s="184" t="s">
        <v>3905</v>
      </c>
      <c r="G227" s="184">
        <v>1.1891376795969999</v>
      </c>
      <c r="H227" s="184">
        <v>3.2603776579999993E-2</v>
      </c>
      <c r="I227" s="184">
        <v>7.9567316324999998E-2</v>
      </c>
      <c r="J227" s="328">
        <v>1.1018486692E-2</v>
      </c>
      <c r="K227" s="184">
        <v>1.0659481</v>
      </c>
      <c r="L227" s="184">
        <v>4.9327649000000001E-2</v>
      </c>
      <c r="M227" s="184">
        <v>2.8048131E-2</v>
      </c>
      <c r="N227" s="184">
        <v>2.6864808E-2</v>
      </c>
      <c r="O227" s="184">
        <v>5.0356395000000003E-3</v>
      </c>
      <c r="P227" s="331">
        <v>3.4078308E-4</v>
      </c>
      <c r="Q227" s="331">
        <v>3.6254599999999999E-4</v>
      </c>
      <c r="R227" s="331">
        <v>2.0042609000000002E-3</v>
      </c>
      <c r="S227" s="331">
        <v>7.7432241000000002E-4</v>
      </c>
      <c r="T227" s="331">
        <v>1.6017226E-4</v>
      </c>
      <c r="U227" s="331">
        <v>1.0220785E-2</v>
      </c>
      <c r="V227" s="331">
        <v>2.7103164999999999E-5</v>
      </c>
      <c r="W227" s="331">
        <v>2.3379281999999999E-5</v>
      </c>
      <c r="X227" s="331">
        <v>0</v>
      </c>
      <c r="Y227"/>
      <c r="Z227" s="288">
        <v>7.106320666666667</v>
      </c>
      <c r="AA227"/>
      <c r="AB227" s="164">
        <v>109.40133</v>
      </c>
      <c r="AC227" s="164">
        <v>107.43416000000001</v>
      </c>
      <c r="AD227" s="164">
        <v>1.0025955</v>
      </c>
      <c r="AE227" s="164">
        <v>0</v>
      </c>
      <c r="AF227" s="164">
        <v>0.44944336000000001</v>
      </c>
      <c r="AG227" s="164">
        <v>0.31489863000000001</v>
      </c>
      <c r="AH227" s="164">
        <v>0.20023861000000001</v>
      </c>
      <c r="AI227"/>
      <c r="AJ227" s="185">
        <v>0.13914596000000001</v>
      </c>
      <c r="AK227" s="185">
        <v>0.1257557</v>
      </c>
      <c r="AL227" s="185">
        <v>5.7729981999999997E-3</v>
      </c>
      <c r="AM227" s="185">
        <v>7.6172643E-3</v>
      </c>
      <c r="AN227" s="176">
        <v>7.5393102999999996E-6</v>
      </c>
      <c r="AO227" s="176">
        <v>2.1349844999999999E-8</v>
      </c>
      <c r="AP227" s="176">
        <v>1.0668437</v>
      </c>
      <c r="AQ227" s="192">
        <v>6.5946699000000002E-6</v>
      </c>
      <c r="AR227" s="192">
        <v>1.9897711000000001E-8</v>
      </c>
      <c r="AS227" s="192">
        <v>5.4363388000000004E-13</v>
      </c>
      <c r="AT227" s="192">
        <v>3.8582696000000003E-13</v>
      </c>
      <c r="AU227" s="192">
        <v>0</v>
      </c>
      <c r="AV227" s="192">
        <v>7.4732366999999997E-10</v>
      </c>
      <c r="AW227" s="192">
        <v>9.4302222999999997E-7</v>
      </c>
      <c r="AX227" s="192">
        <v>1.6942343E-10</v>
      </c>
      <c r="AY227" s="192">
        <v>1.0444856E-9</v>
      </c>
      <c r="AZ227" s="192">
        <v>2.3473841000000001E-10</v>
      </c>
      <c r="BA227" s="192">
        <v>6.5476159E-17</v>
      </c>
      <c r="BB227" s="192">
        <v>2.0658774000000001E-13</v>
      </c>
      <c r="BC227" s="192">
        <v>1.2420146999999999E-14</v>
      </c>
      <c r="BD227" s="192">
        <v>2.7753683999999999E-15</v>
      </c>
      <c r="BE227" s="192">
        <v>4.7932576999999998E-11</v>
      </c>
      <c r="BF227" s="192">
        <v>3.7499798999999999E-10</v>
      </c>
      <c r="BG227" s="192">
        <v>3.689096E-21</v>
      </c>
      <c r="BH227" s="192">
        <v>6.6724849999999999E-5</v>
      </c>
      <c r="BI227" s="193">
        <v>1.0667770000000001</v>
      </c>
      <c r="BJ227" s="192">
        <v>4.4755199999999999E-10</v>
      </c>
      <c r="BK227" s="192">
        <v>2.7216E-12</v>
      </c>
      <c r="BL227" s="192">
        <v>1.2176640000000001E-16</v>
      </c>
      <c r="BM227"/>
      <c r="BN227" s="164">
        <v>3.5409066000000001E-4</v>
      </c>
      <c r="BO227" s="186">
        <v>7.2052661999999996E-6</v>
      </c>
      <c r="BP227" s="164">
        <v>1.9814308E-4</v>
      </c>
      <c r="BQ227" s="186">
        <v>2.4598262999999999E-7</v>
      </c>
      <c r="BR227" s="186">
        <v>1.0305795E-5</v>
      </c>
      <c r="BS227" s="186">
        <v>7.9412708000000001E-9</v>
      </c>
      <c r="BT227" s="186">
        <v>1.0827347E-10</v>
      </c>
      <c r="BU227" s="186">
        <v>1.1960274999999999E-8</v>
      </c>
      <c r="BV227" s="186">
        <v>4.7702983999999998E-7</v>
      </c>
      <c r="BW227" s="186">
        <v>3.4270001E-7</v>
      </c>
      <c r="BX227" s="186">
        <v>0</v>
      </c>
      <c r="BY227" s="186">
        <v>8.1579653000000006E-18</v>
      </c>
      <c r="BZ227" s="186">
        <v>6.6798582000000006E-14</v>
      </c>
      <c r="CA227" s="186">
        <v>5.6023218E-6</v>
      </c>
      <c r="CB227" s="164">
        <v>1.3168271999999999E-4</v>
      </c>
      <c r="CC227" s="186">
        <v>1.5031674999999999E-9</v>
      </c>
      <c r="CD227" s="186">
        <v>6.4249349999999994E-8</v>
      </c>
      <c r="CE227"/>
      <c r="CF227" s="329">
        <v>5.6539230999999998E-14</v>
      </c>
      <c r="CG227" s="330">
        <v>7.1063204000000004</v>
      </c>
      <c r="CH227" s="330">
        <v>3.3136371E-3</v>
      </c>
      <c r="CI227" s="330">
        <v>4.9317861000000001E-3</v>
      </c>
      <c r="CJ227" s="330">
        <v>4.3099990999999997E-3</v>
      </c>
      <c r="CK227" s="329">
        <v>9.7760135999999995E-11</v>
      </c>
      <c r="CL227" s="329">
        <v>1.1423270000000001E-8</v>
      </c>
      <c r="CM227" s="330">
        <v>3.7454694E-4</v>
      </c>
      <c r="CN227" s="330">
        <v>1.0301414E-2</v>
      </c>
      <c r="CO227" s="330">
        <v>14.571173999999999</v>
      </c>
      <c r="CP227"/>
      <c r="CQ227">
        <v>1.0659481</v>
      </c>
      <c r="CR227">
        <v>0.11198381748000001</v>
      </c>
      <c r="CS227">
        <v>7.9403420182000001E-2</v>
      </c>
      <c r="CT227">
        <v>7.9567316324999998E-2</v>
      </c>
      <c r="CU227">
        <v>1.099510741E-2</v>
      </c>
      <c r="CV227" s="139" t="s">
        <v>982</v>
      </c>
      <c r="CW227" s="376" t="s">
        <v>6116</v>
      </c>
      <c r="CY227" s="45"/>
      <c r="CZ227" s="11"/>
      <c r="DA227" s="236"/>
      <c r="DB227" s="40"/>
      <c r="DC227"/>
      <c r="DD227"/>
      <c r="DE227" s="39"/>
      <c r="DF227"/>
      <c r="DG227"/>
      <c r="DH227"/>
      <c r="DI227"/>
      <c r="DJ227"/>
      <c r="DK227"/>
      <c r="DL227"/>
    </row>
    <row r="228" spans="1:116" ht="14.4" x14ac:dyDescent="0.3">
      <c r="A228" t="s">
        <v>1855</v>
      </c>
      <c r="B228" s="113" t="s">
        <v>914</v>
      </c>
      <c r="C228" s="182" t="s">
        <v>1149</v>
      </c>
      <c r="D228" s="40" t="s">
        <v>2556</v>
      </c>
      <c r="E228" s="181" t="s">
        <v>943</v>
      </c>
      <c r="F228" s="184" t="s">
        <v>3906</v>
      </c>
      <c r="G228" s="184">
        <v>0.94659402457000008</v>
      </c>
      <c r="H228" s="184">
        <v>6.1684470000000005E-2</v>
      </c>
      <c r="I228" s="184">
        <v>-0.18688284879999995</v>
      </c>
      <c r="J228" s="328">
        <v>0.24872614337000001</v>
      </c>
      <c r="K228" s="184">
        <v>0.82306626000000005</v>
      </c>
      <c r="L228" s="184">
        <v>5.2852477000000002E-2</v>
      </c>
      <c r="M228" s="184">
        <v>4.6625051000000001E-2</v>
      </c>
      <c r="N228" s="184">
        <v>4.6407535999999999E-2</v>
      </c>
      <c r="O228" s="184">
        <v>6.2636968000000003E-3</v>
      </c>
      <c r="P228" s="331">
        <v>1.5620852E-3</v>
      </c>
      <c r="Q228" s="331">
        <v>7.4511519999999999E-3</v>
      </c>
      <c r="R228" s="331">
        <v>9.3797941999999995E-3</v>
      </c>
      <c r="S228" s="331">
        <v>6.2146103000000003E-3</v>
      </c>
      <c r="T228" s="331">
        <v>-0.29703376999999997</v>
      </c>
      <c r="U228" s="184">
        <v>0.24247314</v>
      </c>
      <c r="V228" s="331">
        <v>1.2935990000000001E-3</v>
      </c>
      <c r="W228" s="331">
        <v>3.8393070000000001E-5</v>
      </c>
      <c r="X228" s="331">
        <v>0</v>
      </c>
      <c r="Y228"/>
      <c r="Z228" s="288">
        <v>5.4871084000000003</v>
      </c>
      <c r="AA228"/>
      <c r="AB228" s="164">
        <v>159.88239999999999</v>
      </c>
      <c r="AC228" s="164">
        <v>153.73647</v>
      </c>
      <c r="AD228" s="164">
        <v>2.7660925999999999</v>
      </c>
      <c r="AE228" s="164">
        <v>0</v>
      </c>
      <c r="AF228" s="164">
        <v>0.80376988999999999</v>
      </c>
      <c r="AG228" s="164">
        <v>2.0027487000000002</v>
      </c>
      <c r="AH228" s="164">
        <v>0.57330981999999997</v>
      </c>
      <c r="AI228"/>
      <c r="AJ228" s="185">
        <v>0.11798690000000001</v>
      </c>
      <c r="AK228" s="185">
        <v>0.10270596</v>
      </c>
      <c r="AL228" s="185">
        <v>4.5524761000000002E-3</v>
      </c>
      <c r="AM228" s="185">
        <v>1.0728464E-2</v>
      </c>
      <c r="AN228" s="176">
        <v>6.1574314000000001E-6</v>
      </c>
      <c r="AO228" s="176">
        <v>1.6836079999999998E-8</v>
      </c>
      <c r="AP228" s="176">
        <v>1.502586</v>
      </c>
      <c r="AQ228" s="192">
        <v>5.0920557999999997E-6</v>
      </c>
      <c r="AR228" s="192">
        <v>1.5363960999999999E-8</v>
      </c>
      <c r="AS228" s="192">
        <v>4.1976536000000002E-13</v>
      </c>
      <c r="AT228" s="192">
        <v>1.6174498E-12</v>
      </c>
      <c r="AU228" s="192">
        <v>0</v>
      </c>
      <c r="AV228" s="192">
        <v>1.295964E-9</v>
      </c>
      <c r="AW228" s="192">
        <v>1.0462907E-6</v>
      </c>
      <c r="AX228" s="192">
        <v>2.9212082E-10</v>
      </c>
      <c r="AY228" s="192">
        <v>1.1213306999999999E-9</v>
      </c>
      <c r="AZ228" s="192">
        <v>9.6750015000000007E-12</v>
      </c>
      <c r="BA228" s="192">
        <v>2.3202091000000001E-16</v>
      </c>
      <c r="BB228" s="192">
        <v>4.3633299E-11</v>
      </c>
      <c r="BC228" s="192">
        <v>3.0982178999999998E-13</v>
      </c>
      <c r="BD228" s="192">
        <v>2.0934334E-13</v>
      </c>
      <c r="BE228" s="192">
        <v>1.3973036E-8</v>
      </c>
      <c r="BF228" s="192">
        <v>3.0874978000000001E-9</v>
      </c>
      <c r="BG228" s="192">
        <v>1.1328999E-20</v>
      </c>
      <c r="BH228" s="193">
        <v>3.7153269E-4</v>
      </c>
      <c r="BI228" s="193">
        <v>1.5022145</v>
      </c>
      <c r="BJ228" s="192">
        <v>7.2676050999999998E-10</v>
      </c>
      <c r="BK228" s="192">
        <v>4.4194896000000004E-12</v>
      </c>
      <c r="BL228" s="192">
        <v>1.9773124000000001E-16</v>
      </c>
      <c r="BM228"/>
      <c r="BN228" s="164">
        <v>3.8177711999999998E-4</v>
      </c>
      <c r="BO228" s="186">
        <v>7.7448526999999993E-6</v>
      </c>
      <c r="BP228" s="164">
        <v>1.5299513999999999E-4</v>
      </c>
      <c r="BQ228" s="186">
        <v>1.1202188000000001E-6</v>
      </c>
      <c r="BR228" s="186">
        <v>1.1522046E-5</v>
      </c>
      <c r="BS228" s="186">
        <v>2.6360019999999999E-8</v>
      </c>
      <c r="BT228" s="186">
        <v>3.6028144000000003E-10</v>
      </c>
      <c r="BU228" s="186">
        <v>3.9582664000000003E-8</v>
      </c>
      <c r="BV228" s="186">
        <v>2.4617832999999999E-6</v>
      </c>
      <c r="BW228" s="186">
        <v>5.2862950000000002E-6</v>
      </c>
      <c r="BX228" s="186">
        <v>0</v>
      </c>
      <c r="BY228" s="186">
        <v>2.5052636E-17</v>
      </c>
      <c r="BZ228" s="186">
        <v>2.0513455000000001E-13</v>
      </c>
      <c r="CA228" s="186">
        <v>9.3713248999999997E-6</v>
      </c>
      <c r="CB228" s="164">
        <v>1.9066037999999999E-4</v>
      </c>
      <c r="CC228" s="186">
        <v>4.4444043999999998E-7</v>
      </c>
      <c r="CD228" s="186">
        <v>1.0433177E-7</v>
      </c>
      <c r="CE228"/>
      <c r="CF228" s="329">
        <v>1.7362868E-13</v>
      </c>
      <c r="CG228" s="330">
        <v>5.4871048</v>
      </c>
      <c r="CH228" s="330">
        <v>1.1848821000000001E-2</v>
      </c>
      <c r="CI228" s="330">
        <v>5.3056355999999997E-3</v>
      </c>
      <c r="CJ228" s="330">
        <v>3.2476321999999999E-3</v>
      </c>
      <c r="CK228" s="329">
        <v>2.9130508999999999E-9</v>
      </c>
      <c r="CL228" s="329">
        <v>2.2553814E-7</v>
      </c>
      <c r="CM228" s="330">
        <v>4.5548698E-4</v>
      </c>
      <c r="CN228" s="330">
        <v>0.24345745999999999</v>
      </c>
      <c r="CO228" s="330">
        <v>20.594449999999998</v>
      </c>
      <c r="CP228"/>
      <c r="CQ228">
        <v>0.82306626000000005</v>
      </c>
      <c r="CR228">
        <v>0.17054179219999999</v>
      </c>
      <c r="CS228">
        <v>0.10889571527000001</v>
      </c>
      <c r="CT228">
        <v>-0.18688284879999997</v>
      </c>
      <c r="CU228">
        <v>0.24868775030000001</v>
      </c>
      <c r="CV228" s="136" t="s">
        <v>1150</v>
      </c>
      <c r="CW228" s="376" t="s">
        <v>6117</v>
      </c>
      <c r="CZ228" s="11"/>
      <c r="DA228" s="236"/>
      <c r="DB228" s="40"/>
      <c r="DC228"/>
      <c r="DD228"/>
      <c r="DE228" s="39"/>
      <c r="DF228"/>
      <c r="DG228"/>
      <c r="DH228"/>
      <c r="DI228"/>
      <c r="DJ228"/>
      <c r="DK228"/>
      <c r="DL228"/>
    </row>
    <row r="229" spans="1:116" ht="14.4" x14ac:dyDescent="0.3">
      <c r="B229" s="113"/>
      <c r="C229" s="180"/>
      <c r="D229" s="37" t="s">
        <v>2557</v>
      </c>
      <c r="E229" s="181"/>
      <c r="F229"/>
      <c r="G229"/>
      <c r="H229"/>
      <c r="I229"/>
      <c r="J229" s="332"/>
      <c r="K229"/>
      <c r="L229"/>
      <c r="M229"/>
      <c r="N229"/>
      <c r="O229"/>
      <c r="P229" s="39"/>
      <c r="Q229" s="39"/>
      <c r="R229" s="39"/>
      <c r="S229" s="39"/>
      <c r="T229" s="39"/>
      <c r="U229"/>
      <c r="V229" s="39"/>
      <c r="W229" s="39"/>
      <c r="Y229"/>
      <c r="Z229"/>
      <c r="AA229"/>
      <c r="AB229"/>
      <c r="AC229"/>
      <c r="AD229"/>
      <c r="AE229"/>
      <c r="AF229"/>
      <c r="AG229"/>
      <c r="AH229"/>
      <c r="AI229"/>
      <c r="AJ229"/>
      <c r="AK229"/>
      <c r="AL229"/>
      <c r="AM229"/>
      <c r="AN229"/>
      <c r="AO229"/>
      <c r="AP229"/>
      <c r="BH229"/>
      <c r="BI229"/>
      <c r="BM229"/>
      <c r="BN229"/>
      <c r="BP229"/>
      <c r="BS229" s="39"/>
      <c r="BT229" s="39"/>
      <c r="BU229" s="39"/>
      <c r="BV229" s="39"/>
      <c r="BW229" s="39"/>
      <c r="BX229" s="39"/>
      <c r="BY229" s="39"/>
      <c r="BZ229" s="39"/>
      <c r="CA229" s="39"/>
      <c r="CB229"/>
      <c r="CC229" s="39"/>
      <c r="CD229" s="39"/>
      <c r="CE229"/>
      <c r="CF229" s="39"/>
      <c r="CG229"/>
      <c r="CH229"/>
      <c r="CI229"/>
      <c r="CJ229"/>
      <c r="CK229" s="39"/>
      <c r="CL229" s="39"/>
      <c r="CM229"/>
      <c r="CN229"/>
      <c r="CO229"/>
      <c r="CP229"/>
      <c r="CQ229"/>
      <c r="CR229"/>
      <c r="CS229"/>
      <c r="CT229"/>
      <c r="CU229"/>
      <c r="CV229" s="135"/>
      <c r="CW229" s="380"/>
      <c r="CX229" s="41"/>
      <c r="CZ229" s="41"/>
      <c r="DA229" s="106"/>
      <c r="DB229" s="37"/>
      <c r="DC229" s="37"/>
      <c r="DD229" s="37"/>
      <c r="DE229" s="255"/>
      <c r="DF229" s="37"/>
      <c r="DG229" s="37"/>
      <c r="DH229" s="37"/>
      <c r="DI229" s="37"/>
      <c r="DJ229" s="37"/>
      <c r="DK229" s="37"/>
      <c r="DL229" s="37"/>
    </row>
    <row r="230" spans="1:116" ht="14.4" x14ac:dyDescent="0.3">
      <c r="A230" t="s">
        <v>1856</v>
      </c>
      <c r="B230" s="113" t="s">
        <v>914</v>
      </c>
      <c r="C230" s="182" t="s">
        <v>1151</v>
      </c>
      <c r="D230" s="40" t="s">
        <v>2557</v>
      </c>
      <c r="E230" s="181" t="s">
        <v>943</v>
      </c>
      <c r="F230" s="184" t="s">
        <v>3907</v>
      </c>
      <c r="G230" s="184">
        <v>3.9571901523067998</v>
      </c>
      <c r="H230" s="184">
        <v>0.17102810900000001</v>
      </c>
      <c r="I230" s="184">
        <v>0.41106480145999996</v>
      </c>
      <c r="J230" s="328">
        <v>0.54923974184679991</v>
      </c>
      <c r="K230" s="184">
        <v>2.8258575000000001</v>
      </c>
      <c r="L230" s="184">
        <v>0.25000982999999999</v>
      </c>
      <c r="M230" s="184">
        <v>0.13536421000000001</v>
      </c>
      <c r="N230" s="184">
        <v>0.13088229000000001</v>
      </c>
      <c r="O230" s="184">
        <v>2.4152852999999998E-2</v>
      </c>
      <c r="P230" s="184">
        <v>1.20239E-3</v>
      </c>
      <c r="Q230" s="331">
        <v>1.4790576E-2</v>
      </c>
      <c r="R230" s="331">
        <v>2.2448867000000001E-2</v>
      </c>
      <c r="S230" s="331">
        <v>3.8982993000000001E-3</v>
      </c>
      <c r="T230" s="184">
        <v>7.6414856000000001E-4</v>
      </c>
      <c r="U230" s="331">
        <v>0.54534002999999998</v>
      </c>
      <c r="V230" s="331">
        <v>2.4777458999999998E-3</v>
      </c>
      <c r="W230" s="331">
        <v>1.4125468E-6</v>
      </c>
      <c r="X230" s="331">
        <v>0</v>
      </c>
      <c r="Y230"/>
      <c r="Z230" s="288">
        <v>18.83905</v>
      </c>
      <c r="AA230"/>
      <c r="AB230" s="164">
        <v>283.98750999999999</v>
      </c>
      <c r="AC230" s="164">
        <v>254.83833000000001</v>
      </c>
      <c r="AD230" s="164">
        <v>15.092243</v>
      </c>
      <c r="AE230" s="164">
        <v>0</v>
      </c>
      <c r="AF230" s="164">
        <v>3.1117490000000001</v>
      </c>
      <c r="AG230" s="164">
        <v>7.7794600999999997</v>
      </c>
      <c r="AH230" s="164">
        <v>3.1657291999999999</v>
      </c>
      <c r="AI230"/>
      <c r="AJ230" s="185">
        <v>0.40770992</v>
      </c>
      <c r="AK230" s="185">
        <v>0.37596653000000002</v>
      </c>
      <c r="AL230" s="185">
        <v>1.6004579000000001E-2</v>
      </c>
      <c r="AM230" s="185">
        <v>1.5738807E-2</v>
      </c>
      <c r="AN230" s="176">
        <v>2.2539960000000002E-5</v>
      </c>
      <c r="AO230" s="176">
        <v>5.9188531999999998E-8</v>
      </c>
      <c r="AP230" s="176">
        <v>2.2043146</v>
      </c>
      <c r="AQ230" s="192">
        <v>1.748927E-5</v>
      </c>
      <c r="AR230" s="192">
        <v>5.2769606999999999E-8</v>
      </c>
      <c r="AS230" s="192">
        <v>1.4417301E-12</v>
      </c>
      <c r="AT230" s="192">
        <v>1.8407003000000002E-12</v>
      </c>
      <c r="AU230" s="192">
        <v>0</v>
      </c>
      <c r="AV230" s="192">
        <v>4.9307880999999999E-9</v>
      </c>
      <c r="AW230" s="192">
        <v>5.0390594999999998E-6</v>
      </c>
      <c r="AX230" s="192">
        <v>9.7439341999999991E-10</v>
      </c>
      <c r="AY230" s="192">
        <v>5.4344738999999997E-9</v>
      </c>
      <c r="AZ230" s="192">
        <v>2.1062836000000001E-14</v>
      </c>
      <c r="BA230" s="192">
        <v>3.1237315000000001E-16</v>
      </c>
      <c r="BB230" s="192">
        <v>8.4192236999999995E-12</v>
      </c>
      <c r="BC230" s="192">
        <v>1.3680366000000001E-13</v>
      </c>
      <c r="BD230" s="192">
        <v>3.8454438999999999E-14</v>
      </c>
      <c r="BE230" s="192">
        <v>3.1886094000000002E-10</v>
      </c>
      <c r="BF230" s="192">
        <v>6.3789929999999998E-9</v>
      </c>
      <c r="BG230" s="192">
        <v>1.7599911000000001E-20</v>
      </c>
      <c r="BH230" s="193">
        <v>3.8872854999999999E-4</v>
      </c>
      <c r="BI230" s="193">
        <v>2.2039259000000002</v>
      </c>
      <c r="BJ230" s="192">
        <v>0</v>
      </c>
      <c r="BK230" s="192">
        <v>0</v>
      </c>
      <c r="BL230" s="192">
        <v>0</v>
      </c>
      <c r="BM230"/>
      <c r="BN230" s="164">
        <v>9.9147839999999998E-4</v>
      </c>
      <c r="BO230" s="186">
        <v>3.8040699E-5</v>
      </c>
      <c r="BP230" s="164">
        <v>5.2528269999999998E-4</v>
      </c>
      <c r="BQ230" s="186">
        <v>2.6892369E-6</v>
      </c>
      <c r="BR230" s="186">
        <v>5.1418398999999999E-5</v>
      </c>
      <c r="BS230" s="186">
        <v>1.1261459999999999E-6</v>
      </c>
      <c r="BT230" s="186">
        <v>5.1655025000000002E-10</v>
      </c>
      <c r="BU230" s="186">
        <v>1.7088043E-6</v>
      </c>
      <c r="BV230" s="186">
        <v>2.3520622999999999E-6</v>
      </c>
      <c r="BW230" s="186">
        <v>1.0730718E-5</v>
      </c>
      <c r="BX230" s="186">
        <v>0</v>
      </c>
      <c r="BY230" s="186">
        <v>3.8919957999999998E-17</v>
      </c>
      <c r="BZ230" s="186">
        <v>3.1868215999999998E-13</v>
      </c>
      <c r="CA230" s="186">
        <v>2.7385625999999999E-5</v>
      </c>
      <c r="CB230" s="164">
        <v>3.3073632000000001E-4</v>
      </c>
      <c r="CC230" s="186">
        <v>7.1736542E-9</v>
      </c>
      <c r="CD230" s="186"/>
      <c r="CE230"/>
      <c r="CF230" s="329">
        <v>2.6973693E-13</v>
      </c>
      <c r="CG230" s="330">
        <v>18.833524000000001</v>
      </c>
      <c r="CH230" s="330">
        <v>3.2731076999999997E-2</v>
      </c>
      <c r="CI230" s="330">
        <v>2.6286256000000001E-2</v>
      </c>
      <c r="CJ230" s="330">
        <v>8.3378820999999992E-3</v>
      </c>
      <c r="CK230" s="329">
        <v>3.8157649000000004E-9</v>
      </c>
      <c r="CL230" s="329">
        <v>4.5267846000000003E-7</v>
      </c>
      <c r="CM230" s="330">
        <v>2.1212329000000001E-3</v>
      </c>
      <c r="CN230" s="330">
        <v>0.11902173000000001</v>
      </c>
      <c r="CO230" s="330">
        <v>30.409856000000001</v>
      </c>
      <c r="CP230"/>
      <c r="CQ230">
        <v>2.8258575000000001</v>
      </c>
      <c r="CR230">
        <v>0.57885101600000011</v>
      </c>
      <c r="CS230">
        <v>0.40782431954679993</v>
      </c>
      <c r="CT230">
        <v>0.41106480146000002</v>
      </c>
      <c r="CU230">
        <v>0.54923832929999994</v>
      </c>
      <c r="CV230" s="139" t="s">
        <v>982</v>
      </c>
      <c r="CW230" s="377"/>
      <c r="CZ230" s="11"/>
      <c r="DA230" s="236"/>
      <c r="DB230" s="40"/>
      <c r="DC230"/>
      <c r="DD230"/>
      <c r="DE230" s="39"/>
      <c r="DF230"/>
      <c r="DG230"/>
      <c r="DH230"/>
      <c r="DI230"/>
      <c r="DJ230"/>
      <c r="DK230"/>
      <c r="DL230"/>
    </row>
    <row r="231" spans="1:116" ht="14.4" x14ac:dyDescent="0.3">
      <c r="B231" s="113"/>
      <c r="C231" s="180"/>
      <c r="D231" s="37" t="s">
        <v>2558</v>
      </c>
      <c r="E231" s="181"/>
      <c r="F231"/>
      <c r="G231"/>
      <c r="H231"/>
      <c r="I231"/>
      <c r="J231" s="332"/>
      <c r="K231"/>
      <c r="L231"/>
      <c r="M231"/>
      <c r="N231"/>
      <c r="O231"/>
      <c r="P231"/>
      <c r="Q231" s="39"/>
      <c r="R231" s="39"/>
      <c r="S231" s="39"/>
      <c r="T231"/>
      <c r="U231" s="39"/>
      <c r="V231" s="39"/>
      <c r="W231" s="39"/>
      <c r="Y231"/>
      <c r="Z231"/>
      <c r="AA231"/>
      <c r="AB231"/>
      <c r="AC231"/>
      <c r="AD231"/>
      <c r="AE231"/>
      <c r="AF231"/>
      <c r="AG231"/>
      <c r="AH231"/>
      <c r="AI231"/>
      <c r="AJ231"/>
      <c r="AK231"/>
      <c r="AL231"/>
      <c r="AM231"/>
      <c r="AN231"/>
      <c r="AO231"/>
      <c r="AP231"/>
      <c r="BH231"/>
      <c r="BI231"/>
      <c r="BM231"/>
      <c r="BN231"/>
      <c r="BP231"/>
      <c r="BS231" s="39"/>
      <c r="BT231" s="39"/>
      <c r="BU231" s="39"/>
      <c r="BV231" s="39"/>
      <c r="BW231" s="39"/>
      <c r="BX231" s="39"/>
      <c r="BY231" s="39"/>
      <c r="BZ231" s="39"/>
      <c r="CA231" s="39"/>
      <c r="CB231"/>
      <c r="CC231" s="39"/>
      <c r="CD231" s="39">
        <v>0</v>
      </c>
      <c r="CE231"/>
      <c r="CF231" s="39"/>
      <c r="CG231"/>
      <c r="CH231"/>
      <c r="CI231"/>
      <c r="CJ231"/>
      <c r="CK231" s="39"/>
      <c r="CL231" s="39"/>
      <c r="CM231"/>
      <c r="CN231"/>
      <c r="CO231"/>
      <c r="CP231"/>
      <c r="CQ231"/>
      <c r="CR231"/>
      <c r="CS231"/>
      <c r="CT231"/>
      <c r="CU231"/>
      <c r="CV231" s="141"/>
      <c r="CW231" s="377"/>
      <c r="CY231" s="41"/>
      <c r="CZ231" s="11"/>
      <c r="DA231" s="236"/>
      <c r="DB231" s="40"/>
      <c r="DC231"/>
      <c r="DD231"/>
      <c r="DE231" s="39"/>
      <c r="DF231"/>
      <c r="DG231"/>
      <c r="DH231"/>
      <c r="DI231"/>
      <c r="DJ231"/>
      <c r="DK231"/>
      <c r="DL231"/>
    </row>
    <row r="232" spans="1:116" ht="14.4" x14ac:dyDescent="0.3">
      <c r="A232" t="s">
        <v>1857</v>
      </c>
      <c r="B232" s="113" t="s">
        <v>914</v>
      </c>
      <c r="C232" s="182" t="s">
        <v>1152</v>
      </c>
      <c r="D232" s="40" t="s">
        <v>2558</v>
      </c>
      <c r="E232" s="181" t="s">
        <v>943</v>
      </c>
      <c r="F232" s="184" t="s">
        <v>3908</v>
      </c>
      <c r="G232" s="184">
        <v>3.1108855755039997</v>
      </c>
      <c r="H232" s="184">
        <v>0.1293747593</v>
      </c>
      <c r="I232" s="184">
        <v>0.25063557830400002</v>
      </c>
      <c r="J232" s="328">
        <v>0.17656153790000001</v>
      </c>
      <c r="K232" s="184">
        <v>2.5543136999999998</v>
      </c>
      <c r="L232" s="184">
        <v>0.14139550000000001</v>
      </c>
      <c r="M232" s="184">
        <v>0.10046933</v>
      </c>
      <c r="N232" s="184">
        <v>0.10880057999999999</v>
      </c>
      <c r="O232" s="184">
        <v>1.8363521000000001E-2</v>
      </c>
      <c r="P232" s="184">
        <v>1.0198583000000001E-3</v>
      </c>
      <c r="Q232" s="331">
        <v>1.1908000000000001E-3</v>
      </c>
      <c r="R232" s="331">
        <v>8.7286933999999993E-3</v>
      </c>
      <c r="S232" s="331">
        <v>5.0378378999999997E-3</v>
      </c>
      <c r="T232" s="331">
        <v>0</v>
      </c>
      <c r="U232" s="331">
        <v>0.1715237</v>
      </c>
      <c r="V232" s="331">
        <v>4.2054904E-5</v>
      </c>
      <c r="W232" s="331">
        <v>0</v>
      </c>
      <c r="X232" s="331">
        <v>0</v>
      </c>
      <c r="Y232"/>
      <c r="Z232" s="288">
        <v>17.028758</v>
      </c>
      <c r="AA232"/>
      <c r="AB232" s="164">
        <v>265.76799</v>
      </c>
      <c r="AC232" s="164">
        <v>227.63800000000001</v>
      </c>
      <c r="AD232" s="164">
        <v>21.224720000000001</v>
      </c>
      <c r="AE232" s="164">
        <v>0</v>
      </c>
      <c r="AF232" s="164">
        <v>4.3656559000000001</v>
      </c>
      <c r="AG232" s="164">
        <v>8.1194229999999994</v>
      </c>
      <c r="AH232" s="164">
        <v>4.4201869</v>
      </c>
      <c r="AI232"/>
      <c r="AJ232" s="185">
        <v>0.33877794999999999</v>
      </c>
      <c r="AK232" s="185">
        <v>0.31130249999999998</v>
      </c>
      <c r="AL232" s="185">
        <v>1.3881961E-2</v>
      </c>
      <c r="AM232" s="185">
        <v>1.3593486E-2</v>
      </c>
      <c r="AN232" s="176">
        <v>1.8663219E-5</v>
      </c>
      <c r="AO232" s="176">
        <v>5.1338613999999997E-8</v>
      </c>
      <c r="AP232" s="176">
        <v>1.9038495</v>
      </c>
      <c r="AQ232" s="192">
        <v>1.5802688000000001E-5</v>
      </c>
      <c r="AR232" s="192">
        <v>4.7680522999999999E-8</v>
      </c>
      <c r="AS232" s="192">
        <v>1.3027000000000001E-12</v>
      </c>
      <c r="AT232" s="192">
        <v>0</v>
      </c>
      <c r="AU232" s="192">
        <v>0</v>
      </c>
      <c r="AV232" s="192">
        <v>2.9155711E-9</v>
      </c>
      <c r="AW232" s="192">
        <v>2.8559233999999998E-6</v>
      </c>
      <c r="AX232" s="192">
        <v>6.6489243000000004E-10</v>
      </c>
      <c r="AY232" s="192">
        <v>2.9911535999999999E-9</v>
      </c>
      <c r="AZ232" s="192">
        <v>0</v>
      </c>
      <c r="BA232" s="192">
        <v>0</v>
      </c>
      <c r="BB232" s="192">
        <v>6.7861105999999996E-13</v>
      </c>
      <c r="BC232" s="192">
        <v>5.2499258999999998E-14</v>
      </c>
      <c r="BD232" s="192">
        <v>1.1082868E-14</v>
      </c>
      <c r="BE232" s="192">
        <v>1.4995873E-10</v>
      </c>
      <c r="BF232" s="192">
        <v>1.5427138999999999E-9</v>
      </c>
      <c r="BG232" s="192">
        <v>0</v>
      </c>
      <c r="BH232" s="193">
        <v>5.1021031000000004E-4</v>
      </c>
      <c r="BI232" s="193">
        <v>1.9033393000000001</v>
      </c>
      <c r="BJ232" s="193">
        <v>0</v>
      </c>
      <c r="BK232" s="193">
        <v>0</v>
      </c>
      <c r="BL232" s="193">
        <v>0</v>
      </c>
      <c r="BM232"/>
      <c r="BN232" s="164">
        <v>8.6054998000000005E-4</v>
      </c>
      <c r="BO232" s="186">
        <v>2.0621916E-5</v>
      </c>
      <c r="BP232" s="164">
        <v>4.7480697000000001E-4</v>
      </c>
      <c r="BQ232" s="186">
        <v>1.074523E-6</v>
      </c>
      <c r="BR232" s="186">
        <v>3.3423804999999997E-5</v>
      </c>
      <c r="BS232" s="186">
        <v>0</v>
      </c>
      <c r="BT232" s="186">
        <v>0</v>
      </c>
      <c r="BU232" s="186">
        <v>0</v>
      </c>
      <c r="BV232" s="186">
        <v>1.435744E-6</v>
      </c>
      <c r="BW232" s="186">
        <v>1.2458773E-6</v>
      </c>
      <c r="BX232" s="186">
        <v>0</v>
      </c>
      <c r="BY232" s="186">
        <v>0</v>
      </c>
      <c r="BZ232" s="186">
        <v>0</v>
      </c>
      <c r="CA232" s="186">
        <v>2.2136455000000001E-5</v>
      </c>
      <c r="CB232" s="164">
        <v>3.0580469000000002E-4</v>
      </c>
      <c r="CC232" s="186">
        <v>3.9353462E-12</v>
      </c>
      <c r="CD232" s="164">
        <v>0</v>
      </c>
      <c r="CE232"/>
      <c r="CF232" s="329">
        <v>0</v>
      </c>
      <c r="CG232" s="330">
        <v>17.028758</v>
      </c>
      <c r="CH232" s="330">
        <v>0</v>
      </c>
      <c r="CI232" s="330">
        <v>1.4109215E-2</v>
      </c>
      <c r="CJ232" s="330">
        <v>6.8275354999999998E-3</v>
      </c>
      <c r="CK232" s="329">
        <v>3.2166185000000002E-10</v>
      </c>
      <c r="CL232" s="329">
        <v>3.7991092999999999E-8</v>
      </c>
      <c r="CM232" s="330">
        <v>1.3201727999999999E-3</v>
      </c>
      <c r="CN232" s="330">
        <v>4.4036490999999997E-2</v>
      </c>
      <c r="CO232" s="330">
        <v>26.431304999999998</v>
      </c>
      <c r="CP232"/>
      <c r="CQ232">
        <v>2.5543136999999998</v>
      </c>
      <c r="CR232">
        <v>0.37996828269999999</v>
      </c>
      <c r="CS232">
        <v>0.25059352340000002</v>
      </c>
      <c r="CT232">
        <v>0.25063557830400002</v>
      </c>
      <c r="CU232">
        <v>0.17656153790000001</v>
      </c>
      <c r="CV232" s="142" t="s">
        <v>1153</v>
      </c>
      <c r="CW232" s="376" t="s">
        <v>6118</v>
      </c>
      <c r="CZ232" s="11"/>
      <c r="DA232" s="236"/>
      <c r="DB232" s="40"/>
      <c r="DC232"/>
      <c r="DD232"/>
      <c r="DE232" s="39"/>
      <c r="DF232"/>
      <c r="DG232"/>
      <c r="DH232"/>
      <c r="DI232"/>
      <c r="DJ232"/>
      <c r="DK232"/>
      <c r="DL232"/>
    </row>
    <row r="233" spans="1:116" ht="14.4" x14ac:dyDescent="0.3">
      <c r="A233" t="s">
        <v>6119</v>
      </c>
      <c r="B233" s="113" t="s">
        <v>914</v>
      </c>
      <c r="C233" s="182" t="s">
        <v>1154</v>
      </c>
      <c r="D233" s="40" t="s">
        <v>2558</v>
      </c>
      <c r="E233" s="181" t="s">
        <v>943</v>
      </c>
      <c r="F233" s="184" t="s">
        <v>6120</v>
      </c>
      <c r="G233" s="184">
        <v>0.88456069277959992</v>
      </c>
      <c r="H233" s="184">
        <v>3.0982859350000003E-2</v>
      </c>
      <c r="I233" s="184">
        <v>5.0017157929600001E-2</v>
      </c>
      <c r="J233" s="328">
        <v>7.2720955500000004E-2</v>
      </c>
      <c r="K233" s="184">
        <v>0.73083971999999997</v>
      </c>
      <c r="L233" s="184">
        <v>2.4335241000000001E-2</v>
      </c>
      <c r="M233" s="184">
        <v>2.4371183000000001E-2</v>
      </c>
      <c r="N233" s="184">
        <v>2.6634211000000001E-2</v>
      </c>
      <c r="O233" s="184">
        <v>3.9250581999999996E-3</v>
      </c>
      <c r="P233" s="184">
        <v>2.2649074000000001E-4</v>
      </c>
      <c r="Q233" s="331">
        <v>1.9709940999999999E-4</v>
      </c>
      <c r="R233" s="331">
        <v>1.3008695E-3</v>
      </c>
      <c r="S233" s="331">
        <v>1.7859675E-3</v>
      </c>
      <c r="T233" s="331">
        <v>0</v>
      </c>
      <c r="U233" s="331">
        <v>7.0934988000000004E-2</v>
      </c>
      <c r="V233" s="331">
        <v>9.8644296000000006E-6</v>
      </c>
      <c r="W233" s="331">
        <v>0</v>
      </c>
      <c r="X233" s="331">
        <v>0</v>
      </c>
      <c r="Y233"/>
      <c r="Z233" s="288">
        <v>4.8722648</v>
      </c>
      <c r="AA233"/>
      <c r="AB233" s="164">
        <v>79.790791999999996</v>
      </c>
      <c r="AC233" s="164">
        <v>63.914059000000002</v>
      </c>
      <c r="AD233" s="164">
        <v>8.7764407999999996</v>
      </c>
      <c r="AE233" s="164">
        <v>0</v>
      </c>
      <c r="AF233" s="164">
        <v>1.8694516999999999</v>
      </c>
      <c r="AG233" s="164">
        <v>3.4004894999999999</v>
      </c>
      <c r="AH233" s="164">
        <v>1.8303507999999999</v>
      </c>
      <c r="AI233"/>
      <c r="AJ233" s="185">
        <v>9.1129478E-2</v>
      </c>
      <c r="AK233" s="185">
        <v>8.3833003000000003E-2</v>
      </c>
      <c r="AL233" s="185">
        <v>3.8722364E-3</v>
      </c>
      <c r="AM233" s="185">
        <v>3.4242385999999998E-3</v>
      </c>
      <c r="AN233" s="176">
        <v>5.0259593999999999E-6</v>
      </c>
      <c r="AO233" s="176">
        <v>1.4320401000000001E-8</v>
      </c>
      <c r="AP233" s="176">
        <v>0.47958522999999997</v>
      </c>
      <c r="AQ233" s="192">
        <v>4.5214617000000002E-6</v>
      </c>
      <c r="AR233" s="192">
        <v>1.3642341E-8</v>
      </c>
      <c r="AS233" s="192">
        <v>3.7272826E-13</v>
      </c>
      <c r="AT233" s="192">
        <v>0</v>
      </c>
      <c r="AU233" s="192">
        <v>0</v>
      </c>
      <c r="AV233" s="192">
        <v>7.1372722E-10</v>
      </c>
      <c r="AW233" s="192">
        <v>5.0351880999999997E-7</v>
      </c>
      <c r="AX233" s="192">
        <v>1.6276461999999999E-10</v>
      </c>
      <c r="AY233" s="192">
        <v>5.1480028999999997E-10</v>
      </c>
      <c r="AZ233" s="192">
        <v>0</v>
      </c>
      <c r="BA233" s="192">
        <v>0</v>
      </c>
      <c r="BB233" s="192">
        <v>1.1233617E-13</v>
      </c>
      <c r="BC233" s="192">
        <v>7.8303387000000004E-15</v>
      </c>
      <c r="BD233" s="192">
        <v>1.7258854E-15</v>
      </c>
      <c r="BE233" s="192">
        <v>3.1233728999999999E-11</v>
      </c>
      <c r="BF233" s="192">
        <v>2.3394075E-10</v>
      </c>
      <c r="BG233" s="192">
        <v>0</v>
      </c>
      <c r="BH233" s="192">
        <v>1.8732765E-4</v>
      </c>
      <c r="BI233" s="193">
        <v>0.47939790999999998</v>
      </c>
      <c r="BJ233" s="193">
        <v>0</v>
      </c>
      <c r="BK233" s="193">
        <v>0</v>
      </c>
      <c r="BL233" s="193">
        <v>0</v>
      </c>
      <c r="BM233"/>
      <c r="BN233" s="164">
        <v>2.4149022000000001E-4</v>
      </c>
      <c r="BO233" s="186">
        <v>3.5491886999999999E-6</v>
      </c>
      <c r="BP233" s="164">
        <v>1.3585166999999999E-4</v>
      </c>
      <c r="BQ233" s="186">
        <v>1.6510735E-7</v>
      </c>
      <c r="BR233" s="186">
        <v>6.4368305E-6</v>
      </c>
      <c r="BS233" s="186">
        <v>0</v>
      </c>
      <c r="BT233" s="186">
        <v>0</v>
      </c>
      <c r="BU233" s="186">
        <v>0</v>
      </c>
      <c r="BV233" s="186">
        <v>3.1489265000000001E-7</v>
      </c>
      <c r="BW233" s="186">
        <v>2.1379904999999999E-7</v>
      </c>
      <c r="BX233" s="186">
        <v>0</v>
      </c>
      <c r="BY233" s="186">
        <v>0</v>
      </c>
      <c r="BZ233" s="186">
        <v>0</v>
      </c>
      <c r="CA233" s="186">
        <v>5.3216630999999998E-6</v>
      </c>
      <c r="CB233" s="186">
        <v>8.9637067999999995E-5</v>
      </c>
      <c r="CC233" s="186">
        <v>1.6799574E-12</v>
      </c>
      <c r="CD233" s="164">
        <v>0</v>
      </c>
      <c r="CE233"/>
      <c r="CF233" s="329">
        <v>0</v>
      </c>
      <c r="CG233" s="330">
        <v>4.8722648</v>
      </c>
      <c r="CH233" s="330">
        <v>0</v>
      </c>
      <c r="CI233" s="330">
        <v>2.4283032000000002E-3</v>
      </c>
      <c r="CJ233" s="330">
        <v>1.6561782E-3</v>
      </c>
      <c r="CK233" s="329">
        <v>5.3660413999999999E-11</v>
      </c>
      <c r="CL233" s="329">
        <v>6.2567079999999998E-9</v>
      </c>
      <c r="CM233" s="330">
        <v>2.4627802999999999E-4</v>
      </c>
      <c r="CN233" s="330">
        <v>6.5737366000000004E-3</v>
      </c>
      <c r="CO233" s="330">
        <v>6.7152117999999996</v>
      </c>
      <c r="CP233"/>
      <c r="CQ233">
        <v>0.73083971999999997</v>
      </c>
      <c r="CR233">
        <v>8.0990152849999997E-2</v>
      </c>
      <c r="CS233">
        <v>5.0007293500000001E-2</v>
      </c>
      <c r="CT233">
        <v>5.0017157929600008E-2</v>
      </c>
      <c r="CU233">
        <v>7.2720955500000004E-2</v>
      </c>
      <c r="CV233" s="142" t="s">
        <v>1155</v>
      </c>
      <c r="CW233" s="376" t="s">
        <v>6121</v>
      </c>
      <c r="CZ233" s="11"/>
      <c r="DA233" s="236"/>
      <c r="DB233" s="40"/>
      <c r="DC233"/>
      <c r="DD233"/>
      <c r="DE233" s="39"/>
      <c r="DF233"/>
      <c r="DG233"/>
      <c r="DH233"/>
      <c r="DI233"/>
      <c r="DJ233"/>
      <c r="DK233"/>
      <c r="DL233"/>
    </row>
    <row r="234" spans="1:116" ht="14.4" x14ac:dyDescent="0.3">
      <c r="A234" t="s">
        <v>1858</v>
      </c>
      <c r="B234" s="113" t="s">
        <v>914</v>
      </c>
      <c r="C234" s="182" t="s">
        <v>1156</v>
      </c>
      <c r="D234" s="40" t="s">
        <v>2558</v>
      </c>
      <c r="E234" s="181" t="s">
        <v>943</v>
      </c>
      <c r="F234" s="184" t="s">
        <v>3909</v>
      </c>
      <c r="G234" s="184">
        <v>0.70327178943899993</v>
      </c>
      <c r="H234" s="184">
        <v>2.7654041729999999E-2</v>
      </c>
      <c r="I234" s="184">
        <v>4.0311733819000002E-2</v>
      </c>
      <c r="J234" s="328">
        <v>2.2315233889999998E-2</v>
      </c>
      <c r="K234" s="184">
        <v>0.61299077999999996</v>
      </c>
      <c r="L234" s="184">
        <v>1.6048961E-2</v>
      </c>
      <c r="M234" s="184">
        <v>2.2444657999999999E-2</v>
      </c>
      <c r="N234" s="184">
        <v>2.3924244000000001E-2</v>
      </c>
      <c r="O234" s="184">
        <v>3.1422372E-3</v>
      </c>
      <c r="P234" s="331">
        <v>3.1416457000000002E-4</v>
      </c>
      <c r="Q234" s="331">
        <v>2.7339596000000002E-4</v>
      </c>
      <c r="R234" s="331">
        <v>1.8044319000000001E-3</v>
      </c>
      <c r="S234" s="331">
        <v>9.7491289E-4</v>
      </c>
      <c r="T234" s="184">
        <v>0</v>
      </c>
      <c r="U234" s="331">
        <v>2.1340320999999999E-2</v>
      </c>
      <c r="V234" s="331">
        <v>1.3682918999999999E-5</v>
      </c>
      <c r="W234" s="331">
        <v>0</v>
      </c>
      <c r="X234" s="331">
        <v>0</v>
      </c>
      <c r="Y234"/>
      <c r="Z234" s="288">
        <v>4.0866052000000002</v>
      </c>
      <c r="AA234"/>
      <c r="AB234" s="164">
        <v>62.439360999999998</v>
      </c>
      <c r="AC234" s="164">
        <v>57.830441999999998</v>
      </c>
      <c r="AD234" s="164">
        <v>2.6421830000000002</v>
      </c>
      <c r="AE234" s="164">
        <v>0</v>
      </c>
      <c r="AF234" s="164">
        <v>0.46466139000000001</v>
      </c>
      <c r="AG234" s="164">
        <v>0.95807642000000004</v>
      </c>
      <c r="AH234" s="164">
        <v>0.54399849</v>
      </c>
      <c r="AI234"/>
      <c r="AJ234" s="185">
        <v>7.6029080999999998E-2</v>
      </c>
      <c r="AK234" s="185">
        <v>6.8957312000000007E-2</v>
      </c>
      <c r="AL234" s="185">
        <v>3.2255171999999999E-3</v>
      </c>
      <c r="AM234" s="185">
        <v>3.8462516E-3</v>
      </c>
      <c r="AN234" s="176">
        <v>4.1341314000000003E-6</v>
      </c>
      <c r="AO234" s="176">
        <v>1.1928688E-8</v>
      </c>
      <c r="AP234" s="176">
        <v>0.53869069999999997</v>
      </c>
      <c r="AQ234" s="192">
        <v>3.7923696000000002E-6</v>
      </c>
      <c r="AR234" s="192">
        <v>1.1442495E-8</v>
      </c>
      <c r="AS234" s="192">
        <v>3.1262530000000001E-13</v>
      </c>
      <c r="AT234" s="192">
        <v>0</v>
      </c>
      <c r="AU234" s="192">
        <v>0</v>
      </c>
      <c r="AV234" s="192">
        <v>6.4110718999999996E-10</v>
      </c>
      <c r="AW234" s="192">
        <v>3.4075290000000002E-7</v>
      </c>
      <c r="AX234" s="192">
        <v>1.4620371000000001E-10</v>
      </c>
      <c r="AY234" s="192">
        <v>3.3950803000000001E-10</v>
      </c>
      <c r="AZ234" s="192">
        <v>0</v>
      </c>
      <c r="BA234" s="192">
        <v>0</v>
      </c>
      <c r="BB234" s="192">
        <v>1.5582114000000001E-13</v>
      </c>
      <c r="BC234" s="192">
        <v>1.0861438E-14</v>
      </c>
      <c r="BD234" s="192">
        <v>2.3939701000000001E-15</v>
      </c>
      <c r="BE234" s="192">
        <v>4.3324205000000003E-11</v>
      </c>
      <c r="BF234" s="192">
        <v>3.2449847000000003E-10</v>
      </c>
      <c r="BG234" s="192">
        <v>0</v>
      </c>
      <c r="BH234" s="192">
        <v>9.1111367999999996E-5</v>
      </c>
      <c r="BI234" s="193">
        <v>0.53859959000000002</v>
      </c>
      <c r="BJ234" s="193">
        <v>0</v>
      </c>
      <c r="BK234" s="193">
        <v>0</v>
      </c>
      <c r="BL234" s="193">
        <v>0</v>
      </c>
      <c r="BM234"/>
      <c r="BN234" s="164">
        <v>2.0068736000000001E-4</v>
      </c>
      <c r="BO234" s="186">
        <v>2.3406710000000001E-6</v>
      </c>
      <c r="BP234" s="164">
        <v>1.1394539999999999E-4</v>
      </c>
      <c r="BQ234" s="186">
        <v>2.2282122999999999E-7</v>
      </c>
      <c r="BR234" s="186">
        <v>4.7406454000000003E-6</v>
      </c>
      <c r="BS234" s="186">
        <v>0</v>
      </c>
      <c r="BT234" s="186">
        <v>0</v>
      </c>
      <c r="BU234" s="186">
        <v>0</v>
      </c>
      <c r="BV234" s="186">
        <v>4.3678658000000002E-7</v>
      </c>
      <c r="BW234" s="186">
        <v>2.7765089E-7</v>
      </c>
      <c r="BX234" s="186">
        <v>0</v>
      </c>
      <c r="BY234" s="186">
        <v>0</v>
      </c>
      <c r="BZ234" s="186">
        <v>0</v>
      </c>
      <c r="CA234" s="186">
        <v>4.7251894999999997E-6</v>
      </c>
      <c r="CB234" s="186">
        <v>7.3998195999999995E-5</v>
      </c>
      <c r="CC234" s="186">
        <v>4.2503780000000002E-13</v>
      </c>
      <c r="CD234" s="164">
        <v>0</v>
      </c>
      <c r="CE234"/>
      <c r="CF234" s="329">
        <v>0</v>
      </c>
      <c r="CG234" s="330">
        <v>4.0866052000000002</v>
      </c>
      <c r="CH234" s="330">
        <v>0</v>
      </c>
      <c r="CI234" s="330">
        <v>1.6014530000000001E-3</v>
      </c>
      <c r="CJ234" s="330">
        <v>1.5252585E-3</v>
      </c>
      <c r="CK234" s="329">
        <v>7.4432186999999998E-11</v>
      </c>
      <c r="CL234" s="329">
        <v>8.6786595000000001E-9</v>
      </c>
      <c r="CM234" s="330">
        <v>1.7622657999999999E-4</v>
      </c>
      <c r="CN234" s="330">
        <v>9.1184088999999996E-3</v>
      </c>
      <c r="CO234" s="330">
        <v>7.4214583999999997</v>
      </c>
      <c r="CP234"/>
      <c r="CQ234">
        <v>0.61299077999999996</v>
      </c>
      <c r="CR234">
        <v>6.7952092630000002E-2</v>
      </c>
      <c r="CS234">
        <v>4.02980509E-2</v>
      </c>
      <c r="CT234">
        <v>4.0311733818999995E-2</v>
      </c>
      <c r="CU234">
        <v>2.2315233889999998E-2</v>
      </c>
      <c r="CV234" s="142" t="s">
        <v>1157</v>
      </c>
      <c r="CW234" s="376" t="s">
        <v>6122</v>
      </c>
      <c r="CX234" s="41"/>
      <c r="CZ234" s="41"/>
      <c r="DA234" s="106"/>
      <c r="DB234" s="37"/>
      <c r="DC234" s="37"/>
      <c r="DD234" s="37"/>
      <c r="DE234" s="255"/>
      <c r="DF234" s="37"/>
      <c r="DG234" s="37"/>
      <c r="DH234" s="37"/>
      <c r="DI234" s="37"/>
      <c r="DJ234" s="37"/>
      <c r="DK234" s="37"/>
      <c r="DL234" s="37"/>
    </row>
    <row r="235" spans="1:116" ht="14.4" x14ac:dyDescent="0.3">
      <c r="A235" t="s">
        <v>1859</v>
      </c>
      <c r="B235" s="113" t="s">
        <v>914</v>
      </c>
      <c r="C235" s="182" t="s">
        <v>1158</v>
      </c>
      <c r="D235" s="40" t="s">
        <v>2558</v>
      </c>
      <c r="E235" s="181" t="s">
        <v>943</v>
      </c>
      <c r="F235" s="184" t="s">
        <v>3910</v>
      </c>
      <c r="G235" s="184">
        <v>0.80689680162999999</v>
      </c>
      <c r="H235" s="184">
        <v>3.9388784629999993E-2</v>
      </c>
      <c r="I235" s="184">
        <v>9.2348949999999999E-2</v>
      </c>
      <c r="J235" s="328">
        <v>3.6715897000000004E-2</v>
      </c>
      <c r="K235" s="184">
        <v>0.63844316999999995</v>
      </c>
      <c r="L235" s="184">
        <v>5.9203538E-2</v>
      </c>
      <c r="M235" s="184">
        <v>2.9772858999999999E-2</v>
      </c>
      <c r="N235" s="184">
        <v>3.2253658999999997E-2</v>
      </c>
      <c r="O235" s="184">
        <v>6.4378096999999999E-3</v>
      </c>
      <c r="P235" s="184">
        <v>2.7078782000000001E-4</v>
      </c>
      <c r="Q235" s="331">
        <v>4.2652811000000001E-4</v>
      </c>
      <c r="R235" s="331">
        <v>3.3622467E-3</v>
      </c>
      <c r="S235" s="331">
        <v>1.1001889999999999E-3</v>
      </c>
      <c r="T235" s="331">
        <v>0</v>
      </c>
      <c r="U235" s="331">
        <v>3.5615708000000003E-2</v>
      </c>
      <c r="V235" s="331">
        <v>1.03063E-5</v>
      </c>
      <c r="W235" s="331">
        <v>0</v>
      </c>
      <c r="X235" s="331">
        <v>0</v>
      </c>
      <c r="Y235"/>
      <c r="Z235" s="288">
        <v>4.2562878</v>
      </c>
      <c r="AA235"/>
      <c r="AB235" s="164">
        <v>64.010273999999995</v>
      </c>
      <c r="AC235" s="164">
        <v>56.107362000000002</v>
      </c>
      <c r="AD235" s="164">
        <v>4.4073475000000002</v>
      </c>
      <c r="AE235" s="164">
        <v>0</v>
      </c>
      <c r="AF235" s="164">
        <v>0.89690455000000002</v>
      </c>
      <c r="AG235" s="164">
        <v>1.6794454000000001</v>
      </c>
      <c r="AH235" s="164">
        <v>0.91921485000000003</v>
      </c>
      <c r="AI235"/>
      <c r="AJ235" s="185">
        <v>9.2601064999999996E-2</v>
      </c>
      <c r="AK235" s="185">
        <v>8.5526784999999994E-2</v>
      </c>
      <c r="AL235" s="185">
        <v>3.6146333E-3</v>
      </c>
      <c r="AM235" s="185">
        <v>3.4596467000000001E-3</v>
      </c>
      <c r="AN235" s="176">
        <v>5.1275050999999999E-6</v>
      </c>
      <c r="AO235" s="176">
        <v>1.3367727E-8</v>
      </c>
      <c r="AP235" s="176">
        <v>0.48454435000000001</v>
      </c>
      <c r="AQ235" s="192">
        <v>3.9498350999999997E-6</v>
      </c>
      <c r="AR235" s="192">
        <v>1.1917606E-8</v>
      </c>
      <c r="AS235" s="192">
        <v>3.2560602E-13</v>
      </c>
      <c r="AT235" s="192">
        <v>0</v>
      </c>
      <c r="AU235" s="192">
        <v>0</v>
      </c>
      <c r="AV235" s="192">
        <v>8.6431374E-10</v>
      </c>
      <c r="AW235" s="192">
        <v>1.1761747999999999E-6</v>
      </c>
      <c r="AX235" s="192">
        <v>1.9710569000000001E-10</v>
      </c>
      <c r="AY235" s="192">
        <v>1.2524223E-9</v>
      </c>
      <c r="AZ235" s="192">
        <v>0</v>
      </c>
      <c r="BA235" s="192">
        <v>0</v>
      </c>
      <c r="BB235" s="192">
        <v>2.4304696999999999E-13</v>
      </c>
      <c r="BC235" s="192">
        <v>2.0212313E-14</v>
      </c>
      <c r="BD235" s="192">
        <v>4.1475514999999998E-15</v>
      </c>
      <c r="BE235" s="192">
        <v>4.3206468000000002E-11</v>
      </c>
      <c r="BF235" s="192">
        <v>5.8765172000000004E-10</v>
      </c>
      <c r="BG235" s="192">
        <v>0</v>
      </c>
      <c r="BH235" s="192">
        <v>1.1028957E-4</v>
      </c>
      <c r="BI235" s="193">
        <v>0.48443406</v>
      </c>
      <c r="BJ235" s="193">
        <v>0</v>
      </c>
      <c r="BK235" s="193">
        <v>0</v>
      </c>
      <c r="BL235" s="193">
        <v>0</v>
      </c>
      <c r="BM235"/>
      <c r="BN235" s="164">
        <v>2.2242516000000001E-4</v>
      </c>
      <c r="BO235" s="186">
        <v>8.6345777000000003E-6</v>
      </c>
      <c r="BP235" s="164">
        <v>1.186766E-4</v>
      </c>
      <c r="BQ235" s="186">
        <v>4.0929259999999999E-7</v>
      </c>
      <c r="BR235" s="186">
        <v>1.2874954E-5</v>
      </c>
      <c r="BS235" s="186">
        <v>0</v>
      </c>
      <c r="BT235" s="186">
        <v>0</v>
      </c>
      <c r="BU235" s="186">
        <v>0</v>
      </c>
      <c r="BV235" s="186">
        <v>3.8769689000000001E-7</v>
      </c>
      <c r="BW235" s="186">
        <v>4.4460054999999998E-7</v>
      </c>
      <c r="BX235" s="186">
        <v>0</v>
      </c>
      <c r="BY235" s="186">
        <v>0</v>
      </c>
      <c r="BZ235" s="186">
        <v>0</v>
      </c>
      <c r="CA235" s="186">
        <v>6.7259598000000003E-6</v>
      </c>
      <c r="CB235" s="186">
        <v>7.4271480999999997E-5</v>
      </c>
      <c r="CC235" s="186">
        <v>8.0941713999999998E-13</v>
      </c>
      <c r="CD235" s="164">
        <v>0</v>
      </c>
      <c r="CE235"/>
      <c r="CF235" s="329">
        <v>0</v>
      </c>
      <c r="CG235" s="330">
        <v>4.2562878</v>
      </c>
      <c r="CH235" s="330">
        <v>0</v>
      </c>
      <c r="CI235" s="330">
        <v>5.9076522999999999E-3</v>
      </c>
      <c r="CJ235" s="330">
        <v>2.0232568E-3</v>
      </c>
      <c r="CK235" s="329">
        <v>1.1452763000000001E-10</v>
      </c>
      <c r="CL235" s="329">
        <v>1.3659526000000001E-8</v>
      </c>
      <c r="CM235" s="330">
        <v>5.2156700999999998E-4</v>
      </c>
      <c r="CN235" s="330">
        <v>1.6944904E-2</v>
      </c>
      <c r="CO235" s="330">
        <v>6.7111283999999998</v>
      </c>
      <c r="CP235"/>
      <c r="CQ235">
        <v>0.63844316999999995</v>
      </c>
      <c r="CR235">
        <v>0.13172742832999998</v>
      </c>
      <c r="CS235">
        <v>9.23386437E-2</v>
      </c>
      <c r="CT235">
        <v>9.2348949999999999E-2</v>
      </c>
      <c r="CU235">
        <v>3.6715897000000004E-2</v>
      </c>
      <c r="CV235" s="142" t="s">
        <v>982</v>
      </c>
      <c r="CW235" s="376" t="s">
        <v>6123</v>
      </c>
      <c r="CZ235" s="11"/>
      <c r="DA235" s="236"/>
      <c r="DB235" s="40"/>
      <c r="DC235"/>
      <c r="DD235"/>
      <c r="DE235" s="39"/>
      <c r="DF235"/>
      <c r="DG235"/>
      <c r="DH235"/>
      <c r="DI235"/>
      <c r="DJ235"/>
      <c r="DK235"/>
      <c r="DL235"/>
    </row>
    <row r="236" spans="1:116" ht="14.4" x14ac:dyDescent="0.3">
      <c r="B236" s="113"/>
      <c r="C236" s="180"/>
      <c r="D236" s="37" t="s">
        <v>2559</v>
      </c>
      <c r="E236" s="181"/>
      <c r="F236"/>
      <c r="G236"/>
      <c r="H236"/>
      <c r="I236"/>
      <c r="J236" s="332"/>
      <c r="K236"/>
      <c r="L236"/>
      <c r="M236"/>
      <c r="N236"/>
      <c r="O236"/>
      <c r="P236"/>
      <c r="Q236" s="39"/>
      <c r="R236" s="39"/>
      <c r="S236" s="39"/>
      <c r="T236" s="39"/>
      <c r="U236" s="39"/>
      <c r="V236" s="39"/>
      <c r="W236" s="39"/>
      <c r="Y236"/>
      <c r="Z236"/>
      <c r="AA236"/>
      <c r="AB236"/>
      <c r="AC236"/>
      <c r="AD236"/>
      <c r="AE236"/>
      <c r="AF236"/>
      <c r="AG236"/>
      <c r="AH236"/>
      <c r="AI236"/>
      <c r="AJ236"/>
      <c r="AK236"/>
      <c r="AL236"/>
      <c r="AM236"/>
      <c r="AN236"/>
      <c r="AO236"/>
      <c r="AP236"/>
      <c r="BI236"/>
      <c r="BJ236"/>
      <c r="BK236"/>
      <c r="BL236"/>
      <c r="BM236"/>
      <c r="BN236"/>
      <c r="BP236"/>
      <c r="BS236" s="39"/>
      <c r="BT236" s="39"/>
      <c r="BU236" s="39"/>
      <c r="BV236" s="39"/>
      <c r="BW236" s="39"/>
      <c r="BX236" s="39"/>
      <c r="BY236" s="39"/>
      <c r="BZ236" s="39"/>
      <c r="CA236" s="39"/>
      <c r="CB236" s="39"/>
      <c r="CC236" s="39"/>
      <c r="CD236"/>
      <c r="CE236"/>
      <c r="CF236" s="39"/>
      <c r="CG236"/>
      <c r="CH236"/>
      <c r="CI236"/>
      <c r="CJ236"/>
      <c r="CK236" s="39"/>
      <c r="CL236" s="39"/>
      <c r="CM236"/>
      <c r="CN236"/>
      <c r="CO236"/>
      <c r="CP236"/>
      <c r="CQ236"/>
      <c r="CR236"/>
      <c r="CS236"/>
      <c r="CT236"/>
      <c r="CU236"/>
      <c r="CV236" s="141"/>
      <c r="CW236" s="377"/>
      <c r="CY236" s="41"/>
      <c r="CZ236" s="11"/>
      <c r="DA236" s="236"/>
      <c r="DB236" s="40"/>
      <c r="DC236"/>
      <c r="DD236"/>
      <c r="DE236" s="39"/>
      <c r="DF236"/>
      <c r="DG236"/>
      <c r="DH236"/>
      <c r="DI236"/>
      <c r="DJ236"/>
      <c r="DK236"/>
      <c r="DL236"/>
    </row>
    <row r="237" spans="1:116" ht="14.4" x14ac:dyDescent="0.3">
      <c r="A237" t="s">
        <v>1860</v>
      </c>
      <c r="B237" s="113" t="s">
        <v>914</v>
      </c>
      <c r="C237" s="182" t="s">
        <v>1159</v>
      </c>
      <c r="D237" s="40" t="s">
        <v>2559</v>
      </c>
      <c r="E237" s="181" t="s">
        <v>943</v>
      </c>
      <c r="F237" s="184" t="s">
        <v>3911</v>
      </c>
      <c r="G237" s="184">
        <v>0.91421110068699996</v>
      </c>
      <c r="H237" s="184">
        <v>4.4009985019999996E-2</v>
      </c>
      <c r="I237" s="184">
        <v>9.857271156700001E-2</v>
      </c>
      <c r="J237" s="328">
        <v>3.54041441E-2</v>
      </c>
      <c r="K237" s="184">
        <v>0.73622425999999996</v>
      </c>
      <c r="L237" s="184">
        <v>6.1214201000000003E-2</v>
      </c>
      <c r="M237" s="184">
        <v>3.3605422000000003E-2</v>
      </c>
      <c r="N237" s="184">
        <v>3.6269527000000003E-2</v>
      </c>
      <c r="O237" s="184">
        <v>6.9201643E-3</v>
      </c>
      <c r="P237" s="184">
        <v>3.3654319999999998E-4</v>
      </c>
      <c r="Q237" s="331">
        <v>4.8375052E-4</v>
      </c>
      <c r="R237" s="331">
        <v>3.7399184000000002E-3</v>
      </c>
      <c r="S237" s="331">
        <v>1.1898261E-3</v>
      </c>
      <c r="T237" s="331">
        <v>0</v>
      </c>
      <c r="U237" s="331">
        <v>3.4214318000000001E-2</v>
      </c>
      <c r="V237" s="331">
        <v>1.3170166999999999E-5</v>
      </c>
      <c r="W237" s="331">
        <v>0</v>
      </c>
      <c r="X237" s="331">
        <v>0</v>
      </c>
      <c r="Y237"/>
      <c r="Z237" s="288">
        <v>4.9081617333333334</v>
      </c>
      <c r="AA237"/>
      <c r="AB237" s="164">
        <v>73.405417</v>
      </c>
      <c r="AC237" s="164">
        <v>65.863977000000006</v>
      </c>
      <c r="AD237" s="164">
        <v>4.2344881000000001</v>
      </c>
      <c r="AE237" s="164">
        <v>0</v>
      </c>
      <c r="AF237" s="164">
        <v>0.83206807999999999</v>
      </c>
      <c r="AG237" s="164">
        <v>1.5937283</v>
      </c>
      <c r="AH237" s="164">
        <v>0.88115606999999996</v>
      </c>
      <c r="AI237"/>
      <c r="AJ237" s="185">
        <v>0.10467774000000001</v>
      </c>
      <c r="AK237" s="185">
        <v>9.6355527999999996E-2</v>
      </c>
      <c r="AL237" s="185">
        <v>4.1263404999999998E-3</v>
      </c>
      <c r="AM237" s="185">
        <v>4.1958704999999997E-3</v>
      </c>
      <c r="AN237" s="176">
        <v>5.7767102999999998E-6</v>
      </c>
      <c r="AO237" s="176">
        <v>1.5260134999999999E-8</v>
      </c>
      <c r="AP237" s="176">
        <v>0.58765692999999997</v>
      </c>
      <c r="AQ237" s="192">
        <v>4.5547740999999996E-6</v>
      </c>
      <c r="AR237" s="192">
        <v>1.3742853E-8</v>
      </c>
      <c r="AS237" s="192">
        <v>3.7547437000000002E-13</v>
      </c>
      <c r="AT237" s="192">
        <v>0</v>
      </c>
      <c r="AU237" s="192">
        <v>0</v>
      </c>
      <c r="AV237" s="192">
        <v>9.7192850999999995E-10</v>
      </c>
      <c r="AW237" s="192">
        <v>1.2202565E-6</v>
      </c>
      <c r="AX237" s="192">
        <v>2.2164711E-10</v>
      </c>
      <c r="AY237" s="192">
        <v>1.2949569000000001E-9</v>
      </c>
      <c r="AZ237" s="192">
        <v>0</v>
      </c>
      <c r="BA237" s="192">
        <v>0</v>
      </c>
      <c r="BB237" s="192">
        <v>2.7566070000000001E-13</v>
      </c>
      <c r="BC237" s="192">
        <v>2.2485637E-14</v>
      </c>
      <c r="BD237" s="192">
        <v>4.6486150000000003E-15</v>
      </c>
      <c r="BE237" s="192">
        <v>5.2274325E-11</v>
      </c>
      <c r="BF237" s="192">
        <v>6.5557000999999998E-10</v>
      </c>
      <c r="BG237" s="192">
        <v>0</v>
      </c>
      <c r="BH237" s="192">
        <v>1.1650980999999999E-4</v>
      </c>
      <c r="BI237" s="193">
        <v>0.58754041999999995</v>
      </c>
      <c r="BJ237" s="193">
        <v>0</v>
      </c>
      <c r="BK237" s="193">
        <v>0</v>
      </c>
      <c r="BL237" s="193">
        <v>0</v>
      </c>
      <c r="BM237"/>
      <c r="BN237" s="164">
        <v>2.5420322999999999E-4</v>
      </c>
      <c r="BO237" s="186">
        <v>8.9278241000000001E-6</v>
      </c>
      <c r="BP237" s="164">
        <v>1.3685257E-4</v>
      </c>
      <c r="BQ237" s="186">
        <v>4.5545754999999998E-7</v>
      </c>
      <c r="BR237" s="186">
        <v>1.3548256999999999E-5</v>
      </c>
      <c r="BS237" s="186">
        <v>0</v>
      </c>
      <c r="BT237" s="186">
        <v>0</v>
      </c>
      <c r="BU237" s="186">
        <v>0</v>
      </c>
      <c r="BV237" s="186">
        <v>4.7911732999999997E-7</v>
      </c>
      <c r="BW237" s="186">
        <v>5.0127352000000005E-7</v>
      </c>
      <c r="BX237" s="186">
        <v>0</v>
      </c>
      <c r="BY237" s="186">
        <v>0</v>
      </c>
      <c r="BZ237" s="186">
        <v>0</v>
      </c>
      <c r="CA237" s="186">
        <v>7.5126502999999998E-6</v>
      </c>
      <c r="CB237" s="186">
        <v>8.5926074000000006E-5</v>
      </c>
      <c r="CC237" s="186">
        <v>7.5328684000000003E-13</v>
      </c>
      <c r="CD237" s="164">
        <v>0</v>
      </c>
      <c r="CE237"/>
      <c r="CF237" s="329">
        <v>0</v>
      </c>
      <c r="CG237" s="330">
        <v>4.9081617</v>
      </c>
      <c r="CH237" s="330">
        <v>0</v>
      </c>
      <c r="CI237" s="330">
        <v>6.1082871999999996E-3</v>
      </c>
      <c r="CJ237" s="330">
        <v>2.2837040000000001E-3</v>
      </c>
      <c r="CK237" s="329">
        <v>1.3010646E-10</v>
      </c>
      <c r="CL237" s="329">
        <v>1.5475989999999999E-8</v>
      </c>
      <c r="CM237" s="330">
        <v>5.4585682999999999E-4</v>
      </c>
      <c r="CN237" s="330">
        <v>1.8853409000000002E-2</v>
      </c>
      <c r="CO237" s="330">
        <v>8.1202816999999996</v>
      </c>
      <c r="CP237"/>
      <c r="CQ237">
        <v>0.73622425999999996</v>
      </c>
      <c r="CR237">
        <v>0.14256952642000004</v>
      </c>
      <c r="CS237">
        <v>9.8559541400000006E-2</v>
      </c>
      <c r="CT237">
        <v>9.8572711566999996E-2</v>
      </c>
      <c r="CU237">
        <v>3.54041441E-2</v>
      </c>
      <c r="CV237" s="142" t="s">
        <v>1160</v>
      </c>
      <c r="CW237" s="376" t="s">
        <v>6124</v>
      </c>
      <c r="CZ237" s="11"/>
      <c r="DA237" s="236"/>
      <c r="DB237" s="40"/>
      <c r="DC237"/>
      <c r="DD237"/>
      <c r="DE237" s="39"/>
      <c r="DF237"/>
      <c r="DG237"/>
      <c r="DH237"/>
      <c r="DI237"/>
      <c r="DJ237"/>
      <c r="DK237"/>
      <c r="DL237"/>
    </row>
    <row r="238" spans="1:116" ht="14.4" x14ac:dyDescent="0.3">
      <c r="A238" t="s">
        <v>1861</v>
      </c>
      <c r="B238" s="113" t="s">
        <v>914</v>
      </c>
      <c r="C238" s="182" t="s">
        <v>1161</v>
      </c>
      <c r="D238" s="40" t="s">
        <v>2559</v>
      </c>
      <c r="E238" s="181" t="s">
        <v>943</v>
      </c>
      <c r="F238" s="184" t="s">
        <v>3912</v>
      </c>
      <c r="G238" s="184">
        <v>1.036660964108</v>
      </c>
      <c r="H238" s="184">
        <v>4.0256658130000005E-2</v>
      </c>
      <c r="I238" s="184">
        <v>6.9266674077999996E-2</v>
      </c>
      <c r="J238" s="328">
        <v>6.1323751900000001E-2</v>
      </c>
      <c r="K238" s="184">
        <v>0.86581388000000004</v>
      </c>
      <c r="L238" s="184">
        <v>3.5133690000000002E-2</v>
      </c>
      <c r="M238" s="184">
        <v>3.1734539999999999E-2</v>
      </c>
      <c r="N238" s="184">
        <v>3.4323309000000003E-2</v>
      </c>
      <c r="O238" s="184">
        <v>5.2454863000000003E-3</v>
      </c>
      <c r="P238" s="331">
        <v>3.4511502999999999E-4</v>
      </c>
      <c r="Q238" s="331">
        <v>3.4274780000000002E-4</v>
      </c>
      <c r="R238" s="331">
        <v>2.3837437E-3</v>
      </c>
      <c r="S238" s="331">
        <v>1.7584129000000001E-3</v>
      </c>
      <c r="T238" s="331">
        <v>0</v>
      </c>
      <c r="U238" s="331">
        <v>5.9565339000000002E-2</v>
      </c>
      <c r="V238" s="331">
        <v>1.4700378000000001E-5</v>
      </c>
      <c r="W238" s="331">
        <v>0</v>
      </c>
      <c r="X238" s="331">
        <v>0</v>
      </c>
      <c r="Y238"/>
      <c r="Z238" s="288">
        <v>5.7720925333333337</v>
      </c>
      <c r="AA238"/>
      <c r="AB238" s="164">
        <v>91.073740000000001</v>
      </c>
      <c r="AC238" s="164">
        <v>77.838731999999993</v>
      </c>
      <c r="AD238" s="164">
        <v>7.3708068000000004</v>
      </c>
      <c r="AE238" s="164">
        <v>0</v>
      </c>
      <c r="AF238" s="164">
        <v>1.5128511</v>
      </c>
      <c r="AG238" s="164">
        <v>2.8175691999999999</v>
      </c>
      <c r="AH238" s="164">
        <v>1.5337807000000001</v>
      </c>
      <c r="AI238"/>
      <c r="AJ238" s="185">
        <v>0.11064897</v>
      </c>
      <c r="AK238" s="185">
        <v>0.10138498</v>
      </c>
      <c r="AL238" s="185">
        <v>4.6280321000000003E-3</v>
      </c>
      <c r="AM238" s="185">
        <v>4.6359566999999999E-3</v>
      </c>
      <c r="AN238" s="176">
        <v>6.0782362999999996E-6</v>
      </c>
      <c r="AO238" s="176">
        <v>1.7115503E-8</v>
      </c>
      <c r="AP238" s="176">
        <v>0.64929365000000006</v>
      </c>
      <c r="AQ238" s="192">
        <v>5.3565019E-6</v>
      </c>
      <c r="AR238" s="192">
        <v>1.6161859000000001E-8</v>
      </c>
      <c r="AS238" s="192">
        <v>4.4156507999999998E-13</v>
      </c>
      <c r="AT238" s="192">
        <v>0</v>
      </c>
      <c r="AU238" s="192">
        <v>0</v>
      </c>
      <c r="AV238" s="192">
        <v>9.1977495000000005E-10</v>
      </c>
      <c r="AW238" s="192">
        <v>7.2034090000000004E-7</v>
      </c>
      <c r="AX238" s="192">
        <v>2.0975356000000001E-10</v>
      </c>
      <c r="AY238" s="192">
        <v>7.4323627999999998E-10</v>
      </c>
      <c r="AZ238" s="192">
        <v>0</v>
      </c>
      <c r="BA238" s="192">
        <v>0</v>
      </c>
      <c r="BB238" s="192">
        <v>1.9533659E-13</v>
      </c>
      <c r="BC238" s="192">
        <v>1.4342695999999999E-14</v>
      </c>
      <c r="BD238" s="192">
        <v>3.0929533000000001E-15</v>
      </c>
      <c r="BE238" s="192">
        <v>4.8895482999999997E-11</v>
      </c>
      <c r="BF238" s="192">
        <v>4.2490182999999998E-10</v>
      </c>
      <c r="BG238" s="192">
        <v>0</v>
      </c>
      <c r="BH238" s="192">
        <v>1.7786498E-4</v>
      </c>
      <c r="BI238" s="193">
        <v>0.64911578999999997</v>
      </c>
      <c r="BJ238" s="193">
        <v>0</v>
      </c>
      <c r="BK238" s="193">
        <v>0</v>
      </c>
      <c r="BL238" s="193">
        <v>0</v>
      </c>
      <c r="BM238"/>
      <c r="BN238" s="164">
        <v>2.8772891E-4</v>
      </c>
      <c r="BO238" s="186">
        <v>5.1240954E-6</v>
      </c>
      <c r="BP238" s="164">
        <v>1.6094125999999999E-4</v>
      </c>
      <c r="BQ238" s="186">
        <v>2.9564563999999999E-7</v>
      </c>
      <c r="BR238" s="186">
        <v>8.9160242999999995E-6</v>
      </c>
      <c r="BS238" s="186">
        <v>0</v>
      </c>
      <c r="BT238" s="186">
        <v>0</v>
      </c>
      <c r="BU238" s="186">
        <v>0</v>
      </c>
      <c r="BV238" s="186">
        <v>4.8231013000000003E-7</v>
      </c>
      <c r="BW238" s="186">
        <v>3.5854843000000001E-7</v>
      </c>
      <c r="BX238" s="186">
        <v>0</v>
      </c>
      <c r="BY238" s="186">
        <v>0</v>
      </c>
      <c r="BZ238" s="186">
        <v>0</v>
      </c>
      <c r="CA238" s="186">
        <v>6.8937081999999998E-6</v>
      </c>
      <c r="CB238" s="186">
        <v>1.0471732E-4</v>
      </c>
      <c r="CC238" s="186">
        <v>1.3639115999999999E-12</v>
      </c>
      <c r="CD238" s="164">
        <v>0</v>
      </c>
      <c r="CE238"/>
      <c r="CF238" s="329">
        <v>0</v>
      </c>
      <c r="CG238" s="330">
        <v>5.7720925000000003</v>
      </c>
      <c r="CH238" s="330">
        <v>0</v>
      </c>
      <c r="CI238" s="330">
        <v>3.5058314999999998E-3</v>
      </c>
      <c r="CJ238" s="330">
        <v>2.1565655999999998E-3</v>
      </c>
      <c r="CK238" s="329">
        <v>9.2958846999999995E-11</v>
      </c>
      <c r="CL238" s="329">
        <v>1.0906793E-8</v>
      </c>
      <c r="CM238" s="330">
        <v>3.4505534999999999E-4</v>
      </c>
      <c r="CN238" s="330">
        <v>1.2035719E-2</v>
      </c>
      <c r="CO238" s="330">
        <v>9.0159493000000008</v>
      </c>
      <c r="CP238"/>
      <c r="CQ238">
        <v>0.86581388000000004</v>
      </c>
      <c r="CR238">
        <v>0.10950863182999999</v>
      </c>
      <c r="CS238">
        <v>6.9251973699999997E-2</v>
      </c>
      <c r="CT238">
        <v>6.9266674077999996E-2</v>
      </c>
      <c r="CU238">
        <v>6.1323751900000001E-2</v>
      </c>
      <c r="CV238" s="142" t="s">
        <v>1160</v>
      </c>
      <c r="CW238" s="376" t="s">
        <v>6125</v>
      </c>
      <c r="CZ238" s="11"/>
      <c r="DA238" s="236"/>
      <c r="DB238" s="40"/>
      <c r="DC238"/>
      <c r="DD238"/>
      <c r="DE238" s="39"/>
      <c r="DF238"/>
      <c r="DG238"/>
      <c r="DH238"/>
      <c r="DI238"/>
      <c r="DJ238"/>
      <c r="DK238"/>
      <c r="DL238"/>
    </row>
    <row r="239" spans="1:116" ht="14.4" x14ac:dyDescent="0.3">
      <c r="A239" t="s">
        <v>1862</v>
      </c>
      <c r="B239" s="113" t="s">
        <v>914</v>
      </c>
      <c r="C239" s="182" t="s">
        <v>1162</v>
      </c>
      <c r="D239" s="40" t="s">
        <v>2559</v>
      </c>
      <c r="E239" s="181" t="s">
        <v>943</v>
      </c>
      <c r="F239" s="184" t="s">
        <v>3913</v>
      </c>
      <c r="G239" s="184">
        <v>2.0510487567069999</v>
      </c>
      <c r="H239" s="184">
        <v>8.7200475930000007E-2</v>
      </c>
      <c r="I239" s="184">
        <v>0.17886509427700001</v>
      </c>
      <c r="J239" s="328">
        <v>0.12408058650000001</v>
      </c>
      <c r="K239" s="184">
        <v>1.6609026</v>
      </c>
      <c r="L239" s="184">
        <v>0.10573943</v>
      </c>
      <c r="M239" s="184">
        <v>6.7056626999999994E-2</v>
      </c>
      <c r="N239" s="184">
        <v>7.2821406000000005E-2</v>
      </c>
      <c r="O239" s="184">
        <v>1.2945557E-2</v>
      </c>
      <c r="P239" s="331">
        <v>6.2927253E-4</v>
      </c>
      <c r="Q239" s="331">
        <v>8.0424040000000004E-4</v>
      </c>
      <c r="R239" s="331">
        <v>6.0436301E-3</v>
      </c>
      <c r="S239" s="331">
        <v>3.3708664999999999E-3</v>
      </c>
      <c r="T239" s="184">
        <v>0</v>
      </c>
      <c r="U239" s="331">
        <v>0.12070972000000001</v>
      </c>
      <c r="V239" s="331">
        <v>2.5407177E-5</v>
      </c>
      <c r="W239" s="331">
        <v>0</v>
      </c>
      <c r="X239" s="331">
        <v>0</v>
      </c>
      <c r="Y239"/>
      <c r="Z239" s="288">
        <v>11.072684000000001</v>
      </c>
      <c r="AA239"/>
      <c r="AB239" s="164">
        <v>173.08247</v>
      </c>
      <c r="AC239" s="164">
        <v>146.17963</v>
      </c>
      <c r="AD239" s="164">
        <v>14.936133</v>
      </c>
      <c r="AE239" s="164">
        <v>0</v>
      </c>
      <c r="AF239" s="164">
        <v>3.1121506999999999</v>
      </c>
      <c r="AG239" s="164">
        <v>5.7404533999999998</v>
      </c>
      <c r="AH239" s="164">
        <v>3.1141046000000001</v>
      </c>
      <c r="AI239"/>
      <c r="AJ239" s="185">
        <v>0.22451439000000001</v>
      </c>
      <c r="AK239" s="185">
        <v>0.20686454000000001</v>
      </c>
      <c r="AL239" s="185">
        <v>9.1088974999999992E-3</v>
      </c>
      <c r="AM239" s="185">
        <v>8.5409497999999993E-3</v>
      </c>
      <c r="AN239" s="176">
        <v>1.2401951E-5</v>
      </c>
      <c r="AO239" s="176">
        <v>3.3686750999999999E-8</v>
      </c>
      <c r="AP239" s="176">
        <v>1.1962115</v>
      </c>
      <c r="AQ239" s="192">
        <v>1.0275450999999999E-5</v>
      </c>
      <c r="AR239" s="192">
        <v>3.1003514999999998E-8</v>
      </c>
      <c r="AS239" s="192">
        <v>8.4706032999999996E-13</v>
      </c>
      <c r="AT239" s="192">
        <v>0</v>
      </c>
      <c r="AU239" s="192">
        <v>0</v>
      </c>
      <c r="AV239" s="192">
        <v>1.9514233000000001E-9</v>
      </c>
      <c r="AW239" s="192">
        <v>2.1233901999999999E-6</v>
      </c>
      <c r="AX239" s="192">
        <v>4.4501969999999999E-10</v>
      </c>
      <c r="AY239" s="192">
        <v>2.2368667000000001E-9</v>
      </c>
      <c r="AZ239" s="192">
        <v>0</v>
      </c>
      <c r="BA239" s="192">
        <v>0</v>
      </c>
      <c r="BB239" s="192">
        <v>4.5830518999999996E-13</v>
      </c>
      <c r="BC239" s="192">
        <v>3.6343405999999999E-14</v>
      </c>
      <c r="BD239" s="192">
        <v>7.5971088000000003E-15</v>
      </c>
      <c r="BE239" s="192">
        <v>9.4662385E-11</v>
      </c>
      <c r="BF239" s="192">
        <v>1.0640021999999999E-9</v>
      </c>
      <c r="BG239" s="192">
        <v>0</v>
      </c>
      <c r="BH239" s="193">
        <v>3.4521777E-4</v>
      </c>
      <c r="BI239" s="193">
        <v>1.1958662</v>
      </c>
      <c r="BJ239" s="193">
        <v>0</v>
      </c>
      <c r="BK239" s="193">
        <v>0</v>
      </c>
      <c r="BL239" s="193">
        <v>0</v>
      </c>
      <c r="BM239"/>
      <c r="BN239" s="164">
        <v>5.6397662999999997E-4</v>
      </c>
      <c r="BO239" s="186">
        <v>1.5421635000000001E-5</v>
      </c>
      <c r="BP239" s="164">
        <v>3.0873580999999999E-4</v>
      </c>
      <c r="BQ239" s="186">
        <v>7.4278308999999997E-7</v>
      </c>
      <c r="BR239" s="186">
        <v>2.4290641999999999E-5</v>
      </c>
      <c r="BS239" s="186">
        <v>0</v>
      </c>
      <c r="BT239" s="186">
        <v>0</v>
      </c>
      <c r="BU239" s="186">
        <v>0</v>
      </c>
      <c r="BV239" s="186">
        <v>8.8996605999999997E-7</v>
      </c>
      <c r="BW239" s="186">
        <v>8.4558054000000003E-7</v>
      </c>
      <c r="BX239" s="186">
        <v>0</v>
      </c>
      <c r="BY239" s="186">
        <v>0</v>
      </c>
      <c r="BZ239" s="186">
        <v>0</v>
      </c>
      <c r="CA239" s="186">
        <v>1.4921273999999999E-5</v>
      </c>
      <c r="CB239" s="164">
        <v>1.9812892999999999E-4</v>
      </c>
      <c r="CC239" s="186">
        <v>2.8022913000000001E-12</v>
      </c>
      <c r="CD239" s="164">
        <v>0</v>
      </c>
      <c r="CE239"/>
      <c r="CF239" s="329">
        <v>0</v>
      </c>
      <c r="CG239" s="330">
        <v>11.072684000000001</v>
      </c>
      <c r="CH239" s="330">
        <v>0</v>
      </c>
      <c r="CI239" s="330">
        <v>1.0551258000000001E-2</v>
      </c>
      <c r="CJ239" s="330">
        <v>4.5569280999999996E-3</v>
      </c>
      <c r="CK239" s="329">
        <v>2.1681064000000001E-10</v>
      </c>
      <c r="CL239" s="329">
        <v>2.5690876999999999E-8</v>
      </c>
      <c r="CM239" s="330">
        <v>9.6763084000000004E-4</v>
      </c>
      <c r="CN239" s="330">
        <v>3.0479116000000001E-2</v>
      </c>
      <c r="CO239" s="330">
        <v>16.634533999999999</v>
      </c>
      <c r="CP239"/>
      <c r="CQ239">
        <v>1.6609026</v>
      </c>
      <c r="CR239">
        <v>0.26604016303</v>
      </c>
      <c r="CS239">
        <v>0.17883968710000001</v>
      </c>
      <c r="CT239">
        <v>0.17886509427700001</v>
      </c>
      <c r="CU239">
        <v>0.12408058650000001</v>
      </c>
      <c r="CV239" s="142" t="s">
        <v>1163</v>
      </c>
      <c r="CW239" s="376" t="s">
        <v>6126</v>
      </c>
      <c r="CZ239" s="11"/>
      <c r="DA239" s="236"/>
      <c r="DB239" s="40"/>
      <c r="DC239"/>
      <c r="DD239"/>
      <c r="DE239" s="39"/>
      <c r="DF239"/>
      <c r="DG239"/>
      <c r="DH239"/>
      <c r="DI239"/>
      <c r="DJ239"/>
      <c r="DK239"/>
      <c r="DL239"/>
    </row>
    <row r="240" spans="1:116" ht="14.4" x14ac:dyDescent="0.3">
      <c r="A240" t="s">
        <v>1863</v>
      </c>
      <c r="B240" s="113" t="s">
        <v>914</v>
      </c>
      <c r="C240" s="182" t="s">
        <v>1164</v>
      </c>
      <c r="D240" s="40" t="s">
        <v>2559</v>
      </c>
      <c r="E240" s="181" t="s">
        <v>943</v>
      </c>
      <c r="F240" s="184" t="s">
        <v>3914</v>
      </c>
      <c r="G240" s="184">
        <v>3.4109883259389999</v>
      </c>
      <c r="H240" s="184">
        <v>0.16922704599999999</v>
      </c>
      <c r="I240" s="184">
        <v>0.41201375523899997</v>
      </c>
      <c r="J240" s="328">
        <v>0.17105912469999998</v>
      </c>
      <c r="K240" s="184">
        <v>2.6586884</v>
      </c>
      <c r="L240" s="184">
        <v>0.27053701000000002</v>
      </c>
      <c r="M240" s="184">
        <v>0.12684345999999999</v>
      </c>
      <c r="N240" s="184">
        <v>0.13779616</v>
      </c>
      <c r="O240" s="184">
        <v>2.8547030000000001E-2</v>
      </c>
      <c r="P240" s="184">
        <v>1.0622856E-3</v>
      </c>
      <c r="Q240" s="331">
        <v>1.8215703999999999E-3</v>
      </c>
      <c r="R240" s="331">
        <v>1.4594009999999999E-2</v>
      </c>
      <c r="S240" s="331">
        <v>4.7749747000000002E-3</v>
      </c>
      <c r="T240" s="184">
        <v>0</v>
      </c>
      <c r="U240" s="331">
        <v>0.16628414999999999</v>
      </c>
      <c r="V240" s="331">
        <v>3.9275239E-5</v>
      </c>
      <c r="W240" s="331">
        <v>0</v>
      </c>
      <c r="X240" s="331">
        <v>0</v>
      </c>
      <c r="Y240"/>
      <c r="Z240" s="288">
        <v>17.724589333333334</v>
      </c>
      <c r="AA240"/>
      <c r="AB240" s="164">
        <v>267.2817</v>
      </c>
      <c r="AC240" s="164">
        <v>230.24555000000001</v>
      </c>
      <c r="AD240" s="164">
        <v>20.575683000000001</v>
      </c>
      <c r="AE240" s="164">
        <v>0</v>
      </c>
      <c r="AF240" s="164">
        <v>4.2684011999999996</v>
      </c>
      <c r="AG240" s="164">
        <v>7.8948011999999999</v>
      </c>
      <c r="AH240" s="164">
        <v>4.2972685000000004</v>
      </c>
      <c r="AI240"/>
      <c r="AJ240" s="185">
        <v>0.39292229000000001</v>
      </c>
      <c r="AK240" s="185">
        <v>0.36388791999999998</v>
      </c>
      <c r="AL240" s="185">
        <v>1.5195538E-2</v>
      </c>
      <c r="AM240" s="185">
        <v>1.3838829E-2</v>
      </c>
      <c r="AN240" s="176">
        <v>2.1815823000000002E-5</v>
      </c>
      <c r="AO240" s="176">
        <v>5.6196516999999998E-8</v>
      </c>
      <c r="AP240" s="176">
        <v>1.9382113000000001</v>
      </c>
      <c r="AQ240" s="192">
        <v>1.6448418999999999E-5</v>
      </c>
      <c r="AR240" s="192">
        <v>4.9628849000000002E-8</v>
      </c>
      <c r="AS240" s="192">
        <v>1.3559311000000001E-12</v>
      </c>
      <c r="AT240" s="192">
        <v>0</v>
      </c>
      <c r="AU240" s="192">
        <v>0</v>
      </c>
      <c r="AV240" s="192">
        <v>3.6925767999999999E-9</v>
      </c>
      <c r="AW240" s="192">
        <v>5.3609927000000002E-6</v>
      </c>
      <c r="AX240" s="192">
        <v>8.4208763999999997E-10</v>
      </c>
      <c r="AY240" s="192">
        <v>5.7230800000000001E-9</v>
      </c>
      <c r="AZ240" s="192">
        <v>0</v>
      </c>
      <c r="BA240" s="192">
        <v>0</v>
      </c>
      <c r="BB240" s="192">
        <v>1.0379567999999999E-12</v>
      </c>
      <c r="BC240" s="192">
        <v>8.7723232999999996E-14</v>
      </c>
      <c r="BD240" s="192">
        <v>1.7890089E-14</v>
      </c>
      <c r="BE240" s="192">
        <v>1.7405326E-10</v>
      </c>
      <c r="BF240" s="192">
        <v>2.5446246000000001E-9</v>
      </c>
      <c r="BG240" s="192">
        <v>0</v>
      </c>
      <c r="BH240" s="193">
        <v>4.8620629000000002E-4</v>
      </c>
      <c r="BI240" s="193">
        <v>1.9377251</v>
      </c>
      <c r="BJ240" s="193">
        <v>0</v>
      </c>
      <c r="BK240" s="193">
        <v>0</v>
      </c>
      <c r="BL240" s="193">
        <v>0</v>
      </c>
      <c r="BM240"/>
      <c r="BN240" s="164">
        <v>9.3395941000000004E-4</v>
      </c>
      <c r="BO240" s="186">
        <v>3.9456643000000002E-5</v>
      </c>
      <c r="BP240" s="164">
        <v>4.9420856999999999E-4</v>
      </c>
      <c r="BQ240" s="186">
        <v>1.7754974000000001E-6</v>
      </c>
      <c r="BR240" s="186">
        <v>5.8053673000000002E-5</v>
      </c>
      <c r="BS240" s="186">
        <v>0</v>
      </c>
      <c r="BT240" s="186">
        <v>0</v>
      </c>
      <c r="BU240" s="186">
        <v>0</v>
      </c>
      <c r="BV240" s="186">
        <v>1.5296299E-6</v>
      </c>
      <c r="BW240" s="186">
        <v>1.9068963E-6</v>
      </c>
      <c r="BX240" s="186">
        <v>0</v>
      </c>
      <c r="BY240" s="186">
        <v>0</v>
      </c>
      <c r="BZ240" s="186">
        <v>0</v>
      </c>
      <c r="CA240" s="186">
        <v>2.8901739000000001E-5</v>
      </c>
      <c r="CB240" s="164">
        <v>3.0812675000000002E-4</v>
      </c>
      <c r="CC240" s="186">
        <v>3.8455567999999998E-12</v>
      </c>
      <c r="CD240" s="164">
        <v>0</v>
      </c>
      <c r="CE240"/>
      <c r="CF240" s="329">
        <v>0</v>
      </c>
      <c r="CG240" s="330">
        <v>17.724589000000002</v>
      </c>
      <c r="CH240" s="330">
        <v>0</v>
      </c>
      <c r="CI240" s="330">
        <v>2.6995660000000001E-2</v>
      </c>
      <c r="CJ240" s="330">
        <v>8.6198266999999995E-3</v>
      </c>
      <c r="CK240" s="329">
        <v>4.8842758999999995E-10</v>
      </c>
      <c r="CL240" s="329">
        <v>5.8387088E-8</v>
      </c>
      <c r="CM240" s="330">
        <v>2.3616305000000001E-3</v>
      </c>
      <c r="CN240" s="330">
        <v>7.3533837000000005E-2</v>
      </c>
      <c r="CO240" s="330">
        <v>26.895565999999999</v>
      </c>
      <c r="CP240"/>
      <c r="CQ240">
        <v>2.6586884</v>
      </c>
      <c r="CR240">
        <v>0.58120152600000008</v>
      </c>
      <c r="CS240">
        <v>0.41197447999999998</v>
      </c>
      <c r="CT240">
        <v>0.41201375523900002</v>
      </c>
      <c r="CU240">
        <v>0.17105912469999998</v>
      </c>
      <c r="CV240" s="142" t="s">
        <v>1165</v>
      </c>
      <c r="CW240" s="376" t="s">
        <v>6127</v>
      </c>
      <c r="CZ240" s="11"/>
      <c r="DA240" s="236"/>
      <c r="DB240" s="40"/>
      <c r="DC240"/>
      <c r="DD240"/>
      <c r="DE240" s="39"/>
      <c r="DF240"/>
      <c r="DG240"/>
      <c r="DH240"/>
      <c r="DI240"/>
      <c r="DJ240"/>
      <c r="DK240"/>
      <c r="DL240"/>
    </row>
    <row r="241" spans="1:116" ht="14.4" x14ac:dyDescent="0.3">
      <c r="A241" t="s">
        <v>6128</v>
      </c>
      <c r="B241" s="113" t="s">
        <v>914</v>
      </c>
      <c r="C241" s="182" t="s">
        <v>1166</v>
      </c>
      <c r="D241" s="40" t="s">
        <v>2559</v>
      </c>
      <c r="E241" s="181" t="s">
        <v>943</v>
      </c>
      <c r="F241" s="184" t="s">
        <v>6129</v>
      </c>
      <c r="G241" s="184">
        <v>0.93180848737900002</v>
      </c>
      <c r="H241" s="184">
        <v>4.1770133540000004E-2</v>
      </c>
      <c r="I241" s="184">
        <v>8.8121861438999999E-2</v>
      </c>
      <c r="J241" s="328">
        <v>4.5695232400000001E-2</v>
      </c>
      <c r="K241" s="184">
        <v>0.75622126000000001</v>
      </c>
      <c r="L241" s="184">
        <v>5.2801712000000001E-2</v>
      </c>
      <c r="M241" s="184">
        <v>3.2108175000000003E-2</v>
      </c>
      <c r="N241" s="184">
        <v>3.4729940000000001E-2</v>
      </c>
      <c r="O241" s="184">
        <v>6.2988046999999997E-3</v>
      </c>
      <c r="P241" s="184">
        <v>3.1930183999999998E-4</v>
      </c>
      <c r="Q241" s="331">
        <v>4.2208700000000003E-4</v>
      </c>
      <c r="R241" s="331">
        <v>3.1991915999999999E-3</v>
      </c>
      <c r="S241" s="331">
        <v>1.3747653999999999E-3</v>
      </c>
      <c r="T241" s="184">
        <v>0</v>
      </c>
      <c r="U241" s="331">
        <v>4.4320467000000002E-2</v>
      </c>
      <c r="V241" s="331">
        <v>1.2782839000000001E-5</v>
      </c>
      <c r="W241" s="331">
        <v>0</v>
      </c>
      <c r="X241" s="331">
        <v>0</v>
      </c>
      <c r="Y241"/>
      <c r="Z241" s="288">
        <v>5.041475066666667</v>
      </c>
      <c r="AA241"/>
      <c r="AB241" s="164">
        <v>77.182862999999998</v>
      </c>
      <c r="AC241" s="164">
        <v>67.355112000000005</v>
      </c>
      <c r="AD241" s="164">
        <v>5.4845962000000004</v>
      </c>
      <c r="AE241" s="164">
        <v>0</v>
      </c>
      <c r="AF241" s="164">
        <v>1.1130260999999999</v>
      </c>
      <c r="AG241" s="164">
        <v>2.0879528999999999</v>
      </c>
      <c r="AH241" s="164">
        <v>1.1421751</v>
      </c>
      <c r="AI241"/>
      <c r="AJ241" s="185">
        <v>0.10401354</v>
      </c>
      <c r="AK241" s="185">
        <v>9.5705864000000002E-2</v>
      </c>
      <c r="AL241" s="185">
        <v>4.1766019000000001E-3</v>
      </c>
      <c r="AM241" s="185">
        <v>4.1310744999999999E-3</v>
      </c>
      <c r="AN241" s="176">
        <v>5.7377616E-6</v>
      </c>
      <c r="AO241" s="176">
        <v>1.5446012999999999E-8</v>
      </c>
      <c r="AP241" s="176">
        <v>0.57858187000000005</v>
      </c>
      <c r="AQ241" s="192">
        <v>4.6784889000000002E-6</v>
      </c>
      <c r="AR241" s="192">
        <v>1.4116130000000001E-8</v>
      </c>
      <c r="AS241" s="192">
        <v>3.8567284000000001E-13</v>
      </c>
      <c r="AT241" s="192">
        <v>0</v>
      </c>
      <c r="AU241" s="192">
        <v>0</v>
      </c>
      <c r="AV241" s="192">
        <v>9.3067159E-10</v>
      </c>
      <c r="AW241" s="192">
        <v>1.0577311999999999E-6</v>
      </c>
      <c r="AX241" s="192">
        <v>2.1223852000000001E-10</v>
      </c>
      <c r="AY241" s="192">
        <v>1.1169946999999999E-9</v>
      </c>
      <c r="AZ241" s="192">
        <v>0</v>
      </c>
      <c r="BA241" s="192">
        <v>0</v>
      </c>
      <c r="BB241" s="192">
        <v>2.4052833000000002E-13</v>
      </c>
      <c r="BC241" s="192">
        <v>1.9237212999999999E-14</v>
      </c>
      <c r="BD241" s="192">
        <v>4.0077830000000001E-15</v>
      </c>
      <c r="BE241" s="192">
        <v>4.8463259000000001E-11</v>
      </c>
      <c r="BF241" s="192">
        <v>5.6248319999999999E-10</v>
      </c>
      <c r="BG241" s="192">
        <v>0</v>
      </c>
      <c r="BH241" s="192">
        <v>1.3765994E-4</v>
      </c>
      <c r="BI241" s="193">
        <v>0.57844421000000001</v>
      </c>
      <c r="BJ241" s="193">
        <v>0</v>
      </c>
      <c r="BK241" s="193">
        <v>0</v>
      </c>
      <c r="BL241" s="193">
        <v>0</v>
      </c>
      <c r="BM241"/>
      <c r="BN241" s="164">
        <v>2.5809229E-4</v>
      </c>
      <c r="BO241" s="186">
        <v>7.7008992999999998E-6</v>
      </c>
      <c r="BP241" s="164">
        <v>1.405697E-4</v>
      </c>
      <c r="BQ241" s="186">
        <v>3.9137278000000002E-7</v>
      </c>
      <c r="BR241" s="186">
        <v>1.1981431E-5</v>
      </c>
      <c r="BS241" s="186">
        <v>0</v>
      </c>
      <c r="BT241" s="186">
        <v>0</v>
      </c>
      <c r="BU241" s="186">
        <v>0</v>
      </c>
      <c r="BV241" s="186">
        <v>4.5240442999999998E-7</v>
      </c>
      <c r="BW241" s="186">
        <v>4.3965583000000002E-7</v>
      </c>
      <c r="BX241" s="186">
        <v>0</v>
      </c>
      <c r="BY241" s="186">
        <v>0</v>
      </c>
      <c r="BZ241" s="186">
        <v>0</v>
      </c>
      <c r="CA241" s="186">
        <v>7.1387062000000004E-6</v>
      </c>
      <c r="CB241" s="186">
        <v>8.9418113999999995E-5</v>
      </c>
      <c r="CC241" s="186">
        <v>1.0045907999999999E-12</v>
      </c>
      <c r="CD241" s="164">
        <v>0</v>
      </c>
      <c r="CE241"/>
      <c r="CF241" s="329">
        <v>0</v>
      </c>
      <c r="CG241" s="330">
        <v>5.0414751000000004</v>
      </c>
      <c r="CH241" s="330">
        <v>0</v>
      </c>
      <c r="CI241" s="330">
        <v>5.2688431000000001E-3</v>
      </c>
      <c r="CJ241" s="330">
        <v>2.1819564999999998E-3</v>
      </c>
      <c r="CK241" s="329">
        <v>1.1370839E-10</v>
      </c>
      <c r="CL241" s="329">
        <v>1.3489251E-8</v>
      </c>
      <c r="CM241" s="330">
        <v>4.7906221999999998E-4</v>
      </c>
      <c r="CN241" s="330">
        <v>1.6132095999999999E-2</v>
      </c>
      <c r="CO241" s="330">
        <v>8.0166661000000001</v>
      </c>
      <c r="CP241"/>
      <c r="CQ241">
        <v>0.75622126000000001</v>
      </c>
      <c r="CR241">
        <v>0.12987921214000001</v>
      </c>
      <c r="CS241">
        <v>8.8109078600000001E-2</v>
      </c>
      <c r="CT241">
        <v>8.8121861438999999E-2</v>
      </c>
      <c r="CU241">
        <v>4.5695232400000001E-2</v>
      </c>
      <c r="CV241" s="142" t="s">
        <v>1167</v>
      </c>
      <c r="CW241" s="376" t="s">
        <v>6130</v>
      </c>
      <c r="CZ241" s="11"/>
      <c r="DA241" s="236"/>
      <c r="DB241" s="40"/>
      <c r="DC241"/>
      <c r="DD241"/>
      <c r="DE241" s="39"/>
      <c r="DF241"/>
      <c r="DG241"/>
      <c r="DH241"/>
      <c r="DI241"/>
      <c r="DJ241"/>
      <c r="DK241"/>
      <c r="DL241"/>
    </row>
    <row r="242" spans="1:116" ht="14.4" x14ac:dyDescent="0.3">
      <c r="A242" t="s">
        <v>1864</v>
      </c>
      <c r="B242" s="113" t="s">
        <v>914</v>
      </c>
      <c r="C242" s="182" t="s">
        <v>1168</v>
      </c>
      <c r="D242" s="40" t="s">
        <v>2559</v>
      </c>
      <c r="E242" s="181" t="s">
        <v>943</v>
      </c>
      <c r="F242" s="184" t="s">
        <v>3915</v>
      </c>
      <c r="G242" s="184">
        <v>0.78500197478950007</v>
      </c>
      <c r="H242" s="184">
        <v>3.255747153E-2</v>
      </c>
      <c r="I242" s="184">
        <v>7.0142888259499991E-2</v>
      </c>
      <c r="J242" s="328">
        <v>6.1235455000000001E-2</v>
      </c>
      <c r="K242" s="184">
        <v>0.62106616000000003</v>
      </c>
      <c r="L242" s="184">
        <v>4.3376923999999997E-2</v>
      </c>
      <c r="M242" s="184">
        <v>2.4680915000000001E-2</v>
      </c>
      <c r="N242" s="184">
        <v>2.7039047E-2</v>
      </c>
      <c r="O242" s="184">
        <v>5.0627058000000001E-3</v>
      </c>
      <c r="P242" s="184">
        <v>1.8696844000000001E-4</v>
      </c>
      <c r="Q242" s="331">
        <v>2.6875028999999998E-4</v>
      </c>
      <c r="R242" s="331">
        <v>2.0777324999999998E-3</v>
      </c>
      <c r="S242" s="331">
        <v>1.4559830000000001E-3</v>
      </c>
      <c r="T242" s="184">
        <v>0</v>
      </c>
      <c r="U242" s="331">
        <v>5.9779472E-2</v>
      </c>
      <c r="V242" s="331">
        <v>7.3167595E-6</v>
      </c>
      <c r="W242" s="331">
        <v>0</v>
      </c>
      <c r="X242" s="331">
        <v>0</v>
      </c>
      <c r="Y242"/>
      <c r="Z242" s="288">
        <v>4.1404410666666669</v>
      </c>
      <c r="AA242"/>
      <c r="AB242" s="164">
        <v>66.305227000000002</v>
      </c>
      <c r="AC242" s="164">
        <v>52.901395000000001</v>
      </c>
      <c r="AD242" s="164">
        <v>7.3959764000000003</v>
      </c>
      <c r="AE242" s="164">
        <v>0</v>
      </c>
      <c r="AF242" s="164">
        <v>1.5884936000000001</v>
      </c>
      <c r="AG242" s="164">
        <v>2.8742752999999999</v>
      </c>
      <c r="AH242" s="164">
        <v>1.5450864</v>
      </c>
      <c r="AI242"/>
      <c r="AJ242" s="185">
        <v>8.4810098E-2</v>
      </c>
      <c r="AK242" s="185">
        <v>7.8573241000000002E-2</v>
      </c>
      <c r="AL242" s="185">
        <v>3.4277462999999998E-3</v>
      </c>
      <c r="AM242" s="185">
        <v>2.8091104999999998E-3</v>
      </c>
      <c r="AN242" s="176">
        <v>4.7106259999999997E-6</v>
      </c>
      <c r="AO242" s="176">
        <v>1.2676577000000001E-8</v>
      </c>
      <c r="AP242" s="176">
        <v>0.39343285</v>
      </c>
      <c r="AQ242" s="192">
        <v>3.8423292999999996E-6</v>
      </c>
      <c r="AR242" s="192">
        <v>1.1593235E-8</v>
      </c>
      <c r="AS242" s="192">
        <v>3.1674373999999998E-13</v>
      </c>
      <c r="AT242" s="192">
        <v>0</v>
      </c>
      <c r="AU242" s="192">
        <v>0</v>
      </c>
      <c r="AV242" s="192">
        <v>7.2457576000000003E-10</v>
      </c>
      <c r="AW242" s="192">
        <v>8.6717883E-7</v>
      </c>
      <c r="AX242" s="192">
        <v>1.6523861999999999E-10</v>
      </c>
      <c r="AY242" s="192">
        <v>9.1761790000000004E-10</v>
      </c>
      <c r="AZ242" s="192">
        <v>0</v>
      </c>
      <c r="BA242" s="192">
        <v>0</v>
      </c>
      <c r="BB242" s="192">
        <v>1.5314482999999999E-13</v>
      </c>
      <c r="BC242" s="192">
        <v>1.2492021E-14</v>
      </c>
      <c r="BD242" s="192">
        <v>2.5825639E-15</v>
      </c>
      <c r="BE242" s="192">
        <v>2.9041291E-11</v>
      </c>
      <c r="BF242" s="192">
        <v>3.6420556E-10</v>
      </c>
      <c r="BG242" s="192">
        <v>0</v>
      </c>
      <c r="BH242" s="192">
        <v>1.5400848E-4</v>
      </c>
      <c r="BI242" s="193">
        <v>0.39327884000000002</v>
      </c>
      <c r="BJ242" s="193">
        <v>0</v>
      </c>
      <c r="BK242" s="193">
        <v>0</v>
      </c>
      <c r="BL242" s="193">
        <v>0</v>
      </c>
      <c r="BM242"/>
      <c r="BN242" s="164">
        <v>2.1227761999999999E-4</v>
      </c>
      <c r="BO242" s="186">
        <v>6.3263350999999997E-6</v>
      </c>
      <c r="BP242" s="164">
        <v>1.1544648E-4</v>
      </c>
      <c r="BQ242" s="186">
        <v>2.5631187999999999E-7</v>
      </c>
      <c r="BR242" s="186">
        <v>9.7427473000000008E-6</v>
      </c>
      <c r="BS242" s="186">
        <v>0</v>
      </c>
      <c r="BT242" s="186">
        <v>0</v>
      </c>
      <c r="BU242" s="186">
        <v>0</v>
      </c>
      <c r="BV242" s="186">
        <v>2.6617629999999999E-7</v>
      </c>
      <c r="BW242" s="186">
        <v>2.8849070999999999E-7</v>
      </c>
      <c r="BX242" s="186">
        <v>0</v>
      </c>
      <c r="BY242" s="186">
        <v>0</v>
      </c>
      <c r="BZ242" s="186">
        <v>0</v>
      </c>
      <c r="CA242" s="186">
        <v>5.5793229999999997E-6</v>
      </c>
      <c r="CB242" s="186">
        <v>7.4371746999999993E-5</v>
      </c>
      <c r="CC242" s="186">
        <v>1.4266113000000001E-12</v>
      </c>
      <c r="CD242" s="164">
        <v>0</v>
      </c>
      <c r="CE242"/>
      <c r="CF242" s="329">
        <v>0</v>
      </c>
      <c r="CG242" s="330">
        <v>4.1404411000000003</v>
      </c>
      <c r="CH242" s="330">
        <v>0</v>
      </c>
      <c r="CI242" s="330">
        <v>4.3283862999999997E-3</v>
      </c>
      <c r="CJ242" s="330">
        <v>1.6772266E-3</v>
      </c>
      <c r="CK242" s="329">
        <v>7.2281365000000001E-11</v>
      </c>
      <c r="CL242" s="329">
        <v>8.5977720000000004E-9</v>
      </c>
      <c r="CM242" s="330">
        <v>3.9076447000000001E-4</v>
      </c>
      <c r="CN242" s="330">
        <v>1.0474116E-2</v>
      </c>
      <c r="CO242" s="330">
        <v>5.5130179000000004</v>
      </c>
      <c r="CP242"/>
      <c r="CQ242">
        <v>0.62106616000000003</v>
      </c>
      <c r="CR242">
        <v>0.10269304302999999</v>
      </c>
      <c r="CS242">
        <v>7.0135571499999994E-2</v>
      </c>
      <c r="CT242">
        <v>7.0142888259499991E-2</v>
      </c>
      <c r="CU242">
        <v>6.1235455000000001E-2</v>
      </c>
      <c r="CV242" s="142" t="s">
        <v>1169</v>
      </c>
      <c r="CW242" s="376" t="s">
        <v>6131</v>
      </c>
      <c r="CZ242" s="11"/>
      <c r="DA242" s="236"/>
      <c r="DB242" s="40"/>
      <c r="DC242"/>
      <c r="DD242"/>
      <c r="DE242" s="39"/>
      <c r="DF242"/>
      <c r="DG242"/>
      <c r="DH242"/>
      <c r="DI242"/>
      <c r="DJ242"/>
      <c r="DK242"/>
      <c r="DL242"/>
    </row>
    <row r="243" spans="1:116" ht="14.4" x14ac:dyDescent="0.3">
      <c r="A243" t="s">
        <v>1865</v>
      </c>
      <c r="B243" s="113" t="s">
        <v>914</v>
      </c>
      <c r="C243" s="182" t="s">
        <v>1170</v>
      </c>
      <c r="D243" s="40" t="s">
        <v>2559</v>
      </c>
      <c r="E243" s="181" t="s">
        <v>943</v>
      </c>
      <c r="F243" s="184" t="s">
        <v>3916</v>
      </c>
      <c r="G243" s="184">
        <v>3.0788978130999998</v>
      </c>
      <c r="H243" s="184">
        <v>0.12270393369999999</v>
      </c>
      <c r="I243" s="184">
        <v>0.2155309775</v>
      </c>
      <c r="J243" s="328">
        <v>0.1661197019</v>
      </c>
      <c r="K243" s="184">
        <v>2.5745431999999999</v>
      </c>
      <c r="L243" s="184">
        <v>0.11107602</v>
      </c>
      <c r="M243" s="184">
        <v>9.666545E-2</v>
      </c>
      <c r="N243" s="184">
        <v>0.10435114</v>
      </c>
      <c r="O243" s="184">
        <v>1.6175703999999999E-2</v>
      </c>
      <c r="P243" s="184">
        <v>1.0756209999999999E-3</v>
      </c>
      <c r="Q243" s="331">
        <v>1.1014687E-3</v>
      </c>
      <c r="R243" s="331">
        <v>7.7439496999999998E-3</v>
      </c>
      <c r="S243" s="331">
        <v>4.9892019000000003E-3</v>
      </c>
      <c r="T243" s="184">
        <v>0</v>
      </c>
      <c r="U243" s="331">
        <v>0.16113050000000001</v>
      </c>
      <c r="V243" s="331">
        <v>4.5557799999999999E-5</v>
      </c>
      <c r="W243" s="331">
        <v>0</v>
      </c>
      <c r="X243" s="331">
        <v>0</v>
      </c>
      <c r="Y243"/>
      <c r="Z243" s="288">
        <v>17.163621333333335</v>
      </c>
      <c r="AA243"/>
      <c r="AB243" s="164">
        <v>268.39864999999998</v>
      </c>
      <c r="AC243" s="164">
        <v>232.6831</v>
      </c>
      <c r="AD243" s="164">
        <v>19.939769999999999</v>
      </c>
      <c r="AE243" s="164">
        <v>0</v>
      </c>
      <c r="AF243" s="164">
        <v>4.0414735000000004</v>
      </c>
      <c r="AG243" s="164">
        <v>7.5879260999999998</v>
      </c>
      <c r="AH243" s="164">
        <v>4.1463827999999996</v>
      </c>
      <c r="AI243"/>
      <c r="AJ243" s="185">
        <v>0.33158311000000001</v>
      </c>
      <c r="AK243" s="185">
        <v>0.30362843</v>
      </c>
      <c r="AL243" s="185">
        <v>1.3803269999999999E-2</v>
      </c>
      <c r="AM243" s="185">
        <v>1.4151415000000001E-2</v>
      </c>
      <c r="AN243" s="176">
        <v>1.8203143E-5</v>
      </c>
      <c r="AO243" s="176">
        <v>5.1047597000000002E-8</v>
      </c>
      <c r="AP243" s="176">
        <v>1.9819910000000001</v>
      </c>
      <c r="AQ243" s="192">
        <v>1.592784E-5</v>
      </c>
      <c r="AR243" s="192">
        <v>4.8058139000000001E-8</v>
      </c>
      <c r="AS243" s="192">
        <v>1.3130170000000001E-12</v>
      </c>
      <c r="AT243" s="192">
        <v>0</v>
      </c>
      <c r="AU243" s="192">
        <v>0</v>
      </c>
      <c r="AV243" s="192">
        <v>2.7963378E-9</v>
      </c>
      <c r="AW243" s="192">
        <v>2.2709752000000002E-6</v>
      </c>
      <c r="AX243" s="192">
        <v>6.3770143000000004E-10</v>
      </c>
      <c r="AY243" s="192">
        <v>2.3497596999999999E-9</v>
      </c>
      <c r="AZ243" s="192">
        <v>0</v>
      </c>
      <c r="BA243" s="192">
        <v>0</v>
      </c>
      <c r="BB243" s="192">
        <v>6.2773405000000001E-13</v>
      </c>
      <c r="BC243" s="192">
        <v>4.6590628000000001E-14</v>
      </c>
      <c r="BD243" s="192">
        <v>1.0002590000000001E-14</v>
      </c>
      <c r="BE243" s="192">
        <v>1.5341342E-10</v>
      </c>
      <c r="BF243" s="192">
        <v>1.3778975E-9</v>
      </c>
      <c r="BG243" s="192">
        <v>0</v>
      </c>
      <c r="BH243" s="193">
        <v>4.9962903000000001E-4</v>
      </c>
      <c r="BI243" s="193">
        <v>1.9814913000000001</v>
      </c>
      <c r="BJ243" s="193">
        <v>0</v>
      </c>
      <c r="BK243" s="193">
        <v>0</v>
      </c>
      <c r="BL243" s="193">
        <v>0</v>
      </c>
      <c r="BM243"/>
      <c r="BN243" s="164">
        <v>8.5742190000000001E-4</v>
      </c>
      <c r="BO243" s="186">
        <v>1.6199954000000002E-5</v>
      </c>
      <c r="BP243" s="164">
        <v>4.7856729999999999E-4</v>
      </c>
      <c r="BQ243" s="186">
        <v>9.5703959999999998E-7</v>
      </c>
      <c r="BR243" s="186">
        <v>2.7823011000000001E-5</v>
      </c>
      <c r="BS243" s="186">
        <v>0</v>
      </c>
      <c r="BT243" s="186">
        <v>0</v>
      </c>
      <c r="BU243" s="186">
        <v>0</v>
      </c>
      <c r="BV243" s="186">
        <v>1.5051699000000001E-6</v>
      </c>
      <c r="BW243" s="186">
        <v>1.1464699E-6</v>
      </c>
      <c r="BX243" s="186">
        <v>0</v>
      </c>
      <c r="BY243" s="186">
        <v>0</v>
      </c>
      <c r="BZ243" s="186">
        <v>0</v>
      </c>
      <c r="CA243" s="186">
        <v>2.0998878E-5</v>
      </c>
      <c r="CB243" s="164">
        <v>3.1022406999999999E-4</v>
      </c>
      <c r="CC243" s="186">
        <v>3.6476998000000002E-12</v>
      </c>
      <c r="CD243" s="164">
        <v>0</v>
      </c>
      <c r="CE243"/>
      <c r="CF243" s="329">
        <v>0</v>
      </c>
      <c r="CG243" s="330">
        <v>17.163620999999999</v>
      </c>
      <c r="CH243" s="330">
        <v>0</v>
      </c>
      <c r="CI243" s="330">
        <v>1.1083772E-2</v>
      </c>
      <c r="CJ243" s="330">
        <v>6.5690376E-3</v>
      </c>
      <c r="CK243" s="329">
        <v>2.9849320000000001E-10</v>
      </c>
      <c r="CL243" s="329">
        <v>3.5068807000000003E-8</v>
      </c>
      <c r="CM243" s="330">
        <v>1.0807257000000001E-3</v>
      </c>
      <c r="CN243" s="330">
        <v>3.9093231999999999E-2</v>
      </c>
      <c r="CO243" s="330">
        <v>27.478719999999999</v>
      </c>
      <c r="CP243"/>
      <c r="CQ243">
        <v>2.5745431999999999</v>
      </c>
      <c r="CR243">
        <v>0.3381893534</v>
      </c>
      <c r="CS243">
        <v>0.21548541969999999</v>
      </c>
      <c r="CT243">
        <v>0.2155309775</v>
      </c>
      <c r="CU243">
        <v>0.1661197019</v>
      </c>
      <c r="CV243" s="142" t="s">
        <v>1171</v>
      </c>
      <c r="CW243" s="376" t="s">
        <v>6132</v>
      </c>
      <c r="CZ243" s="11"/>
      <c r="DA243" s="236"/>
      <c r="DB243" s="40"/>
      <c r="DC243"/>
      <c r="DD243"/>
      <c r="DE243" s="39"/>
      <c r="DF243"/>
      <c r="DG243"/>
      <c r="DH243"/>
      <c r="DI243"/>
      <c r="DJ243"/>
      <c r="DK243"/>
      <c r="DL243"/>
    </row>
    <row r="244" spans="1:116" ht="14.4" x14ac:dyDescent="0.3">
      <c r="A244" t="s">
        <v>1866</v>
      </c>
      <c r="B244" s="113" t="s">
        <v>914</v>
      </c>
      <c r="C244" s="182" t="s">
        <v>1172</v>
      </c>
      <c r="D244" s="40" t="s">
        <v>2559</v>
      </c>
      <c r="E244" s="181" t="s">
        <v>943</v>
      </c>
      <c r="F244" s="184" t="s">
        <v>3917</v>
      </c>
      <c r="G244" s="184">
        <v>1.3494750793150001</v>
      </c>
      <c r="H244" s="184">
        <v>6.6332150170000007E-2</v>
      </c>
      <c r="I244" s="184">
        <v>0.15526548134499998</v>
      </c>
      <c r="J244" s="328">
        <v>5.7695247800000002E-2</v>
      </c>
      <c r="K244" s="184">
        <v>1.0701822000000001</v>
      </c>
      <c r="L244" s="184">
        <v>9.9323377000000004E-2</v>
      </c>
      <c r="M244" s="184">
        <v>5.0195498999999998E-2</v>
      </c>
      <c r="N244" s="184">
        <v>5.4322302000000003E-2</v>
      </c>
      <c r="O244" s="184">
        <v>1.0815762E-2</v>
      </c>
      <c r="P244" s="184">
        <v>4.6609792999999998E-4</v>
      </c>
      <c r="Q244" s="331">
        <v>7.2798823999999996E-4</v>
      </c>
      <c r="R244" s="331">
        <v>5.7288173000000003E-3</v>
      </c>
      <c r="S244" s="331">
        <v>1.7908907999999999E-3</v>
      </c>
      <c r="T244" s="184">
        <v>0</v>
      </c>
      <c r="U244" s="331">
        <v>5.5904357000000002E-2</v>
      </c>
      <c r="V244" s="331">
        <v>1.7788045E-5</v>
      </c>
      <c r="W244" s="331">
        <v>0</v>
      </c>
      <c r="X244" s="331">
        <v>0</v>
      </c>
      <c r="Y244"/>
      <c r="Z244" s="288">
        <v>7.1345480000000006</v>
      </c>
      <c r="AA244"/>
      <c r="AB244" s="164">
        <v>106.81737</v>
      </c>
      <c r="AC244" s="164">
        <v>94.435907</v>
      </c>
      <c r="AD244" s="164">
        <v>6.9182747000000004</v>
      </c>
      <c r="AE244" s="164">
        <v>0</v>
      </c>
      <c r="AF244" s="164">
        <v>1.3939842</v>
      </c>
      <c r="AG244" s="164">
        <v>2.6269287000000001</v>
      </c>
      <c r="AH244" s="164">
        <v>1.4422718999999999</v>
      </c>
      <c r="AI244"/>
      <c r="AJ244" s="185">
        <v>0.15534892</v>
      </c>
      <c r="AK244" s="185">
        <v>0.14339551</v>
      </c>
      <c r="AL244" s="185">
        <v>6.0598924E-3</v>
      </c>
      <c r="AM244" s="185">
        <v>5.8935187000000002E-3</v>
      </c>
      <c r="AN244" s="176">
        <v>8.5968531000000003E-6</v>
      </c>
      <c r="AO244" s="176">
        <v>2.2410845000000002E-8</v>
      </c>
      <c r="AP244" s="176">
        <v>0.82542278999999996</v>
      </c>
      <c r="AQ244" s="192">
        <v>6.6208606999999997E-6</v>
      </c>
      <c r="AR244" s="192">
        <v>1.9976734999999999E-8</v>
      </c>
      <c r="AS244" s="192">
        <v>5.4579292999999995E-13</v>
      </c>
      <c r="AT244" s="192">
        <v>0</v>
      </c>
      <c r="AU244" s="192">
        <v>0</v>
      </c>
      <c r="AV244" s="192">
        <v>1.4556956999999999E-9</v>
      </c>
      <c r="AW244" s="192">
        <v>1.9734609999999998E-6</v>
      </c>
      <c r="AX244" s="192">
        <v>3.3196963E-10</v>
      </c>
      <c r="AY244" s="192">
        <v>2.1011380999999999E-9</v>
      </c>
      <c r="AZ244" s="192">
        <v>0</v>
      </c>
      <c r="BA244" s="192">
        <v>0</v>
      </c>
      <c r="BB244" s="192">
        <v>4.1482783000000001E-13</v>
      </c>
      <c r="BC244" s="192">
        <v>3.4439460999999999E-14</v>
      </c>
      <c r="BD244" s="192">
        <v>7.0715621999999997E-15</v>
      </c>
      <c r="BE244" s="192">
        <v>7.4179970999999999E-11</v>
      </c>
      <c r="BF244" s="192">
        <v>1.0015342000000001E-9</v>
      </c>
      <c r="BG244" s="192">
        <v>0</v>
      </c>
      <c r="BH244" s="192">
        <v>1.7820619000000001E-4</v>
      </c>
      <c r="BI244" s="193">
        <v>0.82524458999999994</v>
      </c>
      <c r="BJ244" s="193">
        <v>0</v>
      </c>
      <c r="BK244" s="193">
        <v>0</v>
      </c>
      <c r="BL244" s="193">
        <v>0</v>
      </c>
      <c r="BM244"/>
      <c r="BN244" s="164">
        <v>3.7281340000000002E-4</v>
      </c>
      <c r="BO244" s="186">
        <v>1.4485880999999999E-5</v>
      </c>
      <c r="BP244" s="164">
        <v>1.9893012999999999E-4</v>
      </c>
      <c r="BQ244" s="186">
        <v>6.9707847E-7</v>
      </c>
      <c r="BR244" s="186">
        <v>2.1613492E-5</v>
      </c>
      <c r="BS244" s="186">
        <v>0</v>
      </c>
      <c r="BT244" s="186">
        <v>0</v>
      </c>
      <c r="BU244" s="186">
        <v>0</v>
      </c>
      <c r="BV244" s="186">
        <v>6.6696635999999997E-7</v>
      </c>
      <c r="BW244" s="186">
        <v>7.5744104999999998E-7</v>
      </c>
      <c r="BX244" s="186">
        <v>0</v>
      </c>
      <c r="BY244" s="186">
        <v>0</v>
      </c>
      <c r="BZ244" s="186">
        <v>0</v>
      </c>
      <c r="CA244" s="186">
        <v>1.1324327E-5</v>
      </c>
      <c r="CB244" s="164">
        <v>1.2433807999999999E-4</v>
      </c>
      <c r="CC244" s="186">
        <v>1.2591495999999999E-12</v>
      </c>
      <c r="CD244" s="164">
        <v>0</v>
      </c>
      <c r="CE244"/>
      <c r="CF244" s="329">
        <v>0</v>
      </c>
      <c r="CG244" s="330">
        <v>7.1345480999999999</v>
      </c>
      <c r="CH244" s="330">
        <v>0</v>
      </c>
      <c r="CI244" s="330">
        <v>9.911029E-3</v>
      </c>
      <c r="CJ244" s="330">
        <v>3.4111062999999998E-3</v>
      </c>
      <c r="CK244" s="329">
        <v>1.9550161000000001E-10</v>
      </c>
      <c r="CL244" s="329">
        <v>2.3311617000000001E-8</v>
      </c>
      <c r="CM244" s="330">
        <v>8.7539363E-4</v>
      </c>
      <c r="CN244" s="330">
        <v>2.8872528000000001E-2</v>
      </c>
      <c r="CO244" s="330">
        <v>11.422489000000001</v>
      </c>
      <c r="CP244"/>
      <c r="CQ244">
        <v>1.0701822000000001</v>
      </c>
      <c r="CR244">
        <v>0.22157984347000001</v>
      </c>
      <c r="CS244">
        <v>0.15524769329999999</v>
      </c>
      <c r="CT244">
        <v>0.15526548134499998</v>
      </c>
      <c r="CU244">
        <v>5.7695247800000002E-2</v>
      </c>
      <c r="CV244" s="142" t="s">
        <v>1173</v>
      </c>
      <c r="CW244" s="376" t="s">
        <v>6133</v>
      </c>
      <c r="CZ244" s="11"/>
      <c r="DA244" s="236"/>
      <c r="DB244" s="40"/>
      <c r="DC244"/>
      <c r="DD244"/>
      <c r="DE244" s="39"/>
      <c r="DF244"/>
      <c r="DG244"/>
      <c r="DH244"/>
      <c r="DI244"/>
      <c r="DJ244"/>
      <c r="DK244"/>
      <c r="DL244"/>
    </row>
    <row r="245" spans="1:116" ht="14.4" x14ac:dyDescent="0.3">
      <c r="A245" t="s">
        <v>1867</v>
      </c>
      <c r="B245" s="113" t="s">
        <v>914</v>
      </c>
      <c r="C245" s="182" t="s">
        <v>1174</v>
      </c>
      <c r="D245" s="40" t="s">
        <v>2559</v>
      </c>
      <c r="E245" s="181" t="s">
        <v>943</v>
      </c>
      <c r="F245" s="184" t="s">
        <v>3918</v>
      </c>
      <c r="G245" s="184">
        <v>1.9468362809099999</v>
      </c>
      <c r="H245" s="184">
        <v>7.4014371379999999E-2</v>
      </c>
      <c r="I245" s="184">
        <v>0.13100774953</v>
      </c>
      <c r="J245" s="328">
        <v>0.13655826000000001</v>
      </c>
      <c r="K245" s="184">
        <v>1.6052559</v>
      </c>
      <c r="L245" s="184">
        <v>6.9046444999999998E-2</v>
      </c>
      <c r="M245" s="184">
        <v>5.7883206E-2</v>
      </c>
      <c r="N245" s="184">
        <v>6.2956017000000003E-2</v>
      </c>
      <c r="O245" s="184">
        <v>9.9149201000000003E-3</v>
      </c>
      <c r="P245" s="331">
        <v>5.6602545999999995E-4</v>
      </c>
      <c r="Q245" s="331">
        <v>5.7740882000000004E-4</v>
      </c>
      <c r="R245" s="331">
        <v>4.0541073E-3</v>
      </c>
      <c r="S245" s="331">
        <v>3.56617E-3</v>
      </c>
      <c r="T245" s="184">
        <v>0</v>
      </c>
      <c r="U245" s="331">
        <v>0.13299209000000001</v>
      </c>
      <c r="V245" s="331">
        <v>2.399123E-5</v>
      </c>
      <c r="W245" s="331">
        <v>0</v>
      </c>
      <c r="X245" s="331">
        <v>0</v>
      </c>
      <c r="Y245"/>
      <c r="Z245" s="288">
        <v>10.701706</v>
      </c>
      <c r="AA245"/>
      <c r="AB245" s="164">
        <v>171.42168000000001</v>
      </c>
      <c r="AC245" s="164">
        <v>141.7345</v>
      </c>
      <c r="AD245" s="164">
        <v>16.455352000000001</v>
      </c>
      <c r="AE245" s="164">
        <v>0</v>
      </c>
      <c r="AF245" s="164">
        <v>3.4579453</v>
      </c>
      <c r="AG245" s="164">
        <v>6.3440938999999998</v>
      </c>
      <c r="AH245" s="164">
        <v>3.4297841999999998</v>
      </c>
      <c r="AI245"/>
      <c r="AJ245" s="185">
        <v>0.20581821</v>
      </c>
      <c r="AK245" s="185">
        <v>0.18920366</v>
      </c>
      <c r="AL245" s="185">
        <v>8.6017838000000003E-3</v>
      </c>
      <c r="AM245" s="185">
        <v>8.0127633999999993E-3</v>
      </c>
      <c r="AN245" s="176">
        <v>1.1343145E-5</v>
      </c>
      <c r="AO245" s="176">
        <v>3.1811329999999999E-8</v>
      </c>
      <c r="AP245" s="176">
        <v>1.1222357999999999</v>
      </c>
      <c r="AQ245" s="192">
        <v>9.9311834000000007E-6</v>
      </c>
      <c r="AR245" s="192">
        <v>2.9964777999999999E-8</v>
      </c>
      <c r="AS245" s="192">
        <v>8.1868053000000004E-13</v>
      </c>
      <c r="AT245" s="192">
        <v>0</v>
      </c>
      <c r="AU245" s="192">
        <v>0</v>
      </c>
      <c r="AV245" s="192">
        <v>1.6870566999999999E-9</v>
      </c>
      <c r="AW245" s="192">
        <v>1.4094725999999999E-6</v>
      </c>
      <c r="AX245" s="192">
        <v>3.8473121999999998E-10</v>
      </c>
      <c r="AY245" s="192">
        <v>1.4606443E-9</v>
      </c>
      <c r="AZ245" s="192">
        <v>0</v>
      </c>
      <c r="BA245" s="192">
        <v>0</v>
      </c>
      <c r="BB245" s="192">
        <v>3.2906948000000002E-13</v>
      </c>
      <c r="BC245" s="192">
        <v>2.4391336E-14</v>
      </c>
      <c r="BD245" s="192">
        <v>5.2394532999999998E-15</v>
      </c>
      <c r="BE245" s="192">
        <v>8.0662792999999999E-11</v>
      </c>
      <c r="BF245" s="192">
        <v>7.2151358000000005E-10</v>
      </c>
      <c r="BG245" s="192">
        <v>0</v>
      </c>
      <c r="BH245" s="193">
        <v>3.6853759999999999E-4</v>
      </c>
      <c r="BI245" s="193">
        <v>1.1218672000000001</v>
      </c>
      <c r="BJ245" s="193">
        <v>0</v>
      </c>
      <c r="BK245" s="193">
        <v>0</v>
      </c>
      <c r="BL245" s="193">
        <v>0</v>
      </c>
      <c r="BM245"/>
      <c r="BN245" s="164">
        <v>5.3497611000000004E-4</v>
      </c>
      <c r="BO245" s="186">
        <v>1.0070123E-5</v>
      </c>
      <c r="BP245" s="164">
        <v>2.9839196999999998E-4</v>
      </c>
      <c r="BQ245" s="186">
        <v>5.0499297999999998E-7</v>
      </c>
      <c r="BR245" s="186">
        <v>1.7169755E-5</v>
      </c>
      <c r="BS245" s="186">
        <v>0</v>
      </c>
      <c r="BT245" s="186">
        <v>0</v>
      </c>
      <c r="BU245" s="186">
        <v>0</v>
      </c>
      <c r="BV245" s="186">
        <v>7.9193720000000004E-7</v>
      </c>
      <c r="BW245" s="186">
        <v>6.1279995000000001E-7</v>
      </c>
      <c r="BX245" s="186">
        <v>0</v>
      </c>
      <c r="BY245" s="186">
        <v>0</v>
      </c>
      <c r="BZ245" s="186">
        <v>0</v>
      </c>
      <c r="CA245" s="186">
        <v>1.2688068000000001E-5</v>
      </c>
      <c r="CB245" s="164">
        <v>1.9474647E-4</v>
      </c>
      <c r="CC245" s="186">
        <v>3.1111334999999999E-12</v>
      </c>
      <c r="CD245" s="164">
        <v>0</v>
      </c>
      <c r="CE245"/>
      <c r="CF245" s="329">
        <v>0</v>
      </c>
      <c r="CG245" s="330">
        <v>10.701706</v>
      </c>
      <c r="CH245" s="330">
        <v>0</v>
      </c>
      <c r="CI245" s="330">
        <v>6.8898314E-3</v>
      </c>
      <c r="CJ245" s="330">
        <v>3.9335352000000002E-3</v>
      </c>
      <c r="CK245" s="329">
        <v>1.5649101E-10</v>
      </c>
      <c r="CL245" s="329">
        <v>1.8382486999999998E-8</v>
      </c>
      <c r="CM245" s="330">
        <v>6.6830003999999998E-4</v>
      </c>
      <c r="CN245" s="330">
        <v>2.0466485999999999E-2</v>
      </c>
      <c r="CO245" s="330">
        <v>15.645699</v>
      </c>
      <c r="CP245"/>
      <c r="CQ245">
        <v>1.6052559</v>
      </c>
      <c r="CR245">
        <v>0.20499812968000003</v>
      </c>
      <c r="CS245">
        <v>0.1309837583</v>
      </c>
      <c r="CT245">
        <v>0.13100774953</v>
      </c>
      <c r="CU245">
        <v>0.13655826000000001</v>
      </c>
      <c r="CV245" s="142" t="s">
        <v>1169</v>
      </c>
      <c r="CW245" s="376" t="s">
        <v>6134</v>
      </c>
      <c r="CZ245" s="11"/>
      <c r="DA245" s="236"/>
      <c r="DB245" s="40"/>
      <c r="DC245"/>
      <c r="DD245"/>
      <c r="DE245" s="39"/>
      <c r="DF245"/>
      <c r="DG245"/>
      <c r="DH245"/>
      <c r="DI245"/>
      <c r="DJ245"/>
      <c r="DK245"/>
      <c r="DL245"/>
    </row>
    <row r="246" spans="1:116" ht="14.4" x14ac:dyDescent="0.3">
      <c r="A246" t="s">
        <v>1868</v>
      </c>
      <c r="B246" s="113" t="s">
        <v>914</v>
      </c>
      <c r="C246" s="182" t="s">
        <v>1175</v>
      </c>
      <c r="D246" s="40" t="s">
        <v>2559</v>
      </c>
      <c r="E246" s="181" t="s">
        <v>943</v>
      </c>
      <c r="F246" s="184" t="s">
        <v>3919</v>
      </c>
      <c r="G246" s="184">
        <v>0.67459219489199995</v>
      </c>
      <c r="H246" s="184">
        <v>3.820172074E-2</v>
      </c>
      <c r="I246" s="184">
        <v>9.5426756451999994E-2</v>
      </c>
      <c r="J246" s="328">
        <v>7.8039377000000002E-3</v>
      </c>
      <c r="K246" s="184">
        <v>0.53315977999999997</v>
      </c>
      <c r="L246" s="184">
        <v>6.2722816000000001E-2</v>
      </c>
      <c r="M246" s="184">
        <v>2.8793340000000001E-2</v>
      </c>
      <c r="N246" s="184">
        <v>3.0925088999999999E-2</v>
      </c>
      <c r="O246" s="184">
        <v>6.4926777000000003E-3</v>
      </c>
      <c r="P246" s="331">
        <v>2.9443212999999998E-4</v>
      </c>
      <c r="Q246" s="331">
        <v>4.8952190999999997E-4</v>
      </c>
      <c r="R246" s="331">
        <v>3.8995949E-3</v>
      </c>
      <c r="S246" s="331">
        <v>5.7194739999999998E-4</v>
      </c>
      <c r="T246" s="184">
        <v>0</v>
      </c>
      <c r="U246" s="331">
        <v>7.2319903000000003E-3</v>
      </c>
      <c r="V246" s="331">
        <v>1.1005552000000001E-5</v>
      </c>
      <c r="W246" s="331">
        <v>0</v>
      </c>
      <c r="X246" s="331">
        <v>0</v>
      </c>
      <c r="Y246"/>
      <c r="Z246" s="288">
        <v>3.5543985333333334</v>
      </c>
      <c r="AA246"/>
      <c r="AB246" s="164">
        <v>49.803798</v>
      </c>
      <c r="AC246" s="164">
        <v>48.323036999999999</v>
      </c>
      <c r="AD246" s="164">
        <v>0.89634002000000002</v>
      </c>
      <c r="AE246" s="164">
        <v>0</v>
      </c>
      <c r="AF246" s="164">
        <v>0.10806079</v>
      </c>
      <c r="AG246" s="164">
        <v>0.29163350999999998</v>
      </c>
      <c r="AH246" s="164">
        <v>0.18472601</v>
      </c>
      <c r="AI246"/>
      <c r="AJ246" s="185">
        <v>8.2229521E-2</v>
      </c>
      <c r="AK246" s="185">
        <v>7.5743675999999996E-2</v>
      </c>
      <c r="AL246" s="185">
        <v>3.1011506999999998E-3</v>
      </c>
      <c r="AM246" s="185">
        <v>3.3846944999999999E-3</v>
      </c>
      <c r="AN246" s="176">
        <v>4.5409878E-6</v>
      </c>
      <c r="AO246" s="176">
        <v>1.1468753000000001E-8</v>
      </c>
      <c r="AP246" s="176">
        <v>0.47404685000000002</v>
      </c>
      <c r="AQ246" s="192">
        <v>3.2984818999999998E-6</v>
      </c>
      <c r="AR246" s="192">
        <v>9.9523159000000002E-9</v>
      </c>
      <c r="AS246" s="192">
        <v>2.7191149000000002E-13</v>
      </c>
      <c r="AT246" s="192">
        <v>0</v>
      </c>
      <c r="AU246" s="192">
        <v>0</v>
      </c>
      <c r="AV246" s="192">
        <v>8.2871155E-10</v>
      </c>
      <c r="AW246" s="192">
        <v>1.2409489E-6</v>
      </c>
      <c r="AX246" s="192">
        <v>1.8898666E-10</v>
      </c>
      <c r="AY246" s="192">
        <v>1.3268709000000001E-9</v>
      </c>
      <c r="AZ246" s="192">
        <v>0</v>
      </c>
      <c r="BA246" s="192">
        <v>0</v>
      </c>
      <c r="BB246" s="192">
        <v>2.7893867000000002E-13</v>
      </c>
      <c r="BC246" s="192">
        <v>2.3440979999999999E-14</v>
      </c>
      <c r="BD246" s="192">
        <v>4.7908609999999997E-15</v>
      </c>
      <c r="BE246" s="192">
        <v>4.7770206999999997E-11</v>
      </c>
      <c r="BF246" s="192">
        <v>6.8050860999999997E-10</v>
      </c>
      <c r="BG246" s="192">
        <v>0</v>
      </c>
      <c r="BH246" s="192">
        <v>5.0152353999999999E-5</v>
      </c>
      <c r="BI246" s="193">
        <v>0.47399669</v>
      </c>
      <c r="BJ246" s="193">
        <v>0</v>
      </c>
      <c r="BK246" s="193">
        <v>0</v>
      </c>
      <c r="BL246" s="193">
        <v>0</v>
      </c>
      <c r="BM246"/>
      <c r="BN246" s="164">
        <v>1.8958365000000001E-4</v>
      </c>
      <c r="BO246" s="186">
        <v>9.1478490999999997E-6</v>
      </c>
      <c r="BP246" s="186">
        <v>9.9106063000000002E-5</v>
      </c>
      <c r="BQ246" s="186">
        <v>4.7161662999999999E-7</v>
      </c>
      <c r="BR246" s="186">
        <v>1.3346865E-5</v>
      </c>
      <c r="BS246" s="186">
        <v>0</v>
      </c>
      <c r="BT246" s="186">
        <v>0</v>
      </c>
      <c r="BU246" s="186">
        <v>0</v>
      </c>
      <c r="BV246" s="186">
        <v>4.2306261000000002E-7</v>
      </c>
      <c r="BW246" s="186">
        <v>5.0281694000000002E-7</v>
      </c>
      <c r="BX246" s="186">
        <v>0</v>
      </c>
      <c r="BY246" s="186">
        <v>0</v>
      </c>
      <c r="BZ246" s="186">
        <v>0</v>
      </c>
      <c r="CA246" s="186">
        <v>6.5053145999999998E-6</v>
      </c>
      <c r="CB246" s="186">
        <v>6.0080064000000003E-5</v>
      </c>
      <c r="CC246" s="186">
        <v>1.0370651E-13</v>
      </c>
      <c r="CD246" s="164">
        <v>0</v>
      </c>
      <c r="CE246"/>
      <c r="CF246" s="329">
        <v>0</v>
      </c>
      <c r="CG246" s="330">
        <v>3.5543985999999999</v>
      </c>
      <c r="CH246" s="330">
        <v>0</v>
      </c>
      <c r="CI246" s="330">
        <v>6.2588250999999996E-3</v>
      </c>
      <c r="CJ246" s="330">
        <v>1.9566922E-3</v>
      </c>
      <c r="CK246" s="329">
        <v>1.3132330000000001E-10</v>
      </c>
      <c r="CL246" s="329">
        <v>1.5685830000000001E-8</v>
      </c>
      <c r="CM246" s="330">
        <v>5.4439585E-4</v>
      </c>
      <c r="CN246" s="330">
        <v>1.9650159E-2</v>
      </c>
      <c r="CO246" s="330">
        <v>6.5086538999999997</v>
      </c>
      <c r="CP246"/>
      <c r="CQ246">
        <v>0.53315977999999997</v>
      </c>
      <c r="CR246">
        <v>0.13361747164000001</v>
      </c>
      <c r="CS246">
        <v>9.5415750899999999E-2</v>
      </c>
      <c r="CT246">
        <v>9.5426756451999994E-2</v>
      </c>
      <c r="CU246">
        <v>7.8039377000000002E-3</v>
      </c>
      <c r="CV246" s="142" t="s">
        <v>1176</v>
      </c>
      <c r="CW246" s="376" t="s">
        <v>6135</v>
      </c>
      <c r="CZ246" s="11"/>
      <c r="DA246" s="236"/>
      <c r="DB246" s="40"/>
      <c r="DC246"/>
      <c r="DD246"/>
      <c r="DE246" s="39"/>
      <c r="DF246"/>
      <c r="DG246"/>
      <c r="DH246"/>
      <c r="DI246"/>
      <c r="DJ246"/>
      <c r="DK246"/>
      <c r="DL246"/>
    </row>
    <row r="247" spans="1:116" ht="14.4" x14ac:dyDescent="0.3">
      <c r="A247" t="s">
        <v>1869</v>
      </c>
      <c r="B247" s="113" t="s">
        <v>914</v>
      </c>
      <c r="C247" s="182" t="s">
        <v>1177</v>
      </c>
      <c r="D247" s="40" t="s">
        <v>2559</v>
      </c>
      <c r="E247" s="181" t="s">
        <v>943</v>
      </c>
      <c r="F247" s="184" t="s">
        <v>3920</v>
      </c>
      <c r="G247" s="184">
        <v>3.4295575865850001</v>
      </c>
      <c r="H247" s="184">
        <v>0.13188748340000001</v>
      </c>
      <c r="I247" s="184">
        <v>0.20101526098500003</v>
      </c>
      <c r="J247" s="328">
        <v>0.15495454219999999</v>
      </c>
      <c r="K247" s="184">
        <v>2.9417002999999999</v>
      </c>
      <c r="L247" s="184">
        <v>8.6968078000000004E-2</v>
      </c>
      <c r="M247" s="184">
        <v>0.10601946</v>
      </c>
      <c r="N247" s="184">
        <v>0.11372603000000001</v>
      </c>
      <c r="O247" s="184">
        <v>1.5610753999999999E-2</v>
      </c>
      <c r="P247" s="184">
        <v>1.3525011999999999E-3</v>
      </c>
      <c r="Q247" s="331">
        <v>1.1981982E-3</v>
      </c>
      <c r="R247" s="331">
        <v>7.9689823E-3</v>
      </c>
      <c r="S247" s="331">
        <v>5.3150022000000002E-3</v>
      </c>
      <c r="T247" s="184">
        <v>0</v>
      </c>
      <c r="U247" s="331">
        <v>0.14963953999999999</v>
      </c>
      <c r="V247" s="331">
        <v>5.8740684999999997E-5</v>
      </c>
      <c r="W247" s="331">
        <v>0</v>
      </c>
      <c r="X247" s="331">
        <v>0</v>
      </c>
      <c r="Y247"/>
      <c r="Z247" s="288">
        <v>19.611335333333333</v>
      </c>
      <c r="AA247"/>
      <c r="AB247" s="164">
        <v>304.90525000000002</v>
      </c>
      <c r="AC247" s="164">
        <v>272.00403</v>
      </c>
      <c r="AD247" s="164">
        <v>18.520700999999999</v>
      </c>
      <c r="AE247" s="164">
        <v>0</v>
      </c>
      <c r="AF247" s="164">
        <v>3.5984243</v>
      </c>
      <c r="AG247" s="164">
        <v>6.9440638999999997</v>
      </c>
      <c r="AH247" s="164">
        <v>3.8380323000000001</v>
      </c>
      <c r="AI247"/>
      <c r="AJ247" s="185">
        <v>0.36683513000000001</v>
      </c>
      <c r="AK247" s="185">
        <v>0.33407163000000001</v>
      </c>
      <c r="AL247" s="185">
        <v>1.5534139000000001E-2</v>
      </c>
      <c r="AM247" s="185">
        <v>1.7229367999999998E-2</v>
      </c>
      <c r="AN247" s="176">
        <v>2.0028275000000001E-5</v>
      </c>
      <c r="AO247" s="176">
        <v>5.7448739999999997E-8</v>
      </c>
      <c r="AP247" s="176">
        <v>2.4130767999999998</v>
      </c>
      <c r="AQ247" s="192">
        <v>1.8199318999999999E-5</v>
      </c>
      <c r="AR247" s="192">
        <v>5.4911737999999998E-8</v>
      </c>
      <c r="AS247" s="192">
        <v>1.5002671E-12</v>
      </c>
      <c r="AT247" s="192">
        <v>0</v>
      </c>
      <c r="AU247" s="192">
        <v>0</v>
      </c>
      <c r="AV247" s="192">
        <v>3.0475601999999998E-9</v>
      </c>
      <c r="AW247" s="192">
        <v>1.8242902000000001E-6</v>
      </c>
      <c r="AX247" s="192">
        <v>6.9499238999999999E-10</v>
      </c>
      <c r="AY247" s="192">
        <v>1.8397678000000001E-9</v>
      </c>
      <c r="AZ247" s="192">
        <v>0</v>
      </c>
      <c r="BA247" s="192">
        <v>0</v>
      </c>
      <c r="BB247" s="192">
        <v>6.8290352000000002E-13</v>
      </c>
      <c r="BC247" s="192">
        <v>4.7964887000000002E-14</v>
      </c>
      <c r="BD247" s="192">
        <v>1.0537783E-14</v>
      </c>
      <c r="BE247" s="192">
        <v>1.8716539E-10</v>
      </c>
      <c r="BF247" s="192">
        <v>1.4312068000000001E-9</v>
      </c>
      <c r="BG247" s="192">
        <v>0</v>
      </c>
      <c r="BH247" s="193">
        <v>5.1807868000000004E-4</v>
      </c>
      <c r="BI247" s="193">
        <v>2.4125586999999999</v>
      </c>
      <c r="BJ247" s="193">
        <v>0</v>
      </c>
      <c r="BK247" s="193">
        <v>0</v>
      </c>
      <c r="BL247" s="193">
        <v>0</v>
      </c>
      <c r="BM247"/>
      <c r="BN247" s="164">
        <v>9.6680655000000004E-4</v>
      </c>
      <c r="BO247" s="186">
        <v>1.2683915E-5</v>
      </c>
      <c r="BP247" s="164">
        <v>5.4681605999999997E-4</v>
      </c>
      <c r="BQ247" s="186">
        <v>9.8789215E-7</v>
      </c>
      <c r="BR247" s="186">
        <v>2.4421053E-5</v>
      </c>
      <c r="BS247" s="186">
        <v>0</v>
      </c>
      <c r="BT247" s="186">
        <v>0</v>
      </c>
      <c r="BU247" s="186">
        <v>0</v>
      </c>
      <c r="BV247" s="186">
        <v>1.8816441999999999E-6</v>
      </c>
      <c r="BW247" s="186">
        <v>1.2318234E-6</v>
      </c>
      <c r="BX247" s="186">
        <v>0</v>
      </c>
      <c r="BY247" s="186">
        <v>0</v>
      </c>
      <c r="BZ247" s="186">
        <v>0</v>
      </c>
      <c r="CA247" s="186">
        <v>2.2562700999999999E-5</v>
      </c>
      <c r="CB247" s="164">
        <v>3.5622147000000001E-4</v>
      </c>
      <c r="CC247" s="186">
        <v>3.2601059E-12</v>
      </c>
      <c r="CD247" s="164">
        <v>0</v>
      </c>
      <c r="CE247"/>
      <c r="CF247" s="329">
        <v>0</v>
      </c>
      <c r="CG247" s="330">
        <v>19.611335</v>
      </c>
      <c r="CH247" s="330">
        <v>0</v>
      </c>
      <c r="CI247" s="330">
        <v>8.6781497999999999E-3</v>
      </c>
      <c r="CJ247" s="330">
        <v>7.2047023999999996E-3</v>
      </c>
      <c r="CK247" s="329">
        <v>3.2603287000000003E-10</v>
      </c>
      <c r="CL247" s="329">
        <v>3.8048827E-8</v>
      </c>
      <c r="CM247" s="330">
        <v>9.1962689000000002E-4</v>
      </c>
      <c r="CN247" s="330">
        <v>4.0264907000000003E-2</v>
      </c>
      <c r="CO247" s="330">
        <v>33.357177</v>
      </c>
      <c r="CP247"/>
      <c r="CQ247">
        <v>2.9417002999999999</v>
      </c>
      <c r="CR247">
        <v>0.33284400370000006</v>
      </c>
      <c r="CS247">
        <v>0.20095652030000002</v>
      </c>
      <c r="CT247">
        <v>0.20101526098500003</v>
      </c>
      <c r="CU247">
        <v>0.15495454219999999</v>
      </c>
      <c r="CV247" s="142" t="s">
        <v>1178</v>
      </c>
      <c r="CW247" s="376" t="s">
        <v>6136</v>
      </c>
      <c r="CZ247" s="11"/>
      <c r="DA247" s="236"/>
      <c r="DB247" s="40"/>
      <c r="DC247"/>
      <c r="DD247"/>
      <c r="DE247" s="39"/>
      <c r="DF247"/>
      <c r="DG247"/>
      <c r="DH247"/>
      <c r="DI247"/>
      <c r="DJ247"/>
      <c r="DK247"/>
      <c r="DL247"/>
    </row>
    <row r="248" spans="1:116" ht="14.4" x14ac:dyDescent="0.3">
      <c r="A248" t="s">
        <v>1870</v>
      </c>
      <c r="B248" s="113" t="s">
        <v>914</v>
      </c>
      <c r="C248" s="182" t="s">
        <v>1179</v>
      </c>
      <c r="D248" s="40" t="s">
        <v>2559</v>
      </c>
      <c r="E248" s="181" t="s">
        <v>943</v>
      </c>
      <c r="F248" s="184" t="s">
        <v>3921</v>
      </c>
      <c r="G248" s="184">
        <v>1.544333428464</v>
      </c>
      <c r="H248" s="184">
        <v>5.9683916829999996E-2</v>
      </c>
      <c r="I248" s="184">
        <v>0.11416833603400001</v>
      </c>
      <c r="J248" s="328">
        <v>0.1196813756</v>
      </c>
      <c r="K248" s="184">
        <v>1.2507998</v>
      </c>
      <c r="L248" s="184">
        <v>6.4780664000000002E-2</v>
      </c>
      <c r="M248" s="184">
        <v>4.6056473000000001E-2</v>
      </c>
      <c r="N248" s="184">
        <v>5.0336600000000002E-2</v>
      </c>
      <c r="O248" s="184">
        <v>8.4976038999999993E-3</v>
      </c>
      <c r="P248" s="184">
        <v>3.9536638000000002E-4</v>
      </c>
      <c r="Q248" s="331">
        <v>4.5434654999999997E-4</v>
      </c>
      <c r="R248" s="331">
        <v>3.3148388999999999E-3</v>
      </c>
      <c r="S248" s="331">
        <v>2.9357156E-3</v>
      </c>
      <c r="T248" s="184">
        <v>0</v>
      </c>
      <c r="U248" s="331">
        <v>0.11674566</v>
      </c>
      <c r="V248" s="331">
        <v>1.6360133999999999E-5</v>
      </c>
      <c r="W248" s="331">
        <v>0</v>
      </c>
      <c r="X248" s="331">
        <v>0</v>
      </c>
      <c r="Y248"/>
      <c r="Z248" s="288">
        <v>8.3386653333333332</v>
      </c>
      <c r="AA248"/>
      <c r="AB248" s="164">
        <v>134.51143999999999</v>
      </c>
      <c r="AC248" s="164">
        <v>108.37457999999999</v>
      </c>
      <c r="AD248" s="164">
        <v>14.444316000000001</v>
      </c>
      <c r="AE248" s="164">
        <v>0</v>
      </c>
      <c r="AF248" s="164">
        <v>3.0797325</v>
      </c>
      <c r="AG248" s="164">
        <v>5.5984309999999997</v>
      </c>
      <c r="AH248" s="164">
        <v>3.0143797999999999</v>
      </c>
      <c r="AI248"/>
      <c r="AJ248" s="185">
        <v>0.16358328999999999</v>
      </c>
      <c r="AK248" s="185">
        <v>0.15095475</v>
      </c>
      <c r="AL248" s="185">
        <v>6.7673550000000001E-3</v>
      </c>
      <c r="AM248" s="185">
        <v>5.8611829999999998E-3</v>
      </c>
      <c r="AN248" s="176">
        <v>9.0500447999999996E-6</v>
      </c>
      <c r="AO248" s="176">
        <v>2.5027200000000001E-8</v>
      </c>
      <c r="AP248" s="176">
        <v>0.82089398000000002</v>
      </c>
      <c r="AQ248" s="192">
        <v>7.7382814999999995E-6</v>
      </c>
      <c r="AR248" s="192">
        <v>2.3348262999999999E-8</v>
      </c>
      <c r="AS248" s="192">
        <v>6.3790789999999995E-13</v>
      </c>
      <c r="AT248" s="192">
        <v>0</v>
      </c>
      <c r="AU248" s="192">
        <v>0</v>
      </c>
      <c r="AV248" s="192">
        <v>1.3488893000000001E-9</v>
      </c>
      <c r="AW248" s="192">
        <v>1.3097702E-6</v>
      </c>
      <c r="AX248" s="192">
        <v>3.0761256000000002E-10</v>
      </c>
      <c r="AY248" s="192">
        <v>1.3704037000000001E-9</v>
      </c>
      <c r="AZ248" s="192">
        <v>0</v>
      </c>
      <c r="BA248" s="192">
        <v>0</v>
      </c>
      <c r="BB248" s="192">
        <v>2.5892368000000002E-13</v>
      </c>
      <c r="BC248" s="192">
        <v>1.9937970000000001E-14</v>
      </c>
      <c r="BD248" s="192">
        <v>4.2168937999999999E-15</v>
      </c>
      <c r="BE248" s="192">
        <v>5.7910282999999999E-11</v>
      </c>
      <c r="BF248" s="192">
        <v>5.8630186999999999E-10</v>
      </c>
      <c r="BG248" s="192">
        <v>0</v>
      </c>
      <c r="BH248" s="193">
        <v>3.0805927000000002E-4</v>
      </c>
      <c r="BI248" s="193">
        <v>0.82058591999999997</v>
      </c>
      <c r="BJ248" s="193">
        <v>0</v>
      </c>
      <c r="BK248" s="193">
        <v>0</v>
      </c>
      <c r="BL248" s="193">
        <v>0</v>
      </c>
      <c r="BM248"/>
      <c r="BN248" s="164">
        <v>4.2044007E-4</v>
      </c>
      <c r="BO248" s="186">
        <v>9.4479772000000003E-6</v>
      </c>
      <c r="BP248" s="164">
        <v>2.3250412E-4</v>
      </c>
      <c r="BQ248" s="186">
        <v>4.1235874E-7</v>
      </c>
      <c r="BR248" s="186">
        <v>1.5388660000000001E-5</v>
      </c>
      <c r="BS248" s="186">
        <v>0</v>
      </c>
      <c r="BT248" s="186">
        <v>0</v>
      </c>
      <c r="BU248" s="186">
        <v>0</v>
      </c>
      <c r="BV248" s="186">
        <v>5.5616359999999995E-7</v>
      </c>
      <c r="BW248" s="186">
        <v>4.8764137999999997E-7</v>
      </c>
      <c r="BX248" s="186">
        <v>0</v>
      </c>
      <c r="BY248" s="186">
        <v>0</v>
      </c>
      <c r="BZ248" s="186">
        <v>0</v>
      </c>
      <c r="CA248" s="186">
        <v>1.0235412E-5</v>
      </c>
      <c r="CB248" s="164">
        <v>1.5140773999999999E-4</v>
      </c>
      <c r="CC248" s="186">
        <v>2.7674685000000001E-12</v>
      </c>
      <c r="CD248" s="164">
        <v>0</v>
      </c>
      <c r="CE248"/>
      <c r="CF248" s="329">
        <v>0</v>
      </c>
      <c r="CG248" s="330">
        <v>8.3386654</v>
      </c>
      <c r="CH248" s="330">
        <v>0</v>
      </c>
      <c r="CI248" s="330">
        <v>6.4641684000000003E-3</v>
      </c>
      <c r="CJ248" s="330">
        <v>3.1298328999999998E-3</v>
      </c>
      <c r="CK248" s="329">
        <v>1.227746E-10</v>
      </c>
      <c r="CL248" s="329">
        <v>1.4491987999999999E-8</v>
      </c>
      <c r="CM248" s="330">
        <v>6.0694275999999996E-4</v>
      </c>
      <c r="CN248" s="330">
        <v>1.6724620999999999E-2</v>
      </c>
      <c r="CO248" s="330">
        <v>11.485393999999999</v>
      </c>
      <c r="CP248"/>
      <c r="CQ248">
        <v>1.2507998</v>
      </c>
      <c r="CR248">
        <v>0.17383589273000005</v>
      </c>
      <c r="CS248">
        <v>0.11415197590000001</v>
      </c>
      <c r="CT248">
        <v>0.11416833603400001</v>
      </c>
      <c r="CU248">
        <v>0.1196813756</v>
      </c>
      <c r="CV248" s="142" t="s">
        <v>1180</v>
      </c>
      <c r="CW248" s="376" t="s">
        <v>6137</v>
      </c>
      <c r="CZ248" s="11"/>
      <c r="DA248" s="236"/>
      <c r="DB248" s="40"/>
      <c r="DC248"/>
      <c r="DD248"/>
      <c r="DE248" s="39"/>
      <c r="DF248"/>
      <c r="DG248"/>
      <c r="DH248"/>
      <c r="DI248"/>
      <c r="DJ248"/>
      <c r="DK248"/>
      <c r="DL248"/>
    </row>
    <row r="249" spans="1:116" ht="14.4" x14ac:dyDescent="0.3">
      <c r="A249" t="s">
        <v>1871</v>
      </c>
      <c r="B249" s="113" t="s">
        <v>914</v>
      </c>
      <c r="C249" s="182" t="s">
        <v>1181</v>
      </c>
      <c r="D249" s="40" t="s">
        <v>2559</v>
      </c>
      <c r="E249" s="181" t="s">
        <v>943</v>
      </c>
      <c r="F249" s="184" t="s">
        <v>3922</v>
      </c>
      <c r="G249" s="184">
        <v>1.463059594745</v>
      </c>
      <c r="H249" s="184">
        <v>6.1933721820000003E-2</v>
      </c>
      <c r="I249" s="184">
        <v>0.128875518425</v>
      </c>
      <c r="J249" s="328">
        <v>9.4683354499999997E-2</v>
      </c>
      <c r="K249" s="184">
        <v>1.177567</v>
      </c>
      <c r="L249" s="184">
        <v>7.7187407999999999E-2</v>
      </c>
      <c r="M249" s="184">
        <v>4.7448201000000002E-2</v>
      </c>
      <c r="N249" s="184">
        <v>5.1636339000000003E-2</v>
      </c>
      <c r="O249" s="184">
        <v>9.3154009999999992E-3</v>
      </c>
      <c r="P249" s="184">
        <v>4.2413074000000002E-4</v>
      </c>
      <c r="Q249" s="331">
        <v>5.5785107999999995E-4</v>
      </c>
      <c r="R249" s="331">
        <v>4.222908E-3</v>
      </c>
      <c r="S249" s="331">
        <v>2.4771975000000002E-3</v>
      </c>
      <c r="T249" s="184">
        <v>0</v>
      </c>
      <c r="U249" s="331">
        <v>9.2206156999999997E-2</v>
      </c>
      <c r="V249" s="331">
        <v>1.7001425000000001E-5</v>
      </c>
      <c r="W249" s="331">
        <v>0</v>
      </c>
      <c r="X249" s="331">
        <v>0</v>
      </c>
      <c r="Y249"/>
      <c r="Z249" s="288">
        <v>7.8504466666666675</v>
      </c>
      <c r="AA249"/>
      <c r="AB249" s="164">
        <v>123.40009000000001</v>
      </c>
      <c r="AC249" s="164">
        <v>102.81286</v>
      </c>
      <c r="AD249" s="164">
        <v>11.408806999999999</v>
      </c>
      <c r="AE249" s="164">
        <v>0</v>
      </c>
      <c r="AF249" s="164">
        <v>2.3989495000000001</v>
      </c>
      <c r="AG249" s="164">
        <v>4.3993523000000003</v>
      </c>
      <c r="AH249" s="164">
        <v>2.3801201000000001</v>
      </c>
      <c r="AI249"/>
      <c r="AJ249" s="185">
        <v>0.15972305000000001</v>
      </c>
      <c r="AK249" s="185">
        <v>0.14737316</v>
      </c>
      <c r="AL249" s="185">
        <v>6.4708387000000003E-3</v>
      </c>
      <c r="AM249" s="185">
        <v>5.8790531999999996E-3</v>
      </c>
      <c r="AN249" s="176">
        <v>8.8353212000000006E-6</v>
      </c>
      <c r="AO249" s="176">
        <v>2.3930617000000001E-8</v>
      </c>
      <c r="AP249" s="176">
        <v>0.82339680999999998</v>
      </c>
      <c r="AQ249" s="192">
        <v>7.2852142E-6</v>
      </c>
      <c r="AR249" s="192">
        <v>2.198125E-8</v>
      </c>
      <c r="AS249" s="192">
        <v>6.0055914000000005E-13</v>
      </c>
      <c r="AT249" s="192">
        <v>0</v>
      </c>
      <c r="AU249" s="192">
        <v>0</v>
      </c>
      <c r="AV249" s="192">
        <v>1.3837188999999999E-9</v>
      </c>
      <c r="AW249" s="192">
        <v>1.5479163000000001E-6</v>
      </c>
      <c r="AX249" s="192">
        <v>3.1555539999999998E-10</v>
      </c>
      <c r="AY249" s="192">
        <v>1.6328624E-9</v>
      </c>
      <c r="AZ249" s="192">
        <v>0</v>
      </c>
      <c r="BA249" s="192">
        <v>0</v>
      </c>
      <c r="BB249" s="192">
        <v>3.1789464999999998E-13</v>
      </c>
      <c r="BC249" s="192">
        <v>2.5393190999999999E-14</v>
      </c>
      <c r="BD249" s="192">
        <v>5.2928853E-15</v>
      </c>
      <c r="BE249" s="192">
        <v>6.4287743999999995E-11</v>
      </c>
      <c r="BF249" s="192">
        <v>7.4261683999999995E-10</v>
      </c>
      <c r="BG249" s="192">
        <v>0</v>
      </c>
      <c r="BH249" s="192">
        <v>2.5593867000000002E-4</v>
      </c>
      <c r="BI249" s="193">
        <v>0.82314087000000002</v>
      </c>
      <c r="BJ249" s="193">
        <v>0</v>
      </c>
      <c r="BK249" s="193">
        <v>0</v>
      </c>
      <c r="BL249" s="193">
        <v>0</v>
      </c>
      <c r="BM249"/>
      <c r="BN249" s="164">
        <v>4.0063337E-4</v>
      </c>
      <c r="BO249" s="186">
        <v>1.1257447E-5</v>
      </c>
      <c r="BP249" s="164">
        <v>2.1889127000000001E-4</v>
      </c>
      <c r="BQ249" s="186">
        <v>5.1936727000000002E-7</v>
      </c>
      <c r="BR249" s="186">
        <v>1.7611175999999999E-5</v>
      </c>
      <c r="BS249" s="186">
        <v>0</v>
      </c>
      <c r="BT249" s="186">
        <v>0</v>
      </c>
      <c r="BU249" s="186">
        <v>0</v>
      </c>
      <c r="BV249" s="186">
        <v>6.0076664999999997E-7</v>
      </c>
      <c r="BW249" s="186">
        <v>5.8921852999999999E-7</v>
      </c>
      <c r="BX249" s="186">
        <v>0</v>
      </c>
      <c r="BY249" s="186">
        <v>0</v>
      </c>
      <c r="BZ249" s="186">
        <v>0</v>
      </c>
      <c r="CA249" s="186">
        <v>1.0601322999999999E-5</v>
      </c>
      <c r="CB249" s="164">
        <v>1.405628E-4</v>
      </c>
      <c r="CC249" s="186">
        <v>2.1583935000000001E-12</v>
      </c>
      <c r="CD249" s="164">
        <v>0</v>
      </c>
      <c r="CE249"/>
      <c r="CF249" s="329">
        <v>0</v>
      </c>
      <c r="CG249" s="330">
        <v>7.8504462999999998</v>
      </c>
      <c r="CH249" s="330">
        <v>0</v>
      </c>
      <c r="CI249" s="330">
        <v>7.7021811000000003E-3</v>
      </c>
      <c r="CJ249" s="330">
        <v>3.2244096999999999E-3</v>
      </c>
      <c r="CK249" s="329">
        <v>1.5029809000000001E-10</v>
      </c>
      <c r="CL249" s="329">
        <v>1.7826899999999999E-8</v>
      </c>
      <c r="CM249" s="330">
        <v>7.0299301999999998E-4</v>
      </c>
      <c r="CN249" s="330">
        <v>2.1294626000000001E-2</v>
      </c>
      <c r="CO249" s="330">
        <v>11.469227999999999</v>
      </c>
      <c r="CP249"/>
      <c r="CQ249">
        <v>1.177567</v>
      </c>
      <c r="CR249">
        <v>0.19079223882000002</v>
      </c>
      <c r="CS249">
        <v>0.12885851700000001</v>
      </c>
      <c r="CT249">
        <v>0.128875518425</v>
      </c>
      <c r="CU249">
        <v>9.4683354499999997E-2</v>
      </c>
      <c r="CV249" s="142" t="s">
        <v>1182</v>
      </c>
      <c r="CW249" s="376" t="s">
        <v>6138</v>
      </c>
      <c r="CZ249" s="11"/>
      <c r="DA249" s="236"/>
      <c r="DB249" s="40"/>
      <c r="DC249"/>
      <c r="DD249"/>
      <c r="DE249" s="39"/>
      <c r="DF249"/>
      <c r="DG249"/>
      <c r="DH249"/>
      <c r="DI249"/>
      <c r="DJ249"/>
      <c r="DK249"/>
      <c r="DL249"/>
    </row>
    <row r="250" spans="1:116" ht="14.4" x14ac:dyDescent="0.3">
      <c r="A250" t="s">
        <v>1872</v>
      </c>
      <c r="B250" s="113" t="s">
        <v>914</v>
      </c>
      <c r="C250" s="182" t="s">
        <v>1183</v>
      </c>
      <c r="D250" s="40" t="s">
        <v>2559</v>
      </c>
      <c r="E250" s="181" t="s">
        <v>943</v>
      </c>
      <c r="F250" s="184" t="s">
        <v>3923</v>
      </c>
      <c r="G250" s="184">
        <v>5.7099213621919995</v>
      </c>
      <c r="H250" s="184">
        <v>0.19124071628</v>
      </c>
      <c r="I250" s="184">
        <v>0.36401127191199995</v>
      </c>
      <c r="J250" s="328">
        <v>0.66895597399999995</v>
      </c>
      <c r="K250" s="184">
        <v>4.4857133999999999</v>
      </c>
      <c r="L250" s="184">
        <v>0.21361732999999999</v>
      </c>
      <c r="M250" s="184">
        <v>0.14483309999999999</v>
      </c>
      <c r="N250" s="184">
        <v>0.16189047000000001</v>
      </c>
      <c r="O250" s="184">
        <v>2.7928292E-2</v>
      </c>
      <c r="P250" s="184">
        <v>6.6278305999999999E-4</v>
      </c>
      <c r="Q250" s="331">
        <v>7.5917121999999999E-4</v>
      </c>
      <c r="R250" s="331">
        <v>5.5333967999999997E-3</v>
      </c>
      <c r="S250" s="331">
        <v>1.3879153999999999E-2</v>
      </c>
      <c r="T250" s="184">
        <v>0</v>
      </c>
      <c r="U250" s="331">
        <v>0.65507682</v>
      </c>
      <c r="V250" s="331">
        <v>2.7445111999999999E-5</v>
      </c>
      <c r="W250" s="331">
        <v>0</v>
      </c>
      <c r="X250" s="331">
        <v>0</v>
      </c>
      <c r="Y250"/>
      <c r="Z250" s="288">
        <v>29.904755999999999</v>
      </c>
      <c r="AA250"/>
      <c r="AB250" s="164">
        <v>513.07991000000004</v>
      </c>
      <c r="AC250" s="164">
        <v>365.45069999999998</v>
      </c>
      <c r="AD250" s="164">
        <v>81.038354999999996</v>
      </c>
      <c r="AE250" s="164">
        <v>0</v>
      </c>
      <c r="AF250" s="164">
        <v>17.851641999999998</v>
      </c>
      <c r="AG250" s="164">
        <v>31.793237000000001</v>
      </c>
      <c r="AH250" s="164">
        <v>16.945975000000001</v>
      </c>
      <c r="AI250"/>
      <c r="AJ250" s="185">
        <v>0.57434865999999996</v>
      </c>
      <c r="AK250" s="185">
        <v>0.53500431000000004</v>
      </c>
      <c r="AL250" s="185">
        <v>2.4131679999999999E-2</v>
      </c>
      <c r="AM250" s="185">
        <v>1.5212665E-2</v>
      </c>
      <c r="AN250" s="176">
        <v>3.2074598999999997E-5</v>
      </c>
      <c r="AO250" s="176">
        <v>8.9244379E-8</v>
      </c>
      <c r="AP250" s="176">
        <v>2.1306253000000002</v>
      </c>
      <c r="AQ250" s="192">
        <v>2.7751612999999999E-5</v>
      </c>
      <c r="AR250" s="192">
        <v>8.3733315999999994E-8</v>
      </c>
      <c r="AS250" s="192">
        <v>2.2877137999999999E-12</v>
      </c>
      <c r="AT250" s="192">
        <v>0</v>
      </c>
      <c r="AU250" s="192">
        <v>0</v>
      </c>
      <c r="AV250" s="192">
        <v>4.3382412999999997E-9</v>
      </c>
      <c r="AW250" s="192">
        <v>4.3175717000000002E-6</v>
      </c>
      <c r="AX250" s="192">
        <v>9.8933063000000005E-10</v>
      </c>
      <c r="AY250" s="192">
        <v>4.5189715999999998E-9</v>
      </c>
      <c r="AZ250" s="192">
        <v>0</v>
      </c>
      <c r="BA250" s="192">
        <v>0</v>
      </c>
      <c r="BB250" s="192">
        <v>4.3263812E-13</v>
      </c>
      <c r="BC250" s="192">
        <v>3.3282302E-14</v>
      </c>
      <c r="BD250" s="192">
        <v>7.0419727999999998E-15</v>
      </c>
      <c r="BE250" s="192">
        <v>9.7003123000000001E-11</v>
      </c>
      <c r="BF250" s="192">
        <v>9.7885398999999998E-10</v>
      </c>
      <c r="BG250" s="192">
        <v>0</v>
      </c>
      <c r="BH250" s="193">
        <v>1.5224155E-3</v>
      </c>
      <c r="BI250" s="193">
        <v>2.1291028999999999</v>
      </c>
      <c r="BJ250" s="193">
        <v>0</v>
      </c>
      <c r="BK250" s="193">
        <v>0</v>
      </c>
      <c r="BL250" s="193">
        <v>0</v>
      </c>
      <c r="BM250"/>
      <c r="BN250" s="164">
        <v>1.5051142E-3</v>
      </c>
      <c r="BO250" s="186">
        <v>3.1155156000000002E-5</v>
      </c>
      <c r="BP250" s="164">
        <v>8.3382393999999996E-4</v>
      </c>
      <c r="BQ250" s="186">
        <v>7.2541307999999998E-7</v>
      </c>
      <c r="BR250" s="186">
        <v>5.0661633E-5</v>
      </c>
      <c r="BS250" s="186">
        <v>0</v>
      </c>
      <c r="BT250" s="186">
        <v>0</v>
      </c>
      <c r="BU250" s="186">
        <v>0</v>
      </c>
      <c r="BV250" s="186">
        <v>9.3219377E-7</v>
      </c>
      <c r="BW250" s="186">
        <v>9.2758316999999996E-7</v>
      </c>
      <c r="BX250" s="186">
        <v>0</v>
      </c>
      <c r="BY250" s="186">
        <v>0</v>
      </c>
      <c r="BZ250" s="186">
        <v>0</v>
      </c>
      <c r="CA250" s="186">
        <v>3.2968620999999999E-5</v>
      </c>
      <c r="CB250" s="164">
        <v>5.5391966999999997E-4</v>
      </c>
      <c r="CC250" s="186">
        <v>1.5997431E-11</v>
      </c>
      <c r="CD250" s="164">
        <v>0</v>
      </c>
      <c r="CE250"/>
      <c r="CF250" s="329">
        <v>0</v>
      </c>
      <c r="CG250" s="330">
        <v>29.904755999999999</v>
      </c>
      <c r="CH250" s="330">
        <v>0</v>
      </c>
      <c r="CI250" s="330">
        <v>2.1315904E-2</v>
      </c>
      <c r="CJ250" s="330">
        <v>9.8423386999999998E-3</v>
      </c>
      <c r="CK250" s="329">
        <v>2.0516075999999999E-10</v>
      </c>
      <c r="CL250" s="329">
        <v>2.4213596000000001E-8</v>
      </c>
      <c r="CM250" s="330">
        <v>1.9991045E-3</v>
      </c>
      <c r="CN250" s="330">
        <v>2.7918495000000002E-2</v>
      </c>
      <c r="CO250" s="330">
        <v>30.541847000000001</v>
      </c>
      <c r="CP250"/>
      <c r="CQ250">
        <v>4.4857133999999999</v>
      </c>
      <c r="CR250">
        <v>0.55522454308000002</v>
      </c>
      <c r="CS250">
        <v>0.36398382679999997</v>
      </c>
      <c r="CT250">
        <v>0.364011271912</v>
      </c>
      <c r="CU250">
        <v>0.66895597399999995</v>
      </c>
      <c r="CV250" s="142" t="s">
        <v>1184</v>
      </c>
      <c r="CW250" s="376" t="s">
        <v>6139</v>
      </c>
      <c r="CZ250" s="11"/>
      <c r="DA250" s="236"/>
      <c r="DB250" s="40"/>
      <c r="DC250"/>
      <c r="DD250"/>
      <c r="DE250" s="39"/>
      <c r="DF250"/>
      <c r="DG250"/>
      <c r="DH250"/>
      <c r="DI250"/>
      <c r="DJ250"/>
      <c r="DK250"/>
      <c r="DL250"/>
    </row>
    <row r="251" spans="1:116" ht="14.4" x14ac:dyDescent="0.3">
      <c r="A251" t="s">
        <v>1873</v>
      </c>
      <c r="B251" s="113" t="s">
        <v>914</v>
      </c>
      <c r="C251" s="182" t="s">
        <v>1185</v>
      </c>
      <c r="D251" s="40" t="s">
        <v>2559</v>
      </c>
      <c r="E251" s="181" t="s">
        <v>943</v>
      </c>
      <c r="F251" s="184" t="s">
        <v>3924</v>
      </c>
      <c r="G251" s="184">
        <v>2.1317995873519999</v>
      </c>
      <c r="H251" s="184">
        <v>8.5955214499999988E-2</v>
      </c>
      <c r="I251" s="184">
        <v>0.16580350955200002</v>
      </c>
      <c r="J251" s="328">
        <v>0.14038646330000001</v>
      </c>
      <c r="K251" s="184">
        <v>1.7396544</v>
      </c>
      <c r="L251" s="184">
        <v>9.3839862999999996E-2</v>
      </c>
      <c r="M251" s="184">
        <v>6.6564055999999996E-2</v>
      </c>
      <c r="N251" s="184">
        <v>7.2364385000000003E-2</v>
      </c>
      <c r="O251" s="184">
        <v>1.2225349E-2</v>
      </c>
      <c r="P251" s="184">
        <v>6.3145289000000003E-4</v>
      </c>
      <c r="Q251" s="331">
        <v>7.3402761E-4</v>
      </c>
      <c r="R251" s="331">
        <v>5.3735264999999997E-3</v>
      </c>
      <c r="S251" s="331">
        <v>3.7146533000000002E-3</v>
      </c>
      <c r="T251" s="184">
        <v>0</v>
      </c>
      <c r="U251" s="331">
        <v>0.13667181</v>
      </c>
      <c r="V251" s="331">
        <v>2.6064051999999999E-5</v>
      </c>
      <c r="W251" s="331">
        <v>0</v>
      </c>
      <c r="X251" s="331">
        <v>0</v>
      </c>
      <c r="Y251"/>
      <c r="Z251" s="288">
        <v>11.597696000000001</v>
      </c>
      <c r="AA251"/>
      <c r="AB251" s="164">
        <v>183.63865999999999</v>
      </c>
      <c r="AC251" s="164">
        <v>153.14443</v>
      </c>
      <c r="AD251" s="164">
        <v>16.910824999999999</v>
      </c>
      <c r="AE251" s="164">
        <v>0</v>
      </c>
      <c r="AF251" s="164">
        <v>3.5443939000000002</v>
      </c>
      <c r="AG251" s="164">
        <v>6.5134024000000004</v>
      </c>
      <c r="AH251" s="164">
        <v>3.5256113999999998</v>
      </c>
      <c r="AI251"/>
      <c r="AJ251" s="185">
        <v>0.22940833999999999</v>
      </c>
      <c r="AK251" s="185">
        <v>0.21119598000000001</v>
      </c>
      <c r="AL251" s="185">
        <v>9.4375706000000004E-3</v>
      </c>
      <c r="AM251" s="185">
        <v>8.7747905000000008E-3</v>
      </c>
      <c r="AN251" s="176">
        <v>1.266163E-5</v>
      </c>
      <c r="AO251" s="176">
        <v>3.4902258E-8</v>
      </c>
      <c r="AP251" s="176">
        <v>1.2289623000000001</v>
      </c>
      <c r="AQ251" s="192">
        <v>1.0762662000000001E-5</v>
      </c>
      <c r="AR251" s="192">
        <v>3.2473549999999999E-8</v>
      </c>
      <c r="AS251" s="192">
        <v>8.8722375999999996E-13</v>
      </c>
      <c r="AT251" s="192">
        <v>0</v>
      </c>
      <c r="AU251" s="192">
        <v>0</v>
      </c>
      <c r="AV251" s="192">
        <v>1.9391763E-9</v>
      </c>
      <c r="AW251" s="192">
        <v>1.8959856E-6</v>
      </c>
      <c r="AX251" s="192">
        <v>4.422268E-10</v>
      </c>
      <c r="AY251" s="192">
        <v>1.9851370999999999E-9</v>
      </c>
      <c r="AZ251" s="192">
        <v>0</v>
      </c>
      <c r="BA251" s="192">
        <v>0</v>
      </c>
      <c r="BB251" s="192">
        <v>4.1830703E-13</v>
      </c>
      <c r="BC251" s="192">
        <v>3.2319702999999998E-14</v>
      </c>
      <c r="BD251" s="192">
        <v>6.8263902E-15</v>
      </c>
      <c r="BE251" s="192">
        <v>9.2747758000000001E-11</v>
      </c>
      <c r="BF251" s="192">
        <v>9.4991501000000007E-10</v>
      </c>
      <c r="BG251" s="192">
        <v>0</v>
      </c>
      <c r="BH251" s="193">
        <v>3.8272864999999999E-4</v>
      </c>
      <c r="BI251" s="193">
        <v>1.2285794999999999</v>
      </c>
      <c r="BJ251" s="193">
        <v>0</v>
      </c>
      <c r="BK251" s="193">
        <v>0</v>
      </c>
      <c r="BL251" s="193">
        <v>0</v>
      </c>
      <c r="BM251"/>
      <c r="BN251" s="164">
        <v>5.8558723999999995E-4</v>
      </c>
      <c r="BO251" s="186">
        <v>1.3686135E-5</v>
      </c>
      <c r="BP251" s="164">
        <v>3.2337455E-4</v>
      </c>
      <c r="BQ251" s="186">
        <v>6.6405800999999996E-7</v>
      </c>
      <c r="BR251" s="186">
        <v>2.2216406999999999E-5</v>
      </c>
      <c r="BS251" s="186">
        <v>0</v>
      </c>
      <c r="BT251" s="186">
        <v>0</v>
      </c>
      <c r="BU251" s="186">
        <v>0</v>
      </c>
      <c r="BV251" s="186">
        <v>8.8875973E-7</v>
      </c>
      <c r="BW251" s="186">
        <v>7.7543278000000003E-7</v>
      </c>
      <c r="BX251" s="186">
        <v>0</v>
      </c>
      <c r="BY251" s="186">
        <v>0</v>
      </c>
      <c r="BZ251" s="186">
        <v>0</v>
      </c>
      <c r="CA251" s="186">
        <v>1.4721254999999999E-5</v>
      </c>
      <c r="CB251" s="164">
        <v>2.0926064E-4</v>
      </c>
      <c r="CC251" s="186">
        <v>3.1897471000000002E-12</v>
      </c>
      <c r="CD251" s="164">
        <v>0</v>
      </c>
      <c r="CE251"/>
      <c r="CF251" s="329">
        <v>0</v>
      </c>
      <c r="CG251" s="330">
        <v>11.597695999999999</v>
      </c>
      <c r="CH251" s="330">
        <v>0</v>
      </c>
      <c r="CI251" s="330">
        <v>9.3638540999999992E-3</v>
      </c>
      <c r="CJ251" s="330">
        <v>4.5234547000000003E-3</v>
      </c>
      <c r="CK251" s="329">
        <v>1.9829768000000001E-10</v>
      </c>
      <c r="CL251" s="329">
        <v>2.3416771E-8</v>
      </c>
      <c r="CM251" s="330">
        <v>8.7710695999999996E-4</v>
      </c>
      <c r="CN251" s="330">
        <v>2.7110109E-2</v>
      </c>
      <c r="CO251" s="330">
        <v>17.115684000000002</v>
      </c>
      <c r="CP251"/>
      <c r="CQ251">
        <v>1.7396544</v>
      </c>
      <c r="CR251">
        <v>0.25173266</v>
      </c>
      <c r="CS251">
        <v>0.16577744550000001</v>
      </c>
      <c r="CT251">
        <v>0.16580350955199999</v>
      </c>
      <c r="CU251">
        <v>0.14038646330000001</v>
      </c>
      <c r="CV251" s="142" t="s">
        <v>1180</v>
      </c>
      <c r="CW251" s="376" t="s">
        <v>6140</v>
      </c>
      <c r="CZ251" s="11"/>
      <c r="DA251" s="236"/>
      <c r="DB251" s="40"/>
      <c r="DC251"/>
      <c r="DD251"/>
      <c r="DE251" s="39"/>
      <c r="DF251"/>
      <c r="DG251"/>
      <c r="DH251"/>
      <c r="DI251"/>
      <c r="DJ251"/>
      <c r="DK251"/>
      <c r="DL251"/>
    </row>
    <row r="252" spans="1:116" ht="14.4" x14ac:dyDescent="0.3">
      <c r="A252" t="s">
        <v>1874</v>
      </c>
      <c r="B252" s="113" t="s">
        <v>914</v>
      </c>
      <c r="C252" s="182" t="s">
        <v>1186</v>
      </c>
      <c r="D252" s="40" t="s">
        <v>2559</v>
      </c>
      <c r="E252" s="181" t="s">
        <v>943</v>
      </c>
      <c r="F252" s="184" t="s">
        <v>3925</v>
      </c>
      <c r="G252" s="184">
        <v>3.680325961451</v>
      </c>
      <c r="H252" s="184">
        <v>0.12868964774</v>
      </c>
      <c r="I252" s="184">
        <v>0.213031481711</v>
      </c>
      <c r="J252" s="328">
        <v>0.31636803200000002</v>
      </c>
      <c r="K252" s="184">
        <v>3.0222367999999999</v>
      </c>
      <c r="L252" s="184">
        <v>0.10694991</v>
      </c>
      <c r="M252" s="184">
        <v>0.10075988</v>
      </c>
      <c r="N252" s="184">
        <v>0.11037568</v>
      </c>
      <c r="O252" s="184">
        <v>1.6637776999999999E-2</v>
      </c>
      <c r="P252" s="184">
        <v>8.8490740999999998E-4</v>
      </c>
      <c r="Q252" s="331">
        <v>7.9128333000000003E-4</v>
      </c>
      <c r="R252" s="331">
        <v>5.2833163000000002E-3</v>
      </c>
      <c r="S252" s="331">
        <v>7.5862519999999999E-3</v>
      </c>
      <c r="T252" s="184">
        <v>0</v>
      </c>
      <c r="U252" s="331">
        <v>0.30878178000000001</v>
      </c>
      <c r="V252" s="331">
        <v>3.8375411000000002E-5</v>
      </c>
      <c r="W252" s="331">
        <v>0</v>
      </c>
      <c r="X252" s="331">
        <v>0</v>
      </c>
      <c r="Y252"/>
      <c r="Z252" s="288">
        <v>20.148245333333335</v>
      </c>
      <c r="AA252"/>
      <c r="AB252" s="164">
        <v>331.48540000000003</v>
      </c>
      <c r="AC252" s="164">
        <v>262.30056000000002</v>
      </c>
      <c r="AD252" s="164">
        <v>38.203265000000002</v>
      </c>
      <c r="AE252" s="164">
        <v>0</v>
      </c>
      <c r="AF252" s="164">
        <v>8.1802018000000007</v>
      </c>
      <c r="AG252" s="164">
        <v>14.830584</v>
      </c>
      <c r="AH252" s="164">
        <v>7.9707892999999999</v>
      </c>
      <c r="AI252"/>
      <c r="AJ252" s="185">
        <v>0.37848609</v>
      </c>
      <c r="AK252" s="185">
        <v>0.34869355000000002</v>
      </c>
      <c r="AL252" s="185">
        <v>1.6049351E-2</v>
      </c>
      <c r="AM252" s="185">
        <v>1.3743190000000001E-2</v>
      </c>
      <c r="AN252" s="176">
        <v>2.0904889E-5</v>
      </c>
      <c r="AO252" s="176">
        <v>5.9354109000000002E-8</v>
      </c>
      <c r="AP252" s="176">
        <v>1.9248164999999999</v>
      </c>
      <c r="AQ252" s="192">
        <v>1.8697570999999999E-5</v>
      </c>
      <c r="AR252" s="192">
        <v>5.6415086E-8</v>
      </c>
      <c r="AS252" s="192">
        <v>1.5413408E-12</v>
      </c>
      <c r="AT252" s="192">
        <v>0</v>
      </c>
      <c r="AU252" s="192">
        <v>0</v>
      </c>
      <c r="AV252" s="192">
        <v>2.9577797E-9</v>
      </c>
      <c r="AW252" s="192">
        <v>2.2032890000000001E-6</v>
      </c>
      <c r="AX252" s="192">
        <v>6.7451806000000001E-10</v>
      </c>
      <c r="AY252" s="192">
        <v>2.2624736999999999E-9</v>
      </c>
      <c r="AZ252" s="192">
        <v>0</v>
      </c>
      <c r="BA252" s="192">
        <v>0</v>
      </c>
      <c r="BB252" s="192">
        <v>4.5098368000000001E-13</v>
      </c>
      <c r="BC252" s="192">
        <v>3.1799025999999999E-14</v>
      </c>
      <c r="BD252" s="192">
        <v>6.9746646000000004E-15</v>
      </c>
      <c r="BE252" s="192">
        <v>1.2268286000000001E-10</v>
      </c>
      <c r="BF252" s="192">
        <v>9.4823231999999994E-10</v>
      </c>
      <c r="BG252" s="192">
        <v>0</v>
      </c>
      <c r="BH252" s="193">
        <v>8.0051080999999995E-4</v>
      </c>
      <c r="BI252" s="193">
        <v>1.9240159999999999</v>
      </c>
      <c r="BJ252" s="193">
        <v>0</v>
      </c>
      <c r="BK252" s="193">
        <v>0</v>
      </c>
      <c r="BL252" s="193">
        <v>0</v>
      </c>
      <c r="BM252"/>
      <c r="BN252" s="164">
        <v>1.0008036E-3</v>
      </c>
      <c r="BO252" s="186">
        <v>1.5598177999999999E-5</v>
      </c>
      <c r="BP252" s="164">
        <v>5.6178654E-4</v>
      </c>
      <c r="BQ252" s="186">
        <v>6.7160878999999997E-7</v>
      </c>
      <c r="BR252" s="186">
        <v>2.7740899000000001E-5</v>
      </c>
      <c r="BS252" s="186">
        <v>0</v>
      </c>
      <c r="BT252" s="186">
        <v>0</v>
      </c>
      <c r="BU252" s="186">
        <v>0</v>
      </c>
      <c r="BV252" s="186">
        <v>1.2315432E-6</v>
      </c>
      <c r="BW252" s="186">
        <v>8.6542399E-7</v>
      </c>
      <c r="BX252" s="186">
        <v>0</v>
      </c>
      <c r="BY252" s="186">
        <v>0</v>
      </c>
      <c r="BZ252" s="186">
        <v>0</v>
      </c>
      <c r="CA252" s="186">
        <v>2.2111438E-5</v>
      </c>
      <c r="CB252" s="164">
        <v>3.7079792999999999E-4</v>
      </c>
      <c r="CC252" s="186">
        <v>7.3478082000000005E-12</v>
      </c>
      <c r="CD252" s="164">
        <v>0</v>
      </c>
      <c r="CE252"/>
      <c r="CF252" s="329">
        <v>0</v>
      </c>
      <c r="CG252" s="330">
        <v>20.148244999999999</v>
      </c>
      <c r="CH252" s="330">
        <v>0</v>
      </c>
      <c r="CI252" s="330">
        <v>1.0672045999999999E-2</v>
      </c>
      <c r="CJ252" s="330">
        <v>6.8472806999999997E-3</v>
      </c>
      <c r="CK252" s="329">
        <v>2.1525008E-10</v>
      </c>
      <c r="CL252" s="329">
        <v>2.5131752E-8</v>
      </c>
      <c r="CM252" s="330">
        <v>1.0670876E-3</v>
      </c>
      <c r="CN252" s="330">
        <v>2.6693321999999998E-2</v>
      </c>
      <c r="CO252" s="330">
        <v>27.001783</v>
      </c>
      <c r="CP252"/>
      <c r="CQ252">
        <v>3.0222367999999999</v>
      </c>
      <c r="CR252">
        <v>0.34168275404000004</v>
      </c>
      <c r="CS252">
        <v>0.21299310630000001</v>
      </c>
      <c r="CT252">
        <v>0.213031481711</v>
      </c>
      <c r="CU252">
        <v>0.31636803200000002</v>
      </c>
      <c r="CV252" s="142" t="s">
        <v>1187</v>
      </c>
      <c r="CW252" s="376" t="s">
        <v>6141</v>
      </c>
      <c r="CZ252" s="11"/>
      <c r="DA252" s="236"/>
      <c r="DB252" s="40"/>
      <c r="DC252"/>
      <c r="DD252"/>
      <c r="DE252" s="39"/>
      <c r="DF252"/>
      <c r="DG252"/>
      <c r="DH252"/>
      <c r="DI252"/>
      <c r="DJ252"/>
      <c r="DK252"/>
      <c r="DL252"/>
    </row>
    <row r="253" spans="1:116" ht="14.4" x14ac:dyDescent="0.3">
      <c r="A253" t="s">
        <v>1875</v>
      </c>
      <c r="B253" s="113" t="s">
        <v>914</v>
      </c>
      <c r="C253" s="182" t="s">
        <v>1188</v>
      </c>
      <c r="D253" s="40" t="s">
        <v>2559</v>
      </c>
      <c r="E253" s="181" t="s">
        <v>943</v>
      </c>
      <c r="F253" s="184" t="s">
        <v>3926</v>
      </c>
      <c r="G253" s="184">
        <v>1.6292393505680001</v>
      </c>
      <c r="H253" s="184">
        <v>6.4227820530000007E-2</v>
      </c>
      <c r="I253" s="184">
        <v>0.12620834623800001</v>
      </c>
      <c r="J253" s="328">
        <v>0.1239433838</v>
      </c>
      <c r="K253" s="184">
        <v>1.3148598</v>
      </c>
      <c r="L253" s="184">
        <v>7.3048400999999999E-2</v>
      </c>
      <c r="M253" s="184">
        <v>4.9405602999999999E-2</v>
      </c>
      <c r="N253" s="184">
        <v>5.3984744000000001E-2</v>
      </c>
      <c r="O253" s="184">
        <v>9.3176862999999992E-3</v>
      </c>
      <c r="P253" s="184">
        <v>4.1995417000000002E-4</v>
      </c>
      <c r="Q253" s="331">
        <v>5.0543606000000004E-4</v>
      </c>
      <c r="R253" s="331">
        <v>3.7371425999999999E-3</v>
      </c>
      <c r="S253" s="331">
        <v>3.0485438000000002E-3</v>
      </c>
      <c r="T253" s="184">
        <v>0</v>
      </c>
      <c r="U253" s="331">
        <v>0.12089484</v>
      </c>
      <c r="V253" s="331">
        <v>1.7199638000000001E-5</v>
      </c>
      <c r="W253" s="331">
        <v>0</v>
      </c>
      <c r="X253" s="331">
        <v>0</v>
      </c>
      <c r="Y253"/>
      <c r="Z253" s="288">
        <v>8.7657319999999999</v>
      </c>
      <c r="AA253"/>
      <c r="AB253" s="164">
        <v>140.85844</v>
      </c>
      <c r="AC253" s="164">
        <v>113.79465999999999</v>
      </c>
      <c r="AD253" s="164">
        <v>14.957699</v>
      </c>
      <c r="AE253" s="164">
        <v>0</v>
      </c>
      <c r="AF253" s="164">
        <v>3.1877933000000001</v>
      </c>
      <c r="AG253" s="164">
        <v>5.7964504999999997</v>
      </c>
      <c r="AH253" s="164">
        <v>3.1218295</v>
      </c>
      <c r="AI253"/>
      <c r="AJ253" s="185">
        <v>0.17361368999999999</v>
      </c>
      <c r="AK253" s="185">
        <v>0.16028732000000001</v>
      </c>
      <c r="AL253" s="185">
        <v>7.1440347000000003E-3</v>
      </c>
      <c r="AM253" s="185">
        <v>6.1823312999999998E-3</v>
      </c>
      <c r="AN253" s="176">
        <v>9.6095519000000007E-6</v>
      </c>
      <c r="AO253" s="176">
        <v>2.6420247E-8</v>
      </c>
      <c r="AP253" s="176">
        <v>0.86587272999999998</v>
      </c>
      <c r="AQ253" s="192">
        <v>8.1345995000000003E-6</v>
      </c>
      <c r="AR253" s="192">
        <v>2.4544050000000001E-8</v>
      </c>
      <c r="AS253" s="192">
        <v>6.7057851999999997E-13</v>
      </c>
      <c r="AT253" s="192">
        <v>0</v>
      </c>
      <c r="AU253" s="192">
        <v>0</v>
      </c>
      <c r="AV253" s="192">
        <v>1.44665E-9</v>
      </c>
      <c r="AW253" s="192">
        <v>1.4727838999999999E-6</v>
      </c>
      <c r="AX253" s="192">
        <v>3.2990676999999998E-10</v>
      </c>
      <c r="AY253" s="192">
        <v>1.5453037E-9</v>
      </c>
      <c r="AZ253" s="192">
        <v>0</v>
      </c>
      <c r="BA253" s="192">
        <v>0</v>
      </c>
      <c r="BB253" s="192">
        <v>2.8803400000000002E-13</v>
      </c>
      <c r="BC253" s="192">
        <v>2.2475887000000001E-14</v>
      </c>
      <c r="BD253" s="192">
        <v>4.7284516000000003E-15</v>
      </c>
      <c r="BE253" s="192">
        <v>6.2213194000000006E-11</v>
      </c>
      <c r="BF253" s="192">
        <v>6.5960282000000003E-10</v>
      </c>
      <c r="BG253" s="192">
        <v>0</v>
      </c>
      <c r="BH253" s="193">
        <v>3.196923E-4</v>
      </c>
      <c r="BI253" s="193">
        <v>0.86555304</v>
      </c>
      <c r="BJ253" s="193">
        <v>0</v>
      </c>
      <c r="BK253" s="193">
        <v>0</v>
      </c>
      <c r="BL253" s="193">
        <v>0</v>
      </c>
      <c r="BM253"/>
      <c r="BN253" s="164">
        <v>4.4348994000000002E-4</v>
      </c>
      <c r="BO253" s="186">
        <v>1.0653791E-5</v>
      </c>
      <c r="BP253" s="164">
        <v>2.4441186999999998E-4</v>
      </c>
      <c r="BQ253" s="186">
        <v>4.6357385999999999E-7</v>
      </c>
      <c r="BR253" s="186">
        <v>1.7115970000000001E-5</v>
      </c>
      <c r="BS253" s="186">
        <v>0</v>
      </c>
      <c r="BT253" s="186">
        <v>0</v>
      </c>
      <c r="BU253" s="186">
        <v>0</v>
      </c>
      <c r="BV253" s="186">
        <v>5.9209321999999998E-7</v>
      </c>
      <c r="BW253" s="186">
        <v>5.4125561000000003E-7</v>
      </c>
      <c r="BX253" s="186">
        <v>0</v>
      </c>
      <c r="BY253" s="186">
        <v>0</v>
      </c>
      <c r="BZ253" s="186">
        <v>0</v>
      </c>
      <c r="CA253" s="186">
        <v>1.1011048E-5</v>
      </c>
      <c r="CB253" s="164">
        <v>1.5870032999999999E-4</v>
      </c>
      <c r="CC253" s="186">
        <v>2.864711E-12</v>
      </c>
      <c r="CD253" s="164">
        <v>0</v>
      </c>
      <c r="CE253"/>
      <c r="CF253" s="329">
        <v>0</v>
      </c>
      <c r="CG253" s="330">
        <v>8.7657322000000004</v>
      </c>
      <c r="CH253" s="330">
        <v>0</v>
      </c>
      <c r="CI253" s="330">
        <v>7.2891683999999997E-3</v>
      </c>
      <c r="CJ253" s="330">
        <v>3.3574276999999999E-3</v>
      </c>
      <c r="CK253" s="329">
        <v>1.3643565000000001E-10</v>
      </c>
      <c r="CL253" s="329">
        <v>1.6132413000000001E-8</v>
      </c>
      <c r="CM253" s="330">
        <v>6.7781034999999995E-4</v>
      </c>
      <c r="CN253" s="330">
        <v>1.8851560999999999E-2</v>
      </c>
      <c r="CO253" s="330">
        <v>12.110213</v>
      </c>
      <c r="CP253"/>
      <c r="CQ253">
        <v>1.3148598</v>
      </c>
      <c r="CR253">
        <v>0.19041896712999998</v>
      </c>
      <c r="CS253">
        <v>0.1261911466</v>
      </c>
      <c r="CT253">
        <v>0.12620834623799998</v>
      </c>
      <c r="CU253">
        <v>0.1239433838</v>
      </c>
      <c r="CV253" s="142" t="s">
        <v>1180</v>
      </c>
      <c r="CW253" s="376" t="s">
        <v>6142</v>
      </c>
      <c r="CZ253" s="11"/>
      <c r="DA253" s="236"/>
      <c r="DB253" s="40"/>
      <c r="DC253"/>
      <c r="DD253"/>
      <c r="DE253" s="39"/>
      <c r="DF253"/>
      <c r="DG253"/>
      <c r="DH253"/>
      <c r="DI253"/>
      <c r="DJ253"/>
      <c r="DK253"/>
      <c r="DL253"/>
    </row>
    <row r="254" spans="1:116" ht="14.4" x14ac:dyDescent="0.3">
      <c r="A254" t="s">
        <v>1876</v>
      </c>
      <c r="B254" s="113" t="s">
        <v>914</v>
      </c>
      <c r="C254" s="182" t="s">
        <v>1189</v>
      </c>
      <c r="D254" s="40" t="s">
        <v>2559</v>
      </c>
      <c r="E254" s="181" t="s">
        <v>943</v>
      </c>
      <c r="F254" s="184" t="s">
        <v>3927</v>
      </c>
      <c r="G254" s="184">
        <v>1.1269459386539999</v>
      </c>
      <c r="H254" s="184">
        <v>5.5805744199999993E-2</v>
      </c>
      <c r="I254" s="184">
        <v>0.12927188595400002</v>
      </c>
      <c r="J254" s="328">
        <v>4.2291278500000001E-2</v>
      </c>
      <c r="K254" s="184">
        <v>0.89957703</v>
      </c>
      <c r="L254" s="184">
        <v>8.1984514999999994E-2</v>
      </c>
      <c r="M254" s="184">
        <v>4.2375529000000002E-2</v>
      </c>
      <c r="N254" s="184">
        <v>4.5761692E-2</v>
      </c>
      <c r="O254" s="184">
        <v>9.0063209999999994E-3</v>
      </c>
      <c r="P254" s="184">
        <v>4.1198063999999999E-4</v>
      </c>
      <c r="Q254" s="331">
        <v>6.2575056000000004E-4</v>
      </c>
      <c r="R254" s="331">
        <v>4.8959811999999998E-3</v>
      </c>
      <c r="S254" s="331">
        <v>1.4233774999999999E-3</v>
      </c>
      <c r="T254" s="184">
        <v>0</v>
      </c>
      <c r="U254" s="331">
        <v>4.0867900999999998E-2</v>
      </c>
      <c r="V254" s="331">
        <v>1.5860754E-5</v>
      </c>
      <c r="W254" s="331">
        <v>0</v>
      </c>
      <c r="X254" s="331">
        <v>0</v>
      </c>
      <c r="Y254"/>
      <c r="Z254" s="288">
        <v>5.9971801999999999</v>
      </c>
      <c r="AA254"/>
      <c r="AB254" s="164">
        <v>89.119990000000001</v>
      </c>
      <c r="AC254" s="164">
        <v>80.110911999999999</v>
      </c>
      <c r="AD254" s="164">
        <v>5.0579542000000002</v>
      </c>
      <c r="AE254" s="164">
        <v>0</v>
      </c>
      <c r="AF254" s="164">
        <v>0.99415925999999999</v>
      </c>
      <c r="AG254" s="164">
        <v>1.9038056999999999</v>
      </c>
      <c r="AH254" s="164">
        <v>1.0531592999999999</v>
      </c>
      <c r="AI254"/>
      <c r="AJ254" s="185">
        <v>0.13025772999999999</v>
      </c>
      <c r="AK254" s="185">
        <v>0.12005796000000001</v>
      </c>
      <c r="AL254" s="185">
        <v>5.0854000999999999E-3</v>
      </c>
      <c r="AM254" s="185">
        <v>5.1143719999999998E-3</v>
      </c>
      <c r="AN254" s="176">
        <v>7.1977193999999998E-6</v>
      </c>
      <c r="AO254" s="176">
        <v>1.8806952999999999E-8</v>
      </c>
      <c r="AP254" s="176">
        <v>0.71629860999999995</v>
      </c>
      <c r="AQ254" s="192">
        <v>5.5653832000000002E-6</v>
      </c>
      <c r="AR254" s="192">
        <v>1.6792103999999999E-8</v>
      </c>
      <c r="AS254" s="192">
        <v>4.5878427999999998E-13</v>
      </c>
      <c r="AT254" s="192">
        <v>0</v>
      </c>
      <c r="AU254" s="192">
        <v>0</v>
      </c>
      <c r="AV254" s="192">
        <v>1.2262937000000001E-9</v>
      </c>
      <c r="AW254" s="192">
        <v>1.6301882E-6</v>
      </c>
      <c r="AX254" s="192">
        <v>2.7965478E-10</v>
      </c>
      <c r="AY254" s="192">
        <v>1.7343428999999999E-9</v>
      </c>
      <c r="AZ254" s="192">
        <v>0</v>
      </c>
      <c r="BA254" s="192">
        <v>0</v>
      </c>
      <c r="BB254" s="192">
        <v>3.5657262000000002E-13</v>
      </c>
      <c r="BC254" s="192">
        <v>2.9433899999999999E-14</v>
      </c>
      <c r="BD254" s="192">
        <v>6.0571038999999998E-15</v>
      </c>
      <c r="BE254" s="192">
        <v>6.5022982999999995E-11</v>
      </c>
      <c r="BF254" s="192">
        <v>8.5667154999999998E-10</v>
      </c>
      <c r="BG254" s="192">
        <v>0</v>
      </c>
      <c r="BH254" s="192">
        <v>1.3935478000000001E-4</v>
      </c>
      <c r="BI254" s="193">
        <v>0.71615925000000002</v>
      </c>
      <c r="BJ254" s="193">
        <v>0</v>
      </c>
      <c r="BK254" s="193">
        <v>0</v>
      </c>
      <c r="BL254" s="193">
        <v>0</v>
      </c>
      <c r="BM254"/>
      <c r="BN254" s="164">
        <v>3.1283114E-4</v>
      </c>
      <c r="BO254" s="186">
        <v>1.1957084000000001E-5</v>
      </c>
      <c r="BP254" s="164">
        <v>1.6721729999999999E-4</v>
      </c>
      <c r="BQ254" s="186">
        <v>5.9542495000000003E-7</v>
      </c>
      <c r="BR254" s="186">
        <v>1.7910840000000001E-5</v>
      </c>
      <c r="BS254" s="186">
        <v>0</v>
      </c>
      <c r="BT254" s="186">
        <v>0</v>
      </c>
      <c r="BU254" s="186">
        <v>0</v>
      </c>
      <c r="BV254" s="186">
        <v>5.8848587000000005E-7</v>
      </c>
      <c r="BW254" s="186">
        <v>6.4874203999999996E-7</v>
      </c>
      <c r="BX254" s="186">
        <v>0</v>
      </c>
      <c r="BY254" s="186">
        <v>0</v>
      </c>
      <c r="BZ254" s="186">
        <v>0</v>
      </c>
      <c r="CA254" s="186">
        <v>9.5237679999999993E-6</v>
      </c>
      <c r="CB254" s="186">
        <v>1.043895E-4</v>
      </c>
      <c r="CC254" s="186">
        <v>9.0005591000000005E-13</v>
      </c>
      <c r="CD254" s="164">
        <v>0</v>
      </c>
      <c r="CE254"/>
      <c r="CF254" s="329">
        <v>0</v>
      </c>
      <c r="CG254" s="330">
        <v>5.9971801999999999</v>
      </c>
      <c r="CH254" s="330">
        <v>0</v>
      </c>
      <c r="CI254" s="330">
        <v>8.1808625999999999E-3</v>
      </c>
      <c r="CJ254" s="330">
        <v>2.8796891E-3</v>
      </c>
      <c r="CK254" s="329">
        <v>1.6812808999999999E-10</v>
      </c>
      <c r="CL254" s="329">
        <v>2.0031568000000002E-8</v>
      </c>
      <c r="CM254" s="330">
        <v>7.2453804999999996E-4</v>
      </c>
      <c r="CN254" s="330">
        <v>2.4677118000000001E-2</v>
      </c>
      <c r="CO254" s="330">
        <v>9.8963888999999998</v>
      </c>
      <c r="CP254"/>
      <c r="CQ254">
        <v>0.89957703</v>
      </c>
      <c r="CR254">
        <v>0.18506176940000002</v>
      </c>
      <c r="CS254">
        <v>0.12925602520000001</v>
      </c>
      <c r="CT254">
        <v>0.12927188595399999</v>
      </c>
      <c r="CU254">
        <v>4.2291278500000001E-2</v>
      </c>
      <c r="CV254" s="142" t="s">
        <v>1160</v>
      </c>
      <c r="CW254" s="376" t="s">
        <v>6143</v>
      </c>
      <c r="CZ254" s="11"/>
      <c r="DA254" s="236"/>
      <c r="DB254" s="40"/>
      <c r="DC254"/>
      <c r="DD254"/>
      <c r="DE254" s="39"/>
      <c r="DF254"/>
      <c r="DG254"/>
      <c r="DH254"/>
      <c r="DI254"/>
      <c r="DJ254"/>
      <c r="DK254"/>
      <c r="DL254"/>
    </row>
    <row r="255" spans="1:116" ht="14.4" x14ac:dyDescent="0.3">
      <c r="A255" t="s">
        <v>1877</v>
      </c>
      <c r="B255" s="113" t="s">
        <v>914</v>
      </c>
      <c r="C255" s="182" t="s">
        <v>1190</v>
      </c>
      <c r="D255" s="40" t="s">
        <v>2559</v>
      </c>
      <c r="E255" s="181" t="s">
        <v>943</v>
      </c>
      <c r="F255" s="184" t="s">
        <v>3928</v>
      </c>
      <c r="G255" s="184">
        <v>2.0664649756819999</v>
      </c>
      <c r="H255" s="184">
        <v>9.1611451410000003E-2</v>
      </c>
      <c r="I255" s="184">
        <v>0.195340528772</v>
      </c>
      <c r="J255" s="328">
        <v>0.1135676955</v>
      </c>
      <c r="K255" s="184">
        <v>1.6659453</v>
      </c>
      <c r="L255" s="184">
        <v>0.11832134</v>
      </c>
      <c r="M255" s="184">
        <v>7.0159993000000004E-2</v>
      </c>
      <c r="N255" s="184">
        <v>7.6085866000000002E-2</v>
      </c>
      <c r="O255" s="184">
        <v>1.3967581E-2</v>
      </c>
      <c r="P255" s="184">
        <v>6.6181653000000002E-4</v>
      </c>
      <c r="Q255" s="331">
        <v>8.9618787999999996E-4</v>
      </c>
      <c r="R255" s="331">
        <v>6.8328670000000003E-3</v>
      </c>
      <c r="S255" s="331">
        <v>3.2017654999999998E-3</v>
      </c>
      <c r="T255" s="184">
        <v>0</v>
      </c>
      <c r="U255" s="331">
        <v>0.11036593</v>
      </c>
      <c r="V255" s="331">
        <v>2.6328772000000001E-5</v>
      </c>
      <c r="W255" s="331">
        <v>0</v>
      </c>
      <c r="X255" s="331">
        <v>0</v>
      </c>
      <c r="Y255"/>
      <c r="Z255" s="288">
        <v>11.106301999999999</v>
      </c>
      <c r="AA255"/>
      <c r="AB255" s="164">
        <v>171.49446</v>
      </c>
      <c r="AC255" s="164">
        <v>146.93865</v>
      </c>
      <c r="AD255" s="164">
        <v>13.656708999999999</v>
      </c>
      <c r="AE255" s="164">
        <v>0</v>
      </c>
      <c r="AF255" s="164">
        <v>2.8203866</v>
      </c>
      <c r="AG255" s="164">
        <v>5.2318024000000003</v>
      </c>
      <c r="AH255" s="164">
        <v>2.8469161999999999</v>
      </c>
      <c r="AI255"/>
      <c r="AJ255" s="185">
        <v>0.22945227000000001</v>
      </c>
      <c r="AK255" s="185">
        <v>0.21146752999999999</v>
      </c>
      <c r="AL255" s="185">
        <v>9.2117320000000003E-3</v>
      </c>
      <c r="AM255" s="185">
        <v>8.7730078999999992E-3</v>
      </c>
      <c r="AN255" s="176">
        <v>1.267791E-5</v>
      </c>
      <c r="AO255" s="176">
        <v>3.4067056000000001E-8</v>
      </c>
      <c r="AP255" s="176">
        <v>1.2287125999999999</v>
      </c>
      <c r="AQ255" s="192">
        <v>1.0306648E-5</v>
      </c>
      <c r="AR255" s="192">
        <v>3.1097645999999998E-8</v>
      </c>
      <c r="AS255" s="192">
        <v>8.4963211999999996E-13</v>
      </c>
      <c r="AT255" s="192">
        <v>0</v>
      </c>
      <c r="AU255" s="192">
        <v>0</v>
      </c>
      <c r="AV255" s="192">
        <v>2.0389023E-9</v>
      </c>
      <c r="AW255" s="192">
        <v>2.3679207999999999E-6</v>
      </c>
      <c r="AX255" s="192">
        <v>4.6496918000000002E-10</v>
      </c>
      <c r="AY255" s="192">
        <v>2.5030308E-9</v>
      </c>
      <c r="AZ255" s="192">
        <v>0</v>
      </c>
      <c r="BA255" s="192">
        <v>0</v>
      </c>
      <c r="BB255" s="192">
        <v>5.1069323999999999E-13</v>
      </c>
      <c r="BC255" s="192">
        <v>4.1085369999999999E-14</v>
      </c>
      <c r="BD255" s="192">
        <v>8.5398034999999998E-15</v>
      </c>
      <c r="BE255" s="192">
        <v>1.0110498E-10</v>
      </c>
      <c r="BF255" s="192">
        <v>1.2002689000000001E-9</v>
      </c>
      <c r="BG255" s="192">
        <v>0</v>
      </c>
      <c r="BH255" s="193">
        <v>3.2517975000000002E-4</v>
      </c>
      <c r="BI255" s="193">
        <v>1.2283873999999999</v>
      </c>
      <c r="BJ255" s="193">
        <v>0</v>
      </c>
      <c r="BK255" s="193">
        <v>0</v>
      </c>
      <c r="BL255" s="193">
        <v>0</v>
      </c>
      <c r="BM255"/>
      <c r="BN255" s="164">
        <v>5.6936466000000001E-4</v>
      </c>
      <c r="BO255" s="186">
        <v>1.7256651E-5</v>
      </c>
      <c r="BP255" s="164">
        <v>3.0967317000000003E-4</v>
      </c>
      <c r="BQ255" s="186">
        <v>8.3680527000000003E-7</v>
      </c>
      <c r="BR255" s="186">
        <v>2.6717001000000001E-5</v>
      </c>
      <c r="BS255" s="186">
        <v>0</v>
      </c>
      <c r="BT255" s="186">
        <v>0</v>
      </c>
      <c r="BU255" s="186">
        <v>0</v>
      </c>
      <c r="BV255" s="186">
        <v>9.3895152000000003E-7</v>
      </c>
      <c r="BW255" s="186">
        <v>9.382808E-7</v>
      </c>
      <c r="BX255" s="186">
        <v>0</v>
      </c>
      <c r="BY255" s="186">
        <v>0</v>
      </c>
      <c r="BZ255" s="186">
        <v>0</v>
      </c>
      <c r="CA255" s="186">
        <v>1.5664409999999999E-5</v>
      </c>
      <c r="CB255" s="164">
        <v>1.9733937999999999E-4</v>
      </c>
      <c r="CC255" s="186">
        <v>2.5416450000000001E-12</v>
      </c>
      <c r="CD255" s="164">
        <v>0</v>
      </c>
      <c r="CE255"/>
      <c r="CF255" s="329">
        <v>0</v>
      </c>
      <c r="CG255" s="330">
        <v>11.106301999999999</v>
      </c>
      <c r="CH255" s="330">
        <v>0</v>
      </c>
      <c r="CI255" s="330">
        <v>1.1806749E-2</v>
      </c>
      <c r="CJ255" s="330">
        <v>4.7678217E-3</v>
      </c>
      <c r="CK255" s="329">
        <v>2.4131176999999999E-10</v>
      </c>
      <c r="CL255" s="329">
        <v>2.8649601E-8</v>
      </c>
      <c r="CM255" s="330">
        <v>1.0698422E-3</v>
      </c>
      <c r="CN255" s="330">
        <v>3.4452175000000002E-2</v>
      </c>
      <c r="CO255" s="330">
        <v>17.058592999999998</v>
      </c>
      <c r="CP255"/>
      <c r="CQ255">
        <v>1.6659453</v>
      </c>
      <c r="CR255">
        <v>0.28692565141000009</v>
      </c>
      <c r="CS255">
        <v>0.19531419999999999</v>
      </c>
      <c r="CT255">
        <v>0.195340528772</v>
      </c>
      <c r="CU255">
        <v>0.1135676955</v>
      </c>
      <c r="CV255" s="142" t="s">
        <v>1163</v>
      </c>
      <c r="CW255" s="376" t="s">
        <v>6144</v>
      </c>
      <c r="CZ255" s="11"/>
      <c r="DA255" s="236"/>
      <c r="DB255" s="40"/>
      <c r="DC255"/>
      <c r="DD255"/>
      <c r="DE255" s="39"/>
      <c r="DF255"/>
      <c r="DG255"/>
      <c r="DH255"/>
      <c r="DI255"/>
      <c r="DJ255"/>
      <c r="DK255"/>
      <c r="DL255"/>
    </row>
    <row r="256" spans="1:116" ht="14.4" x14ac:dyDescent="0.3">
      <c r="A256" t="s">
        <v>1878</v>
      </c>
      <c r="B256" s="113" t="s">
        <v>914</v>
      </c>
      <c r="C256" s="182" t="s">
        <v>1191</v>
      </c>
      <c r="D256" s="40" t="s">
        <v>2559</v>
      </c>
      <c r="E256" s="181" t="s">
        <v>943</v>
      </c>
      <c r="F256" s="184" t="s">
        <v>3929</v>
      </c>
      <c r="G256" s="184">
        <v>3.9438606249510002</v>
      </c>
      <c r="H256" s="184">
        <v>0.1515860245</v>
      </c>
      <c r="I256" s="184">
        <v>0.245305244851</v>
      </c>
      <c r="J256" s="328">
        <v>0.2111512556</v>
      </c>
      <c r="K256" s="184">
        <v>3.3358181</v>
      </c>
      <c r="L256" s="184">
        <v>0.11566253</v>
      </c>
      <c r="M256" s="184">
        <v>0.12064725</v>
      </c>
      <c r="N256" s="184">
        <v>0.13002259999999999</v>
      </c>
      <c r="O256" s="184">
        <v>1.8830843999999999E-2</v>
      </c>
      <c r="P256" s="184">
        <v>1.4157309999999999E-3</v>
      </c>
      <c r="Q256" s="331">
        <v>1.3168495000000001E-3</v>
      </c>
      <c r="R256" s="331">
        <v>8.9344660999999999E-3</v>
      </c>
      <c r="S256" s="331">
        <v>6.4752756000000002E-3</v>
      </c>
      <c r="T256" s="184">
        <v>0</v>
      </c>
      <c r="U256" s="331">
        <v>0.20467598000000001</v>
      </c>
      <c r="V256" s="331">
        <v>6.0998751000000002E-5</v>
      </c>
      <c r="W256" s="331">
        <v>0</v>
      </c>
      <c r="X256" s="331">
        <v>0</v>
      </c>
      <c r="Y256"/>
      <c r="Z256" s="288">
        <v>22.238787333333335</v>
      </c>
      <c r="AA256"/>
      <c r="AB256" s="164">
        <v>349.04144000000002</v>
      </c>
      <c r="AC256" s="164">
        <v>303.73255999999998</v>
      </c>
      <c r="AD256" s="164">
        <v>25.329117</v>
      </c>
      <c r="AE256" s="164">
        <v>0</v>
      </c>
      <c r="AF256" s="164">
        <v>5.1004693000000003</v>
      </c>
      <c r="AG256" s="164">
        <v>9.6166187999999995</v>
      </c>
      <c r="AH256" s="164">
        <v>5.2626774999999997</v>
      </c>
      <c r="AI256"/>
      <c r="AJ256" s="185">
        <v>0.42058096</v>
      </c>
      <c r="AK256" s="185">
        <v>0.38428709</v>
      </c>
      <c r="AL256" s="185">
        <v>1.7714576999999999E-2</v>
      </c>
      <c r="AM256" s="185">
        <v>1.8579289999999998E-2</v>
      </c>
      <c r="AN256" s="176">
        <v>2.3038795E-5</v>
      </c>
      <c r="AO256" s="176">
        <v>6.5512490000000002E-8</v>
      </c>
      <c r="AP256" s="176">
        <v>2.6021413999999998</v>
      </c>
      <c r="AQ256" s="192">
        <v>2.0637595E-5</v>
      </c>
      <c r="AR256" s="192">
        <v>6.2268604999999996E-8</v>
      </c>
      <c r="AS256" s="192">
        <v>1.7012672000000001E-12</v>
      </c>
      <c r="AT256" s="192">
        <v>0</v>
      </c>
      <c r="AU256" s="192">
        <v>0</v>
      </c>
      <c r="AV256" s="192">
        <v>3.4842656999999999E-9</v>
      </c>
      <c r="AW256" s="192">
        <v>2.3959185E-6</v>
      </c>
      <c r="AX256" s="192">
        <v>7.9458252999999996E-10</v>
      </c>
      <c r="AY256" s="192">
        <v>2.4467851000000001E-9</v>
      </c>
      <c r="AZ256" s="192">
        <v>0</v>
      </c>
      <c r="BA256" s="192">
        <v>0</v>
      </c>
      <c r="BB256" s="192">
        <v>7.5051132000000001E-13</v>
      </c>
      <c r="BC256" s="192">
        <v>5.3767735999999998E-14</v>
      </c>
      <c r="BD256" s="192">
        <v>1.1714307000000001E-14</v>
      </c>
      <c r="BE256" s="192">
        <v>1.9783965E-10</v>
      </c>
      <c r="BF256" s="192">
        <v>1.5991687E-9</v>
      </c>
      <c r="BG256" s="192">
        <v>0</v>
      </c>
      <c r="BH256" s="193">
        <v>6.4554407E-4</v>
      </c>
      <c r="BI256" s="193">
        <v>2.6014959000000002</v>
      </c>
      <c r="BJ256" s="193">
        <v>0</v>
      </c>
      <c r="BK256" s="193">
        <v>0</v>
      </c>
      <c r="BL256" s="193">
        <v>0</v>
      </c>
      <c r="BM256"/>
      <c r="BN256" s="164">
        <v>1.1021039E-3</v>
      </c>
      <c r="BO256" s="186">
        <v>1.6868874999999999E-5</v>
      </c>
      <c r="BP256" s="164">
        <v>6.2007640000000003E-4</v>
      </c>
      <c r="BQ256" s="186">
        <v>1.1087702E-6</v>
      </c>
      <c r="BR256" s="186">
        <v>3.0750587999999997E-5</v>
      </c>
      <c r="BS256" s="186">
        <v>0</v>
      </c>
      <c r="BT256" s="186">
        <v>0</v>
      </c>
      <c r="BU256" s="186">
        <v>0</v>
      </c>
      <c r="BV256" s="186">
        <v>1.9732925000000001E-6</v>
      </c>
      <c r="BW256" s="186">
        <v>1.367176E-6</v>
      </c>
      <c r="BX256" s="186">
        <v>0</v>
      </c>
      <c r="BY256" s="186">
        <v>0</v>
      </c>
      <c r="BZ256" s="186">
        <v>0</v>
      </c>
      <c r="CA256" s="186">
        <v>2.5949537000000001E-5</v>
      </c>
      <c r="CB256" s="164">
        <v>4.0400926999999999E-4</v>
      </c>
      <c r="CC256" s="186">
        <v>4.6060307000000003E-12</v>
      </c>
      <c r="CD256" s="164">
        <v>0</v>
      </c>
      <c r="CE256"/>
      <c r="CF256" s="329">
        <v>0</v>
      </c>
      <c r="CG256" s="330">
        <v>22.238786999999999</v>
      </c>
      <c r="CH256" s="330">
        <v>0</v>
      </c>
      <c r="CI256" s="330">
        <v>1.1541439000000001E-2</v>
      </c>
      <c r="CJ256" s="330">
        <v>8.1987547999999993E-3</v>
      </c>
      <c r="CK256" s="329">
        <v>3.5780412E-10</v>
      </c>
      <c r="CL256" s="329">
        <v>4.1855234000000002E-8</v>
      </c>
      <c r="CM256" s="330">
        <v>1.1749071E-3</v>
      </c>
      <c r="CN256" s="330">
        <v>4.5128600999999997E-2</v>
      </c>
      <c r="CO256" s="330">
        <v>36.061292000000002</v>
      </c>
      <c r="CP256"/>
      <c r="CQ256">
        <v>3.3358181</v>
      </c>
      <c r="CR256">
        <v>0.39683027059999998</v>
      </c>
      <c r="CS256">
        <v>0.24524424610000001</v>
      </c>
      <c r="CT256">
        <v>0.245305244851</v>
      </c>
      <c r="CU256">
        <v>0.2111512556</v>
      </c>
      <c r="CV256" s="142" t="s">
        <v>1192</v>
      </c>
      <c r="CW256" s="376" t="s">
        <v>6145</v>
      </c>
      <c r="CZ256" s="11"/>
      <c r="DA256" s="236"/>
      <c r="DB256" s="40"/>
      <c r="DC256"/>
      <c r="DD256"/>
      <c r="DE256" s="39"/>
      <c r="DF256"/>
      <c r="DG256"/>
      <c r="DH256"/>
      <c r="DI256"/>
      <c r="DJ256"/>
      <c r="DK256"/>
      <c r="DL256"/>
    </row>
    <row r="257" spans="1:116" ht="14.4" x14ac:dyDescent="0.3">
      <c r="A257" t="s">
        <v>1879</v>
      </c>
      <c r="B257" s="113" t="s">
        <v>914</v>
      </c>
      <c r="C257" s="182" t="s">
        <v>1193</v>
      </c>
      <c r="D257" s="40" t="s">
        <v>2559</v>
      </c>
      <c r="E257" s="181" t="s">
        <v>943</v>
      </c>
      <c r="F257" s="184" t="s">
        <v>3930</v>
      </c>
      <c r="G257" s="184">
        <v>2.122033385695</v>
      </c>
      <c r="H257" s="184">
        <v>9.2230252420000006E-2</v>
      </c>
      <c r="I257" s="184">
        <v>0.19277783167499998</v>
      </c>
      <c r="J257" s="328">
        <v>0.12137650160000001</v>
      </c>
      <c r="K257" s="184">
        <v>1.7156488000000001</v>
      </c>
      <c r="L257" s="184">
        <v>0.11529196999999999</v>
      </c>
      <c r="M257" s="184">
        <v>7.0802088999999999E-2</v>
      </c>
      <c r="N257" s="184">
        <v>7.6815805000000001E-2</v>
      </c>
      <c r="O257" s="184">
        <v>1.3865150999999999E-2</v>
      </c>
      <c r="P257" s="184">
        <v>6.6963470000000003E-4</v>
      </c>
      <c r="Q257" s="331">
        <v>8.7966171999999995E-4</v>
      </c>
      <c r="R257" s="331">
        <v>6.6569215999999999E-3</v>
      </c>
      <c r="S257" s="331">
        <v>3.3738516E-3</v>
      </c>
      <c r="T257" s="184">
        <v>0</v>
      </c>
      <c r="U257" s="331">
        <v>0.11800265</v>
      </c>
      <c r="V257" s="331">
        <v>2.6851074999999999E-5</v>
      </c>
      <c r="W257" s="331">
        <v>0</v>
      </c>
      <c r="X257" s="331">
        <v>0</v>
      </c>
      <c r="Y257"/>
      <c r="Z257" s="288">
        <v>11.437658666666668</v>
      </c>
      <c r="AA257"/>
      <c r="AB257" s="164">
        <v>177.56874999999999</v>
      </c>
      <c r="AC257" s="164">
        <v>151.29709</v>
      </c>
      <c r="AD257" s="164">
        <v>14.601485</v>
      </c>
      <c r="AE257" s="164">
        <v>0</v>
      </c>
      <c r="AF257" s="164">
        <v>3.0257021000000002</v>
      </c>
      <c r="AG257" s="164">
        <v>5.6006077999999997</v>
      </c>
      <c r="AH257" s="164">
        <v>3.0438705000000001</v>
      </c>
      <c r="AI257"/>
      <c r="AJ257" s="185">
        <v>0.23405753000000001</v>
      </c>
      <c r="AK257" s="185">
        <v>0.21565197999999999</v>
      </c>
      <c r="AL257" s="185">
        <v>9.4464900000000001E-3</v>
      </c>
      <c r="AM257" s="185">
        <v>8.9590686999999995E-3</v>
      </c>
      <c r="AN257" s="176">
        <v>1.2928776E-5</v>
      </c>
      <c r="AO257" s="176">
        <v>3.4935244E-8</v>
      </c>
      <c r="AP257" s="176">
        <v>1.2547714999999999</v>
      </c>
      <c r="AQ257" s="192">
        <v>1.0614147000000001E-5</v>
      </c>
      <c r="AR257" s="192">
        <v>3.2025443000000003E-8</v>
      </c>
      <c r="AS257" s="192">
        <v>8.7498086000000005E-13</v>
      </c>
      <c r="AT257" s="192">
        <v>0</v>
      </c>
      <c r="AU257" s="192">
        <v>0</v>
      </c>
      <c r="AV257" s="192">
        <v>2.0584627E-9</v>
      </c>
      <c r="AW257" s="192">
        <v>2.3112978999999998E-6</v>
      </c>
      <c r="AX257" s="192">
        <v>4.6942991999999996E-10</v>
      </c>
      <c r="AY257" s="192">
        <v>2.4389460000000001E-9</v>
      </c>
      <c r="AZ257" s="192">
        <v>0</v>
      </c>
      <c r="BA257" s="192">
        <v>0</v>
      </c>
      <c r="BB257" s="192">
        <v>5.0128047999999997E-13</v>
      </c>
      <c r="BC257" s="192">
        <v>4.0029488999999998E-14</v>
      </c>
      <c r="BD257" s="192">
        <v>8.3446534000000006E-15</v>
      </c>
      <c r="BE257" s="192">
        <v>1.0146641E-10</v>
      </c>
      <c r="BF257" s="192">
        <v>1.1707051000000001E-9</v>
      </c>
      <c r="BG257" s="192">
        <v>0</v>
      </c>
      <c r="BH257" s="193">
        <v>3.4373466000000002E-4</v>
      </c>
      <c r="BI257" s="193">
        <v>1.2544278</v>
      </c>
      <c r="BJ257" s="193">
        <v>0</v>
      </c>
      <c r="BK257" s="193">
        <v>0</v>
      </c>
      <c r="BL257" s="193">
        <v>0</v>
      </c>
      <c r="BM257"/>
      <c r="BN257" s="164">
        <v>5.8436684000000001E-4</v>
      </c>
      <c r="BO257" s="186">
        <v>1.6814830999999998E-5</v>
      </c>
      <c r="BP257" s="164">
        <v>3.1891226000000002E-4</v>
      </c>
      <c r="BQ257" s="186">
        <v>8.1654014999999999E-7</v>
      </c>
      <c r="BR257" s="186">
        <v>2.6261376E-5</v>
      </c>
      <c r="BS257" s="186">
        <v>0</v>
      </c>
      <c r="BT257" s="186">
        <v>0</v>
      </c>
      <c r="BU257" s="186">
        <v>0</v>
      </c>
      <c r="BV257" s="186">
        <v>9.4845018000000002E-7</v>
      </c>
      <c r="BW257" s="186">
        <v>9.2236021000000003E-7</v>
      </c>
      <c r="BX257" s="186">
        <v>0</v>
      </c>
      <c r="BY257" s="186">
        <v>0</v>
      </c>
      <c r="BZ257" s="186">
        <v>0</v>
      </c>
      <c r="CA257" s="186">
        <v>1.5775262000000001E-5</v>
      </c>
      <c r="CB257" s="164">
        <v>2.0391575E-4</v>
      </c>
      <c r="CC257" s="186">
        <v>2.7258102000000002E-12</v>
      </c>
      <c r="CD257" s="164">
        <v>0</v>
      </c>
      <c r="CE257"/>
      <c r="CF257" s="329">
        <v>0</v>
      </c>
      <c r="CG257" s="330">
        <v>11.437658000000001</v>
      </c>
      <c r="CH257" s="330">
        <v>0</v>
      </c>
      <c r="CI257" s="330">
        <v>1.1504462E-2</v>
      </c>
      <c r="CJ257" s="330">
        <v>4.8114563000000001E-3</v>
      </c>
      <c r="CK257" s="329">
        <v>2.3700744000000001E-10</v>
      </c>
      <c r="CL257" s="329">
        <v>2.8110347E-8</v>
      </c>
      <c r="CM257" s="330">
        <v>1.0488146999999999E-3</v>
      </c>
      <c r="CN257" s="330">
        <v>3.3568645000000001E-2</v>
      </c>
      <c r="CO257" s="330">
        <v>17.431160999999999</v>
      </c>
      <c r="CP257"/>
      <c r="CQ257">
        <v>1.7156488000000001</v>
      </c>
      <c r="CR257">
        <v>0.28498123301999995</v>
      </c>
      <c r="CS257">
        <v>0.19275098059999998</v>
      </c>
      <c r="CT257">
        <v>0.19277783167499998</v>
      </c>
      <c r="CU257">
        <v>0.12137650160000001</v>
      </c>
      <c r="CV257" s="142" t="s">
        <v>1163</v>
      </c>
      <c r="CW257" s="376" t="s">
        <v>6146</v>
      </c>
      <c r="CZ257" s="11"/>
      <c r="DA257" s="236"/>
      <c r="DB257" s="40"/>
      <c r="DC257"/>
      <c r="DD257"/>
      <c r="DE257" s="39"/>
      <c r="DF257"/>
      <c r="DG257"/>
      <c r="DH257"/>
      <c r="DI257"/>
      <c r="DJ257"/>
      <c r="DK257"/>
      <c r="DL257"/>
    </row>
    <row r="258" spans="1:116" ht="14.4" x14ac:dyDescent="0.3">
      <c r="A258" t="s">
        <v>1880</v>
      </c>
      <c r="B258" s="113" t="s">
        <v>914</v>
      </c>
      <c r="C258" s="182" t="s">
        <v>1194</v>
      </c>
      <c r="D258" s="40" t="s">
        <v>2559</v>
      </c>
      <c r="E258" s="181" t="s">
        <v>943</v>
      </c>
      <c r="F258" s="184" t="s">
        <v>3931</v>
      </c>
      <c r="G258" s="184">
        <v>1.6109050868329999</v>
      </c>
      <c r="H258" s="184">
        <v>6.2597002740000005E-2</v>
      </c>
      <c r="I258" s="184">
        <v>0.107107413193</v>
      </c>
      <c r="J258" s="328">
        <v>9.3602570900000001E-2</v>
      </c>
      <c r="K258" s="184">
        <v>1.3475980999999999</v>
      </c>
      <c r="L258" s="184">
        <v>5.3961899000000001E-2</v>
      </c>
      <c r="M258" s="184">
        <v>4.9399862000000003E-2</v>
      </c>
      <c r="N258" s="184">
        <v>5.3399235000000003E-2</v>
      </c>
      <c r="O258" s="184">
        <v>8.1181488000000007E-3</v>
      </c>
      <c r="P258" s="184">
        <v>5.4324408000000002E-4</v>
      </c>
      <c r="Q258" s="331">
        <v>5.3637485999999998E-4</v>
      </c>
      <c r="R258" s="331">
        <v>3.7224878999999999E-3</v>
      </c>
      <c r="S258" s="331">
        <v>2.7131589000000001E-3</v>
      </c>
      <c r="T258" s="184">
        <v>0</v>
      </c>
      <c r="U258" s="331">
        <v>9.0889412000000003E-2</v>
      </c>
      <c r="V258" s="331">
        <v>2.3164292999999999E-5</v>
      </c>
      <c r="W258" s="331">
        <v>0</v>
      </c>
      <c r="X258" s="331">
        <v>0</v>
      </c>
      <c r="Y258"/>
      <c r="Z258" s="288">
        <v>8.9839873333333333</v>
      </c>
      <c r="AA258"/>
      <c r="AB258" s="164">
        <v>141.57042999999999</v>
      </c>
      <c r="AC258" s="164">
        <v>121.38697999999999</v>
      </c>
      <c r="AD258" s="164">
        <v>11.247076</v>
      </c>
      <c r="AE258" s="164">
        <v>0</v>
      </c>
      <c r="AF258" s="164">
        <v>2.3016947999999999</v>
      </c>
      <c r="AG258" s="164">
        <v>4.2947952999999996</v>
      </c>
      <c r="AH258" s="164">
        <v>2.3398861000000002</v>
      </c>
      <c r="AI258"/>
      <c r="AJ258" s="185">
        <v>0.17203399</v>
      </c>
      <c r="AK258" s="185">
        <v>0.15757014</v>
      </c>
      <c r="AL258" s="185">
        <v>7.1991434999999996E-3</v>
      </c>
      <c r="AM258" s="185">
        <v>7.2647084999999997E-3</v>
      </c>
      <c r="AN258" s="176">
        <v>9.4466509999999998E-6</v>
      </c>
      <c r="AO258" s="176">
        <v>2.6624051E-8</v>
      </c>
      <c r="AP258" s="176">
        <v>1.0174662000000001</v>
      </c>
      <c r="AQ258" s="192">
        <v>8.3371402999999994E-6</v>
      </c>
      <c r="AR258" s="192">
        <v>2.5155164999999999E-8</v>
      </c>
      <c r="AS258" s="192">
        <v>6.8727502999999997E-13</v>
      </c>
      <c r="AT258" s="192">
        <v>0</v>
      </c>
      <c r="AU258" s="192">
        <v>0</v>
      </c>
      <c r="AV258" s="192">
        <v>1.4309599E-9</v>
      </c>
      <c r="AW258" s="192">
        <v>1.1073390999999999E-6</v>
      </c>
      <c r="AX258" s="192">
        <v>3.2632865999999998E-10</v>
      </c>
      <c r="AY258" s="192">
        <v>1.1415378999999999E-9</v>
      </c>
      <c r="AZ258" s="192">
        <v>0</v>
      </c>
      <c r="BA258" s="192">
        <v>0</v>
      </c>
      <c r="BB258" s="192">
        <v>3.0568799999999999E-13</v>
      </c>
      <c r="BC258" s="192">
        <v>2.2398115E-14</v>
      </c>
      <c r="BD258" s="192">
        <v>4.8342880000000003E-15</v>
      </c>
      <c r="BE258" s="192">
        <v>7.6869613999999999E-11</v>
      </c>
      <c r="BF258" s="192">
        <v>6.6376542000000004E-10</v>
      </c>
      <c r="BG258" s="192">
        <v>0</v>
      </c>
      <c r="BH258" s="193">
        <v>2.7378519000000002E-4</v>
      </c>
      <c r="BI258" s="193">
        <v>1.0171924000000001</v>
      </c>
      <c r="BJ258" s="193">
        <v>0</v>
      </c>
      <c r="BK258" s="193">
        <v>0</v>
      </c>
      <c r="BL258" s="193">
        <v>0</v>
      </c>
      <c r="BM258"/>
      <c r="BN258" s="164">
        <v>4.4758751000000002E-4</v>
      </c>
      <c r="BO258" s="186">
        <v>7.8701074999999999E-6</v>
      </c>
      <c r="BP258" s="164">
        <v>2.5049741000000001E-4</v>
      </c>
      <c r="BQ258" s="186">
        <v>4.6158933999999998E-7</v>
      </c>
      <c r="BR258" s="186">
        <v>1.3749272000000001E-5</v>
      </c>
      <c r="BS258" s="186">
        <v>0</v>
      </c>
      <c r="BT258" s="186">
        <v>0</v>
      </c>
      <c r="BU258" s="186">
        <v>0</v>
      </c>
      <c r="BV258" s="186">
        <v>7.5901759999999995E-7</v>
      </c>
      <c r="BW258" s="186">
        <v>5.6037413999999996E-7</v>
      </c>
      <c r="BX258" s="186">
        <v>0</v>
      </c>
      <c r="BY258" s="186">
        <v>0</v>
      </c>
      <c r="BZ258" s="186">
        <v>0</v>
      </c>
      <c r="CA258" s="186">
        <v>1.0718426999999999E-5</v>
      </c>
      <c r="CB258" s="164">
        <v>1.6297130999999999E-4</v>
      </c>
      <c r="CC258" s="186">
        <v>2.0756271000000001E-12</v>
      </c>
      <c r="CD258" s="164">
        <v>0</v>
      </c>
      <c r="CE258"/>
      <c r="CF258" s="329">
        <v>0</v>
      </c>
      <c r="CG258" s="330">
        <v>8.9839874000000002</v>
      </c>
      <c r="CH258" s="330">
        <v>0</v>
      </c>
      <c r="CI258" s="330">
        <v>5.3846129999999999E-3</v>
      </c>
      <c r="CJ258" s="330">
        <v>3.3570376E-3</v>
      </c>
      <c r="CK258" s="329">
        <v>1.454967E-10</v>
      </c>
      <c r="CL258" s="329">
        <v>1.7066590999999999E-8</v>
      </c>
      <c r="CM258" s="330">
        <v>5.3150721999999995E-4</v>
      </c>
      <c r="CN258" s="330">
        <v>1.8795775000000001E-2</v>
      </c>
      <c r="CO258" s="330">
        <v>14.123189999999999</v>
      </c>
      <c r="CP258"/>
      <c r="CQ258">
        <v>1.3475980999999999</v>
      </c>
      <c r="CR258">
        <v>0.16968125163999997</v>
      </c>
      <c r="CS258">
        <v>0.1070842489</v>
      </c>
      <c r="CT258">
        <v>0.107107413193</v>
      </c>
      <c r="CU258">
        <v>9.3602570900000001E-2</v>
      </c>
      <c r="CV258" s="142" t="s">
        <v>1163</v>
      </c>
      <c r="CW258" s="376" t="s">
        <v>6147</v>
      </c>
      <c r="CX258" s="41"/>
      <c r="CZ258" s="41"/>
      <c r="DA258" s="106"/>
      <c r="DB258" s="37"/>
      <c r="DC258" s="37"/>
      <c r="DD258" s="37"/>
      <c r="DE258" s="255"/>
      <c r="DF258" s="37"/>
      <c r="DG258" s="37"/>
      <c r="DH258" s="37"/>
      <c r="DI258" s="37"/>
      <c r="DJ258" s="37"/>
      <c r="DK258" s="37"/>
      <c r="DL258" s="37"/>
    </row>
    <row r="259" spans="1:116" ht="14.4" x14ac:dyDescent="0.3">
      <c r="A259" t="s">
        <v>1881</v>
      </c>
      <c r="B259" s="113" t="s">
        <v>914</v>
      </c>
      <c r="C259" s="182" t="s">
        <v>1195</v>
      </c>
      <c r="D259" s="40" t="s">
        <v>2559</v>
      </c>
      <c r="E259" s="181" t="s">
        <v>943</v>
      </c>
      <c r="F259" s="184" t="s">
        <v>3932</v>
      </c>
      <c r="G259" s="184">
        <v>1.194893064503</v>
      </c>
      <c r="H259" s="184">
        <v>5.0852937690000009E-2</v>
      </c>
      <c r="I259" s="184">
        <v>0.10843911561299999</v>
      </c>
      <c r="J259" s="328">
        <v>8.1235901200000002E-2</v>
      </c>
      <c r="K259" s="184">
        <v>0.95436511000000002</v>
      </c>
      <c r="L259" s="184">
        <v>6.6191391000000002E-2</v>
      </c>
      <c r="M259" s="184">
        <v>3.8763078999999999E-2</v>
      </c>
      <c r="N259" s="184">
        <v>4.2266663000000003E-2</v>
      </c>
      <c r="O259" s="184">
        <v>7.8047502000000001E-3</v>
      </c>
      <c r="P259" s="184">
        <v>3.2828783000000001E-4</v>
      </c>
      <c r="Q259" s="331">
        <v>4.5323666E-4</v>
      </c>
      <c r="R259" s="331">
        <v>3.4716532E-3</v>
      </c>
      <c r="S259" s="331">
        <v>2.0610661999999999E-3</v>
      </c>
      <c r="T259" s="184">
        <v>0</v>
      </c>
      <c r="U259" s="331">
        <v>7.9174834999999999E-2</v>
      </c>
      <c r="V259" s="331">
        <v>1.2992413E-5</v>
      </c>
      <c r="W259" s="331">
        <v>0</v>
      </c>
      <c r="X259" s="331">
        <v>0</v>
      </c>
      <c r="Y259"/>
      <c r="Z259" s="288">
        <v>6.3624340666666672</v>
      </c>
      <c r="AA259"/>
      <c r="AB259" s="164">
        <v>100.33471</v>
      </c>
      <c r="AC259" s="164">
        <v>82.631494000000004</v>
      </c>
      <c r="AD259" s="164">
        <v>9.7961410000000004</v>
      </c>
      <c r="AE259" s="164">
        <v>0</v>
      </c>
      <c r="AF259" s="164">
        <v>2.0747672000000001</v>
      </c>
      <c r="AG259" s="164">
        <v>3.7874645</v>
      </c>
      <c r="AH259" s="164">
        <v>2.0448404999999998</v>
      </c>
      <c r="AI259"/>
      <c r="AJ259" s="185">
        <v>0.13050870000000001</v>
      </c>
      <c r="AK259" s="185">
        <v>0.1206073</v>
      </c>
      <c r="AL259" s="185">
        <v>5.2658045000000004E-3</v>
      </c>
      <c r="AM259" s="185">
        <v>4.6355935000000001E-3</v>
      </c>
      <c r="AN259" s="176">
        <v>7.2306537000000003E-6</v>
      </c>
      <c r="AO259" s="176">
        <v>1.9474129000000001E-8</v>
      </c>
      <c r="AP259" s="176">
        <v>0.64924278999999996</v>
      </c>
      <c r="AQ259" s="192">
        <v>5.9043387999999997E-6</v>
      </c>
      <c r="AR259" s="192">
        <v>1.7814815000000002E-8</v>
      </c>
      <c r="AS259" s="192">
        <v>4.8672621E-13</v>
      </c>
      <c r="AT259" s="192">
        <v>0</v>
      </c>
      <c r="AU259" s="192">
        <v>0</v>
      </c>
      <c r="AV259" s="192">
        <v>1.1326360999999999E-9</v>
      </c>
      <c r="AW259" s="192">
        <v>1.3245223999999999E-6</v>
      </c>
      <c r="AX259" s="192">
        <v>2.5829627000000001E-10</v>
      </c>
      <c r="AY259" s="192">
        <v>1.4002470000000001E-9</v>
      </c>
      <c r="AZ259" s="192">
        <v>0</v>
      </c>
      <c r="BA259" s="192">
        <v>0</v>
      </c>
      <c r="BB259" s="192">
        <v>2.5827569999999998E-13</v>
      </c>
      <c r="BC259" s="192">
        <v>2.0874054999999999E-14</v>
      </c>
      <c r="BD259" s="192">
        <v>4.3309827000000003E-15</v>
      </c>
      <c r="BE259" s="192">
        <v>5.0419168999999997E-11</v>
      </c>
      <c r="BF259" s="192">
        <v>6.0940391999999997E-10</v>
      </c>
      <c r="BG259" s="192">
        <v>0</v>
      </c>
      <c r="BH259" s="192">
        <v>2.1452514999999999E-4</v>
      </c>
      <c r="BI259" s="193">
        <v>0.64902826000000002</v>
      </c>
      <c r="BJ259" s="193">
        <v>0</v>
      </c>
      <c r="BK259" s="193">
        <v>0</v>
      </c>
      <c r="BL259" s="193">
        <v>0</v>
      </c>
      <c r="BM259"/>
      <c r="BN259" s="164">
        <v>3.2588563000000002E-4</v>
      </c>
      <c r="BO259" s="186">
        <v>9.6537256000000001E-6</v>
      </c>
      <c r="BP259" s="164">
        <v>1.7740154E-4</v>
      </c>
      <c r="BQ259" s="186">
        <v>4.2688265999999998E-7</v>
      </c>
      <c r="BR259" s="186">
        <v>1.4937983E-5</v>
      </c>
      <c r="BS259" s="186">
        <v>0</v>
      </c>
      <c r="BT259" s="186">
        <v>0</v>
      </c>
      <c r="BU259" s="186">
        <v>0</v>
      </c>
      <c r="BV259" s="186">
        <v>4.6626876999999999E-7</v>
      </c>
      <c r="BW259" s="186">
        <v>4.8057481E-7</v>
      </c>
      <c r="BX259" s="186">
        <v>0</v>
      </c>
      <c r="BY259" s="186">
        <v>0</v>
      </c>
      <c r="BZ259" s="186">
        <v>0</v>
      </c>
      <c r="CA259" s="186">
        <v>8.7061558999999994E-6</v>
      </c>
      <c r="CB259" s="164">
        <v>1.1381248999999999E-4</v>
      </c>
      <c r="CC259" s="186">
        <v>1.8655729999999998E-12</v>
      </c>
      <c r="CD259" s="164">
        <v>0</v>
      </c>
      <c r="CE259"/>
      <c r="CF259" s="329">
        <v>0</v>
      </c>
      <c r="CG259" s="330">
        <v>6.3624340999999998</v>
      </c>
      <c r="CH259" s="330">
        <v>0</v>
      </c>
      <c r="CI259" s="330">
        <v>6.6049385E-3</v>
      </c>
      <c r="CJ259" s="330">
        <v>2.6341999000000001E-3</v>
      </c>
      <c r="CK259" s="329">
        <v>1.2199396999999999E-10</v>
      </c>
      <c r="CL259" s="329">
        <v>1.4492712E-8</v>
      </c>
      <c r="CM259" s="330">
        <v>5.9826723000000004E-4</v>
      </c>
      <c r="CN259" s="330">
        <v>1.7503355000000002E-2</v>
      </c>
      <c r="CO259" s="330">
        <v>9.0570138999999994</v>
      </c>
      <c r="CP259"/>
      <c r="CQ259">
        <v>0.95436511000000002</v>
      </c>
      <c r="CR259">
        <v>0.15927906088999999</v>
      </c>
      <c r="CS259">
        <v>0.10842612319999999</v>
      </c>
      <c r="CT259">
        <v>0.108439115613</v>
      </c>
      <c r="CU259">
        <v>8.1235901200000002E-2</v>
      </c>
      <c r="CV259" s="142" t="s">
        <v>1196</v>
      </c>
      <c r="CW259" s="376" t="s">
        <v>6148</v>
      </c>
      <c r="CZ259" s="11"/>
      <c r="DA259" s="236"/>
      <c r="DB259" s="40"/>
      <c r="DC259"/>
      <c r="DD259"/>
      <c r="DE259" s="39"/>
      <c r="DF259"/>
      <c r="DG259"/>
      <c r="DH259"/>
      <c r="DI259"/>
      <c r="DJ259"/>
      <c r="DK259"/>
      <c r="DL259"/>
    </row>
    <row r="260" spans="1:116" ht="14.4" x14ac:dyDescent="0.3">
      <c r="B260" s="113"/>
      <c r="C260" s="180"/>
      <c r="D260" s="37" t="s">
        <v>2560</v>
      </c>
      <c r="E260" s="181"/>
      <c r="F260"/>
      <c r="G260"/>
      <c r="H260"/>
      <c r="I260"/>
      <c r="J260" s="332"/>
      <c r="K260"/>
      <c r="L260"/>
      <c r="M260"/>
      <c r="N260"/>
      <c r="O260"/>
      <c r="P260"/>
      <c r="Q260" s="39"/>
      <c r="R260" s="39"/>
      <c r="S260" s="39"/>
      <c r="T260"/>
      <c r="U260" s="39"/>
      <c r="V260" s="39"/>
      <c r="W260" s="39"/>
      <c r="Y260"/>
      <c r="Z260"/>
      <c r="AA260"/>
      <c r="AB260"/>
      <c r="AC260"/>
      <c r="AD260"/>
      <c r="AE260"/>
      <c r="AF260"/>
      <c r="AG260"/>
      <c r="AH260"/>
      <c r="AI260"/>
      <c r="AJ260"/>
      <c r="AK260"/>
      <c r="AL260"/>
      <c r="AM260"/>
      <c r="AN260"/>
      <c r="AO260"/>
      <c r="AP260"/>
      <c r="BI260"/>
      <c r="BJ260"/>
      <c r="BK260"/>
      <c r="BL260"/>
      <c r="BM260"/>
      <c r="BN260"/>
      <c r="BP260"/>
      <c r="BS260" s="39"/>
      <c r="BT260" s="39"/>
      <c r="BU260" s="39"/>
      <c r="BV260" s="39"/>
      <c r="BW260" s="39"/>
      <c r="BX260" s="39"/>
      <c r="BY260" s="39"/>
      <c r="BZ260" s="39"/>
      <c r="CA260" s="39"/>
      <c r="CB260"/>
      <c r="CC260" s="39"/>
      <c r="CD260"/>
      <c r="CE260"/>
      <c r="CF260" s="39"/>
      <c r="CG260"/>
      <c r="CH260"/>
      <c r="CI260"/>
      <c r="CJ260"/>
      <c r="CK260" s="39"/>
      <c r="CL260" s="39"/>
      <c r="CM260"/>
      <c r="CN260"/>
      <c r="CO260"/>
      <c r="CP260"/>
      <c r="CQ260"/>
      <c r="CR260"/>
      <c r="CS260"/>
      <c r="CT260"/>
      <c r="CU260"/>
      <c r="CV260" s="141"/>
      <c r="CW260" s="377"/>
      <c r="CY260" s="41"/>
      <c r="CZ260" s="11"/>
      <c r="DA260" s="236"/>
      <c r="DB260" s="40"/>
      <c r="DC260"/>
      <c r="DD260"/>
      <c r="DE260" s="39"/>
      <c r="DF260"/>
      <c r="DG260"/>
      <c r="DH260"/>
      <c r="DI260"/>
      <c r="DJ260"/>
      <c r="DK260"/>
      <c r="DL260"/>
    </row>
    <row r="261" spans="1:116" ht="14.4" x14ac:dyDescent="0.3">
      <c r="A261" t="s">
        <v>1882</v>
      </c>
      <c r="B261" s="113" t="s">
        <v>914</v>
      </c>
      <c r="C261" s="182" t="s">
        <v>1197</v>
      </c>
      <c r="D261" s="40" t="s">
        <v>2560</v>
      </c>
      <c r="E261" s="181" t="s">
        <v>943</v>
      </c>
      <c r="F261" s="184" t="s">
        <v>3933</v>
      </c>
      <c r="G261" s="184">
        <v>0.95461107696699998</v>
      </c>
      <c r="H261" s="184">
        <v>3.4621195999999993E-2</v>
      </c>
      <c r="I261" s="184">
        <v>5.9160304267000002E-2</v>
      </c>
      <c r="J261" s="328">
        <v>7.5794086699999999E-2</v>
      </c>
      <c r="K261" s="184">
        <v>0.78503548999999995</v>
      </c>
      <c r="L261" s="184">
        <v>3.0430308999999999E-2</v>
      </c>
      <c r="M261" s="184">
        <v>2.7086815E-2</v>
      </c>
      <c r="N261" s="184">
        <v>2.9580781E-2</v>
      </c>
      <c r="O261" s="184">
        <v>4.5530095E-3</v>
      </c>
      <c r="P261" s="184">
        <v>2.4927211999999999E-4</v>
      </c>
      <c r="Q261" s="331">
        <v>2.3813337999999999E-4</v>
      </c>
      <c r="R261" s="331">
        <v>1.6324889E-3</v>
      </c>
      <c r="S261" s="331">
        <v>1.8762156999999999E-3</v>
      </c>
      <c r="T261" s="184">
        <v>0</v>
      </c>
      <c r="U261" s="331">
        <v>7.3917870999999996E-2</v>
      </c>
      <c r="V261" s="331">
        <v>1.0691367E-5</v>
      </c>
      <c r="W261" s="331">
        <v>0</v>
      </c>
      <c r="X261" s="331">
        <v>0</v>
      </c>
      <c r="Y261"/>
      <c r="Z261" s="288">
        <v>5.2335699333333334</v>
      </c>
      <c r="AA261"/>
      <c r="AB261" s="164">
        <v>85.151639000000003</v>
      </c>
      <c r="AC261" s="164">
        <v>68.612043999999997</v>
      </c>
      <c r="AD261" s="164">
        <v>9.1455546000000005</v>
      </c>
      <c r="AE261" s="164">
        <v>0</v>
      </c>
      <c r="AF261" s="164">
        <v>1.9450942</v>
      </c>
      <c r="AG261" s="164">
        <v>3.5414900999999999</v>
      </c>
      <c r="AH261" s="164">
        <v>1.9074561000000001</v>
      </c>
      <c r="AI261"/>
      <c r="AJ261" s="185">
        <v>9.9337773000000004E-2</v>
      </c>
      <c r="AK261" s="185">
        <v>9.1438646999999998E-2</v>
      </c>
      <c r="AL261" s="185">
        <v>4.1855360999999997E-3</v>
      </c>
      <c r="AM261" s="185">
        <v>3.7135897E-3</v>
      </c>
      <c r="AN261" s="176">
        <v>5.4819333000000001E-6</v>
      </c>
      <c r="AO261" s="176">
        <v>1.5479054E-8</v>
      </c>
      <c r="AP261" s="176">
        <v>0.52011059999999998</v>
      </c>
      <c r="AQ261" s="192">
        <v>4.8567528999999996E-6</v>
      </c>
      <c r="AR261" s="192">
        <v>1.4653996E-8</v>
      </c>
      <c r="AS261" s="192">
        <v>4.003681E-13</v>
      </c>
      <c r="AT261" s="192">
        <v>0</v>
      </c>
      <c r="AU261" s="192">
        <v>0</v>
      </c>
      <c r="AV261" s="192">
        <v>7.9268760999999998E-10</v>
      </c>
      <c r="AW261" s="192">
        <v>6.2406096999999996E-7</v>
      </c>
      <c r="AX261" s="192">
        <v>1.8077143999999999E-10</v>
      </c>
      <c r="AY261" s="192">
        <v>6.4373850999999997E-10</v>
      </c>
      <c r="AZ261" s="192">
        <v>0</v>
      </c>
      <c r="BA261" s="192">
        <v>0</v>
      </c>
      <c r="BB261" s="192">
        <v>1.3571765000000001E-13</v>
      </c>
      <c r="BC261" s="192">
        <v>9.8235597000000007E-15</v>
      </c>
      <c r="BD261" s="192">
        <v>2.1310507000000001E-15</v>
      </c>
      <c r="BE261" s="192">
        <v>3.5026907999999999E-11</v>
      </c>
      <c r="BF261" s="192">
        <v>2.9168891000000001E-10</v>
      </c>
      <c r="BG261" s="192">
        <v>0</v>
      </c>
      <c r="BH261" s="192">
        <v>1.9641618E-4</v>
      </c>
      <c r="BI261" s="193">
        <v>0.51991418</v>
      </c>
      <c r="BJ261" s="193">
        <v>0</v>
      </c>
      <c r="BK261" s="193">
        <v>0</v>
      </c>
      <c r="BL261" s="193">
        <v>0</v>
      </c>
      <c r="BM261"/>
      <c r="BN261" s="164">
        <v>2.6070373E-4</v>
      </c>
      <c r="BO261" s="186">
        <v>4.4381278E-6</v>
      </c>
      <c r="BP261" s="164">
        <v>1.4592582000000001E-4</v>
      </c>
      <c r="BQ261" s="186">
        <v>2.0536396E-7</v>
      </c>
      <c r="BR261" s="186">
        <v>7.7311468999999999E-6</v>
      </c>
      <c r="BS261" s="186">
        <v>0</v>
      </c>
      <c r="BT261" s="186">
        <v>0</v>
      </c>
      <c r="BU261" s="186">
        <v>0</v>
      </c>
      <c r="BV261" s="186">
        <v>3.4781225999999998E-7</v>
      </c>
      <c r="BW261" s="186">
        <v>2.5662478000000001E-7</v>
      </c>
      <c r="BX261" s="186">
        <v>0</v>
      </c>
      <c r="BY261" s="186">
        <v>0</v>
      </c>
      <c r="BZ261" s="186">
        <v>0</v>
      </c>
      <c r="CA261" s="186">
        <v>5.9426199000000003E-6</v>
      </c>
      <c r="CB261" s="186">
        <v>9.5856215000000007E-5</v>
      </c>
      <c r="CC261" s="186">
        <v>1.7481857E-12</v>
      </c>
      <c r="CD261" s="164">
        <v>0</v>
      </c>
      <c r="CE261"/>
      <c r="CF261" s="329">
        <v>0</v>
      </c>
      <c r="CG261" s="330">
        <v>5.2335699</v>
      </c>
      <c r="CH261" s="330">
        <v>0</v>
      </c>
      <c r="CI261" s="330">
        <v>3.0365024000000001E-3</v>
      </c>
      <c r="CJ261" s="330">
        <v>1.8407229E-3</v>
      </c>
      <c r="CK261" s="329">
        <v>6.4654724999999998E-11</v>
      </c>
      <c r="CL261" s="329">
        <v>7.5726038000000005E-9</v>
      </c>
      <c r="CM261" s="330">
        <v>2.9910538999999999E-4</v>
      </c>
      <c r="CN261" s="330">
        <v>8.2444478000000005E-3</v>
      </c>
      <c r="CO261" s="330">
        <v>7.2765529999999998</v>
      </c>
      <c r="CP261"/>
      <c r="CQ261">
        <v>0.78503548999999995</v>
      </c>
      <c r="CR261">
        <v>9.3770808900000016E-2</v>
      </c>
      <c r="CS261">
        <v>5.9149612900000002E-2</v>
      </c>
      <c r="CT261">
        <v>5.9160304266999995E-2</v>
      </c>
      <c r="CU261">
        <v>7.5794086699999999E-2</v>
      </c>
      <c r="CV261" s="142" t="s">
        <v>1198</v>
      </c>
      <c r="CW261" s="376" t="s">
        <v>6149</v>
      </c>
      <c r="CZ261" s="11"/>
      <c r="DA261" s="236"/>
      <c r="DB261" s="40"/>
      <c r="DC261"/>
      <c r="DD261"/>
      <c r="DE261" s="39"/>
      <c r="DF261"/>
      <c r="DG261"/>
      <c r="DH261"/>
      <c r="DI261"/>
      <c r="DJ261"/>
      <c r="DK261"/>
      <c r="DL261"/>
    </row>
    <row r="262" spans="1:116" ht="14.4" x14ac:dyDescent="0.3">
      <c r="A262" t="s">
        <v>1883</v>
      </c>
      <c r="B262" s="113" t="s">
        <v>914</v>
      </c>
      <c r="C262" s="182" t="s">
        <v>1199</v>
      </c>
      <c r="D262" s="40" t="s">
        <v>2560</v>
      </c>
      <c r="E262" s="181" t="s">
        <v>943</v>
      </c>
      <c r="F262" s="184" t="s">
        <v>3934</v>
      </c>
      <c r="G262" s="184">
        <v>3.579728973136</v>
      </c>
      <c r="H262" s="184">
        <v>0.17694730520000002</v>
      </c>
      <c r="I262" s="184">
        <v>0.430327964136</v>
      </c>
      <c r="J262" s="328">
        <v>0.18276460380000001</v>
      </c>
      <c r="K262" s="184">
        <v>2.7896890999999999</v>
      </c>
      <c r="L262" s="184">
        <v>0.28248760000000001</v>
      </c>
      <c r="M262" s="184">
        <v>0.13262077999999999</v>
      </c>
      <c r="N262" s="184">
        <v>0.14411471000000001</v>
      </c>
      <c r="O262" s="184">
        <v>2.9833420999999999E-2</v>
      </c>
      <c r="P262" s="184">
        <v>1.1046669999999999E-3</v>
      </c>
      <c r="Q262" s="331">
        <v>1.8945072E-3</v>
      </c>
      <c r="R262" s="331">
        <v>1.5178743999999999E-2</v>
      </c>
      <c r="S262" s="331">
        <v>5.0587237999999996E-3</v>
      </c>
      <c r="T262" s="184">
        <v>0</v>
      </c>
      <c r="U262" s="331">
        <v>0.17770588000000001</v>
      </c>
      <c r="V262" s="331">
        <v>4.0840136000000001E-5</v>
      </c>
      <c r="W262" s="331">
        <v>0</v>
      </c>
      <c r="X262" s="331">
        <v>0</v>
      </c>
      <c r="Y262"/>
      <c r="Z262" s="288">
        <v>18.597927333333335</v>
      </c>
      <c r="AA262"/>
      <c r="AB262" s="164">
        <v>280.94168000000002</v>
      </c>
      <c r="AC262" s="164">
        <v>241.3459</v>
      </c>
      <c r="AD262" s="164">
        <v>21.988809</v>
      </c>
      <c r="AE262" s="164">
        <v>0</v>
      </c>
      <c r="AF262" s="164">
        <v>4.5709714000000004</v>
      </c>
      <c r="AG262" s="164">
        <v>8.4433371000000008</v>
      </c>
      <c r="AH262" s="164">
        <v>4.5926688000000002</v>
      </c>
      <c r="AI262"/>
      <c r="AJ262" s="185">
        <v>0.41175029000000002</v>
      </c>
      <c r="AK262" s="185">
        <v>0.38136769999999998</v>
      </c>
      <c r="AL262" s="185">
        <v>1.5935590999999999E-2</v>
      </c>
      <c r="AM262" s="185">
        <v>1.4447007E-2</v>
      </c>
      <c r="AN262" s="176">
        <v>2.2863771E-5</v>
      </c>
      <c r="AO262" s="176">
        <v>5.8933397999999997E-8</v>
      </c>
      <c r="AP262" s="176">
        <v>2.0233903</v>
      </c>
      <c r="AQ262" s="192">
        <v>1.7258875999999999E-5</v>
      </c>
      <c r="AR262" s="192">
        <v>5.2074196000000003E-8</v>
      </c>
      <c r="AS262" s="192">
        <v>1.4227414000000001E-12</v>
      </c>
      <c r="AT262" s="192">
        <v>0</v>
      </c>
      <c r="AU262" s="192">
        <v>0</v>
      </c>
      <c r="AV262" s="192">
        <v>3.8618974999999997E-9</v>
      </c>
      <c r="AW262" s="192">
        <v>5.5982048999999996E-6</v>
      </c>
      <c r="AX262" s="192">
        <v>8.8070101000000002E-10</v>
      </c>
      <c r="AY262" s="192">
        <v>5.9758889000000002E-9</v>
      </c>
      <c r="AZ262" s="192">
        <v>0</v>
      </c>
      <c r="BA262" s="192">
        <v>0</v>
      </c>
      <c r="BB262" s="192">
        <v>1.0795172E-12</v>
      </c>
      <c r="BC262" s="192">
        <v>9.1238004999999997E-14</v>
      </c>
      <c r="BD262" s="192">
        <v>1.8606706999999999E-14</v>
      </c>
      <c r="BE262" s="192">
        <v>1.8100542999999999E-10</v>
      </c>
      <c r="BF262" s="192">
        <v>2.6465697000000002E-9</v>
      </c>
      <c r="BG262" s="192">
        <v>0</v>
      </c>
      <c r="BH262" s="193">
        <v>5.1607978000000004E-4</v>
      </c>
      <c r="BI262" s="193">
        <v>2.0228742999999998</v>
      </c>
      <c r="BJ262" s="193">
        <v>0</v>
      </c>
      <c r="BK262" s="193">
        <v>0</v>
      </c>
      <c r="BL262" s="193">
        <v>0</v>
      </c>
      <c r="BM262"/>
      <c r="BN262" s="164">
        <v>9.7959125999999997E-4</v>
      </c>
      <c r="BO262" s="186">
        <v>4.1199584000000001E-5</v>
      </c>
      <c r="BP262" s="164">
        <v>5.1855955E-4</v>
      </c>
      <c r="BQ262" s="186">
        <v>1.8470155E-6</v>
      </c>
      <c r="BR262" s="186">
        <v>6.0640816999999997E-5</v>
      </c>
      <c r="BS262" s="186">
        <v>0</v>
      </c>
      <c r="BT262" s="186">
        <v>0</v>
      </c>
      <c r="BU262" s="186">
        <v>0</v>
      </c>
      <c r="BV262" s="186">
        <v>1.5906722E-6</v>
      </c>
      <c r="BW262" s="186">
        <v>1.9844262000000002E-6</v>
      </c>
      <c r="BX262" s="186">
        <v>0</v>
      </c>
      <c r="BY262" s="186">
        <v>0</v>
      </c>
      <c r="BZ262" s="186">
        <v>0</v>
      </c>
      <c r="CA262" s="186">
        <v>3.0222705000000002E-5</v>
      </c>
      <c r="CB262" s="164">
        <v>3.2354648E-4</v>
      </c>
      <c r="CC262" s="186">
        <v>4.1173825999999999E-12</v>
      </c>
      <c r="CD262" s="164">
        <v>0</v>
      </c>
      <c r="CE262"/>
      <c r="CF262" s="329">
        <v>0</v>
      </c>
      <c r="CG262" s="330">
        <v>18.597926999999999</v>
      </c>
      <c r="CH262" s="330">
        <v>0</v>
      </c>
      <c r="CI262" s="330">
        <v>2.8188154999999999E-2</v>
      </c>
      <c r="CJ262" s="330">
        <v>9.0124327999999993E-3</v>
      </c>
      <c r="CK262" s="329">
        <v>5.0798341000000003E-10</v>
      </c>
      <c r="CL262" s="329">
        <v>6.0725025999999998E-8</v>
      </c>
      <c r="CM262" s="330">
        <v>2.4665847999999998E-3</v>
      </c>
      <c r="CN262" s="330">
        <v>7.6480073999999995E-2</v>
      </c>
      <c r="CO262" s="330">
        <v>28.086084</v>
      </c>
      <c r="CP262"/>
      <c r="CQ262">
        <v>2.7896890999999999</v>
      </c>
      <c r="CR262">
        <v>0.60723442919999993</v>
      </c>
      <c r="CS262">
        <v>0.43028712400000002</v>
      </c>
      <c r="CT262">
        <v>0.430327964136</v>
      </c>
      <c r="CU262">
        <v>0.18276460380000001</v>
      </c>
      <c r="CV262" s="142" t="s">
        <v>1200</v>
      </c>
      <c r="CW262" s="376" t="s">
        <v>6150</v>
      </c>
      <c r="CZ262" s="11"/>
      <c r="DA262" s="236"/>
      <c r="DB262" s="40"/>
      <c r="DC262"/>
      <c r="DD262"/>
      <c r="DE262" s="39"/>
      <c r="DF262"/>
      <c r="DG262"/>
      <c r="DH262"/>
      <c r="DI262"/>
      <c r="DJ262"/>
      <c r="DK262"/>
      <c r="DL262"/>
    </row>
    <row r="263" spans="1:116" ht="14.4" x14ac:dyDescent="0.3">
      <c r="A263" t="s">
        <v>1884</v>
      </c>
      <c r="B263" s="113" t="s">
        <v>914</v>
      </c>
      <c r="C263" s="182" t="s">
        <v>1201</v>
      </c>
      <c r="D263" s="40" t="s">
        <v>2560</v>
      </c>
      <c r="E263" s="181" t="s">
        <v>943</v>
      </c>
      <c r="F263" s="184" t="s">
        <v>3935</v>
      </c>
      <c r="G263" s="184">
        <v>1.775318606166</v>
      </c>
      <c r="H263" s="184">
        <v>7.0383961049999999E-2</v>
      </c>
      <c r="I263" s="184">
        <v>0.13415921511600001</v>
      </c>
      <c r="J263" s="328">
        <v>0.12261313</v>
      </c>
      <c r="K263" s="184">
        <v>1.4481622999999999</v>
      </c>
      <c r="L263" s="184">
        <v>7.5385934000000002E-2</v>
      </c>
      <c r="M263" s="184">
        <v>5.4527890000000002E-2</v>
      </c>
      <c r="N263" s="184">
        <v>5.9353060999999999E-2</v>
      </c>
      <c r="O263" s="184">
        <v>9.9424552999999999E-3</v>
      </c>
      <c r="P263" s="184">
        <v>5.0827231999999996E-4</v>
      </c>
      <c r="Q263" s="331">
        <v>5.8017243000000002E-4</v>
      </c>
      <c r="R263" s="331">
        <v>4.2243284000000004E-3</v>
      </c>
      <c r="S263" s="331">
        <v>3.1780200000000002E-3</v>
      </c>
      <c r="T263" s="184">
        <v>0</v>
      </c>
      <c r="U263" s="331">
        <v>0.11943511</v>
      </c>
      <c r="V263" s="331">
        <v>2.1062716000000001E-5</v>
      </c>
      <c r="W263" s="331">
        <v>0</v>
      </c>
      <c r="X263" s="331">
        <v>0</v>
      </c>
      <c r="Y263"/>
      <c r="Z263" s="288">
        <v>9.6544153333333327</v>
      </c>
      <c r="AA263"/>
      <c r="AB263" s="164">
        <v>153.74841000000001</v>
      </c>
      <c r="AC263" s="164">
        <v>127.07509</v>
      </c>
      <c r="AD263" s="164">
        <v>14.777796</v>
      </c>
      <c r="AE263" s="164">
        <v>0</v>
      </c>
      <c r="AF263" s="164">
        <v>3.1121506999999999</v>
      </c>
      <c r="AG263" s="164">
        <v>5.7017812000000001</v>
      </c>
      <c r="AH263" s="164">
        <v>3.0816007000000001</v>
      </c>
      <c r="AI263"/>
      <c r="AJ263" s="185">
        <v>0.18993483</v>
      </c>
      <c r="AK263" s="185">
        <v>0.17491891000000001</v>
      </c>
      <c r="AL263" s="185">
        <v>7.8391472000000004E-3</v>
      </c>
      <c r="AM263" s="185">
        <v>7.1767701999999999E-3</v>
      </c>
      <c r="AN263" s="176">
        <v>1.0486745000000001E-5</v>
      </c>
      <c r="AO263" s="176">
        <v>2.8990928999999999E-8</v>
      </c>
      <c r="AP263" s="176">
        <v>1.0051498999999999</v>
      </c>
      <c r="AQ263" s="192">
        <v>8.9592973000000007E-6</v>
      </c>
      <c r="AR263" s="192">
        <v>2.7032363E-8</v>
      </c>
      <c r="AS263" s="192">
        <v>7.3856276999999998E-13</v>
      </c>
      <c r="AT263" s="192">
        <v>0</v>
      </c>
      <c r="AU263" s="192">
        <v>0</v>
      </c>
      <c r="AV263" s="192">
        <v>1.5905069E-9</v>
      </c>
      <c r="AW263" s="192">
        <v>1.5250356999999999E-6</v>
      </c>
      <c r="AX263" s="192">
        <v>3.6271315E-10</v>
      </c>
      <c r="AY263" s="192">
        <v>1.5947531000000001E-9</v>
      </c>
      <c r="AZ263" s="192">
        <v>0</v>
      </c>
      <c r="BA263" s="192">
        <v>0</v>
      </c>
      <c r="BB263" s="192">
        <v>3.3063032000000002E-13</v>
      </c>
      <c r="BC263" s="192">
        <v>2.5408701E-14</v>
      </c>
      <c r="BD263" s="192">
        <v>5.3782892000000002E-15</v>
      </c>
      <c r="BE263" s="192">
        <v>7.4327367999999996E-11</v>
      </c>
      <c r="BF263" s="192">
        <v>7.4740430000000005E-10</v>
      </c>
      <c r="BG263" s="192">
        <v>0</v>
      </c>
      <c r="BH263" s="193">
        <v>3.2903828E-4</v>
      </c>
      <c r="BI263" s="193">
        <v>1.0048208000000001</v>
      </c>
      <c r="BJ263" s="193">
        <v>0</v>
      </c>
      <c r="BK263" s="193">
        <v>0</v>
      </c>
      <c r="BL263" s="193">
        <v>0</v>
      </c>
      <c r="BM263"/>
      <c r="BN263" s="164">
        <v>4.8669247999999997E-4</v>
      </c>
      <c r="BO263" s="186">
        <v>1.0994710000000001E-5</v>
      </c>
      <c r="BP263" s="164">
        <v>2.6919071000000003E-4</v>
      </c>
      <c r="BQ263" s="186">
        <v>5.2321512999999996E-7</v>
      </c>
      <c r="BR263" s="186">
        <v>1.7956015E-5</v>
      </c>
      <c r="BS263" s="186">
        <v>0</v>
      </c>
      <c r="BT263" s="186">
        <v>0</v>
      </c>
      <c r="BU263" s="186">
        <v>0</v>
      </c>
      <c r="BV263" s="186">
        <v>7.1475832000000002E-7</v>
      </c>
      <c r="BW263" s="186">
        <v>6.1524459000000002E-7</v>
      </c>
      <c r="BX263" s="186">
        <v>0</v>
      </c>
      <c r="BY263" s="186">
        <v>0</v>
      </c>
      <c r="BZ263" s="186">
        <v>0</v>
      </c>
      <c r="CA263" s="186">
        <v>1.2059361E-5</v>
      </c>
      <c r="CB263" s="164">
        <v>1.7463846E-4</v>
      </c>
      <c r="CC263" s="186">
        <v>2.7995761999999999E-12</v>
      </c>
      <c r="CD263" s="164">
        <v>0</v>
      </c>
      <c r="CE263"/>
      <c r="CF263" s="329">
        <v>0</v>
      </c>
      <c r="CG263" s="330">
        <v>9.6544152000000008</v>
      </c>
      <c r="CH263" s="330">
        <v>0</v>
      </c>
      <c r="CI263" s="330">
        <v>7.5224202000000002E-3</v>
      </c>
      <c r="CJ263" s="330">
        <v>3.7055199999999999E-3</v>
      </c>
      <c r="CK263" s="329">
        <v>1.5680039E-10</v>
      </c>
      <c r="CL263" s="329">
        <v>1.8503507E-8</v>
      </c>
      <c r="CM263" s="330">
        <v>7.0764489999999998E-4</v>
      </c>
      <c r="CN263" s="330">
        <v>2.1313984000000001E-2</v>
      </c>
      <c r="CO263" s="330">
        <v>14.014481999999999</v>
      </c>
      <c r="CP263"/>
      <c r="CQ263">
        <v>1.4481622999999999</v>
      </c>
      <c r="CR263">
        <v>0.20452211344999999</v>
      </c>
      <c r="CS263">
        <v>0.13413815240000002</v>
      </c>
      <c r="CT263">
        <v>0.13415921511600001</v>
      </c>
      <c r="CU263">
        <v>0.12261313</v>
      </c>
      <c r="CV263" s="142" t="s">
        <v>1139</v>
      </c>
      <c r="CW263" s="376" t="s">
        <v>6151</v>
      </c>
      <c r="CZ263" s="11"/>
      <c r="DA263" s="236"/>
      <c r="DB263" s="40"/>
      <c r="DC263"/>
      <c r="DD263"/>
      <c r="DE263" s="39"/>
      <c r="DF263"/>
      <c r="DG263"/>
      <c r="DH263"/>
      <c r="DI263"/>
      <c r="DJ263"/>
      <c r="DK263"/>
      <c r="DL263"/>
    </row>
    <row r="264" spans="1:116" ht="14.4" x14ac:dyDescent="0.3">
      <c r="A264" t="s">
        <v>1885</v>
      </c>
      <c r="B264" s="113" t="s">
        <v>914</v>
      </c>
      <c r="C264" s="182" t="s">
        <v>1202</v>
      </c>
      <c r="D264" s="40" t="s">
        <v>2560</v>
      </c>
      <c r="E264" s="181" t="s">
        <v>943</v>
      </c>
      <c r="F264" s="184" t="s">
        <v>3936</v>
      </c>
      <c r="G264" s="184">
        <v>5.1659420742830005</v>
      </c>
      <c r="H264" s="184">
        <v>0.20197620919999998</v>
      </c>
      <c r="I264" s="184">
        <v>0.34707700408300002</v>
      </c>
      <c r="J264" s="328">
        <v>0.293272861</v>
      </c>
      <c r="K264" s="184">
        <v>4.3236160000000003</v>
      </c>
      <c r="L264" s="184">
        <v>0.17540855999999999</v>
      </c>
      <c r="M264" s="184">
        <v>0.15939044999999999</v>
      </c>
      <c r="N264" s="184">
        <v>0.17220534000000001</v>
      </c>
      <c r="O264" s="184">
        <v>2.6252287999999999E-2</v>
      </c>
      <c r="P264" s="184">
        <v>1.7645566E-3</v>
      </c>
      <c r="Q264" s="331">
        <v>1.7540246000000001E-3</v>
      </c>
      <c r="R264" s="331">
        <v>1.2202843999999999E-2</v>
      </c>
      <c r="S264" s="331">
        <v>8.6023509999999994E-3</v>
      </c>
      <c r="T264" s="184">
        <v>0</v>
      </c>
      <c r="U264" s="331">
        <v>0.28467050999999999</v>
      </c>
      <c r="V264" s="331">
        <v>7.5150083000000004E-5</v>
      </c>
      <c r="W264" s="331">
        <v>0</v>
      </c>
      <c r="X264" s="331">
        <v>0</v>
      </c>
      <c r="Y264"/>
      <c r="Z264" s="288">
        <v>28.824106666666669</v>
      </c>
      <c r="AA264"/>
      <c r="AB264" s="164">
        <v>453.20258000000001</v>
      </c>
      <c r="AC264" s="164">
        <v>390.02602999999999</v>
      </c>
      <c r="AD264" s="164">
        <v>35.226877999999999</v>
      </c>
      <c r="AE264" s="164">
        <v>0</v>
      </c>
      <c r="AF264" s="164">
        <v>7.1860425000000001</v>
      </c>
      <c r="AG264" s="164">
        <v>13.436237999999999</v>
      </c>
      <c r="AH264" s="164">
        <v>7.3273912000000001</v>
      </c>
      <c r="AI264"/>
      <c r="AJ264" s="185">
        <v>0.55287304999999998</v>
      </c>
      <c r="AK264" s="185">
        <v>0.50629113000000003</v>
      </c>
      <c r="AL264" s="185">
        <v>2.3112127E-2</v>
      </c>
      <c r="AM264" s="185">
        <v>2.3469796000000001E-2</v>
      </c>
      <c r="AN264" s="176">
        <v>3.0353185000000002E-5</v>
      </c>
      <c r="AO264" s="176">
        <v>8.5473841999999998E-8</v>
      </c>
      <c r="AP264" s="176">
        <v>3.2870862999999999</v>
      </c>
      <c r="AQ264" s="192">
        <v>2.6748771000000001E-5</v>
      </c>
      <c r="AR264" s="192">
        <v>8.0707499000000006E-8</v>
      </c>
      <c r="AS264" s="192">
        <v>2.2050442000000001E-12</v>
      </c>
      <c r="AT264" s="192">
        <v>0</v>
      </c>
      <c r="AU264" s="192">
        <v>0</v>
      </c>
      <c r="AV264" s="192">
        <v>4.6146529999999997E-9</v>
      </c>
      <c r="AW264" s="192">
        <v>3.5973744999999999E-6</v>
      </c>
      <c r="AX264" s="192">
        <v>1.0523659999999999E-9</v>
      </c>
      <c r="AY264" s="192">
        <v>3.7106834000000001E-9</v>
      </c>
      <c r="AZ264" s="192">
        <v>0</v>
      </c>
      <c r="BA264" s="192">
        <v>0</v>
      </c>
      <c r="BB264" s="192">
        <v>9.9964188999999997E-13</v>
      </c>
      <c r="BC264" s="192">
        <v>7.3422851000000002E-14</v>
      </c>
      <c r="BD264" s="192">
        <v>1.5831281E-14</v>
      </c>
      <c r="BE264" s="192">
        <v>2.5004854999999998E-10</v>
      </c>
      <c r="BF264" s="192">
        <v>2.1750381000000002E-9</v>
      </c>
      <c r="BG264" s="192">
        <v>0</v>
      </c>
      <c r="BH264" s="193">
        <v>8.6582396999999997E-4</v>
      </c>
      <c r="BI264" s="193">
        <v>3.2862205000000002</v>
      </c>
      <c r="BJ264" s="193">
        <v>0</v>
      </c>
      <c r="BK264" s="193">
        <v>0</v>
      </c>
      <c r="BL264" s="193">
        <v>0</v>
      </c>
      <c r="BM264"/>
      <c r="BN264" s="164">
        <v>1.4366514000000001E-3</v>
      </c>
      <c r="BO264" s="186">
        <v>2.5582573000000001E-5</v>
      </c>
      <c r="BP264" s="164">
        <v>8.0369258000000002E-4</v>
      </c>
      <c r="BQ264" s="186">
        <v>1.5117995E-6</v>
      </c>
      <c r="BR264" s="186">
        <v>4.4571146999999999E-5</v>
      </c>
      <c r="BS264" s="186">
        <v>0</v>
      </c>
      <c r="BT264" s="186">
        <v>0</v>
      </c>
      <c r="BU264" s="186">
        <v>0</v>
      </c>
      <c r="BV264" s="186">
        <v>2.4661209999999999E-6</v>
      </c>
      <c r="BW264" s="186">
        <v>1.8300165999999999E-6</v>
      </c>
      <c r="BX264" s="186">
        <v>0</v>
      </c>
      <c r="BY264" s="186">
        <v>0</v>
      </c>
      <c r="BZ264" s="186">
        <v>0</v>
      </c>
      <c r="CA264" s="186">
        <v>3.4578632000000002E-5</v>
      </c>
      <c r="CB264" s="164">
        <v>5.2241850999999999E-4</v>
      </c>
      <c r="CC264" s="186">
        <v>6.4820984000000003E-12</v>
      </c>
      <c r="CD264" s="164">
        <v>0</v>
      </c>
      <c r="CE264"/>
      <c r="CF264" s="329">
        <v>0</v>
      </c>
      <c r="CG264" s="330">
        <v>28.824107000000001</v>
      </c>
      <c r="CH264" s="330">
        <v>0</v>
      </c>
      <c r="CI264" s="330">
        <v>1.7503224000000001E-2</v>
      </c>
      <c r="CJ264" s="330">
        <v>1.0831604E-2</v>
      </c>
      <c r="CK264" s="329">
        <v>4.7570884000000001E-10</v>
      </c>
      <c r="CL264" s="329">
        <v>5.5816779999999999E-8</v>
      </c>
      <c r="CM264" s="330">
        <v>1.7243117999999999E-3</v>
      </c>
      <c r="CN264" s="330">
        <v>6.1612855000000001E-2</v>
      </c>
      <c r="CO264" s="330">
        <v>45.608669999999996</v>
      </c>
      <c r="CP264"/>
      <c r="CQ264">
        <v>4.3236160000000003</v>
      </c>
      <c r="CR264">
        <v>0.54897806319999998</v>
      </c>
      <c r="CS264">
        <v>0.347001854</v>
      </c>
      <c r="CT264">
        <v>0.34707700408299996</v>
      </c>
      <c r="CU264">
        <v>0.293272861</v>
      </c>
      <c r="CV264" s="142" t="s">
        <v>1203</v>
      </c>
      <c r="CW264" s="376" t="s">
        <v>6152</v>
      </c>
      <c r="CZ264" s="11"/>
      <c r="DA264" s="236"/>
      <c r="DB264" s="40"/>
      <c r="DC264"/>
      <c r="DD264"/>
      <c r="DE264" s="39"/>
      <c r="DF264"/>
      <c r="DG264"/>
      <c r="DH264"/>
      <c r="DI264"/>
      <c r="DJ264"/>
      <c r="DK264"/>
      <c r="DL264"/>
    </row>
    <row r="265" spans="1:116" ht="14.4" x14ac:dyDescent="0.3">
      <c r="A265" t="s">
        <v>1886</v>
      </c>
      <c r="B265" s="113" t="s">
        <v>914</v>
      </c>
      <c r="C265" s="182" t="s">
        <v>1204</v>
      </c>
      <c r="D265" s="40" t="s">
        <v>2560</v>
      </c>
      <c r="E265" s="181" t="s">
        <v>943</v>
      </c>
      <c r="F265" s="184" t="s">
        <v>3937</v>
      </c>
      <c r="G265" s="184">
        <v>0.63226758337569999</v>
      </c>
      <c r="H265" s="184">
        <v>2.4973400959999996E-2</v>
      </c>
      <c r="I265" s="184">
        <v>4.7192025515700002E-2</v>
      </c>
      <c r="J265" s="328">
        <v>4.3473596900000001E-2</v>
      </c>
      <c r="K265" s="184">
        <v>0.51662856000000001</v>
      </c>
      <c r="L265" s="184">
        <v>2.6322435000000002E-2</v>
      </c>
      <c r="M265" s="184">
        <v>1.9372909000000001E-2</v>
      </c>
      <c r="N265" s="184">
        <v>2.1080887999999999E-2</v>
      </c>
      <c r="O265" s="184">
        <v>3.5047972000000001E-3</v>
      </c>
      <c r="P265" s="184">
        <v>1.8236041E-4</v>
      </c>
      <c r="Q265" s="331">
        <v>2.0535535000000001E-4</v>
      </c>
      <c r="R265" s="331">
        <v>1.4891027E-3</v>
      </c>
      <c r="S265" s="331">
        <v>1.1314089000000001E-3</v>
      </c>
      <c r="T265" s="184">
        <v>0</v>
      </c>
      <c r="U265" s="331">
        <v>4.2342188000000003E-2</v>
      </c>
      <c r="V265" s="331">
        <v>7.5788157E-6</v>
      </c>
      <c r="W265" s="331">
        <v>0</v>
      </c>
      <c r="X265" s="331">
        <v>0</v>
      </c>
      <c r="Y265"/>
      <c r="Z265" s="288">
        <v>3.4441904000000001</v>
      </c>
      <c r="AA265"/>
      <c r="AB265" s="164">
        <v>54.852403000000002</v>
      </c>
      <c r="AC265" s="164">
        <v>45.398083</v>
      </c>
      <c r="AD265" s="164">
        <v>5.2390517000000001</v>
      </c>
      <c r="AE265" s="164">
        <v>0</v>
      </c>
      <c r="AF265" s="164">
        <v>1.1022201</v>
      </c>
      <c r="AG265" s="164">
        <v>2.0206686999999999</v>
      </c>
      <c r="AH265" s="164">
        <v>1.0923801</v>
      </c>
      <c r="AI265"/>
      <c r="AJ265" s="185">
        <v>6.7580695999999996E-2</v>
      </c>
      <c r="AK265" s="185">
        <v>6.2217731999999998E-2</v>
      </c>
      <c r="AL265" s="185">
        <v>2.7931753999999999E-3</v>
      </c>
      <c r="AM265" s="185">
        <v>2.5697881E-3</v>
      </c>
      <c r="AN265" s="176">
        <v>3.7300799E-6</v>
      </c>
      <c r="AO265" s="176">
        <v>1.0329791E-8</v>
      </c>
      <c r="AP265" s="176">
        <v>0.35991431000000002</v>
      </c>
      <c r="AQ265" s="192">
        <v>3.1962086999999998E-6</v>
      </c>
      <c r="AR265" s="192">
        <v>9.6437331999999995E-9</v>
      </c>
      <c r="AS265" s="192">
        <v>2.6348056999999999E-13</v>
      </c>
      <c r="AT265" s="192">
        <v>0</v>
      </c>
      <c r="AU265" s="192">
        <v>0</v>
      </c>
      <c r="AV265" s="192">
        <v>5.6491268000000001E-10</v>
      </c>
      <c r="AW265" s="192">
        <v>5.3301603000000004E-7</v>
      </c>
      <c r="AX265" s="192">
        <v>1.2882765000000001E-10</v>
      </c>
      <c r="AY265" s="192">
        <v>5.5683842000000001E-10</v>
      </c>
      <c r="AZ265" s="192">
        <v>0</v>
      </c>
      <c r="BA265" s="192">
        <v>0</v>
      </c>
      <c r="BB265" s="192">
        <v>1.1702907000000001E-13</v>
      </c>
      <c r="BC265" s="192">
        <v>8.9569936000000006E-15</v>
      </c>
      <c r="BD265" s="192">
        <v>1.8990581000000001E-15</v>
      </c>
      <c r="BE265" s="192">
        <v>2.6581461E-11</v>
      </c>
      <c r="BF265" s="192">
        <v>2.6363716999999999E-10</v>
      </c>
      <c r="BG265" s="192">
        <v>0</v>
      </c>
      <c r="BH265" s="192">
        <v>1.1702604E-4</v>
      </c>
      <c r="BI265" s="193">
        <v>0.35979728</v>
      </c>
      <c r="BJ265" s="193">
        <v>0</v>
      </c>
      <c r="BK265" s="193">
        <v>0</v>
      </c>
      <c r="BL265" s="193">
        <v>0</v>
      </c>
      <c r="BM265"/>
      <c r="BN265" s="164">
        <v>1.7344503000000001E-4</v>
      </c>
      <c r="BO265" s="186">
        <v>3.8390123000000002E-6</v>
      </c>
      <c r="BP265" s="186">
        <v>9.6033168E-5</v>
      </c>
      <c r="BQ265" s="186">
        <v>1.8451244000000001E-7</v>
      </c>
      <c r="BR265" s="186">
        <v>6.2994008999999997E-6</v>
      </c>
      <c r="BS265" s="186">
        <v>0</v>
      </c>
      <c r="BT265" s="186">
        <v>0</v>
      </c>
      <c r="BU265" s="186">
        <v>0</v>
      </c>
      <c r="BV265" s="186">
        <v>2.5627981000000001E-7</v>
      </c>
      <c r="BW265" s="186">
        <v>2.1766432000000001E-7</v>
      </c>
      <c r="BX265" s="186">
        <v>0</v>
      </c>
      <c r="BY265" s="186">
        <v>0</v>
      </c>
      <c r="BZ265" s="186">
        <v>0</v>
      </c>
      <c r="CA265" s="186">
        <v>4.2789286000000002E-6</v>
      </c>
      <c r="CB265" s="186">
        <v>6.2336066999999997E-5</v>
      </c>
      <c r="CC265" s="186">
        <v>9.9159906999999996E-13</v>
      </c>
      <c r="CD265" s="164">
        <v>0</v>
      </c>
      <c r="CE265"/>
      <c r="CF265" s="329">
        <v>0</v>
      </c>
      <c r="CG265" s="330">
        <v>3.4441904000000001</v>
      </c>
      <c r="CH265" s="330">
        <v>0</v>
      </c>
      <c r="CI265" s="330">
        <v>2.6265962999999998E-3</v>
      </c>
      <c r="CJ265" s="330">
        <v>1.3165135E-3</v>
      </c>
      <c r="CK265" s="329">
        <v>5.5518241999999999E-11</v>
      </c>
      <c r="CL265" s="329">
        <v>6.5480809000000003E-9</v>
      </c>
      <c r="CM265" s="330">
        <v>2.4791561999999999E-4</v>
      </c>
      <c r="CN265" s="330">
        <v>7.5137785000000002E-3</v>
      </c>
      <c r="CO265" s="330">
        <v>5.0172667999999998</v>
      </c>
      <c r="CP265"/>
      <c r="CQ265">
        <v>0.51662856000000001</v>
      </c>
      <c r="CR265">
        <v>7.2157847659999996E-2</v>
      </c>
      <c r="CS265">
        <v>4.71844467E-2</v>
      </c>
      <c r="CT265">
        <v>4.7192025515700002E-2</v>
      </c>
      <c r="CU265">
        <v>4.3473596900000001E-2</v>
      </c>
      <c r="CV265" s="142" t="s">
        <v>1205</v>
      </c>
      <c r="CW265" s="376" t="s">
        <v>6153</v>
      </c>
      <c r="CZ265" s="11"/>
      <c r="DA265" s="236"/>
      <c r="DB265" s="40"/>
      <c r="DC265"/>
      <c r="DD265"/>
      <c r="DE265" s="39"/>
      <c r="DF265"/>
      <c r="DG265"/>
      <c r="DH265"/>
      <c r="DI265"/>
      <c r="DJ265"/>
      <c r="DK265"/>
      <c r="DL265"/>
    </row>
    <row r="266" spans="1:116" ht="14.4" x14ac:dyDescent="0.3">
      <c r="A266" t="s">
        <v>1887</v>
      </c>
      <c r="B266" s="113" t="s">
        <v>914</v>
      </c>
      <c r="C266" s="182" t="s">
        <v>1206</v>
      </c>
      <c r="D266" s="40" t="s">
        <v>2560</v>
      </c>
      <c r="E266" s="181" t="s">
        <v>943</v>
      </c>
      <c r="F266" s="184" t="s">
        <v>3938</v>
      </c>
      <c r="G266" s="184">
        <v>1.6121419271370001</v>
      </c>
      <c r="H266" s="184">
        <v>6.2653346120000009E-2</v>
      </c>
      <c r="I266" s="184">
        <v>0.122581289117</v>
      </c>
      <c r="J266" s="328">
        <v>0.12838439190000001</v>
      </c>
      <c r="K266" s="184">
        <v>1.2985229</v>
      </c>
      <c r="L266" s="184">
        <v>7.0912562999999998E-2</v>
      </c>
      <c r="M266" s="184">
        <v>4.8152486000000001E-2</v>
      </c>
      <c r="N266" s="184">
        <v>5.2702573000000003E-2</v>
      </c>
      <c r="O266" s="184">
        <v>9.0805196999999994E-3</v>
      </c>
      <c r="P266" s="184">
        <v>3.9614301999999998E-4</v>
      </c>
      <c r="Q266" s="331">
        <v>4.741104E-4</v>
      </c>
      <c r="R266" s="331">
        <v>3.4999949000000001E-3</v>
      </c>
      <c r="S266" s="331">
        <v>3.0960719E-3</v>
      </c>
      <c r="T266" s="184">
        <v>0</v>
      </c>
      <c r="U266" s="331">
        <v>0.12528832000000001</v>
      </c>
      <c r="V266" s="331">
        <v>1.6245217000000001E-5</v>
      </c>
      <c r="W266" s="331">
        <v>0</v>
      </c>
      <c r="X266" s="331">
        <v>0</v>
      </c>
      <c r="Y266"/>
      <c r="Z266" s="288">
        <v>8.6568193333333348</v>
      </c>
      <c r="AA266"/>
      <c r="AB266" s="164">
        <v>139.92183</v>
      </c>
      <c r="AC266" s="164">
        <v>111.85107000000001</v>
      </c>
      <c r="AD266" s="164">
        <v>15.50102</v>
      </c>
      <c r="AE266" s="164">
        <v>0</v>
      </c>
      <c r="AF266" s="164">
        <v>3.3174662000000001</v>
      </c>
      <c r="AG266" s="164">
        <v>6.0163000999999996</v>
      </c>
      <c r="AH266" s="164">
        <v>3.2359703999999998</v>
      </c>
      <c r="AI266"/>
      <c r="AJ266" s="185">
        <v>0.17090279999999999</v>
      </c>
      <c r="AK266" s="185">
        <v>0.15789107999999999</v>
      </c>
      <c r="AL266" s="185">
        <v>7.0472308999999997E-3</v>
      </c>
      <c r="AM266" s="185">
        <v>5.9644917000000004E-3</v>
      </c>
      <c r="AN266" s="176">
        <v>9.4658921E-6</v>
      </c>
      <c r="AO266" s="176">
        <v>2.6062245000000001E-8</v>
      </c>
      <c r="AP266" s="176">
        <v>0.83536297999999998</v>
      </c>
      <c r="AQ266" s="192">
        <v>8.0335283999999999E-6</v>
      </c>
      <c r="AR266" s="192">
        <v>2.4239094E-8</v>
      </c>
      <c r="AS266" s="192">
        <v>6.6224667999999997E-13</v>
      </c>
      <c r="AT266" s="192">
        <v>0</v>
      </c>
      <c r="AU266" s="192">
        <v>0</v>
      </c>
      <c r="AV266" s="192">
        <v>1.4122912000000001E-9</v>
      </c>
      <c r="AW266" s="192">
        <v>1.4302749000000001E-6</v>
      </c>
      <c r="AX266" s="192">
        <v>3.2207128000000002E-10</v>
      </c>
      <c r="AY266" s="192">
        <v>1.5001210999999999E-9</v>
      </c>
      <c r="AZ266" s="192">
        <v>0</v>
      </c>
      <c r="BA266" s="192">
        <v>0</v>
      </c>
      <c r="BB266" s="192">
        <v>2.7018288999999999E-13</v>
      </c>
      <c r="BC266" s="192">
        <v>2.1049871E-14</v>
      </c>
      <c r="BD266" s="192">
        <v>4.4312236000000004E-15</v>
      </c>
      <c r="BE266" s="192">
        <v>5.8603787000000005E-11</v>
      </c>
      <c r="BF266" s="192">
        <v>6.1789973000000004E-10</v>
      </c>
      <c r="BG266" s="192">
        <v>0</v>
      </c>
      <c r="BH266" s="193">
        <v>3.2628015000000002E-4</v>
      </c>
      <c r="BI266" s="193">
        <v>0.83503669999999997</v>
      </c>
      <c r="BJ266" s="193">
        <v>0</v>
      </c>
      <c r="BK266" s="193">
        <v>0</v>
      </c>
      <c r="BL266" s="193">
        <v>0</v>
      </c>
      <c r="BM266"/>
      <c r="BN266" s="164">
        <v>4.3767515E-4</v>
      </c>
      <c r="BO266" s="186">
        <v>1.0342288E-5</v>
      </c>
      <c r="BP266" s="164">
        <v>2.4137508999999999E-4</v>
      </c>
      <c r="BQ266" s="186">
        <v>4.3517764000000003E-7</v>
      </c>
      <c r="BR266" s="186">
        <v>1.6647091000000001E-5</v>
      </c>
      <c r="BS266" s="186">
        <v>0</v>
      </c>
      <c r="BT266" s="186">
        <v>0</v>
      </c>
      <c r="BU266" s="186">
        <v>0</v>
      </c>
      <c r="BV266" s="186">
        <v>5.5836510999999999E-7</v>
      </c>
      <c r="BW266" s="186">
        <v>5.1051705999999997E-7</v>
      </c>
      <c r="BX266" s="186">
        <v>0</v>
      </c>
      <c r="BY266" s="186">
        <v>0</v>
      </c>
      <c r="BZ266" s="186">
        <v>0</v>
      </c>
      <c r="CA266" s="186">
        <v>1.0745734000000001E-5</v>
      </c>
      <c r="CB266" s="164">
        <v>1.5706088E-4</v>
      </c>
      <c r="CC266" s="186">
        <v>2.9801648E-12</v>
      </c>
      <c r="CD266" s="164">
        <v>0</v>
      </c>
      <c r="CE266"/>
      <c r="CF266" s="329">
        <v>0</v>
      </c>
      <c r="CG266" s="330">
        <v>8.6568193999999998</v>
      </c>
      <c r="CH266" s="330">
        <v>0</v>
      </c>
      <c r="CI266" s="330">
        <v>7.0760427999999997E-3</v>
      </c>
      <c r="CJ266" s="330">
        <v>3.2722704E-3</v>
      </c>
      <c r="CK266" s="329">
        <v>1.2799583000000001E-10</v>
      </c>
      <c r="CL266" s="329">
        <v>1.5131354999999999E-8</v>
      </c>
      <c r="CM266" s="330">
        <v>6.5887164000000005E-4</v>
      </c>
      <c r="CN266" s="330">
        <v>1.7655710000000002E-2</v>
      </c>
      <c r="CO266" s="330">
        <v>11.701457</v>
      </c>
      <c r="CP266"/>
      <c r="CQ266">
        <v>1.2985229</v>
      </c>
      <c r="CR266">
        <v>0.18521839002000001</v>
      </c>
      <c r="CS266">
        <v>0.1225650439</v>
      </c>
      <c r="CT266">
        <v>0.122581289117</v>
      </c>
      <c r="CU266">
        <v>0.12838439190000001</v>
      </c>
      <c r="CV266" s="142" t="s">
        <v>1203</v>
      </c>
      <c r="CW266" s="376" t="s">
        <v>6154</v>
      </c>
      <c r="CZ266" s="11"/>
      <c r="DA266" s="236"/>
      <c r="DB266" s="40"/>
      <c r="DC266"/>
      <c r="DD266"/>
      <c r="DE266" s="39"/>
      <c r="DF266"/>
      <c r="DG266"/>
      <c r="DH266"/>
      <c r="DI266"/>
      <c r="DJ266"/>
      <c r="DK266"/>
      <c r="DL266"/>
    </row>
    <row r="267" spans="1:116" ht="14.4" x14ac:dyDescent="0.3">
      <c r="A267" t="s">
        <v>1888</v>
      </c>
      <c r="B267" s="113" t="s">
        <v>914</v>
      </c>
      <c r="C267" s="182" t="s">
        <v>1207</v>
      </c>
      <c r="D267" s="40" t="s">
        <v>2560</v>
      </c>
      <c r="E267" s="181" t="s">
        <v>943</v>
      </c>
      <c r="F267" s="184" t="s">
        <v>3939</v>
      </c>
      <c r="G267" s="184">
        <v>0.81835137450699991</v>
      </c>
      <c r="H267" s="184">
        <v>3.3039996600000003E-2</v>
      </c>
      <c r="I267" s="184">
        <v>5.8987366106999999E-2</v>
      </c>
      <c r="J267" s="328">
        <v>4.2818781799999997E-2</v>
      </c>
      <c r="K267" s="184">
        <v>0.68350522999999996</v>
      </c>
      <c r="L267" s="184">
        <v>3.0842943000000001E-2</v>
      </c>
      <c r="M267" s="184">
        <v>2.5989307999999999E-2</v>
      </c>
      <c r="N267" s="184">
        <v>2.8044904999999998E-2</v>
      </c>
      <c r="O267" s="184">
        <v>4.4033140000000002E-3</v>
      </c>
      <c r="P267" s="184">
        <v>2.8920281999999999E-4</v>
      </c>
      <c r="Q267" s="331">
        <v>3.0257477999999998E-4</v>
      </c>
      <c r="R267" s="331">
        <v>2.1429159999999999E-3</v>
      </c>
      <c r="S267" s="331">
        <v>1.3036408000000001E-3</v>
      </c>
      <c r="T267" s="184">
        <v>0</v>
      </c>
      <c r="U267" s="331">
        <v>4.1515140999999998E-2</v>
      </c>
      <c r="V267" s="331">
        <v>1.2199107000000001E-5</v>
      </c>
      <c r="W267" s="331">
        <v>0</v>
      </c>
      <c r="X267" s="331">
        <v>0</v>
      </c>
      <c r="Y267"/>
      <c r="Z267" s="288">
        <v>4.5567015333333334</v>
      </c>
      <c r="AA267"/>
      <c r="AB267" s="164">
        <v>71.012720999999999</v>
      </c>
      <c r="AC267" s="164">
        <v>61.817194000000001</v>
      </c>
      <c r="AD267" s="164">
        <v>5.1375392</v>
      </c>
      <c r="AE267" s="164">
        <v>0</v>
      </c>
      <c r="AF267" s="164">
        <v>1.0373836000000001</v>
      </c>
      <c r="AG267" s="164">
        <v>1.9524249</v>
      </c>
      <c r="AH267" s="164">
        <v>1.0681792999999999</v>
      </c>
      <c r="AI267"/>
      <c r="AJ267" s="185">
        <v>8.8502760999999999E-2</v>
      </c>
      <c r="AK267" s="185">
        <v>8.1048112000000005E-2</v>
      </c>
      <c r="AL267" s="185">
        <v>3.6728848999999998E-3</v>
      </c>
      <c r="AM267" s="185">
        <v>3.7817636999999999E-3</v>
      </c>
      <c r="AN267" s="176">
        <v>4.8589994999999999E-6</v>
      </c>
      <c r="AO267" s="176">
        <v>1.3583153999999999E-8</v>
      </c>
      <c r="AP267" s="176">
        <v>0.52965878</v>
      </c>
      <c r="AQ267" s="192">
        <v>4.2286189999999999E-6</v>
      </c>
      <c r="AR267" s="192">
        <v>1.2758764E-8</v>
      </c>
      <c r="AS267" s="192">
        <v>3.4858767000000001E-13</v>
      </c>
      <c r="AT267" s="192">
        <v>0</v>
      </c>
      <c r="AU267" s="192">
        <v>0</v>
      </c>
      <c r="AV267" s="192">
        <v>7.5153013999999999E-10</v>
      </c>
      <c r="AW267" s="192">
        <v>6.2920671000000004E-7</v>
      </c>
      <c r="AX267" s="192">
        <v>1.7138553000000001E-10</v>
      </c>
      <c r="AY267" s="192">
        <v>6.5246759000000004E-10</v>
      </c>
      <c r="AZ267" s="192">
        <v>0</v>
      </c>
      <c r="BA267" s="192">
        <v>0</v>
      </c>
      <c r="BB267" s="192">
        <v>1.7243782999999999E-13</v>
      </c>
      <c r="BC267" s="192">
        <v>1.2891920000000001E-14</v>
      </c>
      <c r="BD267" s="192">
        <v>2.7595233000000001E-15</v>
      </c>
      <c r="BE267" s="192">
        <v>4.1445652E-11</v>
      </c>
      <c r="BF267" s="192">
        <v>3.8083746000000001E-10</v>
      </c>
      <c r="BG267" s="192">
        <v>0</v>
      </c>
      <c r="BH267" s="192">
        <v>1.3017584000000001E-4</v>
      </c>
      <c r="BI267" s="193">
        <v>0.52952860999999996</v>
      </c>
      <c r="BJ267" s="193">
        <v>0</v>
      </c>
      <c r="BK267" s="193">
        <v>0</v>
      </c>
      <c r="BL267" s="193">
        <v>0</v>
      </c>
      <c r="BM267"/>
      <c r="BN267" s="164">
        <v>2.2803834000000001E-4</v>
      </c>
      <c r="BO267" s="186">
        <v>4.4983087000000004E-6</v>
      </c>
      <c r="BP267" s="164">
        <v>1.2705293E-4</v>
      </c>
      <c r="BQ267" s="186">
        <v>2.6443673999999998E-7</v>
      </c>
      <c r="BR267" s="186">
        <v>7.6467305999999992E-6</v>
      </c>
      <c r="BS267" s="186">
        <v>0</v>
      </c>
      <c r="BT267" s="186">
        <v>0</v>
      </c>
      <c r="BU267" s="186">
        <v>0</v>
      </c>
      <c r="BV267" s="186">
        <v>4.0507331E-7</v>
      </c>
      <c r="BW267" s="186">
        <v>3.1457301E-7</v>
      </c>
      <c r="BX267" s="186">
        <v>0</v>
      </c>
      <c r="BY267" s="186">
        <v>0</v>
      </c>
      <c r="BZ267" s="186">
        <v>0</v>
      </c>
      <c r="CA267" s="186">
        <v>5.6529354000000002E-6</v>
      </c>
      <c r="CB267" s="186">
        <v>8.2203346999999995E-5</v>
      </c>
      <c r="CC267" s="186">
        <v>9.3663164999999996E-13</v>
      </c>
      <c r="CD267" s="164">
        <v>0</v>
      </c>
      <c r="CE267"/>
      <c r="CF267" s="329">
        <v>0</v>
      </c>
      <c r="CG267" s="330">
        <v>4.5567015</v>
      </c>
      <c r="CH267" s="330">
        <v>0</v>
      </c>
      <c r="CI267" s="330">
        <v>3.0776773000000001E-3</v>
      </c>
      <c r="CJ267" s="330">
        <v>1.7661402000000001E-3</v>
      </c>
      <c r="CK267" s="329">
        <v>8.1950838999999998E-11</v>
      </c>
      <c r="CL267" s="329">
        <v>9.6368702000000005E-9</v>
      </c>
      <c r="CM267" s="330">
        <v>2.9788858000000002E-4</v>
      </c>
      <c r="CN267" s="330">
        <v>1.0816704999999999E-2</v>
      </c>
      <c r="CO267" s="330">
        <v>7.3401339999999999</v>
      </c>
      <c r="CP267"/>
      <c r="CQ267">
        <v>0.68350522999999996</v>
      </c>
      <c r="CR267">
        <v>9.2015163599999991E-2</v>
      </c>
      <c r="CS267">
        <v>5.8975167000000002E-2</v>
      </c>
      <c r="CT267">
        <v>5.8987366106999999E-2</v>
      </c>
      <c r="CU267">
        <v>4.2818781799999997E-2</v>
      </c>
      <c r="CV267" s="142" t="s">
        <v>1208</v>
      </c>
      <c r="CW267" s="376" t="s">
        <v>6155</v>
      </c>
      <c r="CZ267" s="11"/>
      <c r="DA267" s="236"/>
      <c r="DB267" s="40"/>
      <c r="DC267"/>
      <c r="DD267"/>
      <c r="DE267" s="39"/>
      <c r="DF267"/>
      <c r="DG267"/>
      <c r="DH267"/>
      <c r="DI267"/>
      <c r="DJ267"/>
      <c r="DK267"/>
      <c r="DL267"/>
    </row>
    <row r="268" spans="1:116" ht="14.4" x14ac:dyDescent="0.3">
      <c r="A268" t="s">
        <v>1889</v>
      </c>
      <c r="B268" s="113" t="s">
        <v>914</v>
      </c>
      <c r="C268" s="182" t="s">
        <v>1209</v>
      </c>
      <c r="D268" s="40" t="s">
        <v>2560</v>
      </c>
      <c r="E268" s="181" t="s">
        <v>943</v>
      </c>
      <c r="F268" s="184" t="s">
        <v>3940</v>
      </c>
      <c r="G268" s="184">
        <v>1.2146437899659999</v>
      </c>
      <c r="H268" s="184">
        <v>4.4311771740000006E-2</v>
      </c>
      <c r="I268" s="184">
        <v>7.8937207925999994E-2</v>
      </c>
      <c r="J268" s="328">
        <v>0.10156185030000001</v>
      </c>
      <c r="K268" s="184">
        <v>0.98983295999999998</v>
      </c>
      <c r="L268" s="184">
        <v>4.2409494999999998E-2</v>
      </c>
      <c r="M268" s="184">
        <v>3.4425241000000002E-2</v>
      </c>
      <c r="N268" s="184">
        <v>3.7699897000000003E-2</v>
      </c>
      <c r="O268" s="184">
        <v>6.0196612999999996E-3</v>
      </c>
      <c r="P268" s="184">
        <v>2.9397195999999998E-4</v>
      </c>
      <c r="Q268" s="331">
        <v>2.9824148000000001E-4</v>
      </c>
      <c r="R268" s="331">
        <v>2.0899989999999999E-3</v>
      </c>
      <c r="S268" s="331">
        <v>2.4387453000000001E-3</v>
      </c>
      <c r="T268" s="184">
        <v>0</v>
      </c>
      <c r="U268" s="331">
        <v>9.9123105000000003E-2</v>
      </c>
      <c r="V268" s="331">
        <v>1.2472926E-5</v>
      </c>
      <c r="W268" s="331">
        <v>0</v>
      </c>
      <c r="X268" s="331">
        <v>0</v>
      </c>
      <c r="Y268"/>
      <c r="Z268" s="288">
        <v>6.5988864000000005</v>
      </c>
      <c r="AA268"/>
      <c r="AB268" s="164">
        <v>107.84863</v>
      </c>
      <c r="AC268" s="164">
        <v>85.638966999999994</v>
      </c>
      <c r="AD268" s="164">
        <v>12.263763000000001</v>
      </c>
      <c r="AE268" s="164">
        <v>0</v>
      </c>
      <c r="AF268" s="164">
        <v>2.6258772000000001</v>
      </c>
      <c r="AG268" s="164">
        <v>4.7607312000000004</v>
      </c>
      <c r="AH268" s="164">
        <v>2.5592950000000001</v>
      </c>
      <c r="AI268"/>
      <c r="AJ268" s="185">
        <v>0.12640566</v>
      </c>
      <c r="AK268" s="185">
        <v>0.11659004000000001</v>
      </c>
      <c r="AL268" s="185">
        <v>5.3012223999999997E-3</v>
      </c>
      <c r="AM268" s="185">
        <v>4.5143969000000003E-3</v>
      </c>
      <c r="AN268" s="176">
        <v>6.9898106999999998E-6</v>
      </c>
      <c r="AO268" s="176">
        <v>1.9605112999999999E-8</v>
      </c>
      <c r="AP268" s="176">
        <v>0.63226848000000002</v>
      </c>
      <c r="AQ268" s="192">
        <v>6.1237665999999997E-6</v>
      </c>
      <c r="AR268" s="192">
        <v>1.8476881999999999E-8</v>
      </c>
      <c r="AS268" s="192">
        <v>5.0481480999999998E-13</v>
      </c>
      <c r="AT268" s="192">
        <v>0</v>
      </c>
      <c r="AU268" s="192">
        <v>0</v>
      </c>
      <c r="AV268" s="192">
        <v>1.0102587E-9</v>
      </c>
      <c r="AW268" s="192">
        <v>8.6461999999999997E-7</v>
      </c>
      <c r="AX268" s="192">
        <v>2.3038826E-10</v>
      </c>
      <c r="AY268" s="192">
        <v>8.9715241999999997E-10</v>
      </c>
      <c r="AZ268" s="192">
        <v>0</v>
      </c>
      <c r="BA268" s="192">
        <v>0</v>
      </c>
      <c r="BB268" s="192">
        <v>1.6997035999999999E-13</v>
      </c>
      <c r="BC268" s="192">
        <v>1.2574555000000001E-14</v>
      </c>
      <c r="BD268" s="192">
        <v>2.7032372999999998E-15</v>
      </c>
      <c r="BE268" s="192">
        <v>4.1842705999999999E-11</v>
      </c>
      <c r="BF268" s="192">
        <v>3.7207649999999999E-10</v>
      </c>
      <c r="BG268" s="192">
        <v>0</v>
      </c>
      <c r="BH268" s="192">
        <v>2.5726317E-4</v>
      </c>
      <c r="BI268" s="193">
        <v>0.63201121999999998</v>
      </c>
      <c r="BJ268" s="193">
        <v>0</v>
      </c>
      <c r="BK268" s="193">
        <v>0</v>
      </c>
      <c r="BL268" s="193">
        <v>0</v>
      </c>
      <c r="BM268"/>
      <c r="BN268" s="164">
        <v>3.3005148000000002E-4</v>
      </c>
      <c r="BO268" s="186">
        <v>6.1852399E-6</v>
      </c>
      <c r="BP268" s="164">
        <v>1.8399445999999999E-4</v>
      </c>
      <c r="BQ268" s="186">
        <v>2.6283415999999998E-7</v>
      </c>
      <c r="BR268" s="186">
        <v>1.0483074E-5</v>
      </c>
      <c r="BS268" s="186">
        <v>0</v>
      </c>
      <c r="BT268" s="186">
        <v>0</v>
      </c>
      <c r="BU268" s="186">
        <v>0</v>
      </c>
      <c r="BV268" s="186">
        <v>4.1120534000000002E-7</v>
      </c>
      <c r="BW268" s="186">
        <v>3.2390955E-7</v>
      </c>
      <c r="BX268" s="186">
        <v>0</v>
      </c>
      <c r="BY268" s="186">
        <v>0</v>
      </c>
      <c r="BZ268" s="186">
        <v>0</v>
      </c>
      <c r="CA268" s="186">
        <v>7.6080435999999996E-6</v>
      </c>
      <c r="CB268" s="164">
        <v>1.2078271000000001E-4</v>
      </c>
      <c r="CC268" s="186">
        <v>2.3587252E-12</v>
      </c>
      <c r="CD268" s="164">
        <v>0</v>
      </c>
      <c r="CE268"/>
      <c r="CF268" s="329">
        <v>0</v>
      </c>
      <c r="CG268" s="330">
        <v>6.5988863999999996</v>
      </c>
      <c r="CH268" s="330">
        <v>0</v>
      </c>
      <c r="CI268" s="330">
        <v>4.231851E-3</v>
      </c>
      <c r="CJ268" s="330">
        <v>2.339416E-3</v>
      </c>
      <c r="CK268" s="329">
        <v>8.0841979000000001E-11</v>
      </c>
      <c r="CL268" s="329">
        <v>9.4939874999999998E-9</v>
      </c>
      <c r="CM268" s="330">
        <v>4.0872930999999999E-4</v>
      </c>
      <c r="CN268" s="330">
        <v>1.0551326999999999E-2</v>
      </c>
      <c r="CO268" s="330">
        <v>8.8650892999999993</v>
      </c>
      <c r="CP268"/>
      <c r="CQ268">
        <v>0.98983295999999998</v>
      </c>
      <c r="CR268">
        <v>0.12323650674</v>
      </c>
      <c r="CS268">
        <v>7.8924734999999996E-2</v>
      </c>
      <c r="CT268">
        <v>7.8937207925999994E-2</v>
      </c>
      <c r="CU268">
        <v>0.10156185030000001</v>
      </c>
      <c r="CV268" s="142" t="s">
        <v>1210</v>
      </c>
      <c r="CW268" s="376" t="s">
        <v>6156</v>
      </c>
      <c r="CZ268" s="11"/>
      <c r="DA268" s="236"/>
      <c r="DB268" s="40"/>
      <c r="DC268"/>
      <c r="DD268"/>
      <c r="DE268" s="39"/>
      <c r="DF268"/>
      <c r="DG268"/>
      <c r="DH268"/>
      <c r="DI268"/>
      <c r="DJ268"/>
      <c r="DK268"/>
      <c r="DL268"/>
    </row>
    <row r="269" spans="1:116" ht="14.4" x14ac:dyDescent="0.3">
      <c r="A269" t="s">
        <v>1890</v>
      </c>
      <c r="B269" s="113" t="s">
        <v>914</v>
      </c>
      <c r="C269" s="182" t="s">
        <v>1211</v>
      </c>
      <c r="D269" s="40" t="s">
        <v>2560</v>
      </c>
      <c r="E269" s="181" t="s">
        <v>943</v>
      </c>
      <c r="F269" s="184" t="s">
        <v>3941</v>
      </c>
      <c r="G269" s="184">
        <v>1.036715823562</v>
      </c>
      <c r="H269" s="184">
        <v>3.8272970860000005E-2</v>
      </c>
      <c r="I269" s="184">
        <v>6.6923948301999991E-2</v>
      </c>
      <c r="J269" s="328">
        <v>8.0167394399999994E-2</v>
      </c>
      <c r="K269" s="184">
        <v>0.85135150999999998</v>
      </c>
      <c r="L269" s="184">
        <v>3.5118745999999999E-2</v>
      </c>
      <c r="M269" s="184">
        <v>2.9886447E-2</v>
      </c>
      <c r="N269" s="184">
        <v>3.2614612000000001E-2</v>
      </c>
      <c r="O269" s="184">
        <v>5.1080685999999997E-3</v>
      </c>
      <c r="P269" s="184">
        <v>2.7609202E-4</v>
      </c>
      <c r="Q269" s="331">
        <v>2.7419823999999998E-4</v>
      </c>
      <c r="R269" s="331">
        <v>1.9069950000000001E-3</v>
      </c>
      <c r="S269" s="331">
        <v>2.0016854000000001E-3</v>
      </c>
      <c r="T269" s="184">
        <v>0</v>
      </c>
      <c r="U269" s="331">
        <v>7.8165709E-2</v>
      </c>
      <c r="V269" s="331">
        <v>1.1760302E-5</v>
      </c>
      <c r="W269" s="331">
        <v>0</v>
      </c>
      <c r="X269" s="331">
        <v>0</v>
      </c>
      <c r="Y269"/>
      <c r="Z269" s="288">
        <v>5.6756767333333338</v>
      </c>
      <c r="AA269"/>
      <c r="AB269" s="164">
        <v>91.961504000000005</v>
      </c>
      <c r="AC269" s="164">
        <v>74.477626000000001</v>
      </c>
      <c r="AD269" s="164">
        <v>9.6711924000000007</v>
      </c>
      <c r="AE269" s="164">
        <v>0</v>
      </c>
      <c r="AF269" s="164">
        <v>2.0531549999999998</v>
      </c>
      <c r="AG269" s="164">
        <v>3.7425278999999998</v>
      </c>
      <c r="AH269" s="164">
        <v>2.0170029999999999</v>
      </c>
      <c r="AI269"/>
      <c r="AJ269" s="185">
        <v>0.10846840000000001</v>
      </c>
      <c r="AK269" s="185">
        <v>9.9849732999999996E-2</v>
      </c>
      <c r="AL269" s="185">
        <v>4.5521112999999998E-3</v>
      </c>
      <c r="AM269" s="185">
        <v>4.0665544000000001E-3</v>
      </c>
      <c r="AN269" s="176">
        <v>5.9861951E-6</v>
      </c>
      <c r="AO269" s="176">
        <v>1.6834730999999998E-8</v>
      </c>
      <c r="AP269" s="176">
        <v>0.56954543000000002</v>
      </c>
      <c r="AQ269" s="192">
        <v>5.2670279999999996E-6</v>
      </c>
      <c r="AR269" s="192">
        <v>1.5891895000000001E-8</v>
      </c>
      <c r="AS269" s="192">
        <v>4.3418926999999998E-13</v>
      </c>
      <c r="AT269" s="192">
        <v>0</v>
      </c>
      <c r="AU269" s="192">
        <v>0</v>
      </c>
      <c r="AV269" s="192">
        <v>8.7398634000000003E-10</v>
      </c>
      <c r="AW269" s="192">
        <v>7.1791398999999997E-7</v>
      </c>
      <c r="AX269" s="192">
        <v>1.9931152000000001E-10</v>
      </c>
      <c r="AY269" s="192">
        <v>7.4292013000000002E-10</v>
      </c>
      <c r="AZ269" s="192">
        <v>0</v>
      </c>
      <c r="BA269" s="192">
        <v>0</v>
      </c>
      <c r="BB269" s="192">
        <v>1.5626926999999999E-13</v>
      </c>
      <c r="BC269" s="192">
        <v>1.1474157E-14</v>
      </c>
      <c r="BD269" s="192">
        <v>2.4743626000000002E-15</v>
      </c>
      <c r="BE269" s="192">
        <v>3.9116386999999998E-11</v>
      </c>
      <c r="BF269" s="192">
        <v>3.3992146999999998E-10</v>
      </c>
      <c r="BG269" s="192">
        <v>0</v>
      </c>
      <c r="BH269" s="192">
        <v>2.0910981000000001E-4</v>
      </c>
      <c r="BI269" s="193">
        <v>0.56933632000000001</v>
      </c>
      <c r="BJ269" s="193">
        <v>0</v>
      </c>
      <c r="BK269" s="193">
        <v>0</v>
      </c>
      <c r="BL269" s="193">
        <v>0</v>
      </c>
      <c r="BM269"/>
      <c r="BN269" s="164">
        <v>2.8335969999999998E-4</v>
      </c>
      <c r="BO269" s="186">
        <v>5.1219157999999998E-6</v>
      </c>
      <c r="BP269" s="164">
        <v>1.5825293E-4</v>
      </c>
      <c r="BQ269" s="186">
        <v>2.3897119999999999E-7</v>
      </c>
      <c r="BR269" s="186">
        <v>8.7912290000000008E-6</v>
      </c>
      <c r="BS269" s="186">
        <v>0</v>
      </c>
      <c r="BT269" s="186">
        <v>0</v>
      </c>
      <c r="BU269" s="186">
        <v>0</v>
      </c>
      <c r="BV269" s="186">
        <v>3.8584811E-7</v>
      </c>
      <c r="BW269" s="186">
        <v>2.9432680999999998E-7</v>
      </c>
      <c r="BX269" s="186">
        <v>0</v>
      </c>
      <c r="BY269" s="186">
        <v>0</v>
      </c>
      <c r="BZ269" s="186">
        <v>0</v>
      </c>
      <c r="CA269" s="186">
        <v>6.56694E-6</v>
      </c>
      <c r="CB269" s="186">
        <v>1.0370754E-4</v>
      </c>
      <c r="CC269" s="186">
        <v>1.8456061E-12</v>
      </c>
      <c r="CD269" s="164">
        <v>0</v>
      </c>
      <c r="CE269"/>
      <c r="CF269" s="329">
        <v>0</v>
      </c>
      <c r="CG269" s="330">
        <v>5.6756767999999997</v>
      </c>
      <c r="CH269" s="330">
        <v>0</v>
      </c>
      <c r="CI269" s="330">
        <v>3.5043402E-3</v>
      </c>
      <c r="CJ269" s="330">
        <v>2.0309757999999998E-3</v>
      </c>
      <c r="CK269" s="329">
        <v>7.4367076999999997E-11</v>
      </c>
      <c r="CL269" s="329">
        <v>8.7254339999999998E-9</v>
      </c>
      <c r="CM269" s="330">
        <v>3.4153733999999999E-4</v>
      </c>
      <c r="CN269" s="330">
        <v>9.6285753000000009E-3</v>
      </c>
      <c r="CO269" s="330">
        <v>7.9624702000000003</v>
      </c>
      <c r="CP269"/>
      <c r="CQ269">
        <v>0.85135150999999998</v>
      </c>
      <c r="CR269">
        <v>0.10518515885999999</v>
      </c>
      <c r="CS269">
        <v>6.6912187999999997E-2</v>
      </c>
      <c r="CT269">
        <v>6.6923948301999991E-2</v>
      </c>
      <c r="CU269">
        <v>8.0167394399999994E-2</v>
      </c>
      <c r="CV269" s="142" t="s">
        <v>1210</v>
      </c>
      <c r="CW269" s="376" t="s">
        <v>6157</v>
      </c>
      <c r="CZ269" s="11"/>
      <c r="DA269" s="236"/>
      <c r="DB269" s="40"/>
      <c r="DC269"/>
      <c r="DD269"/>
      <c r="DE269" s="39"/>
      <c r="DF269"/>
      <c r="DG269"/>
      <c r="DH269"/>
      <c r="DI269"/>
      <c r="DJ269"/>
      <c r="DK269"/>
      <c r="DL269"/>
    </row>
    <row r="270" spans="1:116" ht="14.4" x14ac:dyDescent="0.3">
      <c r="A270" t="s">
        <v>1891</v>
      </c>
      <c r="B270" s="113" t="s">
        <v>914</v>
      </c>
      <c r="C270" s="182" t="s">
        <v>1212</v>
      </c>
      <c r="D270" s="40" t="s">
        <v>2560</v>
      </c>
      <c r="E270" s="181" t="s">
        <v>943</v>
      </c>
      <c r="F270" s="184" t="s">
        <v>3942</v>
      </c>
      <c r="G270" s="184">
        <v>1.5241435476579999</v>
      </c>
      <c r="H270" s="184">
        <v>5.8823415090000004E-2</v>
      </c>
      <c r="I270" s="184">
        <v>0.11498632206799998</v>
      </c>
      <c r="J270" s="328">
        <v>0.12431791049999999</v>
      </c>
      <c r="K270" s="184">
        <v>1.2260158999999999</v>
      </c>
      <c r="L270" s="184">
        <v>6.6577264999999997E-2</v>
      </c>
      <c r="M270" s="184">
        <v>4.5177428999999998E-2</v>
      </c>
      <c r="N270" s="184">
        <v>4.9492953999999999E-2</v>
      </c>
      <c r="O270" s="184">
        <v>8.5303750999999994E-3</v>
      </c>
      <c r="P270" s="184">
        <v>3.6429509999999997E-4</v>
      </c>
      <c r="Q270" s="331">
        <v>4.3579088999999999E-4</v>
      </c>
      <c r="R270" s="331">
        <v>3.2166872999999999E-3</v>
      </c>
      <c r="S270" s="331">
        <v>2.9668705000000001E-3</v>
      </c>
      <c r="T270" s="184">
        <v>0</v>
      </c>
      <c r="U270" s="331">
        <v>0.12135103999999999</v>
      </c>
      <c r="V270" s="331">
        <v>1.4940768E-5</v>
      </c>
      <c r="W270" s="331">
        <v>0</v>
      </c>
      <c r="X270" s="331">
        <v>0</v>
      </c>
      <c r="Y270"/>
      <c r="Z270" s="288">
        <v>8.1734393333333326</v>
      </c>
      <c r="AA270"/>
      <c r="AB270" s="164">
        <v>132.51434</v>
      </c>
      <c r="AC270" s="164">
        <v>105.31384</v>
      </c>
      <c r="AD270" s="164">
        <v>15.013756000000001</v>
      </c>
      <c r="AE270" s="164">
        <v>0</v>
      </c>
      <c r="AF270" s="164">
        <v>3.2202115</v>
      </c>
      <c r="AG270" s="164">
        <v>5.8318893999999997</v>
      </c>
      <c r="AH270" s="164">
        <v>3.1346492000000001</v>
      </c>
      <c r="AI270"/>
      <c r="AJ270" s="185">
        <v>0.16115736999999999</v>
      </c>
      <c r="AK270" s="185">
        <v>0.14894926</v>
      </c>
      <c r="AL270" s="185">
        <v>6.6511351999999999E-3</v>
      </c>
      <c r="AM270" s="185">
        <v>5.5569775999999996E-3</v>
      </c>
      <c r="AN270" s="176">
        <v>8.9298118000000001E-6</v>
      </c>
      <c r="AO270" s="176">
        <v>2.4597393000000001E-8</v>
      </c>
      <c r="AP270" s="176">
        <v>0.77828816999999995</v>
      </c>
      <c r="AQ270" s="192">
        <v>7.5849515E-6</v>
      </c>
      <c r="AR270" s="192">
        <v>2.2885629000000001E-8</v>
      </c>
      <c r="AS270" s="192">
        <v>6.2526809000000005E-13</v>
      </c>
      <c r="AT270" s="192">
        <v>0</v>
      </c>
      <c r="AU270" s="192">
        <v>0</v>
      </c>
      <c r="AV270" s="192">
        <v>1.3262818000000001E-9</v>
      </c>
      <c r="AW270" s="192">
        <v>1.3429123E-6</v>
      </c>
      <c r="AX270" s="192">
        <v>3.0245694000000003E-10</v>
      </c>
      <c r="AY270" s="192">
        <v>1.4084099000000001E-9</v>
      </c>
      <c r="AZ270" s="192">
        <v>0</v>
      </c>
      <c r="BA270" s="192">
        <v>0</v>
      </c>
      <c r="BB270" s="192">
        <v>2.4834566E-13</v>
      </c>
      <c r="BC270" s="192">
        <v>1.9346004000000001E-14</v>
      </c>
      <c r="BD270" s="192">
        <v>4.0727544999999997E-15</v>
      </c>
      <c r="BE270" s="192">
        <v>5.3886086999999997E-11</v>
      </c>
      <c r="BF270" s="192">
        <v>5.6789551999999997E-10</v>
      </c>
      <c r="BG270" s="192">
        <v>0</v>
      </c>
      <c r="BH270" s="193">
        <v>3.1349013E-4</v>
      </c>
      <c r="BI270" s="193">
        <v>0.77797468000000003</v>
      </c>
      <c r="BJ270" s="193">
        <v>0</v>
      </c>
      <c r="BK270" s="193">
        <v>0</v>
      </c>
      <c r="BL270" s="193">
        <v>0</v>
      </c>
      <c r="BM270"/>
      <c r="BN270" s="164">
        <v>4.1315965000000002E-4</v>
      </c>
      <c r="BO270" s="186">
        <v>9.7100035999999997E-6</v>
      </c>
      <c r="BP270" s="164">
        <v>2.2789716999999999E-4</v>
      </c>
      <c r="BQ270" s="186">
        <v>4.0045508000000002E-7</v>
      </c>
      <c r="BR270" s="186">
        <v>1.5633833E-5</v>
      </c>
      <c r="BS270" s="186">
        <v>0</v>
      </c>
      <c r="BT270" s="186">
        <v>0</v>
      </c>
      <c r="BU270" s="186">
        <v>0</v>
      </c>
      <c r="BV270" s="186">
        <v>5.1346339000000001E-7</v>
      </c>
      <c r="BW270" s="186">
        <v>4.7076540000000002E-7</v>
      </c>
      <c r="BX270" s="186">
        <v>0</v>
      </c>
      <c r="BY270" s="186">
        <v>0</v>
      </c>
      <c r="BZ270" s="186">
        <v>0</v>
      </c>
      <c r="CA270" s="186">
        <v>1.0091154E-5</v>
      </c>
      <c r="CB270" s="164">
        <v>1.4844281E-4</v>
      </c>
      <c r="CC270" s="186">
        <v>2.8922572E-12</v>
      </c>
      <c r="CD270" s="164">
        <v>0</v>
      </c>
      <c r="CE270"/>
      <c r="CF270" s="329">
        <v>0</v>
      </c>
      <c r="CG270" s="330">
        <v>8.1734390999999995</v>
      </c>
      <c r="CH270" s="330">
        <v>0</v>
      </c>
      <c r="CI270" s="330">
        <v>6.6434431000000002E-3</v>
      </c>
      <c r="CJ270" s="330">
        <v>3.0700962000000001E-3</v>
      </c>
      <c r="CK270" s="329">
        <v>1.1765192999999999E-10</v>
      </c>
      <c r="CL270" s="329">
        <v>1.3908286E-8</v>
      </c>
      <c r="CM270" s="330">
        <v>6.1871566999999997E-4</v>
      </c>
      <c r="CN270" s="330">
        <v>1.6226596999999999E-2</v>
      </c>
      <c r="CO270" s="330">
        <v>10.911576999999999</v>
      </c>
      <c r="CP270"/>
      <c r="CQ270">
        <v>1.2260158999999999</v>
      </c>
      <c r="CR270">
        <v>0.17379479638999998</v>
      </c>
      <c r="CS270">
        <v>0.11497138129999998</v>
      </c>
      <c r="CT270">
        <v>0.114986322068</v>
      </c>
      <c r="CU270">
        <v>0.12431791049999999</v>
      </c>
      <c r="CV270" s="142" t="s">
        <v>1213</v>
      </c>
      <c r="CW270" s="376" t="s">
        <v>6158</v>
      </c>
      <c r="CZ270" s="11"/>
      <c r="DA270" s="236"/>
      <c r="DB270" s="40"/>
      <c r="DC270"/>
      <c r="DD270"/>
      <c r="DE270" s="39"/>
      <c r="DF270"/>
      <c r="DG270"/>
      <c r="DH270"/>
      <c r="DI270"/>
      <c r="DJ270"/>
      <c r="DK270"/>
      <c r="DL270"/>
    </row>
    <row r="271" spans="1:116" ht="14.4" x14ac:dyDescent="0.3">
      <c r="A271" t="s">
        <v>1892</v>
      </c>
      <c r="B271" s="113" t="s">
        <v>914</v>
      </c>
      <c r="C271" s="182" t="s">
        <v>1214</v>
      </c>
      <c r="D271" s="40" t="s">
        <v>2560</v>
      </c>
      <c r="E271" s="181" t="s">
        <v>943</v>
      </c>
      <c r="F271" s="184" t="s">
        <v>3943</v>
      </c>
      <c r="G271" s="184">
        <v>0.62355456560269995</v>
      </c>
      <c r="H271" s="184">
        <v>2.3289234610000001E-2</v>
      </c>
      <c r="I271" s="184">
        <v>4.0488452892699998E-2</v>
      </c>
      <c r="J271" s="328">
        <v>4.5478488100000006E-2</v>
      </c>
      <c r="K271" s="184">
        <v>0.51429838999999999</v>
      </c>
      <c r="L271" s="184">
        <v>2.1034621E-2</v>
      </c>
      <c r="M271" s="184">
        <v>1.8233468999999999E-2</v>
      </c>
      <c r="N271" s="184">
        <v>1.9852570999999999E-2</v>
      </c>
      <c r="O271" s="184">
        <v>3.0859001E-3</v>
      </c>
      <c r="P271" s="184">
        <v>1.7621059E-4</v>
      </c>
      <c r="Q271" s="331">
        <v>1.7455292E-4</v>
      </c>
      <c r="R271" s="331">
        <v>1.2128536000000001E-3</v>
      </c>
      <c r="S271" s="184">
        <v>1.1689510999999999E-3</v>
      </c>
      <c r="T271" s="184">
        <v>0</v>
      </c>
      <c r="U271" s="184">
        <v>4.4309537000000003E-2</v>
      </c>
      <c r="V271" s="331">
        <v>7.5092926999999996E-6</v>
      </c>
      <c r="W271" s="331">
        <v>0</v>
      </c>
      <c r="X271" s="331">
        <v>0</v>
      </c>
      <c r="Y271"/>
      <c r="Z271" s="288">
        <v>3.4286559333333333</v>
      </c>
      <c r="AA271"/>
      <c r="AB271" s="164">
        <v>55.201904999999996</v>
      </c>
      <c r="AC271" s="164">
        <v>45.303894999999997</v>
      </c>
      <c r="AD271" s="164">
        <v>5.4824209000000002</v>
      </c>
      <c r="AE271" s="164">
        <v>0</v>
      </c>
      <c r="AF271" s="164">
        <v>1.1562504</v>
      </c>
      <c r="AG271" s="164">
        <v>2.1164537999999999</v>
      </c>
      <c r="AH271" s="164">
        <v>1.1428853000000001</v>
      </c>
      <c r="AI271"/>
      <c r="AJ271" s="185">
        <v>6.5543757999999994E-2</v>
      </c>
      <c r="AK271" s="185">
        <v>6.0264497E-2</v>
      </c>
      <c r="AL271" s="185">
        <v>2.7491312999999998E-3</v>
      </c>
      <c r="AM271" s="185">
        <v>2.5301290999999999E-3</v>
      </c>
      <c r="AN271" s="176">
        <v>3.6129794000000002E-6</v>
      </c>
      <c r="AO271" s="176">
        <v>1.0166906000000001E-8</v>
      </c>
      <c r="AP271" s="176">
        <v>0.35435981999999999</v>
      </c>
      <c r="AQ271" s="192">
        <v>3.1817927E-6</v>
      </c>
      <c r="AR271" s="192">
        <v>9.6002366999999993E-9</v>
      </c>
      <c r="AS271" s="192">
        <v>2.6229218000000002E-13</v>
      </c>
      <c r="AT271" s="192">
        <v>0</v>
      </c>
      <c r="AU271" s="192">
        <v>0</v>
      </c>
      <c r="AV271" s="192">
        <v>5.3199698999999995E-10</v>
      </c>
      <c r="AW271" s="192">
        <v>4.3041353999999998E-7</v>
      </c>
      <c r="AX271" s="192">
        <v>1.2132127E-10</v>
      </c>
      <c r="AY271" s="192">
        <v>4.4497725999999999E-10</v>
      </c>
      <c r="AZ271" s="192">
        <v>0</v>
      </c>
      <c r="BA271" s="192">
        <v>0</v>
      </c>
      <c r="BB271" s="192">
        <v>9.9480170000000003E-14</v>
      </c>
      <c r="BC271" s="192">
        <v>7.2976439999999993E-15</v>
      </c>
      <c r="BD271" s="192">
        <v>1.5743135000000001E-15</v>
      </c>
      <c r="BE271" s="192">
        <v>2.4951511999999999E-11</v>
      </c>
      <c r="BF271" s="192">
        <v>2.1622415000000001E-10</v>
      </c>
      <c r="BG271" s="192">
        <v>0</v>
      </c>
      <c r="BH271" s="192">
        <v>1.2125924E-4</v>
      </c>
      <c r="BI271" s="193">
        <v>0.35423855999999998</v>
      </c>
      <c r="BJ271" s="193">
        <v>0</v>
      </c>
      <c r="BK271" s="193">
        <v>0</v>
      </c>
      <c r="BL271" s="193">
        <v>0</v>
      </c>
      <c r="BM271"/>
      <c r="BN271" s="164">
        <v>1.7108194E-4</v>
      </c>
      <c r="BO271" s="186">
        <v>3.0678077000000001E-6</v>
      </c>
      <c r="BP271" s="186">
        <v>9.5600025999999997E-5</v>
      </c>
      <c r="BQ271" s="186">
        <v>1.5156242999999999E-7</v>
      </c>
      <c r="BR271" s="186">
        <v>5.2891865999999998E-6</v>
      </c>
      <c r="BS271" s="186">
        <v>0</v>
      </c>
      <c r="BT271" s="186">
        <v>0</v>
      </c>
      <c r="BU271" s="186">
        <v>0</v>
      </c>
      <c r="BV271" s="186">
        <v>2.4623397999999999E-7</v>
      </c>
      <c r="BW271" s="186">
        <v>1.8600675E-7</v>
      </c>
      <c r="BX271" s="186">
        <v>0</v>
      </c>
      <c r="BY271" s="186">
        <v>0</v>
      </c>
      <c r="BZ271" s="186">
        <v>0</v>
      </c>
      <c r="CA271" s="186">
        <v>3.9940677999999997E-6</v>
      </c>
      <c r="CB271" s="186">
        <v>6.2547046999999998E-5</v>
      </c>
      <c r="CC271" s="186">
        <v>1.0399546000000001E-12</v>
      </c>
      <c r="CD271" s="164">
        <v>0</v>
      </c>
      <c r="CE271"/>
      <c r="CF271" s="329">
        <v>0</v>
      </c>
      <c r="CG271" s="330">
        <v>3.4286560000000001</v>
      </c>
      <c r="CH271" s="330">
        <v>0</v>
      </c>
      <c r="CI271" s="330">
        <v>2.0989492999999998E-3</v>
      </c>
      <c r="CJ271" s="330">
        <v>1.2390812E-3</v>
      </c>
      <c r="CK271" s="329">
        <v>4.7344914000000001E-11</v>
      </c>
      <c r="CL271" s="329">
        <v>5.5543109000000003E-9</v>
      </c>
      <c r="CM271" s="330">
        <v>2.0522421999999999E-4</v>
      </c>
      <c r="CN271" s="330">
        <v>6.1238875999999999E-3</v>
      </c>
      <c r="CO271" s="330">
        <v>4.9450969000000002</v>
      </c>
      <c r="CP271"/>
      <c r="CQ271">
        <v>0.51429838999999999</v>
      </c>
      <c r="CR271">
        <v>6.3770178209999986E-2</v>
      </c>
      <c r="CS271">
        <v>4.0480943599999999E-2</v>
      </c>
      <c r="CT271">
        <v>4.0488452892699998E-2</v>
      </c>
      <c r="CU271">
        <v>4.5478488100000006E-2</v>
      </c>
      <c r="CV271" s="142" t="s">
        <v>982</v>
      </c>
      <c r="CW271" s="376" t="s">
        <v>6159</v>
      </c>
      <c r="CZ271" s="11"/>
      <c r="DA271" s="236"/>
      <c r="DB271" s="40"/>
      <c r="DC271"/>
      <c r="DD271"/>
      <c r="DE271" s="39"/>
      <c r="DF271"/>
      <c r="DG271"/>
      <c r="DH271"/>
      <c r="DI271"/>
      <c r="DJ271"/>
      <c r="DK271"/>
      <c r="DL271"/>
    </row>
    <row r="272" spans="1:116" ht="14.4" x14ac:dyDescent="0.3">
      <c r="B272" s="113"/>
      <c r="C272" s="180"/>
      <c r="D272" s="37" t="s">
        <v>2561</v>
      </c>
      <c r="E272" s="181"/>
      <c r="F272"/>
      <c r="G272"/>
      <c r="H272"/>
      <c r="I272"/>
      <c r="J272" s="332"/>
      <c r="K272"/>
      <c r="L272"/>
      <c r="M272"/>
      <c r="N272"/>
      <c r="O272"/>
      <c r="P272"/>
      <c r="Q272" s="39"/>
      <c r="R272" s="39"/>
      <c r="S272"/>
      <c r="T272"/>
      <c r="U272"/>
      <c r="V272" s="39"/>
      <c r="W272" s="39"/>
      <c r="Y272"/>
      <c r="Z272"/>
      <c r="AA272"/>
      <c r="AB272"/>
      <c r="AC272"/>
      <c r="AD272"/>
      <c r="AE272"/>
      <c r="AF272"/>
      <c r="AG272"/>
      <c r="AH272"/>
      <c r="AI272"/>
      <c r="AJ272"/>
      <c r="AK272"/>
      <c r="AL272"/>
      <c r="AM272"/>
      <c r="AN272"/>
      <c r="AO272"/>
      <c r="AP272"/>
      <c r="BI272"/>
      <c r="BJ272"/>
      <c r="BK272"/>
      <c r="BL272"/>
      <c r="BM272"/>
      <c r="BN272"/>
      <c r="BS272" s="39"/>
      <c r="BT272" s="39"/>
      <c r="BU272" s="39"/>
      <c r="BV272" s="39"/>
      <c r="BW272" s="39"/>
      <c r="BX272" s="39"/>
      <c r="BY272" s="39"/>
      <c r="BZ272" s="39"/>
      <c r="CA272" s="39"/>
      <c r="CB272" s="39"/>
      <c r="CC272" s="39"/>
      <c r="CD272"/>
      <c r="CE272"/>
      <c r="CF272" s="39"/>
      <c r="CG272"/>
      <c r="CH272"/>
      <c r="CI272"/>
      <c r="CJ272"/>
      <c r="CK272" s="39"/>
      <c r="CL272" s="39"/>
      <c r="CM272"/>
      <c r="CN272"/>
      <c r="CO272"/>
      <c r="CP272"/>
      <c r="CQ272"/>
      <c r="CR272"/>
      <c r="CS272"/>
      <c r="CT272"/>
      <c r="CU272"/>
      <c r="CV272" s="135"/>
      <c r="CZ272" s="11"/>
      <c r="DA272" s="236"/>
      <c r="DB272" s="256"/>
      <c r="DC272"/>
      <c r="DD272"/>
      <c r="DE272" s="39"/>
      <c r="DF272"/>
      <c r="DG272"/>
      <c r="DH272"/>
      <c r="DI272"/>
      <c r="DJ272"/>
      <c r="DK272"/>
      <c r="DL272"/>
    </row>
    <row r="273" spans="1:116" ht="14.4" x14ac:dyDescent="0.3">
      <c r="A273" t="s">
        <v>6160</v>
      </c>
      <c r="B273" s="113" t="s">
        <v>914</v>
      </c>
      <c r="C273" s="182" t="s">
        <v>1215</v>
      </c>
      <c r="D273" s="40" t="s">
        <v>2561</v>
      </c>
      <c r="E273" s="181" t="s">
        <v>943</v>
      </c>
      <c r="F273" s="184" t="s">
        <v>6161</v>
      </c>
      <c r="G273" s="184">
        <v>1.1148748155999999</v>
      </c>
      <c r="H273" s="184">
        <v>4.3336009299999992E-2</v>
      </c>
      <c r="I273" s="184">
        <v>0.81260567959999996</v>
      </c>
      <c r="J273" s="328">
        <v>1.5682386700000002E-2</v>
      </c>
      <c r="K273" s="184">
        <v>0.24325073999999999</v>
      </c>
      <c r="L273" s="184">
        <v>2.705805E-2</v>
      </c>
      <c r="M273" s="184">
        <v>0.19656754000000001</v>
      </c>
      <c r="N273" s="184">
        <v>2.8399259999999999E-2</v>
      </c>
      <c r="O273" s="184">
        <v>1.1834312E-2</v>
      </c>
      <c r="P273" s="184">
        <v>1.0264458E-3</v>
      </c>
      <c r="Q273" s="331">
        <v>2.0759914999999999E-3</v>
      </c>
      <c r="R273" s="331">
        <v>6.4570885999999999E-3</v>
      </c>
      <c r="S273" s="184">
        <v>8.8743451000000001E-3</v>
      </c>
      <c r="T273" s="184">
        <v>0.57184045999999999</v>
      </c>
      <c r="U273" s="184">
        <v>5.4939801000000003E-3</v>
      </c>
      <c r="V273" s="331">
        <v>1.0682541E-2</v>
      </c>
      <c r="W273" s="331">
        <v>1.3140615E-3</v>
      </c>
      <c r="X273" s="331">
        <v>0</v>
      </c>
      <c r="Y273"/>
      <c r="Z273" s="288">
        <v>1.6216716</v>
      </c>
      <c r="AA273"/>
      <c r="AB273" s="164">
        <v>52.566099000000001</v>
      </c>
      <c r="AC273" s="164">
        <v>39.075370999999997</v>
      </c>
      <c r="AD273" s="164">
        <v>0.68248200000000003</v>
      </c>
      <c r="AE273" s="164">
        <v>0</v>
      </c>
      <c r="AF273" s="164">
        <v>12.561303000000001</v>
      </c>
      <c r="AG273" s="164">
        <v>5.2297426000000001E-2</v>
      </c>
      <c r="AH273" s="164">
        <v>0.19464496000000001</v>
      </c>
      <c r="AI273"/>
      <c r="AJ273" s="185">
        <v>4.0743704999999998E-2</v>
      </c>
      <c r="AK273" s="185">
        <v>3.6521737999999998E-2</v>
      </c>
      <c r="AL273" s="185">
        <v>1.4307069E-3</v>
      </c>
      <c r="AM273" s="185">
        <v>2.7912604E-3</v>
      </c>
      <c r="AN273" s="176">
        <v>2.1895526000000002E-6</v>
      </c>
      <c r="AO273" s="176">
        <v>5.2910760000000003E-9</v>
      </c>
      <c r="AP273" s="176">
        <v>0.39093283000000001</v>
      </c>
      <c r="AQ273" s="192">
        <v>1.5049112E-6</v>
      </c>
      <c r="AR273" s="192">
        <v>4.5406804999999998E-9</v>
      </c>
      <c r="AS273" s="192">
        <v>1.2405788000000001E-13</v>
      </c>
      <c r="AT273" s="193">
        <v>0</v>
      </c>
      <c r="AU273" s="193">
        <v>0</v>
      </c>
      <c r="AV273" s="192">
        <v>7.6102592999999997E-10</v>
      </c>
      <c r="AW273" s="192">
        <v>6.7703047999999996E-7</v>
      </c>
      <c r="AX273" s="192">
        <v>1.7355103E-10</v>
      </c>
      <c r="AY273" s="192">
        <v>5.7240000000000001E-10</v>
      </c>
      <c r="AZ273" s="193">
        <v>0</v>
      </c>
      <c r="BA273" s="193">
        <v>0</v>
      </c>
      <c r="BB273" s="192">
        <v>1.1791990999999999E-12</v>
      </c>
      <c r="BC273" s="192">
        <v>2.6432946E-12</v>
      </c>
      <c r="BD273" s="192">
        <v>4.9790853000000005E-13</v>
      </c>
      <c r="BE273" s="192">
        <v>6.3429611000000001E-9</v>
      </c>
      <c r="BF273" s="192">
        <v>5.06915E-10</v>
      </c>
      <c r="BG273" s="193">
        <v>0</v>
      </c>
      <c r="BH273" s="193">
        <v>1.7911522E-4</v>
      </c>
      <c r="BI273" s="193">
        <v>0.39075370999999998</v>
      </c>
      <c r="BJ273" s="193">
        <v>0</v>
      </c>
      <c r="BK273" s="193">
        <v>0</v>
      </c>
      <c r="BL273" s="193">
        <v>0</v>
      </c>
      <c r="BM273"/>
      <c r="BN273" s="164">
        <v>1.2468947E-4</v>
      </c>
      <c r="BO273" s="186">
        <v>3.9462985999999998E-6</v>
      </c>
      <c r="BP273" s="186">
        <v>4.5216507000000002E-5</v>
      </c>
      <c r="BQ273" s="186">
        <v>7.7031117999999996E-7</v>
      </c>
      <c r="BR273" s="186">
        <v>1.3843359999999999E-5</v>
      </c>
      <c r="BS273" s="164">
        <v>0</v>
      </c>
      <c r="BT273" s="164">
        <v>0</v>
      </c>
      <c r="BU273" s="164">
        <v>0</v>
      </c>
      <c r="BV273" s="186">
        <v>1.4773757999999999E-6</v>
      </c>
      <c r="BW273" s="186">
        <v>1.4149403000000001E-6</v>
      </c>
      <c r="BX273" s="164">
        <v>0</v>
      </c>
      <c r="BY273" s="164">
        <v>0</v>
      </c>
      <c r="BZ273" s="164">
        <v>0</v>
      </c>
      <c r="CA273" s="186">
        <v>5.6848394999999999E-6</v>
      </c>
      <c r="CB273" s="186">
        <v>4.8055781999999999E-5</v>
      </c>
      <c r="CC273" s="186">
        <v>4.2800512999999998E-6</v>
      </c>
      <c r="CD273" s="164">
        <v>0</v>
      </c>
      <c r="CE273"/>
      <c r="CF273" s="330">
        <v>0</v>
      </c>
      <c r="CG273" s="330">
        <v>1.6216716</v>
      </c>
      <c r="CH273" s="330">
        <v>0</v>
      </c>
      <c r="CI273" s="330">
        <v>2.7000000000000001E-3</v>
      </c>
      <c r="CJ273" s="330">
        <v>1.3358026E-2</v>
      </c>
      <c r="CK273" s="329">
        <v>3.6989162999999999E-9</v>
      </c>
      <c r="CL273" s="329">
        <v>6.2886089999999994E-8</v>
      </c>
      <c r="CM273" s="330">
        <v>4.6011997000000002E-4</v>
      </c>
      <c r="CN273" s="330">
        <v>1.2316719</v>
      </c>
      <c r="CO273" s="330">
        <v>5.3083524000000004</v>
      </c>
      <c r="CP273"/>
      <c r="CQ273">
        <v>0.24325073999999999</v>
      </c>
      <c r="CR273">
        <v>0.27341868790000001</v>
      </c>
      <c r="CS273">
        <v>0.2313967401</v>
      </c>
      <c r="CT273">
        <v>0.81260567960000007</v>
      </c>
      <c r="CU273">
        <v>1.43683252E-2</v>
      </c>
      <c r="CV273" s="134"/>
      <c r="CZ273" s="11"/>
      <c r="DA273" s="236"/>
      <c r="DB273" s="256"/>
      <c r="DC273"/>
      <c r="DD273"/>
      <c r="DE273" s="39"/>
      <c r="DF273"/>
      <c r="DG273"/>
      <c r="DH273"/>
      <c r="DI273"/>
      <c r="DJ273"/>
      <c r="DK273"/>
      <c r="DL273"/>
    </row>
    <row r="274" spans="1:116" ht="14.4" x14ac:dyDescent="0.3">
      <c r="A274" t="s">
        <v>6162</v>
      </c>
      <c r="B274" s="113" t="s">
        <v>914</v>
      </c>
      <c r="C274" s="182" t="s">
        <v>1216</v>
      </c>
      <c r="D274" s="40" t="s">
        <v>2561</v>
      </c>
      <c r="E274" s="181" t="s">
        <v>943</v>
      </c>
      <c r="F274" s="184" t="s">
        <v>6163</v>
      </c>
      <c r="G274" s="184">
        <v>2.0891855370000001</v>
      </c>
      <c r="H274" s="184">
        <v>0.18501083399999999</v>
      </c>
      <c r="I274" s="184">
        <v>1.128039241</v>
      </c>
      <c r="J274" s="328">
        <v>0.14965530199999999</v>
      </c>
      <c r="K274" s="184">
        <v>0.62648015999999995</v>
      </c>
      <c r="L274" s="184">
        <v>0.1182537</v>
      </c>
      <c r="M274" s="184">
        <v>0.23376975</v>
      </c>
      <c r="N274" s="184">
        <v>0.10531509</v>
      </c>
      <c r="O274" s="184">
        <v>4.8491726999999998E-2</v>
      </c>
      <c r="P274" s="184">
        <v>1.5782568E-2</v>
      </c>
      <c r="Q274" s="331">
        <v>1.5421449E-2</v>
      </c>
      <c r="R274" s="331">
        <v>0.15790942999999999</v>
      </c>
      <c r="S274" s="184">
        <v>4.9274202000000003E-2</v>
      </c>
      <c r="T274" s="184">
        <v>0.57888280999999997</v>
      </c>
      <c r="U274" s="184">
        <v>3.1500197000000001E-2</v>
      </c>
      <c r="V274" s="331">
        <v>3.9223551000000002E-2</v>
      </c>
      <c r="W274" s="331">
        <v>6.8880902999999993E-2</v>
      </c>
      <c r="X274" s="331">
        <v>0</v>
      </c>
      <c r="Y274"/>
      <c r="Z274" s="288">
        <v>4.1765343999999995</v>
      </c>
      <c r="AA274"/>
      <c r="AB274" s="164">
        <v>109.45375</v>
      </c>
      <c r="AC274" s="164">
        <v>82.865435000000005</v>
      </c>
      <c r="AD274" s="164">
        <v>3.9130679000000002</v>
      </c>
      <c r="AE274" s="164">
        <v>0</v>
      </c>
      <c r="AF274" s="164">
        <v>21.016902999999999</v>
      </c>
      <c r="AG274" s="164">
        <v>0.42996001</v>
      </c>
      <c r="AH274" s="164">
        <v>1.2283801000000001</v>
      </c>
      <c r="AI274"/>
      <c r="AJ274" s="185">
        <v>0.12581474000000001</v>
      </c>
      <c r="AK274" s="185">
        <v>0.11585525000000001</v>
      </c>
      <c r="AL274" s="185">
        <v>4.0357969999999998E-3</v>
      </c>
      <c r="AM274" s="185">
        <v>5.9236929999999998E-3</v>
      </c>
      <c r="AN274" s="176">
        <v>6.9457583000000004E-6</v>
      </c>
      <c r="AO274" s="176">
        <v>1.4925285000000001E-8</v>
      </c>
      <c r="AP274" s="176">
        <v>0.82964888000000003</v>
      </c>
      <c r="AQ274" s="192">
        <v>3.8758239000000001E-6</v>
      </c>
      <c r="AR274" s="192">
        <v>1.1694296E-8</v>
      </c>
      <c r="AS274" s="192">
        <v>3.1950487999999998E-13</v>
      </c>
      <c r="AT274" s="193">
        <v>0</v>
      </c>
      <c r="AU274" s="193">
        <v>0</v>
      </c>
      <c r="AV274" s="192">
        <v>2.8221691000000001E-9</v>
      </c>
      <c r="AW274" s="192">
        <v>2.9082307999999999E-6</v>
      </c>
      <c r="AX274" s="192">
        <v>6.4359222000000001E-10</v>
      </c>
      <c r="AY274" s="192">
        <v>2.5016000000000001E-9</v>
      </c>
      <c r="AZ274" s="193">
        <v>0</v>
      </c>
      <c r="BA274" s="193">
        <v>0</v>
      </c>
      <c r="BB274" s="192">
        <v>8.6987745999999999E-12</v>
      </c>
      <c r="BC274" s="192">
        <v>6.4640704999999996E-11</v>
      </c>
      <c r="BD274" s="192">
        <v>1.2137102E-11</v>
      </c>
      <c r="BE274" s="192">
        <v>1.5373126000000001E-7</v>
      </c>
      <c r="BF274" s="192">
        <v>5.1501000000000002E-9</v>
      </c>
      <c r="BG274" s="193">
        <v>0</v>
      </c>
      <c r="BH274" s="193">
        <v>9.9452517999999994E-4</v>
      </c>
      <c r="BI274" s="193">
        <v>0.82865434999999998</v>
      </c>
      <c r="BJ274" s="193">
        <v>0</v>
      </c>
      <c r="BK274" s="193">
        <v>0</v>
      </c>
      <c r="BL274" s="193">
        <v>0</v>
      </c>
      <c r="BM274"/>
      <c r="BN274" s="164">
        <v>3.9221615000000002E-4</v>
      </c>
      <c r="BO274" s="186">
        <v>1.7246786000000001E-5</v>
      </c>
      <c r="BP274" s="164">
        <v>1.1645285999999999E-4</v>
      </c>
      <c r="BQ274" s="186">
        <v>1.8550314999999999E-5</v>
      </c>
      <c r="BR274" s="186">
        <v>5.7610752999999999E-5</v>
      </c>
      <c r="BS274" s="164">
        <v>0</v>
      </c>
      <c r="BT274" s="164">
        <v>0</v>
      </c>
      <c r="BU274" s="164">
        <v>0</v>
      </c>
      <c r="BV274" s="186">
        <v>2.1916466E-5</v>
      </c>
      <c r="BW274" s="186">
        <v>1.0357413000000001E-5</v>
      </c>
      <c r="BX274" s="164">
        <v>0</v>
      </c>
      <c r="BY274" s="164">
        <v>0</v>
      </c>
      <c r="BZ274" s="164">
        <v>0</v>
      </c>
      <c r="CA274" s="186">
        <v>2.1251095E-5</v>
      </c>
      <c r="CB274" s="164">
        <v>1.0506576E-4</v>
      </c>
      <c r="CC274" s="186">
        <v>2.3764695999999999E-5</v>
      </c>
      <c r="CD274" s="164">
        <v>0</v>
      </c>
      <c r="CE274"/>
      <c r="CF274" s="330">
        <v>0</v>
      </c>
      <c r="CG274" s="330">
        <v>4.1765344000000004</v>
      </c>
      <c r="CH274" s="330">
        <v>0</v>
      </c>
      <c r="CI274" s="330">
        <v>1.18E-2</v>
      </c>
      <c r="CJ274" s="330">
        <v>1.5886154E-2</v>
      </c>
      <c r="CK274" s="329">
        <v>8.1315979000000002E-8</v>
      </c>
      <c r="CL274" s="329">
        <v>4.6693299999999999E-7</v>
      </c>
      <c r="CM274" s="330">
        <v>1.9303809999999999E-3</v>
      </c>
      <c r="CN274" s="330">
        <v>30.104877999999999</v>
      </c>
      <c r="CO274" s="330">
        <v>11.257191000000001</v>
      </c>
      <c r="CP274"/>
      <c r="CQ274">
        <v>0.62648015999999995</v>
      </c>
      <c r="CR274">
        <v>0.69494371399999999</v>
      </c>
      <c r="CS274">
        <v>0.57881378299999997</v>
      </c>
      <c r="CT274">
        <v>1.128039241</v>
      </c>
      <c r="CU274">
        <v>8.0774398999999997E-2</v>
      </c>
      <c r="CV274" s="134"/>
      <c r="CZ274" s="11"/>
      <c r="DA274" s="236"/>
      <c r="DB274" s="40"/>
      <c r="DC274"/>
      <c r="DD274"/>
      <c r="DE274"/>
      <c r="DF274"/>
      <c r="DG274"/>
      <c r="DH274"/>
      <c r="DI274"/>
      <c r="DJ274"/>
      <c r="DK274"/>
      <c r="DL274"/>
    </row>
    <row r="275" spans="1:116" ht="14.4" x14ac:dyDescent="0.3">
      <c r="A275" t="s">
        <v>6164</v>
      </c>
      <c r="B275" s="113" t="s">
        <v>914</v>
      </c>
      <c r="C275" s="182" t="s">
        <v>1217</v>
      </c>
      <c r="D275" s="40" t="s">
        <v>2561</v>
      </c>
      <c r="E275" s="181" t="s">
        <v>943</v>
      </c>
      <c r="F275" s="184" t="s">
        <v>6165</v>
      </c>
      <c r="G275" s="184">
        <v>0.93916486869999993</v>
      </c>
      <c r="H275" s="184">
        <v>4.8207132700000009E-2</v>
      </c>
      <c r="I275" s="184">
        <v>0.60441005399999992</v>
      </c>
      <c r="J275" s="328">
        <v>3.8382632E-2</v>
      </c>
      <c r="K275" s="184">
        <v>0.24816505</v>
      </c>
      <c r="L275" s="184">
        <v>4.8103199999999999E-2</v>
      </c>
      <c r="M275" s="184">
        <v>0.19345501000000001</v>
      </c>
      <c r="N275" s="184">
        <v>2.6294641000000001E-2</v>
      </c>
      <c r="O275" s="184">
        <v>1.5740092000000001E-2</v>
      </c>
      <c r="P275" s="184">
        <v>1.6411755999999999E-3</v>
      </c>
      <c r="Q275" s="331">
        <v>4.5312241E-3</v>
      </c>
      <c r="R275" s="331">
        <v>1.1804121000000001E-2</v>
      </c>
      <c r="S275" s="184">
        <v>2.0374484000000002E-2</v>
      </c>
      <c r="T275" s="184">
        <v>0.33583056999999999</v>
      </c>
      <c r="U275" s="184">
        <v>1.4563309E-2</v>
      </c>
      <c r="V275" s="331">
        <v>1.5217153000000001E-2</v>
      </c>
      <c r="W275" s="331">
        <v>3.4448389999999999E-3</v>
      </c>
      <c r="X275" s="331">
        <v>0</v>
      </c>
      <c r="Y275"/>
      <c r="Z275" s="288">
        <v>1.6544336666666668</v>
      </c>
      <c r="AA275"/>
      <c r="AB275" s="164">
        <v>50.867550000000001</v>
      </c>
      <c r="AC275" s="164">
        <v>35.505462000000001</v>
      </c>
      <c r="AD275" s="164">
        <v>1.8091067000000001</v>
      </c>
      <c r="AE275" s="164">
        <v>0</v>
      </c>
      <c r="AF275" s="164">
        <v>12.78332</v>
      </c>
      <c r="AG275" s="164">
        <v>0.23122746999999999</v>
      </c>
      <c r="AH275" s="164">
        <v>0.53843386000000004</v>
      </c>
      <c r="AI275"/>
      <c r="AJ275" s="185">
        <v>4.8633221999999997E-2</v>
      </c>
      <c r="AK275" s="185">
        <v>4.4521697999999998E-2</v>
      </c>
      <c r="AL275" s="185">
        <v>1.5734976999999999E-3</v>
      </c>
      <c r="AM275" s="185">
        <v>2.5380262000000002E-3</v>
      </c>
      <c r="AN275" s="176">
        <v>2.6691664999999998E-6</v>
      </c>
      <c r="AO275" s="176">
        <v>5.8191483E-9</v>
      </c>
      <c r="AP275" s="176">
        <v>0.35546585000000003</v>
      </c>
      <c r="AQ275" s="192">
        <v>1.5353145E-6</v>
      </c>
      <c r="AR275" s="192">
        <v>4.6324144000000003E-9</v>
      </c>
      <c r="AS275" s="192">
        <v>1.2656418E-13</v>
      </c>
      <c r="AT275" s="193">
        <v>0</v>
      </c>
      <c r="AU275" s="193">
        <v>0</v>
      </c>
      <c r="AV275" s="192">
        <v>7.0462764000000001E-10</v>
      </c>
      <c r="AW275" s="192">
        <v>1.1204957E-6</v>
      </c>
      <c r="AX275" s="192">
        <v>1.6068947000000001E-10</v>
      </c>
      <c r="AY275" s="192">
        <v>1.0176000000000001E-9</v>
      </c>
      <c r="AZ275" s="193">
        <v>0</v>
      </c>
      <c r="BA275" s="193">
        <v>0</v>
      </c>
      <c r="BB275" s="192">
        <v>2.5749809000000001E-12</v>
      </c>
      <c r="BC275" s="192">
        <v>4.8321736999999997E-12</v>
      </c>
      <c r="BD275" s="192">
        <v>9.1071578000000001E-13</v>
      </c>
      <c r="BE275" s="192">
        <v>1.1574118E-8</v>
      </c>
      <c r="BF275" s="192">
        <v>1.0776000000000001E-9</v>
      </c>
      <c r="BG275" s="193">
        <v>0</v>
      </c>
      <c r="BH275" s="193">
        <v>4.1122811000000002E-4</v>
      </c>
      <c r="BI275" s="193">
        <v>0.35505461999999999</v>
      </c>
      <c r="BJ275" s="193">
        <v>0</v>
      </c>
      <c r="BK275" s="193">
        <v>0</v>
      </c>
      <c r="BL275" s="193">
        <v>0</v>
      </c>
      <c r="BM275"/>
      <c r="BN275" s="164">
        <v>1.4036208999999999E-4</v>
      </c>
      <c r="BO275" s="186">
        <v>7.0156419000000002E-6</v>
      </c>
      <c r="BP275" s="186">
        <v>4.6130001000000003E-5</v>
      </c>
      <c r="BQ275" s="186">
        <v>1.3961332E-6</v>
      </c>
      <c r="BR275" s="186">
        <v>1.9867670000000001E-5</v>
      </c>
      <c r="BS275" s="164">
        <v>0</v>
      </c>
      <c r="BT275" s="164">
        <v>0</v>
      </c>
      <c r="BU275" s="164">
        <v>0</v>
      </c>
      <c r="BV275" s="186">
        <v>2.4206253E-6</v>
      </c>
      <c r="BW275" s="186">
        <v>3.0365253999999999E-6</v>
      </c>
      <c r="BX275" s="164">
        <v>0</v>
      </c>
      <c r="BY275" s="164">
        <v>0</v>
      </c>
      <c r="BZ275" s="164">
        <v>0</v>
      </c>
      <c r="CA275" s="186">
        <v>5.4817708999999997E-6</v>
      </c>
      <c r="CB275" s="186">
        <v>4.5187215999999997E-5</v>
      </c>
      <c r="CC275" s="186">
        <v>9.8265094999999992E-6</v>
      </c>
      <c r="CD275" s="164">
        <v>0</v>
      </c>
      <c r="CE275"/>
      <c r="CF275" s="330">
        <v>0</v>
      </c>
      <c r="CG275" s="330">
        <v>1.6544337</v>
      </c>
      <c r="CH275" s="330">
        <v>0</v>
      </c>
      <c r="CI275" s="330">
        <v>4.7999999999999996E-3</v>
      </c>
      <c r="CJ275" s="330">
        <v>1.3146509000000001E-2</v>
      </c>
      <c r="CK275" s="329">
        <v>6.9483294000000004E-9</v>
      </c>
      <c r="CL275" s="329">
        <v>1.3726465000000001E-7</v>
      </c>
      <c r="CM275" s="330">
        <v>6.8585428000000003E-4</v>
      </c>
      <c r="CN275" s="330">
        <v>2.2519228</v>
      </c>
      <c r="CO275" s="330">
        <v>4.8233835000000003</v>
      </c>
      <c r="CP275"/>
      <c r="CQ275">
        <v>0.24816505</v>
      </c>
      <c r="CR275">
        <v>0.30156946369999998</v>
      </c>
      <c r="CS275">
        <v>0.25680716999999997</v>
      </c>
      <c r="CT275">
        <v>0.60441005400000003</v>
      </c>
      <c r="CU275">
        <v>3.4937793000000002E-2</v>
      </c>
      <c r="CV275" s="134"/>
      <c r="CZ275" s="11"/>
      <c r="DA275" s="236"/>
      <c r="DB275" s="40"/>
      <c r="DC275"/>
      <c r="DD275"/>
      <c r="DE275"/>
      <c r="DF275"/>
      <c r="DG275"/>
      <c r="DH275"/>
      <c r="DI275"/>
      <c r="DJ275"/>
      <c r="DK275"/>
      <c r="DL275"/>
    </row>
    <row r="276" spans="1:116" ht="14.4" x14ac:dyDescent="0.3">
      <c r="A276" t="s">
        <v>6166</v>
      </c>
      <c r="B276" s="113" t="s">
        <v>914</v>
      </c>
      <c r="C276" s="182" t="s">
        <v>1218</v>
      </c>
      <c r="D276" s="40" t="s">
        <v>2561</v>
      </c>
      <c r="E276" s="181" t="s">
        <v>943</v>
      </c>
      <c r="F276" s="184" t="s">
        <v>6167</v>
      </c>
      <c r="G276" s="184">
        <v>2.1243739010000002</v>
      </c>
      <c r="H276" s="184">
        <v>0.18567229399999999</v>
      </c>
      <c r="I276" s="184">
        <v>1.1589642529999999</v>
      </c>
      <c r="J276" s="328">
        <v>0.15261620400000001</v>
      </c>
      <c r="K276" s="184">
        <v>0.62712115000000002</v>
      </c>
      <c r="L276" s="184">
        <v>0.120258</v>
      </c>
      <c r="M276" s="184">
        <v>0.23336377</v>
      </c>
      <c r="N276" s="184">
        <v>0.10504057999999999</v>
      </c>
      <c r="O276" s="184">
        <v>4.9001197000000003E-2</v>
      </c>
      <c r="P276" s="184">
        <v>1.5877595000000001E-2</v>
      </c>
      <c r="Q276" s="331">
        <v>1.5752921999999999E-2</v>
      </c>
      <c r="R276" s="331">
        <v>0.15869116</v>
      </c>
      <c r="S276" s="184">
        <v>5.0774220000000002E-2</v>
      </c>
      <c r="T276" s="184">
        <v>0.6068363</v>
      </c>
      <c r="U276" s="184">
        <v>3.2683153E-2</v>
      </c>
      <c r="V276" s="331">
        <v>3.9815022999999998E-2</v>
      </c>
      <c r="W276" s="331">
        <v>6.9158831000000004E-2</v>
      </c>
      <c r="X276" s="331">
        <v>0</v>
      </c>
      <c r="Y276"/>
      <c r="Z276" s="288">
        <v>4.1808076666666674</v>
      </c>
      <c r="AA276"/>
      <c r="AB276" s="164">
        <v>109.23220000000001</v>
      </c>
      <c r="AC276" s="164">
        <v>82.399794999999997</v>
      </c>
      <c r="AD276" s="164">
        <v>4.0600189999999996</v>
      </c>
      <c r="AE276" s="164">
        <v>0</v>
      </c>
      <c r="AF276" s="164">
        <v>21.045862</v>
      </c>
      <c r="AG276" s="164">
        <v>0.45329870999999999</v>
      </c>
      <c r="AH276" s="164">
        <v>1.2732220999999999</v>
      </c>
      <c r="AI276"/>
      <c r="AJ276" s="185">
        <v>0.12661664</v>
      </c>
      <c r="AK276" s="185">
        <v>0.11667578000000001</v>
      </c>
      <c r="AL276" s="185">
        <v>4.0501976000000004E-3</v>
      </c>
      <c r="AM276" s="185">
        <v>5.8906625000000002E-3</v>
      </c>
      <c r="AN276" s="176">
        <v>6.9949510000000001E-6</v>
      </c>
      <c r="AO276" s="176">
        <v>1.4978541000000001E-8</v>
      </c>
      <c r="AP276" s="176">
        <v>0.82502275000000003</v>
      </c>
      <c r="AQ276" s="192">
        <v>3.8797895000000001E-6</v>
      </c>
      <c r="AR276" s="192">
        <v>1.1706262E-8</v>
      </c>
      <c r="AS276" s="192">
        <v>3.1983179E-13</v>
      </c>
      <c r="AT276" s="193">
        <v>0</v>
      </c>
      <c r="AU276" s="193">
        <v>0</v>
      </c>
      <c r="AV276" s="192">
        <v>2.8148128999999998E-9</v>
      </c>
      <c r="AW276" s="192">
        <v>2.9526222999999999E-6</v>
      </c>
      <c r="AX276" s="192">
        <v>6.4191464E-10</v>
      </c>
      <c r="AY276" s="192">
        <v>2.5439999999999999E-9</v>
      </c>
      <c r="AZ276" s="193">
        <v>0</v>
      </c>
      <c r="BA276" s="193">
        <v>0</v>
      </c>
      <c r="BB276" s="192">
        <v>8.8871834000000005E-12</v>
      </c>
      <c r="BC276" s="192">
        <v>6.4960716999999995E-11</v>
      </c>
      <c r="BD276" s="192">
        <v>1.2197433E-11</v>
      </c>
      <c r="BE276" s="192">
        <v>1.5449643000000001E-7</v>
      </c>
      <c r="BF276" s="192">
        <v>5.2279000000000001E-9</v>
      </c>
      <c r="BG276" s="193">
        <v>0</v>
      </c>
      <c r="BH276" s="193">
        <v>1.0248008E-3</v>
      </c>
      <c r="BI276" s="193">
        <v>0.82399794999999998</v>
      </c>
      <c r="BJ276" s="193">
        <v>0</v>
      </c>
      <c r="BK276" s="193">
        <v>0</v>
      </c>
      <c r="BL276" s="193">
        <v>0</v>
      </c>
      <c r="BM276"/>
      <c r="BN276" s="164">
        <v>3.9409416000000001E-4</v>
      </c>
      <c r="BO276" s="186">
        <v>1.7539105E-5</v>
      </c>
      <c r="BP276" s="164">
        <v>1.1657201E-4</v>
      </c>
      <c r="BQ276" s="186">
        <v>1.864182E-5</v>
      </c>
      <c r="BR276" s="186">
        <v>5.8307563000000003E-5</v>
      </c>
      <c r="BS276" s="164">
        <v>0</v>
      </c>
      <c r="BT276" s="164">
        <v>0</v>
      </c>
      <c r="BU276" s="164">
        <v>0</v>
      </c>
      <c r="BV276" s="186">
        <v>2.2059958000000001E-5</v>
      </c>
      <c r="BW276" s="186">
        <v>1.0576352E-5</v>
      </c>
      <c r="BX276" s="164">
        <v>0</v>
      </c>
      <c r="BY276" s="164">
        <v>0</v>
      </c>
      <c r="BZ276" s="164">
        <v>0</v>
      </c>
      <c r="CA276" s="186">
        <v>2.1217595000000001E-5</v>
      </c>
      <c r="CB276" s="164">
        <v>1.0469160000000001E-4</v>
      </c>
      <c r="CC276" s="186">
        <v>2.4488146999999999E-5</v>
      </c>
      <c r="CD276" s="164">
        <v>0</v>
      </c>
      <c r="CE276"/>
      <c r="CF276" s="330">
        <v>0</v>
      </c>
      <c r="CG276" s="330">
        <v>4.1808076999999999</v>
      </c>
      <c r="CH276" s="330">
        <v>0</v>
      </c>
      <c r="CI276" s="330">
        <v>1.2E-2</v>
      </c>
      <c r="CJ276" s="330">
        <v>1.5858565000000002E-2</v>
      </c>
      <c r="CK276" s="329">
        <v>8.1784048000000002E-8</v>
      </c>
      <c r="CL276" s="329">
        <v>4.7697449999999998E-7</v>
      </c>
      <c r="CM276" s="330">
        <v>1.9553081999999999E-3</v>
      </c>
      <c r="CN276" s="330">
        <v>30.254024999999999</v>
      </c>
      <c r="CO276" s="330">
        <v>11.193934</v>
      </c>
      <c r="CP276"/>
      <c r="CQ276">
        <v>0.62712115000000002</v>
      </c>
      <c r="CR276">
        <v>0.69798522399999996</v>
      </c>
      <c r="CS276">
        <v>0.58147176099999998</v>
      </c>
      <c r="CT276">
        <v>1.1589642530000002</v>
      </c>
      <c r="CU276">
        <v>8.3457373000000001E-2</v>
      </c>
      <c r="CV276" s="134"/>
      <c r="CZ276" s="11"/>
      <c r="DA276" s="236"/>
      <c r="DB276" s="40"/>
      <c r="DC276"/>
      <c r="DD276"/>
      <c r="DE276"/>
      <c r="DF276"/>
      <c r="DG276"/>
      <c r="DH276"/>
      <c r="DI276"/>
      <c r="DJ276"/>
      <c r="DK276"/>
      <c r="DL276"/>
    </row>
    <row r="277" spans="1:116" ht="14.4" x14ac:dyDescent="0.3">
      <c r="A277" t="s">
        <v>6168</v>
      </c>
      <c r="B277" s="113" t="s">
        <v>914</v>
      </c>
      <c r="C277" s="182" t="s">
        <v>1219</v>
      </c>
      <c r="D277" s="40" t="s">
        <v>2561</v>
      </c>
      <c r="E277" s="181" t="s">
        <v>943</v>
      </c>
      <c r="F277" s="184" t="s">
        <v>6169</v>
      </c>
      <c r="G277" s="184">
        <v>1.0012356604899999</v>
      </c>
      <c r="H277" s="184">
        <v>9.7573958799999999E-2</v>
      </c>
      <c r="I277" s="184">
        <v>0.49930995249999999</v>
      </c>
      <c r="J277" s="328">
        <v>7.7997091900000003E-3</v>
      </c>
      <c r="K277" s="184">
        <v>0.39655203999999999</v>
      </c>
      <c r="L277" s="184">
        <v>0.10241987</v>
      </c>
      <c r="M277" s="184">
        <v>7.3751537000000006E-2</v>
      </c>
      <c r="N277" s="184">
        <v>8.1659466E-2</v>
      </c>
      <c r="O277" s="184">
        <v>6.9720779999999996E-3</v>
      </c>
      <c r="P277" s="331">
        <v>3.0083591E-3</v>
      </c>
      <c r="Q277" s="331">
        <v>5.9340557000000004E-3</v>
      </c>
      <c r="R277" s="331">
        <v>-6.5315534E-3</v>
      </c>
      <c r="S277" s="184">
        <v>3.1112698000000001E-3</v>
      </c>
      <c r="T277" s="184">
        <v>0.32835997</v>
      </c>
      <c r="U277" s="184">
        <v>4.0741631E-3</v>
      </c>
      <c r="V277" s="331">
        <v>1.3101288999999999E-3</v>
      </c>
      <c r="W277" s="331">
        <v>6.1427629000000001E-4</v>
      </c>
      <c r="X277" s="331">
        <v>0</v>
      </c>
      <c r="Y277"/>
      <c r="Z277" s="288">
        <v>2.6436802666666668</v>
      </c>
      <c r="AA277"/>
      <c r="AB277" s="164">
        <v>68.252328000000006</v>
      </c>
      <c r="AC277" s="164">
        <v>67.376665000000003</v>
      </c>
      <c r="AD277" s="164">
        <v>0.50610721000000003</v>
      </c>
      <c r="AE277" s="164">
        <v>0</v>
      </c>
      <c r="AF277" s="164">
        <v>0.18893803000000001</v>
      </c>
      <c r="AG277" s="164">
        <v>5.7202991000000002E-2</v>
      </c>
      <c r="AH277" s="164">
        <v>0.12341441</v>
      </c>
      <c r="AI277"/>
      <c r="AJ277" s="185">
        <v>7.9451147999999999E-2</v>
      </c>
      <c r="AK277" s="185">
        <v>7.1890642000000005E-2</v>
      </c>
      <c r="AL277" s="185">
        <v>2.9227176999999998E-3</v>
      </c>
      <c r="AM277" s="185">
        <v>4.6377878999999999E-3</v>
      </c>
      <c r="AN277" s="176">
        <v>4.3099905000000001E-6</v>
      </c>
      <c r="AO277" s="176">
        <v>1.0808867E-8</v>
      </c>
      <c r="AP277" s="176">
        <v>0.64955012000000001</v>
      </c>
      <c r="AQ277" s="192">
        <v>2.4533353E-6</v>
      </c>
      <c r="AR277" s="192">
        <v>7.4023047000000002E-9</v>
      </c>
      <c r="AS277" s="192">
        <v>2.0224154000000001E-13</v>
      </c>
      <c r="AT277" s="192">
        <v>0</v>
      </c>
      <c r="AU277" s="192">
        <v>0</v>
      </c>
      <c r="AV277" s="192">
        <v>2.1935495E-9</v>
      </c>
      <c r="AW277" s="192">
        <v>1.8347264E-6</v>
      </c>
      <c r="AX277" s="192">
        <v>5.0025068999999998E-10</v>
      </c>
      <c r="AY277" s="192">
        <v>2.8913237999999999E-9</v>
      </c>
      <c r="AZ277" s="192">
        <v>0</v>
      </c>
      <c r="BA277" s="192">
        <v>0</v>
      </c>
      <c r="BB277" s="192">
        <v>3.6544478000000004E-12</v>
      </c>
      <c r="BC277" s="192">
        <v>9.3651900999999997E-12</v>
      </c>
      <c r="BD277" s="192">
        <v>1.7661961000000001E-12</v>
      </c>
      <c r="BE277" s="192">
        <v>2.2682472999999999E-8</v>
      </c>
      <c r="BF277" s="192">
        <v>-2.9471940000000001E-9</v>
      </c>
      <c r="BG277" s="193">
        <v>0</v>
      </c>
      <c r="BH277" s="192">
        <v>6.2821075999999995E-5</v>
      </c>
      <c r="BI277" s="193">
        <v>0.64948729999999999</v>
      </c>
      <c r="BJ277" s="193">
        <v>0</v>
      </c>
      <c r="BK277" s="193">
        <v>0</v>
      </c>
      <c r="BL277" s="193">
        <v>0</v>
      </c>
      <c r="BM277"/>
      <c r="BN277" s="164">
        <v>2.3393510000000001E-4</v>
      </c>
      <c r="BO277" s="186">
        <v>2.336117E-5</v>
      </c>
      <c r="BP277" s="186">
        <v>7.3712820000000005E-5</v>
      </c>
      <c r="BQ277" s="186">
        <v>-6.1173666E-7</v>
      </c>
      <c r="BR277" s="186">
        <v>2.3057948999999999E-5</v>
      </c>
      <c r="BS277" s="186">
        <v>3.4832113999999999E-7</v>
      </c>
      <c r="BT277" s="186">
        <v>0</v>
      </c>
      <c r="BU277" s="186">
        <v>7.0682159E-6</v>
      </c>
      <c r="BV277" s="186">
        <v>4.2874219000000001E-6</v>
      </c>
      <c r="BW277" s="186">
        <v>3.0211477999999999E-6</v>
      </c>
      <c r="BX277" s="186">
        <v>0</v>
      </c>
      <c r="BY277" s="164">
        <v>0</v>
      </c>
      <c r="BZ277" s="186">
        <v>0</v>
      </c>
      <c r="CA277" s="186">
        <v>1.6312292000000001E-5</v>
      </c>
      <c r="CB277" s="186">
        <v>8.1877142000000004E-5</v>
      </c>
      <c r="CC277" s="186">
        <v>1.5003617E-6</v>
      </c>
      <c r="CD277" s="164">
        <v>0</v>
      </c>
      <c r="CE277"/>
      <c r="CF277" s="329">
        <v>0</v>
      </c>
      <c r="CG277" s="330">
        <v>2.6436803000000002</v>
      </c>
      <c r="CH277" s="330">
        <v>9.0040249999999997E-4</v>
      </c>
      <c r="CI277" s="330">
        <v>1.6935239000000001E-2</v>
      </c>
      <c r="CJ277" s="330">
        <v>1.3974644999999999E-3</v>
      </c>
      <c r="CK277" s="329">
        <v>1.2886413E-8</v>
      </c>
      <c r="CL277" s="329">
        <v>1.7193759000000001E-7</v>
      </c>
      <c r="CM277" s="330">
        <v>7.9311340000000005E-4</v>
      </c>
      <c r="CN277" s="330">
        <v>4.2991001999999998</v>
      </c>
      <c r="CO277" s="330">
        <v>9.2006298999999991</v>
      </c>
      <c r="CP277"/>
      <c r="CQ277">
        <v>0.39655203999999999</v>
      </c>
      <c r="CR277">
        <v>0.26721381240000003</v>
      </c>
      <c r="CS277">
        <v>0.17025412988999999</v>
      </c>
      <c r="CT277">
        <v>0.49930995249999999</v>
      </c>
      <c r="CU277">
        <v>7.1854329000000002E-3</v>
      </c>
      <c r="CV277" s="134"/>
      <c r="CZ277" s="11"/>
      <c r="DA277" s="236"/>
      <c r="DB277" s="40"/>
      <c r="DC277"/>
      <c r="DD277"/>
      <c r="DE277"/>
      <c r="DF277"/>
      <c r="DG277"/>
      <c r="DH277"/>
      <c r="DI277"/>
      <c r="DJ277"/>
      <c r="DK277"/>
      <c r="DL277"/>
    </row>
    <row r="278" spans="1:116" ht="14.4" x14ac:dyDescent="0.3">
      <c r="A278" t="s">
        <v>6170</v>
      </c>
      <c r="B278" s="113" t="s">
        <v>914</v>
      </c>
      <c r="C278" s="182" t="s">
        <v>1220</v>
      </c>
      <c r="D278" s="40" t="s">
        <v>2561</v>
      </c>
      <c r="E278" s="181" t="s">
        <v>943</v>
      </c>
      <c r="F278" s="184" t="s">
        <v>6171</v>
      </c>
      <c r="G278" s="184">
        <v>2.2873417519999997</v>
      </c>
      <c r="H278" s="184">
        <v>0.18227681100000001</v>
      </c>
      <c r="I278" s="184">
        <v>1.1186344639999999</v>
      </c>
      <c r="J278" s="328">
        <v>0.37109128699999999</v>
      </c>
      <c r="K278" s="184">
        <v>0.61533919000000004</v>
      </c>
      <c r="L278" s="331">
        <v>0.11183796999999999</v>
      </c>
      <c r="M278" s="331">
        <v>0.23066281999999999</v>
      </c>
      <c r="N278" s="331">
        <v>0.10263308</v>
      </c>
      <c r="O278" s="331">
        <v>4.8420504000000003E-2</v>
      </c>
      <c r="P278" s="331">
        <v>1.5800887E-2</v>
      </c>
      <c r="Q278" s="331">
        <v>1.542234E-2</v>
      </c>
      <c r="R278" s="331">
        <v>0.15801283999999999</v>
      </c>
      <c r="S278" s="331">
        <v>0.27538971000000001</v>
      </c>
      <c r="T278" s="184">
        <v>0.57889767999999997</v>
      </c>
      <c r="U278" s="331">
        <v>2.6820667999999999E-2</v>
      </c>
      <c r="V278" s="331">
        <v>3.9223154000000003E-2</v>
      </c>
      <c r="W278" s="331">
        <v>6.8880909000000004E-2</v>
      </c>
      <c r="X278" s="331">
        <v>0</v>
      </c>
      <c r="Y278"/>
      <c r="Z278" s="288">
        <v>4.1022612666666669</v>
      </c>
      <c r="AA278"/>
      <c r="AB278" s="164">
        <v>106.25402</v>
      </c>
      <c r="AC278" s="164">
        <v>80.818976000000006</v>
      </c>
      <c r="AD278" s="164">
        <v>3.3630163</v>
      </c>
      <c r="AE278" s="164">
        <v>0</v>
      </c>
      <c r="AF278" s="164">
        <v>20.82124</v>
      </c>
      <c r="AG278" s="164">
        <v>0.13094497999999999</v>
      </c>
      <c r="AH278" s="164">
        <v>1.1198452000000001</v>
      </c>
      <c r="AI278"/>
      <c r="AJ278" s="185">
        <v>0.12222414</v>
      </c>
      <c r="AK278" s="185">
        <v>0.11224742</v>
      </c>
      <c r="AL278" s="185">
        <v>3.9188885000000003E-3</v>
      </c>
      <c r="AM278" s="185">
        <v>6.0578330000000003E-3</v>
      </c>
      <c r="AN278" s="176">
        <v>6.7294615000000002E-6</v>
      </c>
      <c r="AO278" s="176">
        <v>1.4492931000000001E-8</v>
      </c>
      <c r="AP278" s="176">
        <v>0.84843599000000003</v>
      </c>
      <c r="AQ278" s="192">
        <v>3.8054515000000001E-6</v>
      </c>
      <c r="AR278" s="192">
        <v>1.1481909000000001E-8</v>
      </c>
      <c r="AS278" s="192">
        <v>3.1370455000000002E-13</v>
      </c>
      <c r="AT278" s="192">
        <v>-2.4521548999999999E-16</v>
      </c>
      <c r="AU278" s="192">
        <v>0</v>
      </c>
      <c r="AV278" s="192">
        <v>2.4495889000000001E-9</v>
      </c>
      <c r="AW278" s="192">
        <v>2.7626607999999999E-6</v>
      </c>
      <c r="AX278" s="192">
        <v>5.9032908E-10</v>
      </c>
      <c r="AY278" s="192">
        <v>2.3350731E-9</v>
      </c>
      <c r="AZ278" s="192">
        <v>-2.8059613000000002E-18</v>
      </c>
      <c r="BA278" s="192">
        <v>-4.1613910000000003E-20</v>
      </c>
      <c r="BB278" s="192">
        <v>8.700801E-12</v>
      </c>
      <c r="BC278" s="192">
        <v>6.4494267999999997E-11</v>
      </c>
      <c r="BD278" s="192">
        <v>1.2110573999999999E-11</v>
      </c>
      <c r="BE278" s="192">
        <v>1.5373369000000001E-7</v>
      </c>
      <c r="BF278" s="192">
        <v>5.1659193999999997E-9</v>
      </c>
      <c r="BG278" s="192">
        <v>-2.3446353E-24</v>
      </c>
      <c r="BH278" s="193">
        <v>5.5291482000000003E-3</v>
      </c>
      <c r="BI278" s="193">
        <v>0.84290684000000005</v>
      </c>
      <c r="BJ278" s="192">
        <v>0</v>
      </c>
      <c r="BK278" s="192">
        <v>0</v>
      </c>
      <c r="BL278" s="192">
        <v>0</v>
      </c>
      <c r="BM278"/>
      <c r="BN278" s="164">
        <v>4.9136234999999997E-4</v>
      </c>
      <c r="BO278" s="186">
        <v>1.5977740000000001E-5</v>
      </c>
      <c r="BP278" s="164">
        <v>1.1438193E-4</v>
      </c>
      <c r="BQ278" s="186">
        <v>1.8562338000000001E-5</v>
      </c>
      <c r="BR278" s="186">
        <v>5.6679104999999998E-5</v>
      </c>
      <c r="BS278" s="186">
        <v>-2.3784922999999999E-7</v>
      </c>
      <c r="BT278" s="186">
        <v>-6.8814095E-14</v>
      </c>
      <c r="BU278" s="186">
        <v>-3.6100388999999999E-7</v>
      </c>
      <c r="BV278" s="186">
        <v>2.1941338999999999E-5</v>
      </c>
      <c r="BW278" s="186">
        <v>1.0361405000000001E-5</v>
      </c>
      <c r="BX278" s="186">
        <v>0</v>
      </c>
      <c r="BY278" s="186">
        <v>-5.1848617999999998E-21</v>
      </c>
      <c r="BZ278" s="186">
        <v>-4.2454387E-17</v>
      </c>
      <c r="CA278" s="186">
        <v>2.0677673999999999E-5</v>
      </c>
      <c r="CB278" s="186">
        <v>1.0182962000000001E-4</v>
      </c>
      <c r="CC278" s="164">
        <v>1.3155004999999999E-4</v>
      </c>
      <c r="CD278" s="186">
        <v>0</v>
      </c>
      <c r="CE278"/>
      <c r="CF278" s="329">
        <v>-3.5933973000000002E-17</v>
      </c>
      <c r="CG278" s="330">
        <v>4.1034701</v>
      </c>
      <c r="CH278" s="330">
        <v>-6.8106162000000003E-3</v>
      </c>
      <c r="CI278" s="330">
        <v>1.0877186E-2</v>
      </c>
      <c r="CJ278" s="330">
        <v>1.5856885000000001E-2</v>
      </c>
      <c r="CK278" s="329">
        <v>8.1317146E-8</v>
      </c>
      <c r="CL278" s="329">
        <v>4.6706289999999999E-7</v>
      </c>
      <c r="CM278" s="330">
        <v>1.8865684000000001E-3</v>
      </c>
      <c r="CN278" s="330">
        <v>30.032923</v>
      </c>
      <c r="CO278" s="330">
        <v>11.445995999999999</v>
      </c>
      <c r="CP278"/>
      <c r="CQ278">
        <v>0.61533919000000004</v>
      </c>
      <c r="CR278">
        <v>0.68279044100000008</v>
      </c>
      <c r="CS278">
        <v>0.56939453899999992</v>
      </c>
      <c r="CT278">
        <v>1.1186344639999999</v>
      </c>
      <c r="CU278">
        <v>0.302210378</v>
      </c>
      <c r="CV278" s="134"/>
      <c r="CW278" s="375"/>
      <c r="CZ278" s="11"/>
      <c r="DA278" s="236"/>
      <c r="DB278" s="40"/>
      <c r="DC278"/>
      <c r="DD278"/>
      <c r="DE278"/>
      <c r="DF278"/>
      <c r="DG278"/>
      <c r="DH278"/>
      <c r="DI278"/>
      <c r="DJ278"/>
      <c r="DK278"/>
      <c r="DL278"/>
    </row>
    <row r="279" spans="1:116" ht="14.4" x14ac:dyDescent="0.3">
      <c r="B279" s="113"/>
      <c r="C279" s="180"/>
      <c r="D279" s="37" t="s">
        <v>2562</v>
      </c>
      <c r="E279" s="181"/>
      <c r="F279"/>
      <c r="G279"/>
      <c r="H279"/>
      <c r="I279"/>
      <c r="J279" s="332"/>
      <c r="K279"/>
      <c r="L279" s="39"/>
      <c r="M279" s="39"/>
      <c r="N279" s="39"/>
      <c r="O279" s="39"/>
      <c r="P279" s="39"/>
      <c r="Q279" s="39"/>
      <c r="R279" s="39"/>
      <c r="S279" s="39"/>
      <c r="T279"/>
      <c r="U279" s="39"/>
      <c r="V279" s="39"/>
      <c r="W279" s="39"/>
      <c r="Y279"/>
      <c r="Z279"/>
      <c r="AA279"/>
      <c r="AB279"/>
      <c r="AC279"/>
      <c r="AD279"/>
      <c r="AE279"/>
      <c r="AF279"/>
      <c r="AG279"/>
      <c r="AH279"/>
      <c r="AI279"/>
      <c r="AJ279"/>
      <c r="AK279"/>
      <c r="AL279"/>
      <c r="AM279"/>
      <c r="AN279"/>
      <c r="AO279"/>
      <c r="AP279"/>
      <c r="BH279"/>
      <c r="BI279"/>
      <c r="BM279"/>
      <c r="BN279"/>
      <c r="BP279"/>
      <c r="BS279" s="39"/>
      <c r="BT279" s="39"/>
      <c r="BU279" s="39"/>
      <c r="BV279" s="39"/>
      <c r="BW279" s="39"/>
      <c r="BX279" s="39"/>
      <c r="BY279" s="39"/>
      <c r="BZ279" s="39"/>
      <c r="CA279" s="39"/>
      <c r="CB279" s="39"/>
      <c r="CC279"/>
      <c r="CD279" s="39"/>
      <c r="CE279"/>
      <c r="CF279" s="39"/>
      <c r="CG279"/>
      <c r="CH279"/>
      <c r="CI279"/>
      <c r="CJ279"/>
      <c r="CK279" s="39"/>
      <c r="CL279" s="39"/>
      <c r="CM279"/>
      <c r="CN279"/>
      <c r="CO279"/>
      <c r="CP279"/>
      <c r="CQ279"/>
      <c r="CR279"/>
      <c r="CS279"/>
      <c r="CT279"/>
      <c r="CU279"/>
      <c r="CV279" s="135"/>
      <c r="CW279" s="375"/>
      <c r="CZ279" s="11"/>
      <c r="DA279" s="236"/>
      <c r="DB279" s="40"/>
      <c r="DC279"/>
      <c r="DD279"/>
      <c r="DE279"/>
      <c r="DF279"/>
      <c r="DG279"/>
      <c r="DH279"/>
      <c r="DI279"/>
      <c r="DJ279"/>
      <c r="DK279"/>
      <c r="DL279"/>
    </row>
    <row r="280" spans="1:116" ht="14.4" x14ac:dyDescent="0.3">
      <c r="A280" t="s">
        <v>1893</v>
      </c>
      <c r="B280" s="113" t="s">
        <v>914</v>
      </c>
      <c r="C280" s="182" t="s">
        <v>1221</v>
      </c>
      <c r="D280" s="40" t="s">
        <v>2562</v>
      </c>
      <c r="E280" s="181" t="s">
        <v>943</v>
      </c>
      <c r="F280" s="184" t="s">
        <v>3944</v>
      </c>
      <c r="G280" s="184">
        <v>1.5613838497550001E-2</v>
      </c>
      <c r="H280" s="184">
        <v>6.4447270309999998E-4</v>
      </c>
      <c r="I280" s="184">
        <v>9.0049773344999995E-4</v>
      </c>
      <c r="J280" s="328">
        <v>1.36952061E-4</v>
      </c>
      <c r="K280" s="184">
        <v>1.3931916000000001E-2</v>
      </c>
      <c r="L280" s="331">
        <v>3.2300402999999999E-4</v>
      </c>
      <c r="M280" s="331">
        <v>5.2929251999999998E-4</v>
      </c>
      <c r="N280" s="331">
        <v>5.5891424E-4</v>
      </c>
      <c r="O280" s="331">
        <v>6.9981276999999997E-5</v>
      </c>
      <c r="P280" s="331">
        <v>8.3290141999999992E-6</v>
      </c>
      <c r="Q280" s="331">
        <v>7.2481718999999996E-6</v>
      </c>
      <c r="R280" s="331">
        <v>4.7838427E-5</v>
      </c>
      <c r="S280" s="331">
        <v>1.7151031E-5</v>
      </c>
      <c r="T280" s="331">
        <v>0</v>
      </c>
      <c r="U280" s="331">
        <v>1.1980103E-4</v>
      </c>
      <c r="V280" s="331">
        <v>3.6275644999999999E-7</v>
      </c>
      <c r="W280" s="331">
        <v>0</v>
      </c>
      <c r="X280" s="331">
        <v>0</v>
      </c>
      <c r="Y280"/>
      <c r="Z280" s="288">
        <v>9.2879440000000008E-2</v>
      </c>
      <c r="AA280"/>
      <c r="AB280" s="164">
        <v>17.763779</v>
      </c>
      <c r="AC280" s="164">
        <v>17.742374000000002</v>
      </c>
      <c r="AD280" s="164">
        <v>1.4882115E-2</v>
      </c>
      <c r="AE280" s="164">
        <v>0</v>
      </c>
      <c r="AF280" s="164">
        <v>0</v>
      </c>
      <c r="AG280" s="164">
        <v>3.6455671999999998E-3</v>
      </c>
      <c r="AH280" s="164">
        <v>2.8764468999999998E-3</v>
      </c>
      <c r="AI280"/>
      <c r="AJ280" s="185">
        <v>2.8941638000000002E-3</v>
      </c>
      <c r="AK280" s="185">
        <v>1.5542527999999999E-3</v>
      </c>
      <c r="AL280" s="187">
        <v>7.3095231000000003E-5</v>
      </c>
      <c r="AM280" s="185">
        <v>1.2668158E-3</v>
      </c>
      <c r="AN280" s="176">
        <v>9.3180620999999994E-8</v>
      </c>
      <c r="AO280" s="176">
        <v>2.703226E-10</v>
      </c>
      <c r="AP280" s="176">
        <v>0.17742517999999999</v>
      </c>
      <c r="AQ280" s="192">
        <v>8.6192119000000003E-8</v>
      </c>
      <c r="AR280" s="192">
        <v>2.6006243E-10</v>
      </c>
      <c r="AS280" s="192">
        <v>7.1052770999999999E-15</v>
      </c>
      <c r="AT280" s="192">
        <v>0</v>
      </c>
      <c r="AU280" s="192">
        <v>0</v>
      </c>
      <c r="AV280" s="192">
        <v>1.4977439999999998E-11</v>
      </c>
      <c r="AW280" s="192">
        <v>6.9637725999999998E-9</v>
      </c>
      <c r="AX280" s="192">
        <v>3.4155869999999999E-12</v>
      </c>
      <c r="AY280" s="192">
        <v>6.8329944999999997E-12</v>
      </c>
      <c r="AZ280" s="192">
        <v>0</v>
      </c>
      <c r="BA280" s="192">
        <v>0</v>
      </c>
      <c r="BB280" s="192">
        <v>4.1310721999999999E-15</v>
      </c>
      <c r="BC280" s="192">
        <v>2.8795439000000002E-16</v>
      </c>
      <c r="BD280" s="192">
        <v>6.3468043999999999E-17</v>
      </c>
      <c r="BE280" s="192">
        <v>1.1485952E-12</v>
      </c>
      <c r="BF280" s="192">
        <v>8.6029825999999992E-12</v>
      </c>
      <c r="BG280" s="192">
        <v>0</v>
      </c>
      <c r="BH280" s="192">
        <v>1.4389424E-6</v>
      </c>
      <c r="BI280" s="193">
        <v>0.17742374</v>
      </c>
      <c r="BJ280" s="193">
        <v>0</v>
      </c>
      <c r="BK280" s="193">
        <v>0</v>
      </c>
      <c r="BL280" s="193">
        <v>0</v>
      </c>
      <c r="BM280"/>
      <c r="BN280" s="186">
        <v>2.4330856000000001E-5</v>
      </c>
      <c r="BO280" s="186">
        <v>4.7108728000000001E-8</v>
      </c>
      <c r="BP280" s="186">
        <v>2.5897251999999999E-6</v>
      </c>
      <c r="BQ280" s="186">
        <v>5.8714773E-9</v>
      </c>
      <c r="BR280" s="186">
        <v>1.0144393E-7</v>
      </c>
      <c r="BS280" s="186">
        <v>0</v>
      </c>
      <c r="BT280" s="186">
        <v>0</v>
      </c>
      <c r="BU280" s="186">
        <v>0</v>
      </c>
      <c r="BV280" s="186">
        <v>1.1579923E-8</v>
      </c>
      <c r="BW280" s="186">
        <v>7.2515361000000004E-9</v>
      </c>
      <c r="BX280" s="186">
        <v>0</v>
      </c>
      <c r="BY280" s="186">
        <v>0</v>
      </c>
      <c r="BZ280" s="186">
        <v>0</v>
      </c>
      <c r="CA280" s="186">
        <v>1.0989747000000001E-7</v>
      </c>
      <c r="CB280" s="186">
        <v>2.1457977000000001E-5</v>
      </c>
      <c r="CC280" s="186">
        <v>2.4147472999999999E-16</v>
      </c>
      <c r="CD280" s="164">
        <v>0</v>
      </c>
      <c r="CE280"/>
      <c r="CF280" s="329">
        <v>0</v>
      </c>
      <c r="CG280" s="330">
        <v>9.2879438999999994E-2</v>
      </c>
      <c r="CH280" s="330">
        <v>0</v>
      </c>
      <c r="CI280" s="329">
        <v>3.2231106E-5</v>
      </c>
      <c r="CJ280" s="329">
        <v>3.5968823000000003E-5</v>
      </c>
      <c r="CK280" s="329">
        <v>1.9733184999999999E-12</v>
      </c>
      <c r="CL280" s="329">
        <v>2.3008538999999999E-10</v>
      </c>
      <c r="CM280" s="329">
        <v>3.7148473E-6</v>
      </c>
      <c r="CN280" s="330">
        <v>2.4174386E-4</v>
      </c>
      <c r="CO280" s="330">
        <v>2.4120376000000001</v>
      </c>
      <c r="CP280"/>
      <c r="CQ280">
        <v>1.3931916000000001E-2</v>
      </c>
      <c r="CR280">
        <v>1.5446076800999997E-3</v>
      </c>
      <c r="CS280">
        <v>9.0013497699999992E-4</v>
      </c>
      <c r="CT280">
        <v>9.0049773344999984E-4</v>
      </c>
      <c r="CU280">
        <v>1.36952061E-4</v>
      </c>
      <c r="CV280" s="136" t="s">
        <v>1222</v>
      </c>
      <c r="CW280" s="376" t="s">
        <v>6172</v>
      </c>
      <c r="CZ280" s="11"/>
      <c r="DA280" s="237"/>
      <c r="DB280" s="40"/>
      <c r="DC280"/>
      <c r="DD280"/>
      <c r="DE280"/>
      <c r="DF280"/>
      <c r="DG280"/>
      <c r="DH280"/>
      <c r="DI280"/>
      <c r="DJ280"/>
      <c r="DK280"/>
      <c r="DL280"/>
    </row>
    <row r="281" spans="1:116" ht="14.4" x14ac:dyDescent="0.3">
      <c r="A281" t="s">
        <v>1894</v>
      </c>
      <c r="B281" s="113" t="s">
        <v>914</v>
      </c>
      <c r="C281" s="182" t="s">
        <v>1223</v>
      </c>
      <c r="D281" s="40" t="s">
        <v>2562</v>
      </c>
      <c r="E281" s="181" t="s">
        <v>943</v>
      </c>
      <c r="F281" s="184" t="s">
        <v>3945</v>
      </c>
      <c r="G281" s="184">
        <v>5.7113777417900002E-3</v>
      </c>
      <c r="H281" s="184">
        <v>2.3574133469999998E-4</v>
      </c>
      <c r="I281" s="184">
        <v>3.2939258548999998E-4</v>
      </c>
      <c r="J281" s="328">
        <v>5.0095621599999996E-5</v>
      </c>
      <c r="K281" s="184">
        <v>5.0961482000000001E-3</v>
      </c>
      <c r="L281" s="184">
        <v>1.1815147000000001E-4</v>
      </c>
      <c r="M281" s="331">
        <v>1.9360963E-4</v>
      </c>
      <c r="N281" s="331">
        <v>2.0444494999999999E-4</v>
      </c>
      <c r="O281" s="331">
        <v>2.5598414E-5</v>
      </c>
      <c r="P281" s="331">
        <v>3.0466657000000001E-6</v>
      </c>
      <c r="Q281" s="331">
        <v>2.6513049999999999E-6</v>
      </c>
      <c r="R281" s="331">
        <v>1.7498793E-5</v>
      </c>
      <c r="S281" s="331">
        <v>6.2736665999999997E-6</v>
      </c>
      <c r="T281" s="184">
        <v>0</v>
      </c>
      <c r="U281" s="331">
        <v>4.3821954999999998E-5</v>
      </c>
      <c r="V281" s="331">
        <v>1.3269249000000001E-7</v>
      </c>
      <c r="W281" s="331">
        <v>0</v>
      </c>
      <c r="X281" s="331">
        <v>0</v>
      </c>
      <c r="Y281"/>
      <c r="Z281" s="288">
        <v>3.3974321333333335E-2</v>
      </c>
      <c r="AA281"/>
      <c r="AB281" s="164">
        <v>12.746392</v>
      </c>
      <c r="AC281" s="164">
        <v>12.738562</v>
      </c>
      <c r="AD281" s="164">
        <v>5.4437210999999999E-3</v>
      </c>
      <c r="AE281" s="164">
        <v>0</v>
      </c>
      <c r="AF281" s="164">
        <v>0</v>
      </c>
      <c r="AG281" s="164">
        <v>1.3335101E-3</v>
      </c>
      <c r="AH281" s="164">
        <v>1.0521739999999999E-3</v>
      </c>
      <c r="AI281"/>
      <c r="AJ281" s="185">
        <v>1.5048039E-3</v>
      </c>
      <c r="AK281" s="185">
        <v>5.6852930000000001E-4</v>
      </c>
      <c r="AL281" s="187">
        <v>2.6737466E-5</v>
      </c>
      <c r="AM281" s="185">
        <v>9.0953710000000001E-4</v>
      </c>
      <c r="AN281" s="176">
        <v>3.408449E-8</v>
      </c>
      <c r="AO281" s="176">
        <v>9.8881161000000003E-11</v>
      </c>
      <c r="AP281" s="176">
        <v>0.12738615</v>
      </c>
      <c r="AQ281" s="192">
        <v>3.1528169999999997E-8</v>
      </c>
      <c r="AR281" s="192">
        <v>9.5128099000000006E-11</v>
      </c>
      <c r="AS281" s="192">
        <v>2.5990356000000001E-15</v>
      </c>
      <c r="AT281" s="192">
        <v>0</v>
      </c>
      <c r="AU281" s="192">
        <v>0</v>
      </c>
      <c r="AV281" s="192">
        <v>5.4785900000000004E-12</v>
      </c>
      <c r="AW281" s="192">
        <v>2.5472746999999999E-9</v>
      </c>
      <c r="AX281" s="192">
        <v>1.2493858E-12</v>
      </c>
      <c r="AY281" s="192">
        <v>2.4994374999999999E-12</v>
      </c>
      <c r="AZ281" s="192">
        <v>0</v>
      </c>
      <c r="BA281" s="192">
        <v>0</v>
      </c>
      <c r="BB281" s="192">
        <v>1.5111026999999999E-15</v>
      </c>
      <c r="BC281" s="192">
        <v>1.0533069E-16</v>
      </c>
      <c r="BD281" s="192">
        <v>2.3215942000000001E-17</v>
      </c>
      <c r="BE281" s="192">
        <v>4.2014403000000001E-13</v>
      </c>
      <c r="BF281" s="192">
        <v>3.1468804999999999E-12</v>
      </c>
      <c r="BG281" s="192">
        <v>0</v>
      </c>
      <c r="BH281" s="192">
        <v>5.2634999000000001E-7</v>
      </c>
      <c r="BI281" s="193">
        <v>0.12738562</v>
      </c>
      <c r="BJ281" s="193">
        <v>0</v>
      </c>
      <c r="BK281" s="193">
        <v>0</v>
      </c>
      <c r="BL281" s="193">
        <v>0</v>
      </c>
      <c r="BM281"/>
      <c r="BN281" s="186">
        <v>1.6444942000000001E-5</v>
      </c>
      <c r="BO281" s="186">
        <v>1.7231876999999999E-8</v>
      </c>
      <c r="BP281" s="186">
        <v>9.4729422000000002E-7</v>
      </c>
      <c r="BQ281" s="186">
        <v>2.1477245999999999E-9</v>
      </c>
      <c r="BR281" s="186">
        <v>3.7107122000000002E-8</v>
      </c>
      <c r="BS281" s="186">
        <v>0</v>
      </c>
      <c r="BT281" s="186">
        <v>0</v>
      </c>
      <c r="BU281" s="186">
        <v>0</v>
      </c>
      <c r="BV281" s="186">
        <v>4.2358140000000001E-9</v>
      </c>
      <c r="BW281" s="186">
        <v>2.6525355999999999E-9</v>
      </c>
      <c r="BX281" s="186">
        <v>0</v>
      </c>
      <c r="BY281" s="186">
        <v>0</v>
      </c>
      <c r="BZ281" s="186">
        <v>0</v>
      </c>
      <c r="CA281" s="186">
        <v>4.0199337E-8</v>
      </c>
      <c r="CB281" s="186">
        <v>1.5394072999999998E-5</v>
      </c>
      <c r="CC281" s="186">
        <v>8.8328914999999996E-17</v>
      </c>
      <c r="CD281" s="164">
        <v>0</v>
      </c>
      <c r="CE281"/>
      <c r="CF281" s="329">
        <v>0</v>
      </c>
      <c r="CG281" s="330">
        <v>3.3974321000000002E-2</v>
      </c>
      <c r="CH281" s="330">
        <v>0</v>
      </c>
      <c r="CI281" s="329">
        <v>1.1789799000000001E-5</v>
      </c>
      <c r="CJ281" s="329">
        <v>1.3157016999999999E-5</v>
      </c>
      <c r="CK281" s="329">
        <v>7.2181912E-13</v>
      </c>
      <c r="CL281" s="329">
        <v>8.4162814000000006E-11</v>
      </c>
      <c r="CM281" s="329">
        <v>1.3588520999999999E-6</v>
      </c>
      <c r="CN281" s="330">
        <v>8.8427359999999997E-5</v>
      </c>
      <c r="CO281" s="330">
        <v>1.7311627999999999</v>
      </c>
      <c r="CP281"/>
      <c r="CQ281">
        <v>5.0961482000000001E-3</v>
      </c>
      <c r="CR281">
        <v>5.650012277E-4</v>
      </c>
      <c r="CS281">
        <v>3.29259893E-4</v>
      </c>
      <c r="CT281">
        <v>3.2939258548999998E-4</v>
      </c>
      <c r="CU281">
        <v>5.0095621599999996E-5</v>
      </c>
      <c r="CV281" s="136" t="s">
        <v>1224</v>
      </c>
      <c r="CW281" s="376" t="s">
        <v>6173</v>
      </c>
      <c r="CZ281" s="11"/>
      <c r="DA281" s="237"/>
      <c r="DB281" s="40"/>
      <c r="DC281"/>
      <c r="DD281"/>
      <c r="DE281"/>
      <c r="DF281"/>
      <c r="DG281"/>
      <c r="DH281"/>
      <c r="DI281"/>
      <c r="DJ281"/>
      <c r="DK281"/>
      <c r="DL281"/>
    </row>
    <row r="282" spans="1:116" ht="14.4" x14ac:dyDescent="0.3">
      <c r="A282" t="s">
        <v>1895</v>
      </c>
      <c r="B282" s="113" t="s">
        <v>914</v>
      </c>
      <c r="C282" s="182" t="s">
        <v>1225</v>
      </c>
      <c r="D282" s="40" t="s">
        <v>2562</v>
      </c>
      <c r="E282" s="181" t="s">
        <v>943</v>
      </c>
      <c r="F282" s="184" t="s">
        <v>3946</v>
      </c>
      <c r="G282" s="184">
        <v>8.6449714499200012E-2</v>
      </c>
      <c r="H282" s="184">
        <v>3.0889662540000006E-3</v>
      </c>
      <c r="I282" s="184">
        <v>4.8992734152000002E-3</v>
      </c>
      <c r="J282" s="328">
        <v>6.3908368299999997E-3</v>
      </c>
      <c r="K282" s="184">
        <v>7.2070638000000006E-2</v>
      </c>
      <c r="L282" s="184">
        <v>2.3117671000000002E-3</v>
      </c>
      <c r="M282" s="184">
        <v>2.4437484000000001E-3</v>
      </c>
      <c r="N282" s="184">
        <v>2.6584689000000001E-3</v>
      </c>
      <c r="O282" s="184">
        <v>3.8403907999999998E-4</v>
      </c>
      <c r="P282" s="331">
        <v>2.4840919E-5</v>
      </c>
      <c r="Q282" s="331">
        <v>2.1617355000000001E-5</v>
      </c>
      <c r="R282" s="331">
        <v>1.4267600999999999E-4</v>
      </c>
      <c r="S282" s="331">
        <v>1.6556663E-4</v>
      </c>
      <c r="T282" s="331">
        <v>0</v>
      </c>
      <c r="U282" s="331">
        <v>6.2252701999999998E-3</v>
      </c>
      <c r="V282" s="331">
        <v>1.0819052E-6</v>
      </c>
      <c r="W282" s="331">
        <v>0</v>
      </c>
      <c r="X282" s="331">
        <v>0</v>
      </c>
      <c r="Y282"/>
      <c r="Z282" s="288">
        <v>0.48047092000000008</v>
      </c>
      <c r="AA282"/>
      <c r="AB282" s="164">
        <v>7.7779521999999996</v>
      </c>
      <c r="AC282" s="164">
        <v>6.3879861</v>
      </c>
      <c r="AD282" s="164">
        <v>0.77025968</v>
      </c>
      <c r="AE282" s="164">
        <v>0</v>
      </c>
      <c r="AF282" s="164">
        <v>0.16209118</v>
      </c>
      <c r="AG282" s="164">
        <v>0.29711746</v>
      </c>
      <c r="AH282" s="164">
        <v>0.16049780999999999</v>
      </c>
      <c r="AI282"/>
      <c r="AJ282" s="185">
        <v>8.9784092000000006E-3</v>
      </c>
      <c r="AK282" s="185">
        <v>8.2396728999999998E-3</v>
      </c>
      <c r="AL282" s="185">
        <v>3.8140439999999998E-4</v>
      </c>
      <c r="AM282" s="185">
        <v>3.5733187E-4</v>
      </c>
      <c r="AN282" s="176">
        <v>4.9398519000000001E-7</v>
      </c>
      <c r="AO282" s="176">
        <v>1.4105192E-9</v>
      </c>
      <c r="AP282" s="176">
        <v>5.0046479999999997E-2</v>
      </c>
      <c r="AQ282" s="192">
        <v>4.4587701000000003E-7</v>
      </c>
      <c r="AR282" s="192">
        <v>1.3453186E-9</v>
      </c>
      <c r="AS282" s="192">
        <v>3.6756025000000002E-14</v>
      </c>
      <c r="AT282" s="192">
        <v>0</v>
      </c>
      <c r="AU282" s="192">
        <v>0</v>
      </c>
      <c r="AV282" s="192">
        <v>7.1240016999999995E-11</v>
      </c>
      <c r="AW282" s="192">
        <v>4.8007850999999998E-8</v>
      </c>
      <c r="AX282" s="192">
        <v>1.6246198999999999E-11</v>
      </c>
      <c r="AY282" s="192">
        <v>4.8904318999999999E-11</v>
      </c>
      <c r="AZ282" s="192">
        <v>0</v>
      </c>
      <c r="BA282" s="192">
        <v>0</v>
      </c>
      <c r="BB282" s="192">
        <v>1.2320742E-14</v>
      </c>
      <c r="BC282" s="192">
        <v>8.5881134E-16</v>
      </c>
      <c r="BD282" s="192">
        <v>1.8929065999999999E-16</v>
      </c>
      <c r="BE282" s="192">
        <v>3.4256348000000002E-12</v>
      </c>
      <c r="BF282" s="192">
        <v>2.5658018000000001E-11</v>
      </c>
      <c r="BG282" s="192">
        <v>0</v>
      </c>
      <c r="BH282" s="192">
        <v>1.7141164999999999E-5</v>
      </c>
      <c r="BI282" s="193">
        <v>5.0029338999999999E-2</v>
      </c>
      <c r="BJ282" s="193">
        <v>0</v>
      </c>
      <c r="BK282" s="193">
        <v>0</v>
      </c>
      <c r="BL282" s="193">
        <v>0</v>
      </c>
      <c r="BM282"/>
      <c r="BN282" s="186">
        <v>2.3776614E-5</v>
      </c>
      <c r="BO282" s="186">
        <v>3.3716115000000003E-7</v>
      </c>
      <c r="BP282" s="186">
        <v>1.3396803999999999E-5</v>
      </c>
      <c r="BQ282" s="186">
        <v>1.7983479E-8</v>
      </c>
      <c r="BR282" s="186">
        <v>6.21477E-7</v>
      </c>
      <c r="BS282" s="186">
        <v>0</v>
      </c>
      <c r="BT282" s="186">
        <v>0</v>
      </c>
      <c r="BU282" s="186">
        <v>0</v>
      </c>
      <c r="BV282" s="186">
        <v>3.4536612999999999E-8</v>
      </c>
      <c r="BW282" s="186">
        <v>2.3067402E-8</v>
      </c>
      <c r="BX282" s="186">
        <v>0</v>
      </c>
      <c r="BY282" s="186">
        <v>0</v>
      </c>
      <c r="BZ282" s="186">
        <v>0</v>
      </c>
      <c r="CA282" s="186">
        <v>5.3006696000000002E-7</v>
      </c>
      <c r="CB282" s="186">
        <v>8.8155171000000003E-6</v>
      </c>
      <c r="CC282" s="186">
        <v>1.4581189000000001E-13</v>
      </c>
      <c r="CD282" s="164">
        <v>0</v>
      </c>
      <c r="CE282"/>
      <c r="CF282" s="329">
        <v>0</v>
      </c>
      <c r="CG282" s="330">
        <v>0.48047092000000002</v>
      </c>
      <c r="CH282" s="330">
        <v>0</v>
      </c>
      <c r="CI282" s="330">
        <v>2.3068074999999999E-4</v>
      </c>
      <c r="CJ282" s="329">
        <v>1.6606838000000001E-4</v>
      </c>
      <c r="CK282" s="329">
        <v>5.8853358E-12</v>
      </c>
      <c r="CL282" s="329">
        <v>6.8621958999999997E-10</v>
      </c>
      <c r="CM282" s="329">
        <v>2.3674189000000001E-5</v>
      </c>
      <c r="CN282" s="330">
        <v>7.2099046999999999E-4</v>
      </c>
      <c r="CO282" s="330">
        <v>0.69830844000000003</v>
      </c>
      <c r="CP282"/>
      <c r="CQ282">
        <v>7.2070638000000006E-2</v>
      </c>
      <c r="CR282">
        <v>7.9871577640000004E-3</v>
      </c>
      <c r="CS282">
        <v>4.8981915100000002E-3</v>
      </c>
      <c r="CT282">
        <v>4.8992734152000002E-3</v>
      </c>
      <c r="CU282">
        <v>6.3908368299999997E-3</v>
      </c>
      <c r="CV282" s="136" t="s">
        <v>973</v>
      </c>
      <c r="CW282" s="376" t="s">
        <v>6174</v>
      </c>
      <c r="CZ282" s="11"/>
      <c r="DA282" s="237"/>
      <c r="DB282" s="40"/>
      <c r="DC282"/>
      <c r="DD282"/>
      <c r="DE282"/>
      <c r="DF282"/>
      <c r="DG282"/>
      <c r="DH282"/>
      <c r="DI282"/>
      <c r="DJ282"/>
      <c r="DK282"/>
      <c r="DL282"/>
    </row>
    <row r="283" spans="1:116" ht="14.4" x14ac:dyDescent="0.3">
      <c r="B283" s="113"/>
      <c r="C283" s="180"/>
      <c r="D283" s="37" t="s">
        <v>2563</v>
      </c>
      <c r="E283" s="181"/>
      <c r="F283"/>
      <c r="G283"/>
      <c r="H283"/>
      <c r="I283"/>
      <c r="J283" s="332"/>
      <c r="K283"/>
      <c r="L283"/>
      <c r="M283"/>
      <c r="N283"/>
      <c r="O283"/>
      <c r="P283" s="39"/>
      <c r="Q283" s="39"/>
      <c r="R283" s="39"/>
      <c r="S283" s="39"/>
      <c r="T283" s="39"/>
      <c r="U283" s="39"/>
      <c r="V283" s="39"/>
      <c r="W283" s="39"/>
      <c r="Y283"/>
      <c r="Z283"/>
      <c r="AA283"/>
      <c r="AB283"/>
      <c r="AC283"/>
      <c r="AD283"/>
      <c r="AE283"/>
      <c r="AF283"/>
      <c r="AG283"/>
      <c r="AH283"/>
      <c r="AI283"/>
      <c r="AJ283"/>
      <c r="AK283"/>
      <c r="AL283"/>
      <c r="AM283"/>
      <c r="AN283"/>
      <c r="AO283"/>
      <c r="AP283"/>
      <c r="BI283"/>
      <c r="BJ283"/>
      <c r="BK283"/>
      <c r="BL283"/>
      <c r="BM283"/>
      <c r="BS283" s="39"/>
      <c r="BT283" s="39"/>
      <c r="BU283" s="39"/>
      <c r="BV283" s="39"/>
      <c r="BW283" s="39"/>
      <c r="BX283" s="39"/>
      <c r="BY283" s="39"/>
      <c r="BZ283" s="39"/>
      <c r="CA283" s="39"/>
      <c r="CB283" s="39"/>
      <c r="CC283" s="39"/>
      <c r="CD283"/>
      <c r="CE283"/>
      <c r="CF283" s="39"/>
      <c r="CG283"/>
      <c r="CH283"/>
      <c r="CI283"/>
      <c r="CJ283" s="39"/>
      <c r="CK283" s="39"/>
      <c r="CL283" s="39"/>
      <c r="CM283" s="39"/>
      <c r="CN283"/>
      <c r="CO283"/>
      <c r="CP283"/>
      <c r="CQ283"/>
      <c r="CR283"/>
      <c r="CS283"/>
      <c r="CT283"/>
      <c r="CU283"/>
      <c r="CV283" s="135"/>
      <c r="CZ283" s="11"/>
      <c r="DA283" s="237"/>
      <c r="DB283" s="40"/>
      <c r="DC283"/>
      <c r="DD283"/>
      <c r="DE283"/>
      <c r="DF283"/>
      <c r="DG283"/>
      <c r="DH283"/>
      <c r="DI283"/>
      <c r="DJ283"/>
      <c r="DK283"/>
      <c r="DL283"/>
    </row>
    <row r="284" spans="1:116" ht="14.4" x14ac:dyDescent="0.3">
      <c r="A284" t="s">
        <v>1896</v>
      </c>
      <c r="B284" s="113" t="s">
        <v>914</v>
      </c>
      <c r="C284" s="182" t="s">
        <v>1226</v>
      </c>
      <c r="D284" s="40" t="s">
        <v>2563</v>
      </c>
      <c r="E284" s="181" t="s">
        <v>943</v>
      </c>
      <c r="F284" s="184" t="s">
        <v>3947</v>
      </c>
      <c r="G284" s="184">
        <v>0.81229957445935996</v>
      </c>
      <c r="H284" s="184">
        <v>4.9281576930000001E-2</v>
      </c>
      <c r="I284" s="184">
        <v>0.112611190229</v>
      </c>
      <c r="J284" s="328">
        <v>2.9524317300359999E-2</v>
      </c>
      <c r="K284" s="184">
        <v>0.62088248999999995</v>
      </c>
      <c r="L284" s="184">
        <v>7.5962296999999998E-2</v>
      </c>
      <c r="M284" s="184">
        <v>3.1168589999999999E-2</v>
      </c>
      <c r="N284" s="184">
        <v>3.2005021000000002E-2</v>
      </c>
      <c r="O284" s="184">
        <v>1.6567953E-2</v>
      </c>
      <c r="P284" s="184">
        <v>2.4992702000000002E-4</v>
      </c>
      <c r="Q284" s="331">
        <v>4.5867591000000002E-4</v>
      </c>
      <c r="R284" s="331">
        <v>3.4040079E-3</v>
      </c>
      <c r="S284" s="184">
        <v>8.8087091000000001E-4</v>
      </c>
      <c r="T284" s="184">
        <v>2.0588861999999999E-3</v>
      </c>
      <c r="U284" s="184">
        <v>2.8642873999999999E-2</v>
      </c>
      <c r="V284" s="331">
        <v>1.7409128999999998E-5</v>
      </c>
      <c r="W284" s="331">
        <v>5.7239035999999999E-7</v>
      </c>
      <c r="X284" s="331">
        <v>0</v>
      </c>
      <c r="Y284"/>
      <c r="Z284" s="288">
        <v>4.1392166000000001</v>
      </c>
      <c r="AA284"/>
      <c r="AB284" s="164">
        <v>55.334682999999998</v>
      </c>
      <c r="AC284" s="164">
        <v>48.113030999999999</v>
      </c>
      <c r="AD284" s="164">
        <v>3.2162293000000002</v>
      </c>
      <c r="AE284" s="164">
        <v>0</v>
      </c>
      <c r="AF284" s="164">
        <v>0.97363765999999996</v>
      </c>
      <c r="AG284" s="164">
        <v>1.2248654999999999</v>
      </c>
      <c r="AH284" s="164">
        <v>1.8069188</v>
      </c>
      <c r="AI284"/>
      <c r="AJ284" s="185">
        <v>9.5964226999999999E-2</v>
      </c>
      <c r="AK284" s="185">
        <v>8.9278666000000007E-2</v>
      </c>
      <c r="AL284" s="185">
        <v>3.6440925E-3</v>
      </c>
      <c r="AM284" s="185">
        <v>3.0414683E-3</v>
      </c>
      <c r="AN284" s="176">
        <v>5.3524380000000004E-6</v>
      </c>
      <c r="AO284" s="176">
        <v>1.3476673E-8</v>
      </c>
      <c r="AP284" s="176">
        <v>0.42597595999999999</v>
      </c>
      <c r="AQ284" s="192">
        <v>3.8412135E-6</v>
      </c>
      <c r="AR284" s="192">
        <v>1.1589868999999999E-8</v>
      </c>
      <c r="AS284" s="192">
        <v>3.1665173999999998E-13</v>
      </c>
      <c r="AT284" s="192">
        <v>7.5164960999999999E-13</v>
      </c>
      <c r="AU284" s="192">
        <v>0</v>
      </c>
      <c r="AV284" s="192">
        <v>1.1606469E-9</v>
      </c>
      <c r="AW284" s="192">
        <v>1.5094159999999999E-6</v>
      </c>
      <c r="AX284" s="192">
        <v>2.3306803000000002E-10</v>
      </c>
      <c r="AY284" s="192">
        <v>1.6376002999999999E-9</v>
      </c>
      <c r="AZ284" s="192">
        <v>1.5020042999999999E-11</v>
      </c>
      <c r="BA284" s="192">
        <v>1.9217171E-14</v>
      </c>
      <c r="BB284" s="192">
        <v>4.6951318000000004E-13</v>
      </c>
      <c r="BC284" s="192">
        <v>2.6742293999999999E-13</v>
      </c>
      <c r="BD284" s="192">
        <v>2.9619316000000001E-14</v>
      </c>
      <c r="BE284" s="192">
        <v>4.1824431999999997E-11</v>
      </c>
      <c r="BF284" s="192">
        <v>6.0528275999999999E-10</v>
      </c>
      <c r="BG284" s="192">
        <v>1.3805809E-14</v>
      </c>
      <c r="BH284" s="193">
        <v>8.6786270999999993E-5</v>
      </c>
      <c r="BI284" s="193">
        <v>0.42588916999999998</v>
      </c>
      <c r="BJ284" s="192">
        <v>0</v>
      </c>
      <c r="BK284" s="192">
        <v>0</v>
      </c>
      <c r="BL284" s="192">
        <v>0</v>
      </c>
      <c r="BM284"/>
      <c r="BN284" s="164">
        <v>2.3054974999999999E-4</v>
      </c>
      <c r="BO284" s="186">
        <v>1.1411266000000001E-5</v>
      </c>
      <c r="BP284" s="164">
        <v>1.1541234E-4</v>
      </c>
      <c r="BQ284" s="186">
        <v>4.1265751000000001E-7</v>
      </c>
      <c r="BR284" s="186">
        <v>2.3846919999999998E-5</v>
      </c>
      <c r="BS284" s="186">
        <v>2.9461658999999999E-7</v>
      </c>
      <c r="BT284" s="186">
        <v>9.9795330999999998E-8</v>
      </c>
      <c r="BU284" s="186">
        <v>3.6009097000000002E-7</v>
      </c>
      <c r="BV284" s="186">
        <v>3.6126030000000002E-7</v>
      </c>
      <c r="BW284" s="186">
        <v>4.6174118E-7</v>
      </c>
      <c r="BX284" s="186">
        <v>0</v>
      </c>
      <c r="BY284" s="186">
        <v>3.0529786000000003E-11</v>
      </c>
      <c r="BZ284" s="186">
        <v>1.3212393999999999E-11</v>
      </c>
      <c r="CA284" s="186">
        <v>6.8370297999999996E-6</v>
      </c>
      <c r="CB284" s="186">
        <v>6.2931266000000005E-5</v>
      </c>
      <c r="CC284" s="186">
        <v>8.1207226999999998E-6</v>
      </c>
      <c r="CD284" s="186">
        <v>0</v>
      </c>
      <c r="CE284"/>
      <c r="CF284" s="329">
        <v>1.0963302E-11</v>
      </c>
      <c r="CG284" s="330">
        <v>4.1392050999999999</v>
      </c>
      <c r="CH284" s="330">
        <v>1.0433891000000001E-2</v>
      </c>
      <c r="CI284" s="330">
        <v>7.8623028999999997E-3</v>
      </c>
      <c r="CJ284" s="330">
        <v>2.0438125000000001E-3</v>
      </c>
      <c r="CK284" s="329">
        <v>1.2272403E-10</v>
      </c>
      <c r="CL284" s="329">
        <v>1.46347E-8</v>
      </c>
      <c r="CM284" s="330">
        <v>6.2551382000000004E-4</v>
      </c>
      <c r="CN284" s="330">
        <v>0.13882892999999999</v>
      </c>
      <c r="CO284" s="330">
        <v>5.8890653999999998</v>
      </c>
      <c r="CP284"/>
      <c r="CQ284">
        <v>0.62088248999999995</v>
      </c>
      <c r="CR284">
        <v>0.15981647183000003</v>
      </c>
      <c r="CS284">
        <v>0.11053546729036</v>
      </c>
      <c r="CT284">
        <v>0.112611190229</v>
      </c>
      <c r="CU284">
        <v>2.952374491E-2</v>
      </c>
      <c r="CV284" s="139" t="s">
        <v>982</v>
      </c>
      <c r="CZ284" s="11"/>
      <c r="DA284" s="237"/>
      <c r="DB284" s="40"/>
      <c r="DC284"/>
      <c r="DD284"/>
      <c r="DE284"/>
      <c r="DF284"/>
      <c r="DG284"/>
      <c r="DH284"/>
      <c r="DI284"/>
      <c r="DJ284"/>
      <c r="DK284"/>
      <c r="DL284"/>
    </row>
    <row r="285" spans="1:116" ht="14.4" x14ac:dyDescent="0.3">
      <c r="A285" t="s">
        <v>6175</v>
      </c>
      <c r="B285" s="113" t="s">
        <v>914</v>
      </c>
      <c r="C285" s="182" t="s">
        <v>1227</v>
      </c>
      <c r="D285" s="40" t="s">
        <v>2563</v>
      </c>
      <c r="E285" s="181" t="s">
        <v>943</v>
      </c>
      <c r="F285" s="184" t="s">
        <v>6176</v>
      </c>
      <c r="G285" s="184">
        <v>5.1249888141</v>
      </c>
      <c r="H285" s="184">
        <v>0.67853223409999996</v>
      </c>
      <c r="I285" s="184">
        <v>2.2955929200000003</v>
      </c>
      <c r="J285" s="328">
        <v>0.50626366</v>
      </c>
      <c r="K285" s="184">
        <v>1.6446000000000001</v>
      </c>
      <c r="L285" s="184">
        <v>0.73156949999999998</v>
      </c>
      <c r="M285" s="184">
        <v>0.69518437</v>
      </c>
      <c r="N285" s="184">
        <v>0.36291600000000002</v>
      </c>
      <c r="O285" s="184">
        <v>0.29754199999999997</v>
      </c>
      <c r="P285" s="331">
        <v>2.3102341E-3</v>
      </c>
      <c r="Q285" s="331">
        <v>1.5764E-2</v>
      </c>
      <c r="R285" s="331">
        <v>0.86353541</v>
      </c>
      <c r="S285" s="184">
        <v>5.6050000000000003E-2</v>
      </c>
      <c r="T285" s="184">
        <v>0</v>
      </c>
      <c r="U285" s="184">
        <v>0.34281265999999999</v>
      </c>
      <c r="V285" s="331">
        <v>5.3036400000000001E-3</v>
      </c>
      <c r="W285" s="331">
        <v>0.107401</v>
      </c>
      <c r="X285" s="331">
        <v>0</v>
      </c>
      <c r="Y285"/>
      <c r="Z285" s="288">
        <v>10.964</v>
      </c>
      <c r="AA285"/>
      <c r="AB285" s="164">
        <v>225.86633</v>
      </c>
      <c r="AC285" s="164">
        <v>178.12814</v>
      </c>
      <c r="AD285" s="164">
        <v>42.585422999999999</v>
      </c>
      <c r="AE285" s="164">
        <v>0</v>
      </c>
      <c r="AF285" s="164">
        <v>0.25666909999999998</v>
      </c>
      <c r="AG285" s="164">
        <v>6.4839678999999997E-2</v>
      </c>
      <c r="AH285" s="164">
        <v>4.8312572999999999</v>
      </c>
      <c r="AI285"/>
      <c r="AJ285" s="185">
        <v>0.49741265000000001</v>
      </c>
      <c r="AK285" s="185">
        <v>0.47157093999999999</v>
      </c>
      <c r="AL285" s="185">
        <v>1.3089781E-2</v>
      </c>
      <c r="AM285" s="185">
        <v>1.2751925000000001E-2</v>
      </c>
      <c r="AN285" s="176">
        <v>2.8271638999999999E-5</v>
      </c>
      <c r="AO285" s="176">
        <v>4.8408951999999998E-8</v>
      </c>
      <c r="AP285" s="176">
        <v>1.7859839</v>
      </c>
      <c r="AQ285" s="192">
        <v>1.0174592000000001E-5</v>
      </c>
      <c r="AR285" s="192">
        <v>3.06992E-8</v>
      </c>
      <c r="AS285" s="192">
        <v>8.3874600000000005E-13</v>
      </c>
      <c r="AT285" s="192">
        <v>0</v>
      </c>
      <c r="AU285" s="192">
        <v>0</v>
      </c>
      <c r="AV285" s="192">
        <v>9.7252000000000003E-9</v>
      </c>
      <c r="AW285" s="192">
        <v>1.7953180000000001E-5</v>
      </c>
      <c r="AX285" s="192">
        <v>2.2178200000000001E-9</v>
      </c>
      <c r="AY285" s="192">
        <v>1.5475999999999999E-8</v>
      </c>
      <c r="AZ285" s="192">
        <v>0</v>
      </c>
      <c r="BA285" s="192">
        <v>0</v>
      </c>
      <c r="BB285" s="192">
        <v>8.9809407999999996E-12</v>
      </c>
      <c r="BC285" s="192">
        <v>5.1836765999999996E-12</v>
      </c>
      <c r="BD285" s="192">
        <v>9.2873768000000005E-13</v>
      </c>
      <c r="BE285" s="192">
        <v>2.440356E-9</v>
      </c>
      <c r="BF285" s="192">
        <v>1.3170180000000001E-7</v>
      </c>
      <c r="BG285" s="192">
        <v>0</v>
      </c>
      <c r="BH285" s="193">
        <v>4.7025000000000001E-3</v>
      </c>
      <c r="BI285" s="193">
        <v>1.7812813999999999</v>
      </c>
      <c r="BJ285" s="192">
        <v>0</v>
      </c>
      <c r="BK285" s="192">
        <v>0</v>
      </c>
      <c r="BL285" s="192">
        <v>0</v>
      </c>
      <c r="BM285"/>
      <c r="BN285" s="164">
        <v>1.2613251E-3</v>
      </c>
      <c r="BO285" s="164">
        <v>1.0669622E-4</v>
      </c>
      <c r="BP285" s="164">
        <v>3.0570541000000002E-4</v>
      </c>
      <c r="BQ285" s="164">
        <v>1.0132776E-4</v>
      </c>
      <c r="BR285" s="164">
        <v>3.5421329000000001E-4</v>
      </c>
      <c r="BS285" s="186">
        <v>0</v>
      </c>
      <c r="BT285" s="186">
        <v>0</v>
      </c>
      <c r="BU285" s="186">
        <v>0</v>
      </c>
      <c r="BV285" s="186">
        <v>4.8167459E-6</v>
      </c>
      <c r="BW285" s="186">
        <v>4.0628053999999999E-5</v>
      </c>
      <c r="BX285" s="186">
        <v>0</v>
      </c>
      <c r="BY285" s="186">
        <v>0</v>
      </c>
      <c r="BZ285" s="186">
        <v>0</v>
      </c>
      <c r="CA285" s="186">
        <v>7.6299352999999995E-5</v>
      </c>
      <c r="CB285" s="164">
        <v>2.7163822999999999E-4</v>
      </c>
      <c r="CC285" s="186">
        <v>7.8914548999999997E-13</v>
      </c>
      <c r="CD285" s="164">
        <v>0</v>
      </c>
      <c r="CE285"/>
      <c r="CF285" s="329">
        <v>0</v>
      </c>
      <c r="CG285" s="330">
        <v>10.964</v>
      </c>
      <c r="CH285" s="330">
        <v>0</v>
      </c>
      <c r="CI285" s="330">
        <v>7.2999999999999995E-2</v>
      </c>
      <c r="CJ285" s="330">
        <v>4.7242237999999999E-2</v>
      </c>
      <c r="CK285" s="329">
        <v>4.7641884000000002E-9</v>
      </c>
      <c r="CL285" s="329">
        <v>6.6678100000000002E-7</v>
      </c>
      <c r="CM285" s="330">
        <v>1.188111E-2</v>
      </c>
      <c r="CN285" s="330">
        <v>4.3085743000000001</v>
      </c>
      <c r="CO285" s="330">
        <v>24.429002000000001</v>
      </c>
      <c r="CP285"/>
      <c r="CQ285">
        <v>1.6446000000000001</v>
      </c>
      <c r="CR285">
        <v>2.9688215140999996</v>
      </c>
      <c r="CS285">
        <v>2.39769028</v>
      </c>
      <c r="CT285">
        <v>2.2955929199999998</v>
      </c>
      <c r="CU285">
        <v>0.39886265999999998</v>
      </c>
      <c r="CV285" s="139" t="s">
        <v>982</v>
      </c>
      <c r="CZ285" s="11"/>
      <c r="DA285" s="237"/>
      <c r="DB285" s="40"/>
      <c r="DC285"/>
      <c r="DD285"/>
      <c r="DE285"/>
      <c r="DF285"/>
      <c r="DG285"/>
      <c r="DH285"/>
      <c r="DI285"/>
      <c r="DJ285"/>
      <c r="DK285"/>
      <c r="DL285"/>
    </row>
    <row r="286" spans="1:116" ht="14.4" x14ac:dyDescent="0.3">
      <c r="A286" t="s">
        <v>6177</v>
      </c>
      <c r="B286" s="113" t="s">
        <v>914</v>
      </c>
      <c r="C286" s="182" t="s">
        <v>1228</v>
      </c>
      <c r="D286" s="40" t="s">
        <v>2563</v>
      </c>
      <c r="E286" s="181" t="s">
        <v>943</v>
      </c>
      <c r="F286" s="184" t="s">
        <v>6178</v>
      </c>
      <c r="G286" s="184">
        <v>7.3579850781000005</v>
      </c>
      <c r="H286" s="184">
        <v>1.0850900380999999</v>
      </c>
      <c r="I286" s="184">
        <v>2.0142006000000001</v>
      </c>
      <c r="J286" s="328">
        <v>0.87124444000000001</v>
      </c>
      <c r="K286" s="184">
        <v>3.3874499999999999</v>
      </c>
      <c r="L286" s="184">
        <v>0.97008119999999998</v>
      </c>
      <c r="M286" s="184">
        <v>0.51062691000000004</v>
      </c>
      <c r="N286" s="184">
        <v>0.62362799999999996</v>
      </c>
      <c r="O286" s="184">
        <v>0.43308000000000002</v>
      </c>
      <c r="P286" s="184">
        <v>3.2478290999999999E-3</v>
      </c>
      <c r="Q286" s="331">
        <v>2.5134209000000001E-2</v>
      </c>
      <c r="R286" s="331">
        <v>0.52825754999999996</v>
      </c>
      <c r="S286" s="331">
        <v>4.2597999999999997E-2</v>
      </c>
      <c r="T286" s="184">
        <v>0</v>
      </c>
      <c r="U286" s="331">
        <v>0.52178643999999996</v>
      </c>
      <c r="V286" s="331">
        <v>5.2349400000000004E-3</v>
      </c>
      <c r="W286" s="331">
        <v>0.30686000000000002</v>
      </c>
      <c r="X286" s="331">
        <v>0</v>
      </c>
      <c r="Y286"/>
      <c r="Z286" s="288">
        <v>22.582999999999998</v>
      </c>
      <c r="AA286"/>
      <c r="AB286" s="164">
        <v>486.16915</v>
      </c>
      <c r="AC286" s="164">
        <v>388.21836999999999</v>
      </c>
      <c r="AD286" s="164">
        <v>64.818190999999999</v>
      </c>
      <c r="AE286" s="164">
        <v>0</v>
      </c>
      <c r="AF286" s="164">
        <v>0.25665515999999999</v>
      </c>
      <c r="AG286" s="164">
        <v>6.5129254999999997E-2</v>
      </c>
      <c r="AH286" s="164">
        <v>32.810809999999996</v>
      </c>
      <c r="AI286"/>
      <c r="AJ286" s="185">
        <v>0.80986879000000001</v>
      </c>
      <c r="AK286" s="185">
        <v>0.75844153000000003</v>
      </c>
      <c r="AL286" s="185">
        <v>2.3682946999999999E-2</v>
      </c>
      <c r="AM286" s="185">
        <v>2.7744309000000002E-2</v>
      </c>
      <c r="AN286" s="176">
        <v>4.5470116000000001E-5</v>
      </c>
      <c r="AO286" s="176">
        <v>8.7584862000000002E-8</v>
      </c>
      <c r="AP286" s="176">
        <v>3.8857575999999998</v>
      </c>
      <c r="AQ286" s="192">
        <v>2.0957023999999998E-5</v>
      </c>
      <c r="AR286" s="192">
        <v>6.3232400000000002E-8</v>
      </c>
      <c r="AS286" s="192">
        <v>1.7275994999999999E-12</v>
      </c>
      <c r="AT286" s="192">
        <v>0</v>
      </c>
      <c r="AU286" s="192">
        <v>0</v>
      </c>
      <c r="AV286" s="192">
        <v>1.6711599999999999E-8</v>
      </c>
      <c r="AW286" s="192">
        <v>2.44108E-5</v>
      </c>
      <c r="AX286" s="192">
        <v>3.8110600000000003E-9</v>
      </c>
      <c r="AY286" s="192">
        <v>2.0521600000000002E-8</v>
      </c>
      <c r="AZ286" s="192">
        <v>0</v>
      </c>
      <c r="BA286" s="192">
        <v>0</v>
      </c>
      <c r="BB286" s="192">
        <v>1.431916E-11</v>
      </c>
      <c r="BC286" s="192">
        <v>3.1715861E-12</v>
      </c>
      <c r="BD286" s="192">
        <v>5.8369317999999997E-13</v>
      </c>
      <c r="BE286" s="192">
        <v>1.8374460000000001E-9</v>
      </c>
      <c r="BF286" s="192">
        <v>8.37428E-8</v>
      </c>
      <c r="BG286" s="192">
        <v>0</v>
      </c>
      <c r="BH286" s="193">
        <v>3.5739000000000001E-3</v>
      </c>
      <c r="BI286" s="193">
        <v>3.8821837000000001</v>
      </c>
      <c r="BJ286" s="192">
        <v>0</v>
      </c>
      <c r="BK286" s="192">
        <v>0</v>
      </c>
      <c r="BL286" s="192">
        <v>0</v>
      </c>
      <c r="BM286"/>
      <c r="BN286" s="164">
        <v>2.0639467999999999E-3</v>
      </c>
      <c r="BO286" s="164">
        <v>1.4148211000000001E-4</v>
      </c>
      <c r="BP286" s="164">
        <v>6.2967396000000004E-4</v>
      </c>
      <c r="BQ286" s="186">
        <v>6.2180371999999995E-5</v>
      </c>
      <c r="BR286" s="164">
        <v>5.0418499000000002E-4</v>
      </c>
      <c r="BS286" s="186">
        <v>0</v>
      </c>
      <c r="BT286" s="186">
        <v>0</v>
      </c>
      <c r="BU286" s="186">
        <v>0</v>
      </c>
      <c r="BV286" s="186">
        <v>6.1565856999999999E-6</v>
      </c>
      <c r="BW286" s="186">
        <v>3.5687337999999997E-5</v>
      </c>
      <c r="BX286" s="186">
        <v>0</v>
      </c>
      <c r="BY286" s="186">
        <v>0</v>
      </c>
      <c r="BZ286" s="186">
        <v>0</v>
      </c>
      <c r="CA286" s="164">
        <v>1.2839393E-4</v>
      </c>
      <c r="CB286" s="164">
        <v>5.5618751E-4</v>
      </c>
      <c r="CC286" s="164">
        <v>5.9975057000000003E-13</v>
      </c>
      <c r="CD286" s="164">
        <v>0</v>
      </c>
      <c r="CE286"/>
      <c r="CF286" s="329">
        <v>0</v>
      </c>
      <c r="CG286" s="330">
        <v>22.582999999999998</v>
      </c>
      <c r="CH286" s="330">
        <v>0</v>
      </c>
      <c r="CI286" s="330">
        <v>9.6799999999999997E-2</v>
      </c>
      <c r="CJ286" s="330">
        <v>3.4700374999999999E-2</v>
      </c>
      <c r="CK286" s="329">
        <v>6.8998334000000004E-9</v>
      </c>
      <c r="CL286" s="329">
        <v>8.7723700000000001E-7</v>
      </c>
      <c r="CM286" s="330">
        <v>1.6715554000000001E-2</v>
      </c>
      <c r="CN286" s="330">
        <v>2.6426291000000002</v>
      </c>
      <c r="CO286" s="330">
        <v>53.241376000000002</v>
      </c>
      <c r="CP286"/>
      <c r="CQ286">
        <v>3.3874499999999999</v>
      </c>
      <c r="CR286">
        <v>3.0940556981</v>
      </c>
      <c r="CS286">
        <v>2.3158256600000002</v>
      </c>
      <c r="CT286">
        <v>2.0142005999999997</v>
      </c>
      <c r="CU286">
        <v>0.56438443999999999</v>
      </c>
      <c r="CV286" s="139" t="s">
        <v>982</v>
      </c>
      <c r="CZ286" s="11"/>
      <c r="DA286" s="237"/>
      <c r="DB286" s="40"/>
      <c r="DC286"/>
      <c r="DD286"/>
      <c r="DE286"/>
      <c r="DF286"/>
      <c r="DG286"/>
      <c r="DH286"/>
      <c r="DI286"/>
      <c r="DJ286"/>
      <c r="DK286"/>
      <c r="DL286"/>
    </row>
    <row r="287" spans="1:116" ht="14.4" x14ac:dyDescent="0.3">
      <c r="A287" t="s">
        <v>1897</v>
      </c>
      <c r="B287" s="113" t="s">
        <v>914</v>
      </c>
      <c r="C287" s="182" t="s">
        <v>1229</v>
      </c>
      <c r="D287" s="40" t="s">
        <v>2563</v>
      </c>
      <c r="E287" s="181" t="s">
        <v>943</v>
      </c>
      <c r="F287" s="184" t="s">
        <v>3948</v>
      </c>
      <c r="G287" s="184">
        <v>0.28860171305810001</v>
      </c>
      <c r="H287" s="184">
        <v>1.109497022E-2</v>
      </c>
      <c r="I287" s="184">
        <v>1.48218410481E-2</v>
      </c>
      <c r="J287" s="328">
        <v>2.25322179E-3</v>
      </c>
      <c r="K287" s="184">
        <v>0.26043168</v>
      </c>
      <c r="L287" s="184">
        <v>5.3142663000000003E-3</v>
      </c>
      <c r="M287" s="184">
        <v>8.7082549000000002E-3</v>
      </c>
      <c r="N287" s="184">
        <v>9.6159317000000001E-3</v>
      </c>
      <c r="O287" s="184">
        <v>1.1513762E-3</v>
      </c>
      <c r="P287" s="184">
        <v>1.370342E-4</v>
      </c>
      <c r="Q287" s="331">
        <v>1.9062812000000001E-4</v>
      </c>
      <c r="R287" s="331">
        <v>7.9335155000000005E-4</v>
      </c>
      <c r="S287" s="331">
        <v>2.8217959E-4</v>
      </c>
      <c r="T287" s="184">
        <v>0</v>
      </c>
      <c r="U287" s="331">
        <v>1.9710422000000002E-3</v>
      </c>
      <c r="V287" s="331">
        <v>5.9682981000000004E-6</v>
      </c>
      <c r="W287" s="184">
        <v>0</v>
      </c>
      <c r="X287" s="184">
        <v>0</v>
      </c>
      <c r="Y287"/>
      <c r="Z287" s="288">
        <v>1.7362112000000001</v>
      </c>
      <c r="AA287"/>
      <c r="AB287" s="164">
        <v>67.167008999999993</v>
      </c>
      <c r="AC287" s="164">
        <v>66.814853999999997</v>
      </c>
      <c r="AD287" s="164">
        <v>0.24484996000000001</v>
      </c>
      <c r="AE287" s="164">
        <v>0</v>
      </c>
      <c r="AF287" s="164">
        <v>0</v>
      </c>
      <c r="AG287" s="164">
        <v>5.9979175000000003E-2</v>
      </c>
      <c r="AH287" s="164">
        <v>4.7325119999999998E-2</v>
      </c>
      <c r="AI287"/>
      <c r="AJ287" s="185">
        <v>3.561785E-2</v>
      </c>
      <c r="AK287" s="185">
        <v>2.9454265E-2</v>
      </c>
      <c r="AL287" s="185">
        <v>1.3928351000000001E-3</v>
      </c>
      <c r="AM287" s="185">
        <v>4.7707495999999997E-3</v>
      </c>
      <c r="AN287" s="176">
        <v>1.7658431999999999E-6</v>
      </c>
      <c r="AO287" s="176">
        <v>5.1510172999999998E-9</v>
      </c>
      <c r="AP287" s="176">
        <v>0.66817221999999998</v>
      </c>
      <c r="AQ287" s="192">
        <v>1.6507472E-6</v>
      </c>
      <c r="AR287" s="192">
        <v>4.9821913000000001E-9</v>
      </c>
      <c r="AS287" s="192">
        <v>1.3605650999999999E-13</v>
      </c>
      <c r="AT287" s="192">
        <v>1.168E-10</v>
      </c>
      <c r="AU287" s="192">
        <v>0</v>
      </c>
      <c r="AV287" s="192">
        <v>2.4641830999999998E-10</v>
      </c>
      <c r="AW287" s="192">
        <v>1.1457238E-7</v>
      </c>
      <c r="AX287" s="192">
        <v>5.6195395000000001E-11</v>
      </c>
      <c r="AY287" s="192">
        <v>1.1242074E-10</v>
      </c>
      <c r="AZ287" s="192">
        <v>0</v>
      </c>
      <c r="BA287" s="192">
        <v>0</v>
      </c>
      <c r="BB287" s="192">
        <v>6.7967009000000002E-14</v>
      </c>
      <c r="BC287" s="192">
        <v>4.7376074999999997E-15</v>
      </c>
      <c r="BD287" s="192">
        <v>1.0442162999999999E-15</v>
      </c>
      <c r="BE287" s="192">
        <v>1.8897414000000001E-11</v>
      </c>
      <c r="BF287" s="192">
        <v>1.4154170000000001E-10</v>
      </c>
      <c r="BG287" s="192">
        <v>0</v>
      </c>
      <c r="BH287" s="192">
        <v>2.3674390000000001E-5</v>
      </c>
      <c r="BI287" s="193">
        <v>0.66814854000000001</v>
      </c>
      <c r="BJ287" s="193">
        <v>0</v>
      </c>
      <c r="BK287" s="193">
        <v>0</v>
      </c>
      <c r="BL287" s="193">
        <v>0</v>
      </c>
      <c r="BM287"/>
      <c r="BN287" s="164">
        <v>1.3495563999999999E-4</v>
      </c>
      <c r="BO287" s="186">
        <v>7.7506254999999999E-7</v>
      </c>
      <c r="BP287" s="186">
        <v>4.8410174999999998E-5</v>
      </c>
      <c r="BQ287" s="186">
        <v>9.7337285999999999E-8</v>
      </c>
      <c r="BR287" s="186">
        <v>1.6690196E-6</v>
      </c>
      <c r="BS287" s="186">
        <v>0</v>
      </c>
      <c r="BT287" s="186">
        <v>0</v>
      </c>
      <c r="BU287" s="186">
        <v>0</v>
      </c>
      <c r="BV287" s="186">
        <v>1.9052021000000001E-7</v>
      </c>
      <c r="BW287" s="186">
        <v>1.6653717000000001E-7</v>
      </c>
      <c r="BX287" s="186">
        <v>0</v>
      </c>
      <c r="BY287" s="186">
        <v>0</v>
      </c>
      <c r="BZ287" s="186">
        <v>0</v>
      </c>
      <c r="CA287" s="186">
        <v>1.8884492999999999E-6</v>
      </c>
      <c r="CB287" s="186">
        <v>8.1758539E-5</v>
      </c>
      <c r="CC287" s="186">
        <v>3.9728947999999997E-15</v>
      </c>
      <c r="CD287" s="164">
        <v>0</v>
      </c>
      <c r="CE287"/>
      <c r="CF287" s="329">
        <v>0</v>
      </c>
      <c r="CG287" s="330">
        <v>1.7040712</v>
      </c>
      <c r="CH287" s="330">
        <v>9.7780600000000004E-5</v>
      </c>
      <c r="CI287" s="330">
        <v>5.3028650999999995E-4</v>
      </c>
      <c r="CJ287" s="329">
        <v>5.9178178999999998E-4</v>
      </c>
      <c r="CK287" s="329">
        <v>3.2466281999999998E-11</v>
      </c>
      <c r="CL287" s="329">
        <v>3.7855102000000002E-9</v>
      </c>
      <c r="CM287" s="329">
        <v>6.1119015000000003E-5</v>
      </c>
      <c r="CN287" s="330">
        <v>3.9773227E-3</v>
      </c>
      <c r="CO287" s="330">
        <v>9.1631800000000005</v>
      </c>
      <c r="CP287"/>
      <c r="CQ287">
        <v>0.26043168</v>
      </c>
      <c r="CR287">
        <v>2.5910842970000004E-2</v>
      </c>
      <c r="CS287">
        <v>1.481587275E-2</v>
      </c>
      <c r="CT287">
        <v>1.48218410481E-2</v>
      </c>
      <c r="CU287">
        <v>2.25322179E-3</v>
      </c>
      <c r="CV287" s="136" t="s">
        <v>1013</v>
      </c>
      <c r="CW287" s="381"/>
      <c r="CZ287" s="11"/>
      <c r="DA287" s="236"/>
      <c r="DB287" s="40"/>
      <c r="DC287"/>
      <c r="DD287"/>
      <c r="DE287"/>
      <c r="DF287"/>
      <c r="DG287"/>
      <c r="DH287"/>
      <c r="DI287"/>
      <c r="DJ287"/>
      <c r="DK287"/>
      <c r="DL287"/>
    </row>
    <row r="288" spans="1:116" ht="14.4" x14ac:dyDescent="0.3">
      <c r="B288" s="113"/>
      <c r="C288" s="180"/>
      <c r="D288" s="37" t="s">
        <v>2564</v>
      </c>
      <c r="E288" s="181"/>
      <c r="F288"/>
      <c r="G288"/>
      <c r="H288"/>
      <c r="I288"/>
      <c r="J288" s="332"/>
      <c r="K288"/>
      <c r="L288"/>
      <c r="M288"/>
      <c r="N288"/>
      <c r="O288"/>
      <c r="P288"/>
      <c r="Q288" s="39"/>
      <c r="R288" s="39"/>
      <c r="S288" s="39"/>
      <c r="T288"/>
      <c r="U288" s="39"/>
      <c r="V288" s="39"/>
      <c r="W288"/>
      <c r="X288"/>
      <c r="Y288"/>
      <c r="Z288"/>
      <c r="AA288"/>
      <c r="AB288"/>
      <c r="AC288"/>
      <c r="AD288"/>
      <c r="AE288"/>
      <c r="AF288"/>
      <c r="AG288"/>
      <c r="AH288"/>
      <c r="AI288"/>
      <c r="AJ288"/>
      <c r="AK288"/>
      <c r="AL288"/>
      <c r="AM288"/>
      <c r="AN288"/>
      <c r="AO288"/>
      <c r="AP288"/>
      <c r="BI288"/>
      <c r="BJ288"/>
      <c r="BK288"/>
      <c r="BL288"/>
      <c r="BM288"/>
      <c r="BN288"/>
      <c r="BS288" s="39"/>
      <c r="BT288" s="39"/>
      <c r="BU288" s="39"/>
      <c r="BV288" s="39"/>
      <c r="BW288" s="39"/>
      <c r="BX288" s="39"/>
      <c r="BY288" s="39"/>
      <c r="BZ288" s="39"/>
      <c r="CA288" s="39"/>
      <c r="CB288" s="39"/>
      <c r="CC288" s="39"/>
      <c r="CD288"/>
      <c r="CE288"/>
      <c r="CF288" s="39"/>
      <c r="CG288"/>
      <c r="CH288"/>
      <c r="CI288"/>
      <c r="CJ288" s="39"/>
      <c r="CK288" s="39"/>
      <c r="CL288" s="39"/>
      <c r="CM288" s="39"/>
      <c r="CN288"/>
      <c r="CO288"/>
      <c r="CP288"/>
      <c r="CQ288"/>
      <c r="CR288"/>
      <c r="CS288"/>
      <c r="CT288"/>
      <c r="CU288"/>
      <c r="CV288" s="135"/>
      <c r="CW288" s="381"/>
      <c r="CZ288" s="11"/>
      <c r="DA288" s="236"/>
      <c r="DB288" s="40"/>
      <c r="DC288"/>
      <c r="DD288"/>
      <c r="DE288"/>
      <c r="DF288"/>
      <c r="DG288"/>
      <c r="DH288"/>
      <c r="DI288"/>
      <c r="DJ288"/>
      <c r="DK288"/>
      <c r="DL288"/>
    </row>
    <row r="289" spans="1:116" ht="14.4" x14ac:dyDescent="0.3">
      <c r="A289" t="s">
        <v>1898</v>
      </c>
      <c r="B289" s="113" t="s">
        <v>914</v>
      </c>
      <c r="C289" s="182" t="s">
        <v>1230</v>
      </c>
      <c r="D289" s="40" t="s">
        <v>2564</v>
      </c>
      <c r="E289" s="181" t="s">
        <v>943</v>
      </c>
      <c r="F289" s="184" t="s">
        <v>3949</v>
      </c>
      <c r="G289" s="184">
        <v>0.79999250630300001</v>
      </c>
      <c r="H289" s="184">
        <v>3.085028938E-2</v>
      </c>
      <c r="I289" s="184">
        <v>4.1727082933000002E-2</v>
      </c>
      <c r="J289" s="328">
        <v>6.3442439899999998E-3</v>
      </c>
      <c r="K289" s="184">
        <v>0.72107089000000002</v>
      </c>
      <c r="L289" s="184">
        <v>1.496302E-2</v>
      </c>
      <c r="M289" s="184">
        <v>2.4519243999999999E-2</v>
      </c>
      <c r="N289" s="184">
        <v>2.6750032E-2</v>
      </c>
      <c r="O289" s="184">
        <v>3.2418519999999999E-3</v>
      </c>
      <c r="P289" s="184">
        <v>3.8583793000000001E-4</v>
      </c>
      <c r="Q289" s="331">
        <v>4.7256745000000001E-4</v>
      </c>
      <c r="R289" s="331">
        <v>2.2280144000000001E-3</v>
      </c>
      <c r="S289" s="331">
        <v>7.9451399E-4</v>
      </c>
      <c r="T289" s="184">
        <v>0</v>
      </c>
      <c r="U289" s="331">
        <v>5.5497300000000001E-3</v>
      </c>
      <c r="V289" s="331">
        <v>1.6804532999999998E-5</v>
      </c>
      <c r="W289" s="184">
        <v>0</v>
      </c>
      <c r="X289" s="184">
        <v>0</v>
      </c>
      <c r="Y289"/>
      <c r="Z289" s="288">
        <v>4.8071392666666668</v>
      </c>
      <c r="AA289"/>
      <c r="AB289" s="164">
        <v>120.06762000000001</v>
      </c>
      <c r="AC289" s="164">
        <v>119.07608</v>
      </c>
      <c r="AD289" s="164">
        <v>0.68940745999999997</v>
      </c>
      <c r="AE289" s="164">
        <v>0</v>
      </c>
      <c r="AF289" s="164">
        <v>0</v>
      </c>
      <c r="AG289" s="164">
        <v>0.16887930000000001</v>
      </c>
      <c r="AH289" s="164">
        <v>0.13325013999999999</v>
      </c>
      <c r="AI289"/>
      <c r="AJ289" s="185">
        <v>9.3602925000000003E-2</v>
      </c>
      <c r="AK289" s="185">
        <v>8.1262668999999996E-2</v>
      </c>
      <c r="AL289" s="185">
        <v>3.8377480999999998E-3</v>
      </c>
      <c r="AM289" s="185">
        <v>8.5025081000000002E-3</v>
      </c>
      <c r="AN289" s="176">
        <v>4.8718625999999997E-6</v>
      </c>
      <c r="AO289" s="176">
        <v>1.4192855E-8</v>
      </c>
      <c r="AP289" s="176">
        <v>1.1908274999999999</v>
      </c>
      <c r="AQ289" s="192">
        <v>4.5455520999999996E-6</v>
      </c>
      <c r="AR289" s="192">
        <v>1.3717138000000001E-8</v>
      </c>
      <c r="AS289" s="192">
        <v>3.7465583999999998E-13</v>
      </c>
      <c r="AT289" s="192">
        <v>2.5695999999999999E-9</v>
      </c>
      <c r="AU289" s="192">
        <v>0</v>
      </c>
      <c r="AV289" s="192">
        <v>6.9546335999999997E-10</v>
      </c>
      <c r="AW289" s="192">
        <v>3.2259370999999999E-7</v>
      </c>
      <c r="AX289" s="192">
        <v>1.5859957E-10</v>
      </c>
      <c r="AY289" s="192">
        <v>3.1653547000000001E-10</v>
      </c>
      <c r="AZ289" s="192">
        <v>0</v>
      </c>
      <c r="BA289" s="192">
        <v>0</v>
      </c>
      <c r="BB289" s="192">
        <v>1.9137010999999999E-13</v>
      </c>
      <c r="BC289" s="192">
        <v>1.3339361E-14</v>
      </c>
      <c r="BD289" s="192">
        <v>2.9401293E-15</v>
      </c>
      <c r="BE289" s="192">
        <v>5.3208168999999999E-11</v>
      </c>
      <c r="BF289" s="192">
        <v>3.9852938999999999E-10</v>
      </c>
      <c r="BG289" s="192">
        <v>0</v>
      </c>
      <c r="BH289" s="192">
        <v>6.6658376999999996E-5</v>
      </c>
      <c r="BI289" s="193">
        <v>1.1907608000000001</v>
      </c>
      <c r="BJ289" s="193">
        <v>0</v>
      </c>
      <c r="BK289" s="193">
        <v>0</v>
      </c>
      <c r="BL289" s="193">
        <v>0</v>
      </c>
      <c r="BM289"/>
      <c r="BN289" s="164">
        <v>2.9344118000000001E-4</v>
      </c>
      <c r="BO289" s="186">
        <v>2.1822912000000001E-6</v>
      </c>
      <c r="BP289" s="164">
        <v>1.3403579999999999E-4</v>
      </c>
      <c r="BQ289" s="186">
        <v>2.7341905000000002E-7</v>
      </c>
      <c r="BR289" s="186">
        <v>4.6993456000000003E-6</v>
      </c>
      <c r="BS289" s="186">
        <v>0</v>
      </c>
      <c r="BT289" s="186">
        <v>0</v>
      </c>
      <c r="BU289" s="186">
        <v>0</v>
      </c>
      <c r="BV289" s="186">
        <v>5.3643487000000003E-7</v>
      </c>
      <c r="BW289" s="186">
        <v>4.2653384999999998E-7</v>
      </c>
      <c r="BX289" s="186">
        <v>0</v>
      </c>
      <c r="BY289" s="186">
        <v>0</v>
      </c>
      <c r="BZ289" s="186">
        <v>0</v>
      </c>
      <c r="CA289" s="186">
        <v>5.2550732000000001E-6</v>
      </c>
      <c r="CB289" s="164">
        <v>1.4603228000000001E-4</v>
      </c>
      <c r="CC289" s="186">
        <v>1.1186211E-14</v>
      </c>
      <c r="CD289" s="164">
        <v>0</v>
      </c>
      <c r="CE289"/>
      <c r="CF289" s="329">
        <v>0</v>
      </c>
      <c r="CG289" s="330">
        <v>4.7562192999999997</v>
      </c>
      <c r="CH289" s="330">
        <v>1.8549555000000001E-4</v>
      </c>
      <c r="CI289" s="330">
        <v>1.4930918E-3</v>
      </c>
      <c r="CJ289" s="330">
        <v>1.66624E-3</v>
      </c>
      <c r="CK289" s="329">
        <v>9.1413111999999998E-11</v>
      </c>
      <c r="CL289" s="329">
        <v>1.0658605E-8</v>
      </c>
      <c r="CM289" s="330">
        <v>1.7208866999999999E-4</v>
      </c>
      <c r="CN289" s="330">
        <v>1.1198678E-2</v>
      </c>
      <c r="CO289" s="330">
        <v>16.330434</v>
      </c>
      <c r="CP289"/>
      <c r="CQ289">
        <v>0.72107089000000002</v>
      </c>
      <c r="CR289">
        <v>7.2560567780000002E-2</v>
      </c>
      <c r="CS289">
        <v>4.1710278400000002E-2</v>
      </c>
      <c r="CT289">
        <v>4.1727082933000002E-2</v>
      </c>
      <c r="CU289">
        <v>6.3442439899999998E-3</v>
      </c>
      <c r="CV289" s="136" t="s">
        <v>1063</v>
      </c>
      <c r="CW289" s="376" t="s">
        <v>6179</v>
      </c>
      <c r="CZ289" s="11"/>
      <c r="DA289" s="236"/>
      <c r="DB289" s="40"/>
      <c r="DC289"/>
      <c r="DD289"/>
      <c r="DE289"/>
      <c r="DF289"/>
      <c r="DG289"/>
      <c r="DH289"/>
      <c r="DI289"/>
      <c r="DJ289"/>
      <c r="DK289"/>
      <c r="DL289"/>
    </row>
    <row r="290" spans="1:116" ht="14.4" x14ac:dyDescent="0.3">
      <c r="A290" t="s">
        <v>1899</v>
      </c>
      <c r="B290" s="113" t="s">
        <v>914</v>
      </c>
      <c r="C290" s="182" t="s">
        <v>1231</v>
      </c>
      <c r="D290" s="40" t="s">
        <v>2564</v>
      </c>
      <c r="E290" s="181" t="s">
        <v>943</v>
      </c>
      <c r="F290" s="184" t="s">
        <v>3950</v>
      </c>
      <c r="G290" s="184">
        <v>0.48584749914369996</v>
      </c>
      <c r="H290" s="184">
        <v>1.7946542279999998E-2</v>
      </c>
      <c r="I290" s="184">
        <v>2.4311772723700002E-2</v>
      </c>
      <c r="J290" s="328">
        <v>3.6963841400000003E-3</v>
      </c>
      <c r="K290" s="184">
        <v>0.43989279999999997</v>
      </c>
      <c r="L290" s="184">
        <v>8.7179921000000004E-3</v>
      </c>
      <c r="M290" s="331">
        <v>1.4285791000000001E-2</v>
      </c>
      <c r="N290" s="184">
        <v>1.5555062999999999E-2</v>
      </c>
      <c r="O290" s="331">
        <v>1.8888192E-3</v>
      </c>
      <c r="P290" s="331">
        <v>2.2480301E-4</v>
      </c>
      <c r="Q290" s="331">
        <v>2.7785707E-4</v>
      </c>
      <c r="R290" s="331">
        <v>1.2981987E-3</v>
      </c>
      <c r="S290" s="331">
        <v>4.6291234E-4</v>
      </c>
      <c r="T290" s="184">
        <v>0</v>
      </c>
      <c r="U290" s="331">
        <v>3.2334718000000002E-3</v>
      </c>
      <c r="V290" s="331">
        <v>9.7909237000000006E-6</v>
      </c>
      <c r="W290" s="184">
        <v>0</v>
      </c>
      <c r="X290" s="184">
        <v>0</v>
      </c>
      <c r="Y290"/>
      <c r="Z290" s="288">
        <v>2.9326186666666665</v>
      </c>
      <c r="AA290"/>
      <c r="AB290" s="164">
        <v>72.802592000000004</v>
      </c>
      <c r="AC290" s="164">
        <v>72.224886999999995</v>
      </c>
      <c r="AD290" s="164">
        <v>0.40167351000000001</v>
      </c>
      <c r="AE290" s="164">
        <v>0</v>
      </c>
      <c r="AF290" s="164">
        <v>0</v>
      </c>
      <c r="AG290" s="164">
        <v>9.8395139000000006E-2</v>
      </c>
      <c r="AH290" s="164">
        <v>7.763631E-2</v>
      </c>
      <c r="AI290"/>
      <c r="AJ290" s="185">
        <v>5.7130045999999997E-2</v>
      </c>
      <c r="AK290" s="185">
        <v>4.9627851000000001E-2</v>
      </c>
      <c r="AL290" s="185">
        <v>2.3450599999999999E-3</v>
      </c>
      <c r="AM290" s="185">
        <v>5.1571341999999999E-3</v>
      </c>
      <c r="AN290" s="176">
        <v>2.9752909000000002E-6</v>
      </c>
      <c r="AO290" s="176">
        <v>8.6725592999999994E-9</v>
      </c>
      <c r="AP290" s="176">
        <v>0.72228771000000003</v>
      </c>
      <c r="AQ290" s="192">
        <v>2.7824054999999999E-6</v>
      </c>
      <c r="AR290" s="192">
        <v>8.3955961999999999E-9</v>
      </c>
      <c r="AS290" s="192">
        <v>2.2931792E-13</v>
      </c>
      <c r="AT290" s="192">
        <v>4.2631999999999999E-9</v>
      </c>
      <c r="AU290" s="192">
        <v>0</v>
      </c>
      <c r="AV290" s="192">
        <v>4.0424636999999999E-10</v>
      </c>
      <c r="AW290" s="192">
        <v>1.8795467000000001E-7</v>
      </c>
      <c r="AX290" s="192">
        <v>9.2187892000000005E-11</v>
      </c>
      <c r="AY290" s="192">
        <v>1.8442491999999999E-10</v>
      </c>
      <c r="AZ290" s="192">
        <v>0</v>
      </c>
      <c r="BA290" s="192">
        <v>0</v>
      </c>
      <c r="BB290" s="192">
        <v>1.1149909E-13</v>
      </c>
      <c r="BC290" s="192">
        <v>7.7719900999999995E-15</v>
      </c>
      <c r="BD290" s="192">
        <v>1.7130247999999999E-15</v>
      </c>
      <c r="BE290" s="192">
        <v>3.1000986999999997E-11</v>
      </c>
      <c r="BF290" s="192">
        <v>2.3219752E-10</v>
      </c>
      <c r="BG290" s="192">
        <v>0</v>
      </c>
      <c r="BH290" s="192">
        <v>3.8837561000000002E-5</v>
      </c>
      <c r="BI290" s="193">
        <v>0.72224887000000004</v>
      </c>
      <c r="BJ290" s="193">
        <v>0</v>
      </c>
      <c r="BK290" s="193">
        <v>0</v>
      </c>
      <c r="BL290" s="193">
        <v>0</v>
      </c>
      <c r="BM290"/>
      <c r="BN290" s="164">
        <v>1.7811054E-4</v>
      </c>
      <c r="BO290" s="186">
        <v>1.2714811000000001E-6</v>
      </c>
      <c r="BP290" s="186">
        <v>8.1769189E-5</v>
      </c>
      <c r="BQ290" s="186">
        <v>1.5929585999999999E-7</v>
      </c>
      <c r="BR290" s="186">
        <v>2.7380073000000001E-6</v>
      </c>
      <c r="BS290" s="186">
        <v>0</v>
      </c>
      <c r="BT290" s="186">
        <v>0</v>
      </c>
      <c r="BU290" s="186">
        <v>0</v>
      </c>
      <c r="BV290" s="186">
        <v>3.1254619000000003E-7</v>
      </c>
      <c r="BW290" s="186">
        <v>2.5013116999999999E-7</v>
      </c>
      <c r="BX290" s="186">
        <v>0</v>
      </c>
      <c r="BY290" s="186">
        <v>0</v>
      </c>
      <c r="BZ290" s="186">
        <v>0</v>
      </c>
      <c r="CA290" s="186">
        <v>3.0559705000000002E-6</v>
      </c>
      <c r="CB290" s="186">
        <v>8.8553914999999994E-5</v>
      </c>
      <c r="CC290" s="186">
        <v>6.5174877999999997E-15</v>
      </c>
      <c r="CD290" s="164">
        <v>0</v>
      </c>
      <c r="CE290"/>
      <c r="CF290" s="329">
        <v>0</v>
      </c>
      <c r="CG290" s="330">
        <v>2.9143886000000001</v>
      </c>
      <c r="CH290" s="330">
        <v>1.0928420000000001E-4</v>
      </c>
      <c r="CI290" s="330">
        <v>8.6992885999999999E-4</v>
      </c>
      <c r="CJ290" s="329">
        <v>9.7081114999999997E-4</v>
      </c>
      <c r="CK290" s="329">
        <v>5.3260557999999998E-11</v>
      </c>
      <c r="CL290" s="329">
        <v>6.2100853999999998E-9</v>
      </c>
      <c r="CM290" s="330">
        <v>1.0026503000000001E-4</v>
      </c>
      <c r="CN290" s="330">
        <v>6.5247517000000003E-3</v>
      </c>
      <c r="CO290" s="330">
        <v>9.9051273000000002</v>
      </c>
      <c r="CP290"/>
      <c r="CQ290">
        <v>0.43989279999999997</v>
      </c>
      <c r="CR290">
        <v>4.2248524080000009E-2</v>
      </c>
      <c r="CS290">
        <v>2.4301981800000001E-2</v>
      </c>
      <c r="CT290">
        <v>2.4311772723700002E-2</v>
      </c>
      <c r="CU290">
        <v>3.6963841400000003E-3</v>
      </c>
      <c r="CV290" s="136" t="s">
        <v>1063</v>
      </c>
      <c r="CW290" s="376" t="s">
        <v>6180</v>
      </c>
      <c r="CZ290" s="11"/>
      <c r="DA290" s="236"/>
      <c r="DB290" s="40"/>
      <c r="DC290"/>
      <c r="DD290"/>
      <c r="DE290"/>
      <c r="DF290"/>
      <c r="DG290"/>
      <c r="DH290"/>
      <c r="DI290"/>
      <c r="DJ290"/>
      <c r="DK290"/>
      <c r="DL290"/>
    </row>
    <row r="291" spans="1:116" ht="14.4" x14ac:dyDescent="0.3">
      <c r="A291" t="s">
        <v>1900</v>
      </c>
      <c r="B291" s="113" t="s">
        <v>914</v>
      </c>
      <c r="C291" s="182" t="s">
        <v>1232</v>
      </c>
      <c r="D291" s="40" t="s">
        <v>2564</v>
      </c>
      <c r="E291" s="181" t="s">
        <v>943</v>
      </c>
      <c r="F291" s="184" t="s">
        <v>3951</v>
      </c>
      <c r="G291" s="184">
        <v>0.40458830090449999</v>
      </c>
      <c r="H291" s="184">
        <v>9.3155960659999995E-3</v>
      </c>
      <c r="I291" s="184">
        <v>7.8871709585000005E-3</v>
      </c>
      <c r="J291" s="328">
        <v>1.1923238799999999E-3</v>
      </c>
      <c r="K291" s="184">
        <v>0.38619321000000001</v>
      </c>
      <c r="L291" s="184">
        <v>2.8121183999999999E-3</v>
      </c>
      <c r="M291" s="331">
        <v>4.6080950000000004E-3</v>
      </c>
      <c r="N291" s="184">
        <v>8.0307602000000006E-3</v>
      </c>
      <c r="O291" s="331">
        <v>6.0926681999999999E-4</v>
      </c>
      <c r="P291" s="331">
        <v>7.2513566000000003E-5</v>
      </c>
      <c r="Q291" s="331">
        <v>6.0305548000000005E-4</v>
      </c>
      <c r="R291" s="331">
        <v>4.6379934999999999E-4</v>
      </c>
      <c r="S291" s="331">
        <v>1.4931927999999999E-4</v>
      </c>
      <c r="T291" s="184">
        <v>0</v>
      </c>
      <c r="U291" s="331">
        <v>1.0430045999999999E-3</v>
      </c>
      <c r="V291" s="331">
        <v>3.1582085E-6</v>
      </c>
      <c r="W291" s="184">
        <v>0</v>
      </c>
      <c r="X291" s="184">
        <v>0</v>
      </c>
      <c r="Y291"/>
      <c r="Z291" s="288">
        <v>2.5746214000000003</v>
      </c>
      <c r="AA291"/>
      <c r="AB291" s="164">
        <v>16.644254</v>
      </c>
      <c r="AC291" s="164">
        <v>16.457906000000001</v>
      </c>
      <c r="AD291" s="164">
        <v>0.12956577999999999</v>
      </c>
      <c r="AE291" s="164">
        <v>0</v>
      </c>
      <c r="AF291" s="164">
        <v>0</v>
      </c>
      <c r="AG291" s="164">
        <v>3.1738820000000001E-2</v>
      </c>
      <c r="AH291" s="164">
        <v>2.5042749999999999E-2</v>
      </c>
      <c r="AI291"/>
      <c r="AJ291" s="185">
        <v>4.9615665000000003E-2</v>
      </c>
      <c r="AK291" s="185">
        <v>4.6207315999999998E-2</v>
      </c>
      <c r="AL291" s="185">
        <v>2.2331653000000002E-3</v>
      </c>
      <c r="AM291" s="185">
        <v>1.1751839999999999E-3</v>
      </c>
      <c r="AN291" s="176">
        <v>2.7702227999999999E-6</v>
      </c>
      <c r="AO291" s="176">
        <v>8.2587473000000002E-9</v>
      </c>
      <c r="AP291" s="176">
        <v>0.16459159000000001</v>
      </c>
      <c r="AQ291" s="192">
        <v>2.7042407000000001E-6</v>
      </c>
      <c r="AR291" s="192">
        <v>8.1692600000000004E-9</v>
      </c>
      <c r="AS291" s="192">
        <v>2.2272354E-13</v>
      </c>
      <c r="AT291" s="192">
        <v>5.1391999999999998E-9</v>
      </c>
      <c r="AU291" s="192">
        <v>0</v>
      </c>
      <c r="AV291" s="192">
        <v>1.3039570000000001E-10</v>
      </c>
      <c r="AW291" s="192">
        <v>6.0627581999999998E-8</v>
      </c>
      <c r="AX291" s="192">
        <v>2.9736580000000002E-11</v>
      </c>
      <c r="AY291" s="192">
        <v>5.9489008999999996E-11</v>
      </c>
      <c r="AZ291" s="192">
        <v>0</v>
      </c>
      <c r="BA291" s="192">
        <v>0</v>
      </c>
      <c r="BB291" s="192">
        <v>3.5965694000000003E-14</v>
      </c>
      <c r="BC291" s="192">
        <v>2.5069713E-15</v>
      </c>
      <c r="BD291" s="192">
        <v>5.5256170000000004E-16</v>
      </c>
      <c r="BE291" s="192">
        <v>9.9998310000000004E-12</v>
      </c>
      <c r="BF291" s="192">
        <v>7.4898773999999998E-11</v>
      </c>
      <c r="BG291" s="192">
        <v>0</v>
      </c>
      <c r="BH291" s="192">
        <v>1.2527634999999999E-5</v>
      </c>
      <c r="BI291" s="193">
        <v>0.16457906</v>
      </c>
      <c r="BJ291" s="193">
        <v>0</v>
      </c>
      <c r="BK291" s="193">
        <v>0</v>
      </c>
      <c r="BL291" s="193">
        <v>0</v>
      </c>
      <c r="BM291"/>
      <c r="BN291" s="186">
        <v>9.5447731999999998E-5</v>
      </c>
      <c r="BO291" s="186">
        <v>4.101352E-7</v>
      </c>
      <c r="BP291" s="186">
        <v>7.1787277E-5</v>
      </c>
      <c r="BQ291" s="186">
        <v>5.6659798000000001E-8</v>
      </c>
      <c r="BR291" s="186">
        <v>8.8318510999999995E-7</v>
      </c>
      <c r="BS291" s="186">
        <v>0</v>
      </c>
      <c r="BT291" s="186">
        <v>0</v>
      </c>
      <c r="BU291" s="186">
        <v>0</v>
      </c>
      <c r="BV291" s="186">
        <v>1.0081644E-7</v>
      </c>
      <c r="BW291" s="186">
        <v>4.2042219000000001E-7</v>
      </c>
      <c r="BX291" s="186">
        <v>0</v>
      </c>
      <c r="BY291" s="186">
        <v>0</v>
      </c>
      <c r="BZ291" s="186">
        <v>0</v>
      </c>
      <c r="CA291" s="186">
        <v>1.5617466000000001E-6</v>
      </c>
      <c r="CB291" s="186">
        <v>2.0227489999999998E-5</v>
      </c>
      <c r="CC291" s="186">
        <v>2.1023128999999999E-15</v>
      </c>
      <c r="CD291" s="164">
        <v>0</v>
      </c>
      <c r="CE291"/>
      <c r="CF291" s="329">
        <v>0</v>
      </c>
      <c r="CG291" s="330">
        <v>2.3508613999999999</v>
      </c>
      <c r="CH291" s="330">
        <v>7.3623039999999996E-4</v>
      </c>
      <c r="CI291" s="330">
        <v>2.8060853E-4</v>
      </c>
      <c r="CJ291" s="329">
        <v>3.1314962E-4</v>
      </c>
      <c r="CK291" s="329">
        <v>1.7179987000000001E-11</v>
      </c>
      <c r="CL291" s="329">
        <v>2.0031556999999998E-9</v>
      </c>
      <c r="CM291" s="329">
        <v>3.2341982E-5</v>
      </c>
      <c r="CN291" s="330">
        <v>2.1046559999999999E-3</v>
      </c>
      <c r="CO291" s="330">
        <v>2.2570842999999998</v>
      </c>
      <c r="CP291"/>
      <c r="CQ291">
        <v>0.38619321000000001</v>
      </c>
      <c r="CR291">
        <v>1.7199608815999998E-2</v>
      </c>
      <c r="CS291">
        <v>7.8840127500000006E-3</v>
      </c>
      <c r="CT291">
        <v>7.8871709585000005E-3</v>
      </c>
      <c r="CU291">
        <v>1.1923238799999999E-3</v>
      </c>
      <c r="CV291" s="139" t="s">
        <v>982</v>
      </c>
      <c r="CW291" s="381"/>
      <c r="CZ291" s="11"/>
      <c r="DA291" s="236"/>
      <c r="DB291" s="40"/>
      <c r="DC291"/>
      <c r="DD291"/>
      <c r="DE291"/>
      <c r="DF291"/>
      <c r="DG291"/>
      <c r="DH291"/>
      <c r="DI291"/>
      <c r="DJ291"/>
      <c r="DK291"/>
      <c r="DL291"/>
    </row>
    <row r="292" spans="1:116" ht="14.4" x14ac:dyDescent="0.3">
      <c r="A292" t="s">
        <v>1901</v>
      </c>
      <c r="B292" s="113" t="s">
        <v>914</v>
      </c>
      <c r="C292" s="182" t="s">
        <v>1233</v>
      </c>
      <c r="D292" s="40" t="s">
        <v>2564</v>
      </c>
      <c r="E292" s="181" t="s">
        <v>943</v>
      </c>
      <c r="F292" s="184" t="s">
        <v>3952</v>
      </c>
      <c r="G292" s="184">
        <v>0.29569001099160003</v>
      </c>
      <c r="H292" s="184">
        <v>6.5725986990000001E-3</v>
      </c>
      <c r="I292" s="184">
        <v>5.1275820995999996E-3</v>
      </c>
      <c r="J292" s="328">
        <v>7.7474019299999999E-4</v>
      </c>
      <c r="K292" s="184">
        <v>0.28321509</v>
      </c>
      <c r="L292" s="184">
        <v>1.8272395E-3</v>
      </c>
      <c r="M292" s="331">
        <v>2.9942171E-3</v>
      </c>
      <c r="N292" s="184">
        <v>5.7053820999999998E-3</v>
      </c>
      <c r="O292" s="331">
        <v>3.9588531000000002E-4</v>
      </c>
      <c r="P292" s="331">
        <v>4.7117379E-5</v>
      </c>
      <c r="Q292" s="331">
        <v>4.2421390999999999E-4</v>
      </c>
      <c r="R292" s="331">
        <v>3.0407337999999997E-4</v>
      </c>
      <c r="S292" s="331">
        <v>9.7023683000000004E-5</v>
      </c>
      <c r="T292" s="184">
        <v>0</v>
      </c>
      <c r="U292" s="331">
        <v>6.7771651E-4</v>
      </c>
      <c r="V292" s="331">
        <v>2.0521196000000002E-6</v>
      </c>
      <c r="W292" s="184">
        <v>0</v>
      </c>
      <c r="X292" s="184">
        <v>0</v>
      </c>
      <c r="Y292"/>
      <c r="Z292" s="288">
        <v>1.8881006</v>
      </c>
      <c r="AA292"/>
      <c r="AB292" s="164">
        <v>11.030616</v>
      </c>
      <c r="AC292" s="164">
        <v>10.909533</v>
      </c>
      <c r="AD292" s="164">
        <v>8.4188387000000003E-2</v>
      </c>
      <c r="AE292" s="164">
        <v>0</v>
      </c>
      <c r="AF292" s="164">
        <v>0</v>
      </c>
      <c r="AG292" s="164">
        <v>2.0623038E-2</v>
      </c>
      <c r="AH292" s="164">
        <v>1.6272109999999999E-2</v>
      </c>
      <c r="AI292"/>
      <c r="AJ292" s="185">
        <v>3.6282717999999999E-2</v>
      </c>
      <c r="AK292" s="185">
        <v>3.3866507999999997E-2</v>
      </c>
      <c r="AL292" s="185">
        <v>1.6372106E-3</v>
      </c>
      <c r="AM292" s="185">
        <v>7.7899874999999997E-4</v>
      </c>
      <c r="AN292" s="176">
        <v>2.0303661999999999E-6</v>
      </c>
      <c r="AO292" s="176">
        <v>6.0547728999999999E-9</v>
      </c>
      <c r="AP292" s="176">
        <v>0.10910346999999999</v>
      </c>
      <c r="AQ292" s="192">
        <v>1.9847503000000002E-6</v>
      </c>
      <c r="AR292" s="192">
        <v>5.9947377E-9</v>
      </c>
      <c r="AS292" s="192">
        <v>1.6345668000000001E-13</v>
      </c>
      <c r="AT292" s="192">
        <v>6.0736000000000002E-9</v>
      </c>
      <c r="AU292" s="192">
        <v>0</v>
      </c>
      <c r="AV292" s="192">
        <v>9.2927642999999999E-11</v>
      </c>
      <c r="AW292" s="192">
        <v>3.9394184000000001E-8</v>
      </c>
      <c r="AX292" s="192">
        <v>2.1192035999999999E-11</v>
      </c>
      <c r="AY292" s="192">
        <v>3.8654369999999999E-11</v>
      </c>
      <c r="AZ292" s="192">
        <v>0</v>
      </c>
      <c r="BA292" s="192">
        <v>0</v>
      </c>
      <c r="BB292" s="192">
        <v>2.3369547999999998E-14</v>
      </c>
      <c r="BC292" s="192">
        <v>1.628963E-15</v>
      </c>
      <c r="BD292" s="192">
        <v>3.5903983999999999E-16</v>
      </c>
      <c r="BE292" s="192">
        <v>6.4976231999999998E-12</v>
      </c>
      <c r="BF292" s="192">
        <v>4.8667222999999998E-11</v>
      </c>
      <c r="BG292" s="192">
        <v>0</v>
      </c>
      <c r="BH292" s="192">
        <v>8.1401226E-6</v>
      </c>
      <c r="BI292" s="193">
        <v>0.10909533</v>
      </c>
      <c r="BJ292" s="193">
        <v>0</v>
      </c>
      <c r="BK292" s="193">
        <v>0</v>
      </c>
      <c r="BL292" s="193">
        <v>0</v>
      </c>
      <c r="BM292"/>
      <c r="BN292" s="186">
        <v>6.8397482000000001E-5</v>
      </c>
      <c r="BO292" s="186">
        <v>2.6649489999999999E-7</v>
      </c>
      <c r="BP292" s="186">
        <v>5.2645254999999999E-5</v>
      </c>
      <c r="BQ292" s="186">
        <v>3.7279024E-8</v>
      </c>
      <c r="BR292" s="186">
        <v>5.7387009999999998E-7</v>
      </c>
      <c r="BS292" s="186">
        <v>0</v>
      </c>
      <c r="BT292" s="186">
        <v>0</v>
      </c>
      <c r="BU292" s="186">
        <v>0</v>
      </c>
      <c r="BV292" s="186">
        <v>6.5507828999999995E-8</v>
      </c>
      <c r="BW292" s="186">
        <v>2.9503934000000001E-7</v>
      </c>
      <c r="BX292" s="186">
        <v>0</v>
      </c>
      <c r="BY292" s="186">
        <v>0</v>
      </c>
      <c r="BZ292" s="186">
        <v>0</v>
      </c>
      <c r="CA292" s="186">
        <v>1.1079138000000001E-6</v>
      </c>
      <c r="CB292" s="186">
        <v>1.3406122E-5</v>
      </c>
      <c r="CC292" s="186">
        <v>1.3660268E-15</v>
      </c>
      <c r="CD292" s="164">
        <v>0</v>
      </c>
      <c r="CE292"/>
      <c r="CF292" s="329">
        <v>0</v>
      </c>
      <c r="CG292" s="330">
        <v>1.7403405999999999</v>
      </c>
      <c r="CH292" s="330">
        <v>5.2053790000000004E-4</v>
      </c>
      <c r="CI292" s="330">
        <v>1.8233193000000001E-4</v>
      </c>
      <c r="CJ292" s="329">
        <v>2.0347626000000001E-4</v>
      </c>
      <c r="CK292" s="329">
        <v>1.1163096999999999E-11</v>
      </c>
      <c r="CL292" s="329">
        <v>1.3015971E-9</v>
      </c>
      <c r="CM292" s="329">
        <v>2.1014957E-5</v>
      </c>
      <c r="CN292" s="330">
        <v>1.3675492999999999E-3</v>
      </c>
      <c r="CO292" s="330">
        <v>1.4961644999999999</v>
      </c>
      <c r="CP292"/>
      <c r="CQ292">
        <v>0.28321509</v>
      </c>
      <c r="CR292">
        <v>1.1698128679000001E-2</v>
      </c>
      <c r="CS292">
        <v>5.1255299799999997E-3</v>
      </c>
      <c r="CT292">
        <v>5.1275820996000004E-3</v>
      </c>
      <c r="CU292">
        <v>7.7474019299999999E-4</v>
      </c>
      <c r="CV292" s="139" t="s">
        <v>982</v>
      </c>
      <c r="CW292" s="376" t="s">
        <v>6181</v>
      </c>
      <c r="CZ292" s="11"/>
      <c r="DA292" s="236"/>
      <c r="DB292"/>
      <c r="DC292"/>
      <c r="DD292"/>
      <c r="DE292"/>
      <c r="DF292"/>
      <c r="DG292"/>
      <c r="DH292"/>
      <c r="DI292"/>
      <c r="DJ292"/>
      <c r="DK292"/>
      <c r="DL292"/>
    </row>
    <row r="293" spans="1:116" ht="14.4" x14ac:dyDescent="0.3">
      <c r="A293" t="s">
        <v>1902</v>
      </c>
      <c r="B293" s="113" t="s">
        <v>914</v>
      </c>
      <c r="C293" s="182" t="s">
        <v>1234</v>
      </c>
      <c r="D293" s="40" t="s">
        <v>2564</v>
      </c>
      <c r="E293" s="181" t="s">
        <v>943</v>
      </c>
      <c r="F293" s="184" t="s">
        <v>3953</v>
      </c>
      <c r="G293" s="184">
        <v>0.45674436689109998</v>
      </c>
      <c r="H293" s="184">
        <v>1.1399239962000001E-2</v>
      </c>
      <c r="I293" s="184">
        <v>1.07385116891E-2</v>
      </c>
      <c r="J293" s="328">
        <v>1.62588524E-3</v>
      </c>
      <c r="K293" s="184">
        <v>0.43298072999999998</v>
      </c>
      <c r="L293" s="184">
        <v>3.8346812E-3</v>
      </c>
      <c r="M293" s="331">
        <v>6.2837237000000004E-3</v>
      </c>
      <c r="N293" s="331">
        <v>9.8372522000000004E-3</v>
      </c>
      <c r="O293" s="331">
        <v>8.3081281000000002E-4</v>
      </c>
      <c r="P293" s="331">
        <v>9.8881472000000002E-5</v>
      </c>
      <c r="Q293" s="331">
        <v>6.3229347999999995E-4</v>
      </c>
      <c r="R293" s="331">
        <v>6.1580016999999998E-4</v>
      </c>
      <c r="S293" s="331">
        <v>2.0361584000000001E-4</v>
      </c>
      <c r="T293" s="331">
        <v>0</v>
      </c>
      <c r="U293" s="331">
        <v>1.4222694E-3</v>
      </c>
      <c r="V293" s="331">
        <v>4.3066190999999998E-6</v>
      </c>
      <c r="W293" s="331">
        <v>0</v>
      </c>
      <c r="X293" s="331">
        <v>0</v>
      </c>
      <c r="Y293"/>
      <c r="Z293" s="288">
        <v>2.8865381999999999</v>
      </c>
      <c r="AA293"/>
      <c r="AB293" s="164">
        <v>22.832145000000001</v>
      </c>
      <c r="AC293" s="164">
        <v>22.578036999999998</v>
      </c>
      <c r="AD293" s="164">
        <v>0.17667943</v>
      </c>
      <c r="AE293" s="164">
        <v>0</v>
      </c>
      <c r="AF293" s="164">
        <v>0</v>
      </c>
      <c r="AG293" s="164">
        <v>4.3279918000000001E-2</v>
      </c>
      <c r="AH293" s="164">
        <v>3.4148974999999998E-2</v>
      </c>
      <c r="AI293"/>
      <c r="AJ293" s="185">
        <v>5.5555170000000001E-2</v>
      </c>
      <c r="AK293" s="185">
        <v>5.1462019999999997E-2</v>
      </c>
      <c r="AL293" s="185">
        <v>2.4809560999999999E-3</v>
      </c>
      <c r="AM293" s="185">
        <v>1.6121938000000001E-3</v>
      </c>
      <c r="AN293" s="176">
        <v>3.0852530000000001E-6</v>
      </c>
      <c r="AO293" s="176">
        <v>9.1751334000000006E-9</v>
      </c>
      <c r="AP293" s="176">
        <v>0.22579745000000001</v>
      </c>
      <c r="AQ293" s="192">
        <v>2.9971468E-6</v>
      </c>
      <c r="AR293" s="192">
        <v>9.0531629000000007E-9</v>
      </c>
      <c r="AS293" s="192">
        <v>2.4686735000000002E-13</v>
      </c>
      <c r="AT293" s="192">
        <v>5.1391999999999998E-9</v>
      </c>
      <c r="AU293" s="192">
        <v>0</v>
      </c>
      <c r="AV293" s="192">
        <v>1.7781112E-10</v>
      </c>
      <c r="AW293" s="192">
        <v>8.2673420000000003E-8</v>
      </c>
      <c r="AX293" s="192">
        <v>4.0549608999999999E-11</v>
      </c>
      <c r="AY293" s="192">
        <v>8.1120830999999995E-11</v>
      </c>
      <c r="AZ293" s="192">
        <v>0</v>
      </c>
      <c r="BA293" s="192">
        <v>0</v>
      </c>
      <c r="BB293" s="192">
        <v>4.9043799000000002E-14</v>
      </c>
      <c r="BC293" s="192">
        <v>3.4185742999999999E-15</v>
      </c>
      <c r="BD293" s="192">
        <v>7.5348816999999998E-16</v>
      </c>
      <c r="BE293" s="192">
        <v>1.3636042E-11</v>
      </c>
      <c r="BF293" s="192">
        <v>1.0213401E-10</v>
      </c>
      <c r="BG293" s="192">
        <v>0</v>
      </c>
      <c r="BH293" s="192">
        <v>1.7083024000000001E-5</v>
      </c>
      <c r="BI293" s="193">
        <v>0.22578037000000001</v>
      </c>
      <c r="BJ293" s="193">
        <v>0</v>
      </c>
      <c r="BK293" s="193">
        <v>0</v>
      </c>
      <c r="BL293" s="193">
        <v>0</v>
      </c>
      <c r="BM293"/>
      <c r="BN293" s="164">
        <v>1.1257306E-4</v>
      </c>
      <c r="BO293" s="186">
        <v>5.5927152000000001E-7</v>
      </c>
      <c r="BP293" s="186">
        <v>8.0484344000000005E-5</v>
      </c>
      <c r="BQ293" s="186">
        <v>7.5312602999999997E-8</v>
      </c>
      <c r="BR293" s="186">
        <v>1.2043352000000001E-6</v>
      </c>
      <c r="BS293" s="186">
        <v>0</v>
      </c>
      <c r="BT293" s="186">
        <v>0</v>
      </c>
      <c r="BU293" s="186">
        <v>0</v>
      </c>
      <c r="BV293" s="186">
        <v>1.3747603999999999E-7</v>
      </c>
      <c r="BW293" s="186">
        <v>4.4754235999999998E-7</v>
      </c>
      <c r="BX293" s="186">
        <v>0</v>
      </c>
      <c r="BY293" s="186">
        <v>0</v>
      </c>
      <c r="BZ293" s="186">
        <v>0</v>
      </c>
      <c r="CA293" s="186">
        <v>1.9167483000000001E-6</v>
      </c>
      <c r="CB293" s="186">
        <v>2.7748033E-5</v>
      </c>
      <c r="CC293" s="186">
        <v>2.8667711E-15</v>
      </c>
      <c r="CD293" s="164">
        <v>0</v>
      </c>
      <c r="CE293"/>
      <c r="CF293" s="329">
        <v>0</v>
      </c>
      <c r="CG293" s="330">
        <v>2.6598982000000002</v>
      </c>
      <c r="CH293" s="330">
        <v>7.4485809999999997E-4</v>
      </c>
      <c r="CI293" s="330">
        <v>3.8264543E-4</v>
      </c>
      <c r="CJ293" s="329">
        <v>4.2701934E-4</v>
      </c>
      <c r="CK293" s="329">
        <v>2.3427097999999999E-11</v>
      </c>
      <c r="CL293" s="329">
        <v>2.7315576000000001E-9</v>
      </c>
      <c r="CM293" s="329">
        <v>4.4102406999999999E-5</v>
      </c>
      <c r="CN293" s="330">
        <v>2.8699661999999999E-3</v>
      </c>
      <c r="CO293" s="330">
        <v>3.0964165000000001</v>
      </c>
      <c r="CP293"/>
      <c r="CQ293">
        <v>0.43298072999999998</v>
      </c>
      <c r="CR293">
        <v>2.2133445032000005E-2</v>
      </c>
      <c r="CS293">
        <v>1.0734205070000001E-2</v>
      </c>
      <c r="CT293">
        <v>1.07385116891E-2</v>
      </c>
      <c r="CU293">
        <v>1.62588524E-3</v>
      </c>
      <c r="CV293" s="139" t="s">
        <v>982</v>
      </c>
      <c r="CW293" s="376" t="s">
        <v>6181</v>
      </c>
      <c r="CZ293" s="11"/>
      <c r="DA293" s="236"/>
      <c r="DB293" s="40"/>
      <c r="DC293"/>
      <c r="DD293"/>
      <c r="DE293"/>
      <c r="DF293"/>
      <c r="DG293"/>
      <c r="DH293"/>
      <c r="DI293"/>
      <c r="DJ293"/>
      <c r="DK293"/>
      <c r="DL293"/>
    </row>
    <row r="294" spans="1:116" ht="14.4" x14ac:dyDescent="0.3">
      <c r="A294" t="s">
        <v>3302</v>
      </c>
      <c r="B294" s="113" t="s">
        <v>914</v>
      </c>
      <c r="C294" s="182" t="s">
        <v>1235</v>
      </c>
      <c r="D294" s="40" t="s">
        <v>2564</v>
      </c>
      <c r="E294" s="181" t="s">
        <v>943</v>
      </c>
      <c r="F294" s="184" t="s">
        <v>3954</v>
      </c>
      <c r="G294" s="184">
        <v>0.2396838497946</v>
      </c>
      <c r="H294" s="184">
        <v>9.496840690000001E-3</v>
      </c>
      <c r="I294" s="184">
        <v>1.2969149604600001E-2</v>
      </c>
      <c r="J294" s="328">
        <v>1.9719895000000001E-3</v>
      </c>
      <c r="K294" s="184">
        <v>0.21524587000000001</v>
      </c>
      <c r="L294" s="184">
        <v>4.6509747000000002E-3</v>
      </c>
      <c r="M294" s="331">
        <v>7.621348E-3</v>
      </c>
      <c r="N294" s="331">
        <v>8.2333107999999992E-3</v>
      </c>
      <c r="O294" s="331">
        <v>1.0076690000000001E-3</v>
      </c>
      <c r="P294" s="331">
        <v>1.1993050000000001E-4</v>
      </c>
      <c r="Q294" s="331">
        <v>1.3593038999999999E-4</v>
      </c>
      <c r="R294" s="331">
        <v>6.9160352999999999E-4</v>
      </c>
      <c r="S294" s="331">
        <v>2.4695979999999999E-4</v>
      </c>
      <c r="T294" s="331">
        <v>0</v>
      </c>
      <c r="U294" s="331">
        <v>1.7250296999999999E-3</v>
      </c>
      <c r="V294" s="331">
        <v>5.2233746E-6</v>
      </c>
      <c r="W294" s="331">
        <v>0</v>
      </c>
      <c r="X294" s="331">
        <v>0</v>
      </c>
      <c r="Y294"/>
      <c r="Z294" s="288">
        <v>1.4349724666666668</v>
      </c>
      <c r="AA294"/>
      <c r="AB294" s="164">
        <v>32.212063999999998</v>
      </c>
      <c r="AC294" s="164">
        <v>31.903863000000001</v>
      </c>
      <c r="AD294" s="164">
        <v>0.21428939999999999</v>
      </c>
      <c r="AE294" s="164">
        <v>0</v>
      </c>
      <c r="AF294" s="164">
        <v>0</v>
      </c>
      <c r="AG294" s="164">
        <v>5.249297E-2</v>
      </c>
      <c r="AH294" s="164">
        <v>4.1418311999999999E-2</v>
      </c>
      <c r="AI294"/>
      <c r="AJ294" s="185">
        <v>2.7612035E-2</v>
      </c>
      <c r="AK294" s="185">
        <v>2.4192745000000002E-2</v>
      </c>
      <c r="AL294" s="185">
        <v>1.1412061999999999E-3</v>
      </c>
      <c r="AM294" s="185">
        <v>2.2780838E-3</v>
      </c>
      <c r="AN294" s="176">
        <v>1.4504044E-6</v>
      </c>
      <c r="AO294" s="176">
        <v>4.2204372000000003E-9</v>
      </c>
      <c r="AP294" s="176">
        <v>0.31905935000000002</v>
      </c>
      <c r="AQ294" s="192">
        <v>1.3496009000000001E-6</v>
      </c>
      <c r="AR294" s="192">
        <v>4.0726909000000002E-9</v>
      </c>
      <c r="AS294" s="192">
        <v>1.1124376000000001E-13</v>
      </c>
      <c r="AT294" s="192">
        <v>1.752E-10</v>
      </c>
      <c r="AU294" s="192">
        <v>0</v>
      </c>
      <c r="AV294" s="192">
        <v>2.15662E-10</v>
      </c>
      <c r="AW294" s="192">
        <v>1.0027222E-7</v>
      </c>
      <c r="AX294" s="192">
        <v>4.9181456999999999E-11</v>
      </c>
      <c r="AY294" s="192">
        <v>9.8389127000000002E-11</v>
      </c>
      <c r="AZ294" s="192">
        <v>0</v>
      </c>
      <c r="BA294" s="192">
        <v>0</v>
      </c>
      <c r="BB294" s="192">
        <v>5.9483815999999997E-14</v>
      </c>
      <c r="BC294" s="192">
        <v>4.1462905999999997E-15</v>
      </c>
      <c r="BD294" s="192">
        <v>9.1388416000000001E-16</v>
      </c>
      <c r="BE294" s="192">
        <v>1.6538762999999999E-11</v>
      </c>
      <c r="BF294" s="192">
        <v>1.238754E-10</v>
      </c>
      <c r="BG294" s="192">
        <v>0</v>
      </c>
      <c r="BH294" s="192">
        <v>2.0719508999999998E-5</v>
      </c>
      <c r="BI294" s="193">
        <v>0.31903862999999999</v>
      </c>
      <c r="BJ294" s="193">
        <v>0</v>
      </c>
      <c r="BK294" s="193">
        <v>0</v>
      </c>
      <c r="BL294" s="193">
        <v>0</v>
      </c>
      <c r="BM294"/>
      <c r="BN294" s="186">
        <v>8.3308704999999998E-5</v>
      </c>
      <c r="BO294" s="186">
        <v>6.7832437000000003E-7</v>
      </c>
      <c r="BP294" s="186">
        <v>4.0010839E-5</v>
      </c>
      <c r="BQ294" s="186">
        <v>8.4868843000000003E-8</v>
      </c>
      <c r="BR294" s="186">
        <v>1.4607036E-6</v>
      </c>
      <c r="BS294" s="186">
        <v>0</v>
      </c>
      <c r="BT294" s="186">
        <v>0</v>
      </c>
      <c r="BU294" s="186">
        <v>0</v>
      </c>
      <c r="BV294" s="186">
        <v>1.6674074000000001E-7</v>
      </c>
      <c r="BW294" s="186">
        <v>1.2530123000000001E-7</v>
      </c>
      <c r="BX294" s="186">
        <v>0</v>
      </c>
      <c r="BY294" s="186">
        <v>0</v>
      </c>
      <c r="BZ294" s="186">
        <v>0</v>
      </c>
      <c r="CA294" s="186">
        <v>1.6178742E-6</v>
      </c>
      <c r="CB294" s="186">
        <v>3.9164052000000002E-5</v>
      </c>
      <c r="CC294" s="186">
        <v>3.4770242999999999E-15</v>
      </c>
      <c r="CD294" s="164">
        <v>0</v>
      </c>
      <c r="CE294"/>
      <c r="CF294" s="329">
        <v>0</v>
      </c>
      <c r="CG294" s="330">
        <v>1.4213224</v>
      </c>
      <c r="CH294" s="330">
        <v>4.31385E-5</v>
      </c>
      <c r="CI294" s="330">
        <v>4.6409964999999999E-4</v>
      </c>
      <c r="CJ294" s="329">
        <v>5.1791949999999999E-4</v>
      </c>
      <c r="CK294" s="329">
        <v>2.8414055E-11</v>
      </c>
      <c r="CL294" s="329">
        <v>3.3130277999999998E-9</v>
      </c>
      <c r="CM294" s="329">
        <v>5.3490543000000003E-5</v>
      </c>
      <c r="CN294" s="330">
        <v>3.4808996000000002E-3</v>
      </c>
      <c r="CO294" s="330">
        <v>4.3753869999999999</v>
      </c>
      <c r="CP294"/>
      <c r="CQ294">
        <v>0.21524587000000001</v>
      </c>
      <c r="CR294">
        <v>2.2460766920000003E-2</v>
      </c>
      <c r="CS294">
        <v>1.2963926230000001E-2</v>
      </c>
      <c r="CT294">
        <v>1.29691496046E-2</v>
      </c>
      <c r="CU294">
        <v>1.9719895000000001E-3</v>
      </c>
      <c r="CV294" s="136" t="s">
        <v>969</v>
      </c>
      <c r="CW294" s="376" t="s">
        <v>5921</v>
      </c>
      <c r="CZ294" s="11"/>
      <c r="DA294" s="236"/>
      <c r="DB294" s="257"/>
      <c r="DC294"/>
      <c r="DD294"/>
      <c r="DE294"/>
      <c r="DF294"/>
      <c r="DG294"/>
      <c r="DH294"/>
      <c r="DI294"/>
      <c r="DJ294"/>
      <c r="DK294"/>
      <c r="DL294"/>
    </row>
    <row r="295" spans="1:116" ht="14.4" x14ac:dyDescent="0.3">
      <c r="A295" t="s">
        <v>1903</v>
      </c>
      <c r="B295" s="113" t="s">
        <v>914</v>
      </c>
      <c r="C295" s="182" t="s">
        <v>1236</v>
      </c>
      <c r="D295" s="40" t="s">
        <v>2564</v>
      </c>
      <c r="E295" s="181" t="s">
        <v>943</v>
      </c>
      <c r="F295" s="184" t="s">
        <v>3955</v>
      </c>
      <c r="G295" s="184">
        <v>0.1103327853602</v>
      </c>
      <c r="H295" s="184">
        <v>3.4384431760000004E-3</v>
      </c>
      <c r="I295" s="184">
        <v>4.5459248271999993E-3</v>
      </c>
      <c r="J295" s="328">
        <v>6.9112735700000002E-4</v>
      </c>
      <c r="K295" s="184">
        <v>0.10165729</v>
      </c>
      <c r="L295" s="184">
        <v>1.630037E-3</v>
      </c>
      <c r="M295" s="331">
        <v>2.6710700999999998E-3</v>
      </c>
      <c r="N295" s="184">
        <v>2.9868362000000002E-3</v>
      </c>
      <c r="O295" s="331">
        <v>3.5315990000000001E-4</v>
      </c>
      <c r="P295" s="331">
        <v>4.2032296999999999E-5</v>
      </c>
      <c r="Q295" s="331">
        <v>5.6414779000000003E-5</v>
      </c>
      <c r="R295" s="331">
        <v>2.4298707999999999E-4</v>
      </c>
      <c r="S295" s="331">
        <v>8.6552527000000002E-5</v>
      </c>
      <c r="T295" s="331">
        <v>0</v>
      </c>
      <c r="U295" s="331">
        <v>6.0457483000000002E-4</v>
      </c>
      <c r="V295" s="331">
        <v>1.8306472E-6</v>
      </c>
      <c r="W295" s="331">
        <v>0</v>
      </c>
      <c r="X295" s="331">
        <v>0</v>
      </c>
      <c r="Y295"/>
      <c r="Z295" s="288">
        <v>0.6777152666666667</v>
      </c>
      <c r="AA295"/>
      <c r="AB295" s="164">
        <v>11.249872999999999</v>
      </c>
      <c r="AC295" s="164">
        <v>11.141857</v>
      </c>
      <c r="AD295" s="164">
        <v>7.5102463999999994E-2</v>
      </c>
      <c r="AE295" s="164">
        <v>0</v>
      </c>
      <c r="AF295" s="164">
        <v>0</v>
      </c>
      <c r="AG295" s="164">
        <v>1.8397323E-2</v>
      </c>
      <c r="AH295" s="164">
        <v>1.4515963999999999E-2</v>
      </c>
      <c r="AI295"/>
      <c r="AJ295" s="185">
        <v>1.2868734E-2</v>
      </c>
      <c r="AK295" s="185">
        <v>1.1526948E-2</v>
      </c>
      <c r="AL295" s="185">
        <v>5.4620598000000001E-4</v>
      </c>
      <c r="AM295" s="185">
        <v>7.9558044999999999E-4</v>
      </c>
      <c r="AN295" s="176">
        <v>6.9106403E-7</v>
      </c>
      <c r="AO295" s="176">
        <v>2.0199925000000001E-9</v>
      </c>
      <c r="AP295" s="176">
        <v>0.11142583</v>
      </c>
      <c r="AQ295" s="192">
        <v>6.5240777000000001E-7</v>
      </c>
      <c r="AR295" s="192">
        <v>1.9678228E-9</v>
      </c>
      <c r="AS295" s="192">
        <v>5.3755717999999997E-14</v>
      </c>
      <c r="AT295" s="192">
        <v>3.3872E-9</v>
      </c>
      <c r="AU295" s="192">
        <v>0</v>
      </c>
      <c r="AV295" s="192">
        <v>7.7223521999999997E-11</v>
      </c>
      <c r="AW295" s="192">
        <v>3.5142616999999999E-8</v>
      </c>
      <c r="AX295" s="192">
        <v>1.7610729999999999E-11</v>
      </c>
      <c r="AY295" s="192">
        <v>3.4482647000000003E-11</v>
      </c>
      <c r="AZ295" s="192">
        <v>0</v>
      </c>
      <c r="BA295" s="192">
        <v>0</v>
      </c>
      <c r="BB295" s="192">
        <v>2.0847420000000001E-14</v>
      </c>
      <c r="BC295" s="192">
        <v>1.4531593000000001E-15</v>
      </c>
      <c r="BD295" s="192">
        <v>3.2029093E-16</v>
      </c>
      <c r="BE295" s="192">
        <v>5.7963756000000003E-12</v>
      </c>
      <c r="BF295" s="192">
        <v>4.3414875999999999E-11</v>
      </c>
      <c r="BG295" s="192">
        <v>0</v>
      </c>
      <c r="BH295" s="192">
        <v>7.2616102999999997E-6</v>
      </c>
      <c r="BI295" s="193">
        <v>0.11141856999999999</v>
      </c>
      <c r="BJ295" s="193">
        <v>0</v>
      </c>
      <c r="BK295" s="193">
        <v>0</v>
      </c>
      <c r="BL295" s="193">
        <v>0</v>
      </c>
      <c r="BM295"/>
      <c r="BN295" s="186">
        <v>3.4048331999999998E-5</v>
      </c>
      <c r="BO295" s="186">
        <v>2.3773379000000001E-7</v>
      </c>
      <c r="BP295" s="186">
        <v>1.8896500000000001E-5</v>
      </c>
      <c r="BQ295" s="186">
        <v>2.9843503000000003E-8</v>
      </c>
      <c r="BR295" s="186">
        <v>5.1193590999999995E-7</v>
      </c>
      <c r="BS295" s="186">
        <v>0</v>
      </c>
      <c r="BT295" s="186">
        <v>0</v>
      </c>
      <c r="BU295" s="186">
        <v>0</v>
      </c>
      <c r="BV295" s="186">
        <v>5.8437981000000001E-8</v>
      </c>
      <c r="BW295" s="186">
        <v>4.9809916E-8</v>
      </c>
      <c r="BX295" s="186">
        <v>0</v>
      </c>
      <c r="BY295" s="186">
        <v>0</v>
      </c>
      <c r="BZ295" s="186">
        <v>0</v>
      </c>
      <c r="CA295" s="186">
        <v>5.8638200999999997E-7</v>
      </c>
      <c r="CB295" s="186">
        <v>1.3677688999999999E-5</v>
      </c>
      <c r="CC295" s="186">
        <v>1.2186000999999999E-15</v>
      </c>
      <c r="CD295" s="164">
        <v>0</v>
      </c>
      <c r="CE295"/>
      <c r="CF295" s="329">
        <v>0</v>
      </c>
      <c r="CG295" s="330">
        <v>0.68405526999999999</v>
      </c>
      <c r="CH295" s="330">
        <v>2.4445150000000001E-5</v>
      </c>
      <c r="CI295" s="330">
        <v>1.6265398999999999E-4</v>
      </c>
      <c r="CJ295" s="329">
        <v>1.8151635000000001E-4</v>
      </c>
      <c r="CK295" s="329">
        <v>9.9583343000000001E-12</v>
      </c>
      <c r="CL295" s="329">
        <v>1.1611239E-9</v>
      </c>
      <c r="CM295" s="329">
        <v>1.8746945000000001E-5</v>
      </c>
      <c r="CN295" s="330">
        <v>1.2199583E-3</v>
      </c>
      <c r="CO295" s="330">
        <v>1.5280260999999999</v>
      </c>
      <c r="CP295"/>
      <c r="CQ295">
        <v>0.10165729</v>
      </c>
      <c r="CR295">
        <v>7.9825373560000017E-3</v>
      </c>
      <c r="CS295">
        <v>4.5440941799999995E-3</v>
      </c>
      <c r="CT295">
        <v>4.5459248271999993E-3</v>
      </c>
      <c r="CU295">
        <v>6.9112735700000002E-4</v>
      </c>
      <c r="CV295" s="139" t="s">
        <v>982</v>
      </c>
      <c r="CW295" s="376" t="s">
        <v>6182</v>
      </c>
      <c r="CZ295" s="11"/>
      <c r="DA295" s="236"/>
      <c r="DB295" s="257"/>
      <c r="DC295"/>
      <c r="DD295"/>
      <c r="DE295"/>
      <c r="DF295"/>
      <c r="DG295"/>
      <c r="DH295"/>
      <c r="DI295"/>
      <c r="DJ295"/>
      <c r="DK295"/>
      <c r="DL295"/>
    </row>
    <row r="296" spans="1:116" ht="14.4" x14ac:dyDescent="0.3">
      <c r="A296" t="s">
        <v>1904</v>
      </c>
      <c r="B296" s="113" t="s">
        <v>914</v>
      </c>
      <c r="C296" s="182" t="s">
        <v>1237</v>
      </c>
      <c r="D296" s="40" t="s">
        <v>2564</v>
      </c>
      <c r="E296" s="181" t="s">
        <v>943</v>
      </c>
      <c r="F296" s="184" t="s">
        <v>3956</v>
      </c>
      <c r="G296" s="184">
        <v>0.2025053791342</v>
      </c>
      <c r="H296" s="184">
        <v>7.7486881680000003E-3</v>
      </c>
      <c r="I296" s="184">
        <v>1.0326378036200002E-2</v>
      </c>
      <c r="J296" s="328">
        <v>1.56978293E-3</v>
      </c>
      <c r="K296" s="184">
        <v>0.18286052999999999</v>
      </c>
      <c r="L296" s="184">
        <v>3.7023628000000001E-3</v>
      </c>
      <c r="M296" s="184">
        <v>6.0668995000000003E-3</v>
      </c>
      <c r="N296" s="184">
        <v>6.7154919000000004E-3</v>
      </c>
      <c r="O296" s="184">
        <v>8.0214504000000004E-4</v>
      </c>
      <c r="P296" s="331">
        <v>9.5469498000000006E-5</v>
      </c>
      <c r="Q296" s="331">
        <v>1.3558173E-4</v>
      </c>
      <c r="R296" s="331">
        <v>5.5295772000000002E-4</v>
      </c>
      <c r="S296" s="331">
        <v>1.9658992999999999E-4</v>
      </c>
      <c r="T296" s="184">
        <v>0</v>
      </c>
      <c r="U296" s="331">
        <v>1.373193E-3</v>
      </c>
      <c r="V296" s="331">
        <v>4.1580162000000002E-6</v>
      </c>
      <c r="W296" s="331">
        <v>0</v>
      </c>
      <c r="X296" s="331">
        <v>0</v>
      </c>
      <c r="Y296"/>
      <c r="Z296" s="288">
        <v>1.2190702</v>
      </c>
      <c r="AA296"/>
      <c r="AB296" s="164">
        <v>64.565545</v>
      </c>
      <c r="AC296" s="164">
        <v>64.320205000000001</v>
      </c>
      <c r="AD296" s="164">
        <v>0.17058298</v>
      </c>
      <c r="AE296" s="164">
        <v>0</v>
      </c>
      <c r="AF296" s="164">
        <v>0</v>
      </c>
      <c r="AG296" s="164">
        <v>4.1786515000000003E-2</v>
      </c>
      <c r="AH296" s="164">
        <v>3.2970641000000002E-2</v>
      </c>
      <c r="AI296"/>
      <c r="AJ296" s="185">
        <v>2.6266681E-2</v>
      </c>
      <c r="AK296" s="185">
        <v>2.0695196999999999E-2</v>
      </c>
      <c r="AL296" s="185">
        <v>9.7890416000000007E-4</v>
      </c>
      <c r="AM296" s="185">
        <v>4.5925803999999999E-3</v>
      </c>
      <c r="AN296" s="176">
        <v>1.2407192E-6</v>
      </c>
      <c r="AO296" s="176">
        <v>3.6202076999999999E-9</v>
      </c>
      <c r="AP296" s="176">
        <v>0.64321854000000001</v>
      </c>
      <c r="AQ296" s="192">
        <v>1.1604982999999999E-6</v>
      </c>
      <c r="AR296" s="192">
        <v>3.5025886E-9</v>
      </c>
      <c r="AS296" s="192">
        <v>9.5648679999999999E-14</v>
      </c>
      <c r="AT296" s="192">
        <v>1.168E-10</v>
      </c>
      <c r="AU296" s="192">
        <v>0</v>
      </c>
      <c r="AV296" s="192">
        <v>1.7167562999999999E-10</v>
      </c>
      <c r="AW296" s="192">
        <v>7.9820715999999999E-8</v>
      </c>
      <c r="AX296" s="192">
        <v>3.9150416999999997E-11</v>
      </c>
      <c r="AY296" s="192">
        <v>7.8321701E-11</v>
      </c>
      <c r="AZ296" s="192">
        <v>0</v>
      </c>
      <c r="BA296" s="192">
        <v>0</v>
      </c>
      <c r="BB296" s="192">
        <v>4.7351509000000001E-14</v>
      </c>
      <c r="BC296" s="192">
        <v>3.3006140999999999E-15</v>
      </c>
      <c r="BD296" s="192">
        <v>7.2748853999999998E-16</v>
      </c>
      <c r="BE296" s="192">
        <v>1.3165521000000001E-11</v>
      </c>
      <c r="BF296" s="192">
        <v>9.8609801000000004E-11</v>
      </c>
      <c r="BG296" s="192">
        <v>0</v>
      </c>
      <c r="BH296" s="192">
        <v>1.6493562E-5</v>
      </c>
      <c r="BI296" s="193">
        <v>0.64320204999999997</v>
      </c>
      <c r="BJ296" s="193">
        <v>0</v>
      </c>
      <c r="BK296" s="193">
        <v>0</v>
      </c>
      <c r="BL296" s="193">
        <v>0</v>
      </c>
      <c r="BM296"/>
      <c r="BN296" s="164">
        <v>1.1595344E-4</v>
      </c>
      <c r="BO296" s="186">
        <v>5.3997347000000002E-7</v>
      </c>
      <c r="BP296" s="186">
        <v>3.3990912E-5</v>
      </c>
      <c r="BQ296" s="186">
        <v>6.7841722000000004E-8</v>
      </c>
      <c r="BR296" s="186">
        <v>1.1627788000000001E-6</v>
      </c>
      <c r="BS296" s="186">
        <v>0</v>
      </c>
      <c r="BT296" s="186">
        <v>0</v>
      </c>
      <c r="BU296" s="186">
        <v>0</v>
      </c>
      <c r="BV296" s="186">
        <v>1.3273233000000001E-7</v>
      </c>
      <c r="BW296" s="186">
        <v>1.1785946E-7</v>
      </c>
      <c r="BX296" s="186">
        <v>0</v>
      </c>
      <c r="BY296" s="186">
        <v>0</v>
      </c>
      <c r="BZ296" s="186">
        <v>0</v>
      </c>
      <c r="CA296" s="186">
        <v>1.3187540999999999E-6</v>
      </c>
      <c r="CB296" s="186">
        <v>7.8622585999999997E-5</v>
      </c>
      <c r="CC296" s="186">
        <v>2.7678512E-15</v>
      </c>
      <c r="CD296" s="164">
        <v>0</v>
      </c>
      <c r="CE296"/>
      <c r="CF296" s="329">
        <v>0</v>
      </c>
      <c r="CG296" s="330">
        <v>1.1955701999999999</v>
      </c>
      <c r="CH296" s="330">
        <v>7.1897500000000001E-5</v>
      </c>
      <c r="CI296" s="330">
        <v>3.6944198000000002E-4</v>
      </c>
      <c r="CJ296" s="329">
        <v>4.1228475E-4</v>
      </c>
      <c r="CK296" s="329">
        <v>2.2618729999999999E-11</v>
      </c>
      <c r="CL296" s="329">
        <v>2.6373033000000002E-9</v>
      </c>
      <c r="CM296" s="329">
        <v>4.2580623E-5</v>
      </c>
      <c r="CN296" s="330">
        <v>2.7709359999999999E-3</v>
      </c>
      <c r="CO296" s="330">
        <v>8.8210566000000004</v>
      </c>
      <c r="CP296"/>
      <c r="CQ296">
        <v>0.18286052999999999</v>
      </c>
      <c r="CR296">
        <v>1.8070908188000001E-2</v>
      </c>
      <c r="CS296">
        <v>1.0322220020000002E-2</v>
      </c>
      <c r="CT296">
        <v>1.03263780362E-2</v>
      </c>
      <c r="CU296">
        <v>1.56978293E-3</v>
      </c>
      <c r="CV296" s="136" t="s">
        <v>1046</v>
      </c>
      <c r="CW296" s="376" t="s">
        <v>6183</v>
      </c>
      <c r="CZ296" s="11"/>
      <c r="DA296" s="236"/>
      <c r="DB296" s="257"/>
      <c r="DC296"/>
      <c r="DD296"/>
      <c r="DE296"/>
      <c r="DF296"/>
      <c r="DG296"/>
      <c r="DH296"/>
      <c r="DI296"/>
      <c r="DJ296"/>
      <c r="DK296"/>
      <c r="DL296"/>
    </row>
    <row r="297" spans="1:116" ht="14.4" x14ac:dyDescent="0.3">
      <c r="A297" t="s">
        <v>1905</v>
      </c>
      <c r="B297" s="113" t="s">
        <v>914</v>
      </c>
      <c r="C297" s="182" t="s">
        <v>1238</v>
      </c>
      <c r="D297" s="40" t="s">
        <v>2564</v>
      </c>
      <c r="E297" s="181" t="s">
        <v>943</v>
      </c>
      <c r="F297" s="184" t="s">
        <v>3957</v>
      </c>
      <c r="G297" s="184">
        <v>0.36358052472800001</v>
      </c>
      <c r="H297" s="184">
        <v>1.3725273849999999E-2</v>
      </c>
      <c r="I297" s="184">
        <v>1.8575545117999998E-2</v>
      </c>
      <c r="J297" s="328">
        <v>2.8242157600000001E-3</v>
      </c>
      <c r="K297" s="184">
        <v>0.32845549000000002</v>
      </c>
      <c r="L297" s="184">
        <v>6.6609664000000001E-3</v>
      </c>
      <c r="M297" s="184">
        <v>1.0915032999999999E-2</v>
      </c>
      <c r="N297" s="184">
        <v>1.1896762E-2</v>
      </c>
      <c r="O297" s="184">
        <v>1.4431489999999999E-3</v>
      </c>
      <c r="P297" s="184">
        <v>1.7176035000000001E-4</v>
      </c>
      <c r="Q297" s="331">
        <v>2.136025E-4</v>
      </c>
      <c r="R297" s="331">
        <v>9.9206497999999995E-4</v>
      </c>
      <c r="S297" s="331">
        <v>3.5368736000000002E-4</v>
      </c>
      <c r="T297" s="184">
        <v>0</v>
      </c>
      <c r="U297" s="331">
        <v>2.4705284000000002E-3</v>
      </c>
      <c r="V297" s="331">
        <v>7.480738E-6</v>
      </c>
      <c r="W297" s="331">
        <v>0</v>
      </c>
      <c r="X297" s="331">
        <v>0</v>
      </c>
      <c r="Y297"/>
      <c r="Z297" s="288">
        <v>2.1897032666666667</v>
      </c>
      <c r="AA297"/>
      <c r="AB297" s="164">
        <v>58.152206999999997</v>
      </c>
      <c r="AC297" s="164">
        <v>57.710813000000002</v>
      </c>
      <c r="AD297" s="164">
        <v>0.30689792999999999</v>
      </c>
      <c r="AE297" s="164">
        <v>0</v>
      </c>
      <c r="AF297" s="164">
        <v>0</v>
      </c>
      <c r="AG297" s="164">
        <v>7.5178631999999995E-2</v>
      </c>
      <c r="AH297" s="164">
        <v>5.9317885000000001E-2</v>
      </c>
      <c r="AI297"/>
      <c r="AJ297" s="185">
        <v>4.2916510999999997E-2</v>
      </c>
      <c r="AK297" s="185">
        <v>3.7045583E-2</v>
      </c>
      <c r="AL297" s="185">
        <v>1.7501635000000001E-3</v>
      </c>
      <c r="AM297" s="185">
        <v>4.1207639000000003E-3</v>
      </c>
      <c r="AN297" s="176">
        <v>2.2209582E-6</v>
      </c>
      <c r="AO297" s="176">
        <v>6.4724980999999999E-9</v>
      </c>
      <c r="AP297" s="176">
        <v>0.57713780000000003</v>
      </c>
      <c r="AQ297" s="192">
        <v>2.0747978000000001E-6</v>
      </c>
      <c r="AR297" s="192">
        <v>6.2608892E-9</v>
      </c>
      <c r="AS297" s="192">
        <v>1.7100453000000001E-13</v>
      </c>
      <c r="AT297" s="192">
        <v>2.044E-9</v>
      </c>
      <c r="AU297" s="192">
        <v>0</v>
      </c>
      <c r="AV297" s="192">
        <v>3.0886371999999998E-10</v>
      </c>
      <c r="AW297" s="192">
        <v>1.4360642999999999E-7</v>
      </c>
      <c r="AX297" s="192">
        <v>7.0435995999999994E-11</v>
      </c>
      <c r="AY297" s="192">
        <v>1.4090953000000001E-10</v>
      </c>
      <c r="AZ297" s="192">
        <v>0</v>
      </c>
      <c r="BA297" s="192">
        <v>0</v>
      </c>
      <c r="BB297" s="192">
        <v>8.5190680999999998E-14</v>
      </c>
      <c r="BC297" s="192">
        <v>5.9381752999999998E-15</v>
      </c>
      <c r="BD297" s="192">
        <v>1.3088336E-15</v>
      </c>
      <c r="BE297" s="192">
        <v>2.3686249000000001E-11</v>
      </c>
      <c r="BF297" s="192">
        <v>1.7741009999999999E-10</v>
      </c>
      <c r="BG297" s="192">
        <v>0</v>
      </c>
      <c r="BH297" s="192">
        <v>2.9673770000000002E-5</v>
      </c>
      <c r="BI297" s="193">
        <v>0.57710813000000005</v>
      </c>
      <c r="BJ297" s="193">
        <v>0</v>
      </c>
      <c r="BK297" s="193">
        <v>0</v>
      </c>
      <c r="BL297" s="193">
        <v>0</v>
      </c>
      <c r="BM297"/>
      <c r="BN297" s="164">
        <v>1.377483E-4</v>
      </c>
      <c r="BO297" s="186">
        <v>9.7147289000000006E-7</v>
      </c>
      <c r="BP297" s="186">
        <v>6.1054736999999998E-5</v>
      </c>
      <c r="BQ297" s="186">
        <v>1.2173063E-7</v>
      </c>
      <c r="BR297" s="186">
        <v>2.0919695999999999E-6</v>
      </c>
      <c r="BS297" s="186">
        <v>0</v>
      </c>
      <c r="BT297" s="186">
        <v>0</v>
      </c>
      <c r="BU297" s="186">
        <v>0</v>
      </c>
      <c r="BV297" s="186">
        <v>2.3880037000000001E-7</v>
      </c>
      <c r="BW297" s="186">
        <v>1.9197666000000001E-7</v>
      </c>
      <c r="BX297" s="186">
        <v>0</v>
      </c>
      <c r="BY297" s="186">
        <v>0</v>
      </c>
      <c r="BZ297" s="186">
        <v>0</v>
      </c>
      <c r="CA297" s="186">
        <v>2.3371921E-6</v>
      </c>
      <c r="CB297" s="186">
        <v>7.0740422999999994E-5</v>
      </c>
      <c r="CC297" s="186">
        <v>4.9796749999999998E-15</v>
      </c>
      <c r="CD297" s="164">
        <v>0</v>
      </c>
      <c r="CE297"/>
      <c r="CF297" s="329">
        <v>0</v>
      </c>
      <c r="CG297" s="330">
        <v>2.1696532999999998</v>
      </c>
      <c r="CH297" s="330">
        <v>8.6277000000000001E-5</v>
      </c>
      <c r="CI297" s="330">
        <v>6.6466761000000003E-4</v>
      </c>
      <c r="CJ297" s="329">
        <v>7.4174653999999995E-4</v>
      </c>
      <c r="CK297" s="329">
        <v>4.0693635000000002E-11</v>
      </c>
      <c r="CL297" s="329">
        <v>4.7448048000000003E-9</v>
      </c>
      <c r="CM297" s="329">
        <v>7.6607320999999998E-5</v>
      </c>
      <c r="CN297" s="330">
        <v>4.9852250000000002E-3</v>
      </c>
      <c r="CO297" s="330">
        <v>7.9146257999999996</v>
      </c>
      <c r="CP297"/>
      <c r="CQ297">
        <v>0.32845549000000002</v>
      </c>
      <c r="CR297">
        <v>3.2293338230000003E-2</v>
      </c>
      <c r="CS297">
        <v>1.8568064379999999E-2</v>
      </c>
      <c r="CT297">
        <v>1.8575545117999998E-2</v>
      </c>
      <c r="CU297">
        <v>2.8242157600000001E-3</v>
      </c>
      <c r="CV297" s="136" t="s">
        <v>1063</v>
      </c>
      <c r="CW297" s="376" t="s">
        <v>6184</v>
      </c>
      <c r="CZ297" s="11"/>
      <c r="DA297" s="236"/>
      <c r="DB297" s="257"/>
      <c r="DC297"/>
      <c r="DD297"/>
      <c r="DE297"/>
      <c r="DF297"/>
      <c r="DG297"/>
      <c r="DH297"/>
      <c r="DI297"/>
      <c r="DJ297"/>
      <c r="DK297"/>
      <c r="DL297"/>
    </row>
    <row r="298" spans="1:116" ht="14.4" x14ac:dyDescent="0.3">
      <c r="A298" t="s">
        <v>3303</v>
      </c>
      <c r="B298" s="113" t="s">
        <v>914</v>
      </c>
      <c r="C298" s="182" t="s">
        <v>1239</v>
      </c>
      <c r="D298" s="40" t="s">
        <v>2564</v>
      </c>
      <c r="E298" s="181" t="s">
        <v>943</v>
      </c>
      <c r="F298" s="184" t="s">
        <v>3958</v>
      </c>
      <c r="G298" s="184">
        <v>0.49978322280199999</v>
      </c>
      <c r="H298" s="184">
        <v>1.8839405679999997E-2</v>
      </c>
      <c r="I298" s="184">
        <v>2.5660015222E-2</v>
      </c>
      <c r="J298" s="328">
        <v>3.9015718999999998E-3</v>
      </c>
      <c r="K298" s="184">
        <v>0.45138223</v>
      </c>
      <c r="L298" s="184">
        <v>9.2019314000000001E-3</v>
      </c>
      <c r="M298" s="331">
        <v>1.5078800999999999E-2</v>
      </c>
      <c r="N298" s="184">
        <v>1.6330641E-2</v>
      </c>
      <c r="O298" s="331">
        <v>1.9936683999999998E-3</v>
      </c>
      <c r="P298" s="331">
        <v>2.3728192E-4</v>
      </c>
      <c r="Q298" s="331">
        <v>2.7781436E-4</v>
      </c>
      <c r="R298" s="331">
        <v>1.3689484E-3</v>
      </c>
      <c r="S298" s="331">
        <v>4.8860880000000002E-4</v>
      </c>
      <c r="T298" s="184">
        <v>0</v>
      </c>
      <c r="U298" s="331">
        <v>3.4129630999999998E-3</v>
      </c>
      <c r="V298" s="331">
        <v>1.0334422000000001E-5</v>
      </c>
      <c r="W298" s="184">
        <v>0</v>
      </c>
      <c r="X298" s="184">
        <v>0</v>
      </c>
      <c r="Y298"/>
      <c r="Z298" s="288">
        <v>3.0092148666666669</v>
      </c>
      <c r="AA298"/>
      <c r="AB298" s="164">
        <v>87.611445000000003</v>
      </c>
      <c r="AC298" s="164">
        <v>87.001671999999999</v>
      </c>
      <c r="AD298" s="164">
        <v>0.42397056999999999</v>
      </c>
      <c r="AE298" s="164">
        <v>0</v>
      </c>
      <c r="AF298" s="164">
        <v>0</v>
      </c>
      <c r="AG298" s="164">
        <v>0.10385709</v>
      </c>
      <c r="AH298" s="164">
        <v>8.1945933999999998E-2</v>
      </c>
      <c r="AI298"/>
      <c r="AJ298" s="185">
        <v>5.9445671999999998E-2</v>
      </c>
      <c r="AK298" s="185">
        <v>5.0833258999999999E-2</v>
      </c>
      <c r="AL298" s="185">
        <v>2.4002010999999998E-3</v>
      </c>
      <c r="AM298" s="185">
        <v>6.2122119999999999E-3</v>
      </c>
      <c r="AN298" s="176">
        <v>3.0475574999999998E-6</v>
      </c>
      <c r="AO298" s="176">
        <v>8.8764834999999998E-9</v>
      </c>
      <c r="AP298" s="176">
        <v>0.87005770999999998</v>
      </c>
      <c r="AQ298" s="192">
        <v>2.8449024999999998E-6</v>
      </c>
      <c r="AR298" s="192">
        <v>8.5841536000000003E-9</v>
      </c>
      <c r="AS298" s="192">
        <v>2.3447736999999998E-13</v>
      </c>
      <c r="AT298" s="192">
        <v>3.5624E-9</v>
      </c>
      <c r="AU298" s="192">
        <v>0</v>
      </c>
      <c r="AV298" s="192">
        <v>4.2668625999999999E-10</v>
      </c>
      <c r="AW298" s="192">
        <v>1.9838810999999999E-7</v>
      </c>
      <c r="AX298" s="192">
        <v>9.730528E-11</v>
      </c>
      <c r="AY298" s="192">
        <v>1.9466242E-10</v>
      </c>
      <c r="AZ298" s="192">
        <v>0</v>
      </c>
      <c r="BA298" s="192">
        <v>0</v>
      </c>
      <c r="BB298" s="192">
        <v>1.1768844999999999E-13</v>
      </c>
      <c r="BC298" s="192">
        <v>8.2034164999999993E-15</v>
      </c>
      <c r="BD298" s="192">
        <v>1.8081154999999999E-15</v>
      </c>
      <c r="BE298" s="192">
        <v>3.2721865000000002E-11</v>
      </c>
      <c r="BF298" s="192">
        <v>2.4508690000000002E-10</v>
      </c>
      <c r="BG298" s="192">
        <v>0</v>
      </c>
      <c r="BH298" s="192">
        <v>4.0993450000000003E-5</v>
      </c>
      <c r="BI298" s="193">
        <v>0.87001671999999997</v>
      </c>
      <c r="BJ298" s="193">
        <v>0</v>
      </c>
      <c r="BK298" s="193">
        <v>0</v>
      </c>
      <c r="BL298" s="193">
        <v>0</v>
      </c>
      <c r="BM298"/>
      <c r="BN298" s="164">
        <v>1.9869230000000001E-4</v>
      </c>
      <c r="BO298" s="186">
        <v>1.3420616000000001E-6</v>
      </c>
      <c r="BP298" s="186">
        <v>8.3904895000000003E-5</v>
      </c>
      <c r="BQ298" s="186">
        <v>1.6798452999999999E-7</v>
      </c>
      <c r="BR298" s="186">
        <v>2.8899951999999998E-6</v>
      </c>
      <c r="BS298" s="186">
        <v>0</v>
      </c>
      <c r="BT298" s="186">
        <v>0</v>
      </c>
      <c r="BU298" s="186">
        <v>0</v>
      </c>
      <c r="BV298" s="186">
        <v>3.2989575999999998E-7</v>
      </c>
      <c r="BW298" s="186">
        <v>2.5378167000000001E-7</v>
      </c>
      <c r="BX298" s="186">
        <v>0</v>
      </c>
      <c r="BY298" s="186">
        <v>0</v>
      </c>
      <c r="BZ298" s="186">
        <v>0</v>
      </c>
      <c r="CA298" s="186">
        <v>3.2088082000000002E-6</v>
      </c>
      <c r="CB298" s="164">
        <v>1.0659488E-4</v>
      </c>
      <c r="CC298" s="186">
        <v>6.8792761999999999E-15</v>
      </c>
      <c r="CD298" s="164">
        <v>0</v>
      </c>
      <c r="CE298"/>
      <c r="CF298" s="329">
        <v>0</v>
      </c>
      <c r="CG298" s="330">
        <v>2.9927849000000002</v>
      </c>
      <c r="CH298" s="330">
        <v>9.4904700000000006E-5</v>
      </c>
      <c r="CI298" s="330">
        <v>9.1821896999999997E-4</v>
      </c>
      <c r="CJ298" s="329">
        <v>1.0247012999999999E-3</v>
      </c>
      <c r="CK298" s="329">
        <v>5.6217072999999998E-11</v>
      </c>
      <c r="CL298" s="329">
        <v>6.5548098999999996E-9</v>
      </c>
      <c r="CM298" s="330">
        <v>1.0583079E-4</v>
      </c>
      <c r="CN298" s="330">
        <v>6.8869433999999997E-3</v>
      </c>
      <c r="CO298" s="330">
        <v>11.931658000000001</v>
      </c>
      <c r="CP298"/>
      <c r="CQ298">
        <v>0.45138223</v>
      </c>
      <c r="CR298">
        <v>4.4489086480000002E-2</v>
      </c>
      <c r="CS298">
        <v>2.5649680799999998E-2</v>
      </c>
      <c r="CT298">
        <v>2.5660015222E-2</v>
      </c>
      <c r="CU298">
        <v>3.9015718999999998E-3</v>
      </c>
      <c r="CV298" s="136" t="s">
        <v>1063</v>
      </c>
      <c r="CW298" s="376" t="s">
        <v>6087</v>
      </c>
      <c r="CZ298" s="11"/>
      <c r="DA298" s="236"/>
      <c r="DB298" s="257"/>
      <c r="DC298"/>
      <c r="DD298"/>
      <c r="DE298"/>
      <c r="DF298"/>
      <c r="DG298"/>
      <c r="DH298"/>
      <c r="DI298"/>
      <c r="DJ298"/>
      <c r="DK298"/>
      <c r="DL298"/>
    </row>
    <row r="299" spans="1:116" ht="14.4" x14ac:dyDescent="0.3">
      <c r="A299" t="s">
        <v>1906</v>
      </c>
      <c r="B299" s="113" t="s">
        <v>914</v>
      </c>
      <c r="C299" s="182" t="s">
        <v>1240</v>
      </c>
      <c r="D299" s="40" t="s">
        <v>2564</v>
      </c>
      <c r="E299" s="181" t="s">
        <v>943</v>
      </c>
      <c r="F299" s="184" t="s">
        <v>3959</v>
      </c>
      <c r="G299" s="184">
        <v>0.1938585725751</v>
      </c>
      <c r="H299" s="184">
        <v>7.6391070599999989E-3</v>
      </c>
      <c r="I299" s="184">
        <v>1.0373504305099999E-2</v>
      </c>
      <c r="J299" s="328">
        <v>1.5772312100000001E-3</v>
      </c>
      <c r="K299" s="184">
        <v>0.17426873000000001</v>
      </c>
      <c r="L299" s="184">
        <v>3.7199297000000001E-3</v>
      </c>
      <c r="M299" s="184">
        <v>6.0956854999999997E-3</v>
      </c>
      <c r="N299" s="184">
        <v>6.6222649999999996E-3</v>
      </c>
      <c r="O299" s="184">
        <v>8.0595104000000001E-4</v>
      </c>
      <c r="P299" s="331">
        <v>9.5922480000000001E-5</v>
      </c>
      <c r="Q299" s="331">
        <v>1.1496854E-4</v>
      </c>
      <c r="R299" s="331">
        <v>5.5371136E-4</v>
      </c>
      <c r="S299" s="331">
        <v>1.9752271000000001E-4</v>
      </c>
      <c r="T299" s="184">
        <v>0</v>
      </c>
      <c r="U299" s="331">
        <v>1.3797085000000001E-3</v>
      </c>
      <c r="V299" s="331">
        <v>4.1777451000000004E-6</v>
      </c>
      <c r="W299" s="331">
        <v>0</v>
      </c>
      <c r="X299" s="184">
        <v>0</v>
      </c>
      <c r="Y299"/>
      <c r="Z299" s="288">
        <v>1.1617915333333335</v>
      </c>
      <c r="AA299"/>
      <c r="AB299" s="164">
        <v>33.389240000000001</v>
      </c>
      <c r="AC299" s="164">
        <v>33.142735000000002</v>
      </c>
      <c r="AD299" s="164">
        <v>0.17139235999999999</v>
      </c>
      <c r="AE299" s="164">
        <v>0</v>
      </c>
      <c r="AF299" s="164">
        <v>0</v>
      </c>
      <c r="AG299" s="164">
        <v>4.1984782999999998E-2</v>
      </c>
      <c r="AH299" s="164">
        <v>3.3127080000000003E-2</v>
      </c>
      <c r="AI299"/>
      <c r="AJ299" s="185">
        <v>2.2910836E-2</v>
      </c>
      <c r="AK299" s="185">
        <v>1.9618324999999999E-2</v>
      </c>
      <c r="AL299" s="185">
        <v>9.2600202999999998E-4</v>
      </c>
      <c r="AM299" s="185">
        <v>2.3665095999999999E-3</v>
      </c>
      <c r="AN299" s="176">
        <v>1.1761586E-6</v>
      </c>
      <c r="AO299" s="176">
        <v>3.4245636999999999E-9</v>
      </c>
      <c r="AP299" s="176">
        <v>0.33144393</v>
      </c>
      <c r="AQ299" s="192">
        <v>1.0956159E-6</v>
      </c>
      <c r="AR299" s="192">
        <v>3.3063923000000001E-9</v>
      </c>
      <c r="AS299" s="192">
        <v>9.0307107999999999E-14</v>
      </c>
      <c r="AT299" s="192">
        <v>5.84E-11</v>
      </c>
      <c r="AU299" s="192">
        <v>0</v>
      </c>
      <c r="AV299" s="192">
        <v>1.7249019000000001E-10</v>
      </c>
      <c r="AW299" s="192">
        <v>8.0199448E-8</v>
      </c>
      <c r="AX299" s="192">
        <v>3.9336177E-11</v>
      </c>
      <c r="AY299" s="192">
        <v>7.8693320000000005E-11</v>
      </c>
      <c r="AZ299" s="192">
        <v>0</v>
      </c>
      <c r="BA299" s="192">
        <v>0</v>
      </c>
      <c r="BB299" s="192">
        <v>4.7576180999999997E-14</v>
      </c>
      <c r="BC299" s="192">
        <v>3.3162747000000001E-15</v>
      </c>
      <c r="BD299" s="192">
        <v>7.3094031000000004E-16</v>
      </c>
      <c r="BE299" s="192">
        <v>1.3227987999999999E-11</v>
      </c>
      <c r="BF299" s="192">
        <v>9.9077682999999996E-11</v>
      </c>
      <c r="BG299" s="192">
        <v>0</v>
      </c>
      <c r="BH299" s="192">
        <v>1.6571820000000001E-5</v>
      </c>
      <c r="BI299" s="193">
        <v>0.33142735000000001</v>
      </c>
      <c r="BJ299" s="193">
        <v>0</v>
      </c>
      <c r="BK299" s="193">
        <v>0</v>
      </c>
      <c r="BL299" s="193">
        <v>0</v>
      </c>
      <c r="BM299"/>
      <c r="BN299" s="186">
        <v>7.6330714999999999E-5</v>
      </c>
      <c r="BO299" s="186">
        <v>5.4253551999999999E-7</v>
      </c>
      <c r="BP299" s="186">
        <v>3.2393831E-5</v>
      </c>
      <c r="BQ299" s="186">
        <v>6.7944566999999995E-8</v>
      </c>
      <c r="BR299" s="186">
        <v>1.1682959000000001E-6</v>
      </c>
      <c r="BS299" s="186">
        <v>0</v>
      </c>
      <c r="BT299" s="186">
        <v>0</v>
      </c>
      <c r="BU299" s="186">
        <v>0</v>
      </c>
      <c r="BV299" s="186">
        <v>1.3336212000000001E-7</v>
      </c>
      <c r="BW299" s="186">
        <v>1.0435313E-7</v>
      </c>
      <c r="BX299" s="186">
        <v>0</v>
      </c>
      <c r="BY299" s="186">
        <v>0</v>
      </c>
      <c r="BZ299" s="186">
        <v>0</v>
      </c>
      <c r="CA299" s="186">
        <v>1.3010995999999999E-6</v>
      </c>
      <c r="CB299" s="186">
        <v>4.0619293E-5</v>
      </c>
      <c r="CC299" s="186">
        <v>2.7809840000000001E-15</v>
      </c>
      <c r="CD299" s="164">
        <v>0</v>
      </c>
      <c r="CE299"/>
      <c r="CF299" s="329">
        <v>0</v>
      </c>
      <c r="CG299" s="330">
        <v>1.1476415</v>
      </c>
      <c r="CH299" s="330">
        <v>4.31385E-5</v>
      </c>
      <c r="CI299" s="330">
        <v>3.7119490000000002E-4</v>
      </c>
      <c r="CJ299" s="329">
        <v>4.1424095000000002E-4</v>
      </c>
      <c r="CK299" s="329">
        <v>2.2726051E-11</v>
      </c>
      <c r="CL299" s="329">
        <v>2.6498168000000001E-9</v>
      </c>
      <c r="CM299" s="329">
        <v>4.2782659000000001E-5</v>
      </c>
      <c r="CN299" s="330">
        <v>2.7840834999999999E-3</v>
      </c>
      <c r="CO299" s="330">
        <v>4.5452893999999997</v>
      </c>
      <c r="CP299"/>
      <c r="CQ299">
        <v>0.17426873000000001</v>
      </c>
      <c r="CR299">
        <v>1.8008433619999997E-2</v>
      </c>
      <c r="CS299">
        <v>1.0369326559999999E-2</v>
      </c>
      <c r="CT299">
        <v>1.0373504305099999E-2</v>
      </c>
      <c r="CU299">
        <v>1.5772312100000001E-3</v>
      </c>
      <c r="CV299" s="136" t="s">
        <v>1241</v>
      </c>
      <c r="CW299" s="376" t="s">
        <v>6185</v>
      </c>
      <c r="CZ299" s="11"/>
      <c r="DA299" s="236"/>
      <c r="DB299" s="257"/>
      <c r="DC299"/>
      <c r="DD299"/>
      <c r="DE299"/>
      <c r="DF299"/>
      <c r="DG299"/>
      <c r="DH299"/>
      <c r="DI299"/>
      <c r="DJ299"/>
      <c r="DK299"/>
      <c r="DL299"/>
    </row>
    <row r="300" spans="1:116" ht="14.4" x14ac:dyDescent="0.3">
      <c r="A300" t="s">
        <v>3304</v>
      </c>
      <c r="B300" s="113" t="s">
        <v>914</v>
      </c>
      <c r="C300" s="182" t="s">
        <v>1242</v>
      </c>
      <c r="D300" s="40" t="s">
        <v>2564</v>
      </c>
      <c r="E300" s="181" t="s">
        <v>943</v>
      </c>
      <c r="F300" s="184" t="s">
        <v>3960</v>
      </c>
      <c r="G300" s="184">
        <v>0.26408317362720002</v>
      </c>
      <c r="H300" s="184">
        <v>1.0204351840000001E-2</v>
      </c>
      <c r="I300" s="184">
        <v>1.36974797472E-2</v>
      </c>
      <c r="J300" s="328">
        <v>2.08239204E-3</v>
      </c>
      <c r="K300" s="184">
        <v>0.23809895</v>
      </c>
      <c r="L300" s="184">
        <v>4.9113613E-3</v>
      </c>
      <c r="M300" s="184">
        <v>8.0480320999999997E-3</v>
      </c>
      <c r="N300" s="184">
        <v>8.8445853000000008E-3</v>
      </c>
      <c r="O300" s="184">
        <v>1.0640837E-3</v>
      </c>
      <c r="P300" s="331">
        <v>1.2664484999999999E-4</v>
      </c>
      <c r="Q300" s="331">
        <v>1.6903799E-4</v>
      </c>
      <c r="R300" s="331">
        <v>7.3257054E-4</v>
      </c>
      <c r="S300" s="331">
        <v>2.6078594000000002E-4</v>
      </c>
      <c r="T300" s="184">
        <v>0</v>
      </c>
      <c r="U300" s="331">
        <v>1.8216061E-3</v>
      </c>
      <c r="V300" s="331">
        <v>5.5158071999999996E-6</v>
      </c>
      <c r="W300" s="331">
        <v>0</v>
      </c>
      <c r="X300" s="331">
        <v>0</v>
      </c>
      <c r="Y300"/>
      <c r="Z300" s="288">
        <v>1.5873263333333334</v>
      </c>
      <c r="AA300"/>
      <c r="AB300" s="164">
        <v>61.100256999999999</v>
      </c>
      <c r="AC300" s="164">
        <v>60.774802000000001</v>
      </c>
      <c r="AD300" s="164">
        <v>0.22628648000000001</v>
      </c>
      <c r="AE300" s="164">
        <v>0</v>
      </c>
      <c r="AF300" s="164">
        <v>0</v>
      </c>
      <c r="AG300" s="164">
        <v>5.5431808999999999E-2</v>
      </c>
      <c r="AH300" s="164">
        <v>4.3737130999999999E-2</v>
      </c>
      <c r="AI300"/>
      <c r="AJ300" s="185">
        <v>3.25048E-2</v>
      </c>
      <c r="AK300" s="185">
        <v>2.6894182999999999E-2</v>
      </c>
      <c r="AL300" s="185">
        <v>1.2711402000000001E-3</v>
      </c>
      <c r="AM300" s="185">
        <v>4.3394769999999996E-3</v>
      </c>
      <c r="AN300" s="176">
        <v>1.6123610999999999E-6</v>
      </c>
      <c r="AO300" s="176">
        <v>4.7009622999999998E-9</v>
      </c>
      <c r="AP300" s="176">
        <v>0.60776989000000003</v>
      </c>
      <c r="AQ300" s="192">
        <v>1.5059238999999999E-6</v>
      </c>
      <c r="AR300" s="192">
        <v>4.5449377000000003E-9</v>
      </c>
      <c r="AS300" s="192">
        <v>1.2412161000000001E-13</v>
      </c>
      <c r="AT300" s="192">
        <v>1.752E-10</v>
      </c>
      <c r="AU300" s="192">
        <v>0</v>
      </c>
      <c r="AV300" s="192">
        <v>2.2773592E-10</v>
      </c>
      <c r="AW300" s="192">
        <v>1.0588599E-7</v>
      </c>
      <c r="AX300" s="192">
        <v>5.1934898999999999E-11</v>
      </c>
      <c r="AY300" s="192">
        <v>1.0389748E-10</v>
      </c>
      <c r="AZ300" s="192">
        <v>0</v>
      </c>
      <c r="BA300" s="192">
        <v>0</v>
      </c>
      <c r="BB300" s="192">
        <v>6.2814040000000004E-14</v>
      </c>
      <c r="BC300" s="192">
        <v>4.3784223000000002E-15</v>
      </c>
      <c r="BD300" s="192">
        <v>9.6504831000000008E-16</v>
      </c>
      <c r="BE300" s="192">
        <v>1.7464692000000001E-11</v>
      </c>
      <c r="BF300" s="192">
        <v>1.3081060999999999E-10</v>
      </c>
      <c r="BG300" s="192">
        <v>0</v>
      </c>
      <c r="BH300" s="192">
        <v>2.1879498000000001E-5</v>
      </c>
      <c r="BI300" s="193">
        <v>0.60774802000000006</v>
      </c>
      <c r="BJ300" s="193">
        <v>0</v>
      </c>
      <c r="BK300" s="193">
        <v>0</v>
      </c>
      <c r="BL300" s="193">
        <v>0</v>
      </c>
      <c r="BM300"/>
      <c r="BN300" s="164">
        <v>1.2304214E-4</v>
      </c>
      <c r="BO300" s="186">
        <v>7.1630061000000002E-7</v>
      </c>
      <c r="BP300" s="186">
        <v>4.4258868999999999E-5</v>
      </c>
      <c r="BQ300" s="186">
        <v>8.9883502000000006E-8</v>
      </c>
      <c r="BR300" s="186">
        <v>1.5424817E-6</v>
      </c>
      <c r="BS300" s="186">
        <v>0</v>
      </c>
      <c r="BT300" s="186">
        <v>0</v>
      </c>
      <c r="BU300" s="186">
        <v>0</v>
      </c>
      <c r="BV300" s="186">
        <v>1.7607577999999999E-7</v>
      </c>
      <c r="BW300" s="186">
        <v>1.4918809999999999E-7</v>
      </c>
      <c r="BX300" s="186">
        <v>0</v>
      </c>
      <c r="BY300" s="186">
        <v>0</v>
      </c>
      <c r="BZ300" s="186">
        <v>0</v>
      </c>
      <c r="CA300" s="186">
        <v>1.7371878000000001E-6</v>
      </c>
      <c r="CB300" s="186">
        <v>7.4372149999999996E-5</v>
      </c>
      <c r="CC300" s="186">
        <v>3.6716869000000001E-15</v>
      </c>
      <c r="CD300" s="164">
        <v>0</v>
      </c>
      <c r="CE300"/>
      <c r="CF300" s="329">
        <v>0</v>
      </c>
      <c r="CG300" s="330">
        <v>1.5611963</v>
      </c>
      <c r="CH300" s="330">
        <v>8.0525200000000006E-5</v>
      </c>
      <c r="CI300" s="330">
        <v>4.9008245000000002E-4</v>
      </c>
      <c r="CJ300" s="329">
        <v>5.4691541999999998E-4</v>
      </c>
      <c r="CK300" s="329">
        <v>3.0004826E-11</v>
      </c>
      <c r="CL300" s="329">
        <v>3.4985088999999998E-9</v>
      </c>
      <c r="CM300" s="329">
        <v>5.6485230999999997E-5</v>
      </c>
      <c r="CN300" s="330">
        <v>3.6757791000000001E-3</v>
      </c>
      <c r="CO300" s="330">
        <v>8.3348299000000008</v>
      </c>
      <c r="CP300"/>
      <c r="CQ300">
        <v>0.23809895</v>
      </c>
      <c r="CR300">
        <v>2.389631578E-2</v>
      </c>
      <c r="CS300">
        <v>1.3691963939999999E-2</v>
      </c>
      <c r="CT300">
        <v>1.36974797472E-2</v>
      </c>
      <c r="CU300">
        <v>2.08239204E-3</v>
      </c>
      <c r="CV300" s="136" t="s">
        <v>1059</v>
      </c>
      <c r="CW300" s="376" t="s">
        <v>6029</v>
      </c>
      <c r="CZ300" s="11"/>
      <c r="DA300" s="236"/>
      <c r="DB300" s="257"/>
      <c r="DC300"/>
      <c r="DD300"/>
      <c r="DE300"/>
      <c r="DF300"/>
      <c r="DG300"/>
      <c r="DH300"/>
      <c r="DI300"/>
      <c r="DJ300"/>
      <c r="DK300"/>
      <c r="DL300"/>
    </row>
    <row r="301" spans="1:116" ht="14.4" x14ac:dyDescent="0.3">
      <c r="A301" t="s">
        <v>1907</v>
      </c>
      <c r="B301" s="113" t="s">
        <v>914</v>
      </c>
      <c r="C301" s="182" t="s">
        <v>1243</v>
      </c>
      <c r="D301" s="40" t="s">
        <v>2564</v>
      </c>
      <c r="E301" s="181" t="s">
        <v>943</v>
      </c>
      <c r="F301" s="184" t="s">
        <v>3961</v>
      </c>
      <c r="G301" s="184">
        <v>0.40879212946590004</v>
      </c>
      <c r="H301" s="184">
        <v>1.614275326E-2</v>
      </c>
      <c r="I301" s="184">
        <v>2.1964958165899998E-2</v>
      </c>
      <c r="J301" s="328">
        <v>3.3397080400000001E-3</v>
      </c>
      <c r="K301" s="184">
        <v>0.36734471000000002</v>
      </c>
      <c r="L301" s="184">
        <v>7.8767648999999995E-3</v>
      </c>
      <c r="M301" s="331">
        <v>1.2907309E-2</v>
      </c>
      <c r="N301" s="184">
        <v>1.3994354000000001E-2</v>
      </c>
      <c r="O301" s="331">
        <v>1.7065610000000001E-3</v>
      </c>
      <c r="P301" s="331">
        <v>2.0311105E-4</v>
      </c>
      <c r="Q301" s="331">
        <v>2.3872720999999999E-4</v>
      </c>
      <c r="R301" s="331">
        <v>1.1720381000000001E-3</v>
      </c>
      <c r="S301" s="331">
        <v>4.1824443999999999E-4</v>
      </c>
      <c r="T301" s="184">
        <v>0</v>
      </c>
      <c r="U301" s="331">
        <v>2.9214636000000002E-3</v>
      </c>
      <c r="V301" s="331">
        <v>8.8461659000000005E-6</v>
      </c>
      <c r="W301" s="331">
        <v>0</v>
      </c>
      <c r="X301" s="331">
        <v>0</v>
      </c>
      <c r="Y301"/>
      <c r="Z301" s="288">
        <v>2.4489647333333338</v>
      </c>
      <c r="AA301"/>
      <c r="AB301" s="164">
        <v>48.294091999999999</v>
      </c>
      <c r="AC301" s="164">
        <v>47.772131000000002</v>
      </c>
      <c r="AD301" s="164">
        <v>0.36291474000000001</v>
      </c>
      <c r="AE301" s="164">
        <v>0</v>
      </c>
      <c r="AF301" s="164">
        <v>0</v>
      </c>
      <c r="AG301" s="164">
        <v>8.8900674999999998E-2</v>
      </c>
      <c r="AH301" s="164">
        <v>7.0144931999999993E-2</v>
      </c>
      <c r="AI301"/>
      <c r="AJ301" s="185">
        <v>4.6692026999999997E-2</v>
      </c>
      <c r="AK301" s="185">
        <v>4.1330446999999999E-2</v>
      </c>
      <c r="AL301" s="185">
        <v>1.9503991E-3</v>
      </c>
      <c r="AM301" s="185">
        <v>3.4111807E-3</v>
      </c>
      <c r="AN301" s="176">
        <v>2.4778445999999998E-6</v>
      </c>
      <c r="AO301" s="176">
        <v>7.2130143000000002E-9</v>
      </c>
      <c r="AP301" s="176">
        <v>0.47775640000000003</v>
      </c>
      <c r="AQ301" s="192">
        <v>2.3072480000000002E-6</v>
      </c>
      <c r="AR301" s="192">
        <v>6.9627933000000003E-9</v>
      </c>
      <c r="AS301" s="192">
        <v>1.9017804E-13</v>
      </c>
      <c r="AT301" s="192">
        <v>1.752E-10</v>
      </c>
      <c r="AU301" s="192">
        <v>0</v>
      </c>
      <c r="AV301" s="192">
        <v>3.6523933999999998E-10</v>
      </c>
      <c r="AW301" s="192">
        <v>1.6981831000000001E-7</v>
      </c>
      <c r="AX301" s="192">
        <v>8.3292385000000004E-11</v>
      </c>
      <c r="AY301" s="192">
        <v>1.6662916E-10</v>
      </c>
      <c r="AZ301" s="192">
        <v>0</v>
      </c>
      <c r="BA301" s="192">
        <v>0</v>
      </c>
      <c r="BB301" s="192">
        <v>1.0074018E-13</v>
      </c>
      <c r="BC301" s="192">
        <v>7.0220456999999998E-15</v>
      </c>
      <c r="BD301" s="192">
        <v>1.5477295000000001E-15</v>
      </c>
      <c r="BE301" s="192">
        <v>2.8009601999999998E-11</v>
      </c>
      <c r="BF301" s="192">
        <v>2.0979203E-10</v>
      </c>
      <c r="BG301" s="192">
        <v>0</v>
      </c>
      <c r="BH301" s="192">
        <v>3.5089999999999998E-5</v>
      </c>
      <c r="BI301" s="193">
        <v>0.47772131000000001</v>
      </c>
      <c r="BJ301" s="193">
        <v>0</v>
      </c>
      <c r="BK301" s="193">
        <v>0</v>
      </c>
      <c r="BL301" s="193">
        <v>0</v>
      </c>
      <c r="BM301"/>
      <c r="BN301" s="164">
        <v>1.3399713999999999E-4</v>
      </c>
      <c r="BO301" s="186">
        <v>1.1487918E-6</v>
      </c>
      <c r="BP301" s="186">
        <v>6.8283634999999994E-5</v>
      </c>
      <c r="BQ301" s="186">
        <v>1.4382025999999999E-7</v>
      </c>
      <c r="BR301" s="186">
        <v>2.4738082E-6</v>
      </c>
      <c r="BS301" s="186">
        <v>0</v>
      </c>
      <c r="BT301" s="186">
        <v>0</v>
      </c>
      <c r="BU301" s="186">
        <v>0</v>
      </c>
      <c r="BV301" s="186">
        <v>2.8238760000000001E-7</v>
      </c>
      <c r="BW301" s="186">
        <v>2.1784395999999999E-7</v>
      </c>
      <c r="BX301" s="186">
        <v>0</v>
      </c>
      <c r="BY301" s="186">
        <v>0</v>
      </c>
      <c r="BZ301" s="186">
        <v>0</v>
      </c>
      <c r="CA301" s="186">
        <v>2.7496683999999998E-6</v>
      </c>
      <c r="CB301" s="186">
        <v>5.8697187000000002E-5</v>
      </c>
      <c r="CC301" s="186">
        <v>5.8885943999999997E-15</v>
      </c>
      <c r="CD301" s="164">
        <v>0</v>
      </c>
      <c r="CE301"/>
      <c r="CF301" s="329">
        <v>0</v>
      </c>
      <c r="CG301" s="330">
        <v>2.4213947</v>
      </c>
      <c r="CH301" s="330">
        <v>8.4839049999999995E-5</v>
      </c>
      <c r="CI301" s="330">
        <v>7.8598662000000004E-4</v>
      </c>
      <c r="CJ301" s="329">
        <v>8.7713446000000001E-4</v>
      </c>
      <c r="CK301" s="329">
        <v>4.8121274999999997E-11</v>
      </c>
      <c r="CL301" s="329">
        <v>5.6108542999999996E-9</v>
      </c>
      <c r="CM301" s="330">
        <v>9.0590137000000007E-5</v>
      </c>
      <c r="CN301" s="330">
        <v>5.8951574E-3</v>
      </c>
      <c r="CO301" s="330">
        <v>6.5516066000000004</v>
      </c>
      <c r="CP301"/>
      <c r="CQ301">
        <v>0.36734471000000002</v>
      </c>
      <c r="CR301">
        <v>3.8098865260000003E-2</v>
      </c>
      <c r="CS301">
        <v>2.1956112E-2</v>
      </c>
      <c r="CT301">
        <v>2.1964958165900002E-2</v>
      </c>
      <c r="CU301">
        <v>3.3397080400000001E-3</v>
      </c>
      <c r="CV301" s="136" t="s">
        <v>975</v>
      </c>
      <c r="CW301" s="376" t="s">
        <v>5959</v>
      </c>
      <c r="CZ301" s="11"/>
      <c r="DA301" s="236"/>
      <c r="DB301" s="257"/>
      <c r="DC301"/>
      <c r="DD301"/>
      <c r="DE301"/>
      <c r="DF301"/>
      <c r="DG301"/>
      <c r="DH301"/>
      <c r="DI301"/>
      <c r="DJ301"/>
      <c r="DK301"/>
      <c r="DL301"/>
    </row>
    <row r="302" spans="1:116" ht="14.4" x14ac:dyDescent="0.3">
      <c r="A302" t="s">
        <v>1908</v>
      </c>
      <c r="B302" s="113" t="s">
        <v>914</v>
      </c>
      <c r="C302" s="182" t="s">
        <v>1244</v>
      </c>
      <c r="D302" s="40" t="s">
        <v>2564</v>
      </c>
      <c r="E302" s="181" t="s">
        <v>943</v>
      </c>
      <c r="F302" s="184" t="s">
        <v>3962</v>
      </c>
      <c r="G302" s="184">
        <v>0.2535029604324</v>
      </c>
      <c r="H302" s="184">
        <v>5.4148041149999996E-3</v>
      </c>
      <c r="I302" s="184">
        <v>3.8706678044000005E-3</v>
      </c>
      <c r="J302" s="328">
        <v>5.8408851299999998E-4</v>
      </c>
      <c r="K302" s="184">
        <v>0.2436334</v>
      </c>
      <c r="L302" s="184">
        <v>1.3775838E-3</v>
      </c>
      <c r="M302" s="331">
        <v>2.2573862000000002E-3</v>
      </c>
      <c r="N302" s="184">
        <v>4.7047914E-3</v>
      </c>
      <c r="O302" s="331">
        <v>2.9846400999999998E-4</v>
      </c>
      <c r="P302" s="331">
        <v>3.5522514999999998E-5</v>
      </c>
      <c r="Q302" s="331">
        <v>3.7602619000000001E-4</v>
      </c>
      <c r="R302" s="331">
        <v>2.3415067999999999E-4</v>
      </c>
      <c r="S302" s="331">
        <v>7.3147643000000002E-5</v>
      </c>
      <c r="T302" s="184">
        <v>0</v>
      </c>
      <c r="U302" s="331">
        <v>5.1094086999999998E-4</v>
      </c>
      <c r="V302" s="331">
        <v>1.5471244E-6</v>
      </c>
      <c r="W302" s="331">
        <v>0</v>
      </c>
      <c r="X302" s="331">
        <v>0</v>
      </c>
      <c r="Y302"/>
      <c r="Z302" s="288">
        <v>1.6242226666666668</v>
      </c>
      <c r="AA302"/>
      <c r="AB302" s="164">
        <v>10.073480999999999</v>
      </c>
      <c r="AC302" s="164">
        <v>9.9821939999999998</v>
      </c>
      <c r="AD302" s="164">
        <v>6.3470916000000002E-2</v>
      </c>
      <c r="AE302" s="164">
        <v>0</v>
      </c>
      <c r="AF302" s="164">
        <v>0</v>
      </c>
      <c r="AG302" s="164">
        <v>1.5548024000000001E-2</v>
      </c>
      <c r="AH302" s="164">
        <v>1.2267794E-2</v>
      </c>
      <c r="AI302"/>
      <c r="AJ302" s="185">
        <v>3.1352799000000001E-2</v>
      </c>
      <c r="AK302" s="185">
        <v>2.9225444999999999E-2</v>
      </c>
      <c r="AL302" s="185">
        <v>1.4145823000000001E-3</v>
      </c>
      <c r="AM302" s="185">
        <v>7.1277247000000005E-4</v>
      </c>
      <c r="AN302" s="176">
        <v>1.752125E-6</v>
      </c>
      <c r="AO302" s="176">
        <v>5.2314432999999997E-9</v>
      </c>
      <c r="AP302" s="176">
        <v>9.9828077000000001E-2</v>
      </c>
      <c r="AQ302" s="192">
        <v>1.7168217999999999E-6</v>
      </c>
      <c r="AR302" s="192">
        <v>5.1857033999999998E-9</v>
      </c>
      <c r="AS302" s="192">
        <v>1.4138537999999999E-13</v>
      </c>
      <c r="AT302" s="192">
        <v>5.4895999999999997E-9</v>
      </c>
      <c r="AU302" s="192">
        <v>0</v>
      </c>
      <c r="AV302" s="192">
        <v>7.2077469000000004E-11</v>
      </c>
      <c r="AW302" s="192">
        <v>2.9699878999999999E-8</v>
      </c>
      <c r="AX302" s="192">
        <v>1.6437179E-11</v>
      </c>
      <c r="AY302" s="192">
        <v>2.9142121999999999E-11</v>
      </c>
      <c r="AZ302" s="192">
        <v>0</v>
      </c>
      <c r="BA302" s="192">
        <v>0</v>
      </c>
      <c r="BB302" s="192">
        <v>1.7618661E-14</v>
      </c>
      <c r="BC302" s="192">
        <v>1.2281001999999999E-15</v>
      </c>
      <c r="BD302" s="192">
        <v>2.7068564000000001E-16</v>
      </c>
      <c r="BE302" s="192">
        <v>4.8986577000000003E-12</v>
      </c>
      <c r="BF302" s="192">
        <v>3.6690966E-11</v>
      </c>
      <c r="BG302" s="192">
        <v>0</v>
      </c>
      <c r="BH302" s="192">
        <v>6.1369632000000002E-6</v>
      </c>
      <c r="BI302" s="193">
        <v>9.9821939999999998E-2</v>
      </c>
      <c r="BJ302" s="193">
        <v>0</v>
      </c>
      <c r="BK302" s="193">
        <v>0</v>
      </c>
      <c r="BL302" s="193">
        <v>0</v>
      </c>
      <c r="BM302"/>
      <c r="BN302" s="186">
        <v>5.9420638000000002E-5</v>
      </c>
      <c r="BO302" s="186">
        <v>2.0091458999999999E-7</v>
      </c>
      <c r="BP302" s="186">
        <v>4.5287636999999998E-5</v>
      </c>
      <c r="BQ302" s="186">
        <v>2.8715645E-8</v>
      </c>
      <c r="BR302" s="186">
        <v>4.3264946999999998E-7</v>
      </c>
      <c r="BS302" s="186">
        <v>0</v>
      </c>
      <c r="BT302" s="186">
        <v>0</v>
      </c>
      <c r="BU302" s="186">
        <v>0</v>
      </c>
      <c r="BV302" s="186">
        <v>4.9387357000000002E-8</v>
      </c>
      <c r="BW302" s="186">
        <v>2.5973509999999998E-7</v>
      </c>
      <c r="BX302" s="186">
        <v>0</v>
      </c>
      <c r="BY302" s="186">
        <v>0</v>
      </c>
      <c r="BZ302" s="186">
        <v>0</v>
      </c>
      <c r="CA302" s="186">
        <v>9.1238841999999997E-7</v>
      </c>
      <c r="CB302" s="186">
        <v>1.224921E-5</v>
      </c>
      <c r="CC302" s="186">
        <v>1.0298686E-15</v>
      </c>
      <c r="CD302" s="164">
        <v>0</v>
      </c>
      <c r="CE302"/>
      <c r="CF302" s="329">
        <v>0</v>
      </c>
      <c r="CG302" s="330">
        <v>1.4912426999999999</v>
      </c>
      <c r="CH302" s="330">
        <v>4.6877170000000001E-4</v>
      </c>
      <c r="CI302" s="330">
        <v>1.3746284000000001E-4</v>
      </c>
      <c r="CJ302" s="329">
        <v>1.5340387999999999E-4</v>
      </c>
      <c r="CK302" s="329">
        <v>8.4160300999999993E-12</v>
      </c>
      <c r="CL302" s="329">
        <v>9.812940099999999E-10</v>
      </c>
      <c r="CM302" s="329">
        <v>1.5843498E-5</v>
      </c>
      <c r="CN302" s="330">
        <v>1.0310164E-3</v>
      </c>
      <c r="CO302" s="330">
        <v>1.3689865999999999</v>
      </c>
      <c r="CP302"/>
      <c r="CQ302">
        <v>0.2436334</v>
      </c>
      <c r="CR302">
        <v>9.2839247949999988E-3</v>
      </c>
      <c r="CS302">
        <v>3.8691206800000005E-3</v>
      </c>
      <c r="CT302">
        <v>3.8706678044000005E-3</v>
      </c>
      <c r="CU302">
        <v>5.8408851299999998E-4</v>
      </c>
      <c r="CV302" s="139" t="s">
        <v>982</v>
      </c>
      <c r="CW302" s="376" t="s">
        <v>6186</v>
      </c>
      <c r="CZ302" s="11"/>
      <c r="DA302" s="236"/>
      <c r="DB302" s="257"/>
      <c r="DC302"/>
      <c r="DD302"/>
      <c r="DE302"/>
      <c r="DF302"/>
      <c r="DG302"/>
      <c r="DH302"/>
      <c r="DI302"/>
      <c r="DJ302"/>
      <c r="DK302"/>
      <c r="DL302"/>
    </row>
    <row r="303" spans="1:116" ht="14.4" x14ac:dyDescent="0.3">
      <c r="A303" t="s">
        <v>1909</v>
      </c>
      <c r="B303" s="113" t="s">
        <v>914</v>
      </c>
      <c r="C303" s="182" t="s">
        <v>1245</v>
      </c>
      <c r="D303" s="40" t="s">
        <v>2564</v>
      </c>
      <c r="E303" s="181" t="s">
        <v>943</v>
      </c>
      <c r="F303" s="184" t="s">
        <v>3963</v>
      </c>
      <c r="G303" s="184">
        <v>0.2357043690325</v>
      </c>
      <c r="H303" s="184">
        <v>4.7147222710000004E-3</v>
      </c>
      <c r="I303" s="184">
        <v>2.9224983055000002E-3</v>
      </c>
      <c r="J303" s="328">
        <v>4.3992845600000004E-4</v>
      </c>
      <c r="K303" s="184">
        <v>0.22762721999999999</v>
      </c>
      <c r="L303" s="184">
        <v>1.0375796E-3</v>
      </c>
      <c r="M303" s="184">
        <v>1.7002362E-3</v>
      </c>
      <c r="N303" s="184">
        <v>4.0979170000000004E-3</v>
      </c>
      <c r="O303" s="184">
        <v>2.2479951E-4</v>
      </c>
      <c r="P303" s="331">
        <v>2.6755130999999999E-5</v>
      </c>
      <c r="Q303" s="331">
        <v>3.6525062999999999E-4</v>
      </c>
      <c r="R303" s="331">
        <v>1.8351722999999999E-4</v>
      </c>
      <c r="S303" s="331">
        <v>5.5093926000000002E-5</v>
      </c>
      <c r="T303" s="331">
        <v>0</v>
      </c>
      <c r="U303" s="331">
        <v>3.8483453000000002E-4</v>
      </c>
      <c r="V303" s="331">
        <v>1.1652754999999999E-6</v>
      </c>
      <c r="W303" s="331">
        <v>0</v>
      </c>
      <c r="X303" s="331">
        <v>0</v>
      </c>
      <c r="Y303"/>
      <c r="Z303" s="288">
        <v>1.5175148000000001</v>
      </c>
      <c r="AA303"/>
      <c r="AB303" s="164">
        <v>8.5251218000000009</v>
      </c>
      <c r="AC303" s="164">
        <v>8.4563656999999992</v>
      </c>
      <c r="AD303" s="164">
        <v>4.7805530999999998E-2</v>
      </c>
      <c r="AE303" s="164">
        <v>0</v>
      </c>
      <c r="AF303" s="164">
        <v>0</v>
      </c>
      <c r="AG303" s="164">
        <v>1.1710585000000001E-2</v>
      </c>
      <c r="AH303" s="164">
        <v>9.2399547000000005E-3</v>
      </c>
      <c r="AI303"/>
      <c r="AJ303" s="185">
        <v>2.935552E-2</v>
      </c>
      <c r="AK303" s="185">
        <v>2.7422255E-2</v>
      </c>
      <c r="AL303" s="185">
        <v>1.3294466E-3</v>
      </c>
      <c r="AM303" s="185">
        <v>6.0381751E-4</v>
      </c>
      <c r="AN303" s="176">
        <v>1.6440200999999999E-6</v>
      </c>
      <c r="AO303" s="176">
        <v>4.9165923000000002E-9</v>
      </c>
      <c r="AP303" s="176">
        <v>8.4568278999999996E-2</v>
      </c>
      <c r="AQ303" s="192">
        <v>1.6160733E-6</v>
      </c>
      <c r="AR303" s="192">
        <v>4.8816534999999999E-9</v>
      </c>
      <c r="AS303" s="192">
        <v>1.3308114E-13</v>
      </c>
      <c r="AT303" s="192">
        <v>5.4895999999999997E-9</v>
      </c>
      <c r="AU303" s="192">
        <v>0</v>
      </c>
      <c r="AV303" s="192">
        <v>5.6311743000000002E-11</v>
      </c>
      <c r="AW303" s="192">
        <v>2.2369592E-8</v>
      </c>
      <c r="AX303" s="192">
        <v>1.2841824000000001E-11</v>
      </c>
      <c r="AY303" s="192">
        <v>2.1949495999999999E-11</v>
      </c>
      <c r="AZ303" s="192">
        <v>0</v>
      </c>
      <c r="BA303" s="192">
        <v>0</v>
      </c>
      <c r="BB303" s="192">
        <v>1.3270163000000001E-14</v>
      </c>
      <c r="BC303" s="192">
        <v>9.2499034000000001E-16</v>
      </c>
      <c r="BD303" s="192">
        <v>2.0387716999999999E-16</v>
      </c>
      <c r="BE303" s="192">
        <v>3.6896102000000002E-12</v>
      </c>
      <c r="BF303" s="192">
        <v>2.7635195E-11</v>
      </c>
      <c r="BG303" s="192">
        <v>0</v>
      </c>
      <c r="BH303" s="192">
        <v>4.622287E-6</v>
      </c>
      <c r="BI303" s="193">
        <v>8.4563657E-2</v>
      </c>
      <c r="BJ303" s="193">
        <v>0</v>
      </c>
      <c r="BK303" s="193">
        <v>0</v>
      </c>
      <c r="BL303" s="193">
        <v>0</v>
      </c>
      <c r="BM303"/>
      <c r="BN303" s="186">
        <v>5.4261639999999998E-5</v>
      </c>
      <c r="BO303" s="186">
        <v>1.5132645999999999E-7</v>
      </c>
      <c r="BP303" s="186">
        <v>4.2312340000000001E-5</v>
      </c>
      <c r="BQ303" s="186">
        <v>2.2502671000000001E-8</v>
      </c>
      <c r="BR303" s="186">
        <v>3.2586637999999999E-7</v>
      </c>
      <c r="BS303" s="186">
        <v>0</v>
      </c>
      <c r="BT303" s="186">
        <v>0</v>
      </c>
      <c r="BU303" s="186">
        <v>0</v>
      </c>
      <c r="BV303" s="186">
        <v>3.7197964000000002E-8</v>
      </c>
      <c r="BW303" s="186">
        <v>2.5002023999999998E-7</v>
      </c>
      <c r="BX303" s="186">
        <v>0</v>
      </c>
      <c r="BY303" s="186">
        <v>0</v>
      </c>
      <c r="BZ303" s="186">
        <v>0</v>
      </c>
      <c r="CA303" s="186">
        <v>7.9316216999999997E-7</v>
      </c>
      <c r="CB303" s="186">
        <v>1.0369224E-5</v>
      </c>
      <c r="CC303" s="186">
        <v>7.7568461999999997E-16</v>
      </c>
      <c r="CD303" s="164">
        <v>0</v>
      </c>
      <c r="CE303"/>
      <c r="CF303" s="329">
        <v>0</v>
      </c>
      <c r="CG303" s="330">
        <v>1.3859748000000001</v>
      </c>
      <c r="CH303" s="330">
        <v>4.6445785000000001E-4</v>
      </c>
      <c r="CI303" s="330">
        <v>1.0353536E-4</v>
      </c>
      <c r="CJ303" s="329">
        <v>1.1554196E-4</v>
      </c>
      <c r="CK303" s="329">
        <v>6.3388528000000002E-12</v>
      </c>
      <c r="CL303" s="329">
        <v>7.3909885999999995E-10</v>
      </c>
      <c r="CM303" s="329">
        <v>1.1933132E-5</v>
      </c>
      <c r="CN303" s="330">
        <v>7.7654915000000002E-4</v>
      </c>
      <c r="CO303" s="330">
        <v>1.1597302</v>
      </c>
      <c r="CP303"/>
      <c r="CQ303">
        <v>0.22762721999999999</v>
      </c>
      <c r="CR303">
        <v>7.6360553010000011E-3</v>
      </c>
      <c r="CS303">
        <v>2.9213330300000002E-3</v>
      </c>
      <c r="CT303">
        <v>2.9224983055000002E-3</v>
      </c>
      <c r="CU303">
        <v>4.3992845600000004E-4</v>
      </c>
      <c r="CV303" s="139" t="s">
        <v>982</v>
      </c>
      <c r="CW303" s="376" t="s">
        <v>6187</v>
      </c>
      <c r="CZ303" s="11"/>
      <c r="DA303" s="236"/>
      <c r="DB303" s="257"/>
      <c r="DC303"/>
      <c r="DD303"/>
      <c r="DE303"/>
      <c r="DF303"/>
      <c r="DG303"/>
      <c r="DH303"/>
      <c r="DI303"/>
      <c r="DJ303"/>
      <c r="DK303"/>
      <c r="DL303"/>
    </row>
    <row r="304" spans="1:116" ht="14.4" x14ac:dyDescent="0.3">
      <c r="A304" t="s">
        <v>1910</v>
      </c>
      <c r="B304" s="113" t="s">
        <v>914</v>
      </c>
      <c r="C304" s="182" t="s">
        <v>1246</v>
      </c>
      <c r="D304" s="40" t="s">
        <v>2564</v>
      </c>
      <c r="E304" s="181" t="s">
        <v>943</v>
      </c>
      <c r="F304" s="184" t="s">
        <v>3964</v>
      </c>
      <c r="G304" s="184">
        <v>0.49678404983900004</v>
      </c>
      <c r="H304" s="184">
        <v>1.8750549750000005E-2</v>
      </c>
      <c r="I304" s="184">
        <v>2.5376336349000002E-2</v>
      </c>
      <c r="J304" s="328">
        <v>3.8582037400000002E-3</v>
      </c>
      <c r="K304" s="184">
        <v>0.44879896000000002</v>
      </c>
      <c r="L304" s="184">
        <v>9.0996467999999997E-3</v>
      </c>
      <c r="M304" s="184">
        <v>1.4911192E-2</v>
      </c>
      <c r="N304" s="184">
        <v>1.6252551E-2</v>
      </c>
      <c r="O304" s="184">
        <v>1.9715076000000002E-3</v>
      </c>
      <c r="P304" s="331">
        <v>2.346444E-4</v>
      </c>
      <c r="Q304" s="331">
        <v>2.9184675E-4</v>
      </c>
      <c r="R304" s="331">
        <v>1.3552779999999999E-3</v>
      </c>
      <c r="S304" s="331">
        <v>4.8317763999999999E-4</v>
      </c>
      <c r="T304" s="331">
        <v>0</v>
      </c>
      <c r="U304" s="331">
        <v>3.3750261000000002E-3</v>
      </c>
      <c r="V304" s="331">
        <v>1.0219549E-5</v>
      </c>
      <c r="W304" s="331">
        <v>0</v>
      </c>
      <c r="X304" s="331">
        <v>0</v>
      </c>
      <c r="Y304"/>
      <c r="Z304" s="288">
        <v>2.9919930666666668</v>
      </c>
      <c r="AA304"/>
      <c r="AB304" s="164">
        <v>79.439255000000003</v>
      </c>
      <c r="AC304" s="164">
        <v>78.836259999999996</v>
      </c>
      <c r="AD304" s="164">
        <v>0.41925790000000002</v>
      </c>
      <c r="AE304" s="164">
        <v>0</v>
      </c>
      <c r="AF304" s="164">
        <v>0</v>
      </c>
      <c r="AG304" s="164">
        <v>0.10270266</v>
      </c>
      <c r="AH304" s="164">
        <v>8.1035059000000007E-2</v>
      </c>
      <c r="AI304"/>
      <c r="AJ304" s="185">
        <v>5.8639781000000002E-2</v>
      </c>
      <c r="AK304" s="185">
        <v>5.0619148000000003E-2</v>
      </c>
      <c r="AL304" s="185">
        <v>2.3914346000000002E-3</v>
      </c>
      <c r="AM304" s="185">
        <v>5.6291984000000003E-3</v>
      </c>
      <c r="AN304" s="176">
        <v>3.0347210999999998E-6</v>
      </c>
      <c r="AO304" s="176">
        <v>8.8440627999999998E-9</v>
      </c>
      <c r="AP304" s="176">
        <v>0.78840314</v>
      </c>
      <c r="AQ304" s="192">
        <v>2.8350383E-6</v>
      </c>
      <c r="AR304" s="192">
        <v>8.5549804999999999E-9</v>
      </c>
      <c r="AS304" s="192">
        <v>2.3366337000000002E-13</v>
      </c>
      <c r="AT304" s="192">
        <v>2.8032E-9</v>
      </c>
      <c r="AU304" s="192">
        <v>0</v>
      </c>
      <c r="AV304" s="192">
        <v>4.2194339999999999E-10</v>
      </c>
      <c r="AW304" s="192">
        <v>1.9618290999999999E-7</v>
      </c>
      <c r="AX304" s="192">
        <v>9.6223677999999995E-11</v>
      </c>
      <c r="AY304" s="192">
        <v>1.9249864E-10</v>
      </c>
      <c r="AZ304" s="192">
        <v>0</v>
      </c>
      <c r="BA304" s="192">
        <v>0</v>
      </c>
      <c r="BB304" s="192">
        <v>1.1638028000000001E-13</v>
      </c>
      <c r="BC304" s="192">
        <v>8.1122309000000003E-15</v>
      </c>
      <c r="BD304" s="192">
        <v>1.7880172999999999E-15</v>
      </c>
      <c r="BE304" s="192">
        <v>3.2358142999999999E-11</v>
      </c>
      <c r="BF304" s="192">
        <v>2.4236262000000002E-10</v>
      </c>
      <c r="BG304" s="192">
        <v>0</v>
      </c>
      <c r="BH304" s="192">
        <v>4.0537785000000002E-5</v>
      </c>
      <c r="BI304" s="193">
        <v>0.78836260000000002</v>
      </c>
      <c r="BJ304" s="193">
        <v>0</v>
      </c>
      <c r="BK304" s="193">
        <v>0</v>
      </c>
      <c r="BL304" s="193">
        <v>0</v>
      </c>
      <c r="BM304"/>
      <c r="BN304" s="164">
        <v>1.8819292000000001E-4</v>
      </c>
      <c r="BO304" s="186">
        <v>1.3271438E-6</v>
      </c>
      <c r="BP304" s="186">
        <v>8.3424704999999995E-5</v>
      </c>
      <c r="BQ304" s="186">
        <v>1.6629842000000001E-7</v>
      </c>
      <c r="BR304" s="186">
        <v>2.8578712999999999E-6</v>
      </c>
      <c r="BS304" s="186">
        <v>0</v>
      </c>
      <c r="BT304" s="186">
        <v>0</v>
      </c>
      <c r="BU304" s="186">
        <v>0</v>
      </c>
      <c r="BV304" s="186">
        <v>3.2622878999999998E-7</v>
      </c>
      <c r="BW304" s="186">
        <v>2.6228945000000002E-7</v>
      </c>
      <c r="BX304" s="186">
        <v>0</v>
      </c>
      <c r="BY304" s="186">
        <v>0</v>
      </c>
      <c r="BZ304" s="186">
        <v>0</v>
      </c>
      <c r="CA304" s="186">
        <v>3.1929125E-6</v>
      </c>
      <c r="CB304" s="186">
        <v>9.6635471999999997E-5</v>
      </c>
      <c r="CC304" s="186">
        <v>6.8028091999999999E-15</v>
      </c>
      <c r="CD304" s="164">
        <v>0</v>
      </c>
      <c r="CE304"/>
      <c r="CF304" s="329">
        <v>0</v>
      </c>
      <c r="CG304" s="330">
        <v>2.9646330000000001</v>
      </c>
      <c r="CH304" s="330">
        <v>1.179119E-4</v>
      </c>
      <c r="CI304" s="330">
        <v>9.0801246000000004E-4</v>
      </c>
      <c r="CJ304" s="329">
        <v>1.0133112000000001E-3</v>
      </c>
      <c r="CK304" s="329">
        <v>5.5592189000000002E-11</v>
      </c>
      <c r="CL304" s="329">
        <v>6.4819495000000002E-9</v>
      </c>
      <c r="CM304" s="330">
        <v>1.0465441999999999E-4</v>
      </c>
      <c r="CN304" s="330">
        <v>6.8103911999999999E-3</v>
      </c>
      <c r="CO304" s="330">
        <v>10.81183</v>
      </c>
      <c r="CP304"/>
      <c r="CQ304">
        <v>0.44879896000000002</v>
      </c>
      <c r="CR304">
        <v>4.4116666549999996E-2</v>
      </c>
      <c r="CS304">
        <v>2.5366116800000001E-2</v>
      </c>
      <c r="CT304">
        <v>2.5376336349000002E-2</v>
      </c>
      <c r="CU304">
        <v>3.8582037400000002E-3</v>
      </c>
      <c r="CV304" s="136" t="s">
        <v>1063</v>
      </c>
      <c r="CW304" s="376" t="s">
        <v>6188</v>
      </c>
      <c r="CZ304" s="11"/>
      <c r="DA304" s="236"/>
      <c r="DB304" s="258"/>
      <c r="DC304"/>
      <c r="DD304"/>
      <c r="DE304"/>
      <c r="DF304"/>
      <c r="DG304"/>
      <c r="DH304"/>
      <c r="DI304"/>
      <c r="DJ304"/>
      <c r="DK304"/>
      <c r="DL304"/>
    </row>
    <row r="305" spans="1:116" ht="14.4" x14ac:dyDescent="0.3">
      <c r="B305" s="113"/>
      <c r="C305" s="180"/>
      <c r="D305" s="37" t="s">
        <v>2565</v>
      </c>
      <c r="E305" s="181"/>
      <c r="F305"/>
      <c r="G305"/>
      <c r="H305"/>
      <c r="I305"/>
      <c r="J305" s="332"/>
      <c r="K305"/>
      <c r="L305"/>
      <c r="M305"/>
      <c r="N305"/>
      <c r="O305"/>
      <c r="P305" s="39"/>
      <c r="Q305" s="39"/>
      <c r="R305" s="39"/>
      <c r="S305" s="39"/>
      <c r="T305" s="39"/>
      <c r="U305" s="39"/>
      <c r="V305" s="39"/>
      <c r="W305" s="39"/>
      <c r="Y305"/>
      <c r="Z305"/>
      <c r="AA305"/>
      <c r="AB305"/>
      <c r="AC305"/>
      <c r="AD305"/>
      <c r="AE305"/>
      <c r="AF305"/>
      <c r="AG305"/>
      <c r="AH305"/>
      <c r="AI305"/>
      <c r="AJ305"/>
      <c r="AK305"/>
      <c r="AL305"/>
      <c r="AM305"/>
      <c r="AN305"/>
      <c r="AO305"/>
      <c r="AP305"/>
      <c r="BI305"/>
      <c r="BJ305"/>
      <c r="BK305"/>
      <c r="BL305"/>
      <c r="BM305"/>
      <c r="BN305"/>
      <c r="BS305" s="39"/>
      <c r="BT305" s="39"/>
      <c r="BU305" s="39"/>
      <c r="BV305" s="39"/>
      <c r="BW305" s="39"/>
      <c r="BX305" s="39"/>
      <c r="BY305" s="39"/>
      <c r="BZ305" s="39"/>
      <c r="CA305" s="39"/>
      <c r="CB305" s="39"/>
      <c r="CC305" s="39"/>
      <c r="CD305"/>
      <c r="CE305"/>
      <c r="CF305" s="39"/>
      <c r="CG305"/>
      <c r="CH305"/>
      <c r="CI305"/>
      <c r="CJ305" s="39"/>
      <c r="CK305" s="39"/>
      <c r="CL305" s="39"/>
      <c r="CM305"/>
      <c r="CN305"/>
      <c r="CO305"/>
      <c r="CP305"/>
      <c r="CQ305"/>
      <c r="CR305"/>
      <c r="CS305"/>
      <c r="CT305"/>
      <c r="CU305"/>
      <c r="CV305" s="135"/>
      <c r="CW305" s="381"/>
      <c r="CZ305" s="11"/>
      <c r="DA305" s="236"/>
      <c r="DB305" s="258"/>
      <c r="DC305"/>
      <c r="DD305"/>
      <c r="DE305"/>
      <c r="DF305"/>
      <c r="DG305"/>
      <c r="DH305"/>
      <c r="DI305"/>
      <c r="DJ305"/>
      <c r="DK305"/>
      <c r="DL305"/>
    </row>
    <row r="306" spans="1:116" ht="14.4" x14ac:dyDescent="0.3">
      <c r="A306" t="s">
        <v>1911</v>
      </c>
      <c r="B306" s="113" t="s">
        <v>914</v>
      </c>
      <c r="C306" s="182" t="s">
        <v>1247</v>
      </c>
      <c r="D306" s="40" t="s">
        <v>2565</v>
      </c>
      <c r="E306" s="181" t="s">
        <v>943</v>
      </c>
      <c r="F306" s="184" t="s">
        <v>3965</v>
      </c>
      <c r="G306" s="184">
        <v>0.40001249433890002</v>
      </c>
      <c r="H306" s="184">
        <v>1.555609028E-2</v>
      </c>
      <c r="I306" s="184">
        <v>2.0965015078900001E-2</v>
      </c>
      <c r="J306" s="328">
        <v>3.1873789800000002E-3</v>
      </c>
      <c r="K306" s="184">
        <v>0.36030401000000001</v>
      </c>
      <c r="L306" s="184">
        <v>7.5174938000000004E-3</v>
      </c>
      <c r="M306" s="331">
        <v>1.2318587000000001E-2</v>
      </c>
      <c r="N306" s="184">
        <v>1.3483946E-2</v>
      </c>
      <c r="O306" s="331">
        <v>1.6287221E-3</v>
      </c>
      <c r="P306" s="331">
        <v>1.9384685000000001E-4</v>
      </c>
      <c r="Q306" s="331">
        <v>2.4957533000000002E-4</v>
      </c>
      <c r="R306" s="331">
        <v>1.1204915999999999E-3</v>
      </c>
      <c r="S306" s="331">
        <v>3.9916768000000002E-4</v>
      </c>
      <c r="T306" s="184">
        <v>0</v>
      </c>
      <c r="U306" s="331">
        <v>2.7882113000000002E-3</v>
      </c>
      <c r="V306" s="331">
        <v>8.4426789000000006E-6</v>
      </c>
      <c r="W306" s="331">
        <v>0</v>
      </c>
      <c r="X306" s="331">
        <v>0</v>
      </c>
      <c r="Y306"/>
      <c r="Z306" s="288">
        <v>2.4020267333333334</v>
      </c>
      <c r="AA306"/>
      <c r="AB306" s="164">
        <v>70.783195000000006</v>
      </c>
      <c r="AC306" s="164">
        <v>70.285042000000004</v>
      </c>
      <c r="AD306" s="164">
        <v>0.34636165000000002</v>
      </c>
      <c r="AE306" s="164">
        <v>0</v>
      </c>
      <c r="AF306" s="164">
        <v>0</v>
      </c>
      <c r="AG306" s="164">
        <v>8.4845780999999995E-2</v>
      </c>
      <c r="AH306" s="164">
        <v>6.6945515999999997E-2</v>
      </c>
      <c r="AI306"/>
      <c r="AJ306" s="185">
        <v>4.7590764000000001E-2</v>
      </c>
      <c r="AK306" s="185">
        <v>4.0651660999999999E-2</v>
      </c>
      <c r="AL306" s="185">
        <v>1.9205119000000001E-3</v>
      </c>
      <c r="AM306" s="185">
        <v>5.0185910999999998E-3</v>
      </c>
      <c r="AN306" s="176">
        <v>2.4371499000000001E-6</v>
      </c>
      <c r="AO306" s="176">
        <v>7.1024849000000004E-9</v>
      </c>
      <c r="AP306" s="176">
        <v>0.70288390999999995</v>
      </c>
      <c r="AQ306" s="192">
        <v>2.2742681999999998E-6</v>
      </c>
      <c r="AR306" s="192">
        <v>6.8636708000000004E-9</v>
      </c>
      <c r="AS306" s="192">
        <v>1.8745297000000001E-13</v>
      </c>
      <c r="AT306" s="192">
        <v>2.336E-10</v>
      </c>
      <c r="AU306" s="192">
        <v>0</v>
      </c>
      <c r="AV306" s="192">
        <v>3.4858022E-10</v>
      </c>
      <c r="AW306" s="192">
        <v>1.6207263999999999E-7</v>
      </c>
      <c r="AX306" s="192">
        <v>7.9493294000000003E-11</v>
      </c>
      <c r="AY306" s="192">
        <v>1.5902896000000001E-10</v>
      </c>
      <c r="AZ306" s="192">
        <v>0</v>
      </c>
      <c r="BA306" s="192">
        <v>0</v>
      </c>
      <c r="BB306" s="192">
        <v>9.6145270000000005E-14</v>
      </c>
      <c r="BC306" s="192">
        <v>6.7017596000000003E-15</v>
      </c>
      <c r="BD306" s="192">
        <v>1.4771352000000001E-15</v>
      </c>
      <c r="BE306" s="192">
        <v>2.6732042E-11</v>
      </c>
      <c r="BF306" s="192">
        <v>2.0022309999999999E-10</v>
      </c>
      <c r="BG306" s="192">
        <v>0</v>
      </c>
      <c r="BH306" s="192">
        <v>3.3489492000000003E-5</v>
      </c>
      <c r="BI306" s="193">
        <v>0.70285041999999998</v>
      </c>
      <c r="BJ306" s="193">
        <v>0</v>
      </c>
      <c r="BK306" s="193">
        <v>0</v>
      </c>
      <c r="BL306" s="193">
        <v>0</v>
      </c>
      <c r="BM306"/>
      <c r="BN306" s="164">
        <v>1.5982874000000001E-4</v>
      </c>
      <c r="BO306" s="186">
        <v>1.0963937E-6</v>
      </c>
      <c r="BP306" s="186">
        <v>6.6974878999999997E-5</v>
      </c>
      <c r="BQ306" s="186">
        <v>1.3748436E-7</v>
      </c>
      <c r="BR306" s="186">
        <v>2.3609740000000001E-6</v>
      </c>
      <c r="BS306" s="186">
        <v>0</v>
      </c>
      <c r="BT306" s="186">
        <v>0</v>
      </c>
      <c r="BU306" s="186">
        <v>0</v>
      </c>
      <c r="BV306" s="186">
        <v>2.6950748E-7</v>
      </c>
      <c r="BW306" s="186">
        <v>2.2229115E-7</v>
      </c>
      <c r="BX306" s="186">
        <v>0</v>
      </c>
      <c r="BY306" s="186">
        <v>0</v>
      </c>
      <c r="BZ306" s="186">
        <v>0</v>
      </c>
      <c r="CA306" s="186">
        <v>2.6486998999999998E-6</v>
      </c>
      <c r="CB306" s="186">
        <v>8.6118512000000005E-5</v>
      </c>
      <c r="CC306" s="186">
        <v>5.6200067000000002E-15</v>
      </c>
      <c r="CD306" s="164">
        <v>0</v>
      </c>
      <c r="CE306"/>
      <c r="CF306" s="329">
        <v>0</v>
      </c>
      <c r="CG306" s="330">
        <v>2.3660667000000002</v>
      </c>
      <c r="CH306" s="330">
        <v>1.1072215E-4</v>
      </c>
      <c r="CI306" s="330">
        <v>7.5013657999999995E-4</v>
      </c>
      <c r="CJ306" s="329">
        <v>8.3712703E-4</v>
      </c>
      <c r="CK306" s="329">
        <v>4.5926391000000001E-11</v>
      </c>
      <c r="CL306" s="329">
        <v>5.3549346999999997E-9</v>
      </c>
      <c r="CM306" s="329">
        <v>8.6458184000000001E-5</v>
      </c>
      <c r="CN306" s="330">
        <v>5.6262702999999997E-3</v>
      </c>
      <c r="CO306" s="330">
        <v>9.6390914999999993</v>
      </c>
      <c r="CP306"/>
      <c r="CQ306">
        <v>0.36030401000000001</v>
      </c>
      <c r="CR306">
        <v>3.6512662680000002E-2</v>
      </c>
      <c r="CS306">
        <v>2.0956572400000002E-2</v>
      </c>
      <c r="CT306">
        <v>2.0965015078899998E-2</v>
      </c>
      <c r="CU306">
        <v>3.1873789800000002E-3</v>
      </c>
      <c r="CV306" s="139" t="s">
        <v>982</v>
      </c>
      <c r="CW306" s="376" t="s">
        <v>6189</v>
      </c>
      <c r="CZ306" s="11"/>
      <c r="DA306" s="236"/>
      <c r="DB306" s="258"/>
      <c r="DC306"/>
      <c r="DD306"/>
      <c r="DE306"/>
      <c r="DF306"/>
      <c r="DG306"/>
      <c r="DH306"/>
      <c r="DI306"/>
      <c r="DJ306"/>
      <c r="DK306"/>
      <c r="DL306"/>
    </row>
    <row r="307" spans="1:116" ht="14.4" x14ac:dyDescent="0.3">
      <c r="A307" t="s">
        <v>1912</v>
      </c>
      <c r="B307" s="113" t="s">
        <v>914</v>
      </c>
      <c r="C307" s="182" t="s">
        <v>1248</v>
      </c>
      <c r="D307" s="40" t="s">
        <v>2565</v>
      </c>
      <c r="E307" s="181" t="s">
        <v>943</v>
      </c>
      <c r="F307" s="184" t="s">
        <v>3966</v>
      </c>
      <c r="G307" s="184">
        <v>0.3020235666462</v>
      </c>
      <c r="H307" s="184">
        <v>9.0313441810000016E-3</v>
      </c>
      <c r="I307" s="184">
        <v>1.00875925952E-2</v>
      </c>
      <c r="J307" s="328">
        <v>1.53097987E-3</v>
      </c>
      <c r="K307" s="184">
        <v>0.28137364999999998</v>
      </c>
      <c r="L307" s="184">
        <v>3.6108450000000001E-3</v>
      </c>
      <c r="M307" s="184">
        <v>5.9169332000000002E-3</v>
      </c>
      <c r="N307" s="184">
        <v>7.8348053000000008E-3</v>
      </c>
      <c r="O307" s="184">
        <v>7.8231701E-4</v>
      </c>
      <c r="P307" s="331">
        <v>9.3109611000000004E-5</v>
      </c>
      <c r="Q307" s="331">
        <v>3.2111226000000002E-4</v>
      </c>
      <c r="R307" s="331">
        <v>5.5575915999999997E-4</v>
      </c>
      <c r="S307" s="331">
        <v>1.9173047E-4</v>
      </c>
      <c r="T307" s="331">
        <v>0</v>
      </c>
      <c r="U307" s="331">
        <v>1.3392494E-3</v>
      </c>
      <c r="V307" s="331">
        <v>4.0552352000000004E-6</v>
      </c>
      <c r="W307" s="331">
        <v>0</v>
      </c>
      <c r="X307" s="331">
        <v>0</v>
      </c>
      <c r="Y307"/>
      <c r="Z307" s="288">
        <v>1.8758243333333333</v>
      </c>
      <c r="AA307"/>
      <c r="AB307" s="164">
        <v>35.293278000000001</v>
      </c>
      <c r="AC307" s="164">
        <v>35.054001999999997</v>
      </c>
      <c r="AD307" s="164">
        <v>0.16636638000000001</v>
      </c>
      <c r="AE307" s="164">
        <v>0</v>
      </c>
      <c r="AF307" s="164">
        <v>0</v>
      </c>
      <c r="AG307" s="164">
        <v>4.0753603999999999E-2</v>
      </c>
      <c r="AH307" s="164">
        <v>3.2155648000000002E-2</v>
      </c>
      <c r="AI307"/>
      <c r="AJ307" s="185">
        <v>3.6878341000000002E-2</v>
      </c>
      <c r="AK307" s="185">
        <v>3.2804919000000002E-2</v>
      </c>
      <c r="AL307" s="185">
        <v>1.5704506999999999E-3</v>
      </c>
      <c r="AM307" s="185">
        <v>2.5029706E-3</v>
      </c>
      <c r="AN307" s="176">
        <v>1.9667218E-6</v>
      </c>
      <c r="AO307" s="176">
        <v>5.8078799999999996E-9</v>
      </c>
      <c r="AP307" s="176">
        <v>0.35055609999999998</v>
      </c>
      <c r="AQ307" s="192">
        <v>1.8851472000000001E-6</v>
      </c>
      <c r="AR307" s="192">
        <v>5.6919841999999997E-9</v>
      </c>
      <c r="AS307" s="192">
        <v>1.5530651999999999E-13</v>
      </c>
      <c r="AT307" s="192">
        <v>3.4456000000000002E-9</v>
      </c>
      <c r="AU307" s="192">
        <v>0</v>
      </c>
      <c r="AV307" s="192">
        <v>1.7235202000000001E-10</v>
      </c>
      <c r="AW307" s="192">
        <v>7.7847647E-8</v>
      </c>
      <c r="AX307" s="192">
        <v>3.9304667000000002E-11</v>
      </c>
      <c r="AY307" s="192">
        <v>7.6385685999999998E-11</v>
      </c>
      <c r="AZ307" s="192">
        <v>0</v>
      </c>
      <c r="BA307" s="192">
        <v>0</v>
      </c>
      <c r="BB307" s="192">
        <v>4.6181039000000001E-14</v>
      </c>
      <c r="BC307" s="192">
        <v>3.2190269999999999E-15</v>
      </c>
      <c r="BD307" s="192">
        <v>7.0950592000000001E-16</v>
      </c>
      <c r="BE307" s="192">
        <v>1.2840085E-11</v>
      </c>
      <c r="BF307" s="192">
        <v>9.6172290000000006E-11</v>
      </c>
      <c r="BG307" s="192">
        <v>0</v>
      </c>
      <c r="BH307" s="192">
        <v>1.6085862000000001E-5</v>
      </c>
      <c r="BI307" s="193">
        <v>0.35054002000000001</v>
      </c>
      <c r="BJ307" s="193">
        <v>0</v>
      </c>
      <c r="BK307" s="193">
        <v>0</v>
      </c>
      <c r="BL307" s="193">
        <v>0</v>
      </c>
      <c r="BM307"/>
      <c r="BN307" s="186">
        <v>9.8875934999999995E-5</v>
      </c>
      <c r="BO307" s="186">
        <v>5.2662600000000005E-7</v>
      </c>
      <c r="BP307" s="186">
        <v>5.2302960000000001E-5</v>
      </c>
      <c r="BQ307" s="186">
        <v>6.8181394999999997E-8</v>
      </c>
      <c r="BR307" s="186">
        <v>1.1340364E-6</v>
      </c>
      <c r="BS307" s="186">
        <v>0</v>
      </c>
      <c r="BT307" s="186">
        <v>0</v>
      </c>
      <c r="BU307" s="186">
        <v>0</v>
      </c>
      <c r="BV307" s="186">
        <v>1.2945135000000001E-7</v>
      </c>
      <c r="BW307" s="186">
        <v>2.4019704E-7</v>
      </c>
      <c r="BX307" s="186">
        <v>0</v>
      </c>
      <c r="BY307" s="186">
        <v>0</v>
      </c>
      <c r="BZ307" s="186">
        <v>0</v>
      </c>
      <c r="CA307" s="186">
        <v>1.5318504999999999E-6</v>
      </c>
      <c r="CB307" s="186">
        <v>4.2942631999999999E-5</v>
      </c>
      <c r="CC307" s="186">
        <v>2.6994333E-15</v>
      </c>
      <c r="CD307" s="164">
        <v>0</v>
      </c>
      <c r="CE307"/>
      <c r="CF307" s="329">
        <v>0</v>
      </c>
      <c r="CG307" s="330">
        <v>1.7816144</v>
      </c>
      <c r="CH307" s="330">
        <v>3.2641464999999997E-4</v>
      </c>
      <c r="CI307" s="330">
        <v>3.6030984000000001E-4</v>
      </c>
      <c r="CJ307" s="329">
        <v>4.0209357999999997E-4</v>
      </c>
      <c r="CK307" s="329">
        <v>2.2059623000000001E-11</v>
      </c>
      <c r="CL307" s="329">
        <v>2.5721125000000001E-9</v>
      </c>
      <c r="CM307" s="329">
        <v>4.1528083E-5</v>
      </c>
      <c r="CN307" s="330">
        <v>2.7024419000000002E-3</v>
      </c>
      <c r="CO307" s="330">
        <v>4.8074060000000003</v>
      </c>
      <c r="CP307"/>
      <c r="CQ307">
        <v>0.28137364999999998</v>
      </c>
      <c r="CR307">
        <v>1.9114881540999999E-2</v>
      </c>
      <c r="CS307">
        <v>1.008353736E-2</v>
      </c>
      <c r="CT307">
        <v>1.0087592595200002E-2</v>
      </c>
      <c r="CU307">
        <v>1.53097987E-3</v>
      </c>
      <c r="CV307" s="139" t="s">
        <v>982</v>
      </c>
      <c r="CW307" s="376" t="s">
        <v>6190</v>
      </c>
      <c r="CZ307" s="11"/>
      <c r="DA307" s="236"/>
      <c r="DB307" s="258"/>
      <c r="DC307"/>
      <c r="DD307"/>
      <c r="DE307"/>
      <c r="DF307"/>
      <c r="DG307"/>
      <c r="DH307"/>
      <c r="DI307"/>
      <c r="DJ307"/>
      <c r="DK307"/>
      <c r="DL307"/>
    </row>
    <row r="308" spans="1:116" ht="14.4" x14ac:dyDescent="0.3">
      <c r="A308" t="s">
        <v>1913</v>
      </c>
      <c r="B308" s="113" t="s">
        <v>914</v>
      </c>
      <c r="C308" s="182" t="s">
        <v>1249</v>
      </c>
      <c r="D308" s="40" t="s">
        <v>2565</v>
      </c>
      <c r="E308" s="181" t="s">
        <v>943</v>
      </c>
      <c r="F308" s="184" t="s">
        <v>3967</v>
      </c>
      <c r="G308" s="184">
        <v>0.33791626621439996</v>
      </c>
      <c r="H308" s="184">
        <v>1.1634363620000001E-2</v>
      </c>
      <c r="I308" s="184">
        <v>1.4601739294399998E-2</v>
      </c>
      <c r="J308" s="328">
        <v>2.2186233E-3</v>
      </c>
      <c r="K308" s="184">
        <v>0.30946153999999998</v>
      </c>
      <c r="L308" s="184">
        <v>5.2326652999999997E-3</v>
      </c>
      <c r="M308" s="184">
        <v>8.5745388999999995E-3</v>
      </c>
      <c r="N308" s="184">
        <v>1.0091628E-2</v>
      </c>
      <c r="O308" s="184">
        <v>1.1336967E-3</v>
      </c>
      <c r="P308" s="331">
        <v>1.3493003E-4</v>
      </c>
      <c r="Q308" s="331">
        <v>2.7410888999999998E-4</v>
      </c>
      <c r="R308" s="331">
        <v>7.8865844E-4</v>
      </c>
      <c r="S308" s="331">
        <v>2.7784670000000002E-4</v>
      </c>
      <c r="T308" s="331">
        <v>0</v>
      </c>
      <c r="U308" s="331">
        <v>1.9407765999999999E-3</v>
      </c>
      <c r="V308" s="331">
        <v>5.8766543999999998E-6</v>
      </c>
      <c r="W308" s="331">
        <v>0</v>
      </c>
      <c r="X308" s="331">
        <v>0</v>
      </c>
      <c r="Y308"/>
      <c r="Z308" s="288">
        <v>2.0630769333333334</v>
      </c>
      <c r="AA308"/>
      <c r="AB308" s="164">
        <v>53.035992</v>
      </c>
      <c r="AC308" s="164">
        <v>52.689245999999997</v>
      </c>
      <c r="AD308" s="164">
        <v>0.24109027</v>
      </c>
      <c r="AE308" s="164">
        <v>0</v>
      </c>
      <c r="AF308" s="164">
        <v>0</v>
      </c>
      <c r="AG308" s="164">
        <v>5.9058188999999997E-2</v>
      </c>
      <c r="AH308" s="164">
        <v>4.6598438999999998E-2</v>
      </c>
      <c r="AI308"/>
      <c r="AJ308" s="185">
        <v>4.0900551E-2</v>
      </c>
      <c r="AK308" s="185">
        <v>3.5452849000000002E-2</v>
      </c>
      <c r="AL308" s="185">
        <v>1.6855234000000001E-3</v>
      </c>
      <c r="AM308" s="185">
        <v>3.7621785999999999E-3</v>
      </c>
      <c r="AN308" s="176">
        <v>2.1254704999999999E-6</v>
      </c>
      <c r="AO308" s="176">
        <v>6.2334445999999997E-9</v>
      </c>
      <c r="AP308" s="176">
        <v>0.52691577000000001</v>
      </c>
      <c r="AQ308" s="192">
        <v>2.0097423000000001E-6</v>
      </c>
      <c r="AR308" s="192">
        <v>6.0664312999999997E-9</v>
      </c>
      <c r="AS308" s="192">
        <v>1.6560948999999999E-13</v>
      </c>
      <c r="AT308" s="192">
        <v>2.5112000000000002E-9</v>
      </c>
      <c r="AU308" s="192">
        <v>0</v>
      </c>
      <c r="AV308" s="192">
        <v>2.4591453E-10</v>
      </c>
      <c r="AW308" s="192">
        <v>1.1281312E-7</v>
      </c>
      <c r="AX308" s="192">
        <v>5.6080509999999999E-11</v>
      </c>
      <c r="AY308" s="192">
        <v>1.1069451E-10</v>
      </c>
      <c r="AZ308" s="192">
        <v>0</v>
      </c>
      <c r="BA308" s="192">
        <v>0</v>
      </c>
      <c r="BB308" s="192">
        <v>6.6923370000000006E-14</v>
      </c>
      <c r="BC308" s="192">
        <v>4.6648610999999996E-15</v>
      </c>
      <c r="BD308" s="192">
        <v>1.0281823000000001E-15</v>
      </c>
      <c r="BE308" s="192">
        <v>1.8607241999999999E-11</v>
      </c>
      <c r="BF308" s="192">
        <v>1.3936831999999999E-10</v>
      </c>
      <c r="BG308" s="192">
        <v>0</v>
      </c>
      <c r="BH308" s="192">
        <v>2.3310867E-5</v>
      </c>
      <c r="BI308" s="193">
        <v>0.52689246000000001</v>
      </c>
      <c r="BJ308" s="193">
        <v>0</v>
      </c>
      <c r="BK308" s="193">
        <v>0</v>
      </c>
      <c r="BL308" s="193">
        <v>0</v>
      </c>
      <c r="BM308"/>
      <c r="BN308" s="164">
        <v>1.2694999000000001E-4</v>
      </c>
      <c r="BO308" s="186">
        <v>7.6316140000000001E-7</v>
      </c>
      <c r="BP308" s="186">
        <v>5.7524057999999999E-5</v>
      </c>
      <c r="BQ308" s="186">
        <v>9.6778159000000002E-8</v>
      </c>
      <c r="BR308" s="186">
        <v>1.6433917E-6</v>
      </c>
      <c r="BS308" s="186">
        <v>0</v>
      </c>
      <c r="BT308" s="186">
        <v>0</v>
      </c>
      <c r="BU308" s="186">
        <v>0</v>
      </c>
      <c r="BV308" s="186">
        <v>1.8759476000000001E-7</v>
      </c>
      <c r="BW308" s="186">
        <v>2.2133434E-7</v>
      </c>
      <c r="BX308" s="186">
        <v>0</v>
      </c>
      <c r="BY308" s="186">
        <v>0</v>
      </c>
      <c r="BZ308" s="186">
        <v>0</v>
      </c>
      <c r="CA308" s="186">
        <v>1.9786088000000002E-6</v>
      </c>
      <c r="CB308" s="186">
        <v>6.4535065999999998E-5</v>
      </c>
      <c r="CC308" s="186">
        <v>3.9118906999999996E-15</v>
      </c>
      <c r="CD308" s="164">
        <v>0</v>
      </c>
      <c r="CE308"/>
      <c r="CF308" s="329">
        <v>0</v>
      </c>
      <c r="CG308" s="330">
        <v>2.0027868999999998</v>
      </c>
      <c r="CH308" s="330">
        <v>2.1281659999999999E-4</v>
      </c>
      <c r="CI308" s="330">
        <v>5.2214391999999999E-4</v>
      </c>
      <c r="CJ308" s="329">
        <v>5.8269493E-4</v>
      </c>
      <c r="CK308" s="329">
        <v>3.1967758999999999E-11</v>
      </c>
      <c r="CL308" s="329">
        <v>3.7273832999999998E-9</v>
      </c>
      <c r="CM308" s="329">
        <v>6.0180526999999998E-5</v>
      </c>
      <c r="CN308" s="330">
        <v>3.9162505999999998E-3</v>
      </c>
      <c r="CO308" s="330">
        <v>7.2259536999999998</v>
      </c>
      <c r="CP308"/>
      <c r="CQ308">
        <v>0.30946153999999998</v>
      </c>
      <c r="CR308">
        <v>2.6230226259999996E-2</v>
      </c>
      <c r="CS308">
        <v>1.4595862639999999E-2</v>
      </c>
      <c r="CT308">
        <v>1.4601739294399998E-2</v>
      </c>
      <c r="CU308">
        <v>2.2186233E-3</v>
      </c>
      <c r="CV308" s="139" t="s">
        <v>982</v>
      </c>
      <c r="CW308" s="376" t="s">
        <v>6191</v>
      </c>
      <c r="CZ308" s="11"/>
      <c r="DA308" s="236"/>
      <c r="DB308" s="257"/>
      <c r="DC308"/>
      <c r="DD308"/>
      <c r="DE308"/>
      <c r="DF308"/>
      <c r="DG308"/>
      <c r="DH308"/>
      <c r="DI308"/>
      <c r="DJ308"/>
      <c r="DK308"/>
      <c r="DL308"/>
    </row>
    <row r="309" spans="1:116" ht="14.4" x14ac:dyDescent="0.3">
      <c r="A309" t="s">
        <v>1914</v>
      </c>
      <c r="B309" s="113" t="s">
        <v>914</v>
      </c>
      <c r="C309" s="182" t="s">
        <v>1250</v>
      </c>
      <c r="D309" s="40" t="s">
        <v>2565</v>
      </c>
      <c r="E309" s="181" t="s">
        <v>943</v>
      </c>
      <c r="F309" s="184" t="s">
        <v>3968</v>
      </c>
      <c r="G309" s="184">
        <v>0.41938340205480001</v>
      </c>
      <c r="H309" s="184">
        <v>1.3099014689999999E-2</v>
      </c>
      <c r="I309" s="184">
        <v>1.55494855848E-2</v>
      </c>
      <c r="J309" s="328">
        <v>2.3613417799999998E-3</v>
      </c>
      <c r="K309" s="184">
        <v>0.38837356000000001</v>
      </c>
      <c r="L309" s="184">
        <v>5.5692694999999997E-3</v>
      </c>
      <c r="M309" s="184">
        <v>9.1261173999999997E-3</v>
      </c>
      <c r="N309" s="184">
        <v>1.1359576999999999E-2</v>
      </c>
      <c r="O309" s="184">
        <v>1.2066245000000001E-3</v>
      </c>
      <c r="P309" s="331">
        <v>1.4360974E-4</v>
      </c>
      <c r="Q309" s="331">
        <v>3.8920345000000001E-4</v>
      </c>
      <c r="R309" s="331">
        <v>8.4784400000000005E-4</v>
      </c>
      <c r="S309" s="331">
        <v>2.9571988000000001E-4</v>
      </c>
      <c r="T309" s="184">
        <v>0</v>
      </c>
      <c r="U309" s="331">
        <v>2.0656219E-3</v>
      </c>
      <c r="V309" s="331">
        <v>6.2546848000000004E-6</v>
      </c>
      <c r="W309" s="331">
        <v>0</v>
      </c>
      <c r="X309" s="331">
        <v>0</v>
      </c>
      <c r="Y309"/>
      <c r="Z309" s="288">
        <v>2.589157066666667</v>
      </c>
      <c r="AA309"/>
      <c r="AB309" s="164">
        <v>44.079315000000001</v>
      </c>
      <c r="AC309" s="164">
        <v>43.710262999999998</v>
      </c>
      <c r="AD309" s="164">
        <v>0.25659900000000002</v>
      </c>
      <c r="AE309" s="164">
        <v>0</v>
      </c>
      <c r="AF309" s="164">
        <v>0</v>
      </c>
      <c r="AG309" s="164">
        <v>6.2857254000000001E-2</v>
      </c>
      <c r="AH309" s="164">
        <v>4.9596000000000001E-2</v>
      </c>
      <c r="AI309"/>
      <c r="AJ309" s="185">
        <v>5.0181479000000001E-2</v>
      </c>
      <c r="AK309" s="185">
        <v>4.4916755000000003E-2</v>
      </c>
      <c r="AL309" s="185">
        <v>2.1436342999999998E-3</v>
      </c>
      <c r="AM309" s="185">
        <v>3.1210898999999999E-3</v>
      </c>
      <c r="AN309" s="176">
        <v>2.6928509999999998E-6</v>
      </c>
      <c r="AO309" s="176">
        <v>7.9276416999999999E-9</v>
      </c>
      <c r="AP309" s="176">
        <v>0.43712743999999998</v>
      </c>
      <c r="AQ309" s="192">
        <v>2.5670936E-6</v>
      </c>
      <c r="AR309" s="192">
        <v>7.7495238000000003E-9</v>
      </c>
      <c r="AS309" s="192">
        <v>2.1150494E-13</v>
      </c>
      <c r="AT309" s="192">
        <v>5.256E-9</v>
      </c>
      <c r="AU309" s="192">
        <v>0</v>
      </c>
      <c r="AV309" s="192">
        <v>2.631626E-10</v>
      </c>
      <c r="AW309" s="192">
        <v>1.2007010000000001E-7</v>
      </c>
      <c r="AX309" s="192">
        <v>6.0013910999999997E-11</v>
      </c>
      <c r="AY309" s="192">
        <v>1.1781521E-10</v>
      </c>
      <c r="AZ309" s="192">
        <v>0</v>
      </c>
      <c r="BA309" s="192">
        <v>0</v>
      </c>
      <c r="BB309" s="192">
        <v>7.1228382000000004E-14</v>
      </c>
      <c r="BC309" s="192">
        <v>4.9649398999999998E-15</v>
      </c>
      <c r="BD309" s="192">
        <v>1.0943226999999999E-15</v>
      </c>
      <c r="BE309" s="192">
        <v>1.9804198999999999E-11</v>
      </c>
      <c r="BF309" s="192">
        <v>1.4833353E-10</v>
      </c>
      <c r="BG309" s="192">
        <v>0</v>
      </c>
      <c r="BH309" s="192">
        <v>2.4810397000000001E-5</v>
      </c>
      <c r="BI309" s="193">
        <v>0.43710262999999999</v>
      </c>
      <c r="BJ309" s="193">
        <v>0</v>
      </c>
      <c r="BK309" s="193">
        <v>0</v>
      </c>
      <c r="BL309" s="193">
        <v>0</v>
      </c>
      <c r="BM309"/>
      <c r="BN309" s="164">
        <v>1.3119175E-4</v>
      </c>
      <c r="BO309" s="186">
        <v>8.1225365999999997E-7</v>
      </c>
      <c r="BP309" s="186">
        <v>7.2192569000000006E-5</v>
      </c>
      <c r="BQ309" s="186">
        <v>1.0401922E-7</v>
      </c>
      <c r="BR309" s="186">
        <v>1.7491068999999999E-6</v>
      </c>
      <c r="BS309" s="186">
        <v>0</v>
      </c>
      <c r="BT309" s="186">
        <v>0</v>
      </c>
      <c r="BU309" s="186">
        <v>0</v>
      </c>
      <c r="BV309" s="186">
        <v>1.9966225999999999E-7</v>
      </c>
      <c r="BW309" s="186">
        <v>3.0014072999999999E-7</v>
      </c>
      <c r="BX309" s="186">
        <v>0</v>
      </c>
      <c r="BY309" s="186">
        <v>0</v>
      </c>
      <c r="BZ309" s="186">
        <v>0</v>
      </c>
      <c r="CA309" s="186">
        <v>2.2241708000000002E-6</v>
      </c>
      <c r="CB309" s="186">
        <v>5.3609826000000001E-5</v>
      </c>
      <c r="CC309" s="186">
        <v>4.1635328000000003E-15</v>
      </c>
      <c r="CD309" s="164">
        <v>0</v>
      </c>
      <c r="CE309"/>
      <c r="CF309" s="329">
        <v>0</v>
      </c>
      <c r="CG309" s="330">
        <v>2.4921370999999999</v>
      </c>
      <c r="CH309" s="330">
        <v>3.5804955000000001E-4</v>
      </c>
      <c r="CI309" s="330">
        <v>5.5573212000000003E-4</v>
      </c>
      <c r="CJ309" s="329">
        <v>6.2017823000000004E-4</v>
      </c>
      <c r="CK309" s="329">
        <v>3.4024165000000003E-11</v>
      </c>
      <c r="CL309" s="329">
        <v>3.9671565000000003E-9</v>
      </c>
      <c r="CM309" s="329">
        <v>6.4051789000000006E-5</v>
      </c>
      <c r="CN309" s="330">
        <v>4.1681731000000003E-3</v>
      </c>
      <c r="CO309" s="330">
        <v>5.9945503999999996</v>
      </c>
      <c r="CP309"/>
      <c r="CQ309">
        <v>0.38837356000000001</v>
      </c>
      <c r="CR309">
        <v>2.864224559E-2</v>
      </c>
      <c r="CS309">
        <v>1.55432309E-2</v>
      </c>
      <c r="CT309">
        <v>1.55494855848E-2</v>
      </c>
      <c r="CU309">
        <v>2.3613417799999998E-3</v>
      </c>
      <c r="CV309" s="139" t="s">
        <v>982</v>
      </c>
      <c r="CW309" s="376" t="s">
        <v>6192</v>
      </c>
      <c r="CZ309" s="11"/>
      <c r="DA309" s="236"/>
      <c r="DB309" s="257"/>
      <c r="DC309"/>
      <c r="DD309"/>
      <c r="DE309"/>
      <c r="DF309"/>
      <c r="DG309"/>
      <c r="DH309"/>
      <c r="DI309"/>
      <c r="DJ309"/>
      <c r="DK309"/>
      <c r="DL309"/>
    </row>
    <row r="310" spans="1:116" ht="14.4" x14ac:dyDescent="0.3">
      <c r="A310" t="s">
        <v>1915</v>
      </c>
      <c r="B310" s="113" t="s">
        <v>914</v>
      </c>
      <c r="C310" s="182" t="s">
        <v>1251</v>
      </c>
      <c r="D310" s="40" t="s">
        <v>2565</v>
      </c>
      <c r="E310" s="181" t="s">
        <v>943</v>
      </c>
      <c r="F310" s="184" t="s">
        <v>3969</v>
      </c>
      <c r="G310" s="184">
        <v>0.29763943562349998</v>
      </c>
      <c r="H310" s="184">
        <v>1.037603053E-2</v>
      </c>
      <c r="I310" s="184">
        <v>1.32237838835E-2</v>
      </c>
      <c r="J310" s="328">
        <v>2.0095912099999998E-3</v>
      </c>
      <c r="K310" s="184">
        <v>0.27203002999999998</v>
      </c>
      <c r="L310" s="184">
        <v>4.7396590999999998E-3</v>
      </c>
      <c r="M310" s="184">
        <v>7.7666712999999998E-3</v>
      </c>
      <c r="N310" s="184">
        <v>9.0036630000000003E-3</v>
      </c>
      <c r="O310" s="184">
        <v>1.0268832E-3</v>
      </c>
      <c r="P310" s="331">
        <v>1.2221732000000001E-4</v>
      </c>
      <c r="Q310" s="331">
        <v>2.2326700999999999E-4</v>
      </c>
      <c r="R310" s="331">
        <v>7.1213050999999997E-4</v>
      </c>
      <c r="S310" s="331">
        <v>2.5166880999999999E-4</v>
      </c>
      <c r="T310" s="184">
        <v>0</v>
      </c>
      <c r="U310" s="331">
        <v>1.7579224E-3</v>
      </c>
      <c r="V310" s="331">
        <v>5.3229734999999997E-6</v>
      </c>
      <c r="W310" s="331">
        <v>0</v>
      </c>
      <c r="X310" s="331">
        <v>0</v>
      </c>
      <c r="Y310"/>
      <c r="Z310" s="288">
        <v>1.8135335333333333</v>
      </c>
      <c r="AA310"/>
      <c r="AB310" s="164">
        <v>37.750658999999999</v>
      </c>
      <c r="AC310" s="164">
        <v>37.436582000000001</v>
      </c>
      <c r="AD310" s="164">
        <v>0.21837545999999999</v>
      </c>
      <c r="AE310" s="164">
        <v>0</v>
      </c>
      <c r="AF310" s="164">
        <v>0</v>
      </c>
      <c r="AG310" s="164">
        <v>5.3493902000000003E-2</v>
      </c>
      <c r="AH310" s="164">
        <v>4.2208072999999999E-2</v>
      </c>
      <c r="AI310"/>
      <c r="AJ310" s="185">
        <v>3.5205706000000003E-2</v>
      </c>
      <c r="AK310" s="185">
        <v>3.1057898E-2</v>
      </c>
      <c r="AL310" s="185">
        <v>1.4746850999999999E-3</v>
      </c>
      <c r="AM310" s="185">
        <v>2.6731226999999998E-3</v>
      </c>
      <c r="AN310" s="176">
        <v>1.8619842999999999E-6</v>
      </c>
      <c r="AO310" s="176">
        <v>5.4537169000000003E-9</v>
      </c>
      <c r="AP310" s="176">
        <v>0.37438693000000001</v>
      </c>
      <c r="AQ310" s="192">
        <v>1.7568059000000001E-6</v>
      </c>
      <c r="AR310" s="192">
        <v>5.3023740000000002E-9</v>
      </c>
      <c r="AS310" s="192">
        <v>1.4477059000000001E-13</v>
      </c>
      <c r="AT310" s="192">
        <v>2.628E-9</v>
      </c>
      <c r="AU310" s="192">
        <v>0</v>
      </c>
      <c r="AV310" s="192">
        <v>2.2305422999999999E-10</v>
      </c>
      <c r="AW310" s="192">
        <v>1.0218419999999999E-7</v>
      </c>
      <c r="AX310" s="192">
        <v>5.0867245000000001E-11</v>
      </c>
      <c r="AY310" s="192">
        <v>1.002652E-10</v>
      </c>
      <c r="AZ310" s="192">
        <v>0</v>
      </c>
      <c r="BA310" s="192">
        <v>0</v>
      </c>
      <c r="BB310" s="192">
        <v>6.0618049000000002E-14</v>
      </c>
      <c r="BC310" s="192">
        <v>4.2253518000000004E-15</v>
      </c>
      <c r="BD310" s="192">
        <v>9.3131003999999993E-16</v>
      </c>
      <c r="BE310" s="192">
        <v>1.6854123000000001E-11</v>
      </c>
      <c r="BF310" s="192">
        <v>1.2623745000000001E-10</v>
      </c>
      <c r="BG310" s="192">
        <v>0</v>
      </c>
      <c r="BH310" s="192">
        <v>2.1114587000000001E-5</v>
      </c>
      <c r="BI310" s="193">
        <v>0.37436582000000002</v>
      </c>
      <c r="BJ310" s="193">
        <v>0</v>
      </c>
      <c r="BK310" s="193">
        <v>0</v>
      </c>
      <c r="BL310" s="193">
        <v>0</v>
      </c>
      <c r="BM310"/>
      <c r="BN310" s="164">
        <v>1.0086667E-4</v>
      </c>
      <c r="BO310" s="186">
        <v>6.9125861000000005E-7</v>
      </c>
      <c r="BP310" s="186">
        <v>5.0566128E-5</v>
      </c>
      <c r="BQ310" s="186">
        <v>8.7405117999999999E-8</v>
      </c>
      <c r="BR310" s="186">
        <v>1.4885562E-6</v>
      </c>
      <c r="BS310" s="186">
        <v>0</v>
      </c>
      <c r="BT310" s="186">
        <v>0</v>
      </c>
      <c r="BU310" s="186">
        <v>0</v>
      </c>
      <c r="BV310" s="186">
        <v>1.6992014000000001E-7</v>
      </c>
      <c r="BW310" s="186">
        <v>1.8394428999999999E-7</v>
      </c>
      <c r="BX310" s="186">
        <v>0</v>
      </c>
      <c r="BY310" s="186">
        <v>0</v>
      </c>
      <c r="BZ310" s="186">
        <v>0</v>
      </c>
      <c r="CA310" s="186">
        <v>1.7659709E-6</v>
      </c>
      <c r="CB310" s="186">
        <v>4.5913488000000001E-5</v>
      </c>
      <c r="CC310" s="186">
        <v>3.5433239999999998E-15</v>
      </c>
      <c r="CD310" s="164">
        <v>0</v>
      </c>
      <c r="CE310"/>
      <c r="CF310" s="329">
        <v>0</v>
      </c>
      <c r="CG310" s="330">
        <v>1.7719836</v>
      </c>
      <c r="CH310" s="330">
        <v>1.581745E-4</v>
      </c>
      <c r="CI310" s="330">
        <v>4.7294907000000001E-4</v>
      </c>
      <c r="CJ310" s="329">
        <v>5.2779515000000001E-4</v>
      </c>
      <c r="CK310" s="329">
        <v>2.8955851999999999E-11</v>
      </c>
      <c r="CL310" s="329">
        <v>3.3762004000000001E-9</v>
      </c>
      <c r="CM310" s="329">
        <v>5.4510496999999998E-5</v>
      </c>
      <c r="CN310" s="330">
        <v>3.5472731000000001E-3</v>
      </c>
      <c r="CO310" s="330">
        <v>5.1341597999999999</v>
      </c>
      <c r="CP310"/>
      <c r="CQ310">
        <v>0.27203002999999998</v>
      </c>
      <c r="CR310">
        <v>2.3594491439999997E-2</v>
      </c>
      <c r="CS310">
        <v>1.321846091E-2</v>
      </c>
      <c r="CT310">
        <v>1.32237838835E-2</v>
      </c>
      <c r="CU310">
        <v>2.0095912099999998E-3</v>
      </c>
      <c r="CV310" s="139" t="s">
        <v>982</v>
      </c>
      <c r="CW310" s="376" t="s">
        <v>6193</v>
      </c>
      <c r="CZ310" s="11"/>
      <c r="DA310" s="236"/>
      <c r="DB310" s="257"/>
      <c r="DC310"/>
      <c r="DD310"/>
      <c r="DE310"/>
      <c r="DF310"/>
      <c r="DG310"/>
      <c r="DH310"/>
      <c r="DI310"/>
      <c r="DJ310"/>
      <c r="DK310"/>
      <c r="DL310"/>
    </row>
    <row r="311" spans="1:116" ht="14.4" x14ac:dyDescent="0.3">
      <c r="A311" t="s">
        <v>1916</v>
      </c>
      <c r="B311" s="113" t="s">
        <v>914</v>
      </c>
      <c r="C311" s="182" t="s">
        <v>1252</v>
      </c>
      <c r="D311" s="40" t="s">
        <v>2565</v>
      </c>
      <c r="E311" s="181" t="s">
        <v>943</v>
      </c>
      <c r="F311" s="184" t="s">
        <v>3970</v>
      </c>
      <c r="G311" s="184">
        <v>0.42810074666749998</v>
      </c>
      <c r="H311" s="184">
        <v>1.56020884E-2</v>
      </c>
      <c r="I311" s="184">
        <v>2.04756225175E-2</v>
      </c>
      <c r="J311" s="328">
        <v>3.1124157499999999E-3</v>
      </c>
      <c r="K311" s="184">
        <v>0.38891061999999998</v>
      </c>
      <c r="L311" s="184">
        <v>7.3406916000000001E-3</v>
      </c>
      <c r="M311" s="184">
        <v>1.2028868999999999E-2</v>
      </c>
      <c r="N311" s="184">
        <v>1.3535299000000001E-2</v>
      </c>
      <c r="O311" s="184">
        <v>1.5904166000000001E-3</v>
      </c>
      <c r="P311" s="331">
        <v>1.8928780999999999E-4</v>
      </c>
      <c r="Q311" s="331">
        <v>2.8708499000000001E-4</v>
      </c>
      <c r="R311" s="331">
        <v>1.0978177999999999E-3</v>
      </c>
      <c r="S311" s="331">
        <v>3.8977975000000002E-4</v>
      </c>
      <c r="T311" s="184">
        <v>0</v>
      </c>
      <c r="U311" s="331">
        <v>2.7226360000000001E-3</v>
      </c>
      <c r="V311" s="331">
        <v>8.2441175000000008E-6</v>
      </c>
      <c r="W311" s="331">
        <v>0</v>
      </c>
      <c r="X311" s="331">
        <v>0</v>
      </c>
      <c r="Y311"/>
      <c r="Z311" s="288">
        <v>2.5927374666666667</v>
      </c>
      <c r="AA311"/>
      <c r="AB311" s="164">
        <v>48.333767999999999</v>
      </c>
      <c r="AC311" s="164">
        <v>47.847330999999997</v>
      </c>
      <c r="AD311" s="164">
        <v>0.33821564999999998</v>
      </c>
      <c r="AE311" s="164">
        <v>0</v>
      </c>
      <c r="AF311" s="164">
        <v>0</v>
      </c>
      <c r="AG311" s="164">
        <v>8.2850311999999995E-2</v>
      </c>
      <c r="AH311" s="164">
        <v>6.5371040000000005E-2</v>
      </c>
      <c r="AI311"/>
      <c r="AJ311" s="185">
        <v>4.9642358999999997E-2</v>
      </c>
      <c r="AK311" s="185">
        <v>4.4135344999999999E-2</v>
      </c>
      <c r="AL311" s="185">
        <v>2.0904807999999999E-3</v>
      </c>
      <c r="AM311" s="185">
        <v>3.4165329000000002E-3</v>
      </c>
      <c r="AN311" s="176">
        <v>2.6460038999999999E-6</v>
      </c>
      <c r="AO311" s="176">
        <v>7.731068E-9</v>
      </c>
      <c r="AP311" s="176">
        <v>0.47850600999999998</v>
      </c>
      <c r="AQ311" s="192">
        <v>2.4841992999999999E-6</v>
      </c>
      <c r="AR311" s="192">
        <v>7.4971009E-9</v>
      </c>
      <c r="AS311" s="192">
        <v>2.0472977000000001E-13</v>
      </c>
      <c r="AT311" s="192">
        <v>2.9784E-9</v>
      </c>
      <c r="AU311" s="192">
        <v>0</v>
      </c>
      <c r="AV311" s="192">
        <v>3.4366204000000002E-10</v>
      </c>
      <c r="AW311" s="192">
        <v>1.582609E-7</v>
      </c>
      <c r="AX311" s="192">
        <v>7.8371708999999994E-11</v>
      </c>
      <c r="AY311" s="192">
        <v>1.5528879E-10</v>
      </c>
      <c r="AZ311" s="192">
        <v>0</v>
      </c>
      <c r="BA311" s="192">
        <v>0</v>
      </c>
      <c r="BB311" s="192">
        <v>9.3884050999999996E-14</v>
      </c>
      <c r="BC311" s="192">
        <v>6.5441424000000002E-15</v>
      </c>
      <c r="BD311" s="192">
        <v>1.4423948000000001E-15</v>
      </c>
      <c r="BE311" s="192">
        <v>2.6103337E-11</v>
      </c>
      <c r="BF311" s="192">
        <v>1.9551409999999999E-10</v>
      </c>
      <c r="BG311" s="192">
        <v>0</v>
      </c>
      <c r="BH311" s="192">
        <v>3.2701860000000003E-5</v>
      </c>
      <c r="BI311" s="193">
        <v>0.47847330999999999</v>
      </c>
      <c r="BJ311" s="193">
        <v>0</v>
      </c>
      <c r="BK311" s="193">
        <v>0</v>
      </c>
      <c r="BL311" s="193">
        <v>0</v>
      </c>
      <c r="BM311"/>
      <c r="BN311" s="164">
        <v>1.3772639E-4</v>
      </c>
      <c r="BO311" s="186">
        <v>1.0706078000000001E-6</v>
      </c>
      <c r="BP311" s="186">
        <v>7.2292400000000006E-5</v>
      </c>
      <c r="BQ311" s="186">
        <v>1.3474008E-7</v>
      </c>
      <c r="BR311" s="186">
        <v>2.3054467999999999E-6</v>
      </c>
      <c r="BS311" s="186">
        <v>0</v>
      </c>
      <c r="BT311" s="186">
        <v>0</v>
      </c>
      <c r="BU311" s="186">
        <v>0</v>
      </c>
      <c r="BV311" s="186">
        <v>2.6316898999999998E-7</v>
      </c>
      <c r="BW311" s="186">
        <v>2.4594527999999998E-7</v>
      </c>
      <c r="BX311" s="186">
        <v>0</v>
      </c>
      <c r="BY311" s="186">
        <v>0</v>
      </c>
      <c r="BZ311" s="186">
        <v>0</v>
      </c>
      <c r="CA311" s="186">
        <v>2.6568425000000001E-6</v>
      </c>
      <c r="CB311" s="186">
        <v>5.8757240999999999E-5</v>
      </c>
      <c r="CC311" s="186">
        <v>5.4878309999999997E-15</v>
      </c>
      <c r="CD311" s="164">
        <v>0</v>
      </c>
      <c r="CE311"/>
      <c r="CF311" s="329">
        <v>0</v>
      </c>
      <c r="CG311" s="330">
        <v>2.5502875</v>
      </c>
      <c r="CH311" s="330">
        <v>1.6536424999999999E-4</v>
      </c>
      <c r="CI311" s="330">
        <v>7.3249429000000002E-4</v>
      </c>
      <c r="CJ311" s="329">
        <v>8.1743883000000002E-4</v>
      </c>
      <c r="CK311" s="329">
        <v>4.4846257999999997E-11</v>
      </c>
      <c r="CL311" s="329">
        <v>5.2289933000000004E-9</v>
      </c>
      <c r="CM311" s="329">
        <v>8.4424794000000002E-5</v>
      </c>
      <c r="CN311" s="330">
        <v>5.4939474E-3</v>
      </c>
      <c r="CO311" s="330">
        <v>6.5619196999999998</v>
      </c>
      <c r="CP311"/>
      <c r="CQ311">
        <v>0.38891061999999998</v>
      </c>
      <c r="CR311">
        <v>3.6069466799999998E-2</v>
      </c>
      <c r="CS311">
        <v>2.04673784E-2</v>
      </c>
      <c r="CT311">
        <v>2.04756225175E-2</v>
      </c>
      <c r="CU311">
        <v>3.1124157499999999E-3</v>
      </c>
      <c r="CV311" s="139" t="s">
        <v>982</v>
      </c>
      <c r="CW311" s="376" t="s">
        <v>6194</v>
      </c>
      <c r="CZ311" s="11"/>
      <c r="DA311" s="236"/>
      <c r="DB311" s="257"/>
      <c r="DC311"/>
      <c r="DD311"/>
      <c r="DE311"/>
      <c r="DF311"/>
      <c r="DG311"/>
      <c r="DH311"/>
      <c r="DI311"/>
      <c r="DJ311"/>
      <c r="DK311"/>
      <c r="DL311"/>
    </row>
    <row r="312" spans="1:116" ht="14.4" x14ac:dyDescent="0.3">
      <c r="A312" t="s">
        <v>1917</v>
      </c>
      <c r="B312" s="113" t="s">
        <v>914</v>
      </c>
      <c r="C312" s="182" t="s">
        <v>1253</v>
      </c>
      <c r="D312" s="40" t="s">
        <v>2565</v>
      </c>
      <c r="E312" s="181" t="s">
        <v>943</v>
      </c>
      <c r="F312" s="184" t="s">
        <v>3971</v>
      </c>
      <c r="G312" s="184">
        <v>0.44056846102129998</v>
      </c>
      <c r="H312" s="184">
        <v>1.7022659999999998E-2</v>
      </c>
      <c r="I312" s="184">
        <v>2.2834026721299996E-2</v>
      </c>
      <c r="J312" s="328">
        <v>3.4713742999999998E-3</v>
      </c>
      <c r="K312" s="184">
        <v>0.39724039999999999</v>
      </c>
      <c r="L312" s="184">
        <v>8.1873021000000001E-3</v>
      </c>
      <c r="M312" s="184">
        <v>1.3416173E-2</v>
      </c>
      <c r="N312" s="184">
        <v>1.4754219000000001E-2</v>
      </c>
      <c r="O312" s="184">
        <v>1.7738412E-3</v>
      </c>
      <c r="P312" s="331">
        <v>2.1111858999999999E-4</v>
      </c>
      <c r="Q312" s="331">
        <v>2.8348121000000001E-4</v>
      </c>
      <c r="R312" s="331">
        <v>1.2213567000000001E-3</v>
      </c>
      <c r="S312" s="331">
        <v>4.3473349999999998E-4</v>
      </c>
      <c r="T312" s="184">
        <v>0</v>
      </c>
      <c r="U312" s="331">
        <v>3.0366408E-3</v>
      </c>
      <c r="V312" s="331">
        <v>9.1949212999999996E-6</v>
      </c>
      <c r="W312" s="331">
        <v>0</v>
      </c>
      <c r="X312" s="331">
        <v>0</v>
      </c>
      <c r="Y312"/>
      <c r="Z312" s="288">
        <v>2.6482693333333334</v>
      </c>
      <c r="AA312"/>
      <c r="AB312" s="164">
        <v>83.682304999999999</v>
      </c>
      <c r="AC312" s="164">
        <v>83.139765999999995</v>
      </c>
      <c r="AD312" s="164">
        <v>0.37722245999999998</v>
      </c>
      <c r="AE312" s="164">
        <v>0</v>
      </c>
      <c r="AF312" s="164">
        <v>0</v>
      </c>
      <c r="AG312" s="164">
        <v>9.2405535999999996E-2</v>
      </c>
      <c r="AH312" s="164">
        <v>7.2910357999999995E-2</v>
      </c>
      <c r="AI312"/>
      <c r="AJ312" s="185">
        <v>5.2935179999999998E-2</v>
      </c>
      <c r="AK312" s="185">
        <v>4.4877491999999998E-2</v>
      </c>
      <c r="AL312" s="185">
        <v>2.1212484000000002E-3</v>
      </c>
      <c r="AM312" s="185">
        <v>5.9364396999999998E-3</v>
      </c>
      <c r="AN312" s="176">
        <v>2.6904971E-6</v>
      </c>
      <c r="AO312" s="176">
        <v>7.8448534999999997E-9</v>
      </c>
      <c r="AP312" s="176">
        <v>0.83143414000000004</v>
      </c>
      <c r="AQ312" s="192">
        <v>2.5131233999999999E-6</v>
      </c>
      <c r="AR312" s="192">
        <v>7.5847582000000004E-9</v>
      </c>
      <c r="AS312" s="192">
        <v>2.0713708000000001E-13</v>
      </c>
      <c r="AT312" s="192">
        <v>2.336E-10</v>
      </c>
      <c r="AU312" s="192">
        <v>0</v>
      </c>
      <c r="AV312" s="192">
        <v>3.7963869999999999E-10</v>
      </c>
      <c r="AW312" s="192">
        <v>1.7651331E-7</v>
      </c>
      <c r="AX312" s="192">
        <v>8.6576141999999996E-11</v>
      </c>
      <c r="AY312" s="192">
        <v>1.7319842999999999E-10</v>
      </c>
      <c r="AZ312" s="192">
        <v>0</v>
      </c>
      <c r="BA312" s="192">
        <v>0</v>
      </c>
      <c r="BB312" s="192">
        <v>1.0471181E-13</v>
      </c>
      <c r="BC312" s="192">
        <v>7.2988860999999997E-15</v>
      </c>
      <c r="BD312" s="192">
        <v>1.6087478999999999E-15</v>
      </c>
      <c r="BE312" s="192">
        <v>2.9113865999999999E-11</v>
      </c>
      <c r="BF312" s="192">
        <v>2.1806296999999999E-10</v>
      </c>
      <c r="BG312" s="192">
        <v>0</v>
      </c>
      <c r="BH312" s="192">
        <v>3.6473404E-5</v>
      </c>
      <c r="BI312" s="193">
        <v>0.83139766000000004</v>
      </c>
      <c r="BJ312" s="193">
        <v>0</v>
      </c>
      <c r="BK312" s="193">
        <v>0</v>
      </c>
      <c r="BL312" s="193">
        <v>0</v>
      </c>
      <c r="BM312"/>
      <c r="BN312" s="164">
        <v>1.8302476E-4</v>
      </c>
      <c r="BO312" s="186">
        <v>1.1940823000000001E-6</v>
      </c>
      <c r="BP312" s="186">
        <v>7.3840776999999997E-5</v>
      </c>
      <c r="BQ312" s="186">
        <v>1.4985478000000001E-7</v>
      </c>
      <c r="BR312" s="186">
        <v>2.5713367E-6</v>
      </c>
      <c r="BS312" s="186">
        <v>0</v>
      </c>
      <c r="BT312" s="186">
        <v>0</v>
      </c>
      <c r="BU312" s="186">
        <v>0</v>
      </c>
      <c r="BV312" s="186">
        <v>2.9352057999999998E-7</v>
      </c>
      <c r="BW312" s="186">
        <v>2.4981854999999998E-7</v>
      </c>
      <c r="BX312" s="186">
        <v>0</v>
      </c>
      <c r="BY312" s="186">
        <v>0</v>
      </c>
      <c r="BZ312" s="186">
        <v>0</v>
      </c>
      <c r="CA312" s="186">
        <v>2.8978607999999999E-6</v>
      </c>
      <c r="CB312" s="186">
        <v>1.0182750999999999E-4</v>
      </c>
      <c r="CC312" s="186">
        <v>6.1207490000000001E-15</v>
      </c>
      <c r="CD312" s="164">
        <v>0</v>
      </c>
      <c r="CE312"/>
      <c r="CF312" s="329">
        <v>0</v>
      </c>
      <c r="CG312" s="330">
        <v>2.6036693999999998</v>
      </c>
      <c r="CH312" s="330">
        <v>1.3660524999999999E-4</v>
      </c>
      <c r="CI312" s="330">
        <v>8.1697371999999997E-4</v>
      </c>
      <c r="CJ312" s="329">
        <v>9.1171500999999997E-4</v>
      </c>
      <c r="CK312" s="329">
        <v>5.0018429999999997E-11</v>
      </c>
      <c r="CL312" s="329">
        <v>5.8320592000000004E-9</v>
      </c>
      <c r="CM312" s="330">
        <v>9.4161603999999994E-5</v>
      </c>
      <c r="CN312" s="330">
        <v>6.1275708E-3</v>
      </c>
      <c r="CO312" s="330">
        <v>11.402025</v>
      </c>
      <c r="CP312"/>
      <c r="CQ312">
        <v>0.39724039999999999</v>
      </c>
      <c r="CR312">
        <v>3.9847491800000003E-2</v>
      </c>
      <c r="CS312">
        <v>2.2824831799999997E-2</v>
      </c>
      <c r="CT312">
        <v>2.2834026721299999E-2</v>
      </c>
      <c r="CU312">
        <v>3.4713742999999998E-3</v>
      </c>
      <c r="CV312" s="139" t="s">
        <v>982</v>
      </c>
      <c r="CW312" s="376" t="s">
        <v>6195</v>
      </c>
      <c r="CZ312" s="11"/>
      <c r="DA312" s="236"/>
      <c r="DB312" s="258"/>
      <c r="DC312"/>
      <c r="DD312"/>
      <c r="DE312"/>
      <c r="DF312"/>
      <c r="DG312"/>
      <c r="DH312"/>
      <c r="DI312"/>
      <c r="DJ312"/>
      <c r="DK312"/>
      <c r="DL312"/>
    </row>
    <row r="313" spans="1:116" ht="14.4" x14ac:dyDescent="0.3">
      <c r="A313" t="s">
        <v>1918</v>
      </c>
      <c r="B313" s="113" t="s">
        <v>914</v>
      </c>
      <c r="C313" s="182" t="s">
        <v>1254</v>
      </c>
      <c r="D313" s="40" t="s">
        <v>2565</v>
      </c>
      <c r="E313" s="181" t="s">
        <v>943</v>
      </c>
      <c r="F313" s="184" t="s">
        <v>3972</v>
      </c>
      <c r="G313" s="184">
        <v>0.38218453143120001</v>
      </c>
      <c r="H313" s="184">
        <v>1.4797182420000001E-2</v>
      </c>
      <c r="I313" s="184">
        <v>1.9884602571199998E-2</v>
      </c>
      <c r="J313" s="328">
        <v>3.0230364400000002E-3</v>
      </c>
      <c r="K313" s="184">
        <v>0.34447970999999999</v>
      </c>
      <c r="L313" s="184">
        <v>7.1298888999999999E-3</v>
      </c>
      <c r="M313" s="184">
        <v>1.1683436E-2</v>
      </c>
      <c r="N313" s="184">
        <v>1.2825611000000001E-2</v>
      </c>
      <c r="O313" s="184">
        <v>1.5447446E-3</v>
      </c>
      <c r="P313" s="331">
        <v>1.8385202999999999E-4</v>
      </c>
      <c r="Q313" s="331">
        <v>2.4297479000000001E-4</v>
      </c>
      <c r="R313" s="331">
        <v>1.0632702999999999E-3</v>
      </c>
      <c r="S313" s="331">
        <v>3.7858644000000001E-4</v>
      </c>
      <c r="T313" s="184">
        <v>0</v>
      </c>
      <c r="U313" s="331">
        <v>2.64445E-3</v>
      </c>
      <c r="V313" s="331">
        <v>8.0073711999999995E-6</v>
      </c>
      <c r="W313" s="331">
        <v>0</v>
      </c>
      <c r="X313" s="331">
        <v>0</v>
      </c>
      <c r="Y313"/>
      <c r="Z313" s="288">
        <v>2.2965314000000001</v>
      </c>
      <c r="AA313"/>
      <c r="AB313" s="164">
        <v>78.588081000000003</v>
      </c>
      <c r="AC313" s="164">
        <v>78.115612999999996</v>
      </c>
      <c r="AD313" s="164">
        <v>0.32850310999999999</v>
      </c>
      <c r="AE313" s="164">
        <v>0</v>
      </c>
      <c r="AF313" s="164">
        <v>0</v>
      </c>
      <c r="AG313" s="164">
        <v>8.0471100000000004E-2</v>
      </c>
      <c r="AH313" s="164">
        <v>6.349378E-2</v>
      </c>
      <c r="AI313"/>
      <c r="AJ313" s="185">
        <v>4.6313922E-2</v>
      </c>
      <c r="AK313" s="185">
        <v>3.8897979999999999E-2</v>
      </c>
      <c r="AL313" s="185">
        <v>1.8382598999999999E-3</v>
      </c>
      <c r="AM313" s="185">
        <v>5.5776814999999999E-3</v>
      </c>
      <c r="AN313" s="176">
        <v>2.3320131999999999E-6</v>
      </c>
      <c r="AO313" s="176">
        <v>6.7982982999999999E-9</v>
      </c>
      <c r="AP313" s="176">
        <v>0.78118789</v>
      </c>
      <c r="AQ313" s="192">
        <v>2.1775175999999998E-6</v>
      </c>
      <c r="AR313" s="192">
        <v>6.5717959000000003E-9</v>
      </c>
      <c r="AS313" s="192">
        <v>1.7947664000000001E-13</v>
      </c>
      <c r="AT313" s="192">
        <v>2.336E-10</v>
      </c>
      <c r="AU313" s="192">
        <v>0</v>
      </c>
      <c r="AV313" s="192">
        <v>3.3060728999999998E-10</v>
      </c>
      <c r="AW313" s="192">
        <v>1.5371612000000001E-7</v>
      </c>
      <c r="AX313" s="192">
        <v>7.5394589000000004E-11</v>
      </c>
      <c r="AY313" s="192">
        <v>1.5082936E-10</v>
      </c>
      <c r="AZ313" s="192">
        <v>0</v>
      </c>
      <c r="BA313" s="192">
        <v>0</v>
      </c>
      <c r="BB313" s="192">
        <v>9.1187983000000004E-14</v>
      </c>
      <c r="BC313" s="192">
        <v>6.3562143E-15</v>
      </c>
      <c r="BD313" s="192">
        <v>1.4009735999999999E-15</v>
      </c>
      <c r="BE313" s="192">
        <v>2.5353727999999998E-11</v>
      </c>
      <c r="BF313" s="192">
        <v>1.8989951999999999E-10</v>
      </c>
      <c r="BG313" s="192">
        <v>0</v>
      </c>
      <c r="BH313" s="192">
        <v>3.1762761E-5</v>
      </c>
      <c r="BI313" s="193">
        <v>0.78115612999999995</v>
      </c>
      <c r="BJ313" s="193">
        <v>0</v>
      </c>
      <c r="BK313" s="193">
        <v>0</v>
      </c>
      <c r="BL313" s="193">
        <v>0</v>
      </c>
      <c r="BM313"/>
      <c r="BN313" s="164">
        <v>1.660736E-4</v>
      </c>
      <c r="BO313" s="186">
        <v>1.0398631999999999E-6</v>
      </c>
      <c r="BP313" s="186">
        <v>6.4033389000000006E-5</v>
      </c>
      <c r="BQ313" s="186">
        <v>1.3046023000000001E-7</v>
      </c>
      <c r="BR313" s="186">
        <v>2.2392413E-6</v>
      </c>
      <c r="BS313" s="186">
        <v>0</v>
      </c>
      <c r="BT313" s="186">
        <v>0</v>
      </c>
      <c r="BU313" s="186">
        <v>0</v>
      </c>
      <c r="BV313" s="186">
        <v>2.5561156999999997E-7</v>
      </c>
      <c r="BW313" s="186">
        <v>2.1497708999999999E-7</v>
      </c>
      <c r="BX313" s="186">
        <v>0</v>
      </c>
      <c r="BY313" s="186">
        <v>0</v>
      </c>
      <c r="BZ313" s="186">
        <v>0</v>
      </c>
      <c r="CA313" s="186">
        <v>2.519186E-6</v>
      </c>
      <c r="CB313" s="186">
        <v>9.5640868E-5</v>
      </c>
      <c r="CC313" s="186">
        <v>5.3302370000000002E-15</v>
      </c>
      <c r="CD313" s="164">
        <v>0</v>
      </c>
      <c r="CE313"/>
      <c r="CF313" s="329">
        <v>0</v>
      </c>
      <c r="CG313" s="330">
        <v>2.2596113999999998</v>
      </c>
      <c r="CH313" s="330">
        <v>1.1359805E-4</v>
      </c>
      <c r="CI313" s="330">
        <v>7.1145926000000005E-4</v>
      </c>
      <c r="CJ313" s="329">
        <v>7.9396443999999995E-4</v>
      </c>
      <c r="CK313" s="329">
        <v>4.3558408000000001E-11</v>
      </c>
      <c r="CL313" s="329">
        <v>5.0788322999999998E-9</v>
      </c>
      <c r="CM313" s="329">
        <v>8.2000366999999998E-5</v>
      </c>
      <c r="CN313" s="330">
        <v>5.3361776999999999E-3</v>
      </c>
      <c r="CO313" s="330">
        <v>10.712998000000001</v>
      </c>
      <c r="CP313"/>
      <c r="CQ313">
        <v>0.34447970999999999</v>
      </c>
      <c r="CR313">
        <v>3.4673777620000006E-2</v>
      </c>
      <c r="CS313">
        <v>1.98765952E-2</v>
      </c>
      <c r="CT313">
        <v>1.9884602571199998E-2</v>
      </c>
      <c r="CU313">
        <v>3.0230364400000002E-3</v>
      </c>
      <c r="CV313" s="139" t="s">
        <v>982</v>
      </c>
      <c r="CW313" s="376" t="s">
        <v>6196</v>
      </c>
      <c r="CZ313" s="11"/>
      <c r="DA313" s="236"/>
      <c r="DB313" s="258"/>
      <c r="DC313"/>
      <c r="DD313"/>
      <c r="DE313"/>
      <c r="DF313"/>
      <c r="DG313"/>
      <c r="DH313"/>
      <c r="DI313"/>
      <c r="DJ313"/>
      <c r="DK313"/>
      <c r="DL313"/>
    </row>
    <row r="314" spans="1:116" ht="14.4" x14ac:dyDescent="0.3">
      <c r="A314" t="s">
        <v>1919</v>
      </c>
      <c r="B314" s="113" t="s">
        <v>914</v>
      </c>
      <c r="C314" s="182" t="s">
        <v>1255</v>
      </c>
      <c r="D314" s="40" t="s">
        <v>2565</v>
      </c>
      <c r="E314" s="181" t="s">
        <v>943</v>
      </c>
      <c r="F314" s="184" t="s">
        <v>3973</v>
      </c>
      <c r="G314" s="184">
        <v>0.39618284063360004</v>
      </c>
      <c r="H314" s="184">
        <v>1.420712926E-2</v>
      </c>
      <c r="I314" s="184">
        <v>1.83085522436E-2</v>
      </c>
      <c r="J314" s="328">
        <v>2.7822891299999998E-3</v>
      </c>
      <c r="K314" s="184">
        <v>0.36088487000000002</v>
      </c>
      <c r="L314" s="184">
        <v>6.5620818000000003E-3</v>
      </c>
      <c r="M314" s="184">
        <v>1.0752995E-2</v>
      </c>
      <c r="N314" s="184">
        <v>1.2306689000000001E-2</v>
      </c>
      <c r="O314" s="184">
        <v>1.4217249E-3</v>
      </c>
      <c r="P314" s="331">
        <v>1.692105E-4</v>
      </c>
      <c r="Q314" s="331">
        <v>3.0950485999999998E-4</v>
      </c>
      <c r="R314" s="331">
        <v>9.8610575999999992E-4</v>
      </c>
      <c r="S314" s="331">
        <v>3.4843672999999999E-4</v>
      </c>
      <c r="T314" s="331">
        <v>0</v>
      </c>
      <c r="U314" s="331">
        <v>2.4338523999999999E-3</v>
      </c>
      <c r="V314" s="331">
        <v>7.3696835999999997E-6</v>
      </c>
      <c r="W314" s="331">
        <v>0</v>
      </c>
      <c r="X314" s="331">
        <v>0</v>
      </c>
      <c r="Y314"/>
      <c r="Z314" s="288">
        <v>2.4058991333333335</v>
      </c>
      <c r="AA314"/>
      <c r="AB314" s="164">
        <v>70.747754</v>
      </c>
      <c r="AC314" s="164">
        <v>70.312911999999997</v>
      </c>
      <c r="AD314" s="164">
        <v>0.30234191999999999</v>
      </c>
      <c r="AE314" s="164">
        <v>0</v>
      </c>
      <c r="AF314" s="164">
        <v>0</v>
      </c>
      <c r="AG314" s="164">
        <v>7.4062577000000004E-2</v>
      </c>
      <c r="AH314" s="164">
        <v>5.8437289000000003E-2</v>
      </c>
      <c r="AI314"/>
      <c r="AJ314" s="185">
        <v>4.8169049999999998E-2</v>
      </c>
      <c r="AK314" s="185">
        <v>4.1193305999999999E-2</v>
      </c>
      <c r="AL314" s="185">
        <v>1.9551933000000001E-3</v>
      </c>
      <c r="AM314" s="185">
        <v>5.0205505999999997E-3</v>
      </c>
      <c r="AN314" s="176">
        <v>2.4696226999999998E-6</v>
      </c>
      <c r="AO314" s="176">
        <v>7.2307443999999999E-9</v>
      </c>
      <c r="AP314" s="176">
        <v>0.70315835000000004</v>
      </c>
      <c r="AQ314" s="192">
        <v>2.3263608999999999E-6</v>
      </c>
      <c r="AR314" s="192">
        <v>7.0222535999999997E-9</v>
      </c>
      <c r="AS314" s="192">
        <v>1.9171530999999999E-13</v>
      </c>
      <c r="AT314" s="192">
        <v>1.2847999999999999E-9</v>
      </c>
      <c r="AU314" s="192">
        <v>0</v>
      </c>
      <c r="AV314" s="192">
        <v>3.0427853000000003E-10</v>
      </c>
      <c r="AW314" s="192">
        <v>1.4147453999999999E-7</v>
      </c>
      <c r="AX314" s="192">
        <v>6.9390347000000005E-11</v>
      </c>
      <c r="AY314" s="192">
        <v>1.3881768E-10</v>
      </c>
      <c r="AZ314" s="192">
        <v>0</v>
      </c>
      <c r="BA314" s="192">
        <v>0</v>
      </c>
      <c r="BB314" s="192">
        <v>8.3925992999999998E-14</v>
      </c>
      <c r="BC314" s="192">
        <v>5.8500208000000002E-15</v>
      </c>
      <c r="BD314" s="192">
        <v>1.2894034E-15</v>
      </c>
      <c r="BE314" s="192">
        <v>2.3334617999999999E-11</v>
      </c>
      <c r="BF314" s="192">
        <v>1.7477637999999999E-10</v>
      </c>
      <c r="BG314" s="192">
        <v>0</v>
      </c>
      <c r="BH314" s="192">
        <v>2.9233250999999999E-5</v>
      </c>
      <c r="BI314" s="193">
        <v>0.70312912000000005</v>
      </c>
      <c r="BJ314" s="193">
        <v>0</v>
      </c>
      <c r="BK314" s="193">
        <v>0</v>
      </c>
      <c r="BL314" s="193">
        <v>0</v>
      </c>
      <c r="BM314"/>
      <c r="BN314" s="164">
        <v>1.5922245999999999E-4</v>
      </c>
      <c r="BO314" s="186">
        <v>9.5705101000000007E-7</v>
      </c>
      <c r="BP314" s="186">
        <v>6.7082850999999994E-5</v>
      </c>
      <c r="BQ314" s="186">
        <v>1.2095059E-7</v>
      </c>
      <c r="BR314" s="186">
        <v>2.0609135999999998E-6</v>
      </c>
      <c r="BS314" s="186">
        <v>0</v>
      </c>
      <c r="BT314" s="186">
        <v>0</v>
      </c>
      <c r="BU314" s="186">
        <v>0</v>
      </c>
      <c r="BV314" s="186">
        <v>2.3525528000000001E-7</v>
      </c>
      <c r="BW314" s="186">
        <v>2.5468412000000002E-7</v>
      </c>
      <c r="BX314" s="186">
        <v>0</v>
      </c>
      <c r="BY314" s="186">
        <v>0</v>
      </c>
      <c r="BZ314" s="186">
        <v>0</v>
      </c>
      <c r="CA314" s="186">
        <v>2.4146156E-6</v>
      </c>
      <c r="CB314" s="186">
        <v>8.6096142999999995E-5</v>
      </c>
      <c r="CC314" s="186">
        <v>4.9057497999999997E-15</v>
      </c>
      <c r="CD314" s="164">
        <v>0</v>
      </c>
      <c r="CE314"/>
      <c r="CF314" s="329">
        <v>0</v>
      </c>
      <c r="CG314" s="330">
        <v>2.3374790999999999</v>
      </c>
      <c r="CH314" s="330">
        <v>2.214443E-4</v>
      </c>
      <c r="CI314" s="330">
        <v>6.5480035999999995E-4</v>
      </c>
      <c r="CJ314" s="329">
        <v>7.3073503999999999E-4</v>
      </c>
      <c r="CK314" s="329">
        <v>4.0089522000000003E-11</v>
      </c>
      <c r="CL314" s="329">
        <v>4.6743664000000004E-9</v>
      </c>
      <c r="CM314" s="329">
        <v>7.5470056999999997E-5</v>
      </c>
      <c r="CN314" s="330">
        <v>4.9112174E-3</v>
      </c>
      <c r="CO314" s="330">
        <v>9.6429136</v>
      </c>
      <c r="CP314"/>
      <c r="CQ314">
        <v>0.36088487000000002</v>
      </c>
      <c r="CR314">
        <v>3.2508311819999997E-2</v>
      </c>
      <c r="CS314">
        <v>1.830118256E-2</v>
      </c>
      <c r="CT314">
        <v>1.83085522436E-2</v>
      </c>
      <c r="CU314">
        <v>2.7822891299999998E-3</v>
      </c>
      <c r="CV314" s="139" t="s">
        <v>982</v>
      </c>
      <c r="CW314" s="376" t="s">
        <v>6197</v>
      </c>
      <c r="CZ314" s="11"/>
      <c r="DA314" s="236"/>
      <c r="DB314" s="258"/>
      <c r="DC314"/>
      <c r="DD314"/>
      <c r="DE314"/>
      <c r="DF314"/>
      <c r="DG314"/>
      <c r="DH314"/>
      <c r="DI314"/>
      <c r="DJ314"/>
      <c r="DK314"/>
      <c r="DL314"/>
    </row>
    <row r="315" spans="1:116" ht="14.4" x14ac:dyDescent="0.3">
      <c r="A315" t="s">
        <v>1920</v>
      </c>
      <c r="B315" s="113" t="s">
        <v>914</v>
      </c>
      <c r="C315" s="182" t="s">
        <v>1256</v>
      </c>
      <c r="D315" s="40" t="s">
        <v>2565</v>
      </c>
      <c r="E315" s="181" t="s">
        <v>943</v>
      </c>
      <c r="F315" s="184" t="s">
        <v>3974</v>
      </c>
      <c r="G315" s="184">
        <v>0.47294598726850001</v>
      </c>
      <c r="H315" s="184">
        <v>2.9377496499999999E-2</v>
      </c>
      <c r="I315" s="184">
        <v>1.57858505985E-2</v>
      </c>
      <c r="J315" s="328">
        <v>2.3959401699999998E-3</v>
      </c>
      <c r="K315" s="184">
        <v>0.42538670000000001</v>
      </c>
      <c r="L315" s="184">
        <v>5.6508705000000003E-3</v>
      </c>
      <c r="M315" s="184">
        <v>9.2598334000000004E-3</v>
      </c>
      <c r="N315" s="184">
        <v>2.7516572E-2</v>
      </c>
      <c r="O315" s="184">
        <v>1.2243040000000001E-3</v>
      </c>
      <c r="P315" s="331">
        <v>1.4571391E-4</v>
      </c>
      <c r="Q315" s="331">
        <v>4.9090658999999997E-4</v>
      </c>
      <c r="R315" s="331">
        <v>8.6880037000000002E-4</v>
      </c>
      <c r="S315" s="331">
        <v>3.0005276999999999E-4</v>
      </c>
      <c r="T315" s="331">
        <v>0</v>
      </c>
      <c r="U315" s="331">
        <v>2.0958874E-3</v>
      </c>
      <c r="V315" s="331">
        <v>6.3463285000000002E-6</v>
      </c>
      <c r="W315" s="331">
        <v>0</v>
      </c>
      <c r="X315" s="331">
        <v>0</v>
      </c>
      <c r="Y315"/>
      <c r="Z315" s="288">
        <v>2.8359113333333337</v>
      </c>
      <c r="AA315"/>
      <c r="AB315" s="164">
        <v>43.124980999999998</v>
      </c>
      <c r="AC315" s="164">
        <v>42.750521999999997</v>
      </c>
      <c r="AD315" s="164">
        <v>0.26035869</v>
      </c>
      <c r="AE315" s="164">
        <v>0</v>
      </c>
      <c r="AF315" s="164">
        <v>0</v>
      </c>
      <c r="AG315" s="164">
        <v>6.377824E-2</v>
      </c>
      <c r="AH315" s="164">
        <v>5.0322681000000001E-2</v>
      </c>
      <c r="AI315"/>
      <c r="AJ315" s="185">
        <v>5.5029959000000003E-2</v>
      </c>
      <c r="AK315" s="185">
        <v>4.9579488999999997E-2</v>
      </c>
      <c r="AL315" s="185">
        <v>2.3979026000000001E-3</v>
      </c>
      <c r="AM315" s="185">
        <v>3.052567E-3</v>
      </c>
      <c r="AN315" s="176">
        <v>2.9723913999999998E-6</v>
      </c>
      <c r="AO315" s="176">
        <v>8.8679828999999999E-9</v>
      </c>
      <c r="AP315" s="176">
        <v>0.42753038999999998</v>
      </c>
      <c r="AQ315" s="192">
        <v>2.8457984000000001E-6</v>
      </c>
      <c r="AR315" s="192">
        <v>8.5930038000000008E-9</v>
      </c>
      <c r="AS315" s="192">
        <v>2.3445594999999998E-13</v>
      </c>
      <c r="AT315" s="192">
        <v>3.9128E-9</v>
      </c>
      <c r="AU315" s="192">
        <v>0</v>
      </c>
      <c r="AV315" s="192">
        <v>6.8022638000000004E-10</v>
      </c>
      <c r="AW315" s="192">
        <v>1.2182936999999999E-7</v>
      </c>
      <c r="AX315" s="192">
        <v>1.5512480000000001E-10</v>
      </c>
      <c r="AY315" s="192">
        <v>1.1954144000000001E-10</v>
      </c>
      <c r="AZ315" s="192">
        <v>0</v>
      </c>
      <c r="BA315" s="192">
        <v>0</v>
      </c>
      <c r="BB315" s="192">
        <v>7.2272021E-14</v>
      </c>
      <c r="BC315" s="192">
        <v>5.0376862999999999E-15</v>
      </c>
      <c r="BD315" s="192">
        <v>1.1103567E-15</v>
      </c>
      <c r="BE315" s="192">
        <v>2.0094371000000002E-11</v>
      </c>
      <c r="BF315" s="192">
        <v>1.5050692000000001E-10</v>
      </c>
      <c r="BG315" s="192">
        <v>0</v>
      </c>
      <c r="BH315" s="192">
        <v>2.5173919000000002E-5</v>
      </c>
      <c r="BI315" s="193">
        <v>0.42750522000000002</v>
      </c>
      <c r="BJ315" s="193">
        <v>0</v>
      </c>
      <c r="BK315" s="193">
        <v>0</v>
      </c>
      <c r="BL315" s="193">
        <v>0</v>
      </c>
      <c r="BM315"/>
      <c r="BN315" s="164">
        <v>1.4013674000000001E-4</v>
      </c>
      <c r="BO315" s="186">
        <v>8.2415480999999996E-7</v>
      </c>
      <c r="BP315" s="186">
        <v>7.9072733000000003E-5</v>
      </c>
      <c r="BQ315" s="186">
        <v>1.1388405E-7</v>
      </c>
      <c r="BR315" s="186">
        <v>1.7747349000000001E-6</v>
      </c>
      <c r="BS315" s="186">
        <v>0</v>
      </c>
      <c r="BT315" s="186">
        <v>0</v>
      </c>
      <c r="BU315" s="186">
        <v>0</v>
      </c>
      <c r="BV315" s="186">
        <v>2.0258770999999999E-7</v>
      </c>
      <c r="BW315" s="186">
        <v>3.9045673000000001E-7</v>
      </c>
      <c r="BX315" s="186">
        <v>0</v>
      </c>
      <c r="BY315" s="186">
        <v>0</v>
      </c>
      <c r="BZ315" s="186">
        <v>0</v>
      </c>
      <c r="CA315" s="186">
        <v>5.3134405999999997E-6</v>
      </c>
      <c r="CB315" s="186">
        <v>5.2444744000000003E-5</v>
      </c>
      <c r="CC315" s="186">
        <v>4.2245369000000004E-15</v>
      </c>
      <c r="CD315" s="164">
        <v>0</v>
      </c>
      <c r="CE315"/>
      <c r="CF315" s="329">
        <v>0</v>
      </c>
      <c r="CG315" s="330">
        <v>2.6870612999999999</v>
      </c>
      <c r="CH315" s="330">
        <v>4.9609274999999999E-4</v>
      </c>
      <c r="CI315" s="330">
        <v>5.6387471999999996E-4</v>
      </c>
      <c r="CJ315" s="329">
        <v>6.2926509000000002E-4</v>
      </c>
      <c r="CK315" s="329">
        <v>3.4522687000000001E-11</v>
      </c>
      <c r="CL315" s="329">
        <v>4.0252833999999998E-9</v>
      </c>
      <c r="CM315" s="329">
        <v>6.4990277000000004E-5</v>
      </c>
      <c r="CN315" s="330">
        <v>4.2292453000000001E-3</v>
      </c>
      <c r="CO315" s="330">
        <v>5.8629287000000003</v>
      </c>
      <c r="CP315"/>
      <c r="CQ315">
        <v>0.42538670000000001</v>
      </c>
      <c r="CR315">
        <v>4.5157000769999997E-2</v>
      </c>
      <c r="CS315">
        <v>1.5779504270000001E-2</v>
      </c>
      <c r="CT315">
        <v>1.57858505985E-2</v>
      </c>
      <c r="CU315">
        <v>2.3959401699999998E-3</v>
      </c>
      <c r="CV315" s="139" t="s">
        <v>982</v>
      </c>
      <c r="CW315" s="376" t="s">
        <v>6198</v>
      </c>
      <c r="CZ315" s="11"/>
      <c r="DA315" s="236"/>
      <c r="DB315" s="257"/>
      <c r="DC315"/>
      <c r="DD315"/>
      <c r="DE315"/>
      <c r="DF315"/>
      <c r="DG315"/>
      <c r="DH315"/>
      <c r="DI315"/>
      <c r="DJ315"/>
      <c r="DK315"/>
      <c r="DL315"/>
    </row>
    <row r="316" spans="1:116" ht="14.4" x14ac:dyDescent="0.3">
      <c r="A316" t="s">
        <v>1921</v>
      </c>
      <c r="B316" s="113" t="s">
        <v>914</v>
      </c>
      <c r="C316" s="182" t="s">
        <v>1257</v>
      </c>
      <c r="D316" s="40" t="s">
        <v>2565</v>
      </c>
      <c r="E316" s="181" t="s">
        <v>943</v>
      </c>
      <c r="F316" s="184" t="s">
        <v>3975</v>
      </c>
      <c r="G316" s="184">
        <v>0.52364768086540003</v>
      </c>
      <c r="H316" s="184">
        <v>1.8940965810000002E-2</v>
      </c>
      <c r="I316" s="184">
        <v>2.4819926285400001E-2</v>
      </c>
      <c r="J316" s="328">
        <v>3.7726687699999998E-3</v>
      </c>
      <c r="K316" s="184">
        <v>0.47611411999999997</v>
      </c>
      <c r="L316" s="184">
        <v>8.8979109999999997E-3</v>
      </c>
      <c r="M316" s="331">
        <v>1.4580615999999999E-2</v>
      </c>
      <c r="N316" s="331">
        <v>1.6427653E-2</v>
      </c>
      <c r="O316" s="331">
        <v>1.9277999999999999E-3</v>
      </c>
      <c r="P316" s="331">
        <v>2.2944242000000001E-4</v>
      </c>
      <c r="Q316" s="331">
        <v>3.5607039000000001E-4</v>
      </c>
      <c r="R316" s="331">
        <v>1.3314062999999999E-3</v>
      </c>
      <c r="S316" s="331">
        <v>4.7246577E-4</v>
      </c>
      <c r="T316" s="331">
        <v>0</v>
      </c>
      <c r="U316" s="331">
        <v>3.3002029999999998E-3</v>
      </c>
      <c r="V316" s="331">
        <v>9.9929853999999994E-6</v>
      </c>
      <c r="W316" s="331">
        <v>0</v>
      </c>
      <c r="X316" s="331">
        <v>0</v>
      </c>
      <c r="Y316"/>
      <c r="Z316" s="288">
        <v>3.1740941333333335</v>
      </c>
      <c r="AA316"/>
      <c r="AB316" s="164">
        <v>58.618197000000002</v>
      </c>
      <c r="AC316" s="164">
        <v>58.028570000000002</v>
      </c>
      <c r="AD316" s="164">
        <v>0.40996311000000002</v>
      </c>
      <c r="AE316" s="164">
        <v>0</v>
      </c>
      <c r="AF316" s="164">
        <v>0</v>
      </c>
      <c r="AG316" s="164">
        <v>0.10042578000000001</v>
      </c>
      <c r="AH316" s="164">
        <v>7.9238540999999996E-2</v>
      </c>
      <c r="AI316"/>
      <c r="AJ316" s="185">
        <v>6.0777093999999997E-2</v>
      </c>
      <c r="AK316" s="185">
        <v>5.4071726000000001E-2</v>
      </c>
      <c r="AL316" s="185">
        <v>2.5618452000000002E-3</v>
      </c>
      <c r="AM316" s="185">
        <v>4.1435229000000001E-3</v>
      </c>
      <c r="AN316" s="176">
        <v>3.2417102E-6</v>
      </c>
      <c r="AO316" s="176">
        <v>9.4742794000000007E-9</v>
      </c>
      <c r="AP316" s="176">
        <v>0.58032534000000002</v>
      </c>
      <c r="AQ316" s="192">
        <v>3.0453960999999999E-6</v>
      </c>
      <c r="AR316" s="192">
        <v>9.1908354999999999E-9</v>
      </c>
      <c r="AS316" s="192">
        <v>2.5097668999999998E-13</v>
      </c>
      <c r="AT316" s="192">
        <v>3.7959999999999997E-9</v>
      </c>
      <c r="AU316" s="192">
        <v>0</v>
      </c>
      <c r="AV316" s="192">
        <v>4.1586906999999997E-10</v>
      </c>
      <c r="AW316" s="192">
        <v>1.9183361000000001E-7</v>
      </c>
      <c r="AX316" s="192">
        <v>9.4838434000000006E-11</v>
      </c>
      <c r="AY316" s="192">
        <v>1.8823102E-10</v>
      </c>
      <c r="AZ316" s="192">
        <v>0</v>
      </c>
      <c r="BA316" s="192">
        <v>0</v>
      </c>
      <c r="BB316" s="192">
        <v>1.1380017000000001E-13</v>
      </c>
      <c r="BC316" s="192">
        <v>7.9323857000000003E-15</v>
      </c>
      <c r="BD316" s="192">
        <v>1.7483776000000001E-15</v>
      </c>
      <c r="BE316" s="192">
        <v>3.1640775000000002E-11</v>
      </c>
      <c r="BF316" s="192">
        <v>2.3698953E-10</v>
      </c>
      <c r="BG316" s="192">
        <v>0</v>
      </c>
      <c r="BH316" s="192">
        <v>3.9639077000000002E-5</v>
      </c>
      <c r="BI316" s="193">
        <v>0.58028570000000002</v>
      </c>
      <c r="BJ316" s="193">
        <v>0</v>
      </c>
      <c r="BK316" s="193">
        <v>0</v>
      </c>
      <c r="BL316" s="193">
        <v>0</v>
      </c>
      <c r="BM316"/>
      <c r="BN316" s="164">
        <v>1.6786437E-4</v>
      </c>
      <c r="BO316" s="186">
        <v>1.2977214999999999E-6</v>
      </c>
      <c r="BP316" s="186">
        <v>8.8502166000000001E-5</v>
      </c>
      <c r="BQ316" s="186">
        <v>1.6339315E-7</v>
      </c>
      <c r="BR316" s="186">
        <v>2.7945134E-6</v>
      </c>
      <c r="BS316" s="186">
        <v>0</v>
      </c>
      <c r="BT316" s="186">
        <v>0</v>
      </c>
      <c r="BU316" s="186">
        <v>0</v>
      </c>
      <c r="BV316" s="186">
        <v>3.1899640999999998E-7</v>
      </c>
      <c r="BW316" s="186">
        <v>3.0343083E-7</v>
      </c>
      <c r="BX316" s="186">
        <v>0</v>
      </c>
      <c r="BY316" s="186">
        <v>0</v>
      </c>
      <c r="BZ316" s="186">
        <v>0</v>
      </c>
      <c r="CA316" s="186">
        <v>3.2244741999999998E-6</v>
      </c>
      <c r="CB316" s="186">
        <v>7.1259672999999998E-5</v>
      </c>
      <c r="CC316" s="186">
        <v>6.6519933999999996E-15</v>
      </c>
      <c r="CD316" s="164">
        <v>0</v>
      </c>
      <c r="CE316"/>
      <c r="CF316" s="329">
        <v>0</v>
      </c>
      <c r="CG316" s="330">
        <v>3.1197840999999999</v>
      </c>
      <c r="CH316" s="330">
        <v>2.1137865E-4</v>
      </c>
      <c r="CI316" s="330">
        <v>8.8788215000000005E-4</v>
      </c>
      <c r="CJ316" s="329">
        <v>9.9084641999999993E-4</v>
      </c>
      <c r="CK316" s="329">
        <v>5.4359731E-11</v>
      </c>
      <c r="CL316" s="329">
        <v>6.3382470000000004E-9</v>
      </c>
      <c r="CM316" s="330">
        <v>1.0233427000000001E-4</v>
      </c>
      <c r="CN316" s="330">
        <v>6.6594072999999997E-3</v>
      </c>
      <c r="CO316" s="330">
        <v>7.9582039</v>
      </c>
      <c r="CP316"/>
      <c r="CQ316">
        <v>0.47611411999999997</v>
      </c>
      <c r="CR316">
        <v>4.3750899109999998E-2</v>
      </c>
      <c r="CS316">
        <v>2.48099333E-2</v>
      </c>
      <c r="CT316">
        <v>2.4819926285399998E-2</v>
      </c>
      <c r="CU316">
        <v>3.7726687699999998E-3</v>
      </c>
      <c r="CV316" s="139" t="s">
        <v>982</v>
      </c>
      <c r="CW316" s="381" t="s">
        <v>6199</v>
      </c>
      <c r="CZ316" s="11"/>
      <c r="DA316" s="236"/>
      <c r="DB316" s="257"/>
      <c r="DC316"/>
      <c r="DD316"/>
      <c r="DE316"/>
      <c r="DF316"/>
      <c r="DG316"/>
      <c r="DH316"/>
      <c r="DI316"/>
      <c r="DJ316"/>
      <c r="DK316"/>
      <c r="DL316"/>
    </row>
    <row r="317" spans="1:116" ht="14.4" x14ac:dyDescent="0.3">
      <c r="A317" t="s">
        <v>1922</v>
      </c>
      <c r="B317" s="113" t="s">
        <v>914</v>
      </c>
      <c r="C317" s="182" t="s">
        <v>1258</v>
      </c>
      <c r="D317" s="40" t="s">
        <v>2565</v>
      </c>
      <c r="E317" s="181" t="s">
        <v>943</v>
      </c>
      <c r="F317" s="184" t="s">
        <v>3976</v>
      </c>
      <c r="G317" s="184">
        <v>0.17394576023070002</v>
      </c>
      <c r="H317" s="184">
        <v>5.964928857E-3</v>
      </c>
      <c r="I317" s="184">
        <v>7.9461100236999996E-3</v>
      </c>
      <c r="J317" s="328">
        <v>1.20806135E-3</v>
      </c>
      <c r="K317" s="184">
        <v>0.15882666000000001</v>
      </c>
      <c r="L317" s="184">
        <v>2.8492355E-3</v>
      </c>
      <c r="M317" s="184">
        <v>4.6689171999999999E-3</v>
      </c>
      <c r="N317" s="184">
        <v>5.1768478999999999E-3</v>
      </c>
      <c r="O317" s="184">
        <v>6.1730852999999995E-4</v>
      </c>
      <c r="P317" s="331">
        <v>7.3470671999999998E-5</v>
      </c>
      <c r="Q317" s="331">
        <v>9.7301755000000001E-5</v>
      </c>
      <c r="R317" s="331">
        <v>4.2475743000000002E-4</v>
      </c>
      <c r="S317" s="331">
        <v>1.5129014999999999E-4</v>
      </c>
      <c r="T317" s="184">
        <v>0</v>
      </c>
      <c r="U317" s="331">
        <v>1.0567712E-3</v>
      </c>
      <c r="V317" s="331">
        <v>3.1998937000000001E-6</v>
      </c>
      <c r="W317" s="331">
        <v>0</v>
      </c>
      <c r="X317" s="331">
        <v>0</v>
      </c>
      <c r="Y317"/>
      <c r="Z317" s="288">
        <v>1.0588444000000001</v>
      </c>
      <c r="AA317"/>
      <c r="AB317" s="164">
        <v>20.653793</v>
      </c>
      <c r="AC317" s="164">
        <v>20.464986</v>
      </c>
      <c r="AD317" s="164">
        <v>0.13127591999999999</v>
      </c>
      <c r="AE317" s="164">
        <v>0</v>
      </c>
      <c r="AF317" s="164">
        <v>0</v>
      </c>
      <c r="AG317" s="164">
        <v>3.2157739999999997E-2</v>
      </c>
      <c r="AH317" s="164">
        <v>2.5373289E-2</v>
      </c>
      <c r="AI317"/>
      <c r="AJ317" s="185">
        <v>2.0288421000000001E-2</v>
      </c>
      <c r="AK317" s="185">
        <v>1.7976282999999999E-2</v>
      </c>
      <c r="AL317" s="185">
        <v>8.5084731000000002E-4</v>
      </c>
      <c r="AM317" s="185">
        <v>1.4612907000000001E-3</v>
      </c>
      <c r="AN317" s="176">
        <v>1.0777148E-6</v>
      </c>
      <c r="AO317" s="176">
        <v>3.1466246999999999E-9</v>
      </c>
      <c r="AP317" s="176">
        <v>0.20466255999999999</v>
      </c>
      <c r="AQ317" s="192">
        <v>1.0128552E-6</v>
      </c>
      <c r="AR317" s="192">
        <v>3.0557244E-9</v>
      </c>
      <c r="AS317" s="192">
        <v>8.3466023E-14</v>
      </c>
      <c r="AT317" s="192">
        <v>3.2120000000000001E-9</v>
      </c>
      <c r="AU317" s="192">
        <v>0</v>
      </c>
      <c r="AV317" s="192">
        <v>1.3375679000000001E-10</v>
      </c>
      <c r="AW317" s="192">
        <v>6.1427805000000007E-8</v>
      </c>
      <c r="AX317" s="192">
        <v>3.0503073000000001E-11</v>
      </c>
      <c r="AY317" s="192">
        <v>6.0274203999999999E-11</v>
      </c>
      <c r="AZ317" s="192">
        <v>0</v>
      </c>
      <c r="BA317" s="192">
        <v>0</v>
      </c>
      <c r="BB317" s="192">
        <v>3.6440404999999997E-14</v>
      </c>
      <c r="BC317" s="192">
        <v>2.5400608E-15</v>
      </c>
      <c r="BD317" s="192">
        <v>5.5985496000000001E-16</v>
      </c>
      <c r="BE317" s="192">
        <v>1.0131819E-11</v>
      </c>
      <c r="BF317" s="192">
        <v>7.5887361999999998E-11</v>
      </c>
      <c r="BG317" s="192">
        <v>0</v>
      </c>
      <c r="BH317" s="192">
        <v>1.2692987E-5</v>
      </c>
      <c r="BI317" s="193">
        <v>0.20464985999999999</v>
      </c>
      <c r="BJ317" s="193">
        <v>0</v>
      </c>
      <c r="BK317" s="193">
        <v>0</v>
      </c>
      <c r="BL317" s="193">
        <v>0</v>
      </c>
      <c r="BM317"/>
      <c r="BN317" s="186">
        <v>5.7204947E-5</v>
      </c>
      <c r="BO317" s="186">
        <v>4.1554856999999999E-7</v>
      </c>
      <c r="BP317" s="186">
        <v>2.9523392000000001E-5</v>
      </c>
      <c r="BQ317" s="186">
        <v>5.2146467000000003E-8</v>
      </c>
      <c r="BR317" s="186">
        <v>8.9484225999999998E-7</v>
      </c>
      <c r="BS317" s="186">
        <v>0</v>
      </c>
      <c r="BT317" s="186">
        <v>0</v>
      </c>
      <c r="BU317" s="186">
        <v>0</v>
      </c>
      <c r="BV317" s="186">
        <v>1.0214711E-7</v>
      </c>
      <c r="BW317" s="186">
        <v>8.6133043000000005E-8</v>
      </c>
      <c r="BX317" s="186">
        <v>0</v>
      </c>
      <c r="BY317" s="186">
        <v>0</v>
      </c>
      <c r="BZ317" s="186">
        <v>0</v>
      </c>
      <c r="CA317" s="186">
        <v>1.0165572000000001E-6</v>
      </c>
      <c r="CB317" s="186">
        <v>2.5114179999999999E-5</v>
      </c>
      <c r="CC317" s="186">
        <v>2.1300612999999999E-15</v>
      </c>
      <c r="CD317" s="164">
        <v>0</v>
      </c>
      <c r="CE317"/>
      <c r="CF317" s="329">
        <v>0</v>
      </c>
      <c r="CG317" s="330">
        <v>1.0581944000000001</v>
      </c>
      <c r="CH317" s="330">
        <v>4.31385E-5</v>
      </c>
      <c r="CI317" s="330">
        <v>2.8431228000000002E-4</v>
      </c>
      <c r="CJ317" s="329">
        <v>3.1728288000000001E-4</v>
      </c>
      <c r="CK317" s="329">
        <v>1.7406746E-11</v>
      </c>
      <c r="CL317" s="329">
        <v>2.0295952999999998E-9</v>
      </c>
      <c r="CM317" s="329">
        <v>3.2768863999999999E-5</v>
      </c>
      <c r="CN317" s="330">
        <v>2.1324352999999999E-3</v>
      </c>
      <c r="CO317" s="330">
        <v>2.8066266999999998</v>
      </c>
      <c r="CP317"/>
      <c r="CQ317">
        <v>0.15882666000000001</v>
      </c>
      <c r="CR317">
        <v>1.3907838986999998E-2</v>
      </c>
      <c r="CS317">
        <v>7.9429101299999996E-3</v>
      </c>
      <c r="CT317">
        <v>7.9461100236999996E-3</v>
      </c>
      <c r="CU317">
        <v>1.20806135E-3</v>
      </c>
      <c r="CV317" s="139" t="s">
        <v>982</v>
      </c>
      <c r="CW317" s="376" t="s">
        <v>6200</v>
      </c>
      <c r="CZ317" s="11"/>
      <c r="DA317" s="236"/>
      <c r="DB317" s="257"/>
      <c r="DC317"/>
      <c r="DD317"/>
      <c r="DE317"/>
      <c r="DF317"/>
      <c r="DG317"/>
      <c r="DH317"/>
      <c r="DI317"/>
      <c r="DJ317"/>
      <c r="DK317"/>
      <c r="DL317"/>
    </row>
    <row r="318" spans="1:116" ht="14.4" x14ac:dyDescent="0.3">
      <c r="A318" t="s">
        <v>1923</v>
      </c>
      <c r="B318" s="113" t="s">
        <v>914</v>
      </c>
      <c r="C318" s="182" t="s">
        <v>1259</v>
      </c>
      <c r="D318" s="40" t="s">
        <v>2565</v>
      </c>
      <c r="E318" s="181" t="s">
        <v>943</v>
      </c>
      <c r="F318" s="184" t="s">
        <v>3977</v>
      </c>
      <c r="G318" s="184">
        <v>0.28860171305810001</v>
      </c>
      <c r="H318" s="184">
        <v>1.109497022E-2</v>
      </c>
      <c r="I318" s="184">
        <v>1.48218410481E-2</v>
      </c>
      <c r="J318" s="328">
        <v>2.25322179E-3</v>
      </c>
      <c r="K318" s="184">
        <v>0.26043168</v>
      </c>
      <c r="L318" s="184">
        <v>5.3142663000000003E-3</v>
      </c>
      <c r="M318" s="184">
        <v>8.7082549000000002E-3</v>
      </c>
      <c r="N318" s="184">
        <v>9.6159317000000001E-3</v>
      </c>
      <c r="O318" s="184">
        <v>1.1513762E-3</v>
      </c>
      <c r="P318" s="331">
        <v>1.370342E-4</v>
      </c>
      <c r="Q318" s="331">
        <v>1.9062812000000001E-4</v>
      </c>
      <c r="R318" s="331">
        <v>7.9335155000000005E-4</v>
      </c>
      <c r="S318" s="331">
        <v>2.8217959E-4</v>
      </c>
      <c r="T318" s="184">
        <v>0</v>
      </c>
      <c r="U318" s="331">
        <v>1.9710422000000002E-3</v>
      </c>
      <c r="V318" s="331">
        <v>5.9682981000000004E-6</v>
      </c>
      <c r="W318" s="331">
        <v>0</v>
      </c>
      <c r="X318" s="331">
        <v>0</v>
      </c>
      <c r="Y318"/>
      <c r="Z318" s="288">
        <v>1.7362112000000001</v>
      </c>
      <c r="AA318"/>
      <c r="AB318" s="164">
        <v>67.167008999999993</v>
      </c>
      <c r="AC318" s="164">
        <v>66.814853999999997</v>
      </c>
      <c r="AD318" s="164">
        <v>0.24484996000000001</v>
      </c>
      <c r="AE318" s="164">
        <v>0</v>
      </c>
      <c r="AF318" s="164">
        <v>0</v>
      </c>
      <c r="AG318" s="164">
        <v>5.9979175000000003E-2</v>
      </c>
      <c r="AH318" s="164">
        <v>4.7325119999999998E-2</v>
      </c>
      <c r="AI318"/>
      <c r="AJ318" s="185">
        <v>3.561785E-2</v>
      </c>
      <c r="AK318" s="185">
        <v>2.9454265E-2</v>
      </c>
      <c r="AL318" s="185">
        <v>1.3928351000000001E-3</v>
      </c>
      <c r="AM318" s="185">
        <v>4.7707495999999997E-3</v>
      </c>
      <c r="AN318" s="176">
        <v>1.7658431999999999E-6</v>
      </c>
      <c r="AO318" s="176">
        <v>5.1510172999999998E-9</v>
      </c>
      <c r="AP318" s="176">
        <v>0.66817221999999998</v>
      </c>
      <c r="AQ318" s="192">
        <v>1.6507472E-6</v>
      </c>
      <c r="AR318" s="192">
        <v>4.9821913000000001E-9</v>
      </c>
      <c r="AS318" s="192">
        <v>1.3605650999999999E-13</v>
      </c>
      <c r="AT318" s="192">
        <v>1.168E-10</v>
      </c>
      <c r="AU318" s="192">
        <v>0</v>
      </c>
      <c r="AV318" s="192">
        <v>2.4641830999999998E-10</v>
      </c>
      <c r="AW318" s="192">
        <v>1.1457238E-7</v>
      </c>
      <c r="AX318" s="192">
        <v>5.6195395000000001E-11</v>
      </c>
      <c r="AY318" s="192">
        <v>1.1242074E-10</v>
      </c>
      <c r="AZ318" s="192">
        <v>0</v>
      </c>
      <c r="BA318" s="192">
        <v>0</v>
      </c>
      <c r="BB318" s="192">
        <v>6.7967009000000002E-14</v>
      </c>
      <c r="BC318" s="192">
        <v>4.7376074999999997E-15</v>
      </c>
      <c r="BD318" s="192">
        <v>1.0442162999999999E-15</v>
      </c>
      <c r="BE318" s="192">
        <v>1.8897414000000001E-11</v>
      </c>
      <c r="BF318" s="192">
        <v>1.4154170000000001E-10</v>
      </c>
      <c r="BG318" s="192">
        <v>0</v>
      </c>
      <c r="BH318" s="192">
        <v>2.3674390000000001E-5</v>
      </c>
      <c r="BI318" s="193">
        <v>0.66814854000000001</v>
      </c>
      <c r="BJ318" s="193">
        <v>0</v>
      </c>
      <c r="BK318" s="193">
        <v>0</v>
      </c>
      <c r="BL318" s="193">
        <v>0</v>
      </c>
      <c r="BM318"/>
      <c r="BN318" s="164">
        <v>1.3495563999999999E-4</v>
      </c>
      <c r="BO318" s="186">
        <v>7.7506254999999999E-7</v>
      </c>
      <c r="BP318" s="186">
        <v>4.8410174999999998E-5</v>
      </c>
      <c r="BQ318" s="186">
        <v>9.7337285999999999E-8</v>
      </c>
      <c r="BR318" s="186">
        <v>1.6690196E-6</v>
      </c>
      <c r="BS318" s="186">
        <v>0</v>
      </c>
      <c r="BT318" s="186">
        <v>0</v>
      </c>
      <c r="BU318" s="186">
        <v>0</v>
      </c>
      <c r="BV318" s="186">
        <v>1.9052021000000001E-7</v>
      </c>
      <c r="BW318" s="186">
        <v>1.6653717000000001E-7</v>
      </c>
      <c r="BX318" s="186">
        <v>0</v>
      </c>
      <c r="BY318" s="186">
        <v>0</v>
      </c>
      <c r="BZ318" s="186">
        <v>0</v>
      </c>
      <c r="CA318" s="186">
        <v>1.8884492999999999E-6</v>
      </c>
      <c r="CB318" s="186">
        <v>8.1758539E-5</v>
      </c>
      <c r="CC318" s="186">
        <v>3.9728947999999997E-15</v>
      </c>
      <c r="CD318" s="164">
        <v>0</v>
      </c>
      <c r="CE318"/>
      <c r="CF318" s="329">
        <v>0</v>
      </c>
      <c r="CG318" s="330">
        <v>1.7040712</v>
      </c>
      <c r="CH318" s="330">
        <v>9.7780600000000004E-5</v>
      </c>
      <c r="CI318" s="330">
        <v>5.3028650999999995E-4</v>
      </c>
      <c r="CJ318" s="329">
        <v>5.9178178999999998E-4</v>
      </c>
      <c r="CK318" s="329">
        <v>3.2466281999999998E-11</v>
      </c>
      <c r="CL318" s="329">
        <v>3.7855102000000002E-9</v>
      </c>
      <c r="CM318" s="329">
        <v>6.1119015000000003E-5</v>
      </c>
      <c r="CN318" s="330">
        <v>3.9773227E-3</v>
      </c>
      <c r="CO318" s="330">
        <v>9.1631800000000005</v>
      </c>
      <c r="CP318"/>
      <c r="CQ318">
        <v>0.26043168</v>
      </c>
      <c r="CR318">
        <v>2.5910842970000004E-2</v>
      </c>
      <c r="CS318">
        <v>1.481587275E-2</v>
      </c>
      <c r="CT318">
        <v>1.48218410481E-2</v>
      </c>
      <c r="CU318">
        <v>2.25322179E-3</v>
      </c>
      <c r="CV318" s="139" t="s">
        <v>982</v>
      </c>
      <c r="CW318" s="376" t="s">
        <v>6201</v>
      </c>
      <c r="CZ318" s="11"/>
      <c r="DA318" s="236"/>
      <c r="DB318" s="40"/>
      <c r="DC318"/>
      <c r="DD318"/>
      <c r="DE318"/>
      <c r="DF318"/>
      <c r="DG318"/>
      <c r="DH318"/>
      <c r="DI318"/>
      <c r="DJ318"/>
      <c r="DK318"/>
      <c r="DL318"/>
    </row>
    <row r="319" spans="1:116" ht="14.4" x14ac:dyDescent="0.3">
      <c r="A319" t="s">
        <v>1924</v>
      </c>
      <c r="B319" s="113" t="s">
        <v>914</v>
      </c>
      <c r="C319" s="182" t="s">
        <v>1260</v>
      </c>
      <c r="D319" s="40" t="s">
        <v>2565</v>
      </c>
      <c r="E319" s="181" t="s">
        <v>943</v>
      </c>
      <c r="F319" s="184" t="s">
        <v>3978</v>
      </c>
      <c r="G319" s="184">
        <v>0.56110432124599996</v>
      </c>
      <c r="H319" s="184">
        <v>2.1134911189999998E-2</v>
      </c>
      <c r="I319" s="184">
        <v>2.8511716996000001E-2</v>
      </c>
      <c r="J319" s="328">
        <v>4.33489306E-3</v>
      </c>
      <c r="K319" s="184">
        <v>0.50712279999999998</v>
      </c>
      <c r="L319" s="184">
        <v>1.0223928E-2</v>
      </c>
      <c r="M319" s="184">
        <v>1.6753501000000001E-2</v>
      </c>
      <c r="N319" s="184">
        <v>1.8327158E-2</v>
      </c>
      <c r="O319" s="184">
        <v>2.2150916E-3</v>
      </c>
      <c r="P319" s="331">
        <v>2.6363522000000001E-4</v>
      </c>
      <c r="Q319" s="331">
        <v>3.2902636999999999E-4</v>
      </c>
      <c r="R319" s="331">
        <v>1.5228058E-3</v>
      </c>
      <c r="S319" s="331">
        <v>5.4287526E-4</v>
      </c>
      <c r="T319" s="184">
        <v>0</v>
      </c>
      <c r="U319" s="331">
        <v>3.7920177999999998E-3</v>
      </c>
      <c r="V319" s="331">
        <v>1.1482196000000001E-5</v>
      </c>
      <c r="W319" s="331">
        <v>0</v>
      </c>
      <c r="X319" s="331">
        <v>0</v>
      </c>
      <c r="Y319"/>
      <c r="Z319" s="288">
        <v>3.3808186666666669</v>
      </c>
      <c r="AA319"/>
      <c r="AB319" s="164">
        <v>63.022472</v>
      </c>
      <c r="AC319" s="164">
        <v>62.344974999999998</v>
      </c>
      <c r="AD319" s="164">
        <v>0.47105810999999997</v>
      </c>
      <c r="AE319" s="164">
        <v>0</v>
      </c>
      <c r="AF319" s="164">
        <v>0</v>
      </c>
      <c r="AG319" s="164">
        <v>0.1153918</v>
      </c>
      <c r="AH319" s="164">
        <v>9.1047112999999999E-2</v>
      </c>
      <c r="AI319"/>
      <c r="AJ319" s="185">
        <v>6.4362841000000004E-2</v>
      </c>
      <c r="AK319" s="185">
        <v>5.7208021999999997E-2</v>
      </c>
      <c r="AL319" s="185">
        <v>2.7030629999999999E-3</v>
      </c>
      <c r="AM319" s="185">
        <v>4.4517564000000004E-3</v>
      </c>
      <c r="AN319" s="176">
        <v>3.4297375E-6</v>
      </c>
      <c r="AO319" s="176">
        <v>9.9965349000000007E-9</v>
      </c>
      <c r="AP319" s="176">
        <v>0.62349529999999997</v>
      </c>
      <c r="AQ319" s="192">
        <v>3.2050274000000001E-6</v>
      </c>
      <c r="AR319" s="192">
        <v>9.6713602000000001E-9</v>
      </c>
      <c r="AS319" s="192">
        <v>2.6415572000000002E-13</v>
      </c>
      <c r="AT319" s="192">
        <v>3.5039999999999999E-9</v>
      </c>
      <c r="AU319" s="192">
        <v>0</v>
      </c>
      <c r="AV319" s="192">
        <v>4.7571539999999997E-10</v>
      </c>
      <c r="AW319" s="192">
        <v>2.2042172999999999E-7</v>
      </c>
      <c r="AX319" s="192">
        <v>1.0848632E-10</v>
      </c>
      <c r="AY319" s="192">
        <v>2.1628225999999999E-10</v>
      </c>
      <c r="AZ319" s="192">
        <v>0</v>
      </c>
      <c r="BA319" s="192">
        <v>0</v>
      </c>
      <c r="BB319" s="192">
        <v>1.3075931E-13</v>
      </c>
      <c r="BC319" s="192">
        <v>9.1145142999999999E-15</v>
      </c>
      <c r="BD319" s="192">
        <v>2.0089306E-15</v>
      </c>
      <c r="BE319" s="192">
        <v>3.6356059999999998E-11</v>
      </c>
      <c r="BF319" s="192">
        <v>2.7230704000000001E-10</v>
      </c>
      <c r="BG319" s="192">
        <v>0</v>
      </c>
      <c r="BH319" s="192">
        <v>4.5546315000000002E-5</v>
      </c>
      <c r="BI319" s="193">
        <v>0.62344975000000002</v>
      </c>
      <c r="BJ319" s="193">
        <v>0</v>
      </c>
      <c r="BK319" s="193">
        <v>0</v>
      </c>
      <c r="BL319" s="193">
        <v>0</v>
      </c>
      <c r="BM319"/>
      <c r="BN319" s="164">
        <v>1.8001677999999999E-4</v>
      </c>
      <c r="BO319" s="186">
        <v>1.4911152000000001E-6</v>
      </c>
      <c r="BP319" s="186">
        <v>9.4266195000000002E-5</v>
      </c>
      <c r="BQ319" s="186">
        <v>1.8688347999999999E-7</v>
      </c>
      <c r="BR319" s="186">
        <v>3.2109674000000002E-6</v>
      </c>
      <c r="BS319" s="186">
        <v>0</v>
      </c>
      <c r="BT319" s="186">
        <v>0</v>
      </c>
      <c r="BU319" s="186">
        <v>0</v>
      </c>
      <c r="BV319" s="186">
        <v>3.6653504999999999E-7</v>
      </c>
      <c r="BW319" s="186">
        <v>2.9552673999999998E-7</v>
      </c>
      <c r="BX319" s="186">
        <v>0</v>
      </c>
      <c r="BY319" s="186">
        <v>0</v>
      </c>
      <c r="BZ319" s="186">
        <v>0</v>
      </c>
      <c r="CA319" s="186">
        <v>3.6001287999999999E-6</v>
      </c>
      <c r="CB319" s="186">
        <v>7.6599428E-5</v>
      </c>
      <c r="CC319" s="186">
        <v>7.6433106999999998E-15</v>
      </c>
      <c r="CD319" s="164">
        <v>0</v>
      </c>
      <c r="CE319"/>
      <c r="CF319" s="329">
        <v>0</v>
      </c>
      <c r="CG319" s="330">
        <v>3.3511787000000002</v>
      </c>
      <c r="CH319" s="330">
        <v>1.3372935E-4</v>
      </c>
      <c r="CI319" s="330">
        <v>1.0201992999999999E-3</v>
      </c>
      <c r="CJ319" s="330">
        <v>1.1385079000000001E-3</v>
      </c>
      <c r="CK319" s="329">
        <v>6.2460722E-11</v>
      </c>
      <c r="CL319" s="329">
        <v>7.2828080999999998E-9</v>
      </c>
      <c r="CM319" s="330">
        <v>1.1758469E-4</v>
      </c>
      <c r="CN319" s="330">
        <v>7.6518293999999999E-3</v>
      </c>
      <c r="CO319" s="330">
        <v>8.5501681000000005</v>
      </c>
      <c r="CP319"/>
      <c r="CQ319">
        <v>0.50712279999999998</v>
      </c>
      <c r="CR319">
        <v>4.9635145990000004E-2</v>
      </c>
      <c r="CS319">
        <v>2.85002348E-2</v>
      </c>
      <c r="CT319">
        <v>2.8511716995999997E-2</v>
      </c>
      <c r="CU319">
        <v>4.33489306E-3</v>
      </c>
      <c r="CV319" s="139" t="s">
        <v>982</v>
      </c>
      <c r="CZ319" s="11"/>
      <c r="DA319" s="32"/>
      <c r="DB319" s="257"/>
      <c r="DC319"/>
      <c r="DD319"/>
      <c r="DE319"/>
      <c r="DF319"/>
      <c r="DG319"/>
      <c r="DH319"/>
      <c r="DI319"/>
      <c r="DJ319"/>
      <c r="DK319"/>
      <c r="DL319"/>
    </row>
    <row r="320" spans="1:116" ht="14.4" x14ac:dyDescent="0.3">
      <c r="A320" t="s">
        <v>1925</v>
      </c>
      <c r="B320" s="113" t="s">
        <v>914</v>
      </c>
      <c r="C320" s="182" t="s">
        <v>1261</v>
      </c>
      <c r="D320" s="40" t="s">
        <v>2565</v>
      </c>
      <c r="E320" s="181" t="s">
        <v>943</v>
      </c>
      <c r="F320" s="184" t="s">
        <v>3979</v>
      </c>
      <c r="G320" s="184">
        <v>0.28703752227280005</v>
      </c>
      <c r="H320" s="184">
        <v>1.1175684579999999E-2</v>
      </c>
      <c r="I320" s="184">
        <v>1.51046378828E-2</v>
      </c>
      <c r="J320" s="328">
        <v>2.29646981E-3</v>
      </c>
      <c r="K320" s="184">
        <v>0.25846073000000003</v>
      </c>
      <c r="L320" s="184">
        <v>5.4162676E-3</v>
      </c>
      <c r="M320" s="331">
        <v>8.8753999000000007E-3</v>
      </c>
      <c r="N320" s="331">
        <v>9.6873505000000006E-3</v>
      </c>
      <c r="O320" s="331">
        <v>1.1734754999999999E-3</v>
      </c>
      <c r="P320" s="331">
        <v>1.3966442000000001E-4</v>
      </c>
      <c r="Q320" s="331">
        <v>1.7519416E-4</v>
      </c>
      <c r="R320" s="331">
        <v>8.0688753E-4</v>
      </c>
      <c r="S320" s="331">
        <v>2.8759571000000001E-4</v>
      </c>
      <c r="T320" s="331">
        <v>0</v>
      </c>
      <c r="U320" s="331">
        <v>2.0088740999999999E-3</v>
      </c>
      <c r="V320" s="331">
        <v>6.0828527999999997E-6</v>
      </c>
      <c r="W320" s="331">
        <v>0</v>
      </c>
      <c r="X320" s="331">
        <v>0</v>
      </c>
      <c r="Y320"/>
      <c r="Z320" s="288">
        <v>1.7230715333333335</v>
      </c>
      <c r="AA320"/>
      <c r="AB320" s="164">
        <v>57.013390999999999</v>
      </c>
      <c r="AC320" s="164">
        <v>56.654477999999997</v>
      </c>
      <c r="AD320" s="164">
        <v>0.24954957</v>
      </c>
      <c r="AE320" s="164">
        <v>0</v>
      </c>
      <c r="AF320" s="164">
        <v>0</v>
      </c>
      <c r="AG320" s="164">
        <v>6.1130405999999998E-2</v>
      </c>
      <c r="AH320" s="164">
        <v>4.8233471999999999E-2</v>
      </c>
      <c r="AI320"/>
      <c r="AJ320" s="185">
        <v>3.4561081E-2</v>
      </c>
      <c r="AK320" s="185">
        <v>2.9139524E-2</v>
      </c>
      <c r="AL320" s="185">
        <v>1.3762544000000001E-3</v>
      </c>
      <c r="AM320" s="185">
        <v>4.0453019999999998E-3</v>
      </c>
      <c r="AN320" s="176">
        <v>1.7469738999999999E-6</v>
      </c>
      <c r="AO320" s="176">
        <v>5.0896983000000002E-9</v>
      </c>
      <c r="AP320" s="176">
        <v>0.56656890999999998</v>
      </c>
      <c r="AQ320" s="192">
        <v>1.6294957000000001E-6</v>
      </c>
      <c r="AR320" s="192">
        <v>4.9176362999999996E-9</v>
      </c>
      <c r="AS320" s="192">
        <v>1.3430927999999999E-13</v>
      </c>
      <c r="AT320" s="192">
        <v>2.9200000000000003E-10</v>
      </c>
      <c r="AU320" s="192">
        <v>0</v>
      </c>
      <c r="AV320" s="192">
        <v>2.5114803000000002E-10</v>
      </c>
      <c r="AW320" s="192">
        <v>1.1677147E-7</v>
      </c>
      <c r="AX320" s="192">
        <v>5.7274001000000002E-11</v>
      </c>
      <c r="AY320" s="192">
        <v>1.1457853E-10</v>
      </c>
      <c r="AZ320" s="192">
        <v>0</v>
      </c>
      <c r="BA320" s="192">
        <v>0</v>
      </c>
      <c r="BB320" s="192">
        <v>6.9271558000000001E-14</v>
      </c>
      <c r="BC320" s="192">
        <v>4.8285405000000001E-15</v>
      </c>
      <c r="BD320" s="192">
        <v>1.0642589000000001E-15</v>
      </c>
      <c r="BE320" s="192">
        <v>1.9260127999999999E-11</v>
      </c>
      <c r="BF320" s="192">
        <v>1.4425843000000001E-10</v>
      </c>
      <c r="BG320" s="192">
        <v>0</v>
      </c>
      <c r="BH320" s="192">
        <v>2.4128792999999999E-5</v>
      </c>
      <c r="BI320" s="193">
        <v>0.56654477999999997</v>
      </c>
      <c r="BJ320" s="193">
        <v>0</v>
      </c>
      <c r="BK320" s="193">
        <v>0</v>
      </c>
      <c r="BL320" s="193">
        <v>0</v>
      </c>
      <c r="BM320"/>
      <c r="BN320" s="164">
        <v>1.2226753000000001E-4</v>
      </c>
      <c r="BO320" s="186">
        <v>7.8993899000000003E-7</v>
      </c>
      <c r="BP320" s="186">
        <v>4.8043807000000002E-5</v>
      </c>
      <c r="BQ320" s="186">
        <v>9.9007427999999999E-8</v>
      </c>
      <c r="BR320" s="186">
        <v>1.7010546E-6</v>
      </c>
      <c r="BS320" s="186">
        <v>0</v>
      </c>
      <c r="BT320" s="186">
        <v>0</v>
      </c>
      <c r="BU320" s="186">
        <v>0</v>
      </c>
      <c r="BV320" s="186">
        <v>1.9417703000000001E-7</v>
      </c>
      <c r="BW320" s="186">
        <v>1.5709982000000001E-7</v>
      </c>
      <c r="BX320" s="186">
        <v>0</v>
      </c>
      <c r="BY320" s="186">
        <v>0</v>
      </c>
      <c r="BZ320" s="186">
        <v>0</v>
      </c>
      <c r="CA320" s="186">
        <v>1.9030670999999999E-6</v>
      </c>
      <c r="CB320" s="186">
        <v>6.9379383000000002E-5</v>
      </c>
      <c r="CC320" s="186">
        <v>4.0491499999999999E-15</v>
      </c>
      <c r="CD320" s="164">
        <v>0</v>
      </c>
      <c r="CE320"/>
      <c r="CF320" s="329">
        <v>0</v>
      </c>
      <c r="CG320" s="330">
        <v>1.6998415</v>
      </c>
      <c r="CH320" s="330">
        <v>7.3335450000000006E-5</v>
      </c>
      <c r="CI320" s="330">
        <v>5.4046476000000005E-4</v>
      </c>
      <c r="CJ320" s="329">
        <v>6.0314036999999999E-4</v>
      </c>
      <c r="CK320" s="329">
        <v>3.3089435000000002E-11</v>
      </c>
      <c r="CL320" s="329">
        <v>3.8581686999999997E-9</v>
      </c>
      <c r="CM320" s="329">
        <v>6.2292123999999998E-5</v>
      </c>
      <c r="CN320" s="330">
        <v>4.0536629000000003E-3</v>
      </c>
      <c r="CO320" s="330">
        <v>7.7697570000000002</v>
      </c>
      <c r="CP320"/>
      <c r="CQ320">
        <v>0.25846073000000003</v>
      </c>
      <c r="CR320">
        <v>2.6274239610000003E-2</v>
      </c>
      <c r="CS320">
        <v>1.509855503E-2</v>
      </c>
      <c r="CT320">
        <v>1.51046378828E-2</v>
      </c>
      <c r="CU320">
        <v>2.29646981E-3</v>
      </c>
      <c r="CV320" s="136" t="s">
        <v>1013</v>
      </c>
      <c r="CW320" s="376" t="s">
        <v>6202</v>
      </c>
      <c r="CZ320" s="11"/>
      <c r="DA320" s="32"/>
      <c r="DB320" s="257"/>
      <c r="DC320"/>
      <c r="DD320"/>
      <c r="DE320"/>
      <c r="DF320"/>
      <c r="DG320"/>
      <c r="DH320"/>
      <c r="DI320"/>
      <c r="DJ320"/>
      <c r="DK320"/>
      <c r="DL320"/>
    </row>
    <row r="321" spans="1:116" ht="14.4" x14ac:dyDescent="0.3">
      <c r="B321" s="113"/>
      <c r="C321" s="182"/>
      <c r="D321" s="40"/>
      <c r="E321" s="181"/>
      <c r="F321"/>
      <c r="G321"/>
      <c r="H321"/>
      <c r="I321"/>
      <c r="J321" s="332"/>
      <c r="K321"/>
      <c r="L321"/>
      <c r="M321" s="39"/>
      <c r="N321" s="39"/>
      <c r="O321" s="39"/>
      <c r="P321" s="39"/>
      <c r="Q321" s="39"/>
      <c r="R321" s="39"/>
      <c r="S321" s="39"/>
      <c r="T321" s="39"/>
      <c r="U321" s="39"/>
      <c r="V321" s="39"/>
      <c r="W321" s="39"/>
      <c r="Y321"/>
      <c r="Z321"/>
      <c r="AA321"/>
      <c r="AB321"/>
      <c r="AC321"/>
      <c r="AD321"/>
      <c r="AE321"/>
      <c r="AF321"/>
      <c r="AG321"/>
      <c r="AH321"/>
      <c r="AI321"/>
      <c r="AJ321"/>
      <c r="AK321"/>
      <c r="AL321"/>
      <c r="AM321"/>
      <c r="AN321"/>
      <c r="AO321"/>
      <c r="AP321"/>
      <c r="BI321"/>
      <c r="BJ321"/>
      <c r="BK321"/>
      <c r="BL321"/>
      <c r="BM321"/>
      <c r="BN321"/>
      <c r="BS321" s="39"/>
      <c r="BT321" s="39"/>
      <c r="BU321" s="39"/>
      <c r="BV321" s="39"/>
      <c r="BW321" s="39"/>
      <c r="BX321" s="39"/>
      <c r="BY321" s="39"/>
      <c r="BZ321" s="39"/>
      <c r="CA321" s="39"/>
      <c r="CB321" s="39"/>
      <c r="CC321" s="39"/>
      <c r="CD321"/>
      <c r="CE321"/>
      <c r="CF321" s="39"/>
      <c r="CG321"/>
      <c r="CH321"/>
      <c r="CI321"/>
      <c r="CJ321" s="39"/>
      <c r="CK321" s="39"/>
      <c r="CL321" s="39"/>
      <c r="CM321" s="39"/>
      <c r="CN321"/>
      <c r="CO321"/>
      <c r="CP321"/>
      <c r="CQ321"/>
      <c r="CR321"/>
      <c r="CS321"/>
      <c r="CT321"/>
      <c r="CU321"/>
      <c r="CV321" s="135"/>
      <c r="CW321" s="372"/>
      <c r="CZ321" s="11"/>
      <c r="DA321" s="32"/>
      <c r="DB321" s="257"/>
      <c r="DC321"/>
      <c r="DD321"/>
      <c r="DE321"/>
      <c r="DF321"/>
      <c r="DG321"/>
      <c r="DH321"/>
      <c r="DI321"/>
      <c r="DJ321"/>
      <c r="DK321"/>
      <c r="DL321"/>
    </row>
    <row r="322" spans="1:116" ht="14.4" x14ac:dyDescent="0.3">
      <c r="B322" s="113"/>
      <c r="C322" s="180"/>
      <c r="D322" s="37" t="s">
        <v>2566</v>
      </c>
      <c r="E322" s="181"/>
      <c r="F322"/>
      <c r="G322"/>
      <c r="H322"/>
      <c r="I322"/>
      <c r="J322" s="332"/>
      <c r="K322"/>
      <c r="L322"/>
      <c r="M322" s="39"/>
      <c r="N322" s="39"/>
      <c r="O322" s="39"/>
      <c r="P322" s="39"/>
      <c r="Q322" s="39"/>
      <c r="R322" s="39"/>
      <c r="S322" s="39"/>
      <c r="T322" s="39"/>
      <c r="U322" s="39"/>
      <c r="V322" s="39"/>
      <c r="W322" s="39"/>
      <c r="Y322"/>
      <c r="Z322"/>
      <c r="AA322"/>
      <c r="AB322"/>
      <c r="AC322"/>
      <c r="AD322"/>
      <c r="AE322"/>
      <c r="AF322"/>
      <c r="AG322"/>
      <c r="AH322"/>
      <c r="AI322"/>
      <c r="AJ322"/>
      <c r="AK322"/>
      <c r="AL322"/>
      <c r="AM322"/>
      <c r="AN322"/>
      <c r="AO322"/>
      <c r="AP322"/>
      <c r="BI322"/>
      <c r="BJ322"/>
      <c r="BK322"/>
      <c r="BL322"/>
      <c r="BM322"/>
      <c r="BN322"/>
      <c r="BS322" s="39"/>
      <c r="BT322" s="39"/>
      <c r="BU322" s="39"/>
      <c r="BV322" s="39"/>
      <c r="BW322" s="39"/>
      <c r="BX322" s="39"/>
      <c r="BY322" s="39"/>
      <c r="BZ322" s="39"/>
      <c r="CA322" s="39"/>
      <c r="CB322" s="39"/>
      <c r="CC322" s="39"/>
      <c r="CD322"/>
      <c r="CE322"/>
      <c r="CF322" s="39"/>
      <c r="CG322"/>
      <c r="CH322"/>
      <c r="CI322"/>
      <c r="CJ322" s="39"/>
      <c r="CK322" s="39"/>
      <c r="CL322" s="39"/>
      <c r="CM322" s="39"/>
      <c r="CN322"/>
      <c r="CO322"/>
      <c r="CP322"/>
      <c r="CQ322"/>
      <c r="CR322"/>
      <c r="CS322"/>
      <c r="CT322"/>
      <c r="CU322"/>
      <c r="CV322" s="135"/>
      <c r="CW322" s="372"/>
      <c r="CZ322" s="11"/>
      <c r="DA322" s="236"/>
      <c r="DB322" s="34"/>
      <c r="DC322"/>
      <c r="DD322"/>
      <c r="DE322"/>
      <c r="DF322"/>
      <c r="DG322"/>
      <c r="DH322"/>
      <c r="DI322"/>
      <c r="DJ322"/>
      <c r="DK322"/>
      <c r="DL322"/>
    </row>
    <row r="323" spans="1:116" ht="14.4" x14ac:dyDescent="0.3">
      <c r="A323" t="s">
        <v>1926</v>
      </c>
      <c r="B323" s="113" t="s">
        <v>915</v>
      </c>
      <c r="C323" s="182" t="s">
        <v>34</v>
      </c>
      <c r="D323" s="40" t="s">
        <v>2566</v>
      </c>
      <c r="E323" s="181" t="s">
        <v>943</v>
      </c>
      <c r="F323" s="184" t="s">
        <v>3980</v>
      </c>
      <c r="G323" s="184">
        <v>7.4884802119599997E-2</v>
      </c>
      <c r="H323" s="184">
        <v>3.0911370180000002E-3</v>
      </c>
      <c r="I323" s="184">
        <v>8.5365909317999984E-3</v>
      </c>
      <c r="J323" s="328">
        <v>1.8888431698000001E-3</v>
      </c>
      <c r="K323" s="184">
        <v>6.1368231000000002E-2</v>
      </c>
      <c r="L323" s="184">
        <v>5.9665695999999999E-3</v>
      </c>
      <c r="M323" s="331">
        <v>2.2458478999999999E-3</v>
      </c>
      <c r="N323" s="184">
        <v>2.428211E-3</v>
      </c>
      <c r="O323" s="331">
        <v>5.9110860999999997E-4</v>
      </c>
      <c r="P323" s="331">
        <v>1.9508257E-5</v>
      </c>
      <c r="Q323" s="331">
        <v>5.2309151000000003E-5</v>
      </c>
      <c r="R323" s="331">
        <v>3.2127784999999999E-4</v>
      </c>
      <c r="S323" s="184">
        <v>2.4281047000000001E-4</v>
      </c>
      <c r="T323" s="331">
        <v>1.7373660999999999E-6</v>
      </c>
      <c r="U323" s="184">
        <v>1.6428603E-3</v>
      </c>
      <c r="V323" s="331">
        <v>1.1582157E-6</v>
      </c>
      <c r="W323" s="331">
        <v>3.1723998E-6</v>
      </c>
      <c r="X323" s="331">
        <v>0</v>
      </c>
      <c r="Y323"/>
      <c r="Z323" s="288">
        <v>0.40912154000000001</v>
      </c>
      <c r="AA323"/>
      <c r="AB323" s="164">
        <v>3.5739869</v>
      </c>
      <c r="AC323" s="164">
        <v>3.2326090000000001</v>
      </c>
      <c r="AD323" s="164">
        <v>0.19038645000000001</v>
      </c>
      <c r="AE323" s="164">
        <v>0</v>
      </c>
      <c r="AF323" s="164">
        <v>3.8356121E-2</v>
      </c>
      <c r="AG323" s="164">
        <v>7.2721811999999997E-2</v>
      </c>
      <c r="AH323" s="164">
        <v>3.9913557000000002E-2</v>
      </c>
      <c r="AI323"/>
      <c r="AJ323" s="185">
        <v>8.8486608999999994E-3</v>
      </c>
      <c r="AK323" s="185">
        <v>8.2931371000000004E-3</v>
      </c>
      <c r="AL323" s="185">
        <v>3.4792010999999998E-4</v>
      </c>
      <c r="AM323" s="185">
        <v>2.0760369999999999E-4</v>
      </c>
      <c r="AN323" s="176">
        <v>4.9719047999999996E-7</v>
      </c>
      <c r="AO323" s="176">
        <v>1.2866868E-9</v>
      </c>
      <c r="AP323" s="176">
        <v>2.9076148999999999E-2</v>
      </c>
      <c r="AQ323" s="192">
        <v>3.7966480999999998E-7</v>
      </c>
      <c r="AR323" s="192">
        <v>1.1455404000000001E-9</v>
      </c>
      <c r="AS323" s="192">
        <v>3.1297800000000001E-14</v>
      </c>
      <c r="AT323" s="192">
        <v>4.1850111000000003E-15</v>
      </c>
      <c r="AU323" s="192">
        <v>0</v>
      </c>
      <c r="AV323" s="192">
        <v>6.5177962999999995E-11</v>
      </c>
      <c r="AW323" s="192">
        <v>1.1739844999999999E-7</v>
      </c>
      <c r="AX323" s="192">
        <v>1.4852361999999999E-11</v>
      </c>
      <c r="AY323" s="192">
        <v>1.2623056999999999E-10</v>
      </c>
      <c r="AZ323" s="192">
        <v>4.7888405999999999E-17</v>
      </c>
      <c r="BA323" s="192">
        <v>7.1021072999999997E-19</v>
      </c>
      <c r="BB323" s="192">
        <v>2.9803949999999999E-14</v>
      </c>
      <c r="BC323" s="192">
        <v>1.9350364999999998E-15</v>
      </c>
      <c r="BD323" s="192">
        <v>4.0282120999999999E-16</v>
      </c>
      <c r="BE323" s="192">
        <v>3.4831205000000001E-12</v>
      </c>
      <c r="BF323" s="192">
        <v>5.8548325999999997E-11</v>
      </c>
      <c r="BG323" s="192">
        <v>4.0015108999999997E-23</v>
      </c>
      <c r="BH323" s="192">
        <v>2.1138876E-5</v>
      </c>
      <c r="BI323" s="193">
        <v>2.9055009999999999E-2</v>
      </c>
      <c r="BJ323" s="192">
        <v>0</v>
      </c>
      <c r="BK323" s="192">
        <v>0</v>
      </c>
      <c r="BL323" s="192">
        <v>0</v>
      </c>
      <c r="BM323"/>
      <c r="BN323" s="186">
        <v>1.8342042E-5</v>
      </c>
      <c r="BO323" s="186">
        <v>8.7031794000000002E-7</v>
      </c>
      <c r="BP323" s="186">
        <v>1.1407394000000001E-5</v>
      </c>
      <c r="BQ323" s="186">
        <v>3.8800096999999998E-8</v>
      </c>
      <c r="BR323" s="186">
        <v>1.2321502E-6</v>
      </c>
      <c r="BS323" s="186">
        <v>8.6137854000000001E-11</v>
      </c>
      <c r="BT323" s="186">
        <v>1.1744272000000001E-12</v>
      </c>
      <c r="BU323" s="186">
        <v>1.2973143000000001E-10</v>
      </c>
      <c r="BV323" s="186">
        <v>2.9060388000000001E-8</v>
      </c>
      <c r="BW323" s="186">
        <v>4.9177125000000001E-8</v>
      </c>
      <c r="BX323" s="186">
        <v>0</v>
      </c>
      <c r="BY323" s="186">
        <v>8.8488309000000002E-20</v>
      </c>
      <c r="BZ323" s="186">
        <v>7.2455488000000002E-16</v>
      </c>
      <c r="CA323" s="186">
        <v>5.2065268999999996E-7</v>
      </c>
      <c r="CB323" s="186">
        <v>4.1942559000000003E-6</v>
      </c>
      <c r="CC323" s="186">
        <v>1.6340984000000001E-11</v>
      </c>
      <c r="CD323" s="186">
        <v>0</v>
      </c>
      <c r="CE323"/>
      <c r="CF323" s="329">
        <v>6.1327313000000003E-16</v>
      </c>
      <c r="CG323" s="330">
        <v>0.40912155</v>
      </c>
      <c r="CH323" s="330">
        <v>3.5694342E-6</v>
      </c>
      <c r="CI323" s="330">
        <v>5.9548108000000003E-4</v>
      </c>
      <c r="CJ323" s="329">
        <v>1.5255414000000001E-4</v>
      </c>
      <c r="CK323" s="329">
        <v>1.3844821E-11</v>
      </c>
      <c r="CL323" s="329">
        <v>1.6552615E-9</v>
      </c>
      <c r="CM323" s="329">
        <v>5.0741839000000003E-5</v>
      </c>
      <c r="CN323" s="330">
        <v>1.6256934E-3</v>
      </c>
      <c r="CO323" s="330">
        <v>0.40134787999999999</v>
      </c>
      <c r="CP323"/>
      <c r="CQ323">
        <v>6.1368231000000002E-2</v>
      </c>
      <c r="CR323">
        <v>1.1624832367999998E-2</v>
      </c>
      <c r="CS323">
        <v>8.5368677497999982E-3</v>
      </c>
      <c r="CT323">
        <v>8.5365909317999984E-3</v>
      </c>
      <c r="CU323">
        <v>1.8856707700000001E-3</v>
      </c>
      <c r="CV323" s="134"/>
      <c r="CW323" s="372"/>
      <c r="CZ323" s="11"/>
      <c r="DA323" s="236"/>
      <c r="DB323" s="40"/>
      <c r="DC323"/>
      <c r="DD323"/>
      <c r="DE323"/>
      <c r="DF323"/>
      <c r="DG323"/>
      <c r="DH323"/>
      <c r="DI323"/>
      <c r="DJ323"/>
      <c r="DK323"/>
      <c r="DL323"/>
    </row>
    <row r="324" spans="1:116" ht="14.4" x14ac:dyDescent="0.3">
      <c r="A324" t="s">
        <v>1927</v>
      </c>
      <c r="B324" s="113" t="s">
        <v>915</v>
      </c>
      <c r="C324" s="182" t="s">
        <v>35</v>
      </c>
      <c r="D324" s="40" t="s">
        <v>2566</v>
      </c>
      <c r="E324" s="181" t="s">
        <v>943</v>
      </c>
      <c r="F324" s="184" t="s">
        <v>3981</v>
      </c>
      <c r="G324" s="184">
        <v>0.18929848980399999</v>
      </c>
      <c r="H324" s="184">
        <v>1.5840577304E-2</v>
      </c>
      <c r="I324" s="184">
        <v>2.7800912499999997E-2</v>
      </c>
      <c r="J324" s="328">
        <v>1.0207000000000001E-2</v>
      </c>
      <c r="K324" s="184">
        <v>0.13544999999999999</v>
      </c>
      <c r="L324" s="331">
        <v>1.1023649999999999E-2</v>
      </c>
      <c r="M324" s="331">
        <v>1.3989778E-2</v>
      </c>
      <c r="N324" s="331">
        <v>1.2852000000000001E-2</v>
      </c>
      <c r="O324" s="331">
        <v>2.1212900000000001E-3</v>
      </c>
      <c r="P324" s="331">
        <v>4.0504104000000002E-5</v>
      </c>
      <c r="Q324" s="331">
        <v>8.2678319999999995E-4</v>
      </c>
      <c r="R324" s="331">
        <v>2.7874845E-3</v>
      </c>
      <c r="S324" s="331">
        <v>1.0207000000000001E-2</v>
      </c>
      <c r="T324" s="331">
        <v>0</v>
      </c>
      <c r="U324" s="331">
        <v>0</v>
      </c>
      <c r="V324" s="331">
        <v>0</v>
      </c>
      <c r="W324" s="331">
        <v>0</v>
      </c>
      <c r="X324" s="331">
        <v>0</v>
      </c>
      <c r="Y324"/>
      <c r="Z324" s="288">
        <v>0.90299999999999991</v>
      </c>
      <c r="AA324"/>
      <c r="AB324" s="164">
        <v>4.0130628000000002</v>
      </c>
      <c r="AC324" s="164">
        <v>3.8807809999999998</v>
      </c>
      <c r="AD324" s="164">
        <v>0</v>
      </c>
      <c r="AE324" s="164">
        <v>0</v>
      </c>
      <c r="AF324" s="164">
        <v>9.7135400000000001E-4</v>
      </c>
      <c r="AG324" s="164">
        <v>3.178926E-2</v>
      </c>
      <c r="AH324" s="164">
        <v>9.9521224000000005E-2</v>
      </c>
      <c r="AI324"/>
      <c r="AJ324" s="185">
        <v>1.8939042E-2</v>
      </c>
      <c r="AK324" s="185">
        <v>1.7887714999999998E-2</v>
      </c>
      <c r="AL324" s="185">
        <v>7.6812544000000001E-4</v>
      </c>
      <c r="AM324" s="185">
        <v>2.8320210000000001E-4</v>
      </c>
      <c r="AN324" s="176">
        <v>1.0724049000000001E-6</v>
      </c>
      <c r="AO324" s="176">
        <v>2.8407006000000001E-9</v>
      </c>
      <c r="AP324" s="176">
        <v>3.9664159999999997E-2</v>
      </c>
      <c r="AQ324" s="192">
        <v>8.3798400000000005E-7</v>
      </c>
      <c r="AR324" s="192">
        <v>2.5284000000000001E-9</v>
      </c>
      <c r="AS324" s="192">
        <v>6.9079499999999996E-14</v>
      </c>
      <c r="AT324" s="192">
        <v>0</v>
      </c>
      <c r="AU324" s="192">
        <v>0</v>
      </c>
      <c r="AV324" s="192">
        <v>3.4440000000000002E-10</v>
      </c>
      <c r="AW324" s="192">
        <v>2.3347410000000001E-7</v>
      </c>
      <c r="AX324" s="192">
        <v>7.8539999999999995E-11</v>
      </c>
      <c r="AY324" s="192">
        <v>2.3319999999999998E-10</v>
      </c>
      <c r="AZ324" s="192">
        <v>0</v>
      </c>
      <c r="BA324" s="192">
        <v>0</v>
      </c>
      <c r="BB324" s="192">
        <v>4.7100947999999997E-13</v>
      </c>
      <c r="BC324" s="192">
        <v>1.6755089E-14</v>
      </c>
      <c r="BD324" s="192">
        <v>3.7323639999999998E-15</v>
      </c>
      <c r="BE324" s="192">
        <v>1.8249199999999999E-11</v>
      </c>
      <c r="BF324" s="192">
        <v>5.8420000000000001E-10</v>
      </c>
      <c r="BG324" s="193">
        <v>0</v>
      </c>
      <c r="BH324" s="193">
        <v>8.5634999999999997E-4</v>
      </c>
      <c r="BI324" s="193">
        <v>3.8807809999999998E-2</v>
      </c>
      <c r="BJ324" s="193">
        <v>0</v>
      </c>
      <c r="BK324" s="193">
        <v>0</v>
      </c>
      <c r="BL324" s="193">
        <v>0</v>
      </c>
      <c r="BM324"/>
      <c r="BN324" s="186">
        <v>3.8392205999999998E-5</v>
      </c>
      <c r="BO324" s="186">
        <v>1.6077513E-6</v>
      </c>
      <c r="BP324" s="186">
        <v>2.5178036E-5</v>
      </c>
      <c r="BQ324" s="186">
        <v>3.3279953999999999E-7</v>
      </c>
      <c r="BR324" s="186">
        <v>3.2230846000000001E-6</v>
      </c>
      <c r="BS324" s="186">
        <v>0</v>
      </c>
      <c r="BT324" s="186">
        <v>0</v>
      </c>
      <c r="BU324" s="186">
        <v>0</v>
      </c>
      <c r="BV324" s="186">
        <v>9.7367044000000002E-8</v>
      </c>
      <c r="BW324" s="186">
        <v>6.6152639999999999E-7</v>
      </c>
      <c r="BX324" s="186">
        <v>0</v>
      </c>
      <c r="BY324" s="164">
        <v>0</v>
      </c>
      <c r="BZ324" s="186">
        <v>0</v>
      </c>
      <c r="CA324" s="186">
        <v>2.5610937999999999E-6</v>
      </c>
      <c r="CB324" s="186">
        <v>4.7305468000000002E-6</v>
      </c>
      <c r="CC324" s="186">
        <v>1.4370755E-13</v>
      </c>
      <c r="CD324" s="164">
        <v>0</v>
      </c>
      <c r="CE324"/>
      <c r="CF324" s="329">
        <v>0</v>
      </c>
      <c r="CG324" s="330">
        <v>0.90300000000000002</v>
      </c>
      <c r="CH324" s="330">
        <v>0</v>
      </c>
      <c r="CI324" s="330">
        <v>1.1000000000000001E-3</v>
      </c>
      <c r="CJ324" s="329">
        <v>9.5069519999999995E-4</v>
      </c>
      <c r="CK324" s="329">
        <v>2.1445061999999999E-10</v>
      </c>
      <c r="CL324" s="329">
        <v>2.5660609999999999E-8</v>
      </c>
      <c r="CM324" s="330">
        <v>1.2012221E-4</v>
      </c>
      <c r="CN324" s="330">
        <v>1.4252456E-2</v>
      </c>
      <c r="CO324" s="330">
        <v>0.53222139000000002</v>
      </c>
      <c r="CP324"/>
      <c r="CQ324">
        <v>0.13544999999999999</v>
      </c>
      <c r="CR324">
        <v>4.3641489803999997E-2</v>
      </c>
      <c r="CS324">
        <v>2.7800912499999997E-2</v>
      </c>
      <c r="CT324">
        <v>2.7800912499999997E-2</v>
      </c>
      <c r="CU324">
        <v>1.0207000000000001E-2</v>
      </c>
      <c r="CV324" s="134"/>
      <c r="CZ324" s="11"/>
      <c r="DA324" s="236"/>
      <c r="DB324" s="257"/>
      <c r="DC324"/>
      <c r="DD324"/>
      <c r="DE324"/>
      <c r="DF324"/>
      <c r="DG324"/>
      <c r="DH324"/>
      <c r="DI324"/>
      <c r="DJ324"/>
      <c r="DK324"/>
      <c r="DL324"/>
    </row>
    <row r="325" spans="1:116" ht="14.4" x14ac:dyDescent="0.3">
      <c r="A325" t="s">
        <v>3305</v>
      </c>
      <c r="B325" s="113" t="s">
        <v>915</v>
      </c>
      <c r="C325" s="182" t="s">
        <v>36</v>
      </c>
      <c r="D325" s="40" t="s">
        <v>2566</v>
      </c>
      <c r="E325" s="181" t="s">
        <v>943</v>
      </c>
      <c r="F325" s="184" t="s">
        <v>3982</v>
      </c>
      <c r="G325" s="184">
        <v>2.1927881298299999E-2</v>
      </c>
      <c r="H325" s="184">
        <v>4.7358261474000001E-4</v>
      </c>
      <c r="I325" s="184">
        <v>2.3315508013999997E-3</v>
      </c>
      <c r="J325" s="328">
        <v>8.0276088215999991E-4</v>
      </c>
      <c r="K325" s="184">
        <v>1.8319986999999999E-2</v>
      </c>
      <c r="L325" s="184">
        <v>1.8271509999999999E-3</v>
      </c>
      <c r="M325" s="331">
        <v>3.0686643E-4</v>
      </c>
      <c r="N325" s="184">
        <v>2.6856888000000002E-4</v>
      </c>
      <c r="O325" s="331">
        <v>1.7922099000000001E-4</v>
      </c>
      <c r="P325" s="331">
        <v>9.0154473999999995E-7</v>
      </c>
      <c r="Q325" s="331">
        <v>2.48912E-5</v>
      </c>
      <c r="R325" s="331">
        <v>2.3366469999999999E-5</v>
      </c>
      <c r="S325" s="331">
        <v>1.4361973E-5</v>
      </c>
      <c r="T325" s="184">
        <v>1.6966465000000001E-4</v>
      </c>
      <c r="U325" s="331">
        <v>7.8808527999999997E-4</v>
      </c>
      <c r="V325" s="331">
        <v>4.5022514E-6</v>
      </c>
      <c r="W325" s="331">
        <v>3.1362916000000001E-7</v>
      </c>
      <c r="X325" s="331">
        <v>0</v>
      </c>
      <c r="Y325"/>
      <c r="Z325" s="288">
        <v>0.12213324666666667</v>
      </c>
      <c r="AA325"/>
      <c r="AB325" s="164">
        <v>1.3685632999999999</v>
      </c>
      <c r="AC325" s="164">
        <v>1.190604</v>
      </c>
      <c r="AD325" s="164">
        <v>1.1952934E-3</v>
      </c>
      <c r="AE325" s="164">
        <v>0</v>
      </c>
      <c r="AF325" s="164">
        <v>7.4869691E-3</v>
      </c>
      <c r="AG325" s="164">
        <v>0.16897872999999999</v>
      </c>
      <c r="AH325" s="164">
        <v>2.9831174999999998E-4</v>
      </c>
      <c r="AI325"/>
      <c r="AJ325" s="185">
        <v>2.6352240999999998E-3</v>
      </c>
      <c r="AK325" s="185">
        <v>2.4616426999999998E-3</v>
      </c>
      <c r="AL325" s="185">
        <v>1.0404625E-4</v>
      </c>
      <c r="AM325" s="187">
        <v>6.9535115000000006E-5</v>
      </c>
      <c r="AN325" s="176">
        <v>1.4758049999999999E-7</v>
      </c>
      <c r="AO325" s="176">
        <v>3.8478642999999999E-10</v>
      </c>
      <c r="AP325" s="176">
        <v>9.7388115999999993E-3</v>
      </c>
      <c r="AQ325" s="192">
        <v>1.1334208E-7</v>
      </c>
      <c r="AR325" s="192">
        <v>3.4198033000000001E-10</v>
      </c>
      <c r="AS325" s="192">
        <v>9.3433908999999996E-15</v>
      </c>
      <c r="AT325" s="192">
        <v>4.0869248999999999E-13</v>
      </c>
      <c r="AU325" s="192">
        <v>0</v>
      </c>
      <c r="AV325" s="192">
        <v>1.8392306000000001E-11</v>
      </c>
      <c r="AW325" s="192">
        <v>3.4207722000000002E-8</v>
      </c>
      <c r="AX325" s="192">
        <v>3.0834831999999999E-12</v>
      </c>
      <c r="AY325" s="192">
        <v>3.9693706000000001E-11</v>
      </c>
      <c r="AZ325" s="192">
        <v>4.6766020999999999E-15</v>
      </c>
      <c r="BA325" s="192">
        <v>6.9356516999999995E-17</v>
      </c>
      <c r="BB325" s="192">
        <v>1.4181485E-14</v>
      </c>
      <c r="BC325" s="192">
        <v>5.1700285E-16</v>
      </c>
      <c r="BD325" s="192">
        <v>1.2086513999999999E-16</v>
      </c>
      <c r="BE325" s="192">
        <v>6.5970222000000004E-13</v>
      </c>
      <c r="BF325" s="192">
        <v>1.1231548E-11</v>
      </c>
      <c r="BG325" s="192">
        <v>3.9077254999999998E-21</v>
      </c>
      <c r="BH325" s="192">
        <v>1.1925814000000001E-6</v>
      </c>
      <c r="BI325" s="193">
        <v>9.7376189999999994E-3</v>
      </c>
      <c r="BJ325" s="192">
        <v>0</v>
      </c>
      <c r="BK325" s="192">
        <v>0</v>
      </c>
      <c r="BL325" s="192">
        <v>0</v>
      </c>
      <c r="BM325"/>
      <c r="BN325" s="186">
        <v>5.4123370000000002E-6</v>
      </c>
      <c r="BO325" s="186">
        <v>2.7818029000000001E-7</v>
      </c>
      <c r="BP325" s="186">
        <v>3.4053988999999999E-6</v>
      </c>
      <c r="BQ325" s="186">
        <v>2.769958E-9</v>
      </c>
      <c r="BR325" s="186">
        <v>2.2875826999999999E-7</v>
      </c>
      <c r="BS325" s="186">
        <v>8.4118998000000006E-9</v>
      </c>
      <c r="BT325" s="186">
        <v>1.1469016E-10</v>
      </c>
      <c r="BU325" s="186">
        <v>1.2669085E-8</v>
      </c>
      <c r="BV325" s="186">
        <v>2.4365666000000002E-9</v>
      </c>
      <c r="BW325" s="186">
        <v>1.7357639E-8</v>
      </c>
      <c r="BX325" s="186">
        <v>0</v>
      </c>
      <c r="BY325" s="186">
        <v>8.6414364000000004E-18</v>
      </c>
      <c r="BZ325" s="186">
        <v>7.0757311999999998E-14</v>
      </c>
      <c r="CA325" s="186">
        <v>6.8602812000000002E-8</v>
      </c>
      <c r="CB325" s="186">
        <v>1.3860447000000001E-6</v>
      </c>
      <c r="CC325" s="186">
        <v>1.5921566E-9</v>
      </c>
      <c r="CD325" s="186">
        <v>0</v>
      </c>
      <c r="CE325"/>
      <c r="CF325" s="329">
        <v>5.9889954000000006E-14</v>
      </c>
      <c r="CG325" s="330">
        <v>0.12213433999999999</v>
      </c>
      <c r="CH325" s="330">
        <v>4.5471891E-4</v>
      </c>
      <c r="CI325" s="330">
        <v>1.9249617000000001E-4</v>
      </c>
      <c r="CJ325" s="329">
        <v>1.4443591E-5</v>
      </c>
      <c r="CK325" s="329">
        <v>6.5011622999999999E-12</v>
      </c>
      <c r="CL325" s="329">
        <v>7.6057614999999999E-10</v>
      </c>
      <c r="CM325" s="329">
        <v>1.1396314E-5</v>
      </c>
      <c r="CN325" s="330">
        <v>2.8357474E-4</v>
      </c>
      <c r="CO325" s="330">
        <v>0.16105562000000001</v>
      </c>
      <c r="CP325"/>
      <c r="CQ325">
        <v>1.8319986999999999E-2</v>
      </c>
      <c r="CR325">
        <v>2.6309665147399991E-3</v>
      </c>
      <c r="CS325">
        <v>2.1576975291599998E-3</v>
      </c>
      <c r="CT325">
        <v>2.3315508014000001E-3</v>
      </c>
      <c r="CU325">
        <v>8.0244725299999993E-4</v>
      </c>
      <c r="CV325" s="134"/>
      <c r="CW325" s="377"/>
      <c r="CZ325" s="11"/>
      <c r="DA325" s="236"/>
      <c r="DB325" s="257"/>
      <c r="DC325"/>
      <c r="DD325"/>
      <c r="DE325"/>
      <c r="DF325"/>
      <c r="DG325"/>
      <c r="DH325"/>
      <c r="DI325"/>
      <c r="DJ325"/>
      <c r="DK325"/>
      <c r="DL325"/>
    </row>
    <row r="326" spans="1:116" ht="14.4" x14ac:dyDescent="0.3">
      <c r="B326" s="113"/>
      <c r="C326" s="180"/>
      <c r="D326" s="37" t="s">
        <v>3306</v>
      </c>
      <c r="E326" s="181"/>
      <c r="F326"/>
      <c r="G326"/>
      <c r="H326"/>
      <c r="I326"/>
      <c r="J326" s="332"/>
      <c r="K326"/>
      <c r="L326"/>
      <c r="M326" s="39"/>
      <c r="N326"/>
      <c r="O326" s="39"/>
      <c r="P326" s="39"/>
      <c r="Q326" s="39"/>
      <c r="R326" s="39"/>
      <c r="S326" s="39"/>
      <c r="T326"/>
      <c r="U326" s="39"/>
      <c r="V326" s="39"/>
      <c r="W326" s="39"/>
      <c r="Y326"/>
      <c r="Z326"/>
      <c r="AA326"/>
      <c r="AB326"/>
      <c r="AC326"/>
      <c r="AD326"/>
      <c r="AE326"/>
      <c r="AF326"/>
      <c r="AG326"/>
      <c r="AH326"/>
      <c r="AI326"/>
      <c r="AJ326"/>
      <c r="AK326"/>
      <c r="AL326"/>
      <c r="AN326"/>
      <c r="AO326"/>
      <c r="AP326"/>
      <c r="BI326"/>
      <c r="BM326"/>
      <c r="BS326" s="39"/>
      <c r="BT326" s="39"/>
      <c r="BU326" s="39"/>
      <c r="BV326" s="39"/>
      <c r="BW326" s="39"/>
      <c r="BX326" s="39"/>
      <c r="BY326" s="39"/>
      <c r="BZ326" s="39"/>
      <c r="CA326" s="39"/>
      <c r="CB326" s="39"/>
      <c r="CC326" s="39"/>
      <c r="CD326" s="39"/>
      <c r="CE326"/>
      <c r="CF326" s="39"/>
      <c r="CG326"/>
      <c r="CH326"/>
      <c r="CI326"/>
      <c r="CJ326" s="39"/>
      <c r="CK326" s="39"/>
      <c r="CL326" s="39"/>
      <c r="CM326" s="39"/>
      <c r="CN326"/>
      <c r="CO326"/>
      <c r="CP326"/>
      <c r="CQ326"/>
      <c r="CR326"/>
      <c r="CS326"/>
      <c r="CT326"/>
      <c r="CU326"/>
      <c r="CV326" s="135"/>
      <c r="CZ326" s="11"/>
      <c r="DA326" s="236"/>
      <c r="DB326" s="257"/>
      <c r="DC326"/>
      <c r="DD326"/>
      <c r="DE326"/>
      <c r="DF326"/>
      <c r="DG326"/>
      <c r="DH326"/>
      <c r="DI326"/>
      <c r="DJ326"/>
      <c r="DK326"/>
      <c r="DL326"/>
    </row>
    <row r="327" spans="1:116" ht="14.4" x14ac:dyDescent="0.3">
      <c r="A327" t="s">
        <v>1928</v>
      </c>
      <c r="B327" s="113" t="s">
        <v>915</v>
      </c>
      <c r="C327" s="182" t="s">
        <v>37</v>
      </c>
      <c r="D327" s="40" t="s">
        <v>3306</v>
      </c>
      <c r="E327" s="181" t="s">
        <v>943</v>
      </c>
      <c r="F327" s="184" t="s">
        <v>3983</v>
      </c>
      <c r="G327" s="184">
        <v>0.8873874655370001</v>
      </c>
      <c r="H327" s="184">
        <v>1.0967448772999999E-2</v>
      </c>
      <c r="I327" s="184">
        <v>0.80671878620400006</v>
      </c>
      <c r="J327" s="328">
        <v>1.3607135600000001E-3</v>
      </c>
      <c r="K327" s="184">
        <v>6.8340517000000003E-2</v>
      </c>
      <c r="L327" s="184">
        <v>1.9092391E-2</v>
      </c>
      <c r="M327" s="184">
        <v>7.6130974999999998E-3</v>
      </c>
      <c r="N327" s="184">
        <v>9.6432901000000001E-3</v>
      </c>
      <c r="O327" s="184">
        <v>1.0082303E-3</v>
      </c>
      <c r="P327" s="331">
        <v>4.5919652999999998E-5</v>
      </c>
      <c r="Q327" s="331">
        <v>2.7000872000000002E-4</v>
      </c>
      <c r="R327" s="331">
        <v>6.8737936999999997E-6</v>
      </c>
      <c r="S327" s="184">
        <v>2.0621326E-4</v>
      </c>
      <c r="T327" s="184">
        <v>0.78</v>
      </c>
      <c r="U327" s="184">
        <v>1.1545003E-3</v>
      </c>
      <c r="V327" s="331">
        <v>6.4239103000000001E-6</v>
      </c>
      <c r="W327" s="331">
        <v>0</v>
      </c>
      <c r="X327" s="331">
        <v>0</v>
      </c>
      <c r="Y327"/>
      <c r="Z327" s="288">
        <v>0.45560344666666669</v>
      </c>
      <c r="AA327"/>
      <c r="AB327" s="164">
        <v>47.209176999999997</v>
      </c>
      <c r="AC327" s="164">
        <v>46.995806999999999</v>
      </c>
      <c r="AD327" s="164">
        <v>0.142813</v>
      </c>
      <c r="AE327" s="164">
        <v>0</v>
      </c>
      <c r="AF327" s="164">
        <v>0</v>
      </c>
      <c r="AG327" s="164">
        <v>3.1177015999999998E-2</v>
      </c>
      <c r="AH327" s="164">
        <v>3.9379859000000003E-2</v>
      </c>
      <c r="AI327"/>
      <c r="AJ327" s="185">
        <v>1.6874218E-2</v>
      </c>
      <c r="AK327" s="185">
        <v>1.3105571E-2</v>
      </c>
      <c r="AL327" s="185">
        <v>4.7197530999999997E-4</v>
      </c>
      <c r="AM327" s="185">
        <v>3.2966719E-3</v>
      </c>
      <c r="AN327" s="176">
        <v>7.8570568000000001E-7</v>
      </c>
      <c r="AO327" s="176">
        <v>1.7454708E-9</v>
      </c>
      <c r="AP327" s="176">
        <v>0.46171876000000001</v>
      </c>
      <c r="AQ327" s="192">
        <v>4.228E-7</v>
      </c>
      <c r="AR327" s="192">
        <v>1.2756897000000001E-9</v>
      </c>
      <c r="AS327" s="192">
        <v>3.4853664000000001E-14</v>
      </c>
      <c r="AT327" s="193">
        <v>0</v>
      </c>
      <c r="AU327" s="193">
        <v>0</v>
      </c>
      <c r="AV327" s="192">
        <v>2.5841496000000001E-10</v>
      </c>
      <c r="AW327" s="192">
        <v>3.6255090999999999E-7</v>
      </c>
      <c r="AX327" s="192">
        <v>5.8931216999999995E-11</v>
      </c>
      <c r="AY327" s="192">
        <v>4.0389032000000002E-10</v>
      </c>
      <c r="AZ327" s="193">
        <v>0</v>
      </c>
      <c r="BA327" s="193">
        <v>0</v>
      </c>
      <c r="BB327" s="192">
        <v>1.5382381E-13</v>
      </c>
      <c r="BC327" s="192">
        <v>5.7317783999999999E-12</v>
      </c>
      <c r="BD327" s="192">
        <v>1.0391645E-12</v>
      </c>
      <c r="BE327" s="192">
        <v>7.6382253000000004E-12</v>
      </c>
      <c r="BF327" s="192">
        <v>8.8720183999999995E-11</v>
      </c>
      <c r="BG327" s="193">
        <v>0</v>
      </c>
      <c r="BH327" s="192">
        <v>1.8966142999999999E-5</v>
      </c>
      <c r="BI327" s="193">
        <v>0.46169979</v>
      </c>
      <c r="BJ327" s="193">
        <v>0</v>
      </c>
      <c r="BK327" s="193">
        <v>0</v>
      </c>
      <c r="BL327" s="193">
        <v>0</v>
      </c>
      <c r="BM327"/>
      <c r="BN327" s="186">
        <v>7.7746630000000001E-5</v>
      </c>
      <c r="BO327" s="186">
        <v>2.7845419000000001E-6</v>
      </c>
      <c r="BP327" s="186">
        <v>1.2703433E-5</v>
      </c>
      <c r="BQ327" s="186">
        <v>5.4509685000000002E-9</v>
      </c>
      <c r="BR327" s="186">
        <v>3.1961698000000001E-6</v>
      </c>
      <c r="BS327" s="164">
        <v>0</v>
      </c>
      <c r="BT327" s="164">
        <v>0</v>
      </c>
      <c r="BU327" s="164">
        <v>0</v>
      </c>
      <c r="BV327" s="186">
        <v>7.4660718000000005E-8</v>
      </c>
      <c r="BW327" s="186">
        <v>1.9267139999999999E-7</v>
      </c>
      <c r="BX327" s="164">
        <v>0</v>
      </c>
      <c r="BY327" s="164">
        <v>0</v>
      </c>
      <c r="BZ327" s="164">
        <v>0</v>
      </c>
      <c r="CA327" s="186">
        <v>2.0241206999999999E-6</v>
      </c>
      <c r="CB327" s="186">
        <v>5.6765582000000002E-5</v>
      </c>
      <c r="CC327" s="186">
        <v>2.9033410000000002E-15</v>
      </c>
      <c r="CD327" s="164">
        <v>0</v>
      </c>
      <c r="CE327"/>
      <c r="CF327" s="330">
        <v>0</v>
      </c>
      <c r="CG327" s="330">
        <v>0.45560345000000002</v>
      </c>
      <c r="CH327" s="330">
        <v>0</v>
      </c>
      <c r="CI327" s="330">
        <v>1.905143E-3</v>
      </c>
      <c r="CJ327" s="330">
        <v>5.1735881999999996E-4</v>
      </c>
      <c r="CK327" s="329">
        <v>6.9594206E-11</v>
      </c>
      <c r="CL327" s="329">
        <v>8.2246686999999995E-9</v>
      </c>
      <c r="CM327" s="330">
        <v>1.4156828E-4</v>
      </c>
      <c r="CN327" s="330">
        <v>2.8250636</v>
      </c>
      <c r="CO327" s="330">
        <v>6.3673172999999998</v>
      </c>
      <c r="CP327"/>
      <c r="CQ327">
        <v>6.8340517000000003E-2</v>
      </c>
      <c r="CR327">
        <v>3.76798110667E-2</v>
      </c>
      <c r="CS327">
        <v>2.6712362293699998E-2</v>
      </c>
      <c r="CT327">
        <v>0.80671878620400006</v>
      </c>
      <c r="CU327">
        <v>1.3607135600000001E-3</v>
      </c>
      <c r="CV327" s="134"/>
      <c r="CZ327" s="11"/>
      <c r="DA327" s="236"/>
      <c r="DB327" s="236"/>
      <c r="DC327" s="32"/>
      <c r="DD327" s="32"/>
      <c r="DE327" s="32"/>
      <c r="DF327" s="32"/>
      <c r="DG327" s="32"/>
      <c r="DH327" s="32"/>
      <c r="DI327" s="32"/>
      <c r="DJ327" s="32"/>
      <c r="DK327" s="32"/>
      <c r="DL327" s="32"/>
    </row>
    <row r="328" spans="1:116" ht="14.4" x14ac:dyDescent="0.3">
      <c r="A328" t="s">
        <v>3307</v>
      </c>
      <c r="B328" s="113" t="s">
        <v>915</v>
      </c>
      <c r="C328" s="182" t="s">
        <v>3308</v>
      </c>
      <c r="D328" s="40" t="s">
        <v>3306</v>
      </c>
      <c r="E328" s="181" t="s">
        <v>943</v>
      </c>
      <c r="F328" s="184" t="s">
        <v>3984</v>
      </c>
      <c r="G328" s="184">
        <v>0.45146118775354094</v>
      </c>
      <c r="H328" s="184">
        <v>1.9556581773999999E-2</v>
      </c>
      <c r="I328" s="184">
        <v>0.10012458438999999</v>
      </c>
      <c r="J328" s="328">
        <v>7.206020158954099E-2</v>
      </c>
      <c r="K328" s="184">
        <v>0.25971981999999999</v>
      </c>
      <c r="L328" s="184">
        <v>4.5657951000000002E-2</v>
      </c>
      <c r="M328" s="184">
        <v>1.426118E-2</v>
      </c>
      <c r="N328" s="331">
        <v>1.8119487E-2</v>
      </c>
      <c r="O328" s="331">
        <v>2.5527448999999999E-4</v>
      </c>
      <c r="P328" s="331">
        <v>3.8699484000000001E-5</v>
      </c>
      <c r="Q328" s="331">
        <v>1.1431207999999999E-3</v>
      </c>
      <c r="R328" s="331">
        <v>9.6669656999999996E-4</v>
      </c>
      <c r="S328" s="331">
        <v>3.6186777000000003E-2</v>
      </c>
      <c r="T328" s="184">
        <v>3.9032235999999998E-2</v>
      </c>
      <c r="U328" s="184">
        <v>3.5873364999999997E-2</v>
      </c>
      <c r="V328" s="331">
        <v>2.0652082E-4</v>
      </c>
      <c r="W328" s="331">
        <v>5.9589541000000002E-8</v>
      </c>
      <c r="X328" s="331">
        <v>0</v>
      </c>
      <c r="Y328"/>
      <c r="Z328" s="288">
        <v>1.7314654666666667</v>
      </c>
      <c r="AA328"/>
      <c r="AB328" s="164">
        <v>21.295030000000001</v>
      </c>
      <c r="AC328" s="164">
        <v>21.078803000000001</v>
      </c>
      <c r="AD328" s="164">
        <v>2.9633923E-2</v>
      </c>
      <c r="AE328" s="164">
        <v>0</v>
      </c>
      <c r="AF328" s="186">
        <v>1.4225240999999999E-3</v>
      </c>
      <c r="AG328" s="164">
        <v>0.17743163000000001</v>
      </c>
      <c r="AH328" s="164">
        <v>7.7384161000000002E-3</v>
      </c>
      <c r="AI328"/>
      <c r="AJ328" s="185">
        <v>3.8124737999999998E-2</v>
      </c>
      <c r="AK328" s="185">
        <v>3.5031479999999997E-2</v>
      </c>
      <c r="AL328" s="185">
        <v>1.5472420000000001E-3</v>
      </c>
      <c r="AM328" s="185">
        <v>1.5460163E-3</v>
      </c>
      <c r="AN328" s="176">
        <v>2.1002086000000001E-6</v>
      </c>
      <c r="AO328" s="176">
        <v>5.7220486999999997E-9</v>
      </c>
      <c r="AP328" s="176">
        <v>0.21652889</v>
      </c>
      <c r="AQ328" s="192">
        <v>1.6068004E-6</v>
      </c>
      <c r="AR328" s="192">
        <v>4.8481047000000001E-9</v>
      </c>
      <c r="AS328" s="192">
        <v>1.3245714999999999E-13</v>
      </c>
      <c r="AT328" s="192">
        <v>7.7651573000000003E-14</v>
      </c>
      <c r="AU328" s="192">
        <v>0</v>
      </c>
      <c r="AV328" s="192">
        <v>5.0928077999999998E-10</v>
      </c>
      <c r="AW328" s="192">
        <v>4.9250212000000001E-7</v>
      </c>
      <c r="AX328" s="192">
        <v>1.1598862E-10</v>
      </c>
      <c r="AY328" s="192">
        <v>7.5653289000000002E-10</v>
      </c>
      <c r="AZ328" s="192">
        <v>8.8855440000000001E-16</v>
      </c>
      <c r="BA328" s="192">
        <v>2.914084E-13</v>
      </c>
      <c r="BB328" s="192">
        <v>6.5118515E-13</v>
      </c>
      <c r="BC328" s="192">
        <v>2.9249205000000002E-13</v>
      </c>
      <c r="BD328" s="192">
        <v>5.4053603000000002E-14</v>
      </c>
      <c r="BE328" s="192">
        <v>1.644656E-11</v>
      </c>
      <c r="BF328" s="192">
        <v>3.8027880999999998E-10</v>
      </c>
      <c r="BG328" s="192">
        <v>7.4246784000000002E-22</v>
      </c>
      <c r="BH328" s="193">
        <v>6.1563833000000002E-3</v>
      </c>
      <c r="BI328" s="193">
        <v>0.21037251000000001</v>
      </c>
      <c r="BJ328" s="192">
        <v>0</v>
      </c>
      <c r="BK328" s="192">
        <v>0</v>
      </c>
      <c r="BL328" s="192">
        <v>0</v>
      </c>
      <c r="BM328"/>
      <c r="BN328" s="186">
        <v>8.8857269999999998E-5</v>
      </c>
      <c r="BO328" s="186">
        <v>6.6612357000000002E-6</v>
      </c>
      <c r="BP328" s="186">
        <v>4.8277852000000003E-5</v>
      </c>
      <c r="BQ328" s="186">
        <v>1.2005625000000001E-7</v>
      </c>
      <c r="BR328" s="186">
        <v>3.4335183000000001E-6</v>
      </c>
      <c r="BS328" s="186">
        <v>1.5982609999999999E-9</v>
      </c>
      <c r="BT328" s="186">
        <v>2.1791129999999999E-11</v>
      </c>
      <c r="BU328" s="186">
        <v>2.4071262000000002E-9</v>
      </c>
      <c r="BV328" s="186">
        <v>1.0820533E-7</v>
      </c>
      <c r="BW328" s="186">
        <v>8.0972927000000004E-7</v>
      </c>
      <c r="BX328" s="186">
        <v>0</v>
      </c>
      <c r="BY328" s="186">
        <v>1.6418729E-18</v>
      </c>
      <c r="BZ328" s="186">
        <v>1.3443888999999999E-14</v>
      </c>
      <c r="CA328" s="186">
        <v>3.7184625999999999E-6</v>
      </c>
      <c r="CB328" s="186">
        <v>2.5697126999999999E-5</v>
      </c>
      <c r="CC328" s="186">
        <v>2.7055470000000001E-8</v>
      </c>
      <c r="CD328" s="186">
        <v>0</v>
      </c>
      <c r="CE328"/>
      <c r="CF328" s="329">
        <v>1.1379091000000001E-14</v>
      </c>
      <c r="CG328" s="330">
        <v>1.7314657</v>
      </c>
      <c r="CH328" s="330">
        <v>3.7631905000000002E-3</v>
      </c>
      <c r="CI328" s="330">
        <v>5.8970971000000001E-3</v>
      </c>
      <c r="CJ328" s="330">
        <v>8.1819192000000002E-4</v>
      </c>
      <c r="CK328" s="329">
        <v>2.9398859000000001E-10</v>
      </c>
      <c r="CL328" s="329">
        <v>3.4846739E-8</v>
      </c>
      <c r="CM328" s="330">
        <v>1.6970458999999999E-4</v>
      </c>
      <c r="CN328" s="330">
        <v>0.14659760999999999</v>
      </c>
      <c r="CO328" s="330">
        <v>2.8868795999999999</v>
      </c>
      <c r="CP328"/>
      <c r="CQ328">
        <v>0.25971981999999999</v>
      </c>
      <c r="CR328">
        <v>8.0442409343999988E-2</v>
      </c>
      <c r="CS328">
        <v>6.0885887159541005E-2</v>
      </c>
      <c r="CT328">
        <v>0.10012458438999999</v>
      </c>
      <c r="CU328">
        <v>7.2060141999999994E-2</v>
      </c>
      <c r="CW328" s="377"/>
      <c r="CX328" s="45"/>
      <c r="CZ328" s="45"/>
      <c r="DA328" s="236"/>
      <c r="DB328" s="257"/>
      <c r="DC328"/>
      <c r="DD328"/>
      <c r="DE328"/>
      <c r="DF328"/>
      <c r="DG328"/>
      <c r="DH328"/>
      <c r="DI328"/>
      <c r="DJ328"/>
      <c r="DK328"/>
      <c r="DL328"/>
    </row>
    <row r="329" spans="1:116" ht="14.4" x14ac:dyDescent="0.3">
      <c r="B329" s="113"/>
      <c r="C329" s="180"/>
      <c r="D329" s="37" t="s">
        <v>2567</v>
      </c>
      <c r="E329" s="181"/>
      <c r="F329"/>
      <c r="G329"/>
      <c r="H329"/>
      <c r="I329"/>
      <c r="J329" s="332"/>
      <c r="K329"/>
      <c r="L329"/>
      <c r="M329"/>
      <c r="N329" s="39"/>
      <c r="O329" s="39"/>
      <c r="P329" s="39"/>
      <c r="Q329" s="39"/>
      <c r="R329" s="39"/>
      <c r="S329" s="39"/>
      <c r="T329"/>
      <c r="U329"/>
      <c r="V329" s="39"/>
      <c r="W329" s="39"/>
      <c r="Y329"/>
      <c r="Z329"/>
      <c r="AA329"/>
      <c r="AB329"/>
      <c r="AC329"/>
      <c r="AD329"/>
      <c r="AE329"/>
      <c r="AF329" s="39"/>
      <c r="AG329"/>
      <c r="AH329"/>
      <c r="AI329"/>
      <c r="AJ329"/>
      <c r="AK329"/>
      <c r="AL329"/>
      <c r="AM329"/>
      <c r="AN329"/>
      <c r="AO329"/>
      <c r="AP329"/>
      <c r="BH329"/>
      <c r="BI329"/>
      <c r="BM329"/>
      <c r="BS329" s="39"/>
      <c r="BT329" s="39"/>
      <c r="BU329" s="39"/>
      <c r="BV329" s="39"/>
      <c r="BW329" s="39"/>
      <c r="BX329" s="39"/>
      <c r="BY329" s="39"/>
      <c r="BZ329" s="39"/>
      <c r="CA329" s="39"/>
      <c r="CB329" s="39"/>
      <c r="CC329" s="39"/>
      <c r="CD329" s="39"/>
      <c r="CE329"/>
      <c r="CF329" s="39"/>
      <c r="CG329"/>
      <c r="CH329"/>
      <c r="CI329"/>
      <c r="CJ329"/>
      <c r="CK329" s="39"/>
      <c r="CL329" s="39"/>
      <c r="CM329"/>
      <c r="CN329"/>
      <c r="CO329"/>
      <c r="CP329"/>
      <c r="CQ329"/>
      <c r="CR329"/>
      <c r="CS329"/>
      <c r="CT329"/>
      <c r="CU329"/>
      <c r="CV329" s="39"/>
      <c r="CW329" s="377"/>
      <c r="CX329" s="32"/>
      <c r="CZ329" s="32"/>
      <c r="DA329" s="236"/>
      <c r="DB329" s="257"/>
      <c r="DC329"/>
      <c r="DD329"/>
      <c r="DE329"/>
      <c r="DF329"/>
      <c r="DG329"/>
      <c r="DH329"/>
      <c r="DI329"/>
      <c r="DJ329"/>
      <c r="DK329"/>
      <c r="DL329"/>
    </row>
    <row r="330" spans="1:116" ht="14.4" x14ac:dyDescent="0.3">
      <c r="A330" t="s">
        <v>6203</v>
      </c>
      <c r="B330" s="113" t="s">
        <v>915</v>
      </c>
      <c r="C330" s="182" t="s">
        <v>38</v>
      </c>
      <c r="D330" s="40" t="s">
        <v>2567</v>
      </c>
      <c r="E330" s="181" t="s">
        <v>943</v>
      </c>
      <c r="F330" s="184" t="s">
        <v>6204</v>
      </c>
      <c r="G330" s="184">
        <v>4.9317031063686352E-2</v>
      </c>
      <c r="H330" s="184">
        <v>1.178061051968E-3</v>
      </c>
      <c r="I330" s="184">
        <v>6.49897001171835E-3</v>
      </c>
      <c r="J330" s="328">
        <v>0</v>
      </c>
      <c r="K330" s="184">
        <v>4.1640000000000003E-2</v>
      </c>
      <c r="L330" s="184">
        <v>5.1911370000000002E-3</v>
      </c>
      <c r="M330" s="184">
        <v>1.3078326999999999E-3</v>
      </c>
      <c r="N330" s="331">
        <v>1.1780448999999999E-3</v>
      </c>
      <c r="O330" s="331">
        <v>0</v>
      </c>
      <c r="P330" s="331">
        <v>0</v>
      </c>
      <c r="Q330" s="331">
        <v>1.6151968000000001E-8</v>
      </c>
      <c r="R330" s="331">
        <v>3.1171834999999998E-10</v>
      </c>
      <c r="S330" s="331">
        <v>0</v>
      </c>
      <c r="T330" s="331">
        <v>0</v>
      </c>
      <c r="U330" s="184">
        <v>0</v>
      </c>
      <c r="V330" s="331">
        <v>0</v>
      </c>
      <c r="W330" s="331">
        <v>0</v>
      </c>
      <c r="X330" s="331">
        <v>0</v>
      </c>
      <c r="Y330"/>
      <c r="Z330" s="288">
        <v>0.27760000000000001</v>
      </c>
      <c r="AA330"/>
      <c r="AB330" s="164">
        <v>4.03118</v>
      </c>
      <c r="AC330" s="164">
        <v>4.03118</v>
      </c>
      <c r="AD330" s="164">
        <v>0</v>
      </c>
      <c r="AE330" s="164">
        <v>0</v>
      </c>
      <c r="AF330" s="164">
        <v>0</v>
      </c>
      <c r="AG330" s="164">
        <v>0</v>
      </c>
      <c r="AH330" s="164">
        <v>0</v>
      </c>
      <c r="AI330"/>
      <c r="AJ330" s="185">
        <v>6.4147103000000002E-3</v>
      </c>
      <c r="AK330" s="185">
        <v>5.8701320999999997E-3</v>
      </c>
      <c r="AL330" s="185">
        <v>2.5675189000000002E-4</v>
      </c>
      <c r="AM330" s="185">
        <v>2.8782625000000001E-4</v>
      </c>
      <c r="AN330" s="176">
        <v>3.5192638999999998E-7</v>
      </c>
      <c r="AO330" s="176">
        <v>9.4952621E-10</v>
      </c>
      <c r="AP330" s="176">
        <v>4.0311800000000002E-2</v>
      </c>
      <c r="AQ330" s="192">
        <v>2.5761279999999998E-7</v>
      </c>
      <c r="AR330" s="192">
        <v>7.7728000000000003E-10</v>
      </c>
      <c r="AS330" s="192">
        <v>2.1236400000000001E-14</v>
      </c>
      <c r="AT330" s="193">
        <v>0</v>
      </c>
      <c r="AU330" s="193">
        <v>0</v>
      </c>
      <c r="AV330" s="192">
        <v>3.7587000000000003E-11</v>
      </c>
      <c r="AW330" s="192">
        <v>9.4276000000000003E-8</v>
      </c>
      <c r="AX330" s="192">
        <v>8.5880599999999993E-12</v>
      </c>
      <c r="AY330" s="192">
        <v>1.0981600000000001E-10</v>
      </c>
      <c r="AZ330" s="192">
        <v>5.3820910000000003E-11</v>
      </c>
      <c r="BA330" s="193">
        <v>0</v>
      </c>
      <c r="BB330" s="193">
        <v>0</v>
      </c>
      <c r="BC330" s="193">
        <v>0</v>
      </c>
      <c r="BD330" s="193">
        <v>0</v>
      </c>
      <c r="BE330" s="193">
        <v>0</v>
      </c>
      <c r="BF330" s="193">
        <v>0</v>
      </c>
      <c r="BG330" s="193">
        <v>0</v>
      </c>
      <c r="BH330" s="193">
        <v>0</v>
      </c>
      <c r="BI330" s="193">
        <v>4.0311800000000002E-2</v>
      </c>
      <c r="BJ330" s="193">
        <v>0</v>
      </c>
      <c r="BK330" s="193">
        <v>0</v>
      </c>
      <c r="BL330" s="193">
        <v>0</v>
      </c>
      <c r="BM330"/>
      <c r="BN330" s="186">
        <v>1.5660539E-5</v>
      </c>
      <c r="BO330" s="186">
        <v>7.5710467999999995E-7</v>
      </c>
      <c r="BP330" s="186">
        <v>7.7402245999999995E-6</v>
      </c>
      <c r="BQ330" s="186">
        <v>3.6513685999999999E-14</v>
      </c>
      <c r="BR330" s="186">
        <v>6.2365315999999998E-7</v>
      </c>
      <c r="BS330" s="164">
        <v>0</v>
      </c>
      <c r="BT330" s="186">
        <v>1.3976892999999999E-6</v>
      </c>
      <c r="BU330" s="164">
        <v>0</v>
      </c>
      <c r="BV330" s="164">
        <v>0</v>
      </c>
      <c r="BW330" s="186">
        <v>1.0687850999999999E-11</v>
      </c>
      <c r="BX330" s="164">
        <v>0</v>
      </c>
      <c r="BY330" s="164">
        <v>0</v>
      </c>
      <c r="BZ330" s="164">
        <v>0</v>
      </c>
      <c r="CA330" s="186">
        <v>2.7433574000000001E-7</v>
      </c>
      <c r="CB330" s="186">
        <v>4.8675210000000004E-6</v>
      </c>
      <c r="CC330" s="164">
        <v>0</v>
      </c>
      <c r="CD330" s="164">
        <v>0</v>
      </c>
      <c r="CE330"/>
      <c r="CF330" s="330">
        <v>0</v>
      </c>
      <c r="CG330" s="330">
        <v>0.27760000000000001</v>
      </c>
      <c r="CH330" s="330">
        <v>1.0245339000000001E-3</v>
      </c>
      <c r="CI330" s="330">
        <v>5.1800000000000001E-4</v>
      </c>
      <c r="CJ330" s="330">
        <v>2.5590839999999998E-4</v>
      </c>
      <c r="CK330" s="330">
        <v>0</v>
      </c>
      <c r="CL330" s="330">
        <v>0</v>
      </c>
      <c r="CM330" s="329">
        <v>3.1655549999999999E-5</v>
      </c>
      <c r="CN330" s="330">
        <v>0</v>
      </c>
      <c r="CO330" s="330">
        <v>0.54763200000000001</v>
      </c>
      <c r="CP330"/>
      <c r="CQ330">
        <v>4.1640000000000003E-2</v>
      </c>
      <c r="CR330">
        <v>7.6770310636863504E-3</v>
      </c>
      <c r="CS330">
        <v>6.49897001171835E-3</v>
      </c>
      <c r="CT330">
        <v>6.49897001171835E-3</v>
      </c>
      <c r="CU330">
        <v>0</v>
      </c>
      <c r="CV330" s="134"/>
      <c r="CW330" s="377"/>
      <c r="CX330" s="32"/>
      <c r="CY330" s="45"/>
      <c r="CZ330" s="32"/>
      <c r="DA330" s="236"/>
      <c r="DB330" s="40"/>
      <c r="DC330"/>
      <c r="DD330"/>
      <c r="DE330"/>
      <c r="DF330"/>
      <c r="DG330"/>
      <c r="DH330"/>
      <c r="DI330"/>
      <c r="DJ330"/>
      <c r="DK330"/>
      <c r="DL330"/>
    </row>
    <row r="331" spans="1:116" ht="14.4" x14ac:dyDescent="0.3">
      <c r="A331" t="s">
        <v>6205</v>
      </c>
      <c r="B331" s="113" t="s">
        <v>915</v>
      </c>
      <c r="C331" s="182" t="s">
        <v>39</v>
      </c>
      <c r="D331" s="40" t="s">
        <v>2567</v>
      </c>
      <c r="E331" s="181" t="s">
        <v>943</v>
      </c>
      <c r="F331" s="184" t="s">
        <v>6206</v>
      </c>
      <c r="G331" s="184">
        <v>4.3268628979179199E-2</v>
      </c>
      <c r="H331" s="184">
        <v>4.8778190899799998E-4</v>
      </c>
      <c r="I331" s="184">
        <v>9.2956530701811986E-3</v>
      </c>
      <c r="J331" s="328">
        <v>0</v>
      </c>
      <c r="K331" s="331">
        <v>3.3485194000000003E-2</v>
      </c>
      <c r="L331" s="184">
        <v>8.0811184999999997E-3</v>
      </c>
      <c r="M331" s="331">
        <v>1.2145261999999999E-3</v>
      </c>
      <c r="N331" s="331">
        <v>4.8769010999999998E-4</v>
      </c>
      <c r="O331" s="331">
        <v>0</v>
      </c>
      <c r="P331" s="331">
        <v>0</v>
      </c>
      <c r="Q331" s="331">
        <v>9.1798998000000006E-8</v>
      </c>
      <c r="R331" s="331">
        <v>8.3701811999999997E-9</v>
      </c>
      <c r="S331" s="331">
        <v>0</v>
      </c>
      <c r="T331" s="331">
        <v>0</v>
      </c>
      <c r="U331" s="184">
        <v>0</v>
      </c>
      <c r="V331" s="331">
        <v>0</v>
      </c>
      <c r="W331" s="331">
        <v>0</v>
      </c>
      <c r="X331" s="331">
        <v>0</v>
      </c>
      <c r="Y331"/>
      <c r="Z331" s="288">
        <v>0.22323462666666669</v>
      </c>
      <c r="AA331"/>
      <c r="AB331" s="164">
        <v>3.2418132000000002</v>
      </c>
      <c r="AC331" s="164">
        <v>3.2418132000000002</v>
      </c>
      <c r="AD331" s="164">
        <v>0</v>
      </c>
      <c r="AE331" s="164">
        <v>0</v>
      </c>
      <c r="AF331" s="164">
        <v>0</v>
      </c>
      <c r="AG331" s="164">
        <v>0</v>
      </c>
      <c r="AH331" s="164">
        <v>0</v>
      </c>
      <c r="AI331"/>
      <c r="AJ331" s="185">
        <v>6.3513600000000003E-3</v>
      </c>
      <c r="AK331" s="185">
        <v>5.9036877000000001E-3</v>
      </c>
      <c r="AL331" s="185">
        <v>2.1620683999999999E-4</v>
      </c>
      <c r="AM331" s="185">
        <v>2.3146546000000001E-4</v>
      </c>
      <c r="AN331" s="176">
        <v>3.5393810999999998E-7</v>
      </c>
      <c r="AO331" s="176">
        <v>7.9958150000000001E-10</v>
      </c>
      <c r="AP331" s="176">
        <v>3.2418132000000002E-2</v>
      </c>
      <c r="AQ331" s="192">
        <v>2.0716173000000001E-7</v>
      </c>
      <c r="AR331" s="192">
        <v>6.2505694999999997E-10</v>
      </c>
      <c r="AS331" s="192">
        <v>1.7077449E-14</v>
      </c>
      <c r="AT331" s="193">
        <v>0</v>
      </c>
      <c r="AU331" s="193">
        <v>0</v>
      </c>
      <c r="AV331" s="192">
        <v>1.5560363999999999E-11</v>
      </c>
      <c r="AW331" s="192">
        <v>1.4676082000000001E-7</v>
      </c>
      <c r="AX331" s="192">
        <v>3.5553074999999999E-12</v>
      </c>
      <c r="AY331" s="192">
        <v>1.7095215999999999E-10</v>
      </c>
      <c r="AZ331" s="193">
        <v>0</v>
      </c>
      <c r="BA331" s="193">
        <v>0</v>
      </c>
      <c r="BB331" s="193">
        <v>0</v>
      </c>
      <c r="BC331" s="193">
        <v>0</v>
      </c>
      <c r="BD331" s="193">
        <v>0</v>
      </c>
      <c r="BE331" s="193">
        <v>0</v>
      </c>
      <c r="BF331" s="193">
        <v>0</v>
      </c>
      <c r="BG331" s="193">
        <v>0</v>
      </c>
      <c r="BH331" s="193">
        <v>0</v>
      </c>
      <c r="BI331" s="193">
        <v>3.2418132000000002E-2</v>
      </c>
      <c r="BJ331" s="193">
        <v>0</v>
      </c>
      <c r="BK331" s="193">
        <v>0</v>
      </c>
      <c r="BL331" s="193">
        <v>0</v>
      </c>
      <c r="BM331"/>
      <c r="BN331" s="186">
        <v>1.2457998E-5</v>
      </c>
      <c r="BO331" s="186">
        <v>1.1785959E-6</v>
      </c>
      <c r="BP331" s="186">
        <v>6.2243737E-6</v>
      </c>
      <c r="BQ331" s="186">
        <v>9.8045611999999999E-13</v>
      </c>
      <c r="BR331" s="186">
        <v>9.7084993999999998E-7</v>
      </c>
      <c r="BS331" s="164">
        <v>0</v>
      </c>
      <c r="BT331" s="164">
        <v>0</v>
      </c>
      <c r="BU331" s="164">
        <v>0</v>
      </c>
      <c r="BV331" s="164">
        <v>0</v>
      </c>
      <c r="BW331" s="186">
        <v>6.0743931000000003E-11</v>
      </c>
      <c r="BX331" s="164">
        <v>0</v>
      </c>
      <c r="BY331" s="164">
        <v>0</v>
      </c>
      <c r="BZ331" s="164">
        <v>0</v>
      </c>
      <c r="CA331" s="186">
        <v>1.6973098999999999E-7</v>
      </c>
      <c r="CB331" s="186">
        <v>3.9143858000000003E-6</v>
      </c>
      <c r="CC331" s="164">
        <v>0</v>
      </c>
      <c r="CD331" s="164">
        <v>0</v>
      </c>
      <c r="CE331"/>
      <c r="CF331" s="330">
        <v>0</v>
      </c>
      <c r="CG331" s="330">
        <v>0.22323461999999999</v>
      </c>
      <c r="CH331" s="330">
        <v>4.2413922999999997E-4</v>
      </c>
      <c r="CI331" s="330">
        <v>8.0637812999999998E-4</v>
      </c>
      <c r="CJ331" s="329">
        <v>8.3425968000000003E-5</v>
      </c>
      <c r="CK331" s="330">
        <v>0</v>
      </c>
      <c r="CL331" s="330">
        <v>0</v>
      </c>
      <c r="CM331" s="329">
        <v>4.9278655000000003E-5</v>
      </c>
      <c r="CN331" s="330">
        <v>0</v>
      </c>
      <c r="CO331" s="330">
        <v>0.44039727000000001</v>
      </c>
      <c r="CP331"/>
      <c r="CQ331">
        <v>3.3485194000000003E-2</v>
      </c>
      <c r="CR331">
        <v>9.7834349791791984E-3</v>
      </c>
      <c r="CS331">
        <v>9.2956530701811986E-3</v>
      </c>
      <c r="CT331">
        <v>9.2956530701811986E-3</v>
      </c>
      <c r="CU331">
        <v>0</v>
      </c>
      <c r="CV331" s="134"/>
      <c r="CW331" s="377"/>
      <c r="CX331" s="32"/>
      <c r="CY331" s="32"/>
      <c r="CZ331" s="32"/>
      <c r="DA331" s="236"/>
      <c r="DB331" s="40"/>
      <c r="DC331"/>
      <c r="DD331"/>
      <c r="DE331"/>
      <c r="DF331"/>
      <c r="DG331"/>
      <c r="DH331"/>
      <c r="DI331"/>
      <c r="DJ331"/>
      <c r="DK331"/>
      <c r="DL331"/>
    </row>
    <row r="332" spans="1:116" ht="14.4" x14ac:dyDescent="0.3">
      <c r="A332" t="s">
        <v>1929</v>
      </c>
      <c r="B332" s="113" t="s">
        <v>915</v>
      </c>
      <c r="C332" s="182" t="s">
        <v>1262</v>
      </c>
      <c r="D332" s="40" t="s">
        <v>2567</v>
      </c>
      <c r="E332" s="181" t="s">
        <v>943</v>
      </c>
      <c r="F332" s="184" t="s">
        <v>3985</v>
      </c>
      <c r="G332" s="184">
        <v>5.8354967431984879E-2</v>
      </c>
      <c r="H332" s="184">
        <v>4.3233496758780001E-4</v>
      </c>
      <c r="I332" s="184">
        <v>3.77263246439708E-3</v>
      </c>
      <c r="J332" s="328">
        <v>0</v>
      </c>
      <c r="K332" s="331">
        <v>5.4149999999999997E-2</v>
      </c>
      <c r="L332" s="184">
        <v>2.9312888E-3</v>
      </c>
      <c r="M332" s="331">
        <v>8.4134355000000001E-4</v>
      </c>
      <c r="N332" s="331">
        <v>4.3232904000000002E-4</v>
      </c>
      <c r="O332" s="331">
        <v>0</v>
      </c>
      <c r="P332" s="331">
        <v>0</v>
      </c>
      <c r="Q332" s="331">
        <v>5.9275878000000003E-9</v>
      </c>
      <c r="R332" s="331">
        <v>1.1439708E-10</v>
      </c>
      <c r="S332" s="331">
        <v>0</v>
      </c>
      <c r="T332" s="184">
        <v>0</v>
      </c>
      <c r="U332" s="331">
        <v>0</v>
      </c>
      <c r="V332" s="331">
        <v>0</v>
      </c>
      <c r="W332" s="331">
        <v>0</v>
      </c>
      <c r="X332" s="331">
        <v>0</v>
      </c>
      <c r="Y332"/>
      <c r="Z332" s="288">
        <v>0.36099999999999999</v>
      </c>
      <c r="AA332"/>
      <c r="AB332" s="164">
        <v>5.2424419999999996</v>
      </c>
      <c r="AC332" s="164">
        <v>5.2424419999999996</v>
      </c>
      <c r="AD332" s="164">
        <v>0</v>
      </c>
      <c r="AE332" s="164">
        <v>0</v>
      </c>
      <c r="AF332" s="164">
        <v>0</v>
      </c>
      <c r="AG332" s="164">
        <v>0</v>
      </c>
      <c r="AH332" s="164">
        <v>0</v>
      </c>
      <c r="AI332"/>
      <c r="AJ332" s="185">
        <v>7.1507434000000003E-3</v>
      </c>
      <c r="AK332" s="185">
        <v>6.4761233E-3</v>
      </c>
      <c r="AL332" s="185">
        <v>3.0030973999999998E-4</v>
      </c>
      <c r="AM332" s="185">
        <v>3.7431036000000001E-4</v>
      </c>
      <c r="AN332" s="176">
        <v>3.8825679000000001E-7</v>
      </c>
      <c r="AO332" s="176">
        <v>1.1106129E-9</v>
      </c>
      <c r="AP332" s="176">
        <v>5.2424419999999999E-2</v>
      </c>
      <c r="AQ332" s="192">
        <v>3.3500799999999998E-7</v>
      </c>
      <c r="AR332" s="192">
        <v>1.0108000000000001E-9</v>
      </c>
      <c r="AS332" s="192">
        <v>2.7616499999999999E-14</v>
      </c>
      <c r="AT332" s="193">
        <v>0</v>
      </c>
      <c r="AU332" s="193">
        <v>0</v>
      </c>
      <c r="AV332" s="192">
        <v>1.3794E-11</v>
      </c>
      <c r="AW332" s="192">
        <v>5.3235E-8</v>
      </c>
      <c r="AX332" s="192">
        <v>3.1517199999999998E-12</v>
      </c>
      <c r="AY332" s="192">
        <v>6.2010000000000001E-11</v>
      </c>
      <c r="AZ332" s="192">
        <v>3.4623600000000003E-11</v>
      </c>
      <c r="BA332" s="193">
        <v>0</v>
      </c>
      <c r="BB332" s="193">
        <v>0</v>
      </c>
      <c r="BC332" s="193">
        <v>0</v>
      </c>
      <c r="BD332" s="193">
        <v>0</v>
      </c>
      <c r="BE332" s="193">
        <v>0</v>
      </c>
      <c r="BF332" s="193">
        <v>0</v>
      </c>
      <c r="BG332" s="193">
        <v>0</v>
      </c>
      <c r="BH332" s="193">
        <v>0</v>
      </c>
      <c r="BI332" s="193">
        <v>5.2424419999999999E-2</v>
      </c>
      <c r="BJ332" s="193">
        <v>0</v>
      </c>
      <c r="BK332" s="193">
        <v>0</v>
      </c>
      <c r="BL332" s="193">
        <v>0</v>
      </c>
      <c r="BM332"/>
      <c r="BN332" s="186">
        <v>1.8184941000000002E-5</v>
      </c>
      <c r="BO332" s="186">
        <v>4.2751568000000001E-7</v>
      </c>
      <c r="BP332" s="186">
        <v>1.0065638E-5</v>
      </c>
      <c r="BQ332" s="186">
        <v>1.3400106E-14</v>
      </c>
      <c r="BR332" s="186">
        <v>3.5215936000000001E-7</v>
      </c>
      <c r="BS332" s="164">
        <v>0</v>
      </c>
      <c r="BT332" s="186">
        <v>8.9914931999999997E-7</v>
      </c>
      <c r="BU332" s="164">
        <v>0</v>
      </c>
      <c r="BV332" s="164">
        <v>0</v>
      </c>
      <c r="BW332" s="186">
        <v>3.9223192999999998E-12</v>
      </c>
      <c r="BX332" s="164">
        <v>0</v>
      </c>
      <c r="BY332" s="164">
        <v>0</v>
      </c>
      <c r="BZ332" s="164">
        <v>0</v>
      </c>
      <c r="CA332" s="186">
        <v>1.1039344E-7</v>
      </c>
      <c r="CB332" s="186">
        <v>6.3300812000000002E-6</v>
      </c>
      <c r="CC332" s="164">
        <v>0</v>
      </c>
      <c r="CD332" s="164">
        <v>0</v>
      </c>
      <c r="CE332"/>
      <c r="CF332" s="330">
        <v>0</v>
      </c>
      <c r="CG332" s="330">
        <v>0.36099999999999999</v>
      </c>
      <c r="CH332" s="330">
        <v>3.7599224999999999E-4</v>
      </c>
      <c r="CI332" s="330">
        <v>2.9250000000000001E-4</v>
      </c>
      <c r="CJ332" s="330">
        <v>1.6462877000000001E-4</v>
      </c>
      <c r="CK332" s="330">
        <v>0</v>
      </c>
      <c r="CL332" s="330">
        <v>0</v>
      </c>
      <c r="CM332" s="329">
        <v>1.7874996999999999E-5</v>
      </c>
      <c r="CN332" s="330">
        <v>0</v>
      </c>
      <c r="CO332" s="330">
        <v>0.71218079999999995</v>
      </c>
      <c r="CP332"/>
      <c r="CQ332">
        <v>5.4149999999999997E-2</v>
      </c>
      <c r="CR332">
        <v>4.2049674319848806E-3</v>
      </c>
      <c r="CS332">
        <v>3.77263246439708E-3</v>
      </c>
      <c r="CT332">
        <v>3.77263246439708E-3</v>
      </c>
      <c r="CU332">
        <v>0</v>
      </c>
      <c r="CV332" s="134"/>
      <c r="CY332" s="32"/>
      <c r="CZ332" s="11"/>
      <c r="DA332" s="236"/>
      <c r="DB332" s="257"/>
      <c r="DC332"/>
      <c r="DD332"/>
      <c r="DE332"/>
      <c r="DF332"/>
      <c r="DG332"/>
      <c r="DH332"/>
      <c r="DI332"/>
      <c r="DJ332"/>
      <c r="DK332"/>
      <c r="DL332"/>
    </row>
    <row r="333" spans="1:116" ht="14.4" x14ac:dyDescent="0.3">
      <c r="A333" t="s">
        <v>6207</v>
      </c>
      <c r="B333" s="113" t="s">
        <v>915</v>
      </c>
      <c r="C333" s="182" t="s">
        <v>1263</v>
      </c>
      <c r="D333" s="40" t="s">
        <v>2567</v>
      </c>
      <c r="E333" s="181" t="s">
        <v>943</v>
      </c>
      <c r="F333" s="184" t="s">
        <v>6208</v>
      </c>
      <c r="G333" s="184">
        <v>2.1428473470265101E-2</v>
      </c>
      <c r="H333" s="184">
        <v>1.2413472658000002E-4</v>
      </c>
      <c r="I333" s="184">
        <v>1.2793387436850999E-3</v>
      </c>
      <c r="J333" s="328">
        <v>0</v>
      </c>
      <c r="K333" s="184">
        <v>2.0025000000000001E-2</v>
      </c>
      <c r="L333" s="184">
        <v>1.00215E-3</v>
      </c>
      <c r="M333" s="184">
        <v>2.7718683E-4</v>
      </c>
      <c r="N333" s="184">
        <v>1.2411360000000001E-4</v>
      </c>
      <c r="O333" s="184">
        <v>0</v>
      </c>
      <c r="P333" s="331">
        <v>0</v>
      </c>
      <c r="Q333" s="331">
        <v>2.112658E-8</v>
      </c>
      <c r="R333" s="331">
        <v>1.9136850999999999E-9</v>
      </c>
      <c r="S333" s="331">
        <v>0</v>
      </c>
      <c r="T333" s="184">
        <v>0</v>
      </c>
      <c r="U333" s="184">
        <v>0</v>
      </c>
      <c r="V333" s="331">
        <v>0</v>
      </c>
      <c r="W333" s="331">
        <v>0</v>
      </c>
      <c r="X333" s="331">
        <v>0</v>
      </c>
      <c r="Y333"/>
      <c r="Z333" s="288">
        <v>0.13350000000000001</v>
      </c>
      <c r="AA333"/>
      <c r="AB333" s="164">
        <v>1.938687</v>
      </c>
      <c r="AC333" s="164">
        <v>1.938687</v>
      </c>
      <c r="AD333" s="164">
        <v>0</v>
      </c>
      <c r="AE333" s="164">
        <v>0</v>
      </c>
      <c r="AF333" s="164">
        <v>0</v>
      </c>
      <c r="AG333" s="164">
        <v>0</v>
      </c>
      <c r="AH333" s="164">
        <v>0</v>
      </c>
      <c r="AI333"/>
      <c r="AJ333" s="185">
        <v>2.6155715999999999E-3</v>
      </c>
      <c r="AK333" s="185">
        <v>2.3700939000000001E-3</v>
      </c>
      <c r="AL333" s="185">
        <v>1.0705542E-4</v>
      </c>
      <c r="AM333" s="185">
        <v>1.3842225E-4</v>
      </c>
      <c r="AN333" s="176">
        <v>1.4209196000000001E-7</v>
      </c>
      <c r="AO333" s="176">
        <v>3.9591501000000002E-10</v>
      </c>
      <c r="AP333" s="176">
        <v>1.938687E-2</v>
      </c>
      <c r="AQ333" s="192">
        <v>1.23888E-7</v>
      </c>
      <c r="AR333" s="192">
        <v>3.7379999999999999E-10</v>
      </c>
      <c r="AS333" s="192">
        <v>1.021275E-14</v>
      </c>
      <c r="AT333" s="193">
        <v>0</v>
      </c>
      <c r="AU333" s="193">
        <v>0</v>
      </c>
      <c r="AV333" s="192">
        <v>3.9600000000000001E-12</v>
      </c>
      <c r="AW333" s="192">
        <v>1.8200000000000001E-8</v>
      </c>
      <c r="AX333" s="192">
        <v>9.0480000000000004E-13</v>
      </c>
      <c r="AY333" s="192">
        <v>2.1199999999999999E-11</v>
      </c>
      <c r="AZ333" s="193">
        <v>0</v>
      </c>
      <c r="BA333" s="193">
        <v>0</v>
      </c>
      <c r="BB333" s="193">
        <v>0</v>
      </c>
      <c r="BC333" s="193">
        <v>0</v>
      </c>
      <c r="BD333" s="193">
        <v>0</v>
      </c>
      <c r="BE333" s="193">
        <v>0</v>
      </c>
      <c r="BF333" s="193">
        <v>0</v>
      </c>
      <c r="BG333" s="193">
        <v>0</v>
      </c>
      <c r="BH333" s="193">
        <v>0</v>
      </c>
      <c r="BI333" s="193">
        <v>1.938687E-2</v>
      </c>
      <c r="BJ333" s="193">
        <v>0</v>
      </c>
      <c r="BK333" s="193">
        <v>0</v>
      </c>
      <c r="BL333" s="193">
        <v>0</v>
      </c>
      <c r="BM333"/>
      <c r="BN333" s="186">
        <v>6.3630192000000001E-6</v>
      </c>
      <c r="BO333" s="186">
        <v>1.4615921E-7</v>
      </c>
      <c r="BP333" s="186">
        <v>3.7223341999999999E-6</v>
      </c>
      <c r="BQ333" s="186">
        <v>2.2416292000000001E-13</v>
      </c>
      <c r="BR333" s="186">
        <v>1.2039636E-7</v>
      </c>
      <c r="BS333" s="164">
        <v>0</v>
      </c>
      <c r="BT333" s="164">
        <v>0</v>
      </c>
      <c r="BU333" s="164">
        <v>0</v>
      </c>
      <c r="BV333" s="164">
        <v>0</v>
      </c>
      <c r="BW333" s="186">
        <v>1.3979581E-11</v>
      </c>
      <c r="BX333" s="164">
        <v>0</v>
      </c>
      <c r="BY333" s="164">
        <v>0</v>
      </c>
      <c r="BZ333" s="164">
        <v>0</v>
      </c>
      <c r="CA333" s="186">
        <v>3.3212644E-8</v>
      </c>
      <c r="CB333" s="186">
        <v>2.3409026E-6</v>
      </c>
      <c r="CC333" s="164">
        <v>0</v>
      </c>
      <c r="CD333" s="164">
        <v>0</v>
      </c>
      <c r="CE333"/>
      <c r="CF333" s="330">
        <v>0</v>
      </c>
      <c r="CG333" s="330">
        <v>0.13350000000000001</v>
      </c>
      <c r="CH333" s="330">
        <v>1.0794036E-4</v>
      </c>
      <c r="CI333" s="330">
        <v>1E-4</v>
      </c>
      <c r="CJ333" s="329">
        <v>1.9040000000000001E-5</v>
      </c>
      <c r="CK333" s="330">
        <v>0</v>
      </c>
      <c r="CL333" s="330">
        <v>0</v>
      </c>
      <c r="CM333" s="329">
        <v>6.1111099999999997E-6</v>
      </c>
      <c r="CN333" s="330">
        <v>0</v>
      </c>
      <c r="CO333" s="330">
        <v>0.26336880000000001</v>
      </c>
      <c r="CP333"/>
      <c r="CQ333">
        <v>2.0025000000000001E-2</v>
      </c>
      <c r="CR333">
        <v>1.4034734702651E-3</v>
      </c>
      <c r="CS333">
        <v>1.2793387436850999E-3</v>
      </c>
      <c r="CT333">
        <v>1.2793387436850999E-3</v>
      </c>
      <c r="CU333">
        <v>0</v>
      </c>
      <c r="CV333" s="134"/>
      <c r="CW333" s="372"/>
      <c r="CX333" s="32"/>
      <c r="CY333" s="32"/>
      <c r="CZ333" s="32"/>
      <c r="DA333" s="236"/>
      <c r="DB333" s="257"/>
      <c r="DC333"/>
      <c r="DD333"/>
      <c r="DE333"/>
      <c r="DF333"/>
      <c r="DG333"/>
      <c r="DH333"/>
      <c r="DI333"/>
      <c r="DJ333"/>
      <c r="DK333"/>
      <c r="DL333"/>
    </row>
    <row r="334" spans="1:116" ht="14.4" x14ac:dyDescent="0.3">
      <c r="B334" s="113"/>
      <c r="C334" s="180"/>
      <c r="D334" s="37" t="s">
        <v>2568</v>
      </c>
      <c r="E334" s="181"/>
      <c r="F334"/>
      <c r="G334"/>
      <c r="H334"/>
      <c r="I334"/>
      <c r="J334" s="332"/>
      <c r="K334"/>
      <c r="L334"/>
      <c r="M334"/>
      <c r="N334"/>
      <c r="O334"/>
      <c r="P334" s="39"/>
      <c r="Q334" s="39"/>
      <c r="R334" s="39"/>
      <c r="S334" s="39"/>
      <c r="T334"/>
      <c r="U334"/>
      <c r="V334" s="39"/>
      <c r="W334" s="39"/>
      <c r="Y334"/>
      <c r="Z334"/>
      <c r="AA334"/>
      <c r="AB334"/>
      <c r="AC334"/>
      <c r="AD334"/>
      <c r="AE334"/>
      <c r="AF334"/>
      <c r="AG334"/>
      <c r="AH334"/>
      <c r="AI334"/>
      <c r="AJ334"/>
      <c r="AK334"/>
      <c r="AL334"/>
      <c r="AM334"/>
      <c r="AN334"/>
      <c r="AO334"/>
      <c r="AP334"/>
      <c r="AT334"/>
      <c r="AU334"/>
      <c r="AZ334"/>
      <c r="BA334"/>
      <c r="BB334"/>
      <c r="BC334"/>
      <c r="BD334"/>
      <c r="BE334"/>
      <c r="BF334"/>
      <c r="BG334"/>
      <c r="BH334"/>
      <c r="BI334"/>
      <c r="BJ334"/>
      <c r="BK334"/>
      <c r="BL334"/>
      <c r="BM334"/>
      <c r="BS334"/>
      <c r="BT334"/>
      <c r="BU334"/>
      <c r="BV334"/>
      <c r="BW334" s="39"/>
      <c r="BX334"/>
      <c r="BY334"/>
      <c r="BZ334"/>
      <c r="CA334" s="39"/>
      <c r="CB334" s="39"/>
      <c r="CC334"/>
      <c r="CD334"/>
      <c r="CE334"/>
      <c r="CF334"/>
      <c r="CG334"/>
      <c r="CH334"/>
      <c r="CI334"/>
      <c r="CJ334" s="39"/>
      <c r="CK334"/>
      <c r="CL334"/>
      <c r="CM334" s="39"/>
      <c r="CN334"/>
      <c r="CO334"/>
      <c r="CP334"/>
      <c r="CQ334"/>
      <c r="CR334"/>
      <c r="CS334"/>
      <c r="CT334"/>
      <c r="CU334"/>
      <c r="CV334" s="135"/>
      <c r="CW334" s="372"/>
      <c r="CX334" s="32"/>
      <c r="CZ334" s="32"/>
      <c r="DA334" s="236"/>
      <c r="DB334" s="257"/>
      <c r="DC334" s="32"/>
      <c r="DD334" s="32"/>
      <c r="DE334"/>
      <c r="DF334"/>
      <c r="DG334"/>
      <c r="DH334"/>
      <c r="DI334"/>
      <c r="DJ334"/>
      <c r="DK334"/>
      <c r="DL334"/>
    </row>
    <row r="335" spans="1:116" ht="14.4" x14ac:dyDescent="0.3">
      <c r="A335" t="s">
        <v>1930</v>
      </c>
      <c r="B335" s="113" t="s">
        <v>915</v>
      </c>
      <c r="C335" s="182" t="s">
        <v>1264</v>
      </c>
      <c r="D335" s="40" t="s">
        <v>2568</v>
      </c>
      <c r="E335" s="181" t="s">
        <v>1265</v>
      </c>
      <c r="F335" s="184" t="s">
        <v>3986</v>
      </c>
      <c r="G335" s="184">
        <v>65.550378676647</v>
      </c>
      <c r="H335" s="184">
        <v>5.3251463159999997</v>
      </c>
      <c r="I335" s="184">
        <v>9.5063785022999987</v>
      </c>
      <c r="J335" s="328">
        <v>4.2760938583470001</v>
      </c>
      <c r="K335" s="184">
        <v>46.44276</v>
      </c>
      <c r="L335" s="184">
        <v>3.8883174</v>
      </c>
      <c r="M335" s="184">
        <v>4.6694472999999999</v>
      </c>
      <c r="N335" s="184">
        <v>4.3041745999999996</v>
      </c>
      <c r="O335" s="184">
        <v>0.71456249000000005</v>
      </c>
      <c r="P335" s="331">
        <v>1.3911196000000001E-2</v>
      </c>
      <c r="Q335" s="331">
        <v>0.29249803000000002</v>
      </c>
      <c r="R335" s="331">
        <v>0.92674270999999997</v>
      </c>
      <c r="S335" s="184">
        <v>3.5062883</v>
      </c>
      <c r="T335" s="184">
        <v>1.7532013999999999E-2</v>
      </c>
      <c r="U335" s="184">
        <v>0.76977315000000002</v>
      </c>
      <c r="V335" s="331">
        <v>4.3390783000000002E-3</v>
      </c>
      <c r="W335" s="331">
        <v>3.2408347000000001E-5</v>
      </c>
      <c r="X335" s="331">
        <v>0</v>
      </c>
      <c r="Y335"/>
      <c r="Z335" s="288">
        <v>309.61840000000001</v>
      </c>
      <c r="AA335"/>
      <c r="AB335" s="164">
        <v>1518.0958000000001</v>
      </c>
      <c r="AC335" s="164">
        <v>1466.5151000000001</v>
      </c>
      <c r="AD335" s="164">
        <v>2.4257521</v>
      </c>
      <c r="AE335" s="164">
        <v>0</v>
      </c>
      <c r="AF335" s="164">
        <v>1.5086538</v>
      </c>
      <c r="AG335" s="164">
        <v>14.775753999999999</v>
      </c>
      <c r="AH335" s="164">
        <v>32.870522000000001</v>
      </c>
      <c r="AI335"/>
      <c r="AJ335" s="185">
        <v>6.5007273999999997</v>
      </c>
      <c r="AK335" s="185">
        <v>6.1304618</v>
      </c>
      <c r="AL335" s="185">
        <v>0.26360718</v>
      </c>
      <c r="AM335" s="185">
        <v>0.10665841</v>
      </c>
      <c r="AN335" s="176">
        <v>3.6753368000000001E-4</v>
      </c>
      <c r="AO335" s="176">
        <v>9.7487862999999996E-7</v>
      </c>
      <c r="AP335" s="176">
        <v>14.938153</v>
      </c>
      <c r="AQ335" s="193">
        <v>2.8732612999999999E-4</v>
      </c>
      <c r="AR335" s="192">
        <v>8.6693226999999997E-7</v>
      </c>
      <c r="AS335" s="192">
        <v>2.3685828E-11</v>
      </c>
      <c r="AT335" s="192">
        <v>4.2231557E-11</v>
      </c>
      <c r="AU335" s="192">
        <v>0</v>
      </c>
      <c r="AV335" s="192">
        <v>1.165449E-7</v>
      </c>
      <c r="AW335" s="193">
        <v>7.9886559000000003E-5</v>
      </c>
      <c r="AX335" s="192">
        <v>2.6463262000000001E-8</v>
      </c>
      <c r="AY335" s="192">
        <v>8.1283921000000006E-8</v>
      </c>
      <c r="AZ335" s="192">
        <v>4.8324887999999999E-13</v>
      </c>
      <c r="BA335" s="192">
        <v>1.5079016E-12</v>
      </c>
      <c r="BB335" s="192">
        <v>1.6663293E-10</v>
      </c>
      <c r="BC335" s="192">
        <v>5.6098308999999999E-12</v>
      </c>
      <c r="BD335" s="192">
        <v>1.2648463000000001E-12</v>
      </c>
      <c r="BE335" s="192">
        <v>6.2970217000000004E-9</v>
      </c>
      <c r="BF335" s="192">
        <v>1.9811296000000001E-7</v>
      </c>
      <c r="BG335" s="192">
        <v>4.0379830000000002E-19</v>
      </c>
      <c r="BH335" s="193">
        <v>0.31024881999999998</v>
      </c>
      <c r="BI335" s="193">
        <v>14.627903999999999</v>
      </c>
      <c r="BJ335" s="192">
        <v>0</v>
      </c>
      <c r="BK335" s="192">
        <v>0</v>
      </c>
      <c r="BL335" s="192">
        <v>0</v>
      </c>
      <c r="BM335"/>
      <c r="BN335" s="164">
        <v>1.3308858999999999E-2</v>
      </c>
      <c r="BO335" s="164">
        <v>5.6830295999999998E-4</v>
      </c>
      <c r="BP335" s="164">
        <v>8.6329825000000006E-3</v>
      </c>
      <c r="BQ335" s="164">
        <v>1.1064805000000001E-4</v>
      </c>
      <c r="BR335" s="164">
        <v>1.0795092E-3</v>
      </c>
      <c r="BS335" s="164">
        <v>8.6922964999999996E-7</v>
      </c>
      <c r="BT335" s="186">
        <v>1.1851316E-8</v>
      </c>
      <c r="BU335" s="164">
        <v>1.3091388E-6</v>
      </c>
      <c r="BV335" s="186">
        <v>3.3819200999999999E-5</v>
      </c>
      <c r="BW335" s="164">
        <v>2.3159512999999999E-4</v>
      </c>
      <c r="BX335" s="186">
        <v>0</v>
      </c>
      <c r="BY335" s="186">
        <v>8.9294842999999993E-16</v>
      </c>
      <c r="BZ335" s="186">
        <v>7.3115888999999997E-12</v>
      </c>
      <c r="CA335" s="164">
        <v>8.5866095000000002E-4</v>
      </c>
      <c r="CB335" s="164">
        <v>1.7908484E-3</v>
      </c>
      <c r="CC335" s="186">
        <v>3.0235222000000001E-7</v>
      </c>
      <c r="CD335" s="186">
        <v>0</v>
      </c>
      <c r="CE335"/>
      <c r="CF335" s="329">
        <v>6.1886286000000001E-12</v>
      </c>
      <c r="CG335" s="330">
        <v>309.61851000000001</v>
      </c>
      <c r="CH335" s="330">
        <v>5.5059654999999999E-2</v>
      </c>
      <c r="CI335" s="330">
        <v>0.39594569000000002</v>
      </c>
      <c r="CJ335" s="330">
        <v>0.31588541999999997</v>
      </c>
      <c r="CK335" s="329">
        <v>7.5825656000000003E-8</v>
      </c>
      <c r="CL335" s="329">
        <v>9.0652855999999997E-6</v>
      </c>
      <c r="CM335" s="330">
        <v>4.0506344999999999E-2</v>
      </c>
      <c r="CN335" s="330">
        <v>4.7623983000000001</v>
      </c>
      <c r="CO335" s="330">
        <v>200.64237</v>
      </c>
      <c r="CP335"/>
      <c r="CQ335">
        <v>46.44276</v>
      </c>
      <c r="CR335">
        <v>14.809653726000001</v>
      </c>
      <c r="CS335">
        <v>9.4845398183469989</v>
      </c>
      <c r="CT335">
        <v>9.5063785022999987</v>
      </c>
      <c r="CU335">
        <v>4.2760614500000003</v>
      </c>
      <c r="CV335" s="134"/>
      <c r="CY335" s="32"/>
      <c r="CZ335" s="11"/>
      <c r="DA335" s="236"/>
      <c r="DB335" s="40"/>
      <c r="DC335"/>
      <c r="DD335"/>
      <c r="DE335"/>
      <c r="DF335"/>
      <c r="DG335"/>
      <c r="DH335"/>
      <c r="DI335"/>
      <c r="DJ335"/>
      <c r="DK335"/>
      <c r="DL335"/>
    </row>
    <row r="336" spans="1:116" ht="14.4" x14ac:dyDescent="0.3">
      <c r="A336" t="s">
        <v>6209</v>
      </c>
      <c r="B336" s="113" t="s">
        <v>915</v>
      </c>
      <c r="C336" s="182" t="s">
        <v>1266</v>
      </c>
      <c r="D336" s="40" t="s">
        <v>2568</v>
      </c>
      <c r="E336" s="181" t="s">
        <v>1265</v>
      </c>
      <c r="F336" s="184" t="s">
        <v>6210</v>
      </c>
      <c r="G336" s="184">
        <v>97.546140119212993</v>
      </c>
      <c r="H336" s="184">
        <v>7.076194568</v>
      </c>
      <c r="I336" s="184">
        <v>15.359166619199998</v>
      </c>
      <c r="J336" s="328">
        <v>7.5459589320129989</v>
      </c>
      <c r="K336" s="184">
        <v>67.564819999999997</v>
      </c>
      <c r="L336" s="184">
        <v>8.4235483999999996</v>
      </c>
      <c r="M336" s="331">
        <v>6.0249487999999998</v>
      </c>
      <c r="N336" s="184">
        <v>6.0824216</v>
      </c>
      <c r="O336" s="331">
        <v>0.69961399000000002</v>
      </c>
      <c r="P336" s="331">
        <v>1.3354748E-2</v>
      </c>
      <c r="Q336" s="331">
        <v>0.28080422999999999</v>
      </c>
      <c r="R336" s="331">
        <v>0.88967317000000001</v>
      </c>
      <c r="S336" s="331">
        <v>6.8069455999999997</v>
      </c>
      <c r="T336" s="331">
        <v>1.6830734E-2</v>
      </c>
      <c r="U336" s="331">
        <v>0.73898222000000002</v>
      </c>
      <c r="V336" s="331">
        <v>4.1655151999999999E-3</v>
      </c>
      <c r="W336" s="331">
        <v>3.1112012999999998E-5</v>
      </c>
      <c r="X336" s="331">
        <v>0</v>
      </c>
      <c r="Y336"/>
      <c r="Z336" s="288">
        <v>450.43213333333335</v>
      </c>
      <c r="AA336"/>
      <c r="AB336" s="164">
        <v>3101.7854000000002</v>
      </c>
      <c r="AC336" s="164">
        <v>3052.268</v>
      </c>
      <c r="AD336" s="164">
        <v>2.328722</v>
      </c>
      <c r="AE336" s="164">
        <v>0</v>
      </c>
      <c r="AF336" s="164">
        <v>1.4483075999999999</v>
      </c>
      <c r="AG336" s="164">
        <v>14.184723999999999</v>
      </c>
      <c r="AH336" s="164">
        <v>31.555700999999999</v>
      </c>
      <c r="AI336"/>
      <c r="AJ336" s="185">
        <v>9.5566060999999998</v>
      </c>
      <c r="AK336" s="185">
        <v>8.9407327999999993</v>
      </c>
      <c r="AL336" s="185">
        <v>0.39188768000000002</v>
      </c>
      <c r="AM336" s="185">
        <v>0.22398562</v>
      </c>
      <c r="AN336" s="176">
        <v>5.3601516000000005E-4</v>
      </c>
      <c r="AO336" s="176">
        <v>1.4492886999999999E-6</v>
      </c>
      <c r="AP336" s="176">
        <v>31.370536000000001</v>
      </c>
      <c r="AQ336" s="193">
        <v>4.1800125999999998E-4</v>
      </c>
      <c r="AR336" s="192">
        <v>1.2612106999999999E-6</v>
      </c>
      <c r="AS336" s="192">
        <v>3.4458077999999999E-11</v>
      </c>
      <c r="AT336" s="192">
        <v>4.0542295000000003E-11</v>
      </c>
      <c r="AU336" s="192">
        <v>0</v>
      </c>
      <c r="AV336" s="192">
        <v>1.6621683E-7</v>
      </c>
      <c r="AW336" s="193">
        <v>1.1765141E-4</v>
      </c>
      <c r="AX336" s="192">
        <v>3.7801102999999999E-8</v>
      </c>
      <c r="AY336" s="192">
        <v>1.5003449000000001E-7</v>
      </c>
      <c r="AZ336" s="192">
        <v>4.6391893000000003E-13</v>
      </c>
      <c r="BA336" s="192">
        <v>4.0973523E-11</v>
      </c>
      <c r="BB336" s="192">
        <v>1.5996761999999999E-10</v>
      </c>
      <c r="BC336" s="192">
        <v>5.3854375999999999E-12</v>
      </c>
      <c r="BD336" s="192">
        <v>1.2142524E-12</v>
      </c>
      <c r="BE336" s="192">
        <v>6.0451407999999999E-9</v>
      </c>
      <c r="BF336" s="192">
        <v>1.9018843999999999E-7</v>
      </c>
      <c r="BG336" s="192">
        <v>3.8764637000000001E-19</v>
      </c>
      <c r="BH336" s="193">
        <v>0.88361263000000001</v>
      </c>
      <c r="BI336" s="193">
        <v>30.486923000000001</v>
      </c>
      <c r="BJ336" s="192">
        <v>0</v>
      </c>
      <c r="BK336" s="192">
        <v>0</v>
      </c>
      <c r="BL336" s="192">
        <v>0</v>
      </c>
      <c r="BM336"/>
      <c r="BN336" s="164">
        <v>2.0407376000000001E-2</v>
      </c>
      <c r="BO336" s="164">
        <v>1.2296983000000001E-3</v>
      </c>
      <c r="BP336" s="164">
        <v>1.2559242999999999E-2</v>
      </c>
      <c r="BQ336" s="164">
        <v>1.0695802E-4</v>
      </c>
      <c r="BR336" s="164">
        <v>1.3072888E-3</v>
      </c>
      <c r="BS336" s="164">
        <v>8.3446046000000005E-7</v>
      </c>
      <c r="BT336" s="186">
        <v>1.1377264E-8</v>
      </c>
      <c r="BU336" s="164">
        <v>1.2567732E-6</v>
      </c>
      <c r="BV336" s="186">
        <v>3.2466433000000002E-5</v>
      </c>
      <c r="BW336" s="164">
        <v>2.2458018999999999E-4</v>
      </c>
      <c r="BX336" s="186">
        <v>0</v>
      </c>
      <c r="BY336" s="186">
        <v>8.5723049000000004E-16</v>
      </c>
      <c r="BZ336" s="186">
        <v>7.0191254000000004E-12</v>
      </c>
      <c r="CA336" s="164">
        <v>1.2184992999999999E-3</v>
      </c>
      <c r="CB336" s="164">
        <v>3.7237015E-3</v>
      </c>
      <c r="CC336" s="164">
        <v>2.8374438000000002E-6</v>
      </c>
      <c r="CD336" s="164">
        <v>0</v>
      </c>
      <c r="CE336"/>
      <c r="CF336" s="329">
        <v>5.9410835000000004E-12</v>
      </c>
      <c r="CG336" s="330">
        <v>450.43223999999998</v>
      </c>
      <c r="CH336" s="330">
        <v>0.40484991999999997</v>
      </c>
      <c r="CI336" s="330">
        <v>1.0221998000000001</v>
      </c>
      <c r="CJ336" s="330">
        <v>0.38678048999999998</v>
      </c>
      <c r="CK336" s="329">
        <v>7.2792630000000003E-8</v>
      </c>
      <c r="CL336" s="329">
        <v>8.7026740999999993E-6</v>
      </c>
      <c r="CM336" s="330">
        <v>5.263955E-2</v>
      </c>
      <c r="CN336" s="330">
        <v>4.5719022999999996</v>
      </c>
      <c r="CO336" s="330">
        <v>418.13623999999999</v>
      </c>
      <c r="CP336"/>
      <c r="CQ336">
        <v>67.564819999999997</v>
      </c>
      <c r="CR336">
        <v>22.414364937999999</v>
      </c>
      <c r="CS336">
        <v>15.338201482012998</v>
      </c>
      <c r="CT336">
        <v>15.359166619199998</v>
      </c>
      <c r="CU336">
        <v>7.5459278199999993</v>
      </c>
      <c r="CV336" s="134"/>
      <c r="CW336" s="375"/>
      <c r="CX336" s="32"/>
      <c r="CY336" s="32"/>
      <c r="CZ336" s="32"/>
      <c r="DA336" s="236"/>
      <c r="DB336" s="257"/>
      <c r="DC336"/>
      <c r="DD336"/>
      <c r="DE336"/>
      <c r="DF336"/>
      <c r="DG336"/>
      <c r="DH336"/>
      <c r="DI336"/>
      <c r="DJ336"/>
      <c r="DK336"/>
      <c r="DL336"/>
    </row>
    <row r="337" spans="1:116" ht="14.4" x14ac:dyDescent="0.3">
      <c r="B337" s="113"/>
      <c r="C337" s="180"/>
      <c r="D337" s="37" t="s">
        <v>2569</v>
      </c>
      <c r="E337" s="181"/>
      <c r="F337"/>
      <c r="G337"/>
      <c r="H337"/>
      <c r="I337"/>
      <c r="J337" s="332"/>
      <c r="K337"/>
      <c r="L337"/>
      <c r="M337" s="39"/>
      <c r="N337"/>
      <c r="O337" s="39"/>
      <c r="P337" s="39"/>
      <c r="Q337" s="39"/>
      <c r="R337" s="39"/>
      <c r="S337" s="39"/>
      <c r="T337" s="39"/>
      <c r="U337" s="39"/>
      <c r="V337" s="39"/>
      <c r="W337" s="39"/>
      <c r="Y337"/>
      <c r="Z337"/>
      <c r="AA337"/>
      <c r="AB337"/>
      <c r="AC337"/>
      <c r="AD337"/>
      <c r="AE337"/>
      <c r="AF337"/>
      <c r="AG337"/>
      <c r="AH337"/>
      <c r="AI337"/>
      <c r="AJ337"/>
      <c r="AK337"/>
      <c r="AL337"/>
      <c r="AM337"/>
      <c r="AN337"/>
      <c r="AO337"/>
      <c r="AP337"/>
      <c r="AQ337"/>
      <c r="AW337"/>
      <c r="BH337"/>
      <c r="BI337"/>
      <c r="BM337"/>
      <c r="BN337"/>
      <c r="BO337"/>
      <c r="BP337"/>
      <c r="BQ337"/>
      <c r="BR337"/>
      <c r="BS337"/>
      <c r="BT337" s="39"/>
      <c r="BU337"/>
      <c r="BV337" s="39"/>
      <c r="BW337"/>
      <c r="BX337" s="39"/>
      <c r="BY337" s="39"/>
      <c r="BZ337" s="39"/>
      <c r="CA337"/>
      <c r="CB337"/>
      <c r="CC337"/>
      <c r="CD337"/>
      <c r="CE337"/>
      <c r="CF337" s="39"/>
      <c r="CG337"/>
      <c r="CH337"/>
      <c r="CI337"/>
      <c r="CJ337"/>
      <c r="CK337" s="39"/>
      <c r="CL337" s="39"/>
      <c r="CM337"/>
      <c r="CN337"/>
      <c r="CO337"/>
      <c r="CP337"/>
      <c r="CQ337"/>
      <c r="CR337"/>
      <c r="CS337"/>
      <c r="CT337"/>
      <c r="CU337"/>
      <c r="CV337" s="135"/>
      <c r="CW337" s="377"/>
      <c r="CX337" s="32"/>
      <c r="CZ337" s="32"/>
      <c r="DA337" s="236"/>
      <c r="DB337" s="40"/>
      <c r="DC337"/>
      <c r="DD337"/>
      <c r="DE337"/>
      <c r="DF337"/>
      <c r="DG337"/>
      <c r="DH337"/>
      <c r="DI337"/>
      <c r="DJ337"/>
      <c r="DK337"/>
      <c r="DL337"/>
    </row>
    <row r="338" spans="1:116" ht="14.4" x14ac:dyDescent="0.3">
      <c r="A338" t="s">
        <v>1931</v>
      </c>
      <c r="B338" s="113" t="s">
        <v>915</v>
      </c>
      <c r="C338" s="182" t="s">
        <v>40</v>
      </c>
      <c r="D338" s="40" t="s">
        <v>2569</v>
      </c>
      <c r="E338" s="181" t="s">
        <v>943</v>
      </c>
      <c r="F338" s="184" t="s">
        <v>3987</v>
      </c>
      <c r="G338" s="184">
        <v>0.27537319687530004</v>
      </c>
      <c r="H338" s="184">
        <v>1.1099521631999999E-2</v>
      </c>
      <c r="I338" s="184">
        <v>0.101178601294</v>
      </c>
      <c r="J338" s="328">
        <v>2.3903283949300001E-2</v>
      </c>
      <c r="K338" s="184">
        <v>0.13919179000000001</v>
      </c>
      <c r="L338" s="184">
        <v>2.4582588999999998E-2</v>
      </c>
      <c r="M338" s="184">
        <v>1.1956032E-2</v>
      </c>
      <c r="N338" s="184">
        <v>9.2681625999999993E-3</v>
      </c>
      <c r="O338" s="184">
        <v>1.6301435000000001E-3</v>
      </c>
      <c r="P338" s="331">
        <v>2.4666262000000001E-5</v>
      </c>
      <c r="Q338" s="331">
        <v>1.7654927E-4</v>
      </c>
      <c r="R338" s="331">
        <v>2.6511535000000002E-4</v>
      </c>
      <c r="S338" s="184">
        <v>4.3986029000000001E-4</v>
      </c>
      <c r="T338" s="184">
        <v>6.4343987000000005E-2</v>
      </c>
      <c r="U338" s="331">
        <v>2.346152E-2</v>
      </c>
      <c r="V338" s="331">
        <v>3.0877943999999998E-5</v>
      </c>
      <c r="W338" s="331">
        <v>1.9036593E-6</v>
      </c>
      <c r="X338" s="331">
        <v>0</v>
      </c>
      <c r="Y338"/>
      <c r="Z338" s="288">
        <v>0.92794526666666677</v>
      </c>
      <c r="AA338"/>
      <c r="AB338" s="164">
        <v>36.340983999999999</v>
      </c>
      <c r="AC338" s="164">
        <v>13.379673</v>
      </c>
      <c r="AD338" s="164">
        <v>2.2418208000000002</v>
      </c>
      <c r="AE338" s="164">
        <v>0</v>
      </c>
      <c r="AF338" s="164">
        <v>19.341761000000002</v>
      </c>
      <c r="AG338" s="164">
        <v>0.90822522000000006</v>
      </c>
      <c r="AH338" s="164">
        <v>0.46950417999999999</v>
      </c>
      <c r="AI338"/>
      <c r="AJ338" s="185">
        <v>2.4741807000000001E-2</v>
      </c>
      <c r="AK338" s="185">
        <v>2.3200874999999999E-2</v>
      </c>
      <c r="AL338" s="185">
        <v>9.0987833999999997E-4</v>
      </c>
      <c r="AM338" s="185">
        <v>6.3105276E-4</v>
      </c>
      <c r="AN338" s="176">
        <v>1.3909398000000001E-6</v>
      </c>
      <c r="AO338" s="176">
        <v>3.3649347000000001E-9</v>
      </c>
      <c r="AP338" s="176">
        <v>8.8382740000000001E-2</v>
      </c>
      <c r="AQ338" s="192">
        <v>8.6409043999999996E-7</v>
      </c>
      <c r="AR338" s="192">
        <v>2.6072836E-9</v>
      </c>
      <c r="AS338" s="192">
        <v>7.1229864999999996E-14</v>
      </c>
      <c r="AT338" s="192">
        <v>2.4806726000000001E-12</v>
      </c>
      <c r="AU338" s="192">
        <v>0</v>
      </c>
      <c r="AV338" s="192">
        <v>6.8468944999999997E-10</v>
      </c>
      <c r="AW338" s="192">
        <v>5.2577583E-7</v>
      </c>
      <c r="AX338" s="192">
        <v>1.1014496999999999E-10</v>
      </c>
      <c r="AY338" s="192">
        <v>6.4718824999999998E-10</v>
      </c>
      <c r="AZ338" s="192">
        <v>1.3829210000000001E-13</v>
      </c>
      <c r="BA338" s="192">
        <v>4.0973785999999998E-15</v>
      </c>
      <c r="BB338" s="192">
        <v>9.7372544000000002E-14</v>
      </c>
      <c r="BC338" s="192">
        <v>6.0373406000000003E-15</v>
      </c>
      <c r="BD338" s="192">
        <v>7.8744007000000002E-16</v>
      </c>
      <c r="BE338" s="192">
        <v>3.0645471E-10</v>
      </c>
      <c r="BF338" s="192">
        <v>7.9881196999999999E-11</v>
      </c>
      <c r="BG338" s="192">
        <v>2.3719025000000001E-20</v>
      </c>
      <c r="BH338" s="192">
        <v>4.6833235E-5</v>
      </c>
      <c r="BI338" s="193">
        <v>8.8335906000000006E-2</v>
      </c>
      <c r="BJ338" s="192">
        <v>0</v>
      </c>
      <c r="BK338" s="192">
        <v>0</v>
      </c>
      <c r="BL338" s="192">
        <v>0</v>
      </c>
      <c r="BM338"/>
      <c r="BN338" s="186">
        <v>5.7728858999999997E-5</v>
      </c>
      <c r="BO338" s="186">
        <v>4.7387712999999999E-6</v>
      </c>
      <c r="BP338" s="186">
        <v>2.5873576999999999E-5</v>
      </c>
      <c r="BQ338" s="186">
        <v>4.2748259E-8</v>
      </c>
      <c r="BR338" s="186">
        <v>4.2434864999999998E-6</v>
      </c>
      <c r="BS338" s="186">
        <v>3.7319757000000001E-7</v>
      </c>
      <c r="BT338" s="186">
        <v>6.9614376999999998E-10</v>
      </c>
      <c r="BU338" s="186">
        <v>1.0858607E-6</v>
      </c>
      <c r="BV338" s="186">
        <v>4.1502910000000002E-8</v>
      </c>
      <c r="BW338" s="186">
        <v>1.3060393999999999E-7</v>
      </c>
      <c r="BX338" s="186">
        <v>0</v>
      </c>
      <c r="BY338" s="186">
        <v>5.2451598E-17</v>
      </c>
      <c r="BZ338" s="186">
        <v>4.2948116E-13</v>
      </c>
      <c r="CA338" s="186">
        <v>2.0041854000000002E-6</v>
      </c>
      <c r="CB338" s="186">
        <v>1.9184564000000001E-5</v>
      </c>
      <c r="CC338" s="186">
        <v>9.6644829999999998E-9</v>
      </c>
      <c r="CD338" s="186">
        <v>0</v>
      </c>
      <c r="CE338"/>
      <c r="CF338" s="329">
        <v>3.6351870999999999E-13</v>
      </c>
      <c r="CG338" s="330">
        <v>0.92549513000000005</v>
      </c>
      <c r="CH338" s="330">
        <v>1.3910667E-2</v>
      </c>
      <c r="CI338" s="330">
        <v>3.2383372000000001E-3</v>
      </c>
      <c r="CJ338" s="329">
        <v>2.6215312E-4</v>
      </c>
      <c r="CK338" s="329">
        <v>6.5654486000000005E-11</v>
      </c>
      <c r="CL338" s="329">
        <v>5.2114982000000003E-9</v>
      </c>
      <c r="CM338" s="329">
        <v>6.3182615000000002E-5</v>
      </c>
      <c r="CN338" s="330">
        <v>3.1545956999999999E-3</v>
      </c>
      <c r="CO338" s="330">
        <v>1.2791391999999999</v>
      </c>
      <c r="CP338"/>
      <c r="CQ338">
        <v>0.13919179000000001</v>
      </c>
      <c r="CR338">
        <v>4.7903257981999993E-2</v>
      </c>
      <c r="CS338">
        <v>3.6805640009299999E-2</v>
      </c>
      <c r="CT338">
        <v>0.101178601294</v>
      </c>
      <c r="CU338">
        <v>2.390138029E-2</v>
      </c>
      <c r="CV338" s="134"/>
      <c r="CW338" s="377"/>
      <c r="CX338" s="32"/>
      <c r="CY338" s="32"/>
      <c r="CZ338" s="32"/>
      <c r="DA338" s="236"/>
      <c r="DB338" s="40"/>
      <c r="DC338"/>
      <c r="DD338"/>
      <c r="DE338"/>
      <c r="DF338"/>
      <c r="DG338"/>
      <c r="DH338"/>
      <c r="DI338"/>
      <c r="DJ338"/>
      <c r="DK338"/>
      <c r="DL338"/>
    </row>
    <row r="339" spans="1:116" ht="14.4" x14ac:dyDescent="0.3">
      <c r="A339" t="s">
        <v>1932</v>
      </c>
      <c r="B339" s="113" t="s">
        <v>915</v>
      </c>
      <c r="C339" s="182" t="s">
        <v>41</v>
      </c>
      <c r="D339" s="40" t="s">
        <v>2569</v>
      </c>
      <c r="E339" s="181" t="s">
        <v>943</v>
      </c>
      <c r="F339" s="184" t="s">
        <v>3988</v>
      </c>
      <c r="G339" s="184">
        <v>0.30122779199999999</v>
      </c>
      <c r="H339" s="184">
        <v>1.87884E-2</v>
      </c>
      <c r="I339" s="184">
        <v>9.6439391999999999E-2</v>
      </c>
      <c r="J339" s="328">
        <v>0</v>
      </c>
      <c r="K339" s="184">
        <v>0.186</v>
      </c>
      <c r="L339" s="184">
        <v>7.3858455000000003E-2</v>
      </c>
      <c r="M339" s="184">
        <v>2.2580936999999999E-2</v>
      </c>
      <c r="N339" s="331">
        <v>1.87884E-2</v>
      </c>
      <c r="O339" s="331">
        <v>0</v>
      </c>
      <c r="P339" s="331">
        <v>0</v>
      </c>
      <c r="Q339" s="331">
        <v>0</v>
      </c>
      <c r="R339" s="331">
        <v>0</v>
      </c>
      <c r="S339" s="331">
        <v>0</v>
      </c>
      <c r="T339" s="184">
        <v>0</v>
      </c>
      <c r="U339" s="331">
        <v>0</v>
      </c>
      <c r="V339" s="331">
        <v>0</v>
      </c>
      <c r="W339" s="331">
        <v>0</v>
      </c>
      <c r="X339" s="331">
        <v>0</v>
      </c>
      <c r="Y339"/>
      <c r="Z339" s="288">
        <v>1.24</v>
      </c>
      <c r="AA339"/>
      <c r="AB339" s="164">
        <v>4.72</v>
      </c>
      <c r="AC339" s="164">
        <v>0</v>
      </c>
      <c r="AD339" s="164">
        <v>0</v>
      </c>
      <c r="AE339" s="164">
        <v>0</v>
      </c>
      <c r="AF339" s="164">
        <v>0</v>
      </c>
      <c r="AG339" s="164">
        <v>0</v>
      </c>
      <c r="AH339" s="164">
        <v>4.72</v>
      </c>
      <c r="AI339"/>
      <c r="AJ339" s="185">
        <v>4.6692047E-2</v>
      </c>
      <c r="AK339" s="185">
        <v>4.5157726000000002E-2</v>
      </c>
      <c r="AL339" s="185">
        <v>1.5343212E-3</v>
      </c>
      <c r="AM339" s="185">
        <v>0</v>
      </c>
      <c r="AN339" s="176">
        <v>2.7072977E-6</v>
      </c>
      <c r="AO339" s="176">
        <v>5.6742647000000001E-9</v>
      </c>
      <c r="AP339" s="176">
        <v>0</v>
      </c>
      <c r="AQ339" s="192">
        <v>1.15072E-6</v>
      </c>
      <c r="AR339" s="192">
        <v>3.472E-9</v>
      </c>
      <c r="AS339" s="192">
        <v>9.4859999999999999E-14</v>
      </c>
      <c r="AT339" s="193">
        <v>0</v>
      </c>
      <c r="AU339" s="193">
        <v>0</v>
      </c>
      <c r="AV339" s="192">
        <v>2.7937E-9</v>
      </c>
      <c r="AW339" s="192">
        <v>1.553784E-6</v>
      </c>
      <c r="AX339" s="192">
        <v>3.9602999999999998E-10</v>
      </c>
      <c r="AY339" s="192">
        <v>1.796681E-9</v>
      </c>
      <c r="AZ339" s="192">
        <v>9.4587999999999992E-12</v>
      </c>
      <c r="BA339" s="193">
        <v>0</v>
      </c>
      <c r="BB339" s="193">
        <v>0</v>
      </c>
      <c r="BC339" s="193">
        <v>0</v>
      </c>
      <c r="BD339" s="193">
        <v>0</v>
      </c>
      <c r="BE339" s="193">
        <v>0</v>
      </c>
      <c r="BF339" s="193">
        <v>0</v>
      </c>
      <c r="BG339" s="193">
        <v>0</v>
      </c>
      <c r="BH339" s="193">
        <v>0</v>
      </c>
      <c r="BI339" s="193">
        <v>0</v>
      </c>
      <c r="BJ339" s="193">
        <v>0</v>
      </c>
      <c r="BK339" s="193">
        <v>0</v>
      </c>
      <c r="BL339" s="193">
        <v>0</v>
      </c>
      <c r="BM339"/>
      <c r="BN339" s="186">
        <v>6.6584060000000002E-5</v>
      </c>
      <c r="BO339" s="186">
        <v>1.3306624E-5</v>
      </c>
      <c r="BP339" s="186">
        <v>3.4574489999999998E-5</v>
      </c>
      <c r="BQ339" s="164">
        <v>0</v>
      </c>
      <c r="BR339" s="186">
        <v>9.6124456000000007E-6</v>
      </c>
      <c r="BS339" s="186">
        <v>1.8085894E-6</v>
      </c>
      <c r="BT339" s="186">
        <v>2.4611599E-7</v>
      </c>
      <c r="BU339" s="186">
        <v>2.7450495E-6</v>
      </c>
      <c r="BV339" s="164">
        <v>0</v>
      </c>
      <c r="BW339" s="164">
        <v>0</v>
      </c>
      <c r="BX339" s="164">
        <v>0</v>
      </c>
      <c r="BY339" s="164">
        <v>0</v>
      </c>
      <c r="BZ339" s="164">
        <v>0</v>
      </c>
      <c r="CA339" s="186">
        <v>4.2907449000000001E-6</v>
      </c>
      <c r="CB339" s="164">
        <v>0</v>
      </c>
      <c r="CC339" s="164">
        <v>0</v>
      </c>
      <c r="CD339" s="164">
        <v>0</v>
      </c>
      <c r="CE339"/>
      <c r="CF339" s="330">
        <v>0</v>
      </c>
      <c r="CG339" s="330">
        <v>1.24</v>
      </c>
      <c r="CH339" s="330">
        <v>5.1715071000000001E-2</v>
      </c>
      <c r="CI339" s="330">
        <v>9.5189999999999997E-3</v>
      </c>
      <c r="CJ339" s="330">
        <v>2.3783429999999999E-4</v>
      </c>
      <c r="CK339" s="330">
        <v>0</v>
      </c>
      <c r="CL339" s="330">
        <v>0</v>
      </c>
      <c r="CM339" s="330">
        <v>4.7256102000000001E-4</v>
      </c>
      <c r="CN339" s="330">
        <v>0</v>
      </c>
      <c r="CO339" s="330">
        <v>0</v>
      </c>
      <c r="CP339"/>
      <c r="CQ339">
        <v>0.186</v>
      </c>
      <c r="CR339">
        <v>0.115227792</v>
      </c>
      <c r="CS339">
        <v>9.6439391999999999E-2</v>
      </c>
      <c r="CT339">
        <v>9.6439391999999999E-2</v>
      </c>
      <c r="CU339">
        <v>0</v>
      </c>
      <c r="CV339" s="134"/>
      <c r="CY339" s="32"/>
      <c r="CZ339" s="11"/>
      <c r="DA339" s="236"/>
      <c r="DB339" s="257"/>
      <c r="DC339"/>
      <c r="DD339"/>
      <c r="DE339"/>
      <c r="DF339"/>
      <c r="DG339"/>
      <c r="DH339"/>
      <c r="DI339"/>
      <c r="DJ339"/>
      <c r="DK339"/>
      <c r="DL339"/>
    </row>
    <row r="340" spans="1:116" ht="14.4" x14ac:dyDescent="0.3">
      <c r="A340" t="s">
        <v>1933</v>
      </c>
      <c r="B340" s="113" t="s">
        <v>915</v>
      </c>
      <c r="C340" s="182" t="s">
        <v>42</v>
      </c>
      <c r="D340" s="40" t="s">
        <v>2569</v>
      </c>
      <c r="E340" s="181" t="s">
        <v>943</v>
      </c>
      <c r="F340" s="184" t="s">
        <v>3989</v>
      </c>
      <c r="G340" s="184">
        <v>0.25813342441409548</v>
      </c>
      <c r="H340" s="184">
        <v>3.1136563902130002E-3</v>
      </c>
      <c r="I340" s="184">
        <v>6.4722898023882466E-2</v>
      </c>
      <c r="J340" s="328">
        <v>0</v>
      </c>
      <c r="K340" s="331">
        <v>0.19029687000000001</v>
      </c>
      <c r="L340" s="331">
        <v>6.1068516000000003E-2</v>
      </c>
      <c r="M340" s="331">
        <v>3.6543812E-3</v>
      </c>
      <c r="N340" s="331">
        <v>3.1136137000000001E-3</v>
      </c>
      <c r="O340" s="331">
        <v>0</v>
      </c>
      <c r="P340" s="331">
        <v>0</v>
      </c>
      <c r="Q340" s="331">
        <v>4.2690212999999999E-8</v>
      </c>
      <c r="R340" s="331">
        <v>8.2388245999999995E-10</v>
      </c>
      <c r="S340" s="331">
        <v>0</v>
      </c>
      <c r="T340" s="331">
        <v>0</v>
      </c>
      <c r="U340" s="331">
        <v>0</v>
      </c>
      <c r="V340" s="331">
        <v>0</v>
      </c>
      <c r="W340" s="331">
        <v>0</v>
      </c>
      <c r="X340" s="331">
        <v>0</v>
      </c>
      <c r="Y340"/>
      <c r="Z340" s="288">
        <v>1.2686458</v>
      </c>
      <c r="AA340"/>
      <c r="AB340" s="164">
        <v>1.034375</v>
      </c>
      <c r="AC340" s="164">
        <v>0</v>
      </c>
      <c r="AD340" s="164">
        <v>0</v>
      </c>
      <c r="AE340" s="164">
        <v>0</v>
      </c>
      <c r="AF340" s="164">
        <v>0</v>
      </c>
      <c r="AG340" s="164">
        <v>0</v>
      </c>
      <c r="AH340" s="164">
        <v>1.034375</v>
      </c>
      <c r="AI340"/>
      <c r="AJ340" s="185">
        <v>3.9494829000000002E-2</v>
      </c>
      <c r="AK340" s="185">
        <v>3.8138238999999997E-2</v>
      </c>
      <c r="AL340" s="185">
        <v>1.35659E-3</v>
      </c>
      <c r="AM340" s="185">
        <v>0</v>
      </c>
      <c r="AN340" s="176">
        <v>2.2864652E-6</v>
      </c>
      <c r="AO340" s="176">
        <v>5.0169747999999998E-9</v>
      </c>
      <c r="AP340" s="176">
        <v>0</v>
      </c>
      <c r="AQ340" s="192">
        <v>1.1773033E-6</v>
      </c>
      <c r="AR340" s="192">
        <v>3.5522083E-9</v>
      </c>
      <c r="AS340" s="192">
        <v>9.7051406E-14</v>
      </c>
      <c r="AT340" s="193">
        <v>0</v>
      </c>
      <c r="AU340" s="193">
        <v>0</v>
      </c>
      <c r="AV340" s="192">
        <v>9.9343749999999996E-11</v>
      </c>
      <c r="AW340" s="192">
        <v>1.1090625E-6</v>
      </c>
      <c r="AX340" s="192">
        <v>2.2698542000000001E-11</v>
      </c>
      <c r="AY340" s="192">
        <v>1.2918749999999999E-9</v>
      </c>
      <c r="AZ340" s="192">
        <v>1.5009582999999999E-10</v>
      </c>
      <c r="BA340" s="193">
        <v>0</v>
      </c>
      <c r="BB340" s="193">
        <v>0</v>
      </c>
      <c r="BC340" s="193">
        <v>0</v>
      </c>
      <c r="BD340" s="193">
        <v>0</v>
      </c>
      <c r="BE340" s="193">
        <v>0</v>
      </c>
      <c r="BF340" s="193">
        <v>0</v>
      </c>
      <c r="BG340" s="193">
        <v>0</v>
      </c>
      <c r="BH340" s="193">
        <v>0</v>
      </c>
      <c r="BI340" s="193">
        <v>0</v>
      </c>
      <c r="BJ340" s="193">
        <v>0</v>
      </c>
      <c r="BK340" s="193">
        <v>0</v>
      </c>
      <c r="BL340" s="193">
        <v>0</v>
      </c>
      <c r="BM340"/>
      <c r="BN340" s="186">
        <v>5.6695271E-5</v>
      </c>
      <c r="BO340" s="186">
        <v>8.9065765999999994E-6</v>
      </c>
      <c r="BP340" s="186">
        <v>3.5373212000000002E-5</v>
      </c>
      <c r="BQ340" s="186">
        <v>9.6506944000000005E-14</v>
      </c>
      <c r="BR340" s="186">
        <v>7.3366533999999999E-6</v>
      </c>
      <c r="BS340" s="164">
        <v>0</v>
      </c>
      <c r="BT340" s="186">
        <v>3.9054620000000004E-6</v>
      </c>
      <c r="BU340" s="164">
        <v>0</v>
      </c>
      <c r="BV340" s="164">
        <v>0</v>
      </c>
      <c r="BW340" s="186">
        <v>2.8248362000000001E-11</v>
      </c>
      <c r="BX340" s="164">
        <v>0</v>
      </c>
      <c r="BY340" s="164">
        <v>0</v>
      </c>
      <c r="BZ340" s="164">
        <v>0</v>
      </c>
      <c r="CA340" s="186">
        <v>1.1733381999999999E-6</v>
      </c>
      <c r="CB340" s="164">
        <v>0</v>
      </c>
      <c r="CC340" s="164">
        <v>0</v>
      </c>
      <c r="CD340" s="164">
        <v>0</v>
      </c>
      <c r="CE340"/>
      <c r="CF340" s="330">
        <v>0</v>
      </c>
      <c r="CG340" s="330">
        <v>1.2686458</v>
      </c>
      <c r="CH340" s="330">
        <v>2.7078788000000002E-3</v>
      </c>
      <c r="CI340" s="330">
        <v>6.0937500000000002E-3</v>
      </c>
      <c r="CJ340" s="330">
        <v>1.6164167000000001E-3</v>
      </c>
      <c r="CK340" s="330">
        <v>0</v>
      </c>
      <c r="CL340" s="330">
        <v>0</v>
      </c>
      <c r="CM340" s="330">
        <v>3.7239576999999999E-4</v>
      </c>
      <c r="CN340" s="330">
        <v>0</v>
      </c>
      <c r="CO340" s="330">
        <v>0</v>
      </c>
      <c r="CP340"/>
      <c r="CQ340">
        <v>0.19029687000000001</v>
      </c>
      <c r="CR340">
        <v>6.7836554414095473E-2</v>
      </c>
      <c r="CS340">
        <v>6.4722898023882466E-2</v>
      </c>
      <c r="CT340">
        <v>6.4722898023882466E-2</v>
      </c>
      <c r="CU340">
        <v>0</v>
      </c>
      <c r="CV340" s="134"/>
      <c r="CW340" s="372"/>
      <c r="CX340" s="32"/>
      <c r="CY340" s="32"/>
      <c r="CZ340" s="32"/>
      <c r="DA340" s="236"/>
      <c r="DB340" s="257"/>
      <c r="DC340"/>
      <c r="DD340"/>
      <c r="DE340"/>
      <c r="DF340"/>
      <c r="DG340"/>
      <c r="DH340"/>
      <c r="DI340"/>
      <c r="DJ340"/>
      <c r="DK340"/>
      <c r="DL340"/>
    </row>
    <row r="341" spans="1:116" ht="14.4" x14ac:dyDescent="0.3">
      <c r="B341" s="113"/>
      <c r="C341" s="180"/>
      <c r="D341" s="37" t="s">
        <v>2570</v>
      </c>
      <c r="E341" s="181"/>
      <c r="F341"/>
      <c r="G341"/>
      <c r="H341"/>
      <c r="I341"/>
      <c r="J341" s="332"/>
      <c r="K341" s="39"/>
      <c r="L341" s="39"/>
      <c r="M341" s="39"/>
      <c r="N341" s="39"/>
      <c r="O341" s="39"/>
      <c r="P341" s="39"/>
      <c r="Q341" s="39"/>
      <c r="R341" s="39"/>
      <c r="S341" s="39"/>
      <c r="T341" s="39"/>
      <c r="U341" s="39"/>
      <c r="V341" s="39"/>
      <c r="W341" s="39"/>
      <c r="Y341"/>
      <c r="Z341"/>
      <c r="AA341"/>
      <c r="AB341"/>
      <c r="AC341"/>
      <c r="AD341"/>
      <c r="AE341"/>
      <c r="AF341"/>
      <c r="AG341"/>
      <c r="AH341"/>
      <c r="AI341"/>
      <c r="AJ341"/>
      <c r="AK341"/>
      <c r="AL341"/>
      <c r="AM341"/>
      <c r="AN341"/>
      <c r="AO341"/>
      <c r="AP341"/>
      <c r="AT341"/>
      <c r="AU341"/>
      <c r="BA341"/>
      <c r="BB341"/>
      <c r="BC341"/>
      <c r="BD341"/>
      <c r="BE341"/>
      <c r="BF341"/>
      <c r="BG341"/>
      <c r="BH341"/>
      <c r="BI341"/>
      <c r="BJ341"/>
      <c r="BK341"/>
      <c r="BL341"/>
      <c r="BM341"/>
      <c r="BS341"/>
      <c r="BT341" s="39"/>
      <c r="BU341"/>
      <c r="BV341"/>
      <c r="BW341" s="39"/>
      <c r="BX341"/>
      <c r="BY341"/>
      <c r="BZ341"/>
      <c r="CA341" s="39"/>
      <c r="CB341"/>
      <c r="CC341"/>
      <c r="CD341"/>
      <c r="CE341"/>
      <c r="CF341"/>
      <c r="CG341"/>
      <c r="CH341"/>
      <c r="CI341"/>
      <c r="CJ341"/>
      <c r="CK341"/>
      <c r="CL341"/>
      <c r="CM341"/>
      <c r="CN341"/>
      <c r="CO341"/>
      <c r="CP341"/>
      <c r="CQ341"/>
      <c r="CR341"/>
      <c r="CS341"/>
      <c r="CT341"/>
      <c r="CU341"/>
      <c r="CV341" s="135"/>
      <c r="CW341" s="372"/>
      <c r="CX341" s="32"/>
      <c r="CZ341" s="32"/>
      <c r="DA341" s="236"/>
      <c r="DB341" s="40"/>
      <c r="DC341"/>
      <c r="DD341"/>
      <c r="DE341"/>
      <c r="DF341"/>
      <c r="DG341"/>
      <c r="DH341"/>
      <c r="DI341"/>
      <c r="DJ341"/>
      <c r="DK341"/>
      <c r="DL341"/>
    </row>
    <row r="342" spans="1:116" ht="14.4" x14ac:dyDescent="0.3">
      <c r="A342" s="39" t="s">
        <v>1934</v>
      </c>
      <c r="B342" s="113" t="s">
        <v>915</v>
      </c>
      <c r="C342" s="182" t="s">
        <v>1267</v>
      </c>
      <c r="D342" s="40" t="s">
        <v>2570</v>
      </c>
      <c r="E342" s="181" t="s">
        <v>943</v>
      </c>
      <c r="F342" s="184" t="s">
        <v>3990</v>
      </c>
      <c r="G342" s="184">
        <v>7.6710046020000001E-4</v>
      </c>
      <c r="H342" s="184">
        <v>5.2641699599999995E-5</v>
      </c>
      <c r="I342" s="184">
        <v>7.1041310600000011E-5</v>
      </c>
      <c r="J342" s="328">
        <v>1.9791745E-4</v>
      </c>
      <c r="K342" s="184">
        <v>4.4549999999999999E-4</v>
      </c>
      <c r="L342" s="331">
        <v>3.4173315000000001E-5</v>
      </c>
      <c r="M342" s="331">
        <v>3.1799842000000002E-5</v>
      </c>
      <c r="N342" s="331">
        <v>2.8886399999999998E-5</v>
      </c>
      <c r="O342" s="331">
        <v>9.5037000000000002E-6</v>
      </c>
      <c r="P342" s="331">
        <v>2.6215156000000001E-6</v>
      </c>
      <c r="Q342" s="331">
        <v>1.1630084E-5</v>
      </c>
      <c r="R342" s="331">
        <v>5.0681536000000003E-6</v>
      </c>
      <c r="S342" s="331">
        <v>1.9469999999999999E-4</v>
      </c>
      <c r="T342" s="331">
        <v>0</v>
      </c>
      <c r="U342" s="331">
        <v>0</v>
      </c>
      <c r="V342" s="331">
        <v>0</v>
      </c>
      <c r="W342" s="331">
        <v>3.21745E-6</v>
      </c>
      <c r="X342" s="331">
        <v>0</v>
      </c>
      <c r="Y342"/>
      <c r="Z342" s="288">
        <v>2.97E-3</v>
      </c>
      <c r="AA342"/>
      <c r="AB342" s="164">
        <v>3.4751154999999999E-2</v>
      </c>
      <c r="AC342" s="164">
        <v>3.4751154999999999E-2</v>
      </c>
      <c r="AD342" s="164">
        <v>0</v>
      </c>
      <c r="AE342" s="164">
        <v>0</v>
      </c>
      <c r="AF342" s="164">
        <v>0</v>
      </c>
      <c r="AG342" s="164">
        <v>0</v>
      </c>
      <c r="AH342" s="164">
        <v>0</v>
      </c>
      <c r="AI342"/>
      <c r="AJ342" s="187">
        <v>6.3975018000000006E-5</v>
      </c>
      <c r="AK342" s="187">
        <v>5.8883430000000001E-5</v>
      </c>
      <c r="AL342" s="187">
        <v>2.4937235000000001E-6</v>
      </c>
      <c r="AM342" s="187">
        <v>2.5978644000000002E-6</v>
      </c>
      <c r="AN342" s="176">
        <v>3.5301817E-9</v>
      </c>
      <c r="AO342" s="176">
        <v>9.2223500999999994E-12</v>
      </c>
      <c r="AP342" s="176">
        <v>3.6384655E-4</v>
      </c>
      <c r="AQ342" s="192">
        <v>2.7561600000000001E-9</v>
      </c>
      <c r="AR342" s="192">
        <v>8.3159999999999997E-12</v>
      </c>
      <c r="AS342" s="192">
        <v>2.2720500000000001E-16</v>
      </c>
      <c r="AT342" s="192">
        <v>0</v>
      </c>
      <c r="AU342" s="193">
        <v>0</v>
      </c>
      <c r="AV342" s="192">
        <v>7.7407999999999997E-13</v>
      </c>
      <c r="AW342" s="192">
        <v>7.6969299999999998E-10</v>
      </c>
      <c r="AX342" s="192">
        <v>1.7652799999999999E-13</v>
      </c>
      <c r="AY342" s="192">
        <v>7.2292000000000001E-13</v>
      </c>
      <c r="AZ342" s="192">
        <v>0</v>
      </c>
      <c r="BA342" s="192">
        <v>0</v>
      </c>
      <c r="BB342" s="192">
        <v>6.6260136999999999E-15</v>
      </c>
      <c r="BC342" s="192">
        <v>3.0915314000000003E-17</v>
      </c>
      <c r="BD342" s="192">
        <v>1.7968570000000001E-17</v>
      </c>
      <c r="BE342" s="192">
        <v>4.1630300000000002E-13</v>
      </c>
      <c r="BF342" s="192">
        <v>3.1383000000000001E-12</v>
      </c>
      <c r="BG342" s="193">
        <v>0</v>
      </c>
      <c r="BH342" s="192">
        <v>1.6334999999999999E-5</v>
      </c>
      <c r="BI342" s="193">
        <v>3.4751155000000003E-4</v>
      </c>
      <c r="BJ342" s="192">
        <v>0</v>
      </c>
      <c r="BK342" s="192">
        <v>0</v>
      </c>
      <c r="BL342" s="192">
        <v>0</v>
      </c>
      <c r="BM342"/>
      <c r="BN342" s="186">
        <v>1.6122021999999999E-7</v>
      </c>
      <c r="BO342" s="186">
        <v>4.9840289000000003E-9</v>
      </c>
      <c r="BP342" s="186">
        <v>8.2811480999999997E-8</v>
      </c>
      <c r="BQ342" s="186">
        <v>6.0980298999999998E-10</v>
      </c>
      <c r="BR342" s="186">
        <v>1.2612088999999999E-8</v>
      </c>
      <c r="BS342" s="186">
        <v>0</v>
      </c>
      <c r="BT342" s="186">
        <v>0</v>
      </c>
      <c r="BU342" s="186">
        <v>0</v>
      </c>
      <c r="BV342" s="186">
        <v>4.0851758999999997E-9</v>
      </c>
      <c r="BW342" s="186">
        <v>7.9117806999999996E-9</v>
      </c>
      <c r="BX342" s="164">
        <v>0</v>
      </c>
      <c r="BY342" s="164">
        <v>0</v>
      </c>
      <c r="BZ342" s="164">
        <v>0</v>
      </c>
      <c r="CA342" s="186">
        <v>5.8453213000000002E-9</v>
      </c>
      <c r="CB342" s="186">
        <v>4.2360536999999999E-8</v>
      </c>
      <c r="CC342" s="186">
        <v>2.7412421999999999E-15</v>
      </c>
      <c r="CD342" s="186">
        <v>0</v>
      </c>
      <c r="CE342"/>
      <c r="CF342" s="330">
        <v>0</v>
      </c>
      <c r="CG342" s="330">
        <v>2.97E-3</v>
      </c>
      <c r="CH342" s="329">
        <v>0</v>
      </c>
      <c r="CI342" s="329">
        <v>3.41E-6</v>
      </c>
      <c r="CJ342" s="329">
        <v>2.1610032999999998E-6</v>
      </c>
      <c r="CK342" s="329">
        <v>3.0078490999999998E-12</v>
      </c>
      <c r="CL342" s="329">
        <v>3.5348020000000002E-10</v>
      </c>
      <c r="CM342" s="329">
        <v>4.4538885E-7</v>
      </c>
      <c r="CN342" s="330">
        <v>3.0469193E-5</v>
      </c>
      <c r="CO342" s="330">
        <v>4.7658726999999998E-3</v>
      </c>
      <c r="CP342"/>
      <c r="CQ342">
        <v>4.4549999999999999E-4</v>
      </c>
      <c r="CR342">
        <v>1.236830102E-4</v>
      </c>
      <c r="CS342">
        <v>7.4258760600000008E-5</v>
      </c>
      <c r="CT342">
        <v>7.1041310600000011E-5</v>
      </c>
      <c r="CU342">
        <v>1.9469999999999999E-4</v>
      </c>
      <c r="CV342" s="134"/>
      <c r="CW342" s="372"/>
      <c r="CX342" s="32"/>
      <c r="CY342" s="32"/>
      <c r="CZ342" s="32"/>
      <c r="DA342" s="236"/>
      <c r="DB342" s="257"/>
      <c r="DC342"/>
      <c r="DD342"/>
      <c r="DE342"/>
      <c r="DF342"/>
      <c r="DG342"/>
      <c r="DH342"/>
      <c r="DI342"/>
      <c r="DJ342"/>
      <c r="DK342"/>
      <c r="DL342"/>
    </row>
    <row r="343" spans="1:116" ht="14.4" x14ac:dyDescent="0.3">
      <c r="A343" t="s">
        <v>1935</v>
      </c>
      <c r="B343" s="113" t="s">
        <v>915</v>
      </c>
      <c r="C343" s="182" t="s">
        <v>1268</v>
      </c>
      <c r="D343" s="40" t="s">
        <v>2570</v>
      </c>
      <c r="E343" s="181" t="s">
        <v>943</v>
      </c>
      <c r="F343" s="184" t="s">
        <v>3991</v>
      </c>
      <c r="G343" s="184">
        <v>0.13552475801780001</v>
      </c>
      <c r="H343" s="184">
        <v>2.3225746859999999E-3</v>
      </c>
      <c r="I343" s="184">
        <v>3.3601878691E-3</v>
      </c>
      <c r="J343" s="328">
        <v>1.8494254627000001E-3</v>
      </c>
      <c r="K343" s="331">
        <v>0.12799257</v>
      </c>
      <c r="L343" s="331">
        <v>1.3050151999999999E-3</v>
      </c>
      <c r="M343" s="331">
        <v>1.8777850000000001E-3</v>
      </c>
      <c r="N343" s="331">
        <v>1.9780034E-3</v>
      </c>
      <c r="O343" s="331">
        <v>2.6693636999999999E-4</v>
      </c>
      <c r="P343" s="331">
        <v>3.0026277000000001E-5</v>
      </c>
      <c r="Q343" s="331">
        <v>4.7608638999999997E-5</v>
      </c>
      <c r="R343" s="331">
        <v>1.6842161000000001E-4</v>
      </c>
      <c r="S343" s="331">
        <v>2.9551278999999999E-4</v>
      </c>
      <c r="T343" s="331">
        <v>5.7912202000000001E-6</v>
      </c>
      <c r="U343" s="331">
        <v>1.5502019000000001E-3</v>
      </c>
      <c r="V343" s="331">
        <v>3.1748389000000002E-6</v>
      </c>
      <c r="W343" s="331">
        <v>3.7107727000000002E-6</v>
      </c>
      <c r="X343" s="331">
        <v>0</v>
      </c>
      <c r="Y343"/>
      <c r="Z343" s="288">
        <v>0.85328380000000004</v>
      </c>
      <c r="AA343"/>
      <c r="AB343" s="164">
        <v>5.0228713999999997</v>
      </c>
      <c r="AC343" s="164">
        <v>4.7674994999999996</v>
      </c>
      <c r="AD343" s="164">
        <v>0.14890640999999999</v>
      </c>
      <c r="AE343" s="164">
        <v>0</v>
      </c>
      <c r="AF343" s="164">
        <v>2.2818648E-2</v>
      </c>
      <c r="AG343" s="164">
        <v>5.3233243999999999E-2</v>
      </c>
      <c r="AH343" s="164">
        <v>3.0413566999999999E-2</v>
      </c>
      <c r="AI343"/>
      <c r="AJ343" s="185">
        <v>1.4657333999999999E-2</v>
      </c>
      <c r="AK343" s="185">
        <v>1.3673705E-2</v>
      </c>
      <c r="AL343" s="185">
        <v>6.5681870999999997E-4</v>
      </c>
      <c r="AM343" s="185">
        <v>3.2681049999999998E-4</v>
      </c>
      <c r="AN343" s="176">
        <v>8.1976648999999996E-7</v>
      </c>
      <c r="AO343" s="176">
        <v>2.4290633000000001E-9</v>
      </c>
      <c r="AP343" s="176">
        <v>4.5771778999999999E-2</v>
      </c>
      <c r="AQ343" s="192">
        <v>7.9184742000000005E-7</v>
      </c>
      <c r="AR343" s="192">
        <v>2.3891948E-9</v>
      </c>
      <c r="AS343" s="192">
        <v>6.5276214999999994E-14</v>
      </c>
      <c r="AT343" s="192">
        <v>1.3950037E-14</v>
      </c>
      <c r="AU343" s="192">
        <v>0</v>
      </c>
      <c r="AV343" s="192">
        <v>5.3366173E-11</v>
      </c>
      <c r="AW343" s="192">
        <v>2.7826455E-8</v>
      </c>
      <c r="AX343" s="192">
        <v>1.2132115000000001E-11</v>
      </c>
      <c r="AY343" s="192">
        <v>2.7642507000000001E-11</v>
      </c>
      <c r="AZ343" s="192">
        <v>1.5962802E-16</v>
      </c>
      <c r="BA343" s="192">
        <v>2.3673691E-18</v>
      </c>
      <c r="BB343" s="192">
        <v>2.7128689999999999E-14</v>
      </c>
      <c r="BC343" s="192">
        <v>1.0272327E-15</v>
      </c>
      <c r="BD343" s="192">
        <v>2.4666001E-16</v>
      </c>
      <c r="BE343" s="192">
        <v>4.3211296999999996E-12</v>
      </c>
      <c r="BF343" s="192">
        <v>3.4907299999999998E-11</v>
      </c>
      <c r="BG343" s="192">
        <v>1.3338369999999999E-22</v>
      </c>
      <c r="BH343" s="192">
        <v>2.5245056999999999E-5</v>
      </c>
      <c r="BI343" s="193">
        <v>4.5746533999999998E-2</v>
      </c>
      <c r="BJ343" s="192">
        <v>0</v>
      </c>
      <c r="BK343" s="192">
        <v>0</v>
      </c>
      <c r="BL343" s="192">
        <v>0</v>
      </c>
      <c r="BM343"/>
      <c r="BN343" s="186">
        <v>3.0875937999999998E-5</v>
      </c>
      <c r="BO343" s="186">
        <v>1.9073007E-7</v>
      </c>
      <c r="BP343" s="186">
        <v>2.3791815999999999E-5</v>
      </c>
      <c r="BQ343" s="186">
        <v>2.0679149000000001E-8</v>
      </c>
      <c r="BR343" s="186">
        <v>3.9055153999999999E-7</v>
      </c>
      <c r="BS343" s="186">
        <v>2.8712618000000001E-10</v>
      </c>
      <c r="BT343" s="186">
        <v>3.9147573999999999E-12</v>
      </c>
      <c r="BU343" s="186">
        <v>4.3243810000000002E-10</v>
      </c>
      <c r="BV343" s="186">
        <v>4.2778699000000002E-8</v>
      </c>
      <c r="BW343" s="186">
        <v>4.0157929000000002E-8</v>
      </c>
      <c r="BX343" s="186">
        <v>0</v>
      </c>
      <c r="BY343" s="186">
        <v>2.9496102999999999E-19</v>
      </c>
      <c r="BZ343" s="186">
        <v>2.4151828999999998E-15</v>
      </c>
      <c r="CA343" s="186">
        <v>3.9045991999999999E-7</v>
      </c>
      <c r="CB343" s="186">
        <v>6.0079869000000002E-6</v>
      </c>
      <c r="CC343" s="186">
        <v>5.4369735999999998E-11</v>
      </c>
      <c r="CD343" s="186">
        <v>0</v>
      </c>
      <c r="CE343"/>
      <c r="CF343" s="329">
        <v>2.0442438E-15</v>
      </c>
      <c r="CG343" s="330">
        <v>0.85328380999999998</v>
      </c>
      <c r="CH343" s="330">
        <v>1.1898114E-5</v>
      </c>
      <c r="CI343" s="330">
        <v>1.3056877999999999E-4</v>
      </c>
      <c r="CJ343" s="329">
        <v>1.2738874999999999E-4</v>
      </c>
      <c r="CK343" s="329">
        <v>1.2616203E-11</v>
      </c>
      <c r="CL343" s="329">
        <v>1.4793932E-9</v>
      </c>
      <c r="CM343" s="329">
        <v>1.4470876999999999E-5</v>
      </c>
      <c r="CN343" s="330">
        <v>8.6622024000000003E-4</v>
      </c>
      <c r="CO343" s="330">
        <v>0.62907798999999998</v>
      </c>
      <c r="CP343"/>
      <c r="CQ343">
        <v>0.12799257</v>
      </c>
      <c r="CR343">
        <v>5.6737964959999998E-3</v>
      </c>
      <c r="CS343">
        <v>3.3549325826999999E-3</v>
      </c>
      <c r="CT343">
        <v>3.3601878691E-3</v>
      </c>
      <c r="CU343">
        <v>1.8457146900000001E-3</v>
      </c>
      <c r="CV343" s="134"/>
      <c r="CW343" s="372"/>
      <c r="CX343" s="32"/>
      <c r="CY343" s="32"/>
      <c r="CZ343" s="32"/>
      <c r="DA343" s="236"/>
      <c r="DB343" s="257"/>
      <c r="DC343"/>
      <c r="DD343"/>
      <c r="DE343"/>
      <c r="DF343"/>
      <c r="DG343"/>
      <c r="DH343"/>
      <c r="DI343"/>
      <c r="DJ343"/>
      <c r="DK343"/>
      <c r="DL343"/>
    </row>
    <row r="344" spans="1:116" ht="14.4" x14ac:dyDescent="0.3">
      <c r="A344" s="39" t="s">
        <v>1936</v>
      </c>
      <c r="B344" s="113" t="s">
        <v>915</v>
      </c>
      <c r="C344" s="182" t="s">
        <v>1269</v>
      </c>
      <c r="D344" s="40" t="s">
        <v>2570</v>
      </c>
      <c r="E344" s="181" t="s">
        <v>943</v>
      </c>
      <c r="F344" s="184" t="s">
        <v>3992</v>
      </c>
      <c r="G344" s="184">
        <v>2.64413482923E-3</v>
      </c>
      <c r="H344" s="184">
        <v>1.7876587757999999E-4</v>
      </c>
      <c r="I344" s="184">
        <v>3.3606196859999998E-4</v>
      </c>
      <c r="J344" s="328">
        <v>6.2116028305000005E-4</v>
      </c>
      <c r="K344" s="331">
        <v>1.5081466999999999E-3</v>
      </c>
      <c r="L344" s="331">
        <v>1.5843684999999999E-4</v>
      </c>
      <c r="M344" s="331">
        <v>1.0340012E-4</v>
      </c>
      <c r="N344" s="331">
        <v>1.0091839E-4</v>
      </c>
      <c r="O344" s="331">
        <v>6.0858637999999998E-5</v>
      </c>
      <c r="P344" s="331">
        <v>5.4891757999999998E-7</v>
      </c>
      <c r="Q344" s="331">
        <v>1.6439931999999999E-5</v>
      </c>
      <c r="R344" s="331">
        <v>1.4681115E-5</v>
      </c>
      <c r="S344" s="331">
        <v>9.9966749999999996E-5</v>
      </c>
      <c r="T344" s="331">
        <v>5.6554885000000002E-5</v>
      </c>
      <c r="U344" s="331">
        <v>5.2108899000000001E-4</v>
      </c>
      <c r="V344" s="331">
        <v>2.9889986000000001E-6</v>
      </c>
      <c r="W344" s="331">
        <v>1.0454304999999999E-7</v>
      </c>
      <c r="X344" s="331">
        <v>0</v>
      </c>
      <c r="Y344"/>
      <c r="Z344" s="288">
        <v>1.0054311333333333E-2</v>
      </c>
      <c r="AA344"/>
      <c r="AB344" s="164">
        <v>0.14197459000000001</v>
      </c>
      <c r="AC344" s="164">
        <v>0.13621901</v>
      </c>
      <c r="AD344" s="164">
        <v>5.3431816E-4</v>
      </c>
      <c r="AE344" s="164">
        <v>0</v>
      </c>
      <c r="AF344" s="186">
        <v>2.4956563999999999E-3</v>
      </c>
      <c r="AG344" s="164">
        <v>2.5896862E-3</v>
      </c>
      <c r="AH344" s="164">
        <v>1.3591855999999999E-4</v>
      </c>
      <c r="AI344"/>
      <c r="AJ344" s="185">
        <v>2.1349961E-4</v>
      </c>
      <c r="AK344" s="185">
        <v>1.9493285999999999E-4</v>
      </c>
      <c r="AL344" s="187">
        <v>8.7550248000000002E-6</v>
      </c>
      <c r="AM344" s="187">
        <v>9.8117286000000008E-6</v>
      </c>
      <c r="AN344" s="176">
        <v>1.1686621999999999E-8</v>
      </c>
      <c r="AO344" s="176">
        <v>3.2378050000000001E-11</v>
      </c>
      <c r="AP344" s="176">
        <v>1.3741917000000001E-3</v>
      </c>
      <c r="AQ344" s="192">
        <v>9.3312121000000008E-9</v>
      </c>
      <c r="AR344" s="192">
        <v>2.8154488E-11</v>
      </c>
      <c r="AS344" s="192">
        <v>7.6922072999999997E-16</v>
      </c>
      <c r="AT344" s="192">
        <v>1.3623083000000001E-13</v>
      </c>
      <c r="AU344" s="192">
        <v>0</v>
      </c>
      <c r="AV344" s="192">
        <v>6.2853641000000001E-12</v>
      </c>
      <c r="AW344" s="192">
        <v>2.3422163999999999E-9</v>
      </c>
      <c r="AX344" s="192">
        <v>1.0626725E-12</v>
      </c>
      <c r="AY344" s="192">
        <v>3.1481375000000001E-12</v>
      </c>
      <c r="AZ344" s="192">
        <v>1.5588673999999999E-15</v>
      </c>
      <c r="BA344" s="192">
        <v>7.8879983000000005E-16</v>
      </c>
      <c r="BB344" s="192">
        <v>9.3662557999999992E-15</v>
      </c>
      <c r="BC344" s="192">
        <v>2.1392892E-16</v>
      </c>
      <c r="BD344" s="192">
        <v>5.5205666E-17</v>
      </c>
      <c r="BE344" s="192">
        <v>3.3349803000000001E-13</v>
      </c>
      <c r="BF344" s="192">
        <v>6.4386933000000002E-12</v>
      </c>
      <c r="BG344" s="192">
        <v>1.3025752E-21</v>
      </c>
      <c r="BH344" s="192">
        <v>1.6581919E-5</v>
      </c>
      <c r="BI344" s="193">
        <v>1.3576097999999999E-3</v>
      </c>
      <c r="BJ344" s="192">
        <v>0</v>
      </c>
      <c r="BK344" s="192">
        <v>0</v>
      </c>
      <c r="BL344" s="192">
        <v>0</v>
      </c>
      <c r="BM344"/>
      <c r="BN344" s="186">
        <v>5.3402214999999998E-7</v>
      </c>
      <c r="BO344" s="186">
        <v>2.7006753999999999E-8</v>
      </c>
      <c r="BP344" s="186">
        <v>2.8034087000000001E-7</v>
      </c>
      <c r="BQ344" s="186">
        <v>1.7517433E-9</v>
      </c>
      <c r="BR344" s="186">
        <v>1.7201751000000001E-8</v>
      </c>
      <c r="BS344" s="186">
        <v>2.8039665999999999E-9</v>
      </c>
      <c r="BT344" s="186">
        <v>3.8230052999999998E-11</v>
      </c>
      <c r="BU344" s="186">
        <v>4.2230284E-9</v>
      </c>
      <c r="BV344" s="186">
        <v>1.5464346E-9</v>
      </c>
      <c r="BW344" s="186">
        <v>1.1470281E-8</v>
      </c>
      <c r="BX344" s="186">
        <v>0</v>
      </c>
      <c r="BY344" s="186">
        <v>2.8804788E-18</v>
      </c>
      <c r="BZ344" s="186">
        <v>2.3585771000000001E-14</v>
      </c>
      <c r="CA344" s="186">
        <v>2.0313595999999999E-8</v>
      </c>
      <c r="CB344" s="186">
        <v>1.6672445E-7</v>
      </c>
      <c r="CC344" s="186">
        <v>6.0101593000000002E-10</v>
      </c>
      <c r="CD344" s="186">
        <v>0</v>
      </c>
      <c r="CE344"/>
      <c r="CF344" s="329">
        <v>1.9963318E-14</v>
      </c>
      <c r="CG344" s="330">
        <v>1.0054677E-2</v>
      </c>
      <c r="CH344" s="330">
        <v>1.2590679E-4</v>
      </c>
      <c r="CI344" s="329">
        <v>2.2719553999999999E-5</v>
      </c>
      <c r="CJ344" s="329">
        <v>4.4966173999999999E-6</v>
      </c>
      <c r="CK344" s="329">
        <v>4.2610764000000002E-12</v>
      </c>
      <c r="CL344" s="329">
        <v>5.0176097000000001E-10</v>
      </c>
      <c r="CM344" s="329">
        <v>7.7852525999999998E-7</v>
      </c>
      <c r="CN344" s="330">
        <v>1.3246946999999999E-4</v>
      </c>
      <c r="CO344" s="330">
        <v>1.8617287999999999E-2</v>
      </c>
      <c r="CP344"/>
      <c r="CQ344">
        <v>1.5081466999999999E-3</v>
      </c>
      <c r="CR344">
        <v>4.5528396257999999E-4</v>
      </c>
      <c r="CS344">
        <v>2.7662262805E-4</v>
      </c>
      <c r="CT344">
        <v>3.3606196859999998E-4</v>
      </c>
      <c r="CU344">
        <v>6.2105573999999999E-4</v>
      </c>
      <c r="CV344" s="134"/>
      <c r="CW344" s="372"/>
      <c r="CX344" s="32"/>
      <c r="CY344" s="32"/>
      <c r="CZ344" s="32"/>
      <c r="DA344" s="236"/>
      <c r="DB344" s="257"/>
      <c r="DC344"/>
      <c r="DD344"/>
      <c r="DE344"/>
      <c r="DF344"/>
      <c r="DG344"/>
      <c r="DH344"/>
      <c r="DI344"/>
      <c r="DJ344"/>
      <c r="DK344"/>
      <c r="DL344"/>
    </row>
    <row r="345" spans="1:116" ht="14.4" x14ac:dyDescent="0.3">
      <c r="A345" s="39" t="s">
        <v>1937</v>
      </c>
      <c r="B345" s="113" t="s">
        <v>915</v>
      </c>
      <c r="C345" s="182" t="s">
        <v>1270</v>
      </c>
      <c r="D345" s="40" t="s">
        <v>2570</v>
      </c>
      <c r="E345" s="181" t="s">
        <v>943</v>
      </c>
      <c r="F345" s="184" t="s">
        <v>3993</v>
      </c>
      <c r="G345" s="184">
        <v>2.1100357435400001E-3</v>
      </c>
      <c r="H345" s="184">
        <v>7.5020054839999997E-5</v>
      </c>
      <c r="I345" s="184">
        <v>2.3249301670000001E-4</v>
      </c>
      <c r="J345" s="328">
        <v>5.34870572E-4</v>
      </c>
      <c r="K345" s="331">
        <v>1.2676521E-3</v>
      </c>
      <c r="L345" s="331">
        <v>1.6065732E-4</v>
      </c>
      <c r="M345" s="331">
        <v>5.7580034999999997E-5</v>
      </c>
      <c r="N345" s="331">
        <v>5.8843033999999999E-5</v>
      </c>
      <c r="O345" s="331">
        <v>1.9022895999999999E-6</v>
      </c>
      <c r="P345" s="331">
        <v>4.2254324000000002E-7</v>
      </c>
      <c r="Q345" s="331">
        <v>1.3852188E-5</v>
      </c>
      <c r="R345" s="331">
        <v>1.1724089999999999E-5</v>
      </c>
      <c r="S345" s="331">
        <v>9.5331851999999996E-5</v>
      </c>
      <c r="T345" s="331">
        <v>0</v>
      </c>
      <c r="U345" s="331">
        <v>4.3953872E-4</v>
      </c>
      <c r="V345" s="331">
        <v>2.5315716999999999E-6</v>
      </c>
      <c r="W345" s="331">
        <v>0</v>
      </c>
      <c r="X345" s="184">
        <v>0</v>
      </c>
      <c r="Y345"/>
      <c r="Z345" s="288">
        <v>8.4510139999999997E-3</v>
      </c>
      <c r="AA345"/>
      <c r="AB345" s="164">
        <v>0.11135655</v>
      </c>
      <c r="AC345" s="164">
        <v>0.10891418</v>
      </c>
      <c r="AD345" s="164">
        <v>2.3114945000000001E-4</v>
      </c>
      <c r="AE345" s="164">
        <v>0</v>
      </c>
      <c r="AF345" s="164">
        <v>0</v>
      </c>
      <c r="AG345" s="164">
        <v>2.1491701999999998E-3</v>
      </c>
      <c r="AH345" s="186">
        <v>6.2056220000000005E-5</v>
      </c>
      <c r="AI345"/>
      <c r="AJ345" s="185">
        <v>1.8033190999999999E-4</v>
      </c>
      <c r="AK345" s="185">
        <v>1.6516791E-4</v>
      </c>
      <c r="AL345" s="187">
        <v>7.2718795000000004E-6</v>
      </c>
      <c r="AM345" s="187">
        <v>7.8921199999999999E-6</v>
      </c>
      <c r="AN345" s="176">
        <v>9.9021527000000006E-9</v>
      </c>
      <c r="AO345" s="176">
        <v>2.6893045E-11</v>
      </c>
      <c r="AP345" s="176">
        <v>1.1053389000000001E-3</v>
      </c>
      <c r="AQ345" s="192">
        <v>7.8425411000000004E-9</v>
      </c>
      <c r="AR345" s="192">
        <v>2.3662839E-11</v>
      </c>
      <c r="AS345" s="192">
        <v>6.4650257999999998E-16</v>
      </c>
      <c r="AT345" s="192">
        <v>0</v>
      </c>
      <c r="AU345" s="192">
        <v>0</v>
      </c>
      <c r="AV345" s="192">
        <v>1.6339044999999999E-12</v>
      </c>
      <c r="AW345" s="192">
        <v>2.0532005000000001E-9</v>
      </c>
      <c r="AX345" s="192">
        <v>3.7276534999999998E-13</v>
      </c>
      <c r="AY345" s="192">
        <v>2.8480410999999999E-12</v>
      </c>
      <c r="AZ345" s="192">
        <v>0</v>
      </c>
      <c r="BA345" s="192">
        <v>7.6568099999999997E-16</v>
      </c>
      <c r="BB345" s="192">
        <v>7.8912914999999994E-15</v>
      </c>
      <c r="BC345" s="192">
        <v>7.0754204999999998E-17</v>
      </c>
      <c r="BD345" s="192">
        <v>2.5374922000000001E-17</v>
      </c>
      <c r="BE345" s="192">
        <v>1.9323369000000001E-13</v>
      </c>
      <c r="BF345" s="192">
        <v>4.5840414000000003E-12</v>
      </c>
      <c r="BG345" s="192">
        <v>0</v>
      </c>
      <c r="BH345" s="192">
        <v>1.619718E-5</v>
      </c>
      <c r="BI345" s="193">
        <v>1.0891417999999999E-3</v>
      </c>
      <c r="BJ345" s="192">
        <v>0</v>
      </c>
      <c r="BK345" s="192">
        <v>0</v>
      </c>
      <c r="BL345" s="192">
        <v>0</v>
      </c>
      <c r="BM345"/>
      <c r="BN345" s="186">
        <v>4.3187330000000002E-7</v>
      </c>
      <c r="BO345" s="186">
        <v>2.3431169000000001E-8</v>
      </c>
      <c r="BP345" s="186">
        <v>2.356367E-7</v>
      </c>
      <c r="BQ345" s="186">
        <v>1.3987534E-9</v>
      </c>
      <c r="BR345" s="186">
        <v>1.5087612000000001E-8</v>
      </c>
      <c r="BS345" s="186">
        <v>0</v>
      </c>
      <c r="BT345" s="186">
        <v>0</v>
      </c>
      <c r="BU345" s="186">
        <v>0</v>
      </c>
      <c r="BV345" s="186">
        <v>1.2489823999999999E-9</v>
      </c>
      <c r="BW345" s="186">
        <v>9.6381329999999994E-9</v>
      </c>
      <c r="BX345" s="186">
        <v>0</v>
      </c>
      <c r="BY345" s="186">
        <v>0</v>
      </c>
      <c r="BZ345" s="186">
        <v>0</v>
      </c>
      <c r="CA345" s="186">
        <v>1.2302942999999999E-8</v>
      </c>
      <c r="CB345" s="186">
        <v>1.3305871999999999E-7</v>
      </c>
      <c r="CC345" s="186">
        <v>7.0297086000000003E-11</v>
      </c>
      <c r="CD345" s="186">
        <v>0</v>
      </c>
      <c r="CE345"/>
      <c r="CF345" s="329">
        <v>0</v>
      </c>
      <c r="CG345" s="330">
        <v>8.4510140999999993E-3</v>
      </c>
      <c r="CH345" s="329">
        <v>9.7142725999999992E-6</v>
      </c>
      <c r="CI345" s="329">
        <v>1.9550102999999999E-5</v>
      </c>
      <c r="CJ345" s="329">
        <v>3.5194994999999998E-6</v>
      </c>
      <c r="CK345" s="329">
        <v>3.5620186999999999E-12</v>
      </c>
      <c r="CL345" s="329">
        <v>4.2225901999999997E-10</v>
      </c>
      <c r="CM345" s="329">
        <v>7.2683343000000001E-7</v>
      </c>
      <c r="CN345" s="330">
        <v>6.4545271000000001E-5</v>
      </c>
      <c r="CO345" s="330">
        <v>1.4936801E-2</v>
      </c>
      <c r="CP345"/>
      <c r="CQ345">
        <v>1.2676521E-3</v>
      </c>
      <c r="CR345">
        <v>3.0498149983999997E-4</v>
      </c>
      <c r="CS345">
        <v>2.29961445E-4</v>
      </c>
      <c r="CT345">
        <v>2.3249301670000001E-4</v>
      </c>
      <c r="CU345">
        <v>5.34870572E-4</v>
      </c>
      <c r="CV345" s="134"/>
      <c r="CW345" s="372"/>
      <c r="CX345" s="32"/>
      <c r="CY345" s="32"/>
      <c r="CZ345" s="32"/>
      <c r="DA345" s="236"/>
      <c r="DB345" s="257"/>
      <c r="DC345"/>
      <c r="DD345"/>
      <c r="DE345"/>
      <c r="DF345"/>
      <c r="DG345"/>
      <c r="DH345"/>
      <c r="DI345"/>
      <c r="DJ345"/>
      <c r="DK345"/>
      <c r="DL345"/>
    </row>
    <row r="346" spans="1:116" ht="14.4" x14ac:dyDescent="0.3">
      <c r="A346" s="39" t="s">
        <v>1938</v>
      </c>
      <c r="B346" s="113" t="s">
        <v>915</v>
      </c>
      <c r="C346" s="182" t="s">
        <v>1271</v>
      </c>
      <c r="D346" s="40" t="s">
        <v>2570</v>
      </c>
      <c r="E346" s="181" t="s">
        <v>943</v>
      </c>
      <c r="F346" s="184" t="s">
        <v>3994</v>
      </c>
      <c r="G346" s="184">
        <v>5.7441391359999998E-5</v>
      </c>
      <c r="H346" s="184">
        <v>1.4313196599999999E-6</v>
      </c>
      <c r="I346" s="184">
        <v>3.0075181799999999E-6</v>
      </c>
      <c r="J346" s="328">
        <v>1.9317953520000003E-5</v>
      </c>
      <c r="K346" s="331">
        <v>3.3684599999999999E-5</v>
      </c>
      <c r="L346" s="331">
        <v>1.1805327E-6</v>
      </c>
      <c r="M346" s="331">
        <v>1.2009687E-6</v>
      </c>
      <c r="N346" s="331">
        <v>7.2093599999999999E-7</v>
      </c>
      <c r="O346" s="331">
        <v>8.3536319999999997E-8</v>
      </c>
      <c r="P346" s="331">
        <v>1.8555379999999998E-8</v>
      </c>
      <c r="Q346" s="331">
        <v>6.0829196000000002E-7</v>
      </c>
      <c r="R346" s="331">
        <v>5.1484644000000004E-7</v>
      </c>
      <c r="S346" s="331">
        <v>1.624152E-8</v>
      </c>
      <c r="T346" s="331">
        <v>0</v>
      </c>
      <c r="U346" s="331">
        <v>1.9301712000000001E-5</v>
      </c>
      <c r="V346" s="331">
        <v>1.1117034E-7</v>
      </c>
      <c r="W346" s="331">
        <v>0</v>
      </c>
      <c r="X346" s="331">
        <v>0</v>
      </c>
      <c r="Y346"/>
      <c r="Z346" s="288">
        <v>2.2456400000000001E-4</v>
      </c>
      <c r="AA346"/>
      <c r="AB346" s="164">
        <v>3.4906812999999999E-3</v>
      </c>
      <c r="AC346" s="164">
        <v>3.3834278999999999E-3</v>
      </c>
      <c r="AD346" s="186">
        <v>1.0150597000000001E-5</v>
      </c>
      <c r="AE346" s="164">
        <v>0</v>
      </c>
      <c r="AF346" s="164">
        <v>0</v>
      </c>
      <c r="AG346" s="186">
        <v>9.4377727000000003E-5</v>
      </c>
      <c r="AH346" s="186">
        <v>2.7251098999999999E-6</v>
      </c>
      <c r="AI346"/>
      <c r="AJ346" s="187">
        <v>4.2789775000000001E-6</v>
      </c>
      <c r="AK346" s="187">
        <v>3.8593255000000002E-6</v>
      </c>
      <c r="AL346" s="187">
        <v>1.7806555000000001E-7</v>
      </c>
      <c r="AM346" s="187">
        <v>2.4158648000000002E-7</v>
      </c>
      <c r="AN346" s="176">
        <v>2.3137443000000001E-10</v>
      </c>
      <c r="AO346" s="176">
        <v>6.5852645999999998E-13</v>
      </c>
      <c r="AP346" s="176">
        <v>3.3835642E-5</v>
      </c>
      <c r="AQ346" s="192">
        <v>2.0839538999999999E-10</v>
      </c>
      <c r="AR346" s="192">
        <v>6.2877920000000002E-13</v>
      </c>
      <c r="AS346" s="192">
        <v>1.7179146E-17</v>
      </c>
      <c r="AT346" s="192">
        <v>0</v>
      </c>
      <c r="AU346" s="192">
        <v>0</v>
      </c>
      <c r="AV346" s="192">
        <v>1.9319199999999999E-14</v>
      </c>
      <c r="AW346" s="192">
        <v>2.2749932999999999E-11</v>
      </c>
      <c r="AX346" s="192">
        <v>4.4057200000000001E-15</v>
      </c>
      <c r="AY346" s="192">
        <v>2.4973599999999999E-14</v>
      </c>
      <c r="AZ346" s="192">
        <v>0</v>
      </c>
      <c r="BA346" s="192">
        <v>0</v>
      </c>
      <c r="BB346" s="192">
        <v>3.4653474000000002E-16</v>
      </c>
      <c r="BC346" s="192">
        <v>3.1070694E-18</v>
      </c>
      <c r="BD346" s="192">
        <v>1.1143033000000001E-18</v>
      </c>
      <c r="BE346" s="192">
        <v>8.4855803999999993E-15</v>
      </c>
      <c r="BF346" s="192">
        <v>2.013016E-13</v>
      </c>
      <c r="BG346" s="192">
        <v>0</v>
      </c>
      <c r="BH346" s="192">
        <v>1.3626359999999999E-9</v>
      </c>
      <c r="BI346" s="192">
        <v>3.3834278999999998E-5</v>
      </c>
      <c r="BJ346" s="193">
        <v>0</v>
      </c>
      <c r="BK346" s="193">
        <v>0</v>
      </c>
      <c r="BL346" s="193">
        <v>0</v>
      </c>
      <c r="BM346"/>
      <c r="BN346" s="186">
        <v>1.1473348E-8</v>
      </c>
      <c r="BO346" s="186">
        <v>1.7217554E-10</v>
      </c>
      <c r="BP346" s="186">
        <v>6.2614402000000003E-9</v>
      </c>
      <c r="BQ346" s="186">
        <v>6.0770770000000006E-11</v>
      </c>
      <c r="BR346" s="186">
        <v>2.1659862000000001E-10</v>
      </c>
      <c r="BS346" s="186">
        <v>0</v>
      </c>
      <c r="BT346" s="186">
        <v>0</v>
      </c>
      <c r="BU346" s="186">
        <v>0</v>
      </c>
      <c r="BV346" s="186">
        <v>5.4847271999999999E-11</v>
      </c>
      <c r="BW346" s="186">
        <v>4.2124675000000002E-10</v>
      </c>
      <c r="BX346" s="186">
        <v>0</v>
      </c>
      <c r="BY346" s="186">
        <v>0</v>
      </c>
      <c r="BZ346" s="186">
        <v>0</v>
      </c>
      <c r="CA346" s="186">
        <v>1.4898728999999999E-10</v>
      </c>
      <c r="CB346" s="186">
        <v>4.1372813999999996E-9</v>
      </c>
      <c r="CC346" s="186">
        <v>2.2866944E-19</v>
      </c>
      <c r="CD346" s="164">
        <v>0</v>
      </c>
      <c r="CE346"/>
      <c r="CF346" s="329">
        <v>0</v>
      </c>
      <c r="CG346" s="330">
        <v>2.2456399999999999E-4</v>
      </c>
      <c r="CH346" s="329">
        <v>0</v>
      </c>
      <c r="CI346" s="329">
        <v>1.178E-7</v>
      </c>
      <c r="CJ346" s="329">
        <v>8.1613526000000007E-8</v>
      </c>
      <c r="CK346" s="329">
        <v>1.5642094000000001E-13</v>
      </c>
      <c r="CL346" s="329">
        <v>1.8542899000000001E-11</v>
      </c>
      <c r="CM346" s="329">
        <v>9.2820875999999998E-9</v>
      </c>
      <c r="CN346" s="329">
        <v>2.8344130000000001E-6</v>
      </c>
      <c r="CO346" s="330">
        <v>4.6401297E-4</v>
      </c>
      <c r="CP346"/>
      <c r="CQ346">
        <v>3.3684599999999999E-5</v>
      </c>
      <c r="CR346">
        <v>4.3276675000000004E-6</v>
      </c>
      <c r="CS346">
        <v>2.89634784E-6</v>
      </c>
      <c r="CT346">
        <v>3.0075181800000003E-6</v>
      </c>
      <c r="CU346">
        <v>1.9317953520000003E-5</v>
      </c>
      <c r="CV346" s="134"/>
      <c r="CW346" s="372"/>
      <c r="CX346" s="32"/>
      <c r="CY346" s="32"/>
      <c r="CZ346" s="32"/>
      <c r="DA346" s="236"/>
      <c r="DB346" s="257"/>
      <c r="DC346"/>
      <c r="DD346"/>
      <c r="DE346"/>
      <c r="DF346"/>
      <c r="DG346"/>
      <c r="DH346"/>
      <c r="DI346"/>
      <c r="DJ346"/>
      <c r="DK346"/>
      <c r="DL346"/>
    </row>
    <row r="347" spans="1:116" ht="13.8" customHeight="1" x14ac:dyDescent="0.3">
      <c r="A347" t="s">
        <v>1939</v>
      </c>
      <c r="B347" s="113" t="s">
        <v>915</v>
      </c>
      <c r="C347" s="182" t="s">
        <v>1272</v>
      </c>
      <c r="D347" s="40" t="s">
        <v>2570</v>
      </c>
      <c r="E347" s="181" t="s">
        <v>943</v>
      </c>
      <c r="F347" s="184" t="s">
        <v>3995</v>
      </c>
      <c r="G347" s="184">
        <v>1.313290034522</v>
      </c>
      <c r="H347" s="184">
        <v>4.4902012419999998E-2</v>
      </c>
      <c r="I347" s="184">
        <v>8.3182127800000005E-2</v>
      </c>
      <c r="J347" s="328">
        <v>0.39939210430200001</v>
      </c>
      <c r="K347" s="184">
        <v>0.78581378999999996</v>
      </c>
      <c r="L347" s="184">
        <v>3.0472684999999999E-2</v>
      </c>
      <c r="M347" s="184">
        <v>3.3189283E-2</v>
      </c>
      <c r="N347" s="331">
        <v>2.3199333999999999E-2</v>
      </c>
      <c r="O347" s="331">
        <v>8.7425756999999996E-3</v>
      </c>
      <c r="P347" s="331">
        <v>4.2652971999999998E-4</v>
      </c>
      <c r="Q347" s="331">
        <v>1.2533572999999999E-2</v>
      </c>
      <c r="R347" s="331">
        <v>1.0946714999999999E-2</v>
      </c>
      <c r="S347" s="331">
        <v>9.5251573000000003E-4</v>
      </c>
      <c r="T347" s="331">
        <v>6.2907338E-3</v>
      </c>
      <c r="U347" s="331">
        <v>0.39842796000000003</v>
      </c>
      <c r="V347" s="331">
        <v>2.2827110000000002E-3</v>
      </c>
      <c r="W347" s="331">
        <v>1.1628571999999999E-5</v>
      </c>
      <c r="X347" s="184">
        <v>0</v>
      </c>
      <c r="Y347"/>
      <c r="Z347" s="288">
        <v>5.2387585999999997</v>
      </c>
      <c r="AA347"/>
      <c r="AB347" s="164">
        <v>81.754907000000003</v>
      </c>
      <c r="AC347" s="164">
        <v>78.774467000000001</v>
      </c>
      <c r="AD347" s="164">
        <v>0.50394128999999999</v>
      </c>
      <c r="AE347" s="164">
        <v>0</v>
      </c>
      <c r="AF347" s="164">
        <v>0.32173060999999997</v>
      </c>
      <c r="AG347" s="164">
        <v>2.037096</v>
      </c>
      <c r="AH347" s="164">
        <v>0.11767146000000001</v>
      </c>
      <c r="AI347"/>
      <c r="AJ347" s="185">
        <v>0.10151824</v>
      </c>
      <c r="AK347" s="185">
        <v>9.1754221999999996E-2</v>
      </c>
      <c r="AL347" s="185">
        <v>4.2110307E-3</v>
      </c>
      <c r="AM347" s="185">
        <v>5.5529908000000001E-3</v>
      </c>
      <c r="AN347" s="176">
        <v>5.5008526000000001E-6</v>
      </c>
      <c r="AO347" s="176">
        <v>1.5573337999999998E-8</v>
      </c>
      <c r="AP347" s="176">
        <v>0.77772980000000003</v>
      </c>
      <c r="AQ347" s="192">
        <v>4.8621313E-6</v>
      </c>
      <c r="AR347" s="192">
        <v>1.4670239E-8</v>
      </c>
      <c r="AS347" s="192">
        <v>4.0081107999999999E-13</v>
      </c>
      <c r="AT347" s="192">
        <v>1.5153277999999999E-11</v>
      </c>
      <c r="AU347" s="192">
        <v>0</v>
      </c>
      <c r="AV347" s="192">
        <v>1.1119639E-9</v>
      </c>
      <c r="AW347" s="192">
        <v>6.3310683999999995E-7</v>
      </c>
      <c r="AX347" s="192">
        <v>2.0196704E-10</v>
      </c>
      <c r="AY347" s="192">
        <v>6.9331088000000005E-10</v>
      </c>
      <c r="AZ347" s="192">
        <v>1.7339651000000001E-13</v>
      </c>
      <c r="BA347" s="192">
        <v>2.5715632000000001E-15</v>
      </c>
      <c r="BB347" s="192">
        <v>7.1391065000000003E-12</v>
      </c>
      <c r="BC347" s="192">
        <v>7.9990849999999994E-14</v>
      </c>
      <c r="BD347" s="192">
        <v>2.6044408E-14</v>
      </c>
      <c r="BE347" s="192">
        <v>1.9156225E-10</v>
      </c>
      <c r="BF347" s="192">
        <v>4.2958421000000002E-9</v>
      </c>
      <c r="BG347" s="192">
        <v>1.4488851999999999E-19</v>
      </c>
      <c r="BH347" s="193">
        <v>8.0341033999999995E-5</v>
      </c>
      <c r="BI347" s="193">
        <v>0.77764946000000001</v>
      </c>
      <c r="BJ347" s="192">
        <v>0</v>
      </c>
      <c r="BK347" s="192">
        <v>0</v>
      </c>
      <c r="BL347" s="192">
        <v>0</v>
      </c>
      <c r="BM347"/>
      <c r="BN347" s="164">
        <v>2.7057155999999998E-4</v>
      </c>
      <c r="BO347" s="186">
        <v>4.9870233000000001E-6</v>
      </c>
      <c r="BP347" s="186">
        <v>1.4607049000000001E-4</v>
      </c>
      <c r="BQ347" s="186">
        <v>1.2938466000000001E-6</v>
      </c>
      <c r="BR347" s="186">
        <v>5.8935191999999998E-6</v>
      </c>
      <c r="BS347" s="186">
        <v>3.8964729000000001E-7</v>
      </c>
      <c r="BT347" s="186">
        <v>4.2524194000000003E-9</v>
      </c>
      <c r="BU347" s="186">
        <v>5.8775346999999999E-7</v>
      </c>
      <c r="BV347" s="186">
        <v>1.1896534E-6</v>
      </c>
      <c r="BW347" s="186">
        <v>8.6973511999999999E-6</v>
      </c>
      <c r="BX347" s="186">
        <v>0</v>
      </c>
      <c r="BY347" s="186">
        <v>3.2040247999999999E-16</v>
      </c>
      <c r="BZ347" s="186">
        <v>2.6235012000000002E-12</v>
      </c>
      <c r="CA347" s="186">
        <v>4.7219205999999998E-6</v>
      </c>
      <c r="CB347" s="186">
        <v>9.6677064999999994E-5</v>
      </c>
      <c r="CC347" s="186">
        <v>5.9033160000000001E-8</v>
      </c>
      <c r="CD347" s="186">
        <v>0</v>
      </c>
      <c r="CE347"/>
      <c r="CF347" s="329">
        <v>2.2205672000000001E-12</v>
      </c>
      <c r="CG347" s="330">
        <v>5.2384041000000003</v>
      </c>
      <c r="CH347" s="330">
        <v>1.5150811E-2</v>
      </c>
      <c r="CI347" s="330">
        <v>3.5103127E-3</v>
      </c>
      <c r="CJ347" s="330">
        <v>1.9583059999999999E-3</v>
      </c>
      <c r="CK347" s="329">
        <v>3.2267603999999998E-9</v>
      </c>
      <c r="CL347" s="329">
        <v>3.8212930999999998E-7</v>
      </c>
      <c r="CM347" s="330">
        <v>2.4796941E-4</v>
      </c>
      <c r="CN347" s="330">
        <v>6.5871594000000006E-2</v>
      </c>
      <c r="CO347" s="330">
        <v>10.664723</v>
      </c>
      <c r="CP347"/>
      <c r="CQ347">
        <v>0.78581378999999996</v>
      </c>
      <c r="CR347">
        <v>0.11951069542000001</v>
      </c>
      <c r="CS347">
        <v>7.4620311571999998E-2</v>
      </c>
      <c r="CT347">
        <v>8.3182127800000005E-2</v>
      </c>
      <c r="CU347">
        <v>0.39938047573000002</v>
      </c>
      <c r="CV347" s="134"/>
      <c r="CW347" s="372"/>
      <c r="CX347" s="32"/>
      <c r="CY347" s="32"/>
      <c r="CZ347" s="32"/>
      <c r="DA347" s="236"/>
      <c r="DB347" s="40"/>
      <c r="DC347"/>
      <c r="DD347"/>
      <c r="DE347"/>
      <c r="DF347"/>
      <c r="DG347"/>
      <c r="DH347"/>
      <c r="DI347"/>
      <c r="DJ347"/>
      <c r="DK347"/>
      <c r="DL347"/>
    </row>
    <row r="348" spans="1:116" ht="14.4" x14ac:dyDescent="0.3">
      <c r="A348" t="s">
        <v>1940</v>
      </c>
      <c r="B348" s="113" t="s">
        <v>915</v>
      </c>
      <c r="C348" s="182" t="s">
        <v>1273</v>
      </c>
      <c r="D348" s="40" t="s">
        <v>2570</v>
      </c>
      <c r="E348" s="181" t="s">
        <v>943</v>
      </c>
      <c r="F348" s="184" t="s">
        <v>3996</v>
      </c>
      <c r="G348" s="184">
        <v>0.4058318831980689</v>
      </c>
      <c r="H348" s="184">
        <v>3.2269978441960001E-3</v>
      </c>
      <c r="I348" s="184">
        <v>0.12060488535387293</v>
      </c>
      <c r="J348" s="328">
        <v>0</v>
      </c>
      <c r="K348" s="331">
        <v>0.28199999999999997</v>
      </c>
      <c r="L348" s="331">
        <v>2.9262779999999999E-2</v>
      </c>
      <c r="M348" s="331">
        <v>5.5421044999999997E-3</v>
      </c>
      <c r="N348" s="331">
        <v>3.2269536000000001E-3</v>
      </c>
      <c r="O348" s="331">
        <v>0</v>
      </c>
      <c r="P348" s="331">
        <v>0</v>
      </c>
      <c r="Q348" s="331">
        <v>4.4244195999999999E-8</v>
      </c>
      <c r="R348" s="331">
        <v>8.5387292999999999E-10</v>
      </c>
      <c r="S348" s="331">
        <v>0</v>
      </c>
      <c r="T348" s="331">
        <v>8.5800000000000001E-2</v>
      </c>
      <c r="U348" s="331">
        <v>0</v>
      </c>
      <c r="V348" s="331">
        <v>0</v>
      </c>
      <c r="W348" s="331">
        <v>0</v>
      </c>
      <c r="X348" s="184">
        <v>0</v>
      </c>
      <c r="Y348"/>
      <c r="Z348" s="288">
        <v>1.88</v>
      </c>
      <c r="AA348"/>
      <c r="AB348" s="164">
        <v>36.386200000000002</v>
      </c>
      <c r="AC348" s="164">
        <v>34.876199999999997</v>
      </c>
      <c r="AD348" s="164">
        <v>0</v>
      </c>
      <c r="AE348" s="164">
        <v>0</v>
      </c>
      <c r="AF348" s="164">
        <v>0</v>
      </c>
      <c r="AG348" s="164">
        <v>1.51</v>
      </c>
      <c r="AH348" s="164">
        <v>0</v>
      </c>
      <c r="AI348"/>
      <c r="AJ348" s="185">
        <v>4.1524627000000001E-2</v>
      </c>
      <c r="AK348" s="185">
        <v>3.7966732000000003E-2</v>
      </c>
      <c r="AL348" s="185">
        <v>1.597174E-3</v>
      </c>
      <c r="AM348" s="185">
        <v>1.9607210999999999E-3</v>
      </c>
      <c r="AN348" s="176">
        <v>2.2761830000000001E-6</v>
      </c>
      <c r="AO348" s="176">
        <v>5.9067086000000001E-9</v>
      </c>
      <c r="AP348" s="176">
        <v>0.27461079999999999</v>
      </c>
      <c r="AQ348" s="192">
        <v>1.74464E-6</v>
      </c>
      <c r="AR348" s="192">
        <v>5.264E-9</v>
      </c>
      <c r="AS348" s="192">
        <v>1.4382000000000001E-13</v>
      </c>
      <c r="AT348" s="193">
        <v>0</v>
      </c>
      <c r="AU348" s="193">
        <v>0</v>
      </c>
      <c r="AV348" s="192">
        <v>1.0296E-10</v>
      </c>
      <c r="AW348" s="192">
        <v>5.3144000000000005E-7</v>
      </c>
      <c r="AX348" s="192">
        <v>2.3524799999999998E-11</v>
      </c>
      <c r="AY348" s="192">
        <v>6.1903999999999996E-10</v>
      </c>
      <c r="AZ348" s="193">
        <v>0</v>
      </c>
      <c r="BA348" s="193">
        <v>0</v>
      </c>
      <c r="BB348" s="193">
        <v>0</v>
      </c>
      <c r="BC348" s="193">
        <v>0</v>
      </c>
      <c r="BD348" s="193">
        <v>0</v>
      </c>
      <c r="BE348" s="193">
        <v>0</v>
      </c>
      <c r="BF348" s="193">
        <v>0</v>
      </c>
      <c r="BG348" s="193">
        <v>0</v>
      </c>
      <c r="BH348" s="193">
        <v>0</v>
      </c>
      <c r="BI348" s="193">
        <v>0.27461079999999999</v>
      </c>
      <c r="BJ348" s="193">
        <v>0</v>
      </c>
      <c r="BK348" s="193">
        <v>0</v>
      </c>
      <c r="BL348" s="193">
        <v>0</v>
      </c>
      <c r="BM348"/>
      <c r="BN348" s="164">
        <v>1.0131169E-4</v>
      </c>
      <c r="BO348" s="186">
        <v>4.2678488E-6</v>
      </c>
      <c r="BP348" s="186">
        <v>5.2419388000000002E-5</v>
      </c>
      <c r="BQ348" s="186">
        <v>1.0001993E-13</v>
      </c>
      <c r="BR348" s="186">
        <v>3.5155738000000001E-6</v>
      </c>
      <c r="BS348" s="164">
        <v>0</v>
      </c>
      <c r="BT348" s="164">
        <v>0</v>
      </c>
      <c r="BU348" s="164">
        <v>0</v>
      </c>
      <c r="BV348" s="164">
        <v>0</v>
      </c>
      <c r="BW348" s="186">
        <v>2.9276642000000002E-11</v>
      </c>
      <c r="BX348" s="164">
        <v>0</v>
      </c>
      <c r="BY348" s="164">
        <v>0</v>
      </c>
      <c r="BZ348" s="164">
        <v>0</v>
      </c>
      <c r="CA348" s="186">
        <v>8.9388925E-7</v>
      </c>
      <c r="CB348" s="186">
        <v>4.0214964999999998E-5</v>
      </c>
      <c r="CC348" s="164">
        <v>0</v>
      </c>
      <c r="CD348" s="164">
        <v>0</v>
      </c>
      <c r="CE348"/>
      <c r="CF348" s="330">
        <v>0</v>
      </c>
      <c r="CG348" s="330">
        <v>1.88</v>
      </c>
      <c r="CH348" s="330">
        <v>2.8064494000000001E-3</v>
      </c>
      <c r="CI348" s="330">
        <v>2.9199999999999999E-3</v>
      </c>
      <c r="CJ348" s="330">
        <v>3.7662155999999998E-4</v>
      </c>
      <c r="CK348" s="330">
        <v>0</v>
      </c>
      <c r="CL348" s="330">
        <v>0</v>
      </c>
      <c r="CM348" s="330">
        <v>1.7844441E-4</v>
      </c>
      <c r="CN348" s="330">
        <v>0</v>
      </c>
      <c r="CO348" s="330">
        <v>4.7130000000000001</v>
      </c>
      <c r="CP348"/>
      <c r="CQ348">
        <v>0.28199999999999997</v>
      </c>
      <c r="CR348">
        <v>3.8031883198068932E-2</v>
      </c>
      <c r="CS348">
        <v>3.4804885353872932E-2</v>
      </c>
      <c r="CT348">
        <v>0.12060488535387293</v>
      </c>
      <c r="CU348">
        <v>0</v>
      </c>
      <c r="CV348" s="134"/>
      <c r="CY348" s="32"/>
      <c r="CZ348" s="11"/>
      <c r="DA348" s="236"/>
      <c r="DB348" s="257" t="s">
        <v>5591</v>
      </c>
      <c r="DC348"/>
      <c r="DD348"/>
      <c r="DE348"/>
      <c r="DF348"/>
      <c r="DG348"/>
      <c r="DH348"/>
      <c r="DI348"/>
      <c r="DJ348"/>
      <c r="DK348"/>
      <c r="DL348"/>
    </row>
    <row r="349" spans="1:116" ht="14.4" x14ac:dyDescent="0.3">
      <c r="A349" s="39" t="s">
        <v>1941</v>
      </c>
      <c r="B349" s="113" t="s">
        <v>915</v>
      </c>
      <c r="C349" s="182" t="s">
        <v>1274</v>
      </c>
      <c r="D349" s="40" t="s">
        <v>2570</v>
      </c>
      <c r="E349" s="181" t="s">
        <v>943</v>
      </c>
      <c r="F349" s="184" t="s">
        <v>3997</v>
      </c>
      <c r="G349" s="184">
        <v>1.0575964379970001E-3</v>
      </c>
      <c r="H349" s="184">
        <v>4.9351773996999999E-5</v>
      </c>
      <c r="I349" s="184">
        <v>1.56273194E-4</v>
      </c>
      <c r="J349" s="328">
        <v>1.8843597000000001E-4</v>
      </c>
      <c r="K349" s="184">
        <v>6.6353549999999999E-4</v>
      </c>
      <c r="L349" s="331">
        <v>1.1720137E-4</v>
      </c>
      <c r="M349" s="331">
        <v>3.6042706999999999E-5</v>
      </c>
      <c r="N349" s="331">
        <v>4.5914273999999997E-5</v>
      </c>
      <c r="O349" s="331">
        <v>4.0420799999999999E-7</v>
      </c>
      <c r="P349" s="331">
        <v>8.9784097E-8</v>
      </c>
      <c r="Q349" s="331">
        <v>2.9435079000000001E-6</v>
      </c>
      <c r="R349" s="331">
        <v>2.4911959999999999E-6</v>
      </c>
      <c r="S349" s="331">
        <v>9.5040588000000007E-5</v>
      </c>
      <c r="T349" s="184">
        <v>0</v>
      </c>
      <c r="U349" s="331">
        <v>9.3395382000000001E-5</v>
      </c>
      <c r="V349" s="331">
        <v>5.3792100000000002E-7</v>
      </c>
      <c r="W349" s="331">
        <v>0</v>
      </c>
      <c r="X349" s="184">
        <v>0</v>
      </c>
      <c r="Y349"/>
      <c r="Z349" s="288">
        <v>4.4235699999999999E-3</v>
      </c>
      <c r="AA349"/>
      <c r="AB349" s="164">
        <v>4.8757126999999997E-2</v>
      </c>
      <c r="AC349" s="164">
        <v>4.8238159000000003E-2</v>
      </c>
      <c r="AD349" s="186">
        <v>4.9115790000000001E-5</v>
      </c>
      <c r="AE349" s="164">
        <v>0</v>
      </c>
      <c r="AF349" s="164">
        <v>0</v>
      </c>
      <c r="AG349" s="164">
        <v>4.5666642E-4</v>
      </c>
      <c r="AH349" s="186">
        <v>1.3186015E-5</v>
      </c>
      <c r="AI349"/>
      <c r="AJ349" s="187">
        <v>9.6713147000000003E-5</v>
      </c>
      <c r="AK349" s="187">
        <v>8.9202571999999995E-5</v>
      </c>
      <c r="AL349" s="187">
        <v>3.9508968999999999E-6</v>
      </c>
      <c r="AM349" s="187">
        <v>3.5596778999999999E-6</v>
      </c>
      <c r="AN349" s="176">
        <v>5.3478760000000003E-9</v>
      </c>
      <c r="AO349" s="176">
        <v>1.4611304999999999E-11</v>
      </c>
      <c r="AP349" s="176">
        <v>4.9855432999999999E-4</v>
      </c>
      <c r="AQ349" s="192">
        <v>4.1050730000000003E-9</v>
      </c>
      <c r="AR349" s="192">
        <v>1.2385995999999999E-11</v>
      </c>
      <c r="AS349" s="192">
        <v>3.3840311000000002E-16</v>
      </c>
      <c r="AT349" s="192">
        <v>0</v>
      </c>
      <c r="AU349" s="192">
        <v>0</v>
      </c>
      <c r="AV349" s="192">
        <v>1.2874476E-12</v>
      </c>
      <c r="AW349" s="192">
        <v>1.2405005E-9</v>
      </c>
      <c r="AX349" s="192">
        <v>2.9375625999999999E-13</v>
      </c>
      <c r="AY349" s="192">
        <v>1.9287516E-12</v>
      </c>
      <c r="AZ349" s="192">
        <v>0</v>
      </c>
      <c r="BA349" s="192">
        <v>7.6568099999999997E-16</v>
      </c>
      <c r="BB349" s="192">
        <v>1.676781E-15</v>
      </c>
      <c r="BC349" s="192">
        <v>1.5034207000000001E-17</v>
      </c>
      <c r="BD349" s="192">
        <v>5.3917901999999996E-18</v>
      </c>
      <c r="BE349" s="192">
        <v>4.1059259999999998E-14</v>
      </c>
      <c r="BF349" s="192">
        <v>9.7403999999999996E-13</v>
      </c>
      <c r="BG349" s="192">
        <v>0</v>
      </c>
      <c r="BH349" s="192">
        <v>1.6172742999999999E-5</v>
      </c>
      <c r="BI349" s="193">
        <v>4.8238159000000002E-4</v>
      </c>
      <c r="BJ349" s="192">
        <v>0</v>
      </c>
      <c r="BK349" s="192">
        <v>0</v>
      </c>
      <c r="BL349" s="192">
        <v>0</v>
      </c>
      <c r="BM349"/>
      <c r="BN349" s="186">
        <v>2.1997234E-7</v>
      </c>
      <c r="BO349" s="186">
        <v>1.7093308999999999E-8</v>
      </c>
      <c r="BP349" s="186">
        <v>1.2334087E-7</v>
      </c>
      <c r="BQ349" s="186">
        <v>3.0893315000000001E-10</v>
      </c>
      <c r="BR349" s="186">
        <v>8.5259963000000002E-9</v>
      </c>
      <c r="BS349" s="186">
        <v>0</v>
      </c>
      <c r="BT349" s="186">
        <v>0</v>
      </c>
      <c r="BU349" s="186">
        <v>0</v>
      </c>
      <c r="BV349" s="186">
        <v>2.6539001999999999E-10</v>
      </c>
      <c r="BW349" s="186">
        <v>2.0837898999999999E-9</v>
      </c>
      <c r="BX349" s="186">
        <v>0</v>
      </c>
      <c r="BY349" s="186">
        <v>0</v>
      </c>
      <c r="BZ349" s="186">
        <v>0</v>
      </c>
      <c r="CA349" s="186">
        <v>9.4201302999999995E-9</v>
      </c>
      <c r="CB349" s="186">
        <v>5.8863622999999999E-8</v>
      </c>
      <c r="CC349" s="186">
        <v>7.0297082000000001E-11</v>
      </c>
      <c r="CD349" s="186">
        <v>0</v>
      </c>
      <c r="CE349"/>
      <c r="CF349" s="329">
        <v>0</v>
      </c>
      <c r="CG349" s="330">
        <v>4.4235699999999999E-3</v>
      </c>
      <c r="CH349" s="329">
        <v>9.7142725999999992E-6</v>
      </c>
      <c r="CI349" s="329">
        <v>1.5213832000000001E-5</v>
      </c>
      <c r="CJ349" s="329">
        <v>2.0558999000000001E-6</v>
      </c>
      <c r="CK349" s="329">
        <v>7.5687552999999999E-13</v>
      </c>
      <c r="CL349" s="329">
        <v>8.9723705999999995E-11</v>
      </c>
      <c r="CM349" s="329">
        <v>4.2448047999999999E-7</v>
      </c>
      <c r="CN349" s="330">
        <v>1.3714902E-5</v>
      </c>
      <c r="CO349" s="330">
        <v>6.6155188999999998E-3</v>
      </c>
      <c r="CP349"/>
      <c r="CQ349">
        <v>6.6353549999999999E-4</v>
      </c>
      <c r="CR349">
        <v>2.05087046997E-4</v>
      </c>
      <c r="CS349">
        <v>1.5573527299999999E-4</v>
      </c>
      <c r="CT349">
        <v>1.56273194E-4</v>
      </c>
      <c r="CU349">
        <v>1.8843597000000001E-4</v>
      </c>
      <c r="CV349" s="134"/>
      <c r="CW349" s="377"/>
      <c r="CX349" s="32"/>
      <c r="CY349" s="32"/>
      <c r="CZ349" s="32"/>
      <c r="DA349" s="236"/>
      <c r="DB349" s="257"/>
      <c r="DC349"/>
      <c r="DD349"/>
      <c r="DE349"/>
      <c r="DF349"/>
      <c r="DG349"/>
      <c r="DH349"/>
      <c r="DI349"/>
      <c r="DJ349"/>
      <c r="DK349"/>
      <c r="DL349"/>
    </row>
    <row r="350" spans="1:116" ht="14.4" x14ac:dyDescent="0.3">
      <c r="A350" s="39"/>
      <c r="B350" s="113"/>
      <c r="C350" s="180"/>
      <c r="D350" s="37" t="s">
        <v>2571</v>
      </c>
      <c r="E350" s="181"/>
      <c r="F350"/>
      <c r="G350"/>
      <c r="H350"/>
      <c r="I350"/>
      <c r="J350" s="332"/>
      <c r="K350"/>
      <c r="L350" s="39"/>
      <c r="M350" s="39"/>
      <c r="N350" s="39"/>
      <c r="O350" s="39"/>
      <c r="P350" s="39"/>
      <c r="Q350" s="39"/>
      <c r="R350" s="39"/>
      <c r="S350" s="39"/>
      <c r="T350"/>
      <c r="U350" s="39"/>
      <c r="V350" s="39"/>
      <c r="W350" s="39"/>
      <c r="X350"/>
      <c r="Y350"/>
      <c r="Z350"/>
      <c r="AA350"/>
      <c r="AB350"/>
      <c r="AC350"/>
      <c r="AD350" s="39"/>
      <c r="AE350"/>
      <c r="AF350"/>
      <c r="AG350"/>
      <c r="AI350"/>
      <c r="AN350"/>
      <c r="AO350"/>
      <c r="AP350"/>
      <c r="BI350"/>
      <c r="BM350"/>
      <c r="BS350" s="39"/>
      <c r="BT350" s="39"/>
      <c r="BU350" s="39"/>
      <c r="BV350" s="39"/>
      <c r="BW350" s="39"/>
      <c r="BX350" s="39"/>
      <c r="BY350" s="39"/>
      <c r="BZ350" s="39"/>
      <c r="CA350" s="39"/>
      <c r="CB350" s="39"/>
      <c r="CC350" s="39"/>
      <c r="CD350" s="39"/>
      <c r="CE350"/>
      <c r="CF350" s="39"/>
      <c r="CG350"/>
      <c r="CH350" s="39"/>
      <c r="CI350" s="39"/>
      <c r="CJ350" s="39"/>
      <c r="CK350" s="39"/>
      <c r="CL350" s="39"/>
      <c r="CM350" s="39"/>
      <c r="CN350"/>
      <c r="CO350"/>
      <c r="CP350"/>
      <c r="CQ350"/>
      <c r="CR350"/>
      <c r="CS350"/>
      <c r="CT350"/>
      <c r="CU350"/>
      <c r="CV350" s="135"/>
      <c r="CW350" s="377"/>
      <c r="CX350" s="32"/>
      <c r="CZ350" s="32"/>
      <c r="DA350" s="236"/>
      <c r="DB350" s="257"/>
      <c r="DC350"/>
      <c r="DD350"/>
      <c r="DE350"/>
      <c r="DF350"/>
      <c r="DG350"/>
      <c r="DH350"/>
      <c r="DI350"/>
      <c r="DJ350"/>
      <c r="DK350"/>
      <c r="DL350"/>
    </row>
    <row r="351" spans="1:116" ht="14.4" x14ac:dyDescent="0.3">
      <c r="A351" t="s">
        <v>6211</v>
      </c>
      <c r="B351" s="113" t="s">
        <v>915</v>
      </c>
      <c r="C351" s="182" t="s">
        <v>1275</v>
      </c>
      <c r="D351" s="40" t="s">
        <v>2571</v>
      </c>
      <c r="E351" s="181" t="s">
        <v>943</v>
      </c>
      <c r="F351" s="184" t="s">
        <v>6212</v>
      </c>
      <c r="G351" s="184">
        <v>3.7000353500000003</v>
      </c>
      <c r="H351" s="184">
        <v>1.87425</v>
      </c>
      <c r="I351" s="184">
        <v>1.2644572200000002</v>
      </c>
      <c r="J351" s="328">
        <v>0</v>
      </c>
      <c r="K351" s="184">
        <v>0.56132813000000004</v>
      </c>
      <c r="L351" s="184">
        <v>0.63965355000000002</v>
      </c>
      <c r="M351" s="184">
        <v>0.10256928999999999</v>
      </c>
      <c r="N351" s="184">
        <v>1.87425</v>
      </c>
      <c r="O351" s="184">
        <v>0</v>
      </c>
      <c r="P351" s="331">
        <v>0</v>
      </c>
      <c r="Q351" s="331">
        <v>0</v>
      </c>
      <c r="R351" s="331">
        <v>0</v>
      </c>
      <c r="S351" s="331">
        <v>0</v>
      </c>
      <c r="T351" s="184">
        <v>0.52223438</v>
      </c>
      <c r="U351" s="331">
        <v>0</v>
      </c>
      <c r="V351" s="331">
        <v>0</v>
      </c>
      <c r="W351" s="331">
        <v>0</v>
      </c>
      <c r="X351" s="331">
        <v>0</v>
      </c>
      <c r="Y351"/>
      <c r="Z351" s="288">
        <v>3.7421875333333339</v>
      </c>
      <c r="AA351"/>
      <c r="AB351" s="164">
        <v>96.293280999999993</v>
      </c>
      <c r="AC351" s="164">
        <v>96.293280999999993</v>
      </c>
      <c r="AD351" s="164">
        <v>0</v>
      </c>
      <c r="AE351" s="164">
        <v>0</v>
      </c>
      <c r="AF351" s="164">
        <v>0</v>
      </c>
      <c r="AG351" s="164">
        <v>0</v>
      </c>
      <c r="AH351" s="164">
        <v>0</v>
      </c>
      <c r="AI351"/>
      <c r="AJ351" s="185">
        <v>0.26799376000000003</v>
      </c>
      <c r="AK351" s="185">
        <v>0.25253008999999998</v>
      </c>
      <c r="AL351" s="185">
        <v>9.5893908999999996E-3</v>
      </c>
      <c r="AM351" s="185">
        <v>5.8742799000000004E-3</v>
      </c>
      <c r="AN351" s="176">
        <v>1.5139694E-5</v>
      </c>
      <c r="AO351" s="176">
        <v>3.5463723999999997E-8</v>
      </c>
      <c r="AP351" s="176">
        <v>0.82272827999999998</v>
      </c>
      <c r="AQ351" s="192">
        <v>3.4727499999999999E-6</v>
      </c>
      <c r="AR351" s="192">
        <v>1.0478125E-8</v>
      </c>
      <c r="AS351" s="192">
        <v>2.8627734000000002E-13</v>
      </c>
      <c r="AT351" s="193">
        <v>0</v>
      </c>
      <c r="AU351" s="193">
        <v>0</v>
      </c>
      <c r="AV351" s="192">
        <v>5.0225000000000001E-8</v>
      </c>
      <c r="AW351" s="192">
        <v>1.1616719E-5</v>
      </c>
      <c r="AX351" s="192">
        <v>1.1453749999999999E-8</v>
      </c>
      <c r="AY351" s="192">
        <v>1.3531561999999999E-8</v>
      </c>
      <c r="AZ351" s="193">
        <v>0</v>
      </c>
      <c r="BA351" s="193">
        <v>0</v>
      </c>
      <c r="BB351" s="193">
        <v>0</v>
      </c>
      <c r="BC351" s="193">
        <v>0</v>
      </c>
      <c r="BD351" s="193">
        <v>0</v>
      </c>
      <c r="BE351" s="193">
        <v>0</v>
      </c>
      <c r="BF351" s="193">
        <v>0</v>
      </c>
      <c r="BG351" s="193">
        <v>0</v>
      </c>
      <c r="BH351" s="193">
        <v>0</v>
      </c>
      <c r="BI351" s="193">
        <v>0.82272827999999998</v>
      </c>
      <c r="BJ351" s="193">
        <v>0</v>
      </c>
      <c r="BK351" s="193">
        <v>0</v>
      </c>
      <c r="BL351" s="193">
        <v>0</v>
      </c>
      <c r="BM351"/>
      <c r="BN351" s="164">
        <v>7.5511771000000001E-4</v>
      </c>
      <c r="BO351" s="186">
        <v>9.3290680000000003E-5</v>
      </c>
      <c r="BP351" s="164">
        <v>1.0434212000000001E-4</v>
      </c>
      <c r="BQ351" s="186">
        <v>8.9230637999999997E-7</v>
      </c>
      <c r="BR351" s="186">
        <v>7.6846740999999996E-5</v>
      </c>
      <c r="BS351" s="164">
        <v>0</v>
      </c>
      <c r="BT351" s="164">
        <v>0</v>
      </c>
      <c r="BU351" s="164">
        <v>0</v>
      </c>
      <c r="BV351" s="164">
        <v>0</v>
      </c>
      <c r="BW351" s="186">
        <v>2.7219956000000001E-6</v>
      </c>
      <c r="BX351" s="164">
        <v>0</v>
      </c>
      <c r="BY351" s="164">
        <v>0</v>
      </c>
      <c r="BZ351" s="164">
        <v>0</v>
      </c>
      <c r="CA351" s="164">
        <v>3.6432886E-4</v>
      </c>
      <c r="CB351" s="164">
        <v>1.1269501000000001E-4</v>
      </c>
      <c r="CC351" s="164">
        <v>0</v>
      </c>
      <c r="CD351" s="164">
        <v>0</v>
      </c>
      <c r="CE351"/>
      <c r="CF351" s="330">
        <v>0</v>
      </c>
      <c r="CG351" s="330">
        <v>3.7421875</v>
      </c>
      <c r="CH351" s="330">
        <v>0</v>
      </c>
      <c r="CI351" s="330">
        <v>6.3828124999999999E-2</v>
      </c>
      <c r="CJ351" s="330">
        <v>6.9702412000000004E-3</v>
      </c>
      <c r="CK351" s="330">
        <v>0</v>
      </c>
      <c r="CL351" s="330">
        <v>0</v>
      </c>
      <c r="CM351" s="330">
        <v>3.9006068999999999E-3</v>
      </c>
      <c r="CN351" s="330">
        <v>0</v>
      </c>
      <c r="CO351" s="330">
        <v>13.033234</v>
      </c>
      <c r="CP351"/>
      <c r="CQ351">
        <v>0.56132813000000004</v>
      </c>
      <c r="CR351">
        <v>2.6164728400000001</v>
      </c>
      <c r="CS351">
        <v>0.74222284000000005</v>
      </c>
      <c r="CT351">
        <v>1.2644572200000002</v>
      </c>
      <c r="CU351">
        <v>0</v>
      </c>
      <c r="CV351" s="134"/>
      <c r="CW351" s="377"/>
      <c r="CX351" s="32"/>
      <c r="CY351" s="32"/>
      <c r="CZ351" s="32"/>
      <c r="DA351" s="236"/>
      <c r="DB351" s="257"/>
      <c r="DC351"/>
      <c r="DD351"/>
      <c r="DE351"/>
      <c r="DF351"/>
      <c r="DG351"/>
      <c r="DH351"/>
      <c r="DI351"/>
      <c r="DJ351"/>
      <c r="DK351"/>
      <c r="DL351"/>
    </row>
    <row r="352" spans="1:116" ht="14.4" x14ac:dyDescent="0.3">
      <c r="A352" t="s">
        <v>6213</v>
      </c>
      <c r="B352" s="113" t="s">
        <v>915</v>
      </c>
      <c r="C352" s="182" t="s">
        <v>1276</v>
      </c>
      <c r="D352" s="40" t="s">
        <v>2571</v>
      </c>
      <c r="E352" s="181" t="s">
        <v>943</v>
      </c>
      <c r="F352" s="184" t="s">
        <v>6214</v>
      </c>
      <c r="G352" s="184">
        <v>4.7919056563958993</v>
      </c>
      <c r="H352" s="184">
        <v>1.5765537798690001</v>
      </c>
      <c r="I352" s="184">
        <v>1.0697984701268999</v>
      </c>
      <c r="J352" s="328">
        <v>1.4910333663999999</v>
      </c>
      <c r="K352" s="184">
        <v>0.65452003999999997</v>
      </c>
      <c r="L352" s="184">
        <v>0.53942208999999997</v>
      </c>
      <c r="M352" s="184">
        <v>9.2834666999999996E-2</v>
      </c>
      <c r="N352" s="184">
        <v>1.5754182000000001</v>
      </c>
      <c r="O352" s="184">
        <v>9.2883072999999997E-4</v>
      </c>
      <c r="P352" s="331">
        <v>1.1054733999999999E-4</v>
      </c>
      <c r="Q352" s="331">
        <v>9.6201799000000002E-5</v>
      </c>
      <c r="R352" s="331">
        <v>6.3493841999999999E-4</v>
      </c>
      <c r="S352" s="184">
        <v>1.4894433</v>
      </c>
      <c r="T352" s="184">
        <v>0.43690195999999998</v>
      </c>
      <c r="U352" s="184">
        <v>1.5900663999999999E-3</v>
      </c>
      <c r="V352" s="331">
        <v>4.8147068999999999E-6</v>
      </c>
      <c r="W352" s="331">
        <v>0</v>
      </c>
      <c r="X352" s="331">
        <v>0</v>
      </c>
      <c r="Y352"/>
      <c r="Z352" s="288">
        <v>4.3634669333333331</v>
      </c>
      <c r="AA352"/>
      <c r="AB352" s="164">
        <v>98.839008000000007</v>
      </c>
      <c r="AC352" s="164">
        <v>98.554919999999996</v>
      </c>
      <c r="AD352" s="164">
        <v>0.19752376999999999</v>
      </c>
      <c r="AE352" s="164">
        <v>0</v>
      </c>
      <c r="AF352" s="164">
        <v>0</v>
      </c>
      <c r="AG352" s="164">
        <v>4.8386011999999999E-2</v>
      </c>
      <c r="AH352" s="164">
        <v>3.8177814999999997E-2</v>
      </c>
      <c r="AI352"/>
      <c r="AJ352" s="185">
        <v>0.24722992999999999</v>
      </c>
      <c r="AK352" s="185">
        <v>0.23189592000000001</v>
      </c>
      <c r="AL352" s="185">
        <v>8.9926577999999997E-3</v>
      </c>
      <c r="AM352" s="185">
        <v>6.3413489999999996E-3</v>
      </c>
      <c r="AN352" s="176">
        <v>1.3902633E-5</v>
      </c>
      <c r="AO352" s="176">
        <v>3.3256871E-8</v>
      </c>
      <c r="AP352" s="176">
        <v>0.88814411999999998</v>
      </c>
      <c r="AQ352" s="192">
        <v>4.0492973000000003E-6</v>
      </c>
      <c r="AR352" s="192">
        <v>1.2217707E-8</v>
      </c>
      <c r="AS352" s="192">
        <v>3.3380522E-13</v>
      </c>
      <c r="AT352" s="192">
        <v>0</v>
      </c>
      <c r="AU352" s="192">
        <v>0</v>
      </c>
      <c r="AV352" s="192">
        <v>4.2217090000000002E-8</v>
      </c>
      <c r="AW352" s="192">
        <v>9.8109891999999995E-6</v>
      </c>
      <c r="AX352" s="192">
        <v>9.6275557999999993E-9</v>
      </c>
      <c r="AY352" s="192">
        <v>1.1411214000000001E-8</v>
      </c>
      <c r="AZ352" s="192">
        <v>0</v>
      </c>
      <c r="BA352" s="192">
        <v>0</v>
      </c>
      <c r="BB352" s="192">
        <v>5.4829906000000003E-14</v>
      </c>
      <c r="BC352" s="192">
        <v>3.8218920999999999E-15</v>
      </c>
      <c r="BD352" s="192">
        <v>8.4238344999999996E-16</v>
      </c>
      <c r="BE352" s="192">
        <v>1.5244798999999998E-11</v>
      </c>
      <c r="BF352" s="192">
        <v>1.1418361E-10</v>
      </c>
      <c r="BG352" s="192">
        <v>0</v>
      </c>
      <c r="BH352" s="193">
        <v>1.9921059000000001E-2</v>
      </c>
      <c r="BI352" s="193">
        <v>0.86822306000000005</v>
      </c>
      <c r="BJ352" s="193">
        <v>0</v>
      </c>
      <c r="BK352" s="193">
        <v>0</v>
      </c>
      <c r="BL352" s="193">
        <v>0</v>
      </c>
      <c r="BM352"/>
      <c r="BN352" s="164">
        <v>6.9205435999999997E-4</v>
      </c>
      <c r="BO352" s="186">
        <v>7.8672358999999997E-5</v>
      </c>
      <c r="BP352" s="164">
        <v>1.2166504E-4</v>
      </c>
      <c r="BQ352" s="186">
        <v>8.2443422000000004E-7</v>
      </c>
      <c r="BR352" s="186">
        <v>6.5636504999999994E-5</v>
      </c>
      <c r="BS352" s="186">
        <v>0</v>
      </c>
      <c r="BT352" s="186">
        <v>0</v>
      </c>
      <c r="BU352" s="186">
        <v>0</v>
      </c>
      <c r="BV352" s="186">
        <v>1.5369522999999999E-7</v>
      </c>
      <c r="BW352" s="186">
        <v>2.3734716000000001E-6</v>
      </c>
      <c r="BX352" s="186">
        <v>0</v>
      </c>
      <c r="BY352" s="186">
        <v>0</v>
      </c>
      <c r="BZ352" s="186">
        <v>0</v>
      </c>
      <c r="CA352" s="164">
        <v>3.0625661999999999E-4</v>
      </c>
      <c r="CB352" s="164">
        <v>1.16469E-4</v>
      </c>
      <c r="CC352" s="186">
        <v>3.2459355999999999E-9</v>
      </c>
      <c r="CD352" s="164">
        <v>0</v>
      </c>
      <c r="CE352"/>
      <c r="CF352" s="329">
        <v>0</v>
      </c>
      <c r="CG352" s="330">
        <v>4.3634668999999997</v>
      </c>
      <c r="CH352" s="330">
        <v>0</v>
      </c>
      <c r="CI352" s="330">
        <v>5.3826482000000002E-2</v>
      </c>
      <c r="CJ352" s="330">
        <v>6.3087113000000004E-3</v>
      </c>
      <c r="CK352" s="329">
        <v>2.6190989000000001E-11</v>
      </c>
      <c r="CL352" s="329">
        <v>3.0538223E-9</v>
      </c>
      <c r="CM352" s="330">
        <v>3.3125583999999999E-3</v>
      </c>
      <c r="CN352" s="330">
        <v>3.2085600000000001E-3</v>
      </c>
      <c r="CO352" s="330">
        <v>13.371592</v>
      </c>
      <c r="CP352"/>
      <c r="CQ352">
        <v>0.65452003999999997</v>
      </c>
      <c r="CR352">
        <v>2.2094454752889998</v>
      </c>
      <c r="CS352">
        <v>0.6328916954199999</v>
      </c>
      <c r="CT352">
        <v>1.0697984701268999</v>
      </c>
      <c r="CU352">
        <v>1.4910333663999999</v>
      </c>
      <c r="CV352" s="134"/>
      <c r="CW352" s="377"/>
      <c r="CX352" s="32"/>
      <c r="CY352" s="32"/>
      <c r="CZ352" s="32"/>
      <c r="DA352" s="236"/>
      <c r="DB352" s="257"/>
      <c r="DC352"/>
      <c r="DD352"/>
      <c r="DE352"/>
      <c r="DF352"/>
      <c r="DG352"/>
      <c r="DH352"/>
      <c r="DI352"/>
      <c r="DJ352"/>
      <c r="DK352"/>
      <c r="DL352"/>
    </row>
    <row r="353" spans="1:116" ht="14.4" x14ac:dyDescent="0.3">
      <c r="A353" t="s">
        <v>6215</v>
      </c>
      <c r="B353" s="113" t="s">
        <v>915</v>
      </c>
      <c r="C353" s="182" t="s">
        <v>1277</v>
      </c>
      <c r="D353" s="40" t="s">
        <v>2571</v>
      </c>
      <c r="E353" s="181" t="s">
        <v>943</v>
      </c>
      <c r="F353" s="184" t="s">
        <v>6216</v>
      </c>
      <c r="G353" s="184">
        <v>0.79924372099999996</v>
      </c>
      <c r="H353" s="184">
        <v>0.19158260999999999</v>
      </c>
      <c r="I353" s="184">
        <v>0.26853068099999999</v>
      </c>
      <c r="J353" s="328">
        <v>0</v>
      </c>
      <c r="K353" s="184">
        <v>0.33913042999999998</v>
      </c>
      <c r="L353" s="184">
        <v>0.22483017</v>
      </c>
      <c r="M353" s="184">
        <v>4.3700510999999997E-2</v>
      </c>
      <c r="N353" s="184">
        <v>0.19158260999999999</v>
      </c>
      <c r="O353" s="184">
        <v>0</v>
      </c>
      <c r="P353" s="184">
        <v>0</v>
      </c>
      <c r="Q353" s="331">
        <v>0</v>
      </c>
      <c r="R353" s="331">
        <v>0</v>
      </c>
      <c r="S353" s="331">
        <v>0</v>
      </c>
      <c r="T353" s="184">
        <v>0</v>
      </c>
      <c r="U353" s="331">
        <v>0</v>
      </c>
      <c r="V353" s="331">
        <v>0</v>
      </c>
      <c r="W353" s="331">
        <v>0</v>
      </c>
      <c r="X353" s="184">
        <v>0</v>
      </c>
      <c r="Y353"/>
      <c r="Z353" s="288">
        <v>2.2608695333333335</v>
      </c>
      <c r="AA353"/>
      <c r="AB353" s="164">
        <v>39.651130000000002</v>
      </c>
      <c r="AC353" s="164">
        <v>39.651130000000002</v>
      </c>
      <c r="AD353" s="164">
        <v>0</v>
      </c>
      <c r="AE353" s="164">
        <v>0</v>
      </c>
      <c r="AF353" s="164">
        <v>0</v>
      </c>
      <c r="AG353" s="164">
        <v>0</v>
      </c>
      <c r="AH353" s="164">
        <v>0</v>
      </c>
      <c r="AI353"/>
      <c r="AJ353" s="185">
        <v>0.10873194999999999</v>
      </c>
      <c r="AK353" s="185">
        <v>0.10318834</v>
      </c>
      <c r="AL353" s="185">
        <v>3.3144454000000002E-3</v>
      </c>
      <c r="AM353" s="185">
        <v>2.2291651E-3</v>
      </c>
      <c r="AN353" s="176">
        <v>6.1863512999999997E-6</v>
      </c>
      <c r="AO353" s="176">
        <v>1.2257564E-8</v>
      </c>
      <c r="AP353" s="176">
        <v>0.31220799999999999</v>
      </c>
      <c r="AQ353" s="192">
        <v>2.0980870000000001E-6</v>
      </c>
      <c r="AR353" s="192">
        <v>6.3304347999999999E-9</v>
      </c>
      <c r="AS353" s="192">
        <v>1.7295652E-13</v>
      </c>
      <c r="AT353" s="193">
        <v>0</v>
      </c>
      <c r="AU353" s="193">
        <v>0</v>
      </c>
      <c r="AV353" s="192">
        <v>5.1339130000000002E-9</v>
      </c>
      <c r="AW353" s="192">
        <v>4.0831304000000001E-6</v>
      </c>
      <c r="AX353" s="192">
        <v>1.1707826E-9</v>
      </c>
      <c r="AY353" s="192">
        <v>4.7561738999999997E-9</v>
      </c>
      <c r="AZ353" s="193">
        <v>0</v>
      </c>
      <c r="BA353" s="193">
        <v>0</v>
      </c>
      <c r="BB353" s="193">
        <v>0</v>
      </c>
      <c r="BC353" s="193">
        <v>0</v>
      </c>
      <c r="BD353" s="193">
        <v>0</v>
      </c>
      <c r="BE353" s="193">
        <v>0</v>
      </c>
      <c r="BF353" s="193">
        <v>0</v>
      </c>
      <c r="BG353" s="193">
        <v>0</v>
      </c>
      <c r="BH353" s="193">
        <v>0</v>
      </c>
      <c r="BI353" s="193">
        <v>0.31220799999999999</v>
      </c>
      <c r="BJ353" s="193">
        <v>0</v>
      </c>
      <c r="BK353" s="193">
        <v>0</v>
      </c>
      <c r="BL353" s="193">
        <v>0</v>
      </c>
      <c r="BM353"/>
      <c r="BN353" s="164">
        <v>2.0768107E-4</v>
      </c>
      <c r="BO353" s="186">
        <v>3.2790499999999997E-5</v>
      </c>
      <c r="BP353" s="186">
        <v>6.3039041999999999E-5</v>
      </c>
      <c r="BQ353" s="186">
        <v>9.1210021999999995E-8</v>
      </c>
      <c r="BR353" s="186">
        <v>2.7010662000000001E-5</v>
      </c>
      <c r="BS353" s="164">
        <v>0</v>
      </c>
      <c r="BT353" s="164">
        <v>0</v>
      </c>
      <c r="BU353" s="164">
        <v>0</v>
      </c>
      <c r="BV353" s="164">
        <v>0</v>
      </c>
      <c r="BW353" s="186">
        <v>2.7823770999999999E-7</v>
      </c>
      <c r="BX353" s="164">
        <v>0</v>
      </c>
      <c r="BY353" s="164">
        <v>0</v>
      </c>
      <c r="BZ353" s="164">
        <v>0</v>
      </c>
      <c r="CA353" s="186">
        <v>3.8750590999999997E-5</v>
      </c>
      <c r="CB353" s="186">
        <v>4.572083E-5</v>
      </c>
      <c r="CC353" s="164">
        <v>0</v>
      </c>
      <c r="CD353" s="164">
        <v>0</v>
      </c>
      <c r="CE353"/>
      <c r="CF353" s="330">
        <v>0</v>
      </c>
      <c r="CG353" s="330">
        <v>2.2608695999999999</v>
      </c>
      <c r="CH353" s="330">
        <v>0</v>
      </c>
      <c r="CI353" s="330">
        <v>2.2434783E-2</v>
      </c>
      <c r="CJ353" s="330">
        <v>2.9697301999999999E-3</v>
      </c>
      <c r="CK353" s="330">
        <v>0</v>
      </c>
      <c r="CL353" s="330">
        <v>0</v>
      </c>
      <c r="CM353" s="330">
        <v>1.3710141999999999E-3</v>
      </c>
      <c r="CN353" s="330">
        <v>0</v>
      </c>
      <c r="CO353" s="330">
        <v>5.3582609000000003</v>
      </c>
      <c r="CP353"/>
      <c r="CQ353">
        <v>0.33913042999999998</v>
      </c>
      <c r="CR353">
        <v>0.46011329099999998</v>
      </c>
      <c r="CS353">
        <v>0.26853068099999999</v>
      </c>
      <c r="CT353">
        <v>0.26853068099999999</v>
      </c>
      <c r="CU353">
        <v>0</v>
      </c>
      <c r="CV353" s="134"/>
      <c r="CW353" s="376"/>
      <c r="CX353"/>
      <c r="CY353" s="32"/>
      <c r="CZ353" s="32"/>
      <c r="DA353" s="236"/>
      <c r="DB353" s="257"/>
      <c r="DC353"/>
      <c r="DD353"/>
      <c r="DE353"/>
      <c r="DF353"/>
      <c r="DG353"/>
      <c r="DH353"/>
      <c r="DI353"/>
      <c r="DJ353"/>
      <c r="DK353"/>
      <c r="DL353"/>
    </row>
    <row r="354" spans="1:116" ht="14.4" x14ac:dyDescent="0.3">
      <c r="A354" t="s">
        <v>6217</v>
      </c>
      <c r="B354" s="113" t="s">
        <v>915</v>
      </c>
      <c r="C354" s="182" t="s">
        <v>1278</v>
      </c>
      <c r="D354" s="40" t="s">
        <v>2571</v>
      </c>
      <c r="E354" s="181" t="s">
        <v>943</v>
      </c>
      <c r="F354" s="184" t="s">
        <v>6218</v>
      </c>
      <c r="G354" s="184">
        <v>2.5105005837368002</v>
      </c>
      <c r="H354" s="184">
        <v>0.16671951657</v>
      </c>
      <c r="I354" s="184">
        <v>0.23364051176680001</v>
      </c>
      <c r="J354" s="328">
        <v>1.6294865154</v>
      </c>
      <c r="K354" s="184">
        <v>0.48065404</v>
      </c>
      <c r="L354" s="331">
        <v>0.18936711000000001</v>
      </c>
      <c r="M354" s="331">
        <v>4.3574242999999999E-2</v>
      </c>
      <c r="N354" s="331">
        <v>0.16547849000000001</v>
      </c>
      <c r="O354" s="331">
        <v>1.0150793E-3</v>
      </c>
      <c r="P354" s="331">
        <v>1.2081245E-4</v>
      </c>
      <c r="Q354" s="331">
        <v>1.0513482E-4</v>
      </c>
      <c r="R354" s="331">
        <v>6.9389698000000004E-4</v>
      </c>
      <c r="S354" s="331">
        <v>1.6277488</v>
      </c>
      <c r="T354" s="331">
        <v>0</v>
      </c>
      <c r="U354" s="331">
        <v>1.7377154000000001E-3</v>
      </c>
      <c r="V354" s="331">
        <v>5.2617867999999997E-6</v>
      </c>
      <c r="W354" s="331">
        <v>0</v>
      </c>
      <c r="X354" s="331">
        <v>0</v>
      </c>
      <c r="Y354"/>
      <c r="Z354" s="288">
        <v>3.2043602666666668</v>
      </c>
      <c r="AA354"/>
      <c r="AB354" s="164">
        <v>52.532057999999999</v>
      </c>
      <c r="AC354" s="164">
        <v>52.221590999999997</v>
      </c>
      <c r="AD354" s="164">
        <v>0.21586527</v>
      </c>
      <c r="AE354" s="164">
        <v>0</v>
      </c>
      <c r="AF354" s="164">
        <v>0</v>
      </c>
      <c r="AG354" s="164">
        <v>5.2878998000000003E-2</v>
      </c>
      <c r="AH354" s="164">
        <v>4.1722898000000001E-2</v>
      </c>
      <c r="AI354"/>
      <c r="AJ354" s="185">
        <v>0.11447876</v>
      </c>
      <c r="AK354" s="185">
        <v>0.10730631</v>
      </c>
      <c r="AL354" s="185">
        <v>3.7828274E-3</v>
      </c>
      <c r="AM354" s="185">
        <v>3.3896268E-3</v>
      </c>
      <c r="AN354" s="176">
        <v>6.4332317999999998E-6</v>
      </c>
      <c r="AO354" s="176">
        <v>1.3989746E-8</v>
      </c>
      <c r="AP354" s="176">
        <v>0.47473764000000002</v>
      </c>
      <c r="AQ354" s="192">
        <v>2.9736463E-6</v>
      </c>
      <c r="AR354" s="192">
        <v>8.9722087999999996E-9</v>
      </c>
      <c r="AS354" s="192">
        <v>2.4513356E-13</v>
      </c>
      <c r="AT354" s="192">
        <v>0</v>
      </c>
      <c r="AU354" s="192">
        <v>0</v>
      </c>
      <c r="AV354" s="192">
        <v>4.4343907999999999E-9</v>
      </c>
      <c r="AW354" s="192">
        <v>3.4550096000000001E-6</v>
      </c>
      <c r="AX354" s="192">
        <v>1.0112574000000001E-9</v>
      </c>
      <c r="AY354" s="192">
        <v>4.0059697999999999E-9</v>
      </c>
      <c r="AZ354" s="192">
        <v>0</v>
      </c>
      <c r="BA354" s="192">
        <v>0</v>
      </c>
      <c r="BB354" s="192">
        <v>5.9921254E-14</v>
      </c>
      <c r="BC354" s="192">
        <v>4.1767820999999996E-15</v>
      </c>
      <c r="BD354" s="192">
        <v>9.2060477999999994E-16</v>
      </c>
      <c r="BE354" s="192">
        <v>1.6660388000000002E-11</v>
      </c>
      <c r="BF354" s="192">
        <v>1.2478637E-10</v>
      </c>
      <c r="BG354" s="192">
        <v>0</v>
      </c>
      <c r="BH354" s="193">
        <v>2.1770872E-2</v>
      </c>
      <c r="BI354" s="193">
        <v>0.45296677000000002</v>
      </c>
      <c r="BJ354" s="193">
        <v>0</v>
      </c>
      <c r="BK354" s="193">
        <v>0</v>
      </c>
      <c r="BL354" s="193">
        <v>0</v>
      </c>
      <c r="BM354"/>
      <c r="BN354" s="164">
        <v>2.3650010000000001E-4</v>
      </c>
      <c r="BO354" s="186">
        <v>2.7618366E-5</v>
      </c>
      <c r="BP354" s="186">
        <v>8.9346066999999998E-5</v>
      </c>
      <c r="BQ354" s="186">
        <v>1.6008836999999999E-7</v>
      </c>
      <c r="BR354" s="186">
        <v>2.3658774999999999E-5</v>
      </c>
      <c r="BS354" s="186">
        <v>0</v>
      </c>
      <c r="BT354" s="186">
        <v>0</v>
      </c>
      <c r="BU354" s="186">
        <v>0</v>
      </c>
      <c r="BV354" s="186">
        <v>1.6796693E-7</v>
      </c>
      <c r="BW354" s="186">
        <v>3.3373603000000002E-7</v>
      </c>
      <c r="BX354" s="186">
        <v>0</v>
      </c>
      <c r="BY354" s="186">
        <v>0</v>
      </c>
      <c r="BZ354" s="186">
        <v>0</v>
      </c>
      <c r="CA354" s="186">
        <v>3.3424906999999998E-5</v>
      </c>
      <c r="CB354" s="186">
        <v>6.1786645000000005E-5</v>
      </c>
      <c r="CC354" s="186">
        <v>3.5473438999999999E-9</v>
      </c>
      <c r="CD354" s="164">
        <v>0</v>
      </c>
      <c r="CE354"/>
      <c r="CF354" s="329">
        <v>0</v>
      </c>
      <c r="CG354" s="330">
        <v>3.2043602999999998</v>
      </c>
      <c r="CH354" s="330">
        <v>0</v>
      </c>
      <c r="CI354" s="330">
        <v>1.8896084E-2</v>
      </c>
      <c r="CJ354" s="330">
        <v>2.9611493999999999E-3</v>
      </c>
      <c r="CK354" s="329">
        <v>2.8623008999999999E-11</v>
      </c>
      <c r="CL354" s="329">
        <v>3.3373914999999998E-9</v>
      </c>
      <c r="CM354" s="330">
        <v>1.1800742E-3</v>
      </c>
      <c r="CN354" s="330">
        <v>3.5064978000000002E-3</v>
      </c>
      <c r="CO354" s="330">
        <v>7.0964255999999999</v>
      </c>
      <c r="CP354"/>
      <c r="CQ354">
        <v>0.48065404</v>
      </c>
      <c r="CR354">
        <v>0.40035476655000002</v>
      </c>
      <c r="CS354">
        <v>0.23363524998000001</v>
      </c>
      <c r="CT354">
        <v>0.23364051176680001</v>
      </c>
      <c r="CU354">
        <v>1.6294865154</v>
      </c>
      <c r="CV354" s="134"/>
      <c r="CY354" s="32"/>
      <c r="CZ354" s="11"/>
      <c r="DA354" s="236"/>
      <c r="DB354" s="257"/>
      <c r="DC354"/>
      <c r="DD354"/>
      <c r="DE354"/>
      <c r="DF354"/>
      <c r="DG354"/>
      <c r="DH354"/>
      <c r="DI354"/>
      <c r="DJ354"/>
      <c r="DK354"/>
      <c r="DL354"/>
    </row>
    <row r="355" spans="1:116" ht="14.4" x14ac:dyDescent="0.3">
      <c r="B355" s="113"/>
      <c r="C355" s="182"/>
      <c r="D355" s="40"/>
      <c r="E355" s="181"/>
      <c r="F355"/>
      <c r="G355"/>
      <c r="H355"/>
      <c r="I355"/>
      <c r="J355" s="332"/>
      <c r="K355"/>
      <c r="L355" s="39"/>
      <c r="M355" s="39"/>
      <c r="N355" s="39"/>
      <c r="O355" s="39"/>
      <c r="P355" s="39"/>
      <c r="Q355" s="39"/>
      <c r="R355" s="39"/>
      <c r="S355" s="39"/>
      <c r="T355" s="39"/>
      <c r="U355" s="39"/>
      <c r="V355" s="39"/>
      <c r="W355" s="39"/>
      <c r="Y355"/>
      <c r="Z355"/>
      <c r="AA355"/>
      <c r="AB355"/>
      <c r="AC355"/>
      <c r="AD355"/>
      <c r="AE355"/>
      <c r="AF355"/>
      <c r="AG355"/>
      <c r="AH355"/>
      <c r="AI355"/>
      <c r="AJ355"/>
      <c r="AK355"/>
      <c r="AL355"/>
      <c r="AM355"/>
      <c r="AN355"/>
      <c r="AO355"/>
      <c r="AP355"/>
      <c r="BH355"/>
      <c r="BI355"/>
      <c r="BJ355"/>
      <c r="BK355"/>
      <c r="BL355"/>
      <c r="BM355"/>
      <c r="BN355"/>
      <c r="BS355" s="39"/>
      <c r="BT355" s="39"/>
      <c r="BU355" s="39"/>
      <c r="BV355" s="39"/>
      <c r="BW355" s="39"/>
      <c r="BX355" s="39"/>
      <c r="BY355" s="39"/>
      <c r="BZ355" s="39"/>
      <c r="CA355" s="39"/>
      <c r="CB355" s="39"/>
      <c r="CC355" s="39"/>
      <c r="CD355"/>
      <c r="CE355"/>
      <c r="CF355" s="39"/>
      <c r="CG355"/>
      <c r="CH355"/>
      <c r="CI355"/>
      <c r="CJ355"/>
      <c r="CK355" s="39"/>
      <c r="CL355" s="39"/>
      <c r="CM355"/>
      <c r="CN355"/>
      <c r="CO355"/>
      <c r="CP355"/>
      <c r="CQ355"/>
      <c r="CR355"/>
      <c r="CS355"/>
      <c r="CT355"/>
      <c r="CU355"/>
      <c r="CV355" s="135"/>
      <c r="CW355" s="372"/>
      <c r="CX355" s="32"/>
      <c r="CY355" s="32"/>
      <c r="CZ355" s="32"/>
      <c r="DA355" s="236"/>
      <c r="DB355" s="257"/>
      <c r="DC355"/>
      <c r="DD355"/>
      <c r="DE355"/>
      <c r="DF355"/>
      <c r="DG355"/>
      <c r="DH355"/>
      <c r="DI355"/>
      <c r="DJ355"/>
      <c r="DK355"/>
      <c r="DL355"/>
    </row>
    <row r="356" spans="1:116" ht="14.4" x14ac:dyDescent="0.3">
      <c r="B356" s="113"/>
      <c r="C356" s="180"/>
      <c r="D356" s="37" t="s">
        <v>2572</v>
      </c>
      <c r="E356" s="181"/>
      <c r="F356"/>
      <c r="G356"/>
      <c r="H356"/>
      <c r="I356"/>
      <c r="J356" s="332"/>
      <c r="K356"/>
      <c r="L356" s="39"/>
      <c r="M356" s="39"/>
      <c r="N356" s="39"/>
      <c r="O356" s="39"/>
      <c r="P356" s="39"/>
      <c r="Q356" s="39"/>
      <c r="R356" s="39"/>
      <c r="S356" s="39"/>
      <c r="T356" s="39"/>
      <c r="U356" s="39"/>
      <c r="V356" s="39"/>
      <c r="W356" s="39"/>
      <c r="Y356"/>
      <c r="Z356"/>
      <c r="AA356"/>
      <c r="AB356"/>
      <c r="AC356"/>
      <c r="AD356"/>
      <c r="AE356"/>
      <c r="AF356"/>
      <c r="AG356"/>
      <c r="AH356"/>
      <c r="AI356"/>
      <c r="AJ356"/>
      <c r="AK356"/>
      <c r="AL356"/>
      <c r="AM356"/>
      <c r="AN356"/>
      <c r="AO356"/>
      <c r="AP356"/>
      <c r="BH356"/>
      <c r="BI356"/>
      <c r="BJ356"/>
      <c r="BK356"/>
      <c r="BL356"/>
      <c r="BM356"/>
      <c r="BN356"/>
      <c r="BS356" s="39"/>
      <c r="BT356" s="39"/>
      <c r="BU356" s="39"/>
      <c r="BV356" s="39"/>
      <c r="BW356" s="39"/>
      <c r="BX356" s="39"/>
      <c r="BY356" s="39"/>
      <c r="BZ356" s="39"/>
      <c r="CA356" s="39"/>
      <c r="CB356" s="39"/>
      <c r="CC356" s="39"/>
      <c r="CD356"/>
      <c r="CE356"/>
      <c r="CF356" s="39"/>
      <c r="CG356"/>
      <c r="CH356"/>
      <c r="CI356"/>
      <c r="CJ356"/>
      <c r="CK356" s="39"/>
      <c r="CL356" s="39"/>
      <c r="CM356"/>
      <c r="CN356"/>
      <c r="CO356"/>
      <c r="CP356"/>
      <c r="CQ356"/>
      <c r="CR356"/>
      <c r="CS356"/>
      <c r="CT356"/>
      <c r="CU356"/>
      <c r="CV356" s="135"/>
      <c r="CW356" s="372"/>
      <c r="CX356" s="32"/>
      <c r="CZ356" s="32"/>
      <c r="DA356" s="236"/>
      <c r="DB356" s="257"/>
      <c r="DC356"/>
      <c r="DD356"/>
      <c r="DE356"/>
      <c r="DF356"/>
      <c r="DG356"/>
      <c r="DH356"/>
      <c r="DI356"/>
      <c r="DJ356"/>
      <c r="DK356"/>
      <c r="DL356"/>
    </row>
    <row r="357" spans="1:116" ht="14.4" x14ac:dyDescent="0.3">
      <c r="A357" t="s">
        <v>6219</v>
      </c>
      <c r="B357" s="113" t="s">
        <v>909</v>
      </c>
      <c r="C357" s="182" t="s">
        <v>43</v>
      </c>
      <c r="D357" s="40" t="s">
        <v>2572</v>
      </c>
      <c r="E357" s="181" t="s">
        <v>2573</v>
      </c>
      <c r="F357" s="184" t="s">
        <v>3998</v>
      </c>
      <c r="G357" s="184">
        <v>2.8699369176350818E-2</v>
      </c>
      <c r="H357" s="184">
        <v>3.9293740566000001E-3</v>
      </c>
      <c r="I357" s="184">
        <v>7.2156560740869995E-3</v>
      </c>
      <c r="J357" s="328">
        <v>9.2777324456638204E-3</v>
      </c>
      <c r="K357" s="184">
        <v>8.2766065999999999E-3</v>
      </c>
      <c r="L357" s="331">
        <v>2.9691753999999998E-3</v>
      </c>
      <c r="M357" s="331">
        <v>1.2913804000000001E-3</v>
      </c>
      <c r="N357" s="331">
        <v>8.0857746999999996E-4</v>
      </c>
      <c r="O357" s="331">
        <v>4.1848355999999997E-6</v>
      </c>
      <c r="P357" s="331">
        <v>3.0353465000000001E-3</v>
      </c>
      <c r="Q357" s="331">
        <v>8.1265251000000002E-5</v>
      </c>
      <c r="R357" s="331">
        <v>2.7752096E-3</v>
      </c>
      <c r="S357" s="331">
        <v>8.8420474000000006E-3</v>
      </c>
      <c r="T357" s="331">
        <v>1.7986289E-4</v>
      </c>
      <c r="U357" s="331">
        <v>4.3568418999999998E-4</v>
      </c>
      <c r="V357" s="331">
        <v>2.7784087E-8</v>
      </c>
      <c r="W357" s="331">
        <v>8.5566381999999998E-10</v>
      </c>
      <c r="X357" s="331">
        <v>0</v>
      </c>
      <c r="Y357"/>
      <c r="Z357" s="288">
        <v>5.5177377333333333E-2</v>
      </c>
      <c r="AA357"/>
      <c r="AB357" s="164">
        <v>0.52910955999999998</v>
      </c>
      <c r="AC357" s="164">
        <v>0.46139359000000002</v>
      </c>
      <c r="AD357" s="164">
        <v>5.3557354000000001E-2</v>
      </c>
      <c r="AE357" s="164">
        <v>0</v>
      </c>
      <c r="AF357" s="164">
        <v>3.4150208999999998E-3</v>
      </c>
      <c r="AG357" s="164">
        <v>7.0282803999999997E-3</v>
      </c>
      <c r="AH357" s="164">
        <v>3.7153200999999999E-3</v>
      </c>
      <c r="AI357"/>
      <c r="AJ357" s="185">
        <v>2.7569816E-2</v>
      </c>
      <c r="AK357" s="185">
        <v>2.7470627000000001E-2</v>
      </c>
      <c r="AL357" s="185">
        <v>6.9095990999999999E-5</v>
      </c>
      <c r="AM357" s="187">
        <v>3.0092061999999999E-5</v>
      </c>
      <c r="AN357" s="176">
        <v>1.6469200999999999E-6</v>
      </c>
      <c r="AO357" s="176">
        <v>2.5553251000000001E-10</v>
      </c>
      <c r="AP357" s="176">
        <v>4.2145745999999998E-3</v>
      </c>
      <c r="AQ357" s="192">
        <v>5.1221099999999998E-8</v>
      </c>
      <c r="AR357" s="192">
        <v>1.5454693E-10</v>
      </c>
      <c r="AS357" s="192">
        <v>4.2224184E-15</v>
      </c>
      <c r="AT357" s="192">
        <v>3.0415033999999999E-13</v>
      </c>
      <c r="AU357" s="193">
        <v>0</v>
      </c>
      <c r="AV357" s="192">
        <v>1.0981246E-10</v>
      </c>
      <c r="AW357" s="192">
        <v>6.0332406000000004E-8</v>
      </c>
      <c r="AX357" s="192">
        <v>1.5774812E-11</v>
      </c>
      <c r="AY357" s="192">
        <v>7.0707875999999996E-11</v>
      </c>
      <c r="AZ357" s="192">
        <v>8.9022746999999993E-12</v>
      </c>
      <c r="BA357" s="192">
        <v>2.7398507E-15</v>
      </c>
      <c r="BB357" s="192">
        <v>3.8807078000000002E-13</v>
      </c>
      <c r="BC357" s="192">
        <v>4.2531708999999999E-12</v>
      </c>
      <c r="BD357" s="192">
        <v>9.5241988999999995E-13</v>
      </c>
      <c r="BE357" s="192">
        <v>1.5294658E-6</v>
      </c>
      <c r="BF357" s="192">
        <v>5.7907061000000002E-9</v>
      </c>
      <c r="BG357" s="193">
        <v>1.0661315E-23</v>
      </c>
      <c r="BH357" s="193">
        <v>2.7820063000000002E-4</v>
      </c>
      <c r="BI357" s="193">
        <v>3.9363738999999998E-3</v>
      </c>
      <c r="BJ357" s="192">
        <v>0</v>
      </c>
      <c r="BK357" s="192">
        <v>0</v>
      </c>
      <c r="BL357" s="192">
        <v>0</v>
      </c>
      <c r="BM357"/>
      <c r="BN357" s="186">
        <v>1.0544841999999999E-5</v>
      </c>
      <c r="BO357" s="186">
        <v>5.3048884000000001E-7</v>
      </c>
      <c r="BP357" s="186">
        <v>1.5384916999999999E-6</v>
      </c>
      <c r="BQ357" s="186">
        <v>3.2511449000000001E-7</v>
      </c>
      <c r="BR357" s="186">
        <v>3.765462E-7</v>
      </c>
      <c r="BS357" s="186">
        <v>7.2867045000000004E-8</v>
      </c>
      <c r="BT357" s="186">
        <v>2.2561435E-7</v>
      </c>
      <c r="BU357" s="186">
        <v>1.0553492E-7</v>
      </c>
      <c r="BV357" s="186">
        <v>4.0742286000000003E-6</v>
      </c>
      <c r="BW357" s="186">
        <v>5.4892094000000003E-8</v>
      </c>
      <c r="BX357" s="164">
        <v>0</v>
      </c>
      <c r="BY357" s="164">
        <v>2.3576138000000001E-20</v>
      </c>
      <c r="BZ357" s="186">
        <v>1.9304478E-16</v>
      </c>
      <c r="CA357" s="186">
        <v>1.8173489999999999E-7</v>
      </c>
      <c r="CB357" s="186">
        <v>6.3132173999999998E-7</v>
      </c>
      <c r="CC357" s="186">
        <v>2.4280069999999999E-6</v>
      </c>
      <c r="CD357" s="186">
        <v>0</v>
      </c>
      <c r="CE357"/>
      <c r="CF357" s="329">
        <v>1.6339573000000001E-16</v>
      </c>
      <c r="CG357" s="330">
        <v>5.5165929000000002E-2</v>
      </c>
      <c r="CH357" s="330">
        <v>2.8695411999999998E-3</v>
      </c>
      <c r="CI357" s="330">
        <v>3.8598847E-4</v>
      </c>
      <c r="CJ357" s="329">
        <v>1.1386516000000001E-4</v>
      </c>
      <c r="CK357" s="329">
        <v>6.5640489999999996E-7</v>
      </c>
      <c r="CL357" s="329">
        <v>7.4418351000000001E-9</v>
      </c>
      <c r="CM357" s="329">
        <v>1.8446511E-5</v>
      </c>
      <c r="CN357" s="330">
        <v>6.7160627000000002</v>
      </c>
      <c r="CO357" s="330">
        <v>5.4066452000000001E-2</v>
      </c>
      <c r="CP357"/>
      <c r="CQ357">
        <v>8.2766065999999999E-3</v>
      </c>
      <c r="CR357">
        <v>1.09651394566E-2</v>
      </c>
      <c r="CS357">
        <v>7.0357662556638197E-3</v>
      </c>
      <c r="CT357">
        <v>7.2156560740869995E-3</v>
      </c>
      <c r="CU357">
        <v>9.2777315900000011E-3</v>
      </c>
      <c r="CV357" s="134"/>
      <c r="CW357" s="372"/>
      <c r="CX357" s="42"/>
      <c r="CY357" s="32"/>
      <c r="CZ357" s="36"/>
      <c r="DA357" s="236"/>
      <c r="DB357" s="257"/>
      <c r="DC357"/>
      <c r="DD357"/>
      <c r="DE357"/>
      <c r="DF357"/>
      <c r="DG357"/>
      <c r="DH357"/>
      <c r="DI357"/>
      <c r="DJ357"/>
      <c r="DK357"/>
      <c r="DL357"/>
    </row>
    <row r="358" spans="1:116" ht="14.4" x14ac:dyDescent="0.3">
      <c r="A358" t="s">
        <v>1942</v>
      </c>
      <c r="B358" s="113" t="s">
        <v>909</v>
      </c>
      <c r="C358" s="182" t="s">
        <v>44</v>
      </c>
      <c r="D358" s="40" t="s">
        <v>2572</v>
      </c>
      <c r="E358" s="181" t="s">
        <v>2573</v>
      </c>
      <c r="F358" s="184" t="s">
        <v>3999</v>
      </c>
      <c r="G358" s="184">
        <v>0.18281818932799998</v>
      </c>
      <c r="H358" s="184">
        <v>7.8365892079999989E-3</v>
      </c>
      <c r="I358" s="184">
        <v>7.992975292E-2</v>
      </c>
      <c r="J358" s="328">
        <v>6.8178785199999994E-2</v>
      </c>
      <c r="K358" s="184">
        <v>2.6873062E-2</v>
      </c>
      <c r="L358" s="331">
        <v>7.5523707999999995E-2</v>
      </c>
      <c r="M358" s="331">
        <v>3.5979019E-3</v>
      </c>
      <c r="N358" s="331">
        <v>6.6525318E-3</v>
      </c>
      <c r="O358" s="331">
        <v>1.09874E-3</v>
      </c>
      <c r="P358" s="331">
        <v>3.2403283000000002E-5</v>
      </c>
      <c r="Q358" s="331">
        <v>5.2914124999999997E-5</v>
      </c>
      <c r="R358" s="331">
        <v>8.0653622000000005E-4</v>
      </c>
      <c r="S358" s="331">
        <v>6.6310339999999995E-2</v>
      </c>
      <c r="T358" s="331">
        <v>1.6068E-6</v>
      </c>
      <c r="U358" s="331">
        <v>1.8684451999999999E-3</v>
      </c>
      <c r="V358" s="331">
        <v>0</v>
      </c>
      <c r="W358" s="331">
        <v>0</v>
      </c>
      <c r="X358" s="331">
        <v>0</v>
      </c>
      <c r="Y358"/>
      <c r="Z358" s="288">
        <v>0.17915374666666667</v>
      </c>
      <c r="AA358"/>
      <c r="AB358" s="164">
        <v>3.2512783999999999</v>
      </c>
      <c r="AC358" s="164">
        <v>2.9314534000000001</v>
      </c>
      <c r="AD358" s="164">
        <v>0.23210500000000001</v>
      </c>
      <c r="AE358" s="164">
        <v>0</v>
      </c>
      <c r="AF358" s="164">
        <v>0</v>
      </c>
      <c r="AG358" s="164">
        <v>0</v>
      </c>
      <c r="AH358" s="164">
        <v>8.7720000000000006E-2</v>
      </c>
      <c r="AI358"/>
      <c r="AJ358" s="185">
        <v>2.6771540999999999E-2</v>
      </c>
      <c r="AK358" s="185">
        <v>2.5943857000000001E-2</v>
      </c>
      <c r="AL358" s="185">
        <v>5.7865656999999998E-4</v>
      </c>
      <c r="AM358" s="185">
        <v>2.4902791999999998E-4</v>
      </c>
      <c r="AN358" s="176">
        <v>1.5553871E-6</v>
      </c>
      <c r="AO358" s="176">
        <v>2.1400020999999999E-9</v>
      </c>
      <c r="AP358" s="176">
        <v>3.4877858999999997E-2</v>
      </c>
      <c r="AQ358" s="192">
        <v>1.6625468000000001E-7</v>
      </c>
      <c r="AR358" s="192">
        <v>5.0163050000000001E-10</v>
      </c>
      <c r="AS358" s="192">
        <v>1.3705262E-14</v>
      </c>
      <c r="AT358" s="192">
        <v>0</v>
      </c>
      <c r="AU358" s="193">
        <v>0</v>
      </c>
      <c r="AV358" s="192">
        <v>1.7827046E-10</v>
      </c>
      <c r="AW358" s="192">
        <v>1.3888172000000001E-6</v>
      </c>
      <c r="AX358" s="192">
        <v>4.0654361E-11</v>
      </c>
      <c r="AY358" s="192">
        <v>1.5976676E-9</v>
      </c>
      <c r="AZ358" s="192">
        <v>0</v>
      </c>
      <c r="BA358" s="192">
        <v>0</v>
      </c>
      <c r="BB358" s="192">
        <v>3.0151586000000001E-14</v>
      </c>
      <c r="BC358" s="192">
        <v>4.8447953000000002E-15</v>
      </c>
      <c r="BD358" s="192">
        <v>9.2517874000000001E-16</v>
      </c>
      <c r="BE358" s="192">
        <v>6.1397713999999998E-12</v>
      </c>
      <c r="BF358" s="192">
        <v>1.3083810999999999E-10</v>
      </c>
      <c r="BG358" s="192">
        <v>0</v>
      </c>
      <c r="BH358" s="193">
        <v>5.5633250999999996E-3</v>
      </c>
      <c r="BI358" s="193">
        <v>2.9314534E-2</v>
      </c>
      <c r="BJ358" s="192">
        <v>0</v>
      </c>
      <c r="BK358" s="192">
        <v>0</v>
      </c>
      <c r="BL358" s="192">
        <v>0</v>
      </c>
      <c r="BM358"/>
      <c r="BN358" s="186">
        <v>3.2140885000000002E-5</v>
      </c>
      <c r="BO358" s="186">
        <v>1.1014803E-5</v>
      </c>
      <c r="BP358" s="186">
        <v>4.9952819000000003E-6</v>
      </c>
      <c r="BQ358" s="186">
        <v>9.7653912999999998E-8</v>
      </c>
      <c r="BR358" s="186">
        <v>1.0056733E-5</v>
      </c>
      <c r="BS358" s="186">
        <v>0</v>
      </c>
      <c r="BT358" s="186">
        <v>0</v>
      </c>
      <c r="BU358" s="186">
        <v>0</v>
      </c>
      <c r="BV358" s="186">
        <v>4.6930627999999999E-8</v>
      </c>
      <c r="BW358" s="186">
        <v>7.2386581E-8</v>
      </c>
      <c r="BX358" s="164">
        <v>0</v>
      </c>
      <c r="BY358" s="186">
        <v>0</v>
      </c>
      <c r="BZ358" s="186">
        <v>0</v>
      </c>
      <c r="CA358" s="186">
        <v>1.9866732000000002E-6</v>
      </c>
      <c r="CB358" s="186">
        <v>3.8704221000000004E-6</v>
      </c>
      <c r="CC358" s="186">
        <v>9.3360402000000004E-13</v>
      </c>
      <c r="CD358" s="186">
        <v>0</v>
      </c>
      <c r="CE358"/>
      <c r="CF358" s="329">
        <v>0</v>
      </c>
      <c r="CG358" s="330">
        <v>0.17915375</v>
      </c>
      <c r="CH358" s="330">
        <v>0</v>
      </c>
      <c r="CI358" s="330">
        <v>7.5361680000000002E-3</v>
      </c>
      <c r="CJ358" s="330">
        <v>2.4450052000000002E-4</v>
      </c>
      <c r="CK358" s="329">
        <v>1.4514613000000001E-11</v>
      </c>
      <c r="CL358" s="329">
        <v>1.7798750999999999E-9</v>
      </c>
      <c r="CM358" s="330">
        <v>4.8794352E-4</v>
      </c>
      <c r="CN358" s="330">
        <v>4.0419484000000002E-3</v>
      </c>
      <c r="CO358" s="330">
        <v>0.40202789999999999</v>
      </c>
      <c r="CP358"/>
      <c r="CQ358">
        <v>2.6873062E-2</v>
      </c>
      <c r="CR358">
        <v>8.7764735327999999E-2</v>
      </c>
      <c r="CS358">
        <v>7.9928146120000002E-2</v>
      </c>
      <c r="CT358">
        <v>7.992975292E-2</v>
      </c>
      <c r="CU358">
        <v>6.8178785199999994E-2</v>
      </c>
      <c r="CV358" s="134"/>
      <c r="CX358" s="42"/>
      <c r="CY358" s="32"/>
      <c r="CZ358" s="36"/>
      <c r="DA358" s="236"/>
      <c r="DB358" s="257"/>
      <c r="DC358"/>
      <c r="DD358"/>
      <c r="DE358"/>
      <c r="DF358"/>
      <c r="DG358"/>
      <c r="DH358"/>
      <c r="DI358"/>
      <c r="DJ358"/>
      <c r="DK358"/>
      <c r="DL358"/>
    </row>
    <row r="359" spans="1:116" ht="14.4" x14ac:dyDescent="0.3">
      <c r="A359" t="s">
        <v>6220</v>
      </c>
      <c r="B359" s="113" t="s">
        <v>909</v>
      </c>
      <c r="C359" s="182" t="s">
        <v>555</v>
      </c>
      <c r="D359" s="40" t="s">
        <v>2572</v>
      </c>
      <c r="E359" s="181" t="s">
        <v>2573</v>
      </c>
      <c r="F359" s="184" t="s">
        <v>6221</v>
      </c>
      <c r="G359" s="184">
        <v>172.80302275990596</v>
      </c>
      <c r="H359" s="184">
        <v>7.0601373100000018</v>
      </c>
      <c r="I359" s="184">
        <v>13.734258093299999</v>
      </c>
      <c r="J359" s="328">
        <v>8.8165073566059693</v>
      </c>
      <c r="K359" s="184">
        <v>143.19211999999999</v>
      </c>
      <c r="L359" s="331">
        <v>4.7574540000000001</v>
      </c>
      <c r="M359" s="331">
        <v>6.2437687000000004</v>
      </c>
      <c r="N359" s="331">
        <v>5.9685351000000004</v>
      </c>
      <c r="O359" s="331">
        <v>0.71567742000000001</v>
      </c>
      <c r="P359" s="331">
        <v>0.11349819999999999</v>
      </c>
      <c r="Q359" s="331">
        <v>0.26242659000000002</v>
      </c>
      <c r="R359" s="331">
        <v>1.8432314000000001</v>
      </c>
      <c r="S359" s="331">
        <v>7.4246846</v>
      </c>
      <c r="T359" s="331">
        <v>0.88612250999999997</v>
      </c>
      <c r="U359" s="331">
        <v>1.3918222</v>
      </c>
      <c r="V359" s="331">
        <v>3.6814832999999998E-3</v>
      </c>
      <c r="W359" s="331">
        <v>5.5660597000000005E-7</v>
      </c>
      <c r="X359" s="331">
        <v>0</v>
      </c>
      <c r="Y359"/>
      <c r="Z359" s="288">
        <v>954.61413333333326</v>
      </c>
      <c r="AA359"/>
      <c r="AB359" s="164">
        <v>14031.106</v>
      </c>
      <c r="AC359" s="164">
        <v>13784.266</v>
      </c>
      <c r="AD359" s="164">
        <v>172.8272</v>
      </c>
      <c r="AE359" s="164">
        <v>0</v>
      </c>
      <c r="AF359" s="164">
        <v>1.7252972</v>
      </c>
      <c r="AG359" s="164">
        <v>40.488508000000003</v>
      </c>
      <c r="AH359" s="164">
        <v>31.798812999999999</v>
      </c>
      <c r="AI359"/>
      <c r="AJ359" s="185">
        <v>19.224672999999999</v>
      </c>
      <c r="AK359" s="185">
        <v>17.468968</v>
      </c>
      <c r="AL359" s="185">
        <v>0.77042098999999997</v>
      </c>
      <c r="AM359" s="185">
        <v>0.98528344000000001</v>
      </c>
      <c r="AN359" s="176">
        <v>1.0473003E-3</v>
      </c>
      <c r="AO359" s="176">
        <v>2.8491900999999998E-6</v>
      </c>
      <c r="AP359" s="176">
        <v>137.99487999999999</v>
      </c>
      <c r="AQ359" s="193">
        <v>8.8588459999999996E-4</v>
      </c>
      <c r="AR359" s="192">
        <v>2.6729277E-6</v>
      </c>
      <c r="AS359" s="192">
        <v>7.3028200999999994E-11</v>
      </c>
      <c r="AT359" s="192">
        <v>1.1790024000000001E-10</v>
      </c>
      <c r="AU359" s="192">
        <v>0</v>
      </c>
      <c r="AV359" s="192">
        <v>1.9186552000000001E-7</v>
      </c>
      <c r="AW359" s="193">
        <v>1.0091850000000001E-4</v>
      </c>
      <c r="AX359" s="192">
        <v>4.0409600999999998E-8</v>
      </c>
      <c r="AY359" s="192">
        <v>1.0490947E-7</v>
      </c>
      <c r="AZ359" s="192">
        <v>1.8389148000000001E-8</v>
      </c>
      <c r="BA359" s="192">
        <v>6.6855668999999996E-13</v>
      </c>
      <c r="BB359" s="192">
        <v>2.1214413999999999E-10</v>
      </c>
      <c r="BC359" s="192">
        <v>1.0278326999999999E-8</v>
      </c>
      <c r="BD359" s="192">
        <v>1.9898299999999999E-9</v>
      </c>
      <c r="BE359" s="192">
        <v>6.0619244999999999E-6</v>
      </c>
      <c r="BF359" s="192">
        <v>5.4243244999999999E-5</v>
      </c>
      <c r="BG359" s="192">
        <v>1.1003978000000001E-13</v>
      </c>
      <c r="BH359" s="193">
        <v>0.31375231999999997</v>
      </c>
      <c r="BI359" s="193">
        <v>137.68113</v>
      </c>
      <c r="BJ359" s="192">
        <v>0</v>
      </c>
      <c r="BK359" s="192">
        <v>0</v>
      </c>
      <c r="BL359" s="192">
        <v>0</v>
      </c>
      <c r="BM359"/>
      <c r="BN359" s="164">
        <v>5.8030534000000002E-2</v>
      </c>
      <c r="BO359" s="164">
        <v>7.3729551999999999E-4</v>
      </c>
      <c r="BP359" s="164">
        <v>2.6617175999999999E-2</v>
      </c>
      <c r="BQ359" s="186">
        <v>2.1875985E-4</v>
      </c>
      <c r="BR359" s="164">
        <v>1.2300866E-3</v>
      </c>
      <c r="BS359" s="164">
        <v>2.7409526E-5</v>
      </c>
      <c r="BT359" s="186">
        <v>4.6088527000000002E-4</v>
      </c>
      <c r="BU359" s="164">
        <v>4.5030827999999999E-5</v>
      </c>
      <c r="BV359" s="164">
        <v>1.6167359000000001E-4</v>
      </c>
      <c r="BW359" s="164">
        <v>2.1528116000000001E-4</v>
      </c>
      <c r="BX359" s="186">
        <v>0</v>
      </c>
      <c r="BY359" s="186">
        <v>2.4333893999999999E-10</v>
      </c>
      <c r="BZ359" s="186">
        <v>4.4148921999999997E-9</v>
      </c>
      <c r="CA359" s="164">
        <v>1.1859552000000001E-3</v>
      </c>
      <c r="CB359" s="164">
        <v>1.7024126000000001E-2</v>
      </c>
      <c r="CC359" s="164">
        <v>1.0106850000000001E-2</v>
      </c>
      <c r="CD359" s="186">
        <v>0</v>
      </c>
      <c r="CE359"/>
      <c r="CF359" s="329">
        <v>3.7368250000000003E-9</v>
      </c>
      <c r="CG359" s="330">
        <v>954.61279999999999</v>
      </c>
      <c r="CH359" s="330">
        <v>1.0704689000000001</v>
      </c>
      <c r="CI359" s="330">
        <v>0.50918185000000005</v>
      </c>
      <c r="CJ359" s="330">
        <v>0.56918992999999996</v>
      </c>
      <c r="CK359" s="329">
        <v>2.6260612999999999E-6</v>
      </c>
      <c r="CL359" s="329">
        <v>4.6193996000000001E-5</v>
      </c>
      <c r="CM359" s="330">
        <v>4.7304366E-2</v>
      </c>
      <c r="CN359" s="330">
        <v>4245.6400000000003</v>
      </c>
      <c r="CO359" s="330">
        <v>1888.3507</v>
      </c>
      <c r="CP359"/>
      <c r="CQ359">
        <v>143.19211999999999</v>
      </c>
      <c r="CR359">
        <v>19.904591409999998</v>
      </c>
      <c r="CS359">
        <v>12.84445465660597</v>
      </c>
      <c r="CT359">
        <v>13.734258093300001</v>
      </c>
      <c r="CU359">
        <v>8.8165067999999991</v>
      </c>
      <c r="CV359" s="134"/>
      <c r="CW359" s="372"/>
      <c r="CX359" s="42"/>
      <c r="CY359" s="36"/>
      <c r="CZ359" s="32"/>
      <c r="DA359"/>
      <c r="DB359"/>
      <c r="DC359"/>
      <c r="DD359"/>
      <c r="DE359"/>
      <c r="DF359"/>
      <c r="DG359"/>
      <c r="DH359"/>
      <c r="DI359"/>
      <c r="DJ359"/>
      <c r="DK359"/>
      <c r="DL359"/>
    </row>
    <row r="360" spans="1:116" ht="14.4" x14ac:dyDescent="0.3">
      <c r="A360" t="s">
        <v>6222</v>
      </c>
      <c r="B360" s="113" t="s">
        <v>909</v>
      </c>
      <c r="C360" s="182" t="s">
        <v>556</v>
      </c>
      <c r="D360" s="40" t="s">
        <v>2572</v>
      </c>
      <c r="E360" s="181" t="s">
        <v>2573</v>
      </c>
      <c r="F360" s="184" t="s">
        <v>6223</v>
      </c>
      <c r="G360" s="184">
        <v>85.578955042505967</v>
      </c>
      <c r="H360" s="184">
        <v>3.4767473870000001</v>
      </c>
      <c r="I360" s="184">
        <v>8.5658605989000005</v>
      </c>
      <c r="J360" s="328">
        <v>7.8083080566059708</v>
      </c>
      <c r="K360" s="331">
        <v>65.728038999999995</v>
      </c>
      <c r="L360" s="331">
        <v>2.9614905999999999</v>
      </c>
      <c r="M360" s="331">
        <v>3.3008023</v>
      </c>
      <c r="N360" s="331">
        <v>2.8608663999999999</v>
      </c>
      <c r="O360" s="331">
        <v>0.32656829999999998</v>
      </c>
      <c r="P360" s="331">
        <v>6.7187307000000002E-2</v>
      </c>
      <c r="Q360" s="331">
        <v>0.22212538000000001</v>
      </c>
      <c r="R360" s="331">
        <v>1.5772406999999999</v>
      </c>
      <c r="S360" s="331">
        <v>7.0826016000000003</v>
      </c>
      <c r="T360" s="331">
        <v>0.72466251000000004</v>
      </c>
      <c r="U360" s="331">
        <v>0.72570590000000001</v>
      </c>
      <c r="V360" s="331">
        <v>1.6644889000000001E-3</v>
      </c>
      <c r="W360" s="331">
        <v>5.5660597000000005E-7</v>
      </c>
      <c r="X360" s="331">
        <v>0</v>
      </c>
      <c r="Y360"/>
      <c r="Z360" s="288">
        <v>438.18692666666664</v>
      </c>
      <c r="AA360"/>
      <c r="AB360" s="164">
        <v>6379.2933999999996</v>
      </c>
      <c r="AC360" s="164">
        <v>6251.4646000000002</v>
      </c>
      <c r="AD360" s="164">
        <v>90.079831999999996</v>
      </c>
      <c r="AE360" s="164">
        <v>0</v>
      </c>
      <c r="AF360" s="164">
        <v>1.7252972</v>
      </c>
      <c r="AG360" s="164">
        <v>20.218464999999998</v>
      </c>
      <c r="AH360" s="164">
        <v>15.805225</v>
      </c>
      <c r="AI360"/>
      <c r="AJ360" s="185">
        <v>9.6382265999999994</v>
      </c>
      <c r="AK360" s="185">
        <v>8.8270292000000001</v>
      </c>
      <c r="AL360" s="185">
        <v>0.36399769999999998</v>
      </c>
      <c r="AM360" s="185">
        <v>0.44719966</v>
      </c>
      <c r="AN360" s="176">
        <v>5.2919839E-4</v>
      </c>
      <c r="AO360" s="176">
        <v>1.3461452999999999E-6</v>
      </c>
      <c r="AP360" s="176">
        <v>62.633004999999997</v>
      </c>
      <c r="AQ360" s="193">
        <v>4.0664013000000002E-4</v>
      </c>
      <c r="AR360" s="192">
        <v>1.2269315E-6</v>
      </c>
      <c r="AS360" s="192">
        <v>3.3521518000000002E-11</v>
      </c>
      <c r="AT360" s="192">
        <v>1.1790024000000001E-10</v>
      </c>
      <c r="AU360" s="192">
        <v>0</v>
      </c>
      <c r="AV360" s="192">
        <v>1.0858812E-7</v>
      </c>
      <c r="AW360" s="192">
        <v>6.2198604000000002E-5</v>
      </c>
      <c r="AX360" s="192">
        <v>2.1418291E-8</v>
      </c>
      <c r="AY360" s="192">
        <v>6.6916726000000002E-8</v>
      </c>
      <c r="AZ360" s="192">
        <v>1.8389148000000001E-8</v>
      </c>
      <c r="BA360" s="192">
        <v>6.6855668999999996E-13</v>
      </c>
      <c r="BB360" s="192">
        <v>1.891746E-10</v>
      </c>
      <c r="BC360" s="192">
        <v>1.0276726E-8</v>
      </c>
      <c r="BD360" s="192">
        <v>1.9894772E-9</v>
      </c>
      <c r="BE360" s="192">
        <v>6.0555380999999996E-6</v>
      </c>
      <c r="BF360" s="192">
        <v>5.4195411000000003E-5</v>
      </c>
      <c r="BG360" s="192">
        <v>1.1003978000000001E-13</v>
      </c>
      <c r="BH360" s="193">
        <v>0.27989553</v>
      </c>
      <c r="BI360" s="193">
        <v>62.353109000000003</v>
      </c>
      <c r="BJ360" s="192">
        <v>0</v>
      </c>
      <c r="BK360" s="192">
        <v>0</v>
      </c>
      <c r="BL360" s="192">
        <v>0</v>
      </c>
      <c r="BM360"/>
      <c r="BN360" s="164">
        <v>3.2768543999999997E-2</v>
      </c>
      <c r="BO360" s="164">
        <v>4.7536208000000001E-4</v>
      </c>
      <c r="BP360" s="164">
        <v>1.2217814E-2</v>
      </c>
      <c r="BQ360" s="186">
        <v>1.8611332999999999E-4</v>
      </c>
      <c r="BR360" s="164">
        <v>6.6603919999999996E-4</v>
      </c>
      <c r="BS360" s="164">
        <v>2.7409526E-5</v>
      </c>
      <c r="BT360" s="186">
        <v>4.6088527000000002E-4</v>
      </c>
      <c r="BU360" s="164">
        <v>4.5030827999999999E-5</v>
      </c>
      <c r="BV360" s="164">
        <v>9.7287025999999997E-5</v>
      </c>
      <c r="BW360" s="186">
        <v>1.7496125000000001E-4</v>
      </c>
      <c r="BX360" s="186">
        <v>0</v>
      </c>
      <c r="BY360" s="186">
        <v>2.4333893999999999E-10</v>
      </c>
      <c r="BZ360" s="186">
        <v>4.4148921999999997E-9</v>
      </c>
      <c r="CA360" s="164">
        <v>5.7490456000000004E-4</v>
      </c>
      <c r="CB360" s="164">
        <v>7.7359743000000002E-3</v>
      </c>
      <c r="CC360" s="164">
        <v>1.0106758E-2</v>
      </c>
      <c r="CD360" s="186">
        <v>0</v>
      </c>
      <c r="CE360"/>
      <c r="CF360" s="329">
        <v>3.7368250000000003E-9</v>
      </c>
      <c r="CG360" s="330">
        <v>438.18556999999998</v>
      </c>
      <c r="CH360" s="330">
        <v>1.0704689000000001</v>
      </c>
      <c r="CI360" s="330">
        <v>0.32997081</v>
      </c>
      <c r="CJ360" s="330">
        <v>0.36919647</v>
      </c>
      <c r="CK360" s="329">
        <v>2.6150892999999999E-6</v>
      </c>
      <c r="CL360" s="329">
        <v>4.4914677999999999E-5</v>
      </c>
      <c r="CM360" s="330">
        <v>2.6649112999999999E-2</v>
      </c>
      <c r="CN360" s="330">
        <v>4244.2957999999999</v>
      </c>
      <c r="CO360" s="330">
        <v>855.28074000000004</v>
      </c>
      <c r="CP360"/>
      <c r="CQ360">
        <v>65.728038999999995</v>
      </c>
      <c r="CR360">
        <v>11.316280986999999</v>
      </c>
      <c r="CS360">
        <v>7.8395341566059704</v>
      </c>
      <c r="CT360">
        <v>8.5658605989000005</v>
      </c>
      <c r="CU360">
        <v>7.8083075000000006</v>
      </c>
      <c r="CV360" s="134"/>
      <c r="CW360" s="372"/>
      <c r="CX360" s="42"/>
      <c r="CY360" s="36"/>
      <c r="CZ360" s="32"/>
      <c r="DA360"/>
      <c r="DB360"/>
      <c r="DC360"/>
      <c r="DD360"/>
      <c r="DE360"/>
      <c r="DF360"/>
      <c r="DG360"/>
      <c r="DH360"/>
      <c r="DI360"/>
      <c r="DJ360"/>
      <c r="DK360"/>
      <c r="DL360"/>
    </row>
    <row r="361" spans="1:116" ht="14.4" x14ac:dyDescent="0.3">
      <c r="A361" t="s">
        <v>6224</v>
      </c>
      <c r="B361" s="113" t="s">
        <v>909</v>
      </c>
      <c r="C361" s="182" t="s">
        <v>557</v>
      </c>
      <c r="D361" s="40" t="s">
        <v>2572</v>
      </c>
      <c r="E361" s="181" t="s">
        <v>2574</v>
      </c>
      <c r="F361" s="184" t="s">
        <v>6225</v>
      </c>
      <c r="G361" s="184">
        <v>0.11509859495757099</v>
      </c>
      <c r="H361" s="184">
        <v>4.8803464399999998E-3</v>
      </c>
      <c r="I361" s="184">
        <v>2.962460389606E-2</v>
      </c>
      <c r="J361" s="328">
        <v>5.7918012621511E-2</v>
      </c>
      <c r="K361" s="331">
        <v>2.2675632000000001E-2</v>
      </c>
      <c r="L361" s="331">
        <v>6.2698040999999999E-3</v>
      </c>
      <c r="M361" s="331">
        <v>1.4933993E-3</v>
      </c>
      <c r="N361" s="331">
        <v>3.2863628E-3</v>
      </c>
      <c r="O361" s="331">
        <v>9.5029982999999998E-4</v>
      </c>
      <c r="P361" s="331">
        <v>2.3013805999999999E-4</v>
      </c>
      <c r="Q361" s="331">
        <v>4.1354575000000001E-4</v>
      </c>
      <c r="R361" s="331">
        <v>6.1291694000000004E-3</v>
      </c>
      <c r="S361" s="331">
        <v>5.7530027999999997E-2</v>
      </c>
      <c r="T361" s="331">
        <v>1.5732039E-2</v>
      </c>
      <c r="U361" s="331">
        <v>3.8797123999999999E-4</v>
      </c>
      <c r="V361" s="331">
        <v>1.9209606000000001E-7</v>
      </c>
      <c r="W361" s="331">
        <v>1.3381511E-8</v>
      </c>
      <c r="X361" s="331">
        <v>0</v>
      </c>
      <c r="Y361"/>
      <c r="Z361" s="288">
        <v>0.15117088000000001</v>
      </c>
      <c r="AA361"/>
      <c r="AB361" s="164">
        <v>3.7461083999999998</v>
      </c>
      <c r="AC361" s="164">
        <v>3.3720405000000002</v>
      </c>
      <c r="AD361" s="164">
        <v>4.4031235000000002E-2</v>
      </c>
      <c r="AE361" s="164">
        <v>0</v>
      </c>
      <c r="AF361" s="164">
        <v>0.18265265</v>
      </c>
      <c r="AG361" s="164">
        <v>9.8075727000000001E-2</v>
      </c>
      <c r="AH361" s="164">
        <v>4.9308304999999997E-2</v>
      </c>
      <c r="AI361"/>
      <c r="AJ361" s="185">
        <v>4.2839577000000004E-3</v>
      </c>
      <c r="AK361" s="185">
        <v>3.8853075999999999E-3</v>
      </c>
      <c r="AL361" s="185">
        <v>1.5374238999999999E-4</v>
      </c>
      <c r="AM361" s="185">
        <v>2.4490774000000002E-4</v>
      </c>
      <c r="AN361" s="176">
        <v>2.3293211000000001E-7</v>
      </c>
      <c r="AO361" s="176">
        <v>5.6857392000000002E-10</v>
      </c>
      <c r="AP361" s="176">
        <v>3.4300803999999997E-2</v>
      </c>
      <c r="AQ361" s="192">
        <v>1.4076905999999999E-7</v>
      </c>
      <c r="AR361" s="192">
        <v>4.2474249999999999E-10</v>
      </c>
      <c r="AS361" s="192">
        <v>1.1603984E-14</v>
      </c>
      <c r="AT361" s="192">
        <v>2.2851837000000001E-11</v>
      </c>
      <c r="AU361" s="192">
        <v>0</v>
      </c>
      <c r="AV361" s="192">
        <v>2.1406207999999999E-10</v>
      </c>
      <c r="AW361" s="192">
        <v>7.7461434999999998E-8</v>
      </c>
      <c r="AX361" s="192">
        <v>3.5542347999999999E-11</v>
      </c>
      <c r="AY361" s="192">
        <v>1.0750365E-10</v>
      </c>
      <c r="AZ361" s="192">
        <v>4.2979944999999998E-13</v>
      </c>
      <c r="BA361" s="192">
        <v>1.6365005E-15</v>
      </c>
      <c r="BB361" s="192">
        <v>2.9304866000000001E-13</v>
      </c>
      <c r="BC361" s="192">
        <v>4.0458997000000003E-14</v>
      </c>
      <c r="BD361" s="192">
        <v>8.8722131000000001E-15</v>
      </c>
      <c r="BE361" s="192">
        <v>1.3184231E-9</v>
      </c>
      <c r="BF361" s="192">
        <v>1.3146273E-8</v>
      </c>
      <c r="BG361" s="192">
        <v>1.6672962E-22</v>
      </c>
      <c r="BH361" s="193">
        <v>3.1418099000000001E-3</v>
      </c>
      <c r="BI361" s="193">
        <v>3.1158993999999999E-2</v>
      </c>
      <c r="BJ361" s="192">
        <v>0</v>
      </c>
      <c r="BK361" s="192">
        <v>0</v>
      </c>
      <c r="BL361" s="192">
        <v>0</v>
      </c>
      <c r="BM361"/>
      <c r="BN361" s="186">
        <v>3.5189964000000002E-5</v>
      </c>
      <c r="BO361" s="186">
        <v>1.0539936000000001E-6</v>
      </c>
      <c r="BP361" s="186">
        <v>4.2150452999999999E-6</v>
      </c>
      <c r="BQ361" s="186">
        <v>7.1905916E-7</v>
      </c>
      <c r="BR361" s="186">
        <v>1.2298953999999999E-6</v>
      </c>
      <c r="BS361" s="186">
        <v>1.0449406E-7</v>
      </c>
      <c r="BT361" s="186">
        <v>1.4712387E-9</v>
      </c>
      <c r="BU361" s="186">
        <v>1.5115316E-7</v>
      </c>
      <c r="BV361" s="186">
        <v>3.2285703999999998E-7</v>
      </c>
      <c r="BW361" s="186">
        <v>4.8719143000000001E-7</v>
      </c>
      <c r="BX361" s="186">
        <v>0</v>
      </c>
      <c r="BY361" s="186">
        <v>3.6870129000000001E-19</v>
      </c>
      <c r="BZ361" s="186">
        <v>3.0189786999999998E-15</v>
      </c>
      <c r="CA361" s="186">
        <v>6.5536268000000005E-7</v>
      </c>
      <c r="CB361" s="186">
        <v>4.1390595999999999E-6</v>
      </c>
      <c r="CC361" s="186">
        <v>2.2110381999999998E-5</v>
      </c>
      <c r="CD361" s="186">
        <v>0</v>
      </c>
      <c r="CE361"/>
      <c r="CF361" s="329">
        <v>2.5553046999999999E-15</v>
      </c>
      <c r="CG361" s="330">
        <v>0.15094295999999999</v>
      </c>
      <c r="CH361" s="330">
        <v>2.8575618000000001E-3</v>
      </c>
      <c r="CI361" s="330">
        <v>9.8701520000000001E-4</v>
      </c>
      <c r="CJ361" s="329">
        <v>2.9186832000000001E-5</v>
      </c>
      <c r="CK361" s="329">
        <v>2.2144373000000001E-10</v>
      </c>
      <c r="CL361" s="329">
        <v>1.6259980000000002E-8</v>
      </c>
      <c r="CM361" s="329">
        <v>4.2253253999999998E-5</v>
      </c>
      <c r="CN361" s="330">
        <v>3.5568276000000003E-2</v>
      </c>
      <c r="CO361" s="330">
        <v>0.43157020000000001</v>
      </c>
      <c r="CP361"/>
      <c r="CQ361">
        <v>2.2675632000000001E-2</v>
      </c>
      <c r="CR361">
        <v>1.8772719239999999E-2</v>
      </c>
      <c r="CS361">
        <v>1.3892386181511E-2</v>
      </c>
      <c r="CT361">
        <v>2.962460389606E-2</v>
      </c>
      <c r="CU361">
        <v>5.7917999239999997E-2</v>
      </c>
      <c r="CV361" s="134"/>
      <c r="CW361" s="378"/>
      <c r="CX361" s="42"/>
      <c r="CY361" s="32"/>
      <c r="CZ361" s="32"/>
      <c r="DA361"/>
      <c r="DB361"/>
      <c r="DC361"/>
      <c r="DD361"/>
      <c r="DE361"/>
      <c r="DF361"/>
      <c r="DG361"/>
      <c r="DH361"/>
      <c r="DI361"/>
      <c r="DJ361"/>
      <c r="DK361"/>
      <c r="DL361"/>
    </row>
    <row r="362" spans="1:116" ht="14.4" x14ac:dyDescent="0.3">
      <c r="A362" t="s">
        <v>6226</v>
      </c>
      <c r="B362" s="113" t="s">
        <v>909</v>
      </c>
      <c r="C362" s="182" t="s">
        <v>558</v>
      </c>
      <c r="D362" s="40" t="s">
        <v>2572</v>
      </c>
      <c r="E362" s="181" t="s">
        <v>943</v>
      </c>
      <c r="F362" s="184" t="s">
        <v>6227</v>
      </c>
      <c r="G362" s="184">
        <v>2.0269186970955002</v>
      </c>
      <c r="H362" s="184">
        <v>7.1846144799999997E-2</v>
      </c>
      <c r="I362" s="184">
        <v>0.31233302431599996</v>
      </c>
      <c r="J362" s="328">
        <v>1.1650923479795001</v>
      </c>
      <c r="K362" s="184">
        <v>0.47764718</v>
      </c>
      <c r="L362" s="184">
        <v>0.23101796999999999</v>
      </c>
      <c r="M362" s="184">
        <v>5.7839361999999998E-2</v>
      </c>
      <c r="N362" s="184">
        <v>5.1572132E-2</v>
      </c>
      <c r="O362" s="184">
        <v>1.1010900000000001E-2</v>
      </c>
      <c r="P362" s="184">
        <v>3.1376476000000001E-3</v>
      </c>
      <c r="Q362" s="331">
        <v>6.1254652000000001E-3</v>
      </c>
      <c r="R362" s="331">
        <v>2.1643348E-2</v>
      </c>
      <c r="S362" s="331">
        <v>1.1440604000000001</v>
      </c>
      <c r="T362" s="331">
        <v>1.7814103000000001E-3</v>
      </c>
      <c r="U362" s="184">
        <v>2.1028655E-2</v>
      </c>
      <c r="V362" s="331">
        <v>5.0934016000000001E-5</v>
      </c>
      <c r="W362" s="331">
        <v>3.2929794999999998E-6</v>
      </c>
      <c r="X362" s="331">
        <v>0</v>
      </c>
      <c r="Y362"/>
      <c r="Z362" s="288">
        <v>3.1843145333333336</v>
      </c>
      <c r="AA362"/>
      <c r="AB362" s="164">
        <v>37.029248000000003</v>
      </c>
      <c r="AC362" s="164">
        <v>32.944656000000002</v>
      </c>
      <c r="AD362" s="164">
        <v>1.5052468999999999</v>
      </c>
      <c r="AE362" s="164">
        <v>0</v>
      </c>
      <c r="AF362" s="164">
        <v>0.21921973</v>
      </c>
      <c r="AG362" s="164">
        <v>1.5814189000000001</v>
      </c>
      <c r="AH362" s="164">
        <v>0.77870634999999999</v>
      </c>
      <c r="AI362"/>
      <c r="AJ362" s="185">
        <v>0.1533542</v>
      </c>
      <c r="AK362" s="185">
        <v>0.14699493999999999</v>
      </c>
      <c r="AL362" s="185">
        <v>4.1499600999999999E-3</v>
      </c>
      <c r="AM362" s="185">
        <v>2.2093005000000001E-3</v>
      </c>
      <c r="AN362" s="176">
        <v>8.8126461000000001E-6</v>
      </c>
      <c r="AO362" s="176">
        <v>1.5347485000000001E-8</v>
      </c>
      <c r="AP362" s="176">
        <v>0.30942584000000001</v>
      </c>
      <c r="AQ362" s="192">
        <v>2.9666321000000001E-6</v>
      </c>
      <c r="AR362" s="192">
        <v>8.9513368E-9</v>
      </c>
      <c r="AS362" s="192">
        <v>2.4454736000000002E-13</v>
      </c>
      <c r="AT362" s="192">
        <v>3.4680710000000002E-10</v>
      </c>
      <c r="AU362" s="192">
        <v>0</v>
      </c>
      <c r="AV362" s="192">
        <v>4.9339752000000001E-9</v>
      </c>
      <c r="AW362" s="192">
        <v>4.3046581999999996E-6</v>
      </c>
      <c r="AX362" s="192">
        <v>7.5558121E-10</v>
      </c>
      <c r="AY362" s="192">
        <v>5.0344245000000003E-9</v>
      </c>
      <c r="AZ362" s="192">
        <v>3.4507563999999998E-10</v>
      </c>
      <c r="BA362" s="192">
        <v>3.4952137E-13</v>
      </c>
      <c r="BB362" s="192">
        <v>2.1984218E-11</v>
      </c>
      <c r="BC362" s="192">
        <v>2.0055224E-10</v>
      </c>
      <c r="BD362" s="192">
        <v>3.7936826999999997E-11</v>
      </c>
      <c r="BE362" s="192">
        <v>7.2901824999999995E-7</v>
      </c>
      <c r="BF362" s="192">
        <v>8.0705688999999997E-7</v>
      </c>
      <c r="BG362" s="192">
        <v>4.1029538999999999E-20</v>
      </c>
      <c r="BH362" s="193">
        <v>7.4995232999999994E-2</v>
      </c>
      <c r="BI362" s="193">
        <v>0.23443061000000001</v>
      </c>
      <c r="BJ362" s="192">
        <v>0</v>
      </c>
      <c r="BK362" s="192">
        <v>0</v>
      </c>
      <c r="BL362" s="192">
        <v>0</v>
      </c>
      <c r="BM362"/>
      <c r="BN362" s="164">
        <v>6.3321964000000001E-4</v>
      </c>
      <c r="BO362" s="186">
        <v>3.758035E-5</v>
      </c>
      <c r="BP362" s="186">
        <v>8.8787139000000002E-5</v>
      </c>
      <c r="BQ362" s="186">
        <v>2.5421538000000001E-6</v>
      </c>
      <c r="BR362" s="186">
        <v>3.4856432000000001E-5</v>
      </c>
      <c r="BS362" s="186">
        <v>2.9106153000000002E-6</v>
      </c>
      <c r="BT362" s="186">
        <v>8.6649170000000005E-6</v>
      </c>
      <c r="BU362" s="186">
        <v>4.2100078999999998E-6</v>
      </c>
      <c r="BV362" s="186">
        <v>4.2522792999999998E-6</v>
      </c>
      <c r="BW362" s="186">
        <v>4.2868788999999997E-6</v>
      </c>
      <c r="BX362" s="186">
        <v>0</v>
      </c>
      <c r="BY362" s="186">
        <v>9.0731589999999994E-17</v>
      </c>
      <c r="BZ362" s="186">
        <v>7.4292318999999997E-13</v>
      </c>
      <c r="CA362" s="186">
        <v>1.1865983E-5</v>
      </c>
      <c r="CB362" s="186">
        <v>4.1770860000000001E-5</v>
      </c>
      <c r="CC362" s="164">
        <v>3.9149201999999999E-4</v>
      </c>
      <c r="CD362" s="186">
        <v>0</v>
      </c>
      <c r="CE362"/>
      <c r="CF362" s="329">
        <v>6.2882031999999998E-13</v>
      </c>
      <c r="CG362" s="330">
        <v>3.1772917999999999</v>
      </c>
      <c r="CH362" s="330">
        <v>9.4391563999999997E-2</v>
      </c>
      <c r="CI362" s="330">
        <v>2.7702356000000001E-2</v>
      </c>
      <c r="CJ362" s="330">
        <v>4.7542825E-3</v>
      </c>
      <c r="CK362" s="329">
        <v>3.3825689999999999E-7</v>
      </c>
      <c r="CL362" s="329">
        <v>7.3878877000000005E-7</v>
      </c>
      <c r="CM362" s="330">
        <v>1.5570485000000001E-3</v>
      </c>
      <c r="CN362" s="330">
        <v>92.127004999999997</v>
      </c>
      <c r="CO362" s="330">
        <v>3.263798</v>
      </c>
      <c r="CP362"/>
      <c r="CQ362">
        <v>0.47764718</v>
      </c>
      <c r="CR362">
        <v>0.38234682479999998</v>
      </c>
      <c r="CS362">
        <v>0.3105039729795</v>
      </c>
      <c r="CT362">
        <v>0.31233302431600002</v>
      </c>
      <c r="CU362">
        <v>1.1650890550000002</v>
      </c>
      <c r="CV362" s="134"/>
      <c r="CW362" s="372"/>
      <c r="CX362" s="42"/>
      <c r="CY362" s="32"/>
      <c r="CZ362" s="32"/>
      <c r="DA362"/>
      <c r="DB362"/>
      <c r="DC362"/>
      <c r="DD362"/>
      <c r="DE362"/>
      <c r="DF362"/>
      <c r="DG362"/>
      <c r="DH362"/>
      <c r="DI362"/>
      <c r="DJ362"/>
      <c r="DK362"/>
      <c r="DL362"/>
    </row>
    <row r="363" spans="1:116" ht="14.4" x14ac:dyDescent="0.3">
      <c r="A363" t="s">
        <v>6228</v>
      </c>
      <c r="B363" s="113" t="s">
        <v>909</v>
      </c>
      <c r="C363" s="182" t="s">
        <v>559</v>
      </c>
      <c r="D363" s="40" t="s">
        <v>2572</v>
      </c>
      <c r="E363" s="181" t="s">
        <v>2573</v>
      </c>
      <c r="F363" s="184" t="s">
        <v>6229</v>
      </c>
      <c r="G363" s="184">
        <v>57.113049293822648</v>
      </c>
      <c r="H363" s="184">
        <v>2.322413338</v>
      </c>
      <c r="I363" s="184">
        <v>4.5122897621</v>
      </c>
      <c r="J363" s="328">
        <v>1.3145471937226461</v>
      </c>
      <c r="K363" s="184">
        <v>48.963799000000002</v>
      </c>
      <c r="L363" s="331">
        <v>1.3284499000000001</v>
      </c>
      <c r="M363" s="331">
        <v>1.9663105000000001</v>
      </c>
      <c r="N363" s="331">
        <v>1.9936601</v>
      </c>
      <c r="O363" s="331">
        <v>0.24542897999999999</v>
      </c>
      <c r="P363" s="331">
        <v>3.2959414999999999E-2</v>
      </c>
      <c r="Q363" s="331">
        <v>5.0364842999999999E-2</v>
      </c>
      <c r="R363" s="331">
        <v>0.34709245999999999</v>
      </c>
      <c r="S363" s="331">
        <v>0.86410450000000005</v>
      </c>
      <c r="T363" s="331">
        <v>0.86916841</v>
      </c>
      <c r="U363" s="331">
        <v>0.45044262000000002</v>
      </c>
      <c r="V363" s="331">
        <v>1.2684921E-3</v>
      </c>
      <c r="W363" s="331">
        <v>7.3722646000000004E-8</v>
      </c>
      <c r="X363" s="331">
        <v>0</v>
      </c>
      <c r="Y363"/>
      <c r="Z363" s="288">
        <v>326.42532666666671</v>
      </c>
      <c r="AA363"/>
      <c r="AB363" s="164">
        <v>4821.4268000000002</v>
      </c>
      <c r="AC363" s="164">
        <v>4742.6621999999998</v>
      </c>
      <c r="AD363" s="164">
        <v>54.923417999999998</v>
      </c>
      <c r="AE363" s="164">
        <v>0</v>
      </c>
      <c r="AF363" s="164">
        <v>0.22851618000000001</v>
      </c>
      <c r="AG363" s="164">
        <v>13.209367</v>
      </c>
      <c r="AH363" s="164">
        <v>10.403366</v>
      </c>
      <c r="AI363"/>
      <c r="AJ363" s="185">
        <v>6.2593724000000002</v>
      </c>
      <c r="AK363" s="185">
        <v>5.6612074999999997</v>
      </c>
      <c r="AL363" s="185">
        <v>0.25944561999999999</v>
      </c>
      <c r="AM363" s="185">
        <v>0.33871929000000001</v>
      </c>
      <c r="AN363" s="176">
        <v>3.3940092999999998E-4</v>
      </c>
      <c r="AO363" s="176">
        <v>9.5948826000000007E-7</v>
      </c>
      <c r="AP363" s="176">
        <v>47.439677000000003</v>
      </c>
      <c r="AQ363" s="193">
        <v>3.0292306E-4</v>
      </c>
      <c r="AR363" s="192">
        <v>9.1399199000000001E-7</v>
      </c>
      <c r="AS363" s="192">
        <v>2.4971566000000001E-11</v>
      </c>
      <c r="AT363" s="192">
        <v>1.5615925E-11</v>
      </c>
      <c r="AU363" s="192">
        <v>0</v>
      </c>
      <c r="AV363" s="192">
        <v>5.7653274000000001E-8</v>
      </c>
      <c r="AW363" s="192">
        <v>2.8411773000000001E-5</v>
      </c>
      <c r="AX363" s="192">
        <v>1.2704700000000001E-8</v>
      </c>
      <c r="AY363" s="192">
        <v>2.8667990999999999E-8</v>
      </c>
      <c r="AZ363" s="192">
        <v>2.4356488E-9</v>
      </c>
      <c r="BA363" s="192">
        <v>8.8550555000000006E-14</v>
      </c>
      <c r="BB363" s="192">
        <v>3.6993351000000002E-11</v>
      </c>
      <c r="BC363" s="192">
        <v>1.3621397999999999E-9</v>
      </c>
      <c r="BD363" s="192">
        <v>2.6371783999999999E-10</v>
      </c>
      <c r="BE363" s="192">
        <v>8.0537606000000003E-7</v>
      </c>
      <c r="BF363" s="192">
        <v>7.2030531000000002E-6</v>
      </c>
      <c r="BG363" s="192">
        <v>1.4574805000000001E-14</v>
      </c>
      <c r="BH363" s="193">
        <v>3.4669889000000002E-2</v>
      </c>
      <c r="BI363" s="193">
        <v>47.405006999999998</v>
      </c>
      <c r="BJ363" s="192">
        <v>0</v>
      </c>
      <c r="BK363" s="192">
        <v>0</v>
      </c>
      <c r="BL363" s="192">
        <v>0</v>
      </c>
      <c r="BM363"/>
      <c r="BN363" s="164">
        <v>1.7426203000000001E-2</v>
      </c>
      <c r="BO363" s="164">
        <v>1.9950246999999999E-4</v>
      </c>
      <c r="BP363" s="164">
        <v>9.1016042999999998E-3</v>
      </c>
      <c r="BQ363" s="186">
        <v>4.1611282999999999E-5</v>
      </c>
      <c r="BR363" s="164">
        <v>3.8165304999999999E-4</v>
      </c>
      <c r="BS363" s="164">
        <v>3.6304007999999999E-6</v>
      </c>
      <c r="BT363" s="186">
        <v>6.1044405999999998E-5</v>
      </c>
      <c r="BU363" s="164">
        <v>5.9643481000000002E-6</v>
      </c>
      <c r="BV363" s="186">
        <v>4.6337481999999999E-5</v>
      </c>
      <c r="BW363" s="186">
        <v>4.4125602000000002E-5</v>
      </c>
      <c r="BX363" s="186">
        <v>0</v>
      </c>
      <c r="BY363" s="186">
        <v>3.2230323E-11</v>
      </c>
      <c r="BZ363" s="186">
        <v>5.8475394000000005E-10</v>
      </c>
      <c r="CA363" s="164">
        <v>3.9367541E-4</v>
      </c>
      <c r="CB363" s="164">
        <v>5.8514767000000002E-3</v>
      </c>
      <c r="CC363" s="164">
        <v>1.295577E-3</v>
      </c>
      <c r="CD363" s="186">
        <v>0</v>
      </c>
      <c r="CE363"/>
      <c r="CF363" s="329">
        <v>4.9494371000000003E-10</v>
      </c>
      <c r="CG363" s="330">
        <v>326.42514999999997</v>
      </c>
      <c r="CH363" s="330">
        <v>0.14178395999999999</v>
      </c>
      <c r="CI363" s="330">
        <v>0.13712384</v>
      </c>
      <c r="CJ363" s="330">
        <v>0.15281358</v>
      </c>
      <c r="CK363" s="329">
        <v>3.5207143E-7</v>
      </c>
      <c r="CL363" s="329">
        <v>6.6138076999999997E-6</v>
      </c>
      <c r="CM363" s="330">
        <v>1.4280396000000001E-2</v>
      </c>
      <c r="CN363" s="330">
        <v>562.93173000000002</v>
      </c>
      <c r="CO363" s="330">
        <v>650.14693</v>
      </c>
      <c r="CP363"/>
      <c r="CQ363">
        <v>48.963799000000002</v>
      </c>
      <c r="CR363">
        <v>5.9642661979999998</v>
      </c>
      <c r="CS363">
        <v>3.6418529337226464</v>
      </c>
      <c r="CT363">
        <v>4.5122897621</v>
      </c>
      <c r="CU363">
        <v>1.3145471200000001</v>
      </c>
      <c r="CV363" s="134"/>
      <c r="CW363" s="378"/>
      <c r="CX363" s="42"/>
      <c r="CY363" s="32"/>
      <c r="CZ363" s="44"/>
      <c r="DA363"/>
      <c r="DB363"/>
      <c r="DC363"/>
      <c r="DD363"/>
      <c r="DE363"/>
      <c r="DF363"/>
      <c r="DG363"/>
      <c r="DH363"/>
      <c r="DI363"/>
      <c r="DJ363"/>
      <c r="DK363"/>
      <c r="DL363"/>
    </row>
    <row r="364" spans="1:116" ht="14.4" x14ac:dyDescent="0.3">
      <c r="A364" t="s">
        <v>1943</v>
      </c>
      <c r="B364" s="113" t="s">
        <v>909</v>
      </c>
      <c r="C364" s="182" t="s">
        <v>560</v>
      </c>
      <c r="D364" s="40" t="s">
        <v>2572</v>
      </c>
      <c r="E364" s="181" t="s">
        <v>943</v>
      </c>
      <c r="F364" s="184" t="s">
        <v>4000</v>
      </c>
      <c r="G364" s="184">
        <v>0.55482783596928997</v>
      </c>
      <c r="H364" s="184">
        <v>1.8217889809999999E-2</v>
      </c>
      <c r="I364" s="184">
        <v>0.11238834115400001</v>
      </c>
      <c r="J364" s="328">
        <v>0.29728082500528996</v>
      </c>
      <c r="K364" s="184">
        <v>0.12694078</v>
      </c>
      <c r="L364" s="331">
        <v>6.2400597000000002E-2</v>
      </c>
      <c r="M364" s="331">
        <v>6.7180121999999998E-3</v>
      </c>
      <c r="N364" s="331">
        <v>9.4841444E-3</v>
      </c>
      <c r="O364" s="331">
        <v>3.6644529999999998E-3</v>
      </c>
      <c r="P364" s="331">
        <v>5.4834540999999998E-4</v>
      </c>
      <c r="Q364" s="331">
        <v>4.520947E-3</v>
      </c>
      <c r="R364" s="331">
        <v>7.4019096000000001E-3</v>
      </c>
      <c r="S364" s="331">
        <v>0.28900167999999998</v>
      </c>
      <c r="T364" s="331">
        <v>3.5855571000000003E-2</v>
      </c>
      <c r="U364" s="331">
        <v>8.2784037000000008E-3</v>
      </c>
      <c r="V364" s="331">
        <v>1.2251354E-5</v>
      </c>
      <c r="W364" s="331">
        <v>7.4130529000000003E-7</v>
      </c>
      <c r="X364" s="331">
        <v>0</v>
      </c>
      <c r="Y364"/>
      <c r="Z364" s="288">
        <v>0.84627186666666676</v>
      </c>
      <c r="AA364"/>
      <c r="AB364" s="164">
        <v>15.776121</v>
      </c>
      <c r="AC364" s="164">
        <v>14.651774</v>
      </c>
      <c r="AD364" s="164">
        <v>0.79980121999999998</v>
      </c>
      <c r="AE364" s="164">
        <v>0</v>
      </c>
      <c r="AF364" s="164">
        <v>5.5376383000000001E-2</v>
      </c>
      <c r="AG364" s="164">
        <v>6.5853745000000005E-2</v>
      </c>
      <c r="AH364" s="164">
        <v>0.20331610999999999</v>
      </c>
      <c r="AI364"/>
      <c r="AJ364" s="185">
        <v>3.5164188999999998E-2</v>
      </c>
      <c r="AK364" s="185">
        <v>3.2931216999999999E-2</v>
      </c>
      <c r="AL364" s="185">
        <v>1.0156322000000001E-3</v>
      </c>
      <c r="AM364" s="185">
        <v>1.2173391E-3</v>
      </c>
      <c r="AN364" s="176">
        <v>1.9742936E-6</v>
      </c>
      <c r="AO364" s="176">
        <v>3.7560360999999998E-9</v>
      </c>
      <c r="AP364" s="176">
        <v>0.17049566999999999</v>
      </c>
      <c r="AQ364" s="192">
        <v>7.8534604999999999E-7</v>
      </c>
      <c r="AR364" s="192">
        <v>2.3695783999999999E-9</v>
      </c>
      <c r="AS364" s="192">
        <v>6.4740266E-14</v>
      </c>
      <c r="AT364" s="192">
        <v>9.6600043000000001E-13</v>
      </c>
      <c r="AU364" s="192">
        <v>0</v>
      </c>
      <c r="AV364" s="192">
        <v>2.8002696000000002E-10</v>
      </c>
      <c r="AW364" s="192">
        <v>1.1865119999999999E-6</v>
      </c>
      <c r="AX364" s="192">
        <v>6.1232544E-11</v>
      </c>
      <c r="AY364" s="192">
        <v>1.3225155999999999E-9</v>
      </c>
      <c r="AZ364" s="192">
        <v>1.1053787000000001E-14</v>
      </c>
      <c r="BA364" s="192">
        <v>1.6393359E-16</v>
      </c>
      <c r="BB364" s="192">
        <v>2.5756153E-12</v>
      </c>
      <c r="BC364" s="192">
        <v>4.5473133999999998E-14</v>
      </c>
      <c r="BD364" s="192">
        <v>1.2541884999999999E-14</v>
      </c>
      <c r="BE364" s="192">
        <v>1.2023419000000001E-10</v>
      </c>
      <c r="BF364" s="192">
        <v>2.0343129999999999E-9</v>
      </c>
      <c r="BG364" s="192">
        <v>9.236442E-21</v>
      </c>
      <c r="BH364" s="193">
        <v>2.4236645000000001E-2</v>
      </c>
      <c r="BI364" s="193">
        <v>0.14625901999999999</v>
      </c>
      <c r="BJ364" s="192">
        <v>0</v>
      </c>
      <c r="BK364" s="192">
        <v>0</v>
      </c>
      <c r="BL364" s="192">
        <v>0</v>
      </c>
      <c r="BM364"/>
      <c r="BN364" s="164">
        <v>6.9545793000000002E-5</v>
      </c>
      <c r="BO364" s="186">
        <v>9.1285053999999992E-6</v>
      </c>
      <c r="BP364" s="186">
        <v>2.3596305E-5</v>
      </c>
      <c r="BQ364" s="186">
        <v>8.7227808E-7</v>
      </c>
      <c r="BR364" s="186">
        <v>1.0419357E-5</v>
      </c>
      <c r="BS364" s="186">
        <v>1.9882672000000001E-8</v>
      </c>
      <c r="BT364" s="186">
        <v>2.7108582999999998E-10</v>
      </c>
      <c r="BU364" s="186">
        <v>2.9945110000000003E-8</v>
      </c>
      <c r="BV364" s="186">
        <v>9.6236729000000002E-7</v>
      </c>
      <c r="BW364" s="186">
        <v>3.2590733E-6</v>
      </c>
      <c r="BX364" s="186">
        <v>0</v>
      </c>
      <c r="BY364" s="186">
        <v>2.0425213E-17</v>
      </c>
      <c r="BZ364" s="186">
        <v>1.6724455999999999E-13</v>
      </c>
      <c r="CA364" s="186">
        <v>2.4036310999999999E-6</v>
      </c>
      <c r="CB364" s="186">
        <v>1.8850401000000001E-5</v>
      </c>
      <c r="CC364" s="164">
        <v>3.7758659999999997E-9</v>
      </c>
      <c r="CD364" s="186">
        <v>0</v>
      </c>
      <c r="CE364"/>
      <c r="CF364" s="329">
        <v>1.4155807000000001E-13</v>
      </c>
      <c r="CG364" s="330">
        <v>0.84627447</v>
      </c>
      <c r="CH364" s="330">
        <v>9.7519065000000002E-4</v>
      </c>
      <c r="CI364" s="330">
        <v>6.2507177999999997E-3</v>
      </c>
      <c r="CJ364" s="329">
        <v>4.4138123999999998E-4</v>
      </c>
      <c r="CK364" s="329">
        <v>1.1695177E-9</v>
      </c>
      <c r="CL364" s="329">
        <v>1.3860086000000001E-7</v>
      </c>
      <c r="CM364" s="330">
        <v>4.6193892999999998E-4</v>
      </c>
      <c r="CN364" s="330">
        <v>3.9257162999999998E-2</v>
      </c>
      <c r="CO364" s="330">
        <v>2.0057626000000002</v>
      </c>
      <c r="CP364"/>
      <c r="CQ364">
        <v>0.12694078</v>
      </c>
      <c r="CR364">
        <v>9.4738408610000005E-2</v>
      </c>
      <c r="CS364">
        <v>7.6521260105290007E-2</v>
      </c>
      <c r="CT364">
        <v>0.11238834115400001</v>
      </c>
      <c r="CU364">
        <v>0.29728008369999998</v>
      </c>
      <c r="CV364" s="134"/>
      <c r="CW364" s="372"/>
      <c r="CX364" s="42"/>
      <c r="CY364" s="32"/>
      <c r="CZ364" s="44"/>
      <c r="DA364" s="236"/>
      <c r="DB364" s="40"/>
      <c r="DC364"/>
      <c r="DD364"/>
      <c r="DE364"/>
      <c r="DF364"/>
      <c r="DG364"/>
      <c r="DH364"/>
      <c r="DI364"/>
      <c r="DJ364"/>
      <c r="DK364"/>
      <c r="DL364"/>
    </row>
    <row r="365" spans="1:116" ht="14.4" x14ac:dyDescent="0.3">
      <c r="A365" t="s">
        <v>1944</v>
      </c>
      <c r="B365" s="113" t="s">
        <v>909</v>
      </c>
      <c r="C365" s="182" t="s">
        <v>561</v>
      </c>
      <c r="D365" s="40" t="s">
        <v>2572</v>
      </c>
      <c r="E365" s="181" t="s">
        <v>2573</v>
      </c>
      <c r="F365" s="184" t="s">
        <v>4001</v>
      </c>
      <c r="G365" s="184">
        <v>1.4706118929616998</v>
      </c>
      <c r="H365" s="184">
        <v>5.9193751100000004E-2</v>
      </c>
      <c r="I365" s="184">
        <v>0.44536909895459997</v>
      </c>
      <c r="J365" s="328">
        <v>0.67309018290709999</v>
      </c>
      <c r="K365" s="184">
        <v>0.29295885999999999</v>
      </c>
      <c r="L365" s="184">
        <v>0.15705296999999999</v>
      </c>
      <c r="M365" s="184">
        <v>9.2725216999999999E-2</v>
      </c>
      <c r="N365" s="184">
        <v>3.5429632000000003E-2</v>
      </c>
      <c r="O365" s="184">
        <v>1.690621E-3</v>
      </c>
      <c r="P365" s="331">
        <v>3.2734130999999998E-3</v>
      </c>
      <c r="Q365" s="331">
        <v>1.8800085000000001E-2</v>
      </c>
      <c r="R365" s="331">
        <v>0.13733190000000001</v>
      </c>
      <c r="S365" s="184">
        <v>0.65440768999999999</v>
      </c>
      <c r="T365" s="184">
        <v>5.8255216999999998E-2</v>
      </c>
      <c r="U365" s="184">
        <v>1.8682371E-2</v>
      </c>
      <c r="V365" s="331">
        <v>3.7949546000000001E-6</v>
      </c>
      <c r="W365" s="331">
        <v>1.219071E-7</v>
      </c>
      <c r="X365" s="184">
        <v>0</v>
      </c>
      <c r="Y365"/>
      <c r="Z365" s="288">
        <v>1.9530590666666667</v>
      </c>
      <c r="AA365"/>
      <c r="AB365" s="164">
        <v>18.430519</v>
      </c>
      <c r="AC365" s="164">
        <v>14.465071999999999</v>
      </c>
      <c r="AD365" s="164">
        <v>2.2365504</v>
      </c>
      <c r="AE365" s="164">
        <v>0</v>
      </c>
      <c r="AF365" s="164">
        <v>0.21225313000000001</v>
      </c>
      <c r="AG365" s="164">
        <v>0.52796096999999997</v>
      </c>
      <c r="AH365" s="164">
        <v>0.98868252999999995</v>
      </c>
      <c r="AI365"/>
      <c r="AJ365" s="185">
        <v>0.18711363</v>
      </c>
      <c r="AK365" s="185">
        <v>0.18275909000000001</v>
      </c>
      <c r="AL365" s="185">
        <v>3.5092614000000002E-3</v>
      </c>
      <c r="AM365" s="185">
        <v>8.4527973999999997E-4</v>
      </c>
      <c r="AN365" s="176">
        <v>1.095678E-5</v>
      </c>
      <c r="AO365" s="176">
        <v>1.2978037999999999E-8</v>
      </c>
      <c r="AP365" s="176">
        <v>0.11838652</v>
      </c>
      <c r="AQ365" s="192">
        <v>1.8155858999999999E-6</v>
      </c>
      <c r="AR365" s="192">
        <v>5.4781758000000001E-9</v>
      </c>
      <c r="AS365" s="192">
        <v>1.4966656E-13</v>
      </c>
      <c r="AT365" s="192">
        <v>1.7487563999999999E-11</v>
      </c>
      <c r="AU365" s="192">
        <v>0</v>
      </c>
      <c r="AV365" s="192">
        <v>4.7266136E-9</v>
      </c>
      <c r="AW365" s="192">
        <v>3.2508005999999999E-6</v>
      </c>
      <c r="AX365" s="192">
        <v>6.8186259000000002E-10</v>
      </c>
      <c r="AY365" s="192">
        <v>3.8064382000000002E-9</v>
      </c>
      <c r="AZ365" s="192">
        <v>1.7964180999999999E-9</v>
      </c>
      <c r="BA365" s="192">
        <v>6.5948981E-14</v>
      </c>
      <c r="BB365" s="192">
        <v>1.6837128E-11</v>
      </c>
      <c r="BC365" s="192">
        <v>1.0037636E-9</v>
      </c>
      <c r="BD365" s="192">
        <v>1.9431613000000001E-10</v>
      </c>
      <c r="BE365" s="192">
        <v>5.9144158000000002E-7</v>
      </c>
      <c r="BF365" s="192">
        <v>5.2942078000000004E-6</v>
      </c>
      <c r="BG365" s="192">
        <v>1.074892E-14</v>
      </c>
      <c r="BH365" s="193">
        <v>2.4460994E-2</v>
      </c>
      <c r="BI365" s="193">
        <v>9.3925523999999996E-2</v>
      </c>
      <c r="BJ365" s="192">
        <v>0</v>
      </c>
      <c r="BK365" s="192">
        <v>0</v>
      </c>
      <c r="BL365" s="192">
        <v>0</v>
      </c>
      <c r="BM365"/>
      <c r="BN365" s="164">
        <v>1.184308E-3</v>
      </c>
      <c r="BO365" s="186">
        <v>2.7877440000000001E-5</v>
      </c>
      <c r="BP365" s="186">
        <v>5.4456468999999998E-5</v>
      </c>
      <c r="BQ365" s="186">
        <v>1.6099890000000001E-5</v>
      </c>
      <c r="BR365" s="186">
        <v>2.2316875000000001E-5</v>
      </c>
      <c r="BS365" s="186">
        <v>3.1985010000000002E-6</v>
      </c>
      <c r="BT365" s="186">
        <v>4.5021041E-5</v>
      </c>
      <c r="BU365" s="186">
        <v>5.1876448E-6</v>
      </c>
      <c r="BV365" s="186">
        <v>4.9265571000000002E-6</v>
      </c>
      <c r="BW365" s="186">
        <v>1.4235056E-5</v>
      </c>
      <c r="BX365" s="186">
        <v>0</v>
      </c>
      <c r="BY365" s="186">
        <v>2.3769864999999999E-11</v>
      </c>
      <c r="BZ365" s="186">
        <v>4.3127127000000002E-10</v>
      </c>
      <c r="CA365" s="186">
        <v>8.2590204999999994E-6</v>
      </c>
      <c r="CB365" s="164">
        <v>2.0478094E-5</v>
      </c>
      <c r="CC365" s="164">
        <v>9.6225092999999997E-4</v>
      </c>
      <c r="CD365" s="186">
        <v>0</v>
      </c>
      <c r="CE365"/>
      <c r="CF365" s="329">
        <v>3.6503388999999999E-10</v>
      </c>
      <c r="CG365" s="330">
        <v>1.9505608999999999</v>
      </c>
      <c r="CH365" s="330">
        <v>0.11972658</v>
      </c>
      <c r="CI365" s="330">
        <v>1.9656059E-2</v>
      </c>
      <c r="CJ365" s="330">
        <v>2.0057574000000002E-2</v>
      </c>
      <c r="CK365" s="329">
        <v>2.5470472999999998E-7</v>
      </c>
      <c r="CL365" s="329">
        <v>4.2964444000000002E-6</v>
      </c>
      <c r="CM365" s="330">
        <v>1.0336839E-3</v>
      </c>
      <c r="CN365" s="330">
        <v>414.51292000000001</v>
      </c>
      <c r="CO365" s="330">
        <v>1.2814490000000001</v>
      </c>
      <c r="CP365"/>
      <c r="CQ365">
        <v>0.29295885999999999</v>
      </c>
      <c r="CR365">
        <v>0.44630383810000002</v>
      </c>
      <c r="CS365">
        <v>0.38711020890710002</v>
      </c>
      <c r="CT365">
        <v>0.44536909895459997</v>
      </c>
      <c r="CU365">
        <v>0.67309006100000002</v>
      </c>
      <c r="CV365" s="134"/>
      <c r="CW365" s="372"/>
      <c r="CX365" s="42"/>
      <c r="CY365" s="44"/>
      <c r="CZ365" s="44"/>
      <c r="DA365" s="236"/>
      <c r="DB365" s="257"/>
      <c r="DC365"/>
      <c r="DD365"/>
      <c r="DE365"/>
      <c r="DF365"/>
      <c r="DG365"/>
      <c r="DH365"/>
      <c r="DI365"/>
      <c r="DJ365"/>
      <c r="DK365"/>
      <c r="DL365"/>
    </row>
    <row r="366" spans="1:116" ht="14.4" x14ac:dyDescent="0.3">
      <c r="A366" t="s">
        <v>1945</v>
      </c>
      <c r="B366" s="113" t="s">
        <v>909</v>
      </c>
      <c r="C366" s="182" t="s">
        <v>562</v>
      </c>
      <c r="D366" s="40" t="s">
        <v>2572</v>
      </c>
      <c r="E366" s="181" t="s">
        <v>943</v>
      </c>
      <c r="F366" s="184" t="s">
        <v>4002</v>
      </c>
      <c r="G366" s="184">
        <v>33.49041663069</v>
      </c>
      <c r="H366" s="184">
        <v>1.412877079</v>
      </c>
      <c r="I366" s="184">
        <v>4.2905331316900002</v>
      </c>
      <c r="J366" s="328">
        <v>15.00295242</v>
      </c>
      <c r="K366" s="184">
        <v>12.784053999999999</v>
      </c>
      <c r="L366" s="184">
        <v>1.9781892000000001</v>
      </c>
      <c r="M366" s="184">
        <v>1.1230439000000001</v>
      </c>
      <c r="N366" s="184">
        <v>0.74457711000000004</v>
      </c>
      <c r="O366" s="184">
        <v>5.1411559000000003E-2</v>
      </c>
      <c r="P366" s="184">
        <v>0.31399734000000001</v>
      </c>
      <c r="Q366" s="184">
        <v>0.30289106999999998</v>
      </c>
      <c r="R366" s="331">
        <v>1.0284145</v>
      </c>
      <c r="S366" s="184">
        <v>14.298667999999999</v>
      </c>
      <c r="T366" s="184">
        <v>0.16062333000000001</v>
      </c>
      <c r="U366" s="184">
        <v>0.70428442000000002</v>
      </c>
      <c r="V366" s="331">
        <v>2.6220169E-4</v>
      </c>
      <c r="W366" s="331">
        <v>0</v>
      </c>
      <c r="X366" s="331">
        <v>0</v>
      </c>
      <c r="Y366"/>
      <c r="Z366" s="288">
        <v>85.22702666666666</v>
      </c>
      <c r="AA366"/>
      <c r="AB366" s="164">
        <v>1091.9692</v>
      </c>
      <c r="AC366" s="164">
        <v>999.48653999999999</v>
      </c>
      <c r="AD366" s="164">
        <v>87.488747000000004</v>
      </c>
      <c r="AE366" s="164">
        <v>0</v>
      </c>
      <c r="AF366" s="164">
        <v>0.27977055000000001</v>
      </c>
      <c r="AG366" s="164">
        <v>2.6350294000000001</v>
      </c>
      <c r="AH366" s="164">
        <v>2.0791062999999999</v>
      </c>
      <c r="AI366"/>
      <c r="AJ366" s="185">
        <v>2.9549929000000001</v>
      </c>
      <c r="AK366" s="185">
        <v>2.7952466</v>
      </c>
      <c r="AL366" s="185">
        <v>8.4854251000000006E-2</v>
      </c>
      <c r="AM366" s="185">
        <v>7.4892063999999994E-2</v>
      </c>
      <c r="AN366" s="176">
        <v>1.6758073E-4</v>
      </c>
      <c r="AO366" s="176">
        <v>3.1381010000000002E-7</v>
      </c>
      <c r="AP366" s="176">
        <v>10.489084999999999</v>
      </c>
      <c r="AQ366" s="192">
        <v>7.9090678000000005E-5</v>
      </c>
      <c r="AR366" s="192">
        <v>2.3863566999999999E-7</v>
      </c>
      <c r="AS366" s="192">
        <v>6.5198672999999998E-12</v>
      </c>
      <c r="AT366" s="192">
        <v>0</v>
      </c>
      <c r="AU366" s="192">
        <v>0</v>
      </c>
      <c r="AV366" s="192">
        <v>5.7911301000000002E-8</v>
      </c>
      <c r="AW366" s="192">
        <v>4.0060445999999999E-5</v>
      </c>
      <c r="AX366" s="192">
        <v>9.2232642000000008E-9</v>
      </c>
      <c r="AY366" s="192">
        <v>4.5606147999999999E-8</v>
      </c>
      <c r="AZ366" s="192">
        <v>9.0700324999999999E-9</v>
      </c>
      <c r="BA366" s="192">
        <v>2.7552421999999999E-12</v>
      </c>
      <c r="BB366" s="192">
        <v>6.9552964000000003E-9</v>
      </c>
      <c r="BC366" s="192">
        <v>3.5702534E-9</v>
      </c>
      <c r="BD366" s="192">
        <v>7.4016656999999996E-10</v>
      </c>
      <c r="BE366" s="192">
        <v>8.3161218000000002E-6</v>
      </c>
      <c r="BF366" s="192">
        <v>4.0055575000000001E-5</v>
      </c>
      <c r="BG366" s="192">
        <v>0</v>
      </c>
      <c r="BH366" s="193">
        <v>0.49421920000000003</v>
      </c>
      <c r="BI366" s="193">
        <v>9.9948654000000001</v>
      </c>
      <c r="BJ366" s="192">
        <v>0</v>
      </c>
      <c r="BK366" s="192">
        <v>0</v>
      </c>
      <c r="BL366" s="192">
        <v>0</v>
      </c>
      <c r="BM366"/>
      <c r="BN366" s="164">
        <v>5.5560699999999998E-3</v>
      </c>
      <c r="BO366" s="164">
        <v>3.3039566E-4</v>
      </c>
      <c r="BP366" s="164">
        <v>2.3763555999999999E-3</v>
      </c>
      <c r="BQ366" s="186">
        <v>1.2066345E-4</v>
      </c>
      <c r="BR366" s="164">
        <v>2.9468244999999999E-4</v>
      </c>
      <c r="BS366" s="186">
        <v>3.7314599999999997E-5</v>
      </c>
      <c r="BT366" s="186">
        <v>2.2530384E-4</v>
      </c>
      <c r="BU366" s="186">
        <v>4.5361551000000002E-5</v>
      </c>
      <c r="BV366" s="186">
        <v>4.2199597999999997E-4</v>
      </c>
      <c r="BW366" s="186">
        <v>2.067804E-4</v>
      </c>
      <c r="BX366" s="186">
        <v>0</v>
      </c>
      <c r="BY366" s="186">
        <v>0</v>
      </c>
      <c r="BZ366" s="186">
        <v>0</v>
      </c>
      <c r="CA366" s="186">
        <v>1.6096299000000001E-4</v>
      </c>
      <c r="CB366" s="164">
        <v>1.3302213E-3</v>
      </c>
      <c r="CC366" s="186">
        <v>6.0322006000000001E-6</v>
      </c>
      <c r="CD366" s="186">
        <v>0</v>
      </c>
      <c r="CE366"/>
      <c r="CF366" s="329">
        <v>0</v>
      </c>
      <c r="CG366" s="330">
        <v>85.227023000000003</v>
      </c>
      <c r="CH366" s="330">
        <v>1.2768693</v>
      </c>
      <c r="CI366" s="330">
        <v>0.23362409000000001</v>
      </c>
      <c r="CJ366" s="330">
        <v>0.13365941000000001</v>
      </c>
      <c r="CK366" s="329">
        <v>1.1405301E-5</v>
      </c>
      <c r="CL366" s="329">
        <v>3.8423353E-5</v>
      </c>
      <c r="CM366" s="330">
        <v>1.3650229E-2</v>
      </c>
      <c r="CN366" s="330">
        <v>1412.135</v>
      </c>
      <c r="CO366" s="330">
        <v>137.06131999999999</v>
      </c>
      <c r="CP366"/>
      <c r="CQ366">
        <v>12.784053999999999</v>
      </c>
      <c r="CR366">
        <v>5.5425246790000005</v>
      </c>
      <c r="CS366">
        <v>4.1296476000000002</v>
      </c>
      <c r="CT366">
        <v>4.2905331316900002</v>
      </c>
      <c r="CU366">
        <v>15.00295242</v>
      </c>
      <c r="CV366" s="134"/>
      <c r="CW366" s="372"/>
      <c r="CX366" s="42"/>
      <c r="CY366" s="44"/>
      <c r="CZ366" s="44"/>
      <c r="DA366" s="236"/>
      <c r="DB366" s="40"/>
      <c r="DC366"/>
      <c r="DD366"/>
      <c r="DE366"/>
      <c r="DF366"/>
      <c r="DG366"/>
      <c r="DH366"/>
      <c r="DI366"/>
      <c r="DJ366"/>
      <c r="DK366"/>
      <c r="DL366"/>
    </row>
    <row r="367" spans="1:116" ht="14.4" x14ac:dyDescent="0.3">
      <c r="A367" t="s">
        <v>6230</v>
      </c>
      <c r="B367" s="113" t="s">
        <v>909</v>
      </c>
      <c r="C367" s="182" t="s">
        <v>563</v>
      </c>
      <c r="D367" s="40" t="s">
        <v>2572</v>
      </c>
      <c r="E367" s="181" t="s">
        <v>943</v>
      </c>
      <c r="F367" s="184" t="s">
        <v>6231</v>
      </c>
      <c r="G367" s="184">
        <v>2.8607790908999999</v>
      </c>
      <c r="H367" s="184">
        <v>0.17411315550000001</v>
      </c>
      <c r="I367" s="184">
        <v>0.46782789399999997</v>
      </c>
      <c r="J367" s="328">
        <v>0.88911594140000005</v>
      </c>
      <c r="K367" s="184">
        <v>1.3297220999999999</v>
      </c>
      <c r="L367" s="184">
        <v>0.15440309999999999</v>
      </c>
      <c r="M367" s="184">
        <v>0.12336372</v>
      </c>
      <c r="N367" s="184">
        <v>0.10740391000000001</v>
      </c>
      <c r="O367" s="184">
        <v>4.8900629000000001E-2</v>
      </c>
      <c r="P367" s="331">
        <v>1.3602524999999999E-3</v>
      </c>
      <c r="Q367" s="331">
        <v>1.6448364E-2</v>
      </c>
      <c r="R367" s="331">
        <v>9.8879685999999994E-2</v>
      </c>
      <c r="S367" s="331">
        <v>0.85386678000000005</v>
      </c>
      <c r="T367" s="331">
        <v>5.1164523000000003E-2</v>
      </c>
      <c r="U367" s="331">
        <v>3.2868086999999997E-2</v>
      </c>
      <c r="V367" s="331">
        <v>4.0016864999999999E-2</v>
      </c>
      <c r="W367" s="331">
        <v>2.3810744000000001E-3</v>
      </c>
      <c r="X367" s="184">
        <v>0</v>
      </c>
      <c r="Y367"/>
      <c r="Z367" s="288">
        <v>8.8648139999999991</v>
      </c>
      <c r="AA367"/>
      <c r="AB367" s="164">
        <v>117.56442</v>
      </c>
      <c r="AC367" s="164">
        <v>106.12729</v>
      </c>
      <c r="AD367" s="164">
        <v>3.6363365999999999</v>
      </c>
      <c r="AE367" s="164">
        <v>1.3589409E-3</v>
      </c>
      <c r="AF367" s="164">
        <v>0.72900253999999998</v>
      </c>
      <c r="AG367" s="164">
        <v>2.5179860000000001</v>
      </c>
      <c r="AH367" s="164">
        <v>4.5524427999999997</v>
      </c>
      <c r="AI367"/>
      <c r="AJ367" s="185">
        <v>0.23134668999999999</v>
      </c>
      <c r="AK367" s="185">
        <v>0.21716542999999999</v>
      </c>
      <c r="AL367" s="185">
        <v>8.7721572999999997E-3</v>
      </c>
      <c r="AM367" s="185">
        <v>5.4091021999999999E-3</v>
      </c>
      <c r="AN367" s="176">
        <v>1.301951E-5</v>
      </c>
      <c r="AO367" s="176">
        <v>3.2441409999999997E-8</v>
      </c>
      <c r="AP367" s="176">
        <v>0.75757733999999999</v>
      </c>
      <c r="AQ367" s="192">
        <v>8.2766993000000003E-6</v>
      </c>
      <c r="AR367" s="192">
        <v>2.4974504000000001E-8</v>
      </c>
      <c r="AS367" s="192">
        <v>6.8226194999999998E-13</v>
      </c>
      <c r="AT367" s="192">
        <v>4.5809614000000002E-10</v>
      </c>
      <c r="AU367" s="192">
        <v>3.9706669000000001E-11</v>
      </c>
      <c r="AV367" s="192">
        <v>1.1806142000000001E-8</v>
      </c>
      <c r="AW367" s="192">
        <v>4.2693857000000004E-6</v>
      </c>
      <c r="AX367" s="192">
        <v>1.7491764E-9</v>
      </c>
      <c r="AY367" s="192">
        <v>4.2324934999999996E-9</v>
      </c>
      <c r="AZ367" s="192">
        <v>6.9503738999999996E-10</v>
      </c>
      <c r="BA367" s="192">
        <v>1.6511033E-12</v>
      </c>
      <c r="BB367" s="192">
        <v>1.5032639000000001E-10</v>
      </c>
      <c r="BC367" s="192">
        <v>1.6877677000000001E-12</v>
      </c>
      <c r="BD367" s="192">
        <v>1.0072355000000001E-12</v>
      </c>
      <c r="BE367" s="192">
        <v>9.8162595999999994E-8</v>
      </c>
      <c r="BF367" s="192">
        <v>3.3903729000000001E-7</v>
      </c>
      <c r="BG367" s="192">
        <v>4.7306722000000002E-10</v>
      </c>
      <c r="BH367" s="193">
        <v>5.8739751E-2</v>
      </c>
      <c r="BI367" s="193">
        <v>0.69883759000000001</v>
      </c>
      <c r="BJ367" s="192">
        <v>2.3921428E-8</v>
      </c>
      <c r="BK367" s="192">
        <v>1.6176505999999999E-10</v>
      </c>
      <c r="BL367" s="192">
        <v>1.1465153000000001E-14</v>
      </c>
      <c r="BM367"/>
      <c r="BN367" s="164">
        <v>7.6479802000000005E-4</v>
      </c>
      <c r="BO367" s="186">
        <v>3.3540112E-5</v>
      </c>
      <c r="BP367" s="164">
        <v>2.4717453000000001E-4</v>
      </c>
      <c r="BQ367" s="186">
        <v>1.17133E-5</v>
      </c>
      <c r="BR367" s="186">
        <v>3.7115542000000002E-5</v>
      </c>
      <c r="BS367" s="186">
        <v>1.189569E-5</v>
      </c>
      <c r="BT367" s="186">
        <v>6.6624729999999996E-6</v>
      </c>
      <c r="BU367" s="186">
        <v>1.1666594E-5</v>
      </c>
      <c r="BV367" s="186">
        <v>1.9270698999999998E-6</v>
      </c>
      <c r="BW367" s="186">
        <v>1.1580785E-5</v>
      </c>
      <c r="BX367" s="186">
        <v>2.8990065999999998E-7</v>
      </c>
      <c r="BY367" s="186">
        <v>6.6511647000000002E-7</v>
      </c>
      <c r="BZ367" s="186">
        <v>7.5988142999999995E-8</v>
      </c>
      <c r="CA367" s="186">
        <v>2.1915466000000001E-5</v>
      </c>
      <c r="CB367" s="164">
        <v>1.3314368999999999E-4</v>
      </c>
      <c r="CC367" s="164">
        <v>2.315404E-4</v>
      </c>
      <c r="CD367" s="186">
        <v>3.8913600000000003E-6</v>
      </c>
      <c r="CE367"/>
      <c r="CF367" s="329">
        <v>6.8300608000000005E-8</v>
      </c>
      <c r="CG367" s="330">
        <v>8.8258291999999994</v>
      </c>
      <c r="CH367" s="330">
        <v>0.24223727</v>
      </c>
      <c r="CI367" s="330">
        <v>2.5189574999999999E-2</v>
      </c>
      <c r="CJ367" s="330">
        <v>1.2346655999999999E-2</v>
      </c>
      <c r="CK367" s="329">
        <v>4.0051382000000002E-8</v>
      </c>
      <c r="CL367" s="329">
        <v>5.1121675999999999E-7</v>
      </c>
      <c r="CM367" s="330">
        <v>2.5536796999999999E-3</v>
      </c>
      <c r="CN367" s="330">
        <v>1.6306417</v>
      </c>
      <c r="CO367" s="330">
        <v>9.7597757000000005</v>
      </c>
      <c r="CP367"/>
      <c r="CQ367">
        <v>1.3297220999999999</v>
      </c>
      <c r="CR367">
        <v>0.55075966149999989</v>
      </c>
      <c r="CS367">
        <v>0.37902758039999995</v>
      </c>
      <c r="CT367">
        <v>0.46782789399999997</v>
      </c>
      <c r="CU367">
        <v>0.88673486700000004</v>
      </c>
      <c r="CV367" s="134"/>
      <c r="CW367" s="372"/>
      <c r="CX367" s="32"/>
      <c r="CY367" s="44"/>
      <c r="CZ367" s="44"/>
      <c r="DA367" s="236"/>
      <c r="DB367" s="257"/>
      <c r="DC367"/>
      <c r="DD367"/>
      <c r="DE367"/>
      <c r="DF367"/>
      <c r="DG367"/>
      <c r="DH367"/>
      <c r="DI367"/>
      <c r="DJ367"/>
      <c r="DK367"/>
      <c r="DL367"/>
    </row>
    <row r="368" spans="1:116" ht="14.4" x14ac:dyDescent="0.3">
      <c r="A368" t="s">
        <v>6232</v>
      </c>
      <c r="B368" s="113" t="s">
        <v>909</v>
      </c>
      <c r="C368" s="182" t="s">
        <v>564</v>
      </c>
      <c r="D368" s="40" t="s">
        <v>2572</v>
      </c>
      <c r="E368" s="181" t="s">
        <v>943</v>
      </c>
      <c r="F368" s="184" t="s">
        <v>6233</v>
      </c>
      <c r="G368" s="184">
        <v>10.550548419220435</v>
      </c>
      <c r="H368" s="184">
        <v>0.331697778</v>
      </c>
      <c r="I368" s="184">
        <v>3.3385660602000002</v>
      </c>
      <c r="J368" s="328">
        <v>4.5552335810204356</v>
      </c>
      <c r="K368" s="184">
        <v>2.3250510000000002</v>
      </c>
      <c r="L368" s="184">
        <v>2.8703275000000001</v>
      </c>
      <c r="M368" s="184">
        <v>0.24481765999999999</v>
      </c>
      <c r="N368" s="184">
        <v>0.25452711</v>
      </c>
      <c r="O368" s="184">
        <v>1.3229855E-2</v>
      </c>
      <c r="P368" s="331">
        <v>3.3601100000000002E-2</v>
      </c>
      <c r="Q368" s="331">
        <v>3.0339713000000001E-2</v>
      </c>
      <c r="R368" s="331">
        <v>0.14904265</v>
      </c>
      <c r="S368" s="331">
        <v>4.4650322999999998</v>
      </c>
      <c r="T368" s="331">
        <v>7.4343387999999996E-2</v>
      </c>
      <c r="U368" s="331">
        <v>9.0201269000000001E-2</v>
      </c>
      <c r="V368" s="331">
        <v>3.48622E-5</v>
      </c>
      <c r="W368" s="331">
        <v>1.2020435999999999E-8</v>
      </c>
      <c r="X368" s="331">
        <v>0</v>
      </c>
      <c r="Y368"/>
      <c r="Z368" s="288">
        <v>15.500340000000001</v>
      </c>
      <c r="AA368"/>
      <c r="AB368" s="164">
        <v>185.57011</v>
      </c>
      <c r="AC368" s="164">
        <v>165.72533999999999</v>
      </c>
      <c r="AD368" s="164">
        <v>10.511659</v>
      </c>
      <c r="AE368" s="164">
        <v>0</v>
      </c>
      <c r="AF368" s="164">
        <v>0.48128754000000001</v>
      </c>
      <c r="AG368" s="164">
        <v>3.2702881000000001</v>
      </c>
      <c r="AH368" s="164">
        <v>5.5815337999999999</v>
      </c>
      <c r="AI368"/>
      <c r="AJ368" s="185">
        <v>1.3478535</v>
      </c>
      <c r="AK368" s="185">
        <v>1.3071343</v>
      </c>
      <c r="AL368" s="185">
        <v>3.0295965000000001E-2</v>
      </c>
      <c r="AM368" s="185">
        <v>1.0423224E-2</v>
      </c>
      <c r="AN368" s="176">
        <v>7.8365365000000005E-5</v>
      </c>
      <c r="AO368" s="176">
        <v>1.1204129E-7</v>
      </c>
      <c r="AP368" s="176">
        <v>1.4598352999999999</v>
      </c>
      <c r="AQ368" s="192">
        <v>1.4414610999999999E-5</v>
      </c>
      <c r="AR368" s="192">
        <v>4.3493406000000001E-8</v>
      </c>
      <c r="AS368" s="192">
        <v>1.1882548000000001E-12</v>
      </c>
      <c r="AT368" s="192">
        <v>2.9554291999999997E-10</v>
      </c>
      <c r="AU368" s="192">
        <v>0</v>
      </c>
      <c r="AV368" s="192">
        <v>2.2090665000000001E-8</v>
      </c>
      <c r="AW368" s="192">
        <v>5.3481040000000001E-5</v>
      </c>
      <c r="AX368" s="192">
        <v>3.4862939E-9</v>
      </c>
      <c r="AY368" s="192">
        <v>6.2102233999999998E-8</v>
      </c>
      <c r="AZ368" s="192">
        <v>2.0528545000000002E-9</v>
      </c>
      <c r="BA368" s="192">
        <v>4.2063490999999998E-13</v>
      </c>
      <c r="BB368" s="192">
        <v>5.2238365000000004E-10</v>
      </c>
      <c r="BC368" s="192">
        <v>3.1726405E-10</v>
      </c>
      <c r="BD368" s="192">
        <v>6.5247174000000004E-11</v>
      </c>
      <c r="BE368" s="192">
        <v>7.2541676000000001E-6</v>
      </c>
      <c r="BF368" s="192">
        <v>3.1931597000000001E-6</v>
      </c>
      <c r="BG368" s="192">
        <v>1.4977104E-22</v>
      </c>
      <c r="BH368" s="193">
        <v>0.23199406</v>
      </c>
      <c r="BI368" s="193">
        <v>1.2278412000000001</v>
      </c>
      <c r="BJ368" s="192">
        <v>0</v>
      </c>
      <c r="BK368" s="192">
        <v>0</v>
      </c>
      <c r="BL368" s="192">
        <v>0</v>
      </c>
      <c r="BM368"/>
      <c r="BN368" s="164">
        <v>1.9817003E-3</v>
      </c>
      <c r="BO368" s="164">
        <v>4.3495243000000002E-4</v>
      </c>
      <c r="BP368" s="164">
        <v>4.3219059999999998E-4</v>
      </c>
      <c r="BQ368" s="186">
        <v>1.7473188000000001E-5</v>
      </c>
      <c r="BR368" s="164">
        <v>3.6002092999999998E-4</v>
      </c>
      <c r="BS368" s="186">
        <v>1.2852619999999999E-5</v>
      </c>
      <c r="BT368" s="186">
        <v>4.9455001999999999E-5</v>
      </c>
      <c r="BU368" s="186">
        <v>1.7682736000000001E-5</v>
      </c>
      <c r="BV368" s="186">
        <v>4.5238306E-5</v>
      </c>
      <c r="BW368" s="186">
        <v>2.0931640000000001E-5</v>
      </c>
      <c r="BX368" s="186">
        <v>0</v>
      </c>
      <c r="BY368" s="186">
        <v>3.3119954E-19</v>
      </c>
      <c r="BZ368" s="186">
        <v>2.7119090000000001E-15</v>
      </c>
      <c r="CA368" s="186">
        <v>7.5720895999999998E-5</v>
      </c>
      <c r="CB368" s="164">
        <v>2.1429312000000001E-4</v>
      </c>
      <c r="CC368" s="164">
        <v>3.0088883000000001E-4</v>
      </c>
      <c r="CD368" s="186">
        <v>0</v>
      </c>
      <c r="CE368"/>
      <c r="CF368" s="329">
        <v>2.2953968E-15</v>
      </c>
      <c r="CG368" s="330">
        <v>15.477295</v>
      </c>
      <c r="CH368" s="330">
        <v>0.49717779000000001</v>
      </c>
      <c r="CI368" s="330">
        <v>0.30107223</v>
      </c>
      <c r="CJ368" s="330">
        <v>2.6167235E-2</v>
      </c>
      <c r="CK368" s="329">
        <v>3.5811388E-6</v>
      </c>
      <c r="CL368" s="329">
        <v>3.2218610999999999E-6</v>
      </c>
      <c r="CM368" s="330">
        <v>1.7903941999999999E-2</v>
      </c>
      <c r="CN368" s="330">
        <v>150.26137</v>
      </c>
      <c r="CO368" s="330">
        <v>16.80743</v>
      </c>
      <c r="CP368"/>
      <c r="CQ368">
        <v>2.3250510000000002</v>
      </c>
      <c r="CR368">
        <v>3.5958855880000002</v>
      </c>
      <c r="CS368">
        <v>3.2641878220204363</v>
      </c>
      <c r="CT368">
        <v>3.3385660602000002</v>
      </c>
      <c r="CU368">
        <v>4.5552335689999994</v>
      </c>
      <c r="CV368" s="134"/>
      <c r="CW368" s="372"/>
      <c r="CX368" s="32"/>
      <c r="CY368" s="44"/>
      <c r="CZ368" s="44"/>
      <c r="DA368" s="236"/>
      <c r="DB368" s="257"/>
      <c r="DC368"/>
      <c r="DD368"/>
      <c r="DE368"/>
      <c r="DF368"/>
      <c r="DG368"/>
      <c r="DH368"/>
      <c r="DI368"/>
      <c r="DJ368"/>
      <c r="DK368"/>
      <c r="DL368"/>
    </row>
    <row r="369" spans="1:116" ht="14.4" x14ac:dyDescent="0.3">
      <c r="A369" t="s">
        <v>6234</v>
      </c>
      <c r="B369" s="113" t="s">
        <v>909</v>
      </c>
      <c r="C369" s="182" t="s">
        <v>565</v>
      </c>
      <c r="D369" s="40" t="s">
        <v>2572</v>
      </c>
      <c r="E369" s="181" t="s">
        <v>943</v>
      </c>
      <c r="F369" s="184" t="s">
        <v>4003</v>
      </c>
      <c r="G369" s="184">
        <v>0.45197953009399999</v>
      </c>
      <c r="H369" s="184">
        <v>1.865578834E-2</v>
      </c>
      <c r="I369" s="184">
        <v>2.6067040043999998E-2</v>
      </c>
      <c r="J369" s="328">
        <v>3.96440171E-3</v>
      </c>
      <c r="K369" s="184">
        <v>0.40329229999999999</v>
      </c>
      <c r="L369" s="184">
        <v>9.3501165999999997E-3</v>
      </c>
      <c r="M369" s="331">
        <v>1.5321626E-2</v>
      </c>
      <c r="N369" s="184">
        <v>1.6179096E-2</v>
      </c>
      <c r="O369" s="331">
        <v>2.0257738000000001E-3</v>
      </c>
      <c r="P369" s="331">
        <v>2.4110304E-4</v>
      </c>
      <c r="Q369" s="331">
        <v>2.098155E-4</v>
      </c>
      <c r="R369" s="331">
        <v>1.3847966E-3</v>
      </c>
      <c r="S369" s="184">
        <v>4.9647720999999997E-4</v>
      </c>
      <c r="T369" s="331">
        <v>0</v>
      </c>
      <c r="U369" s="331">
        <v>3.4679245E-3</v>
      </c>
      <c r="V369" s="331">
        <v>1.0500844E-5</v>
      </c>
      <c r="W369" s="331">
        <v>0</v>
      </c>
      <c r="X369" s="331">
        <v>0</v>
      </c>
      <c r="Y369"/>
      <c r="Z369" s="288">
        <v>2.6886153333333334</v>
      </c>
      <c r="AA369"/>
      <c r="AB369" s="164">
        <v>39.836747000000003</v>
      </c>
      <c r="AC369" s="164">
        <v>39.217154000000001</v>
      </c>
      <c r="AD369" s="164">
        <v>0.43079806999999998</v>
      </c>
      <c r="AE369" s="164">
        <v>0</v>
      </c>
      <c r="AF369" s="164">
        <v>0</v>
      </c>
      <c r="AG369" s="164">
        <v>0.10552958</v>
      </c>
      <c r="AH369" s="164">
        <v>8.3265566999999999E-2</v>
      </c>
      <c r="AI369"/>
      <c r="AJ369" s="185">
        <v>4.9907844E-2</v>
      </c>
      <c r="AK369" s="185">
        <v>4.4991527000000003E-2</v>
      </c>
      <c r="AL369" s="185">
        <v>2.1159146000000002E-3</v>
      </c>
      <c r="AM369" s="185">
        <v>2.8004022000000001E-3</v>
      </c>
      <c r="AN369" s="176">
        <v>2.6973338000000002E-6</v>
      </c>
      <c r="AO369" s="176">
        <v>7.8251278E-9</v>
      </c>
      <c r="AP369" s="176">
        <v>0.39221318999999999</v>
      </c>
      <c r="AQ369" s="192">
        <v>2.4950350000000002E-6</v>
      </c>
      <c r="AR369" s="192">
        <v>7.5281229000000008E-9</v>
      </c>
      <c r="AS369" s="192">
        <v>2.0567906999999999E-13</v>
      </c>
      <c r="AT369" s="192">
        <v>0</v>
      </c>
      <c r="AU369" s="192">
        <v>0</v>
      </c>
      <c r="AV369" s="192">
        <v>4.3355747999999999E-10</v>
      </c>
      <c r="AW369" s="192">
        <v>2.0158289000000001E-7</v>
      </c>
      <c r="AX369" s="192">
        <v>9.8872256E-11</v>
      </c>
      <c r="AY369" s="192">
        <v>1.9779721000000001E-10</v>
      </c>
      <c r="AZ369" s="192">
        <v>0</v>
      </c>
      <c r="BA369" s="192">
        <v>0</v>
      </c>
      <c r="BB369" s="192">
        <v>1.1958366999999999E-13</v>
      </c>
      <c r="BC369" s="192">
        <v>8.3355219000000007E-15</v>
      </c>
      <c r="BD369" s="192">
        <v>1.8372328999999999E-15</v>
      </c>
      <c r="BE369" s="192">
        <v>3.3248807999999998E-11</v>
      </c>
      <c r="BF369" s="192">
        <v>2.4903371E-10</v>
      </c>
      <c r="BG369" s="192">
        <v>0</v>
      </c>
      <c r="BH369" s="192">
        <v>4.1653597000000002E-5</v>
      </c>
      <c r="BI369" s="193">
        <v>0.39217153999999999</v>
      </c>
      <c r="BJ369" s="193">
        <v>0</v>
      </c>
      <c r="BK369" s="193">
        <v>0</v>
      </c>
      <c r="BL369" s="193">
        <v>0</v>
      </c>
      <c r="BM369"/>
      <c r="BN369" s="164">
        <v>1.3151809999999999E-4</v>
      </c>
      <c r="BO369" s="186">
        <v>1.3636737000000001E-6</v>
      </c>
      <c r="BP369" s="186">
        <v>7.4965729999999995E-5</v>
      </c>
      <c r="BQ369" s="186">
        <v>1.6996382000000001E-7</v>
      </c>
      <c r="BR369" s="186">
        <v>2.9365349000000001E-6</v>
      </c>
      <c r="BS369" s="186">
        <v>0</v>
      </c>
      <c r="BT369" s="186">
        <v>0</v>
      </c>
      <c r="BU369" s="186">
        <v>0</v>
      </c>
      <c r="BV369" s="186">
        <v>3.3520831000000001E-7</v>
      </c>
      <c r="BW369" s="186">
        <v>2.0991289000000001E-7</v>
      </c>
      <c r="BX369" s="186">
        <v>0</v>
      </c>
      <c r="BY369" s="186">
        <v>0</v>
      </c>
      <c r="BZ369" s="186">
        <v>0</v>
      </c>
      <c r="CA369" s="186">
        <v>3.1812425000000001E-6</v>
      </c>
      <c r="CB369" s="186">
        <v>4.8355831E-5</v>
      </c>
      <c r="CC369" s="186">
        <v>6.9900581000000002E-15</v>
      </c>
      <c r="CD369" s="164">
        <v>0</v>
      </c>
      <c r="CE369"/>
      <c r="CF369" s="329">
        <v>0</v>
      </c>
      <c r="CG369" s="330">
        <v>2.6886152999999999</v>
      </c>
      <c r="CH369" s="330">
        <v>0</v>
      </c>
      <c r="CI369" s="330">
        <v>9.3300570000000001E-4</v>
      </c>
      <c r="CJ369" s="329">
        <v>1.0412028E-3</v>
      </c>
      <c r="CK369" s="329">
        <v>5.7122376000000001E-11</v>
      </c>
      <c r="CL369" s="329">
        <v>6.6603666E-9</v>
      </c>
      <c r="CM369" s="329">
        <v>1.0753505E-4</v>
      </c>
      <c r="CN369" s="330">
        <v>6.9978486999999999E-3</v>
      </c>
      <c r="CO369" s="330">
        <v>5.3783526000000004</v>
      </c>
      <c r="CP369"/>
      <c r="CQ369">
        <v>0.40329229999999999</v>
      </c>
      <c r="CR369">
        <v>4.4712327539999999E-2</v>
      </c>
      <c r="CS369">
        <v>2.6056539199999999E-2</v>
      </c>
      <c r="CT369">
        <v>2.6067040043999998E-2</v>
      </c>
      <c r="CU369">
        <v>3.96440171E-3</v>
      </c>
      <c r="CV369" s="134"/>
      <c r="CW369" s="372"/>
      <c r="CX369" s="32"/>
      <c r="CY369" s="44"/>
      <c r="CZ369" s="44"/>
      <c r="DA369" s="236"/>
      <c r="DB369" s="257"/>
      <c r="DC369"/>
      <c r="DD369"/>
      <c r="DE369"/>
      <c r="DF369"/>
      <c r="DG369"/>
      <c r="DH369"/>
      <c r="DI369"/>
      <c r="DJ369"/>
      <c r="DK369"/>
      <c r="DL369"/>
    </row>
    <row r="370" spans="1:116" ht="14.4" x14ac:dyDescent="0.3">
      <c r="A370" t="s">
        <v>1946</v>
      </c>
      <c r="B370" s="113" t="s">
        <v>909</v>
      </c>
      <c r="C370" s="182" t="s">
        <v>566</v>
      </c>
      <c r="D370" s="40" t="s">
        <v>2572</v>
      </c>
      <c r="E370" s="181" t="s">
        <v>943</v>
      </c>
      <c r="F370" s="184" t="s">
        <v>4004</v>
      </c>
      <c r="G370" s="184">
        <v>0.28507495524199994</v>
      </c>
      <c r="H370" s="184">
        <v>1.2354204341999998E-2</v>
      </c>
      <c r="I370" s="184">
        <v>8.4784534999999994E-2</v>
      </c>
      <c r="J370" s="328">
        <v>0.1559862159</v>
      </c>
      <c r="K370" s="184">
        <v>3.1949999999999999E-2</v>
      </c>
      <c r="L370" s="184">
        <v>8.0171999999999993E-2</v>
      </c>
      <c r="M370" s="184">
        <v>4.3045471999999998E-3</v>
      </c>
      <c r="N370" s="184">
        <v>7.3439999999999998E-3</v>
      </c>
      <c r="O370" s="184">
        <v>1.17493E-3</v>
      </c>
      <c r="P370" s="331">
        <v>5.9631042E-5</v>
      </c>
      <c r="Q370" s="331">
        <v>3.7756433000000001E-3</v>
      </c>
      <c r="R370" s="331">
        <v>3.0798780000000002E-4</v>
      </c>
      <c r="S370" s="331">
        <v>0.15458</v>
      </c>
      <c r="T370" s="331">
        <v>0</v>
      </c>
      <c r="U370" s="331">
        <v>1.4062159E-3</v>
      </c>
      <c r="V370" s="331">
        <v>0</v>
      </c>
      <c r="W370" s="331">
        <v>0</v>
      </c>
      <c r="X370" s="331">
        <v>0</v>
      </c>
      <c r="Y370"/>
      <c r="Z370" s="288">
        <v>0.21299999999999999</v>
      </c>
      <c r="AA370"/>
      <c r="AB370" s="164">
        <v>3.4623159999999999</v>
      </c>
      <c r="AC370" s="164">
        <v>3.2121308000000002</v>
      </c>
      <c r="AD370" s="164">
        <v>0.17468520000000001</v>
      </c>
      <c r="AE370" s="164">
        <v>0</v>
      </c>
      <c r="AF370" s="164">
        <v>0</v>
      </c>
      <c r="AG370" s="164">
        <v>0</v>
      </c>
      <c r="AH370" s="164">
        <v>7.5499999999999998E-2</v>
      </c>
      <c r="AI370"/>
      <c r="AJ370" s="185">
        <v>2.886267E-2</v>
      </c>
      <c r="AK370" s="185">
        <v>2.7908137E-2</v>
      </c>
      <c r="AL370" s="185">
        <v>6.3258808999999997E-4</v>
      </c>
      <c r="AM370" s="185">
        <v>3.2194480000000001E-4</v>
      </c>
      <c r="AN370" s="176">
        <v>1.6731497E-6</v>
      </c>
      <c r="AO370" s="176">
        <v>2.3394529999999999E-9</v>
      </c>
      <c r="AP370" s="176">
        <v>4.5090308000000003E-2</v>
      </c>
      <c r="AQ370" s="192">
        <v>1.9766399999999999E-7</v>
      </c>
      <c r="AR370" s="192">
        <v>5.9640000000000003E-10</v>
      </c>
      <c r="AS370" s="192">
        <v>1.62945E-14</v>
      </c>
      <c r="AT370" s="192">
        <v>0</v>
      </c>
      <c r="AU370" s="193">
        <v>0</v>
      </c>
      <c r="AV370" s="192">
        <v>1.9680000000000001E-10</v>
      </c>
      <c r="AW370" s="192">
        <v>1.4744297E-6</v>
      </c>
      <c r="AX370" s="192">
        <v>4.4879999999999998E-11</v>
      </c>
      <c r="AY370" s="192">
        <v>1.6959999999999999E-9</v>
      </c>
      <c r="AZ370" s="192">
        <v>0</v>
      </c>
      <c r="BA370" s="192">
        <v>0</v>
      </c>
      <c r="BB370" s="192">
        <v>2.1509140000000001E-12</v>
      </c>
      <c r="BC370" s="192">
        <v>1.9490474000000001E-15</v>
      </c>
      <c r="BD370" s="192">
        <v>3.8228770000000001E-15</v>
      </c>
      <c r="BE370" s="192">
        <v>3.9353900000000001E-11</v>
      </c>
      <c r="BF370" s="192">
        <v>8.1986999999999998E-10</v>
      </c>
      <c r="BG370" s="193">
        <v>0</v>
      </c>
      <c r="BH370" s="193">
        <v>1.2969E-2</v>
      </c>
      <c r="BI370" s="193">
        <v>3.2121308000000001E-2</v>
      </c>
      <c r="BJ370" s="193">
        <v>0</v>
      </c>
      <c r="BK370" s="193">
        <v>0</v>
      </c>
      <c r="BL370" s="193">
        <v>0</v>
      </c>
      <c r="BM370"/>
      <c r="BN370" s="164">
        <v>3.7439669999999998E-5</v>
      </c>
      <c r="BO370" s="186">
        <v>1.1692735999999999E-5</v>
      </c>
      <c r="BP370" s="186">
        <v>5.9390051999999996E-6</v>
      </c>
      <c r="BQ370" s="186">
        <v>4.0316182999999997E-8</v>
      </c>
      <c r="BR370" s="186">
        <v>1.0683366E-5</v>
      </c>
      <c r="BS370" s="186">
        <v>0</v>
      </c>
      <c r="BT370" s="186">
        <v>0</v>
      </c>
      <c r="BU370" s="186">
        <v>0</v>
      </c>
      <c r="BV370" s="186">
        <v>2.6270774999999999E-7</v>
      </c>
      <c r="BW370" s="186">
        <v>2.5196129000000002E-6</v>
      </c>
      <c r="BX370" s="164">
        <v>0</v>
      </c>
      <c r="BY370" s="164">
        <v>0</v>
      </c>
      <c r="BZ370" s="186">
        <v>0</v>
      </c>
      <c r="CA370" s="186">
        <v>2.1628578999999998E-6</v>
      </c>
      <c r="CB370" s="186">
        <v>4.1390662000000001E-6</v>
      </c>
      <c r="CC370" s="164">
        <v>2.1763802000000002E-12</v>
      </c>
      <c r="CD370" s="164">
        <v>0</v>
      </c>
      <c r="CE370"/>
      <c r="CF370" s="329">
        <v>0</v>
      </c>
      <c r="CG370" s="330">
        <v>0.21299999999999999</v>
      </c>
      <c r="CH370" s="330">
        <v>0</v>
      </c>
      <c r="CI370" s="330">
        <v>8.0000000000000002E-3</v>
      </c>
      <c r="CJ370" s="330">
        <v>2.925216E-4</v>
      </c>
      <c r="CK370" s="329">
        <v>9.6802612999999994E-10</v>
      </c>
      <c r="CL370" s="329">
        <v>1.1446246999999999E-7</v>
      </c>
      <c r="CM370" s="330">
        <v>5.1818879999999999E-4</v>
      </c>
      <c r="CN370" s="330">
        <v>3.2072812999999999E-3</v>
      </c>
      <c r="CO370" s="330">
        <v>0.44052079999999999</v>
      </c>
      <c r="CP370"/>
      <c r="CQ370">
        <v>3.1949999999999999E-2</v>
      </c>
      <c r="CR370">
        <v>9.7138739342000013E-2</v>
      </c>
      <c r="CS370">
        <v>8.4784534999999994E-2</v>
      </c>
      <c r="CT370">
        <v>8.4784534999999994E-2</v>
      </c>
      <c r="CU370">
        <v>0.1559862159</v>
      </c>
      <c r="CV370" s="134"/>
      <c r="CW370" s="378"/>
      <c r="CX370" s="32"/>
      <c r="CY370" s="44"/>
      <c r="CZ370" s="44"/>
      <c r="DA370" s="236"/>
      <c r="DB370" s="257"/>
      <c r="DC370"/>
      <c r="DD370"/>
      <c r="DE370"/>
      <c r="DF370"/>
      <c r="DG370"/>
      <c r="DH370"/>
      <c r="DI370"/>
      <c r="DJ370"/>
      <c r="DK370"/>
      <c r="DL370"/>
    </row>
    <row r="371" spans="1:116" ht="14.4" x14ac:dyDescent="0.3">
      <c r="A371" t="s">
        <v>1947</v>
      </c>
      <c r="B371" s="113" t="s">
        <v>909</v>
      </c>
      <c r="C371" s="182" t="s">
        <v>567</v>
      </c>
      <c r="D371" s="40" t="s">
        <v>2572</v>
      </c>
      <c r="E371" s="181" t="s">
        <v>943</v>
      </c>
      <c r="F371" s="184" t="s">
        <v>4005</v>
      </c>
      <c r="G371" s="184">
        <v>0.89812182769999993</v>
      </c>
      <c r="H371" s="184">
        <v>1.7801147939999998E-2</v>
      </c>
      <c r="I371" s="184">
        <v>0.15293983525999999</v>
      </c>
      <c r="J371" s="328">
        <v>0.66588084449999996</v>
      </c>
      <c r="K371" s="184">
        <v>6.1499999999999999E-2</v>
      </c>
      <c r="L371" s="184">
        <v>0.1423053</v>
      </c>
      <c r="M371" s="184">
        <v>9.6852311000000003E-3</v>
      </c>
      <c r="N371" s="184">
        <v>1.5299999999999999E-2</v>
      </c>
      <c r="O371" s="184">
        <v>2.1212900000000001E-3</v>
      </c>
      <c r="P371" s="184">
        <v>1.2713787999999999E-4</v>
      </c>
      <c r="Q371" s="331">
        <v>2.5272005999999998E-4</v>
      </c>
      <c r="R371" s="331">
        <v>9.4930416E-4</v>
      </c>
      <c r="S371" s="184">
        <v>0.66315999999999997</v>
      </c>
      <c r="T371" s="184">
        <v>0</v>
      </c>
      <c r="U371" s="184">
        <v>2.7208445000000002E-3</v>
      </c>
      <c r="V371" s="184">
        <v>0</v>
      </c>
      <c r="W371" s="331">
        <v>0</v>
      </c>
      <c r="X371" s="331">
        <v>0</v>
      </c>
      <c r="Y371"/>
      <c r="Z371" s="288">
        <v>0.41000000000000003</v>
      </c>
      <c r="AA371"/>
      <c r="AB371" s="164">
        <v>6.1225632000000001</v>
      </c>
      <c r="AC371" s="164">
        <v>5.6525701000000002</v>
      </c>
      <c r="AD371" s="164">
        <v>0.33799309999999999</v>
      </c>
      <c r="AE371" s="164">
        <v>0</v>
      </c>
      <c r="AF371" s="164">
        <v>0</v>
      </c>
      <c r="AG371" s="164">
        <v>0</v>
      </c>
      <c r="AH371" s="164">
        <v>0.13200000000000001</v>
      </c>
      <c r="AI371"/>
      <c r="AJ371" s="185">
        <v>5.1970202E-2</v>
      </c>
      <c r="AK371" s="185">
        <v>5.0019590000000003E-2</v>
      </c>
      <c r="AL371" s="185">
        <v>1.1497631000000001E-3</v>
      </c>
      <c r="AM371" s="185">
        <v>8.0084882999999999E-4</v>
      </c>
      <c r="AN371" s="176">
        <v>2.9987763999999999E-6</v>
      </c>
      <c r="AO371" s="176">
        <v>4.2520823999999996E-9</v>
      </c>
      <c r="AP371" s="176">
        <v>0.11216370000000001</v>
      </c>
      <c r="AQ371" s="192">
        <v>3.8047999999999998E-7</v>
      </c>
      <c r="AR371" s="192">
        <v>1.148E-9</v>
      </c>
      <c r="AS371" s="192">
        <v>3.1365000000000001E-14</v>
      </c>
      <c r="AT371" s="192">
        <v>0</v>
      </c>
      <c r="AU371" s="193">
        <v>0</v>
      </c>
      <c r="AV371" s="192">
        <v>4.0999999999999998E-10</v>
      </c>
      <c r="AW371" s="192">
        <v>2.6176741E-6</v>
      </c>
      <c r="AX371" s="192">
        <v>9.35E-11</v>
      </c>
      <c r="AY371" s="192">
        <v>3.0103999999999999E-9</v>
      </c>
      <c r="AZ371" s="192">
        <v>0</v>
      </c>
      <c r="BA371" s="192">
        <v>0</v>
      </c>
      <c r="BB371" s="192">
        <v>1.4399875999999999E-13</v>
      </c>
      <c r="BC371" s="192">
        <v>5.7140143999999999E-15</v>
      </c>
      <c r="BD371" s="192">
        <v>1.3302409999999999E-15</v>
      </c>
      <c r="BE371" s="192">
        <v>1.9240569999999999E-11</v>
      </c>
      <c r="BF371" s="192">
        <v>1.9304049999999999E-10</v>
      </c>
      <c r="BG371" s="193">
        <v>0</v>
      </c>
      <c r="BH371" s="193">
        <v>5.5638E-2</v>
      </c>
      <c r="BI371" s="193">
        <v>5.6525700999999998E-2</v>
      </c>
      <c r="BJ371" s="193">
        <v>0</v>
      </c>
      <c r="BK371" s="193">
        <v>0</v>
      </c>
      <c r="BL371" s="193">
        <v>0</v>
      </c>
      <c r="BM371"/>
      <c r="BN371" s="164">
        <v>6.3300806999999995E-5</v>
      </c>
      <c r="BO371" s="186">
        <v>2.0754606999999999E-5</v>
      </c>
      <c r="BP371" s="186">
        <v>1.1431888E-5</v>
      </c>
      <c r="BQ371" s="186">
        <v>1.1853711E-7</v>
      </c>
      <c r="BR371" s="186">
        <v>1.8995007999999999E-5</v>
      </c>
      <c r="BS371" s="186">
        <v>0</v>
      </c>
      <c r="BT371" s="186">
        <v>0</v>
      </c>
      <c r="BU371" s="186">
        <v>0</v>
      </c>
      <c r="BV371" s="186">
        <v>1.8386543999999999E-7</v>
      </c>
      <c r="BW371" s="186">
        <v>2.2206346E-7</v>
      </c>
      <c r="BX371" s="164">
        <v>0</v>
      </c>
      <c r="BY371" s="164">
        <v>0</v>
      </c>
      <c r="BZ371" s="186">
        <v>0</v>
      </c>
      <c r="CA371" s="186">
        <v>4.2719251999999996E-6</v>
      </c>
      <c r="CB371" s="186">
        <v>7.3229034000000003E-6</v>
      </c>
      <c r="CC371" s="164">
        <v>9.3368372E-12</v>
      </c>
      <c r="CD371" s="164">
        <v>0</v>
      </c>
      <c r="CE371"/>
      <c r="CF371" s="329">
        <v>0</v>
      </c>
      <c r="CG371" s="330">
        <v>0.41</v>
      </c>
      <c r="CH371" s="330">
        <v>0</v>
      </c>
      <c r="CI371" s="330">
        <v>1.4200000000000001E-2</v>
      </c>
      <c r="CJ371" s="330">
        <v>6.5817359999999995E-4</v>
      </c>
      <c r="CK371" s="329">
        <v>6.6697639999999994E-11</v>
      </c>
      <c r="CL371" s="329">
        <v>7.8648990000000005E-9</v>
      </c>
      <c r="CM371" s="330">
        <v>9.2067761999999997E-4</v>
      </c>
      <c r="CN371" s="330">
        <v>4.8442713000000004E-3</v>
      </c>
      <c r="CO371" s="330">
        <v>0.77520960999999999</v>
      </c>
      <c r="CP371"/>
      <c r="CQ371">
        <v>6.1499999999999999E-2</v>
      </c>
      <c r="CR371">
        <v>0.17074098319999997</v>
      </c>
      <c r="CS371">
        <v>0.15293983525999999</v>
      </c>
      <c r="CT371">
        <v>0.15293983525999999</v>
      </c>
      <c r="CU371">
        <v>0.66588084449999996</v>
      </c>
      <c r="CV371" s="134"/>
      <c r="CW371" s="372"/>
      <c r="CX371" s="42"/>
      <c r="CY371" s="44"/>
      <c r="CZ371" s="44"/>
      <c r="DA371" s="236"/>
      <c r="DB371" s="257"/>
      <c r="DC371"/>
      <c r="DD371"/>
      <c r="DE371"/>
      <c r="DF371"/>
      <c r="DG371"/>
      <c r="DH371"/>
      <c r="DI371"/>
      <c r="DJ371"/>
      <c r="DK371"/>
      <c r="DL371"/>
    </row>
    <row r="372" spans="1:116" ht="14.4" x14ac:dyDescent="0.3">
      <c r="A372" t="s">
        <v>1948</v>
      </c>
      <c r="B372" s="113" t="s">
        <v>909</v>
      </c>
      <c r="C372" s="182" t="s">
        <v>568</v>
      </c>
      <c r="D372" s="40" t="s">
        <v>2572</v>
      </c>
      <c r="E372" s="181" t="s">
        <v>943</v>
      </c>
      <c r="F372" s="184" t="s">
        <v>4006</v>
      </c>
      <c r="G372" s="184">
        <v>24.834008591410001</v>
      </c>
      <c r="H372" s="184">
        <v>0.37390000910000004</v>
      </c>
      <c r="I372" s="184">
        <v>0.76655311231000001</v>
      </c>
      <c r="J372" s="328">
        <v>15.61075627</v>
      </c>
      <c r="K372" s="184">
        <v>8.0827992000000002</v>
      </c>
      <c r="L372" s="184">
        <v>0.18739538</v>
      </c>
      <c r="M372" s="184">
        <v>0.30707658999999998</v>
      </c>
      <c r="N372" s="184">
        <v>0.32426205000000002</v>
      </c>
      <c r="O372" s="184">
        <v>4.0600632999999997E-2</v>
      </c>
      <c r="P372" s="331">
        <v>4.8321961E-3</v>
      </c>
      <c r="Q372" s="331">
        <v>4.2051299999999996E-3</v>
      </c>
      <c r="R372" s="331">
        <v>2.7754144000000001E-2</v>
      </c>
      <c r="S372" s="331">
        <v>15.541252</v>
      </c>
      <c r="T372" s="184">
        <v>0.24411653999999999</v>
      </c>
      <c r="U372" s="331">
        <v>6.9504270000000007E-2</v>
      </c>
      <c r="V372" s="331">
        <v>2.1045830999999999E-4</v>
      </c>
      <c r="W372" s="331">
        <v>0</v>
      </c>
      <c r="X372" s="331">
        <v>0</v>
      </c>
      <c r="Y372"/>
      <c r="Z372" s="288">
        <v>53.885328000000001</v>
      </c>
      <c r="AA372"/>
      <c r="AB372" s="164">
        <v>798.40956000000006</v>
      </c>
      <c r="AC372" s="164">
        <v>785.99165000000005</v>
      </c>
      <c r="AD372" s="164">
        <v>8.6340707999999999</v>
      </c>
      <c r="AE372" s="164">
        <v>0</v>
      </c>
      <c r="AF372" s="164">
        <v>0</v>
      </c>
      <c r="AG372" s="164">
        <v>2.1150277000000002</v>
      </c>
      <c r="AH372" s="164">
        <v>1.6688116</v>
      </c>
      <c r="AI372"/>
      <c r="AJ372" s="185">
        <v>1.0020423000000001</v>
      </c>
      <c r="AK372" s="185">
        <v>0.90172185000000005</v>
      </c>
      <c r="AL372" s="185">
        <v>4.2407238E-2</v>
      </c>
      <c r="AM372" s="185">
        <v>5.7913198999999999E-2</v>
      </c>
      <c r="AN372" s="176">
        <v>5.4060063E-5</v>
      </c>
      <c r="AO372" s="176">
        <v>1.568315E-7</v>
      </c>
      <c r="AP372" s="176">
        <v>8.1110922999999993</v>
      </c>
      <c r="AQ372" s="192">
        <v>5.0005583999999997E-5</v>
      </c>
      <c r="AR372" s="192">
        <v>1.5087892000000001E-7</v>
      </c>
      <c r="AS372" s="192">
        <v>4.1222276000000001E-12</v>
      </c>
      <c r="AT372" s="192">
        <v>0</v>
      </c>
      <c r="AU372" s="192">
        <v>0</v>
      </c>
      <c r="AV372" s="192">
        <v>8.6893750999999997E-9</v>
      </c>
      <c r="AW372" s="192">
        <v>4.0401316999999999E-6</v>
      </c>
      <c r="AX372" s="192">
        <v>1.9816013999999999E-9</v>
      </c>
      <c r="AY372" s="192">
        <v>3.9642589999999998E-9</v>
      </c>
      <c r="AZ372" s="192">
        <v>0</v>
      </c>
      <c r="BA372" s="192">
        <v>0</v>
      </c>
      <c r="BB372" s="192">
        <v>2.3967002999999998E-12</v>
      </c>
      <c r="BC372" s="192">
        <v>1.6706084E-13</v>
      </c>
      <c r="BD372" s="192">
        <v>3.6821889000000002E-14</v>
      </c>
      <c r="BE372" s="192">
        <v>6.6637383999999999E-10</v>
      </c>
      <c r="BF372" s="192">
        <v>4.9911426999999998E-9</v>
      </c>
      <c r="BG372" s="192">
        <v>0</v>
      </c>
      <c r="BH372" s="193">
        <v>0.25117574999999998</v>
      </c>
      <c r="BI372" s="193">
        <v>7.8599164999999998</v>
      </c>
      <c r="BJ372" s="193">
        <v>0</v>
      </c>
      <c r="BK372" s="193">
        <v>0</v>
      </c>
      <c r="BL372" s="193">
        <v>0</v>
      </c>
      <c r="BM372"/>
      <c r="BN372" s="164">
        <v>2.6632924E-3</v>
      </c>
      <c r="BO372" s="186">
        <v>2.7330799E-5</v>
      </c>
      <c r="BP372" s="164">
        <v>1.5024659E-3</v>
      </c>
      <c r="BQ372" s="186">
        <v>3.4064211E-6</v>
      </c>
      <c r="BR372" s="186">
        <v>5.8854139999999999E-5</v>
      </c>
      <c r="BS372" s="186">
        <v>0</v>
      </c>
      <c r="BT372" s="186">
        <v>0</v>
      </c>
      <c r="BU372" s="186">
        <v>0</v>
      </c>
      <c r="BV372" s="186">
        <v>6.7182572000000003E-6</v>
      </c>
      <c r="BW372" s="186">
        <v>4.2070818E-6</v>
      </c>
      <c r="BX372" s="186">
        <v>0</v>
      </c>
      <c r="BY372" s="186">
        <v>0</v>
      </c>
      <c r="BZ372" s="186">
        <v>0</v>
      </c>
      <c r="CA372" s="186">
        <v>6.3758579999999995E-5</v>
      </c>
      <c r="CB372" s="164">
        <v>9.6914935E-4</v>
      </c>
      <c r="CC372" s="186">
        <v>2.7401805999999999E-5</v>
      </c>
      <c r="CD372" s="164">
        <v>0</v>
      </c>
      <c r="CE372"/>
      <c r="CF372" s="329">
        <v>0</v>
      </c>
      <c r="CG372" s="330">
        <v>53.885328000000001</v>
      </c>
      <c r="CH372" s="330">
        <v>0</v>
      </c>
      <c r="CI372" s="330">
        <v>1.8699335000000001E-2</v>
      </c>
      <c r="CJ372" s="330">
        <v>2.0867824E-2</v>
      </c>
      <c r="CK372" s="329">
        <v>1.1448488000000001E-9</v>
      </c>
      <c r="CL372" s="329">
        <v>1.3348731E-7</v>
      </c>
      <c r="CM372" s="330">
        <v>2.1552214999999999E-3</v>
      </c>
      <c r="CN372" s="330">
        <v>0.14025114</v>
      </c>
      <c r="CO372" s="330">
        <v>107.79313999999999</v>
      </c>
      <c r="CP372"/>
      <c r="CQ372">
        <v>8.0827992000000002</v>
      </c>
      <c r="CR372">
        <v>0.89612612309999984</v>
      </c>
      <c r="CS372">
        <v>0.52222611399999996</v>
      </c>
      <c r="CT372">
        <v>0.76655311231000001</v>
      </c>
      <c r="CU372">
        <v>15.61075627</v>
      </c>
      <c r="CV372" s="134"/>
      <c r="CW372" s="372"/>
      <c r="CX372" s="42"/>
      <c r="CY372" s="44"/>
      <c r="CZ372" s="32"/>
      <c r="DA372" s="236"/>
      <c r="DB372" s="257"/>
      <c r="DC372"/>
      <c r="DD372"/>
      <c r="DE372"/>
      <c r="DF372"/>
      <c r="DG372"/>
      <c r="DH372"/>
      <c r="DI372"/>
      <c r="DJ372"/>
      <c r="DK372"/>
      <c r="DL372"/>
    </row>
    <row r="373" spans="1:116" ht="13.8" customHeight="1" x14ac:dyDescent="0.3">
      <c r="A373" t="s">
        <v>1949</v>
      </c>
      <c r="B373" s="113" t="s">
        <v>909</v>
      </c>
      <c r="C373" s="182" t="s">
        <v>569</v>
      </c>
      <c r="D373" s="40" t="s">
        <v>2572</v>
      </c>
      <c r="E373" s="181" t="s">
        <v>943</v>
      </c>
      <c r="F373" s="184" t="s">
        <v>4007</v>
      </c>
      <c r="G373" s="184">
        <v>17.96058241303912</v>
      </c>
      <c r="H373" s="184">
        <v>1.141423066</v>
      </c>
      <c r="I373" s="184">
        <v>2.1540624330391203</v>
      </c>
      <c r="J373" s="328">
        <v>13.601217714000001</v>
      </c>
      <c r="K373" s="184">
        <v>1.0638791999999999</v>
      </c>
      <c r="L373" s="184">
        <v>0.87073687</v>
      </c>
      <c r="M373" s="184">
        <v>0.65651296999999997</v>
      </c>
      <c r="N373" s="184">
        <v>0.28632111999999998</v>
      </c>
      <c r="O373" s="184">
        <v>6.1276810000000003E-3</v>
      </c>
      <c r="P373" s="184">
        <v>5.6299795E-2</v>
      </c>
      <c r="Q373" s="331">
        <v>0.79267447000000002</v>
      </c>
      <c r="R373" s="331">
        <v>0.62681253000000003</v>
      </c>
      <c r="S373" s="331">
        <v>13.511208</v>
      </c>
      <c r="T373" s="184">
        <v>0</v>
      </c>
      <c r="U373" s="331">
        <v>9.0009714000000005E-2</v>
      </c>
      <c r="V373" s="331">
        <v>6.3039119999999998E-8</v>
      </c>
      <c r="W373" s="331">
        <v>0</v>
      </c>
      <c r="X373" s="331">
        <v>0</v>
      </c>
      <c r="Y373"/>
      <c r="Z373" s="288">
        <v>7.0925279999999997</v>
      </c>
      <c r="AA373"/>
      <c r="AB373" s="164">
        <v>21.110651000000001</v>
      </c>
      <c r="AC373" s="164">
        <v>9.4476043999999995</v>
      </c>
      <c r="AD373" s="164">
        <v>11.181331</v>
      </c>
      <c r="AE373" s="164">
        <v>0</v>
      </c>
      <c r="AF373" s="164">
        <v>2.8063315999999998E-4</v>
      </c>
      <c r="AG373" s="164">
        <v>8.4690306000000007E-2</v>
      </c>
      <c r="AH373" s="164">
        <v>0.39674519000000003</v>
      </c>
      <c r="AI373"/>
      <c r="AJ373" s="185">
        <v>1.6983117000000001</v>
      </c>
      <c r="AK373" s="185">
        <v>1.6745113</v>
      </c>
      <c r="AL373" s="185">
        <v>1.7546979000000001E-2</v>
      </c>
      <c r="AM373" s="185">
        <v>6.2533937000000001E-3</v>
      </c>
      <c r="AN373" s="176">
        <v>1.0039037E-4</v>
      </c>
      <c r="AO373" s="176">
        <v>6.4892674999999996E-8</v>
      </c>
      <c r="AP373" s="176">
        <v>0.87582543999999996</v>
      </c>
      <c r="AQ373" s="192">
        <v>6.5818659999999999E-6</v>
      </c>
      <c r="AR373" s="192">
        <v>1.9859078000000001E-8</v>
      </c>
      <c r="AS373" s="192">
        <v>5.4257839E-13</v>
      </c>
      <c r="AT373" s="192">
        <v>0</v>
      </c>
      <c r="AU373" s="192">
        <v>0</v>
      </c>
      <c r="AV373" s="192">
        <v>4.0994505000000002E-8</v>
      </c>
      <c r="AW373" s="192">
        <v>1.9000486E-5</v>
      </c>
      <c r="AX373" s="192">
        <v>5.8412987000000001E-9</v>
      </c>
      <c r="AY373" s="192">
        <v>2.1828111000000001E-8</v>
      </c>
      <c r="AZ373" s="192">
        <v>1.1115612E-8</v>
      </c>
      <c r="BA373" s="192">
        <v>3.5592411999999998E-13</v>
      </c>
      <c r="BB373" s="192">
        <v>3.8290141000000002E-10</v>
      </c>
      <c r="BC373" s="192">
        <v>4.9172098000000002E-9</v>
      </c>
      <c r="BD373" s="192">
        <v>9.4756582000000006E-10</v>
      </c>
      <c r="BE373" s="192">
        <v>5.1390818999999996E-6</v>
      </c>
      <c r="BF373" s="192">
        <v>6.9627936999999999E-5</v>
      </c>
      <c r="BG373" s="193">
        <v>0</v>
      </c>
      <c r="BH373" s="193">
        <v>0.78134939999999997</v>
      </c>
      <c r="BI373" s="193">
        <v>9.4476043999999995E-2</v>
      </c>
      <c r="BJ373" s="193">
        <v>0</v>
      </c>
      <c r="BK373" s="193">
        <v>0</v>
      </c>
      <c r="BL373" s="193">
        <v>0</v>
      </c>
      <c r="BM373"/>
      <c r="BN373" s="164">
        <v>1.3716881E-2</v>
      </c>
      <c r="BO373" s="164">
        <v>1.6387168E-4</v>
      </c>
      <c r="BP373" s="164">
        <v>1.9775850000000001E-4</v>
      </c>
      <c r="BQ373" s="186">
        <v>7.3434183999999999E-5</v>
      </c>
      <c r="BR373" s="164">
        <v>1.208489E-4</v>
      </c>
      <c r="BS373" s="186">
        <v>2.7357721000000001E-5</v>
      </c>
      <c r="BT373" s="186">
        <v>2.8509058000000001E-4</v>
      </c>
      <c r="BU373" s="186">
        <v>3.9939128999999998E-5</v>
      </c>
      <c r="BV373" s="186">
        <v>7.7052136000000006E-5</v>
      </c>
      <c r="BW373" s="186">
        <v>5.3141862999999995E-4</v>
      </c>
      <c r="BX373" s="186">
        <v>0</v>
      </c>
      <c r="BY373" s="164">
        <v>0</v>
      </c>
      <c r="BZ373" s="186">
        <v>0</v>
      </c>
      <c r="CA373" s="186">
        <v>6.2975363999999995E-5</v>
      </c>
      <c r="CB373" s="164">
        <v>2.5827490999999998E-5</v>
      </c>
      <c r="CC373" s="164">
        <v>1.2111307E-2</v>
      </c>
      <c r="CD373" s="164">
        <v>0</v>
      </c>
      <c r="CE373"/>
      <c r="CF373" s="329">
        <v>0</v>
      </c>
      <c r="CG373" s="330">
        <v>7.0925279999999997</v>
      </c>
      <c r="CH373" s="330">
        <v>1.1073402000000001</v>
      </c>
      <c r="CI373" s="330">
        <v>0.11815378</v>
      </c>
      <c r="CJ373" s="330">
        <v>0.12558975999999999</v>
      </c>
      <c r="CK373" s="329">
        <v>1.9262807999999999E-6</v>
      </c>
      <c r="CL373" s="329">
        <v>8.3280631000000002E-5</v>
      </c>
      <c r="CM373" s="330">
        <v>5.7851576999999998E-3</v>
      </c>
      <c r="CN373" s="330">
        <v>2132.2945</v>
      </c>
      <c r="CO373" s="330">
        <v>1.2956715000000001</v>
      </c>
      <c r="CP373"/>
      <c r="CQ373">
        <v>1.0638791999999999</v>
      </c>
      <c r="CR373">
        <v>3.2954854359999999</v>
      </c>
      <c r="CS373">
        <v>2.1540623700000001</v>
      </c>
      <c r="CT373">
        <v>2.1540624330391198</v>
      </c>
      <c r="CU373">
        <v>13.601217714000001</v>
      </c>
      <c r="CV373" s="134"/>
      <c r="CW373" s="372"/>
      <c r="CX373" s="42"/>
      <c r="CY373" s="44"/>
      <c r="CZ373" s="44"/>
      <c r="DA373" s="236"/>
      <c r="DB373" s="257"/>
      <c r="DC373"/>
      <c r="DD373"/>
      <c r="DE373"/>
      <c r="DF373"/>
      <c r="DG373"/>
      <c r="DH373"/>
      <c r="DI373"/>
      <c r="DJ373"/>
      <c r="DK373"/>
      <c r="DL373"/>
    </row>
    <row r="374" spans="1:116" ht="14.4" x14ac:dyDescent="0.3">
      <c r="A374" t="s">
        <v>1950</v>
      </c>
      <c r="B374" s="113" t="s">
        <v>909</v>
      </c>
      <c r="C374" s="182" t="s">
        <v>570</v>
      </c>
      <c r="D374" s="40" t="s">
        <v>2572</v>
      </c>
      <c r="E374" s="181" t="s">
        <v>943</v>
      </c>
      <c r="F374" s="184" t="s">
        <v>4008</v>
      </c>
      <c r="G374" s="184">
        <v>55.985256386636046</v>
      </c>
      <c r="H374" s="184">
        <v>2.7208172103999999</v>
      </c>
      <c r="I374" s="184">
        <v>9.2058985962360396</v>
      </c>
      <c r="J374" s="328">
        <v>40.456445280000004</v>
      </c>
      <c r="K374" s="184">
        <v>3.6020953000000002</v>
      </c>
      <c r="L374" s="184">
        <v>2.9216764</v>
      </c>
      <c r="M374" s="184">
        <v>2.6761873999999999</v>
      </c>
      <c r="N374" s="184">
        <v>1.1398330999999999</v>
      </c>
      <c r="O374" s="184">
        <v>7.095704E-4</v>
      </c>
      <c r="P374" s="184">
        <v>0.12663024000000001</v>
      </c>
      <c r="Q374" s="331">
        <v>1.4536442999999999</v>
      </c>
      <c r="R374" s="331">
        <v>3.6080345999999999</v>
      </c>
      <c r="S374" s="331">
        <v>40.134734000000002</v>
      </c>
      <c r="T374" s="184">
        <v>0</v>
      </c>
      <c r="U374" s="331">
        <v>0.32171127999999999</v>
      </c>
      <c r="V374" s="331">
        <v>1.9623604E-7</v>
      </c>
      <c r="W374" s="331">
        <v>0</v>
      </c>
      <c r="X374" s="331">
        <v>0</v>
      </c>
      <c r="Y374"/>
      <c r="Z374" s="288">
        <v>24.013968666666671</v>
      </c>
      <c r="AA374"/>
      <c r="AB374" s="164">
        <v>41.557433000000003</v>
      </c>
      <c r="AC374" s="164">
        <v>1.5286455999999999</v>
      </c>
      <c r="AD374" s="164">
        <v>39.964134000000001</v>
      </c>
      <c r="AE374" s="164">
        <v>0</v>
      </c>
      <c r="AF374" s="164">
        <v>0</v>
      </c>
      <c r="AG374" s="164">
        <v>4.1854658000000003E-2</v>
      </c>
      <c r="AH374" s="164">
        <v>2.2798267000000001E-2</v>
      </c>
      <c r="AI374"/>
      <c r="AJ374" s="185">
        <v>5.6650172999999997</v>
      </c>
      <c r="AK374" s="185">
        <v>5.5818159999999999</v>
      </c>
      <c r="AL374" s="185">
        <v>6.7195673999999997E-2</v>
      </c>
      <c r="AM374" s="185">
        <v>1.6005641000000001E-2</v>
      </c>
      <c r="AN374" s="176">
        <v>3.3464124999999997E-4</v>
      </c>
      <c r="AO374" s="176">
        <v>2.4850471000000002E-7</v>
      </c>
      <c r="AP374" s="176">
        <v>2.2416865000000001</v>
      </c>
      <c r="AQ374" s="192">
        <v>2.2285178000000001E-5</v>
      </c>
      <c r="AR374" s="192">
        <v>6.7239764000000003E-8</v>
      </c>
      <c r="AS374" s="192">
        <v>1.8370862E-12</v>
      </c>
      <c r="AT374" s="192">
        <v>1.0512E-11</v>
      </c>
      <c r="AU374" s="192">
        <v>0</v>
      </c>
      <c r="AV374" s="192">
        <v>1.6925302000000001E-7</v>
      </c>
      <c r="AW374" s="192">
        <v>6.5937683999999993E-5</v>
      </c>
      <c r="AX374" s="192">
        <v>2.3997587000000002E-8</v>
      </c>
      <c r="AY374" s="192">
        <v>7.5993425999999994E-8</v>
      </c>
      <c r="AZ374" s="192">
        <v>4.5959919E-8</v>
      </c>
      <c r="BA374" s="192">
        <v>1.5282696999999999E-12</v>
      </c>
      <c r="BB374" s="192">
        <v>2.1800787999999998E-9</v>
      </c>
      <c r="BC374" s="192">
        <v>2.7716213E-8</v>
      </c>
      <c r="BD374" s="192">
        <v>5.4143572000000003E-9</v>
      </c>
      <c r="BE374" s="192">
        <v>1.4111185E-5</v>
      </c>
      <c r="BF374" s="192">
        <v>2.3213794E-4</v>
      </c>
      <c r="BG374" s="192">
        <v>0</v>
      </c>
      <c r="BH374" s="193">
        <v>2.2274726</v>
      </c>
      <c r="BI374" s="193">
        <v>1.4213872000000001E-2</v>
      </c>
      <c r="BJ374" s="193">
        <v>0</v>
      </c>
      <c r="BK374" s="193">
        <v>0</v>
      </c>
      <c r="BL374" s="193">
        <v>0</v>
      </c>
      <c r="BM374"/>
      <c r="BN374" s="164">
        <v>6.7591519000000003E-2</v>
      </c>
      <c r="BO374" s="164">
        <v>5.7962691999999998E-4</v>
      </c>
      <c r="BP374" s="164">
        <v>6.6957316999999999E-4</v>
      </c>
      <c r="BQ374" s="186">
        <v>4.2264172999999998E-4</v>
      </c>
      <c r="BR374" s="164">
        <v>3.9641151000000002E-4</v>
      </c>
      <c r="BS374" s="186">
        <v>1.1399722E-4</v>
      </c>
      <c r="BT374" s="186">
        <v>1.1646549999999999E-3</v>
      </c>
      <c r="BU374" s="186">
        <v>1.6625352E-4</v>
      </c>
      <c r="BV374" s="164">
        <v>1.7413942E-4</v>
      </c>
      <c r="BW374" s="164">
        <v>1.0016056E-3</v>
      </c>
      <c r="BX374" s="186">
        <v>0</v>
      </c>
      <c r="BY374" s="186">
        <v>0</v>
      </c>
      <c r="BZ374" s="186">
        <v>0</v>
      </c>
      <c r="CA374" s="186">
        <v>2.4554566999999999E-4</v>
      </c>
      <c r="CB374" s="164">
        <v>5.3006057000000003E-5</v>
      </c>
      <c r="CC374" s="164">
        <v>6.2604063000000001E-2</v>
      </c>
      <c r="CD374" s="164">
        <v>0</v>
      </c>
      <c r="CE374"/>
      <c r="CF374" s="329">
        <v>0</v>
      </c>
      <c r="CG374" s="330">
        <v>24.013870000000001</v>
      </c>
      <c r="CH374" s="330">
        <v>4.6089756</v>
      </c>
      <c r="CI374" s="330">
        <v>0.42169468999999998</v>
      </c>
      <c r="CJ374" s="330">
        <v>0.51660647999999998</v>
      </c>
      <c r="CK374" s="329">
        <v>5.5782706999999996E-6</v>
      </c>
      <c r="CL374" s="329">
        <v>2.2269508E-4</v>
      </c>
      <c r="CM374" s="330">
        <v>1.9176944000000001E-2</v>
      </c>
      <c r="CN374" s="330">
        <v>11243.081</v>
      </c>
      <c r="CO374" s="330">
        <v>0.19697925999999999</v>
      </c>
      <c r="CP374"/>
      <c r="CQ374">
        <v>3.6020953000000002</v>
      </c>
      <c r="CR374">
        <v>11.926715610399999</v>
      </c>
      <c r="CS374">
        <v>9.2058983999999988</v>
      </c>
      <c r="CT374">
        <v>9.2058985962360396</v>
      </c>
      <c r="CU374">
        <v>40.456445280000004</v>
      </c>
      <c r="CV374" s="134"/>
      <c r="CW374" s="378"/>
      <c r="CX374" s="42"/>
      <c r="CY374" s="32"/>
      <c r="CZ374" s="32"/>
      <c r="DA374" s="236"/>
      <c r="DB374" s="34"/>
      <c r="DC374"/>
      <c r="DD374"/>
      <c r="DE374"/>
      <c r="DF374"/>
      <c r="DG374"/>
      <c r="DH374"/>
      <c r="DI374"/>
      <c r="DJ374"/>
      <c r="DK374"/>
      <c r="DL374"/>
    </row>
    <row r="375" spans="1:116" ht="14.4" x14ac:dyDescent="0.3">
      <c r="A375" t="s">
        <v>1951</v>
      </c>
      <c r="B375" s="113" t="s">
        <v>909</v>
      </c>
      <c r="C375" s="182" t="s">
        <v>571</v>
      </c>
      <c r="D375" s="40" t="s">
        <v>2572</v>
      </c>
      <c r="E375" s="181" t="s">
        <v>943</v>
      </c>
      <c r="F375" s="184" t="s">
        <v>4009</v>
      </c>
      <c r="G375" s="184">
        <v>17.219031306150399</v>
      </c>
      <c r="H375" s="184">
        <v>1.090666554</v>
      </c>
      <c r="I375" s="184">
        <v>2.0689653581503999</v>
      </c>
      <c r="J375" s="328">
        <v>13.032666794000001</v>
      </c>
      <c r="K375" s="184">
        <v>1.0267326000000001</v>
      </c>
      <c r="L375" s="184">
        <v>0.84506899999999996</v>
      </c>
      <c r="M375" s="184">
        <v>0.62624972000000001</v>
      </c>
      <c r="N375" s="184">
        <v>0.27434792000000002</v>
      </c>
      <c r="O375" s="184">
        <v>6.6245200000000001E-3</v>
      </c>
      <c r="P375" s="184">
        <v>5.3641354000000002E-2</v>
      </c>
      <c r="Q375" s="331">
        <v>0.75605275999999999</v>
      </c>
      <c r="R375" s="331">
        <v>0.59764656999999999</v>
      </c>
      <c r="S375" s="184">
        <v>12.945360000000001</v>
      </c>
      <c r="T375" s="184">
        <v>0</v>
      </c>
      <c r="U375" s="184">
        <v>8.7306793999999993E-2</v>
      </c>
      <c r="V375" s="331">
        <v>6.8150400000000007E-8</v>
      </c>
      <c r="W375" s="331">
        <v>0</v>
      </c>
      <c r="X375" s="331">
        <v>0</v>
      </c>
      <c r="Y375"/>
      <c r="Z375" s="288">
        <v>6.8448840000000013</v>
      </c>
      <c r="AA375"/>
      <c r="AB375" s="164">
        <v>21.579965000000001</v>
      </c>
      <c r="AC375" s="164">
        <v>10.213626</v>
      </c>
      <c r="AD375" s="164">
        <v>10.845565000000001</v>
      </c>
      <c r="AE375" s="164">
        <v>0</v>
      </c>
      <c r="AF375" s="164">
        <v>3.0338719999999997E-4</v>
      </c>
      <c r="AG375" s="164">
        <v>9.1557087999999995E-2</v>
      </c>
      <c r="AH375" s="164">
        <v>0.42891372</v>
      </c>
      <c r="AI375"/>
      <c r="AJ375" s="185">
        <v>1.6241268</v>
      </c>
      <c r="AK375" s="185">
        <v>1.6011649999999999</v>
      </c>
      <c r="AL375" s="185">
        <v>1.6872898000000001E-2</v>
      </c>
      <c r="AM375" s="185">
        <v>6.0888796000000004E-3</v>
      </c>
      <c r="AN375" s="176">
        <v>9.5993107000000007E-5</v>
      </c>
      <c r="AO375" s="176">
        <v>6.2399771999999996E-8</v>
      </c>
      <c r="AP375" s="176">
        <v>0.85278425999999996</v>
      </c>
      <c r="AQ375" s="192">
        <v>6.3520522E-6</v>
      </c>
      <c r="AR375" s="192">
        <v>1.9165675E-8</v>
      </c>
      <c r="AS375" s="192">
        <v>5.2363361000000001E-13</v>
      </c>
      <c r="AT375" s="192">
        <v>0</v>
      </c>
      <c r="AU375" s="192">
        <v>0</v>
      </c>
      <c r="AV375" s="192">
        <v>3.9086899999999999E-8</v>
      </c>
      <c r="AW375" s="192">
        <v>1.8394938E-5</v>
      </c>
      <c r="AX375" s="192">
        <v>5.5732929999999996E-9</v>
      </c>
      <c r="AY375" s="192">
        <v>2.1122828999999998E-8</v>
      </c>
      <c r="AZ375" s="192">
        <v>1.0586297E-8</v>
      </c>
      <c r="BA375" s="192">
        <v>3.3897536000000001E-13</v>
      </c>
      <c r="BB375" s="192">
        <v>3.6530871999999999E-10</v>
      </c>
      <c r="BC375" s="192">
        <v>4.6830611000000001E-9</v>
      </c>
      <c r="BD375" s="192">
        <v>9.0244541000000005E-10</v>
      </c>
      <c r="BE375" s="192">
        <v>4.8943774000000003E-6</v>
      </c>
      <c r="BF375" s="192">
        <v>6.6312653000000004E-5</v>
      </c>
      <c r="BG375" s="193">
        <v>0</v>
      </c>
      <c r="BH375" s="193">
        <v>0.75064799999999998</v>
      </c>
      <c r="BI375" s="193">
        <v>0.10213626000000001</v>
      </c>
      <c r="BJ375" s="193">
        <v>0</v>
      </c>
      <c r="BK375" s="193">
        <v>0</v>
      </c>
      <c r="BL375" s="193">
        <v>0</v>
      </c>
      <c r="BM375"/>
      <c r="BN375" s="164">
        <v>1.3074252999999999E-2</v>
      </c>
      <c r="BO375" s="164">
        <v>1.5837202E-4</v>
      </c>
      <c r="BP375" s="164">
        <v>1.9085352000000001E-4</v>
      </c>
      <c r="BQ375" s="186">
        <v>7.0018246999999995E-5</v>
      </c>
      <c r="BR375" s="164">
        <v>1.1769775000000001E-4</v>
      </c>
      <c r="BS375" s="186">
        <v>2.6054973E-5</v>
      </c>
      <c r="BT375" s="186">
        <v>2.7151483999999999E-4</v>
      </c>
      <c r="BU375" s="186">
        <v>3.8037265E-5</v>
      </c>
      <c r="BV375" s="186">
        <v>7.3468255000000006E-5</v>
      </c>
      <c r="BW375" s="186">
        <v>5.0688304999999998E-4</v>
      </c>
      <c r="BX375" s="186">
        <v>0</v>
      </c>
      <c r="BY375" s="164">
        <v>0</v>
      </c>
      <c r="BZ375" s="186">
        <v>0</v>
      </c>
      <c r="CA375" s="186">
        <v>6.0443616999999998E-5</v>
      </c>
      <c r="CB375" s="164">
        <v>2.6331494E-5</v>
      </c>
      <c r="CC375" s="164">
        <v>1.1534578E-2</v>
      </c>
      <c r="CD375" s="164">
        <v>0</v>
      </c>
      <c r="CE375"/>
      <c r="CF375" s="329">
        <v>0</v>
      </c>
      <c r="CG375" s="330">
        <v>6.8448837999999999</v>
      </c>
      <c r="CH375" s="330">
        <v>1.0546097000000001</v>
      </c>
      <c r="CI375" s="330">
        <v>0.1141036</v>
      </c>
      <c r="CJ375" s="330">
        <v>0.1196772</v>
      </c>
      <c r="CK375" s="329">
        <v>1.8348421E-6</v>
      </c>
      <c r="CL375" s="329">
        <v>7.9349112000000002E-5</v>
      </c>
      <c r="CM375" s="330">
        <v>5.6256633999999996E-3</v>
      </c>
      <c r="CN375" s="330">
        <v>2030.7606000000001</v>
      </c>
      <c r="CO375" s="330">
        <v>1.4007259000000001</v>
      </c>
      <c r="CP375"/>
      <c r="CQ375">
        <v>1.0267326000000001</v>
      </c>
      <c r="CR375">
        <v>3.1596318439999997</v>
      </c>
      <c r="CS375">
        <v>2.06896529</v>
      </c>
      <c r="CT375">
        <v>2.0689653581503999</v>
      </c>
      <c r="CU375">
        <v>13.032666794000001</v>
      </c>
      <c r="CV375" s="134"/>
      <c r="CW375" s="378"/>
      <c r="CX375" s="42"/>
      <c r="CY375" s="44"/>
      <c r="CZ375" s="32"/>
      <c r="DA375" s="236"/>
      <c r="DB375" s="34"/>
      <c r="DC375"/>
      <c r="DD375"/>
      <c r="DE375"/>
      <c r="DF375"/>
      <c r="DG375"/>
      <c r="DH375"/>
      <c r="DI375"/>
      <c r="DJ375"/>
      <c r="DK375"/>
      <c r="DL375"/>
    </row>
    <row r="376" spans="1:116" ht="13.2" customHeight="1" x14ac:dyDescent="0.3">
      <c r="A376" t="s">
        <v>6235</v>
      </c>
      <c r="B376" s="113" t="s">
        <v>909</v>
      </c>
      <c r="C376" s="182" t="s">
        <v>572</v>
      </c>
      <c r="D376" s="40" t="s">
        <v>2572</v>
      </c>
      <c r="E376" s="181" t="s">
        <v>942</v>
      </c>
      <c r="F376" s="184" t="s">
        <v>6236</v>
      </c>
      <c r="G376" s="184">
        <v>18.07310521626</v>
      </c>
      <c r="H376" s="184">
        <v>0.73789406800000001</v>
      </c>
      <c r="I376" s="184">
        <v>2.7474214313000003</v>
      </c>
      <c r="J376" s="328">
        <v>5.4726595169599994</v>
      </c>
      <c r="K376" s="184">
        <v>9.1151301999999994</v>
      </c>
      <c r="L376" s="184">
        <v>0.88429131000000005</v>
      </c>
      <c r="M376" s="184">
        <v>0.67298374000000005</v>
      </c>
      <c r="N376" s="184">
        <v>0.55507828999999997</v>
      </c>
      <c r="O376" s="184">
        <v>0.11388737</v>
      </c>
      <c r="P376" s="331">
        <v>1.0535483E-2</v>
      </c>
      <c r="Q376" s="331">
        <v>5.8392924999999998E-2</v>
      </c>
      <c r="R376" s="331">
        <v>0.3414722</v>
      </c>
      <c r="S376" s="184">
        <v>4.8123379999999996</v>
      </c>
      <c r="T376" s="331">
        <v>0.84701727999999998</v>
      </c>
      <c r="U376" s="184">
        <v>0.66021936999999997</v>
      </c>
      <c r="V376" s="331">
        <v>1.6569013E-3</v>
      </c>
      <c r="W376" s="331">
        <v>1.0214695999999999E-4</v>
      </c>
      <c r="X376" s="331">
        <v>0</v>
      </c>
      <c r="Y376"/>
      <c r="Z376" s="288">
        <v>60.767534666666663</v>
      </c>
      <c r="AA376"/>
      <c r="AB376" s="164">
        <v>856.94618000000003</v>
      </c>
      <c r="AC376" s="164">
        <v>771.88161000000002</v>
      </c>
      <c r="AD376" s="164">
        <v>35.244433000000001</v>
      </c>
      <c r="AE376" s="164">
        <v>0</v>
      </c>
      <c r="AF376" s="164">
        <v>8.6496130999999998</v>
      </c>
      <c r="AG376" s="164">
        <v>17.485399999999998</v>
      </c>
      <c r="AH376" s="164">
        <v>23.685126</v>
      </c>
      <c r="AI376"/>
      <c r="AJ376" s="185">
        <v>1.6342509000000001</v>
      </c>
      <c r="AK376" s="185">
        <v>1.5325420000000001</v>
      </c>
      <c r="AL376" s="185">
        <v>5.5676603999999998E-2</v>
      </c>
      <c r="AM376" s="185">
        <v>4.6032300999999998E-2</v>
      </c>
      <c r="AN376" s="176">
        <v>9.1879017000000006E-5</v>
      </c>
      <c r="AO376" s="176">
        <v>2.0590459999999999E-7</v>
      </c>
      <c r="AP376" s="176">
        <v>6.447101</v>
      </c>
      <c r="AQ376" s="192">
        <v>5.6478796999999997E-5</v>
      </c>
      <c r="AR376" s="192">
        <v>1.7041341999999999E-7</v>
      </c>
      <c r="AS376" s="192">
        <v>4.6557979E-12</v>
      </c>
      <c r="AT376" s="192">
        <v>2.5000715000000002E-10</v>
      </c>
      <c r="AU376" s="192">
        <v>0</v>
      </c>
      <c r="AV376" s="192">
        <v>4.7682561999999997E-8</v>
      </c>
      <c r="AW376" s="192">
        <v>1.9810656999999999E-5</v>
      </c>
      <c r="AX376" s="192">
        <v>7.4224433000000001E-9</v>
      </c>
      <c r="AY376" s="192">
        <v>2.1942859999999998E-8</v>
      </c>
      <c r="AZ376" s="192">
        <v>3.2783286000000002E-9</v>
      </c>
      <c r="BA376" s="192">
        <v>1.5696764000000001E-13</v>
      </c>
      <c r="BB376" s="192">
        <v>1.8408416E-10</v>
      </c>
      <c r="BC376" s="192">
        <v>2.222671E-9</v>
      </c>
      <c r="BD376" s="192">
        <v>4.3597514999999998E-10</v>
      </c>
      <c r="BE376" s="192">
        <v>7.7679887999999998E-7</v>
      </c>
      <c r="BF376" s="192">
        <v>1.4764830999999999E-5</v>
      </c>
      <c r="BG376" s="192">
        <v>1.2727206E-18</v>
      </c>
      <c r="BH376" s="193">
        <v>0.26277855999999999</v>
      </c>
      <c r="BI376" s="193">
        <v>6.1843225000000004</v>
      </c>
      <c r="BJ376" s="192">
        <v>0</v>
      </c>
      <c r="BK376" s="192">
        <v>0</v>
      </c>
      <c r="BL376" s="192">
        <v>0</v>
      </c>
      <c r="BM376"/>
      <c r="BN376" s="164">
        <v>8.3643281000000003E-3</v>
      </c>
      <c r="BO376" s="164">
        <v>1.6526204999999999E-4</v>
      </c>
      <c r="BP376" s="164">
        <v>1.6943601E-3</v>
      </c>
      <c r="BQ376" s="186">
        <v>4.0133331000000002E-5</v>
      </c>
      <c r="BR376" s="164">
        <v>1.6729062E-4</v>
      </c>
      <c r="BS376" s="186">
        <v>2.6264320999999999E-5</v>
      </c>
      <c r="BT376" s="186">
        <v>8.2556902999999997E-5</v>
      </c>
      <c r="BU376" s="186">
        <v>3.9303869999999999E-5</v>
      </c>
      <c r="BV376" s="186">
        <v>1.5092999E-5</v>
      </c>
      <c r="BW376" s="186">
        <v>4.3971857000000001E-5</v>
      </c>
      <c r="BX376" s="186">
        <v>0</v>
      </c>
      <c r="BY376" s="186">
        <v>2.8144592000000001E-15</v>
      </c>
      <c r="BZ376" s="186">
        <v>2.3045193000000001E-11</v>
      </c>
      <c r="CA376" s="186">
        <v>1.1437833E-4</v>
      </c>
      <c r="CB376" s="164">
        <v>9.861935699999999E-4</v>
      </c>
      <c r="CC376" s="164">
        <v>4.9895201000000004E-3</v>
      </c>
      <c r="CD376" s="186">
        <v>0</v>
      </c>
      <c r="CE376"/>
      <c r="CF376" s="329">
        <v>1.9505766000000001E-11</v>
      </c>
      <c r="CG376" s="330">
        <v>60.697166000000003</v>
      </c>
      <c r="CH376" s="330">
        <v>0.88989770000000001</v>
      </c>
      <c r="CI376" s="330">
        <v>0.11976185</v>
      </c>
      <c r="CJ376" s="330">
        <v>5.5769758000000003E-2</v>
      </c>
      <c r="CK376" s="329">
        <v>3.2319020000000001E-7</v>
      </c>
      <c r="CL376" s="329">
        <v>1.2311359999999999E-5</v>
      </c>
      <c r="CM376" s="330">
        <v>7.0867886999999999E-3</v>
      </c>
      <c r="CN376" s="330">
        <v>883.04444999999998</v>
      </c>
      <c r="CO376" s="330">
        <v>84.639950999999996</v>
      </c>
      <c r="CP376"/>
      <c r="CQ376">
        <v>9.1151301999999994</v>
      </c>
      <c r="CR376">
        <v>2.6366413180000006</v>
      </c>
      <c r="CS376">
        <v>1.89884939696</v>
      </c>
      <c r="CT376">
        <v>2.7474214313000003</v>
      </c>
      <c r="CU376">
        <v>5.4725573699999996</v>
      </c>
      <c r="CV376" s="134"/>
      <c r="CW376" s="378"/>
      <c r="CX376" s="42"/>
      <c r="CY376" s="32"/>
      <c r="CZ376" s="32"/>
      <c r="DA376" s="236"/>
      <c r="DB376" s="34"/>
      <c r="DC376"/>
      <c r="DD376"/>
      <c r="DE376"/>
      <c r="DF376"/>
      <c r="DG376"/>
      <c r="DH376"/>
      <c r="DI376"/>
      <c r="DJ376"/>
      <c r="DK376"/>
      <c r="DL376"/>
    </row>
    <row r="377" spans="1:116" ht="14.4" x14ac:dyDescent="0.3">
      <c r="B377" s="113"/>
      <c r="C377" s="180"/>
      <c r="D377" s="37" t="s">
        <v>5668</v>
      </c>
      <c r="E377" s="181"/>
      <c r="F377"/>
      <c r="G377"/>
      <c r="H377"/>
      <c r="I377"/>
      <c r="J377" s="332"/>
      <c r="K377"/>
      <c r="L377"/>
      <c r="M377"/>
      <c r="N377"/>
      <c r="O377"/>
      <c r="P377" s="39"/>
      <c r="Q377" s="39"/>
      <c r="R377" s="39"/>
      <c r="S377"/>
      <c r="T377" s="39"/>
      <c r="U377"/>
      <c r="V377" s="39"/>
      <c r="W377" s="39"/>
      <c r="Y377"/>
      <c r="Z377"/>
      <c r="AA377"/>
      <c r="AB377"/>
      <c r="AC377"/>
      <c r="AD377"/>
      <c r="AE377"/>
      <c r="AF377"/>
      <c r="AG377"/>
      <c r="AH377"/>
      <c r="AI377"/>
      <c r="AJ377"/>
      <c r="AK377"/>
      <c r="AL377"/>
      <c r="AM377"/>
      <c r="AN377"/>
      <c r="AO377"/>
      <c r="AP377"/>
      <c r="BH377"/>
      <c r="BI377"/>
      <c r="BM377"/>
      <c r="BN377"/>
      <c r="BO377"/>
      <c r="BP377"/>
      <c r="BR377"/>
      <c r="BS377" s="39"/>
      <c r="BT377" s="39"/>
      <c r="BU377" s="39"/>
      <c r="BV377" s="39"/>
      <c r="BW377" s="39"/>
      <c r="BX377" s="39"/>
      <c r="BY377" s="39"/>
      <c r="BZ377" s="39"/>
      <c r="CA377" s="39"/>
      <c r="CB377"/>
      <c r="CC377"/>
      <c r="CD377" s="39"/>
      <c r="CE377"/>
      <c r="CF377" s="39"/>
      <c r="CG377"/>
      <c r="CH377"/>
      <c r="CI377"/>
      <c r="CJ377"/>
      <c r="CK377" s="39"/>
      <c r="CL377" s="39"/>
      <c r="CM377"/>
      <c r="CN377"/>
      <c r="CO377"/>
      <c r="CP377"/>
      <c r="CQ377"/>
      <c r="CR377"/>
      <c r="CS377"/>
      <c r="CT377"/>
      <c r="CU377"/>
      <c r="CV377" s="135"/>
      <c r="CW377" s="378"/>
      <c r="CX377" s="42"/>
      <c r="CY377" s="32"/>
      <c r="CZ377" s="32"/>
      <c r="DA377" s="236"/>
      <c r="DB377" s="34"/>
      <c r="DC377"/>
      <c r="DD377"/>
      <c r="DE377"/>
      <c r="DF377"/>
      <c r="DG377"/>
      <c r="DH377"/>
      <c r="DI377"/>
      <c r="DJ377"/>
      <c r="DK377"/>
      <c r="DL377"/>
    </row>
    <row r="378" spans="1:116" ht="14.4" x14ac:dyDescent="0.3">
      <c r="A378" t="s">
        <v>6237</v>
      </c>
      <c r="B378" s="113" t="s">
        <v>909</v>
      </c>
      <c r="C378" s="182" t="s">
        <v>5377</v>
      </c>
      <c r="D378" s="40" t="s">
        <v>5668</v>
      </c>
      <c r="E378" s="181" t="s">
        <v>2573</v>
      </c>
      <c r="F378" s="184" t="s">
        <v>6238</v>
      </c>
      <c r="G378" s="184">
        <v>0.24188433514619009</v>
      </c>
      <c r="H378" s="184">
        <v>3.8234414404840003E-3</v>
      </c>
      <c r="I378" s="184">
        <v>7.2508965761656991E-3</v>
      </c>
      <c r="J378" s="328">
        <v>1.9791227129540411E-2</v>
      </c>
      <c r="K378" s="184">
        <v>0.21101876999999999</v>
      </c>
      <c r="L378" s="184">
        <v>4.4152200999999997E-3</v>
      </c>
      <c r="M378" s="184">
        <v>2.8351819999999999E-3</v>
      </c>
      <c r="N378" s="184">
        <v>3.2489366000000002E-3</v>
      </c>
      <c r="O378" s="184">
        <v>5.7437117000000003E-4</v>
      </c>
      <c r="P378" s="331">
        <v>6.2252171000000005E-8</v>
      </c>
      <c r="Q378" s="331">
        <v>7.1418312999999995E-8</v>
      </c>
      <c r="R378" s="331">
        <v>3.6986839E-7</v>
      </c>
      <c r="S378" s="184">
        <v>5.8694691000000002E-4</v>
      </c>
      <c r="T378" s="331">
        <v>1.1876526E-7</v>
      </c>
      <c r="U378" s="184">
        <v>1.9204280000000001E-2</v>
      </c>
      <c r="V378" s="331">
        <v>5.8425157000000001E-9</v>
      </c>
      <c r="W378" s="331">
        <v>2.1954040999999999E-10</v>
      </c>
      <c r="X378" s="184">
        <v>0</v>
      </c>
      <c r="Y378"/>
      <c r="Z378" s="288">
        <v>1.4067917999999999</v>
      </c>
      <c r="AA378"/>
      <c r="AB378" s="164">
        <v>12.031736</v>
      </c>
      <c r="AC378" s="164">
        <v>7.6919434000000004</v>
      </c>
      <c r="AD378" s="164">
        <v>2.3754624999999998</v>
      </c>
      <c r="AE378" s="164">
        <v>0</v>
      </c>
      <c r="AF378" s="164">
        <v>0.53043242999999995</v>
      </c>
      <c r="AG378" s="164">
        <v>0.93673698000000005</v>
      </c>
      <c r="AH378" s="164">
        <v>0.49716104</v>
      </c>
      <c r="AI378"/>
      <c r="AJ378" s="185">
        <v>2.4586756000000001E-2</v>
      </c>
      <c r="AK378" s="185">
        <v>2.3264976E-2</v>
      </c>
      <c r="AL378" s="185">
        <v>1.0957643E-3</v>
      </c>
      <c r="AM378" s="185">
        <v>2.2601559000000001E-4</v>
      </c>
      <c r="AN378" s="176">
        <v>1.3947828E-6</v>
      </c>
      <c r="AO378" s="176">
        <v>4.0523828000000001E-9</v>
      </c>
      <c r="AP378" s="176">
        <v>3.1654845000000001E-2</v>
      </c>
      <c r="AQ378" s="192">
        <v>1.3055028E-6</v>
      </c>
      <c r="AR378" s="192">
        <v>3.9390170000000002E-9</v>
      </c>
      <c r="AS378" s="192">
        <v>1.0761957E-13</v>
      </c>
      <c r="AT378" s="192">
        <v>2.8608473999999999E-16</v>
      </c>
      <c r="AU378" s="192">
        <v>0</v>
      </c>
      <c r="AV378" s="192">
        <v>8.7070406000000005E-11</v>
      </c>
      <c r="AW378" s="192">
        <v>8.9192822E-8</v>
      </c>
      <c r="AX378" s="192">
        <v>1.9855520999999999E-11</v>
      </c>
      <c r="AY378" s="192">
        <v>9.3402582E-11</v>
      </c>
      <c r="AZ378" s="192">
        <v>3.2736215E-18</v>
      </c>
      <c r="BA378" s="192">
        <v>4.8549562E-20</v>
      </c>
      <c r="BB378" s="192">
        <v>4.0701576000000002E-17</v>
      </c>
      <c r="BC378" s="192">
        <v>1.1733945E-17</v>
      </c>
      <c r="BD378" s="192">
        <v>2.2295655E-18</v>
      </c>
      <c r="BE378" s="192">
        <v>8.9616243999999999E-15</v>
      </c>
      <c r="BF378" s="192">
        <v>7.1576684999999994E-14</v>
      </c>
      <c r="BG378" s="192">
        <v>2.7354077999999998E-24</v>
      </c>
      <c r="BH378" s="192">
        <v>5.9880472E-5</v>
      </c>
      <c r="BI378" s="193">
        <v>3.1594965000000003E-2</v>
      </c>
      <c r="BJ378" s="192">
        <v>0</v>
      </c>
      <c r="BK378" s="192">
        <v>0</v>
      </c>
      <c r="BL378" s="192">
        <v>0</v>
      </c>
      <c r="BM378"/>
      <c r="BN378" s="186">
        <v>5.4139808999999998E-5</v>
      </c>
      <c r="BO378" s="186">
        <v>6.4394879000000005E-7</v>
      </c>
      <c r="BP378" s="186">
        <v>3.9225087999999999E-5</v>
      </c>
      <c r="BQ378" s="186">
        <v>1.5900894000000001E-9</v>
      </c>
      <c r="BR378" s="186">
        <v>1.0444384000000001E-6</v>
      </c>
      <c r="BS378" s="186">
        <v>5.8883297999999997E-12</v>
      </c>
      <c r="BT378" s="186">
        <v>8.0283111000000001E-14</v>
      </c>
      <c r="BU378" s="186">
        <v>8.8683595000000005E-12</v>
      </c>
      <c r="BV378" s="186">
        <v>8.7395548000000005E-11</v>
      </c>
      <c r="BW378" s="186">
        <v>4.7783449999999998E-9</v>
      </c>
      <c r="BX378" s="186">
        <v>0</v>
      </c>
      <c r="BY378" s="186">
        <v>6.0490053999999997E-21</v>
      </c>
      <c r="BZ378" s="186">
        <v>4.9530118000000002E-17</v>
      </c>
      <c r="CA378" s="186">
        <v>6.6285205999999999E-7</v>
      </c>
      <c r="CB378" s="186">
        <v>1.2557009999999999E-5</v>
      </c>
      <c r="CC378" s="186">
        <v>1.5922998999999999E-12</v>
      </c>
      <c r="CD378" s="186">
        <v>0</v>
      </c>
      <c r="CE378"/>
      <c r="CF378" s="329">
        <v>4.1922967999999998E-17</v>
      </c>
      <c r="CG378" s="330">
        <v>1.4067917999999999</v>
      </c>
      <c r="CH378" s="330">
        <v>2.4400429000000001E-7</v>
      </c>
      <c r="CI378" s="330">
        <v>4.4058189999999998E-4</v>
      </c>
      <c r="CJ378" s="329">
        <v>1.9266431999999999E-4</v>
      </c>
      <c r="CK378" s="329">
        <v>1.9244840000000001E-14</v>
      </c>
      <c r="CL378" s="329">
        <v>2.2458780000000002E-12</v>
      </c>
      <c r="CM378" s="329">
        <v>4.1244529000000001E-5</v>
      </c>
      <c r="CN378" s="329">
        <v>6.5411248000000001E-6</v>
      </c>
      <c r="CO378" s="330">
        <v>0.47319882000000002</v>
      </c>
      <c r="CP378"/>
      <c r="CQ378">
        <v>0.21101876999999999</v>
      </c>
      <c r="CR378">
        <v>1.1074213408874E-2</v>
      </c>
      <c r="CS378">
        <v>7.250772187930409E-3</v>
      </c>
      <c r="CT378">
        <v>7.2508965761656991E-3</v>
      </c>
      <c r="CU378">
        <v>1.9791226910000001E-2</v>
      </c>
      <c r="CV378" s="134"/>
      <c r="CW378" s="378"/>
      <c r="CX378" s="42"/>
      <c r="CY378" s="32"/>
      <c r="CZ378" s="32"/>
      <c r="DA378" s="236"/>
      <c r="DB378" s="34"/>
      <c r="DC378"/>
      <c r="DD378"/>
      <c r="DE378"/>
      <c r="DF378"/>
      <c r="DG378"/>
      <c r="DH378"/>
      <c r="DI378"/>
      <c r="DJ378"/>
      <c r="DK378"/>
      <c r="DL378"/>
    </row>
    <row r="379" spans="1:116" ht="13.2" customHeight="1" x14ac:dyDescent="0.3">
      <c r="A379" t="s">
        <v>6239</v>
      </c>
      <c r="B379" s="113" t="s">
        <v>909</v>
      </c>
      <c r="C379" s="182" t="s">
        <v>5378</v>
      </c>
      <c r="D379" s="40" t="s">
        <v>5668</v>
      </c>
      <c r="E379" s="181" t="s">
        <v>2573</v>
      </c>
      <c r="F379" s="184" t="s">
        <v>6240</v>
      </c>
      <c r="G379" s="184">
        <v>0.22688433514619011</v>
      </c>
      <c r="H379" s="184">
        <v>3.8234414404840003E-3</v>
      </c>
      <c r="I379" s="184">
        <v>7.2508965761656991E-3</v>
      </c>
      <c r="J379" s="328">
        <v>1.9791227129540411E-2</v>
      </c>
      <c r="K379" s="184">
        <v>0.19601877000000001</v>
      </c>
      <c r="L379" s="184">
        <v>4.4152200999999997E-3</v>
      </c>
      <c r="M379" s="184">
        <v>2.8351819999999999E-3</v>
      </c>
      <c r="N379" s="184">
        <v>3.2489366000000002E-3</v>
      </c>
      <c r="O379" s="184">
        <v>5.7437117000000003E-4</v>
      </c>
      <c r="P379" s="331">
        <v>6.2252171000000005E-8</v>
      </c>
      <c r="Q379" s="331">
        <v>7.1418312999999995E-8</v>
      </c>
      <c r="R379" s="331">
        <v>3.6986839E-7</v>
      </c>
      <c r="S379" s="184">
        <v>5.8694691000000002E-4</v>
      </c>
      <c r="T379" s="331">
        <v>1.1876526E-7</v>
      </c>
      <c r="U379" s="184">
        <v>1.9204280000000001E-2</v>
      </c>
      <c r="V379" s="331">
        <v>5.8425157000000001E-9</v>
      </c>
      <c r="W379" s="331">
        <v>2.1954040999999999E-10</v>
      </c>
      <c r="X379" s="184">
        <v>0</v>
      </c>
      <c r="Y379"/>
      <c r="Z379" s="288">
        <v>1.3067918000000001</v>
      </c>
      <c r="AA379"/>
      <c r="AB379" s="164">
        <v>12.031736</v>
      </c>
      <c r="AC379" s="164">
        <v>7.6919434000000004</v>
      </c>
      <c r="AD379" s="164">
        <v>2.3754624999999998</v>
      </c>
      <c r="AE379" s="164">
        <v>0</v>
      </c>
      <c r="AF379" s="164">
        <v>0.53043242999999995</v>
      </c>
      <c r="AG379" s="164">
        <v>0.93673698000000005</v>
      </c>
      <c r="AH379" s="164">
        <v>0.49716104</v>
      </c>
      <c r="AI379"/>
      <c r="AJ379" s="185">
        <v>2.2963138000000001E-2</v>
      </c>
      <c r="AK379" s="185">
        <v>2.1717072E-2</v>
      </c>
      <c r="AL379" s="185">
        <v>1.0200502000000001E-3</v>
      </c>
      <c r="AM379" s="185">
        <v>2.2601559000000001E-4</v>
      </c>
      <c r="AN379" s="176">
        <v>1.3019828000000001E-6</v>
      </c>
      <c r="AO379" s="176">
        <v>3.7723751000000003E-9</v>
      </c>
      <c r="AP379" s="176">
        <v>3.1654845000000001E-2</v>
      </c>
      <c r="AQ379" s="192">
        <v>1.2127028E-6</v>
      </c>
      <c r="AR379" s="192">
        <v>3.6590169999999999E-9</v>
      </c>
      <c r="AS379" s="192">
        <v>9.9969572000000003E-14</v>
      </c>
      <c r="AT379" s="192">
        <v>2.8608473999999999E-16</v>
      </c>
      <c r="AU379" s="192">
        <v>0</v>
      </c>
      <c r="AV379" s="192">
        <v>8.7070406000000005E-11</v>
      </c>
      <c r="AW379" s="192">
        <v>8.9192822E-8</v>
      </c>
      <c r="AX379" s="192">
        <v>1.9855520999999999E-11</v>
      </c>
      <c r="AY379" s="192">
        <v>9.3402582E-11</v>
      </c>
      <c r="AZ379" s="192">
        <v>3.2736215E-18</v>
      </c>
      <c r="BA379" s="192">
        <v>4.8549562E-20</v>
      </c>
      <c r="BB379" s="192">
        <v>4.0701576000000002E-17</v>
      </c>
      <c r="BC379" s="192">
        <v>1.1733945E-17</v>
      </c>
      <c r="BD379" s="192">
        <v>2.2295655E-18</v>
      </c>
      <c r="BE379" s="192">
        <v>8.9616243999999999E-15</v>
      </c>
      <c r="BF379" s="192">
        <v>7.1576684999999994E-14</v>
      </c>
      <c r="BG379" s="192">
        <v>2.7354077999999998E-24</v>
      </c>
      <c r="BH379" s="192">
        <v>5.9880472E-5</v>
      </c>
      <c r="BI379" s="193">
        <v>3.1594965000000003E-2</v>
      </c>
      <c r="BJ379" s="192">
        <v>0</v>
      </c>
      <c r="BK379" s="192">
        <v>0</v>
      </c>
      <c r="BL379" s="192">
        <v>0</v>
      </c>
      <c r="BM379"/>
      <c r="BN379" s="186">
        <v>5.1351543999999998E-5</v>
      </c>
      <c r="BO379" s="186">
        <v>6.4394879000000005E-7</v>
      </c>
      <c r="BP379" s="186">
        <v>3.6436821999999997E-5</v>
      </c>
      <c r="BQ379" s="186">
        <v>1.5900894000000001E-9</v>
      </c>
      <c r="BR379" s="186">
        <v>1.0444384000000001E-6</v>
      </c>
      <c r="BS379" s="186">
        <v>5.8883297999999997E-12</v>
      </c>
      <c r="BT379" s="186">
        <v>8.0283111000000001E-14</v>
      </c>
      <c r="BU379" s="186">
        <v>8.8683595000000005E-12</v>
      </c>
      <c r="BV379" s="186">
        <v>8.7395548000000005E-11</v>
      </c>
      <c r="BW379" s="186">
        <v>4.7783449999999998E-9</v>
      </c>
      <c r="BX379" s="186">
        <v>0</v>
      </c>
      <c r="BY379" s="186">
        <v>6.0490053999999997E-21</v>
      </c>
      <c r="BZ379" s="186">
        <v>4.9530118000000002E-17</v>
      </c>
      <c r="CA379" s="186">
        <v>6.6285205999999999E-7</v>
      </c>
      <c r="CB379" s="186">
        <v>1.2557009999999999E-5</v>
      </c>
      <c r="CC379" s="186">
        <v>1.5922998999999999E-12</v>
      </c>
      <c r="CD379" s="186">
        <v>0</v>
      </c>
      <c r="CE379"/>
      <c r="CF379" s="329">
        <v>4.1922967999999998E-17</v>
      </c>
      <c r="CG379" s="330">
        <v>1.3067918000000001</v>
      </c>
      <c r="CH379" s="330">
        <v>2.4400429000000001E-7</v>
      </c>
      <c r="CI379" s="330">
        <v>4.4058189999999998E-4</v>
      </c>
      <c r="CJ379" s="329">
        <v>1.9266431999999999E-4</v>
      </c>
      <c r="CK379" s="329">
        <v>1.9244840000000001E-14</v>
      </c>
      <c r="CL379" s="329">
        <v>2.2458780000000002E-12</v>
      </c>
      <c r="CM379" s="329">
        <v>4.1244529000000001E-5</v>
      </c>
      <c r="CN379" s="329">
        <v>6.5411248000000001E-6</v>
      </c>
      <c r="CO379" s="330">
        <v>0.47319882000000002</v>
      </c>
      <c r="CP379"/>
      <c r="CQ379">
        <v>0.19601877000000001</v>
      </c>
      <c r="CR379">
        <v>1.1074213408874E-2</v>
      </c>
      <c r="CS379">
        <v>7.250772187930409E-3</v>
      </c>
      <c r="CT379">
        <v>7.2508965761656991E-3</v>
      </c>
      <c r="CU379">
        <v>1.9791226910000001E-2</v>
      </c>
      <c r="CV379" s="134"/>
      <c r="CW379" s="378"/>
      <c r="CX379" s="42"/>
      <c r="CY379" s="32"/>
      <c r="CZ379" s="32"/>
      <c r="DA379" s="236"/>
      <c r="DB379" s="34"/>
      <c r="DC379"/>
      <c r="DD379"/>
      <c r="DE379"/>
      <c r="DF379"/>
      <c r="DG379"/>
      <c r="DH379"/>
      <c r="DI379"/>
      <c r="DJ379"/>
      <c r="DK379"/>
      <c r="DL379"/>
    </row>
    <row r="380" spans="1:116" ht="14.4" x14ac:dyDescent="0.3">
      <c r="A380" t="s">
        <v>6241</v>
      </c>
      <c r="B380" s="113" t="s">
        <v>909</v>
      </c>
      <c r="C380" s="182" t="s">
        <v>5379</v>
      </c>
      <c r="D380" s="40" t="s">
        <v>5668</v>
      </c>
      <c r="E380" s="181" t="s">
        <v>2573</v>
      </c>
      <c r="F380" s="184" t="s">
        <v>6242</v>
      </c>
      <c r="G380" s="184">
        <v>0.24504170593619012</v>
      </c>
      <c r="H380" s="184">
        <v>4.0474775604839993E-3</v>
      </c>
      <c r="I380" s="184">
        <v>7.6759036761657002E-3</v>
      </c>
      <c r="J380" s="328">
        <v>2.0939844699540411E-2</v>
      </c>
      <c r="K380" s="184">
        <v>0.21237848000000001</v>
      </c>
      <c r="L380" s="184">
        <v>4.6741170999999998E-3</v>
      </c>
      <c r="M380" s="184">
        <v>3.0012921000000001E-3</v>
      </c>
      <c r="N380" s="184">
        <v>3.4393106999999999E-3</v>
      </c>
      <c r="O380" s="184">
        <v>6.0803319000000001E-4</v>
      </c>
      <c r="P380" s="331">
        <v>6.2252171000000005E-8</v>
      </c>
      <c r="Q380" s="331">
        <v>7.1418312999999995E-8</v>
      </c>
      <c r="R380" s="331">
        <v>3.6986839E-7</v>
      </c>
      <c r="S380" s="184">
        <v>6.0891448000000004E-4</v>
      </c>
      <c r="T380" s="331">
        <v>1.1876526E-7</v>
      </c>
      <c r="U380" s="184">
        <v>2.0330930000000001E-2</v>
      </c>
      <c r="V380" s="331">
        <v>5.8425157000000001E-9</v>
      </c>
      <c r="W380" s="331">
        <v>2.1954040999999999E-10</v>
      </c>
      <c r="X380" s="184">
        <v>0</v>
      </c>
      <c r="Y380"/>
      <c r="Z380" s="288">
        <v>1.4158565333333335</v>
      </c>
      <c r="AA380"/>
      <c r="AB380" s="164">
        <v>12.73706</v>
      </c>
      <c r="AC380" s="164">
        <v>8.1426500999999991</v>
      </c>
      <c r="AD380" s="164">
        <v>2.5148304000000001</v>
      </c>
      <c r="AE380" s="164">
        <v>0</v>
      </c>
      <c r="AF380" s="164">
        <v>0.56155394000000003</v>
      </c>
      <c r="AG380" s="164">
        <v>0.99169596000000004</v>
      </c>
      <c r="AH380" s="164">
        <v>0.52632946999999997</v>
      </c>
      <c r="AI380"/>
      <c r="AJ380" s="185">
        <v>2.4836257E-2</v>
      </c>
      <c r="AK380" s="185">
        <v>2.3492608000000002E-2</v>
      </c>
      <c r="AL380" s="185">
        <v>1.1044231E-3</v>
      </c>
      <c r="AM380" s="185">
        <v>2.3922626999999999E-4</v>
      </c>
      <c r="AN380" s="176">
        <v>1.4084297000000001E-6</v>
      </c>
      <c r="AO380" s="176">
        <v>4.0844049000000004E-9</v>
      </c>
      <c r="AP380" s="176">
        <v>3.3505079E-2</v>
      </c>
      <c r="AQ380" s="192">
        <v>1.3139147999999999E-6</v>
      </c>
      <c r="AR380" s="192">
        <v>3.9643982000000003E-9</v>
      </c>
      <c r="AS380" s="192">
        <v>1.0831301999999999E-13</v>
      </c>
      <c r="AT380" s="192">
        <v>2.8608473999999999E-16</v>
      </c>
      <c r="AU380" s="192">
        <v>0</v>
      </c>
      <c r="AV380" s="192">
        <v>9.2171933999999995E-11</v>
      </c>
      <c r="AW380" s="192">
        <v>9.4422654E-8</v>
      </c>
      <c r="AX380" s="192">
        <v>2.1018918000000001E-11</v>
      </c>
      <c r="AY380" s="192">
        <v>9.8879422999999995E-11</v>
      </c>
      <c r="AZ380" s="192">
        <v>3.2736215E-18</v>
      </c>
      <c r="BA380" s="192">
        <v>4.8549562E-20</v>
      </c>
      <c r="BB380" s="192">
        <v>4.0701576000000002E-17</v>
      </c>
      <c r="BC380" s="192">
        <v>1.1733945E-17</v>
      </c>
      <c r="BD380" s="192">
        <v>2.2295655E-18</v>
      </c>
      <c r="BE380" s="192">
        <v>8.9616243999999999E-15</v>
      </c>
      <c r="BF380" s="192">
        <v>7.1576684999999994E-14</v>
      </c>
      <c r="BG380" s="192">
        <v>2.7354077999999998E-24</v>
      </c>
      <c r="BH380" s="192">
        <v>6.2347591999999997E-5</v>
      </c>
      <c r="BI380" s="193">
        <v>3.3442732000000003E-2</v>
      </c>
      <c r="BJ380" s="192">
        <v>0</v>
      </c>
      <c r="BK380" s="192">
        <v>0</v>
      </c>
      <c r="BL380" s="192">
        <v>0</v>
      </c>
      <c r="BM380"/>
      <c r="BN380" s="186">
        <v>5.5266772000000001E-5</v>
      </c>
      <c r="BO380" s="186">
        <v>6.8170778000000003E-7</v>
      </c>
      <c r="BP380" s="186">
        <v>3.9477836000000002E-5</v>
      </c>
      <c r="BQ380" s="186">
        <v>1.6807241E-9</v>
      </c>
      <c r="BR380" s="186">
        <v>1.1056719999999999E-6</v>
      </c>
      <c r="BS380" s="186">
        <v>5.8883297999999997E-12</v>
      </c>
      <c r="BT380" s="186">
        <v>8.0283111000000001E-14</v>
      </c>
      <c r="BU380" s="186">
        <v>8.8683595000000005E-12</v>
      </c>
      <c r="BV380" s="186">
        <v>8.7395548000000005E-11</v>
      </c>
      <c r="BW380" s="186">
        <v>5.0548275E-9</v>
      </c>
      <c r="BX380" s="186">
        <v>0</v>
      </c>
      <c r="BY380" s="186">
        <v>6.0490053999999997E-21</v>
      </c>
      <c r="BZ380" s="186">
        <v>4.9530118000000002E-17</v>
      </c>
      <c r="CA380" s="186">
        <v>7.0169415999999998E-7</v>
      </c>
      <c r="CB380" s="186">
        <v>1.3293022999999999E-5</v>
      </c>
      <c r="CC380" s="186">
        <v>1.6201575E-12</v>
      </c>
      <c r="CD380" s="186">
        <v>0</v>
      </c>
      <c r="CE380"/>
      <c r="CF380" s="329">
        <v>4.1922967999999998E-17</v>
      </c>
      <c r="CG380" s="330">
        <v>1.4158565000000001</v>
      </c>
      <c r="CH380" s="330">
        <v>2.4400429000000001E-7</v>
      </c>
      <c r="CI380" s="330">
        <v>4.6641606000000002E-4</v>
      </c>
      <c r="CJ380" s="329">
        <v>2.0395257E-4</v>
      </c>
      <c r="CK380" s="329">
        <v>1.9244840000000001E-14</v>
      </c>
      <c r="CL380" s="329">
        <v>2.2458780000000002E-12</v>
      </c>
      <c r="CM380" s="329">
        <v>4.3662735E-5</v>
      </c>
      <c r="CN380" s="329">
        <v>6.5411248000000001E-6</v>
      </c>
      <c r="CO380" s="330">
        <v>0.50088045000000003</v>
      </c>
      <c r="CP380"/>
      <c r="CQ380">
        <v>0.21237848000000001</v>
      </c>
      <c r="CR380">
        <v>1.1723256628873999E-2</v>
      </c>
      <c r="CS380">
        <v>7.6757792879304102E-3</v>
      </c>
      <c r="CT380">
        <v>7.6759036761657002E-3</v>
      </c>
      <c r="CU380">
        <v>2.0939844480000001E-2</v>
      </c>
      <c r="CV380" s="134"/>
      <c r="CW380" s="378"/>
      <c r="CX380" s="42"/>
      <c r="CY380" s="32"/>
      <c r="CZ380" s="32"/>
      <c r="DA380" s="236"/>
      <c r="DB380" s="34"/>
      <c r="DC380"/>
      <c r="DD380"/>
      <c r="DE380"/>
      <c r="DF380"/>
      <c r="DG380"/>
      <c r="DH380"/>
      <c r="DI380"/>
      <c r="DJ380"/>
      <c r="DK380"/>
      <c r="DL380"/>
    </row>
    <row r="381" spans="1:116" ht="14.4" x14ac:dyDescent="0.3">
      <c r="A381" t="s">
        <v>6243</v>
      </c>
      <c r="B381" s="113" t="s">
        <v>909</v>
      </c>
      <c r="C381" s="182" t="s">
        <v>5380</v>
      </c>
      <c r="D381" s="40" t="s">
        <v>5668</v>
      </c>
      <c r="E381" s="181" t="s">
        <v>2573</v>
      </c>
      <c r="F381" s="184" t="s">
        <v>6244</v>
      </c>
      <c r="G381" s="184">
        <v>0.27577078310619013</v>
      </c>
      <c r="H381" s="184">
        <v>4.5515587904839993E-3</v>
      </c>
      <c r="I381" s="184">
        <v>8.6321695761657005E-3</v>
      </c>
      <c r="J381" s="328">
        <v>2.3524234739540413E-2</v>
      </c>
      <c r="K381" s="184">
        <v>0.23906282000000001</v>
      </c>
      <c r="L381" s="184">
        <v>5.2566352999999996E-3</v>
      </c>
      <c r="M381" s="184">
        <v>3.3750398000000001E-3</v>
      </c>
      <c r="N381" s="184">
        <v>3.8676524000000002E-3</v>
      </c>
      <c r="O381" s="184">
        <v>6.8377271999999997E-4</v>
      </c>
      <c r="P381" s="331">
        <v>6.2252171000000005E-8</v>
      </c>
      <c r="Q381" s="331">
        <v>7.1418312999999995E-8</v>
      </c>
      <c r="R381" s="331">
        <v>3.6986839E-7</v>
      </c>
      <c r="S381" s="184">
        <v>6.5834151999999999E-4</v>
      </c>
      <c r="T381" s="331">
        <v>1.1876526E-7</v>
      </c>
      <c r="U381" s="184">
        <v>2.2865893000000002E-2</v>
      </c>
      <c r="V381" s="331">
        <v>5.8425157000000001E-9</v>
      </c>
      <c r="W381" s="331">
        <v>2.1954040999999999E-10</v>
      </c>
      <c r="X381" s="184">
        <v>0</v>
      </c>
      <c r="Y381"/>
      <c r="Z381" s="288">
        <v>1.5937521333333335</v>
      </c>
      <c r="AA381"/>
      <c r="AB381" s="164">
        <v>14.324038</v>
      </c>
      <c r="AC381" s="164">
        <v>9.1567401999999998</v>
      </c>
      <c r="AD381" s="164">
        <v>2.8284080999999999</v>
      </c>
      <c r="AE381" s="164">
        <v>0</v>
      </c>
      <c r="AF381" s="164">
        <v>0.63157733000000005</v>
      </c>
      <c r="AG381" s="164">
        <v>1.1153537</v>
      </c>
      <c r="AH381" s="164">
        <v>0.59195845000000002</v>
      </c>
      <c r="AI381"/>
      <c r="AJ381" s="185">
        <v>2.7954834000000001E-2</v>
      </c>
      <c r="AK381" s="185">
        <v>2.6442727999999999E-2</v>
      </c>
      <c r="AL381" s="185">
        <v>1.2431549999999999E-3</v>
      </c>
      <c r="AM381" s="185">
        <v>2.6895028000000002E-4</v>
      </c>
      <c r="AN381" s="176">
        <v>1.5852955000000001E-6</v>
      </c>
      <c r="AO381" s="176">
        <v>4.5974667999999996E-9</v>
      </c>
      <c r="AP381" s="176">
        <v>3.7668106E-2</v>
      </c>
      <c r="AQ381" s="192">
        <v>1.479002E-6</v>
      </c>
      <c r="AR381" s="192">
        <v>4.4625058999999997E-9</v>
      </c>
      <c r="AS381" s="192">
        <v>1.2192204000000001E-13</v>
      </c>
      <c r="AT381" s="192">
        <v>2.8608473999999999E-16</v>
      </c>
      <c r="AU381" s="192">
        <v>0</v>
      </c>
      <c r="AV381" s="192">
        <v>1.0365037000000001E-10</v>
      </c>
      <c r="AW381" s="192">
        <v>1.0618977E-7</v>
      </c>
      <c r="AX381" s="192">
        <v>2.3636562000000001E-11</v>
      </c>
      <c r="AY381" s="192">
        <v>1.1120231E-10</v>
      </c>
      <c r="AZ381" s="192">
        <v>3.2736215E-18</v>
      </c>
      <c r="BA381" s="192">
        <v>4.8549562E-20</v>
      </c>
      <c r="BB381" s="192">
        <v>4.0701576000000002E-17</v>
      </c>
      <c r="BC381" s="192">
        <v>1.1733945E-17</v>
      </c>
      <c r="BD381" s="192">
        <v>2.2295655E-18</v>
      </c>
      <c r="BE381" s="192">
        <v>8.9616243999999999E-15</v>
      </c>
      <c r="BF381" s="192">
        <v>7.1576684999999994E-14</v>
      </c>
      <c r="BG381" s="192">
        <v>2.7354077999999998E-24</v>
      </c>
      <c r="BH381" s="192">
        <v>6.7898611000000004E-5</v>
      </c>
      <c r="BI381" s="193">
        <v>3.7600206999999997E-2</v>
      </c>
      <c r="BJ381" s="192">
        <v>0</v>
      </c>
      <c r="BK381" s="192">
        <v>0</v>
      </c>
      <c r="BL381" s="192">
        <v>0</v>
      </c>
      <c r="BM381"/>
      <c r="BN381" s="186">
        <v>6.2193957000000004E-5</v>
      </c>
      <c r="BO381" s="186">
        <v>7.6666551999999997E-7</v>
      </c>
      <c r="BP381" s="186">
        <v>4.4438038000000001E-5</v>
      </c>
      <c r="BQ381" s="186">
        <v>1.8846519999999999E-9</v>
      </c>
      <c r="BR381" s="186">
        <v>1.2434475999999999E-6</v>
      </c>
      <c r="BS381" s="186">
        <v>5.8883297999999997E-12</v>
      </c>
      <c r="BT381" s="186">
        <v>8.0283111000000001E-14</v>
      </c>
      <c r="BU381" s="186">
        <v>8.8683595000000005E-12</v>
      </c>
      <c r="BV381" s="186">
        <v>8.7395548000000005E-11</v>
      </c>
      <c r="BW381" s="186">
        <v>5.6769132999999998E-9</v>
      </c>
      <c r="BX381" s="186">
        <v>0</v>
      </c>
      <c r="BY381" s="186">
        <v>6.0490053999999997E-21</v>
      </c>
      <c r="BZ381" s="186">
        <v>4.9530118000000002E-17</v>
      </c>
      <c r="CA381" s="186">
        <v>7.8908886999999996E-7</v>
      </c>
      <c r="CB381" s="186">
        <v>1.4949051999999999E-5</v>
      </c>
      <c r="CC381" s="186">
        <v>1.6828371000000001E-12</v>
      </c>
      <c r="CD381" s="186">
        <v>0</v>
      </c>
      <c r="CE381"/>
      <c r="CF381" s="329">
        <v>4.1922967999999998E-17</v>
      </c>
      <c r="CG381" s="330">
        <v>1.5937520999999999</v>
      </c>
      <c r="CH381" s="330">
        <v>2.4400429000000001E-7</v>
      </c>
      <c r="CI381" s="330">
        <v>5.245429E-4</v>
      </c>
      <c r="CJ381" s="329">
        <v>2.2935111999999999E-4</v>
      </c>
      <c r="CK381" s="329">
        <v>1.9244840000000001E-14</v>
      </c>
      <c r="CL381" s="329">
        <v>2.2458780000000002E-12</v>
      </c>
      <c r="CM381" s="329">
        <v>4.9103697000000001E-5</v>
      </c>
      <c r="CN381" s="329">
        <v>6.5411248000000001E-6</v>
      </c>
      <c r="CO381" s="330">
        <v>0.56316411</v>
      </c>
      <c r="CP381"/>
      <c r="CQ381">
        <v>0.23906282000000001</v>
      </c>
      <c r="CR381">
        <v>1.3183603758874E-2</v>
      </c>
      <c r="CS381">
        <v>8.6320451879304105E-3</v>
      </c>
      <c r="CT381">
        <v>8.6321695761657005E-3</v>
      </c>
      <c r="CU381">
        <v>2.3524234520000003E-2</v>
      </c>
      <c r="CV381" s="134"/>
      <c r="CW381" s="378"/>
      <c r="CX381" s="42"/>
      <c r="CY381" s="32"/>
      <c r="CZ381" s="32"/>
      <c r="DA381" s="236"/>
      <c r="DB381" s="34"/>
      <c r="DC381"/>
      <c r="DD381"/>
      <c r="DE381"/>
      <c r="DF381"/>
      <c r="DG381"/>
      <c r="DH381"/>
      <c r="DI381"/>
      <c r="DJ381"/>
      <c r="DK381"/>
      <c r="DL381"/>
    </row>
    <row r="382" spans="1:116" ht="14.4" x14ac:dyDescent="0.3">
      <c r="A382" t="s">
        <v>6245</v>
      </c>
      <c r="B382" s="113" t="s">
        <v>909</v>
      </c>
      <c r="C382" s="182" t="s">
        <v>5381</v>
      </c>
      <c r="D382" s="40" t="s">
        <v>5668</v>
      </c>
      <c r="E382" s="181" t="s">
        <v>2573</v>
      </c>
      <c r="F382" s="184" t="s">
        <v>6246</v>
      </c>
      <c r="G382" s="184">
        <v>0.36767216481619008</v>
      </c>
      <c r="H382" s="184">
        <v>5.923779830483999E-3</v>
      </c>
      <c r="I382" s="184">
        <v>1.1235337876165701E-2</v>
      </c>
      <c r="J382" s="328">
        <v>3.0559517109540409E-2</v>
      </c>
      <c r="K382" s="184">
        <v>0.31995352999999999</v>
      </c>
      <c r="L382" s="184">
        <v>6.8423794000000001E-3</v>
      </c>
      <c r="M382" s="184">
        <v>4.3924639999999996E-3</v>
      </c>
      <c r="N382" s="184">
        <v>5.0336935999999999E-3</v>
      </c>
      <c r="O382" s="184">
        <v>8.8995255999999999E-4</v>
      </c>
      <c r="P382" s="331">
        <v>6.2252171000000005E-8</v>
      </c>
      <c r="Q382" s="331">
        <v>7.1418312999999995E-8</v>
      </c>
      <c r="R382" s="331">
        <v>3.6986839E-7</v>
      </c>
      <c r="S382" s="184">
        <v>7.9289289000000003E-4</v>
      </c>
      <c r="T382" s="331">
        <v>1.1876526E-7</v>
      </c>
      <c r="U382" s="184">
        <v>2.9766623999999998E-2</v>
      </c>
      <c r="V382" s="331">
        <v>5.8425157000000001E-9</v>
      </c>
      <c r="W382" s="331">
        <v>2.1954040999999999E-10</v>
      </c>
      <c r="X382" s="184">
        <v>0</v>
      </c>
      <c r="Y382"/>
      <c r="Z382" s="288">
        <v>2.1330235333333332</v>
      </c>
      <c r="AA382"/>
      <c r="AB382" s="164">
        <v>18.644144000000001</v>
      </c>
      <c r="AC382" s="164">
        <v>11.917319000000001</v>
      </c>
      <c r="AD382" s="164">
        <v>3.6820365000000002</v>
      </c>
      <c r="AE382" s="164">
        <v>0</v>
      </c>
      <c r="AF382" s="164">
        <v>0.82219655999999997</v>
      </c>
      <c r="AG382" s="164">
        <v>1.4519774999999999</v>
      </c>
      <c r="AH382" s="164">
        <v>0.77061511000000005</v>
      </c>
      <c r="AI382"/>
      <c r="AJ382" s="185">
        <v>3.7337281E-2</v>
      </c>
      <c r="AK382" s="185">
        <v>3.5324959000000003E-2</v>
      </c>
      <c r="AL382" s="185">
        <v>1.6624569E-3</v>
      </c>
      <c r="AM382" s="185">
        <v>3.4986563999999998E-4</v>
      </c>
      <c r="AN382" s="176">
        <v>2.1178033E-6</v>
      </c>
      <c r="AO382" s="176">
        <v>6.1481393999999996E-9</v>
      </c>
      <c r="AP382" s="176">
        <v>4.9000790000000002E-2</v>
      </c>
      <c r="AQ382" s="192">
        <v>1.9794458000000002E-6</v>
      </c>
      <c r="AR382" s="192">
        <v>5.9724658000000001E-9</v>
      </c>
      <c r="AS382" s="192">
        <v>1.631763E-13</v>
      </c>
      <c r="AT382" s="192">
        <v>2.8608473999999999E-16</v>
      </c>
      <c r="AU382" s="192">
        <v>0</v>
      </c>
      <c r="AV382" s="192">
        <v>1.3489723000000001E-10</v>
      </c>
      <c r="AW382" s="192">
        <v>1.3822249000000001E-7</v>
      </c>
      <c r="AX382" s="192">
        <v>3.0762369999999997E-11</v>
      </c>
      <c r="AY382" s="192">
        <v>1.4474797E-10</v>
      </c>
      <c r="AZ382" s="192">
        <v>3.2736215E-18</v>
      </c>
      <c r="BA382" s="192">
        <v>4.8549562E-20</v>
      </c>
      <c r="BB382" s="192">
        <v>4.0701576000000002E-17</v>
      </c>
      <c r="BC382" s="192">
        <v>1.1733945E-17</v>
      </c>
      <c r="BD382" s="192">
        <v>2.2295655E-18</v>
      </c>
      <c r="BE382" s="192">
        <v>8.9616243999999999E-15</v>
      </c>
      <c r="BF382" s="192">
        <v>7.1576684999999994E-14</v>
      </c>
      <c r="BG382" s="192">
        <v>2.7354077999999998E-24</v>
      </c>
      <c r="BH382" s="192">
        <v>8.300972E-5</v>
      </c>
      <c r="BI382" s="193">
        <v>4.8917780000000001E-2</v>
      </c>
      <c r="BJ382" s="192">
        <v>0</v>
      </c>
      <c r="BK382" s="192">
        <v>0</v>
      </c>
      <c r="BL382" s="192">
        <v>0</v>
      </c>
      <c r="BM382"/>
      <c r="BN382" s="186">
        <v>8.2584839999999999E-5</v>
      </c>
      <c r="BO382" s="186">
        <v>9.979393700000001E-7</v>
      </c>
      <c r="BP382" s="186">
        <v>5.9474354999999998E-5</v>
      </c>
      <c r="BQ382" s="186">
        <v>2.4397893000000001E-9</v>
      </c>
      <c r="BR382" s="186">
        <v>1.6185032999999999E-6</v>
      </c>
      <c r="BS382" s="186">
        <v>5.8883297999999997E-12</v>
      </c>
      <c r="BT382" s="186">
        <v>8.0283111000000001E-14</v>
      </c>
      <c r="BU382" s="186">
        <v>8.8683595000000005E-12</v>
      </c>
      <c r="BV382" s="186">
        <v>8.7395548000000005E-11</v>
      </c>
      <c r="BW382" s="186">
        <v>7.3703690000000002E-9</v>
      </c>
      <c r="BX382" s="186">
        <v>0</v>
      </c>
      <c r="BY382" s="186">
        <v>6.0490053999999997E-21</v>
      </c>
      <c r="BZ382" s="186">
        <v>4.9530118000000002E-17</v>
      </c>
      <c r="CA382" s="186">
        <v>1.0269967E-6</v>
      </c>
      <c r="CB382" s="186">
        <v>1.9457132000000001E-5</v>
      </c>
      <c r="CC382" s="186">
        <v>1.8534650000000001E-12</v>
      </c>
      <c r="CD382" s="186">
        <v>0</v>
      </c>
      <c r="CE382"/>
      <c r="CF382" s="329">
        <v>4.1922967999999998E-17</v>
      </c>
      <c r="CG382" s="330">
        <v>2.1330235000000002</v>
      </c>
      <c r="CH382" s="330">
        <v>2.4400429000000001E-7</v>
      </c>
      <c r="CI382" s="330">
        <v>6.8277710000000001E-4</v>
      </c>
      <c r="CJ382" s="329">
        <v>2.9849162999999999E-4</v>
      </c>
      <c r="CK382" s="329">
        <v>1.9244840000000001E-14</v>
      </c>
      <c r="CL382" s="329">
        <v>2.2458780000000002E-12</v>
      </c>
      <c r="CM382" s="329">
        <v>6.3915204999999994E-5</v>
      </c>
      <c r="CN382" s="329">
        <v>6.5411248000000001E-6</v>
      </c>
      <c r="CO382" s="330">
        <v>0.73271408000000005</v>
      </c>
      <c r="CP382"/>
      <c r="CQ382">
        <v>0.31995352999999999</v>
      </c>
      <c r="CR382">
        <v>1.7158993098874E-2</v>
      </c>
      <c r="CS382">
        <v>1.123521348793041E-2</v>
      </c>
      <c r="CT382">
        <v>1.1235337876165701E-2</v>
      </c>
      <c r="CU382">
        <v>3.0559516889999999E-2</v>
      </c>
      <c r="CV382" s="134"/>
      <c r="CW382" s="378"/>
      <c r="CX382" s="42"/>
      <c r="CY382" s="32"/>
      <c r="CZ382" s="32"/>
      <c r="DA382" s="236"/>
      <c r="DB382" s="34"/>
      <c r="DC382"/>
      <c r="DD382"/>
      <c r="DE382"/>
      <c r="DF382"/>
      <c r="DG382"/>
      <c r="DH382"/>
      <c r="DI382"/>
      <c r="DJ382"/>
      <c r="DK382"/>
      <c r="DL382"/>
    </row>
    <row r="383" spans="1:116" ht="13.8" customHeight="1" x14ac:dyDescent="0.3">
      <c r="A383" t="s">
        <v>6247</v>
      </c>
      <c r="B383" s="113" t="s">
        <v>909</v>
      </c>
      <c r="C383" s="182" t="s">
        <v>5382</v>
      </c>
      <c r="D383" s="40" t="s">
        <v>5668</v>
      </c>
      <c r="E383" s="181" t="s">
        <v>2573</v>
      </c>
      <c r="F383" s="184" t="s">
        <v>6248</v>
      </c>
      <c r="G383" s="184">
        <v>0.3808155767861901</v>
      </c>
      <c r="H383" s="184">
        <v>6.4838701704839994E-3</v>
      </c>
      <c r="I383" s="184">
        <v>1.2297855576165702E-2</v>
      </c>
      <c r="J383" s="328">
        <v>3.3431061039540411E-2</v>
      </c>
      <c r="K383" s="184">
        <v>0.32860278999999998</v>
      </c>
      <c r="L383" s="184">
        <v>7.4896219E-3</v>
      </c>
      <c r="M383" s="184">
        <v>4.8077392000000002E-3</v>
      </c>
      <c r="N383" s="184">
        <v>5.5096288999999998E-3</v>
      </c>
      <c r="O383" s="184">
        <v>9.7410759999999998E-4</v>
      </c>
      <c r="P383" s="331">
        <v>6.2252171000000005E-8</v>
      </c>
      <c r="Q383" s="331">
        <v>7.1418312999999995E-8</v>
      </c>
      <c r="R383" s="331">
        <v>3.6986839E-7</v>
      </c>
      <c r="S383" s="184">
        <v>8.4781182000000005E-4</v>
      </c>
      <c r="T383" s="331">
        <v>1.1876526E-7</v>
      </c>
      <c r="U383" s="184">
        <v>3.2583249000000002E-2</v>
      </c>
      <c r="V383" s="331">
        <v>5.8425157000000001E-9</v>
      </c>
      <c r="W383" s="331">
        <v>2.1954040999999999E-10</v>
      </c>
      <c r="X383" s="184">
        <v>0</v>
      </c>
      <c r="Y383"/>
      <c r="Z383" s="288">
        <v>2.1906852666666667</v>
      </c>
      <c r="AA383"/>
      <c r="AB383" s="164">
        <v>20.407453</v>
      </c>
      <c r="AC383" s="164">
        <v>13.044086</v>
      </c>
      <c r="AD383" s="164">
        <v>4.0304561999999997</v>
      </c>
      <c r="AE383" s="164">
        <v>0</v>
      </c>
      <c r="AF383" s="164">
        <v>0.90000033000000002</v>
      </c>
      <c r="AG383" s="164">
        <v>1.5893748999999999</v>
      </c>
      <c r="AH383" s="164">
        <v>0.84353619999999996</v>
      </c>
      <c r="AI383"/>
      <c r="AJ383" s="185">
        <v>3.8529301000000002E-2</v>
      </c>
      <c r="AK383" s="185">
        <v>3.6435805000000002E-2</v>
      </c>
      <c r="AL383" s="185">
        <v>1.7106038E-3</v>
      </c>
      <c r="AM383" s="185">
        <v>3.8289231999999999E-4</v>
      </c>
      <c r="AN383" s="176">
        <v>2.1844008000000001E-6</v>
      </c>
      <c r="AO383" s="176">
        <v>6.3261973999999999E-9</v>
      </c>
      <c r="AP383" s="176">
        <v>5.3626374999999997E-2</v>
      </c>
      <c r="AQ383" s="192">
        <v>2.0329559999999999E-6</v>
      </c>
      <c r="AR383" s="192">
        <v>6.1339188000000003E-9</v>
      </c>
      <c r="AS383" s="192">
        <v>1.6758742999999999E-13</v>
      </c>
      <c r="AT383" s="192">
        <v>2.8608473999999999E-16</v>
      </c>
      <c r="AU383" s="192">
        <v>0</v>
      </c>
      <c r="AV383" s="192">
        <v>1.4765105E-10</v>
      </c>
      <c r="AW383" s="192">
        <v>1.5129707E-7</v>
      </c>
      <c r="AX383" s="192">
        <v>3.3670862999999999E-11</v>
      </c>
      <c r="AY383" s="192">
        <v>1.5844007E-10</v>
      </c>
      <c r="AZ383" s="192">
        <v>3.2736215E-18</v>
      </c>
      <c r="BA383" s="192">
        <v>4.8549562E-20</v>
      </c>
      <c r="BB383" s="192">
        <v>4.0701576000000002E-17</v>
      </c>
      <c r="BC383" s="192">
        <v>1.1733945E-17</v>
      </c>
      <c r="BD383" s="192">
        <v>2.2295655E-18</v>
      </c>
      <c r="BE383" s="192">
        <v>8.9616243999999999E-15</v>
      </c>
      <c r="BF383" s="192">
        <v>7.1576684999999994E-14</v>
      </c>
      <c r="BG383" s="192">
        <v>2.7354077999999998E-24</v>
      </c>
      <c r="BH383" s="192">
        <v>8.9177519999999999E-5</v>
      </c>
      <c r="BI383" s="193">
        <v>5.3537198000000001E-2</v>
      </c>
      <c r="BJ383" s="192">
        <v>0</v>
      </c>
      <c r="BK383" s="192">
        <v>0</v>
      </c>
      <c r="BL383" s="192">
        <v>0</v>
      </c>
      <c r="BM383"/>
      <c r="BN383" s="186">
        <v>8.6378140999999998E-5</v>
      </c>
      <c r="BO383" s="186">
        <v>1.0923368999999999E-6</v>
      </c>
      <c r="BP383" s="186">
        <v>6.1082118999999994E-5</v>
      </c>
      <c r="BQ383" s="186">
        <v>2.666376E-9</v>
      </c>
      <c r="BR383" s="186">
        <v>1.7715873E-6</v>
      </c>
      <c r="BS383" s="186">
        <v>5.8883297999999997E-12</v>
      </c>
      <c r="BT383" s="186">
        <v>8.0283111000000001E-14</v>
      </c>
      <c r="BU383" s="186">
        <v>8.8683595000000005E-12</v>
      </c>
      <c r="BV383" s="186">
        <v>8.7395548000000005E-11</v>
      </c>
      <c r="BW383" s="186">
        <v>8.0615754E-9</v>
      </c>
      <c r="BX383" s="186">
        <v>0</v>
      </c>
      <c r="BY383" s="186">
        <v>6.0490053999999997E-21</v>
      </c>
      <c r="BZ383" s="186">
        <v>4.9530118000000002E-17</v>
      </c>
      <c r="CA383" s="186">
        <v>1.124102E-6</v>
      </c>
      <c r="CB383" s="186">
        <v>2.1297164000000002E-5</v>
      </c>
      <c r="CC383" s="186">
        <v>1.9231090000000001E-12</v>
      </c>
      <c r="CD383" s="186">
        <v>0</v>
      </c>
      <c r="CE383"/>
      <c r="CF383" s="329">
        <v>4.1922967999999998E-17</v>
      </c>
      <c r="CG383" s="330">
        <v>2.1906853000000002</v>
      </c>
      <c r="CH383" s="330">
        <v>2.4400429000000001E-7</v>
      </c>
      <c r="CI383" s="330">
        <v>7.4736249E-4</v>
      </c>
      <c r="CJ383" s="329">
        <v>3.2671224000000002E-4</v>
      </c>
      <c r="CK383" s="329">
        <v>1.9244840000000001E-14</v>
      </c>
      <c r="CL383" s="329">
        <v>2.2458780000000002E-12</v>
      </c>
      <c r="CM383" s="329">
        <v>6.9960718000000005E-5</v>
      </c>
      <c r="CN383" s="329">
        <v>6.5411248000000001E-6</v>
      </c>
      <c r="CO383" s="330">
        <v>0.80191815</v>
      </c>
      <c r="CP383"/>
      <c r="CQ383">
        <v>0.32860278999999998</v>
      </c>
      <c r="CR383">
        <v>1.8781601138874001E-2</v>
      </c>
      <c r="CS383">
        <v>1.2297731187930412E-2</v>
      </c>
      <c r="CT383">
        <v>1.2297855576165702E-2</v>
      </c>
      <c r="CU383">
        <v>3.3431060820000004E-2</v>
      </c>
      <c r="CV383" s="134"/>
      <c r="CW383" s="378"/>
      <c r="CX383" s="42"/>
      <c r="CY383" s="32"/>
      <c r="CZ383" s="32"/>
      <c r="DA383" s="236"/>
      <c r="DB383" s="34"/>
      <c r="DC383"/>
      <c r="DD383"/>
      <c r="DE383"/>
      <c r="DF383"/>
      <c r="DG383"/>
      <c r="DH383"/>
      <c r="DI383"/>
      <c r="DJ383"/>
      <c r="DK383"/>
      <c r="DL383"/>
    </row>
    <row r="384" spans="1:116" ht="14.4" x14ac:dyDescent="0.3">
      <c r="A384" t="s">
        <v>6249</v>
      </c>
      <c r="B384" s="113" t="s">
        <v>909</v>
      </c>
      <c r="C384" s="182" t="s">
        <v>5383</v>
      </c>
      <c r="D384" s="40" t="s">
        <v>5668</v>
      </c>
      <c r="E384" s="181" t="s">
        <v>2573</v>
      </c>
      <c r="F384" s="184" t="s">
        <v>6250</v>
      </c>
      <c r="G384" s="184">
        <v>0.4208593953661901</v>
      </c>
      <c r="H384" s="184">
        <v>7.4360235704839994E-3</v>
      </c>
      <c r="I384" s="184">
        <v>1.4104135576165702E-2</v>
      </c>
      <c r="J384" s="328">
        <v>3.8312686219540412E-2</v>
      </c>
      <c r="K384" s="184">
        <v>0.36100654999999998</v>
      </c>
      <c r="L384" s="184">
        <v>8.5899340000000005E-3</v>
      </c>
      <c r="M384" s="184">
        <v>5.5137071000000001E-3</v>
      </c>
      <c r="N384" s="184">
        <v>6.3187186999999999E-3</v>
      </c>
      <c r="O384" s="184">
        <v>1.1171712E-3</v>
      </c>
      <c r="P384" s="331">
        <v>6.2252171000000005E-8</v>
      </c>
      <c r="Q384" s="331">
        <v>7.1418312999999995E-8</v>
      </c>
      <c r="R384" s="331">
        <v>3.6986839E-7</v>
      </c>
      <c r="S384" s="184">
        <v>9.4117400000000003E-4</v>
      </c>
      <c r="T384" s="331">
        <v>1.1876526E-7</v>
      </c>
      <c r="U384" s="184">
        <v>3.7371512000000003E-2</v>
      </c>
      <c r="V384" s="331">
        <v>5.8425157000000001E-9</v>
      </c>
      <c r="W384" s="331">
        <v>2.1954040999999999E-10</v>
      </c>
      <c r="X384" s="184">
        <v>0</v>
      </c>
      <c r="Y384"/>
      <c r="Z384" s="288">
        <v>2.4067103333333333</v>
      </c>
      <c r="AA384"/>
      <c r="AB384" s="164">
        <v>23.405078</v>
      </c>
      <c r="AC384" s="164">
        <v>14.959588999999999</v>
      </c>
      <c r="AD384" s="164">
        <v>4.6227697000000001</v>
      </c>
      <c r="AE384" s="164">
        <v>0</v>
      </c>
      <c r="AF384" s="164">
        <v>1.0322667000000001</v>
      </c>
      <c r="AG384" s="164">
        <v>1.8229506</v>
      </c>
      <c r="AH384" s="164">
        <v>0.96750205</v>
      </c>
      <c r="AI384"/>
      <c r="AJ384" s="185">
        <v>4.2471602999999997E-2</v>
      </c>
      <c r="AK384" s="185">
        <v>4.0150769000000003E-2</v>
      </c>
      <c r="AL384" s="185">
        <v>1.8817961000000001E-3</v>
      </c>
      <c r="AM384" s="185">
        <v>4.3903767000000001E-4</v>
      </c>
      <c r="AN384" s="176">
        <v>2.4071205E-6</v>
      </c>
      <c r="AO384" s="176">
        <v>6.9593051000000001E-9</v>
      </c>
      <c r="AP384" s="176">
        <v>6.1489870000000002E-2</v>
      </c>
      <c r="AQ384" s="192">
        <v>2.2334272000000001E-6</v>
      </c>
      <c r="AR384" s="192">
        <v>6.7387889999999997E-9</v>
      </c>
      <c r="AS384" s="192">
        <v>1.8411333999999999E-13</v>
      </c>
      <c r="AT384" s="192">
        <v>2.8608473999999999E-16</v>
      </c>
      <c r="AU384" s="192">
        <v>0</v>
      </c>
      <c r="AV384" s="192">
        <v>1.6933253999999999E-10</v>
      </c>
      <c r="AW384" s="192">
        <v>1.7352385E-7</v>
      </c>
      <c r="AX384" s="192">
        <v>3.8615301E-11</v>
      </c>
      <c r="AY384" s="192">
        <v>1.8171663999999999E-10</v>
      </c>
      <c r="AZ384" s="192">
        <v>3.2736215E-18</v>
      </c>
      <c r="BA384" s="192">
        <v>4.8549562E-20</v>
      </c>
      <c r="BB384" s="192">
        <v>4.0701576000000002E-17</v>
      </c>
      <c r="BC384" s="192">
        <v>1.1733945E-17</v>
      </c>
      <c r="BD384" s="192">
        <v>2.2295655E-18</v>
      </c>
      <c r="BE384" s="192">
        <v>8.9616243999999999E-15</v>
      </c>
      <c r="BF384" s="192">
        <v>7.1576684999999994E-14</v>
      </c>
      <c r="BG384" s="192">
        <v>2.7354077999999998E-24</v>
      </c>
      <c r="BH384" s="192">
        <v>9.9662779E-5</v>
      </c>
      <c r="BI384" s="193">
        <v>6.1390207000000002E-2</v>
      </c>
      <c r="BJ384" s="192">
        <v>0</v>
      </c>
      <c r="BK384" s="192">
        <v>0</v>
      </c>
      <c r="BL384" s="192">
        <v>0</v>
      </c>
      <c r="BM384"/>
      <c r="BN384" s="186">
        <v>9.6116905999999998E-5</v>
      </c>
      <c r="BO384" s="186">
        <v>1.2528126000000001E-6</v>
      </c>
      <c r="BP384" s="186">
        <v>6.7105469999999994E-5</v>
      </c>
      <c r="BQ384" s="186">
        <v>3.0515732999999999E-9</v>
      </c>
      <c r="BR384" s="186">
        <v>2.0318300000000002E-6</v>
      </c>
      <c r="BS384" s="186">
        <v>5.8883297999999997E-12</v>
      </c>
      <c r="BT384" s="186">
        <v>8.0283111000000001E-14</v>
      </c>
      <c r="BU384" s="186">
        <v>8.8683595000000005E-12</v>
      </c>
      <c r="BV384" s="186">
        <v>8.7395548000000005E-11</v>
      </c>
      <c r="BW384" s="186">
        <v>9.2366263000000002E-9</v>
      </c>
      <c r="BX384" s="186">
        <v>0</v>
      </c>
      <c r="BY384" s="186">
        <v>6.0490053999999997E-21</v>
      </c>
      <c r="BZ384" s="186">
        <v>4.9530118000000002E-17</v>
      </c>
      <c r="CA384" s="186">
        <v>1.2891809E-6</v>
      </c>
      <c r="CB384" s="186">
        <v>2.4425219999999999E-5</v>
      </c>
      <c r="CC384" s="186">
        <v>2.0415037999999999E-12</v>
      </c>
      <c r="CD384" s="186">
        <v>0</v>
      </c>
      <c r="CE384"/>
      <c r="CF384" s="329">
        <v>4.1922967999999998E-17</v>
      </c>
      <c r="CG384" s="330">
        <v>2.4067102999999999</v>
      </c>
      <c r="CH384" s="330">
        <v>2.4400429000000001E-7</v>
      </c>
      <c r="CI384" s="330">
        <v>8.5715765E-4</v>
      </c>
      <c r="CJ384" s="329">
        <v>3.7468728999999999E-4</v>
      </c>
      <c r="CK384" s="329">
        <v>1.9244840000000001E-14</v>
      </c>
      <c r="CL384" s="329">
        <v>2.2458780000000002E-12</v>
      </c>
      <c r="CM384" s="329">
        <v>8.0238091000000002E-5</v>
      </c>
      <c r="CN384" s="329">
        <v>6.5411248000000001E-6</v>
      </c>
      <c r="CO384" s="330">
        <v>0.91956506000000005</v>
      </c>
      <c r="CP384"/>
      <c r="CQ384">
        <v>0.36100654999999998</v>
      </c>
      <c r="CR384">
        <v>2.1540034538874001E-2</v>
      </c>
      <c r="CS384">
        <v>1.4104011187930412E-2</v>
      </c>
      <c r="CT384">
        <v>1.4104135576165702E-2</v>
      </c>
      <c r="CU384">
        <v>3.8312686000000006E-2</v>
      </c>
      <c r="CV384" s="134"/>
      <c r="CW384" s="378"/>
      <c r="CX384" s="42"/>
      <c r="CY384" s="32"/>
      <c r="CZ384" s="32"/>
      <c r="DA384" s="236"/>
      <c r="DB384" s="34"/>
      <c r="DC384"/>
      <c r="DD384"/>
      <c r="DE384"/>
      <c r="DF384"/>
      <c r="DG384"/>
      <c r="DH384"/>
      <c r="DI384"/>
      <c r="DJ384"/>
      <c r="DK384"/>
      <c r="DL384"/>
    </row>
    <row r="385" spans="1:116" ht="14.4" x14ac:dyDescent="0.3">
      <c r="A385" t="s">
        <v>6251</v>
      </c>
      <c r="B385" s="113" t="s">
        <v>909</v>
      </c>
      <c r="C385" s="182" t="s">
        <v>6252</v>
      </c>
      <c r="D385" s="40" t="s">
        <v>5668</v>
      </c>
      <c r="E385" s="181" t="s">
        <v>2573</v>
      </c>
      <c r="F385" s="184" t="s">
        <v>6253</v>
      </c>
      <c r="G385" s="184">
        <v>0.45640321296619007</v>
      </c>
      <c r="H385" s="184">
        <v>8.3881769704839994E-3</v>
      </c>
      <c r="I385" s="184">
        <v>1.5910415576165703E-2</v>
      </c>
      <c r="J385" s="328">
        <v>4.3194310419540402E-2</v>
      </c>
      <c r="K385" s="184">
        <v>0.38891030999999998</v>
      </c>
      <c r="L385" s="184">
        <v>9.6902462000000005E-3</v>
      </c>
      <c r="M385" s="184">
        <v>6.2196749000000004E-3</v>
      </c>
      <c r="N385" s="184">
        <v>7.1278085999999996E-3</v>
      </c>
      <c r="O385" s="184">
        <v>1.2602347000000001E-3</v>
      </c>
      <c r="P385" s="331">
        <v>6.2252171000000005E-8</v>
      </c>
      <c r="Q385" s="331">
        <v>7.1418312999999995E-8</v>
      </c>
      <c r="R385" s="331">
        <v>3.6986839E-7</v>
      </c>
      <c r="S385" s="184">
        <v>1.0345362E-3</v>
      </c>
      <c r="T385" s="331">
        <v>1.1876526E-7</v>
      </c>
      <c r="U385" s="184">
        <v>4.2159773999999997E-2</v>
      </c>
      <c r="V385" s="331">
        <v>5.8425157000000001E-9</v>
      </c>
      <c r="W385" s="331">
        <v>2.1954040999999999E-10</v>
      </c>
      <c r="X385" s="184">
        <v>0</v>
      </c>
      <c r="Y385"/>
      <c r="Z385" s="288">
        <v>2.5927354</v>
      </c>
      <c r="AA385"/>
      <c r="AB385" s="164">
        <v>26.402702999999999</v>
      </c>
      <c r="AC385" s="164">
        <v>16.875093</v>
      </c>
      <c r="AD385" s="164">
        <v>5.2150831999999996</v>
      </c>
      <c r="AE385" s="164">
        <v>0</v>
      </c>
      <c r="AF385" s="164">
        <v>1.1645331000000001</v>
      </c>
      <c r="AG385" s="164">
        <v>2.0565262999999998</v>
      </c>
      <c r="AH385" s="164">
        <v>1.0914679</v>
      </c>
      <c r="AI385"/>
      <c r="AJ385" s="185">
        <v>4.592682E-2</v>
      </c>
      <c r="AK385" s="185">
        <v>4.3401362999999998E-2</v>
      </c>
      <c r="AL385" s="185">
        <v>2.0302741999999999E-3</v>
      </c>
      <c r="AM385" s="185">
        <v>4.9518303000000005E-4</v>
      </c>
      <c r="AN385" s="176">
        <v>2.6020002000000001E-6</v>
      </c>
      <c r="AO385" s="176">
        <v>7.5084105000000003E-9</v>
      </c>
      <c r="AP385" s="176">
        <v>6.9353365E-2</v>
      </c>
      <c r="AQ385" s="192">
        <v>2.4060584E-6</v>
      </c>
      <c r="AR385" s="192">
        <v>7.2596590999999999E-9</v>
      </c>
      <c r="AS385" s="192">
        <v>1.9834426000000001E-13</v>
      </c>
      <c r="AT385" s="192">
        <v>2.8608473999999999E-16</v>
      </c>
      <c r="AU385" s="192">
        <v>0</v>
      </c>
      <c r="AV385" s="192">
        <v>1.9101404E-10</v>
      </c>
      <c r="AW385" s="192">
        <v>1.9575064000000001E-7</v>
      </c>
      <c r="AX385" s="192">
        <v>4.3559739000000001E-11</v>
      </c>
      <c r="AY385" s="192">
        <v>2.0499322000000001E-10</v>
      </c>
      <c r="AZ385" s="192">
        <v>3.2736215E-18</v>
      </c>
      <c r="BA385" s="192">
        <v>4.8549562E-20</v>
      </c>
      <c r="BB385" s="192">
        <v>4.0701576000000002E-17</v>
      </c>
      <c r="BC385" s="192">
        <v>1.1733945E-17</v>
      </c>
      <c r="BD385" s="192">
        <v>2.2295655E-18</v>
      </c>
      <c r="BE385" s="192">
        <v>8.9616243999999999E-15</v>
      </c>
      <c r="BF385" s="192">
        <v>7.1576684999999994E-14</v>
      </c>
      <c r="BG385" s="192">
        <v>2.7354077999999998E-24</v>
      </c>
      <c r="BH385" s="192">
        <v>1.1014804000000001E-4</v>
      </c>
      <c r="BI385" s="193">
        <v>6.9243216999999996E-2</v>
      </c>
      <c r="BJ385" s="192">
        <v>0</v>
      </c>
      <c r="BK385" s="192">
        <v>0</v>
      </c>
      <c r="BL385" s="192">
        <v>0</v>
      </c>
      <c r="BM385"/>
      <c r="BN385" s="186">
        <v>1.0501919000000001E-4</v>
      </c>
      <c r="BO385" s="186">
        <v>1.4132883E-6</v>
      </c>
      <c r="BP385" s="186">
        <v>7.2292341999999994E-5</v>
      </c>
      <c r="BQ385" s="186">
        <v>3.4367706000000001E-9</v>
      </c>
      <c r="BR385" s="186">
        <v>2.2920727000000001E-6</v>
      </c>
      <c r="BS385" s="186">
        <v>5.8883297999999997E-12</v>
      </c>
      <c r="BT385" s="186">
        <v>8.0283111000000001E-14</v>
      </c>
      <c r="BU385" s="186">
        <v>8.8683595000000005E-12</v>
      </c>
      <c r="BV385" s="186">
        <v>8.7395548000000005E-11</v>
      </c>
      <c r="BW385" s="186">
        <v>1.0411677E-8</v>
      </c>
      <c r="BX385" s="186">
        <v>0</v>
      </c>
      <c r="BY385" s="186">
        <v>6.0490053999999997E-21</v>
      </c>
      <c r="BZ385" s="186">
        <v>4.9530118000000002E-17</v>
      </c>
      <c r="CA385" s="186">
        <v>1.4542598000000001E-6</v>
      </c>
      <c r="CB385" s="186">
        <v>2.7553275000000001E-5</v>
      </c>
      <c r="CC385" s="186">
        <v>2.1598986000000001E-12</v>
      </c>
      <c r="CD385" s="186">
        <v>0</v>
      </c>
      <c r="CE385"/>
      <c r="CF385" s="329">
        <v>4.1922967999999998E-17</v>
      </c>
      <c r="CG385" s="330">
        <v>2.5927354</v>
      </c>
      <c r="CH385" s="330">
        <v>2.4400429000000001E-7</v>
      </c>
      <c r="CI385" s="330">
        <v>9.6695281E-4</v>
      </c>
      <c r="CJ385" s="329">
        <v>4.2266233000000001E-4</v>
      </c>
      <c r="CK385" s="329">
        <v>1.9244840000000001E-14</v>
      </c>
      <c r="CL385" s="329">
        <v>2.2458780000000002E-12</v>
      </c>
      <c r="CM385" s="329">
        <v>9.0515463999999999E-5</v>
      </c>
      <c r="CN385" s="329">
        <v>6.5411248000000001E-6</v>
      </c>
      <c r="CO385" s="330">
        <v>1.037212</v>
      </c>
      <c r="CP385"/>
      <c r="CQ385">
        <v>0.38891030999999998</v>
      </c>
      <c r="CR385">
        <v>2.4298467938874004E-2</v>
      </c>
      <c r="CS385">
        <v>1.5910291187930411E-2</v>
      </c>
      <c r="CT385">
        <v>1.5910415576165703E-2</v>
      </c>
      <c r="CU385">
        <v>4.3194310199999995E-2</v>
      </c>
      <c r="CV385" s="134"/>
      <c r="CW385" s="378"/>
      <c r="CX385" s="42"/>
      <c r="CY385" s="32"/>
      <c r="CZ385" s="32"/>
      <c r="DA385" s="236"/>
      <c r="DB385" s="34"/>
      <c r="DC385"/>
      <c r="DD385"/>
      <c r="DE385"/>
      <c r="DF385"/>
      <c r="DG385"/>
      <c r="DH385"/>
      <c r="DI385"/>
      <c r="DJ385"/>
      <c r="DK385"/>
      <c r="DL385"/>
    </row>
    <row r="386" spans="1:116" ht="13.2" customHeight="1" x14ac:dyDescent="0.3">
      <c r="A386" t="s">
        <v>5384</v>
      </c>
      <c r="B386" s="113" t="s">
        <v>909</v>
      </c>
      <c r="C386" s="182" t="s">
        <v>5385</v>
      </c>
      <c r="D386" s="40" t="s">
        <v>5668</v>
      </c>
      <c r="E386" s="181" t="s">
        <v>942</v>
      </c>
      <c r="F386" s="184" t="s">
        <v>5386</v>
      </c>
      <c r="G386" s="184">
        <v>7.0842973919659</v>
      </c>
      <c r="H386" s="184">
        <v>0.29377505069999998</v>
      </c>
      <c r="I386" s="184">
        <v>1.171363351998</v>
      </c>
      <c r="J386" s="328">
        <v>4.1158165892678999</v>
      </c>
      <c r="K386" s="184">
        <v>1.5033424</v>
      </c>
      <c r="L386" s="184">
        <v>0.43709701000000001</v>
      </c>
      <c r="M386" s="184">
        <v>0.24486162</v>
      </c>
      <c r="N386" s="184">
        <v>0.15597162000000001</v>
      </c>
      <c r="O386" s="184">
        <v>3.5082443999999997E-2</v>
      </c>
      <c r="P386" s="184">
        <v>8.9168317000000007E-3</v>
      </c>
      <c r="Q386" s="331">
        <v>9.3804155E-2</v>
      </c>
      <c r="R386" s="331">
        <v>0.21437268000000001</v>
      </c>
      <c r="S386" s="331">
        <v>3.9786025999999999</v>
      </c>
      <c r="T386" s="331">
        <v>0.27500492999999998</v>
      </c>
      <c r="U386" s="331">
        <v>0.13720679999999999</v>
      </c>
      <c r="V386" s="331">
        <v>2.7111997999999998E-5</v>
      </c>
      <c r="W386" s="331">
        <v>7.1892679E-6</v>
      </c>
      <c r="X386" s="184">
        <v>0</v>
      </c>
      <c r="Y386"/>
      <c r="Z386" s="288">
        <v>10.022282666666667</v>
      </c>
      <c r="AA386"/>
      <c r="AB386" s="164">
        <v>131.82670999999999</v>
      </c>
      <c r="AC386" s="164">
        <v>89.119146999999998</v>
      </c>
      <c r="AD386" s="164">
        <v>16.730429000000001</v>
      </c>
      <c r="AE386" s="164">
        <v>0</v>
      </c>
      <c r="AF386" s="164">
        <v>3.1247742999999999</v>
      </c>
      <c r="AG386" s="164">
        <v>8.2102061000000006</v>
      </c>
      <c r="AH386" s="164">
        <v>14.642150000000001</v>
      </c>
      <c r="AI386"/>
      <c r="AJ386" s="185">
        <v>0.5690653</v>
      </c>
      <c r="AK386" s="185">
        <v>0.55085485999999995</v>
      </c>
      <c r="AL386" s="185">
        <v>1.2643837E-2</v>
      </c>
      <c r="AM386" s="185">
        <v>5.5665999999999997E-3</v>
      </c>
      <c r="AN386" s="176">
        <v>3.3024872E-5</v>
      </c>
      <c r="AO386" s="176">
        <v>4.6759753999999998E-8</v>
      </c>
      <c r="AP386" s="176">
        <v>0.77963585999999996</v>
      </c>
      <c r="AQ386" s="192">
        <v>9.3155616000000007E-6</v>
      </c>
      <c r="AR386" s="192">
        <v>2.8107557E-8</v>
      </c>
      <c r="AS386" s="192">
        <v>7.6792029999999999E-13</v>
      </c>
      <c r="AT386" s="192">
        <v>7.3732094999999999E-10</v>
      </c>
      <c r="AU386" s="192">
        <v>0</v>
      </c>
      <c r="AV386" s="192">
        <v>1.9462123999999999E-8</v>
      </c>
      <c r="AW386" s="192">
        <v>9.6670269999999996E-6</v>
      </c>
      <c r="AX386" s="192">
        <v>2.8298670000000001E-9</v>
      </c>
      <c r="AY386" s="192">
        <v>1.0817591E-8</v>
      </c>
      <c r="AZ386" s="192">
        <v>2.5597887999999999E-9</v>
      </c>
      <c r="BA386" s="192">
        <v>1.3456051999999999E-13</v>
      </c>
      <c r="BB386" s="192">
        <v>6.1839893000000005E-10</v>
      </c>
      <c r="BC386" s="192">
        <v>1.5248211000000001E-9</v>
      </c>
      <c r="BD386" s="192">
        <v>2.9927733000000002E-10</v>
      </c>
      <c r="BE386" s="192">
        <v>8.1594603E-7</v>
      </c>
      <c r="BF386" s="192">
        <v>1.3206137999999999E-5</v>
      </c>
      <c r="BG386" s="192">
        <v>1.5505111999999999E-12</v>
      </c>
      <c r="BH386" s="193">
        <v>0.21935787000000001</v>
      </c>
      <c r="BI386" s="193">
        <v>0.56027799</v>
      </c>
      <c r="BJ386" s="192">
        <v>0</v>
      </c>
      <c r="BK386" s="192">
        <v>0</v>
      </c>
      <c r="BL386" s="192">
        <v>0</v>
      </c>
      <c r="BM386"/>
      <c r="BN386" s="164">
        <v>4.9540694000000003E-3</v>
      </c>
      <c r="BO386" s="186">
        <v>8.0755426999999996E-5</v>
      </c>
      <c r="BP386" s="164">
        <v>2.7944782999999999E-4</v>
      </c>
      <c r="BQ386" s="186">
        <v>2.5123925E-5</v>
      </c>
      <c r="BR386" s="186">
        <v>8.8793790000000003E-5</v>
      </c>
      <c r="BS386" s="186">
        <v>1.2469324999999999E-5</v>
      </c>
      <c r="BT386" s="186">
        <v>6.4494074999999995E-5</v>
      </c>
      <c r="BU386" s="186">
        <v>1.8395557E-5</v>
      </c>
      <c r="BV386" s="186">
        <v>1.2289897000000001E-5</v>
      </c>
      <c r="BW386" s="186">
        <v>6.4775676999999994E-5</v>
      </c>
      <c r="BX386" s="186">
        <v>0</v>
      </c>
      <c r="BY386" s="186">
        <v>3.4287577000000002E-9</v>
      </c>
      <c r="BZ386" s="186">
        <v>6.2207718999999997E-8</v>
      </c>
      <c r="CA386" s="186">
        <v>3.3949967999999998E-5</v>
      </c>
      <c r="CB386" s="164">
        <v>1.3011078000000001E-4</v>
      </c>
      <c r="CC386" s="164">
        <v>4.1433974999999998E-3</v>
      </c>
      <c r="CD386" s="186">
        <v>0</v>
      </c>
      <c r="CE386"/>
      <c r="CF386" s="329">
        <v>5.2653461999999997E-8</v>
      </c>
      <c r="CG386" s="330">
        <v>10.015067999999999</v>
      </c>
      <c r="CH386" s="330">
        <v>0.43087255000000002</v>
      </c>
      <c r="CI386" s="330">
        <v>5.8030903000000002E-2</v>
      </c>
      <c r="CJ386" s="330">
        <v>3.068133E-2</v>
      </c>
      <c r="CK386" s="329">
        <v>3.1277738999999998E-7</v>
      </c>
      <c r="CL386" s="329">
        <v>1.2759542E-5</v>
      </c>
      <c r="CM386" s="330">
        <v>3.3680939999999999E-3</v>
      </c>
      <c r="CN386" s="330">
        <v>619.21250999999995</v>
      </c>
      <c r="CO386" s="330">
        <v>8.0545536000000002</v>
      </c>
      <c r="CP386"/>
      <c r="CQ386">
        <v>1.5033424</v>
      </c>
      <c r="CR386">
        <v>1.1901063607000002</v>
      </c>
      <c r="CS386">
        <v>0.89633849926789999</v>
      </c>
      <c r="CT386">
        <v>1.171363351998</v>
      </c>
      <c r="CU386">
        <v>4.1158093999999998</v>
      </c>
      <c r="CV386" s="134"/>
      <c r="CW386" s="378"/>
      <c r="CX386" s="42"/>
      <c r="CY386" s="32"/>
      <c r="CZ386" s="32"/>
      <c r="DA386" s="236"/>
      <c r="DB386" s="34"/>
      <c r="DC386"/>
      <c r="DD386"/>
      <c r="DE386"/>
      <c r="DF386"/>
      <c r="DG386"/>
      <c r="DH386"/>
      <c r="DI386"/>
      <c r="DJ386"/>
      <c r="DK386"/>
      <c r="DL386"/>
    </row>
    <row r="387" spans="1:116" ht="14.4" x14ac:dyDescent="0.3">
      <c r="A387" t="s">
        <v>6254</v>
      </c>
      <c r="B387" s="113" t="s">
        <v>909</v>
      </c>
      <c r="C387" s="182" t="s">
        <v>5387</v>
      </c>
      <c r="D387" s="40" t="s">
        <v>5668</v>
      </c>
      <c r="E387" s="181" t="s">
        <v>943</v>
      </c>
      <c r="F387" s="184" t="s">
        <v>6255</v>
      </c>
      <c r="G387" s="184">
        <v>39.118342371064898</v>
      </c>
      <c r="H387" s="184">
        <v>1.7021126099999999</v>
      </c>
      <c r="I387" s="184">
        <v>12.3035533990526</v>
      </c>
      <c r="J387" s="328">
        <v>20.505885362012297</v>
      </c>
      <c r="K387" s="184">
        <v>4.6067910000000003</v>
      </c>
      <c r="L387" s="184">
        <v>4.8660838000000002</v>
      </c>
      <c r="M387" s="184">
        <v>2.8756575</v>
      </c>
      <c r="N387" s="184">
        <v>0.96578465000000002</v>
      </c>
      <c r="O387" s="184">
        <v>1.4595969E-2</v>
      </c>
      <c r="P387" s="331">
        <v>9.6149551E-2</v>
      </c>
      <c r="Q387" s="331">
        <v>0.62558243999999996</v>
      </c>
      <c r="R387" s="331">
        <v>4.4970926999999996</v>
      </c>
      <c r="S387" s="331">
        <v>20.099267999999999</v>
      </c>
      <c r="T387" s="331">
        <v>6.4709737000000003E-2</v>
      </c>
      <c r="U387" s="331">
        <v>0.40661552000000001</v>
      </c>
      <c r="V387" s="331">
        <v>9.6620526000000002E-6</v>
      </c>
      <c r="W387" s="331">
        <v>1.8420123E-6</v>
      </c>
      <c r="X387" s="331">
        <v>0</v>
      </c>
      <c r="Y387"/>
      <c r="Z387" s="288">
        <v>30.711940000000002</v>
      </c>
      <c r="AA387"/>
      <c r="AB387" s="164">
        <v>138.88829999999999</v>
      </c>
      <c r="AC387" s="164">
        <v>80.785031000000004</v>
      </c>
      <c r="AD387" s="164">
        <v>50.373899999999999</v>
      </c>
      <c r="AE387" s="164">
        <v>0</v>
      </c>
      <c r="AF387" s="164">
        <v>0.75802417</v>
      </c>
      <c r="AG387" s="164">
        <v>2.9067272000000002</v>
      </c>
      <c r="AH387" s="164">
        <v>4.0646154000000001</v>
      </c>
      <c r="AI387"/>
      <c r="AJ387" s="185">
        <v>5.5606692999999998</v>
      </c>
      <c r="AK387" s="185">
        <v>5.4627746000000004</v>
      </c>
      <c r="AL387" s="185">
        <v>8.7635405E-2</v>
      </c>
      <c r="AM387" s="185">
        <v>1.0259239E-2</v>
      </c>
      <c r="AN387" s="176">
        <v>3.2750447000000002E-4</v>
      </c>
      <c r="AO387" s="176">
        <v>3.2409542999999999E-7</v>
      </c>
      <c r="AP387" s="176">
        <v>1.4368681999999999</v>
      </c>
      <c r="AQ387" s="192">
        <v>2.8509510999999999E-5</v>
      </c>
      <c r="AR387" s="192">
        <v>8.6020246000000004E-8</v>
      </c>
      <c r="AS387" s="192">
        <v>2.3501849E-12</v>
      </c>
      <c r="AT387" s="192">
        <v>3.9039676000000001E-10</v>
      </c>
      <c r="AU387" s="192">
        <v>0</v>
      </c>
      <c r="AV387" s="192">
        <v>1.3159033999999999E-7</v>
      </c>
      <c r="AW387" s="192">
        <v>9.9504427999999999E-5</v>
      </c>
      <c r="AX387" s="192">
        <v>1.893254E-8</v>
      </c>
      <c r="AY387" s="192">
        <v>1.1707151E-7</v>
      </c>
      <c r="AZ387" s="192">
        <v>6.0891220000000003E-8</v>
      </c>
      <c r="BA387" s="192">
        <v>2.2137637000000002E-12</v>
      </c>
      <c r="BB387" s="192">
        <v>5.6375051000000004E-10</v>
      </c>
      <c r="BC387" s="192">
        <v>3.4024527999999997E-8</v>
      </c>
      <c r="BD387" s="192">
        <v>6.5867100999999999E-9</v>
      </c>
      <c r="BE387" s="192">
        <v>2.003403E-5</v>
      </c>
      <c r="BF387" s="192">
        <v>1.7932452E-4</v>
      </c>
      <c r="BG387" s="192">
        <v>3.6437013000000001E-13</v>
      </c>
      <c r="BH387" s="193">
        <v>0.74051873000000001</v>
      </c>
      <c r="BI387" s="193">
        <v>0.69634945999999998</v>
      </c>
      <c r="BJ387" s="192">
        <v>0</v>
      </c>
      <c r="BK387" s="192">
        <v>0</v>
      </c>
      <c r="BL387" s="192">
        <v>0</v>
      </c>
      <c r="BM387"/>
      <c r="BN387" s="164">
        <v>3.8058872000000001E-2</v>
      </c>
      <c r="BO387" s="164">
        <v>8.5354343000000003E-4</v>
      </c>
      <c r="BP387" s="164">
        <v>8.5633037000000002E-4</v>
      </c>
      <c r="BQ387" s="186">
        <v>5.2720299E-4</v>
      </c>
      <c r="BR387" s="164">
        <v>6.5709294999999996E-4</v>
      </c>
      <c r="BS387" s="186">
        <v>9.0759993000000006E-5</v>
      </c>
      <c r="BT387" s="186">
        <v>1.5261102000000001E-3</v>
      </c>
      <c r="BU387" s="186">
        <v>1.4910866E-4</v>
      </c>
      <c r="BV387" s="164">
        <v>1.4651141000000001E-4</v>
      </c>
      <c r="BW387" s="164">
        <v>4.6931479999999997E-4</v>
      </c>
      <c r="BX387" s="186">
        <v>0</v>
      </c>
      <c r="BY387" s="186">
        <v>8.0575805999999996E-10</v>
      </c>
      <c r="BZ387" s="186">
        <v>1.4618848E-8</v>
      </c>
      <c r="CA387" s="186">
        <v>2.3067405000000001E-4</v>
      </c>
      <c r="CB387" s="164">
        <v>1.6278309E-4</v>
      </c>
      <c r="CC387" s="164">
        <v>3.2389424E-2</v>
      </c>
      <c r="CD387" s="186">
        <v>0</v>
      </c>
      <c r="CE387"/>
      <c r="CF387" s="329">
        <v>1.2373593E-8</v>
      </c>
      <c r="CG387" s="330">
        <v>30.707453000000001</v>
      </c>
      <c r="CH387" s="330">
        <v>3.5445978</v>
      </c>
      <c r="CI387" s="330">
        <v>0.59966076000000001</v>
      </c>
      <c r="CJ387" s="330">
        <v>0.67517362999999997</v>
      </c>
      <c r="CK387" s="329">
        <v>8.6293070999999996E-6</v>
      </c>
      <c r="CL387" s="329">
        <v>1.4523442E-4</v>
      </c>
      <c r="CM387" s="330">
        <v>3.1514525000000002E-2</v>
      </c>
      <c r="CN387" s="330">
        <v>14050.293</v>
      </c>
      <c r="CO387" s="330">
        <v>9.6818234000000007</v>
      </c>
      <c r="CP387"/>
      <c r="CQ387">
        <v>4.6067910000000003</v>
      </c>
      <c r="CR387">
        <v>13.940946610000001</v>
      </c>
      <c r="CS387">
        <v>12.2388358420123</v>
      </c>
      <c r="CT387">
        <v>12.303553399052598</v>
      </c>
      <c r="CU387">
        <v>20.505883519999998</v>
      </c>
      <c r="CV387" s="134"/>
      <c r="CW387" s="378"/>
      <c r="CX387" s="42"/>
      <c r="CY387" s="32"/>
      <c r="CZ387" s="32"/>
      <c r="DA387" s="236"/>
      <c r="DB387" s="34"/>
      <c r="DC387"/>
      <c r="DD387"/>
      <c r="DE387"/>
      <c r="DF387"/>
      <c r="DG387"/>
      <c r="DH387"/>
      <c r="DI387"/>
      <c r="DJ387"/>
      <c r="DK387"/>
      <c r="DL387"/>
    </row>
    <row r="388" spans="1:116" ht="14.4" x14ac:dyDescent="0.3">
      <c r="A388" t="s">
        <v>6256</v>
      </c>
      <c r="B388" s="113" t="s">
        <v>909</v>
      </c>
      <c r="C388" s="182" t="s">
        <v>5388</v>
      </c>
      <c r="D388" s="40" t="s">
        <v>5668</v>
      </c>
      <c r="E388" s="181" t="s">
        <v>943</v>
      </c>
      <c r="F388" s="184" t="s">
        <v>6257</v>
      </c>
      <c r="G388" s="184">
        <v>80.109284306179291</v>
      </c>
      <c r="H388" s="184">
        <v>3.7648193089999999</v>
      </c>
      <c r="I388" s="184">
        <v>26.794574519200996</v>
      </c>
      <c r="J388" s="328">
        <v>39.831547377978296</v>
      </c>
      <c r="K388" s="184">
        <v>9.7183431000000002</v>
      </c>
      <c r="L388" s="184">
        <v>9.3991111000000007</v>
      </c>
      <c r="M388" s="184">
        <v>6.6895958999999996</v>
      </c>
      <c r="N388" s="184">
        <v>2.1136770999999999</v>
      </c>
      <c r="O388" s="184">
        <v>1.8267899000000001E-2</v>
      </c>
      <c r="P388" s="184">
        <v>0.18549291000000001</v>
      </c>
      <c r="Q388" s="331">
        <v>1.4473814</v>
      </c>
      <c r="R388" s="331">
        <v>10.650172</v>
      </c>
      <c r="S388" s="331">
        <v>38.919297999999998</v>
      </c>
      <c r="T388" s="331">
        <v>5.5684910999999997E-2</v>
      </c>
      <c r="U388" s="331">
        <v>0.91224768000000001</v>
      </c>
      <c r="V388" s="331">
        <v>1.0608201000000001E-5</v>
      </c>
      <c r="W388" s="331">
        <v>1.6979782999999999E-6</v>
      </c>
      <c r="X388" s="331">
        <v>0</v>
      </c>
      <c r="Y388"/>
      <c r="Z388" s="288">
        <v>64.788954000000004</v>
      </c>
      <c r="AA388"/>
      <c r="AB388" s="164">
        <v>229.19117</v>
      </c>
      <c r="AC388" s="164">
        <v>108.11335</v>
      </c>
      <c r="AD388" s="164">
        <v>113.16466</v>
      </c>
      <c r="AE388" s="164">
        <v>0</v>
      </c>
      <c r="AF388" s="164">
        <v>0.67113283999999995</v>
      </c>
      <c r="AG388" s="164">
        <v>3.3232895</v>
      </c>
      <c r="AH388" s="164">
        <v>3.9187436999999998</v>
      </c>
      <c r="AI388"/>
      <c r="AJ388" s="185">
        <v>12.028796</v>
      </c>
      <c r="AK388" s="185">
        <v>11.823022</v>
      </c>
      <c r="AL388" s="185">
        <v>0.18847659</v>
      </c>
      <c r="AM388" s="185">
        <v>1.7296898000000002E-2</v>
      </c>
      <c r="AN388" s="176">
        <v>7.0881429000000003E-4</v>
      </c>
      <c r="AO388" s="176">
        <v>6.9702880999999996E-7</v>
      </c>
      <c r="AP388" s="176">
        <v>2.4225346999999999</v>
      </c>
      <c r="AQ388" s="192">
        <v>6.0135869000000003E-5</v>
      </c>
      <c r="AR388" s="192">
        <v>1.8144465E-7</v>
      </c>
      <c r="AS388" s="192">
        <v>4.9573124000000002E-12</v>
      </c>
      <c r="AT388" s="192">
        <v>5.2602736999999996E-10</v>
      </c>
      <c r="AU388" s="192">
        <v>0</v>
      </c>
      <c r="AV388" s="192">
        <v>2.9671356999999999E-7</v>
      </c>
      <c r="AW388" s="193">
        <v>1.9602855E-4</v>
      </c>
      <c r="AX388" s="192">
        <v>4.2470884999999997E-8</v>
      </c>
      <c r="AY388" s="192">
        <v>2.3135193999999999E-7</v>
      </c>
      <c r="AZ388" s="192">
        <v>1.4431940000000001E-7</v>
      </c>
      <c r="BA388" s="192">
        <v>5.0780823999999999E-12</v>
      </c>
      <c r="BB388" s="192">
        <v>9.6690048999999995E-10</v>
      </c>
      <c r="BC388" s="192">
        <v>8.0820350999999995E-8</v>
      </c>
      <c r="BD388" s="192">
        <v>1.5644336999999999E-8</v>
      </c>
      <c r="BE388" s="192">
        <v>2.7533813999999999E-5</v>
      </c>
      <c r="BF388" s="192">
        <v>4.2481882000000001E-4</v>
      </c>
      <c r="BG388" s="192">
        <v>3.1320327E-13</v>
      </c>
      <c r="BH388" s="193">
        <v>1.4601698000000001</v>
      </c>
      <c r="BI388" s="193">
        <v>0.96236491999999996</v>
      </c>
      <c r="BJ388" s="192">
        <v>0</v>
      </c>
      <c r="BK388" s="192">
        <v>0</v>
      </c>
      <c r="BL388" s="192">
        <v>0</v>
      </c>
      <c r="BM388"/>
      <c r="BN388" s="164">
        <v>8.9042267999999994E-2</v>
      </c>
      <c r="BO388" s="164">
        <v>1.700876E-3</v>
      </c>
      <c r="BP388" s="164">
        <v>1.8064878999999999E-3</v>
      </c>
      <c r="BQ388" s="186">
        <v>1.2485402000000001E-3</v>
      </c>
      <c r="BR388" s="164">
        <v>1.2837040999999999E-3</v>
      </c>
      <c r="BS388" s="186">
        <v>2.067808E-4</v>
      </c>
      <c r="BT388" s="186">
        <v>3.6165034999999998E-3</v>
      </c>
      <c r="BU388" s="186">
        <v>3.4156207E-4</v>
      </c>
      <c r="BV388" s="164">
        <v>2.9043307999999999E-4</v>
      </c>
      <c r="BW388" s="164">
        <v>1.0892607999999999E-3</v>
      </c>
      <c r="BX388" s="186">
        <v>0</v>
      </c>
      <c r="BY388" s="186">
        <v>6.9260907000000004E-10</v>
      </c>
      <c r="BZ388" s="186">
        <v>1.2566015E-8</v>
      </c>
      <c r="CA388" s="164">
        <v>4.9302009999999997E-4</v>
      </c>
      <c r="CB388" s="164">
        <v>2.7632976000000002E-4</v>
      </c>
      <c r="CC388" s="164">
        <v>7.6688755999999997E-2</v>
      </c>
      <c r="CD388" s="186">
        <v>0</v>
      </c>
      <c r="CE388"/>
      <c r="CF388" s="329">
        <v>1.0636046E-8</v>
      </c>
      <c r="CG388" s="330">
        <v>64.783107000000001</v>
      </c>
      <c r="CH388" s="330">
        <v>8.0349561999999999</v>
      </c>
      <c r="CI388" s="330">
        <v>1.1988842</v>
      </c>
      <c r="CJ388" s="330">
        <v>1.5978067</v>
      </c>
      <c r="CK388" s="329">
        <v>1.1912046E-5</v>
      </c>
      <c r="CL388" s="329">
        <v>3.4280254999999999E-4</v>
      </c>
      <c r="CM388" s="330">
        <v>6.1306669000000001E-2</v>
      </c>
      <c r="CN388" s="330">
        <v>33296.603999999999</v>
      </c>
      <c r="CO388" s="330">
        <v>13.354533</v>
      </c>
      <c r="CP388"/>
      <c r="CQ388">
        <v>9.7183431000000002</v>
      </c>
      <c r="CR388">
        <v>30.503698309000001</v>
      </c>
      <c r="CS388">
        <v>26.738880697978296</v>
      </c>
      <c r="CT388">
        <v>26.794574519200999</v>
      </c>
      <c r="CU388">
        <v>39.831545679999998</v>
      </c>
      <c r="CV388" s="134"/>
      <c r="CW388" s="378"/>
      <c r="CX388" s="42"/>
      <c r="CY388" s="32"/>
      <c r="CZ388" s="32"/>
      <c r="DA388" s="236"/>
      <c r="DB388" s="34"/>
      <c r="DC388"/>
      <c r="DD388"/>
      <c r="DE388"/>
      <c r="DF388"/>
      <c r="DG388"/>
      <c r="DH388"/>
      <c r="DI388"/>
      <c r="DJ388"/>
      <c r="DK388"/>
      <c r="DL388"/>
    </row>
    <row r="389" spans="1:116" ht="14.4" x14ac:dyDescent="0.3">
      <c r="A389" t="s">
        <v>6258</v>
      </c>
      <c r="B389" s="113" t="s">
        <v>909</v>
      </c>
      <c r="C389" s="182" t="s">
        <v>5389</v>
      </c>
      <c r="D389" s="40" t="s">
        <v>5668</v>
      </c>
      <c r="E389" s="181" t="s">
        <v>943</v>
      </c>
      <c r="F389" s="184" t="s">
        <v>6259</v>
      </c>
      <c r="G389" s="184">
        <v>6.5259790880397999</v>
      </c>
      <c r="H389" s="184">
        <v>0.331592779</v>
      </c>
      <c r="I389" s="184">
        <v>1.2421433907684001</v>
      </c>
      <c r="J389" s="328">
        <v>4.1447514882714005</v>
      </c>
      <c r="K389" s="184">
        <v>0.80749143000000001</v>
      </c>
      <c r="L389" s="184">
        <v>0.40198218000000002</v>
      </c>
      <c r="M389" s="184">
        <v>0.34275201999999999</v>
      </c>
      <c r="N389" s="184">
        <v>0.1370014</v>
      </c>
      <c r="O389" s="184">
        <v>1.3299356E-2</v>
      </c>
      <c r="P389" s="184">
        <v>1.4582283E-2</v>
      </c>
      <c r="Q389" s="184">
        <v>0.16670974</v>
      </c>
      <c r="R389" s="331">
        <v>0.43544397000000001</v>
      </c>
      <c r="S389" s="331">
        <v>4.0744783</v>
      </c>
      <c r="T389" s="331">
        <v>6.1956375000000001E-2</v>
      </c>
      <c r="U389" s="331">
        <v>7.0271423999999999E-2</v>
      </c>
      <c r="V389" s="331">
        <v>8.8457683999999998E-6</v>
      </c>
      <c r="W389" s="331">
        <v>1.7642714E-6</v>
      </c>
      <c r="X389" s="331">
        <v>0</v>
      </c>
      <c r="Y389"/>
      <c r="Z389" s="288">
        <v>5.3832762000000001</v>
      </c>
      <c r="AA389"/>
      <c r="AB389" s="164">
        <v>44.399003</v>
      </c>
      <c r="AC389" s="164">
        <v>28.507221999999999</v>
      </c>
      <c r="AD389" s="164">
        <v>8.6004217000000001</v>
      </c>
      <c r="AE389" s="164">
        <v>0</v>
      </c>
      <c r="AF389" s="164">
        <v>0.72447742000000004</v>
      </c>
      <c r="AG389" s="164">
        <v>2.7186292000000001</v>
      </c>
      <c r="AH389" s="164">
        <v>3.8482530000000001</v>
      </c>
      <c r="AI389"/>
      <c r="AJ389" s="185">
        <v>0.67708847999999999</v>
      </c>
      <c r="AK389" s="185">
        <v>0.66391228000000002</v>
      </c>
      <c r="AL389" s="185">
        <v>1.0422677999999999E-2</v>
      </c>
      <c r="AM389" s="185">
        <v>2.7535283E-3</v>
      </c>
      <c r="AN389" s="176">
        <v>3.9802894000000002E-5</v>
      </c>
      <c r="AO389" s="176">
        <v>3.8545408000000003E-8</v>
      </c>
      <c r="AP389" s="176">
        <v>0.38564821999999999</v>
      </c>
      <c r="AQ389" s="192">
        <v>5.0037534999999997E-6</v>
      </c>
      <c r="AR389" s="192">
        <v>1.5097684999999999E-8</v>
      </c>
      <c r="AS389" s="192">
        <v>4.1248018000000002E-13</v>
      </c>
      <c r="AT389" s="192">
        <v>3.6018143E-10</v>
      </c>
      <c r="AU389" s="192">
        <v>0</v>
      </c>
      <c r="AV389" s="192">
        <v>1.9325389000000001E-8</v>
      </c>
      <c r="AW389" s="192">
        <v>8.9724517999999997E-6</v>
      </c>
      <c r="AX389" s="192">
        <v>2.7593585999999998E-9</v>
      </c>
      <c r="AY389" s="192">
        <v>1.0336505E-8</v>
      </c>
      <c r="AZ389" s="192">
        <v>6.1898434E-9</v>
      </c>
      <c r="BA389" s="192">
        <v>2.4401464000000001E-13</v>
      </c>
      <c r="BB389" s="192">
        <v>2.1252645999999999E-10</v>
      </c>
      <c r="BC389" s="192">
        <v>3.3079116000000001E-9</v>
      </c>
      <c r="BD389" s="192">
        <v>6.4057259999999999E-10</v>
      </c>
      <c r="BE389" s="192">
        <v>1.5196785999999999E-6</v>
      </c>
      <c r="BF389" s="192">
        <v>2.4287324999999999E-5</v>
      </c>
      <c r="BG389" s="192">
        <v>3.4886502000000002E-13</v>
      </c>
      <c r="BH389" s="193">
        <v>0.20453868</v>
      </c>
      <c r="BI389" s="193">
        <v>0.18110954000000001</v>
      </c>
      <c r="BJ389" s="192">
        <v>0</v>
      </c>
      <c r="BK389" s="192">
        <v>0</v>
      </c>
      <c r="BL389" s="192">
        <v>0</v>
      </c>
      <c r="BM389"/>
      <c r="BN389" s="164">
        <v>5.6037023E-3</v>
      </c>
      <c r="BO389" s="186">
        <v>7.7884048999999996E-5</v>
      </c>
      <c r="BP389" s="164">
        <v>1.5010001999999999E-4</v>
      </c>
      <c r="BQ389" s="186">
        <v>5.10402E-5</v>
      </c>
      <c r="BR389" s="186">
        <v>6.6898450999999996E-5</v>
      </c>
      <c r="BS389" s="186">
        <v>1.3139369E-5</v>
      </c>
      <c r="BT389" s="186">
        <v>1.5595579000000001E-4</v>
      </c>
      <c r="BU389" s="186">
        <v>2.0383894999999999E-5</v>
      </c>
      <c r="BV389" s="186">
        <v>2.0997928000000001E-5</v>
      </c>
      <c r="BW389" s="186">
        <v>1.1558748E-4</v>
      </c>
      <c r="BX389" s="186">
        <v>0</v>
      </c>
      <c r="BY389" s="186">
        <v>7.7147049000000004E-10</v>
      </c>
      <c r="BZ389" s="186">
        <v>1.3996770000000001E-8</v>
      </c>
      <c r="CA389" s="186">
        <v>2.9988513000000002E-5</v>
      </c>
      <c r="CB389" s="186">
        <v>4.5610223999999998E-5</v>
      </c>
      <c r="CC389" s="164">
        <v>4.8561016E-3</v>
      </c>
      <c r="CD389" s="186">
        <v>0</v>
      </c>
      <c r="CE389"/>
      <c r="CF389" s="329">
        <v>1.1847057E-8</v>
      </c>
      <c r="CG389" s="330">
        <v>5.3791950000000002</v>
      </c>
      <c r="CH389" s="330">
        <v>0.49017240000000001</v>
      </c>
      <c r="CI389" s="330">
        <v>5.592213E-2</v>
      </c>
      <c r="CJ389" s="330">
        <v>6.9398935999999994E-2</v>
      </c>
      <c r="CK389" s="329">
        <v>6.0971557000000001E-7</v>
      </c>
      <c r="CL389" s="329">
        <v>2.3565055999999999E-5</v>
      </c>
      <c r="CM389" s="330">
        <v>2.8952018999999999E-3</v>
      </c>
      <c r="CN389" s="330">
        <v>1374.8108</v>
      </c>
      <c r="CO389" s="330">
        <v>2.6076396000000002</v>
      </c>
      <c r="CP389"/>
      <c r="CQ389">
        <v>0.80749143000000001</v>
      </c>
      <c r="CR389">
        <v>1.5117709490000002</v>
      </c>
      <c r="CS389">
        <v>1.1801799342714001</v>
      </c>
      <c r="CT389">
        <v>1.2421433907684001</v>
      </c>
      <c r="CU389">
        <v>4.1447497240000004</v>
      </c>
      <c r="CV389" s="134"/>
      <c r="CW389" s="378"/>
      <c r="CX389" s="42"/>
      <c r="CY389" s="32"/>
      <c r="CZ389" s="32"/>
      <c r="DA389" s="236"/>
      <c r="DB389" s="34"/>
      <c r="DC389"/>
      <c r="DD389"/>
      <c r="DE389"/>
      <c r="DF389"/>
      <c r="DG389"/>
      <c r="DH389"/>
      <c r="DI389"/>
      <c r="DJ389"/>
      <c r="DK389"/>
      <c r="DL389"/>
    </row>
    <row r="390" spans="1:116" ht="14.4" x14ac:dyDescent="0.3">
      <c r="A390" t="s">
        <v>6260</v>
      </c>
      <c r="B390" s="113" t="s">
        <v>909</v>
      </c>
      <c r="C390" s="182" t="s">
        <v>5390</v>
      </c>
      <c r="D390" s="40" t="s">
        <v>5668</v>
      </c>
      <c r="E390" s="181" t="s">
        <v>943</v>
      </c>
      <c r="F390" s="184" t="s">
        <v>6261</v>
      </c>
      <c r="G390" s="184">
        <v>3.2760337873313001</v>
      </c>
      <c r="H390" s="184">
        <v>0.1452730934</v>
      </c>
      <c r="I390" s="184">
        <v>0.6356328760062</v>
      </c>
      <c r="J390" s="328">
        <v>1.9202024079250999</v>
      </c>
      <c r="K390" s="184">
        <v>0.57492540999999997</v>
      </c>
      <c r="L390" s="184">
        <v>0.21436471000000001</v>
      </c>
      <c r="M390" s="184">
        <v>0.15742592999999999</v>
      </c>
      <c r="N390" s="184">
        <v>7.4467529000000005E-2</v>
      </c>
      <c r="O390" s="184">
        <v>1.1817444E-2</v>
      </c>
      <c r="P390" s="184">
        <v>5.2798543999999998E-3</v>
      </c>
      <c r="Q390" s="331">
        <v>5.3708265999999998E-2</v>
      </c>
      <c r="R390" s="331">
        <v>0.18818061999999999</v>
      </c>
      <c r="S390" s="331">
        <v>1.8700152999999999</v>
      </c>
      <c r="T390" s="331">
        <v>7.5653393999999999E-2</v>
      </c>
      <c r="U390" s="331">
        <v>5.0185080999999999E-2</v>
      </c>
      <c r="V390" s="331">
        <v>8.2220061999999998E-6</v>
      </c>
      <c r="W390" s="331">
        <v>2.0269251E-6</v>
      </c>
      <c r="X390" s="331">
        <v>0</v>
      </c>
      <c r="Y390"/>
      <c r="Z390" s="288">
        <v>3.8328360666666668</v>
      </c>
      <c r="AA390"/>
      <c r="AB390" s="164">
        <v>42.496130000000001</v>
      </c>
      <c r="AC390" s="164">
        <v>28.685524000000001</v>
      </c>
      <c r="AD390" s="164">
        <v>6.1315210999999996</v>
      </c>
      <c r="AE390" s="164">
        <v>0</v>
      </c>
      <c r="AF390" s="164">
        <v>0.86757726000000002</v>
      </c>
      <c r="AG390" s="164">
        <v>2.6035835000000001</v>
      </c>
      <c r="AH390" s="164">
        <v>4.2079234000000003</v>
      </c>
      <c r="AI390"/>
      <c r="AJ390" s="185">
        <v>0.31302235</v>
      </c>
      <c r="AK390" s="185">
        <v>0.30508677000000001</v>
      </c>
      <c r="AL390" s="185">
        <v>5.9243715999999997E-3</v>
      </c>
      <c r="AM390" s="185">
        <v>2.0112144E-3</v>
      </c>
      <c r="AN390" s="176">
        <v>1.8290574E-5</v>
      </c>
      <c r="AO390" s="176">
        <v>2.1909657999999999E-8</v>
      </c>
      <c r="AP390" s="176">
        <v>0.28168269000000001</v>
      </c>
      <c r="AQ390" s="192">
        <v>3.5626929999999998E-6</v>
      </c>
      <c r="AR390" s="192">
        <v>1.0749606E-8</v>
      </c>
      <c r="AS390" s="192">
        <v>2.9368743999999999E-13</v>
      </c>
      <c r="AT390" s="192">
        <v>2.8274869999999998E-10</v>
      </c>
      <c r="AU390" s="192">
        <v>0</v>
      </c>
      <c r="AV390" s="192">
        <v>9.7625228999999996E-9</v>
      </c>
      <c r="AW390" s="192">
        <v>4.7179695000000003E-6</v>
      </c>
      <c r="AX390" s="192">
        <v>1.4090109E-9</v>
      </c>
      <c r="AY390" s="192">
        <v>5.3953518000000001E-9</v>
      </c>
      <c r="AZ390" s="192">
        <v>2.4932139999999999E-9</v>
      </c>
      <c r="BA390" s="192">
        <v>1.4342592E-13</v>
      </c>
      <c r="BB390" s="192">
        <v>1.8554269E-10</v>
      </c>
      <c r="BC390" s="192">
        <v>1.4033467999999999E-9</v>
      </c>
      <c r="BD390" s="192">
        <v>2.7272236999999998E-10</v>
      </c>
      <c r="BE390" s="192">
        <v>5.5853344E-7</v>
      </c>
      <c r="BF390" s="192">
        <v>9.4413323999999995E-6</v>
      </c>
      <c r="BG390" s="192">
        <v>4.2639057999999999E-13</v>
      </c>
      <c r="BH390" s="193">
        <v>9.5284700999999999E-2</v>
      </c>
      <c r="BI390" s="193">
        <v>0.18639799000000001</v>
      </c>
      <c r="BJ390" s="192">
        <v>0</v>
      </c>
      <c r="BK390" s="192">
        <v>0</v>
      </c>
      <c r="BL390" s="192">
        <v>0</v>
      </c>
      <c r="BM390"/>
      <c r="BN390" s="164">
        <v>2.6426547000000002E-3</v>
      </c>
      <c r="BO390" s="186">
        <v>4.0621904999999998E-5</v>
      </c>
      <c r="BP390" s="164">
        <v>1.0686964E-4</v>
      </c>
      <c r="BQ390" s="186">
        <v>2.2058838E-5</v>
      </c>
      <c r="BR390" s="186">
        <v>3.9202951000000003E-5</v>
      </c>
      <c r="BS390" s="186">
        <v>6.4728498000000003E-6</v>
      </c>
      <c r="BT390" s="186">
        <v>6.2631255999999997E-5</v>
      </c>
      <c r="BU390" s="186">
        <v>9.9481533000000003E-6</v>
      </c>
      <c r="BV390" s="186">
        <v>7.6599858999999996E-6</v>
      </c>
      <c r="BW390" s="186">
        <v>3.7868572000000002E-5</v>
      </c>
      <c r="BX390" s="186">
        <v>0</v>
      </c>
      <c r="BY390" s="186">
        <v>9.4290836999999998E-10</v>
      </c>
      <c r="BZ390" s="186">
        <v>1.7107133999999999E-8</v>
      </c>
      <c r="CA390" s="186">
        <v>1.6240685000000001E-5</v>
      </c>
      <c r="CB390" s="186">
        <v>4.2766755000000002E-5</v>
      </c>
      <c r="CC390" s="164">
        <v>2.2502950999999998E-3</v>
      </c>
      <c r="CD390" s="186">
        <v>0</v>
      </c>
      <c r="CE390"/>
      <c r="CF390" s="329">
        <v>1.4479711E-8</v>
      </c>
      <c r="CG390" s="330">
        <v>3.8300212999999999</v>
      </c>
      <c r="CH390" s="330">
        <v>0.23247282999999999</v>
      </c>
      <c r="CI390" s="330">
        <v>2.928155E-2</v>
      </c>
      <c r="CJ390" s="330">
        <v>2.8379275999999998E-2</v>
      </c>
      <c r="CK390" s="329">
        <v>2.2574667000000001E-7</v>
      </c>
      <c r="CL390" s="329">
        <v>8.5623989000000002E-6</v>
      </c>
      <c r="CM390" s="330">
        <v>1.5883392999999999E-3</v>
      </c>
      <c r="CN390" s="330">
        <v>576.92771000000005</v>
      </c>
      <c r="CO390" s="330">
        <v>2.6764337999999999</v>
      </c>
      <c r="CP390"/>
      <c r="CQ390">
        <v>0.57492540999999997</v>
      </c>
      <c r="CR390">
        <v>0.70524435340000002</v>
      </c>
      <c r="CS390">
        <v>0.55997328692509996</v>
      </c>
      <c r="CT390">
        <v>0.6356328760062</v>
      </c>
      <c r="CU390">
        <v>1.9202003809999999</v>
      </c>
      <c r="CV390" s="134"/>
      <c r="CW390" s="378"/>
      <c r="CX390" s="42"/>
      <c r="CY390" s="32"/>
      <c r="CZ390" s="32"/>
      <c r="DA390" s="236"/>
      <c r="DB390" s="34"/>
      <c r="DC390"/>
      <c r="DD390"/>
      <c r="DE390"/>
      <c r="DF390"/>
      <c r="DG390"/>
      <c r="DH390"/>
      <c r="DI390"/>
      <c r="DJ390"/>
      <c r="DK390"/>
      <c r="DL390"/>
    </row>
    <row r="391" spans="1:116" ht="14.4" x14ac:dyDescent="0.3">
      <c r="A391" t="s">
        <v>5391</v>
      </c>
      <c r="B391" s="113" t="s">
        <v>909</v>
      </c>
      <c r="C391" s="182" t="s">
        <v>5392</v>
      </c>
      <c r="D391" s="40" t="s">
        <v>5668</v>
      </c>
      <c r="E391" s="181" t="s">
        <v>943</v>
      </c>
      <c r="F391" s="184" t="s">
        <v>5393</v>
      </c>
      <c r="G391" s="184">
        <v>41.138467731162805</v>
      </c>
      <c r="H391" s="184">
        <v>1.7378055210000001</v>
      </c>
      <c r="I391" s="184">
        <v>12.371253197096701</v>
      </c>
      <c r="J391" s="328">
        <v>20.689786613066101</v>
      </c>
      <c r="K391" s="184">
        <v>6.3396223999999997</v>
      </c>
      <c r="L391" s="184">
        <v>4.9073155000000002</v>
      </c>
      <c r="M391" s="184">
        <v>2.9021233</v>
      </c>
      <c r="N391" s="184">
        <v>0.99611450000000001</v>
      </c>
      <c r="O391" s="184">
        <v>1.9958390999999999E-2</v>
      </c>
      <c r="P391" s="184">
        <v>9.6149849999999995E-2</v>
      </c>
      <c r="Q391" s="331">
        <v>0.62558278</v>
      </c>
      <c r="R391" s="331">
        <v>4.4970943999999999</v>
      </c>
      <c r="S391" s="331">
        <v>20.103785999999999</v>
      </c>
      <c r="T391" s="184">
        <v>6.4710306999999995E-2</v>
      </c>
      <c r="U391" s="184">
        <v>0.58599877</v>
      </c>
      <c r="V391" s="331">
        <v>9.6900966999999992E-6</v>
      </c>
      <c r="W391" s="331">
        <v>1.8430661E-6</v>
      </c>
      <c r="X391" s="331">
        <v>0</v>
      </c>
      <c r="Y391"/>
      <c r="Z391" s="288">
        <v>42.264149333333336</v>
      </c>
      <c r="AA391"/>
      <c r="AB391" s="164">
        <v>251.23267000000001</v>
      </c>
      <c r="AC391" s="164">
        <v>152.59106</v>
      </c>
      <c r="AD391" s="164">
        <v>72.563194999999993</v>
      </c>
      <c r="AE391" s="164">
        <v>0</v>
      </c>
      <c r="AF391" s="164">
        <v>5.7129044999999996</v>
      </c>
      <c r="AG391" s="164">
        <v>11.656890000000001</v>
      </c>
      <c r="AH391" s="164">
        <v>8.7086252000000002</v>
      </c>
      <c r="AI391"/>
      <c r="AJ391" s="185">
        <v>5.7645330000000001</v>
      </c>
      <c r="AK391" s="185">
        <v>5.6554982999999996</v>
      </c>
      <c r="AL391" s="185">
        <v>9.6668027000000004E-2</v>
      </c>
      <c r="AM391" s="185">
        <v>1.236662E-2</v>
      </c>
      <c r="AN391" s="176">
        <v>3.3905865E-4</v>
      </c>
      <c r="AO391" s="176">
        <v>3.5750010000000001E-7</v>
      </c>
      <c r="AP391" s="176">
        <v>1.7320196000000001</v>
      </c>
      <c r="AQ391" s="192">
        <v>3.9229961999999998E-5</v>
      </c>
      <c r="AR391" s="192">
        <v>1.1836643E-7</v>
      </c>
      <c r="AS391" s="192">
        <v>3.2339288999999999E-12</v>
      </c>
      <c r="AT391" s="192">
        <v>3.9039814E-10</v>
      </c>
      <c r="AU391" s="192">
        <v>0</v>
      </c>
      <c r="AV391" s="192">
        <v>1.3240314E-7</v>
      </c>
      <c r="AW391" s="192">
        <v>1.0033734E-4</v>
      </c>
      <c r="AX391" s="192">
        <v>1.9117893999999999E-8</v>
      </c>
      <c r="AY391" s="192">
        <v>1.1794374999999999E-7</v>
      </c>
      <c r="AZ391" s="192">
        <v>6.0891220000000003E-8</v>
      </c>
      <c r="BA391" s="192">
        <v>2.2137638999999999E-12</v>
      </c>
      <c r="BB391" s="192">
        <v>5.6375071E-10</v>
      </c>
      <c r="BC391" s="192">
        <v>3.4024527999999997E-8</v>
      </c>
      <c r="BD391" s="192">
        <v>6.5867100999999999E-9</v>
      </c>
      <c r="BE391" s="192">
        <v>2.003403E-5</v>
      </c>
      <c r="BF391" s="192">
        <v>1.7932452E-4</v>
      </c>
      <c r="BG391" s="192">
        <v>3.6437013000000001E-13</v>
      </c>
      <c r="BH391" s="193">
        <v>0.74099711000000001</v>
      </c>
      <c r="BI391" s="193">
        <v>0.99102245</v>
      </c>
      <c r="BJ391" s="192">
        <v>0</v>
      </c>
      <c r="BK391" s="192">
        <v>0</v>
      </c>
      <c r="BL391" s="192">
        <v>0</v>
      </c>
      <c r="BM391"/>
      <c r="BN391" s="164">
        <v>3.8520233000000001E-2</v>
      </c>
      <c r="BO391" s="164">
        <v>8.5955693000000001E-4</v>
      </c>
      <c r="BP391" s="164">
        <v>1.1784365999999999E-3</v>
      </c>
      <c r="BQ391" s="186">
        <v>5.2721764000000001E-4</v>
      </c>
      <c r="BR391" s="164">
        <v>6.6684573000000001E-4</v>
      </c>
      <c r="BS391" s="186">
        <v>9.0760021000000003E-5</v>
      </c>
      <c r="BT391" s="186">
        <v>1.5261102000000001E-3</v>
      </c>
      <c r="BU391" s="186">
        <v>1.491087E-4</v>
      </c>
      <c r="BV391" s="164">
        <v>1.4651183000000001E-4</v>
      </c>
      <c r="BW391" s="164">
        <v>4.6935913E-4</v>
      </c>
      <c r="BX391" s="186">
        <v>0</v>
      </c>
      <c r="BY391" s="186">
        <v>8.0575805999999996E-10</v>
      </c>
      <c r="BZ391" s="186">
        <v>1.4618848E-8</v>
      </c>
      <c r="CA391" s="186">
        <v>2.3686211999999999E-4</v>
      </c>
      <c r="CB391" s="164">
        <v>2.8002414000000001E-4</v>
      </c>
      <c r="CC391" s="164">
        <v>3.2389424E-2</v>
      </c>
      <c r="CD391" s="186">
        <v>0</v>
      </c>
      <c r="CE391"/>
      <c r="CF391" s="329">
        <v>1.2373593E-8</v>
      </c>
      <c r="CG391" s="330">
        <v>42.259661999999999</v>
      </c>
      <c r="CH391" s="330">
        <v>3.5445989999999998</v>
      </c>
      <c r="CI391" s="330">
        <v>0.60377510999999995</v>
      </c>
      <c r="CJ391" s="330">
        <v>0.67697213000000001</v>
      </c>
      <c r="CK391" s="329">
        <v>8.6293071999999996E-6</v>
      </c>
      <c r="CL391" s="329">
        <v>1.4523442999999999E-4</v>
      </c>
      <c r="CM391" s="330">
        <v>3.1899667999999999E-2</v>
      </c>
      <c r="CN391" s="330">
        <v>14050.293</v>
      </c>
      <c r="CO391" s="330">
        <v>14.095736</v>
      </c>
      <c r="CP391"/>
      <c r="CQ391">
        <v>6.3396223999999997</v>
      </c>
      <c r="CR391">
        <v>14.044338720999999</v>
      </c>
      <c r="CS391">
        <v>12.3065350430661</v>
      </c>
      <c r="CT391">
        <v>12.371253197096701</v>
      </c>
      <c r="CU391">
        <v>20.689784769999999</v>
      </c>
      <c r="CV391" s="134"/>
      <c r="CX391" s="42"/>
      <c r="CY391" s="32"/>
      <c r="CZ391" s="32"/>
      <c r="DA391" s="236"/>
      <c r="DB391" s="40"/>
      <c r="DC391"/>
      <c r="DD391"/>
      <c r="DE391"/>
      <c r="DF391"/>
      <c r="DG391"/>
      <c r="DH391"/>
      <c r="DI391"/>
      <c r="DJ391"/>
      <c r="DK391"/>
      <c r="DL391"/>
    </row>
    <row r="392" spans="1:116" ht="12.45" customHeight="1" x14ac:dyDescent="0.3">
      <c r="A392" t="s">
        <v>6262</v>
      </c>
      <c r="B392" s="113" t="s">
        <v>909</v>
      </c>
      <c r="C392" s="182" t="s">
        <v>5667</v>
      </c>
      <c r="D392" s="40" t="s">
        <v>5668</v>
      </c>
      <c r="E392" s="181" t="s">
        <v>2573</v>
      </c>
      <c r="F392" s="184" t="s">
        <v>6263</v>
      </c>
      <c r="G392" s="184">
        <v>3.3022401070999997E-2</v>
      </c>
      <c r="H392" s="184">
        <v>9.6615570000000003E-4</v>
      </c>
      <c r="I392" s="184">
        <v>1.8328430199999999E-3</v>
      </c>
      <c r="J392" s="328">
        <v>4.9534133510000002E-3</v>
      </c>
      <c r="K392" s="184">
        <v>2.5269989E-2</v>
      </c>
      <c r="L392" s="184">
        <v>1.1164933E-3</v>
      </c>
      <c r="M392" s="184">
        <v>7.1634971999999996E-4</v>
      </c>
      <c r="N392" s="184">
        <v>8.2098825999999997E-4</v>
      </c>
      <c r="O392" s="184">
        <v>1.4516744E-4</v>
      </c>
      <c r="P392" s="184">
        <v>0</v>
      </c>
      <c r="Q392" s="331">
        <v>0</v>
      </c>
      <c r="R392" s="331">
        <v>0</v>
      </c>
      <c r="S392" s="184">
        <v>9.4735151E-5</v>
      </c>
      <c r="T392" s="184">
        <v>0</v>
      </c>
      <c r="U392" s="184">
        <v>4.8586782E-3</v>
      </c>
      <c r="V392" s="331">
        <v>0</v>
      </c>
      <c r="W392" s="331">
        <v>0</v>
      </c>
      <c r="X392" s="331">
        <v>0</v>
      </c>
      <c r="Y392"/>
      <c r="Z392" s="288">
        <v>0.16846659333333333</v>
      </c>
      <c r="AA392"/>
      <c r="AB392" s="164">
        <v>3.0417076999999999</v>
      </c>
      <c r="AC392" s="164">
        <v>1.9436727</v>
      </c>
      <c r="AD392" s="164">
        <v>0.60102401999999999</v>
      </c>
      <c r="AE392" s="164">
        <v>0</v>
      </c>
      <c r="AF392" s="164">
        <v>0.13421150000000001</v>
      </c>
      <c r="AG392" s="164">
        <v>0.23701062000000001</v>
      </c>
      <c r="AH392" s="164">
        <v>0.12578887999999999</v>
      </c>
      <c r="AI392"/>
      <c r="AJ392" s="185">
        <v>3.1765299999999999E-3</v>
      </c>
      <c r="AK392" s="185">
        <v>2.9842629E-3</v>
      </c>
      <c r="AL392" s="185">
        <v>1.3529608999999999E-4</v>
      </c>
      <c r="AM392" s="187">
        <v>5.6971020999999998E-5</v>
      </c>
      <c r="AN392" s="176">
        <v>1.7891264E-7</v>
      </c>
      <c r="AO392" s="176">
        <v>5.0035536999999997E-10</v>
      </c>
      <c r="AP392" s="176">
        <v>7.9791345999999999E-3</v>
      </c>
      <c r="AQ392" s="192">
        <v>1.5633700000000001E-7</v>
      </c>
      <c r="AR392" s="192">
        <v>4.7170645000000002E-10</v>
      </c>
      <c r="AS392" s="192">
        <v>1.2887693999999999E-14</v>
      </c>
      <c r="AT392" s="193">
        <v>0</v>
      </c>
      <c r="AU392" s="193">
        <v>0</v>
      </c>
      <c r="AV392" s="192">
        <v>2.2000339E-11</v>
      </c>
      <c r="AW392" s="192">
        <v>2.2553648000000002E-8</v>
      </c>
      <c r="AX392" s="192">
        <v>5.0171504999999998E-12</v>
      </c>
      <c r="AY392" s="192">
        <v>2.3618875999999999E-11</v>
      </c>
      <c r="AZ392" s="193">
        <v>0</v>
      </c>
      <c r="BA392" s="193">
        <v>0</v>
      </c>
      <c r="BB392" s="193">
        <v>0</v>
      </c>
      <c r="BC392" s="193">
        <v>0</v>
      </c>
      <c r="BD392" s="193">
        <v>0</v>
      </c>
      <c r="BE392" s="193">
        <v>0</v>
      </c>
      <c r="BF392" s="193">
        <v>0</v>
      </c>
      <c r="BG392" s="193">
        <v>0</v>
      </c>
      <c r="BH392" s="192">
        <v>1.0639454E-5</v>
      </c>
      <c r="BI392" s="193">
        <v>7.9684952E-3</v>
      </c>
      <c r="BJ392" s="193">
        <v>0</v>
      </c>
      <c r="BK392" s="193">
        <v>0</v>
      </c>
      <c r="BL392" s="193">
        <v>0</v>
      </c>
      <c r="BM392"/>
      <c r="BN392" s="186">
        <v>8.4673470999999996E-6</v>
      </c>
      <c r="BO392" s="186">
        <v>1.6283567000000001E-7</v>
      </c>
      <c r="BP392" s="186">
        <v>4.6972956E-6</v>
      </c>
      <c r="BQ392" s="164">
        <v>3.9086198000000001E-10</v>
      </c>
      <c r="BR392" s="186">
        <v>2.6406982999999997E-7</v>
      </c>
      <c r="BS392" s="186">
        <v>0</v>
      </c>
      <c r="BT392" s="164">
        <v>0</v>
      </c>
      <c r="BU392" s="186">
        <v>0</v>
      </c>
      <c r="BV392" s="164">
        <v>0</v>
      </c>
      <c r="BW392" s="164">
        <v>1.1923310000000001E-9</v>
      </c>
      <c r="BX392" s="164">
        <v>0</v>
      </c>
      <c r="BY392" s="164">
        <v>0</v>
      </c>
      <c r="BZ392" s="164">
        <v>0</v>
      </c>
      <c r="CA392" s="186">
        <v>1.6750653999999999E-7</v>
      </c>
      <c r="CB392" s="186">
        <v>3.1740562000000002E-6</v>
      </c>
      <c r="CC392" s="186">
        <v>1.2013592999999999E-13</v>
      </c>
      <c r="CD392" s="164">
        <v>0</v>
      </c>
      <c r="CE392"/>
      <c r="CF392" s="330">
        <v>0</v>
      </c>
      <c r="CG392" s="330">
        <v>0.16846659</v>
      </c>
      <c r="CH392" s="330">
        <v>0</v>
      </c>
      <c r="CI392" s="330">
        <v>1.1140979E-4</v>
      </c>
      <c r="CJ392" s="329">
        <v>4.868056E-5</v>
      </c>
      <c r="CK392" s="330">
        <v>0</v>
      </c>
      <c r="CL392" s="330">
        <v>0</v>
      </c>
      <c r="CM392" s="329">
        <v>1.0428511E-5</v>
      </c>
      <c r="CN392" s="330">
        <v>0</v>
      </c>
      <c r="CO392" s="330">
        <v>0.11937702</v>
      </c>
      <c r="CP392"/>
      <c r="CQ392">
        <v>2.5269989E-2</v>
      </c>
      <c r="CR392">
        <v>2.7989987199999997E-3</v>
      </c>
      <c r="CS392">
        <v>1.8328430199999999E-3</v>
      </c>
      <c r="CT392">
        <v>1.8328430199999999E-3</v>
      </c>
      <c r="CU392">
        <v>4.9534133510000002E-3</v>
      </c>
      <c r="CV392" s="134"/>
      <c r="CX392" s="32"/>
      <c r="CY392" s="32"/>
      <c r="CZ392" s="32"/>
      <c r="DA392" s="236"/>
      <c r="DB392" s="257"/>
      <c r="DC392"/>
      <c r="DD392"/>
      <c r="DE392"/>
      <c r="DF392"/>
      <c r="DG392"/>
      <c r="DH392"/>
      <c r="DI392"/>
      <c r="DJ392"/>
      <c r="DK392"/>
      <c r="DL392"/>
    </row>
    <row r="393" spans="1:116" ht="14.4" x14ac:dyDescent="0.3">
      <c r="A393" t="s">
        <v>5669</v>
      </c>
      <c r="B393" s="113" t="s">
        <v>909</v>
      </c>
      <c r="C393" s="182" t="s">
        <v>5670</v>
      </c>
      <c r="D393" s="40" t="s">
        <v>5668</v>
      </c>
      <c r="E393" s="181" t="s">
        <v>2573</v>
      </c>
      <c r="F393" s="184" t="s">
        <v>5671</v>
      </c>
      <c r="G393" s="184">
        <v>0.67001972679999999</v>
      </c>
      <c r="H393" s="184">
        <v>1.9603159299999999E-2</v>
      </c>
      <c r="I393" s="184">
        <v>3.7188117999999999E-2</v>
      </c>
      <c r="J393" s="328">
        <v>0.1005040395</v>
      </c>
      <c r="K393" s="184">
        <v>0.51272441000000002</v>
      </c>
      <c r="L393" s="184">
        <v>2.2653486E-2</v>
      </c>
      <c r="M393" s="184">
        <v>1.4534632E-2</v>
      </c>
      <c r="N393" s="184">
        <v>1.6657733000000001E-2</v>
      </c>
      <c r="O393" s="184">
        <v>2.9454262999999998E-3</v>
      </c>
      <c r="P393" s="184">
        <v>0</v>
      </c>
      <c r="Q393" s="331">
        <v>0</v>
      </c>
      <c r="R393" s="331">
        <v>0</v>
      </c>
      <c r="S393" s="184">
        <v>1.9221625E-3</v>
      </c>
      <c r="T393" s="184">
        <v>0</v>
      </c>
      <c r="U393" s="331">
        <v>9.8581876999999998E-2</v>
      </c>
      <c r="V393" s="331">
        <v>0</v>
      </c>
      <c r="W393" s="331">
        <v>0</v>
      </c>
      <c r="X393" s="331">
        <v>0</v>
      </c>
      <c r="Y393"/>
      <c r="Z393" s="288">
        <v>3.4181627333333338</v>
      </c>
      <c r="AA393"/>
      <c r="AB393" s="164">
        <v>61.715809</v>
      </c>
      <c r="AC393" s="164">
        <v>39.436836999999997</v>
      </c>
      <c r="AD393" s="164">
        <v>12.19469</v>
      </c>
      <c r="AE393" s="164">
        <v>0</v>
      </c>
      <c r="AF393" s="164">
        <v>2.7231318999999998</v>
      </c>
      <c r="AG393" s="164">
        <v>4.8089111999999998</v>
      </c>
      <c r="AH393" s="164">
        <v>2.552238</v>
      </c>
      <c r="AI393"/>
      <c r="AJ393" s="185">
        <v>6.4451333999999999E-2</v>
      </c>
      <c r="AK393" s="185">
        <v>6.0550262000000001E-2</v>
      </c>
      <c r="AL393" s="185">
        <v>2.7451380999999999E-3</v>
      </c>
      <c r="AM393" s="185">
        <v>1.1559338000000001E-3</v>
      </c>
      <c r="AN393" s="176">
        <v>3.6301115999999999E-6</v>
      </c>
      <c r="AO393" s="176">
        <v>1.0152138E-8</v>
      </c>
      <c r="AP393" s="176">
        <v>0.16189549</v>
      </c>
      <c r="AQ393" s="192">
        <v>3.1720549999999999E-6</v>
      </c>
      <c r="AR393" s="192">
        <v>9.5708556000000004E-9</v>
      </c>
      <c r="AS393" s="192">
        <v>2.6148945000000002E-13</v>
      </c>
      <c r="AT393" s="193">
        <v>0</v>
      </c>
      <c r="AU393" s="193">
        <v>0</v>
      </c>
      <c r="AV393" s="192">
        <v>4.4638369000000001E-10</v>
      </c>
      <c r="AW393" s="192">
        <v>4.5761024999999999E-7</v>
      </c>
      <c r="AX393" s="192">
        <v>1.0179726E-10</v>
      </c>
      <c r="AY393" s="192">
        <v>4.7922358000000005E-10</v>
      </c>
      <c r="AZ393" s="193">
        <v>0</v>
      </c>
      <c r="BA393" s="193">
        <v>0</v>
      </c>
      <c r="BB393" s="193">
        <v>0</v>
      </c>
      <c r="BC393" s="193">
        <v>0</v>
      </c>
      <c r="BD393" s="193">
        <v>0</v>
      </c>
      <c r="BE393" s="193">
        <v>0</v>
      </c>
      <c r="BF393" s="193">
        <v>0</v>
      </c>
      <c r="BG393" s="193">
        <v>0</v>
      </c>
      <c r="BH393" s="192">
        <v>2.1587298E-4</v>
      </c>
      <c r="BI393" s="193">
        <v>0.16167961</v>
      </c>
      <c r="BJ393" s="193">
        <v>0</v>
      </c>
      <c r="BK393" s="193">
        <v>0</v>
      </c>
      <c r="BL393" s="193">
        <v>0</v>
      </c>
      <c r="BM393"/>
      <c r="BN393" s="164">
        <v>1.7180124999999999E-4</v>
      </c>
      <c r="BO393" s="186">
        <v>3.3039121000000001E-6</v>
      </c>
      <c r="BP393" s="186">
        <v>9.5307445999999994E-5</v>
      </c>
      <c r="BQ393" s="164">
        <v>7.9305329E-9</v>
      </c>
      <c r="BR393" s="186">
        <v>5.3579387000000002E-6</v>
      </c>
      <c r="BS393" s="186">
        <v>0</v>
      </c>
      <c r="BT393" s="164">
        <v>0</v>
      </c>
      <c r="BU393" s="186">
        <v>0</v>
      </c>
      <c r="BV393" s="164">
        <v>0</v>
      </c>
      <c r="BW393" s="164">
        <v>2.4192224000000001E-8</v>
      </c>
      <c r="BX393" s="164">
        <v>0</v>
      </c>
      <c r="BY393" s="164">
        <v>0</v>
      </c>
      <c r="BZ393" s="164">
        <v>0</v>
      </c>
      <c r="CA393" s="186">
        <v>3.3986834000000001E-6</v>
      </c>
      <c r="CB393" s="186">
        <v>6.4401138999999996E-5</v>
      </c>
      <c r="CC393" s="186">
        <v>2.4375406000000001E-12</v>
      </c>
      <c r="CD393" s="164">
        <v>0</v>
      </c>
      <c r="CE393"/>
      <c r="CF393" s="330">
        <v>0</v>
      </c>
      <c r="CG393" s="330">
        <v>3.4181626999999999</v>
      </c>
      <c r="CH393" s="330">
        <v>0</v>
      </c>
      <c r="CI393" s="330">
        <v>2.2604885999999999E-3</v>
      </c>
      <c r="CJ393" s="330">
        <v>9.8772150999999991E-4</v>
      </c>
      <c r="CK393" s="330">
        <v>0</v>
      </c>
      <c r="CL393" s="330">
        <v>0</v>
      </c>
      <c r="CM393" s="330">
        <v>2.1159297E-4</v>
      </c>
      <c r="CN393" s="330">
        <v>0</v>
      </c>
      <c r="CO393" s="330">
        <v>2.4221423999999998</v>
      </c>
      <c r="CP393"/>
      <c r="CQ393">
        <v>0.51272441000000002</v>
      </c>
      <c r="CR393">
        <v>5.6791277299999998E-2</v>
      </c>
      <c r="CS393">
        <v>3.7188117999999999E-2</v>
      </c>
      <c r="CT393">
        <v>3.7188117999999999E-2</v>
      </c>
      <c r="CU393">
        <v>0.1005040395</v>
      </c>
      <c r="CV393" s="134"/>
      <c r="CW393" s="372"/>
      <c r="CX393" s="32"/>
      <c r="CY393" s="32"/>
      <c r="CZ393" s="32"/>
      <c r="DA393" s="236"/>
      <c r="DB393" s="257"/>
      <c r="DC393"/>
      <c r="DD393"/>
      <c r="DE393"/>
      <c r="DF393"/>
      <c r="DG393"/>
      <c r="DH393"/>
      <c r="DI393"/>
      <c r="DJ393"/>
      <c r="DK393"/>
      <c r="DL393"/>
    </row>
    <row r="394" spans="1:116" ht="14.4" x14ac:dyDescent="0.3">
      <c r="B394" s="113"/>
      <c r="C394" s="182"/>
      <c r="D394" s="40"/>
      <c r="E394" s="181"/>
      <c r="F394"/>
      <c r="G394"/>
      <c r="H394"/>
      <c r="I394"/>
      <c r="J394" s="332"/>
      <c r="K394"/>
      <c r="L394"/>
      <c r="M394"/>
      <c r="N394"/>
      <c r="O394"/>
      <c r="P394"/>
      <c r="Q394" s="39"/>
      <c r="R394" s="39"/>
      <c r="S394"/>
      <c r="T394"/>
      <c r="U394" s="39"/>
      <c r="V394" s="39"/>
      <c r="W394" s="39"/>
      <c r="Y394"/>
      <c r="Z394"/>
      <c r="AA394"/>
      <c r="AB394"/>
      <c r="AC394"/>
      <c r="AD394"/>
      <c r="AE394"/>
      <c r="AF394"/>
      <c r="AG394"/>
      <c r="AH394"/>
      <c r="AI394"/>
      <c r="AJ394"/>
      <c r="AK394"/>
      <c r="AL394"/>
      <c r="AM394"/>
      <c r="AN394"/>
      <c r="AO394"/>
      <c r="AP394"/>
      <c r="AT394"/>
      <c r="AU394"/>
      <c r="AZ394"/>
      <c r="BA394"/>
      <c r="BB394"/>
      <c r="BC394"/>
      <c r="BD394"/>
      <c r="BE394"/>
      <c r="BF394"/>
      <c r="BG394"/>
      <c r="BI394"/>
      <c r="BJ394"/>
      <c r="BK394"/>
      <c r="BL394"/>
      <c r="BM394"/>
      <c r="BN394"/>
      <c r="BQ394"/>
      <c r="BS394" s="39"/>
      <c r="BT394"/>
      <c r="BU394" s="39"/>
      <c r="BV394"/>
      <c r="BW394"/>
      <c r="BX394"/>
      <c r="BY394"/>
      <c r="BZ394"/>
      <c r="CA394" s="39"/>
      <c r="CB394" s="39"/>
      <c r="CC394" s="39"/>
      <c r="CD394"/>
      <c r="CE394"/>
      <c r="CF394"/>
      <c r="CG394"/>
      <c r="CH394"/>
      <c r="CI394"/>
      <c r="CJ394"/>
      <c r="CK394"/>
      <c r="CL394"/>
      <c r="CM394"/>
      <c r="CN394"/>
      <c r="CO394"/>
      <c r="CP394"/>
      <c r="CQ394"/>
      <c r="CR394"/>
      <c r="CS394"/>
      <c r="CT394"/>
      <c r="CU394"/>
      <c r="CV394" s="135"/>
      <c r="CW394" s="377"/>
      <c r="CX394" s="32"/>
      <c r="CY394" s="32"/>
      <c r="CZ394" s="32"/>
      <c r="DA394" s="236"/>
      <c r="DB394" s="257"/>
      <c r="DC394"/>
      <c r="DD394"/>
      <c r="DE394"/>
      <c r="DF394"/>
      <c r="DG394"/>
      <c r="DH394"/>
      <c r="DI394"/>
      <c r="DJ394"/>
      <c r="DK394"/>
      <c r="DL394"/>
    </row>
    <row r="395" spans="1:116" ht="14.4" x14ac:dyDescent="0.3">
      <c r="B395" s="113"/>
      <c r="C395" s="180"/>
      <c r="D395" s="37" t="s">
        <v>2575</v>
      </c>
      <c r="E395" s="181"/>
      <c r="F395"/>
      <c r="G395"/>
      <c r="H395"/>
      <c r="I395"/>
      <c r="J395" s="332"/>
      <c r="K395"/>
      <c r="L395"/>
      <c r="M395"/>
      <c r="N395"/>
      <c r="O395"/>
      <c r="P395"/>
      <c r="Q395" s="39"/>
      <c r="R395" s="39"/>
      <c r="S395"/>
      <c r="T395"/>
      <c r="U395" s="39"/>
      <c r="V395" s="39"/>
      <c r="W395" s="39"/>
      <c r="Y395"/>
      <c r="Z395"/>
      <c r="AA395"/>
      <c r="AB395"/>
      <c r="AC395"/>
      <c r="AD395"/>
      <c r="AE395"/>
      <c r="AF395"/>
      <c r="AG395"/>
      <c r="AH395"/>
      <c r="AI395"/>
      <c r="AJ395"/>
      <c r="AK395"/>
      <c r="AL395"/>
      <c r="AM395"/>
      <c r="AN395"/>
      <c r="AO395"/>
      <c r="AP395"/>
      <c r="AT395"/>
      <c r="AU395"/>
      <c r="AZ395"/>
      <c r="BA395"/>
      <c r="BB395"/>
      <c r="BC395"/>
      <c r="BD395"/>
      <c r="BE395"/>
      <c r="BF395"/>
      <c r="BG395"/>
      <c r="BI395"/>
      <c r="BJ395"/>
      <c r="BK395"/>
      <c r="BL395"/>
      <c r="BM395"/>
      <c r="BN395"/>
      <c r="BQ395"/>
      <c r="BS395" s="39"/>
      <c r="BT395"/>
      <c r="BU395" s="39"/>
      <c r="BV395"/>
      <c r="BW395"/>
      <c r="BX395"/>
      <c r="BY395"/>
      <c r="BZ395"/>
      <c r="CA395" s="39"/>
      <c r="CB395" s="39"/>
      <c r="CC395" s="39"/>
      <c r="CD395"/>
      <c r="CE395"/>
      <c r="CF395"/>
      <c r="CG395"/>
      <c r="CH395"/>
      <c r="CI395"/>
      <c r="CJ395"/>
      <c r="CK395"/>
      <c r="CL395"/>
      <c r="CM395"/>
      <c r="CN395"/>
      <c r="CO395"/>
      <c r="CP395"/>
      <c r="CQ395"/>
      <c r="CR395"/>
      <c r="CS395"/>
      <c r="CT395"/>
      <c r="CU395"/>
      <c r="CV395" s="135"/>
      <c r="CW395" s="372"/>
      <c r="CX395" s="32"/>
      <c r="CY395" s="32"/>
      <c r="CZ395" s="32"/>
      <c r="DA395" s="236"/>
      <c r="DB395" s="257"/>
      <c r="DC395"/>
      <c r="DD395"/>
      <c r="DE395"/>
      <c r="DF395"/>
      <c r="DG395"/>
      <c r="DH395"/>
      <c r="DI395"/>
      <c r="DJ395"/>
      <c r="DK395"/>
      <c r="DL395"/>
    </row>
    <row r="396" spans="1:116" ht="13.05" customHeight="1" x14ac:dyDescent="0.3">
      <c r="A396" t="s">
        <v>1952</v>
      </c>
      <c r="B396" s="113" t="s">
        <v>916</v>
      </c>
      <c r="C396" s="182" t="s">
        <v>45</v>
      </c>
      <c r="D396" s="40" t="s">
        <v>2575</v>
      </c>
      <c r="E396" s="181" t="s">
        <v>943</v>
      </c>
      <c r="F396" s="184" t="s">
        <v>4010</v>
      </c>
      <c r="G396" s="184">
        <v>15.928532041491</v>
      </c>
      <c r="H396" s="184">
        <v>0.29867740440000001</v>
      </c>
      <c r="I396" s="184">
        <v>1.2135485152909999</v>
      </c>
      <c r="J396" s="328">
        <v>12.068240121800001</v>
      </c>
      <c r="K396" s="184">
        <v>2.3480660000000002</v>
      </c>
      <c r="L396" s="184">
        <v>5.6978408000000001E-2</v>
      </c>
      <c r="M396" s="184">
        <v>0.30792141000000001</v>
      </c>
      <c r="N396" s="184">
        <v>0.27842681000000002</v>
      </c>
      <c r="O396" s="184">
        <v>1.1352634E-2</v>
      </c>
      <c r="P396" s="184">
        <v>1.4111007E-3</v>
      </c>
      <c r="Q396" s="331">
        <v>7.4868597E-3</v>
      </c>
      <c r="R396" s="331">
        <v>0.23631456000000001</v>
      </c>
      <c r="S396" s="184">
        <v>1.8191218E-3</v>
      </c>
      <c r="T396" s="184">
        <v>0.61229999999999996</v>
      </c>
      <c r="U396" s="184">
        <v>12.066421</v>
      </c>
      <c r="V396" s="331">
        <v>3.4137290999999998E-5</v>
      </c>
      <c r="W396" s="331">
        <v>0</v>
      </c>
      <c r="X396" s="331">
        <v>0</v>
      </c>
      <c r="Y396"/>
      <c r="Z396" s="288">
        <v>15.653773333333335</v>
      </c>
      <c r="AA396"/>
      <c r="AB396" s="164">
        <v>1732.4853000000001</v>
      </c>
      <c r="AC396" s="164">
        <v>232.65834000000001</v>
      </c>
      <c r="AD396" s="164">
        <v>1499.1612</v>
      </c>
      <c r="AE396" s="164">
        <v>0</v>
      </c>
      <c r="AF396" s="164">
        <v>3.8976261999999998E-2</v>
      </c>
      <c r="AG396" s="164">
        <v>0.34462714999999999</v>
      </c>
      <c r="AH396" s="164">
        <v>0.2821594</v>
      </c>
      <c r="AI396"/>
      <c r="AJ396" s="185">
        <v>0.41279207000000001</v>
      </c>
      <c r="AK396" s="185">
        <v>0.38055651000000001</v>
      </c>
      <c r="AL396" s="185">
        <v>1.5664233E-2</v>
      </c>
      <c r="AM396" s="185">
        <v>1.6571328999999999E-2</v>
      </c>
      <c r="AN396" s="176">
        <v>2.2815137999999998E-5</v>
      </c>
      <c r="AO396" s="176">
        <v>5.7929855E-8</v>
      </c>
      <c r="AP396" s="176">
        <v>2.3209143999999999</v>
      </c>
      <c r="AQ396" s="192">
        <v>1.4553875E-5</v>
      </c>
      <c r="AR396" s="192">
        <v>4.3915727000000003E-8</v>
      </c>
      <c r="AS396" s="192">
        <v>1.1997185E-12</v>
      </c>
      <c r="AT396" s="192">
        <v>2.0762999999999999E-8</v>
      </c>
      <c r="AU396" s="192">
        <v>0</v>
      </c>
      <c r="AV396" s="192">
        <v>3.3370659999999999E-8</v>
      </c>
      <c r="AW396" s="192">
        <v>8.1850051000000007E-6</v>
      </c>
      <c r="AX396" s="192">
        <v>4.8838938000000002E-9</v>
      </c>
      <c r="AY396" s="192">
        <v>9.1278866999999994E-9</v>
      </c>
      <c r="AZ396" s="192">
        <v>2.9721609999999999E-13</v>
      </c>
      <c r="BA396" s="192">
        <v>7.9874000000000004E-15</v>
      </c>
      <c r="BB396" s="192">
        <v>8.0551975000000004E-13</v>
      </c>
      <c r="BC396" s="192">
        <v>2.785289E-14</v>
      </c>
      <c r="BD396" s="192">
        <v>9.1549140999999996E-15</v>
      </c>
      <c r="BE396" s="192">
        <v>1.1501583E-8</v>
      </c>
      <c r="BF396" s="192">
        <v>1.0623250999999999E-8</v>
      </c>
      <c r="BG396" s="192">
        <v>0</v>
      </c>
      <c r="BH396" s="193">
        <v>1.6257157E-4</v>
      </c>
      <c r="BI396" s="193">
        <v>2.3207518</v>
      </c>
      <c r="BJ396" s="192">
        <v>0</v>
      </c>
      <c r="BK396" s="192">
        <v>0</v>
      </c>
      <c r="BL396" s="192">
        <v>0</v>
      </c>
      <c r="BM396"/>
      <c r="BN396" s="164">
        <v>2.8918819000000001E-3</v>
      </c>
      <c r="BO396" s="186">
        <v>3.6976001000000002E-5</v>
      </c>
      <c r="BP396" s="164">
        <v>4.3646873999999999E-4</v>
      </c>
      <c r="BQ396" s="186">
        <v>2.7708646E-5</v>
      </c>
      <c r="BR396" s="186">
        <v>2.468372E-5</v>
      </c>
      <c r="BS396" s="186">
        <v>2.0478114000000001E-5</v>
      </c>
      <c r="BT396" s="186">
        <v>0</v>
      </c>
      <c r="BU396" s="186">
        <v>3.1044989999999998E-5</v>
      </c>
      <c r="BV396" s="186">
        <v>1.9335336000000001E-6</v>
      </c>
      <c r="BW396" s="186">
        <v>5.1923821000000003E-6</v>
      </c>
      <c r="BX396" s="186">
        <v>0</v>
      </c>
      <c r="BY396" s="186">
        <v>0</v>
      </c>
      <c r="BZ396" s="186">
        <v>5.1253006000000002E-5</v>
      </c>
      <c r="CA396" s="186">
        <v>5.3762228999999998E-5</v>
      </c>
      <c r="CB396" s="164">
        <v>2.2023805E-3</v>
      </c>
      <c r="CC396" s="186">
        <v>1.1673889999999999E-10</v>
      </c>
      <c r="CD396" s="186">
        <v>0</v>
      </c>
      <c r="CE396"/>
      <c r="CF396" s="329">
        <v>4.8999999999999998E-5</v>
      </c>
      <c r="CG396" s="330">
        <v>15.520674</v>
      </c>
      <c r="CH396" s="330">
        <v>0.84362954999999995</v>
      </c>
      <c r="CI396" s="330">
        <v>4.8708113999999997E-2</v>
      </c>
      <c r="CJ396" s="330">
        <v>5.3023178000000002E-3</v>
      </c>
      <c r="CK396" s="329">
        <v>9.321345800000001E-10</v>
      </c>
      <c r="CL396" s="329">
        <v>2.6636487000000001E-8</v>
      </c>
      <c r="CM396" s="330">
        <v>8.8032943999999998E-4</v>
      </c>
      <c r="CN396" s="330">
        <v>2.5433529999999999E-2</v>
      </c>
      <c r="CO396" s="330">
        <v>31.824829999999999</v>
      </c>
      <c r="CP396"/>
      <c r="CQ396">
        <v>2.3480660000000002</v>
      </c>
      <c r="CR396">
        <v>0.8998917823999999</v>
      </c>
      <c r="CS396">
        <v>0.60121437799999999</v>
      </c>
      <c r="CT396">
        <v>1.2135485152909999</v>
      </c>
      <c r="CU396">
        <v>12.068240121800001</v>
      </c>
      <c r="CV396" s="134"/>
      <c r="CW396" s="377"/>
      <c r="CX396" s="32"/>
      <c r="CY396" s="32"/>
      <c r="CZ396" s="32"/>
      <c r="DA396" s="236"/>
      <c r="DB396" s="257"/>
      <c r="DC396"/>
      <c r="DD396"/>
      <c r="DE396"/>
      <c r="DF396"/>
      <c r="DG396"/>
      <c r="DH396"/>
      <c r="DI396"/>
      <c r="DJ396"/>
      <c r="DK396"/>
      <c r="DL396"/>
    </row>
    <row r="397" spans="1:116" ht="13.05" customHeight="1" x14ac:dyDescent="0.3">
      <c r="A397" t="s">
        <v>1953</v>
      </c>
      <c r="B397" s="113" t="s">
        <v>916</v>
      </c>
      <c r="C397" s="182" t="s">
        <v>46</v>
      </c>
      <c r="D397" s="40" t="s">
        <v>2575</v>
      </c>
      <c r="E397" s="181" t="s">
        <v>943</v>
      </c>
      <c r="F397" s="184" t="s">
        <v>4011</v>
      </c>
      <c r="G397" s="184">
        <v>17.474721921539999</v>
      </c>
      <c r="H397" s="184">
        <v>1.1706854137</v>
      </c>
      <c r="I397" s="184">
        <v>3.38926787184</v>
      </c>
      <c r="J397" s="328">
        <v>7.4644636E-2</v>
      </c>
      <c r="K397" s="184">
        <v>12.840123999999999</v>
      </c>
      <c r="L397" s="184">
        <v>2.3994824000000001</v>
      </c>
      <c r="M397" s="184">
        <v>0.85543924999999998</v>
      </c>
      <c r="N397" s="184">
        <v>0.92302764000000004</v>
      </c>
      <c r="O397" s="184">
        <v>0.22443779</v>
      </c>
      <c r="P397" s="184">
        <v>7.1650317000000003E-3</v>
      </c>
      <c r="Q397" s="331">
        <v>1.6054952000000001E-2</v>
      </c>
      <c r="R397" s="331">
        <v>0.13411068000000001</v>
      </c>
      <c r="S397" s="184">
        <v>1.0098035E-2</v>
      </c>
      <c r="T397" s="184">
        <v>0</v>
      </c>
      <c r="U397" s="184">
        <v>6.4546600999999995E-2</v>
      </c>
      <c r="V397" s="331">
        <v>2.3554184E-4</v>
      </c>
      <c r="W397" s="331">
        <v>0</v>
      </c>
      <c r="X397" s="331">
        <v>0</v>
      </c>
      <c r="Y397"/>
      <c r="Z397" s="288">
        <v>85.600826666666663</v>
      </c>
      <c r="AA397"/>
      <c r="AB397" s="164">
        <v>1129.4168</v>
      </c>
      <c r="AC397" s="164">
        <v>1117.7370000000001</v>
      </c>
      <c r="AD397" s="164">
        <v>8.0182113000000008</v>
      </c>
      <c r="AE397" s="164">
        <v>0</v>
      </c>
      <c r="AF397" s="164">
        <v>0</v>
      </c>
      <c r="AG397" s="164">
        <v>1.9547007999999999</v>
      </c>
      <c r="AH397" s="164">
        <v>1.7068847</v>
      </c>
      <c r="AI397"/>
      <c r="AJ397" s="185">
        <v>2.2713024000000002</v>
      </c>
      <c r="AK397" s="185">
        <v>2.1114245999999999</v>
      </c>
      <c r="AL397" s="185">
        <v>8.0065330000000004E-2</v>
      </c>
      <c r="AM397" s="185">
        <v>7.9812472999999995E-2</v>
      </c>
      <c r="AN397" s="176">
        <v>1.2658421000000001E-4</v>
      </c>
      <c r="AO397" s="176">
        <v>2.9609959000000001E-7</v>
      </c>
      <c r="AP397" s="176">
        <v>11.178217</v>
      </c>
      <c r="AQ397" s="192">
        <v>7.9437565999999993E-5</v>
      </c>
      <c r="AR397" s="192">
        <v>2.3968231E-7</v>
      </c>
      <c r="AS397" s="192">
        <v>6.5484630999999999E-12</v>
      </c>
      <c r="AT397" s="192">
        <v>0</v>
      </c>
      <c r="AU397" s="192">
        <v>0</v>
      </c>
      <c r="AV397" s="192">
        <v>2.4734727999999999E-8</v>
      </c>
      <c r="AW397" s="192">
        <v>4.7097373E-5</v>
      </c>
      <c r="AX397" s="192">
        <v>5.6407243999999997E-9</v>
      </c>
      <c r="AY397" s="192">
        <v>5.0759893000000002E-8</v>
      </c>
      <c r="AZ397" s="192">
        <v>0</v>
      </c>
      <c r="BA397" s="192">
        <v>0</v>
      </c>
      <c r="BB397" s="192">
        <v>9.1478261999999992E-12</v>
      </c>
      <c r="BC397" s="192">
        <v>8.0591141000000003E-13</v>
      </c>
      <c r="BD397" s="192">
        <v>1.6181462E-13</v>
      </c>
      <c r="BE397" s="192">
        <v>1.2897509999999999E-9</v>
      </c>
      <c r="BF397" s="192">
        <v>2.324338E-8</v>
      </c>
      <c r="BG397" s="192">
        <v>0</v>
      </c>
      <c r="BH397" s="193">
        <v>8.4720802000000004E-4</v>
      </c>
      <c r="BI397" s="193">
        <v>11.17737</v>
      </c>
      <c r="BJ397" s="193">
        <v>0</v>
      </c>
      <c r="BK397" s="193">
        <v>0</v>
      </c>
      <c r="BL397" s="193">
        <v>0</v>
      </c>
      <c r="BM397"/>
      <c r="BN397" s="164">
        <v>4.8410603999999996E-3</v>
      </c>
      <c r="BO397" s="186">
        <v>3.4995403999999998E-4</v>
      </c>
      <c r="BP397" s="164">
        <v>2.3867781E-3</v>
      </c>
      <c r="BQ397" s="186">
        <v>1.6152168E-5</v>
      </c>
      <c r="BR397" s="186">
        <v>4.8915899000000001E-4</v>
      </c>
      <c r="BS397" s="186">
        <v>0</v>
      </c>
      <c r="BT397" s="186">
        <v>0</v>
      </c>
      <c r="BU397" s="186">
        <v>0</v>
      </c>
      <c r="BV397" s="186">
        <v>1.0538702999999999E-5</v>
      </c>
      <c r="BW397" s="186">
        <v>1.6572032000000001E-5</v>
      </c>
      <c r="BX397" s="186">
        <v>0</v>
      </c>
      <c r="BY397" s="186">
        <v>0</v>
      </c>
      <c r="BZ397" s="186">
        <v>0</v>
      </c>
      <c r="CA397" s="186">
        <v>1.9915836999999999E-4</v>
      </c>
      <c r="CB397" s="164">
        <v>1.372748E-3</v>
      </c>
      <c r="CC397" s="186">
        <v>1.4217340000000001E-13</v>
      </c>
      <c r="CD397" s="164">
        <v>0</v>
      </c>
      <c r="CE397"/>
      <c r="CF397" s="329">
        <v>0</v>
      </c>
      <c r="CG397" s="330">
        <v>85.600825</v>
      </c>
      <c r="CH397" s="330">
        <v>0</v>
      </c>
      <c r="CI397" s="330">
        <v>0.23943345999999999</v>
      </c>
      <c r="CJ397" s="330">
        <v>5.8132586E-2</v>
      </c>
      <c r="CK397" s="329">
        <v>4.2889216000000002E-9</v>
      </c>
      <c r="CL397" s="329">
        <v>5.1581279999999995E-7</v>
      </c>
      <c r="CM397" s="330">
        <v>2.0228994E-2</v>
      </c>
      <c r="CN397" s="330">
        <v>0.67535732000000004</v>
      </c>
      <c r="CO397" s="330">
        <v>153.28964999999999</v>
      </c>
      <c r="CP397"/>
      <c r="CQ397">
        <v>12.840123999999999</v>
      </c>
      <c r="CR397">
        <v>4.5597177436999994</v>
      </c>
      <c r="CS397">
        <v>3.38903233</v>
      </c>
      <c r="CT397">
        <v>3.38926787184</v>
      </c>
      <c r="CU397">
        <v>7.4644636E-2</v>
      </c>
      <c r="CV397" s="134"/>
      <c r="CW397" s="372"/>
      <c r="CX397" s="32"/>
      <c r="CY397" s="32"/>
      <c r="CZ397" s="32"/>
      <c r="DA397" s="236"/>
      <c r="DB397" s="257"/>
      <c r="DC397"/>
      <c r="DD397"/>
      <c r="DE397"/>
      <c r="DF397"/>
      <c r="DG397"/>
      <c r="DH397"/>
      <c r="DI397"/>
      <c r="DJ397"/>
      <c r="DK397"/>
      <c r="DL397"/>
    </row>
    <row r="398" spans="1:116" ht="13.05" customHeight="1" x14ac:dyDescent="0.3">
      <c r="A398" t="s">
        <v>1954</v>
      </c>
      <c r="B398" s="113" t="s">
        <v>916</v>
      </c>
      <c r="C398" s="182" t="s">
        <v>47</v>
      </c>
      <c r="D398" s="40" t="s">
        <v>2575</v>
      </c>
      <c r="E398" s="181" t="s">
        <v>943</v>
      </c>
      <c r="F398" s="184" t="s">
        <v>4012</v>
      </c>
      <c r="G398" s="184">
        <v>0.30122779199999999</v>
      </c>
      <c r="H398" s="184">
        <v>1.87884E-2</v>
      </c>
      <c r="I398" s="184">
        <v>9.6439391999999999E-2</v>
      </c>
      <c r="J398" s="328">
        <v>0</v>
      </c>
      <c r="K398" s="184">
        <v>0.186</v>
      </c>
      <c r="L398" s="184">
        <v>7.3858455000000003E-2</v>
      </c>
      <c r="M398" s="184">
        <v>2.2580936999999999E-2</v>
      </c>
      <c r="N398" s="184">
        <v>1.87884E-2</v>
      </c>
      <c r="O398" s="184">
        <v>0</v>
      </c>
      <c r="P398" s="184">
        <v>0</v>
      </c>
      <c r="Q398" s="331">
        <v>0</v>
      </c>
      <c r="R398" s="331">
        <v>0</v>
      </c>
      <c r="S398" s="184">
        <v>0</v>
      </c>
      <c r="T398" s="184">
        <v>0</v>
      </c>
      <c r="U398" s="184">
        <v>0</v>
      </c>
      <c r="V398" s="331">
        <v>0</v>
      </c>
      <c r="W398" s="331">
        <v>0</v>
      </c>
      <c r="X398" s="331">
        <v>0</v>
      </c>
      <c r="Y398"/>
      <c r="Z398" s="288">
        <v>1.24</v>
      </c>
      <c r="AA398"/>
      <c r="AB398" s="164">
        <v>4.72</v>
      </c>
      <c r="AC398" s="164">
        <v>0</v>
      </c>
      <c r="AD398" s="164">
        <v>0</v>
      </c>
      <c r="AE398" s="164">
        <v>0</v>
      </c>
      <c r="AF398" s="164">
        <v>0</v>
      </c>
      <c r="AG398" s="164">
        <v>0</v>
      </c>
      <c r="AH398" s="164">
        <v>4.72</v>
      </c>
      <c r="AI398"/>
      <c r="AJ398" s="185">
        <v>4.6692047E-2</v>
      </c>
      <c r="AK398" s="185">
        <v>4.5157726000000002E-2</v>
      </c>
      <c r="AL398" s="185">
        <v>1.5343212E-3</v>
      </c>
      <c r="AM398" s="185">
        <v>0</v>
      </c>
      <c r="AN398" s="176">
        <v>2.7072977E-6</v>
      </c>
      <c r="AO398" s="176">
        <v>5.6742647000000001E-9</v>
      </c>
      <c r="AP398" s="176">
        <v>0</v>
      </c>
      <c r="AQ398" s="192">
        <v>1.15072E-6</v>
      </c>
      <c r="AR398" s="192">
        <v>3.472E-9</v>
      </c>
      <c r="AS398" s="192">
        <v>9.4859999999999999E-14</v>
      </c>
      <c r="AT398" s="193">
        <v>0</v>
      </c>
      <c r="AU398" s="193">
        <v>0</v>
      </c>
      <c r="AV398" s="192">
        <v>2.7937E-9</v>
      </c>
      <c r="AW398" s="192">
        <v>1.553784E-6</v>
      </c>
      <c r="AX398" s="192">
        <v>3.9602999999999998E-10</v>
      </c>
      <c r="AY398" s="192">
        <v>1.796681E-9</v>
      </c>
      <c r="AZ398" s="192">
        <v>9.4587999999999992E-12</v>
      </c>
      <c r="BA398" s="193">
        <v>0</v>
      </c>
      <c r="BB398" s="193">
        <v>0</v>
      </c>
      <c r="BC398" s="193">
        <v>0</v>
      </c>
      <c r="BD398" s="193">
        <v>0</v>
      </c>
      <c r="BE398" s="193">
        <v>0</v>
      </c>
      <c r="BF398" s="193">
        <v>0</v>
      </c>
      <c r="BG398" s="193">
        <v>0</v>
      </c>
      <c r="BH398" s="193">
        <v>0</v>
      </c>
      <c r="BI398" s="193">
        <v>0</v>
      </c>
      <c r="BJ398" s="193">
        <v>0</v>
      </c>
      <c r="BK398" s="193">
        <v>0</v>
      </c>
      <c r="BL398" s="193">
        <v>0</v>
      </c>
      <c r="BM398"/>
      <c r="BN398" s="186">
        <v>6.6584060000000002E-5</v>
      </c>
      <c r="BO398" s="186">
        <v>1.3306624E-5</v>
      </c>
      <c r="BP398" s="186">
        <v>3.4574489999999998E-5</v>
      </c>
      <c r="BQ398" s="164">
        <v>0</v>
      </c>
      <c r="BR398" s="186">
        <v>9.6124456000000007E-6</v>
      </c>
      <c r="BS398" s="186">
        <v>1.8085894E-6</v>
      </c>
      <c r="BT398" s="186">
        <v>2.4611599E-7</v>
      </c>
      <c r="BU398" s="186">
        <v>2.7450495E-6</v>
      </c>
      <c r="BV398" s="164">
        <v>0</v>
      </c>
      <c r="BW398" s="164">
        <v>0</v>
      </c>
      <c r="BX398" s="164">
        <v>0</v>
      </c>
      <c r="BY398" s="164">
        <v>0</v>
      </c>
      <c r="BZ398" s="164">
        <v>0</v>
      </c>
      <c r="CA398" s="186">
        <v>4.2907449000000001E-6</v>
      </c>
      <c r="CB398" s="164">
        <v>0</v>
      </c>
      <c r="CC398" s="164">
        <v>0</v>
      </c>
      <c r="CD398" s="164">
        <v>0</v>
      </c>
      <c r="CE398"/>
      <c r="CF398" s="330">
        <v>0</v>
      </c>
      <c r="CG398" s="330">
        <v>1.24</v>
      </c>
      <c r="CH398" s="330">
        <v>5.1715071000000001E-2</v>
      </c>
      <c r="CI398" s="330">
        <v>9.5189999999999997E-3</v>
      </c>
      <c r="CJ398" s="330">
        <v>2.3783429999999999E-4</v>
      </c>
      <c r="CK398" s="330">
        <v>0</v>
      </c>
      <c r="CL398" s="330">
        <v>0</v>
      </c>
      <c r="CM398" s="330">
        <v>4.7256102000000001E-4</v>
      </c>
      <c r="CN398" s="330">
        <v>0</v>
      </c>
      <c r="CO398" s="330">
        <v>0</v>
      </c>
      <c r="CP398"/>
      <c r="CQ398">
        <v>0.186</v>
      </c>
      <c r="CR398">
        <v>0.115227792</v>
      </c>
      <c r="CS398">
        <v>9.6439391999999999E-2</v>
      </c>
      <c r="CT398">
        <v>9.6439391999999999E-2</v>
      </c>
      <c r="CU398">
        <v>0</v>
      </c>
      <c r="CV398" s="134"/>
      <c r="CY398" s="32"/>
      <c r="CZ398" s="11"/>
      <c r="DA398" s="236"/>
      <c r="DB398" s="236"/>
      <c r="DC398" s="32"/>
      <c r="DD398" s="32"/>
      <c r="DE398" s="32"/>
      <c r="DF398" s="32"/>
      <c r="DG398" s="32"/>
      <c r="DH398" s="32"/>
      <c r="DI398"/>
      <c r="DJ398"/>
      <c r="DK398"/>
      <c r="DL398"/>
    </row>
    <row r="399" spans="1:116" ht="13.05" customHeight="1" x14ac:dyDescent="0.3">
      <c r="B399" s="113"/>
      <c r="C399" s="182"/>
      <c r="D399" s="40"/>
      <c r="E399" s="181"/>
      <c r="F399"/>
      <c r="G399"/>
      <c r="H399"/>
      <c r="I399"/>
      <c r="J399" s="332"/>
      <c r="K399"/>
      <c r="L399"/>
      <c r="M399"/>
      <c r="N399"/>
      <c r="O399"/>
      <c r="P399"/>
      <c r="Q399" s="39"/>
      <c r="R399" s="39"/>
      <c r="S399"/>
      <c r="T399"/>
      <c r="U399"/>
      <c r="V399" s="39"/>
      <c r="W399" s="39"/>
      <c r="Y399"/>
      <c r="Z399"/>
      <c r="AA399"/>
      <c r="AB399"/>
      <c r="AC399"/>
      <c r="AD399"/>
      <c r="AE399"/>
      <c r="AF399"/>
      <c r="AG399"/>
      <c r="AH399"/>
      <c r="AI399"/>
      <c r="AJ399"/>
      <c r="AK399"/>
      <c r="AL399"/>
      <c r="AM399"/>
      <c r="AN399"/>
      <c r="AO399"/>
      <c r="AP399"/>
      <c r="AT399"/>
      <c r="AU399"/>
      <c r="BA399"/>
      <c r="BB399"/>
      <c r="BC399"/>
      <c r="BD399"/>
      <c r="BE399"/>
      <c r="BF399"/>
      <c r="BG399"/>
      <c r="BH399"/>
      <c r="BI399"/>
      <c r="BJ399"/>
      <c r="BK399"/>
      <c r="BL399"/>
      <c r="BM399"/>
      <c r="BQ399"/>
      <c r="BS399" s="39"/>
      <c r="BT399" s="39"/>
      <c r="BU399" s="39"/>
      <c r="BV399"/>
      <c r="BW399"/>
      <c r="BX399"/>
      <c r="BY399"/>
      <c r="BZ399"/>
      <c r="CA399" s="39"/>
      <c r="CB399"/>
      <c r="CC399"/>
      <c r="CD399"/>
      <c r="CE399"/>
      <c r="CF399"/>
      <c r="CG399"/>
      <c r="CH399"/>
      <c r="CI399"/>
      <c r="CJ399"/>
      <c r="CK399"/>
      <c r="CL399"/>
      <c r="CM399"/>
      <c r="CN399"/>
      <c r="CO399"/>
      <c r="CP399"/>
      <c r="CQ399"/>
      <c r="CR399"/>
      <c r="CS399"/>
      <c r="CT399"/>
      <c r="CU399"/>
      <c r="CV399" s="135"/>
      <c r="CY399" s="32"/>
      <c r="CZ399" s="11"/>
      <c r="DA399" s="236"/>
      <c r="DB399" s="236"/>
      <c r="DC399" s="32"/>
      <c r="DD399" s="32"/>
      <c r="DE399" s="32"/>
      <c r="DF399" s="32"/>
      <c r="DG399" s="32"/>
      <c r="DH399" s="32"/>
      <c r="DI399"/>
      <c r="DJ399"/>
      <c r="DK399"/>
      <c r="DL399"/>
    </row>
    <row r="400" spans="1:116" ht="13.05" customHeight="1" x14ac:dyDescent="0.3">
      <c r="B400" s="113"/>
      <c r="C400" s="180"/>
      <c r="D400" s="37" t="s">
        <v>1279</v>
      </c>
      <c r="E400" s="181"/>
      <c r="F400"/>
      <c r="G400"/>
      <c r="H400"/>
      <c r="I400"/>
      <c r="J400" s="332"/>
      <c r="K400"/>
      <c r="L400"/>
      <c r="M400"/>
      <c r="N400"/>
      <c r="O400"/>
      <c r="P400"/>
      <c r="Q400" s="39"/>
      <c r="R400" s="39"/>
      <c r="S400"/>
      <c r="T400"/>
      <c r="U400"/>
      <c r="V400" s="39"/>
      <c r="W400" s="39"/>
      <c r="Y400"/>
      <c r="Z400"/>
      <c r="AA400"/>
      <c r="AB400"/>
      <c r="AC400"/>
      <c r="AD400"/>
      <c r="AE400"/>
      <c r="AF400"/>
      <c r="AG400"/>
      <c r="AH400"/>
      <c r="AI400"/>
      <c r="AJ400"/>
      <c r="AK400"/>
      <c r="AL400"/>
      <c r="AM400"/>
      <c r="AN400"/>
      <c r="AO400"/>
      <c r="AP400"/>
      <c r="AT400"/>
      <c r="AU400"/>
      <c r="BA400"/>
      <c r="BB400"/>
      <c r="BC400"/>
      <c r="BD400"/>
      <c r="BE400"/>
      <c r="BF400"/>
      <c r="BG400"/>
      <c r="BH400"/>
      <c r="BI400"/>
      <c r="BJ400"/>
      <c r="BK400"/>
      <c r="BL400"/>
      <c r="BM400"/>
      <c r="BQ400"/>
      <c r="BS400" s="39"/>
      <c r="BT400" s="39"/>
      <c r="BU400" s="39"/>
      <c r="BV400"/>
      <c r="BW400"/>
      <c r="BX400"/>
      <c r="BY400"/>
      <c r="BZ400"/>
      <c r="CA400" s="39"/>
      <c r="CB400"/>
      <c r="CC400"/>
      <c r="CD400"/>
      <c r="CE400"/>
      <c r="CF400"/>
      <c r="CG400"/>
      <c r="CH400"/>
      <c r="CI400"/>
      <c r="CJ400"/>
      <c r="CK400"/>
      <c r="CL400"/>
      <c r="CM400"/>
      <c r="CN400"/>
      <c r="CO400"/>
      <c r="CP400"/>
      <c r="CQ400"/>
      <c r="CR400"/>
      <c r="CS400"/>
      <c r="CT400"/>
      <c r="CU400"/>
      <c r="CV400" s="135"/>
      <c r="CY400" s="32"/>
      <c r="CZ400" s="11"/>
      <c r="DA400" s="236"/>
      <c r="DB400" s="236"/>
      <c r="DC400" s="32"/>
      <c r="DD400" s="32"/>
      <c r="DE400" s="32"/>
      <c r="DF400" s="32"/>
      <c r="DG400" s="32"/>
      <c r="DH400" s="32"/>
      <c r="DI400"/>
      <c r="DJ400"/>
      <c r="DK400"/>
      <c r="DL400"/>
    </row>
    <row r="401" spans="1:116" ht="13.05" customHeight="1" x14ac:dyDescent="0.3">
      <c r="A401" t="s">
        <v>6264</v>
      </c>
      <c r="B401" s="113" t="s">
        <v>917</v>
      </c>
      <c r="C401" s="182" t="s">
        <v>1280</v>
      </c>
      <c r="D401" s="40" t="s">
        <v>1279</v>
      </c>
      <c r="E401" s="181" t="s">
        <v>1265</v>
      </c>
      <c r="F401" s="184" t="s">
        <v>6265</v>
      </c>
      <c r="G401" s="184">
        <v>729.79011214268303</v>
      </c>
      <c r="H401" s="184">
        <v>18.668166750000001</v>
      </c>
      <c r="I401" s="184">
        <v>39.433880790000003</v>
      </c>
      <c r="J401" s="328">
        <v>242.938964602683</v>
      </c>
      <c r="K401" s="184">
        <v>428.7491</v>
      </c>
      <c r="L401" s="184">
        <v>15.301066</v>
      </c>
      <c r="M401" s="184">
        <v>15.623061</v>
      </c>
      <c r="N401" s="184">
        <v>9.6429091000000007</v>
      </c>
      <c r="O401" s="184">
        <v>1.1475829</v>
      </c>
      <c r="P401" s="184">
        <v>0.23817315</v>
      </c>
      <c r="Q401" s="331">
        <v>7.6395016</v>
      </c>
      <c r="R401" s="331">
        <v>6.5145600000000004</v>
      </c>
      <c r="S401" s="184">
        <v>0.21668662999999999</v>
      </c>
      <c r="T401" s="184">
        <v>0.59998899000000006</v>
      </c>
      <c r="U401" s="184">
        <v>242.72219000000001</v>
      </c>
      <c r="V401" s="331">
        <v>1.3952047999999999</v>
      </c>
      <c r="W401" s="331">
        <v>8.7972682999999999E-5</v>
      </c>
      <c r="X401" s="331">
        <v>0</v>
      </c>
      <c r="Y401"/>
      <c r="Z401" s="288">
        <v>2858.3273333333336</v>
      </c>
      <c r="AA401"/>
      <c r="AB401" s="164">
        <v>46758.303</v>
      </c>
      <c r="AC401" s="164">
        <v>43077.226000000002</v>
      </c>
      <c r="AD401" s="164">
        <v>157.44452000000001</v>
      </c>
      <c r="AE401" s="164">
        <v>0</v>
      </c>
      <c r="AF401" s="164">
        <v>2284.951</v>
      </c>
      <c r="AG401" s="164">
        <v>1195.9239</v>
      </c>
      <c r="AH401" s="164">
        <v>42.757402999999996</v>
      </c>
      <c r="AI401"/>
      <c r="AJ401" s="185">
        <v>54.596156000000001</v>
      </c>
      <c r="AK401" s="185">
        <v>49.255102999999998</v>
      </c>
      <c r="AL401" s="185">
        <v>2.2707685</v>
      </c>
      <c r="AM401" s="185">
        <v>3.0702840999999998</v>
      </c>
      <c r="AN401" s="176">
        <v>2.9529437999999998E-3</v>
      </c>
      <c r="AO401" s="176">
        <v>8.3978127000000002E-6</v>
      </c>
      <c r="AP401" s="176">
        <v>430.01177999999999</v>
      </c>
      <c r="AQ401" s="193">
        <v>2.6530643999999998E-3</v>
      </c>
      <c r="AR401" s="192">
        <v>8.0048979999999997E-6</v>
      </c>
      <c r="AS401" s="192">
        <v>2.1870550999999999E-10</v>
      </c>
      <c r="AT401" s="192">
        <v>1.2675909000000001E-7</v>
      </c>
      <c r="AU401" s="192">
        <v>0</v>
      </c>
      <c r="AV401" s="192">
        <v>2.7838284000000001E-7</v>
      </c>
      <c r="AW401" s="193">
        <v>2.9681286000000001E-4</v>
      </c>
      <c r="AX401" s="192">
        <v>6.1380735999999994E-8</v>
      </c>
      <c r="AY401" s="192">
        <v>3.2572339999999998E-7</v>
      </c>
      <c r="AZ401" s="192">
        <v>1.1770477000000001E-9</v>
      </c>
      <c r="BA401" s="192">
        <v>6.2062161999999996E-12</v>
      </c>
      <c r="BB401" s="192">
        <v>4.3514815E-9</v>
      </c>
      <c r="BC401" s="192">
        <v>4.2440893000000003E-11</v>
      </c>
      <c r="BD401" s="192">
        <v>1.4616788000000001E-11</v>
      </c>
      <c r="BE401" s="192">
        <v>1.0793633E-7</v>
      </c>
      <c r="BF401" s="192">
        <v>2.5535016000000001E-6</v>
      </c>
      <c r="BG401" s="192">
        <v>1.0961133E-18</v>
      </c>
      <c r="BH401" s="193">
        <v>1.8291113000000001E-2</v>
      </c>
      <c r="BI401" s="193">
        <v>429.99349000000001</v>
      </c>
      <c r="BJ401" s="192">
        <v>0</v>
      </c>
      <c r="BK401" s="192">
        <v>0</v>
      </c>
      <c r="BL401" s="192">
        <v>0</v>
      </c>
      <c r="BM401"/>
      <c r="BN401" s="164">
        <v>0.14634336000000001</v>
      </c>
      <c r="BO401" s="164">
        <v>2.2537539000000001E-3</v>
      </c>
      <c r="BP401" s="164">
        <v>7.9697750999999997E-2</v>
      </c>
      <c r="BQ401" s="164">
        <v>7.6903059E-4</v>
      </c>
      <c r="BR401" s="164">
        <v>2.8285861000000002E-3</v>
      </c>
      <c r="BS401" s="164">
        <v>3.4383573E-5</v>
      </c>
      <c r="BT401" s="186">
        <v>3.0552248E-5</v>
      </c>
      <c r="BU401" s="164">
        <v>2.3999171E-5</v>
      </c>
      <c r="BV401" s="164">
        <v>6.9571743000000001E-4</v>
      </c>
      <c r="BW401" s="164">
        <v>5.2924373999999998E-3</v>
      </c>
      <c r="BX401" s="186">
        <v>0</v>
      </c>
      <c r="BY401" s="164">
        <v>2.4239146999999999E-15</v>
      </c>
      <c r="BZ401" s="186">
        <v>2.1963324E-8</v>
      </c>
      <c r="CA401" s="164">
        <v>1.9881448000000001E-3</v>
      </c>
      <c r="CB401" s="164">
        <v>5.2712017999999999E-2</v>
      </c>
      <c r="CC401" s="164">
        <v>1.6962136E-5</v>
      </c>
      <c r="CD401" s="186">
        <v>0</v>
      </c>
      <c r="CE401"/>
      <c r="CF401" s="329">
        <v>1.8590057000000001E-8</v>
      </c>
      <c r="CG401" s="330">
        <v>2858.8506000000002</v>
      </c>
      <c r="CH401" s="330">
        <v>0.66004470999999998</v>
      </c>
      <c r="CI401" s="330">
        <v>1.5456842</v>
      </c>
      <c r="CJ401" s="330">
        <v>1.0469253999999999</v>
      </c>
      <c r="CK401" s="329">
        <v>1.9643487E-6</v>
      </c>
      <c r="CL401" s="330">
        <v>2.3286145E-4</v>
      </c>
      <c r="CM401" s="330">
        <v>0.12066718999999999</v>
      </c>
      <c r="CN401" s="330">
        <v>37.371988999999999</v>
      </c>
      <c r="CO401" s="330">
        <v>5897.3086000000003</v>
      </c>
      <c r="CP401"/>
      <c r="CQ401">
        <v>428.7491</v>
      </c>
      <c r="CR401">
        <v>56.106853750000006</v>
      </c>
      <c r="CS401">
        <v>37.438774972682999</v>
      </c>
      <c r="CT401">
        <v>39.433880790000003</v>
      </c>
      <c r="CU401" s="39">
        <v>242.93887663000001</v>
      </c>
      <c r="CZ401" s="11"/>
      <c r="DA401" s="236"/>
      <c r="DB401" s="236"/>
      <c r="DC401" s="32"/>
      <c r="DD401" s="32"/>
      <c r="DE401" s="32"/>
      <c r="DF401" s="32"/>
      <c r="DG401" s="32"/>
      <c r="DH401" s="32"/>
      <c r="DI401"/>
      <c r="DJ401"/>
      <c r="DK401"/>
      <c r="DL401"/>
    </row>
    <row r="402" spans="1:116" ht="13.05" customHeight="1" x14ac:dyDescent="0.3">
      <c r="A402" t="s">
        <v>6266</v>
      </c>
      <c r="B402" s="113" t="s">
        <v>917</v>
      </c>
      <c r="C402" s="182" t="s">
        <v>1281</v>
      </c>
      <c r="D402" s="40" t="s">
        <v>1279</v>
      </c>
      <c r="E402" s="181" t="s">
        <v>1265</v>
      </c>
      <c r="F402" s="184" t="s">
        <v>6267</v>
      </c>
      <c r="G402" s="184">
        <v>713.71969438049996</v>
      </c>
      <c r="H402" s="184">
        <v>18.463200709999999</v>
      </c>
      <c r="I402" s="184">
        <v>39.093068920000007</v>
      </c>
      <c r="J402" s="328">
        <v>236.2754947505</v>
      </c>
      <c r="K402" s="184">
        <v>419.88792999999998</v>
      </c>
      <c r="L402" s="184">
        <v>15.090449</v>
      </c>
      <c r="M402" s="184">
        <v>15.433483000000001</v>
      </c>
      <c r="N402" s="184">
        <v>9.6433923000000004</v>
      </c>
      <c r="O402" s="184">
        <v>1.1607069000000001</v>
      </c>
      <c r="P402" s="184">
        <v>0.23385750999999999</v>
      </c>
      <c r="Q402" s="331">
        <v>7.4252440000000002</v>
      </c>
      <c r="R402" s="331">
        <v>6.3542344000000002</v>
      </c>
      <c r="S402" s="184">
        <v>0.21645876</v>
      </c>
      <c r="T402" s="331">
        <v>0.85927712000000001</v>
      </c>
      <c r="U402" s="184">
        <v>236.05891</v>
      </c>
      <c r="V402" s="331">
        <v>1.3556254000000001</v>
      </c>
      <c r="W402" s="331">
        <v>1.2599050000000001E-4</v>
      </c>
      <c r="X402" s="331">
        <v>0</v>
      </c>
      <c r="Y402"/>
      <c r="Z402" s="288">
        <v>2799.2528666666667</v>
      </c>
      <c r="AA402"/>
      <c r="AB402" s="164">
        <v>46790.267</v>
      </c>
      <c r="AC402" s="164">
        <v>42138.281000000003</v>
      </c>
      <c r="AD402" s="164">
        <v>166.81819999999999</v>
      </c>
      <c r="AE402" s="164">
        <v>0</v>
      </c>
      <c r="AF402" s="164">
        <v>3272.4034999999999</v>
      </c>
      <c r="AG402" s="164">
        <v>1167.2793999999999</v>
      </c>
      <c r="AH402" s="164">
        <v>45.485081999999998</v>
      </c>
      <c r="AI402"/>
      <c r="AJ402" s="185">
        <v>53.517401999999997</v>
      </c>
      <c r="AK402" s="185">
        <v>48.290909999999997</v>
      </c>
      <c r="AL402" s="185">
        <v>2.2256513999999998</v>
      </c>
      <c r="AM402" s="185">
        <v>3.0008406999999999</v>
      </c>
      <c r="AN402" s="176">
        <v>2.8951385E-3</v>
      </c>
      <c r="AO402" s="176">
        <v>8.2309595000000005E-6</v>
      </c>
      <c r="AP402" s="176">
        <v>420.28581000000003</v>
      </c>
      <c r="AQ402" s="193">
        <v>2.5984751999999999E-3</v>
      </c>
      <c r="AR402" s="192">
        <v>7.8401728999999994E-6</v>
      </c>
      <c r="AS402" s="192">
        <v>2.1420509999999999E-10</v>
      </c>
      <c r="AT402" s="192">
        <v>1.8153863E-7</v>
      </c>
      <c r="AU402" s="192">
        <v>0</v>
      </c>
      <c r="AV402" s="192">
        <v>2.8702942000000001E-7</v>
      </c>
      <c r="AW402" s="193">
        <v>2.9359568E-4</v>
      </c>
      <c r="AX402" s="192">
        <v>6.2443265999999997E-8</v>
      </c>
      <c r="AY402" s="192">
        <v>3.2214806000000001E-7</v>
      </c>
      <c r="AZ402" s="192">
        <v>1.6857146E-9</v>
      </c>
      <c r="BA402" s="192">
        <v>8.8882623999999997E-12</v>
      </c>
      <c r="BB402" s="192">
        <v>4.2291511000000004E-9</v>
      </c>
      <c r="BC402" s="192">
        <v>4.2824203999999997E-11</v>
      </c>
      <c r="BD402" s="192">
        <v>1.4493238E-11</v>
      </c>
      <c r="BE402" s="192">
        <v>1.0553799000000001E-7</v>
      </c>
      <c r="BF402" s="192">
        <v>2.4935599E-6</v>
      </c>
      <c r="BG402" s="192">
        <v>1.5698039000000001E-18</v>
      </c>
      <c r="BH402" s="193">
        <v>1.8320168000000001E-2</v>
      </c>
      <c r="BI402" s="193">
        <v>420.26749000000001</v>
      </c>
      <c r="BJ402" s="192">
        <v>0</v>
      </c>
      <c r="BK402" s="192">
        <v>0</v>
      </c>
      <c r="BL402" s="192">
        <v>0</v>
      </c>
      <c r="BM402"/>
      <c r="BN402" s="164">
        <v>0.14337449999999999</v>
      </c>
      <c r="BO402" s="164">
        <v>2.2326128E-3</v>
      </c>
      <c r="BP402" s="164">
        <v>7.8050597999999999E-2</v>
      </c>
      <c r="BQ402" s="164">
        <v>7.5013803000000001E-4</v>
      </c>
      <c r="BR402" s="164">
        <v>2.7991125E-3</v>
      </c>
      <c r="BS402" s="164">
        <v>4.9242600000000002E-5</v>
      </c>
      <c r="BT402" s="186">
        <v>4.3755548000000003E-5</v>
      </c>
      <c r="BU402" s="164">
        <v>3.4370528000000002E-5</v>
      </c>
      <c r="BV402" s="164">
        <v>6.7937789999999998E-4</v>
      </c>
      <c r="BW402" s="164">
        <v>5.1449375999999998E-3</v>
      </c>
      <c r="BX402" s="186">
        <v>0</v>
      </c>
      <c r="BY402" s="164">
        <v>3.4714211000000001E-15</v>
      </c>
      <c r="BZ402" s="186">
        <v>3.1454880000000001E-8</v>
      </c>
      <c r="CA402" s="164">
        <v>1.9862389999999999E-3</v>
      </c>
      <c r="CB402" s="164">
        <v>5.1579796999999997E-2</v>
      </c>
      <c r="CC402" s="164">
        <v>2.4292403E-5</v>
      </c>
      <c r="CD402" s="186">
        <v>0</v>
      </c>
      <c r="CE402"/>
      <c r="CF402" s="329">
        <v>2.6623839999999999E-8</v>
      </c>
      <c r="CG402" s="330">
        <v>2800.0021999999999</v>
      </c>
      <c r="CH402" s="330">
        <v>0.94528619999999997</v>
      </c>
      <c r="CI402" s="330">
        <v>1.5328181000000001</v>
      </c>
      <c r="CJ402" s="330">
        <v>1.0276628999999999</v>
      </c>
      <c r="CK402" s="329">
        <v>1.9091956E-6</v>
      </c>
      <c r="CL402" s="330">
        <v>2.2632248E-4</v>
      </c>
      <c r="CM402" s="330">
        <v>0.11916702</v>
      </c>
      <c r="CN402" s="330">
        <v>37.140602999999999</v>
      </c>
      <c r="CO402" s="330">
        <v>5764.0335999999998</v>
      </c>
      <c r="CP402"/>
      <c r="CQ402">
        <v>419.88792999999998</v>
      </c>
      <c r="CR402">
        <v>55.341367110000007</v>
      </c>
      <c r="CS402">
        <v>36.878292390500008</v>
      </c>
      <c r="CT402">
        <v>39.093068920000007</v>
      </c>
      <c r="CU402">
        <v>236.27536875999999</v>
      </c>
      <c r="CZ402" s="11"/>
      <c r="DA402" s="236"/>
      <c r="DB402" s="236"/>
      <c r="DC402" s="32"/>
      <c r="DD402" s="32"/>
      <c r="DE402" s="32"/>
      <c r="DF402" s="32"/>
      <c r="DG402" s="32"/>
      <c r="DH402" s="32"/>
      <c r="DI402"/>
      <c r="DJ402"/>
      <c r="DK402"/>
      <c r="DL402"/>
    </row>
    <row r="403" spans="1:116" ht="13.05" customHeight="1" x14ac:dyDescent="0.3">
      <c r="A403" t="s">
        <v>6268</v>
      </c>
      <c r="B403" s="113" t="s">
        <v>917</v>
      </c>
      <c r="C403" s="182" t="s">
        <v>1282</v>
      </c>
      <c r="D403" s="40" t="s">
        <v>1279</v>
      </c>
      <c r="E403" s="181" t="s">
        <v>1265</v>
      </c>
      <c r="F403" s="184" t="s">
        <v>6269</v>
      </c>
      <c r="G403" s="184">
        <v>170.65932442870002</v>
      </c>
      <c r="H403" s="184">
        <v>11.608249280999999</v>
      </c>
      <c r="I403" s="184">
        <v>27.560397577</v>
      </c>
      <c r="J403" s="328">
        <v>19.248977570700003</v>
      </c>
      <c r="K403" s="184">
        <v>112.24169999999999</v>
      </c>
      <c r="L403" s="184">
        <v>8.1086448000000004</v>
      </c>
      <c r="M403" s="184">
        <v>9.1194801000000005</v>
      </c>
      <c r="N403" s="184">
        <v>9.5044231999999997</v>
      </c>
      <c r="O403" s="184">
        <v>1.5621129</v>
      </c>
      <c r="P403" s="184">
        <v>9.2004410999999994E-2</v>
      </c>
      <c r="Q403" s="331">
        <v>0.44970876999999998</v>
      </c>
      <c r="R403" s="331">
        <v>1.1217708</v>
      </c>
      <c r="S403" s="184">
        <v>0.20569995999999999</v>
      </c>
      <c r="T403" s="331">
        <v>9.1431977999999994</v>
      </c>
      <c r="U403" s="184">
        <v>19.041937000000001</v>
      </c>
      <c r="V403" s="331">
        <v>6.7304077000000004E-2</v>
      </c>
      <c r="W403" s="331">
        <v>1.3406106999999999E-3</v>
      </c>
      <c r="X403" s="331">
        <v>0</v>
      </c>
      <c r="Y403"/>
      <c r="Z403" s="288">
        <v>748.27800000000002</v>
      </c>
      <c r="AA403"/>
      <c r="AB403" s="164">
        <v>47063.868000000002</v>
      </c>
      <c r="AC403" s="164">
        <v>11415.550999999999</v>
      </c>
      <c r="AD403" s="164">
        <v>464.12092999999999</v>
      </c>
      <c r="AE403" s="164">
        <v>0</v>
      </c>
      <c r="AF403" s="164">
        <v>34820.237000000001</v>
      </c>
      <c r="AG403" s="164">
        <v>231.91211000000001</v>
      </c>
      <c r="AH403" s="164">
        <v>132.04725999999999</v>
      </c>
      <c r="AI403"/>
      <c r="AJ403" s="187">
        <v>16.260484000000002</v>
      </c>
      <c r="AK403" s="185">
        <v>14.871401000000001</v>
      </c>
      <c r="AL403" s="187">
        <v>0.65861227</v>
      </c>
      <c r="AM403" s="185">
        <v>0.73047097999999999</v>
      </c>
      <c r="AN403" s="176">
        <v>8.9157082000000003E-4</v>
      </c>
      <c r="AO403" s="176">
        <v>2.4356963E-6</v>
      </c>
      <c r="AP403" s="176">
        <v>102.30686</v>
      </c>
      <c r="AQ403" s="193">
        <v>7.0257917999999998E-4</v>
      </c>
      <c r="AR403" s="192">
        <v>2.1192773999999999E-6</v>
      </c>
      <c r="AS403" s="192">
        <v>5.7905711000000003E-11</v>
      </c>
      <c r="AT403" s="192">
        <v>1.9316744E-6</v>
      </c>
      <c r="AU403" s="192">
        <v>0</v>
      </c>
      <c r="AV403" s="192">
        <v>5.5913869000000003E-7</v>
      </c>
      <c r="AW403" s="193">
        <v>1.8593833E-4</v>
      </c>
      <c r="AX403" s="192">
        <v>9.5446145000000003E-8</v>
      </c>
      <c r="AY403" s="192">
        <v>2.0257188000000001E-7</v>
      </c>
      <c r="AZ403" s="192">
        <v>1.7936962999999999E-8</v>
      </c>
      <c r="BA403" s="192">
        <v>9.4576171999999998E-11</v>
      </c>
      <c r="BB403" s="192">
        <v>2.4663447000000001E-10</v>
      </c>
      <c r="BC403" s="192">
        <v>5.4405050000000002E-11</v>
      </c>
      <c r="BD403" s="192">
        <v>1.0307314E-11</v>
      </c>
      <c r="BE403" s="192">
        <v>2.7096557999999999E-8</v>
      </c>
      <c r="BF403" s="192">
        <v>5.3538869000000004E-7</v>
      </c>
      <c r="BG403" s="192">
        <v>1.6703606999999999E-17</v>
      </c>
      <c r="BH403" s="193">
        <v>1.8956596999999999E-2</v>
      </c>
      <c r="BI403" s="193">
        <v>102.28789999999999</v>
      </c>
      <c r="BJ403" s="192">
        <v>0</v>
      </c>
      <c r="BK403" s="192">
        <v>0</v>
      </c>
      <c r="BL403" s="192">
        <v>0</v>
      </c>
      <c r="BM403"/>
      <c r="BN403" s="164">
        <v>4.2845020999999997E-2</v>
      </c>
      <c r="BO403" s="164">
        <v>1.5203066999999999E-3</v>
      </c>
      <c r="BP403" s="164">
        <v>2.0863976999999999E-2</v>
      </c>
      <c r="BQ403" s="164">
        <v>1.3352975E-4</v>
      </c>
      <c r="BR403" s="164">
        <v>1.8110768000000001E-3</v>
      </c>
      <c r="BS403" s="164">
        <v>5.2396929999999999E-4</v>
      </c>
      <c r="BT403" s="164">
        <v>4.6558394999999999E-4</v>
      </c>
      <c r="BU403" s="164">
        <v>3.6572199000000001E-4</v>
      </c>
      <c r="BV403" s="164">
        <v>1.4560403000000001E-4</v>
      </c>
      <c r="BW403" s="164">
        <v>3.4228835000000001E-4</v>
      </c>
      <c r="BX403" s="186">
        <v>0</v>
      </c>
      <c r="BY403" s="186">
        <v>3.6937896999999998E-14</v>
      </c>
      <c r="BZ403" s="186">
        <v>3.3469783000000002E-7</v>
      </c>
      <c r="CA403" s="164">
        <v>1.8934447E-3</v>
      </c>
      <c r="CB403" s="164">
        <v>1.4520699E-2</v>
      </c>
      <c r="CC403" s="164">
        <v>2.5848496999999999E-4</v>
      </c>
      <c r="CD403" s="186">
        <v>0</v>
      </c>
      <c r="CE403"/>
      <c r="CF403" s="329">
        <v>2.8329281000000002E-7</v>
      </c>
      <c r="CG403" s="330">
        <v>756.25085000000001</v>
      </c>
      <c r="CH403" s="330">
        <v>10.058382999999999</v>
      </c>
      <c r="CI403" s="330">
        <v>1.0965341</v>
      </c>
      <c r="CJ403" s="330">
        <v>0.39477231000000002</v>
      </c>
      <c r="CK403" s="329">
        <v>1.1362375000000001E-7</v>
      </c>
      <c r="CL403" s="329">
        <v>1.3439174000000001E-5</v>
      </c>
      <c r="CM403" s="330">
        <v>6.9250691000000003E-2</v>
      </c>
      <c r="CN403" s="330">
        <v>29.141075000000001</v>
      </c>
      <c r="CO403" s="330">
        <v>1406.6911</v>
      </c>
      <c r="CP403"/>
      <c r="CQ403">
        <v>112.24169999999999</v>
      </c>
      <c r="CR403">
        <v>29.958144981000004</v>
      </c>
      <c r="CS403">
        <v>18.351236310700003</v>
      </c>
      <c r="CT403">
        <v>27.560397577</v>
      </c>
      <c r="CU403">
        <v>19.247636960000001</v>
      </c>
      <c r="CZ403" s="11"/>
      <c r="DA403" s="236"/>
      <c r="DB403" s="236"/>
      <c r="DC403" s="32"/>
      <c r="DD403" s="32"/>
      <c r="DE403" s="32"/>
      <c r="DF403" s="32"/>
      <c r="DG403" s="32"/>
      <c r="DH403" s="32"/>
      <c r="DI403"/>
      <c r="DJ403"/>
      <c r="DK403"/>
      <c r="DL403"/>
    </row>
    <row r="404" spans="1:116" ht="13.05" customHeight="1" x14ac:dyDescent="0.3">
      <c r="A404" t="s">
        <v>6270</v>
      </c>
      <c r="B404" s="113" t="s">
        <v>917</v>
      </c>
      <c r="C404" s="182" t="s">
        <v>1283</v>
      </c>
      <c r="D404" s="40" t="s">
        <v>1279</v>
      </c>
      <c r="E404" s="181" t="s">
        <v>1265</v>
      </c>
      <c r="F404" s="184" t="s">
        <v>6271</v>
      </c>
      <c r="G404" s="184">
        <v>62.470766765999997</v>
      </c>
      <c r="H404" s="184">
        <v>3.2694419219999999</v>
      </c>
      <c r="I404" s="184">
        <v>6.0233911820000001</v>
      </c>
      <c r="J404" s="328">
        <v>8.9740906620000001</v>
      </c>
      <c r="K404" s="184">
        <v>44.203842999999999</v>
      </c>
      <c r="L404" s="184">
        <v>2.8474056999999999</v>
      </c>
      <c r="M404" s="184">
        <v>2.0531109000000001</v>
      </c>
      <c r="N404" s="184">
        <v>2.0132268</v>
      </c>
      <c r="O404" s="184">
        <v>1.0868180000000001</v>
      </c>
      <c r="P404" s="184">
        <v>2.1758362E-2</v>
      </c>
      <c r="Q404" s="331">
        <v>0.14763876000000001</v>
      </c>
      <c r="R404" s="331">
        <v>0.21593455</v>
      </c>
      <c r="S404" s="184">
        <v>0.11282851000000001</v>
      </c>
      <c r="T404" s="184">
        <v>0.88270853000000005</v>
      </c>
      <c r="U404" s="184">
        <v>8.8509706000000001</v>
      </c>
      <c r="V404" s="331">
        <v>2.4231501999999999E-2</v>
      </c>
      <c r="W404" s="331">
        <v>1.0291552000000001E-2</v>
      </c>
      <c r="X404" s="331">
        <v>0</v>
      </c>
      <c r="Y404"/>
      <c r="Z404" s="288">
        <v>294.69228666666669</v>
      </c>
      <c r="AA404"/>
      <c r="AB404" s="164">
        <v>38740.506999999998</v>
      </c>
      <c r="AC404" s="164">
        <v>4290.6396999999997</v>
      </c>
      <c r="AD404" s="164">
        <v>46.257097999999999</v>
      </c>
      <c r="AE404" s="164">
        <v>0</v>
      </c>
      <c r="AF404" s="164">
        <v>34362.262000000002</v>
      </c>
      <c r="AG404" s="164">
        <v>31.750312999999998</v>
      </c>
      <c r="AH404" s="164">
        <v>9.5978048000000005</v>
      </c>
      <c r="AI404"/>
      <c r="AJ404" s="185">
        <v>6.1099499000000002</v>
      </c>
      <c r="AK404" s="185">
        <v>5.5596923</v>
      </c>
      <c r="AL404" s="185">
        <v>0.24637274000000001</v>
      </c>
      <c r="AM404" s="185">
        <v>0.30388483999999999</v>
      </c>
      <c r="AN404" s="176">
        <v>3.3331489E-4</v>
      </c>
      <c r="AO404" s="176">
        <v>9.1114177999999999E-7</v>
      </c>
      <c r="AP404" s="176">
        <v>42.560901999999999</v>
      </c>
      <c r="AQ404" s="193">
        <v>2.7348778999999998E-4</v>
      </c>
      <c r="AR404" s="192">
        <v>8.2517822999999997E-7</v>
      </c>
      <c r="AS404" s="192">
        <v>2.2545045000000002E-11</v>
      </c>
      <c r="AT404" s="192">
        <v>2.1262904999999999E-9</v>
      </c>
      <c r="AU404" s="192">
        <v>0</v>
      </c>
      <c r="AV404" s="192">
        <v>1.0895082E-7</v>
      </c>
      <c r="AW404" s="193">
        <v>5.9465653E-5</v>
      </c>
      <c r="AX404" s="192">
        <v>1.9057836000000002E-8</v>
      </c>
      <c r="AY404" s="192">
        <v>6.5652554999999999E-8</v>
      </c>
      <c r="AZ404" s="192">
        <v>2.4330799000000001E-11</v>
      </c>
      <c r="BA404" s="192">
        <v>3.6083880000000002E-13</v>
      </c>
      <c r="BB404" s="192">
        <v>8.4122605999999995E-11</v>
      </c>
      <c r="BC404" s="192">
        <v>8.5128053000000001E-11</v>
      </c>
      <c r="BD404" s="192">
        <v>1.5596975000000002E-11</v>
      </c>
      <c r="BE404" s="192">
        <v>5.8046442999999996E-9</v>
      </c>
      <c r="BF404" s="192">
        <v>7.6655152000000003E-8</v>
      </c>
      <c r="BG404" s="192">
        <v>2.0330590999999999E-17</v>
      </c>
      <c r="BH404" s="193">
        <v>9.4644233000000001E-3</v>
      </c>
      <c r="BI404" s="193">
        <v>42.551437</v>
      </c>
      <c r="BJ404" s="192">
        <v>1.6790264999999999E-7</v>
      </c>
      <c r="BK404" s="192">
        <v>1.0210296E-9</v>
      </c>
      <c r="BL404" s="192">
        <v>4.5681621999999999E-14</v>
      </c>
      <c r="BM404"/>
      <c r="BN404" s="164">
        <v>1.5225331999999999E-2</v>
      </c>
      <c r="BO404" s="164">
        <v>4.7614401999999999E-4</v>
      </c>
      <c r="BP404" s="164">
        <v>8.2168028000000008E-3</v>
      </c>
      <c r="BQ404" s="164">
        <v>2.606473E-5</v>
      </c>
      <c r="BR404" s="164">
        <v>5.2838786999999995E-4</v>
      </c>
      <c r="BS404" s="164">
        <v>4.3764304999999997E-5</v>
      </c>
      <c r="BT404" s="164">
        <v>5.9669459000000001E-7</v>
      </c>
      <c r="BU404" s="164">
        <v>6.5913018999999996E-5</v>
      </c>
      <c r="BV404" s="186">
        <v>3.6561221000000002E-5</v>
      </c>
      <c r="BW404" s="164">
        <v>1.0736375999999999E-4</v>
      </c>
      <c r="BX404" s="186">
        <v>0</v>
      </c>
      <c r="BY404" s="186">
        <v>4.4958508000000002E-14</v>
      </c>
      <c r="BZ404" s="186">
        <v>3.6812667E-10</v>
      </c>
      <c r="CA404" s="164">
        <v>4.1162076999999998E-4</v>
      </c>
      <c r="CB404" s="164">
        <v>5.2797256999999997E-3</v>
      </c>
      <c r="CC404" s="164">
        <v>8.2834610999999995E-6</v>
      </c>
      <c r="CD404" s="186">
        <v>2.4103649000000001E-5</v>
      </c>
      <c r="CE404"/>
      <c r="CF404" s="329">
        <v>3.1158742999999998E-10</v>
      </c>
      <c r="CG404" s="330">
        <v>294.69743</v>
      </c>
      <c r="CH404" s="330">
        <v>1.8195817000000001</v>
      </c>
      <c r="CI404" s="330">
        <v>0.33705675000000002</v>
      </c>
      <c r="CJ404" s="330">
        <v>0.10617322</v>
      </c>
      <c r="CK404" s="329">
        <v>3.8707492999999999E-8</v>
      </c>
      <c r="CL404" s="329">
        <v>4.5280790999999999E-6</v>
      </c>
      <c r="CM404" s="330">
        <v>2.2547654E-2</v>
      </c>
      <c r="CN404" s="330">
        <v>42.303992999999998</v>
      </c>
      <c r="CO404" s="330">
        <v>584.19316000000003</v>
      </c>
      <c r="CP404"/>
      <c r="CQ404">
        <v>44.203842999999999</v>
      </c>
      <c r="CR404">
        <v>8.3858930719999982</v>
      </c>
      <c r="CS404">
        <v>5.1267427019999996</v>
      </c>
      <c r="CT404">
        <v>6.023391182000001</v>
      </c>
      <c r="CU404">
        <v>8.9637991100000001</v>
      </c>
      <c r="CZ404" s="11"/>
      <c r="DA404" s="236"/>
      <c r="DB404" s="236"/>
      <c r="DC404" s="32"/>
      <c r="DD404" s="32"/>
      <c r="DE404" s="32"/>
      <c r="DF404" s="32"/>
      <c r="DG404" s="32"/>
      <c r="DH404" s="32"/>
      <c r="DI404"/>
      <c r="DJ404"/>
      <c r="DK404"/>
      <c r="DL404"/>
    </row>
    <row r="405" spans="1:116" ht="13.05" customHeight="1" x14ac:dyDescent="0.3">
      <c r="A405" t="s">
        <v>6272</v>
      </c>
      <c r="B405" s="113" t="s">
        <v>917</v>
      </c>
      <c r="C405" s="182" t="s">
        <v>1284</v>
      </c>
      <c r="D405" s="40" t="s">
        <v>1279</v>
      </c>
      <c r="E405" s="181" t="s">
        <v>1265</v>
      </c>
      <c r="F405" s="184" t="s">
        <v>6273</v>
      </c>
      <c r="G405" s="184">
        <v>708.28876028113996</v>
      </c>
      <c r="H405" s="184">
        <v>14.145882388999999</v>
      </c>
      <c r="I405" s="184">
        <v>38.769996420999995</v>
      </c>
      <c r="J405" s="328">
        <v>223.23288147114002</v>
      </c>
      <c r="K405" s="184">
        <v>432.14</v>
      </c>
      <c r="L405" s="184">
        <v>22.407958000000001</v>
      </c>
      <c r="M405" s="184">
        <v>9.9155852000000007</v>
      </c>
      <c r="N405" s="184">
        <v>12.564764</v>
      </c>
      <c r="O405" s="184">
        <v>1.0657760000000001</v>
      </c>
      <c r="P405" s="184">
        <v>6.4997528999999998E-2</v>
      </c>
      <c r="Q405" s="331">
        <v>0.45034486000000001</v>
      </c>
      <c r="R405" s="331">
        <v>6.3188421000000004</v>
      </c>
      <c r="S405" s="331">
        <v>0.22710789000000001</v>
      </c>
      <c r="T405" s="184">
        <v>1.2756741E-2</v>
      </c>
      <c r="U405" s="184">
        <v>223.00575000000001</v>
      </c>
      <c r="V405" s="331">
        <v>0.11485438000000001</v>
      </c>
      <c r="W405" s="331">
        <v>2.358114E-5</v>
      </c>
      <c r="X405" s="331">
        <v>0</v>
      </c>
      <c r="Y405"/>
      <c r="Z405" s="288">
        <v>2880.9333333333334</v>
      </c>
      <c r="AA405"/>
      <c r="AB405" s="164">
        <v>44226.866000000002</v>
      </c>
      <c r="AC405" s="164">
        <v>41837.167999999998</v>
      </c>
      <c r="AD405" s="164">
        <v>188.53699</v>
      </c>
      <c r="AE405" s="164">
        <v>0</v>
      </c>
      <c r="AF405" s="164">
        <v>1096.8821</v>
      </c>
      <c r="AG405" s="164">
        <v>1058.9355</v>
      </c>
      <c r="AH405" s="164">
        <v>45.342565</v>
      </c>
      <c r="AI405"/>
      <c r="AJ405" s="185">
        <v>56.995837000000002</v>
      </c>
      <c r="AK405" s="185">
        <v>51.681910000000002</v>
      </c>
      <c r="AL405" s="185">
        <v>2.3303414</v>
      </c>
      <c r="AM405" s="185">
        <v>2.9835856000000001</v>
      </c>
      <c r="AN405" s="176">
        <v>3.0984359E-3</v>
      </c>
      <c r="AO405" s="176">
        <v>8.6181264000000006E-6</v>
      </c>
      <c r="AP405" s="176">
        <v>417.86912999999998</v>
      </c>
      <c r="AQ405" s="193">
        <v>2.6735063000000001E-3</v>
      </c>
      <c r="AR405" s="192">
        <v>8.0666139E-6</v>
      </c>
      <c r="AS405" s="192">
        <v>2.2039141E-10</v>
      </c>
      <c r="AT405" s="192">
        <v>3.0728759000000001E-11</v>
      </c>
      <c r="AU405" s="192">
        <v>0</v>
      </c>
      <c r="AV405" s="192">
        <v>3.3749768999999998E-7</v>
      </c>
      <c r="AW405" s="193">
        <v>4.2353311999999998E-4</v>
      </c>
      <c r="AX405" s="192">
        <v>7.6882286999999995E-8</v>
      </c>
      <c r="AY405" s="192">
        <v>4.7410784E-7</v>
      </c>
      <c r="AZ405" s="192">
        <v>3.5162421999999999E-13</v>
      </c>
      <c r="BA405" s="192">
        <v>5.2147756999999999E-15</v>
      </c>
      <c r="BB405" s="192">
        <v>2.5656684000000001E-10</v>
      </c>
      <c r="BC405" s="192">
        <v>3.7971533999999999E-11</v>
      </c>
      <c r="BD405" s="192">
        <v>7.1440261E-12</v>
      </c>
      <c r="BE405" s="192">
        <v>2.6316263E-8</v>
      </c>
      <c r="BF405" s="192">
        <v>1.0325928999999999E-6</v>
      </c>
      <c r="BG405" s="192">
        <v>2.9381395000000002E-19</v>
      </c>
      <c r="BH405" s="193">
        <v>1.9175233E-2</v>
      </c>
      <c r="BI405" s="193">
        <v>417.84996000000001</v>
      </c>
      <c r="BJ405" s="192">
        <v>0</v>
      </c>
      <c r="BK405" s="192">
        <v>0</v>
      </c>
      <c r="BL405" s="192">
        <v>0</v>
      </c>
      <c r="BM405"/>
      <c r="BN405" s="164">
        <v>0.14248398000000001</v>
      </c>
      <c r="BO405" s="164">
        <v>3.2689824999999999E-3</v>
      </c>
      <c r="BP405" s="164">
        <v>8.0328065000000004E-2</v>
      </c>
      <c r="BQ405" s="164">
        <v>7.4623875999999998E-4</v>
      </c>
      <c r="BR405" s="164">
        <v>3.6346375999999998E-3</v>
      </c>
      <c r="BS405" s="164">
        <v>6.3247366999999997E-7</v>
      </c>
      <c r="BT405" s="186">
        <v>8.6233202E-9</v>
      </c>
      <c r="BU405" s="164">
        <v>9.5256279000000001E-7</v>
      </c>
      <c r="BV405" s="186">
        <v>1.1596154999999999E-4</v>
      </c>
      <c r="BW405" s="164">
        <v>5.3334059000000001E-4</v>
      </c>
      <c r="BX405" s="186">
        <v>0</v>
      </c>
      <c r="BY405" s="164">
        <v>6.4973206000000003E-16</v>
      </c>
      <c r="BZ405" s="186">
        <v>5.3200987000000004E-12</v>
      </c>
      <c r="CA405" s="164">
        <v>2.6139632E-3</v>
      </c>
      <c r="CB405" s="164">
        <v>5.1241082E-2</v>
      </c>
      <c r="CC405" s="164">
        <v>1.1971959999999999E-7</v>
      </c>
      <c r="CD405" s="186">
        <v>0</v>
      </c>
      <c r="CE405"/>
      <c r="CF405" s="329">
        <v>4.5030040999999996E-12</v>
      </c>
      <c r="CG405" s="330">
        <v>2880.9333999999999</v>
      </c>
      <c r="CH405" s="330">
        <v>2.6208839000000001E-2</v>
      </c>
      <c r="CI405" s="330">
        <v>2.2367533000000002</v>
      </c>
      <c r="CJ405" s="330">
        <v>0.67334569</v>
      </c>
      <c r="CK405" s="329">
        <v>1.2113279999999999E-7</v>
      </c>
      <c r="CL405" s="329">
        <v>1.5028885E-5</v>
      </c>
      <c r="CM405" s="330">
        <v>0.16290474999999999</v>
      </c>
      <c r="CN405" s="330">
        <v>31.689008000000001</v>
      </c>
      <c r="CO405" s="330">
        <v>5730.9717000000001</v>
      </c>
      <c r="CP405"/>
      <c r="CQ405">
        <v>432.14</v>
      </c>
      <c r="CR405">
        <v>52.788267689000001</v>
      </c>
      <c r="CS405">
        <v>38.64240888114</v>
      </c>
      <c r="CT405">
        <v>38.769996420999995</v>
      </c>
      <c r="CU405">
        <v>223.23285789000002</v>
      </c>
      <c r="CZ405" s="11"/>
      <c r="DA405" s="236"/>
      <c r="DB405" s="236"/>
      <c r="DC405" s="32"/>
      <c r="DD405" s="32"/>
      <c r="DE405" s="32"/>
      <c r="DF405" s="32"/>
      <c r="DG405" s="32"/>
      <c r="DH405" s="32"/>
      <c r="DI405"/>
      <c r="DJ405"/>
      <c r="DK405"/>
      <c r="DL405"/>
    </row>
    <row r="406" spans="1:116" ht="13.05" customHeight="1" x14ac:dyDescent="0.3">
      <c r="A406" t="s">
        <v>6274</v>
      </c>
      <c r="B406" s="113" t="s">
        <v>917</v>
      </c>
      <c r="C406" s="182" t="s">
        <v>1285</v>
      </c>
      <c r="D406" s="40" t="s">
        <v>1279</v>
      </c>
      <c r="E406" s="181" t="s">
        <v>1265</v>
      </c>
      <c r="F406" s="184" t="s">
        <v>6275</v>
      </c>
      <c r="G406" s="184">
        <v>682.01621660730689</v>
      </c>
      <c r="H406" s="184">
        <v>13.831731828000001</v>
      </c>
      <c r="I406" s="184">
        <v>37.378741925999989</v>
      </c>
      <c r="J406" s="328">
        <v>212.17442285330696</v>
      </c>
      <c r="K406" s="184">
        <v>418.63132000000002</v>
      </c>
      <c r="L406" s="184">
        <v>21.489847999999999</v>
      </c>
      <c r="M406" s="184">
        <v>9.7317370000000007</v>
      </c>
      <c r="N406" s="184">
        <v>12.263759</v>
      </c>
      <c r="O406" s="184">
        <v>1.068851</v>
      </c>
      <c r="P406" s="184">
        <v>6.6084188000000002E-2</v>
      </c>
      <c r="Q406" s="331">
        <v>0.43303764</v>
      </c>
      <c r="R406" s="331">
        <v>6.0220856999999999</v>
      </c>
      <c r="S406" s="331">
        <v>0.23009562</v>
      </c>
      <c r="T406" s="184">
        <v>2.5551905999999999E-2</v>
      </c>
      <c r="U406" s="184">
        <v>211.94427999999999</v>
      </c>
      <c r="V406" s="331">
        <v>0.10951932</v>
      </c>
      <c r="W406" s="331">
        <v>4.7233307E-5</v>
      </c>
      <c r="X406" s="331">
        <v>0</v>
      </c>
      <c r="Y406"/>
      <c r="Z406" s="288">
        <v>2790.8754666666669</v>
      </c>
      <c r="AA406"/>
      <c r="AB406" s="164">
        <v>43989.877999999997</v>
      </c>
      <c r="AC406" s="164">
        <v>40508.464</v>
      </c>
      <c r="AD406" s="164">
        <v>215.50640999999999</v>
      </c>
      <c r="AE406" s="164">
        <v>0</v>
      </c>
      <c r="AF406" s="164">
        <v>2197.0682000000002</v>
      </c>
      <c r="AG406" s="164">
        <v>1018.2739</v>
      </c>
      <c r="AH406" s="164">
        <v>50.565336000000002</v>
      </c>
      <c r="AI406"/>
      <c r="AJ406" s="185">
        <v>55.148851999999998</v>
      </c>
      <c r="AK406" s="185">
        <v>50.007418999999999</v>
      </c>
      <c r="AL406" s="185">
        <v>2.2564505000000001</v>
      </c>
      <c r="AM406" s="185">
        <v>2.8849824000000002</v>
      </c>
      <c r="AN406" s="176">
        <v>2.9980467000000001E-3</v>
      </c>
      <c r="AO406" s="176">
        <v>8.3448613000000002E-6</v>
      </c>
      <c r="AP406" s="176">
        <v>404.05916000000002</v>
      </c>
      <c r="AQ406" s="193">
        <v>2.5899327999999999E-3</v>
      </c>
      <c r="AR406" s="192">
        <v>7.8144523999999996E-6</v>
      </c>
      <c r="AS406" s="192">
        <v>2.13502E-10</v>
      </c>
      <c r="AT406" s="192">
        <v>6.1550074000000001E-11</v>
      </c>
      <c r="AU406" s="192">
        <v>0</v>
      </c>
      <c r="AV406" s="192">
        <v>3.3022880999999998E-7</v>
      </c>
      <c r="AW406" s="193">
        <v>4.0677288999999998E-4</v>
      </c>
      <c r="AX406" s="192">
        <v>7.5140724000000002E-8</v>
      </c>
      <c r="AY406" s="192">
        <v>4.5476418999999998E-7</v>
      </c>
      <c r="AZ406" s="192">
        <v>7.0430754999999995E-13</v>
      </c>
      <c r="BA406" s="192">
        <v>1.0445259000000001E-14</v>
      </c>
      <c r="BB406" s="192">
        <v>2.4670772E-10</v>
      </c>
      <c r="BC406" s="192">
        <v>3.6218350000000003E-11</v>
      </c>
      <c r="BD406" s="192">
        <v>6.8208950000000001E-12</v>
      </c>
      <c r="BE406" s="192">
        <v>2.562E-8</v>
      </c>
      <c r="BF406" s="192">
        <v>9.8509565E-7</v>
      </c>
      <c r="BG406" s="192">
        <v>5.8851287000000002E-19</v>
      </c>
      <c r="BH406" s="193">
        <v>1.954753E-2</v>
      </c>
      <c r="BI406" s="193">
        <v>404.03960999999998</v>
      </c>
      <c r="BJ406" s="192">
        <v>0</v>
      </c>
      <c r="BK406" s="192">
        <v>0</v>
      </c>
      <c r="BL406" s="192">
        <v>0</v>
      </c>
      <c r="BM406"/>
      <c r="BN406" s="164">
        <v>0.13801622999999999</v>
      </c>
      <c r="BO406" s="164">
        <v>3.1359624000000001E-3</v>
      </c>
      <c r="BP406" s="164">
        <v>7.7817014000000004E-2</v>
      </c>
      <c r="BQ406" s="164">
        <v>7.1132783999999999E-4</v>
      </c>
      <c r="BR406" s="164">
        <v>3.5156897E-3</v>
      </c>
      <c r="BS406" s="164">
        <v>1.2668524E-6</v>
      </c>
      <c r="BT406" s="186">
        <v>1.7272614000000001E-8</v>
      </c>
      <c r="BU406" s="164">
        <v>1.9079947E-6</v>
      </c>
      <c r="BV406" s="186">
        <v>1.1625555E-4</v>
      </c>
      <c r="BW406" s="164">
        <v>5.1124530999999997E-4</v>
      </c>
      <c r="BX406" s="186">
        <v>0</v>
      </c>
      <c r="BY406" s="164">
        <v>1.3014211E-15</v>
      </c>
      <c r="BZ406" s="186">
        <v>1.0656222E-11</v>
      </c>
      <c r="CA406" s="164">
        <v>2.5477298000000002E-3</v>
      </c>
      <c r="CB406" s="164">
        <v>4.9657568999999999E-2</v>
      </c>
      <c r="CC406" s="164">
        <v>2.3979663000000002E-7</v>
      </c>
      <c r="CD406" s="186">
        <v>0</v>
      </c>
      <c r="CE406"/>
      <c r="CF406" s="329">
        <v>9.0195713999999997E-12</v>
      </c>
      <c r="CG406" s="330">
        <v>2790.8755999999998</v>
      </c>
      <c r="CH406" s="330">
        <v>5.2496621E-2</v>
      </c>
      <c r="CI406" s="330">
        <v>2.1459065000000002</v>
      </c>
      <c r="CJ406" s="330">
        <v>0.66036861999999996</v>
      </c>
      <c r="CK406" s="329">
        <v>1.1647457E-7</v>
      </c>
      <c r="CL406" s="329">
        <v>1.4439605E-5</v>
      </c>
      <c r="CM406" s="330">
        <v>0.15706492999999999</v>
      </c>
      <c r="CN406" s="330">
        <v>30.214918999999998</v>
      </c>
      <c r="CO406" s="330">
        <v>5542.0321000000004</v>
      </c>
      <c r="CP406"/>
      <c r="CQ406">
        <v>418.63132000000002</v>
      </c>
      <c r="CR406">
        <v>51.075402527999998</v>
      </c>
      <c r="CS406">
        <v>37.243717933306996</v>
      </c>
      <c r="CT406">
        <v>37.378741925999996</v>
      </c>
      <c r="CU406">
        <v>212.17437561999998</v>
      </c>
      <c r="CZ406" s="11"/>
      <c r="DA406" s="236"/>
      <c r="DB406" s="236"/>
      <c r="DC406" s="32"/>
      <c r="DD406" s="32"/>
      <c r="DE406" s="32"/>
      <c r="DF406" s="32"/>
      <c r="DG406" s="32"/>
      <c r="DH406" s="32"/>
      <c r="DI406"/>
      <c r="DJ406"/>
      <c r="DK406"/>
      <c r="DL406"/>
    </row>
    <row r="407" spans="1:116" ht="13.05" customHeight="1" x14ac:dyDescent="0.3">
      <c r="A407" t="s">
        <v>6276</v>
      </c>
      <c r="B407" s="113" t="s">
        <v>917</v>
      </c>
      <c r="C407" s="182" t="s">
        <v>1286</v>
      </c>
      <c r="D407" s="40" t="s">
        <v>1279</v>
      </c>
      <c r="E407" s="181" t="s">
        <v>1265</v>
      </c>
      <c r="F407" s="184" t="s">
        <v>6277</v>
      </c>
      <c r="G407" s="184">
        <v>284.11018135555997</v>
      </c>
      <c r="H407" s="184">
        <v>9.2017967459999994</v>
      </c>
      <c r="I407" s="184">
        <v>16.348098930999999</v>
      </c>
      <c r="J407" s="328">
        <v>43.138735678559996</v>
      </c>
      <c r="K407" s="184">
        <v>215.42155</v>
      </c>
      <c r="L407" s="184">
        <v>7.5413658000000003</v>
      </c>
      <c r="M407" s="331">
        <v>7.0582858999999996</v>
      </c>
      <c r="N407" s="184">
        <v>7.8057534999999998</v>
      </c>
      <c r="O407" s="184">
        <v>1.1407205</v>
      </c>
      <c r="P407" s="331">
        <v>8.4611116E-2</v>
      </c>
      <c r="Q407" s="184">
        <v>0.17071163</v>
      </c>
      <c r="R407" s="184">
        <v>1.4932098</v>
      </c>
      <c r="S407" s="184">
        <v>0.28210185999999998</v>
      </c>
      <c r="T407" s="184">
        <v>0.22711017</v>
      </c>
      <c r="U407" s="331">
        <v>42.856214000000001</v>
      </c>
      <c r="V407" s="331">
        <v>2.8127261000000001E-2</v>
      </c>
      <c r="W407" s="331">
        <v>4.1981856000000001E-4</v>
      </c>
      <c r="X407" s="331">
        <v>0</v>
      </c>
      <c r="Y407"/>
      <c r="Z407" s="288">
        <v>1436.1436666666666</v>
      </c>
      <c r="AA407"/>
      <c r="AB407" s="164">
        <v>41236.976000000002</v>
      </c>
      <c r="AC407" s="164">
        <v>20529.400000000001</v>
      </c>
      <c r="AD407" s="164">
        <v>643.91129999999998</v>
      </c>
      <c r="AE407" s="164">
        <v>0</v>
      </c>
      <c r="AF407" s="164">
        <v>19527.956999999999</v>
      </c>
      <c r="AG407" s="164">
        <v>401.98406</v>
      </c>
      <c r="AH407" s="164">
        <v>133.72290000000001</v>
      </c>
      <c r="AI407"/>
      <c r="AJ407" s="185">
        <v>27.325500000000002</v>
      </c>
      <c r="AK407" s="185">
        <v>24.781555999999998</v>
      </c>
      <c r="AL407" s="185">
        <v>1.1442798999999999</v>
      </c>
      <c r="AM407" s="185">
        <v>1.3996641999999999</v>
      </c>
      <c r="AN407" s="176">
        <v>1.4857048000000001E-3</v>
      </c>
      <c r="AO407" s="176">
        <v>4.2318042999999998E-6</v>
      </c>
      <c r="AP407" s="176">
        <v>196.03139999999999</v>
      </c>
      <c r="AQ407" s="193">
        <v>1.3327446000000001E-3</v>
      </c>
      <c r="AR407" s="192">
        <v>4.021212E-6</v>
      </c>
      <c r="AS407" s="192">
        <v>1.0986526E-10</v>
      </c>
      <c r="AT407" s="192">
        <v>5.4706869000000001E-10</v>
      </c>
      <c r="AU407" s="192">
        <v>0</v>
      </c>
      <c r="AV407" s="192">
        <v>2.2332508E-7</v>
      </c>
      <c r="AW407" s="193">
        <v>1.5246037999999999E-4</v>
      </c>
      <c r="AX407" s="192">
        <v>4.9439762000000002E-8</v>
      </c>
      <c r="AY407" s="192">
        <v>1.6092769999999999E-7</v>
      </c>
      <c r="AZ407" s="192">
        <v>6.2600185999999998E-12</v>
      </c>
      <c r="BA407" s="192">
        <v>9.2839432E-14</v>
      </c>
      <c r="BB407" s="192">
        <v>9.7273461000000005E-11</v>
      </c>
      <c r="BC407" s="192">
        <v>9.4766883000000003E-12</v>
      </c>
      <c r="BD407" s="192">
        <v>1.8953188000000002E-12</v>
      </c>
      <c r="BE407" s="192">
        <v>1.5247488000000001E-8</v>
      </c>
      <c r="BF407" s="192">
        <v>2.6069660999999998E-7</v>
      </c>
      <c r="BG407" s="192">
        <v>5.2308135999999999E-18</v>
      </c>
      <c r="BH407" s="193">
        <v>2.5826786000000001E-2</v>
      </c>
      <c r="BI407" s="193">
        <v>196.00558000000001</v>
      </c>
      <c r="BJ407" s="192">
        <v>0</v>
      </c>
      <c r="BK407" s="192">
        <v>0</v>
      </c>
      <c r="BL407" s="192">
        <v>0</v>
      </c>
      <c r="BM407"/>
      <c r="BN407" s="164">
        <v>7.0832677999999996E-2</v>
      </c>
      <c r="BO407" s="164">
        <v>1.1155344E-3</v>
      </c>
      <c r="BP407" s="164">
        <v>4.0043495999999998E-2</v>
      </c>
      <c r="BQ407" s="164">
        <v>1.786069E-4</v>
      </c>
      <c r="BR407" s="164">
        <v>1.7246888000000001E-3</v>
      </c>
      <c r="BS407" s="164">
        <v>1.1260023E-5</v>
      </c>
      <c r="BT407" s="186">
        <v>1.5352226000000001E-7</v>
      </c>
      <c r="BU407" s="164">
        <v>1.6958618E-5</v>
      </c>
      <c r="BV407" s="164">
        <v>1.2343702000000001E-4</v>
      </c>
      <c r="BW407" s="164">
        <v>1.7542963999999999E-4</v>
      </c>
      <c r="BX407" s="186">
        <v>0</v>
      </c>
      <c r="BY407" s="186">
        <v>1.1567276999999999E-14</v>
      </c>
      <c r="BZ407" s="186">
        <v>9.4714513000000003E-11</v>
      </c>
      <c r="CA407" s="164">
        <v>1.5634633000000001E-3</v>
      </c>
      <c r="CB407" s="164">
        <v>2.5877517999999999E-2</v>
      </c>
      <c r="CC407" s="164">
        <v>2.1313329000000002E-6</v>
      </c>
      <c r="CD407" s="186">
        <v>0</v>
      </c>
      <c r="CE407"/>
      <c r="CF407" s="329">
        <v>8.0167655000000003E-11</v>
      </c>
      <c r="CG407" s="330">
        <v>1436.1451</v>
      </c>
      <c r="CH407" s="330">
        <v>0.46659988000000002</v>
      </c>
      <c r="CI407" s="330">
        <v>0.76613615000000002</v>
      </c>
      <c r="CJ407" s="330">
        <v>0.47107556</v>
      </c>
      <c r="CK407" s="329">
        <v>4.5867904999999997E-8</v>
      </c>
      <c r="CL407" s="329">
        <v>5.5011486999999998E-6</v>
      </c>
      <c r="CM407" s="330">
        <v>6.8792010000000001E-2</v>
      </c>
      <c r="CN407" s="330">
        <v>7.7251130999999997</v>
      </c>
      <c r="CO407" s="330">
        <v>2696.2309</v>
      </c>
      <c r="CP407"/>
      <c r="CQ407">
        <v>215.42155</v>
      </c>
      <c r="CR407">
        <v>25.294658245999997</v>
      </c>
      <c r="CS407">
        <v>16.093281318559999</v>
      </c>
      <c r="CT407">
        <v>16.348098930999999</v>
      </c>
      <c r="CU407">
        <v>43.138315859999999</v>
      </c>
      <c r="CZ407" s="11"/>
      <c r="DA407" s="236"/>
      <c r="DB407" s="236"/>
      <c r="DC407" s="32"/>
      <c r="DD407" s="32"/>
      <c r="DE407" s="32"/>
      <c r="DF407" s="32"/>
      <c r="DG407" s="32"/>
      <c r="DH407" s="32"/>
      <c r="DI407"/>
      <c r="DJ407"/>
      <c r="DK407"/>
      <c r="DL407"/>
    </row>
    <row r="408" spans="1:116" ht="13.05" customHeight="1" x14ac:dyDescent="0.3">
      <c r="A408" t="s">
        <v>6278</v>
      </c>
      <c r="B408" s="113" t="s">
        <v>917</v>
      </c>
      <c r="C408" s="182" t="s">
        <v>1287</v>
      </c>
      <c r="D408" s="40" t="s">
        <v>1279</v>
      </c>
      <c r="E408" s="181" t="s">
        <v>943</v>
      </c>
      <c r="F408" s="184" t="s">
        <v>6279</v>
      </c>
      <c r="G408" s="184">
        <v>0.97769703712100009</v>
      </c>
      <c r="H408" s="184">
        <v>2.7559688069999998E-2</v>
      </c>
      <c r="I408" s="184">
        <v>3.8508126811000007E-2</v>
      </c>
      <c r="J408" s="328">
        <v>0.31585650224</v>
      </c>
      <c r="K408" s="184">
        <v>0.59577272000000003</v>
      </c>
      <c r="L408" s="184">
        <v>1.3812672E-2</v>
      </c>
      <c r="M408" s="184">
        <v>2.263422E-2</v>
      </c>
      <c r="N408" s="184">
        <v>2.3900938E-2</v>
      </c>
      <c r="O408" s="184">
        <v>2.9926203999999998E-3</v>
      </c>
      <c r="P408" s="331">
        <v>3.5617495000000001E-4</v>
      </c>
      <c r="Q408" s="184">
        <v>3.0995471999999998E-4</v>
      </c>
      <c r="R408" s="184">
        <v>2.0457221999999999E-3</v>
      </c>
      <c r="S408" s="331">
        <v>7.3343224000000002E-4</v>
      </c>
      <c r="T408" s="184">
        <v>0</v>
      </c>
      <c r="U408" s="331">
        <v>0.31512307000000001</v>
      </c>
      <c r="V408" s="331">
        <v>1.5512611000000001E-5</v>
      </c>
      <c r="W408" s="184">
        <v>0</v>
      </c>
      <c r="X408" s="184">
        <v>0</v>
      </c>
      <c r="Y408"/>
      <c r="Z408" s="288">
        <v>3.9718181333333336</v>
      </c>
      <c r="AA408"/>
      <c r="AB408" s="164">
        <v>58.849739999999997</v>
      </c>
      <c r="AC408" s="164">
        <v>57.934432000000001</v>
      </c>
      <c r="AD408" s="164">
        <v>0.63640624000000001</v>
      </c>
      <c r="AE408" s="164">
        <v>0</v>
      </c>
      <c r="AF408" s="164">
        <v>0</v>
      </c>
      <c r="AG408" s="164">
        <v>0.15589596999999999</v>
      </c>
      <c r="AH408" s="164">
        <v>0.12300595</v>
      </c>
      <c r="AI408"/>
      <c r="AJ408" s="185">
        <v>7.3727497000000003E-2</v>
      </c>
      <c r="AK408" s="185">
        <v>6.6464756E-2</v>
      </c>
      <c r="AL408" s="185">
        <v>3.1257829E-3</v>
      </c>
      <c r="AM408" s="185">
        <v>4.1369578000000004E-3</v>
      </c>
      <c r="AN408" s="176">
        <v>3.9846975999999999E-6</v>
      </c>
      <c r="AO408" s="176">
        <v>1.1559848E-8</v>
      </c>
      <c r="AP408" s="176">
        <v>0.57940586000000005</v>
      </c>
      <c r="AQ408" s="192">
        <v>3.6858472E-6</v>
      </c>
      <c r="AR408" s="192">
        <v>1.1121091E-8</v>
      </c>
      <c r="AS408" s="192">
        <v>3.0384409E-13</v>
      </c>
      <c r="AT408" s="192">
        <v>0</v>
      </c>
      <c r="AU408" s="192">
        <v>0</v>
      </c>
      <c r="AV408" s="192">
        <v>6.4048264999999996E-10</v>
      </c>
      <c r="AW408" s="192">
        <v>2.9779290999999999E-7</v>
      </c>
      <c r="AX408" s="192">
        <v>1.4606128999999999E-10</v>
      </c>
      <c r="AY408" s="192">
        <v>2.9220041999999999E-10</v>
      </c>
      <c r="AZ408" s="192">
        <v>0</v>
      </c>
      <c r="BA408" s="192">
        <v>0</v>
      </c>
      <c r="BB408" s="192">
        <v>1.7665769E-13</v>
      </c>
      <c r="BC408" s="192">
        <v>1.2313839E-14</v>
      </c>
      <c r="BD408" s="192">
        <v>2.714094E-15</v>
      </c>
      <c r="BE408" s="192">
        <v>4.9117558E-11</v>
      </c>
      <c r="BF408" s="192">
        <v>3.6789070000000002E-10</v>
      </c>
      <c r="BG408" s="192">
        <v>0</v>
      </c>
      <c r="BH408" s="192">
        <v>6.1533721999999997E-5</v>
      </c>
      <c r="BI408" s="193">
        <v>0.57934432000000002</v>
      </c>
      <c r="BJ408" s="193">
        <v>0</v>
      </c>
      <c r="BK408" s="193">
        <v>0</v>
      </c>
      <c r="BL408" s="193">
        <v>0</v>
      </c>
      <c r="BM408"/>
      <c r="BN408" s="164">
        <v>1.9428809999999999E-4</v>
      </c>
      <c r="BO408" s="186">
        <v>2.014518E-6</v>
      </c>
      <c r="BP408" s="164">
        <v>1.1074483E-4</v>
      </c>
      <c r="BQ408" s="186">
        <v>2.5108291000000002E-7</v>
      </c>
      <c r="BR408" s="186">
        <v>4.3380628999999997E-6</v>
      </c>
      <c r="BS408" s="186">
        <v>0</v>
      </c>
      <c r="BT408" s="186">
        <v>0</v>
      </c>
      <c r="BU408" s="186">
        <v>0</v>
      </c>
      <c r="BV408" s="186">
        <v>4.9519408999999999E-7</v>
      </c>
      <c r="BW408" s="186">
        <v>3.1009857999999999E-7</v>
      </c>
      <c r="BX408" s="186">
        <v>0</v>
      </c>
      <c r="BY408" s="186">
        <v>0</v>
      </c>
      <c r="BZ408" s="186">
        <v>0</v>
      </c>
      <c r="CA408" s="186">
        <v>4.6995627999999996E-6</v>
      </c>
      <c r="CB408" s="186">
        <v>7.1434750000000006E-5</v>
      </c>
      <c r="CC408" s="186">
        <v>1.0326222E-14</v>
      </c>
      <c r="CD408" s="164">
        <v>0</v>
      </c>
      <c r="CE408"/>
      <c r="CF408" s="329">
        <v>0</v>
      </c>
      <c r="CG408" s="330">
        <v>3.9718181000000001</v>
      </c>
      <c r="CH408" s="330">
        <v>0</v>
      </c>
      <c r="CI408" s="330">
        <v>1.3783039000000001E-3</v>
      </c>
      <c r="CJ408" s="330">
        <v>1.5381405000000001E-3</v>
      </c>
      <c r="CK408" s="329">
        <v>8.4385329000000004E-11</v>
      </c>
      <c r="CL408" s="329">
        <v>9.8391779000000001E-9</v>
      </c>
      <c r="CM408" s="330">
        <v>1.5885859999999999E-4</v>
      </c>
      <c r="CN408" s="330">
        <v>1.0337730999999999E-2</v>
      </c>
      <c r="CO408" s="330">
        <v>7.9452936000000003</v>
      </c>
      <c r="CP408"/>
      <c r="CQ408">
        <v>0.59577272000000003</v>
      </c>
      <c r="CR408">
        <v>6.6052302270000002E-2</v>
      </c>
      <c r="CS408">
        <v>3.8492614200000004E-2</v>
      </c>
      <c r="CT408">
        <v>3.8508126811E-2</v>
      </c>
      <c r="CU408">
        <v>0.31585650224</v>
      </c>
      <c r="CZ408" s="11"/>
      <c r="DA408" s="236"/>
      <c r="DB408" s="236"/>
      <c r="DC408" s="32"/>
      <c r="DD408" s="32"/>
      <c r="DE408" s="32"/>
      <c r="DF408" s="32"/>
      <c r="DG408" s="32"/>
      <c r="DH408" s="32"/>
      <c r="DI408"/>
      <c r="DJ408"/>
      <c r="DK408"/>
      <c r="DL408"/>
    </row>
    <row r="409" spans="1:116" ht="13.05" customHeight="1" x14ac:dyDescent="0.3">
      <c r="A409" t="s">
        <v>6280</v>
      </c>
      <c r="B409" s="113" t="s">
        <v>917</v>
      </c>
      <c r="C409" s="182" t="s">
        <v>1288</v>
      </c>
      <c r="D409" s="40" t="s">
        <v>1279</v>
      </c>
      <c r="E409" s="181" t="s">
        <v>943</v>
      </c>
      <c r="F409" s="184" t="s">
        <v>6281</v>
      </c>
      <c r="G409" s="184">
        <v>0.97769703712100009</v>
      </c>
      <c r="H409" s="184">
        <v>2.7559688069999998E-2</v>
      </c>
      <c r="I409" s="184">
        <v>3.8508126811000007E-2</v>
      </c>
      <c r="J409" s="328">
        <v>0.31585650224</v>
      </c>
      <c r="K409" s="331">
        <v>0.59577272000000003</v>
      </c>
      <c r="L409" s="331">
        <v>1.3812672E-2</v>
      </c>
      <c r="M409" s="331">
        <v>2.263422E-2</v>
      </c>
      <c r="N409" s="331">
        <v>2.3900938E-2</v>
      </c>
      <c r="O409" s="331">
        <v>2.9926203999999998E-3</v>
      </c>
      <c r="P409" s="331">
        <v>3.5617495000000001E-4</v>
      </c>
      <c r="Q409" s="331">
        <v>3.0995471999999998E-4</v>
      </c>
      <c r="R409" s="331">
        <v>2.0457221999999999E-3</v>
      </c>
      <c r="S409" s="331">
        <v>7.3343224000000002E-4</v>
      </c>
      <c r="T409" s="331">
        <v>0</v>
      </c>
      <c r="U409" s="184">
        <v>0.31512307000000001</v>
      </c>
      <c r="V409" s="331">
        <v>1.5512611000000001E-5</v>
      </c>
      <c r="W409" s="331">
        <v>0</v>
      </c>
      <c r="X409" s="184">
        <v>0</v>
      </c>
      <c r="Y409"/>
      <c r="Z409" s="288">
        <v>3.9718181333333336</v>
      </c>
      <c r="AA409"/>
      <c r="AB409" s="164">
        <v>58.849739999999997</v>
      </c>
      <c r="AC409" s="164">
        <v>57.934432000000001</v>
      </c>
      <c r="AD409" s="164">
        <v>0.63640624000000001</v>
      </c>
      <c r="AE409" s="164">
        <v>0</v>
      </c>
      <c r="AF409" s="164">
        <v>0</v>
      </c>
      <c r="AG409" s="164">
        <v>0.15589596999999999</v>
      </c>
      <c r="AH409" s="164">
        <v>0.12300595</v>
      </c>
      <c r="AI409"/>
      <c r="AJ409" s="185">
        <v>7.3727497000000003E-2</v>
      </c>
      <c r="AK409" s="185">
        <v>6.6464756E-2</v>
      </c>
      <c r="AL409" s="185">
        <v>3.1257829E-3</v>
      </c>
      <c r="AM409" s="185">
        <v>4.1369578000000004E-3</v>
      </c>
      <c r="AN409" s="176">
        <v>3.9846975999999999E-6</v>
      </c>
      <c r="AO409" s="176">
        <v>1.1559848E-8</v>
      </c>
      <c r="AP409" s="176">
        <v>0.57940586000000005</v>
      </c>
      <c r="AQ409" s="192">
        <v>3.6858472E-6</v>
      </c>
      <c r="AR409" s="192">
        <v>1.1121091E-8</v>
      </c>
      <c r="AS409" s="192">
        <v>3.0384409E-13</v>
      </c>
      <c r="AT409" s="192">
        <v>0</v>
      </c>
      <c r="AU409" s="192">
        <v>0</v>
      </c>
      <c r="AV409" s="192">
        <v>6.4048264999999996E-10</v>
      </c>
      <c r="AW409" s="192">
        <v>2.9779290999999999E-7</v>
      </c>
      <c r="AX409" s="192">
        <v>1.4606128999999999E-10</v>
      </c>
      <c r="AY409" s="192">
        <v>2.9220041999999999E-10</v>
      </c>
      <c r="AZ409" s="192">
        <v>0</v>
      </c>
      <c r="BA409" s="192">
        <v>0</v>
      </c>
      <c r="BB409" s="192">
        <v>1.7665769E-13</v>
      </c>
      <c r="BC409" s="192">
        <v>1.2313839E-14</v>
      </c>
      <c r="BD409" s="192">
        <v>2.714094E-15</v>
      </c>
      <c r="BE409" s="192">
        <v>4.9117558E-11</v>
      </c>
      <c r="BF409" s="192">
        <v>3.6789070000000002E-10</v>
      </c>
      <c r="BG409" s="192">
        <v>0</v>
      </c>
      <c r="BH409" s="192">
        <v>6.1533721999999997E-5</v>
      </c>
      <c r="BI409" s="193">
        <v>0.57934432000000002</v>
      </c>
      <c r="BJ409" s="193">
        <v>0</v>
      </c>
      <c r="BK409" s="193">
        <v>0</v>
      </c>
      <c r="BL409" s="193">
        <v>0</v>
      </c>
      <c r="BM409"/>
      <c r="BN409" s="164">
        <v>1.9428809999999999E-4</v>
      </c>
      <c r="BO409" s="186">
        <v>2.014518E-6</v>
      </c>
      <c r="BP409" s="164">
        <v>1.1074483E-4</v>
      </c>
      <c r="BQ409" s="186">
        <v>2.5108291000000002E-7</v>
      </c>
      <c r="BR409" s="186">
        <v>4.3380628999999997E-6</v>
      </c>
      <c r="BS409" s="186">
        <v>0</v>
      </c>
      <c r="BT409" s="186">
        <v>0</v>
      </c>
      <c r="BU409" s="186">
        <v>0</v>
      </c>
      <c r="BV409" s="186">
        <v>4.9519408999999999E-7</v>
      </c>
      <c r="BW409" s="186">
        <v>3.1009857999999999E-7</v>
      </c>
      <c r="BX409" s="186">
        <v>0</v>
      </c>
      <c r="BY409" s="186">
        <v>0</v>
      </c>
      <c r="BZ409" s="186">
        <v>0</v>
      </c>
      <c r="CA409" s="186">
        <v>4.6995627999999996E-6</v>
      </c>
      <c r="CB409" s="186">
        <v>7.1434750000000006E-5</v>
      </c>
      <c r="CC409" s="186">
        <v>1.0326222E-14</v>
      </c>
      <c r="CD409" s="164">
        <v>0</v>
      </c>
      <c r="CE409"/>
      <c r="CF409" s="329">
        <v>0</v>
      </c>
      <c r="CG409" s="330">
        <v>3.9718181000000001</v>
      </c>
      <c r="CH409" s="330">
        <v>0</v>
      </c>
      <c r="CI409" s="330">
        <v>1.3783039000000001E-3</v>
      </c>
      <c r="CJ409" s="330">
        <v>1.5381405000000001E-3</v>
      </c>
      <c r="CK409" s="329">
        <v>8.4385329000000004E-11</v>
      </c>
      <c r="CL409" s="329">
        <v>9.8391779000000001E-9</v>
      </c>
      <c r="CM409" s="330">
        <v>1.5885859999999999E-4</v>
      </c>
      <c r="CN409" s="330">
        <v>1.0337730999999999E-2</v>
      </c>
      <c r="CO409" s="330">
        <v>7.9452936000000003</v>
      </c>
      <c r="CP409"/>
      <c r="CQ409">
        <v>0.59577272000000003</v>
      </c>
      <c r="CR409">
        <v>6.6052302270000002E-2</v>
      </c>
      <c r="CS409">
        <v>3.8492614200000004E-2</v>
      </c>
      <c r="CT409">
        <v>3.8508126811E-2</v>
      </c>
      <c r="CU409">
        <v>0.31585650224</v>
      </c>
      <c r="CZ409" s="11"/>
      <c r="DA409" s="236"/>
      <c r="DB409" s="236"/>
      <c r="DC409" s="32"/>
      <c r="DD409" s="32"/>
      <c r="DE409" s="32"/>
      <c r="DF409" s="32"/>
      <c r="DG409" s="32"/>
      <c r="DH409" s="32"/>
      <c r="DI409"/>
      <c r="DJ409"/>
      <c r="DK409"/>
      <c r="DL409"/>
    </row>
    <row r="410" spans="1:116" ht="14.4" x14ac:dyDescent="0.3">
      <c r="A410" s="39" t="s">
        <v>6282</v>
      </c>
      <c r="B410" s="113" t="s">
        <v>917</v>
      </c>
      <c r="C410" s="182" t="s">
        <v>1289</v>
      </c>
      <c r="D410" s="40" t="s">
        <v>1279</v>
      </c>
      <c r="E410" s="181" t="s">
        <v>1265</v>
      </c>
      <c r="F410" s="184" t="s">
        <v>6283</v>
      </c>
      <c r="G410" s="184">
        <v>449.331957656768</v>
      </c>
      <c r="H410" s="184">
        <v>11.963101351768001</v>
      </c>
      <c r="I410" s="184">
        <v>21.100812070000003</v>
      </c>
      <c r="J410" s="328">
        <v>159.12518423500001</v>
      </c>
      <c r="K410" s="331">
        <v>257.14285999999998</v>
      </c>
      <c r="L410" s="331">
        <v>8.1808163</v>
      </c>
      <c r="M410" s="331">
        <v>12.776013000000001</v>
      </c>
      <c r="N410" s="331">
        <v>10.834898000000001</v>
      </c>
      <c r="O410" s="331">
        <v>1.1166621999999999</v>
      </c>
      <c r="P410" s="331">
        <v>3.1954768E-5</v>
      </c>
      <c r="Q410" s="331">
        <v>1.1509197000000001E-2</v>
      </c>
      <c r="R410" s="331">
        <v>0.14398277000000001</v>
      </c>
      <c r="S410" s="331">
        <v>4.6444235E-2</v>
      </c>
      <c r="T410" s="331">
        <v>0</v>
      </c>
      <c r="U410" s="331">
        <v>159.07874000000001</v>
      </c>
      <c r="V410" s="331">
        <v>0</v>
      </c>
      <c r="W410" s="331">
        <v>0</v>
      </c>
      <c r="X410" s="331">
        <v>0</v>
      </c>
      <c r="Y410"/>
      <c r="Z410" s="288">
        <v>1714.2857333333334</v>
      </c>
      <c r="AA410"/>
      <c r="AB410" s="164">
        <v>26916.371999999999</v>
      </c>
      <c r="AC410" s="164">
        <v>26789.226999999999</v>
      </c>
      <c r="AD410" s="164">
        <v>113.72398</v>
      </c>
      <c r="AE410" s="164">
        <v>0</v>
      </c>
      <c r="AF410" s="164">
        <v>10.058598</v>
      </c>
      <c r="AG410" s="164">
        <v>0.40261121999999999</v>
      </c>
      <c r="AH410" s="164">
        <v>2.9602184</v>
      </c>
      <c r="AI410"/>
      <c r="AJ410" s="185">
        <v>34.462552000000002</v>
      </c>
      <c r="AK410" s="185">
        <v>31.116308</v>
      </c>
      <c r="AL410" s="185">
        <v>1.4338025999999999</v>
      </c>
      <c r="AM410" s="185">
        <v>1.912442</v>
      </c>
      <c r="AN410" s="176">
        <v>1.8654861E-3</v>
      </c>
      <c r="AO410" s="176">
        <v>5.3025243000000001E-6</v>
      </c>
      <c r="AP410" s="176">
        <v>267.84903000000003</v>
      </c>
      <c r="AQ410" s="193">
        <v>1.5908571E-3</v>
      </c>
      <c r="AR410" s="192">
        <v>4.7999999999999998E-6</v>
      </c>
      <c r="AS410" s="192">
        <v>1.3114286E-10</v>
      </c>
      <c r="AT410" s="192">
        <v>0</v>
      </c>
      <c r="AU410" s="193">
        <v>0</v>
      </c>
      <c r="AV410" s="192">
        <v>1.4588264999999999E-6</v>
      </c>
      <c r="AW410" s="193">
        <v>2.7316759999999998E-4</v>
      </c>
      <c r="AX410" s="192">
        <v>2.0968877999999999E-7</v>
      </c>
      <c r="AY410" s="192">
        <v>2.9257193999999998E-7</v>
      </c>
      <c r="AZ410" s="192">
        <v>1.2423469E-10</v>
      </c>
      <c r="BA410" s="192">
        <v>2.1224489999999999E-12</v>
      </c>
      <c r="BB410" s="192">
        <v>6.1117932E-12</v>
      </c>
      <c r="BC410" s="192">
        <v>8.8708552E-15</v>
      </c>
      <c r="BD410" s="192">
        <v>1.1347582E-14</v>
      </c>
      <c r="BE410" s="192">
        <v>9.7045050999999997E-11</v>
      </c>
      <c r="BF410" s="192">
        <v>2.4125255E-9</v>
      </c>
      <c r="BG410" s="192">
        <v>0</v>
      </c>
      <c r="BH410" s="193">
        <v>6.4700765000000001E-4</v>
      </c>
      <c r="BI410" s="193">
        <v>267.84838000000002</v>
      </c>
      <c r="BJ410" s="192">
        <v>0</v>
      </c>
      <c r="BK410" s="192">
        <v>0</v>
      </c>
      <c r="BL410" s="192">
        <v>0</v>
      </c>
      <c r="BM410"/>
      <c r="BN410" s="164">
        <v>8.9876463000000004E-2</v>
      </c>
      <c r="BO410" s="164">
        <v>2.4863458999999999E-3</v>
      </c>
      <c r="BP410" s="164">
        <v>4.7798833999999998E-2</v>
      </c>
      <c r="BQ410" s="186">
        <v>1.7462407999999999E-5</v>
      </c>
      <c r="BR410" s="164">
        <v>2.2847742999999999E-3</v>
      </c>
      <c r="BS410" s="164">
        <v>9.2911652E-4</v>
      </c>
      <c r="BT410" s="186">
        <v>0</v>
      </c>
      <c r="BU410" s="164">
        <v>1.4005354E-3</v>
      </c>
      <c r="BV410" s="186">
        <v>5.6260283000000002E-7</v>
      </c>
      <c r="BW410" s="186">
        <v>9.4788163E-6</v>
      </c>
      <c r="BX410" s="164">
        <v>0</v>
      </c>
      <c r="BY410" s="186">
        <v>0</v>
      </c>
      <c r="BZ410" s="164">
        <v>0</v>
      </c>
      <c r="CA410" s="164">
        <v>2.1485998E-3</v>
      </c>
      <c r="CB410" s="164">
        <v>3.2800753000000002E-2</v>
      </c>
      <c r="CC410" s="186">
        <v>3.0938571999999999E-15</v>
      </c>
      <c r="CD410" s="186">
        <v>0</v>
      </c>
      <c r="CE410"/>
      <c r="CF410" s="330">
        <v>0</v>
      </c>
      <c r="CG410" s="330">
        <v>1714.2856999999999</v>
      </c>
      <c r="CH410" s="330">
        <v>38.831674999999997</v>
      </c>
      <c r="CI410" s="330">
        <v>1.9163694</v>
      </c>
      <c r="CJ410" s="330">
        <v>0.16790269999999999</v>
      </c>
      <c r="CK410" s="329">
        <v>2.7498227E-9</v>
      </c>
      <c r="CL410" s="329">
        <v>3.2536729000000002E-7</v>
      </c>
      <c r="CM410" s="330">
        <v>8.6979873999999999E-2</v>
      </c>
      <c r="CN410" s="330">
        <v>1.1884074999999999E-2</v>
      </c>
      <c r="CO410" s="330">
        <v>3673.3258999999998</v>
      </c>
      <c r="CP410"/>
      <c r="CQ410">
        <v>257.14285999999998</v>
      </c>
      <c r="CR410">
        <v>33.063913421768007</v>
      </c>
      <c r="CS410">
        <v>21.100812070000003</v>
      </c>
      <c r="CT410">
        <v>21.100812070000003</v>
      </c>
      <c r="CU410">
        <v>159.12518423500001</v>
      </c>
      <c r="CW410" s="372"/>
      <c r="CX410" s="34"/>
      <c r="CZ410" s="11"/>
      <c r="DA410" s="236"/>
      <c r="DB410" s="236"/>
      <c r="DC410" s="32"/>
      <c r="DD410" s="32"/>
      <c r="DE410" s="32"/>
      <c r="DF410" s="32"/>
      <c r="DG410" s="32"/>
      <c r="DH410" s="32"/>
      <c r="DI410"/>
      <c r="DJ410"/>
      <c r="DK410"/>
      <c r="DL410"/>
    </row>
    <row r="411" spans="1:116" ht="14.4" x14ac:dyDescent="0.3">
      <c r="A411" s="39" t="s">
        <v>6284</v>
      </c>
      <c r="B411" s="113" t="s">
        <v>917</v>
      </c>
      <c r="C411" s="182" t="s">
        <v>1290</v>
      </c>
      <c r="D411" s="40" t="s">
        <v>1279</v>
      </c>
      <c r="E411" s="181" t="s">
        <v>943</v>
      </c>
      <c r="F411" s="184" t="s">
        <v>6285</v>
      </c>
      <c r="G411" s="184">
        <v>1.98388236533</v>
      </c>
      <c r="H411" s="184">
        <v>8.1535631689999999E-2</v>
      </c>
      <c r="I411" s="184">
        <v>0.11465504830999999</v>
      </c>
      <c r="J411" s="328">
        <v>2.235208533E-2</v>
      </c>
      <c r="K411" s="331">
        <v>1.7653395999999999</v>
      </c>
      <c r="L411" s="331">
        <v>4.1721823999999998E-2</v>
      </c>
      <c r="M411" s="331">
        <v>6.6874177000000007E-2</v>
      </c>
      <c r="N411" s="331">
        <v>7.0670620000000003E-2</v>
      </c>
      <c r="O411" s="331">
        <v>8.9124640999999998E-3</v>
      </c>
      <c r="P411" s="331">
        <v>1.0417353999999999E-3</v>
      </c>
      <c r="Q411" s="331">
        <v>9.1081218999999999E-4</v>
      </c>
      <c r="R411" s="331">
        <v>5.9864339000000001E-3</v>
      </c>
      <c r="S411" s="331">
        <v>2.2338394000000002E-3</v>
      </c>
      <c r="T411" s="331">
        <v>2.6467685999999999E-5</v>
      </c>
      <c r="U411" s="331">
        <v>1.9568597E-2</v>
      </c>
      <c r="V411" s="331">
        <v>4.6145724E-5</v>
      </c>
      <c r="W411" s="331">
        <v>5.4964892999999999E-4</v>
      </c>
      <c r="X411" s="184">
        <v>0</v>
      </c>
      <c r="Y411"/>
      <c r="Z411" s="288">
        <v>11.768930666666666</v>
      </c>
      <c r="AA411"/>
      <c r="AB411" s="164">
        <v>174.91564</v>
      </c>
      <c r="AC411" s="164">
        <v>171.23112</v>
      </c>
      <c r="AD411" s="164">
        <v>2.4117739999999999</v>
      </c>
      <c r="AE411" s="164">
        <v>0</v>
      </c>
      <c r="AF411" s="164">
        <v>0.12409792</v>
      </c>
      <c r="AG411" s="164">
        <v>0.67367073</v>
      </c>
      <c r="AH411" s="164">
        <v>0.47497673000000001</v>
      </c>
      <c r="AI411"/>
      <c r="AJ411" s="185">
        <v>0.21880421999999999</v>
      </c>
      <c r="AK411" s="185">
        <v>0.19736798999999999</v>
      </c>
      <c r="AL411" s="185">
        <v>9.2839815999999995E-3</v>
      </c>
      <c r="AM411" s="185">
        <v>1.2152242000000001E-2</v>
      </c>
      <c r="AN411" s="176">
        <v>1.1832613E-5</v>
      </c>
      <c r="AO411" s="176">
        <v>3.4334252000000003E-8</v>
      </c>
      <c r="AP411" s="176">
        <v>1.7019947</v>
      </c>
      <c r="AQ411" s="192">
        <v>1.0921612E-5</v>
      </c>
      <c r="AR411" s="192">
        <v>3.2953140999999999E-8</v>
      </c>
      <c r="AS411" s="192">
        <v>9.0032682E-13</v>
      </c>
      <c r="AT411" s="192">
        <v>6.3756029E-14</v>
      </c>
      <c r="AU411" s="192">
        <v>0</v>
      </c>
      <c r="AV411" s="192">
        <v>1.8954244999999998E-9</v>
      </c>
      <c r="AW411" s="192">
        <v>8.9722845999999997E-7</v>
      </c>
      <c r="AX411" s="192">
        <v>4.3207568000000001E-10</v>
      </c>
      <c r="AY411" s="192">
        <v>8.8276749000000003E-10</v>
      </c>
      <c r="AZ411" s="192">
        <v>7.2954993E-16</v>
      </c>
      <c r="BA411" s="192">
        <v>1.0819617E-17</v>
      </c>
      <c r="BB411" s="192">
        <v>5.1906820999999999E-13</v>
      </c>
      <c r="BC411" s="192">
        <v>3.6092884999999999E-14</v>
      </c>
      <c r="BD411" s="192">
        <v>7.9566183999999998E-15</v>
      </c>
      <c r="BE411" s="192">
        <v>1.4374606999999999E-10</v>
      </c>
      <c r="BF411" s="192">
        <v>1.0777378E-9</v>
      </c>
      <c r="BG411" s="192">
        <v>6.0960516999999996E-22</v>
      </c>
      <c r="BH411" s="193">
        <v>1.8987852E-4</v>
      </c>
      <c r="BI411" s="193">
        <v>1.7018047999999999</v>
      </c>
      <c r="BJ411" s="192">
        <v>1.0656E-8</v>
      </c>
      <c r="BK411" s="192">
        <v>6.4799999999999999E-11</v>
      </c>
      <c r="BL411" s="192">
        <v>2.8991999999999999E-15</v>
      </c>
      <c r="BM411"/>
      <c r="BN411" s="164">
        <v>5.7757855999999996E-4</v>
      </c>
      <c r="BO411" s="186">
        <v>6.0867708999999998E-6</v>
      </c>
      <c r="BP411" s="164">
        <v>3.2814901999999999E-4</v>
      </c>
      <c r="BQ411" s="186">
        <v>7.3508943999999998E-7</v>
      </c>
      <c r="BR411" s="186">
        <v>1.2966166999999999E-5</v>
      </c>
      <c r="BS411" s="186">
        <v>1.3122564000000001E-9</v>
      </c>
      <c r="BT411" s="186">
        <v>1.7891665000000001E-11</v>
      </c>
      <c r="BU411" s="186">
        <v>1.9763773000000001E-9</v>
      </c>
      <c r="BV411" s="186">
        <v>1.4485418999999999E-6</v>
      </c>
      <c r="BW411" s="186">
        <v>9.1098993000000004E-7</v>
      </c>
      <c r="BX411" s="186">
        <v>0</v>
      </c>
      <c r="BY411" s="186">
        <v>1.3480641000000001E-18</v>
      </c>
      <c r="BZ411" s="186">
        <v>1.1038141E-14</v>
      </c>
      <c r="CA411" s="186">
        <v>1.3904061E-5</v>
      </c>
      <c r="CB411" s="164">
        <v>2.1184460999999999E-4</v>
      </c>
      <c r="CC411" s="186">
        <v>2.4851666E-10</v>
      </c>
      <c r="CD411" s="186">
        <v>1.5297463999999999E-6</v>
      </c>
      <c r="CE411"/>
      <c r="CF411" s="329">
        <v>9.3428329000000007E-15</v>
      </c>
      <c r="CG411" s="330">
        <v>11.768895000000001</v>
      </c>
      <c r="CH411" s="330">
        <v>4.3828140999999999E-4</v>
      </c>
      <c r="CI411" s="330">
        <v>4.1648184E-3</v>
      </c>
      <c r="CJ411" s="330">
        <v>4.5435294999999999E-3</v>
      </c>
      <c r="CK411" s="329">
        <v>2.4789791999999998E-10</v>
      </c>
      <c r="CL411" s="329">
        <v>2.8905067000000001E-8</v>
      </c>
      <c r="CM411" s="330">
        <v>4.7669919000000002E-4</v>
      </c>
      <c r="CN411" s="330">
        <v>3.0277437000000001E-2</v>
      </c>
      <c r="CO411" s="330">
        <v>23.348282999999999</v>
      </c>
      <c r="CP411"/>
      <c r="CQ411">
        <v>1.7653395999999999</v>
      </c>
      <c r="CR411">
        <v>0.19611806659</v>
      </c>
      <c r="CS411">
        <v>0.11513208383</v>
      </c>
      <c r="CT411">
        <v>0.11465504831000001</v>
      </c>
      <c r="CU411">
        <v>2.18024364E-2</v>
      </c>
      <c r="CW411" s="372"/>
      <c r="CX411" s="34"/>
      <c r="CZ411" s="11"/>
      <c r="DA411" s="236"/>
      <c r="DB411" s="236"/>
      <c r="DC411" s="32"/>
      <c r="DD411" s="32"/>
      <c r="DE411" s="32"/>
      <c r="DF411" s="32"/>
      <c r="DG411" s="32"/>
      <c r="DH411" s="32"/>
      <c r="DI411"/>
      <c r="DJ411"/>
      <c r="DK411"/>
      <c r="DL411"/>
    </row>
    <row r="412" spans="1:116" ht="14.4" x14ac:dyDescent="0.3">
      <c r="A412" s="39"/>
      <c r="B412" s="113"/>
      <c r="C412" s="180"/>
      <c r="D412" s="37" t="s">
        <v>1291</v>
      </c>
      <c r="E412" s="181"/>
      <c r="F412"/>
      <c r="G412"/>
      <c r="H412"/>
      <c r="I412"/>
      <c r="J412" s="332"/>
      <c r="K412" s="39"/>
      <c r="L412" s="39"/>
      <c r="M412" s="39"/>
      <c r="N412" s="39"/>
      <c r="O412" s="39"/>
      <c r="P412" s="39"/>
      <c r="Q412" s="39"/>
      <c r="R412" s="39"/>
      <c r="S412" s="39"/>
      <c r="T412" s="39"/>
      <c r="U412" s="39"/>
      <c r="V412" s="39"/>
      <c r="W412" s="39"/>
      <c r="X412"/>
      <c r="Y412"/>
      <c r="Z412"/>
      <c r="AA412"/>
      <c r="AB412"/>
      <c r="AC412"/>
      <c r="AD412"/>
      <c r="AE412"/>
      <c r="AF412"/>
      <c r="AG412"/>
      <c r="AH412"/>
      <c r="AI412"/>
      <c r="AJ412"/>
      <c r="AK412"/>
      <c r="AL412"/>
      <c r="AM412"/>
      <c r="AN412"/>
      <c r="AO412"/>
      <c r="AP412"/>
      <c r="BH412"/>
      <c r="BI412"/>
      <c r="BM412"/>
      <c r="BN412"/>
      <c r="BP412"/>
      <c r="BS412" s="39"/>
      <c r="BT412" s="39"/>
      <c r="BU412" s="39"/>
      <c r="BV412" s="39"/>
      <c r="BW412" s="39"/>
      <c r="BX412" s="39"/>
      <c r="BY412" s="39"/>
      <c r="BZ412" s="39"/>
      <c r="CA412" s="39"/>
      <c r="CB412"/>
      <c r="CC412" s="39"/>
      <c r="CD412" s="39"/>
      <c r="CE412"/>
      <c r="CF412" s="39"/>
      <c r="CG412"/>
      <c r="CH412"/>
      <c r="CI412"/>
      <c r="CJ412"/>
      <c r="CK412" s="39"/>
      <c r="CL412" s="39"/>
      <c r="CM412"/>
      <c r="CN412"/>
      <c r="CO412"/>
      <c r="CP412"/>
      <c r="CQ412"/>
      <c r="CR412"/>
      <c r="CS412"/>
      <c r="CT412"/>
      <c r="CU412"/>
      <c r="CV412" s="39"/>
      <c r="CW412" s="372"/>
      <c r="CX412" s="34"/>
      <c r="CZ412" s="11"/>
      <c r="DA412" s="236"/>
      <c r="DB412" s="236"/>
      <c r="DC412" s="32"/>
      <c r="DD412" s="32"/>
      <c r="DE412" s="32"/>
      <c r="DF412" s="32"/>
      <c r="DG412" s="32"/>
      <c r="DH412" s="32"/>
      <c r="DI412"/>
      <c r="DJ412"/>
      <c r="DK412"/>
      <c r="DL412"/>
    </row>
    <row r="413" spans="1:116" ht="14.4" x14ac:dyDescent="0.3">
      <c r="A413" s="39" t="s">
        <v>6286</v>
      </c>
      <c r="B413" s="113" t="s">
        <v>917</v>
      </c>
      <c r="C413" s="182" t="s">
        <v>1292</v>
      </c>
      <c r="D413" s="40" t="s">
        <v>1291</v>
      </c>
      <c r="E413" s="181" t="s">
        <v>2574</v>
      </c>
      <c r="F413" s="184" t="s">
        <v>6287</v>
      </c>
      <c r="G413" s="184">
        <v>3.5055633677291997E-5</v>
      </c>
      <c r="H413" s="184">
        <v>7.1095099330000006E-7</v>
      </c>
      <c r="I413" s="184">
        <v>1.9212673412000003E-6</v>
      </c>
      <c r="J413" s="328">
        <v>1.0905765342792E-5</v>
      </c>
      <c r="K413" s="331">
        <v>2.1517649999999999E-5</v>
      </c>
      <c r="L413" s="331">
        <v>1.1045782000000001E-6</v>
      </c>
      <c r="M413" s="331">
        <v>5.0021128000000004E-7</v>
      </c>
      <c r="N413" s="331">
        <v>6.3035718999999996E-7</v>
      </c>
      <c r="O413" s="331">
        <v>5.4938940999999998E-8</v>
      </c>
      <c r="P413" s="331">
        <v>3.3967273000000001E-9</v>
      </c>
      <c r="Q413" s="331">
        <v>2.2258135E-8</v>
      </c>
      <c r="R413" s="331">
        <v>3.0953520000000001E-7</v>
      </c>
      <c r="S413" s="331">
        <v>1.1826915E-8</v>
      </c>
      <c r="T413" s="331">
        <v>1.313368E-9</v>
      </c>
      <c r="U413" s="331">
        <v>1.0893935999999999E-5</v>
      </c>
      <c r="V413" s="331">
        <v>5.6292932000000003E-9</v>
      </c>
      <c r="W413" s="331">
        <v>2.427792E-12</v>
      </c>
      <c r="X413" s="331">
        <v>0</v>
      </c>
      <c r="Y413"/>
      <c r="Z413" s="288">
        <v>1.4345100000000001E-4</v>
      </c>
      <c r="AA413"/>
      <c r="AB413" s="164">
        <v>2.2610796999999998E-3</v>
      </c>
      <c r="AC413" s="164">
        <v>2.0821351000000002E-3</v>
      </c>
      <c r="AD413" s="186">
        <v>1.107703E-5</v>
      </c>
      <c r="AE413" s="164">
        <v>0</v>
      </c>
      <c r="AF413" s="164">
        <v>1.129293E-4</v>
      </c>
      <c r="AG413" s="186">
        <v>5.2339278000000002E-5</v>
      </c>
      <c r="AH413" s="186">
        <v>2.5990583000000002E-6</v>
      </c>
      <c r="AI413"/>
      <c r="AJ413" s="187">
        <v>2.8346509999999999E-6</v>
      </c>
      <c r="AK413" s="187">
        <v>2.5703812999999999E-6</v>
      </c>
      <c r="AL413" s="187">
        <v>1.1598156E-7</v>
      </c>
      <c r="AM413" s="187">
        <v>1.482881E-7</v>
      </c>
      <c r="AN413" s="176">
        <v>1.5409959999999999E-10</v>
      </c>
      <c r="AO413" s="176">
        <v>4.2892587000000002E-13</v>
      </c>
      <c r="AP413" s="176">
        <v>2.0768640999999998E-5</v>
      </c>
      <c r="AQ413" s="192">
        <v>1.3312254999999999E-10</v>
      </c>
      <c r="AR413" s="192">
        <v>4.0166285999999999E-13</v>
      </c>
      <c r="AS413" s="192">
        <v>1.0974003E-17</v>
      </c>
      <c r="AT413" s="192">
        <v>3.1636737999999999E-18</v>
      </c>
      <c r="AU413" s="192">
        <v>0</v>
      </c>
      <c r="AV413" s="192">
        <v>1.6973761000000001E-14</v>
      </c>
      <c r="AW413" s="192">
        <v>2.0908127E-11</v>
      </c>
      <c r="AX413" s="192">
        <v>3.8622331999999999E-15</v>
      </c>
      <c r="AY413" s="192">
        <v>2.3374879000000001E-14</v>
      </c>
      <c r="AZ413" s="192">
        <v>3.6201407999999997E-20</v>
      </c>
      <c r="BA413" s="192">
        <v>5.3688629E-22</v>
      </c>
      <c r="BB413" s="192">
        <v>1.2680777E-17</v>
      </c>
      <c r="BC413" s="192">
        <v>1.8616232000000002E-18</v>
      </c>
      <c r="BD413" s="192">
        <v>3.5059399999999998E-19</v>
      </c>
      <c r="BE413" s="192">
        <v>1.316868E-15</v>
      </c>
      <c r="BF413" s="192">
        <v>5.0633916000000003E-14</v>
      </c>
      <c r="BG413" s="192">
        <v>3.0249562000000002E-26</v>
      </c>
      <c r="BH413" s="192">
        <v>1.0047429999999999E-9</v>
      </c>
      <c r="BI413" s="192">
        <v>2.0767635999999999E-5</v>
      </c>
      <c r="BJ413" s="192">
        <v>0</v>
      </c>
      <c r="BK413" s="192">
        <v>0</v>
      </c>
      <c r="BL413" s="192">
        <v>0</v>
      </c>
      <c r="BM413"/>
      <c r="BN413" s="186">
        <v>7.0940339999999998E-9</v>
      </c>
      <c r="BO413" s="186">
        <v>1.6118847E-10</v>
      </c>
      <c r="BP413" s="186">
        <v>3.9997945000000001E-9</v>
      </c>
      <c r="BQ413" s="186">
        <v>3.6562251000000001E-11</v>
      </c>
      <c r="BR413" s="186">
        <v>1.8070644999999999E-10</v>
      </c>
      <c r="BS413" s="186">
        <v>6.5116212000000005E-14</v>
      </c>
      <c r="BT413" s="186">
        <v>8.8781236999999999E-16</v>
      </c>
      <c r="BU413" s="186">
        <v>9.8070930000000002E-14</v>
      </c>
      <c r="BV413" s="186">
        <v>5.9755352000000003E-12</v>
      </c>
      <c r="BW413" s="186">
        <v>2.6278009E-11</v>
      </c>
      <c r="BX413" s="186">
        <v>0</v>
      </c>
      <c r="BY413" s="186">
        <v>6.6893046999999994E-23</v>
      </c>
      <c r="BZ413" s="186">
        <v>5.4772980000000001E-19</v>
      </c>
      <c r="CA413" s="186">
        <v>1.3095331000000001E-10</v>
      </c>
      <c r="CB413" s="186">
        <v>2.5523990000000001E-9</v>
      </c>
      <c r="CC413" s="186">
        <v>1.2325547E-14</v>
      </c>
      <c r="CD413" s="186">
        <v>0</v>
      </c>
      <c r="CE413"/>
      <c r="CF413" s="329">
        <v>4.6360596999999999E-19</v>
      </c>
      <c r="CG413" s="330">
        <v>1.4345100999999999E-4</v>
      </c>
      <c r="CH413" s="329">
        <v>2.6983263000000002E-9</v>
      </c>
      <c r="CI413" s="329">
        <v>1.1029960000000001E-7</v>
      </c>
      <c r="CJ413" s="329">
        <v>3.3942947000000001E-8</v>
      </c>
      <c r="CK413" s="329">
        <v>5.9867929999999999E-15</v>
      </c>
      <c r="CL413" s="329">
        <v>7.4219568999999996E-13</v>
      </c>
      <c r="CM413" s="329">
        <v>8.0731373999999997E-9</v>
      </c>
      <c r="CN413" s="329">
        <v>1.5530469000000001E-6</v>
      </c>
      <c r="CO413" s="330">
        <v>2.8486045E-4</v>
      </c>
      <c r="CP413"/>
      <c r="CQ413">
        <v>2.1517649999999999E-5</v>
      </c>
      <c r="CR413">
        <v>2.6252756732999998E-6</v>
      </c>
      <c r="CS413">
        <v>1.9143271077920002E-6</v>
      </c>
      <c r="CT413">
        <v>1.9212673412000003E-6</v>
      </c>
      <c r="CU413">
        <v>1.0905762915E-5</v>
      </c>
      <c r="CW413" s="372"/>
      <c r="CX413" s="34"/>
      <c r="CZ413" s="11"/>
      <c r="DA413" s="236"/>
      <c r="DB413" s="236"/>
      <c r="DC413" s="32"/>
      <c r="DD413" s="32"/>
      <c r="DE413" s="32"/>
      <c r="DF413" s="32"/>
      <c r="DG413" s="32"/>
      <c r="DH413" s="32"/>
      <c r="DI413"/>
      <c r="DJ413"/>
      <c r="DK413"/>
      <c r="DL413"/>
    </row>
    <row r="414" spans="1:116" ht="14.4" x14ac:dyDescent="0.3">
      <c r="A414" s="39" t="s">
        <v>6288</v>
      </c>
      <c r="B414" s="113" t="s">
        <v>917</v>
      </c>
      <c r="C414" s="182" t="s">
        <v>1293</v>
      </c>
      <c r="D414" s="40" t="s">
        <v>1291</v>
      </c>
      <c r="E414" s="181" t="s">
        <v>2574</v>
      </c>
      <c r="F414" s="184" t="s">
        <v>6289</v>
      </c>
      <c r="G414" s="184">
        <v>4.11937801979918E-5</v>
      </c>
      <c r="H414" s="184">
        <v>8.3543657790000003E-7</v>
      </c>
      <c r="I414" s="184">
        <v>2.2576759921999999E-6</v>
      </c>
      <c r="J414" s="328">
        <v>1.28153356278918E-5</v>
      </c>
      <c r="K414" s="331">
        <v>2.5285332000000001E-5</v>
      </c>
      <c r="L414" s="331">
        <v>1.2979868000000001E-6</v>
      </c>
      <c r="M414" s="331">
        <v>5.8779691999999995E-7</v>
      </c>
      <c r="N414" s="331">
        <v>7.4073102000000004E-7</v>
      </c>
      <c r="O414" s="331">
        <v>6.4558599999999994E-8</v>
      </c>
      <c r="P414" s="331">
        <v>3.9914848999999999E-9</v>
      </c>
      <c r="Q414" s="331">
        <v>2.6155473E-8</v>
      </c>
      <c r="R414" s="331">
        <v>3.6373396999999999E-7</v>
      </c>
      <c r="S414" s="331">
        <v>1.3897774999999999E-8</v>
      </c>
      <c r="T414" s="331">
        <v>1.5433351000000001E-9</v>
      </c>
      <c r="U414" s="331">
        <v>1.2801435E-5</v>
      </c>
      <c r="V414" s="331">
        <v>6.6149671000000003E-9</v>
      </c>
      <c r="W414" s="331">
        <v>2.8528917999999998E-12</v>
      </c>
      <c r="X414" s="184">
        <v>0</v>
      </c>
      <c r="Y414"/>
      <c r="Z414" s="288">
        <v>1.6856888000000002E-4</v>
      </c>
      <c r="AA414"/>
      <c r="AB414" s="164">
        <v>2.6569886000000001E-3</v>
      </c>
      <c r="AC414" s="164">
        <v>2.4467111999999999E-3</v>
      </c>
      <c r="AD414" s="186">
        <v>1.3016586999999999E-5</v>
      </c>
      <c r="AE414" s="164">
        <v>0</v>
      </c>
      <c r="AF414" s="164">
        <v>1.3270291999999999E-4</v>
      </c>
      <c r="AG414" s="186">
        <v>6.1503742999999996E-5</v>
      </c>
      <c r="AH414" s="186">
        <v>3.0541462999999999E-6</v>
      </c>
      <c r="AI414"/>
      <c r="AJ414" s="187">
        <v>3.3309907000000001E-6</v>
      </c>
      <c r="AK414" s="187">
        <v>3.0204480999999999E-6</v>
      </c>
      <c r="AL414" s="187">
        <v>1.3628961E-7</v>
      </c>
      <c r="AM414" s="187">
        <v>1.7425294000000001E-7</v>
      </c>
      <c r="AN414" s="176">
        <v>1.8108202000000001E-10</v>
      </c>
      <c r="AO414" s="176">
        <v>5.0402961999999997E-13</v>
      </c>
      <c r="AP414" s="176">
        <v>2.4405173000000001E-5</v>
      </c>
      <c r="AQ414" s="192">
        <v>1.5643194E-10</v>
      </c>
      <c r="AR414" s="192">
        <v>4.7199293000000001E-13</v>
      </c>
      <c r="AS414" s="192">
        <v>1.2895520999999999E-17</v>
      </c>
      <c r="AT414" s="192">
        <v>3.7176244999999998E-18</v>
      </c>
      <c r="AU414" s="192">
        <v>0</v>
      </c>
      <c r="AV414" s="192">
        <v>1.9945820000000001E-14</v>
      </c>
      <c r="AW414" s="192">
        <v>2.4569082999999999E-11</v>
      </c>
      <c r="AX414" s="192">
        <v>4.5384997999999999E-15</v>
      </c>
      <c r="AY414" s="192">
        <v>2.7467756999999999E-14</v>
      </c>
      <c r="AZ414" s="192">
        <v>4.2540175999999997E-20</v>
      </c>
      <c r="BA414" s="192">
        <v>6.3089362000000004E-22</v>
      </c>
      <c r="BB414" s="192">
        <v>1.4901146000000001E-17</v>
      </c>
      <c r="BC414" s="192">
        <v>2.1875883E-18</v>
      </c>
      <c r="BD414" s="192">
        <v>4.1198205999999998E-19</v>
      </c>
      <c r="BE414" s="192">
        <v>1.5474480000000001E-15</v>
      </c>
      <c r="BF414" s="192">
        <v>5.9499776999999995E-14</v>
      </c>
      <c r="BG414" s="192">
        <v>3.5546177999999999E-26</v>
      </c>
      <c r="BH414" s="192">
        <v>1.1806708000000001E-9</v>
      </c>
      <c r="BI414" s="192">
        <v>2.4403993E-5</v>
      </c>
      <c r="BJ414" s="192">
        <v>0</v>
      </c>
      <c r="BK414" s="192">
        <v>0</v>
      </c>
      <c r="BL414" s="192">
        <v>0</v>
      </c>
      <c r="BM414"/>
      <c r="BN414" s="186">
        <v>8.3361800000000005E-9</v>
      </c>
      <c r="BO414" s="186">
        <v>1.8941213E-10</v>
      </c>
      <c r="BP414" s="186">
        <v>4.7001475999999998E-9</v>
      </c>
      <c r="BQ414" s="186">
        <v>4.2964202000000002E-11</v>
      </c>
      <c r="BR414" s="186">
        <v>2.1234765999999999E-10</v>
      </c>
      <c r="BS414" s="186">
        <v>7.6517884000000001E-14</v>
      </c>
      <c r="BT414" s="186">
        <v>1.0432659E-15</v>
      </c>
      <c r="BU414" s="186">
        <v>1.1524288000000001E-13</v>
      </c>
      <c r="BV414" s="186">
        <v>7.0218350999999999E-12</v>
      </c>
      <c r="BW414" s="186">
        <v>3.0879217000000001E-11</v>
      </c>
      <c r="BX414" s="186">
        <v>0</v>
      </c>
      <c r="BY414" s="186">
        <v>7.8605836999999998E-23</v>
      </c>
      <c r="BZ414" s="186">
        <v>6.4363579E-19</v>
      </c>
      <c r="CA414" s="186">
        <v>1.5388288E-10</v>
      </c>
      <c r="CB414" s="186">
        <v>2.9993171999999999E-9</v>
      </c>
      <c r="CC414" s="186">
        <v>1.4483715999999999E-14</v>
      </c>
      <c r="CD414" s="186">
        <v>0</v>
      </c>
      <c r="CE414"/>
      <c r="CF414" s="329">
        <v>5.4478212E-19</v>
      </c>
      <c r="CG414" s="330">
        <v>1.6856889000000001E-4</v>
      </c>
      <c r="CH414" s="329">
        <v>3.1707959000000002E-9</v>
      </c>
      <c r="CI414" s="329">
        <v>1.2961275E-7</v>
      </c>
      <c r="CJ414" s="329">
        <v>3.9886264999999999E-8</v>
      </c>
      <c r="CK414" s="329">
        <v>7.0350640999999996E-15</v>
      </c>
      <c r="CL414" s="329">
        <v>8.7215213000000003E-13</v>
      </c>
      <c r="CM414" s="329">
        <v>9.4867217999999998E-9</v>
      </c>
      <c r="CN414" s="329">
        <v>1.8249810999999999E-6</v>
      </c>
      <c r="CO414" s="330">
        <v>3.3473873999999998E-4</v>
      </c>
      <c r="CP414"/>
      <c r="CQ414">
        <v>2.5285332000000001E-5</v>
      </c>
      <c r="CR414">
        <v>3.0849542678999999E-6</v>
      </c>
      <c r="CS414">
        <v>2.2495205428917999E-6</v>
      </c>
      <c r="CT414">
        <v>2.2576759921999999E-6</v>
      </c>
      <c r="CU414">
        <v>1.2815332775E-5</v>
      </c>
      <c r="CW414" s="372"/>
      <c r="CX414" s="34"/>
      <c r="CZ414" s="11"/>
      <c r="DA414" s="236"/>
      <c r="DB414" s="236"/>
      <c r="DC414" s="32"/>
      <c r="DD414" s="32"/>
      <c r="DE414" s="32"/>
      <c r="DF414" s="32"/>
      <c r="DG414" s="32"/>
      <c r="DH414" s="32"/>
      <c r="DI414"/>
      <c r="DJ414"/>
      <c r="DK414"/>
      <c r="DL414"/>
    </row>
    <row r="415" spans="1:116" ht="14.4" x14ac:dyDescent="0.3">
      <c r="A415" s="39" t="s">
        <v>6290</v>
      </c>
      <c r="B415" s="113" t="s">
        <v>917</v>
      </c>
      <c r="C415" s="182" t="s">
        <v>1294</v>
      </c>
      <c r="D415" s="40" t="s">
        <v>1291</v>
      </c>
      <c r="E415" s="181" t="s">
        <v>2574</v>
      </c>
      <c r="F415" s="184" t="s">
        <v>6291</v>
      </c>
      <c r="G415" s="184">
        <v>4.8423151740164793E-5</v>
      </c>
      <c r="H415" s="184">
        <v>9.8205293030000003E-7</v>
      </c>
      <c r="I415" s="184">
        <v>2.6538906672999994E-6</v>
      </c>
      <c r="J415" s="328">
        <v>1.5064384142564799E-5</v>
      </c>
      <c r="K415" s="331">
        <v>2.9722823999999998E-5</v>
      </c>
      <c r="L415" s="331">
        <v>1.5257792E-6</v>
      </c>
      <c r="M415" s="331">
        <v>6.9095333000000004E-7</v>
      </c>
      <c r="N415" s="331">
        <v>8.7072686000000001E-7</v>
      </c>
      <c r="O415" s="331">
        <v>7.5888421000000003E-8</v>
      </c>
      <c r="P415" s="331">
        <v>4.6919773000000001E-9</v>
      </c>
      <c r="Q415" s="331">
        <v>3.0745671999999998E-8</v>
      </c>
      <c r="R415" s="331">
        <v>4.2756807999999998E-7</v>
      </c>
      <c r="S415" s="331">
        <v>1.6336789000000002E-8</v>
      </c>
      <c r="T415" s="331">
        <v>1.8141853000000001E-9</v>
      </c>
      <c r="U415" s="331">
        <v>1.5048043999999999E-5</v>
      </c>
      <c r="V415" s="331">
        <v>7.7758720000000002E-9</v>
      </c>
      <c r="W415" s="331">
        <v>3.3535648E-12</v>
      </c>
      <c r="X415" s="184">
        <v>0</v>
      </c>
      <c r="Y415"/>
      <c r="Z415" s="288">
        <v>1.9815216000000001E-4</v>
      </c>
      <c r="AA415"/>
      <c r="AB415" s="164">
        <v>3.1232813E-3</v>
      </c>
      <c r="AC415" s="164">
        <v>2.8761009999999998E-3</v>
      </c>
      <c r="AD415" s="186">
        <v>1.5300955000000002E-5</v>
      </c>
      <c r="AE415" s="164">
        <v>0</v>
      </c>
      <c r="AF415" s="164">
        <v>1.5599184E-4</v>
      </c>
      <c r="AG415" s="186">
        <v>7.2297447000000005E-5</v>
      </c>
      <c r="AH415" s="186">
        <v>3.5901388999999998E-6</v>
      </c>
      <c r="AI415"/>
      <c r="AJ415" s="187">
        <v>3.9155684999999999E-6</v>
      </c>
      <c r="AK415" s="187">
        <v>3.5505267999999999E-6</v>
      </c>
      <c r="AL415" s="187">
        <v>1.6020798999999999E-7</v>
      </c>
      <c r="AM415" s="187">
        <v>2.0483375000000001E-7</v>
      </c>
      <c r="AN415" s="176">
        <v>2.1286131999999999E-10</v>
      </c>
      <c r="AO415" s="176">
        <v>5.9248514999999996E-13</v>
      </c>
      <c r="AP415" s="176">
        <v>2.8688200000000001E-5</v>
      </c>
      <c r="AQ415" s="192">
        <v>1.8388523E-10</v>
      </c>
      <c r="AR415" s="192">
        <v>5.5482612000000001E-13</v>
      </c>
      <c r="AS415" s="192">
        <v>1.5158642E-17</v>
      </c>
      <c r="AT415" s="192">
        <v>4.3700552999999997E-18</v>
      </c>
      <c r="AU415" s="192">
        <v>0</v>
      </c>
      <c r="AV415" s="192">
        <v>2.3446246000000001E-14</v>
      </c>
      <c r="AW415" s="192">
        <v>2.8880874999999999E-11</v>
      </c>
      <c r="AX415" s="192">
        <v>5.3349914000000001E-15</v>
      </c>
      <c r="AY415" s="192">
        <v>3.2288257999999999E-14</v>
      </c>
      <c r="AZ415" s="192">
        <v>5.0005835999999998E-20</v>
      </c>
      <c r="BA415" s="192">
        <v>7.4161335999999996E-22</v>
      </c>
      <c r="BB415" s="192">
        <v>1.7516248000000001E-17</v>
      </c>
      <c r="BC415" s="192">
        <v>2.5715028999999998E-18</v>
      </c>
      <c r="BD415" s="192">
        <v>4.8428353999999999E-19</v>
      </c>
      <c r="BE415" s="192">
        <v>1.8190200000000001E-15</v>
      </c>
      <c r="BF415" s="192">
        <v>6.9941791000000002E-14</v>
      </c>
      <c r="BG415" s="192">
        <v>4.1784414000000001E-26</v>
      </c>
      <c r="BH415" s="192">
        <v>1.3878745999999999E-9</v>
      </c>
      <c r="BI415" s="192">
        <v>2.8686812000000001E-5</v>
      </c>
      <c r="BJ415" s="192">
        <v>0</v>
      </c>
      <c r="BK415" s="192">
        <v>0</v>
      </c>
      <c r="BL415" s="192">
        <v>0</v>
      </c>
      <c r="BM415"/>
      <c r="BN415" s="186">
        <v>9.7991519999999994E-9</v>
      </c>
      <c r="BO415" s="186">
        <v>2.2265333E-10</v>
      </c>
      <c r="BP415" s="186">
        <v>5.5250079999999999E-9</v>
      </c>
      <c r="BQ415" s="186">
        <v>5.0504277E-11</v>
      </c>
      <c r="BR415" s="186">
        <v>2.4961396999999998E-10</v>
      </c>
      <c r="BS415" s="186">
        <v>8.9946519E-14</v>
      </c>
      <c r="BT415" s="186">
        <v>1.2263556000000001E-15</v>
      </c>
      <c r="BU415" s="186">
        <v>1.3546763000000001E-13</v>
      </c>
      <c r="BV415" s="186">
        <v>8.2541439E-12</v>
      </c>
      <c r="BW415" s="186">
        <v>3.6298416999999997E-11</v>
      </c>
      <c r="BX415" s="186">
        <v>0</v>
      </c>
      <c r="BY415" s="186">
        <v>9.2400900999999995E-23</v>
      </c>
      <c r="BZ415" s="186">
        <v>7.5659173999999998E-19</v>
      </c>
      <c r="CA415" s="186">
        <v>1.8088882E-10</v>
      </c>
      <c r="CB415" s="186">
        <v>3.5256874000000001E-9</v>
      </c>
      <c r="CC415" s="186">
        <v>1.7025560999999999E-14</v>
      </c>
      <c r="CD415" s="186">
        <v>0</v>
      </c>
      <c r="CE415"/>
      <c r="CF415" s="329">
        <v>6.4038956999999998E-19</v>
      </c>
      <c r="CG415" s="330">
        <v>1.9815216999999999E-4</v>
      </c>
      <c r="CH415" s="329">
        <v>3.7272601000000002E-9</v>
      </c>
      <c r="CI415" s="329">
        <v>1.5235936E-7</v>
      </c>
      <c r="CJ415" s="329">
        <v>4.6886172000000002E-8</v>
      </c>
      <c r="CK415" s="329">
        <v>8.2696946000000004E-15</v>
      </c>
      <c r="CL415" s="329">
        <v>1.0252118999999999E-12</v>
      </c>
      <c r="CM415" s="329">
        <v>1.1151609999999999E-8</v>
      </c>
      <c r="CN415" s="329">
        <v>2.1452593000000002E-6</v>
      </c>
      <c r="CO415" s="330">
        <v>3.9348428000000001E-4</v>
      </c>
      <c r="CP415"/>
      <c r="CQ415">
        <v>2.9722823999999998E-5</v>
      </c>
      <c r="CR415">
        <v>3.6263535402999997E-6</v>
      </c>
      <c r="CS415">
        <v>2.6443039635647998E-6</v>
      </c>
      <c r="CT415">
        <v>2.6538906673000003E-6</v>
      </c>
      <c r="CU415">
        <v>1.5064380788999999E-5</v>
      </c>
      <c r="CW415" s="372"/>
      <c r="CX415" s="34"/>
      <c r="CZ415" s="11"/>
      <c r="DA415" s="236"/>
      <c r="DB415" s="236"/>
      <c r="DC415" s="32"/>
      <c r="DD415" s="32"/>
      <c r="DE415" s="32"/>
      <c r="DF415" s="32"/>
      <c r="DG415" s="32"/>
      <c r="DH415" s="32"/>
      <c r="DI415"/>
      <c r="DJ415"/>
      <c r="DK415"/>
      <c r="DL415"/>
    </row>
    <row r="416" spans="1:116" ht="14.4" x14ac:dyDescent="0.3">
      <c r="A416" s="39" t="s">
        <v>6292</v>
      </c>
      <c r="B416" s="113" t="s">
        <v>917</v>
      </c>
      <c r="C416" s="182" t="s">
        <v>1295</v>
      </c>
      <c r="D416" s="40" t="s">
        <v>1291</v>
      </c>
      <c r="E416" s="181" t="s">
        <v>2574</v>
      </c>
      <c r="F416" s="184" t="s">
        <v>6293</v>
      </c>
      <c r="G416" s="184">
        <v>4.9105168407798095E-5</v>
      </c>
      <c r="H416" s="184">
        <v>9.9588466349999997E-7</v>
      </c>
      <c r="I416" s="184">
        <v>2.6912694585000001E-6</v>
      </c>
      <c r="J416" s="328">
        <v>1.5276559285798098E-5</v>
      </c>
      <c r="K416" s="331">
        <v>3.0141455E-5</v>
      </c>
      <c r="L416" s="331">
        <v>1.5472690999999999E-6</v>
      </c>
      <c r="M416" s="331">
        <v>7.0068506000000004E-7</v>
      </c>
      <c r="N416" s="331">
        <v>8.8299062000000002E-7</v>
      </c>
      <c r="O416" s="331">
        <v>7.6957272E-8</v>
      </c>
      <c r="P416" s="331">
        <v>4.7580615000000001E-9</v>
      </c>
      <c r="Q416" s="331">
        <v>3.1178709999999998E-8</v>
      </c>
      <c r="R416" s="331">
        <v>4.3359016999999999E-7</v>
      </c>
      <c r="S416" s="331">
        <v>1.6566884999999998E-8</v>
      </c>
      <c r="T416" s="331">
        <v>1.8397372E-9</v>
      </c>
      <c r="U416" s="331">
        <v>1.5259988999999999E-5</v>
      </c>
      <c r="V416" s="331">
        <v>7.8853912999999998E-9</v>
      </c>
      <c r="W416" s="331">
        <v>3.4007980999999999E-12</v>
      </c>
      <c r="X416" s="184">
        <v>0</v>
      </c>
      <c r="Y416"/>
      <c r="Z416" s="288">
        <v>2.0094303333333333E-4</v>
      </c>
      <c r="AA416"/>
      <c r="AB416" s="164">
        <v>3.1672712000000002E-3</v>
      </c>
      <c r="AC416" s="164">
        <v>2.9166093999999998E-3</v>
      </c>
      <c r="AD416" s="186">
        <v>1.5516461999999999E-5</v>
      </c>
      <c r="AE416" s="164">
        <v>0</v>
      </c>
      <c r="AF416" s="164">
        <v>1.5818890999999999E-4</v>
      </c>
      <c r="AG416" s="186">
        <v>7.3315721000000004E-5</v>
      </c>
      <c r="AH416" s="186">
        <v>3.6407042000000001E-6</v>
      </c>
      <c r="AI416"/>
      <c r="AJ416" s="187">
        <v>3.9707174000000004E-6</v>
      </c>
      <c r="AK416" s="187">
        <v>3.6005342000000001E-6</v>
      </c>
      <c r="AL416" s="187">
        <v>1.6246444E-7</v>
      </c>
      <c r="AM416" s="187">
        <v>2.0771873000000001E-7</v>
      </c>
      <c r="AN416" s="176">
        <v>2.1585936000000001E-10</v>
      </c>
      <c r="AO416" s="176">
        <v>6.0083002000000005E-13</v>
      </c>
      <c r="AP416" s="176">
        <v>2.909226E-5</v>
      </c>
      <c r="AQ416" s="192">
        <v>1.8647516000000001E-10</v>
      </c>
      <c r="AR416" s="192">
        <v>5.6264057999999999E-13</v>
      </c>
      <c r="AS416" s="192">
        <v>1.5372143999999999E-17</v>
      </c>
      <c r="AT416" s="192">
        <v>4.4316052999999999E-18</v>
      </c>
      <c r="AU416" s="192">
        <v>0</v>
      </c>
      <c r="AV416" s="192">
        <v>2.3776475000000001E-14</v>
      </c>
      <c r="AW416" s="192">
        <v>2.9287648000000002E-11</v>
      </c>
      <c r="AX416" s="192">
        <v>5.4101321999999998E-15</v>
      </c>
      <c r="AY416" s="192">
        <v>3.2743022E-14</v>
      </c>
      <c r="AZ416" s="192">
        <v>5.0710142999999999E-20</v>
      </c>
      <c r="BA416" s="192">
        <v>7.5205861999999998E-22</v>
      </c>
      <c r="BB416" s="192">
        <v>1.7762956E-17</v>
      </c>
      <c r="BC416" s="192">
        <v>2.6077211999999998E-18</v>
      </c>
      <c r="BD416" s="192">
        <v>4.9110443999999995E-19</v>
      </c>
      <c r="BE416" s="192">
        <v>1.8446399999999999E-15</v>
      </c>
      <c r="BF416" s="192">
        <v>7.0926887000000006E-14</v>
      </c>
      <c r="BG416" s="192">
        <v>4.2372927000000001E-26</v>
      </c>
      <c r="BH416" s="192">
        <v>1.4074222E-9</v>
      </c>
      <c r="BI416" s="192">
        <v>2.9090852000000002E-5</v>
      </c>
      <c r="BJ416" s="192">
        <v>0</v>
      </c>
      <c r="BK416" s="192">
        <v>0</v>
      </c>
      <c r="BL416" s="192">
        <v>0</v>
      </c>
      <c r="BM416"/>
      <c r="BN416" s="186">
        <v>9.9371682000000006E-9</v>
      </c>
      <c r="BO416" s="186">
        <v>2.2578930000000001E-10</v>
      </c>
      <c r="BP416" s="186">
        <v>5.6028250000000002E-9</v>
      </c>
      <c r="BQ416" s="186">
        <v>5.1215605000000001E-11</v>
      </c>
      <c r="BR416" s="186">
        <v>2.5312966000000002E-10</v>
      </c>
      <c r="BS416" s="186">
        <v>9.1213371000000002E-14</v>
      </c>
      <c r="BT416" s="186">
        <v>1.2436282E-15</v>
      </c>
      <c r="BU416" s="186">
        <v>1.3737562E-13</v>
      </c>
      <c r="BV416" s="186">
        <v>8.3703995000000005E-12</v>
      </c>
      <c r="BW416" s="186">
        <v>3.6809661999999999E-11</v>
      </c>
      <c r="BX416" s="186">
        <v>0</v>
      </c>
      <c r="BY416" s="186">
        <v>9.3702321999999999E-23</v>
      </c>
      <c r="BZ416" s="186">
        <v>7.6724796999999997E-19</v>
      </c>
      <c r="CA416" s="186">
        <v>1.8343655E-10</v>
      </c>
      <c r="CB416" s="186">
        <v>3.5753450000000001E-9</v>
      </c>
      <c r="CC416" s="186">
        <v>1.7265357000000002E-14</v>
      </c>
      <c r="CD416" s="186">
        <v>0</v>
      </c>
      <c r="CE416"/>
      <c r="CF416" s="329">
        <v>6.4940913999999999E-19</v>
      </c>
      <c r="CG416" s="330">
        <v>2.0094304999999999E-4</v>
      </c>
      <c r="CH416" s="329">
        <v>3.7797567E-9</v>
      </c>
      <c r="CI416" s="329">
        <v>1.5450526999999999E-7</v>
      </c>
      <c r="CJ416" s="329">
        <v>4.7546540999999998E-8</v>
      </c>
      <c r="CK416" s="329">
        <v>8.3861691999999997E-15</v>
      </c>
      <c r="CL416" s="329">
        <v>1.0396515E-12</v>
      </c>
      <c r="CM416" s="329">
        <v>1.1308675E-8</v>
      </c>
      <c r="CN416" s="329">
        <v>2.1754742000000002E-6</v>
      </c>
      <c r="CO416" s="330">
        <v>3.9902630999999998E-4</v>
      </c>
      <c r="CP416"/>
      <c r="CQ416">
        <v>3.0141455E-5</v>
      </c>
      <c r="CR416">
        <v>3.6774289934999999E-6</v>
      </c>
      <c r="CS416">
        <v>2.6815477307981001E-6</v>
      </c>
      <c r="CT416">
        <v>2.6912694585000001E-6</v>
      </c>
      <c r="CU416">
        <v>1.5276555884999999E-5</v>
      </c>
      <c r="CW416" s="372"/>
      <c r="CX416" s="34"/>
      <c r="CZ416" s="11"/>
      <c r="DA416" s="236"/>
      <c r="DB416" s="236"/>
      <c r="DC416" s="32"/>
      <c r="DD416" s="32"/>
      <c r="DE416" s="32"/>
      <c r="DF416" s="32"/>
      <c r="DG416" s="32"/>
      <c r="DH416" s="32"/>
      <c r="DI416"/>
      <c r="DJ416"/>
      <c r="DK416"/>
      <c r="DL416"/>
    </row>
    <row r="417" spans="1:116" ht="14.4" x14ac:dyDescent="0.3">
      <c r="A417" s="39" t="s">
        <v>6294</v>
      </c>
      <c r="B417" s="113" t="s">
        <v>917</v>
      </c>
      <c r="C417" s="182" t="s">
        <v>1296</v>
      </c>
      <c r="D417" s="40" t="s">
        <v>1291</v>
      </c>
      <c r="E417" s="181" t="s">
        <v>2574</v>
      </c>
      <c r="F417" s="184" t="s">
        <v>6295</v>
      </c>
      <c r="G417" s="184">
        <v>6.4382331200024201E-5</v>
      </c>
      <c r="H417" s="184">
        <v>1.3057154302999999E-6</v>
      </c>
      <c r="I417" s="184">
        <v>3.5285532839000005E-6</v>
      </c>
      <c r="J417" s="328">
        <v>2.0029265485824199E-5</v>
      </c>
      <c r="K417" s="331">
        <v>3.9518796999999997E-5</v>
      </c>
      <c r="L417" s="331">
        <v>2.0286417E-6</v>
      </c>
      <c r="M417" s="331">
        <v>9.1867596999999996E-7</v>
      </c>
      <c r="N417" s="331">
        <v>1.1576988E-6</v>
      </c>
      <c r="O417" s="331">
        <v>1.0089953E-7</v>
      </c>
      <c r="P417" s="331">
        <v>6.2383473E-9</v>
      </c>
      <c r="Q417" s="331">
        <v>4.0878753000000002E-8</v>
      </c>
      <c r="R417" s="331">
        <v>5.6848488999999997E-7</v>
      </c>
      <c r="S417" s="331">
        <v>2.1721026999999998E-8</v>
      </c>
      <c r="T417" s="331">
        <v>2.4120998999999999E-9</v>
      </c>
      <c r="U417" s="331">
        <v>2.0007540000000001E-5</v>
      </c>
      <c r="V417" s="331">
        <v>1.0338624E-8</v>
      </c>
      <c r="W417" s="331">
        <v>4.4588241999999998E-12</v>
      </c>
      <c r="X417" s="331">
        <v>0</v>
      </c>
      <c r="Y417"/>
      <c r="Z417" s="288">
        <v>2.6345864666666666E-4</v>
      </c>
      <c r="AA417"/>
      <c r="AB417" s="164">
        <v>4.1526445000000002E-3</v>
      </c>
      <c r="AC417" s="164">
        <v>3.8239989999999998E-3</v>
      </c>
      <c r="AD417" s="186">
        <v>2.0343805E-5</v>
      </c>
      <c r="AE417" s="164">
        <v>0</v>
      </c>
      <c r="AF417" s="164">
        <v>2.0740323E-4</v>
      </c>
      <c r="AG417" s="186">
        <v>9.6125055999999999E-5</v>
      </c>
      <c r="AH417" s="186">
        <v>4.7733677E-6</v>
      </c>
      <c r="AI417"/>
      <c r="AJ417" s="187">
        <v>5.2060515999999998E-6</v>
      </c>
      <c r="AK417" s="187">
        <v>4.7207004000000001E-6</v>
      </c>
      <c r="AL417" s="187">
        <v>2.1300893000000001E-7</v>
      </c>
      <c r="AM417" s="187">
        <v>2.7234233999999998E-7</v>
      </c>
      <c r="AN417" s="176">
        <v>2.8301561000000001E-10</v>
      </c>
      <c r="AO417" s="176">
        <v>7.8775491000000004E-13</v>
      </c>
      <c r="AP417" s="176">
        <v>3.8143185000000003E-5</v>
      </c>
      <c r="AQ417" s="192">
        <v>2.4448965999999999E-10</v>
      </c>
      <c r="AR417" s="192">
        <v>7.3768430999999999E-13</v>
      </c>
      <c r="AS417" s="192">
        <v>2.0154589E-17</v>
      </c>
      <c r="AT417" s="192">
        <v>5.8103269999999997E-18</v>
      </c>
      <c r="AU417" s="192">
        <v>0</v>
      </c>
      <c r="AV417" s="192">
        <v>3.1173600000000003E-14</v>
      </c>
      <c r="AW417" s="192">
        <v>3.8399360999999997E-11</v>
      </c>
      <c r="AX417" s="192">
        <v>7.0932844E-15</v>
      </c>
      <c r="AY417" s="192">
        <v>4.2929740000000002E-14</v>
      </c>
      <c r="AZ417" s="192">
        <v>6.6486631999999996E-20</v>
      </c>
      <c r="BA417" s="192">
        <v>9.8603241000000005E-22</v>
      </c>
      <c r="BB417" s="192">
        <v>2.3289209000000001E-17</v>
      </c>
      <c r="BC417" s="192">
        <v>3.4190122E-18</v>
      </c>
      <c r="BD417" s="192">
        <v>6.4389248000000003E-19</v>
      </c>
      <c r="BE417" s="192">
        <v>2.4185279999999998E-15</v>
      </c>
      <c r="BF417" s="192">
        <v>9.2993028999999994E-14</v>
      </c>
      <c r="BG417" s="192">
        <v>5.5555615000000005E-26</v>
      </c>
      <c r="BH417" s="192">
        <v>1.8452868E-9</v>
      </c>
      <c r="BI417" s="192">
        <v>3.8141339E-5</v>
      </c>
      <c r="BJ417" s="192">
        <v>0</v>
      </c>
      <c r="BK417" s="192">
        <v>0</v>
      </c>
      <c r="BL417" s="192">
        <v>0</v>
      </c>
      <c r="BM417"/>
      <c r="BN417" s="186">
        <v>1.3028731999999999E-8</v>
      </c>
      <c r="BO417" s="186">
        <v>2.9603485000000001E-10</v>
      </c>
      <c r="BP417" s="186">
        <v>7.3459260999999997E-9</v>
      </c>
      <c r="BQ417" s="186">
        <v>6.7149347999999994E-11</v>
      </c>
      <c r="BR417" s="186">
        <v>3.3188110999999998E-10</v>
      </c>
      <c r="BS417" s="186">
        <v>1.1959085999999999E-13</v>
      </c>
      <c r="BT417" s="186">
        <v>1.6305348E-15</v>
      </c>
      <c r="BU417" s="186">
        <v>1.8011469999999999E-13</v>
      </c>
      <c r="BV417" s="186">
        <v>1.0974523999999999E-11</v>
      </c>
      <c r="BW417" s="186">
        <v>4.8261556999999997E-11</v>
      </c>
      <c r="BX417" s="186">
        <v>0</v>
      </c>
      <c r="BY417" s="186">
        <v>1.2285416E-22</v>
      </c>
      <c r="BZ417" s="186">
        <v>1.0059473E-18</v>
      </c>
      <c r="CA417" s="186">
        <v>2.405057E-10</v>
      </c>
      <c r="CB417" s="186">
        <v>4.6876745E-9</v>
      </c>
      <c r="CC417" s="186">
        <v>2.2636802E-14</v>
      </c>
      <c r="CD417" s="186">
        <v>0</v>
      </c>
      <c r="CE417"/>
      <c r="CF417" s="329">
        <v>8.5144754E-19</v>
      </c>
      <c r="CG417" s="330">
        <v>2.6345866000000002E-4</v>
      </c>
      <c r="CH417" s="329">
        <v>4.9556809999999999E-9</v>
      </c>
      <c r="CI417" s="329">
        <v>2.0257358000000001E-7</v>
      </c>
      <c r="CJ417" s="329">
        <v>6.2338797999999995E-8</v>
      </c>
      <c r="CK417" s="329">
        <v>1.09952E-14</v>
      </c>
      <c r="CL417" s="329">
        <v>1.3630987E-12</v>
      </c>
      <c r="CM417" s="329">
        <v>1.4826929E-8</v>
      </c>
      <c r="CN417" s="329">
        <v>2.8522884000000001E-6</v>
      </c>
      <c r="CO417" s="330">
        <v>5.2316782999999999E-4</v>
      </c>
      <c r="CP417"/>
      <c r="CQ417">
        <v>3.9518796999999997E-5</v>
      </c>
      <c r="CR417">
        <v>4.8215179903000002E-6</v>
      </c>
      <c r="CS417">
        <v>3.5158070188242004E-6</v>
      </c>
      <c r="CT417">
        <v>3.5285532839000005E-6</v>
      </c>
      <c r="CU417">
        <v>2.0029261027E-5</v>
      </c>
      <c r="CW417" s="372"/>
      <c r="CX417" s="34"/>
      <c r="CZ417" s="11"/>
      <c r="DA417" s="236"/>
      <c r="DB417" s="236"/>
      <c r="DC417" s="32"/>
      <c r="DD417" s="32"/>
      <c r="DE417" s="32"/>
      <c r="DF417" s="32"/>
      <c r="DG417" s="32"/>
      <c r="DH417" s="32"/>
      <c r="DI417"/>
      <c r="DJ417"/>
      <c r="DK417"/>
      <c r="DL417"/>
    </row>
    <row r="418" spans="1:116" ht="14.4" x14ac:dyDescent="0.3">
      <c r="A418" s="39" t="s">
        <v>6296</v>
      </c>
      <c r="B418" s="113" t="s">
        <v>917</v>
      </c>
      <c r="C418" s="182" t="s">
        <v>1297</v>
      </c>
      <c r="D418" s="40" t="s">
        <v>1291</v>
      </c>
      <c r="E418" s="181" t="s">
        <v>2574</v>
      </c>
      <c r="F418" s="184" t="s">
        <v>6297</v>
      </c>
      <c r="G418" s="184">
        <v>3.4472660826341101E-5</v>
      </c>
      <c r="H418" s="184">
        <v>8.9177258199999994E-7</v>
      </c>
      <c r="I418" s="184">
        <v>1.888195201E-6</v>
      </c>
      <c r="J418" s="328">
        <v>1.1412106043341101E-5</v>
      </c>
      <c r="K418" s="331">
        <v>2.0280587000000001E-5</v>
      </c>
      <c r="L418" s="331">
        <v>7.2886866999999998E-7</v>
      </c>
      <c r="M418" s="331">
        <v>7.4543722000000001E-7</v>
      </c>
      <c r="N418" s="331">
        <v>4.6577583999999998E-7</v>
      </c>
      <c r="O418" s="331">
        <v>5.6062144000000002E-8</v>
      </c>
      <c r="P418" s="331">
        <v>1.1295318E-8</v>
      </c>
      <c r="Q418" s="331">
        <v>3.5863928000000002E-7</v>
      </c>
      <c r="R418" s="331">
        <v>3.0690951999999999E-7</v>
      </c>
      <c r="S418" s="331">
        <v>1.0454958E-8</v>
      </c>
      <c r="T418" s="331">
        <v>4.1503085000000002E-8</v>
      </c>
      <c r="U418" s="331">
        <v>1.1401645000000001E-5</v>
      </c>
      <c r="V418" s="331">
        <v>6.5476706000000003E-8</v>
      </c>
      <c r="W418" s="331">
        <v>6.0853410999999998E-12</v>
      </c>
      <c r="X418" s="331">
        <v>0</v>
      </c>
      <c r="Y418"/>
      <c r="Z418" s="288">
        <v>1.3520391333333336E-4</v>
      </c>
      <c r="AA418"/>
      <c r="AB418" s="164">
        <v>2.2599699E-3</v>
      </c>
      <c r="AC418" s="164">
        <v>2.0352790000000001E-3</v>
      </c>
      <c r="AD418" s="186">
        <v>8.0573188000000004E-6</v>
      </c>
      <c r="AE418" s="164">
        <v>0</v>
      </c>
      <c r="AF418" s="164">
        <v>1.5805708999999999E-4</v>
      </c>
      <c r="AG418" s="186">
        <v>5.6379594999999998E-5</v>
      </c>
      <c r="AH418" s="186">
        <v>2.1969294E-6</v>
      </c>
      <c r="AI418"/>
      <c r="AJ418" s="187">
        <v>2.5848904999999999E-6</v>
      </c>
      <c r="AK418" s="187">
        <v>2.3324509999999998E-6</v>
      </c>
      <c r="AL418" s="187">
        <v>1.0749896E-7</v>
      </c>
      <c r="AM418" s="187">
        <v>1.4494060999999999E-7</v>
      </c>
      <c r="AN418" s="176">
        <v>1.3983519000000001E-10</v>
      </c>
      <c r="AO418" s="176">
        <v>3.9755533999999998E-13</v>
      </c>
      <c r="AP418" s="176">
        <v>2.0299804999999999E-5</v>
      </c>
      <c r="AQ418" s="192">
        <v>1.2550634999999999E-10</v>
      </c>
      <c r="AR418" s="192">
        <v>3.7868035000000001E-13</v>
      </c>
      <c r="AS418" s="192">
        <v>1.0346105999999999E-17</v>
      </c>
      <c r="AT418" s="192">
        <v>8.7683160000000004E-15</v>
      </c>
      <c r="AU418" s="192">
        <v>0</v>
      </c>
      <c r="AV418" s="192">
        <v>1.3863521000000001E-14</v>
      </c>
      <c r="AW418" s="192">
        <v>1.4180670999999999E-11</v>
      </c>
      <c r="AX418" s="192">
        <v>3.0160097999999999E-15</v>
      </c>
      <c r="AY418" s="192">
        <v>1.5559750999999999E-14</v>
      </c>
      <c r="AZ418" s="192">
        <v>8.1420014000000002E-17</v>
      </c>
      <c r="BA418" s="192">
        <v>4.2930307000000001E-19</v>
      </c>
      <c r="BB418" s="192">
        <v>2.04268E-16</v>
      </c>
      <c r="BC418" s="192">
        <v>2.0684089999999999E-18</v>
      </c>
      <c r="BD418" s="192">
        <v>7.0002339000000001E-19</v>
      </c>
      <c r="BE418" s="192">
        <v>5.0974848000000001E-15</v>
      </c>
      <c r="BF418" s="192">
        <v>1.2043894E-13</v>
      </c>
      <c r="BG418" s="192">
        <v>7.5821529000000005E-26</v>
      </c>
      <c r="BH418" s="192">
        <v>8.8486412999999998E-10</v>
      </c>
      <c r="BI418" s="192">
        <v>2.0298920000000001E-5</v>
      </c>
      <c r="BJ418" s="192">
        <v>0</v>
      </c>
      <c r="BK418" s="192">
        <v>0</v>
      </c>
      <c r="BL418" s="192">
        <v>0</v>
      </c>
      <c r="BM418"/>
      <c r="BN418" s="186">
        <v>6.9249885999999996E-9</v>
      </c>
      <c r="BO418" s="186">
        <v>1.0783519999999999E-10</v>
      </c>
      <c r="BP418" s="186">
        <v>3.7698438999999999E-9</v>
      </c>
      <c r="BQ418" s="186">
        <v>3.6231667E-11</v>
      </c>
      <c r="BR418" s="186">
        <v>1.3519712999999999E-10</v>
      </c>
      <c r="BS418" s="186">
        <v>2.3784176000000001E-12</v>
      </c>
      <c r="BT418" s="186">
        <v>2.1133929999999999E-12</v>
      </c>
      <c r="BU418" s="186">
        <v>1.6600965E-12</v>
      </c>
      <c r="BV418" s="186">
        <v>3.2813952000000001E-11</v>
      </c>
      <c r="BW418" s="186">
        <v>2.4850048999999998E-10</v>
      </c>
      <c r="BX418" s="186">
        <v>0</v>
      </c>
      <c r="BY418" s="186">
        <v>1.6766964000000001E-22</v>
      </c>
      <c r="BZ418" s="186">
        <v>1.5192707E-15</v>
      </c>
      <c r="CA418" s="186">
        <v>9.5935345999999996E-11</v>
      </c>
      <c r="CB418" s="186">
        <v>2.4913042E-9</v>
      </c>
      <c r="CC418" s="186">
        <v>1.1733231000000001E-12</v>
      </c>
      <c r="CD418" s="186">
        <v>0</v>
      </c>
      <c r="CE418"/>
      <c r="CF418" s="329">
        <v>1.2859315000000001E-15</v>
      </c>
      <c r="CG418" s="330">
        <v>1.3524009999999999E-4</v>
      </c>
      <c r="CH418" s="329">
        <v>4.5657324000000001E-8</v>
      </c>
      <c r="CI418" s="329">
        <v>7.4035113E-8</v>
      </c>
      <c r="CJ418" s="329">
        <v>4.963612E-8</v>
      </c>
      <c r="CK418" s="329">
        <v>9.2214144999999998E-14</v>
      </c>
      <c r="CL418" s="329">
        <v>1.0931376000000001E-11</v>
      </c>
      <c r="CM418" s="329">
        <v>5.7557670999999998E-9</v>
      </c>
      <c r="CN418" s="329">
        <v>1.7938911E-6</v>
      </c>
      <c r="CO418" s="330">
        <v>2.7840282E-4</v>
      </c>
      <c r="CP418"/>
      <c r="CQ418">
        <v>2.0280587000000001E-5</v>
      </c>
      <c r="CR418">
        <v>2.6729879920000001E-6</v>
      </c>
      <c r="CS418">
        <v>1.7812214953410999E-6</v>
      </c>
      <c r="CT418">
        <v>1.888195201E-6</v>
      </c>
      <c r="CU418">
        <v>1.1412099958E-5</v>
      </c>
      <c r="CW418" s="372"/>
      <c r="CX418" s="34"/>
      <c r="CZ418" s="11"/>
      <c r="DA418" s="236"/>
      <c r="DB418" s="236"/>
      <c r="DC418" s="32"/>
      <c r="DD418" s="32"/>
      <c r="DE418" s="32"/>
      <c r="DF418" s="32"/>
      <c r="DG418" s="32"/>
      <c r="DH418" s="32"/>
      <c r="DI418"/>
      <c r="DJ418"/>
      <c r="DK418"/>
      <c r="DL418"/>
    </row>
    <row r="419" spans="1:116" ht="14.4" x14ac:dyDescent="0.3">
      <c r="A419" s="39" t="s">
        <v>6298</v>
      </c>
      <c r="B419" s="113" t="s">
        <v>917</v>
      </c>
      <c r="C419" s="182" t="s">
        <v>1298</v>
      </c>
      <c r="D419" s="40" t="s">
        <v>1291</v>
      </c>
      <c r="E419" s="181" t="s">
        <v>2574</v>
      </c>
      <c r="F419" s="184" t="s">
        <v>6299</v>
      </c>
      <c r="G419" s="184">
        <v>3.5900100549322102E-5</v>
      </c>
      <c r="H419" s="184">
        <v>9.2869899099999994E-7</v>
      </c>
      <c r="I419" s="184">
        <v>1.9663813460000002E-6</v>
      </c>
      <c r="J419" s="328">
        <v>1.18846572123221E-5</v>
      </c>
      <c r="K419" s="331">
        <v>2.1120363000000001E-5</v>
      </c>
      <c r="L419" s="331">
        <v>7.5904956999999999E-7</v>
      </c>
      <c r="M419" s="331">
        <v>7.7630419000000004E-7</v>
      </c>
      <c r="N419" s="331">
        <v>4.8506262999999999E-7</v>
      </c>
      <c r="O419" s="331">
        <v>5.8383558E-8</v>
      </c>
      <c r="P419" s="331">
        <v>1.1763033E-8</v>
      </c>
      <c r="Q419" s="331">
        <v>3.7348977E-7</v>
      </c>
      <c r="R419" s="331">
        <v>3.1961799000000001E-7</v>
      </c>
      <c r="S419" s="331">
        <v>1.0887874999999999E-8</v>
      </c>
      <c r="T419" s="331">
        <v>4.3221639000000002E-8</v>
      </c>
      <c r="U419" s="331">
        <v>1.1873763E-5</v>
      </c>
      <c r="V419" s="331">
        <v>6.8187957000000004E-8</v>
      </c>
      <c r="W419" s="331">
        <v>6.3373221000000003E-12</v>
      </c>
      <c r="X419" s="331">
        <v>0</v>
      </c>
      <c r="Y419"/>
      <c r="Z419" s="288">
        <v>1.4080242000000001E-4</v>
      </c>
      <c r="AA419"/>
      <c r="AB419" s="164">
        <v>2.3535504E-3</v>
      </c>
      <c r="AC419" s="164">
        <v>2.1195555000000001E-3</v>
      </c>
      <c r="AD419" s="186">
        <v>8.3909551999999999E-6</v>
      </c>
      <c r="AE419" s="164">
        <v>0</v>
      </c>
      <c r="AF419" s="164">
        <v>1.6460189999999999E-4</v>
      </c>
      <c r="AG419" s="186">
        <v>5.8714154000000002E-5</v>
      </c>
      <c r="AH419" s="186">
        <v>2.2878996E-6</v>
      </c>
      <c r="AI419"/>
      <c r="AJ419" s="187">
        <v>2.6919252999999999E-6</v>
      </c>
      <c r="AK419" s="187">
        <v>2.4290327999999999E-6</v>
      </c>
      <c r="AL419" s="187">
        <v>1.1195027000000001E-7</v>
      </c>
      <c r="AM419" s="187">
        <v>1.5094229E-7</v>
      </c>
      <c r="AN419" s="176">
        <v>1.4562547E-10</v>
      </c>
      <c r="AO419" s="176">
        <v>4.1401726E-13</v>
      </c>
      <c r="AP419" s="176">
        <v>2.1140375999999999E-5</v>
      </c>
      <c r="AQ419" s="192">
        <v>1.3070329999999999E-10</v>
      </c>
      <c r="AR419" s="192">
        <v>3.943607E-13</v>
      </c>
      <c r="AS419" s="192">
        <v>1.0774517E-17</v>
      </c>
      <c r="AT419" s="192">
        <v>9.1313932999999997E-15</v>
      </c>
      <c r="AU419" s="192">
        <v>0</v>
      </c>
      <c r="AV419" s="192">
        <v>1.443758E-14</v>
      </c>
      <c r="AW419" s="192">
        <v>1.4767862000000001E-11</v>
      </c>
      <c r="AX419" s="192">
        <v>3.1408963000000001E-15</v>
      </c>
      <c r="AY419" s="192">
        <v>1.6204047E-14</v>
      </c>
      <c r="AZ419" s="192">
        <v>8.4791443999999997E-17</v>
      </c>
      <c r="BA419" s="192">
        <v>4.4707960000000003E-19</v>
      </c>
      <c r="BB419" s="192">
        <v>2.1272630000000001E-16</v>
      </c>
      <c r="BC419" s="192">
        <v>2.1540574999999999E-18</v>
      </c>
      <c r="BD419" s="192">
        <v>7.2900986999999998E-19</v>
      </c>
      <c r="BE419" s="192">
        <v>5.3085607000000003E-15</v>
      </c>
      <c r="BF419" s="192">
        <v>1.2542606E-13</v>
      </c>
      <c r="BG419" s="192">
        <v>7.8961136999999994E-26</v>
      </c>
      <c r="BH419" s="192">
        <v>9.2150447000000003E-10</v>
      </c>
      <c r="BI419" s="192">
        <v>2.1139455E-5</v>
      </c>
      <c r="BJ419" s="192">
        <v>0</v>
      </c>
      <c r="BK419" s="192">
        <v>0</v>
      </c>
      <c r="BL419" s="192">
        <v>0</v>
      </c>
      <c r="BM419"/>
      <c r="BN419" s="186">
        <v>7.2117376000000002E-9</v>
      </c>
      <c r="BO419" s="186">
        <v>1.1230042E-10</v>
      </c>
      <c r="BP419" s="186">
        <v>3.9259450999999998E-9</v>
      </c>
      <c r="BQ419" s="186">
        <v>3.7731942999999999E-11</v>
      </c>
      <c r="BR419" s="186">
        <v>1.4079536E-10</v>
      </c>
      <c r="BS419" s="186">
        <v>2.4769028000000001E-12</v>
      </c>
      <c r="BT419" s="186">
        <v>2.2009041E-12</v>
      </c>
      <c r="BU419" s="186">
        <v>1.7288374999999999E-12</v>
      </c>
      <c r="BV419" s="186">
        <v>3.4172708000000003E-11</v>
      </c>
      <c r="BW419" s="186">
        <v>2.5879035999999999E-10</v>
      </c>
      <c r="BX419" s="186">
        <v>0</v>
      </c>
      <c r="BY419" s="186">
        <v>1.7461248000000001E-22</v>
      </c>
      <c r="BZ419" s="186">
        <v>1.5821804999999999E-15</v>
      </c>
      <c r="CA419" s="186">
        <v>9.9907824000000005E-11</v>
      </c>
      <c r="CB419" s="186">
        <v>2.5944638000000001E-9</v>
      </c>
      <c r="CC419" s="186">
        <v>1.2219079E-12</v>
      </c>
      <c r="CD419" s="186">
        <v>0</v>
      </c>
      <c r="CE419"/>
      <c r="CF419" s="329">
        <v>1.3391791E-15</v>
      </c>
      <c r="CG419" s="330">
        <v>1.4084011000000001E-4</v>
      </c>
      <c r="CH419" s="329">
        <v>4.7547896000000003E-8</v>
      </c>
      <c r="CI419" s="329">
        <v>7.7100748999999999E-8</v>
      </c>
      <c r="CJ419" s="329">
        <v>5.1691445999999999E-8</v>
      </c>
      <c r="CK419" s="329">
        <v>9.6032536000000006E-14</v>
      </c>
      <c r="CL419" s="329">
        <v>1.1384019999999999E-11</v>
      </c>
      <c r="CM419" s="329">
        <v>5.9941011999999998E-9</v>
      </c>
      <c r="CN419" s="329">
        <v>1.8681723000000001E-6</v>
      </c>
      <c r="CO419" s="330">
        <v>2.8993089000000001E-4</v>
      </c>
      <c r="CP419"/>
      <c r="CQ419">
        <v>2.1120363000000001E-5</v>
      </c>
      <c r="CR419">
        <v>2.7836707410000002E-6</v>
      </c>
      <c r="CS419">
        <v>1.8549780873221002E-6</v>
      </c>
      <c r="CT419">
        <v>1.9663813460000002E-6</v>
      </c>
      <c r="CU419">
        <v>1.1884650875E-5</v>
      </c>
      <c r="CW419" s="372"/>
      <c r="CX419" s="34"/>
      <c r="CZ419" s="11"/>
      <c r="DA419" s="236"/>
      <c r="DB419" s="236"/>
      <c r="DC419" s="32"/>
      <c r="DD419" s="32"/>
      <c r="DE419" s="32"/>
      <c r="DF419" s="32"/>
      <c r="DG419" s="32"/>
      <c r="DH419" s="32"/>
      <c r="DI419"/>
      <c r="DJ419"/>
      <c r="DK419"/>
      <c r="DL419"/>
    </row>
    <row r="420" spans="1:116" ht="14.4" x14ac:dyDescent="0.3">
      <c r="A420" s="39" t="s">
        <v>6300</v>
      </c>
      <c r="B420" s="113" t="s">
        <v>917</v>
      </c>
      <c r="C420" s="182" t="s">
        <v>1299</v>
      </c>
      <c r="D420" s="40" t="s">
        <v>1291</v>
      </c>
      <c r="E420" s="181" t="s">
        <v>2574</v>
      </c>
      <c r="F420" s="184" t="s">
        <v>6301</v>
      </c>
      <c r="G420" s="184">
        <v>3.8612235387085998E-5</v>
      </c>
      <c r="H420" s="184">
        <v>9.9885915599999994E-7</v>
      </c>
      <c r="I420" s="184">
        <v>2.1149349960000002E-6</v>
      </c>
      <c r="J420" s="328">
        <v>1.2782504235085999E-5</v>
      </c>
      <c r="K420" s="331">
        <v>2.2715936999999998E-5</v>
      </c>
      <c r="L420" s="331">
        <v>8.1639326999999997E-7</v>
      </c>
      <c r="M420" s="331">
        <v>8.3495142000000001E-7</v>
      </c>
      <c r="N420" s="331">
        <v>5.2170751999999998E-7</v>
      </c>
      <c r="O420" s="331">
        <v>6.2794245000000002E-8</v>
      </c>
      <c r="P420" s="331">
        <v>1.2651691E-8</v>
      </c>
      <c r="Q420" s="331">
        <v>4.0170569999999998E-7</v>
      </c>
      <c r="R420" s="331">
        <v>3.4376407999999998E-7</v>
      </c>
      <c r="S420" s="331">
        <v>1.1710419E-8</v>
      </c>
      <c r="T420" s="331">
        <v>4.6486892000000003E-8</v>
      </c>
      <c r="U420" s="331">
        <v>1.2770786999999999E-5</v>
      </c>
      <c r="V420" s="331">
        <v>7.3339334E-8</v>
      </c>
      <c r="W420" s="331">
        <v>6.8160859999999996E-12</v>
      </c>
      <c r="X420" s="184">
        <v>0</v>
      </c>
      <c r="Y420"/>
      <c r="Z420" s="288">
        <v>1.5143958E-4</v>
      </c>
      <c r="AA420"/>
      <c r="AB420" s="164">
        <v>2.5313534000000002E-3</v>
      </c>
      <c r="AC420" s="164">
        <v>2.279681E-3</v>
      </c>
      <c r="AD420" s="186">
        <v>9.0248643000000003E-6</v>
      </c>
      <c r="AE420" s="164">
        <v>0</v>
      </c>
      <c r="AF420" s="164">
        <v>1.7703702999999999E-4</v>
      </c>
      <c r="AG420" s="186">
        <v>6.3149815999999993E-5</v>
      </c>
      <c r="AH420" s="186">
        <v>2.4607429000000002E-6</v>
      </c>
      <c r="AI420"/>
      <c r="AJ420" s="187">
        <v>2.8952915000000001E-6</v>
      </c>
      <c r="AK420" s="187">
        <v>2.6125382000000001E-6</v>
      </c>
      <c r="AL420" s="187">
        <v>1.2040774000000001E-7</v>
      </c>
      <c r="AM420" s="187">
        <v>1.6234548000000001E-7</v>
      </c>
      <c r="AN420" s="176">
        <v>1.5662698999999999E-10</v>
      </c>
      <c r="AO420" s="176">
        <v>4.4529491E-13</v>
      </c>
      <c r="AP420" s="176">
        <v>2.2737462E-5</v>
      </c>
      <c r="AQ420" s="192">
        <v>1.4057750999999999E-10</v>
      </c>
      <c r="AR420" s="192">
        <v>4.2415334999999998E-13</v>
      </c>
      <c r="AS420" s="192">
        <v>1.1588496E-17</v>
      </c>
      <c r="AT420" s="192">
        <v>9.8212401000000002E-15</v>
      </c>
      <c r="AU420" s="192">
        <v>0</v>
      </c>
      <c r="AV420" s="192">
        <v>1.5528291999999999E-14</v>
      </c>
      <c r="AW420" s="192">
        <v>1.5883526000000001E-11</v>
      </c>
      <c r="AX420" s="192">
        <v>3.3781806999999999E-15</v>
      </c>
      <c r="AY420" s="192">
        <v>1.7428209999999998E-14</v>
      </c>
      <c r="AZ420" s="192">
        <v>9.1197158999999994E-17</v>
      </c>
      <c r="BA420" s="192">
        <v>4.8085499000000001E-19</v>
      </c>
      <c r="BB420" s="192">
        <v>2.2879708000000002E-16</v>
      </c>
      <c r="BC420" s="192">
        <v>2.3167894E-18</v>
      </c>
      <c r="BD420" s="192">
        <v>7.8408416999999995E-19</v>
      </c>
      <c r="BE420" s="192">
        <v>5.7096051000000002E-15</v>
      </c>
      <c r="BF420" s="192">
        <v>1.3490158999999999E-13</v>
      </c>
      <c r="BG420" s="192">
        <v>8.4926392E-26</v>
      </c>
      <c r="BH420" s="192">
        <v>9.9112110999999997E-10</v>
      </c>
      <c r="BI420" s="192">
        <v>2.2736470999999999E-5</v>
      </c>
      <c r="BJ420" s="192">
        <v>0</v>
      </c>
      <c r="BK420" s="192">
        <v>0</v>
      </c>
      <c r="BL420" s="192">
        <v>0</v>
      </c>
      <c r="BM420"/>
      <c r="BN420" s="186">
        <v>7.7565607000000002E-9</v>
      </c>
      <c r="BO420" s="186">
        <v>1.2078435000000001E-10</v>
      </c>
      <c r="BP420" s="186">
        <v>4.2225372999999997E-9</v>
      </c>
      <c r="BQ420" s="186">
        <v>4.0582467E-11</v>
      </c>
      <c r="BR420" s="186">
        <v>1.5143197999999999E-10</v>
      </c>
      <c r="BS420" s="186">
        <v>2.6640247000000001E-12</v>
      </c>
      <c r="BT420" s="186">
        <v>2.3671752000000001E-12</v>
      </c>
      <c r="BU420" s="186">
        <v>1.8594456E-12</v>
      </c>
      <c r="BV420" s="186">
        <v>3.6754344000000003E-11</v>
      </c>
      <c r="BW420" s="186">
        <v>2.7834112000000002E-10</v>
      </c>
      <c r="BX420" s="186">
        <v>0</v>
      </c>
      <c r="BY420" s="186">
        <v>1.8780388E-22</v>
      </c>
      <c r="BZ420" s="186">
        <v>1.701709E-15</v>
      </c>
      <c r="CA420" s="186">
        <v>1.0745553E-10</v>
      </c>
      <c r="CB420" s="186">
        <v>2.7904670000000001E-9</v>
      </c>
      <c r="CC420" s="186">
        <v>1.3142190000000001E-12</v>
      </c>
      <c r="CD420" s="186">
        <v>0</v>
      </c>
      <c r="CE420"/>
      <c r="CF420" s="329">
        <v>1.4403497000000001E-15</v>
      </c>
      <c r="CG420" s="330">
        <v>1.5148011999999999E-4</v>
      </c>
      <c r="CH420" s="329">
        <v>5.1139984000000002E-8</v>
      </c>
      <c r="CI420" s="329">
        <v>8.2925458000000003E-8</v>
      </c>
      <c r="CJ420" s="329">
        <v>5.5596565000000002E-8</v>
      </c>
      <c r="CK420" s="329">
        <v>1.0328747999999999E-13</v>
      </c>
      <c r="CL420" s="329">
        <v>1.2244046000000001E-11</v>
      </c>
      <c r="CM420" s="329">
        <v>6.4469359E-9</v>
      </c>
      <c r="CN420" s="329">
        <v>2.0093066000000002E-6</v>
      </c>
      <c r="CO420" s="330">
        <v>3.1183422000000003E-4</v>
      </c>
      <c r="CP420"/>
      <c r="CQ420">
        <v>2.2715936999999998E-5</v>
      </c>
      <c r="CR420">
        <v>2.9939679259999995E-6</v>
      </c>
      <c r="CS420">
        <v>1.9951155860859999E-6</v>
      </c>
      <c r="CT420">
        <v>2.1149349960000002E-6</v>
      </c>
      <c r="CU420">
        <v>1.2782497418999999E-5</v>
      </c>
      <c r="CW420" s="372"/>
      <c r="CX420" s="34"/>
      <c r="CZ420" s="11"/>
      <c r="DA420" s="236"/>
      <c r="DB420" s="236"/>
      <c r="DC420" s="32"/>
      <c r="DD420" s="32"/>
      <c r="DE420" s="32"/>
      <c r="DF420" s="32"/>
      <c r="DG420" s="32"/>
      <c r="DH420" s="32"/>
      <c r="DI420"/>
      <c r="DJ420"/>
      <c r="DK420"/>
      <c r="DL420"/>
    </row>
    <row r="421" spans="1:116" ht="14.4" x14ac:dyDescent="0.3">
      <c r="A421" s="39" t="s">
        <v>6302</v>
      </c>
      <c r="B421" s="113" t="s">
        <v>917</v>
      </c>
      <c r="C421" s="182" t="s">
        <v>1300</v>
      </c>
      <c r="D421" s="40" t="s">
        <v>1291</v>
      </c>
      <c r="E421" s="181" t="s">
        <v>2574</v>
      </c>
      <c r="F421" s="184" t="s">
        <v>6303</v>
      </c>
      <c r="G421" s="184">
        <v>7.2799409076031003E-5</v>
      </c>
      <c r="H421" s="184">
        <v>1.8832464659999998E-6</v>
      </c>
      <c r="I421" s="184">
        <v>3.9874929659999996E-6</v>
      </c>
      <c r="J421" s="328">
        <v>2.4100100644031001E-5</v>
      </c>
      <c r="K421" s="331">
        <v>4.2828569E-5</v>
      </c>
      <c r="L421" s="331">
        <v>1.5392258E-6</v>
      </c>
      <c r="M421" s="331">
        <v>1.5742152E-6</v>
      </c>
      <c r="N421" s="331">
        <v>9.836260099999999E-7</v>
      </c>
      <c r="O421" s="331">
        <v>1.1839210999999999E-7</v>
      </c>
      <c r="P421" s="331">
        <v>2.3853466000000002E-8</v>
      </c>
      <c r="Q421" s="331">
        <v>7.5737487999999998E-7</v>
      </c>
      <c r="R421" s="331">
        <v>6.4813191000000001E-7</v>
      </c>
      <c r="S421" s="331">
        <v>2.2078792999999999E-8</v>
      </c>
      <c r="T421" s="331">
        <v>8.7646266000000002E-8</v>
      </c>
      <c r="U421" s="331">
        <v>2.4078009E-5</v>
      </c>
      <c r="V421" s="331">
        <v>1.3827378999999999E-7</v>
      </c>
      <c r="W421" s="331">
        <v>1.2851031E-11</v>
      </c>
      <c r="X421" s="331">
        <v>0</v>
      </c>
      <c r="Y421"/>
      <c r="Z421" s="288">
        <v>2.8552379333333336E-4</v>
      </c>
      <c r="AA421"/>
      <c r="AB421" s="164">
        <v>4.7726072E-3</v>
      </c>
      <c r="AC421" s="164">
        <v>4.2981045999999998E-3</v>
      </c>
      <c r="AD421" s="186">
        <v>1.7015456E-5</v>
      </c>
      <c r="AE421" s="164">
        <v>0</v>
      </c>
      <c r="AF421" s="164">
        <v>3.3378515999999997E-4</v>
      </c>
      <c r="AG421" s="164">
        <v>1.190625E-4</v>
      </c>
      <c r="AH421" s="186">
        <v>4.6394782999999999E-6</v>
      </c>
      <c r="AI421"/>
      <c r="AJ421" s="187">
        <v>5.4587750000000001E-6</v>
      </c>
      <c r="AK421" s="187">
        <v>4.9256727999999997E-6</v>
      </c>
      <c r="AL421" s="187">
        <v>2.2701644999999999E-7</v>
      </c>
      <c r="AM421" s="187">
        <v>3.0608575E-7</v>
      </c>
      <c r="AN421" s="176">
        <v>2.9530413E-10</v>
      </c>
      <c r="AO421" s="176">
        <v>8.3955786999999995E-13</v>
      </c>
      <c r="AP421" s="176">
        <v>4.2869152999999998E-5</v>
      </c>
      <c r="AQ421" s="192">
        <v>2.6504447000000001E-10</v>
      </c>
      <c r="AR421" s="192">
        <v>7.9969763E-13</v>
      </c>
      <c r="AS421" s="192">
        <v>2.184892E-17</v>
      </c>
      <c r="AT421" s="192">
        <v>1.8516941000000001E-14</v>
      </c>
      <c r="AU421" s="192">
        <v>0</v>
      </c>
      <c r="AV421" s="192">
        <v>2.9277001E-14</v>
      </c>
      <c r="AW421" s="192">
        <v>2.9946759000000001E-11</v>
      </c>
      <c r="AX421" s="192">
        <v>6.3692131000000002E-15</v>
      </c>
      <c r="AY421" s="192">
        <v>3.2859102000000002E-14</v>
      </c>
      <c r="AZ421" s="192">
        <v>1.7194289000000001E-16</v>
      </c>
      <c r="BA421" s="192">
        <v>9.0660275999999995E-19</v>
      </c>
      <c r="BB421" s="192">
        <v>4.3137341000000002E-16</v>
      </c>
      <c r="BC421" s="192">
        <v>4.3680688000000003E-18</v>
      </c>
      <c r="BD421" s="192">
        <v>1.4783103000000001E-18</v>
      </c>
      <c r="BE421" s="192">
        <v>1.0764874999999999E-14</v>
      </c>
      <c r="BF421" s="192">
        <v>2.5434311000000001E-13</v>
      </c>
      <c r="BG421" s="192">
        <v>1.6011999999999999E-25</v>
      </c>
      <c r="BH421" s="192">
        <v>1.8686572E-9</v>
      </c>
      <c r="BI421" s="192">
        <v>4.2867283999999998E-5</v>
      </c>
      <c r="BJ421" s="192">
        <v>0</v>
      </c>
      <c r="BK421" s="192">
        <v>0</v>
      </c>
      <c r="BL421" s="192">
        <v>0</v>
      </c>
      <c r="BM421"/>
      <c r="BN421" s="186">
        <v>1.4624199E-8</v>
      </c>
      <c r="BO421" s="186">
        <v>2.2772649999999999E-10</v>
      </c>
      <c r="BP421" s="186">
        <v>7.9611609999999993E-9</v>
      </c>
      <c r="BQ421" s="186">
        <v>7.6514078999999998E-11</v>
      </c>
      <c r="BR421" s="186">
        <v>2.8550947E-10</v>
      </c>
      <c r="BS421" s="186">
        <v>5.0227451999999998E-12</v>
      </c>
      <c r="BT421" s="186">
        <v>4.4630658999999999E-12</v>
      </c>
      <c r="BU421" s="186">
        <v>3.5057937999999999E-12</v>
      </c>
      <c r="BV421" s="186">
        <v>6.9296544999999998E-11</v>
      </c>
      <c r="BW421" s="186">
        <v>5.2478362999999996E-10</v>
      </c>
      <c r="BX421" s="186">
        <v>0</v>
      </c>
      <c r="BY421" s="186">
        <v>3.5408494999999998E-22</v>
      </c>
      <c r="BZ421" s="186">
        <v>3.2083977999999998E-15</v>
      </c>
      <c r="CA421" s="186">
        <v>2.0259638000000001E-10</v>
      </c>
      <c r="CB421" s="186">
        <v>5.2611391999999996E-9</v>
      </c>
      <c r="CC421" s="186">
        <v>2.4778251000000002E-12</v>
      </c>
      <c r="CD421" s="186">
        <v>0</v>
      </c>
      <c r="CE421"/>
      <c r="CF421" s="329">
        <v>2.7156316E-15</v>
      </c>
      <c r="CG421" s="330">
        <v>2.8560021999999999E-4</v>
      </c>
      <c r="CH421" s="329">
        <v>9.6419192999999997E-8</v>
      </c>
      <c r="CI421" s="329">
        <v>1.5634744E-7</v>
      </c>
      <c r="CJ421" s="329">
        <v>1.0482162E-7</v>
      </c>
      <c r="CK421" s="329">
        <v>1.9473794999999999E-13</v>
      </c>
      <c r="CL421" s="329">
        <v>2.3084891999999999E-11</v>
      </c>
      <c r="CM421" s="329">
        <v>1.2155036E-8</v>
      </c>
      <c r="CN421" s="329">
        <v>3.7883415E-6</v>
      </c>
      <c r="CO421" s="330">
        <v>5.8793143E-4</v>
      </c>
      <c r="CP421"/>
      <c r="CQ421">
        <v>4.2828569E-5</v>
      </c>
      <c r="CR421">
        <v>5.6448193759999997E-6</v>
      </c>
      <c r="CS421">
        <v>3.7615857610310002E-6</v>
      </c>
      <c r="CT421">
        <v>3.9874929659999996E-6</v>
      </c>
      <c r="CU421">
        <v>2.4100087793000002E-5</v>
      </c>
      <c r="CW421" s="372"/>
      <c r="CX421" s="34"/>
      <c r="CZ421" s="11"/>
      <c r="DA421" s="236"/>
      <c r="DB421" s="236"/>
      <c r="DC421" s="32"/>
      <c r="DD421" s="32"/>
      <c r="DE421" s="32"/>
      <c r="DF421" s="32"/>
      <c r="DG421" s="32"/>
      <c r="DH421" s="32"/>
      <c r="DI421"/>
      <c r="DJ421"/>
      <c r="DK421"/>
      <c r="DL421"/>
    </row>
    <row r="422" spans="1:116" ht="14.4" x14ac:dyDescent="0.3">
      <c r="A422" s="39" t="s">
        <v>6304</v>
      </c>
      <c r="B422" s="113" t="s">
        <v>917</v>
      </c>
      <c r="C422" s="182" t="s">
        <v>1301</v>
      </c>
      <c r="D422" s="40" t="s">
        <v>1291</v>
      </c>
      <c r="E422" s="181" t="s">
        <v>2574</v>
      </c>
      <c r="F422" s="184" t="s">
        <v>6305</v>
      </c>
      <c r="G422" s="184">
        <v>1.1520729148999999E-5</v>
      </c>
      <c r="H422" s="184">
        <v>3.7979961100000002E-7</v>
      </c>
      <c r="I422" s="184">
        <v>7.5792911999999994E-7</v>
      </c>
      <c r="J422" s="328">
        <v>3.1319665180000001E-6</v>
      </c>
      <c r="K422" s="331">
        <v>7.2510339000000003E-6</v>
      </c>
      <c r="L422" s="331">
        <v>4.3489537999999998E-7</v>
      </c>
      <c r="M422" s="331">
        <v>3.2303374000000002E-7</v>
      </c>
      <c r="N422" s="331">
        <v>3.0436315E-7</v>
      </c>
      <c r="O422" s="331">
        <v>7.5436461000000006E-8</v>
      </c>
      <c r="P422" s="331">
        <v>0</v>
      </c>
      <c r="Q422" s="331">
        <v>0</v>
      </c>
      <c r="R422" s="331">
        <v>0</v>
      </c>
      <c r="S422" s="331">
        <v>4.9620218E-8</v>
      </c>
      <c r="T422" s="331">
        <v>0</v>
      </c>
      <c r="U422" s="331">
        <v>3.0823462999999999E-6</v>
      </c>
      <c r="V422" s="331">
        <v>0</v>
      </c>
      <c r="W422" s="331">
        <v>0</v>
      </c>
      <c r="X422" s="331">
        <v>0</v>
      </c>
      <c r="Y422"/>
      <c r="Z422" s="288">
        <v>4.8340226000000006E-5</v>
      </c>
      <c r="AA422"/>
      <c r="AB422" s="164">
        <v>1.2701107999999999E-3</v>
      </c>
      <c r="AC422" s="164">
        <v>5.8824191999999999E-4</v>
      </c>
      <c r="AD422" s="164">
        <v>3.8128975000000003E-4</v>
      </c>
      <c r="AE422" s="164">
        <v>0</v>
      </c>
      <c r="AF422" s="186">
        <v>1.1428634000000001E-4</v>
      </c>
      <c r="AG422" s="164">
        <v>1.2955086000000001E-4</v>
      </c>
      <c r="AH422" s="186">
        <v>5.6741920000000001E-5</v>
      </c>
      <c r="AI422"/>
      <c r="AJ422" s="187">
        <v>9.614489400000001E-7</v>
      </c>
      <c r="AK422" s="187">
        <v>8.9987399999999998E-7</v>
      </c>
      <c r="AL422" s="187">
        <v>3.9590975000000002E-8</v>
      </c>
      <c r="AM422" s="187">
        <v>2.1983964999999999E-8</v>
      </c>
      <c r="AN422" s="176">
        <v>5.3949280999999997E-11</v>
      </c>
      <c r="AO422" s="176">
        <v>1.4641632999999999E-13</v>
      </c>
      <c r="AP422" s="176">
        <v>3.0789866000000002E-6</v>
      </c>
      <c r="AQ422" s="192">
        <v>4.485973E-11</v>
      </c>
      <c r="AR422" s="192">
        <v>1.3535262999999999E-13</v>
      </c>
      <c r="AS422" s="192">
        <v>3.6980273000000003E-18</v>
      </c>
      <c r="AT422" s="193">
        <v>0</v>
      </c>
      <c r="AU422" s="193">
        <v>0</v>
      </c>
      <c r="AV422" s="192">
        <v>8.1561366999999998E-15</v>
      </c>
      <c r="AW422" s="192">
        <v>9.081395E-12</v>
      </c>
      <c r="AX422" s="192">
        <v>1.859997E-15</v>
      </c>
      <c r="AY422" s="192">
        <v>9.2000019999999993E-15</v>
      </c>
      <c r="AZ422" s="193">
        <v>0</v>
      </c>
      <c r="BA422" s="193">
        <v>0</v>
      </c>
      <c r="BB422" s="193">
        <v>0</v>
      </c>
      <c r="BC422" s="193">
        <v>0</v>
      </c>
      <c r="BD422" s="193">
        <v>0</v>
      </c>
      <c r="BE422" s="193">
        <v>0</v>
      </c>
      <c r="BF422" s="193">
        <v>0</v>
      </c>
      <c r="BG422" s="193">
        <v>0</v>
      </c>
      <c r="BH422" s="192">
        <v>6.3479468000000004E-9</v>
      </c>
      <c r="BI422" s="192">
        <v>3.0726386999999998E-6</v>
      </c>
      <c r="BJ422" s="193">
        <v>0</v>
      </c>
      <c r="BK422" s="193">
        <v>0</v>
      </c>
      <c r="BL422" s="193">
        <v>0</v>
      </c>
      <c r="BM422"/>
      <c r="BN422" s="186">
        <v>2.8375547999999999E-9</v>
      </c>
      <c r="BO422" s="186">
        <v>6.3427592999999994E-11</v>
      </c>
      <c r="BP422" s="186">
        <v>1.3478538E-9</v>
      </c>
      <c r="BQ422" s="164">
        <v>1.4490339E-13</v>
      </c>
      <c r="BR422" s="186">
        <v>1.1976916999999999E-10</v>
      </c>
      <c r="BS422" s="186">
        <v>0</v>
      </c>
      <c r="BT422" s="164">
        <v>0</v>
      </c>
      <c r="BU422" s="186">
        <v>0</v>
      </c>
      <c r="BV422" s="164">
        <v>0</v>
      </c>
      <c r="BW422" s="164">
        <v>4.4203023999999999E-13</v>
      </c>
      <c r="BX422" s="164">
        <v>0</v>
      </c>
      <c r="BY422" s="164">
        <v>0</v>
      </c>
      <c r="BZ422" s="164">
        <v>0</v>
      </c>
      <c r="CA422" s="186">
        <v>6.2297954999999996E-11</v>
      </c>
      <c r="CB422" s="186">
        <v>1.2436193000000001E-9</v>
      </c>
      <c r="CC422" s="186">
        <v>6.2924595000000006E-17</v>
      </c>
      <c r="CD422" s="164">
        <v>0</v>
      </c>
      <c r="CE422"/>
      <c r="CF422" s="330">
        <v>0</v>
      </c>
      <c r="CG422" s="329">
        <v>4.8340226E-5</v>
      </c>
      <c r="CH422" s="329">
        <v>0</v>
      </c>
      <c r="CI422" s="329">
        <v>4.3396236000000003E-8</v>
      </c>
      <c r="CJ422" s="329">
        <v>2.1952214999999999E-8</v>
      </c>
      <c r="CK422" s="330">
        <v>0</v>
      </c>
      <c r="CL422" s="330">
        <v>0</v>
      </c>
      <c r="CM422" s="329">
        <v>4.5332002000000001E-9</v>
      </c>
      <c r="CN422" s="330">
        <v>0</v>
      </c>
      <c r="CO422" s="329">
        <v>4.7081562999999999E-5</v>
      </c>
      <c r="CP422"/>
      <c r="CQ422">
        <v>7.2510339000000003E-6</v>
      </c>
      <c r="CR422">
        <v>1.1377287309999999E-6</v>
      </c>
      <c r="CS422">
        <v>7.5792911999999994E-7</v>
      </c>
      <c r="CT422">
        <v>7.5792911999999994E-7</v>
      </c>
      <c r="CU422">
        <v>3.1319665180000001E-6</v>
      </c>
      <c r="CW422" s="372"/>
      <c r="CX422" s="34"/>
      <c r="CZ422" s="11"/>
      <c r="DA422" s="236"/>
      <c r="DB422" s="236"/>
      <c r="DC422" s="32"/>
      <c r="DD422" s="32"/>
      <c r="DE422" s="32"/>
      <c r="DF422" s="32"/>
      <c r="DG422" s="32"/>
      <c r="DH422" s="32"/>
      <c r="DI422"/>
      <c r="DJ422"/>
      <c r="DK422"/>
      <c r="DL422"/>
    </row>
    <row r="423" spans="1:116" ht="14.4" x14ac:dyDescent="0.3">
      <c r="A423" s="39" t="s">
        <v>6306</v>
      </c>
      <c r="B423" s="113" t="s">
        <v>917</v>
      </c>
      <c r="C423" s="182" t="s">
        <v>1302</v>
      </c>
      <c r="D423" s="40" t="s">
        <v>1291</v>
      </c>
      <c r="E423" s="181" t="s">
        <v>2574</v>
      </c>
      <c r="F423" s="184" t="s">
        <v>6307</v>
      </c>
      <c r="G423" s="184">
        <v>1.2233991004E-5</v>
      </c>
      <c r="H423" s="184">
        <v>4.0331345E-7</v>
      </c>
      <c r="I423" s="184">
        <v>8.0485339000000003E-7</v>
      </c>
      <c r="J423" s="328">
        <v>3.3258702639999999E-6</v>
      </c>
      <c r="K423" s="331">
        <v>7.6999539E-6</v>
      </c>
      <c r="L423" s="331">
        <v>4.6182025999999998E-7</v>
      </c>
      <c r="M423" s="331">
        <v>3.4303312999999999E-7</v>
      </c>
      <c r="N423" s="331">
        <v>3.2320663E-7</v>
      </c>
      <c r="O423" s="331">
        <v>8.0106819999999999E-8</v>
      </c>
      <c r="P423" s="331">
        <v>0</v>
      </c>
      <c r="Q423" s="331">
        <v>0</v>
      </c>
      <c r="R423" s="331">
        <v>0</v>
      </c>
      <c r="S423" s="331">
        <v>5.2692263999999998E-8</v>
      </c>
      <c r="T423" s="331">
        <v>0</v>
      </c>
      <c r="U423" s="331">
        <v>3.2731780000000001E-6</v>
      </c>
      <c r="V423" s="331">
        <v>0</v>
      </c>
      <c r="W423" s="331">
        <v>0</v>
      </c>
      <c r="X423" s="184">
        <v>0</v>
      </c>
      <c r="Y423"/>
      <c r="Z423" s="288">
        <v>5.1333026000000002E-5</v>
      </c>
      <c r="AA423"/>
      <c r="AB423" s="164">
        <v>1.3487448000000001E-3</v>
      </c>
      <c r="AC423" s="164">
        <v>6.2466066000000005E-4</v>
      </c>
      <c r="AD423" s="164">
        <v>4.0489584000000001E-4</v>
      </c>
      <c r="AE423" s="164">
        <v>0</v>
      </c>
      <c r="AF423" s="186">
        <v>1.2136194E-4</v>
      </c>
      <c r="AG423" s="164">
        <v>1.375715E-4</v>
      </c>
      <c r="AH423" s="186">
        <v>6.0254879000000001E-5</v>
      </c>
      <c r="AI423"/>
      <c r="AJ423" s="187">
        <v>1.0209733999999999E-6</v>
      </c>
      <c r="AK423" s="187">
        <v>9.5558625999999993E-7</v>
      </c>
      <c r="AL423" s="187">
        <v>4.2042099000000002E-8</v>
      </c>
      <c r="AM423" s="187">
        <v>2.3345018000000001E-8</v>
      </c>
      <c r="AN423" s="176">
        <v>5.7289343999999999E-11</v>
      </c>
      <c r="AO423" s="176">
        <v>1.5548114000000001E-13</v>
      </c>
      <c r="AP423" s="176">
        <v>3.2696103000000001E-6</v>
      </c>
      <c r="AQ423" s="192">
        <v>4.7637047999999999E-11</v>
      </c>
      <c r="AR423" s="192">
        <v>1.4373247000000001E-13</v>
      </c>
      <c r="AS423" s="192">
        <v>3.9269764999999999E-18</v>
      </c>
      <c r="AT423" s="193">
        <v>0</v>
      </c>
      <c r="AU423" s="193">
        <v>0</v>
      </c>
      <c r="AV423" s="192">
        <v>8.6610927E-15</v>
      </c>
      <c r="AW423" s="192">
        <v>9.6436347999999997E-12</v>
      </c>
      <c r="AX423" s="192">
        <v>1.9751515999999999E-15</v>
      </c>
      <c r="AY423" s="192">
        <v>9.7695848999999996E-15</v>
      </c>
      <c r="AZ423" s="193">
        <v>0</v>
      </c>
      <c r="BA423" s="193">
        <v>0</v>
      </c>
      <c r="BB423" s="193">
        <v>0</v>
      </c>
      <c r="BC423" s="193">
        <v>0</v>
      </c>
      <c r="BD423" s="193">
        <v>0</v>
      </c>
      <c r="BE423" s="193">
        <v>0</v>
      </c>
      <c r="BF423" s="193">
        <v>0</v>
      </c>
      <c r="BG423" s="193">
        <v>0</v>
      </c>
      <c r="BH423" s="192">
        <v>6.7409555999999997E-9</v>
      </c>
      <c r="BI423" s="192">
        <v>3.2628694000000001E-6</v>
      </c>
      <c r="BJ423" s="193">
        <v>0</v>
      </c>
      <c r="BK423" s="193">
        <v>0</v>
      </c>
      <c r="BL423" s="193">
        <v>0</v>
      </c>
      <c r="BM423"/>
      <c r="BN423" s="186">
        <v>3.0132311999999999E-9</v>
      </c>
      <c r="BO423" s="186">
        <v>6.7354470000000001E-11</v>
      </c>
      <c r="BP423" s="186">
        <v>1.4313009999999999E-9</v>
      </c>
      <c r="BQ423" s="164">
        <v>1.5387453000000001E-13</v>
      </c>
      <c r="BR423" s="186">
        <v>1.2718422E-10</v>
      </c>
      <c r="BS423" s="186">
        <v>0</v>
      </c>
      <c r="BT423" s="164">
        <v>0</v>
      </c>
      <c r="BU423" s="186">
        <v>0</v>
      </c>
      <c r="BV423" s="164">
        <v>0</v>
      </c>
      <c r="BW423" s="164">
        <v>4.6939685E-13</v>
      </c>
      <c r="BX423" s="164">
        <v>0</v>
      </c>
      <c r="BY423" s="164">
        <v>0</v>
      </c>
      <c r="BZ423" s="164">
        <v>0</v>
      </c>
      <c r="CA423" s="186">
        <v>6.6154893999999994E-11</v>
      </c>
      <c r="CB423" s="186">
        <v>1.3206133000000001E-9</v>
      </c>
      <c r="CC423" s="186">
        <v>6.6820329999999996E-17</v>
      </c>
      <c r="CD423" s="164">
        <v>0</v>
      </c>
      <c r="CE423"/>
      <c r="CF423" s="330">
        <v>0</v>
      </c>
      <c r="CG423" s="329">
        <v>5.1333026000000002E-5</v>
      </c>
      <c r="CH423" s="329">
        <v>0</v>
      </c>
      <c r="CI423" s="329">
        <v>4.6082947000000003E-8</v>
      </c>
      <c r="CJ423" s="329">
        <v>2.3311303E-8</v>
      </c>
      <c r="CK423" s="330">
        <v>0</v>
      </c>
      <c r="CL423" s="330">
        <v>0</v>
      </c>
      <c r="CM423" s="329">
        <v>4.8138558999999997E-9</v>
      </c>
      <c r="CN423" s="330">
        <v>0</v>
      </c>
      <c r="CO423" s="329">
        <v>4.9996437999999999E-5</v>
      </c>
      <c r="CP423"/>
      <c r="CQ423">
        <v>7.6999539E-6</v>
      </c>
      <c r="CR423">
        <v>1.2081668400000001E-6</v>
      </c>
      <c r="CS423">
        <v>8.0485339000000003E-7</v>
      </c>
      <c r="CT423">
        <v>8.0485339000000003E-7</v>
      </c>
      <c r="CU423">
        <v>3.3258702639999999E-6</v>
      </c>
      <c r="CW423" s="372"/>
      <c r="CX423" s="34"/>
      <c r="CZ423" s="11"/>
      <c r="DA423" s="236"/>
      <c r="DB423" s="236"/>
      <c r="DC423" s="32"/>
      <c r="DD423" s="32"/>
      <c r="DE423" s="32"/>
      <c r="DF423" s="32"/>
      <c r="DG423" s="32"/>
      <c r="DH423" s="32"/>
      <c r="DI423"/>
      <c r="DJ423"/>
      <c r="DK423"/>
      <c r="DL423"/>
    </row>
    <row r="424" spans="1:116" ht="14.4" x14ac:dyDescent="0.3">
      <c r="A424" s="39" t="s">
        <v>6308</v>
      </c>
      <c r="B424" s="113" t="s">
        <v>917</v>
      </c>
      <c r="C424" s="182" t="s">
        <v>1303</v>
      </c>
      <c r="D424" s="40" t="s">
        <v>1291</v>
      </c>
      <c r="E424" s="181" t="s">
        <v>2574</v>
      </c>
      <c r="F424" s="184" t="s">
        <v>6309</v>
      </c>
      <c r="G424" s="184">
        <v>1.3164332524E-5</v>
      </c>
      <c r="H424" s="184">
        <v>4.3398367400000001E-7</v>
      </c>
      <c r="I424" s="184">
        <v>8.6605896999999998E-7</v>
      </c>
      <c r="J424" s="328">
        <v>3.5787881800000003E-6</v>
      </c>
      <c r="K424" s="331">
        <v>8.2855016999999995E-6</v>
      </c>
      <c r="L424" s="331">
        <v>4.9693966999999997E-7</v>
      </c>
      <c r="M424" s="331">
        <v>3.6911930000000001E-7</v>
      </c>
      <c r="N424" s="331">
        <v>3.4778508000000001E-7</v>
      </c>
      <c r="O424" s="331">
        <v>8.6198593999999999E-8</v>
      </c>
      <c r="P424" s="331">
        <v>0</v>
      </c>
      <c r="Q424" s="331">
        <v>0</v>
      </c>
      <c r="R424" s="331">
        <v>0</v>
      </c>
      <c r="S424" s="331">
        <v>5.669928E-8</v>
      </c>
      <c r="T424" s="331">
        <v>0</v>
      </c>
      <c r="U424" s="331">
        <v>3.5220889000000001E-6</v>
      </c>
      <c r="V424" s="331">
        <v>0</v>
      </c>
      <c r="W424" s="331">
        <v>0</v>
      </c>
      <c r="X424" s="331">
        <v>0</v>
      </c>
      <c r="Y424"/>
      <c r="Z424" s="288">
        <v>5.5236677999999999E-5</v>
      </c>
      <c r="AA424"/>
      <c r="AB424" s="164">
        <v>1.4513110000000001E-3</v>
      </c>
      <c r="AC424" s="164">
        <v>6.7216336999999997E-4</v>
      </c>
      <c r="AD424" s="164">
        <v>4.3568639999999999E-4</v>
      </c>
      <c r="AE424" s="164">
        <v>0</v>
      </c>
      <c r="AF424" s="186">
        <v>1.3059099000000001E-4</v>
      </c>
      <c r="AG424" s="164">
        <v>1.4803321E-4</v>
      </c>
      <c r="AH424" s="186">
        <v>6.4836998999999993E-5</v>
      </c>
      <c r="AI424"/>
      <c r="AJ424" s="187">
        <v>1.0986139E-6</v>
      </c>
      <c r="AK424" s="187">
        <v>1.0282543999999999E-6</v>
      </c>
      <c r="AL424" s="187">
        <v>4.5239216999999999E-8</v>
      </c>
      <c r="AM424" s="187">
        <v>2.5120304E-8</v>
      </c>
      <c r="AN424" s="176">
        <v>6.1645948000000002E-11</v>
      </c>
      <c r="AO424" s="176">
        <v>1.673048E-13</v>
      </c>
      <c r="AP424" s="176">
        <v>3.5182498999999998E-6</v>
      </c>
      <c r="AQ424" s="192">
        <v>5.1259637000000003E-11</v>
      </c>
      <c r="AR424" s="192">
        <v>1.5466269999999999E-13</v>
      </c>
      <c r="AS424" s="192">
        <v>4.2256058999999998E-18</v>
      </c>
      <c r="AT424" s="193">
        <v>0</v>
      </c>
      <c r="AU424" s="193">
        <v>0</v>
      </c>
      <c r="AV424" s="192">
        <v>9.3197308999999995E-15</v>
      </c>
      <c r="AW424" s="192">
        <v>1.0376991E-11</v>
      </c>
      <c r="AX424" s="192">
        <v>2.1253532999999999E-15</v>
      </c>
      <c r="AY424" s="192">
        <v>1.0512519E-14</v>
      </c>
      <c r="AZ424" s="193">
        <v>0</v>
      </c>
      <c r="BA424" s="193">
        <v>0</v>
      </c>
      <c r="BB424" s="193">
        <v>0</v>
      </c>
      <c r="BC424" s="193">
        <v>0</v>
      </c>
      <c r="BD424" s="193">
        <v>0</v>
      </c>
      <c r="BE424" s="193">
        <v>0</v>
      </c>
      <c r="BF424" s="193">
        <v>0</v>
      </c>
      <c r="BG424" s="193">
        <v>0</v>
      </c>
      <c r="BH424" s="192">
        <v>7.2535758000000004E-9</v>
      </c>
      <c r="BI424" s="192">
        <v>3.5109963000000001E-6</v>
      </c>
      <c r="BJ424" s="193">
        <v>0</v>
      </c>
      <c r="BK424" s="193">
        <v>0</v>
      </c>
      <c r="BL424" s="193">
        <v>0</v>
      </c>
      <c r="BM424"/>
      <c r="BN424" s="186">
        <v>3.2423741999999999E-9</v>
      </c>
      <c r="BO424" s="186">
        <v>7.2476482999999997E-11</v>
      </c>
      <c r="BP424" s="186">
        <v>1.5401451E-9</v>
      </c>
      <c r="BQ424" s="164">
        <v>1.6557602E-13</v>
      </c>
      <c r="BR424" s="186">
        <v>1.3685602000000001E-10</v>
      </c>
      <c r="BS424" s="186">
        <v>0</v>
      </c>
      <c r="BT424" s="164">
        <v>0</v>
      </c>
      <c r="BU424" s="186">
        <v>0</v>
      </c>
      <c r="BV424" s="164">
        <v>0</v>
      </c>
      <c r="BW424" s="164">
        <v>5.0509241999999996E-13</v>
      </c>
      <c r="BX424" s="164">
        <v>0</v>
      </c>
      <c r="BY424" s="164">
        <v>0</v>
      </c>
      <c r="BZ424" s="164">
        <v>0</v>
      </c>
      <c r="CA424" s="186">
        <v>7.1185684000000005E-11</v>
      </c>
      <c r="CB424" s="186">
        <v>1.4210400999999999E-9</v>
      </c>
      <c r="CC424" s="186">
        <v>7.1901723999999998E-17</v>
      </c>
      <c r="CD424" s="164">
        <v>0</v>
      </c>
      <c r="CE424"/>
      <c r="CF424" s="330">
        <v>0</v>
      </c>
      <c r="CG424" s="329">
        <v>5.5236677999999999E-5</v>
      </c>
      <c r="CH424" s="329">
        <v>0</v>
      </c>
      <c r="CI424" s="329">
        <v>4.9587354E-8</v>
      </c>
      <c r="CJ424" s="329">
        <v>2.5084025E-8</v>
      </c>
      <c r="CK424" s="330">
        <v>0</v>
      </c>
      <c r="CL424" s="330">
        <v>0</v>
      </c>
      <c r="CM424" s="329">
        <v>5.1799286000000003E-9</v>
      </c>
      <c r="CN424" s="330">
        <v>0</v>
      </c>
      <c r="CO424" s="329">
        <v>5.3798448999999997E-5</v>
      </c>
      <c r="CP424"/>
      <c r="CQ424">
        <v>8.2855016999999995E-6</v>
      </c>
      <c r="CR424">
        <v>1.3000426439999999E-6</v>
      </c>
      <c r="CS424">
        <v>8.6605896999999998E-7</v>
      </c>
      <c r="CT424">
        <v>8.6605896999999998E-7</v>
      </c>
      <c r="CU424">
        <v>3.5787881800000003E-6</v>
      </c>
      <c r="CW424" s="372"/>
      <c r="CX424" s="34"/>
      <c r="CZ424" s="11"/>
      <c r="DA424" s="236"/>
      <c r="DB424" s="236"/>
      <c r="DC424" s="32"/>
      <c r="DD424" s="32"/>
      <c r="DE424" s="32"/>
      <c r="DF424" s="32"/>
      <c r="DG424" s="32"/>
      <c r="DH424" s="32"/>
      <c r="DI424"/>
      <c r="DJ424"/>
      <c r="DK424"/>
      <c r="DL424"/>
    </row>
    <row r="425" spans="1:116" ht="14.4" x14ac:dyDescent="0.3">
      <c r="A425" s="39" t="s">
        <v>6310</v>
      </c>
      <c r="B425" s="113" t="s">
        <v>917</v>
      </c>
      <c r="C425" s="182" t="s">
        <v>1304</v>
      </c>
      <c r="D425" s="40" t="s">
        <v>1291</v>
      </c>
      <c r="E425" s="181" t="s">
        <v>2574</v>
      </c>
      <c r="F425" s="184" t="s">
        <v>6311</v>
      </c>
      <c r="G425" s="184">
        <v>1.3939617082E-5</v>
      </c>
      <c r="H425" s="184">
        <v>4.5954219199999996E-7</v>
      </c>
      <c r="I425" s="184">
        <v>9.1706362999999997E-7</v>
      </c>
      <c r="J425" s="328">
        <v>3.7895530600000001E-6</v>
      </c>
      <c r="K425" s="331">
        <v>8.7734581999999999E-6</v>
      </c>
      <c r="L425" s="331">
        <v>5.2620584999999998E-7</v>
      </c>
      <c r="M425" s="331">
        <v>3.9085777999999999E-7</v>
      </c>
      <c r="N425" s="331">
        <v>3.6826711999999998E-7</v>
      </c>
      <c r="O425" s="331">
        <v>9.1275071999999998E-8</v>
      </c>
      <c r="P425" s="331">
        <v>0</v>
      </c>
      <c r="Q425" s="331">
        <v>0</v>
      </c>
      <c r="R425" s="331">
        <v>0</v>
      </c>
      <c r="S425" s="331">
        <v>6.0038459999999999E-8</v>
      </c>
      <c r="T425" s="331">
        <v>0</v>
      </c>
      <c r="U425" s="331">
        <v>3.7295146000000001E-6</v>
      </c>
      <c r="V425" s="331">
        <v>0</v>
      </c>
      <c r="W425" s="331">
        <v>0</v>
      </c>
      <c r="X425" s="331">
        <v>0</v>
      </c>
      <c r="Y425"/>
      <c r="Z425" s="288">
        <v>5.8489721333333337E-5</v>
      </c>
      <c r="AA425"/>
      <c r="AB425" s="164">
        <v>1.5367828E-3</v>
      </c>
      <c r="AC425" s="164">
        <v>7.1174897000000003E-4</v>
      </c>
      <c r="AD425" s="164">
        <v>4.6134520000000001E-4</v>
      </c>
      <c r="AE425" s="164">
        <v>0</v>
      </c>
      <c r="AF425" s="186">
        <v>1.3828186000000001E-4</v>
      </c>
      <c r="AG425" s="164">
        <v>1.567513E-4</v>
      </c>
      <c r="AH425" s="186">
        <v>6.8655433000000004E-5</v>
      </c>
      <c r="AI425"/>
      <c r="AJ425" s="187">
        <v>1.1633144000000001E-6</v>
      </c>
      <c r="AK425" s="187">
        <v>1.0888112E-6</v>
      </c>
      <c r="AL425" s="187">
        <v>4.7903481999999997E-8</v>
      </c>
      <c r="AM425" s="187">
        <v>2.659971E-8</v>
      </c>
      <c r="AN425" s="176">
        <v>6.5276451000000006E-11</v>
      </c>
      <c r="AO425" s="176">
        <v>1.7715785E-13</v>
      </c>
      <c r="AP425" s="176">
        <v>3.7254494999999999E-6</v>
      </c>
      <c r="AQ425" s="192">
        <v>5.4278461000000002E-11</v>
      </c>
      <c r="AR425" s="192">
        <v>1.6377122E-13</v>
      </c>
      <c r="AS425" s="192">
        <v>4.4744636999999997E-18</v>
      </c>
      <c r="AT425" s="193">
        <v>0</v>
      </c>
      <c r="AU425" s="193">
        <v>0</v>
      </c>
      <c r="AV425" s="192">
        <v>9.8685961000000002E-15</v>
      </c>
      <c r="AW425" s="192">
        <v>1.0988121E-11</v>
      </c>
      <c r="AX425" s="192">
        <v>2.2505212999999999E-15</v>
      </c>
      <c r="AY425" s="192">
        <v>1.1131631E-14</v>
      </c>
      <c r="AZ425" s="193">
        <v>0</v>
      </c>
      <c r="BA425" s="193">
        <v>0</v>
      </c>
      <c r="BB425" s="193">
        <v>0</v>
      </c>
      <c r="BC425" s="193">
        <v>0</v>
      </c>
      <c r="BD425" s="193">
        <v>0</v>
      </c>
      <c r="BE425" s="193">
        <v>0</v>
      </c>
      <c r="BF425" s="193">
        <v>0</v>
      </c>
      <c r="BG425" s="193">
        <v>0</v>
      </c>
      <c r="BH425" s="192">
        <v>7.6807593000000005E-9</v>
      </c>
      <c r="BI425" s="192">
        <v>3.7177688000000001E-6</v>
      </c>
      <c r="BJ425" s="193">
        <v>0</v>
      </c>
      <c r="BK425" s="193">
        <v>0</v>
      </c>
      <c r="BL425" s="193">
        <v>0</v>
      </c>
      <c r="BM425"/>
      <c r="BN425" s="186">
        <v>3.4333268E-9</v>
      </c>
      <c r="BO425" s="186">
        <v>7.6744826999999999E-11</v>
      </c>
      <c r="BP425" s="186">
        <v>1.6308486E-9</v>
      </c>
      <c r="BQ425" s="164">
        <v>1.7532725E-13</v>
      </c>
      <c r="BR425" s="186">
        <v>1.4491585999999999E-10</v>
      </c>
      <c r="BS425" s="186">
        <v>0</v>
      </c>
      <c r="BT425" s="164">
        <v>0</v>
      </c>
      <c r="BU425" s="186">
        <v>0</v>
      </c>
      <c r="BV425" s="164">
        <v>0</v>
      </c>
      <c r="BW425" s="164">
        <v>5.3483873999999997E-13</v>
      </c>
      <c r="BX425" s="164">
        <v>0</v>
      </c>
      <c r="BY425" s="164">
        <v>0</v>
      </c>
      <c r="BZ425" s="164">
        <v>0</v>
      </c>
      <c r="CA425" s="186">
        <v>7.5378010000000004E-11</v>
      </c>
      <c r="CB425" s="186">
        <v>1.5047292E-9</v>
      </c>
      <c r="CC425" s="186">
        <v>7.6136218999999999E-17</v>
      </c>
      <c r="CD425" s="164">
        <v>0</v>
      </c>
      <c r="CE425"/>
      <c r="CF425" s="330">
        <v>0</v>
      </c>
      <c r="CG425" s="329">
        <v>5.8489721000000001E-5</v>
      </c>
      <c r="CH425" s="329">
        <v>0</v>
      </c>
      <c r="CI425" s="329">
        <v>5.2507693000000001E-8</v>
      </c>
      <c r="CJ425" s="329">
        <v>2.6561294E-8</v>
      </c>
      <c r="CK425" s="330">
        <v>0</v>
      </c>
      <c r="CL425" s="330">
        <v>0</v>
      </c>
      <c r="CM425" s="329">
        <v>5.4849891999999998E-9</v>
      </c>
      <c r="CN425" s="330">
        <v>0</v>
      </c>
      <c r="CO425" s="329">
        <v>5.6966791E-5</v>
      </c>
      <c r="CP425"/>
      <c r="CQ425">
        <v>8.7734581999999999E-6</v>
      </c>
      <c r="CR425">
        <v>1.376605822E-6</v>
      </c>
      <c r="CS425">
        <v>9.1706362999999997E-7</v>
      </c>
      <c r="CT425">
        <v>9.1706362999999997E-7</v>
      </c>
      <c r="CU425">
        <v>3.7895530600000001E-6</v>
      </c>
      <c r="CZ425" s="11"/>
      <c r="DA425" s="236"/>
      <c r="DB425" s="236"/>
      <c r="DC425" s="32"/>
      <c r="DD425" s="32"/>
      <c r="DE425" s="39"/>
      <c r="DF425"/>
      <c r="DG425"/>
      <c r="DH425"/>
      <c r="DI425"/>
      <c r="DJ425"/>
      <c r="DK425"/>
      <c r="DL425"/>
    </row>
    <row r="426" spans="1:116" ht="14.4" x14ac:dyDescent="0.3">
      <c r="A426" s="39" t="s">
        <v>6312</v>
      </c>
      <c r="B426" s="113" t="s">
        <v>917</v>
      </c>
      <c r="C426" s="182" t="s">
        <v>2576</v>
      </c>
      <c r="D426" s="40" t="s">
        <v>1291</v>
      </c>
      <c r="E426" s="181" t="s">
        <v>2574</v>
      </c>
      <c r="F426" s="184" t="s">
        <v>6313</v>
      </c>
      <c r="G426" s="184">
        <v>1.8475032144000002E-5</v>
      </c>
      <c r="H426" s="184">
        <v>6.0905954E-7</v>
      </c>
      <c r="I426" s="184">
        <v>1.21544084E-6</v>
      </c>
      <c r="J426" s="328">
        <v>5.0225277640000001E-6</v>
      </c>
      <c r="K426" s="331">
        <v>1.1628004E-5</v>
      </c>
      <c r="L426" s="331">
        <v>6.9741297999999995E-7</v>
      </c>
      <c r="M426" s="331">
        <v>5.1802786000000001E-7</v>
      </c>
      <c r="N426" s="331">
        <v>4.8808707000000004E-7</v>
      </c>
      <c r="O426" s="331">
        <v>1.2097246999999999E-7</v>
      </c>
      <c r="P426" s="331">
        <v>0</v>
      </c>
      <c r="Q426" s="331">
        <v>0</v>
      </c>
      <c r="R426" s="331">
        <v>0</v>
      </c>
      <c r="S426" s="331">
        <v>7.9572664000000006E-8</v>
      </c>
      <c r="T426" s="331">
        <v>0</v>
      </c>
      <c r="U426" s="331">
        <v>4.9429551000000001E-6</v>
      </c>
      <c r="V426" s="331">
        <v>0</v>
      </c>
      <c r="W426" s="331">
        <v>0</v>
      </c>
      <c r="X426" s="331">
        <v>0</v>
      </c>
      <c r="Y426"/>
      <c r="Z426" s="288">
        <v>7.7520026666666667E-5</v>
      </c>
      <c r="AA426"/>
      <c r="AB426" s="164">
        <v>2.0367927000000002E-3</v>
      </c>
      <c r="AC426" s="164">
        <v>9.4332469E-4</v>
      </c>
      <c r="AD426" s="164">
        <v>6.1144916999999999E-4</v>
      </c>
      <c r="AE426" s="164">
        <v>0</v>
      </c>
      <c r="AF426" s="186">
        <v>1.8327346E-4</v>
      </c>
      <c r="AG426" s="164">
        <v>2.0775215000000001E-4</v>
      </c>
      <c r="AH426" s="186">
        <v>9.0993268000000001E-5</v>
      </c>
      <c r="AI426"/>
      <c r="AJ426" s="187">
        <v>1.5418121000000001E-6</v>
      </c>
      <c r="AK426" s="187">
        <v>1.4430685000000001E-6</v>
      </c>
      <c r="AL426" s="187">
        <v>6.3489430999999995E-8</v>
      </c>
      <c r="AM426" s="187">
        <v>3.5254230999999997E-8</v>
      </c>
      <c r="AN426" s="176">
        <v>8.6514896000000003E-11</v>
      </c>
      <c r="AO426" s="176">
        <v>2.3479819E-13</v>
      </c>
      <c r="AP426" s="176">
        <v>4.9375674000000003E-6</v>
      </c>
      <c r="AQ426" s="192">
        <v>7.1938583999999996E-11</v>
      </c>
      <c r="AR426" s="192">
        <v>2.1705607E-13</v>
      </c>
      <c r="AS426" s="192">
        <v>5.9302820000000003E-18</v>
      </c>
      <c r="AT426" s="193">
        <v>0</v>
      </c>
      <c r="AU426" s="193">
        <v>0</v>
      </c>
      <c r="AV426" s="192">
        <v>1.3079456999999999E-14</v>
      </c>
      <c r="AW426" s="192">
        <v>1.4563233000000001E-11</v>
      </c>
      <c r="AX426" s="192">
        <v>2.9827542999999998E-15</v>
      </c>
      <c r="AY426" s="192">
        <v>1.4753435E-14</v>
      </c>
      <c r="AZ426" s="193">
        <v>0</v>
      </c>
      <c r="BA426" s="193">
        <v>0</v>
      </c>
      <c r="BB426" s="193">
        <v>0</v>
      </c>
      <c r="BC426" s="193">
        <v>0</v>
      </c>
      <c r="BD426" s="193">
        <v>0</v>
      </c>
      <c r="BE426" s="193">
        <v>0</v>
      </c>
      <c r="BF426" s="193">
        <v>0</v>
      </c>
      <c r="BG426" s="193">
        <v>0</v>
      </c>
      <c r="BH426" s="192">
        <v>1.0179782999999999E-8</v>
      </c>
      <c r="BI426" s="192">
        <v>4.9273876000000004E-6</v>
      </c>
      <c r="BJ426" s="193">
        <v>0</v>
      </c>
      <c r="BK426" s="193">
        <v>0</v>
      </c>
      <c r="BL426" s="193">
        <v>0</v>
      </c>
      <c r="BM426"/>
      <c r="BN426" s="186">
        <v>4.5503991E-9</v>
      </c>
      <c r="BO426" s="186">
        <v>1.0171463999999999E-10</v>
      </c>
      <c r="BP426" s="186">
        <v>2.1614640000000001E-9</v>
      </c>
      <c r="BQ426" s="164">
        <v>2.3237199000000001E-13</v>
      </c>
      <c r="BR426" s="186">
        <v>1.920659E-10</v>
      </c>
      <c r="BS426" s="186">
        <v>0</v>
      </c>
      <c r="BT426" s="164">
        <v>0</v>
      </c>
      <c r="BU426" s="186">
        <v>0</v>
      </c>
      <c r="BV426" s="164">
        <v>0</v>
      </c>
      <c r="BW426" s="164">
        <v>7.0885467999999997E-13</v>
      </c>
      <c r="BX426" s="164">
        <v>0</v>
      </c>
      <c r="BY426" s="164">
        <v>0</v>
      </c>
      <c r="BZ426" s="164">
        <v>0</v>
      </c>
      <c r="CA426" s="186">
        <v>9.9903113000000006E-11</v>
      </c>
      <c r="CB426" s="186">
        <v>1.9943102E-9</v>
      </c>
      <c r="CC426" s="186">
        <v>1.0090801E-16</v>
      </c>
      <c r="CD426" s="164">
        <v>0</v>
      </c>
      <c r="CE426"/>
      <c r="CF426" s="330">
        <v>0</v>
      </c>
      <c r="CG426" s="329">
        <v>7.7520025999999994E-5</v>
      </c>
      <c r="CH426" s="329">
        <v>0</v>
      </c>
      <c r="CI426" s="329">
        <v>6.9591675000000004E-8</v>
      </c>
      <c r="CJ426" s="329">
        <v>3.5203316999999999E-8</v>
      </c>
      <c r="CK426" s="330">
        <v>0</v>
      </c>
      <c r="CL426" s="330">
        <v>0</v>
      </c>
      <c r="CM426" s="329">
        <v>7.2695936000000002E-9</v>
      </c>
      <c r="CN426" s="330">
        <v>0</v>
      </c>
      <c r="CO426" s="329">
        <v>7.5501592E-5</v>
      </c>
      <c r="CP426"/>
      <c r="CQ426">
        <v>1.1628004E-5</v>
      </c>
      <c r="CR426">
        <v>1.8245003800000002E-6</v>
      </c>
      <c r="CS426">
        <v>1.21544084E-6</v>
      </c>
      <c r="CT426">
        <v>1.21544084E-6</v>
      </c>
      <c r="CU426">
        <v>5.0225277640000001E-6</v>
      </c>
      <c r="CW426" s="377"/>
      <c r="CZ426" s="11"/>
      <c r="DA426" s="236"/>
      <c r="DB426" s="236"/>
      <c r="DC426" s="32"/>
      <c r="DD426" s="39"/>
      <c r="DE426" s="39"/>
      <c r="DF426"/>
      <c r="DG426"/>
      <c r="DH426"/>
      <c r="DI426"/>
      <c r="DJ426"/>
      <c r="DK426"/>
      <c r="DL426"/>
    </row>
    <row r="427" spans="1:116" ht="14.4" x14ac:dyDescent="0.3">
      <c r="A427" s="39" t="s">
        <v>6314</v>
      </c>
      <c r="B427" s="113" t="s">
        <v>917</v>
      </c>
      <c r="C427" s="182" t="s">
        <v>5394</v>
      </c>
      <c r="D427" s="40" t="s">
        <v>1291</v>
      </c>
      <c r="E427" s="181" t="s">
        <v>2574</v>
      </c>
      <c r="F427" s="184" t="s">
        <v>6315</v>
      </c>
      <c r="G427" s="184">
        <v>1.4006303999999999E-6</v>
      </c>
      <c r="H427" s="184">
        <v>9.6381000000000005E-7</v>
      </c>
      <c r="I427" s="184">
        <v>4.3682039999999999E-7</v>
      </c>
      <c r="J427" s="328">
        <v>0</v>
      </c>
      <c r="K427" s="331">
        <v>0</v>
      </c>
      <c r="L427" s="331">
        <v>0</v>
      </c>
      <c r="M427" s="331">
        <v>4.3682039999999999E-7</v>
      </c>
      <c r="N427" s="331">
        <v>7.8336000000000005E-7</v>
      </c>
      <c r="O427" s="331">
        <v>1.8045E-7</v>
      </c>
      <c r="P427" s="331">
        <v>0</v>
      </c>
      <c r="Q427" s="331">
        <v>0</v>
      </c>
      <c r="R427" s="331">
        <v>0</v>
      </c>
      <c r="S427" s="331">
        <v>0</v>
      </c>
      <c r="T427" s="331">
        <v>0</v>
      </c>
      <c r="U427" s="331">
        <v>0</v>
      </c>
      <c r="V427" s="331">
        <v>0</v>
      </c>
      <c r="W427" s="331">
        <v>0</v>
      </c>
      <c r="X427" s="331">
        <v>0</v>
      </c>
      <c r="Y427"/>
      <c r="Z427" s="288">
        <v>0</v>
      </c>
      <c r="AA427"/>
      <c r="AB427" s="164">
        <v>0</v>
      </c>
      <c r="AC427" s="164">
        <v>0</v>
      </c>
      <c r="AD427" s="164">
        <v>0</v>
      </c>
      <c r="AE427" s="164">
        <v>0</v>
      </c>
      <c r="AF427" s="164">
        <v>0</v>
      </c>
      <c r="AG427" s="164">
        <v>0</v>
      </c>
      <c r="AH427" s="164">
        <v>0</v>
      </c>
      <c r="AI427"/>
      <c r="AJ427" s="187">
        <v>1.2158331E-7</v>
      </c>
      <c r="AK427" s="187">
        <v>1.1756484E-7</v>
      </c>
      <c r="AL427" s="187">
        <v>4.0184684999999996E-9</v>
      </c>
      <c r="AM427" s="185">
        <v>0</v>
      </c>
      <c r="AN427" s="176">
        <v>7.0482519999999999E-12</v>
      </c>
      <c r="AO427" s="176">
        <v>1.4861200000000001E-14</v>
      </c>
      <c r="AP427" s="176">
        <v>0</v>
      </c>
      <c r="AQ427" s="193">
        <v>0</v>
      </c>
      <c r="AR427" s="193">
        <v>0</v>
      </c>
      <c r="AS427" s="193">
        <v>0</v>
      </c>
      <c r="AT427" s="193">
        <v>0</v>
      </c>
      <c r="AU427" s="193">
        <v>0</v>
      </c>
      <c r="AV427" s="192">
        <v>6.5752000000000003E-14</v>
      </c>
      <c r="AW427" s="192">
        <v>6.9825000000000002E-12</v>
      </c>
      <c r="AX427" s="192">
        <v>1.02832E-14</v>
      </c>
      <c r="AY427" s="192">
        <v>4.5779999999999998E-15</v>
      </c>
      <c r="AZ427" s="193">
        <v>0</v>
      </c>
      <c r="BA427" s="193">
        <v>0</v>
      </c>
      <c r="BB427" s="193">
        <v>0</v>
      </c>
      <c r="BC427" s="193">
        <v>0</v>
      </c>
      <c r="BD427" s="193">
        <v>0</v>
      </c>
      <c r="BE427" s="193">
        <v>0</v>
      </c>
      <c r="BF427" s="193">
        <v>0</v>
      </c>
      <c r="BG427" s="193">
        <v>0</v>
      </c>
      <c r="BH427" s="193">
        <v>0</v>
      </c>
      <c r="BI427" s="193">
        <v>0</v>
      </c>
      <c r="BJ427" s="193">
        <v>0</v>
      </c>
      <c r="BK427" s="193">
        <v>0</v>
      </c>
      <c r="BL427" s="193">
        <v>0</v>
      </c>
      <c r="BM427"/>
      <c r="BN427" s="186">
        <v>4.6504495000000001E-10</v>
      </c>
      <c r="BO427" s="186">
        <v>4.9537928999999998E-11</v>
      </c>
      <c r="BP427" s="164">
        <v>0</v>
      </c>
      <c r="BQ427" s="186">
        <v>1.9812843999999999E-13</v>
      </c>
      <c r="BR427" s="186">
        <v>1.7596478E-10</v>
      </c>
      <c r="BS427" s="186">
        <v>3.5347024E-11</v>
      </c>
      <c r="BT427" s="164">
        <v>0</v>
      </c>
      <c r="BU427" s="186">
        <v>5.3649174999999999E-11</v>
      </c>
      <c r="BV427" s="164">
        <v>0</v>
      </c>
      <c r="BW427" s="186">
        <v>6.0439413000000001E-13</v>
      </c>
      <c r="BX427" s="164">
        <v>0</v>
      </c>
      <c r="BY427" s="164">
        <v>0</v>
      </c>
      <c r="BZ427" s="164">
        <v>0</v>
      </c>
      <c r="CA427" s="186">
        <v>1.4974352000000001E-10</v>
      </c>
      <c r="CB427" s="164">
        <v>0</v>
      </c>
      <c r="CC427" s="164">
        <v>0</v>
      </c>
      <c r="CD427" s="164">
        <v>0</v>
      </c>
      <c r="CE427"/>
      <c r="CF427" s="330">
        <v>0</v>
      </c>
      <c r="CG427" s="330">
        <v>0</v>
      </c>
      <c r="CH427" s="329">
        <v>1.5152110999999999E-6</v>
      </c>
      <c r="CI427" s="329">
        <v>4.1999999999999999E-8</v>
      </c>
      <c r="CJ427" s="329">
        <v>2.6573999999999999E-9</v>
      </c>
      <c r="CK427" s="330">
        <v>0</v>
      </c>
      <c r="CL427" s="330">
        <v>0</v>
      </c>
      <c r="CM427" s="329">
        <v>5.1111112000000001E-9</v>
      </c>
      <c r="CN427" s="330">
        <v>0</v>
      </c>
      <c r="CO427" s="330">
        <v>0</v>
      </c>
      <c r="CP427"/>
      <c r="CQ427">
        <v>0</v>
      </c>
      <c r="CR427">
        <v>1.4006303999999999E-6</v>
      </c>
      <c r="CS427">
        <v>4.3682039999999999E-7</v>
      </c>
      <c r="CT427">
        <v>4.3682039999999999E-7</v>
      </c>
      <c r="CU427">
        <v>0</v>
      </c>
      <c r="CW427" s="377"/>
      <c r="CZ427" s="11"/>
      <c r="DA427" s="236"/>
      <c r="DB427" s="236"/>
      <c r="DC427"/>
      <c r="DD427" s="39"/>
      <c r="DE427" s="39"/>
      <c r="DF427"/>
      <c r="DG427"/>
      <c r="DH427"/>
      <c r="DI427"/>
      <c r="DJ427"/>
      <c r="DK427"/>
      <c r="DL427"/>
    </row>
    <row r="428" spans="1:116" ht="14.4" x14ac:dyDescent="0.3">
      <c r="A428" s="39"/>
      <c r="B428" s="113"/>
      <c r="C428" s="180"/>
      <c r="D428" s="37" t="s">
        <v>2577</v>
      </c>
      <c r="E428" s="181"/>
      <c r="F428"/>
      <c r="G428"/>
      <c r="H428"/>
      <c r="I428"/>
      <c r="J428" s="332"/>
      <c r="K428" s="39"/>
      <c r="L428" s="39"/>
      <c r="M428" s="39"/>
      <c r="N428" s="39"/>
      <c r="O428" s="39"/>
      <c r="P428" s="39"/>
      <c r="Q428" s="39"/>
      <c r="R428" s="39"/>
      <c r="S428" s="39"/>
      <c r="T428" s="39"/>
      <c r="U428" s="39"/>
      <c r="V428" s="39"/>
      <c r="W428" s="39"/>
      <c r="Y428"/>
      <c r="Z428"/>
      <c r="AA428"/>
      <c r="AB428"/>
      <c r="AC428"/>
      <c r="AD428"/>
      <c r="AE428"/>
      <c r="AF428"/>
      <c r="AG428"/>
      <c r="AH428"/>
      <c r="AI428"/>
      <c r="AM428"/>
      <c r="AN428"/>
      <c r="AO428"/>
      <c r="AP428"/>
      <c r="AQ428"/>
      <c r="AR428"/>
      <c r="AS428"/>
      <c r="AT428"/>
      <c r="AU428"/>
      <c r="AZ428"/>
      <c r="BA428"/>
      <c r="BB428"/>
      <c r="BC428"/>
      <c r="BD428"/>
      <c r="BE428"/>
      <c r="BF428"/>
      <c r="BG428"/>
      <c r="BH428"/>
      <c r="BI428"/>
      <c r="BJ428"/>
      <c r="BK428"/>
      <c r="BL428"/>
      <c r="BM428"/>
      <c r="BP428"/>
      <c r="BS428" s="39"/>
      <c r="BT428"/>
      <c r="BU428" s="39"/>
      <c r="BV428"/>
      <c r="BW428" s="39"/>
      <c r="BX428"/>
      <c r="BY428"/>
      <c r="BZ428"/>
      <c r="CA428" s="39"/>
      <c r="CB428"/>
      <c r="CC428"/>
      <c r="CD428"/>
      <c r="CE428"/>
      <c r="CF428"/>
      <c r="CG428"/>
      <c r="CH428" s="39"/>
      <c r="CI428" s="39"/>
      <c r="CJ428" s="39"/>
      <c r="CK428"/>
      <c r="CL428"/>
      <c r="CM428" s="39"/>
      <c r="CN428"/>
      <c r="CO428"/>
      <c r="CP428"/>
      <c r="CQ428"/>
      <c r="CR428"/>
      <c r="CS428"/>
      <c r="CT428"/>
      <c r="CU428"/>
      <c r="CV428" s="39"/>
      <c r="CW428" s="377"/>
      <c r="CZ428" s="11"/>
      <c r="DA428" s="236"/>
      <c r="DB428" s="236"/>
      <c r="DC428"/>
      <c r="DD428" s="39"/>
      <c r="DE428" s="39"/>
      <c r="DF428"/>
      <c r="DG428"/>
      <c r="DH428"/>
      <c r="DI428"/>
      <c r="DJ428"/>
      <c r="DK428"/>
      <c r="DL428"/>
    </row>
    <row r="429" spans="1:116" ht="14.4" x14ac:dyDescent="0.3">
      <c r="A429" t="s">
        <v>1955</v>
      </c>
      <c r="B429" s="113" t="s">
        <v>917</v>
      </c>
      <c r="C429" s="182" t="s">
        <v>1305</v>
      </c>
      <c r="D429" s="40" t="s">
        <v>2577</v>
      </c>
      <c r="E429" s="181" t="s">
        <v>943</v>
      </c>
      <c r="F429" s="184" t="s">
        <v>4013</v>
      </c>
      <c r="G429" s="184">
        <v>0.87871022701819013</v>
      </c>
      <c r="H429" s="184">
        <v>1.2510291392000002E-2</v>
      </c>
      <c r="I429" s="184">
        <v>0.64485817842000004</v>
      </c>
      <c r="J429" s="328">
        <v>2.5659307206189998E-2</v>
      </c>
      <c r="K429" s="331">
        <v>0.19568245000000001</v>
      </c>
      <c r="L429" s="331">
        <v>1.8682511999999998E-2</v>
      </c>
      <c r="M429" s="331">
        <v>6.1160613000000004E-3</v>
      </c>
      <c r="N429" s="331">
        <v>1.0654441000000001E-2</v>
      </c>
      <c r="O429" s="331">
        <v>1.1352529000000001E-3</v>
      </c>
      <c r="P429" s="331">
        <v>8.7743342000000006E-5</v>
      </c>
      <c r="Q429" s="331">
        <v>6.3285415000000002E-4</v>
      </c>
      <c r="R429" s="331">
        <v>9.6890731999999999E-4</v>
      </c>
      <c r="S429" s="331">
        <v>2.2394588999999999E-4</v>
      </c>
      <c r="T429" s="331">
        <v>9.8428078000000006E-3</v>
      </c>
      <c r="U429" s="331">
        <v>2.5434656999999999E-2</v>
      </c>
      <c r="V429" s="331">
        <v>0.60924789000000001</v>
      </c>
      <c r="W429" s="331">
        <v>7.0431619000000005E-7</v>
      </c>
      <c r="X429" s="331">
        <v>0</v>
      </c>
      <c r="Y429"/>
      <c r="Z429" s="288">
        <v>1.3045496666666667</v>
      </c>
      <c r="AA429"/>
      <c r="AB429" s="164">
        <v>51.774006999999997</v>
      </c>
      <c r="AC429" s="164">
        <v>11.21716</v>
      </c>
      <c r="AD429" s="164">
        <v>0.80642228999999999</v>
      </c>
      <c r="AE429" s="164">
        <v>0</v>
      </c>
      <c r="AF429" s="164">
        <v>39.186494000000003</v>
      </c>
      <c r="AG429" s="164">
        <v>0.35579182999999998</v>
      </c>
      <c r="AH429" s="164">
        <v>0.20814008000000001</v>
      </c>
      <c r="AI429"/>
      <c r="AJ429" s="185">
        <v>3.0687662000000001E-2</v>
      </c>
      <c r="AK429" s="185">
        <v>2.8747040000000001E-2</v>
      </c>
      <c r="AL429" s="185">
        <v>1.2425098E-3</v>
      </c>
      <c r="AM429" s="185">
        <v>6.9811166999999999E-4</v>
      </c>
      <c r="AN429" s="176">
        <v>1.7234436000000001E-6</v>
      </c>
      <c r="AO429" s="176">
        <v>4.5950806E-9</v>
      </c>
      <c r="AP429" s="176">
        <v>9.7774742999999997E-2</v>
      </c>
      <c r="AQ429" s="192">
        <v>1.3534554E-6</v>
      </c>
      <c r="AR429" s="192">
        <v>4.0804567E-9</v>
      </c>
      <c r="AS429" s="192">
        <v>1.1139531E-13</v>
      </c>
      <c r="AT429" s="192">
        <v>9.1779966000000007E-13</v>
      </c>
      <c r="AU429" s="192">
        <v>0</v>
      </c>
      <c r="AV429" s="192">
        <v>4.8334616000000005E-10</v>
      </c>
      <c r="AW429" s="192">
        <v>3.6926284999999997E-7</v>
      </c>
      <c r="AX429" s="192">
        <v>8.5170287000000006E-11</v>
      </c>
      <c r="AY429" s="192">
        <v>4.1947723999999999E-10</v>
      </c>
      <c r="AZ429" s="192">
        <v>9.3945707999999997E-12</v>
      </c>
      <c r="BA429" s="192">
        <v>5.2275793999999999E-14</v>
      </c>
      <c r="BB429" s="192">
        <v>2.1454660000000001E-13</v>
      </c>
      <c r="BC429" s="192">
        <v>1.7198715999999999E-13</v>
      </c>
      <c r="BD429" s="192">
        <v>3.1561112000000002E-14</v>
      </c>
      <c r="BE429" s="192">
        <v>1.6311570999999999E-11</v>
      </c>
      <c r="BF429" s="192">
        <v>2.2485174E-10</v>
      </c>
      <c r="BG429" s="192">
        <v>8.7755688000000006E-21</v>
      </c>
      <c r="BH429" s="192">
        <v>2.2129609E-5</v>
      </c>
      <c r="BI429" s="193">
        <v>9.7752613000000002E-2</v>
      </c>
      <c r="BJ429" s="192">
        <v>0</v>
      </c>
      <c r="BK429" s="192">
        <v>0</v>
      </c>
      <c r="BL429" s="192">
        <v>0</v>
      </c>
      <c r="BM429"/>
      <c r="BN429" s="186">
        <v>6.0768386999999997E-5</v>
      </c>
      <c r="BO429" s="186">
        <v>2.9882212999999998E-6</v>
      </c>
      <c r="BP429" s="186">
        <v>3.6374305999999998E-5</v>
      </c>
      <c r="BQ429" s="186">
        <v>1.1696893E-7</v>
      </c>
      <c r="BR429" s="186">
        <v>2.9921727E-6</v>
      </c>
      <c r="BS429" s="186">
        <v>1.8813213E-7</v>
      </c>
      <c r="BT429" s="186">
        <v>2.5755939000000001E-10</v>
      </c>
      <c r="BU429" s="186">
        <v>2.8532318000000001E-7</v>
      </c>
      <c r="BV429" s="186">
        <v>1.3697564000000001E-7</v>
      </c>
      <c r="BW429" s="186">
        <v>4.6162464000000002E-7</v>
      </c>
      <c r="BX429" s="186">
        <v>0</v>
      </c>
      <c r="BY429" s="186">
        <v>1.9406051000000001E-17</v>
      </c>
      <c r="BZ429" s="186">
        <v>1.5889951000000001E-13</v>
      </c>
      <c r="CA429" s="186">
        <v>2.2134514999999999E-6</v>
      </c>
      <c r="CB429" s="186">
        <v>1.472449E-5</v>
      </c>
      <c r="CC429" s="186">
        <v>2.8646307999999999E-7</v>
      </c>
      <c r="CD429" s="186">
        <v>0</v>
      </c>
      <c r="CE429"/>
      <c r="CF429" s="329">
        <v>1.3449470999999999E-13</v>
      </c>
      <c r="CG429" s="330">
        <v>1.1884617</v>
      </c>
      <c r="CH429" s="330">
        <v>7.9573452000000003E-3</v>
      </c>
      <c r="CI429" s="330">
        <v>2.0881847000000001E-3</v>
      </c>
      <c r="CJ429" s="330">
        <v>4.6997389000000002E-4</v>
      </c>
      <c r="CK429" s="329">
        <v>9.8273577999999998E-11</v>
      </c>
      <c r="CL429" s="329">
        <v>1.162076E-8</v>
      </c>
      <c r="CM429" s="329">
        <v>6.0724019999999998E-5</v>
      </c>
      <c r="CN429" s="330">
        <v>8.6774441999999993E-2</v>
      </c>
      <c r="CO429" s="330">
        <v>1.3535702999999999</v>
      </c>
      <c r="CP429"/>
      <c r="CQ429">
        <v>0.19568245000000001</v>
      </c>
      <c r="CR429">
        <v>3.8277772012E-2</v>
      </c>
      <c r="CS429">
        <v>2.5768184936189997E-2</v>
      </c>
      <c r="CT429">
        <v>0.64485817842000004</v>
      </c>
      <c r="CU429">
        <v>2.565860289E-2</v>
      </c>
      <c r="CX429" s="32"/>
      <c r="CZ429" s="32"/>
      <c r="DA429" s="236"/>
      <c r="DB429" s="40"/>
      <c r="DC429"/>
      <c r="DD429" s="39"/>
      <c r="DE429" s="39"/>
      <c r="DF429"/>
      <c r="DG429"/>
      <c r="DH429"/>
      <c r="DI429"/>
      <c r="DJ429"/>
      <c r="DK429"/>
      <c r="DL429"/>
    </row>
    <row r="430" spans="1:116" ht="14.4" x14ac:dyDescent="0.3">
      <c r="A430" t="s">
        <v>1956</v>
      </c>
      <c r="B430" s="113" t="s">
        <v>917</v>
      </c>
      <c r="C430" s="182" t="s">
        <v>1306</v>
      </c>
      <c r="D430" s="40" t="s">
        <v>2577</v>
      </c>
      <c r="E430" s="181" t="s">
        <v>943</v>
      </c>
      <c r="F430" s="184" t="s">
        <v>4014</v>
      </c>
      <c r="G430" s="184">
        <v>0.5463741747145</v>
      </c>
      <c r="H430" s="184">
        <v>8.8217263899999995E-3</v>
      </c>
      <c r="I430" s="184">
        <v>0.39443587556499998</v>
      </c>
      <c r="J430" s="328">
        <v>9.1717527594999994E-3</v>
      </c>
      <c r="K430" s="331">
        <v>0.13394481999999999</v>
      </c>
      <c r="L430" s="331">
        <v>6.3418809000000001E-3</v>
      </c>
      <c r="M430" s="331">
        <v>0.37651589000000002</v>
      </c>
      <c r="N430" s="331">
        <v>6.540995E-3</v>
      </c>
      <c r="O430" s="331">
        <v>1.9117146999999999E-3</v>
      </c>
      <c r="P430" s="331">
        <v>9.9838499999999996E-5</v>
      </c>
      <c r="Q430" s="331">
        <v>2.6917819000000002E-4</v>
      </c>
      <c r="R430" s="331">
        <v>1.0473192E-3</v>
      </c>
      <c r="S430" s="331">
        <v>2.2646385000000001E-4</v>
      </c>
      <c r="T430" s="331">
        <v>1.0495000000000001E-2</v>
      </c>
      <c r="U430" s="331">
        <v>8.9433789999999996E-3</v>
      </c>
      <c r="V430" s="331">
        <v>3.5785465000000002E-5</v>
      </c>
      <c r="W430" s="331">
        <v>1.9099094999999999E-6</v>
      </c>
      <c r="X430" s="331">
        <v>0</v>
      </c>
      <c r="Y430"/>
      <c r="Z430" s="288">
        <v>0.89296546666666665</v>
      </c>
      <c r="AA430"/>
      <c r="AB430" s="164">
        <v>50.491708000000003</v>
      </c>
      <c r="AC430" s="164">
        <v>10.692244000000001</v>
      </c>
      <c r="AD430" s="164">
        <v>0.38301270999999998</v>
      </c>
      <c r="AE430" s="164">
        <v>0</v>
      </c>
      <c r="AF430" s="164">
        <v>39.131557999999998</v>
      </c>
      <c r="AG430" s="164">
        <v>0.16589651</v>
      </c>
      <c r="AH430" s="164">
        <v>0.11899595</v>
      </c>
      <c r="AI430"/>
      <c r="AJ430" s="185">
        <v>2.3650618000000002E-2</v>
      </c>
      <c r="AK430" s="185">
        <v>2.1935599E-2</v>
      </c>
      <c r="AL430" s="185">
        <v>1.0017798E-3</v>
      </c>
      <c r="AM430" s="185">
        <v>7.1323979000000005E-4</v>
      </c>
      <c r="AN430" s="176">
        <v>1.3150838E-6</v>
      </c>
      <c r="AO430" s="176">
        <v>3.7048071000000001E-9</v>
      </c>
      <c r="AP430" s="176">
        <v>9.9893527999999995E-2</v>
      </c>
      <c r="AQ430" s="192">
        <v>8.5548739E-7</v>
      </c>
      <c r="AR430" s="192">
        <v>2.5792114999999999E-9</v>
      </c>
      <c r="AS430" s="192">
        <v>7.0483285000000002E-14</v>
      </c>
      <c r="AT430" s="192">
        <v>6.5926449E-9</v>
      </c>
      <c r="AU430" s="192">
        <v>0</v>
      </c>
      <c r="AV430" s="192">
        <v>4.2313921E-10</v>
      </c>
      <c r="AW430" s="192">
        <v>4.5233627999999999E-7</v>
      </c>
      <c r="AX430" s="192">
        <v>7.0432033999999994E-11</v>
      </c>
      <c r="AY430" s="192">
        <v>9.9573815999999999E-10</v>
      </c>
      <c r="AZ430" s="192">
        <v>5.2392649999999998E-11</v>
      </c>
      <c r="BA430" s="192">
        <v>6.8007345E-12</v>
      </c>
      <c r="BB430" s="192">
        <v>1.5104268999999999E-13</v>
      </c>
      <c r="BC430" s="192">
        <v>8.5879714000000003E-15</v>
      </c>
      <c r="BD430" s="192">
        <v>1.8669751999999999E-15</v>
      </c>
      <c r="BE430" s="192">
        <v>1.8147355999999999E-11</v>
      </c>
      <c r="BF430" s="192">
        <v>2.2624333000000001E-10</v>
      </c>
      <c r="BG430" s="192">
        <v>2.37969E-20</v>
      </c>
      <c r="BH430" s="193">
        <v>2.0253586E-5</v>
      </c>
      <c r="BI430" s="193">
        <v>9.9873274999999997E-2</v>
      </c>
      <c r="BJ430" s="192">
        <v>0</v>
      </c>
      <c r="BK430" s="192">
        <v>0</v>
      </c>
      <c r="BL430" s="192">
        <v>0</v>
      </c>
      <c r="BM430"/>
      <c r="BN430" s="186">
        <v>8.4803056999999997E-5</v>
      </c>
      <c r="BO430" s="186">
        <v>7.9743438999999996E-6</v>
      </c>
      <c r="BP430" s="186">
        <v>2.4898247E-5</v>
      </c>
      <c r="BQ430" s="186">
        <v>2.1635511000000001E-7</v>
      </c>
      <c r="BR430" s="186">
        <v>7.9678604000000007E-6</v>
      </c>
      <c r="BS430" s="186">
        <v>2.0892756000000001E-5</v>
      </c>
      <c r="BT430" s="186">
        <v>1.3604215E-6</v>
      </c>
      <c r="BU430" s="186">
        <v>5.9819238000000002E-6</v>
      </c>
      <c r="BV430" s="186">
        <v>1.4792911E-7</v>
      </c>
      <c r="BW430" s="186">
        <v>2.2435403E-7</v>
      </c>
      <c r="BX430" s="186">
        <v>0</v>
      </c>
      <c r="BY430" s="186">
        <v>5.2623809000000002E-17</v>
      </c>
      <c r="BZ430" s="186">
        <v>4.3089125000000001E-13</v>
      </c>
      <c r="CA430" s="186">
        <v>1.3101815E-6</v>
      </c>
      <c r="CB430" s="186">
        <v>1.3536102E-5</v>
      </c>
      <c r="CC430" s="186">
        <v>2.9258324999999997E-7</v>
      </c>
      <c r="CD430" s="186">
        <v>0</v>
      </c>
      <c r="CE430"/>
      <c r="CF430" s="329">
        <v>3.6471222999999998E-13</v>
      </c>
      <c r="CG430" s="330">
        <v>0.92109490999999999</v>
      </c>
      <c r="CH430" s="330">
        <v>6.3060887000000003E-3</v>
      </c>
      <c r="CI430" s="330">
        <v>4.6470490999999999E-3</v>
      </c>
      <c r="CJ430" s="330">
        <v>1.4915548000000001E-2</v>
      </c>
      <c r="CK430" s="329">
        <v>7.0282198000000004E-11</v>
      </c>
      <c r="CL430" s="329">
        <v>8.2687372000000001E-9</v>
      </c>
      <c r="CM430" s="330">
        <v>1.9240834E-4</v>
      </c>
      <c r="CN430" s="330">
        <v>6.2858430999999998E-3</v>
      </c>
      <c r="CO430" s="330">
        <v>1.3733937000000001</v>
      </c>
      <c r="CP430"/>
      <c r="CQ430">
        <v>0.13394481999999999</v>
      </c>
      <c r="CR430">
        <v>0.39272681649000002</v>
      </c>
      <c r="CS430">
        <v>0.38390700000950001</v>
      </c>
      <c r="CT430">
        <v>0.39443587556499998</v>
      </c>
      <c r="CU430">
        <v>9.1698428500000002E-3</v>
      </c>
      <c r="CW430" s="372"/>
      <c r="CX430" s="32"/>
      <c r="CZ430" s="32"/>
      <c r="DA430" s="236"/>
      <c r="DB430" s="257"/>
      <c r="DC430"/>
      <c r="DD430" s="39"/>
      <c r="DE430"/>
      <c r="DF430"/>
      <c r="DG430"/>
      <c r="DH430"/>
      <c r="DI430"/>
      <c r="DJ430"/>
      <c r="DK430"/>
      <c r="DL430"/>
    </row>
    <row r="431" spans="1:116" ht="14.4" x14ac:dyDescent="0.3">
      <c r="A431" t="s">
        <v>6316</v>
      </c>
      <c r="B431" s="113" t="s">
        <v>917</v>
      </c>
      <c r="C431" s="182" t="s">
        <v>1307</v>
      </c>
      <c r="D431" s="40" t="s">
        <v>2577</v>
      </c>
      <c r="E431" s="181" t="s">
        <v>943</v>
      </c>
      <c r="F431" s="184" t="s">
        <v>6317</v>
      </c>
      <c r="G431" s="184">
        <v>0.95391568124119996</v>
      </c>
      <c r="H431" s="184">
        <v>1.504468944E-2</v>
      </c>
      <c r="I431" s="184">
        <v>0.36191454310000004</v>
      </c>
      <c r="J431" s="328">
        <v>2.5073298701200002E-2</v>
      </c>
      <c r="K431" s="331">
        <v>0.55188314999999999</v>
      </c>
      <c r="L431" s="331">
        <v>9.7158512999999998E-3</v>
      </c>
      <c r="M431" s="331">
        <v>1.1179688E-2</v>
      </c>
      <c r="N431" s="331">
        <v>1.1510197E-2</v>
      </c>
      <c r="O431" s="331">
        <v>2.8277826999999998E-3</v>
      </c>
      <c r="P431" s="331">
        <v>1.071851E-4</v>
      </c>
      <c r="Q431" s="331">
        <v>5.9952463999999998E-4</v>
      </c>
      <c r="R431" s="331">
        <v>1.3540408E-3</v>
      </c>
      <c r="S431" s="331">
        <v>3.1638568000000002E-4</v>
      </c>
      <c r="T431" s="331">
        <v>1.1297863E-2</v>
      </c>
      <c r="U431" s="331">
        <v>2.4753519000000002E-2</v>
      </c>
      <c r="V431" s="331">
        <v>0.32836710000000002</v>
      </c>
      <c r="W431" s="331">
        <v>3.3940211999999999E-6</v>
      </c>
      <c r="X431" s="331">
        <v>0</v>
      </c>
      <c r="Y431"/>
      <c r="Z431" s="288">
        <v>3.6792210000000001</v>
      </c>
      <c r="AA431"/>
      <c r="AB431" s="164">
        <v>53.780909000000001</v>
      </c>
      <c r="AC431" s="164">
        <v>13.643839</v>
      </c>
      <c r="AD431" s="164">
        <v>0.52810648999999998</v>
      </c>
      <c r="AE431" s="164">
        <v>0</v>
      </c>
      <c r="AF431" s="164">
        <v>39.182997</v>
      </c>
      <c r="AG431" s="164">
        <v>0.27595266000000002</v>
      </c>
      <c r="AH431" s="164">
        <v>0.15001397999999999</v>
      </c>
      <c r="AI431"/>
      <c r="AJ431" s="185">
        <v>6.4709727999999994E-2</v>
      </c>
      <c r="AK431" s="185">
        <v>6.0933444000000003E-2</v>
      </c>
      <c r="AL431" s="185">
        <v>2.8978166999999999E-3</v>
      </c>
      <c r="AM431" s="185">
        <v>8.7846726999999997E-4</v>
      </c>
      <c r="AN431" s="176">
        <v>3.6530842000000001E-6</v>
      </c>
      <c r="AO431" s="176">
        <v>1.0716778E-8</v>
      </c>
      <c r="AP431" s="176">
        <v>0.12303463000000001</v>
      </c>
      <c r="AQ431" s="192">
        <v>3.4235229E-6</v>
      </c>
      <c r="AR431" s="192">
        <v>1.032895E-8</v>
      </c>
      <c r="AS431" s="192">
        <v>2.8220618000000002E-13</v>
      </c>
      <c r="AT431" s="192">
        <v>2.1736613000000001E-9</v>
      </c>
      <c r="AU431" s="192">
        <v>0</v>
      </c>
      <c r="AV431" s="192">
        <v>7.1425245999999999E-10</v>
      </c>
      <c r="AW431" s="192">
        <v>2.2598882999999999E-7</v>
      </c>
      <c r="AX431" s="192">
        <v>1.2014912E-10</v>
      </c>
      <c r="AY431" s="192">
        <v>2.4668538E-10</v>
      </c>
      <c r="AZ431" s="192">
        <v>2.0189285999999998E-11</v>
      </c>
      <c r="BA431" s="192">
        <v>1.0672095E-13</v>
      </c>
      <c r="BB431" s="192">
        <v>3.3081097E-13</v>
      </c>
      <c r="BC431" s="192">
        <v>7.1101218999999996E-14</v>
      </c>
      <c r="BD431" s="192">
        <v>1.3501829E-14</v>
      </c>
      <c r="BE431" s="192">
        <v>3.3653718000000002E-11</v>
      </c>
      <c r="BF431" s="192">
        <v>6.5092147E-10</v>
      </c>
      <c r="BG431" s="192">
        <v>4.2288487999999999E-20</v>
      </c>
      <c r="BH431" s="193">
        <v>2.8381257000000001E-5</v>
      </c>
      <c r="BI431" s="193">
        <v>0.12300625</v>
      </c>
      <c r="BJ431" s="192">
        <v>0</v>
      </c>
      <c r="BK431" s="192">
        <v>0</v>
      </c>
      <c r="BL431" s="192">
        <v>0</v>
      </c>
      <c r="BM431"/>
      <c r="BN431" s="164">
        <v>1.2895882000000001E-4</v>
      </c>
      <c r="BO431" s="186">
        <v>1.8669763000000001E-6</v>
      </c>
      <c r="BP431" s="164">
        <v>1.0258644E-4</v>
      </c>
      <c r="BQ431" s="186">
        <v>1.6116208E-7</v>
      </c>
      <c r="BR431" s="186">
        <v>2.1578202999999999E-6</v>
      </c>
      <c r="BS431" s="186">
        <v>6.3955772000000003E-7</v>
      </c>
      <c r="BT431" s="186">
        <v>5.2400647000000005E-7</v>
      </c>
      <c r="BU431" s="186">
        <v>4.8730415E-7</v>
      </c>
      <c r="BV431" s="186">
        <v>1.7335935000000001E-7</v>
      </c>
      <c r="BW431" s="186">
        <v>4.5059503999999998E-7</v>
      </c>
      <c r="BX431" s="186">
        <v>0</v>
      </c>
      <c r="BY431" s="186">
        <v>9.3515596000000001E-17</v>
      </c>
      <c r="BZ431" s="186">
        <v>3.7662613E-10</v>
      </c>
      <c r="CA431" s="186">
        <v>2.291854E-6</v>
      </c>
      <c r="CB431" s="186">
        <v>1.7319246000000001E-5</v>
      </c>
      <c r="CC431" s="186">
        <v>3.0011746000000001E-7</v>
      </c>
      <c r="CD431" s="186">
        <v>0</v>
      </c>
      <c r="CE431"/>
      <c r="CF431" s="329">
        <v>3.1878148999999998E-10</v>
      </c>
      <c r="CG431" s="330">
        <v>3.6881891000000002</v>
      </c>
      <c r="CH431" s="330">
        <v>1.3403089999999999E-2</v>
      </c>
      <c r="CI431" s="330">
        <v>1.3537622E-3</v>
      </c>
      <c r="CJ431" s="330">
        <v>4.6831215999999998E-4</v>
      </c>
      <c r="CK431" s="329">
        <v>1.5250555E-10</v>
      </c>
      <c r="CL431" s="329">
        <v>1.7983825000000001E-8</v>
      </c>
      <c r="CM431" s="330">
        <v>8.2876929999999995E-5</v>
      </c>
      <c r="CN431" s="330">
        <v>3.7711636999999999E-2</v>
      </c>
      <c r="CO431" s="330">
        <v>1.6913297</v>
      </c>
      <c r="CP431"/>
      <c r="CQ431">
        <v>0.55188314999999999</v>
      </c>
      <c r="CR431">
        <v>3.7294269540000001E-2</v>
      </c>
      <c r="CS431">
        <v>2.2252974121200003E-2</v>
      </c>
      <c r="CT431">
        <v>0.3619145431000001</v>
      </c>
      <c r="CU431">
        <v>2.5069904680000001E-2</v>
      </c>
      <c r="CW431" s="372"/>
      <c r="CX431" s="32"/>
      <c r="CZ431" s="32"/>
      <c r="DA431" s="236"/>
      <c r="DB431" s="257"/>
      <c r="DC431"/>
      <c r="DD431"/>
      <c r="DE431"/>
      <c r="DF431"/>
      <c r="DG431"/>
      <c r="DH431"/>
      <c r="DI431"/>
      <c r="DJ431"/>
      <c r="DK431"/>
      <c r="DL431"/>
    </row>
    <row r="432" spans="1:116" ht="14.4" x14ac:dyDescent="0.3">
      <c r="A432" t="s">
        <v>6318</v>
      </c>
      <c r="B432" s="113" t="s">
        <v>917</v>
      </c>
      <c r="C432" s="182" t="s">
        <v>1308</v>
      </c>
      <c r="D432" s="40" t="s">
        <v>2577</v>
      </c>
      <c r="E432" s="181" t="s">
        <v>943</v>
      </c>
      <c r="F432" s="184" t="s">
        <v>6319</v>
      </c>
      <c r="G432" s="184">
        <v>0.19182108000940001</v>
      </c>
      <c r="H432" s="184">
        <v>1.304767253E-2</v>
      </c>
      <c r="I432" s="184">
        <v>3.0977886882999996E-2</v>
      </c>
      <c r="J432" s="328">
        <v>2.16358505964E-2</v>
      </c>
      <c r="K432" s="331">
        <v>0.12615967</v>
      </c>
      <c r="L432" s="331">
        <v>9.1141166999999992E-3</v>
      </c>
      <c r="M432" s="331">
        <v>1.0250296000000001E-2</v>
      </c>
      <c r="N432" s="331">
        <v>1.0682972000000001E-2</v>
      </c>
      <c r="O432" s="331">
        <v>1.7558148999999999E-3</v>
      </c>
      <c r="P432" s="331">
        <v>1.0341296E-4</v>
      </c>
      <c r="Q432" s="331">
        <v>5.0547267000000001E-4</v>
      </c>
      <c r="R432" s="331">
        <v>1.2608704E-3</v>
      </c>
      <c r="S432" s="331">
        <v>2.3120675000000001E-4</v>
      </c>
      <c r="T432" s="331">
        <v>1.0276954E-2</v>
      </c>
      <c r="U432" s="331">
        <v>2.1403136999999999E-2</v>
      </c>
      <c r="V432" s="331">
        <v>7.5649782999999995E-5</v>
      </c>
      <c r="W432" s="331">
        <v>1.5068464000000001E-6</v>
      </c>
      <c r="X432" s="331">
        <v>0</v>
      </c>
      <c r="Y432"/>
      <c r="Z432" s="288">
        <v>0.84106446666666668</v>
      </c>
      <c r="AA432"/>
      <c r="AB432" s="164">
        <v>52.899788000000001</v>
      </c>
      <c r="AC432" s="164">
        <v>12.831079000000001</v>
      </c>
      <c r="AD432" s="164">
        <v>0.52167191999999996</v>
      </c>
      <c r="AE432" s="164">
        <v>0</v>
      </c>
      <c r="AF432" s="164">
        <v>39.137945999999999</v>
      </c>
      <c r="AG432" s="164">
        <v>0.26066920999999998</v>
      </c>
      <c r="AH432" s="164">
        <v>0.14842111999999999</v>
      </c>
      <c r="AI432"/>
      <c r="AJ432" s="185">
        <v>1.8276785E-2</v>
      </c>
      <c r="AK432" s="185">
        <v>1.6715455000000001E-2</v>
      </c>
      <c r="AL432" s="185">
        <v>7.4028018999999995E-4</v>
      </c>
      <c r="AM432" s="185">
        <v>8.2104938000000002E-4</v>
      </c>
      <c r="AN432" s="176">
        <v>1.0021256E-6</v>
      </c>
      <c r="AO432" s="176">
        <v>2.7377225999999999E-9</v>
      </c>
      <c r="AP432" s="176">
        <v>0.11499291</v>
      </c>
      <c r="AQ432" s="192">
        <v>7.8969900000000001E-7</v>
      </c>
      <c r="AR432" s="192">
        <v>2.3820677999999999E-9</v>
      </c>
      <c r="AS432" s="192">
        <v>6.508602E-14</v>
      </c>
      <c r="AT432" s="192">
        <v>2.1712021E-9</v>
      </c>
      <c r="AU432" s="192">
        <v>0</v>
      </c>
      <c r="AV432" s="192">
        <v>6.2847188E-10</v>
      </c>
      <c r="AW432" s="192">
        <v>2.0899468999999999E-7</v>
      </c>
      <c r="AX432" s="192">
        <v>1.0728147E-10</v>
      </c>
      <c r="AY432" s="192">
        <v>2.2769079999999999E-10</v>
      </c>
      <c r="AZ432" s="192">
        <v>2.0161146E-11</v>
      </c>
      <c r="BA432" s="192">
        <v>1.0630362E-13</v>
      </c>
      <c r="BB432" s="192">
        <v>2.7721715000000003E-13</v>
      </c>
      <c r="BC432" s="192">
        <v>6.1151275999999994E-14</v>
      </c>
      <c r="BD432" s="192">
        <v>1.1585421E-14</v>
      </c>
      <c r="BE432" s="192">
        <v>3.0456531999999999E-11</v>
      </c>
      <c r="BF432" s="192">
        <v>6.0177688999999996E-10</v>
      </c>
      <c r="BG432" s="192">
        <v>1.8774855000000001E-20</v>
      </c>
      <c r="BH432" s="193">
        <v>2.1307214999999999E-5</v>
      </c>
      <c r="BI432" s="193">
        <v>0.11497159999999999</v>
      </c>
      <c r="BJ432" s="192">
        <v>0</v>
      </c>
      <c r="BK432" s="192">
        <v>0</v>
      </c>
      <c r="BL432" s="192">
        <v>0</v>
      </c>
      <c r="BM432"/>
      <c r="BN432" s="186">
        <v>4.8157803999999999E-5</v>
      </c>
      <c r="BO432" s="186">
        <v>1.7088247000000001E-6</v>
      </c>
      <c r="BP432" s="186">
        <v>2.3451110000000001E-5</v>
      </c>
      <c r="BQ432" s="186">
        <v>1.5008743999999999E-7</v>
      </c>
      <c r="BR432" s="186">
        <v>2.0356503E-6</v>
      </c>
      <c r="BS432" s="186">
        <v>5.8894149000000004E-7</v>
      </c>
      <c r="BT432" s="186">
        <v>5.2331635999999998E-7</v>
      </c>
      <c r="BU432" s="186">
        <v>4.1107151000000001E-7</v>
      </c>
      <c r="BV432" s="186">
        <v>1.6365893000000001E-7</v>
      </c>
      <c r="BW432" s="186">
        <v>3.8473211000000001E-7</v>
      </c>
      <c r="BX432" s="186">
        <v>0</v>
      </c>
      <c r="BY432" s="186">
        <v>4.1518196E-17</v>
      </c>
      <c r="BZ432" s="186">
        <v>3.7620037E-10</v>
      </c>
      <c r="CA432" s="186">
        <v>2.1282318999999999E-6</v>
      </c>
      <c r="CB432" s="186">
        <v>1.6321265999999999E-5</v>
      </c>
      <c r="CC432" s="186">
        <v>2.9053711E-7</v>
      </c>
      <c r="CD432" s="186">
        <v>0</v>
      </c>
      <c r="CE432"/>
      <c r="CF432" s="329">
        <v>3.1842112E-10</v>
      </c>
      <c r="CG432" s="330">
        <v>0.85002595000000003</v>
      </c>
      <c r="CH432" s="330">
        <v>1.1305623000000001E-2</v>
      </c>
      <c r="CI432" s="330">
        <v>1.2325043E-3</v>
      </c>
      <c r="CJ432" s="330">
        <v>4.4372408E-4</v>
      </c>
      <c r="CK432" s="329">
        <v>1.277131E-10</v>
      </c>
      <c r="CL432" s="329">
        <v>1.5105632000000002E-8</v>
      </c>
      <c r="CM432" s="330">
        <v>7.7837777000000006E-5</v>
      </c>
      <c r="CN432" s="330">
        <v>3.2754567999999998E-2</v>
      </c>
      <c r="CO432" s="330">
        <v>1.5811208000000001</v>
      </c>
      <c r="CP432"/>
      <c r="CQ432">
        <v>0.12615967</v>
      </c>
      <c r="CR432">
        <v>3.3672955630000001E-2</v>
      </c>
      <c r="CS432">
        <v>2.06267899464E-2</v>
      </c>
      <c r="CT432">
        <v>3.0977886883000003E-2</v>
      </c>
      <c r="CU432">
        <v>2.163434375E-2</v>
      </c>
      <c r="CV432" s="134"/>
      <c r="CX432" s="32"/>
      <c r="CY432" s="32"/>
      <c r="CZ432" s="32"/>
      <c r="DA432" s="236"/>
      <c r="DB432" s="257"/>
      <c r="DC432"/>
      <c r="DD432"/>
      <c r="DE432"/>
      <c r="DF432"/>
      <c r="DG432"/>
      <c r="DH432"/>
      <c r="DI432"/>
      <c r="DJ432"/>
      <c r="DK432"/>
      <c r="DL432"/>
    </row>
    <row r="433" spans="1:116" ht="14.4" x14ac:dyDescent="0.3">
      <c r="A433" t="s">
        <v>1957</v>
      </c>
      <c r="B433" s="113" t="s">
        <v>917</v>
      </c>
      <c r="C433" s="182" t="s">
        <v>1309</v>
      </c>
      <c r="D433" s="40" t="s">
        <v>2577</v>
      </c>
      <c r="E433" s="181" t="s">
        <v>943</v>
      </c>
      <c r="F433" s="184" t="s">
        <v>4015</v>
      </c>
      <c r="G433" s="184">
        <v>0.25190040500232003</v>
      </c>
      <c r="H433" s="184">
        <v>1.0349830420000001E-2</v>
      </c>
      <c r="I433" s="184">
        <v>1.4986708784E-2</v>
      </c>
      <c r="J433" s="328">
        <v>9.3899057983199991E-3</v>
      </c>
      <c r="K433" s="331">
        <v>0.21717396</v>
      </c>
      <c r="L433" s="331">
        <v>5.7853376999999996E-3</v>
      </c>
      <c r="M433" s="331">
        <v>8.1720782999999998E-3</v>
      </c>
      <c r="N433" s="331">
        <v>8.6387141000000001E-3</v>
      </c>
      <c r="O433" s="331">
        <v>1.4545712000000001E-3</v>
      </c>
      <c r="P433" s="331">
        <v>1.1139538E-4</v>
      </c>
      <c r="Q433" s="331">
        <v>1.4514974000000001E-4</v>
      </c>
      <c r="R433" s="331">
        <v>6.7618585999999997E-4</v>
      </c>
      <c r="S433" s="331">
        <v>3.6880984E-4</v>
      </c>
      <c r="T433" s="331">
        <v>3.3932930999999998E-4</v>
      </c>
      <c r="U433" s="331">
        <v>9.0204686999999992E-3</v>
      </c>
      <c r="V433" s="331">
        <v>1.3777614E-5</v>
      </c>
      <c r="W433" s="331">
        <v>6.2725832000000001E-7</v>
      </c>
      <c r="X433" s="331">
        <v>0</v>
      </c>
      <c r="Y433"/>
      <c r="Z433" s="288">
        <v>1.4478264000000001</v>
      </c>
      <c r="AA433"/>
      <c r="AB433" s="164">
        <v>51.161439000000001</v>
      </c>
      <c r="AC433" s="164">
        <v>20.527757999999999</v>
      </c>
      <c r="AD433" s="164">
        <v>0.92408232000000001</v>
      </c>
      <c r="AE433" s="164">
        <v>0</v>
      </c>
      <c r="AF433" s="164">
        <v>29.177064999999999</v>
      </c>
      <c r="AG433" s="164">
        <v>0.34217016</v>
      </c>
      <c r="AH433" s="164">
        <v>0.19036354</v>
      </c>
      <c r="AI433"/>
      <c r="AJ433" s="185">
        <v>2.7003020999999999E-2</v>
      </c>
      <c r="AK433" s="185">
        <v>2.4491312000000001E-2</v>
      </c>
      <c r="AL433" s="185">
        <v>1.1448722E-3</v>
      </c>
      <c r="AM433" s="185">
        <v>1.3668369000000001E-3</v>
      </c>
      <c r="AN433" s="176">
        <v>1.4683041E-6</v>
      </c>
      <c r="AO433" s="176">
        <v>4.2339947E-9</v>
      </c>
      <c r="AP433" s="176">
        <v>0.19143373999999999</v>
      </c>
      <c r="AQ433" s="192">
        <v>1.3435877999999999E-6</v>
      </c>
      <c r="AR433" s="192">
        <v>4.0539284999999998E-9</v>
      </c>
      <c r="AS433" s="192">
        <v>1.1075911999999999E-13</v>
      </c>
      <c r="AT433" s="192">
        <v>8.1738497999999998E-13</v>
      </c>
      <c r="AU433" s="192">
        <v>0</v>
      </c>
      <c r="AV433" s="192">
        <v>2.5263865E-10</v>
      </c>
      <c r="AW433" s="192">
        <v>1.2431073999999999E-7</v>
      </c>
      <c r="AX433" s="192">
        <v>5.5388821E-11</v>
      </c>
      <c r="AY433" s="192">
        <v>1.2446845000000001E-10</v>
      </c>
      <c r="AZ433" s="192">
        <v>9.3532041999999998E-15</v>
      </c>
      <c r="BA433" s="192">
        <v>1.3871303000000001E-16</v>
      </c>
      <c r="BB433" s="192">
        <v>8.2719183000000002E-14</v>
      </c>
      <c r="BC433" s="192">
        <v>4.8228793000000001E-15</v>
      </c>
      <c r="BD433" s="192">
        <v>1.0768361000000001E-15</v>
      </c>
      <c r="BE433" s="192">
        <v>1.6432499E-11</v>
      </c>
      <c r="BF433" s="192">
        <v>1.3566024000000001E-10</v>
      </c>
      <c r="BG433" s="192">
        <v>7.8154509999999996E-21</v>
      </c>
      <c r="BH433" s="192">
        <v>3.4168197999999997E-5</v>
      </c>
      <c r="BI433" s="193">
        <v>0.19139958000000001</v>
      </c>
      <c r="BJ433" s="192">
        <v>0</v>
      </c>
      <c r="BK433" s="192">
        <v>0</v>
      </c>
      <c r="BL433" s="192">
        <v>0</v>
      </c>
      <c r="BM433"/>
      <c r="BN433" s="186">
        <v>7.1303045000000001E-5</v>
      </c>
      <c r="BO433" s="186">
        <v>8.6716285999999999E-7</v>
      </c>
      <c r="BP433" s="186">
        <v>4.0369242999999997E-5</v>
      </c>
      <c r="BQ433" s="186">
        <v>8.3268244E-8</v>
      </c>
      <c r="BR433" s="186">
        <v>1.6946586E-6</v>
      </c>
      <c r="BS433" s="186">
        <v>1.6823800000000001E-8</v>
      </c>
      <c r="BT433" s="186">
        <v>2.2938031999999999E-10</v>
      </c>
      <c r="BU433" s="186">
        <v>2.533817E-8</v>
      </c>
      <c r="BV433" s="186">
        <v>1.5724054E-7</v>
      </c>
      <c r="BW433" s="186">
        <v>1.3156802E-7</v>
      </c>
      <c r="BX433" s="186">
        <v>0</v>
      </c>
      <c r="BY433" s="186">
        <v>1.7282872999999998E-17</v>
      </c>
      <c r="BZ433" s="186">
        <v>1.4151462E-13</v>
      </c>
      <c r="CA433" s="186">
        <v>1.7060411000000001E-6</v>
      </c>
      <c r="CB433" s="186">
        <v>2.6248286999999998E-5</v>
      </c>
      <c r="CC433" s="186">
        <v>3.1844614E-9</v>
      </c>
      <c r="CD433" s="186">
        <v>0</v>
      </c>
      <c r="CE433"/>
      <c r="CF433" s="329">
        <v>1.1977991E-13</v>
      </c>
      <c r="CG433" s="330">
        <v>1.4478286</v>
      </c>
      <c r="CH433" s="330">
        <v>6.9715512000000004E-4</v>
      </c>
      <c r="CI433" s="330">
        <v>5.9763872E-4</v>
      </c>
      <c r="CJ433" s="329">
        <v>5.4252524999999995E-4</v>
      </c>
      <c r="CK433" s="329">
        <v>3.8967041E-11</v>
      </c>
      <c r="CL433" s="329">
        <v>4.5485916999999996E-9</v>
      </c>
      <c r="CM433" s="329">
        <v>6.3122576999999995E-5</v>
      </c>
      <c r="CN433" s="330">
        <v>3.7479898E-3</v>
      </c>
      <c r="CO433" s="330">
        <v>2.6370920999999998</v>
      </c>
      <c r="CP433"/>
      <c r="CQ433">
        <v>0.21717396</v>
      </c>
      <c r="CR433">
        <v>2.4983432280000002E-2</v>
      </c>
      <c r="CS433">
        <v>1.463422911832E-2</v>
      </c>
      <c r="CT433">
        <v>1.4986708784E-2</v>
      </c>
      <c r="CU433">
        <v>9.3892785399999987E-3</v>
      </c>
      <c r="CV433" s="134"/>
      <c r="CX433" s="32"/>
      <c r="CY433" s="32"/>
      <c r="CZ433" s="32"/>
      <c r="DA433" s="236"/>
      <c r="DB433" s="257"/>
      <c r="DC433"/>
      <c r="DD433"/>
      <c r="DE433"/>
      <c r="DF433"/>
      <c r="DG433"/>
      <c r="DH433"/>
      <c r="DI433"/>
      <c r="DJ433"/>
      <c r="DK433"/>
      <c r="DL433"/>
    </row>
    <row r="434" spans="1:116" ht="14.4" x14ac:dyDescent="0.3">
      <c r="A434" t="s">
        <v>1958</v>
      </c>
      <c r="B434" s="113" t="s">
        <v>917</v>
      </c>
      <c r="C434" s="182" t="s">
        <v>1310</v>
      </c>
      <c r="D434" s="40" t="s">
        <v>2577</v>
      </c>
      <c r="E434" s="181" t="s">
        <v>943</v>
      </c>
      <c r="F434" s="184" t="s">
        <v>4016</v>
      </c>
      <c r="G434" s="184">
        <v>0.29016993216157</v>
      </c>
      <c r="H434" s="184">
        <v>1.1686281999999999E-2</v>
      </c>
      <c r="I434" s="184">
        <v>2.0762085632000001E-2</v>
      </c>
      <c r="J434" s="328">
        <v>5.4786194529570002E-2</v>
      </c>
      <c r="K434" s="331">
        <v>0.20293537</v>
      </c>
      <c r="L434" s="331">
        <v>9.5775345000000001E-3</v>
      </c>
      <c r="M434" s="331">
        <v>8.9640230999999994E-3</v>
      </c>
      <c r="N434" s="331">
        <v>9.9133069999999997E-3</v>
      </c>
      <c r="O434" s="331">
        <v>1.4487151E-3</v>
      </c>
      <c r="P434" s="331">
        <v>1.0745612E-4</v>
      </c>
      <c r="Q434" s="331">
        <v>2.1680378E-4</v>
      </c>
      <c r="R434" s="331">
        <v>1.8963764999999999E-3</v>
      </c>
      <c r="S434" s="331">
        <v>3.5826936000000001E-4</v>
      </c>
      <c r="T434" s="331">
        <v>2.8842990999999998E-4</v>
      </c>
      <c r="U434" s="331">
        <v>5.4427391999999998E-2</v>
      </c>
      <c r="V434" s="331">
        <v>3.5721622000000001E-5</v>
      </c>
      <c r="W434" s="331">
        <v>5.3316956999999998E-7</v>
      </c>
      <c r="X434" s="331">
        <v>0</v>
      </c>
      <c r="Y434"/>
      <c r="Z434" s="288">
        <v>1.3529024666666667</v>
      </c>
      <c r="AA434"/>
      <c r="AB434" s="164">
        <v>52.370958999999999</v>
      </c>
      <c r="AC434" s="164">
        <v>26.072337999999998</v>
      </c>
      <c r="AD434" s="164">
        <v>0.81776735</v>
      </c>
      <c r="AE434" s="164">
        <v>0</v>
      </c>
      <c r="AF434" s="164">
        <v>24.800505000000001</v>
      </c>
      <c r="AG434" s="164">
        <v>0.51051975000000005</v>
      </c>
      <c r="AH434" s="164">
        <v>0.16982807999999999</v>
      </c>
      <c r="AI434"/>
      <c r="AJ434" s="185">
        <v>2.7056144000000001E-2</v>
      </c>
      <c r="AK434" s="185">
        <v>2.4181948000000002E-2</v>
      </c>
      <c r="AL434" s="185">
        <v>1.0966222000000001E-3</v>
      </c>
      <c r="AM434" s="185">
        <v>1.7775734999999999E-3</v>
      </c>
      <c r="AN434" s="176">
        <v>1.4497571000000001E-6</v>
      </c>
      <c r="AO434" s="176">
        <v>4.0555554999999998E-9</v>
      </c>
      <c r="AP434" s="176">
        <v>0.24895987999999999</v>
      </c>
      <c r="AQ434" s="192">
        <v>1.2554976000000001E-6</v>
      </c>
      <c r="AR434" s="192">
        <v>3.7881392000000003E-9</v>
      </c>
      <c r="AS434" s="192">
        <v>1.0349736999999999E-13</v>
      </c>
      <c r="AT434" s="192">
        <v>6.9477724000000004E-13</v>
      </c>
      <c r="AU434" s="192">
        <v>0</v>
      </c>
      <c r="AV434" s="192">
        <v>2.8362284999999998E-10</v>
      </c>
      <c r="AW434" s="192">
        <v>1.9362467999999999E-7</v>
      </c>
      <c r="AX434" s="192">
        <v>6.2788497999999996E-11</v>
      </c>
      <c r="AY434" s="192">
        <v>2.0437818000000001E-10</v>
      </c>
      <c r="AZ434" s="192">
        <v>7.9502235999999994E-15</v>
      </c>
      <c r="BA434" s="192">
        <v>1.1790607999999999E-16</v>
      </c>
      <c r="BB434" s="192">
        <v>1.2353728999999999E-13</v>
      </c>
      <c r="BC434" s="192">
        <v>1.2035393999999999E-14</v>
      </c>
      <c r="BD434" s="192">
        <v>2.4070547999999999E-15</v>
      </c>
      <c r="BE434" s="192">
        <v>1.9364309000000001E-11</v>
      </c>
      <c r="BF434" s="192">
        <v>3.3108470000000001E-10</v>
      </c>
      <c r="BG434" s="192">
        <v>6.6431332999999998E-21</v>
      </c>
      <c r="BH434" s="192">
        <v>3.2800018E-5</v>
      </c>
      <c r="BI434" s="193">
        <v>0.24892708</v>
      </c>
      <c r="BJ434" s="192">
        <v>0</v>
      </c>
      <c r="BK434" s="192">
        <v>0</v>
      </c>
      <c r="BL434" s="192">
        <v>0</v>
      </c>
      <c r="BM434"/>
      <c r="BN434" s="186">
        <v>7.6824771000000004E-5</v>
      </c>
      <c r="BO434" s="186">
        <v>1.4167287000000001E-6</v>
      </c>
      <c r="BP434" s="186">
        <v>3.7722511E-5</v>
      </c>
      <c r="BQ434" s="186">
        <v>2.2683076999999999E-7</v>
      </c>
      <c r="BR434" s="186">
        <v>2.1903548000000002E-6</v>
      </c>
      <c r="BS434" s="186">
        <v>1.430023E-8</v>
      </c>
      <c r="BT434" s="186">
        <v>1.9497326999999999E-10</v>
      </c>
      <c r="BU434" s="186">
        <v>2.1537444999999999E-8</v>
      </c>
      <c r="BV434" s="186">
        <v>1.5676502000000001E-7</v>
      </c>
      <c r="BW434" s="186">
        <v>2.2279565000000001E-7</v>
      </c>
      <c r="BX434" s="186">
        <v>0</v>
      </c>
      <c r="BY434" s="186">
        <v>1.4690442000000001E-17</v>
      </c>
      <c r="BZ434" s="186">
        <v>1.2028743000000001E-13</v>
      </c>
      <c r="CA434" s="186">
        <v>1.9855983999999998E-6</v>
      </c>
      <c r="CB434" s="186">
        <v>3.2864446999999999E-5</v>
      </c>
      <c r="CC434" s="186">
        <v>2.7067928E-9</v>
      </c>
      <c r="CD434" s="186">
        <v>0</v>
      </c>
      <c r="CE434"/>
      <c r="CF434" s="329">
        <v>1.0181292E-13</v>
      </c>
      <c r="CG434" s="330">
        <v>1.3529043000000001</v>
      </c>
      <c r="CH434" s="330">
        <v>5.9258184999999998E-4</v>
      </c>
      <c r="CI434" s="330">
        <v>9.7299291000000005E-4</v>
      </c>
      <c r="CJ434" s="329">
        <v>5.9826596999999998E-4</v>
      </c>
      <c r="CK434" s="329">
        <v>5.8252238999999999E-11</v>
      </c>
      <c r="CL434" s="329">
        <v>6.9864589000000004E-9</v>
      </c>
      <c r="CM434" s="329">
        <v>8.7365851999999999E-5</v>
      </c>
      <c r="CN434" s="330">
        <v>9.8108936000000004E-3</v>
      </c>
      <c r="CO434" s="330">
        <v>3.4242132000000001</v>
      </c>
      <c r="CP434"/>
      <c r="CQ434">
        <v>0.20293537</v>
      </c>
      <c r="CR434">
        <v>3.2124216099999998E-2</v>
      </c>
      <c r="CS434">
        <v>2.0438467269570004E-2</v>
      </c>
      <c r="CT434">
        <v>2.0762085632000001E-2</v>
      </c>
      <c r="CU434">
        <v>5.4785661360000001E-2</v>
      </c>
      <c r="CV434" s="134"/>
      <c r="CY434" s="32"/>
      <c r="CZ434" s="11"/>
      <c r="DA434" s="236"/>
      <c r="DB434" s="40"/>
      <c r="DC434"/>
      <c r="DD434"/>
      <c r="DE434"/>
      <c r="DF434"/>
      <c r="DG434"/>
      <c r="DH434"/>
      <c r="DI434"/>
      <c r="DJ434"/>
      <c r="DK434"/>
      <c r="DL434"/>
    </row>
    <row r="435" spans="1:116" ht="14.4" x14ac:dyDescent="0.3">
      <c r="A435" t="s">
        <v>2578</v>
      </c>
      <c r="B435" s="113" t="s">
        <v>917</v>
      </c>
      <c r="C435" s="182" t="s">
        <v>1311</v>
      </c>
      <c r="D435" s="40" t="s">
        <v>2577</v>
      </c>
      <c r="E435" s="181" t="s">
        <v>943</v>
      </c>
      <c r="F435" s="184" t="s">
        <v>4017</v>
      </c>
      <c r="G435" s="184">
        <v>0.19182108000940001</v>
      </c>
      <c r="H435" s="184">
        <v>1.304767253E-2</v>
      </c>
      <c r="I435" s="184">
        <v>3.0977886882999996E-2</v>
      </c>
      <c r="J435" s="328">
        <v>2.16358505964E-2</v>
      </c>
      <c r="K435" s="331">
        <v>0.12615967</v>
      </c>
      <c r="L435" s="331">
        <v>9.1141166999999992E-3</v>
      </c>
      <c r="M435" s="331">
        <v>1.0250296000000001E-2</v>
      </c>
      <c r="N435" s="331">
        <v>1.0682972000000001E-2</v>
      </c>
      <c r="O435" s="331">
        <v>1.7558148999999999E-3</v>
      </c>
      <c r="P435" s="331">
        <v>1.0341296E-4</v>
      </c>
      <c r="Q435" s="331">
        <v>5.0547267000000001E-4</v>
      </c>
      <c r="R435" s="331">
        <v>1.2608704E-3</v>
      </c>
      <c r="S435" s="331">
        <v>2.3120675000000001E-4</v>
      </c>
      <c r="T435" s="331">
        <v>1.0276954E-2</v>
      </c>
      <c r="U435" s="331">
        <v>2.1403136999999999E-2</v>
      </c>
      <c r="V435" s="331">
        <v>7.5649782999999995E-5</v>
      </c>
      <c r="W435" s="331">
        <v>1.5068464000000001E-6</v>
      </c>
      <c r="X435" s="331">
        <v>0</v>
      </c>
      <c r="Y435"/>
      <c r="Z435" s="288">
        <v>0.84106446666666668</v>
      </c>
      <c r="AA435"/>
      <c r="AB435" s="164">
        <v>52.899788000000001</v>
      </c>
      <c r="AC435" s="164">
        <v>12.831079000000001</v>
      </c>
      <c r="AD435" s="164">
        <v>0.52167191999999996</v>
      </c>
      <c r="AE435" s="164">
        <v>0</v>
      </c>
      <c r="AF435" s="164">
        <v>39.137945999999999</v>
      </c>
      <c r="AG435" s="164">
        <v>0.26066920999999998</v>
      </c>
      <c r="AH435" s="164">
        <v>0.14842111999999999</v>
      </c>
      <c r="AI435"/>
      <c r="AJ435" s="185">
        <v>1.8276785E-2</v>
      </c>
      <c r="AK435" s="185">
        <v>1.6715455000000001E-2</v>
      </c>
      <c r="AL435" s="185">
        <v>7.4028018999999995E-4</v>
      </c>
      <c r="AM435" s="185">
        <v>8.2104938000000002E-4</v>
      </c>
      <c r="AN435" s="176">
        <v>1.0021256E-6</v>
      </c>
      <c r="AO435" s="176">
        <v>2.7377225999999999E-9</v>
      </c>
      <c r="AP435" s="176">
        <v>0.11499291</v>
      </c>
      <c r="AQ435" s="192">
        <v>7.8969900000000001E-7</v>
      </c>
      <c r="AR435" s="192">
        <v>2.3820677999999999E-9</v>
      </c>
      <c r="AS435" s="192">
        <v>6.508602E-14</v>
      </c>
      <c r="AT435" s="192">
        <v>2.1712021E-9</v>
      </c>
      <c r="AU435" s="192">
        <v>0</v>
      </c>
      <c r="AV435" s="192">
        <v>6.2847188E-10</v>
      </c>
      <c r="AW435" s="192">
        <v>2.0899468999999999E-7</v>
      </c>
      <c r="AX435" s="192">
        <v>1.0728147E-10</v>
      </c>
      <c r="AY435" s="192">
        <v>2.2769079999999999E-10</v>
      </c>
      <c r="AZ435" s="192">
        <v>2.0161146E-11</v>
      </c>
      <c r="BA435" s="192">
        <v>1.0630362E-13</v>
      </c>
      <c r="BB435" s="192">
        <v>2.7721715000000003E-13</v>
      </c>
      <c r="BC435" s="192">
        <v>6.1151275999999994E-14</v>
      </c>
      <c r="BD435" s="192">
        <v>1.1585421E-14</v>
      </c>
      <c r="BE435" s="192">
        <v>3.0456531999999999E-11</v>
      </c>
      <c r="BF435" s="192">
        <v>6.0177688999999996E-10</v>
      </c>
      <c r="BG435" s="192">
        <v>1.8774855000000001E-20</v>
      </c>
      <c r="BH435" s="193">
        <v>2.1307214999999999E-5</v>
      </c>
      <c r="BI435" s="193">
        <v>0.11497159999999999</v>
      </c>
      <c r="BJ435" s="192">
        <v>0</v>
      </c>
      <c r="BK435" s="192">
        <v>0</v>
      </c>
      <c r="BL435" s="192">
        <v>0</v>
      </c>
      <c r="BM435"/>
      <c r="BN435" s="186">
        <v>4.8157803999999999E-5</v>
      </c>
      <c r="BO435" s="186">
        <v>1.7088247000000001E-6</v>
      </c>
      <c r="BP435" s="186">
        <v>2.3451110000000001E-5</v>
      </c>
      <c r="BQ435" s="186">
        <v>1.5008743999999999E-7</v>
      </c>
      <c r="BR435" s="186">
        <v>2.0356503E-6</v>
      </c>
      <c r="BS435" s="186">
        <v>5.8894149000000004E-7</v>
      </c>
      <c r="BT435" s="186">
        <v>5.2331635999999998E-7</v>
      </c>
      <c r="BU435" s="186">
        <v>4.1107151000000001E-7</v>
      </c>
      <c r="BV435" s="186">
        <v>1.6365893000000001E-7</v>
      </c>
      <c r="BW435" s="186">
        <v>3.8473211000000001E-7</v>
      </c>
      <c r="BX435" s="186">
        <v>0</v>
      </c>
      <c r="BY435" s="186">
        <v>4.1518196E-17</v>
      </c>
      <c r="BZ435" s="186">
        <v>3.7620037E-10</v>
      </c>
      <c r="CA435" s="186">
        <v>2.1282318999999999E-6</v>
      </c>
      <c r="CB435" s="186">
        <v>1.6321265999999999E-5</v>
      </c>
      <c r="CC435" s="186">
        <v>2.9053711E-7</v>
      </c>
      <c r="CD435" s="186">
        <v>0</v>
      </c>
      <c r="CE435"/>
      <c r="CF435" s="329">
        <v>3.1842112E-10</v>
      </c>
      <c r="CG435" s="330">
        <v>0.85002595000000003</v>
      </c>
      <c r="CH435" s="330">
        <v>1.1305623000000001E-2</v>
      </c>
      <c r="CI435" s="330">
        <v>1.2325043E-3</v>
      </c>
      <c r="CJ435" s="330">
        <v>4.4372408E-4</v>
      </c>
      <c r="CK435" s="329">
        <v>1.277131E-10</v>
      </c>
      <c r="CL435" s="329">
        <v>1.5105632000000002E-8</v>
      </c>
      <c r="CM435" s="330">
        <v>7.7837777000000006E-5</v>
      </c>
      <c r="CN435" s="330">
        <v>3.2754567999999998E-2</v>
      </c>
      <c r="CO435" s="330">
        <v>1.5811208000000001</v>
      </c>
      <c r="CP435"/>
      <c r="CQ435">
        <v>0.12615967</v>
      </c>
      <c r="CR435">
        <v>3.3672955630000001E-2</v>
      </c>
      <c r="CS435">
        <v>2.06267899464E-2</v>
      </c>
      <c r="CT435">
        <v>3.0977886883000003E-2</v>
      </c>
      <c r="CU435">
        <v>2.163434375E-2</v>
      </c>
      <c r="CV435" s="134"/>
      <c r="CY435" s="32"/>
      <c r="CZ435" s="11"/>
      <c r="DA435" s="236"/>
      <c r="DB435" s="236"/>
      <c r="DC435" s="32"/>
      <c r="DD435" s="32"/>
      <c r="DE435"/>
      <c r="DF435"/>
      <c r="DG435"/>
      <c r="DH435"/>
      <c r="DI435"/>
      <c r="DJ435"/>
      <c r="DK435"/>
      <c r="DL435"/>
    </row>
    <row r="436" spans="1:116" ht="14.4" x14ac:dyDescent="0.3">
      <c r="A436" t="s">
        <v>6320</v>
      </c>
      <c r="B436" s="113" t="s">
        <v>917</v>
      </c>
      <c r="C436" s="182" t="s">
        <v>2579</v>
      </c>
      <c r="D436" s="40" t="s">
        <v>2577</v>
      </c>
      <c r="E436" s="181" t="s">
        <v>943</v>
      </c>
      <c r="F436" s="184" t="s">
        <v>6321</v>
      </c>
      <c r="G436" s="184">
        <v>0.217809394441</v>
      </c>
      <c r="H436" s="184">
        <v>1.4766297968000001E-2</v>
      </c>
      <c r="I436" s="184">
        <v>2.2709030904000001E-2</v>
      </c>
      <c r="J436" s="328">
        <v>2.4250665569000001E-2</v>
      </c>
      <c r="K436" s="331">
        <v>0.15608340000000001</v>
      </c>
      <c r="L436" s="331">
        <v>8.7210900000000008E-3</v>
      </c>
      <c r="M436" s="331">
        <v>1.1250405E-2</v>
      </c>
      <c r="N436" s="331">
        <v>1.1539417999999999E-2</v>
      </c>
      <c r="O436" s="331">
        <v>2.5414596E-3</v>
      </c>
      <c r="P436" s="331">
        <v>6.8499707999999999E-5</v>
      </c>
      <c r="Q436" s="331">
        <v>6.1692066000000004E-4</v>
      </c>
      <c r="R436" s="331">
        <v>9.1806756999999995E-4</v>
      </c>
      <c r="S436" s="331">
        <v>2.8740299000000003E-4</v>
      </c>
      <c r="T436" s="331">
        <v>1.7195228000000001E-3</v>
      </c>
      <c r="U436" s="331">
        <v>2.3940848000000001E-2</v>
      </c>
      <c r="V436" s="331">
        <v>9.9945534E-5</v>
      </c>
      <c r="W436" s="331">
        <v>2.2414579E-5</v>
      </c>
      <c r="X436" s="331">
        <v>0</v>
      </c>
      <c r="Y436"/>
      <c r="Z436" s="288">
        <v>1.040556</v>
      </c>
      <c r="AA436"/>
      <c r="AB436" s="164">
        <v>58.145139999999998</v>
      </c>
      <c r="AC436" s="164">
        <v>13.431609999999999</v>
      </c>
      <c r="AD436" s="164">
        <v>0.32231927999999999</v>
      </c>
      <c r="AE436" s="164">
        <v>0</v>
      </c>
      <c r="AF436" s="164">
        <v>44.125107999999997</v>
      </c>
      <c r="AG436" s="164">
        <v>0.19893446000000001</v>
      </c>
      <c r="AH436" s="164">
        <v>6.7167615E-2</v>
      </c>
      <c r="AI436"/>
      <c r="AJ436" s="185">
        <v>2.1569222999999998E-2</v>
      </c>
      <c r="AK436" s="185">
        <v>1.9781612000000001E-2</v>
      </c>
      <c r="AL436" s="185">
        <v>8.9449405000000004E-4</v>
      </c>
      <c r="AM436" s="185">
        <v>8.9311740000000005E-4</v>
      </c>
      <c r="AN436" s="176">
        <v>1.185948E-6</v>
      </c>
      <c r="AO436" s="176">
        <v>3.3080401000000001E-9</v>
      </c>
      <c r="AP436" s="176">
        <v>0.12508647000000001</v>
      </c>
      <c r="AQ436" s="192">
        <v>9.748416000000001E-7</v>
      </c>
      <c r="AR436" s="192">
        <v>2.9406873000000001E-9</v>
      </c>
      <c r="AS436" s="192">
        <v>8.0348297000000003E-14</v>
      </c>
      <c r="AT436" s="192">
        <v>2.1733804999999999E-9</v>
      </c>
      <c r="AU436" s="192">
        <v>0</v>
      </c>
      <c r="AV436" s="192">
        <v>7.0751823999999997E-10</v>
      </c>
      <c r="AW436" s="192">
        <v>2.0723667000000001E-7</v>
      </c>
      <c r="AX436" s="192">
        <v>1.1937693E-10</v>
      </c>
      <c r="AY436" s="192">
        <v>2.2492644000000001E-10</v>
      </c>
      <c r="AZ436" s="192">
        <v>2.0180845999999999E-11</v>
      </c>
      <c r="BA436" s="192">
        <v>1.0667331E-13</v>
      </c>
      <c r="BB436" s="192">
        <v>3.4070931999999999E-13</v>
      </c>
      <c r="BC436" s="192">
        <v>6.1099377999999998E-14</v>
      </c>
      <c r="BD436" s="192">
        <v>1.1686576E-14</v>
      </c>
      <c r="BE436" s="192">
        <v>2.8043313000000001E-11</v>
      </c>
      <c r="BF436" s="192">
        <v>5.8779003000000002E-10</v>
      </c>
      <c r="BG436" s="192">
        <v>3.9604143000000002E-20</v>
      </c>
      <c r="BH436" s="193">
        <v>2.4980335000000001E-5</v>
      </c>
      <c r="BI436" s="193">
        <v>0.12506149</v>
      </c>
      <c r="BJ436" s="192">
        <v>3.7296000000000002E-10</v>
      </c>
      <c r="BK436" s="192">
        <v>2.268E-12</v>
      </c>
      <c r="BL436" s="192">
        <v>1.01472E-16</v>
      </c>
      <c r="BM436"/>
      <c r="BN436" s="186">
        <v>5.4075276999999997E-5</v>
      </c>
      <c r="BO436" s="186">
        <v>1.7138586999999999E-6</v>
      </c>
      <c r="BP436" s="186">
        <v>2.9013461999999999E-5</v>
      </c>
      <c r="BQ436" s="186">
        <v>1.1016248999999999E-7</v>
      </c>
      <c r="BR436" s="186">
        <v>1.8845820000000001E-6</v>
      </c>
      <c r="BS436" s="186">
        <v>6.3377930999999999E-7</v>
      </c>
      <c r="BT436" s="186">
        <v>5.2392769000000004E-7</v>
      </c>
      <c r="BU436" s="186">
        <v>4.7860133999999995E-7</v>
      </c>
      <c r="BV436" s="186">
        <v>1.2180504000000001E-7</v>
      </c>
      <c r="BW436" s="186">
        <v>4.4733811000000001E-7</v>
      </c>
      <c r="BX436" s="186">
        <v>0</v>
      </c>
      <c r="BY436" s="186">
        <v>8.7579509000000005E-17</v>
      </c>
      <c r="BZ436" s="186">
        <v>3.7657752000000002E-10</v>
      </c>
      <c r="CA436" s="186">
        <v>2.2880452999999999E-6</v>
      </c>
      <c r="CB436" s="186">
        <v>1.6789661E-5</v>
      </c>
      <c r="CC436" s="186">
        <v>1.6136285000000001E-8</v>
      </c>
      <c r="CD436" s="186">
        <v>5.3541125E-8</v>
      </c>
      <c r="CE436"/>
      <c r="CF436" s="329">
        <v>3.1874034999999998E-10</v>
      </c>
      <c r="CG436" s="330">
        <v>1.0495220000000001</v>
      </c>
      <c r="CH436" s="330">
        <v>1.3132548000000001E-2</v>
      </c>
      <c r="CI436" s="330">
        <v>1.2475113000000001E-3</v>
      </c>
      <c r="CJ436" s="330">
        <v>4.7746736E-4</v>
      </c>
      <c r="CK436" s="329">
        <v>1.5617886000000001E-10</v>
      </c>
      <c r="CL436" s="329">
        <v>1.8414384999999999E-8</v>
      </c>
      <c r="CM436" s="330">
        <v>7.6687777000000005E-5</v>
      </c>
      <c r="CN436" s="330">
        <v>3.1928408999999998E-2</v>
      </c>
      <c r="CO436" s="330">
        <v>1.7163206</v>
      </c>
      <c r="CP436"/>
      <c r="CQ436">
        <v>0.15608340000000001</v>
      </c>
      <c r="CR436">
        <v>3.5655860537999996E-2</v>
      </c>
      <c r="CS436">
        <v>2.0911977148999998E-2</v>
      </c>
      <c r="CT436">
        <v>2.2709030904000001E-2</v>
      </c>
      <c r="CU436">
        <v>2.4228250990000002E-2</v>
      </c>
      <c r="CV436" s="134"/>
      <c r="CY436" s="32"/>
      <c r="CZ436" s="11"/>
      <c r="DA436" s="236"/>
      <c r="DB436" s="236"/>
      <c r="DC436" s="32"/>
      <c r="DD436" s="32"/>
      <c r="DE436"/>
      <c r="DF436"/>
      <c r="DG436"/>
      <c r="DH436"/>
      <c r="DI436"/>
      <c r="DJ436"/>
      <c r="DK436"/>
      <c r="DL436"/>
    </row>
    <row r="437" spans="1:116" ht="14.4" x14ac:dyDescent="0.3">
      <c r="A437" t="s">
        <v>5689</v>
      </c>
      <c r="B437" s="113" t="s">
        <v>917</v>
      </c>
      <c r="C437" s="182" t="s">
        <v>2580</v>
      </c>
      <c r="D437" s="40" t="s">
        <v>2577</v>
      </c>
      <c r="E437" s="181" t="s">
        <v>943</v>
      </c>
      <c r="F437" s="184" t="s">
        <v>4018</v>
      </c>
      <c r="G437" s="184">
        <v>0.10190608358600001</v>
      </c>
      <c r="H437" s="184">
        <v>5.3144718239999996E-3</v>
      </c>
      <c r="I437" s="184">
        <v>8.4503952989999995E-3</v>
      </c>
      <c r="J437" s="328">
        <v>9.4599564629999997E-3</v>
      </c>
      <c r="K437" s="331">
        <v>7.8681260000000003E-2</v>
      </c>
      <c r="L437" s="331">
        <v>3.3575584999999998E-3</v>
      </c>
      <c r="M437" s="331">
        <v>3.5637390999999998E-3</v>
      </c>
      <c r="N437" s="331">
        <v>3.5533050000000001E-3</v>
      </c>
      <c r="O437" s="331">
        <v>1.5175124999999999E-3</v>
      </c>
      <c r="P437" s="331">
        <v>4.2961543999999999E-5</v>
      </c>
      <c r="Q437" s="331">
        <v>2.0069278000000001E-4</v>
      </c>
      <c r="R437" s="331">
        <v>3.6537487000000001E-4</v>
      </c>
      <c r="S437" s="331">
        <v>1.7613359E-4</v>
      </c>
      <c r="T437" s="331">
        <v>1.1320241E-3</v>
      </c>
      <c r="U437" s="331">
        <v>9.2624943000000001E-3</v>
      </c>
      <c r="V437" s="331">
        <v>3.1698729000000001E-5</v>
      </c>
      <c r="W437" s="331">
        <v>2.1328573000000001E-5</v>
      </c>
      <c r="X437" s="331">
        <v>0</v>
      </c>
      <c r="Y437"/>
      <c r="Z437" s="288">
        <v>0.52454173333333343</v>
      </c>
      <c r="AA437"/>
      <c r="AB437" s="164">
        <v>51.893881999999998</v>
      </c>
      <c r="AC437" s="164">
        <v>7.6762492</v>
      </c>
      <c r="AD437" s="164">
        <v>9.3906212000000003E-2</v>
      </c>
      <c r="AE437" s="164">
        <v>0</v>
      </c>
      <c r="AF437" s="164">
        <v>44.054257</v>
      </c>
      <c r="AG437" s="164">
        <v>5.0436350999999997E-2</v>
      </c>
      <c r="AH437" s="164">
        <v>1.9033578999999998E-2</v>
      </c>
      <c r="AI437"/>
      <c r="AJ437" s="185">
        <v>1.031753E-2</v>
      </c>
      <c r="AK437" s="185">
        <v>9.3461107999999998E-3</v>
      </c>
      <c r="AL437" s="185">
        <v>4.2713846999999999E-4</v>
      </c>
      <c r="AM437" s="185">
        <v>5.4428039999999999E-4</v>
      </c>
      <c r="AN437" s="176">
        <v>5.6031838999999996E-7</v>
      </c>
      <c r="AO437" s="176">
        <v>1.5796541000000001E-9</v>
      </c>
      <c r="AP437" s="176">
        <v>7.6229748E-2</v>
      </c>
      <c r="AQ437" s="192">
        <v>4.8679250000000005E-7</v>
      </c>
      <c r="AR437" s="192">
        <v>1.4687699000000001E-9</v>
      </c>
      <c r="AS437" s="192">
        <v>4.0128888E-14</v>
      </c>
      <c r="AT437" s="192">
        <v>2.7268481E-12</v>
      </c>
      <c r="AU437" s="192">
        <v>0</v>
      </c>
      <c r="AV437" s="192">
        <v>1.6575556E-10</v>
      </c>
      <c r="AW437" s="192">
        <v>7.2861390000000005E-8</v>
      </c>
      <c r="AX437" s="192">
        <v>3.0377228999999999E-11</v>
      </c>
      <c r="AY437" s="192">
        <v>7.7974603999999998E-11</v>
      </c>
      <c r="AZ437" s="192">
        <v>3.1202882000000001E-14</v>
      </c>
      <c r="BA437" s="192">
        <v>4.6275546999999998E-16</v>
      </c>
      <c r="BB437" s="192">
        <v>1.1435374E-13</v>
      </c>
      <c r="BC437" s="192">
        <v>6.5935670999999998E-14</v>
      </c>
      <c r="BD437" s="192">
        <v>1.2184401E-14</v>
      </c>
      <c r="BE437" s="192">
        <v>9.5107172000000001E-12</v>
      </c>
      <c r="BF437" s="192">
        <v>1.135455E-10</v>
      </c>
      <c r="BG437" s="192">
        <v>2.6072839000000001E-20</v>
      </c>
      <c r="BH437" s="192">
        <v>1.4798883999999999E-5</v>
      </c>
      <c r="BI437" s="193">
        <v>7.6214949000000004E-2</v>
      </c>
      <c r="BJ437" s="192">
        <v>3.7296000000000002E-10</v>
      </c>
      <c r="BK437" s="192">
        <v>2.268E-12</v>
      </c>
      <c r="BL437" s="192">
        <v>1.01472E-16</v>
      </c>
      <c r="BM437"/>
      <c r="BN437" s="186">
        <v>2.659522E-5</v>
      </c>
      <c r="BO437" s="186">
        <v>5.6773775000000002E-7</v>
      </c>
      <c r="BP437" s="186">
        <v>1.4625615E-5</v>
      </c>
      <c r="BQ437" s="186">
        <v>4.4252718000000002E-8</v>
      </c>
      <c r="BR437" s="186">
        <v>7.5304544000000001E-7</v>
      </c>
      <c r="BS437" s="186">
        <v>5.6125261000000002E-8</v>
      </c>
      <c r="BT437" s="186">
        <v>7.6522726999999999E-10</v>
      </c>
      <c r="BU437" s="186">
        <v>8.452974E-8</v>
      </c>
      <c r="BV437" s="186">
        <v>6.7740254000000005E-8</v>
      </c>
      <c r="BW437" s="186">
        <v>1.4965293999999999E-7</v>
      </c>
      <c r="BX437" s="186">
        <v>0</v>
      </c>
      <c r="BY437" s="186">
        <v>5.7656757999999999E-17</v>
      </c>
      <c r="BZ437" s="186">
        <v>4.7210174999999998E-13</v>
      </c>
      <c r="CA437" s="186">
        <v>7.1079521999999996E-7</v>
      </c>
      <c r="CB437" s="186">
        <v>9.4707952000000004E-6</v>
      </c>
      <c r="CC437" s="186">
        <v>1.0623074999999999E-8</v>
      </c>
      <c r="CD437" s="186">
        <v>5.3541125E-8</v>
      </c>
      <c r="CE437"/>
      <c r="CF437" s="329">
        <v>3.9959336000000002E-13</v>
      </c>
      <c r="CG437" s="330">
        <v>0.52454778999999996</v>
      </c>
      <c r="CH437" s="330">
        <v>2.3391903000000002E-3</v>
      </c>
      <c r="CI437" s="330">
        <v>4.0291148999999999E-4</v>
      </c>
      <c r="CJ437" s="329">
        <v>1.9941092999999999E-4</v>
      </c>
      <c r="CK437" s="329">
        <v>5.2760900999999997E-11</v>
      </c>
      <c r="CL437" s="329">
        <v>6.1700393000000001E-9</v>
      </c>
      <c r="CM437" s="329">
        <v>3.0218402000000001E-5</v>
      </c>
      <c r="CN437" s="330">
        <v>3.3126984999999998E-2</v>
      </c>
      <c r="CO437" s="330">
        <v>1.0459084999999999</v>
      </c>
      <c r="CP437"/>
      <c r="CQ437">
        <v>7.8681260000000003E-2</v>
      </c>
      <c r="CR437">
        <v>1.2601144294E-2</v>
      </c>
      <c r="CS437">
        <v>7.3080010429999991E-3</v>
      </c>
      <c r="CT437">
        <v>8.4503952989999995E-3</v>
      </c>
      <c r="CU437">
        <v>9.4386278900000006E-3</v>
      </c>
      <c r="CV437" s="134"/>
      <c r="CW437" s="377"/>
      <c r="CX437" s="32"/>
      <c r="CZ437" s="32"/>
      <c r="DA437" s="236"/>
      <c r="DB437" s="257"/>
      <c r="DC437"/>
      <c r="DD437"/>
      <c r="DE437"/>
      <c r="DF437"/>
      <c r="DG437"/>
      <c r="DH437"/>
      <c r="DI437"/>
      <c r="DJ437"/>
      <c r="DK437"/>
      <c r="DL437"/>
    </row>
    <row r="438" spans="1:116" ht="14.4" x14ac:dyDescent="0.3">
      <c r="A438" t="s">
        <v>5690</v>
      </c>
      <c r="B438" s="113" t="s">
        <v>917</v>
      </c>
      <c r="C438" s="182" t="s">
        <v>2581</v>
      </c>
      <c r="D438" s="40" t="s">
        <v>2577</v>
      </c>
      <c r="E438" s="181" t="s">
        <v>943</v>
      </c>
      <c r="F438" s="184" t="s">
        <v>4019</v>
      </c>
      <c r="G438" s="184">
        <v>8.0087522004000003E-2</v>
      </c>
      <c r="H438" s="184">
        <v>4.1914246089999998E-3</v>
      </c>
      <c r="I438" s="184">
        <v>7.7219874760000003E-3</v>
      </c>
      <c r="J438" s="328">
        <v>1.1504783919E-2</v>
      </c>
      <c r="K438" s="331">
        <v>5.6669325999999999E-2</v>
      </c>
      <c r="L438" s="331">
        <v>3.6503742000000001E-3</v>
      </c>
      <c r="M438" s="331">
        <v>2.6320880999999999E-3</v>
      </c>
      <c r="N438" s="331">
        <v>2.5809568E-3</v>
      </c>
      <c r="O438" s="331">
        <v>1.3933006999999999E-3</v>
      </c>
      <c r="P438" s="331">
        <v>2.7894219E-5</v>
      </c>
      <c r="Q438" s="331">
        <v>1.8927289000000001E-4</v>
      </c>
      <c r="R438" s="331">
        <v>2.7682808999999998E-4</v>
      </c>
      <c r="S438" s="331">
        <v>1.4464615000000001E-4</v>
      </c>
      <c r="T438" s="331">
        <v>1.1316322999999999E-3</v>
      </c>
      <c r="U438" s="331">
        <v>1.1346943999999999E-2</v>
      </c>
      <c r="V438" s="331">
        <v>3.1064786000000003E-5</v>
      </c>
      <c r="W438" s="331">
        <v>1.3193769000000001E-5</v>
      </c>
      <c r="X438" s="331">
        <v>0</v>
      </c>
      <c r="Y438"/>
      <c r="Z438" s="288">
        <v>0.37779550666666667</v>
      </c>
      <c r="AA438"/>
      <c r="AB438" s="164">
        <v>49.665329999999997</v>
      </c>
      <c r="AC438" s="164">
        <v>5.5006000999999998</v>
      </c>
      <c r="AD438" s="164">
        <v>5.9301600000000003E-2</v>
      </c>
      <c r="AE438" s="164">
        <v>0</v>
      </c>
      <c r="AF438" s="164">
        <v>44.052419999999998</v>
      </c>
      <c r="AG438" s="164">
        <v>4.0703901000000001E-2</v>
      </c>
      <c r="AH438" s="164">
        <v>1.2304386E-2</v>
      </c>
      <c r="AI438"/>
      <c r="AJ438" s="185">
        <v>7.8329556999999998E-3</v>
      </c>
      <c r="AK438" s="185">
        <v>7.1275254999999997E-3</v>
      </c>
      <c r="AL438" s="185">
        <v>3.1584985000000001E-4</v>
      </c>
      <c r="AM438" s="185">
        <v>3.8958036000000002E-4</v>
      </c>
      <c r="AN438" s="176">
        <v>4.2730967999999998E-7</v>
      </c>
      <c r="AO438" s="176">
        <v>1.1680837999999999E-9</v>
      </c>
      <c r="AP438" s="176">
        <v>5.4563076000000002E-2</v>
      </c>
      <c r="AQ438" s="192">
        <v>3.5061135000000001E-7</v>
      </c>
      <c r="AR438" s="192">
        <v>1.0578785E-9</v>
      </c>
      <c r="AS438" s="192">
        <v>2.8902747999999999E-14</v>
      </c>
      <c r="AT438" s="192">
        <v>2.7259045000000001E-12</v>
      </c>
      <c r="AU438" s="192">
        <v>0</v>
      </c>
      <c r="AV438" s="192">
        <v>1.3967495E-10</v>
      </c>
      <c r="AW438" s="192">
        <v>7.6234966999999994E-8</v>
      </c>
      <c r="AX438" s="192">
        <v>2.4432145000000001E-11</v>
      </c>
      <c r="AY438" s="192">
        <v>8.4166576000000006E-11</v>
      </c>
      <c r="AZ438" s="192">
        <v>3.1192084000000001E-14</v>
      </c>
      <c r="BA438" s="192">
        <v>4.6259534000000001E-16</v>
      </c>
      <c r="BB438" s="192">
        <v>1.0784518E-13</v>
      </c>
      <c r="BC438" s="192">
        <v>1.0913416000000001E-13</v>
      </c>
      <c r="BD438" s="192">
        <v>1.9995323E-14</v>
      </c>
      <c r="BE438" s="192">
        <v>7.4415539999999994E-12</v>
      </c>
      <c r="BF438" s="192">
        <v>9.8271904999999995E-11</v>
      </c>
      <c r="BG438" s="192">
        <v>2.6063817000000001E-20</v>
      </c>
      <c r="BH438" s="192">
        <v>1.2133391E-5</v>
      </c>
      <c r="BI438" s="193">
        <v>5.4550941999999998E-2</v>
      </c>
      <c r="BJ438" s="192">
        <v>2.152512E-10</v>
      </c>
      <c r="BK438" s="192">
        <v>1.3089599999999999E-12</v>
      </c>
      <c r="BL438" s="192">
        <v>5.8563839999999995E-17</v>
      </c>
      <c r="BM438"/>
      <c r="BN438" s="186">
        <v>1.9518876000000001E-5</v>
      </c>
      <c r="BO438" s="186">
        <v>6.1041664000000002E-7</v>
      </c>
      <c r="BP438" s="186">
        <v>1.0533941E-5</v>
      </c>
      <c r="BQ438" s="186">
        <v>3.3414984E-8</v>
      </c>
      <c r="BR438" s="186">
        <v>6.7739325000000004E-7</v>
      </c>
      <c r="BS438" s="186">
        <v>5.6105840000000002E-8</v>
      </c>
      <c r="BT438" s="186">
        <v>7.6496246999999995E-10</v>
      </c>
      <c r="BU438" s="186">
        <v>8.450049E-8</v>
      </c>
      <c r="BV438" s="186">
        <v>4.6871485000000002E-8</v>
      </c>
      <c r="BW438" s="186">
        <v>1.3764034E-7</v>
      </c>
      <c r="BX438" s="186">
        <v>0</v>
      </c>
      <c r="BY438" s="186">
        <v>5.7636806999999996E-17</v>
      </c>
      <c r="BZ438" s="186">
        <v>4.7193839000000001E-13</v>
      </c>
      <c r="CA438" s="186">
        <v>5.2769781999999997E-7</v>
      </c>
      <c r="CB438" s="186">
        <v>6.7686083999999999E-6</v>
      </c>
      <c r="CC438" s="186">
        <v>1.0619397E-8</v>
      </c>
      <c r="CD438" s="186">
        <v>3.0900878000000001E-8</v>
      </c>
      <c r="CE438"/>
      <c r="CF438" s="329">
        <v>3.9945509000000001E-13</v>
      </c>
      <c r="CG438" s="330">
        <v>0.37780209999999997</v>
      </c>
      <c r="CH438" s="330">
        <v>2.3327037E-3</v>
      </c>
      <c r="CI438" s="330">
        <v>4.3210676000000003E-4</v>
      </c>
      <c r="CJ438" s="329">
        <v>1.3611406000000001E-4</v>
      </c>
      <c r="CK438" s="329">
        <v>4.9623006000000002E-11</v>
      </c>
      <c r="CL438" s="329">
        <v>5.8049973999999997E-9</v>
      </c>
      <c r="CM438" s="329">
        <v>2.8906091999999999E-5</v>
      </c>
      <c r="CN438" s="330">
        <v>5.4233719999999999E-2</v>
      </c>
      <c r="CO438" s="330">
        <v>0.74893562999999996</v>
      </c>
      <c r="CP438"/>
      <c r="CQ438">
        <v>5.6669325999999999E-2</v>
      </c>
      <c r="CR438">
        <v>1.0750714998999997E-2</v>
      </c>
      <c r="CS438">
        <v>6.5724841589999998E-3</v>
      </c>
      <c r="CT438">
        <v>7.7219874760000003E-3</v>
      </c>
      <c r="CU438">
        <v>1.149159015E-2</v>
      </c>
      <c r="CW438" s="377"/>
      <c r="CX438" s="32"/>
      <c r="CZ438" s="32"/>
      <c r="DA438" s="236"/>
      <c r="DB438" s="257"/>
      <c r="DC438"/>
      <c r="DD438"/>
      <c r="DE438"/>
      <c r="DF438"/>
      <c r="DG438"/>
      <c r="DH438"/>
      <c r="DI438"/>
      <c r="DJ438"/>
      <c r="DK438"/>
      <c r="DL438"/>
    </row>
    <row r="439" spans="1:116" ht="14.4" x14ac:dyDescent="0.3">
      <c r="B439" s="113"/>
      <c r="C439" s="180"/>
      <c r="D439" s="37" t="s">
        <v>2582</v>
      </c>
      <c r="E439" s="181"/>
      <c r="F439"/>
      <c r="G439"/>
      <c r="H439"/>
      <c r="I439"/>
      <c r="J439" s="332"/>
      <c r="K439" s="39"/>
      <c r="L439" s="39"/>
      <c r="M439" s="39"/>
      <c r="N439" s="39"/>
      <c r="O439" s="39"/>
      <c r="P439" s="39"/>
      <c r="Q439" s="39"/>
      <c r="R439" s="39"/>
      <c r="S439" s="39"/>
      <c r="T439" s="39"/>
      <c r="U439" s="39"/>
      <c r="V439" s="39"/>
      <c r="W439" s="39"/>
      <c r="Y439"/>
      <c r="Z439"/>
      <c r="AA439"/>
      <c r="AB439"/>
      <c r="AC439"/>
      <c r="AD439"/>
      <c r="AE439"/>
      <c r="AF439"/>
      <c r="AG439"/>
      <c r="AH439"/>
      <c r="AI439"/>
      <c r="AJ439"/>
      <c r="AK439"/>
      <c r="AL439"/>
      <c r="AM439"/>
      <c r="AN439"/>
      <c r="AO439"/>
      <c r="AP439"/>
      <c r="BI439"/>
      <c r="BM439"/>
      <c r="BS439" s="39"/>
      <c r="BT439" s="39"/>
      <c r="BU439" s="39"/>
      <c r="BV439" s="39"/>
      <c r="BW439" s="39"/>
      <c r="BX439" s="39"/>
      <c r="BY439" s="39"/>
      <c r="BZ439" s="39"/>
      <c r="CA439" s="39"/>
      <c r="CB439" s="39"/>
      <c r="CC439" s="39"/>
      <c r="CD439" s="39"/>
      <c r="CE439"/>
      <c r="CF439" s="39"/>
      <c r="CG439"/>
      <c r="CH439"/>
      <c r="CI439"/>
      <c r="CJ439" s="39"/>
      <c r="CK439" s="39"/>
      <c r="CL439" s="39"/>
      <c r="CM439" s="39"/>
      <c r="CN439"/>
      <c r="CO439"/>
      <c r="CP439"/>
      <c r="CQ439"/>
      <c r="CR439"/>
      <c r="CS439"/>
      <c r="CT439"/>
      <c r="CU439"/>
      <c r="CV439" s="39"/>
      <c r="CW439" s="377"/>
      <c r="CX439" s="32"/>
      <c r="CZ439" s="32"/>
      <c r="DA439" s="236"/>
      <c r="DB439" s="257"/>
      <c r="DC439"/>
      <c r="DD439"/>
      <c r="DE439"/>
      <c r="DF439"/>
      <c r="DG439"/>
      <c r="DH439"/>
      <c r="DI439"/>
      <c r="DJ439"/>
      <c r="DK439"/>
      <c r="DL439"/>
    </row>
    <row r="440" spans="1:116" ht="14.4" x14ac:dyDescent="0.3">
      <c r="A440" t="s">
        <v>6322</v>
      </c>
      <c r="B440" s="113" t="s">
        <v>917</v>
      </c>
      <c r="C440" s="182" t="s">
        <v>48</v>
      </c>
      <c r="D440" s="40" t="s">
        <v>2582</v>
      </c>
      <c r="E440" s="181" t="s">
        <v>943</v>
      </c>
      <c r="F440" s="184" t="s">
        <v>6323</v>
      </c>
      <c r="G440" s="184">
        <v>1.37684308305E-2</v>
      </c>
      <c r="H440" s="184">
        <v>3.1435366790000003E-4</v>
      </c>
      <c r="I440" s="184">
        <v>4.5321941350000001E-4</v>
      </c>
      <c r="J440" s="328">
        <v>1.7323497490999999E-3</v>
      </c>
      <c r="K440" s="331">
        <v>1.1268508E-2</v>
      </c>
      <c r="L440" s="331">
        <v>1.6118157000000001E-4</v>
      </c>
      <c r="M440" s="331">
        <v>1.2002465999999999E-4</v>
      </c>
      <c r="N440" s="331">
        <v>2.5086244E-4</v>
      </c>
      <c r="O440" s="331">
        <v>1.5226489000000001E-5</v>
      </c>
      <c r="P440" s="331">
        <v>1.0524739000000001E-6</v>
      </c>
      <c r="Q440" s="331">
        <v>4.7212265E-5</v>
      </c>
      <c r="R440" s="331">
        <v>1.6655131000000001E-4</v>
      </c>
      <c r="S440" s="331">
        <v>7.0953491000000003E-6</v>
      </c>
      <c r="T440" s="331">
        <v>0</v>
      </c>
      <c r="U440" s="331">
        <v>1.7252544E-3</v>
      </c>
      <c r="V440" s="331">
        <v>5.4618735000000002E-6</v>
      </c>
      <c r="W440" s="331">
        <v>0</v>
      </c>
      <c r="X440" s="184">
        <v>0</v>
      </c>
      <c r="Y440"/>
      <c r="Z440" s="288">
        <v>7.5123386666666667E-2</v>
      </c>
      <c r="AA440"/>
      <c r="AB440" s="164">
        <v>41.465530000000001</v>
      </c>
      <c r="AC440" s="164">
        <v>41.391989000000002</v>
      </c>
      <c r="AD440" s="164">
        <v>3.7787851999999997E-2</v>
      </c>
      <c r="AE440" s="164">
        <v>0</v>
      </c>
      <c r="AF440" s="164">
        <v>8.2471994999999999E-3</v>
      </c>
      <c r="AG440" s="164">
        <v>1.9555138999999999E-2</v>
      </c>
      <c r="AH440" s="164">
        <v>7.9505219000000002E-3</v>
      </c>
      <c r="AI440"/>
      <c r="AJ440" s="185">
        <v>1.978385E-3</v>
      </c>
      <c r="AK440" s="185">
        <v>1.3682550000000001E-3</v>
      </c>
      <c r="AL440" s="185">
        <v>6.5534560999999994E-5</v>
      </c>
      <c r="AM440" s="185">
        <v>5.4459544000000002E-4</v>
      </c>
      <c r="AN440" s="176">
        <v>8.2029673999999996E-8</v>
      </c>
      <c r="AO440" s="176">
        <v>2.4236154000000001E-10</v>
      </c>
      <c r="AP440" s="176">
        <v>7.6273870999999993E-2</v>
      </c>
      <c r="AQ440" s="192">
        <v>7.8850007999999997E-8</v>
      </c>
      <c r="AR440" s="192">
        <v>2.3826588999999999E-10</v>
      </c>
      <c r="AS440" s="192">
        <v>6.4947161999999998E-15</v>
      </c>
      <c r="AT440" s="192">
        <v>0</v>
      </c>
      <c r="AU440" s="192">
        <v>0</v>
      </c>
      <c r="AV440" s="192">
        <v>2.8632096E-12</v>
      </c>
      <c r="AW440" s="192">
        <v>3.1660505E-9</v>
      </c>
      <c r="AX440" s="192">
        <v>6.5295145999999997E-13</v>
      </c>
      <c r="AY440" s="192">
        <v>3.4097183E-12</v>
      </c>
      <c r="AZ440" s="192">
        <v>0</v>
      </c>
      <c r="BA440" s="192">
        <v>0</v>
      </c>
      <c r="BB440" s="192">
        <v>1.7197702999999999E-14</v>
      </c>
      <c r="BC440" s="192">
        <v>7.8459309999999999E-15</v>
      </c>
      <c r="BD440" s="192">
        <v>1.4494668E-15</v>
      </c>
      <c r="BE440" s="192">
        <v>4.4091080999999998E-13</v>
      </c>
      <c r="BF440" s="192">
        <v>1.0311324E-11</v>
      </c>
      <c r="BG440" s="192">
        <v>0</v>
      </c>
      <c r="BH440" s="192">
        <v>7.6289976000000001E-7</v>
      </c>
      <c r="BI440" s="193">
        <v>7.6273108000000006E-2</v>
      </c>
      <c r="BJ440" s="192">
        <v>0</v>
      </c>
      <c r="BK440" s="192">
        <v>0</v>
      </c>
      <c r="BL440" s="192">
        <v>0</v>
      </c>
      <c r="BM440"/>
      <c r="BN440" s="164">
        <v>5.2659901999999999E-5</v>
      </c>
      <c r="BO440" s="186">
        <v>2.3507627999999998E-8</v>
      </c>
      <c r="BP440" s="186">
        <v>2.0946394E-6</v>
      </c>
      <c r="BQ440" s="186">
        <v>1.9566105999999999E-8</v>
      </c>
      <c r="BR440" s="186">
        <v>3.299297E-8</v>
      </c>
      <c r="BS440" s="186">
        <v>0</v>
      </c>
      <c r="BT440" s="186">
        <v>0</v>
      </c>
      <c r="BU440" s="186">
        <v>0</v>
      </c>
      <c r="BV440" s="186">
        <v>2.9006109999999999E-9</v>
      </c>
      <c r="BW440" s="186">
        <v>3.2337544999999999E-8</v>
      </c>
      <c r="BX440" s="186">
        <v>0</v>
      </c>
      <c r="BY440" s="186">
        <v>0</v>
      </c>
      <c r="BZ440" s="186">
        <v>0</v>
      </c>
      <c r="CA440" s="186">
        <v>4.9479671999999998E-8</v>
      </c>
      <c r="CB440" s="186">
        <v>5.0404478000000001E-5</v>
      </c>
      <c r="CC440" s="186">
        <v>7.4002020000000003E-15</v>
      </c>
      <c r="CD440" s="186">
        <v>0</v>
      </c>
      <c r="CE440"/>
      <c r="CF440" s="329">
        <v>0</v>
      </c>
      <c r="CG440" s="330">
        <v>6.7491387999999999E-2</v>
      </c>
      <c r="CH440" s="330">
        <v>1.3719585E-4</v>
      </c>
      <c r="CI440" s="330">
        <v>1.6083577E-5</v>
      </c>
      <c r="CJ440" s="329">
        <v>8.1564460999999995E-6</v>
      </c>
      <c r="CK440" s="329">
        <v>7.7655296000000005E-12</v>
      </c>
      <c r="CL440" s="329">
        <v>9.2070504999999999E-10</v>
      </c>
      <c r="CM440" s="330">
        <v>1.362598E-6</v>
      </c>
      <c r="CN440" s="330">
        <v>3.9353503000000003E-3</v>
      </c>
      <c r="CO440" s="330">
        <v>0.85452985999999997</v>
      </c>
      <c r="CP440"/>
      <c r="CQ440">
        <v>1.1268508E-2</v>
      </c>
      <c r="CR440">
        <v>7.6211120789999994E-4</v>
      </c>
      <c r="CS440">
        <v>4.4775754000000003E-4</v>
      </c>
      <c r="CT440">
        <v>4.5321941350000001E-4</v>
      </c>
      <c r="CU440">
        <v>1.7323497490999999E-3</v>
      </c>
      <c r="CV440" s="134"/>
      <c r="CW440" s="377"/>
      <c r="CX440" s="32"/>
      <c r="CY440" s="32"/>
      <c r="CZ440" s="32"/>
      <c r="DA440" s="236"/>
      <c r="DB440" s="257"/>
      <c r="DC440"/>
      <c r="DD440"/>
      <c r="DE440"/>
      <c r="DF440"/>
      <c r="DG440"/>
      <c r="DH440"/>
      <c r="DI440"/>
      <c r="DJ440"/>
      <c r="DK440"/>
      <c r="DL440"/>
    </row>
    <row r="441" spans="1:116" ht="14.4" x14ac:dyDescent="0.3">
      <c r="A441" t="s">
        <v>6324</v>
      </c>
      <c r="B441" s="113" t="s">
        <v>917</v>
      </c>
      <c r="C441" s="182" t="s">
        <v>782</v>
      </c>
      <c r="D441" s="40" t="s">
        <v>2582</v>
      </c>
      <c r="E441" s="181" t="s">
        <v>943</v>
      </c>
      <c r="F441" s="184" t="s">
        <v>6325</v>
      </c>
      <c r="G441" s="184">
        <v>0.62402749365639998</v>
      </c>
      <c r="H441" s="184">
        <v>3.9507193821500003E-2</v>
      </c>
      <c r="I441" s="184">
        <v>4.709959011679999E-2</v>
      </c>
      <c r="J441" s="328">
        <v>2.0676097181000002E-3</v>
      </c>
      <c r="K441" s="331">
        <v>0.53535310000000003</v>
      </c>
      <c r="L441" s="331">
        <v>1.8166952000000001E-4</v>
      </c>
      <c r="M441" s="331">
        <v>4.6735042999999997E-2</v>
      </c>
      <c r="N441" s="331">
        <v>3.9431373999999998E-2</v>
      </c>
      <c r="O441" s="331">
        <v>1.6676248999999999E-5</v>
      </c>
      <c r="P441" s="331">
        <v>1.3744995E-6</v>
      </c>
      <c r="Q441" s="331">
        <v>5.7769073000000002E-5</v>
      </c>
      <c r="R441" s="331">
        <v>1.7548638000000001E-4</v>
      </c>
      <c r="S441" s="331">
        <v>7.3772181000000003E-6</v>
      </c>
      <c r="T441" s="331">
        <v>0</v>
      </c>
      <c r="U441" s="331">
        <v>2.0602325000000001E-3</v>
      </c>
      <c r="V441" s="331">
        <v>7.3912167999999996E-6</v>
      </c>
      <c r="W441" s="331">
        <v>0</v>
      </c>
      <c r="X441" s="331">
        <v>0</v>
      </c>
      <c r="Y441"/>
      <c r="Z441" s="288">
        <v>3.5690206666666668</v>
      </c>
      <c r="AA441"/>
      <c r="AB441" s="164">
        <v>41.526110000000003</v>
      </c>
      <c r="AC441" s="164">
        <v>41.450707999999999</v>
      </c>
      <c r="AD441" s="164">
        <v>3.7964013999999997E-2</v>
      </c>
      <c r="AE441" s="164">
        <v>0</v>
      </c>
      <c r="AF441" s="164">
        <v>8.2471994999999999E-3</v>
      </c>
      <c r="AG441" s="164">
        <v>2.1193048999999999E-2</v>
      </c>
      <c r="AH441" s="164">
        <v>7.9978157000000008E-3</v>
      </c>
      <c r="AI441"/>
      <c r="AJ441" s="185">
        <v>6.6556583000000002E-2</v>
      </c>
      <c r="AK441" s="185">
        <v>6.2941465000000002E-2</v>
      </c>
      <c r="AL441" s="185">
        <v>3.0663297999999999E-3</v>
      </c>
      <c r="AM441" s="185">
        <v>5.4878814000000001E-4</v>
      </c>
      <c r="AN441" s="176">
        <v>3.7734691000000001E-6</v>
      </c>
      <c r="AO441" s="176">
        <v>1.1339977E-8</v>
      </c>
      <c r="AP441" s="176">
        <v>7.6861082999999997E-2</v>
      </c>
      <c r="AQ441" s="192">
        <v>3.3211867000000001E-6</v>
      </c>
      <c r="AR441" s="192">
        <v>1.0021178E-8</v>
      </c>
      <c r="AS441" s="192">
        <v>2.7377785999999998E-13</v>
      </c>
      <c r="AT441" s="192">
        <v>0</v>
      </c>
      <c r="AU441" s="192">
        <v>0</v>
      </c>
      <c r="AV441" s="192">
        <v>5.8271985000000002E-9</v>
      </c>
      <c r="AW441" s="192">
        <v>4.4644087E-7</v>
      </c>
      <c r="AX441" s="192">
        <v>8.2632941000000004E-10</v>
      </c>
      <c r="AY441" s="192">
        <v>4.9216312999999997E-10</v>
      </c>
      <c r="AZ441" s="192">
        <v>0</v>
      </c>
      <c r="BA441" s="192">
        <v>0</v>
      </c>
      <c r="BB441" s="192">
        <v>2.3211756999999999E-14</v>
      </c>
      <c r="BC441" s="192">
        <v>7.8998536999999993E-15</v>
      </c>
      <c r="BD441" s="192">
        <v>1.4688053E-15</v>
      </c>
      <c r="BE441" s="192">
        <v>5.8817668999999995E-13</v>
      </c>
      <c r="BF441" s="192">
        <v>1.3804881E-11</v>
      </c>
      <c r="BG441" s="192">
        <v>0</v>
      </c>
      <c r="BH441" s="192">
        <v>7.8654808999999997E-7</v>
      </c>
      <c r="BI441" s="193">
        <v>7.6860296999999994E-2</v>
      </c>
      <c r="BJ441" s="192">
        <v>0</v>
      </c>
      <c r="BK441" s="192">
        <v>0</v>
      </c>
      <c r="BL441" s="192">
        <v>0</v>
      </c>
      <c r="BM441"/>
      <c r="BN441" s="164">
        <v>1.7397469999999999E-4</v>
      </c>
      <c r="BO441" s="186">
        <v>5.3105414999999996E-6</v>
      </c>
      <c r="BP441" s="186">
        <v>9.9513765999999996E-5</v>
      </c>
      <c r="BQ441" s="186">
        <v>2.0620773E-8</v>
      </c>
      <c r="BR441" s="186">
        <v>1.5778254999999999E-6</v>
      </c>
      <c r="BS441" s="186">
        <v>3.7703491999999999E-6</v>
      </c>
      <c r="BT441" s="186">
        <v>0</v>
      </c>
      <c r="BU441" s="186">
        <v>5.7225787000000003E-6</v>
      </c>
      <c r="BV441" s="186">
        <v>3.8524766000000001E-9</v>
      </c>
      <c r="BW441" s="164">
        <v>3.9648214000000001E-8</v>
      </c>
      <c r="BX441" s="186">
        <v>0</v>
      </c>
      <c r="BY441" s="186">
        <v>0</v>
      </c>
      <c r="BZ441" s="186">
        <v>0</v>
      </c>
      <c r="CA441" s="186">
        <v>7.5392412000000001E-6</v>
      </c>
      <c r="CB441" s="186">
        <v>5.0476280000000002E-5</v>
      </c>
      <c r="CC441" s="186">
        <v>7.4041705000000005E-15</v>
      </c>
      <c r="CD441" s="186">
        <v>0</v>
      </c>
      <c r="CE441"/>
      <c r="CF441" s="329">
        <v>0</v>
      </c>
      <c r="CG441" s="330">
        <v>3.5613887000000002</v>
      </c>
      <c r="CH441" s="330">
        <v>0.10794711999999999</v>
      </c>
      <c r="CI441" s="330">
        <v>4.4981279999999997E-3</v>
      </c>
      <c r="CJ441" s="330">
        <v>2.9302883999999998E-4</v>
      </c>
      <c r="CK441" s="329">
        <v>1.048019E-11</v>
      </c>
      <c r="CL441" s="329">
        <v>1.2425140999999999E-9</v>
      </c>
      <c r="CM441" s="330">
        <v>4.7745894999999999E-5</v>
      </c>
      <c r="CN441" s="330">
        <v>3.9845410999999999E-3</v>
      </c>
      <c r="CO441" s="330">
        <v>0.86258272999999996</v>
      </c>
      <c r="CP441"/>
      <c r="CQ441">
        <v>0.53535310000000003</v>
      </c>
      <c r="CR441">
        <v>8.6599392721499982E-2</v>
      </c>
      <c r="CS441">
        <v>4.7092198899999993E-2</v>
      </c>
      <c r="CT441">
        <v>4.7099590116799997E-2</v>
      </c>
      <c r="CU441">
        <v>2.0676097181000002E-3</v>
      </c>
      <c r="CV441" s="134"/>
      <c r="CY441" s="32"/>
      <c r="CZ441" s="11"/>
      <c r="DA441" s="236"/>
      <c r="DB441" s="257"/>
      <c r="DC441"/>
      <c r="DD441"/>
      <c r="DE441"/>
      <c r="DF441"/>
      <c r="DG441"/>
      <c r="DH441"/>
      <c r="DI441"/>
      <c r="DJ441"/>
      <c r="DK441"/>
      <c r="DL441"/>
    </row>
    <row r="442" spans="1:116" ht="14.4" x14ac:dyDescent="0.3">
      <c r="A442" t="s">
        <v>6326</v>
      </c>
      <c r="B442" s="113" t="s">
        <v>917</v>
      </c>
      <c r="C442" s="182" t="s">
        <v>783</v>
      </c>
      <c r="D442" s="40" t="s">
        <v>2582</v>
      </c>
      <c r="E442" s="181" t="s">
        <v>943</v>
      </c>
      <c r="F442" s="184" t="s">
        <v>6327</v>
      </c>
      <c r="G442" s="184">
        <v>3.00438181246E-2</v>
      </c>
      <c r="H442" s="184">
        <v>6.3479881559999997E-4</v>
      </c>
      <c r="I442" s="184">
        <v>6.8949005999999994E-4</v>
      </c>
      <c r="J442" s="328">
        <v>3.2436952490000003E-3</v>
      </c>
      <c r="K442" s="184">
        <v>2.5475833999999999E-2</v>
      </c>
      <c r="L442" s="184">
        <v>2.9856864999999998E-4</v>
      </c>
      <c r="M442" s="331">
        <v>2.4690058E-4</v>
      </c>
      <c r="N442" s="331">
        <v>4.8267948E-4</v>
      </c>
      <c r="O442" s="331">
        <v>2.8352126E-5</v>
      </c>
      <c r="P442" s="331">
        <v>2.4996895999999999E-6</v>
      </c>
      <c r="Q442" s="331">
        <v>1.2126752E-4</v>
      </c>
      <c r="R442" s="331">
        <v>1.2953872E-4</v>
      </c>
      <c r="S442" s="331">
        <v>1.3011149000000001E-5</v>
      </c>
      <c r="T442" s="331">
        <v>0</v>
      </c>
      <c r="U442" s="331">
        <v>3.2306841000000002E-3</v>
      </c>
      <c r="V442" s="331">
        <v>1.448211E-5</v>
      </c>
      <c r="W442" s="331">
        <v>0</v>
      </c>
      <c r="X442" s="331">
        <v>0</v>
      </c>
      <c r="Y442"/>
      <c r="Z442" s="288">
        <v>0.16983889333333332</v>
      </c>
      <c r="AA442"/>
      <c r="AB442" s="164">
        <v>35.169491000000001</v>
      </c>
      <c r="AC442" s="164">
        <v>35.031219</v>
      </c>
      <c r="AD442" s="164">
        <v>6.8980340000000001E-2</v>
      </c>
      <c r="AE442" s="164">
        <v>0</v>
      </c>
      <c r="AF442" s="164">
        <v>1.5062420999999999E-2</v>
      </c>
      <c r="AG442" s="164">
        <v>3.9711625E-2</v>
      </c>
      <c r="AH442" s="164">
        <v>1.4518359999999999E-2</v>
      </c>
      <c r="AI442"/>
      <c r="AJ442" s="185">
        <v>3.7384811000000001E-3</v>
      </c>
      <c r="AK442" s="185">
        <v>3.1099612000000001E-3</v>
      </c>
      <c r="AL442" s="185">
        <v>1.4959722E-4</v>
      </c>
      <c r="AM442" s="185">
        <v>4.7892272E-4</v>
      </c>
      <c r="AN442" s="176">
        <v>1.8644851E-7</v>
      </c>
      <c r="AO442" s="176">
        <v>5.5324415999999997E-10</v>
      </c>
      <c r="AP442" s="176">
        <v>6.7076011000000005E-2</v>
      </c>
      <c r="AQ442" s="192">
        <v>1.8054808000000001E-7</v>
      </c>
      <c r="AR442" s="192">
        <v>5.4565194000000003E-10</v>
      </c>
      <c r="AS442" s="192">
        <v>1.4870207000000001E-14</v>
      </c>
      <c r="AT442" s="192">
        <v>0</v>
      </c>
      <c r="AU442" s="192">
        <v>0</v>
      </c>
      <c r="AV442" s="192">
        <v>5.3305036E-12</v>
      </c>
      <c r="AW442" s="192">
        <v>5.8670170000000002E-9</v>
      </c>
      <c r="AX442" s="192">
        <v>1.2156148999999999E-12</v>
      </c>
      <c r="AY442" s="192">
        <v>6.3160759000000003E-12</v>
      </c>
      <c r="AZ442" s="192">
        <v>0</v>
      </c>
      <c r="BA442" s="192">
        <v>0</v>
      </c>
      <c r="BB442" s="192">
        <v>4.5073495999999999E-14</v>
      </c>
      <c r="BC442" s="192">
        <v>4.3545642999999998E-16</v>
      </c>
      <c r="BD442" s="192">
        <v>1.5051527999999999E-16</v>
      </c>
      <c r="BE442" s="192">
        <v>1.1261154E-12</v>
      </c>
      <c r="BF442" s="192">
        <v>2.6959335E-11</v>
      </c>
      <c r="BG442" s="192">
        <v>0</v>
      </c>
      <c r="BH442" s="192">
        <v>1.3936591999999999E-6</v>
      </c>
      <c r="BI442" s="193">
        <v>6.7074618000000003E-2</v>
      </c>
      <c r="BJ442" s="192">
        <v>0</v>
      </c>
      <c r="BK442" s="192">
        <v>0</v>
      </c>
      <c r="BL442" s="192">
        <v>0</v>
      </c>
      <c r="BM442"/>
      <c r="BN442" s="186">
        <v>4.7714762999999998E-5</v>
      </c>
      <c r="BO442" s="186">
        <v>4.3544936000000003E-8</v>
      </c>
      <c r="BP442" s="186">
        <v>4.7355590000000004E-6</v>
      </c>
      <c r="BQ442" s="186">
        <v>1.5284069999999999E-8</v>
      </c>
      <c r="BR442" s="186">
        <v>6.1246886000000002E-8</v>
      </c>
      <c r="BS442" s="186">
        <v>0</v>
      </c>
      <c r="BT442" s="186">
        <v>0</v>
      </c>
      <c r="BU442" s="186">
        <v>0</v>
      </c>
      <c r="BV442" s="186">
        <v>7.2553930999999999E-9</v>
      </c>
      <c r="BW442" s="186">
        <v>8.3012424999999996E-8</v>
      </c>
      <c r="BX442" s="186">
        <v>0</v>
      </c>
      <c r="BY442" s="186">
        <v>0</v>
      </c>
      <c r="BZ442" s="186">
        <v>0</v>
      </c>
      <c r="CA442" s="186">
        <v>9.5093442999999996E-8</v>
      </c>
      <c r="CB442" s="186">
        <v>4.2673767000000001E-5</v>
      </c>
      <c r="CC442" s="186">
        <v>1.3516230000000001E-14</v>
      </c>
      <c r="CD442" s="186">
        <v>0</v>
      </c>
      <c r="CE442"/>
      <c r="CF442" s="329">
        <v>0</v>
      </c>
      <c r="CG442" s="330">
        <v>0.15067633999999999</v>
      </c>
      <c r="CH442" s="330">
        <v>1.4988929000000001E-4</v>
      </c>
      <c r="CI442" s="329">
        <v>2.9792811000000001E-5</v>
      </c>
      <c r="CJ442" s="329">
        <v>1.6778477999999998E-5</v>
      </c>
      <c r="CK442" s="329">
        <v>2.0350595E-11</v>
      </c>
      <c r="CL442" s="329">
        <v>2.4130019E-9</v>
      </c>
      <c r="CM442" s="329">
        <v>2.5277069999999999E-6</v>
      </c>
      <c r="CN442" s="330">
        <v>3.9466172999999999E-4</v>
      </c>
      <c r="CO442" s="330">
        <v>0.75848740000000003</v>
      </c>
      <c r="CP442"/>
      <c r="CQ442">
        <v>2.5475833999999999E-2</v>
      </c>
      <c r="CR442">
        <v>1.3098067656E-3</v>
      </c>
      <c r="CS442">
        <v>6.7500794999999993E-4</v>
      </c>
      <c r="CT442">
        <v>6.8949006000000005E-4</v>
      </c>
      <c r="CU442">
        <v>3.2436952490000003E-3</v>
      </c>
      <c r="CV442" s="134"/>
      <c r="CW442" s="377"/>
      <c r="CX442" s="32"/>
      <c r="CY442" s="32"/>
      <c r="CZ442" s="32"/>
      <c r="DA442" s="236"/>
      <c r="DB442" s="257"/>
      <c r="DC442"/>
      <c r="DD442"/>
      <c r="DE442"/>
      <c r="DF442"/>
      <c r="DG442"/>
      <c r="DH442"/>
      <c r="DI442"/>
      <c r="DJ442"/>
      <c r="DK442"/>
      <c r="DL442"/>
    </row>
    <row r="443" spans="1:116" ht="14.4" x14ac:dyDescent="0.3">
      <c r="A443" t="s">
        <v>6328</v>
      </c>
      <c r="B443" s="113" t="s">
        <v>917</v>
      </c>
      <c r="C443" s="182" t="s">
        <v>784</v>
      </c>
      <c r="D443" s="40" t="s">
        <v>2582</v>
      </c>
      <c r="E443" s="181" t="s">
        <v>943</v>
      </c>
      <c r="F443" s="184" t="s">
        <v>6329</v>
      </c>
      <c r="G443" s="184">
        <v>0.56793580891869999</v>
      </c>
      <c r="H443" s="184">
        <v>3.9864899818699999E-2</v>
      </c>
      <c r="I443" s="184">
        <v>0.11155175387800001</v>
      </c>
      <c r="J443" s="328">
        <v>4.0818452220000006E-3</v>
      </c>
      <c r="K443" s="184">
        <v>0.41243731</v>
      </c>
      <c r="L443" s="184">
        <v>6.4487389000000006E-2</v>
      </c>
      <c r="M443" s="331">
        <v>4.6893182999999998E-2</v>
      </c>
      <c r="N443" s="331">
        <v>3.9681959000000003E-2</v>
      </c>
      <c r="O443" s="331">
        <v>3.1976525000000003E-5</v>
      </c>
      <c r="P443" s="331">
        <v>3.3047536999999999E-6</v>
      </c>
      <c r="Q443" s="331">
        <v>1.4765954E-4</v>
      </c>
      <c r="R443" s="331">
        <v>1.5187641E-4</v>
      </c>
      <c r="S443" s="331">
        <v>1.3715822E-5</v>
      </c>
      <c r="T443" s="331">
        <v>0</v>
      </c>
      <c r="U443" s="331">
        <v>4.0681294000000003E-3</v>
      </c>
      <c r="V443" s="331">
        <v>1.9305467999999999E-5</v>
      </c>
      <c r="W443" s="331">
        <v>0</v>
      </c>
      <c r="X443" s="331">
        <v>0</v>
      </c>
      <c r="Y443"/>
      <c r="Z443" s="288">
        <v>2.7495820666666666</v>
      </c>
      <c r="AA443"/>
      <c r="AB443" s="164">
        <v>35.320942000000002</v>
      </c>
      <c r="AC443" s="164">
        <v>35.178016</v>
      </c>
      <c r="AD443" s="164">
        <v>6.9420744000000006E-2</v>
      </c>
      <c r="AE443" s="164">
        <v>0</v>
      </c>
      <c r="AF443" s="164">
        <v>1.5062420999999999E-2</v>
      </c>
      <c r="AG443" s="164">
        <v>4.3806400000000002E-2</v>
      </c>
      <c r="AH443" s="164">
        <v>1.4636595000000001E-2</v>
      </c>
      <c r="AI443"/>
      <c r="AJ443" s="185">
        <v>7.3286527000000004E-2</v>
      </c>
      <c r="AK443" s="185">
        <v>6.9971785999999994E-2</v>
      </c>
      <c r="AL443" s="185">
        <v>2.8253371999999999E-3</v>
      </c>
      <c r="AM443" s="185">
        <v>4.8940446000000004E-4</v>
      </c>
      <c r="AN443" s="176">
        <v>4.1949511999999997E-6</v>
      </c>
      <c r="AO443" s="176">
        <v>1.0448732E-8</v>
      </c>
      <c r="AP443" s="176">
        <v>6.8544041E-2</v>
      </c>
      <c r="AQ443" s="192">
        <v>2.5745497E-6</v>
      </c>
      <c r="AR443" s="192">
        <v>7.7689328E-9</v>
      </c>
      <c r="AS443" s="192">
        <v>2.1222056E-13</v>
      </c>
      <c r="AT443" s="192">
        <v>0</v>
      </c>
      <c r="AU443" s="192">
        <v>0</v>
      </c>
      <c r="AV443" s="192">
        <v>5.8301686999999999E-9</v>
      </c>
      <c r="AW443" s="192">
        <v>1.6145341E-6</v>
      </c>
      <c r="AX443" s="192">
        <v>8.2700677000000001E-10</v>
      </c>
      <c r="AY443" s="192">
        <v>1.8525196E-9</v>
      </c>
      <c r="AZ443" s="192">
        <v>0</v>
      </c>
      <c r="BA443" s="192">
        <v>0</v>
      </c>
      <c r="BB443" s="192">
        <v>6.0108632999999996E-14</v>
      </c>
      <c r="BC443" s="192">
        <v>5.7026315000000005E-16</v>
      </c>
      <c r="BD443" s="192">
        <v>1.9886167000000001E-16</v>
      </c>
      <c r="BE443" s="192">
        <v>1.4942801E-12</v>
      </c>
      <c r="BF443" s="192">
        <v>3.5693226999999997E-11</v>
      </c>
      <c r="BG443" s="192">
        <v>0</v>
      </c>
      <c r="BH443" s="192">
        <v>1.4527800999999999E-6</v>
      </c>
      <c r="BI443" s="193">
        <v>6.8542589000000001E-2</v>
      </c>
      <c r="BJ443" s="192">
        <v>0</v>
      </c>
      <c r="BK443" s="192">
        <v>0</v>
      </c>
      <c r="BL443" s="192">
        <v>0</v>
      </c>
      <c r="BM443"/>
      <c r="BN443" s="164">
        <v>1.6134297E-4</v>
      </c>
      <c r="BO443" s="186">
        <v>1.468925E-5</v>
      </c>
      <c r="BP443" s="186">
        <v>7.6665644E-5</v>
      </c>
      <c r="BQ443" s="186">
        <v>1.7920738000000001E-8</v>
      </c>
      <c r="BR443" s="186">
        <v>9.3170851999999998E-6</v>
      </c>
      <c r="BS443" s="186">
        <v>3.7703491999999999E-6</v>
      </c>
      <c r="BT443" s="186">
        <v>0</v>
      </c>
      <c r="BU443" s="186">
        <v>5.7225787000000003E-6</v>
      </c>
      <c r="BV443" s="186">
        <v>9.6350569999999999E-9</v>
      </c>
      <c r="BW443" s="186">
        <v>1.0128909999999999E-7</v>
      </c>
      <c r="BX443" s="186">
        <v>0</v>
      </c>
      <c r="BY443" s="186">
        <v>0</v>
      </c>
      <c r="BZ443" s="186">
        <v>0</v>
      </c>
      <c r="CA443" s="186">
        <v>8.1959433999999996E-6</v>
      </c>
      <c r="CB443" s="186">
        <v>4.2853270999999999E-5</v>
      </c>
      <c r="CC443" s="186">
        <v>1.3526151000000001E-14</v>
      </c>
      <c r="CD443" s="186">
        <v>0</v>
      </c>
      <c r="CE443"/>
      <c r="CF443" s="329">
        <v>0</v>
      </c>
      <c r="CG443" s="330">
        <v>2.7304195</v>
      </c>
      <c r="CH443" s="330">
        <v>0.10795981</v>
      </c>
      <c r="CI443" s="330">
        <v>1.0914904E-2</v>
      </c>
      <c r="CJ443" s="330">
        <v>3.0377544999999999E-4</v>
      </c>
      <c r="CK443" s="329">
        <v>2.7137245999999999E-11</v>
      </c>
      <c r="CL443" s="329">
        <v>3.2175244E-9</v>
      </c>
      <c r="CM443" s="330">
        <v>4.4026367999999998E-4</v>
      </c>
      <c r="CN443" s="330">
        <v>5.1763868000000005E-4</v>
      </c>
      <c r="CO443" s="330">
        <v>0.77861957000000004</v>
      </c>
      <c r="CP443"/>
      <c r="CQ443">
        <v>0.41243731</v>
      </c>
      <c r="CR443">
        <v>0.15139734822870002</v>
      </c>
      <c r="CS443">
        <v>0.11153244841000001</v>
      </c>
      <c r="CT443">
        <v>0.11155175387800001</v>
      </c>
      <c r="CU443">
        <v>4.0818452220000006E-3</v>
      </c>
      <c r="CV443" s="134"/>
      <c r="CY443" s="32"/>
      <c r="CZ443" s="11"/>
      <c r="DA443" s="236"/>
      <c r="DB443" s="257"/>
      <c r="DC443"/>
      <c r="DD443"/>
      <c r="DE443"/>
      <c r="DF443"/>
      <c r="DG443"/>
      <c r="DH443"/>
      <c r="DI443"/>
      <c r="DJ443"/>
      <c r="DK443"/>
      <c r="DL443"/>
    </row>
    <row r="444" spans="1:116" ht="14.4" x14ac:dyDescent="0.3">
      <c r="A444" t="s">
        <v>6330</v>
      </c>
      <c r="B444" s="113" t="s">
        <v>917</v>
      </c>
      <c r="C444" s="182" t="s">
        <v>6331</v>
      </c>
      <c r="D444" s="40" t="s">
        <v>2582</v>
      </c>
      <c r="E444" s="181" t="s">
        <v>943</v>
      </c>
      <c r="F444" s="184" t="s">
        <v>6332</v>
      </c>
      <c r="G444" s="184">
        <v>4.7100000000000003E-2</v>
      </c>
      <c r="H444" s="184">
        <v>0</v>
      </c>
      <c r="I444" s="184">
        <v>0</v>
      </c>
      <c r="J444" s="328">
        <v>0</v>
      </c>
      <c r="K444" s="184">
        <v>4.7100000000000003E-2</v>
      </c>
      <c r="L444" s="184">
        <v>0</v>
      </c>
      <c r="M444" s="331">
        <v>0</v>
      </c>
      <c r="N444" s="331">
        <v>0</v>
      </c>
      <c r="O444" s="331">
        <v>0</v>
      </c>
      <c r="P444" s="331">
        <v>0</v>
      </c>
      <c r="Q444" s="331">
        <v>0</v>
      </c>
      <c r="R444" s="331">
        <v>0</v>
      </c>
      <c r="S444" s="331">
        <v>0</v>
      </c>
      <c r="T444" s="331">
        <v>0</v>
      </c>
      <c r="U444" s="331">
        <v>0</v>
      </c>
      <c r="V444" s="331">
        <v>0</v>
      </c>
      <c r="W444" s="331">
        <v>0</v>
      </c>
      <c r="X444" s="331">
        <v>0</v>
      </c>
      <c r="Y444"/>
      <c r="Z444" s="288">
        <v>0.31400000000000006</v>
      </c>
      <c r="AA444"/>
      <c r="AB444" s="164">
        <v>0</v>
      </c>
      <c r="AC444" s="164">
        <v>0</v>
      </c>
      <c r="AD444" s="164">
        <v>0</v>
      </c>
      <c r="AE444" s="164">
        <v>0</v>
      </c>
      <c r="AF444" s="164">
        <v>0</v>
      </c>
      <c r="AG444" s="164">
        <v>0</v>
      </c>
      <c r="AH444" s="164">
        <v>0</v>
      </c>
      <c r="AI444"/>
      <c r="AJ444" s="185">
        <v>5.0981606999999998E-3</v>
      </c>
      <c r="AK444" s="185">
        <v>4.8604186000000002E-3</v>
      </c>
      <c r="AL444" s="185">
        <v>2.3774218E-4</v>
      </c>
      <c r="AM444" s="185">
        <v>0</v>
      </c>
      <c r="AN444" s="176">
        <v>2.9139200000000002E-7</v>
      </c>
      <c r="AO444" s="176">
        <v>8.7922402000000001E-10</v>
      </c>
      <c r="AP444" s="176">
        <v>0</v>
      </c>
      <c r="AQ444" s="192">
        <v>2.9139200000000002E-7</v>
      </c>
      <c r="AR444" s="192">
        <v>8.7920000000000002E-10</v>
      </c>
      <c r="AS444" s="192">
        <v>2.4021000000000001E-14</v>
      </c>
      <c r="AT444" s="192">
        <v>0</v>
      </c>
      <c r="AU444" s="192">
        <v>0</v>
      </c>
      <c r="AV444" s="192">
        <v>0</v>
      </c>
      <c r="AW444" s="192">
        <v>0</v>
      </c>
      <c r="AX444" s="192">
        <v>0</v>
      </c>
      <c r="AY444" s="192">
        <v>0</v>
      </c>
      <c r="AZ444" s="192">
        <v>0</v>
      </c>
      <c r="BA444" s="192">
        <v>0</v>
      </c>
      <c r="BB444" s="192">
        <v>0</v>
      </c>
      <c r="BC444" s="192">
        <v>0</v>
      </c>
      <c r="BD444" s="192">
        <v>0</v>
      </c>
      <c r="BE444" s="192">
        <v>0</v>
      </c>
      <c r="BF444" s="192">
        <v>0</v>
      </c>
      <c r="BG444" s="192">
        <v>0</v>
      </c>
      <c r="BH444" s="192">
        <v>0</v>
      </c>
      <c r="BI444" s="193">
        <v>0</v>
      </c>
      <c r="BJ444" s="192">
        <v>0</v>
      </c>
      <c r="BK444" s="192">
        <v>0</v>
      </c>
      <c r="BL444" s="192">
        <v>0</v>
      </c>
      <c r="BM444"/>
      <c r="BN444" s="164">
        <v>8.7551532000000001E-6</v>
      </c>
      <c r="BO444" s="186">
        <v>0</v>
      </c>
      <c r="BP444" s="186">
        <v>8.7551532000000001E-6</v>
      </c>
      <c r="BQ444" s="186">
        <v>0</v>
      </c>
      <c r="BR444" s="186">
        <v>0</v>
      </c>
      <c r="BS444" s="186">
        <v>0</v>
      </c>
      <c r="BT444" s="186">
        <v>0</v>
      </c>
      <c r="BU444" s="186">
        <v>0</v>
      </c>
      <c r="BV444" s="186">
        <v>0</v>
      </c>
      <c r="BW444" s="186">
        <v>0</v>
      </c>
      <c r="BX444" s="186">
        <v>0</v>
      </c>
      <c r="BY444" s="186">
        <v>0</v>
      </c>
      <c r="BZ444" s="186">
        <v>0</v>
      </c>
      <c r="CA444" s="186">
        <v>0</v>
      </c>
      <c r="CB444" s="186">
        <v>0</v>
      </c>
      <c r="CC444" s="186">
        <v>0</v>
      </c>
      <c r="CD444" s="186">
        <v>0</v>
      </c>
      <c r="CE444"/>
      <c r="CF444" s="329">
        <v>0</v>
      </c>
      <c r="CG444" s="330">
        <v>0.314</v>
      </c>
      <c r="CH444" s="330">
        <v>0</v>
      </c>
      <c r="CI444" s="330">
        <v>0</v>
      </c>
      <c r="CJ444" s="330">
        <v>0</v>
      </c>
      <c r="CK444" s="329">
        <v>0</v>
      </c>
      <c r="CL444" s="329">
        <v>0</v>
      </c>
      <c r="CM444" s="330">
        <v>0</v>
      </c>
      <c r="CN444" s="330">
        <v>0</v>
      </c>
      <c r="CO444" s="330">
        <v>0</v>
      </c>
      <c r="CP444"/>
      <c r="CQ444">
        <v>4.7100000000000003E-2</v>
      </c>
      <c r="CR444">
        <v>0</v>
      </c>
      <c r="CS444">
        <v>0</v>
      </c>
      <c r="CT444">
        <v>0</v>
      </c>
      <c r="CU444">
        <v>0</v>
      </c>
      <c r="CV444" s="134"/>
      <c r="CW444" s="372"/>
      <c r="CY444" s="32"/>
      <c r="CZ444" s="11"/>
      <c r="DA444" s="236"/>
      <c r="DB444" s="257"/>
      <c r="DC444"/>
      <c r="DD444"/>
      <c r="DE444"/>
      <c r="DF444"/>
      <c r="DG444"/>
      <c r="DH444"/>
      <c r="DI444"/>
      <c r="DJ444"/>
      <c r="DK444"/>
      <c r="DL444"/>
    </row>
    <row r="445" spans="1:116" ht="14.4" x14ac:dyDescent="0.3">
      <c r="B445" s="113"/>
      <c r="C445" s="180"/>
      <c r="D445" s="37" t="s">
        <v>2583</v>
      </c>
      <c r="E445" s="181"/>
      <c r="F445"/>
      <c r="G445"/>
      <c r="H445"/>
      <c r="I445"/>
      <c r="J445" s="332"/>
      <c r="K445"/>
      <c r="L445"/>
      <c r="M445" s="39"/>
      <c r="N445" s="39"/>
      <c r="O445" s="39"/>
      <c r="P445" s="39"/>
      <c r="Q445" s="39"/>
      <c r="R445" s="39"/>
      <c r="S445" s="39"/>
      <c r="T445" s="39"/>
      <c r="U445" s="39"/>
      <c r="V445" s="39"/>
      <c r="W445" s="39"/>
      <c r="Y445"/>
      <c r="Z445"/>
      <c r="AA445"/>
      <c r="AB445"/>
      <c r="AC445"/>
      <c r="AD445"/>
      <c r="AE445"/>
      <c r="AF445"/>
      <c r="AG445"/>
      <c r="AH445"/>
      <c r="AI445"/>
      <c r="AJ445"/>
      <c r="AK445"/>
      <c r="AL445"/>
      <c r="AM445"/>
      <c r="AN445"/>
      <c r="AO445"/>
      <c r="AP445"/>
      <c r="BI445"/>
      <c r="BM445"/>
      <c r="BN445"/>
      <c r="BS445" s="39"/>
      <c r="BT445" s="39"/>
      <c r="BU445" s="39"/>
      <c r="BV445" s="39"/>
      <c r="BW445" s="39"/>
      <c r="BX445" s="39"/>
      <c r="BY445" s="39"/>
      <c r="BZ445" s="39"/>
      <c r="CA445" s="39"/>
      <c r="CB445" s="39"/>
      <c r="CC445" s="39"/>
      <c r="CD445" s="39"/>
      <c r="CE445"/>
      <c r="CF445" s="39"/>
      <c r="CG445"/>
      <c r="CH445"/>
      <c r="CI445"/>
      <c r="CJ445"/>
      <c r="CK445" s="39"/>
      <c r="CL445" s="39"/>
      <c r="CM445"/>
      <c r="CN445"/>
      <c r="CO445"/>
      <c r="CP445"/>
      <c r="CQ445"/>
      <c r="CR445"/>
      <c r="CS445"/>
      <c r="CT445"/>
      <c r="CU445"/>
      <c r="CV445" s="135"/>
      <c r="CW445" s="372"/>
      <c r="CX445" s="32"/>
      <c r="CZ445" s="32"/>
      <c r="DA445" s="236"/>
      <c r="DB445" s="40"/>
      <c r="DC445"/>
      <c r="DD445"/>
      <c r="DE445"/>
      <c r="DF445"/>
      <c r="DG445"/>
      <c r="DH445"/>
      <c r="DI445"/>
      <c r="DJ445"/>
      <c r="DK445"/>
      <c r="DL445"/>
    </row>
    <row r="446" spans="1:116" ht="14.4" x14ac:dyDescent="0.3">
      <c r="A446" t="s">
        <v>6333</v>
      </c>
      <c r="B446" s="113" t="s">
        <v>917</v>
      </c>
      <c r="C446" s="182" t="s">
        <v>49</v>
      </c>
      <c r="D446" s="40" t="s">
        <v>2583</v>
      </c>
      <c r="E446" s="181" t="s">
        <v>943</v>
      </c>
      <c r="F446" s="184" t="s">
        <v>6334</v>
      </c>
      <c r="G446" s="184">
        <v>1.1413613491590001E-2</v>
      </c>
      <c r="H446" s="184">
        <v>1.59825783957E-3</v>
      </c>
      <c r="I446" s="184">
        <v>2.3845118055000002E-3</v>
      </c>
      <c r="J446" s="328">
        <v>6.5498174652000001E-4</v>
      </c>
      <c r="K446" s="184">
        <v>6.7758621000000002E-3</v>
      </c>
      <c r="L446" s="184">
        <v>1.9928454000000002E-3</v>
      </c>
      <c r="M446" s="331">
        <v>3.8924083E-4</v>
      </c>
      <c r="N446" s="331">
        <v>3.4317777999999998E-4</v>
      </c>
      <c r="O446" s="331">
        <v>1.2030000000000001E-3</v>
      </c>
      <c r="P446" s="331">
        <v>8.3713357000000001E-7</v>
      </c>
      <c r="Q446" s="331">
        <v>5.1242926000000001E-5</v>
      </c>
      <c r="R446" s="331">
        <v>2.4255755000000002E-6</v>
      </c>
      <c r="S446" s="331">
        <v>8.2247652000000002E-7</v>
      </c>
      <c r="T446" s="331">
        <v>0</v>
      </c>
      <c r="U446" s="331">
        <v>6.5415926999999997E-4</v>
      </c>
      <c r="V446" s="331">
        <v>0</v>
      </c>
      <c r="W446" s="331">
        <v>0</v>
      </c>
      <c r="X446" s="331">
        <v>0</v>
      </c>
      <c r="Y446"/>
      <c r="Z446" s="288">
        <v>4.5172414000000001E-2</v>
      </c>
      <c r="AA446"/>
      <c r="AB446" s="164">
        <v>10.071460999999999</v>
      </c>
      <c r="AC446" s="164">
        <v>9.9784763000000005</v>
      </c>
      <c r="AD446" s="164">
        <v>8.1262021000000004E-2</v>
      </c>
      <c r="AE446" s="164">
        <v>0</v>
      </c>
      <c r="AF446" s="164">
        <v>0</v>
      </c>
      <c r="AG446" s="164">
        <v>3.3873977000000001E-3</v>
      </c>
      <c r="AH446" s="164">
        <v>8.3355203999999992E-3</v>
      </c>
      <c r="AI446"/>
      <c r="AJ446" s="185">
        <v>1.6718640999999999E-3</v>
      </c>
      <c r="AK446" s="185">
        <v>1.6181931E-3</v>
      </c>
      <c r="AL446" s="187">
        <v>4.6822332999999998E-5</v>
      </c>
      <c r="AM446" s="187">
        <v>6.8486625000000001E-6</v>
      </c>
      <c r="AN446" s="176">
        <v>9.7013976999999994E-8</v>
      </c>
      <c r="AO446" s="176">
        <v>1.7315950999999999E-10</v>
      </c>
      <c r="AP446" s="176">
        <v>9.5919642E-4</v>
      </c>
      <c r="AQ446" s="192">
        <v>4.1920000000000001E-8</v>
      </c>
      <c r="AR446" s="192">
        <v>1.2648276E-10</v>
      </c>
      <c r="AS446" s="192">
        <v>3.4556897E-15</v>
      </c>
      <c r="AT446" s="193">
        <v>0</v>
      </c>
      <c r="AU446" s="193">
        <v>0</v>
      </c>
      <c r="AV446" s="192">
        <v>9.1962672E-12</v>
      </c>
      <c r="AW446" s="192">
        <v>5.5061973999999999E-8</v>
      </c>
      <c r="AX446" s="192">
        <v>2.0971975000000002E-12</v>
      </c>
      <c r="AY446" s="192">
        <v>4.2157684E-11</v>
      </c>
      <c r="AZ446" s="193">
        <v>0</v>
      </c>
      <c r="BA446" s="193">
        <v>0</v>
      </c>
      <c r="BB446" s="192">
        <v>2.9190421E-14</v>
      </c>
      <c r="BC446" s="192">
        <v>2.0225870000000001E-12</v>
      </c>
      <c r="BD446" s="192">
        <v>3.6664111999999999E-13</v>
      </c>
      <c r="BE446" s="192">
        <v>5.2747726E-13</v>
      </c>
      <c r="BF446" s="192">
        <v>2.22791E-11</v>
      </c>
      <c r="BG446" s="193">
        <v>0</v>
      </c>
      <c r="BH446" s="192">
        <v>6.9004385999999998E-8</v>
      </c>
      <c r="BI446" s="193">
        <v>9.5912742E-4</v>
      </c>
      <c r="BJ446" s="193">
        <v>0</v>
      </c>
      <c r="BK446" s="193">
        <v>0</v>
      </c>
      <c r="BL446" s="193">
        <v>0</v>
      </c>
      <c r="BM446"/>
      <c r="BN446" s="186">
        <v>1.5250999000000001E-5</v>
      </c>
      <c r="BO446" s="186">
        <v>2.9064781000000002E-7</v>
      </c>
      <c r="BP446" s="186">
        <v>1.2595268E-6</v>
      </c>
      <c r="BQ446" s="186">
        <v>4.5759210000000002E-10</v>
      </c>
      <c r="BR446" s="186">
        <v>1.3161979999999999E-6</v>
      </c>
      <c r="BS446" s="164">
        <v>0</v>
      </c>
      <c r="BT446" s="164">
        <v>0</v>
      </c>
      <c r="BU446" s="164">
        <v>0</v>
      </c>
      <c r="BV446" s="186">
        <v>3.5980278E-9</v>
      </c>
      <c r="BW446" s="186">
        <v>3.4406143E-8</v>
      </c>
      <c r="BX446" s="164">
        <v>0</v>
      </c>
      <c r="BY446" s="164">
        <v>0</v>
      </c>
      <c r="BZ446" s="164">
        <v>0</v>
      </c>
      <c r="CA446" s="186">
        <v>8.4467162999999994E-8</v>
      </c>
      <c r="CB446" s="186">
        <v>1.2261697E-5</v>
      </c>
      <c r="CC446" s="186">
        <v>1.1579904000000001E-17</v>
      </c>
      <c r="CD446" s="164">
        <v>0</v>
      </c>
      <c r="CE446"/>
      <c r="CF446" s="330">
        <v>0</v>
      </c>
      <c r="CG446" s="330">
        <v>4.5172414000000001E-2</v>
      </c>
      <c r="CH446" s="330">
        <v>0</v>
      </c>
      <c r="CI446" s="330">
        <v>1.9885700000000001E-4</v>
      </c>
      <c r="CJ446" s="329">
        <v>2.6451411999999998E-5</v>
      </c>
      <c r="CK446" s="329">
        <v>1.3134094999999999E-11</v>
      </c>
      <c r="CL446" s="329">
        <v>1.5680585E-9</v>
      </c>
      <c r="CM446" s="329">
        <v>4.2152369999999998E-5</v>
      </c>
      <c r="CN446" s="330">
        <v>0.99686847000000001</v>
      </c>
      <c r="CO446" s="330">
        <v>1.4824591999999999E-2</v>
      </c>
      <c r="CP446"/>
      <c r="CQ446">
        <v>6.7758621000000002E-3</v>
      </c>
      <c r="CR446">
        <v>3.9827696450699997E-3</v>
      </c>
      <c r="CS446">
        <v>2.3845118055000002E-3</v>
      </c>
      <c r="CT446">
        <v>2.3845118055000002E-3</v>
      </c>
      <c r="CU446">
        <v>6.5498174652000001E-4</v>
      </c>
      <c r="CV446" s="134"/>
      <c r="CW446" s="372"/>
      <c r="CX446" s="32"/>
      <c r="CY446" s="32"/>
      <c r="CZ446" s="32"/>
      <c r="DA446" s="236"/>
      <c r="DB446" s="40"/>
      <c r="DC446"/>
      <c r="DD446"/>
      <c r="DE446"/>
      <c r="DF446"/>
      <c r="DG446"/>
      <c r="DH446"/>
      <c r="DI446"/>
      <c r="DJ446"/>
      <c r="DK446"/>
      <c r="DL446"/>
    </row>
    <row r="447" spans="1:116" ht="14.4" x14ac:dyDescent="0.3">
      <c r="A447" t="s">
        <v>6335</v>
      </c>
      <c r="B447" s="113" t="s">
        <v>917</v>
      </c>
      <c r="C447" s="182" t="s">
        <v>6336</v>
      </c>
      <c r="D447" s="40" t="s">
        <v>2583</v>
      </c>
      <c r="E447" s="181" t="s">
        <v>943</v>
      </c>
      <c r="F447" s="184" t="s">
        <v>6337</v>
      </c>
      <c r="G447" s="184">
        <v>8.0864393460489993E-3</v>
      </c>
      <c r="H447" s="184">
        <v>8.5546444749000009E-5</v>
      </c>
      <c r="I447" s="184">
        <v>4.5536213123E-3</v>
      </c>
      <c r="J447" s="328">
        <v>5.6217788999999999E-5</v>
      </c>
      <c r="K447" s="184">
        <v>3.3910538E-3</v>
      </c>
      <c r="L447" s="184">
        <v>1.0761241E-4</v>
      </c>
      <c r="M447" s="331">
        <v>7.2740352999999997E-5</v>
      </c>
      <c r="N447" s="331">
        <v>6.7138310000000001E-5</v>
      </c>
      <c r="O447" s="331">
        <v>1.6591058E-5</v>
      </c>
      <c r="P447" s="331">
        <v>9.6682649000000004E-8</v>
      </c>
      <c r="Q447" s="331">
        <v>1.7203941000000001E-6</v>
      </c>
      <c r="R447" s="331">
        <v>2.8098492999999999E-6</v>
      </c>
      <c r="S447" s="331">
        <v>6.8573770000000002E-6</v>
      </c>
      <c r="T447" s="331">
        <v>0</v>
      </c>
      <c r="U447" s="331">
        <v>4.9360412000000002E-5</v>
      </c>
      <c r="V447" s="331">
        <v>4.3704586999999996E-3</v>
      </c>
      <c r="W447" s="331">
        <v>0</v>
      </c>
      <c r="X447" s="331">
        <v>0</v>
      </c>
      <c r="Y447"/>
      <c r="Z447" s="288">
        <v>2.2607025333333336E-2</v>
      </c>
      <c r="AA447"/>
      <c r="AB447" s="164">
        <v>0.27844853000000003</v>
      </c>
      <c r="AC447" s="164">
        <v>0.23800036999999999</v>
      </c>
      <c r="AD447" s="164">
        <v>5.1646885999999997E-5</v>
      </c>
      <c r="AE447" s="164">
        <v>0</v>
      </c>
      <c r="AF447" s="164">
        <v>1.6901539E-2</v>
      </c>
      <c r="AG447" s="164">
        <v>2.2013426999999999E-2</v>
      </c>
      <c r="AH447" s="164">
        <v>1.4815488999999999E-3</v>
      </c>
      <c r="AI447"/>
      <c r="AJ447" s="185">
        <v>4.1017548999999998E-4</v>
      </c>
      <c r="AK447" s="185">
        <v>3.8691778E-4</v>
      </c>
      <c r="AL447" s="187">
        <v>1.7843473999999998E-5</v>
      </c>
      <c r="AM447" s="187">
        <v>5.4142320999999997E-6</v>
      </c>
      <c r="AN447" s="176">
        <v>2.3196509999999999E-8</v>
      </c>
      <c r="AO447" s="176">
        <v>6.5989180999999995E-11</v>
      </c>
      <c r="AP447" s="176">
        <v>7.5829581999999995E-4</v>
      </c>
      <c r="AQ447" s="192">
        <v>2.0979320000000002E-8</v>
      </c>
      <c r="AR447" s="192">
        <v>6.3299671000000001E-11</v>
      </c>
      <c r="AS447" s="192">
        <v>1.7294374E-15</v>
      </c>
      <c r="AT447" s="193">
        <v>0</v>
      </c>
      <c r="AU447" s="193">
        <v>0</v>
      </c>
      <c r="AV447" s="192">
        <v>1.7991311999999999E-12</v>
      </c>
      <c r="AW447" s="192">
        <v>2.2145878E-9</v>
      </c>
      <c r="AX447" s="192">
        <v>4.1028966999999998E-13</v>
      </c>
      <c r="AY447" s="192">
        <v>2.2764887000000002E-12</v>
      </c>
      <c r="AZ447" s="193">
        <v>0</v>
      </c>
      <c r="BA447" s="193">
        <v>0</v>
      </c>
      <c r="BB447" s="192">
        <v>9.8009287999999999E-16</v>
      </c>
      <c r="BC447" s="192">
        <v>1.6916307999999999E-17</v>
      </c>
      <c r="BD447" s="192">
        <v>4.6154971999999998E-18</v>
      </c>
      <c r="BE447" s="192">
        <v>3.2368088000000002E-14</v>
      </c>
      <c r="BF447" s="192">
        <v>7.7072769999999997E-13</v>
      </c>
      <c r="BG447" s="193">
        <v>0</v>
      </c>
      <c r="BH447" s="192">
        <v>2.6661592999999999E-7</v>
      </c>
      <c r="BI447" s="193">
        <v>7.5802919999999998E-4</v>
      </c>
      <c r="BJ447" s="193">
        <v>0</v>
      </c>
      <c r="BK447" s="193">
        <v>0</v>
      </c>
      <c r="BL447" s="193">
        <v>0</v>
      </c>
      <c r="BM447"/>
      <c r="BN447" s="186">
        <v>9.7610991000000001E-7</v>
      </c>
      <c r="BO447" s="186">
        <v>1.5694800999999999E-8</v>
      </c>
      <c r="BP447" s="186">
        <v>6.3034385999999999E-7</v>
      </c>
      <c r="BQ447" s="186">
        <v>3.6144179000000001E-10</v>
      </c>
      <c r="BR447" s="186">
        <v>2.7778673999999999E-8</v>
      </c>
      <c r="BS447" s="164">
        <v>0</v>
      </c>
      <c r="BT447" s="164">
        <v>0</v>
      </c>
      <c r="BU447" s="164">
        <v>0</v>
      </c>
      <c r="BV447" s="186">
        <v>2.1593678000000001E-10</v>
      </c>
      <c r="BW447" s="186">
        <v>1.3324429999999999E-9</v>
      </c>
      <c r="BX447" s="164">
        <v>0</v>
      </c>
      <c r="BY447" s="164">
        <v>0</v>
      </c>
      <c r="BZ447" s="164">
        <v>0</v>
      </c>
      <c r="CA447" s="186">
        <v>1.3852652E-8</v>
      </c>
      <c r="CB447" s="186">
        <v>2.865301E-7</v>
      </c>
      <c r="CC447" s="186">
        <v>8.5928024999999999E-15</v>
      </c>
      <c r="CD447" s="164">
        <v>0</v>
      </c>
      <c r="CE447"/>
      <c r="CF447" s="330">
        <v>0</v>
      </c>
      <c r="CG447" s="330">
        <v>2.2607024999999999E-2</v>
      </c>
      <c r="CH447" s="330">
        <v>0</v>
      </c>
      <c r="CI447" s="330">
        <v>1.0738154000000001E-5</v>
      </c>
      <c r="CJ447" s="329">
        <v>4.9431737000000003E-6</v>
      </c>
      <c r="CK447" s="329">
        <v>4.4391113000000001E-13</v>
      </c>
      <c r="CL447" s="329">
        <v>5.2740264000000001E-11</v>
      </c>
      <c r="CM447" s="329">
        <v>1.0699625E-6</v>
      </c>
      <c r="CN447" s="330">
        <v>1.4761047E-5</v>
      </c>
      <c r="CO447" s="330">
        <v>9.8325250999999995E-3</v>
      </c>
      <c r="CP447"/>
      <c r="CQ447">
        <v>3.3910538E-3</v>
      </c>
      <c r="CR447">
        <v>2.6870905704899997E-4</v>
      </c>
      <c r="CS447">
        <v>1.8316261229999999E-4</v>
      </c>
      <c r="CT447">
        <v>4.5536213122999991E-3</v>
      </c>
      <c r="CU447">
        <v>5.6217788999999999E-5</v>
      </c>
      <c r="CV447" s="134"/>
      <c r="CY447" s="32"/>
      <c r="CZ447" s="11"/>
      <c r="DA447" s="236"/>
      <c r="DB447" s="40"/>
      <c r="DC447"/>
      <c r="DD447"/>
      <c r="DE447"/>
      <c r="DF447"/>
      <c r="DG447"/>
      <c r="DH447"/>
      <c r="DI447"/>
      <c r="DJ447"/>
      <c r="DK447"/>
      <c r="DL447"/>
    </row>
    <row r="448" spans="1:116" ht="14.4" x14ac:dyDescent="0.3">
      <c r="B448" s="113"/>
      <c r="C448" s="180"/>
      <c r="D448" s="37" t="s">
        <v>2584</v>
      </c>
      <c r="E448" s="181"/>
      <c r="F448"/>
      <c r="G448"/>
      <c r="H448"/>
      <c r="I448"/>
      <c r="J448" s="332"/>
      <c r="K448"/>
      <c r="L448"/>
      <c r="M448" s="39"/>
      <c r="N448" s="39"/>
      <c r="O448" s="39"/>
      <c r="P448" s="39"/>
      <c r="Q448" s="39"/>
      <c r="R448" s="39"/>
      <c r="S448" s="39"/>
      <c r="T448" s="39"/>
      <c r="U448" s="39"/>
      <c r="V448" s="39"/>
      <c r="W448" s="39"/>
      <c r="Y448"/>
      <c r="Z448"/>
      <c r="AA448"/>
      <c r="AB448"/>
      <c r="AC448"/>
      <c r="AD448"/>
      <c r="AE448"/>
      <c r="AF448"/>
      <c r="AG448"/>
      <c r="AH448"/>
      <c r="AI448"/>
      <c r="AJ448"/>
      <c r="AK448"/>
      <c r="AN448"/>
      <c r="AO448"/>
      <c r="AP448"/>
      <c r="AT448"/>
      <c r="AU448"/>
      <c r="AZ448"/>
      <c r="BA448"/>
      <c r="BG448"/>
      <c r="BI448"/>
      <c r="BJ448"/>
      <c r="BK448"/>
      <c r="BL448"/>
      <c r="BM448"/>
      <c r="BS448"/>
      <c r="BT448"/>
      <c r="BU448"/>
      <c r="BV448" s="39"/>
      <c r="BW448" s="39"/>
      <c r="BX448"/>
      <c r="BY448"/>
      <c r="BZ448"/>
      <c r="CA448" s="39"/>
      <c r="CB448" s="39"/>
      <c r="CC448" s="39">
        <v>6.0639601000000002E-18</v>
      </c>
      <c r="CD448">
        <v>0</v>
      </c>
      <c r="CE448"/>
      <c r="CF448"/>
      <c r="CG448"/>
      <c r="CH448"/>
      <c r="CI448"/>
      <c r="CJ448" s="39"/>
      <c r="CK448" s="39"/>
      <c r="CL448" s="39"/>
      <c r="CM448" s="39"/>
      <c r="CN448"/>
      <c r="CO448"/>
      <c r="CP448"/>
      <c r="CQ448"/>
      <c r="CR448"/>
      <c r="CS448"/>
      <c r="CT448"/>
      <c r="CU448"/>
      <c r="CV448" s="135"/>
      <c r="CW448" s="377"/>
      <c r="CX448" s="32"/>
      <c r="CZ448" s="32"/>
      <c r="DA448" s="236"/>
      <c r="DB448" s="40"/>
      <c r="DC448"/>
      <c r="DD448"/>
      <c r="DE448" s="32"/>
      <c r="DF448" s="32"/>
      <c r="DG448"/>
      <c r="DH448"/>
      <c r="DI448"/>
      <c r="DJ448"/>
      <c r="DK448"/>
      <c r="DL448"/>
    </row>
    <row r="449" spans="1:116" ht="14.4" x14ac:dyDescent="0.3">
      <c r="A449" t="s">
        <v>1959</v>
      </c>
      <c r="B449" s="113" t="s">
        <v>917</v>
      </c>
      <c r="C449" s="182" t="s">
        <v>1312</v>
      </c>
      <c r="D449" s="40" t="s">
        <v>2584</v>
      </c>
      <c r="E449" s="181" t="s">
        <v>943</v>
      </c>
      <c r="F449" s="184" t="s">
        <v>4020</v>
      </c>
      <c r="G449" s="184">
        <v>0.11919063857634599</v>
      </c>
      <c r="H449" s="184">
        <v>2.3447678656345998E-2</v>
      </c>
      <c r="I449" s="184">
        <v>4.1357592220000003E-2</v>
      </c>
      <c r="J449" s="328">
        <v>1.8853677E-3</v>
      </c>
      <c r="K449" s="184">
        <v>5.2499999999999998E-2</v>
      </c>
      <c r="L449" s="184">
        <v>1.6034400000000001E-2</v>
      </c>
      <c r="M449" s="184">
        <v>2.5040986000000001E-2</v>
      </c>
      <c r="N449" s="184">
        <v>2.1236399999999999E-2</v>
      </c>
      <c r="O449" s="331">
        <v>2.188658E-3</v>
      </c>
      <c r="P449" s="331">
        <v>6.2631345999999998E-8</v>
      </c>
      <c r="Q449" s="331">
        <v>2.2558025000000002E-5</v>
      </c>
      <c r="R449" s="331">
        <v>2.8220622E-4</v>
      </c>
      <c r="S449" s="331">
        <v>9.1030699999999996E-5</v>
      </c>
      <c r="T449" s="184">
        <v>0</v>
      </c>
      <c r="U449" s="184">
        <v>1.794337E-3</v>
      </c>
      <c r="V449" s="331">
        <v>0</v>
      </c>
      <c r="W449" s="331">
        <v>0</v>
      </c>
      <c r="X449" s="331">
        <v>0</v>
      </c>
      <c r="Y449"/>
      <c r="Z449" s="288">
        <v>0.35</v>
      </c>
      <c r="AA449"/>
      <c r="AB449" s="164">
        <v>52.756089000000003</v>
      </c>
      <c r="AC449" s="164">
        <v>52.506883999999999</v>
      </c>
      <c r="AD449" s="164">
        <v>0.22289900000000001</v>
      </c>
      <c r="AE449" s="164">
        <v>0</v>
      </c>
      <c r="AF449" s="164">
        <v>1.9714852000000001E-2</v>
      </c>
      <c r="AG449" s="164">
        <v>7.89118E-4</v>
      </c>
      <c r="AH449" s="164">
        <v>5.8020279999999999E-3</v>
      </c>
      <c r="AI449"/>
      <c r="AJ449" s="185">
        <v>1.8685459000000001E-2</v>
      </c>
      <c r="AK449" s="185">
        <v>1.4396053000000001E-2</v>
      </c>
      <c r="AL449" s="185">
        <v>5.4101930999999996E-4</v>
      </c>
      <c r="AM449" s="185">
        <v>3.7483864E-3</v>
      </c>
      <c r="AN449" s="176">
        <v>8.6307271999999998E-7</v>
      </c>
      <c r="AO449" s="176">
        <v>2.0008111000000002E-9</v>
      </c>
      <c r="AP449" s="176">
        <v>0.52498409000000001</v>
      </c>
      <c r="AQ449" s="192">
        <v>3.248E-7</v>
      </c>
      <c r="AR449" s="192">
        <v>9.7999999999999992E-10</v>
      </c>
      <c r="AS449" s="192">
        <v>2.6775000000000001E-14</v>
      </c>
      <c r="AT449" s="192">
        <v>0</v>
      </c>
      <c r="AU449" s="193">
        <v>0</v>
      </c>
      <c r="AV449" s="192">
        <v>2.8592999999999998E-9</v>
      </c>
      <c r="AW449" s="192">
        <v>5.3540850000000001E-7</v>
      </c>
      <c r="AX449" s="192">
        <v>4.1098999999999999E-10</v>
      </c>
      <c r="AY449" s="192">
        <v>5.7344100000000005E-10</v>
      </c>
      <c r="AZ449" s="192">
        <v>2.4350000000000002E-13</v>
      </c>
      <c r="BA449" s="192">
        <v>4.1599999999999998E-15</v>
      </c>
      <c r="BB449" s="192">
        <v>1.1979115E-14</v>
      </c>
      <c r="BC449" s="192">
        <v>1.7386876E-17</v>
      </c>
      <c r="BD449" s="192">
        <v>2.2241261000000001E-17</v>
      </c>
      <c r="BE449" s="192">
        <v>1.9020830000000001E-13</v>
      </c>
      <c r="BF449" s="192">
        <v>4.7285500000000001E-12</v>
      </c>
      <c r="BG449" s="192">
        <v>3.6093599999999999E-11</v>
      </c>
      <c r="BH449" s="192">
        <v>1.2681350000000001E-6</v>
      </c>
      <c r="BI449" s="193">
        <v>0.52498281999999996</v>
      </c>
      <c r="BJ449" s="192">
        <v>0</v>
      </c>
      <c r="BK449" s="192">
        <v>0</v>
      </c>
      <c r="BL449" s="192">
        <v>0</v>
      </c>
      <c r="BM449"/>
      <c r="BN449" s="186">
        <v>9.2310896999999996E-5</v>
      </c>
      <c r="BO449" s="186">
        <v>4.873238E-6</v>
      </c>
      <c r="BP449" s="186">
        <v>9.7589287000000002E-6</v>
      </c>
      <c r="BQ449" s="186">
        <v>3.4226318999999997E-8</v>
      </c>
      <c r="BR449" s="186">
        <v>4.4781576000000001E-6</v>
      </c>
      <c r="BS449" s="186">
        <v>1.8210684E-6</v>
      </c>
      <c r="BT449" s="186">
        <v>0</v>
      </c>
      <c r="BU449" s="186">
        <v>2.7450495E-6</v>
      </c>
      <c r="BV449" s="186">
        <v>1.1027015E-9</v>
      </c>
      <c r="BW449" s="186">
        <v>1.857848E-8</v>
      </c>
      <c r="BX449" s="164">
        <v>0</v>
      </c>
      <c r="BY449" s="186">
        <v>7.9816391999999997E-8</v>
      </c>
      <c r="BZ449" s="164">
        <v>0</v>
      </c>
      <c r="CA449" s="186">
        <v>4.2112556999999996E-6</v>
      </c>
      <c r="CB449" s="186">
        <v>6.4289475000000007E-5</v>
      </c>
      <c r="CC449" s="186">
        <v>6.0639601000000002E-18</v>
      </c>
      <c r="CD449" s="186">
        <v>0</v>
      </c>
      <c r="CE449"/>
      <c r="CF449" s="330">
        <v>0</v>
      </c>
      <c r="CG449" s="330">
        <v>0.35</v>
      </c>
      <c r="CH449" s="330">
        <v>7.6110083999999995E-2</v>
      </c>
      <c r="CI449" s="330">
        <v>3.7560839999999998E-3</v>
      </c>
      <c r="CJ449" s="330">
        <v>3.2908930000000001E-4</v>
      </c>
      <c r="CK449" s="329">
        <v>5.3896523999999999E-12</v>
      </c>
      <c r="CL449" s="329">
        <v>6.3771988000000003E-10</v>
      </c>
      <c r="CM449" s="330">
        <v>1.7048055000000001E-4</v>
      </c>
      <c r="CN449" s="329">
        <v>2.3292786999999999E-5</v>
      </c>
      <c r="CO449" s="330">
        <v>7.1997188000000003</v>
      </c>
      <c r="CP449"/>
      <c r="CQ449">
        <v>5.2499999999999998E-2</v>
      </c>
      <c r="CR449">
        <v>6.4805270876345994E-2</v>
      </c>
      <c r="CS449">
        <v>4.1357592220000003E-2</v>
      </c>
      <c r="CT449">
        <v>4.1357592220000003E-2</v>
      </c>
      <c r="CU449">
        <v>1.8853677E-3</v>
      </c>
      <c r="CV449" s="134"/>
      <c r="CW449" s="377"/>
      <c r="CX449" s="32"/>
      <c r="CZ449" s="32"/>
      <c r="DA449" s="236"/>
      <c r="DB449" s="40"/>
      <c r="DC449"/>
      <c r="DD449"/>
      <c r="DE449" s="32"/>
      <c r="DF449" s="32"/>
      <c r="DG449"/>
      <c r="DH449"/>
      <c r="DI449"/>
      <c r="DJ449"/>
      <c r="DK449"/>
      <c r="DL449"/>
    </row>
    <row r="450" spans="1:116" ht="14.4" x14ac:dyDescent="0.3">
      <c r="A450" t="s">
        <v>6338</v>
      </c>
      <c r="B450" s="113" t="s">
        <v>917</v>
      </c>
      <c r="C450" s="182" t="s">
        <v>1313</v>
      </c>
      <c r="D450" s="40" t="s">
        <v>2584</v>
      </c>
      <c r="E450" s="181" t="s">
        <v>943</v>
      </c>
      <c r="F450" s="184" t="s">
        <v>6339</v>
      </c>
      <c r="G450" s="184">
        <v>0.42919064157634601</v>
      </c>
      <c r="H450" s="184">
        <v>2.3447678656345998E-2</v>
      </c>
      <c r="I450" s="184">
        <v>4.1357592220000003E-2</v>
      </c>
      <c r="J450" s="328">
        <v>0.3118853707</v>
      </c>
      <c r="K450" s="184">
        <v>5.2499999999999998E-2</v>
      </c>
      <c r="L450" s="184">
        <v>1.6034400000000001E-2</v>
      </c>
      <c r="M450" s="184">
        <v>2.5040986000000001E-2</v>
      </c>
      <c r="N450" s="184">
        <v>2.1236399999999999E-2</v>
      </c>
      <c r="O450" s="331">
        <v>2.188658E-3</v>
      </c>
      <c r="P450" s="331">
        <v>6.2631345999999998E-8</v>
      </c>
      <c r="Q450" s="331">
        <v>2.2558025000000002E-5</v>
      </c>
      <c r="R450" s="331">
        <v>2.8220622E-4</v>
      </c>
      <c r="S450" s="331">
        <v>9.1030699999999996E-5</v>
      </c>
      <c r="T450" s="184">
        <v>0</v>
      </c>
      <c r="U450" s="184">
        <v>0.31179434</v>
      </c>
      <c r="V450" s="331">
        <v>0</v>
      </c>
      <c r="W450" s="331">
        <v>0</v>
      </c>
      <c r="X450" s="331">
        <v>0</v>
      </c>
      <c r="Y450"/>
      <c r="Z450" s="288">
        <v>0.35</v>
      </c>
      <c r="AA450"/>
      <c r="AB450" s="164">
        <v>52.756089000000003</v>
      </c>
      <c r="AC450" s="164">
        <v>52.506883999999999</v>
      </c>
      <c r="AD450" s="164">
        <v>0.22289900000000001</v>
      </c>
      <c r="AE450" s="164">
        <v>0</v>
      </c>
      <c r="AF450" s="164">
        <v>1.9714852000000001E-2</v>
      </c>
      <c r="AG450" s="164">
        <v>7.89118E-4</v>
      </c>
      <c r="AH450" s="164">
        <v>5.8020279999999999E-3</v>
      </c>
      <c r="AI450"/>
      <c r="AJ450" s="185">
        <v>1.8675699E-2</v>
      </c>
      <c r="AK450" s="185">
        <v>1.4396053000000001E-2</v>
      </c>
      <c r="AL450" s="185">
        <v>5.3125959999999995E-4</v>
      </c>
      <c r="AM450" s="185">
        <v>3.7483864E-3</v>
      </c>
      <c r="AN450" s="176">
        <v>8.6307271999999998E-7</v>
      </c>
      <c r="AO450" s="176">
        <v>1.9647174999999998E-9</v>
      </c>
      <c r="AP450" s="176">
        <v>0.52498409000000001</v>
      </c>
      <c r="AQ450" s="192">
        <v>3.248E-7</v>
      </c>
      <c r="AR450" s="192">
        <v>9.7999999999999992E-10</v>
      </c>
      <c r="AS450" s="192">
        <v>2.6775000000000001E-14</v>
      </c>
      <c r="AT450" s="192">
        <v>0</v>
      </c>
      <c r="AU450" s="193">
        <v>0</v>
      </c>
      <c r="AV450" s="192">
        <v>2.8592999999999998E-9</v>
      </c>
      <c r="AW450" s="192">
        <v>5.3540850000000001E-7</v>
      </c>
      <c r="AX450" s="192">
        <v>4.1098999999999999E-10</v>
      </c>
      <c r="AY450" s="192">
        <v>5.7344100000000005E-10</v>
      </c>
      <c r="AZ450" s="192">
        <v>2.4350000000000002E-13</v>
      </c>
      <c r="BA450" s="192">
        <v>4.1599999999999998E-15</v>
      </c>
      <c r="BB450" s="192">
        <v>1.1979115E-14</v>
      </c>
      <c r="BC450" s="192">
        <v>1.7386876E-17</v>
      </c>
      <c r="BD450" s="192">
        <v>2.2241261000000001E-17</v>
      </c>
      <c r="BE450" s="192">
        <v>1.9020830000000001E-13</v>
      </c>
      <c r="BF450" s="192">
        <v>4.7285500000000001E-12</v>
      </c>
      <c r="BG450" s="192">
        <v>0</v>
      </c>
      <c r="BH450" s="192">
        <v>1.2681350000000001E-6</v>
      </c>
      <c r="BI450" s="193">
        <v>0.52498281999999996</v>
      </c>
      <c r="BJ450" s="192">
        <v>0</v>
      </c>
      <c r="BK450" s="192">
        <v>0</v>
      </c>
      <c r="BL450" s="192">
        <v>0</v>
      </c>
      <c r="BM450"/>
      <c r="BN450" s="186">
        <v>9.2231079999999997E-5</v>
      </c>
      <c r="BO450" s="186">
        <v>4.873238E-6</v>
      </c>
      <c r="BP450" s="186">
        <v>9.7589287000000002E-6</v>
      </c>
      <c r="BQ450" s="186">
        <v>3.4226318999999997E-8</v>
      </c>
      <c r="BR450" s="186">
        <v>4.4781576000000001E-6</v>
      </c>
      <c r="BS450" s="186">
        <v>1.8210684E-6</v>
      </c>
      <c r="BT450" s="186">
        <v>0</v>
      </c>
      <c r="BU450" s="186">
        <v>2.7450495E-6</v>
      </c>
      <c r="BV450" s="186">
        <v>1.1027015E-9</v>
      </c>
      <c r="BW450" s="186">
        <v>1.857848E-8</v>
      </c>
      <c r="BX450" s="164">
        <v>0</v>
      </c>
      <c r="BY450" s="186">
        <v>0</v>
      </c>
      <c r="BZ450" s="164">
        <v>0</v>
      </c>
      <c r="CA450" s="186">
        <v>4.2112556999999996E-6</v>
      </c>
      <c r="CB450" s="186">
        <v>6.4289475000000007E-5</v>
      </c>
      <c r="CC450" s="186">
        <v>6.0639601000000002E-18</v>
      </c>
      <c r="CD450" s="186">
        <v>0</v>
      </c>
      <c r="CE450"/>
      <c r="CF450" s="330">
        <v>0</v>
      </c>
      <c r="CG450" s="330">
        <v>0.35</v>
      </c>
      <c r="CH450" s="330">
        <v>7.6110083999999995E-2</v>
      </c>
      <c r="CI450" s="330">
        <v>3.7560839999999998E-3</v>
      </c>
      <c r="CJ450" s="330">
        <v>3.2908930000000001E-4</v>
      </c>
      <c r="CK450" s="329">
        <v>5.3896523999999999E-12</v>
      </c>
      <c r="CL450" s="329">
        <v>6.3771988000000003E-10</v>
      </c>
      <c r="CM450" s="330">
        <v>1.7048055000000001E-4</v>
      </c>
      <c r="CN450" s="329">
        <v>2.3292786999999999E-5</v>
      </c>
      <c r="CO450" s="330">
        <v>7.1997188000000003</v>
      </c>
      <c r="CP450"/>
      <c r="CQ450">
        <v>5.2499999999999998E-2</v>
      </c>
      <c r="CR450">
        <v>6.4805270876345994E-2</v>
      </c>
      <c r="CS450">
        <v>4.1357592220000003E-2</v>
      </c>
      <c r="CT450">
        <v>4.1357592220000003E-2</v>
      </c>
      <c r="CU450">
        <v>0.3118853707</v>
      </c>
      <c r="CV450" s="134"/>
      <c r="CW450" s="377"/>
      <c r="CX450" s="32"/>
      <c r="CY450" s="32"/>
      <c r="CZ450" s="32"/>
      <c r="DA450" s="236"/>
      <c r="DB450" s="40"/>
      <c r="DC450"/>
      <c r="DD450"/>
      <c r="DE450" s="32"/>
      <c r="DF450" s="32"/>
      <c r="DG450"/>
      <c r="DH450"/>
      <c r="DI450"/>
      <c r="DJ450"/>
      <c r="DK450"/>
      <c r="DL450"/>
    </row>
    <row r="451" spans="1:116" ht="14.4" x14ac:dyDescent="0.3">
      <c r="A451" t="s">
        <v>6340</v>
      </c>
      <c r="B451" s="113" t="s">
        <v>917</v>
      </c>
      <c r="C451" s="182" t="s">
        <v>1314</v>
      </c>
      <c r="D451" s="40" t="s">
        <v>2584</v>
      </c>
      <c r="E451" s="181" t="s">
        <v>943</v>
      </c>
      <c r="F451" s="184" t="s">
        <v>6341</v>
      </c>
      <c r="G451" s="184">
        <v>0.88069064157634602</v>
      </c>
      <c r="H451" s="184">
        <v>2.3447678656345998E-2</v>
      </c>
      <c r="I451" s="184">
        <v>4.1357592220000003E-2</v>
      </c>
      <c r="J451" s="328">
        <v>0.3118853707</v>
      </c>
      <c r="K451" s="184">
        <v>0.504</v>
      </c>
      <c r="L451" s="184">
        <v>1.6034400000000001E-2</v>
      </c>
      <c r="M451" s="184">
        <v>2.5040986000000001E-2</v>
      </c>
      <c r="N451" s="184">
        <v>2.1236399999999999E-2</v>
      </c>
      <c r="O451" s="184">
        <v>2.188658E-3</v>
      </c>
      <c r="P451" s="331">
        <v>6.2631345999999998E-8</v>
      </c>
      <c r="Q451" s="331">
        <v>2.2558025000000002E-5</v>
      </c>
      <c r="R451" s="331">
        <v>2.8220622E-4</v>
      </c>
      <c r="S451" s="331">
        <v>9.1030699999999996E-5</v>
      </c>
      <c r="T451" s="184">
        <v>0</v>
      </c>
      <c r="U451" s="331">
        <v>0.31179434</v>
      </c>
      <c r="V451" s="331">
        <v>0</v>
      </c>
      <c r="W451" s="331">
        <v>0</v>
      </c>
      <c r="X451" s="331">
        <v>0</v>
      </c>
      <c r="Y451"/>
      <c r="Z451" s="288">
        <v>3.3600000000000003</v>
      </c>
      <c r="AA451"/>
      <c r="AB451" s="164">
        <v>52.756089000000003</v>
      </c>
      <c r="AC451" s="164">
        <v>52.506883999999999</v>
      </c>
      <c r="AD451" s="164">
        <v>0.22289900000000001</v>
      </c>
      <c r="AE451" s="164">
        <v>0</v>
      </c>
      <c r="AF451" s="164">
        <v>1.9714852000000001E-2</v>
      </c>
      <c r="AG451" s="164">
        <v>7.89118E-4</v>
      </c>
      <c r="AH451" s="164">
        <v>5.8020279999999999E-3</v>
      </c>
      <c r="AI451"/>
      <c r="AJ451" s="185">
        <v>6.7546602999999997E-2</v>
      </c>
      <c r="AK451" s="185">
        <v>6.0987962999999999E-2</v>
      </c>
      <c r="AL451" s="185">
        <v>2.8102531E-3</v>
      </c>
      <c r="AM451" s="185">
        <v>3.7483864E-3</v>
      </c>
      <c r="AN451" s="176">
        <v>3.6563527000000002E-6</v>
      </c>
      <c r="AO451" s="176">
        <v>1.0392948000000001E-8</v>
      </c>
      <c r="AP451" s="176">
        <v>0.52498409000000001</v>
      </c>
      <c r="AQ451" s="192">
        <v>3.1180800000000001E-6</v>
      </c>
      <c r="AR451" s="192">
        <v>9.4080000000000006E-9</v>
      </c>
      <c r="AS451" s="192">
        <v>2.5703999999999998E-13</v>
      </c>
      <c r="AT451" s="192">
        <v>0</v>
      </c>
      <c r="AU451" s="193">
        <v>0</v>
      </c>
      <c r="AV451" s="192">
        <v>2.8592999999999998E-9</v>
      </c>
      <c r="AW451" s="192">
        <v>5.3540850000000001E-7</v>
      </c>
      <c r="AX451" s="192">
        <v>4.1098999999999999E-10</v>
      </c>
      <c r="AY451" s="192">
        <v>5.7344100000000005E-10</v>
      </c>
      <c r="AZ451" s="192">
        <v>2.4350000000000002E-13</v>
      </c>
      <c r="BA451" s="192">
        <v>4.1599999999999998E-15</v>
      </c>
      <c r="BB451" s="192">
        <v>1.1979115E-14</v>
      </c>
      <c r="BC451" s="192">
        <v>1.7386876E-17</v>
      </c>
      <c r="BD451" s="192">
        <v>2.2241261000000001E-17</v>
      </c>
      <c r="BE451" s="192">
        <v>1.9020830000000001E-13</v>
      </c>
      <c r="BF451" s="192">
        <v>4.7285500000000001E-12</v>
      </c>
      <c r="BG451" s="192">
        <v>0</v>
      </c>
      <c r="BH451" s="192">
        <v>1.2681350000000001E-6</v>
      </c>
      <c r="BI451" s="193">
        <v>0.52498281999999996</v>
      </c>
      <c r="BJ451" s="192">
        <v>0</v>
      </c>
      <c r="BK451" s="192">
        <v>0</v>
      </c>
      <c r="BL451" s="192">
        <v>0</v>
      </c>
      <c r="BM451"/>
      <c r="BN451" s="164">
        <v>1.7615786999999999E-4</v>
      </c>
      <c r="BO451" s="186">
        <v>4.873238E-6</v>
      </c>
      <c r="BP451" s="186">
        <v>9.3685714999999998E-5</v>
      </c>
      <c r="BQ451" s="186">
        <v>3.4226318999999997E-8</v>
      </c>
      <c r="BR451" s="186">
        <v>4.4781576000000001E-6</v>
      </c>
      <c r="BS451" s="186">
        <v>1.8210684E-6</v>
      </c>
      <c r="BT451" s="186">
        <v>0</v>
      </c>
      <c r="BU451" s="186">
        <v>2.7450495E-6</v>
      </c>
      <c r="BV451" s="186">
        <v>1.1027015E-9</v>
      </c>
      <c r="BW451" s="186">
        <v>1.857848E-8</v>
      </c>
      <c r="BX451" s="164">
        <v>0</v>
      </c>
      <c r="BY451" s="186">
        <v>0</v>
      </c>
      <c r="BZ451" s="164">
        <v>0</v>
      </c>
      <c r="CA451" s="186">
        <v>4.2112556999999996E-6</v>
      </c>
      <c r="CB451" s="186">
        <v>6.4289475000000007E-5</v>
      </c>
      <c r="CC451" s="186">
        <v>1.0167357E-14</v>
      </c>
      <c r="CD451" s="186">
        <v>0</v>
      </c>
      <c r="CE451"/>
      <c r="CF451" s="330">
        <v>0</v>
      </c>
      <c r="CG451" s="330">
        <v>3.36</v>
      </c>
      <c r="CH451" s="330">
        <v>7.6110083999999995E-2</v>
      </c>
      <c r="CI451" s="330">
        <v>3.7560839999999998E-3</v>
      </c>
      <c r="CJ451" s="330">
        <v>3.2908930000000001E-4</v>
      </c>
      <c r="CK451" s="329">
        <v>5.3896523999999999E-12</v>
      </c>
      <c r="CL451" s="329">
        <v>6.3771988000000003E-10</v>
      </c>
      <c r="CM451" s="330">
        <v>1.7048055000000001E-4</v>
      </c>
      <c r="CN451" s="329">
        <v>2.3292786999999999E-5</v>
      </c>
      <c r="CO451" s="330">
        <v>7.1997188000000003</v>
      </c>
      <c r="CP451"/>
      <c r="CQ451">
        <v>0.504</v>
      </c>
      <c r="CR451">
        <v>6.4805270876345994E-2</v>
      </c>
      <c r="CS451">
        <v>4.1357592220000003E-2</v>
      </c>
      <c r="CT451">
        <v>4.1357592220000003E-2</v>
      </c>
      <c r="CU451">
        <v>0.3118853707</v>
      </c>
      <c r="CV451" s="134"/>
      <c r="CW451" s="377"/>
      <c r="CX451" s="32"/>
      <c r="CY451" s="32"/>
      <c r="CZ451" s="32"/>
      <c r="DA451" s="236"/>
      <c r="DB451" s="40"/>
      <c r="DC451"/>
      <c r="DD451" s="32"/>
      <c r="DE451"/>
      <c r="DF451"/>
      <c r="DG451"/>
      <c r="DH451"/>
      <c r="DI451"/>
      <c r="DJ451"/>
      <c r="DK451"/>
      <c r="DL451"/>
    </row>
    <row r="452" spans="1:116" ht="14.4" x14ac:dyDescent="0.3">
      <c r="B452" s="113"/>
      <c r="C452" s="180"/>
      <c r="D452" s="37" t="s">
        <v>2585</v>
      </c>
      <c r="E452" s="181"/>
      <c r="F452"/>
      <c r="G452"/>
      <c r="H452"/>
      <c r="I452"/>
      <c r="J452" s="332"/>
      <c r="K452"/>
      <c r="L452"/>
      <c r="M452"/>
      <c r="N452"/>
      <c r="O452"/>
      <c r="P452" s="39"/>
      <c r="Q452" s="39"/>
      <c r="R452" s="39"/>
      <c r="S452" s="39"/>
      <c r="T452"/>
      <c r="U452" s="39"/>
      <c r="V452" s="39"/>
      <c r="W452" s="39"/>
      <c r="Y452"/>
      <c r="Z452"/>
      <c r="AA452"/>
      <c r="AB452"/>
      <c r="AC452"/>
      <c r="AD452"/>
      <c r="AE452"/>
      <c r="AF452"/>
      <c r="AG452"/>
      <c r="AH452"/>
      <c r="AI452"/>
      <c r="AJ452"/>
      <c r="AK452"/>
      <c r="AL452"/>
      <c r="AM452"/>
      <c r="AN452"/>
      <c r="AO452"/>
      <c r="AP452"/>
      <c r="AU452"/>
      <c r="BI452"/>
      <c r="BM452"/>
      <c r="BN452"/>
      <c r="BS452" s="39"/>
      <c r="BT452" s="39"/>
      <c r="BU452" s="39"/>
      <c r="BV452" s="39"/>
      <c r="BW452" s="39"/>
      <c r="BX452"/>
      <c r="BY452" s="39"/>
      <c r="BZ452"/>
      <c r="CA452" s="39"/>
      <c r="CB452" s="39"/>
      <c r="CC452" s="39"/>
      <c r="CD452" s="39"/>
      <c r="CE452"/>
      <c r="CF452"/>
      <c r="CG452"/>
      <c r="CH452"/>
      <c r="CI452"/>
      <c r="CJ452"/>
      <c r="CK452" s="39"/>
      <c r="CL452" s="39"/>
      <c r="CM452"/>
      <c r="CN452" s="39"/>
      <c r="CO452"/>
      <c r="CP452"/>
      <c r="CQ452"/>
      <c r="CR452"/>
      <c r="CS452"/>
      <c r="CT452"/>
      <c r="CU452"/>
      <c r="CV452" s="135"/>
      <c r="CW452" s="377"/>
      <c r="CX452" s="32"/>
      <c r="CZ452" s="32"/>
      <c r="DA452" s="236"/>
      <c r="DB452" s="40"/>
      <c r="DC452" s="32"/>
      <c r="DD452" s="32"/>
      <c r="DE452"/>
      <c r="DF452"/>
      <c r="DG452"/>
      <c r="DH452"/>
      <c r="DI452"/>
      <c r="DJ452"/>
      <c r="DK452"/>
      <c r="DL452"/>
    </row>
    <row r="453" spans="1:116" ht="14.4" x14ac:dyDescent="0.3">
      <c r="A453" t="s">
        <v>6342</v>
      </c>
      <c r="B453" s="113" t="s">
        <v>917</v>
      </c>
      <c r="C453" s="182" t="s">
        <v>50</v>
      </c>
      <c r="D453" s="40" t="s">
        <v>2585</v>
      </c>
      <c r="E453" s="181" t="s">
        <v>943</v>
      </c>
      <c r="F453" s="184" t="s">
        <v>6343</v>
      </c>
      <c r="G453" s="184">
        <v>0.55492476583600003</v>
      </c>
      <c r="H453" s="184">
        <v>2.7135692610000001E-2</v>
      </c>
      <c r="I453" s="184">
        <v>3.7915694555999996E-2</v>
      </c>
      <c r="J453" s="328">
        <v>0.31576639867</v>
      </c>
      <c r="K453" s="184">
        <v>0.17410697999999999</v>
      </c>
      <c r="L453" s="184">
        <v>1.360017E-2</v>
      </c>
      <c r="M453" s="184">
        <v>2.2286001E-2</v>
      </c>
      <c r="N453" s="184">
        <v>2.3533231000000002E-2</v>
      </c>
      <c r="O453" s="184">
        <v>2.9465800999999999E-3</v>
      </c>
      <c r="P453" s="331">
        <v>3.5069533000000003E-4</v>
      </c>
      <c r="Q453" s="331">
        <v>3.0518617999999997E-4</v>
      </c>
      <c r="R453" s="331">
        <v>2.0142495999999998E-3</v>
      </c>
      <c r="S453" s="331">
        <v>7.2214866999999996E-4</v>
      </c>
      <c r="T453" s="184">
        <v>0</v>
      </c>
      <c r="U453" s="331">
        <v>0.31504425000000003</v>
      </c>
      <c r="V453" s="331">
        <v>1.5273955999999999E-5</v>
      </c>
      <c r="W453" s="331">
        <v>0</v>
      </c>
      <c r="X453" s="331">
        <v>0</v>
      </c>
      <c r="Y453"/>
      <c r="Z453" s="288">
        <v>1.1607132</v>
      </c>
      <c r="AA453"/>
      <c r="AB453" s="164">
        <v>57.944360000000003</v>
      </c>
      <c r="AC453" s="164">
        <v>57.043132999999997</v>
      </c>
      <c r="AD453" s="164">
        <v>0.62661538000000006</v>
      </c>
      <c r="AE453" s="164">
        <v>0</v>
      </c>
      <c r="AF453" s="164">
        <v>0</v>
      </c>
      <c r="AG453" s="164">
        <v>0.15349757</v>
      </c>
      <c r="AH453" s="164">
        <v>0.12111355</v>
      </c>
      <c r="AI453"/>
      <c r="AJ453" s="185">
        <v>2.7943730999999999E-2</v>
      </c>
      <c r="AK453" s="185">
        <v>2.2874861E-2</v>
      </c>
      <c r="AL453" s="185">
        <v>9.9555703000000009E-4</v>
      </c>
      <c r="AM453" s="185">
        <v>4.0733122999999996E-3</v>
      </c>
      <c r="AN453" s="176">
        <v>1.3713946E-6</v>
      </c>
      <c r="AO453" s="176">
        <v>3.6817937999999999E-9</v>
      </c>
      <c r="AP453" s="176">
        <v>0.57049192000000004</v>
      </c>
      <c r="AQ453" s="192">
        <v>1.0771419E-6</v>
      </c>
      <c r="AR453" s="192">
        <v>3.249997E-9</v>
      </c>
      <c r="AS453" s="192">
        <v>8.8794560999999999E-14</v>
      </c>
      <c r="AT453" s="192">
        <v>0</v>
      </c>
      <c r="AU453" s="192">
        <v>0</v>
      </c>
      <c r="AV453" s="192">
        <v>6.3062907000000002E-10</v>
      </c>
      <c r="AW453" s="192">
        <v>2.9321147999999999E-7</v>
      </c>
      <c r="AX453" s="192">
        <v>1.4381418999999999E-10</v>
      </c>
      <c r="AY453" s="192">
        <v>2.8770503000000002E-10</v>
      </c>
      <c r="AZ453" s="192">
        <v>0</v>
      </c>
      <c r="BA453" s="192">
        <v>0</v>
      </c>
      <c r="BB453" s="192">
        <v>1.7393988000000001E-13</v>
      </c>
      <c r="BC453" s="192">
        <v>1.2124395E-14</v>
      </c>
      <c r="BD453" s="192">
        <v>2.6723387000000002E-15</v>
      </c>
      <c r="BE453" s="192">
        <v>4.8361903000000001E-11</v>
      </c>
      <c r="BF453" s="192">
        <v>3.6223085000000001E-10</v>
      </c>
      <c r="BG453" s="192">
        <v>0</v>
      </c>
      <c r="BH453" s="192">
        <v>6.0587049999999998E-5</v>
      </c>
      <c r="BI453" s="193">
        <v>0.57043133000000001</v>
      </c>
      <c r="BJ453" s="193">
        <v>0</v>
      </c>
      <c r="BK453" s="193">
        <v>0</v>
      </c>
      <c r="BL453" s="193">
        <v>0</v>
      </c>
      <c r="BM453"/>
      <c r="BN453" s="164">
        <v>1.1462175E-4</v>
      </c>
      <c r="BO453" s="186">
        <v>1.9835254E-6</v>
      </c>
      <c r="BP453" s="186">
        <v>3.2363763999999998E-5</v>
      </c>
      <c r="BQ453" s="186">
        <v>2.472201E-7</v>
      </c>
      <c r="BR453" s="186">
        <v>4.2713234000000003E-6</v>
      </c>
      <c r="BS453" s="186">
        <v>0</v>
      </c>
      <c r="BT453" s="186">
        <v>0</v>
      </c>
      <c r="BU453" s="186">
        <v>0</v>
      </c>
      <c r="BV453" s="186">
        <v>4.8757572000000001E-7</v>
      </c>
      <c r="BW453" s="186">
        <v>3.0532783999999999E-7</v>
      </c>
      <c r="BX453" s="186">
        <v>0</v>
      </c>
      <c r="BY453" s="186">
        <v>0</v>
      </c>
      <c r="BZ453" s="186">
        <v>0</v>
      </c>
      <c r="CA453" s="186">
        <v>4.6272618000000001E-6</v>
      </c>
      <c r="CB453" s="186">
        <v>7.0335754000000006E-5</v>
      </c>
      <c r="CC453" s="186">
        <v>1.0326222E-14</v>
      </c>
      <c r="CD453" s="164">
        <v>0</v>
      </c>
      <c r="CE453"/>
      <c r="CF453" s="329">
        <v>0</v>
      </c>
      <c r="CG453" s="330">
        <v>1.1607132</v>
      </c>
      <c r="CH453" s="330">
        <v>0</v>
      </c>
      <c r="CI453" s="330">
        <v>1.3570991999999999E-3</v>
      </c>
      <c r="CJ453" s="330">
        <v>1.5144767999999999E-3</v>
      </c>
      <c r="CK453" s="329">
        <v>8.3087093000000003E-11</v>
      </c>
      <c r="CL453" s="329">
        <v>9.6878058999999998E-9</v>
      </c>
      <c r="CM453" s="330">
        <v>1.5641462E-4</v>
      </c>
      <c r="CN453" s="330">
        <v>1.0178688999999999E-2</v>
      </c>
      <c r="CO453" s="330">
        <v>7.8230582999999996</v>
      </c>
      <c r="CP453"/>
      <c r="CQ453">
        <v>0.17410697999999999</v>
      </c>
      <c r="CR453">
        <v>6.503611321000001E-2</v>
      </c>
      <c r="CS453">
        <v>3.7900420599999998E-2</v>
      </c>
      <c r="CT453">
        <v>3.7915694555999996E-2</v>
      </c>
      <c r="CU453">
        <v>0.31576639867</v>
      </c>
      <c r="CV453" s="134"/>
      <c r="CY453" s="32"/>
      <c r="CZ453" s="11"/>
      <c r="DA453" s="236"/>
      <c r="DB453" s="40"/>
      <c r="DC453" s="32"/>
      <c r="DD453" s="32"/>
      <c r="DE453"/>
      <c r="DF453"/>
      <c r="DG453"/>
      <c r="DH453"/>
      <c r="DI453"/>
      <c r="DJ453"/>
      <c r="DK453"/>
      <c r="DL453"/>
    </row>
    <row r="454" spans="1:116" ht="14.4" x14ac:dyDescent="0.3">
      <c r="A454" t="s">
        <v>6344</v>
      </c>
      <c r="B454" s="113" t="s">
        <v>917</v>
      </c>
      <c r="C454" s="182" t="s">
        <v>51</v>
      </c>
      <c r="D454" s="40" t="s">
        <v>2585</v>
      </c>
      <c r="E454" s="181" t="s">
        <v>943</v>
      </c>
      <c r="F454" s="184" t="s">
        <v>6345</v>
      </c>
      <c r="G454" s="184">
        <v>0.97769703712100009</v>
      </c>
      <c r="H454" s="184">
        <v>2.7559688069999998E-2</v>
      </c>
      <c r="I454" s="184">
        <v>3.8508126811000007E-2</v>
      </c>
      <c r="J454" s="328">
        <v>0.31585650224</v>
      </c>
      <c r="K454" s="184">
        <v>0.59577272000000003</v>
      </c>
      <c r="L454" s="184">
        <v>1.3812672E-2</v>
      </c>
      <c r="M454" s="184">
        <v>2.263422E-2</v>
      </c>
      <c r="N454" s="184">
        <v>2.3900938E-2</v>
      </c>
      <c r="O454" s="184">
        <v>2.9926203999999998E-3</v>
      </c>
      <c r="P454" s="331">
        <v>3.5617495000000001E-4</v>
      </c>
      <c r="Q454" s="331">
        <v>3.0995471999999998E-4</v>
      </c>
      <c r="R454" s="331">
        <v>2.0457221999999999E-3</v>
      </c>
      <c r="S454" s="331">
        <v>7.3343224000000002E-4</v>
      </c>
      <c r="T454" s="331">
        <v>0</v>
      </c>
      <c r="U454" s="331">
        <v>0.31512307000000001</v>
      </c>
      <c r="V454" s="331">
        <v>1.5512611000000001E-5</v>
      </c>
      <c r="W454" s="331">
        <v>0</v>
      </c>
      <c r="X454" s="331">
        <v>0</v>
      </c>
      <c r="Y454"/>
      <c r="Z454" s="288">
        <v>3.9718181333333336</v>
      </c>
      <c r="AA454"/>
      <c r="AB454" s="164">
        <v>58.849739999999997</v>
      </c>
      <c r="AC454" s="164">
        <v>57.934432000000001</v>
      </c>
      <c r="AD454" s="164">
        <v>0.63640624000000001</v>
      </c>
      <c r="AE454" s="164">
        <v>0</v>
      </c>
      <c r="AF454" s="164">
        <v>0</v>
      </c>
      <c r="AG454" s="164">
        <v>0.15589596999999999</v>
      </c>
      <c r="AH454" s="164">
        <v>0.12300595</v>
      </c>
      <c r="AI454"/>
      <c r="AJ454" s="185">
        <v>7.3727497000000003E-2</v>
      </c>
      <c r="AK454" s="185">
        <v>6.6464756E-2</v>
      </c>
      <c r="AL454" s="185">
        <v>3.1257829E-3</v>
      </c>
      <c r="AM454" s="185">
        <v>4.1369578000000004E-3</v>
      </c>
      <c r="AN454" s="176">
        <v>3.9846975999999999E-6</v>
      </c>
      <c r="AO454" s="176">
        <v>1.1559848E-8</v>
      </c>
      <c r="AP454" s="176">
        <v>0.57940586000000005</v>
      </c>
      <c r="AQ454" s="192">
        <v>3.6858472E-6</v>
      </c>
      <c r="AR454" s="192">
        <v>1.1121091E-8</v>
      </c>
      <c r="AS454" s="192">
        <v>3.0384409E-13</v>
      </c>
      <c r="AT454" s="192">
        <v>0</v>
      </c>
      <c r="AU454" s="192">
        <v>0</v>
      </c>
      <c r="AV454" s="192">
        <v>6.4048264999999996E-10</v>
      </c>
      <c r="AW454" s="192">
        <v>2.9779290999999999E-7</v>
      </c>
      <c r="AX454" s="192">
        <v>1.4606128999999999E-10</v>
      </c>
      <c r="AY454" s="192">
        <v>2.9220041999999999E-10</v>
      </c>
      <c r="AZ454" s="192">
        <v>0</v>
      </c>
      <c r="BA454" s="192">
        <v>0</v>
      </c>
      <c r="BB454" s="192">
        <v>1.7665769E-13</v>
      </c>
      <c r="BC454" s="192">
        <v>1.2313839E-14</v>
      </c>
      <c r="BD454" s="192">
        <v>2.714094E-15</v>
      </c>
      <c r="BE454" s="192">
        <v>4.9117558E-11</v>
      </c>
      <c r="BF454" s="192">
        <v>3.6789070000000002E-10</v>
      </c>
      <c r="BG454" s="192">
        <v>0</v>
      </c>
      <c r="BH454" s="192">
        <v>6.1533721999999997E-5</v>
      </c>
      <c r="BI454" s="193">
        <v>0.57934432000000002</v>
      </c>
      <c r="BJ454" s="193">
        <v>0</v>
      </c>
      <c r="BK454" s="193">
        <v>0</v>
      </c>
      <c r="BL454" s="193">
        <v>0</v>
      </c>
      <c r="BM454"/>
      <c r="BN454" s="164">
        <v>1.9428809999999999E-4</v>
      </c>
      <c r="BO454" s="186">
        <v>2.014518E-6</v>
      </c>
      <c r="BP454" s="164">
        <v>1.1074483E-4</v>
      </c>
      <c r="BQ454" s="186">
        <v>2.5108291000000002E-7</v>
      </c>
      <c r="BR454" s="186">
        <v>4.3380628999999997E-6</v>
      </c>
      <c r="BS454" s="186">
        <v>0</v>
      </c>
      <c r="BT454" s="186">
        <v>0</v>
      </c>
      <c r="BU454" s="186">
        <v>0</v>
      </c>
      <c r="BV454" s="186">
        <v>4.9519408999999999E-7</v>
      </c>
      <c r="BW454" s="186">
        <v>3.1009857999999999E-7</v>
      </c>
      <c r="BX454" s="186">
        <v>0</v>
      </c>
      <c r="BY454" s="186">
        <v>0</v>
      </c>
      <c r="BZ454" s="186">
        <v>0</v>
      </c>
      <c r="CA454" s="186">
        <v>4.6995627999999996E-6</v>
      </c>
      <c r="CB454" s="186">
        <v>7.1434750000000006E-5</v>
      </c>
      <c r="CC454" s="186">
        <v>1.0167357E-14</v>
      </c>
      <c r="CD454" s="164">
        <v>0</v>
      </c>
      <c r="CE454"/>
      <c r="CF454" s="329">
        <v>0</v>
      </c>
      <c r="CG454" s="330">
        <v>3.9718181000000001</v>
      </c>
      <c r="CH454" s="330">
        <v>0</v>
      </c>
      <c r="CI454" s="330">
        <v>1.3783039000000001E-3</v>
      </c>
      <c r="CJ454" s="330">
        <v>1.5381405000000001E-3</v>
      </c>
      <c r="CK454" s="329">
        <v>8.4385329000000004E-11</v>
      </c>
      <c r="CL454" s="329">
        <v>9.8391779000000001E-9</v>
      </c>
      <c r="CM454" s="330">
        <v>1.5885859999999999E-4</v>
      </c>
      <c r="CN454" s="330">
        <v>1.0337730999999999E-2</v>
      </c>
      <c r="CO454" s="330">
        <v>7.9452936000000003</v>
      </c>
      <c r="CP454"/>
      <c r="CQ454">
        <v>0.59577272000000003</v>
      </c>
      <c r="CR454">
        <v>6.6052302270000002E-2</v>
      </c>
      <c r="CS454">
        <v>3.8492614200000004E-2</v>
      </c>
      <c r="CT454">
        <v>3.8508126811E-2</v>
      </c>
      <c r="CU454">
        <v>0.31585650224</v>
      </c>
      <c r="CV454" s="134"/>
      <c r="CY454" s="32"/>
      <c r="CZ454" s="11"/>
      <c r="DA454" s="236"/>
      <c r="DB454" s="236"/>
      <c r="DC454" s="32"/>
      <c r="DD454"/>
      <c r="DE454"/>
      <c r="DF454"/>
      <c r="DG454"/>
      <c r="DH454"/>
      <c r="DI454"/>
      <c r="DJ454"/>
      <c r="DK454"/>
      <c r="DL454"/>
    </row>
    <row r="455" spans="1:116" ht="14.4" x14ac:dyDescent="0.3">
      <c r="A455" t="s">
        <v>6346</v>
      </c>
      <c r="B455" s="113" t="s">
        <v>917</v>
      </c>
      <c r="C455" s="182" t="s">
        <v>52</v>
      </c>
      <c r="D455" s="40" t="s">
        <v>2585</v>
      </c>
      <c r="E455" s="181" t="s">
        <v>943</v>
      </c>
      <c r="F455" s="184" t="s">
        <v>6347</v>
      </c>
      <c r="G455" s="184">
        <v>0.24492476963599999</v>
      </c>
      <c r="H455" s="184">
        <v>2.7135692610000001E-2</v>
      </c>
      <c r="I455" s="184">
        <v>3.7915694555999996E-2</v>
      </c>
      <c r="J455" s="328">
        <v>5.7664024699999993E-3</v>
      </c>
      <c r="K455" s="184">
        <v>0.17410697999999999</v>
      </c>
      <c r="L455" s="184">
        <v>1.360017E-2</v>
      </c>
      <c r="M455" s="184">
        <v>2.2286001E-2</v>
      </c>
      <c r="N455" s="184">
        <v>2.3533231000000002E-2</v>
      </c>
      <c r="O455" s="184">
        <v>2.9465800999999999E-3</v>
      </c>
      <c r="P455" s="331">
        <v>3.5069533000000003E-4</v>
      </c>
      <c r="Q455" s="331">
        <v>3.0518617999999997E-4</v>
      </c>
      <c r="R455" s="331">
        <v>2.0142495999999998E-3</v>
      </c>
      <c r="S455" s="331">
        <v>7.2214866999999996E-4</v>
      </c>
      <c r="T455" s="331">
        <v>0</v>
      </c>
      <c r="U455" s="331">
        <v>5.0442537999999997E-3</v>
      </c>
      <c r="V455" s="331">
        <v>1.5273955999999999E-5</v>
      </c>
      <c r="W455" s="331">
        <v>0</v>
      </c>
      <c r="X455" s="331">
        <v>0</v>
      </c>
      <c r="Y455"/>
      <c r="Z455" s="288">
        <v>1.1607132</v>
      </c>
      <c r="AA455"/>
      <c r="AB455" s="164">
        <v>57.944360000000003</v>
      </c>
      <c r="AC455" s="164">
        <v>57.043132999999997</v>
      </c>
      <c r="AD455" s="164">
        <v>0.62661538000000006</v>
      </c>
      <c r="AE455" s="164">
        <v>0</v>
      </c>
      <c r="AF455" s="164">
        <v>0</v>
      </c>
      <c r="AG455" s="164">
        <v>0.15349757</v>
      </c>
      <c r="AH455" s="164">
        <v>0.12111355</v>
      </c>
      <c r="AI455"/>
      <c r="AJ455" s="185">
        <v>2.7943730999999999E-2</v>
      </c>
      <c r="AK455" s="185">
        <v>2.2874861E-2</v>
      </c>
      <c r="AL455" s="185">
        <v>9.9555703000000009E-4</v>
      </c>
      <c r="AM455" s="185">
        <v>4.0733122999999996E-3</v>
      </c>
      <c r="AN455" s="176">
        <v>1.3713946E-6</v>
      </c>
      <c r="AO455" s="176">
        <v>3.6817937999999999E-9</v>
      </c>
      <c r="AP455" s="176">
        <v>0.57049192000000004</v>
      </c>
      <c r="AQ455" s="192">
        <v>1.0771419E-6</v>
      </c>
      <c r="AR455" s="192">
        <v>3.249997E-9</v>
      </c>
      <c r="AS455" s="192">
        <v>8.8794560999999999E-14</v>
      </c>
      <c r="AT455" s="192">
        <v>0</v>
      </c>
      <c r="AU455" s="192">
        <v>0</v>
      </c>
      <c r="AV455" s="192">
        <v>6.3062907000000002E-10</v>
      </c>
      <c r="AW455" s="192">
        <v>2.9321147999999999E-7</v>
      </c>
      <c r="AX455" s="192">
        <v>1.4381418999999999E-10</v>
      </c>
      <c r="AY455" s="192">
        <v>2.8770503000000002E-10</v>
      </c>
      <c r="AZ455" s="192">
        <v>0</v>
      </c>
      <c r="BA455" s="192">
        <v>0</v>
      </c>
      <c r="BB455" s="192">
        <v>1.7393988000000001E-13</v>
      </c>
      <c r="BC455" s="192">
        <v>1.2124395E-14</v>
      </c>
      <c r="BD455" s="192">
        <v>2.6723387000000002E-15</v>
      </c>
      <c r="BE455" s="192">
        <v>4.8361903000000001E-11</v>
      </c>
      <c r="BF455" s="192">
        <v>3.6223085000000001E-10</v>
      </c>
      <c r="BG455" s="192">
        <v>0</v>
      </c>
      <c r="BH455" s="192">
        <v>6.0587049999999998E-5</v>
      </c>
      <c r="BI455" s="193">
        <v>0.57043133000000001</v>
      </c>
      <c r="BJ455" s="193">
        <v>0</v>
      </c>
      <c r="BK455" s="193">
        <v>0</v>
      </c>
      <c r="BL455" s="193">
        <v>0</v>
      </c>
      <c r="BM455"/>
      <c r="BN455" s="164">
        <v>1.1462175E-4</v>
      </c>
      <c r="BO455" s="186">
        <v>1.9835254E-6</v>
      </c>
      <c r="BP455" s="186">
        <v>3.2363763999999998E-5</v>
      </c>
      <c r="BQ455" s="186">
        <v>2.472201E-7</v>
      </c>
      <c r="BR455" s="186">
        <v>4.2713234000000003E-6</v>
      </c>
      <c r="BS455" s="186">
        <v>0</v>
      </c>
      <c r="BT455" s="186">
        <v>0</v>
      </c>
      <c r="BU455" s="186">
        <v>0</v>
      </c>
      <c r="BV455" s="186">
        <v>4.8757572000000001E-7</v>
      </c>
      <c r="BW455" s="186">
        <v>3.0532783999999999E-7</v>
      </c>
      <c r="BX455" s="186">
        <v>0</v>
      </c>
      <c r="BY455" s="186">
        <v>0</v>
      </c>
      <c r="BZ455" s="186">
        <v>0</v>
      </c>
      <c r="CA455" s="186">
        <v>4.6272618000000001E-6</v>
      </c>
      <c r="CB455" s="186">
        <v>7.0335754000000006E-5</v>
      </c>
      <c r="CC455" s="186">
        <v>1.0326222E-14</v>
      </c>
      <c r="CD455" s="164">
        <v>0</v>
      </c>
      <c r="CE455"/>
      <c r="CF455" s="329">
        <v>0</v>
      </c>
      <c r="CG455" s="330">
        <v>1.1607132</v>
      </c>
      <c r="CH455" s="330">
        <v>0</v>
      </c>
      <c r="CI455" s="330">
        <v>1.3570991999999999E-3</v>
      </c>
      <c r="CJ455" s="330">
        <v>1.5144767999999999E-3</v>
      </c>
      <c r="CK455" s="329">
        <v>8.3087093000000003E-11</v>
      </c>
      <c r="CL455" s="329">
        <v>9.6878058999999998E-9</v>
      </c>
      <c r="CM455" s="330">
        <v>1.5641462E-4</v>
      </c>
      <c r="CN455" s="330">
        <v>1.0178688999999999E-2</v>
      </c>
      <c r="CO455" s="330">
        <v>7.8230582999999996</v>
      </c>
      <c r="CP455"/>
      <c r="CQ455">
        <v>0.17410697999999999</v>
      </c>
      <c r="CR455">
        <v>6.503611321000001E-2</v>
      </c>
      <c r="CS455">
        <v>3.7900420599999998E-2</v>
      </c>
      <c r="CT455">
        <v>3.7915694555999996E-2</v>
      </c>
      <c r="CU455">
        <v>5.7664024699999993E-3</v>
      </c>
      <c r="CV455" s="134"/>
      <c r="CY455" s="32"/>
      <c r="CZ455" s="11"/>
      <c r="DA455" s="236"/>
      <c r="DB455" s="236"/>
      <c r="DC455"/>
      <c r="DD455"/>
      <c r="DE455"/>
      <c r="DF455"/>
      <c r="DG455"/>
      <c r="DH455"/>
      <c r="DI455"/>
      <c r="DJ455"/>
      <c r="DK455"/>
      <c r="DL455"/>
    </row>
    <row r="456" spans="1:116" ht="14.4" x14ac:dyDescent="0.3">
      <c r="A456" t="s">
        <v>6348</v>
      </c>
      <c r="B456" s="113" t="s">
        <v>917</v>
      </c>
      <c r="C456" s="182" t="s">
        <v>53</v>
      </c>
      <c r="D456" s="40" t="s">
        <v>2585</v>
      </c>
      <c r="E456" s="181" t="s">
        <v>943</v>
      </c>
      <c r="F456" s="184" t="s">
        <v>6349</v>
      </c>
      <c r="G456" s="184">
        <v>0.66769703732100005</v>
      </c>
      <c r="H456" s="184">
        <v>2.7559688069999998E-2</v>
      </c>
      <c r="I456" s="184">
        <v>3.8508126811000007E-2</v>
      </c>
      <c r="J456" s="328">
        <v>5.8565024399999995E-3</v>
      </c>
      <c r="K456" s="184">
        <v>0.59577272000000003</v>
      </c>
      <c r="L456" s="184">
        <v>1.3812672E-2</v>
      </c>
      <c r="M456" s="184">
        <v>2.263422E-2</v>
      </c>
      <c r="N456" s="184">
        <v>2.3900938E-2</v>
      </c>
      <c r="O456" s="184">
        <v>2.9926203999999998E-3</v>
      </c>
      <c r="P456" s="331">
        <v>3.5617495000000001E-4</v>
      </c>
      <c r="Q456" s="331">
        <v>3.0995471999999998E-4</v>
      </c>
      <c r="R456" s="331">
        <v>2.0457221999999999E-3</v>
      </c>
      <c r="S456" s="331">
        <v>7.3343224000000002E-4</v>
      </c>
      <c r="T456" s="331">
        <v>0</v>
      </c>
      <c r="U456" s="331">
        <v>5.1230701999999996E-3</v>
      </c>
      <c r="V456" s="331">
        <v>1.5512611000000001E-5</v>
      </c>
      <c r="W456" s="331">
        <v>0</v>
      </c>
      <c r="X456" s="331">
        <v>0</v>
      </c>
      <c r="Y456"/>
      <c r="Z456" s="288">
        <v>3.9718181333333336</v>
      </c>
      <c r="AA456"/>
      <c r="AB456" s="164">
        <v>58.849739999999997</v>
      </c>
      <c r="AC456" s="164">
        <v>57.934432000000001</v>
      </c>
      <c r="AD456" s="164">
        <v>0.63640624000000001</v>
      </c>
      <c r="AE456" s="164">
        <v>0</v>
      </c>
      <c r="AF456" s="164">
        <v>0</v>
      </c>
      <c r="AG456" s="164">
        <v>0.15589596999999999</v>
      </c>
      <c r="AH456" s="164">
        <v>0.12300595</v>
      </c>
      <c r="AI456"/>
      <c r="AJ456" s="185">
        <v>7.3727497000000003E-2</v>
      </c>
      <c r="AK456" s="185">
        <v>6.6464756E-2</v>
      </c>
      <c r="AL456" s="185">
        <v>3.1257829E-3</v>
      </c>
      <c r="AM456" s="185">
        <v>4.1369578000000004E-3</v>
      </c>
      <c r="AN456" s="176">
        <v>3.9846975999999999E-6</v>
      </c>
      <c r="AO456" s="176">
        <v>1.1559848E-8</v>
      </c>
      <c r="AP456" s="176">
        <v>0.57940586000000005</v>
      </c>
      <c r="AQ456" s="192">
        <v>3.6858472E-6</v>
      </c>
      <c r="AR456" s="192">
        <v>1.1121091E-8</v>
      </c>
      <c r="AS456" s="192">
        <v>3.0384409E-13</v>
      </c>
      <c r="AT456" s="192">
        <v>0</v>
      </c>
      <c r="AU456" s="192">
        <v>0</v>
      </c>
      <c r="AV456" s="192">
        <v>6.4048264999999996E-10</v>
      </c>
      <c r="AW456" s="192">
        <v>2.9779290999999999E-7</v>
      </c>
      <c r="AX456" s="192">
        <v>1.4606128999999999E-10</v>
      </c>
      <c r="AY456" s="192">
        <v>2.9220041999999999E-10</v>
      </c>
      <c r="AZ456" s="192">
        <v>0</v>
      </c>
      <c r="BA456" s="192">
        <v>0</v>
      </c>
      <c r="BB456" s="192">
        <v>1.7665769E-13</v>
      </c>
      <c r="BC456" s="192">
        <v>1.2313839E-14</v>
      </c>
      <c r="BD456" s="192">
        <v>2.714094E-15</v>
      </c>
      <c r="BE456" s="192">
        <v>4.9117558E-11</v>
      </c>
      <c r="BF456" s="192">
        <v>3.6789070000000002E-10</v>
      </c>
      <c r="BG456" s="192">
        <v>0</v>
      </c>
      <c r="BH456" s="192">
        <v>6.1533721999999997E-5</v>
      </c>
      <c r="BI456" s="193">
        <v>0.57934432000000002</v>
      </c>
      <c r="BJ456" s="193">
        <v>0</v>
      </c>
      <c r="BK456" s="193">
        <v>0</v>
      </c>
      <c r="BL456" s="193">
        <v>0</v>
      </c>
      <c r="BM456"/>
      <c r="BN456" s="164">
        <v>1.9428809999999999E-4</v>
      </c>
      <c r="BO456" s="186">
        <v>2.014518E-6</v>
      </c>
      <c r="BP456" s="164">
        <v>1.1074483E-4</v>
      </c>
      <c r="BQ456" s="186">
        <v>2.5108291000000002E-7</v>
      </c>
      <c r="BR456" s="186">
        <v>4.3380628999999997E-6</v>
      </c>
      <c r="BS456" s="186">
        <v>0</v>
      </c>
      <c r="BT456" s="186">
        <v>0</v>
      </c>
      <c r="BU456" s="186">
        <v>0</v>
      </c>
      <c r="BV456" s="186">
        <v>4.9519408999999999E-7</v>
      </c>
      <c r="BW456" s="186">
        <v>3.1009857999999999E-7</v>
      </c>
      <c r="BX456" s="186">
        <v>0</v>
      </c>
      <c r="BY456" s="186">
        <v>0</v>
      </c>
      <c r="BZ456" s="186">
        <v>0</v>
      </c>
      <c r="CA456" s="186">
        <v>4.6995627999999996E-6</v>
      </c>
      <c r="CB456" s="186">
        <v>7.1434750000000006E-5</v>
      </c>
      <c r="CC456" s="186">
        <v>5.7335906000000002E-10</v>
      </c>
      <c r="CD456" s="164">
        <v>0</v>
      </c>
      <c r="CE456"/>
      <c r="CF456" s="329">
        <v>0</v>
      </c>
      <c r="CG456" s="330">
        <v>3.9718181000000001</v>
      </c>
      <c r="CH456" s="330">
        <v>0</v>
      </c>
      <c r="CI456" s="330">
        <v>1.3783039000000001E-3</v>
      </c>
      <c r="CJ456" s="330">
        <v>1.5381405000000001E-3</v>
      </c>
      <c r="CK456" s="329">
        <v>8.4385329000000004E-11</v>
      </c>
      <c r="CL456" s="329">
        <v>9.8391779000000001E-9</v>
      </c>
      <c r="CM456" s="330">
        <v>1.5885859999999999E-4</v>
      </c>
      <c r="CN456" s="330">
        <v>1.0337730999999999E-2</v>
      </c>
      <c r="CO456" s="330">
        <v>7.9452936000000003</v>
      </c>
      <c r="CP456"/>
      <c r="CQ456">
        <v>0.59577272000000003</v>
      </c>
      <c r="CR456">
        <v>6.6052302270000002E-2</v>
      </c>
      <c r="CS456">
        <v>3.8492614200000004E-2</v>
      </c>
      <c r="CT456">
        <v>3.8508126811E-2</v>
      </c>
      <c r="CU456">
        <v>5.8565024399999995E-3</v>
      </c>
      <c r="CV456" s="134"/>
      <c r="CY456" s="32"/>
      <c r="CZ456" s="11"/>
      <c r="DA456" s="236"/>
      <c r="DB456" s="236"/>
      <c r="DC456"/>
      <c r="DD456"/>
      <c r="DE456"/>
      <c r="DF456"/>
      <c r="DG456"/>
      <c r="DH456"/>
      <c r="DI456"/>
      <c r="DJ456"/>
      <c r="DK456"/>
      <c r="DL456"/>
    </row>
    <row r="457" spans="1:116" ht="14.4" x14ac:dyDescent="0.3">
      <c r="A457" t="s">
        <v>6350</v>
      </c>
      <c r="B457" s="113" t="s">
        <v>917</v>
      </c>
      <c r="C457" s="182" t="s">
        <v>785</v>
      </c>
      <c r="D457" s="40" t="s">
        <v>2585</v>
      </c>
      <c r="E457" s="181" t="s">
        <v>943</v>
      </c>
      <c r="F457" s="184" t="s">
        <v>6351</v>
      </c>
      <c r="G457" s="184">
        <v>0.20535570310259998</v>
      </c>
      <c r="H457" s="184">
        <v>1.5237944100000001E-2</v>
      </c>
      <c r="I457" s="184">
        <v>2.31682910061E-2</v>
      </c>
      <c r="J457" s="328">
        <v>1.3768367996499999E-2</v>
      </c>
      <c r="K457" s="184">
        <v>0.15318109999999999</v>
      </c>
      <c r="L457" s="184">
        <v>9.7386204000000001E-3</v>
      </c>
      <c r="M457" s="184">
        <v>1.2343656999999999E-2</v>
      </c>
      <c r="N457" s="184">
        <v>1.3134391E-2</v>
      </c>
      <c r="O457" s="184">
        <v>1.7630058000000001E-3</v>
      </c>
      <c r="P457" s="184">
        <v>1.7615503000000001E-4</v>
      </c>
      <c r="Q457" s="331">
        <v>1.6439227E-4</v>
      </c>
      <c r="R457" s="331">
        <v>1.015609E-3</v>
      </c>
      <c r="S457" s="331">
        <v>5.0845608999999998E-4</v>
      </c>
      <c r="T457" s="331">
        <v>6.1079275000000001E-5</v>
      </c>
      <c r="U457" s="331">
        <v>1.3259798999999999E-2</v>
      </c>
      <c r="V457" s="331">
        <v>9.3253311000000001E-6</v>
      </c>
      <c r="W457" s="331">
        <v>1.1290650000000001E-7</v>
      </c>
      <c r="X457" s="331">
        <v>0</v>
      </c>
      <c r="Y457"/>
      <c r="Z457" s="288">
        <v>1.0212073333333334</v>
      </c>
      <c r="AA457"/>
      <c r="AB457" s="164">
        <v>34.033436000000002</v>
      </c>
      <c r="AC457" s="164">
        <v>31.952732000000001</v>
      </c>
      <c r="AD457" s="164">
        <v>1.2037099</v>
      </c>
      <c r="AE457" s="164">
        <v>0</v>
      </c>
      <c r="AF457" s="164">
        <v>0.20109492000000001</v>
      </c>
      <c r="AG457" s="164">
        <v>0.42887246000000001</v>
      </c>
      <c r="AH457" s="164">
        <v>0.24702699</v>
      </c>
      <c r="AI457"/>
      <c r="AJ457" s="185">
        <v>2.2228327999999999E-2</v>
      </c>
      <c r="AK457" s="185">
        <v>1.9217385999999999E-2</v>
      </c>
      <c r="AL457" s="185">
        <v>8.5088370999999996E-4</v>
      </c>
      <c r="AM457" s="185">
        <v>2.1600580999999999E-3</v>
      </c>
      <c r="AN457" s="176">
        <v>1.1521215E-6</v>
      </c>
      <c r="AO457" s="176">
        <v>3.1467593000000002E-9</v>
      </c>
      <c r="AP457" s="176">
        <v>0.30252915000000002</v>
      </c>
      <c r="AQ457" s="192">
        <v>9.4768128000000001E-7</v>
      </c>
      <c r="AR457" s="192">
        <v>2.8593830999999999E-9</v>
      </c>
      <c r="AS457" s="192">
        <v>7.8122432000000003E-14</v>
      </c>
      <c r="AT457" s="192">
        <v>1.471293E-13</v>
      </c>
      <c r="AU457" s="192">
        <v>0</v>
      </c>
      <c r="AV457" s="192">
        <v>3.5577320999999998E-10</v>
      </c>
      <c r="AW457" s="192">
        <v>2.0387369999999999E-7</v>
      </c>
      <c r="AX457" s="192">
        <v>8.0733125999999997E-11</v>
      </c>
      <c r="AY457" s="192">
        <v>2.0639065E-10</v>
      </c>
      <c r="AZ457" s="192">
        <v>1.6835768E-15</v>
      </c>
      <c r="BA457" s="192">
        <v>2.4968345999999999E-17</v>
      </c>
      <c r="BB457" s="192">
        <v>9.3692621999999998E-14</v>
      </c>
      <c r="BC457" s="192">
        <v>6.6513873999999996E-14</v>
      </c>
      <c r="BD457" s="192">
        <v>1.2305752999999999E-14</v>
      </c>
      <c r="BE457" s="192">
        <v>2.4498755000000001E-11</v>
      </c>
      <c r="BF457" s="192">
        <v>1.8609161000000001E-10</v>
      </c>
      <c r="BG457" s="192">
        <v>1.4067812000000001E-21</v>
      </c>
      <c r="BH457" s="192">
        <v>4.6650158000000001E-5</v>
      </c>
      <c r="BI457" s="193">
        <v>0.30248249999999999</v>
      </c>
      <c r="BJ457" s="192">
        <v>0</v>
      </c>
      <c r="BK457" s="192">
        <v>0</v>
      </c>
      <c r="BL457" s="192">
        <v>0</v>
      </c>
      <c r="BM457"/>
      <c r="BN457" s="186">
        <v>7.6271702000000002E-5</v>
      </c>
      <c r="BO457" s="186">
        <v>1.4245467000000001E-6</v>
      </c>
      <c r="BP457" s="186">
        <v>2.847397E-5</v>
      </c>
      <c r="BQ457" s="186">
        <v>1.2524233999999999E-7</v>
      </c>
      <c r="BR457" s="186">
        <v>2.6935895E-6</v>
      </c>
      <c r="BS457" s="186">
        <v>3.0282838999999998E-9</v>
      </c>
      <c r="BT457" s="186">
        <v>4.1288457000000001E-11</v>
      </c>
      <c r="BU457" s="186">
        <v>4.5608706000000004E-9</v>
      </c>
      <c r="BV457" s="186">
        <v>2.4545003000000002E-7</v>
      </c>
      <c r="BW457" s="186">
        <v>1.6270065E-7</v>
      </c>
      <c r="BX457" s="186">
        <v>0</v>
      </c>
      <c r="BY457" s="186">
        <v>3.1109171E-18</v>
      </c>
      <c r="BZ457" s="186">
        <v>2.5472632E-14</v>
      </c>
      <c r="CA457" s="186">
        <v>2.6028965000000001E-6</v>
      </c>
      <c r="CB457" s="186">
        <v>4.0535102999999999E-5</v>
      </c>
      <c r="CC457" s="186"/>
      <c r="CD457" s="186"/>
      <c r="CE457"/>
      <c r="CF457" s="329">
        <v>2.1560383999999999E-14</v>
      </c>
      <c r="CG457" s="330">
        <v>1.0212076999999999</v>
      </c>
      <c r="CH457" s="330">
        <v>1.2548792000000001E-4</v>
      </c>
      <c r="CI457" s="330">
        <v>9.7543502999999996E-4</v>
      </c>
      <c r="CJ457" s="329">
        <v>8.3652309999999997E-4</v>
      </c>
      <c r="CK457" s="329">
        <v>4.4615698000000001E-11</v>
      </c>
      <c r="CL457" s="329">
        <v>5.2041868999999998E-9</v>
      </c>
      <c r="CM457" s="330">
        <v>1.0183393E-4</v>
      </c>
      <c r="CN457" s="330">
        <v>3.4894957999999997E-2</v>
      </c>
      <c r="CO457" s="330">
        <v>4.1636252999999996</v>
      </c>
      <c r="CP457"/>
      <c r="CQ457">
        <v>0.15318109999999999</v>
      </c>
      <c r="CR457">
        <v>3.8335830500000001E-2</v>
      </c>
      <c r="CS457">
        <v>2.30979993065E-2</v>
      </c>
      <c r="CT457">
        <v>2.3168291006100003E-2</v>
      </c>
      <c r="CU457">
        <v>1.3768255089999999E-2</v>
      </c>
      <c r="CV457" s="134"/>
      <c r="CW457" s="372"/>
      <c r="CX457" s="32"/>
      <c r="CY457" s="32"/>
      <c r="CZ457" s="32"/>
      <c r="DA457" s="236"/>
      <c r="DB457" s="40"/>
      <c r="DC457"/>
      <c r="DD457"/>
      <c r="DE457"/>
      <c r="DF457"/>
      <c r="DG457"/>
      <c r="DH457"/>
      <c r="DI457"/>
      <c r="DJ457"/>
      <c r="DK457"/>
      <c r="DL457"/>
    </row>
    <row r="458" spans="1:116" ht="14.4" x14ac:dyDescent="0.3">
      <c r="A458" t="s">
        <v>6352</v>
      </c>
      <c r="B458" s="113" t="s">
        <v>917</v>
      </c>
      <c r="C458" s="182" t="s">
        <v>1315</v>
      </c>
      <c r="D458" s="40" t="s">
        <v>2585</v>
      </c>
      <c r="E458" s="181" t="s">
        <v>1265</v>
      </c>
      <c r="F458" s="184" t="s">
        <v>6353</v>
      </c>
      <c r="G458" s="184">
        <v>0.49428456221009798</v>
      </c>
      <c r="H458" s="184">
        <v>1.2190355449999999E-2</v>
      </c>
      <c r="I458" s="184">
        <v>1.85346325549E-2</v>
      </c>
      <c r="J458" s="328">
        <v>1.1014694205198001E-2</v>
      </c>
      <c r="K458" s="184">
        <v>0.45254487999999998</v>
      </c>
      <c r="L458" s="184">
        <v>7.7908962999999999E-3</v>
      </c>
      <c r="M458" s="331">
        <v>9.8749253999999998E-3</v>
      </c>
      <c r="N458" s="331">
        <v>1.0507513E-2</v>
      </c>
      <c r="O458" s="331">
        <v>1.4104046000000001E-3</v>
      </c>
      <c r="P458" s="331">
        <v>1.4092403E-4</v>
      </c>
      <c r="Q458" s="331">
        <v>1.3151381999999999E-4</v>
      </c>
      <c r="R458" s="331">
        <v>8.1248716999999995E-4</v>
      </c>
      <c r="S458" s="331">
        <v>4.0676488E-4</v>
      </c>
      <c r="T458" s="331">
        <v>4.8863419999999998E-5</v>
      </c>
      <c r="U458" s="331">
        <v>1.0607839000000001E-2</v>
      </c>
      <c r="V458" s="331">
        <v>7.4602648999999997E-6</v>
      </c>
      <c r="W458" s="331">
        <v>9.0325198E-8</v>
      </c>
      <c r="X458" s="331">
        <v>0</v>
      </c>
      <c r="Y458"/>
      <c r="Z458" s="288">
        <v>3.0169658666666668</v>
      </c>
      <c r="AA458"/>
      <c r="AB458" s="164">
        <v>27.226749000000002</v>
      </c>
      <c r="AC458" s="164">
        <v>25.562184999999999</v>
      </c>
      <c r="AD458" s="164">
        <v>0.96296789000000005</v>
      </c>
      <c r="AE458" s="164">
        <v>0</v>
      </c>
      <c r="AF458" s="164">
        <v>0.16087593</v>
      </c>
      <c r="AG458" s="164">
        <v>0.34309796999999997</v>
      </c>
      <c r="AH458" s="164">
        <v>0.19762159000000001</v>
      </c>
      <c r="AI458"/>
      <c r="AJ458" s="185">
        <v>5.3502260000000003E-2</v>
      </c>
      <c r="AK458" s="185">
        <v>4.9427797000000002E-2</v>
      </c>
      <c r="AL458" s="185">
        <v>2.3464165000000002E-3</v>
      </c>
      <c r="AM458" s="185">
        <v>1.7280465E-3</v>
      </c>
      <c r="AN458" s="176">
        <v>2.9632972000000001E-6</v>
      </c>
      <c r="AO458" s="176">
        <v>8.6775757000000004E-9</v>
      </c>
      <c r="AP458" s="176">
        <v>0.24202331999999999</v>
      </c>
      <c r="AQ458" s="192">
        <v>2.7997449999999998E-6</v>
      </c>
      <c r="AR458" s="192">
        <v>8.4475065000000005E-9</v>
      </c>
      <c r="AS458" s="192">
        <v>2.3079795000000001E-13</v>
      </c>
      <c r="AT458" s="192">
        <v>1.1770344E-13</v>
      </c>
      <c r="AU458" s="192">
        <v>0</v>
      </c>
      <c r="AV458" s="192">
        <v>2.8461856999999998E-10</v>
      </c>
      <c r="AW458" s="192">
        <v>1.6309896000000001E-7</v>
      </c>
      <c r="AX458" s="192">
        <v>6.4586500999999996E-11</v>
      </c>
      <c r="AY458" s="192">
        <v>1.6511251999999999E-10</v>
      </c>
      <c r="AZ458" s="192">
        <v>1.3468613999999999E-15</v>
      </c>
      <c r="BA458" s="192">
        <v>1.9974676999999999E-17</v>
      </c>
      <c r="BB458" s="192">
        <v>7.4954098000000006E-14</v>
      </c>
      <c r="BC458" s="192">
        <v>5.3211098999999999E-14</v>
      </c>
      <c r="BD458" s="192">
        <v>9.8446025000000002E-15</v>
      </c>
      <c r="BE458" s="192">
        <v>1.9599003999999999E-11</v>
      </c>
      <c r="BF458" s="192">
        <v>1.4887329E-10</v>
      </c>
      <c r="BG458" s="192">
        <v>1.1254248999999999E-21</v>
      </c>
      <c r="BH458" s="192">
        <v>3.7320127000000003E-5</v>
      </c>
      <c r="BI458" s="193">
        <v>0.24198600000000001</v>
      </c>
      <c r="BJ458" s="192">
        <v>0</v>
      </c>
      <c r="BK458" s="192">
        <v>0</v>
      </c>
      <c r="BL458" s="192">
        <v>0</v>
      </c>
      <c r="BM458"/>
      <c r="BN458" s="164">
        <v>1.2235920000000001E-4</v>
      </c>
      <c r="BO458" s="186">
        <v>1.1396373000000001E-6</v>
      </c>
      <c r="BP458" s="186">
        <v>8.4121014000000001E-5</v>
      </c>
      <c r="BQ458" s="186">
        <v>1.0019387E-7</v>
      </c>
      <c r="BR458" s="186">
        <v>2.1548715999999998E-6</v>
      </c>
      <c r="BS458" s="186">
        <v>2.4226270999999998E-9</v>
      </c>
      <c r="BT458" s="186">
        <v>3.3030765999999998E-11</v>
      </c>
      <c r="BU458" s="186">
        <v>3.6486965000000002E-9</v>
      </c>
      <c r="BV458" s="186">
        <v>1.9636002000000001E-7</v>
      </c>
      <c r="BW458" s="186">
        <v>1.3016052E-7</v>
      </c>
      <c r="BX458" s="186">
        <v>0</v>
      </c>
      <c r="BY458" s="186">
        <v>2.4887337E-18</v>
      </c>
      <c r="BZ458" s="186">
        <v>2.0378106000000001E-14</v>
      </c>
      <c r="CA458" s="186">
        <v>2.0823172000000001E-6</v>
      </c>
      <c r="CB458" s="186">
        <v>3.2428082E-5</v>
      </c>
      <c r="CC458" s="186">
        <v>4.5868725E-10</v>
      </c>
      <c r="CD458" s="186">
        <v>0</v>
      </c>
      <c r="CE458"/>
      <c r="CF458" s="329">
        <v>1.7248307000000001E-14</v>
      </c>
      <c r="CG458" s="330">
        <v>3.0169662000000002</v>
      </c>
      <c r="CH458" s="330">
        <v>1.0039034E-4</v>
      </c>
      <c r="CI458" s="330">
        <v>7.8034801999999996E-4</v>
      </c>
      <c r="CJ458" s="329">
        <v>6.6921847999999999E-4</v>
      </c>
      <c r="CK458" s="329">
        <v>3.5692557999999998E-11</v>
      </c>
      <c r="CL458" s="329">
        <v>4.1633495000000004E-9</v>
      </c>
      <c r="CM458" s="329">
        <v>8.1467144000000005E-5</v>
      </c>
      <c r="CN458" s="330">
        <v>2.7915966E-2</v>
      </c>
      <c r="CO458" s="330">
        <v>3.3309001999999999</v>
      </c>
      <c r="CP458"/>
      <c r="CQ458">
        <v>0.45254487999999998</v>
      </c>
      <c r="CR458">
        <v>3.0668664320000004E-2</v>
      </c>
      <c r="CS458">
        <v>1.8478399195198003E-2</v>
      </c>
      <c r="CT458">
        <v>1.85346325549E-2</v>
      </c>
      <c r="CU458">
        <v>1.1014603880000001E-2</v>
      </c>
      <c r="CV458" s="134"/>
      <c r="CW458" s="377"/>
      <c r="CX458" s="32"/>
      <c r="CZ458" s="32"/>
      <c r="DA458" s="236"/>
      <c r="DB458" s="40"/>
      <c r="DC458"/>
      <c r="DD458"/>
      <c r="DE458"/>
      <c r="DF458"/>
      <c r="DG458"/>
      <c r="DH458"/>
      <c r="DI458"/>
      <c r="DJ458"/>
      <c r="DK458"/>
      <c r="DL458"/>
    </row>
    <row r="459" spans="1:116" ht="14.4" x14ac:dyDescent="0.3">
      <c r="A459" t="s">
        <v>6354</v>
      </c>
      <c r="B459" s="113" t="s">
        <v>917</v>
      </c>
      <c r="C459" s="182" t="s">
        <v>1316</v>
      </c>
      <c r="D459" s="40" t="s">
        <v>2585</v>
      </c>
      <c r="E459" s="181" t="s">
        <v>1265</v>
      </c>
      <c r="F459" s="184" t="s">
        <v>6355</v>
      </c>
      <c r="G459" s="184">
        <v>0.52593982202399991</v>
      </c>
      <c r="H459" s="184">
        <v>2.1708554319999997E-2</v>
      </c>
      <c r="I459" s="184">
        <v>3.0332555763999996E-2</v>
      </c>
      <c r="J459" s="328">
        <v>4.6131219400000001E-3</v>
      </c>
      <c r="K459" s="184">
        <v>0.46928558999999997</v>
      </c>
      <c r="L459" s="184">
        <v>1.0880136E-2</v>
      </c>
      <c r="M459" s="331">
        <v>1.7828800999999998E-2</v>
      </c>
      <c r="N459" s="184">
        <v>1.8826585E-2</v>
      </c>
      <c r="O459" s="331">
        <v>2.3572641E-3</v>
      </c>
      <c r="P459" s="331">
        <v>2.8055627000000001E-4</v>
      </c>
      <c r="Q459" s="331">
        <v>2.4414895000000002E-4</v>
      </c>
      <c r="R459" s="331">
        <v>1.6113995999999999E-3</v>
      </c>
      <c r="S459" s="331">
        <v>5.7771894E-4</v>
      </c>
      <c r="T459" s="331">
        <v>0</v>
      </c>
      <c r="U459" s="331">
        <v>4.0354029999999999E-3</v>
      </c>
      <c r="V459" s="331">
        <v>1.2219164E-5</v>
      </c>
      <c r="W459" s="331">
        <v>0</v>
      </c>
      <c r="X459" s="331">
        <v>0</v>
      </c>
      <c r="Y459"/>
      <c r="Z459" s="288">
        <v>3.1285705999999998</v>
      </c>
      <c r="AA459"/>
      <c r="AB459" s="164">
        <v>46.355488000000001</v>
      </c>
      <c r="AC459" s="164">
        <v>45.634506999999999</v>
      </c>
      <c r="AD459" s="164">
        <v>0.50129230000000002</v>
      </c>
      <c r="AE459" s="164">
        <v>0</v>
      </c>
      <c r="AF459" s="164">
        <v>0</v>
      </c>
      <c r="AG459" s="164">
        <v>0.12279805000000001</v>
      </c>
      <c r="AH459" s="164">
        <v>9.6890842000000005E-2</v>
      </c>
      <c r="AI459"/>
      <c r="AJ459" s="185">
        <v>5.8074582E-2</v>
      </c>
      <c r="AK459" s="185">
        <v>5.2353776999999997E-2</v>
      </c>
      <c r="AL459" s="185">
        <v>2.4621551000000002E-3</v>
      </c>
      <c r="AM459" s="185">
        <v>3.2586498E-3</v>
      </c>
      <c r="AN459" s="176">
        <v>3.1387156999999999E-6</v>
      </c>
      <c r="AO459" s="176">
        <v>9.1056032999999999E-9</v>
      </c>
      <c r="AP459" s="176">
        <v>0.45639353999999999</v>
      </c>
      <c r="AQ459" s="192">
        <v>2.9033135000000001E-6</v>
      </c>
      <c r="AR459" s="192">
        <v>8.7599975999999996E-9</v>
      </c>
      <c r="AS459" s="192">
        <v>2.3933564999999998E-13</v>
      </c>
      <c r="AT459" s="192">
        <v>0</v>
      </c>
      <c r="AU459" s="192">
        <v>0</v>
      </c>
      <c r="AV459" s="192">
        <v>5.0450326000000001E-10</v>
      </c>
      <c r="AW459" s="192">
        <v>2.3456918000000001E-7</v>
      </c>
      <c r="AX459" s="192">
        <v>1.1505135E-10</v>
      </c>
      <c r="AY459" s="192">
        <v>2.3016402E-10</v>
      </c>
      <c r="AZ459" s="192">
        <v>0</v>
      </c>
      <c r="BA459" s="192">
        <v>0</v>
      </c>
      <c r="BB459" s="192">
        <v>1.3915190999999999E-13</v>
      </c>
      <c r="BC459" s="192">
        <v>9.6995162999999994E-15</v>
      </c>
      <c r="BD459" s="192">
        <v>2.137871E-15</v>
      </c>
      <c r="BE459" s="192">
        <v>3.8689522E-11</v>
      </c>
      <c r="BF459" s="192">
        <v>2.8978468000000002E-10</v>
      </c>
      <c r="BG459" s="192">
        <v>0</v>
      </c>
      <c r="BH459" s="192">
        <v>4.8469639999999997E-5</v>
      </c>
      <c r="BI459" s="193">
        <v>0.45634507000000002</v>
      </c>
      <c r="BJ459" s="193">
        <v>0</v>
      </c>
      <c r="BK459" s="193">
        <v>0</v>
      </c>
      <c r="BL459" s="193">
        <v>0</v>
      </c>
      <c r="BM459"/>
      <c r="BN459" s="164">
        <v>1.5303924000000001E-4</v>
      </c>
      <c r="BO459" s="186">
        <v>1.5868202999999999E-6</v>
      </c>
      <c r="BP459" s="186">
        <v>8.7232849000000003E-5</v>
      </c>
      <c r="BQ459" s="186">
        <v>1.9777608000000001E-7</v>
      </c>
      <c r="BR459" s="186">
        <v>3.4170587999999999E-6</v>
      </c>
      <c r="BS459" s="186">
        <v>0</v>
      </c>
      <c r="BT459" s="186">
        <v>0</v>
      </c>
      <c r="BU459" s="186">
        <v>0</v>
      </c>
      <c r="BV459" s="186">
        <v>3.9006056999999999E-7</v>
      </c>
      <c r="BW459" s="186">
        <v>2.4426227000000002E-7</v>
      </c>
      <c r="BX459" s="186">
        <v>0</v>
      </c>
      <c r="BY459" s="186">
        <v>0</v>
      </c>
      <c r="BZ459" s="186">
        <v>0</v>
      </c>
      <c r="CA459" s="186">
        <v>3.7018095E-6</v>
      </c>
      <c r="CB459" s="186">
        <v>5.6268603E-5</v>
      </c>
      <c r="CC459" s="186">
        <v>8.1338857000000001E-15</v>
      </c>
      <c r="CD459" s="164">
        <v>0</v>
      </c>
      <c r="CE459"/>
      <c r="CF459" s="329">
        <v>0</v>
      </c>
      <c r="CG459" s="330">
        <v>3.1285706000000002</v>
      </c>
      <c r="CH459" s="330">
        <v>0</v>
      </c>
      <c r="CI459" s="330">
        <v>1.0856793999999999E-3</v>
      </c>
      <c r="CJ459" s="330">
        <v>1.2115813999999999E-3</v>
      </c>
      <c r="CK459" s="329">
        <v>6.6469673999999997E-11</v>
      </c>
      <c r="CL459" s="329">
        <v>7.7502447000000002E-9</v>
      </c>
      <c r="CM459" s="330">
        <v>1.251317E-4</v>
      </c>
      <c r="CN459" s="330">
        <v>8.1429511999999999E-3</v>
      </c>
      <c r="CO459" s="330">
        <v>6.2584466000000001</v>
      </c>
      <c r="CP459"/>
      <c r="CQ459">
        <v>0.46928558999999997</v>
      </c>
      <c r="CR459">
        <v>5.2028890920000001E-2</v>
      </c>
      <c r="CS459">
        <v>3.0320336599999997E-2</v>
      </c>
      <c r="CT459">
        <v>3.0332555763999999E-2</v>
      </c>
      <c r="CU459">
        <v>4.6131219400000001E-3</v>
      </c>
      <c r="CV459" s="134"/>
      <c r="CW459" s="377"/>
      <c r="CX459" s="32"/>
      <c r="CZ459" s="32"/>
      <c r="DA459" s="236"/>
      <c r="DB459" s="40"/>
      <c r="DC459"/>
      <c r="DD459"/>
      <c r="DE459"/>
      <c r="DF459"/>
      <c r="DG459"/>
      <c r="DH459"/>
      <c r="DI459"/>
      <c r="DJ459"/>
      <c r="DK459"/>
      <c r="DL459"/>
    </row>
    <row r="460" spans="1:116" ht="14.4" x14ac:dyDescent="0.3">
      <c r="A460" t="s">
        <v>6356</v>
      </c>
      <c r="B460" s="113" t="s">
        <v>917</v>
      </c>
      <c r="C460" s="182" t="s">
        <v>1317</v>
      </c>
      <c r="D460" s="40" t="s">
        <v>2585</v>
      </c>
      <c r="E460" s="181" t="s">
        <v>1265</v>
      </c>
      <c r="F460" s="184" t="s">
        <v>6357</v>
      </c>
      <c r="G460" s="184">
        <v>0.48391731822559003</v>
      </c>
      <c r="H460" s="184">
        <v>1.9919064510000004E-2</v>
      </c>
      <c r="I460" s="184">
        <v>2.7908151128899997E-2</v>
      </c>
      <c r="J460" s="328">
        <v>5.0193825866900006E-3</v>
      </c>
      <c r="K460" s="184">
        <v>0.43107072000000002</v>
      </c>
      <c r="L460" s="184">
        <v>1.0081006999999999E-2</v>
      </c>
      <c r="M460" s="184">
        <v>1.6342243999999999E-2</v>
      </c>
      <c r="N460" s="331">
        <v>1.7265806000000002E-2</v>
      </c>
      <c r="O460" s="331">
        <v>2.1748625999999998E-3</v>
      </c>
      <c r="P460" s="331">
        <v>2.5529376999999998E-4</v>
      </c>
      <c r="Q460" s="331">
        <v>2.2310213999999999E-4</v>
      </c>
      <c r="R460" s="331">
        <v>1.4670096E-3</v>
      </c>
      <c r="S460" s="331">
        <v>5.4131309000000005E-4</v>
      </c>
      <c r="T460" s="331">
        <v>6.5980699000000001E-6</v>
      </c>
      <c r="U460" s="331">
        <v>4.4780573000000002E-3</v>
      </c>
      <c r="V460" s="331">
        <v>1.1292459E-5</v>
      </c>
      <c r="W460" s="331">
        <v>1.219669E-8</v>
      </c>
      <c r="X460" s="331">
        <v>0</v>
      </c>
      <c r="Y460"/>
      <c r="Z460" s="288">
        <v>2.8738048000000003</v>
      </c>
      <c r="AA460"/>
      <c r="AB460" s="164">
        <v>42.668768</v>
      </c>
      <c r="AC460" s="164">
        <v>41.836948999999997</v>
      </c>
      <c r="AD460" s="164">
        <v>0.55211434999999998</v>
      </c>
      <c r="AE460" s="164">
        <v>0</v>
      </c>
      <c r="AF460" s="164">
        <v>2.1723216E-2</v>
      </c>
      <c r="AG460" s="164">
        <v>0.14972808000000001</v>
      </c>
      <c r="AH460" s="164">
        <v>0.10825292</v>
      </c>
      <c r="AI460"/>
      <c r="AJ460" s="185">
        <v>5.3354653000000002E-2</v>
      </c>
      <c r="AK460" s="185">
        <v>4.8118113999999997E-2</v>
      </c>
      <c r="AL460" s="185">
        <v>2.2621325000000002E-3</v>
      </c>
      <c r="AM460" s="185">
        <v>2.9744059000000002E-3</v>
      </c>
      <c r="AN460" s="176">
        <v>2.8847789999999999E-6</v>
      </c>
      <c r="AO460" s="176">
        <v>8.3658748000000001E-9</v>
      </c>
      <c r="AP460" s="176">
        <v>0.41658345000000002</v>
      </c>
      <c r="AQ460" s="192">
        <v>2.6668909999999998E-6</v>
      </c>
      <c r="AR460" s="192">
        <v>8.0466536999999997E-9</v>
      </c>
      <c r="AS460" s="192">
        <v>2.1984607999999999E-13</v>
      </c>
      <c r="AT460" s="192">
        <v>1.5893597000000001E-14</v>
      </c>
      <c r="AU460" s="192">
        <v>0</v>
      </c>
      <c r="AV460" s="192">
        <v>4.6308958999999998E-10</v>
      </c>
      <c r="AW460" s="192">
        <v>2.1712565999999999E-7</v>
      </c>
      <c r="AX460" s="192">
        <v>1.0556375E-10</v>
      </c>
      <c r="AY460" s="192">
        <v>2.1329932E-10</v>
      </c>
      <c r="AZ460" s="192">
        <v>1.8186786E-16</v>
      </c>
      <c r="BA460" s="192">
        <v>2.6971979E-18</v>
      </c>
      <c r="BB460" s="192">
        <v>1.2715617999999999E-13</v>
      </c>
      <c r="BC460" s="192">
        <v>8.8450236999999996E-15</v>
      </c>
      <c r="BD460" s="192">
        <v>1.9498010000000001E-15</v>
      </c>
      <c r="BE460" s="192">
        <v>3.5226571000000002E-11</v>
      </c>
      <c r="BF460" s="192">
        <v>2.6409178999999998E-10</v>
      </c>
      <c r="BG460" s="192">
        <v>1.5196709999999999E-22</v>
      </c>
      <c r="BH460" s="192">
        <v>4.5844545999999997E-5</v>
      </c>
      <c r="BI460" s="193">
        <v>0.41653761</v>
      </c>
      <c r="BJ460" s="192">
        <v>0</v>
      </c>
      <c r="BK460" s="192">
        <v>0</v>
      </c>
      <c r="BL460" s="192">
        <v>0</v>
      </c>
      <c r="BM460"/>
      <c r="BN460" s="164">
        <v>1.4061714000000001E-4</v>
      </c>
      <c r="BO460" s="186">
        <v>1.4707257999999999E-6</v>
      </c>
      <c r="BP460" s="186">
        <v>8.0129303E-5</v>
      </c>
      <c r="BQ460" s="186">
        <v>1.8011288999999999E-7</v>
      </c>
      <c r="BR460" s="186">
        <v>3.1519102E-6</v>
      </c>
      <c r="BS460" s="186">
        <v>3.2712944000000002E-10</v>
      </c>
      <c r="BT460" s="186">
        <v>4.4601728000000004E-12</v>
      </c>
      <c r="BU460" s="186">
        <v>4.9268664000000001E-10</v>
      </c>
      <c r="BV460" s="186">
        <v>3.5498385000000001E-7</v>
      </c>
      <c r="BW460" s="186">
        <v>2.2310270000000001E-7</v>
      </c>
      <c r="BX460" s="186">
        <v>0</v>
      </c>
      <c r="BY460" s="186">
        <v>3.3605585999999998E-19</v>
      </c>
      <c r="BZ460" s="186">
        <v>2.7516733000000002E-15</v>
      </c>
      <c r="CA460" s="186">
        <v>3.3958911999999998E-6</v>
      </c>
      <c r="CB460" s="186">
        <v>5.1710223000000001E-5</v>
      </c>
      <c r="CC460" s="186">
        <v>6.1943783999999995E-11</v>
      </c>
      <c r="CD460" s="186">
        <v>0</v>
      </c>
      <c r="CE460"/>
      <c r="CF460" s="329">
        <v>2.3290538E-15</v>
      </c>
      <c r="CG460" s="330">
        <v>2.8738049000000001</v>
      </c>
      <c r="CH460" s="330">
        <v>1.3555794E-5</v>
      </c>
      <c r="CI460" s="330">
        <v>1.0063335000000001E-3</v>
      </c>
      <c r="CJ460" s="330">
        <v>1.1103110999999999E-3</v>
      </c>
      <c r="CK460" s="329">
        <v>6.0728975000000003E-11</v>
      </c>
      <c r="CL460" s="329">
        <v>7.0809888000000004E-9</v>
      </c>
      <c r="CM460" s="330">
        <v>1.1554603E-4</v>
      </c>
      <c r="CN460" s="330">
        <v>7.4197350999999998E-3</v>
      </c>
      <c r="CO460" s="330">
        <v>5.7141276000000003</v>
      </c>
      <c r="CP460"/>
      <c r="CQ460">
        <v>0.43107072000000002</v>
      </c>
      <c r="CR460">
        <v>4.7809325110000002E-2</v>
      </c>
      <c r="CS460">
        <v>2.7890272796689999E-2</v>
      </c>
      <c r="CT460">
        <v>2.7908151128899997E-2</v>
      </c>
      <c r="CU460">
        <v>5.0193703900000006E-3</v>
      </c>
      <c r="CV460" s="134"/>
      <c r="CW460" s="372"/>
      <c r="CX460" s="32"/>
      <c r="CZ460" s="32"/>
      <c r="DA460" s="236"/>
      <c r="DB460" s="40"/>
      <c r="DC460"/>
      <c r="DD460"/>
      <c r="DE460"/>
      <c r="DF460"/>
      <c r="DG460"/>
      <c r="DH460"/>
      <c r="DI460"/>
      <c r="DJ460"/>
      <c r="DK460"/>
      <c r="DL460"/>
    </row>
    <row r="461" spans="1:116" ht="14.4" x14ac:dyDescent="0.3">
      <c r="B461" s="113"/>
      <c r="C461" s="180"/>
      <c r="D461" s="37" t="s">
        <v>2586</v>
      </c>
      <c r="E461" s="181"/>
      <c r="F461"/>
      <c r="G461"/>
      <c r="H461"/>
      <c r="I461"/>
      <c r="J461" s="332"/>
      <c r="K461"/>
      <c r="L461"/>
      <c r="M461"/>
      <c r="N461" s="39"/>
      <c r="O461" s="39"/>
      <c r="P461" s="39"/>
      <c r="Q461" s="39"/>
      <c r="R461" s="39"/>
      <c r="S461" s="39"/>
      <c r="T461" s="39"/>
      <c r="U461" s="39"/>
      <c r="V461" s="39"/>
      <c r="W461" s="39"/>
      <c r="Y461"/>
      <c r="Z461"/>
      <c r="AA461"/>
      <c r="AB461"/>
      <c r="AC461"/>
      <c r="AD461"/>
      <c r="AE461"/>
      <c r="AF461"/>
      <c r="AG461"/>
      <c r="AH461"/>
      <c r="AI461"/>
      <c r="AJ461"/>
      <c r="AK461"/>
      <c r="AL461"/>
      <c r="AM461"/>
      <c r="AN461"/>
      <c r="AO461"/>
      <c r="AP461"/>
      <c r="BI461"/>
      <c r="BM461"/>
      <c r="BN461"/>
      <c r="BS461" s="39"/>
      <c r="BT461" s="39"/>
      <c r="BU461" s="39"/>
      <c r="BV461" s="39"/>
      <c r="BW461" s="39"/>
      <c r="BX461" s="39"/>
      <c r="BY461" s="39"/>
      <c r="BZ461" s="39"/>
      <c r="CA461" s="39"/>
      <c r="CB461" s="39"/>
      <c r="CC461" s="39"/>
      <c r="CD461" s="39"/>
      <c r="CE461"/>
      <c r="CF461" s="39"/>
      <c r="CG461"/>
      <c r="CH461"/>
      <c r="CI461"/>
      <c r="CJ461"/>
      <c r="CK461" s="39"/>
      <c r="CL461" s="39"/>
      <c r="CM461"/>
      <c r="CN461"/>
      <c r="CO461"/>
      <c r="CP461"/>
      <c r="CQ461"/>
      <c r="CR461"/>
      <c r="CS461"/>
      <c r="CT461"/>
      <c r="CU461"/>
      <c r="CV461" s="135"/>
      <c r="CW461" s="372"/>
      <c r="CX461" s="32"/>
      <c r="CZ461" s="32"/>
      <c r="DA461" s="236"/>
      <c r="DB461" s="40"/>
      <c r="DC461"/>
      <c r="DD461"/>
      <c r="DE461"/>
      <c r="DF461"/>
      <c r="DG461"/>
      <c r="DH461"/>
      <c r="DI461"/>
      <c r="DJ461"/>
      <c r="DK461"/>
      <c r="DL461"/>
    </row>
    <row r="462" spans="1:116" ht="14.4" x14ac:dyDescent="0.3">
      <c r="A462" t="s">
        <v>1960</v>
      </c>
      <c r="B462" s="113" t="s">
        <v>917</v>
      </c>
      <c r="C462" s="182" t="s">
        <v>54</v>
      </c>
      <c r="D462" s="40" t="s">
        <v>2586</v>
      </c>
      <c r="E462" s="181" t="s">
        <v>943</v>
      </c>
      <c r="F462" s="184" t="s">
        <v>4021</v>
      </c>
      <c r="G462" s="184">
        <v>4.2492807161745999E-2</v>
      </c>
      <c r="H462" s="184">
        <v>4.4941404843460006E-3</v>
      </c>
      <c r="I462" s="184">
        <v>7.7038989773999993E-3</v>
      </c>
      <c r="J462" s="328">
        <v>1.7947677000000001E-3</v>
      </c>
      <c r="K462" s="184">
        <v>2.8500000000000001E-2</v>
      </c>
      <c r="L462" s="184">
        <v>5.0107499999999996E-3</v>
      </c>
      <c r="M462" s="184">
        <v>2.6903420000000001E-3</v>
      </c>
      <c r="N462" s="184">
        <v>2.4480000000000001E-3</v>
      </c>
      <c r="O462" s="331">
        <v>2.02505E-3</v>
      </c>
      <c r="P462" s="331">
        <v>6.2631345999999998E-8</v>
      </c>
      <c r="Q462" s="331">
        <v>2.1027853E-5</v>
      </c>
      <c r="R462" s="331">
        <v>2.8069774000000002E-6</v>
      </c>
      <c r="S462" s="331">
        <v>4.3070000000000001E-7</v>
      </c>
      <c r="T462" s="331">
        <v>0</v>
      </c>
      <c r="U462" s="331">
        <v>1.794337E-3</v>
      </c>
      <c r="V462" s="331">
        <v>0</v>
      </c>
      <c r="W462" s="331">
        <v>0</v>
      </c>
      <c r="X462" s="331">
        <v>0</v>
      </c>
      <c r="Y462"/>
      <c r="Z462" s="288">
        <v>0.19</v>
      </c>
      <c r="AA462"/>
      <c r="AB462" s="164">
        <v>52.745617000000003</v>
      </c>
      <c r="AC462" s="164">
        <v>52.496411999999999</v>
      </c>
      <c r="AD462" s="164">
        <v>0.22289900000000001</v>
      </c>
      <c r="AE462" s="164">
        <v>0</v>
      </c>
      <c r="AF462" s="164">
        <v>1.9714852000000001E-2</v>
      </c>
      <c r="AG462" s="164">
        <v>7.89118E-4</v>
      </c>
      <c r="AH462" s="164">
        <v>5.8020279999999999E-3</v>
      </c>
      <c r="AI462"/>
      <c r="AJ462" s="185">
        <v>8.9147173999999992E-3</v>
      </c>
      <c r="AK462" s="185">
        <v>4.9899057E-3</v>
      </c>
      <c r="AL462" s="185">
        <v>1.7656755999999999E-4</v>
      </c>
      <c r="AM462" s="185">
        <v>3.7482441E-3</v>
      </c>
      <c r="AN462" s="176">
        <v>2.9915501999999997E-7</v>
      </c>
      <c r="AO462" s="176">
        <v>6.5298654999999997E-10</v>
      </c>
      <c r="AP462" s="176">
        <v>0.52496416000000001</v>
      </c>
      <c r="AQ462" s="192">
        <v>1.7632000000000001E-7</v>
      </c>
      <c r="AR462" s="192">
        <v>5.3200000000000002E-10</v>
      </c>
      <c r="AS462" s="192">
        <v>1.4535000000000001E-14</v>
      </c>
      <c r="AT462" s="192">
        <v>0</v>
      </c>
      <c r="AU462" s="193">
        <v>0</v>
      </c>
      <c r="AV462" s="192">
        <v>6.5599999999999998E-11</v>
      </c>
      <c r="AW462" s="192">
        <v>1.2276449999999999E-7</v>
      </c>
      <c r="AX462" s="192">
        <v>1.4959999999999999E-11</v>
      </c>
      <c r="AY462" s="192">
        <v>1.06E-10</v>
      </c>
      <c r="AZ462" s="192">
        <v>0</v>
      </c>
      <c r="BA462" s="192">
        <v>0</v>
      </c>
      <c r="BB462" s="192">
        <v>1.1979115E-14</v>
      </c>
      <c r="BC462" s="192">
        <v>1.7386876E-17</v>
      </c>
      <c r="BD462" s="192">
        <v>2.2241261000000001E-17</v>
      </c>
      <c r="BE462" s="192">
        <v>1.9020830000000001E-13</v>
      </c>
      <c r="BF462" s="192">
        <v>4.7285500000000001E-12</v>
      </c>
      <c r="BG462" s="193">
        <v>0</v>
      </c>
      <c r="BH462" s="192">
        <v>3.6134999999999999E-8</v>
      </c>
      <c r="BI462" s="193">
        <v>0.52496412000000003</v>
      </c>
      <c r="BJ462" s="193">
        <v>0</v>
      </c>
      <c r="BK462" s="193">
        <v>0</v>
      </c>
      <c r="BL462" s="193">
        <v>0</v>
      </c>
      <c r="BM462"/>
      <c r="BN462" s="186">
        <v>7.3255343000000001E-5</v>
      </c>
      <c r="BO462" s="186">
        <v>7.3079602999999995E-7</v>
      </c>
      <c r="BP462" s="186">
        <v>5.2977041000000002E-6</v>
      </c>
      <c r="BQ462" s="186">
        <v>1.4983899E-9</v>
      </c>
      <c r="BR462" s="186">
        <v>2.4145639000000001E-6</v>
      </c>
      <c r="BS462" s="186">
        <v>0</v>
      </c>
      <c r="BT462" s="186">
        <v>0</v>
      </c>
      <c r="BU462" s="186">
        <v>0</v>
      </c>
      <c r="BV462" s="186">
        <v>1.1027015E-9</v>
      </c>
      <c r="BW462" s="186">
        <v>1.7565955999999999E-8</v>
      </c>
      <c r="BX462" s="164">
        <v>0</v>
      </c>
      <c r="BY462" s="164">
        <v>0</v>
      </c>
      <c r="BZ462" s="164">
        <v>0</v>
      </c>
      <c r="CA462" s="186">
        <v>5.1538677000000005E-7</v>
      </c>
      <c r="CB462" s="186">
        <v>6.4276724999999996E-5</v>
      </c>
      <c r="CC462" s="186">
        <v>6.0639601000000002E-18</v>
      </c>
      <c r="CD462" s="164">
        <v>0</v>
      </c>
      <c r="CE462"/>
      <c r="CF462" s="330">
        <v>0</v>
      </c>
      <c r="CG462" s="330">
        <v>0.19</v>
      </c>
      <c r="CH462" s="330">
        <v>0</v>
      </c>
      <c r="CI462" s="330">
        <v>5.0000000000000001E-4</v>
      </c>
      <c r="CJ462" s="329">
        <v>1.82826E-4</v>
      </c>
      <c r="CK462" s="329">
        <v>5.3896523999999999E-12</v>
      </c>
      <c r="CL462" s="329">
        <v>6.3771988000000003E-10</v>
      </c>
      <c r="CM462" s="329">
        <v>8.105555E-5</v>
      </c>
      <c r="CN462" s="329">
        <v>2.3292786999999999E-5</v>
      </c>
      <c r="CO462" s="330">
        <v>7.1995079999999998</v>
      </c>
      <c r="CP462"/>
      <c r="CQ462">
        <v>2.8500000000000001E-2</v>
      </c>
      <c r="CR462">
        <v>1.2198039461746002E-2</v>
      </c>
      <c r="CS462">
        <v>7.7038989773999993E-3</v>
      </c>
      <c r="CT462">
        <v>7.7038989773999993E-3</v>
      </c>
      <c r="CU462">
        <v>1.7947677000000001E-3</v>
      </c>
      <c r="CV462" s="134"/>
      <c r="CW462" s="377"/>
      <c r="CX462" s="32"/>
      <c r="CY462" s="32"/>
      <c r="CZ462" s="32"/>
      <c r="DA462" s="236"/>
      <c r="DB462" s="40"/>
      <c r="DC462"/>
      <c r="DD462"/>
      <c r="DE462"/>
      <c r="DF462"/>
      <c r="DG462"/>
      <c r="DH462"/>
      <c r="DI462"/>
      <c r="DJ462"/>
      <c r="DK462"/>
      <c r="DL462"/>
    </row>
    <row r="463" spans="1:116" ht="14.4" x14ac:dyDescent="0.3">
      <c r="A463" t="s">
        <v>1961</v>
      </c>
      <c r="B463" s="113" t="s">
        <v>917</v>
      </c>
      <c r="C463" s="182" t="s">
        <v>55</v>
      </c>
      <c r="D463" s="40" t="s">
        <v>2586</v>
      </c>
      <c r="E463" s="181" t="s">
        <v>943</v>
      </c>
      <c r="F463" s="184" t="s">
        <v>4022</v>
      </c>
      <c r="G463" s="184">
        <v>4.3756944973949996E-2</v>
      </c>
      <c r="H463" s="184">
        <v>8.8590440460000006E-4</v>
      </c>
      <c r="I463" s="184">
        <v>9.6047489999999999E-4</v>
      </c>
      <c r="J463" s="328">
        <v>8.1056566934999998E-4</v>
      </c>
      <c r="K463" s="184">
        <v>4.1099999999999998E-2</v>
      </c>
      <c r="L463" s="331">
        <v>5.3113949999999998E-4</v>
      </c>
      <c r="M463" s="331">
        <v>4.2722631000000001E-4</v>
      </c>
      <c r="N463" s="184">
        <v>7.5151152000000004E-4</v>
      </c>
      <c r="O463" s="184">
        <v>5.6541E-5</v>
      </c>
      <c r="P463" s="331">
        <v>1.342636E-7</v>
      </c>
      <c r="Q463" s="331">
        <v>7.7717621E-5</v>
      </c>
      <c r="R463" s="331">
        <v>0</v>
      </c>
      <c r="S463" s="331">
        <v>3.8704000000000001E-5</v>
      </c>
      <c r="T463" s="331">
        <v>0</v>
      </c>
      <c r="U463" s="331">
        <v>7.7185820000000001E-4</v>
      </c>
      <c r="V463" s="331">
        <v>2.10909E-6</v>
      </c>
      <c r="W463" s="331">
        <v>3.4693499999999998E-9</v>
      </c>
      <c r="X463" s="331">
        <v>0</v>
      </c>
      <c r="Y463"/>
      <c r="Z463" s="288">
        <v>0.27400000000000002</v>
      </c>
      <c r="AA463"/>
      <c r="AB463" s="164">
        <v>51.000661999999998</v>
      </c>
      <c r="AC463" s="164">
        <v>50.837699999999998</v>
      </c>
      <c r="AD463" s="164">
        <v>9.5883006000000007E-2</v>
      </c>
      <c r="AE463" s="164">
        <v>0</v>
      </c>
      <c r="AF463" s="164">
        <v>8.9849360000000007E-3</v>
      </c>
      <c r="AG463" s="164">
        <v>3.6621559999999997E-2</v>
      </c>
      <c r="AH463" s="164">
        <v>2.1473086999999998E-2</v>
      </c>
      <c r="AI463"/>
      <c r="AJ463" s="185">
        <v>8.2591418999999992E-3</v>
      </c>
      <c r="AK463" s="185">
        <v>4.4175584000000004E-3</v>
      </c>
      <c r="AL463" s="185">
        <v>2.1174858000000001E-4</v>
      </c>
      <c r="AM463" s="185">
        <v>3.6298350000000001E-3</v>
      </c>
      <c r="AN463" s="176">
        <v>2.6484163000000002E-7</v>
      </c>
      <c r="AO463" s="176">
        <v>7.8309388000000005E-10</v>
      </c>
      <c r="AP463" s="176">
        <v>0.50838024999999998</v>
      </c>
      <c r="AQ463" s="192">
        <v>2.5427200000000002E-7</v>
      </c>
      <c r="AR463" s="192">
        <v>7.672E-10</v>
      </c>
      <c r="AS463" s="192">
        <v>2.0961E-14</v>
      </c>
      <c r="AT463" s="192">
        <v>0</v>
      </c>
      <c r="AU463" s="192">
        <v>0</v>
      </c>
      <c r="AV463" s="192">
        <v>2.0138544000000001E-11</v>
      </c>
      <c r="AW463" s="192">
        <v>1.053289E-8</v>
      </c>
      <c r="AX463" s="192">
        <v>4.5925704000000003E-12</v>
      </c>
      <c r="AY463" s="192">
        <v>1.1235999999999999E-11</v>
      </c>
      <c r="AZ463" s="192">
        <v>0</v>
      </c>
      <c r="BA463" s="192">
        <v>0</v>
      </c>
      <c r="BB463" s="192">
        <v>4.4274030999999997E-14</v>
      </c>
      <c r="BC463" s="192">
        <v>1.9842388E-18</v>
      </c>
      <c r="BD463" s="192">
        <v>7.1165314000000004E-17</v>
      </c>
      <c r="BE463" s="192">
        <v>6.6713619999999995E-13</v>
      </c>
      <c r="BF463" s="192">
        <v>1.5933E-11</v>
      </c>
      <c r="BG463" s="192">
        <v>0</v>
      </c>
      <c r="BH463" s="192">
        <v>3.2472E-6</v>
      </c>
      <c r="BI463" s="193">
        <v>0.50837699999999997</v>
      </c>
      <c r="BJ463" s="193">
        <v>0</v>
      </c>
      <c r="BK463" s="193">
        <v>0</v>
      </c>
      <c r="BL463" s="193">
        <v>0</v>
      </c>
      <c r="BM463"/>
      <c r="BN463" s="186">
        <v>7.0129476999999997E-5</v>
      </c>
      <c r="BO463" s="186">
        <v>7.7464378999999996E-8</v>
      </c>
      <c r="BP463" s="186">
        <v>7.6398469999999995E-6</v>
      </c>
      <c r="BQ463" s="186">
        <v>3.7303838000000001E-10</v>
      </c>
      <c r="BR463" s="186">
        <v>1.144188E-7</v>
      </c>
      <c r="BS463" s="186">
        <v>0</v>
      </c>
      <c r="BT463" s="186">
        <v>0</v>
      </c>
      <c r="BU463" s="186">
        <v>0</v>
      </c>
      <c r="BV463" s="186">
        <v>3.9335797999999999E-9</v>
      </c>
      <c r="BW463" s="186">
        <v>5.2517630999999999E-8</v>
      </c>
      <c r="BX463" s="186">
        <v>0</v>
      </c>
      <c r="BY463" s="186">
        <v>0</v>
      </c>
      <c r="BZ463" s="186">
        <v>0</v>
      </c>
      <c r="CA463" s="186">
        <v>1.4868397000000001E-7</v>
      </c>
      <c r="CB463" s="186">
        <v>6.2092237999999999E-5</v>
      </c>
      <c r="CC463" s="186">
        <v>5.4492573000000004E-16</v>
      </c>
      <c r="CD463" s="164">
        <v>0</v>
      </c>
      <c r="CE463"/>
      <c r="CF463" s="329">
        <v>0</v>
      </c>
      <c r="CG463" s="330">
        <v>0.27400000000000002</v>
      </c>
      <c r="CH463" s="330">
        <v>0</v>
      </c>
      <c r="CI463" s="330">
        <v>5.3000000000000001E-5</v>
      </c>
      <c r="CJ463" s="329">
        <v>2.9032768999999999E-5</v>
      </c>
      <c r="CK463" s="329">
        <v>1.9910449E-11</v>
      </c>
      <c r="CL463" s="329">
        <v>2.3547000000000002E-9</v>
      </c>
      <c r="CM463" s="329">
        <v>4.6488883E-6</v>
      </c>
      <c r="CN463" s="330">
        <v>3.4407830999999998E-5</v>
      </c>
      <c r="CO463" s="330">
        <v>6.9720274</v>
      </c>
      <c r="CP463"/>
      <c r="CQ463">
        <v>4.1099999999999998E-2</v>
      </c>
      <c r="CR463">
        <v>1.8442702146000002E-3</v>
      </c>
      <c r="CS463">
        <v>9.5836927934999999E-4</v>
      </c>
      <c r="CT463">
        <v>9.6047489999999999E-4</v>
      </c>
      <c r="CU463">
        <v>8.1056219999999998E-4</v>
      </c>
      <c r="CV463" s="134"/>
      <c r="CW463" s="377"/>
      <c r="CX463" s="32"/>
      <c r="CY463" s="32"/>
      <c r="CZ463" s="32"/>
      <c r="DA463" s="236"/>
      <c r="DB463" s="40"/>
      <c r="DC463"/>
      <c r="DD463"/>
      <c r="DE463"/>
      <c r="DF463"/>
      <c r="DG463"/>
      <c r="DH463"/>
      <c r="DI463"/>
      <c r="DJ463"/>
      <c r="DK463"/>
      <c r="DL463"/>
    </row>
    <row r="464" spans="1:116" ht="14.4" x14ac:dyDescent="0.3">
      <c r="A464" t="s">
        <v>6358</v>
      </c>
      <c r="B464" s="113" t="s">
        <v>917</v>
      </c>
      <c r="C464" s="182" t="s">
        <v>56</v>
      </c>
      <c r="D464" s="40" t="s">
        <v>2586</v>
      </c>
      <c r="E464" s="181" t="s">
        <v>943</v>
      </c>
      <c r="F464" s="184" t="s">
        <v>6359</v>
      </c>
      <c r="G464" s="184">
        <v>0.45547405772000005</v>
      </c>
      <c r="H464" s="184">
        <v>2.308580092E-2</v>
      </c>
      <c r="I464" s="184">
        <v>4.8508356800000006E-2</v>
      </c>
      <c r="J464" s="328">
        <v>0.31157990000000002</v>
      </c>
      <c r="K464" s="184">
        <v>7.2300000000000003E-2</v>
      </c>
      <c r="L464" s="184">
        <v>1.9040850000000002E-2</v>
      </c>
      <c r="M464" s="331">
        <v>1.9370462000000001E-2</v>
      </c>
      <c r="N464" s="184">
        <v>1.1627999999999999E-2</v>
      </c>
      <c r="O464" s="331">
        <v>1.3473599999999999E-3</v>
      </c>
      <c r="P464" s="331">
        <v>2.9928031999999999E-4</v>
      </c>
      <c r="Q464" s="331">
        <v>9.8111606000000004E-3</v>
      </c>
      <c r="R464" s="331">
        <v>8.3039748000000007E-3</v>
      </c>
      <c r="S464" s="331">
        <v>2.6195999999999999E-4</v>
      </c>
      <c r="T464" s="331">
        <v>0</v>
      </c>
      <c r="U464" s="331">
        <v>0.31131794000000002</v>
      </c>
      <c r="V464" s="331">
        <v>1.7930699999999999E-3</v>
      </c>
      <c r="W464" s="331">
        <v>0</v>
      </c>
      <c r="X464" s="331">
        <v>0</v>
      </c>
      <c r="Y464"/>
      <c r="Z464" s="288">
        <v>0.48200000000000004</v>
      </c>
      <c r="AA464"/>
      <c r="AB464" s="164">
        <v>56.301312000000003</v>
      </c>
      <c r="AC464" s="164">
        <v>54.571418000000001</v>
      </c>
      <c r="AD464" s="164">
        <v>0.16371930000000001</v>
      </c>
      <c r="AE464" s="164">
        <v>0</v>
      </c>
      <c r="AF464" s="164">
        <v>0</v>
      </c>
      <c r="AG464" s="164">
        <v>1.5222214000000001</v>
      </c>
      <c r="AH464" s="164">
        <v>4.3953384999999998E-2</v>
      </c>
      <c r="AI464"/>
      <c r="AJ464" s="185">
        <v>1.803416E-2</v>
      </c>
      <c r="AK464" s="185">
        <v>1.3643000000000001E-2</v>
      </c>
      <c r="AL464" s="185">
        <v>4.9460330000000003E-4</v>
      </c>
      <c r="AM464" s="185">
        <v>3.8965561999999999E-3</v>
      </c>
      <c r="AN464" s="176">
        <v>8.1792566000000005E-7</v>
      </c>
      <c r="AO464" s="176">
        <v>1.8291541999999999E-9</v>
      </c>
      <c r="AP464" s="176">
        <v>0.54573616000000003</v>
      </c>
      <c r="AQ464" s="192">
        <v>4.4729599999999998E-7</v>
      </c>
      <c r="AR464" s="192">
        <v>1.3496E-9</v>
      </c>
      <c r="AS464" s="192">
        <v>3.6873000000000001E-14</v>
      </c>
      <c r="AT464" s="192">
        <v>0</v>
      </c>
      <c r="AU464" s="192">
        <v>0</v>
      </c>
      <c r="AV464" s="192">
        <v>3.1159999999999999E-10</v>
      </c>
      <c r="AW464" s="192">
        <v>3.6693439999999999E-7</v>
      </c>
      <c r="AX464" s="192">
        <v>7.1059999999999998E-11</v>
      </c>
      <c r="AY464" s="192">
        <v>4.0279999999999999E-10</v>
      </c>
      <c r="AZ464" s="192">
        <v>0</v>
      </c>
      <c r="BA464" s="192">
        <v>0</v>
      </c>
      <c r="BB464" s="192">
        <v>5.5892700999999997E-12</v>
      </c>
      <c r="BC464" s="192">
        <v>5.0114023000000002E-14</v>
      </c>
      <c r="BD464" s="192">
        <v>1.7972634E-14</v>
      </c>
      <c r="BE464" s="192">
        <v>1.368642E-10</v>
      </c>
      <c r="BF464" s="192">
        <v>3.2468E-9</v>
      </c>
      <c r="BG464" s="192">
        <v>0</v>
      </c>
      <c r="BH464" s="192">
        <v>2.1977999999999999E-5</v>
      </c>
      <c r="BI464" s="193">
        <v>0.54571418000000005</v>
      </c>
      <c r="BJ464" s="193">
        <v>0</v>
      </c>
      <c r="BK464" s="193">
        <v>0</v>
      </c>
      <c r="BL464" s="193">
        <v>0</v>
      </c>
      <c r="BM464"/>
      <c r="BN464" s="164">
        <v>9.7502465000000001E-5</v>
      </c>
      <c r="BO464" s="186">
        <v>2.7770249E-6</v>
      </c>
      <c r="BP464" s="186">
        <v>1.3439439E-5</v>
      </c>
      <c r="BQ464" s="186">
        <v>9.8017371999999991E-7</v>
      </c>
      <c r="BR464" s="186">
        <v>3.4935260999999999E-6</v>
      </c>
      <c r="BS464" s="186">
        <v>0</v>
      </c>
      <c r="BT464" s="186">
        <v>0</v>
      </c>
      <c r="BU464" s="186">
        <v>0</v>
      </c>
      <c r="BV464" s="186">
        <v>8.8463341999999997E-7</v>
      </c>
      <c r="BW464" s="186">
        <v>6.7943023999999997E-6</v>
      </c>
      <c r="BX464" s="186">
        <v>0</v>
      </c>
      <c r="BY464" s="186">
        <v>0</v>
      </c>
      <c r="BZ464" s="186">
        <v>0</v>
      </c>
      <c r="CA464" s="186">
        <v>2.4030208000000002E-6</v>
      </c>
      <c r="CB464" s="186">
        <v>6.6730344999999997E-5</v>
      </c>
      <c r="CC464" s="186">
        <v>3.6882168000000004E-15</v>
      </c>
      <c r="CD464" s="164">
        <v>0</v>
      </c>
      <c r="CE464"/>
      <c r="CF464" s="329">
        <v>0</v>
      </c>
      <c r="CG464" s="330">
        <v>0.48199999999999998</v>
      </c>
      <c r="CH464" s="330">
        <v>0</v>
      </c>
      <c r="CI464" s="330">
        <v>1.9E-3</v>
      </c>
      <c r="CJ464" s="330">
        <v>1.3163471999999999E-3</v>
      </c>
      <c r="CK464" s="329">
        <v>2.5229184000000001E-9</v>
      </c>
      <c r="CL464" s="329">
        <v>2.9907901999999999E-7</v>
      </c>
      <c r="CM464" s="330">
        <v>1.4971109000000001E-4</v>
      </c>
      <c r="CN464" s="330">
        <v>4.5716339000000002E-2</v>
      </c>
      <c r="CO464" s="330">
        <v>7.4840802000000002</v>
      </c>
      <c r="CP464"/>
      <c r="CQ464">
        <v>7.2300000000000003E-2</v>
      </c>
      <c r="CR464">
        <v>6.9801087720000002E-2</v>
      </c>
      <c r="CS464">
        <v>4.6715286800000005E-2</v>
      </c>
      <c r="CT464">
        <v>4.8508356800000006E-2</v>
      </c>
      <c r="CU464">
        <v>0.31157990000000002</v>
      </c>
      <c r="CV464" s="134"/>
      <c r="CW464" s="377"/>
      <c r="CX464" s="32"/>
      <c r="CY464" s="32"/>
      <c r="CZ464" s="32"/>
      <c r="DA464" s="236"/>
      <c r="DB464" s="40"/>
      <c r="DC464"/>
      <c r="DD464"/>
      <c r="DE464"/>
      <c r="DF464"/>
      <c r="DG464"/>
      <c r="DH464"/>
      <c r="DI464"/>
      <c r="DJ464"/>
      <c r="DK464"/>
      <c r="DL464"/>
    </row>
    <row r="465" spans="1:116" ht="14.4" x14ac:dyDescent="0.3">
      <c r="A465" t="s">
        <v>6360</v>
      </c>
      <c r="B465" s="113" t="s">
        <v>917</v>
      </c>
      <c r="C465" s="182" t="s">
        <v>57</v>
      </c>
      <c r="D465" s="40" t="s">
        <v>2586</v>
      </c>
      <c r="E465" s="181" t="s">
        <v>943</v>
      </c>
      <c r="F465" s="184" t="s">
        <v>6361</v>
      </c>
      <c r="G465" s="184">
        <v>0.92647405772000002</v>
      </c>
      <c r="H465" s="184">
        <v>2.308580092E-2</v>
      </c>
      <c r="I465" s="184">
        <v>4.8508356800000006E-2</v>
      </c>
      <c r="J465" s="328">
        <v>0.31157990000000002</v>
      </c>
      <c r="K465" s="184">
        <v>0.54330000000000001</v>
      </c>
      <c r="L465" s="184">
        <v>1.9040850000000002E-2</v>
      </c>
      <c r="M465" s="331">
        <v>1.9370462000000001E-2</v>
      </c>
      <c r="N465" s="331">
        <v>1.1627999999999999E-2</v>
      </c>
      <c r="O465" s="331">
        <v>1.3473599999999999E-3</v>
      </c>
      <c r="P465" s="331">
        <v>2.9928031999999999E-4</v>
      </c>
      <c r="Q465" s="331">
        <v>9.8111606000000004E-3</v>
      </c>
      <c r="R465" s="331">
        <v>8.3039748000000007E-3</v>
      </c>
      <c r="S465" s="331">
        <v>2.6195999999999999E-4</v>
      </c>
      <c r="T465" s="331">
        <v>0</v>
      </c>
      <c r="U465" s="331">
        <v>0.31131794000000002</v>
      </c>
      <c r="V465" s="331">
        <v>1.7930699999999999E-3</v>
      </c>
      <c r="W465" s="331">
        <v>0</v>
      </c>
      <c r="X465" s="331">
        <v>0</v>
      </c>
      <c r="Y465"/>
      <c r="Z465" s="288">
        <v>3.6220000000000003</v>
      </c>
      <c r="AA465"/>
      <c r="AB465" s="164">
        <v>56.301312000000003</v>
      </c>
      <c r="AC465" s="164">
        <v>54.571418000000001</v>
      </c>
      <c r="AD465" s="164">
        <v>0.16371930000000001</v>
      </c>
      <c r="AE465" s="164">
        <v>0</v>
      </c>
      <c r="AF465" s="164">
        <v>0</v>
      </c>
      <c r="AG465" s="164">
        <v>1.5222214000000001</v>
      </c>
      <c r="AH465" s="164">
        <v>4.3953384999999998E-2</v>
      </c>
      <c r="AI465"/>
      <c r="AJ465" s="185">
        <v>6.9015767000000006E-2</v>
      </c>
      <c r="AK465" s="185">
        <v>6.2247186000000003E-2</v>
      </c>
      <c r="AL465" s="185">
        <v>2.8720250999999999E-3</v>
      </c>
      <c r="AM465" s="185">
        <v>3.8965561999999999E-3</v>
      </c>
      <c r="AN465" s="176">
        <v>3.7318457000000002E-6</v>
      </c>
      <c r="AO465" s="176">
        <v>1.0621393999999999E-8</v>
      </c>
      <c r="AP465" s="176">
        <v>0.54573616000000003</v>
      </c>
      <c r="AQ465" s="192">
        <v>3.3612160000000001E-6</v>
      </c>
      <c r="AR465" s="192">
        <v>1.0141600000000001E-8</v>
      </c>
      <c r="AS465" s="192">
        <v>2.7708299999999998E-13</v>
      </c>
      <c r="AT465" s="192">
        <v>0</v>
      </c>
      <c r="AU465" s="192">
        <v>0</v>
      </c>
      <c r="AV465" s="192">
        <v>3.1159999999999999E-10</v>
      </c>
      <c r="AW465" s="192">
        <v>3.6693439999999999E-7</v>
      </c>
      <c r="AX465" s="192">
        <v>7.1059999999999998E-11</v>
      </c>
      <c r="AY465" s="192">
        <v>4.0279999999999999E-10</v>
      </c>
      <c r="AZ465" s="192">
        <v>0</v>
      </c>
      <c r="BA465" s="192">
        <v>0</v>
      </c>
      <c r="BB465" s="192">
        <v>5.5892700999999997E-12</v>
      </c>
      <c r="BC465" s="192">
        <v>5.0114023000000002E-14</v>
      </c>
      <c r="BD465" s="192">
        <v>1.7972634E-14</v>
      </c>
      <c r="BE465" s="192">
        <v>1.368642E-10</v>
      </c>
      <c r="BF465" s="192">
        <v>3.2468E-9</v>
      </c>
      <c r="BG465" s="192">
        <v>0</v>
      </c>
      <c r="BH465" s="192">
        <v>2.1977999999999999E-5</v>
      </c>
      <c r="BI465" s="193">
        <v>0.54571418000000005</v>
      </c>
      <c r="BJ465" s="193">
        <v>0</v>
      </c>
      <c r="BK465" s="193">
        <v>0</v>
      </c>
      <c r="BL465" s="193">
        <v>0</v>
      </c>
      <c r="BM465"/>
      <c r="BN465" s="164">
        <v>1.8505400000000001E-4</v>
      </c>
      <c r="BO465" s="186">
        <v>2.7770249E-6</v>
      </c>
      <c r="BP465" s="164">
        <v>1.0099096999999999E-4</v>
      </c>
      <c r="BQ465" s="186">
        <v>9.8017371999999991E-7</v>
      </c>
      <c r="BR465" s="186">
        <v>3.4935260999999999E-6</v>
      </c>
      <c r="BS465" s="186">
        <v>0</v>
      </c>
      <c r="BT465" s="186">
        <v>0</v>
      </c>
      <c r="BU465" s="186">
        <v>0</v>
      </c>
      <c r="BV465" s="186">
        <v>8.8463341999999997E-7</v>
      </c>
      <c r="BW465" s="186">
        <v>6.7943023999999997E-6</v>
      </c>
      <c r="BX465" s="186">
        <v>0</v>
      </c>
      <c r="BY465" s="186">
        <v>0</v>
      </c>
      <c r="BZ465" s="186">
        <v>0</v>
      </c>
      <c r="CA465" s="186">
        <v>2.4030208000000002E-6</v>
      </c>
      <c r="CB465" s="186">
        <v>6.6730344999999997E-5</v>
      </c>
      <c r="CC465" s="186">
        <v>3.6882168000000004E-15</v>
      </c>
      <c r="CD465" s="164">
        <v>0</v>
      </c>
      <c r="CE465"/>
      <c r="CF465" s="329">
        <v>0</v>
      </c>
      <c r="CG465" s="330">
        <v>3.6219999999999999</v>
      </c>
      <c r="CH465" s="330">
        <v>0</v>
      </c>
      <c r="CI465" s="330">
        <v>1.9E-3</v>
      </c>
      <c r="CJ465" s="330">
        <v>1.3163471999999999E-3</v>
      </c>
      <c r="CK465" s="329">
        <v>2.5229184000000001E-9</v>
      </c>
      <c r="CL465" s="329">
        <v>2.9907901999999999E-7</v>
      </c>
      <c r="CM465" s="330">
        <v>1.4971109000000001E-4</v>
      </c>
      <c r="CN465" s="330">
        <v>4.5716339000000002E-2</v>
      </c>
      <c r="CO465" s="330">
        <v>7.4840802000000002</v>
      </c>
      <c r="CP465"/>
      <c r="CQ465">
        <v>0.54330000000000001</v>
      </c>
      <c r="CR465">
        <v>6.9801087720000002E-2</v>
      </c>
      <c r="CS465">
        <v>4.6715286800000005E-2</v>
      </c>
      <c r="CT465">
        <v>4.8508356800000006E-2</v>
      </c>
      <c r="CU465">
        <v>0.31157990000000002</v>
      </c>
      <c r="CV465" s="134"/>
      <c r="CW465" s="377"/>
      <c r="CX465" s="32"/>
      <c r="CY465" s="32"/>
      <c r="CZ465" s="32"/>
      <c r="DA465" s="236"/>
      <c r="DB465" s="40"/>
      <c r="DC465"/>
      <c r="DD465"/>
      <c r="DE465"/>
      <c r="DF465"/>
      <c r="DG465"/>
      <c r="DH465"/>
      <c r="DI465"/>
      <c r="DJ465"/>
      <c r="DK465"/>
      <c r="DL465"/>
    </row>
    <row r="466" spans="1:116" ht="14.4" x14ac:dyDescent="0.3">
      <c r="A466" t="s">
        <v>6362</v>
      </c>
      <c r="B466" s="113" t="s">
        <v>917</v>
      </c>
      <c r="C466" s="182" t="s">
        <v>58</v>
      </c>
      <c r="D466" s="40" t="s">
        <v>2586</v>
      </c>
      <c r="E466" s="181" t="s">
        <v>1318</v>
      </c>
      <c r="F466" s="184" t="s">
        <v>6363</v>
      </c>
      <c r="G466" s="184">
        <v>2.1800677287238002E-2</v>
      </c>
      <c r="H466" s="184">
        <v>5.6412993770000002E-4</v>
      </c>
      <c r="I466" s="184">
        <v>1.1639337130000002E-3</v>
      </c>
      <c r="J466" s="328">
        <v>7.3082736365379999E-3</v>
      </c>
      <c r="K466" s="184">
        <v>1.2764340000000001E-2</v>
      </c>
      <c r="L466" s="184">
        <v>4.5005320999999998E-4</v>
      </c>
      <c r="M466" s="331">
        <v>4.6375285000000002E-4</v>
      </c>
      <c r="N466" s="184">
        <v>2.8177703999999999E-4</v>
      </c>
      <c r="O466" s="331">
        <v>4.5227052999999997E-5</v>
      </c>
      <c r="P466" s="331">
        <v>7.0298947000000001E-6</v>
      </c>
      <c r="Q466" s="331">
        <v>2.3009595000000001E-4</v>
      </c>
      <c r="R466" s="331">
        <v>1.9492703999999999E-4</v>
      </c>
      <c r="S466" s="331">
        <v>7.2054242000000002E-6</v>
      </c>
      <c r="T466" s="331">
        <v>1.3152299E-5</v>
      </c>
      <c r="U466" s="331">
        <v>7.3010439E-3</v>
      </c>
      <c r="V466" s="331">
        <v>4.2048314E-5</v>
      </c>
      <c r="W466" s="331">
        <v>2.4312338000000001E-8</v>
      </c>
      <c r="X466" s="331">
        <v>0</v>
      </c>
      <c r="Y466"/>
      <c r="Z466" s="288">
        <v>8.5095600000000007E-2</v>
      </c>
      <c r="AA466"/>
      <c r="AB466" s="164">
        <v>1.3240718</v>
      </c>
      <c r="AC466" s="164">
        <v>1.2828371999999999</v>
      </c>
      <c r="AD466" s="164">
        <v>3.9000839999999998E-3</v>
      </c>
      <c r="AE466" s="164">
        <v>0</v>
      </c>
      <c r="AF466" s="186">
        <v>5.8038519999999995E-4</v>
      </c>
      <c r="AG466" s="164">
        <v>3.5708926000000002E-2</v>
      </c>
      <c r="AH466" s="164">
        <v>1.0452967000000001E-3</v>
      </c>
      <c r="AI466"/>
      <c r="AJ466" s="185">
        <v>1.6236709000000001E-3</v>
      </c>
      <c r="AK466" s="185">
        <v>1.4645251E-3</v>
      </c>
      <c r="AL466" s="187">
        <v>6.7554525999999996E-5</v>
      </c>
      <c r="AM466" s="187">
        <v>9.1591277000000002E-5</v>
      </c>
      <c r="AN466" s="176">
        <v>8.7801263999999998E-8</v>
      </c>
      <c r="AO466" s="176">
        <v>2.4983182999999999E-10</v>
      </c>
      <c r="AP466" s="176">
        <v>1.282791E-2</v>
      </c>
      <c r="AQ466" s="192">
        <v>7.8968906E-8</v>
      </c>
      <c r="AR466" s="192">
        <v>2.3826824000000001E-10</v>
      </c>
      <c r="AS466" s="192">
        <v>6.5098286999999998E-15</v>
      </c>
      <c r="AT466" s="192">
        <v>3.1681588000000002E-14</v>
      </c>
      <c r="AU466" s="192">
        <v>0</v>
      </c>
      <c r="AV466" s="192">
        <v>8.3704112000000008E-12</v>
      </c>
      <c r="AW466" s="192">
        <v>8.7443442999999993E-9</v>
      </c>
      <c r="AX466" s="192">
        <v>1.8226172999999998E-12</v>
      </c>
      <c r="AY466" s="192">
        <v>9.6013725000000001E-12</v>
      </c>
      <c r="AZ466" s="192">
        <v>3.6252729999999999E-16</v>
      </c>
      <c r="BA466" s="192">
        <v>5.3764742000000003E-18</v>
      </c>
      <c r="BB466" s="192">
        <v>1.3108236000000001E-13</v>
      </c>
      <c r="BC466" s="192">
        <v>1.2055201000000001E-15</v>
      </c>
      <c r="BD466" s="192">
        <v>4.2733761999999999E-16</v>
      </c>
      <c r="BE466" s="192">
        <v>3.2340280999999998E-12</v>
      </c>
      <c r="BF466" s="192">
        <v>7.6377639E-11</v>
      </c>
      <c r="BG466" s="192">
        <v>3.0292446000000002E-22</v>
      </c>
      <c r="BH466" s="192">
        <v>6.0356445000000003E-7</v>
      </c>
      <c r="BI466" s="193">
        <v>1.2827306E-2</v>
      </c>
      <c r="BJ466" s="192">
        <v>0</v>
      </c>
      <c r="BK466" s="192">
        <v>0</v>
      </c>
      <c r="BL466" s="192">
        <v>0</v>
      </c>
      <c r="BM466"/>
      <c r="BN466" s="186">
        <v>4.3538071999999996E-6</v>
      </c>
      <c r="BO466" s="186">
        <v>6.6545142000000004E-8</v>
      </c>
      <c r="BP466" s="186">
        <v>2.3726911000000001E-6</v>
      </c>
      <c r="BQ466" s="186">
        <v>2.3009463E-8</v>
      </c>
      <c r="BR466" s="186">
        <v>8.2831812000000003E-8</v>
      </c>
      <c r="BS466" s="186">
        <v>6.5208526000000005E-10</v>
      </c>
      <c r="BT466" s="186">
        <v>8.8907100000000006E-12</v>
      </c>
      <c r="BU466" s="186">
        <v>9.8209961999999991E-10</v>
      </c>
      <c r="BV466" s="186">
        <v>2.0761751000000001E-8</v>
      </c>
      <c r="BW466" s="186">
        <v>1.593525E-7</v>
      </c>
      <c r="BX466" s="186">
        <v>0</v>
      </c>
      <c r="BY466" s="186">
        <v>6.6987879E-19</v>
      </c>
      <c r="BZ466" s="186">
        <v>5.4850630000000003E-15</v>
      </c>
      <c r="CA466" s="186">
        <v>5.8121381999999997E-8</v>
      </c>
      <c r="CB466" s="186">
        <v>1.5687274999999999E-6</v>
      </c>
      <c r="CC466" s="186">
        <v>1.2342307E-10</v>
      </c>
      <c r="CD466" s="186">
        <v>0</v>
      </c>
      <c r="CE466"/>
      <c r="CF466" s="329">
        <v>4.6426320999999999E-15</v>
      </c>
      <c r="CG466" s="330">
        <v>8.5095685000000004E-2</v>
      </c>
      <c r="CH466" s="330">
        <v>2.7021515999999999E-5</v>
      </c>
      <c r="CI466" s="329">
        <v>4.5697376999999998E-5</v>
      </c>
      <c r="CJ466" s="329">
        <v>3.1018086999999998E-5</v>
      </c>
      <c r="CK466" s="329">
        <v>5.9176487000000004E-11</v>
      </c>
      <c r="CL466" s="329">
        <v>7.0142854E-9</v>
      </c>
      <c r="CM466" s="329">
        <v>3.5455365E-6</v>
      </c>
      <c r="CN466" s="330">
        <v>1.0851532E-3</v>
      </c>
      <c r="CO466" s="330">
        <v>0.17591703</v>
      </c>
      <c r="CP466"/>
      <c r="CQ466">
        <v>1.2764340000000001E-2</v>
      </c>
      <c r="CR466">
        <v>1.6728630376999999E-3</v>
      </c>
      <c r="CS466">
        <v>1.108757412338E-3</v>
      </c>
      <c r="CT466">
        <v>1.163933713E-3</v>
      </c>
      <c r="CU466">
        <v>7.3082493242000003E-3</v>
      </c>
      <c r="CV466" s="134"/>
      <c r="CW466" s="377"/>
      <c r="CX466" s="32"/>
      <c r="CY466" s="32"/>
      <c r="CZ466" s="32"/>
      <c r="DA466" s="236"/>
      <c r="DB466" s="40"/>
      <c r="DC466"/>
      <c r="DD466"/>
      <c r="DE466"/>
      <c r="DF466"/>
      <c r="DG466"/>
      <c r="DH466"/>
      <c r="DI466"/>
      <c r="DJ466"/>
      <c r="DK466"/>
      <c r="DL466"/>
    </row>
    <row r="467" spans="1:116" ht="14.4" x14ac:dyDescent="0.3">
      <c r="A467" t="s">
        <v>6364</v>
      </c>
      <c r="B467" s="113" t="s">
        <v>917</v>
      </c>
      <c r="C467" s="182" t="s">
        <v>59</v>
      </c>
      <c r="D467" s="40" t="s">
        <v>2586</v>
      </c>
      <c r="E467" s="181" t="s">
        <v>943</v>
      </c>
      <c r="F467" s="184" t="s">
        <v>6365</v>
      </c>
      <c r="G467" s="184">
        <v>0.57838746853699996</v>
      </c>
      <c r="H467" s="184">
        <v>1.0967448772999999E-2</v>
      </c>
      <c r="I467" s="184">
        <v>2.6718786203999999E-2</v>
      </c>
      <c r="J467" s="328">
        <v>1.3607135600000001E-3</v>
      </c>
      <c r="K467" s="184">
        <v>0.53934051999999999</v>
      </c>
      <c r="L467" s="184">
        <v>1.9092391E-2</v>
      </c>
      <c r="M467" s="331">
        <v>7.6130974999999998E-3</v>
      </c>
      <c r="N467" s="184">
        <v>9.6432901000000001E-3</v>
      </c>
      <c r="O467" s="331">
        <v>1.0082303E-3</v>
      </c>
      <c r="P467" s="331">
        <v>4.5919652999999998E-5</v>
      </c>
      <c r="Q467" s="331">
        <v>2.7000872000000002E-4</v>
      </c>
      <c r="R467" s="331">
        <v>6.8737936999999997E-6</v>
      </c>
      <c r="S467" s="331">
        <v>2.0621326E-4</v>
      </c>
      <c r="T467" s="184">
        <v>0</v>
      </c>
      <c r="U467" s="331">
        <v>1.1545003E-3</v>
      </c>
      <c r="V467" s="331">
        <v>6.4239103000000001E-6</v>
      </c>
      <c r="W467" s="331">
        <v>0</v>
      </c>
      <c r="X467" s="331">
        <v>0</v>
      </c>
      <c r="Y467"/>
      <c r="Z467" s="288">
        <v>3.5956034666666667</v>
      </c>
      <c r="AA467"/>
      <c r="AB467" s="164">
        <v>47.209176999999997</v>
      </c>
      <c r="AC467" s="164">
        <v>46.995806999999999</v>
      </c>
      <c r="AD467" s="164">
        <v>0.142813</v>
      </c>
      <c r="AE467" s="164">
        <v>0</v>
      </c>
      <c r="AF467" s="164">
        <v>0</v>
      </c>
      <c r="AG467" s="164">
        <v>3.1177015999999998E-2</v>
      </c>
      <c r="AH467" s="164">
        <v>3.9379859000000003E-2</v>
      </c>
      <c r="AI467"/>
      <c r="AJ467" s="185">
        <v>6.7855824999999995E-2</v>
      </c>
      <c r="AK467" s="185">
        <v>6.1709755999999998E-2</v>
      </c>
      <c r="AL467" s="185">
        <v>2.8493971000000001E-3</v>
      </c>
      <c r="AM467" s="185">
        <v>3.2966719E-3</v>
      </c>
      <c r="AN467" s="176">
        <v>3.6996257000000002E-6</v>
      </c>
      <c r="AO467" s="176">
        <v>1.0537711E-8</v>
      </c>
      <c r="AP467" s="176">
        <v>0.46171876000000001</v>
      </c>
      <c r="AQ467" s="192">
        <v>3.3367199999999999E-6</v>
      </c>
      <c r="AR467" s="192">
        <v>1.006769E-8</v>
      </c>
      <c r="AS467" s="192">
        <v>2.7506366000000001E-13</v>
      </c>
      <c r="AT467" s="193">
        <v>0</v>
      </c>
      <c r="AU467" s="193">
        <v>0</v>
      </c>
      <c r="AV467" s="192">
        <v>2.5841496000000001E-10</v>
      </c>
      <c r="AW467" s="192">
        <v>3.6255090999999999E-7</v>
      </c>
      <c r="AX467" s="192">
        <v>5.8931216999999995E-11</v>
      </c>
      <c r="AY467" s="192">
        <v>4.0389032000000002E-10</v>
      </c>
      <c r="AZ467" s="193">
        <v>0</v>
      </c>
      <c r="BA467" s="193">
        <v>0</v>
      </c>
      <c r="BB467" s="192">
        <v>1.5382381E-13</v>
      </c>
      <c r="BC467" s="192">
        <v>5.7317783999999999E-12</v>
      </c>
      <c r="BD467" s="192">
        <v>1.0391645E-12</v>
      </c>
      <c r="BE467" s="192">
        <v>7.6382253000000004E-12</v>
      </c>
      <c r="BF467" s="192">
        <v>8.8720183999999995E-11</v>
      </c>
      <c r="BG467" s="193">
        <v>0</v>
      </c>
      <c r="BH467" s="192">
        <v>1.8966142999999999E-5</v>
      </c>
      <c r="BI467" s="193">
        <v>0.46169979</v>
      </c>
      <c r="BJ467" s="193">
        <v>0</v>
      </c>
      <c r="BK467" s="193">
        <v>0</v>
      </c>
      <c r="BL467" s="193">
        <v>0</v>
      </c>
      <c r="BM467"/>
      <c r="BN467" s="164">
        <v>1.6529816000000001E-4</v>
      </c>
      <c r="BO467" s="186">
        <v>2.7845419000000001E-6</v>
      </c>
      <c r="BP467" s="164">
        <v>1.0025496000000001E-4</v>
      </c>
      <c r="BQ467" s="186">
        <v>5.4509685000000002E-9</v>
      </c>
      <c r="BR467" s="186">
        <v>3.1961698000000001E-6</v>
      </c>
      <c r="BS467" s="164">
        <v>0</v>
      </c>
      <c r="BT467" s="164">
        <v>0</v>
      </c>
      <c r="BU467" s="164">
        <v>0</v>
      </c>
      <c r="BV467" s="186">
        <v>7.4660718000000005E-8</v>
      </c>
      <c r="BW467" s="186">
        <v>1.9267139999999999E-7</v>
      </c>
      <c r="BX467" s="164">
        <v>0</v>
      </c>
      <c r="BY467" s="164">
        <v>0</v>
      </c>
      <c r="BZ467" s="164">
        <v>0</v>
      </c>
      <c r="CA467" s="186">
        <v>2.0241206999999999E-6</v>
      </c>
      <c r="CB467" s="186">
        <v>5.6765582000000002E-5</v>
      </c>
      <c r="CC467" s="186">
        <v>2.9033410000000002E-15</v>
      </c>
      <c r="CD467" s="164">
        <v>0</v>
      </c>
      <c r="CE467"/>
      <c r="CF467" s="330">
        <v>0</v>
      </c>
      <c r="CG467" s="330">
        <v>3.5956033999999999</v>
      </c>
      <c r="CH467" s="330">
        <v>0</v>
      </c>
      <c r="CI467" s="330">
        <v>1.905143E-3</v>
      </c>
      <c r="CJ467" s="330">
        <v>5.1735881999999996E-4</v>
      </c>
      <c r="CK467" s="329">
        <v>6.9594206E-11</v>
      </c>
      <c r="CL467" s="329">
        <v>8.2246686999999995E-9</v>
      </c>
      <c r="CM467" s="330">
        <v>1.4156828E-4</v>
      </c>
      <c r="CN467" s="330">
        <v>2.8250636</v>
      </c>
      <c r="CO467" s="330">
        <v>6.3673172999999998</v>
      </c>
      <c r="CP467"/>
      <c r="CQ467">
        <v>0.53934051999999999</v>
      </c>
      <c r="CR467">
        <v>3.76798110667E-2</v>
      </c>
      <c r="CS467">
        <v>2.6712362293699998E-2</v>
      </c>
      <c r="CT467">
        <v>2.6718786203999999E-2</v>
      </c>
      <c r="CU467">
        <v>1.3607135600000001E-3</v>
      </c>
      <c r="CV467" s="134"/>
      <c r="CW467" s="372"/>
      <c r="CX467" s="32"/>
      <c r="CY467" s="32"/>
      <c r="CZ467" s="32"/>
      <c r="DA467" s="236"/>
      <c r="DB467" s="40"/>
      <c r="DC467"/>
      <c r="DD467"/>
      <c r="DE467"/>
      <c r="DF467"/>
      <c r="DG467"/>
      <c r="DH467"/>
      <c r="DI467"/>
      <c r="DJ467"/>
      <c r="DK467"/>
      <c r="DL467"/>
    </row>
    <row r="468" spans="1:116" ht="14.4" x14ac:dyDescent="0.3">
      <c r="A468" t="s">
        <v>6366</v>
      </c>
      <c r="B468" s="113" t="s">
        <v>917</v>
      </c>
      <c r="C468" s="182" t="s">
        <v>60</v>
      </c>
      <c r="D468" s="40" t="s">
        <v>2586</v>
      </c>
      <c r="E468" s="181" t="s">
        <v>943</v>
      </c>
      <c r="F468" s="184" t="s">
        <v>6367</v>
      </c>
      <c r="G468" s="184">
        <v>0.88838746823699999</v>
      </c>
      <c r="H468" s="184">
        <v>1.0967448772999999E-2</v>
      </c>
      <c r="I468" s="184">
        <v>2.6718786203999999E-2</v>
      </c>
      <c r="J468" s="328">
        <v>0.31136071325999998</v>
      </c>
      <c r="K468" s="184">
        <v>0.53934051999999999</v>
      </c>
      <c r="L468" s="184">
        <v>1.9092391E-2</v>
      </c>
      <c r="M468" s="331">
        <v>7.6130974999999998E-3</v>
      </c>
      <c r="N468" s="184">
        <v>9.6432901000000001E-3</v>
      </c>
      <c r="O468" s="331">
        <v>1.0082303E-3</v>
      </c>
      <c r="P468" s="331">
        <v>4.5919652999999998E-5</v>
      </c>
      <c r="Q468" s="331">
        <v>2.7000872000000002E-4</v>
      </c>
      <c r="R468" s="331">
        <v>6.8737936999999997E-6</v>
      </c>
      <c r="S468" s="184">
        <v>2.0621326E-4</v>
      </c>
      <c r="T468" s="184">
        <v>0</v>
      </c>
      <c r="U468" s="331">
        <v>0.3111545</v>
      </c>
      <c r="V468" s="331">
        <v>6.4239103000000001E-6</v>
      </c>
      <c r="W468" s="331">
        <v>0</v>
      </c>
      <c r="X468" s="331">
        <v>0</v>
      </c>
      <c r="Y468"/>
      <c r="Z468" s="288">
        <v>3.5956034666666667</v>
      </c>
      <c r="AA468"/>
      <c r="AB468" s="164">
        <v>47.209176999999997</v>
      </c>
      <c r="AC468" s="164">
        <v>46.995806999999999</v>
      </c>
      <c r="AD468" s="164">
        <v>0.142813</v>
      </c>
      <c r="AE468" s="164">
        <v>0</v>
      </c>
      <c r="AF468" s="164">
        <v>0</v>
      </c>
      <c r="AG468" s="164">
        <v>3.1177015999999998E-2</v>
      </c>
      <c r="AH468" s="164">
        <v>3.9379859000000003E-2</v>
      </c>
      <c r="AI468"/>
      <c r="AJ468" s="185">
        <v>6.7855824999999995E-2</v>
      </c>
      <c r="AK468" s="185">
        <v>6.1709755999999998E-2</v>
      </c>
      <c r="AL468" s="185">
        <v>2.8493971000000001E-3</v>
      </c>
      <c r="AM468" s="185">
        <v>3.2966719E-3</v>
      </c>
      <c r="AN468" s="176">
        <v>3.6996257000000002E-6</v>
      </c>
      <c r="AO468" s="176">
        <v>1.0537711E-8</v>
      </c>
      <c r="AP468" s="176">
        <v>0.46171876000000001</v>
      </c>
      <c r="AQ468" s="192">
        <v>3.3367199999999999E-6</v>
      </c>
      <c r="AR468" s="192">
        <v>1.006769E-8</v>
      </c>
      <c r="AS468" s="192">
        <v>2.7506366000000001E-13</v>
      </c>
      <c r="AT468" s="193">
        <v>0</v>
      </c>
      <c r="AU468" s="193">
        <v>0</v>
      </c>
      <c r="AV468" s="192">
        <v>2.5841496000000001E-10</v>
      </c>
      <c r="AW468" s="192">
        <v>3.6255090999999999E-7</v>
      </c>
      <c r="AX468" s="192">
        <v>5.8931216999999995E-11</v>
      </c>
      <c r="AY468" s="192">
        <v>4.0389032000000002E-10</v>
      </c>
      <c r="AZ468" s="193">
        <v>0</v>
      </c>
      <c r="BA468" s="193">
        <v>0</v>
      </c>
      <c r="BB468" s="192">
        <v>1.5382381E-13</v>
      </c>
      <c r="BC468" s="192">
        <v>5.7317783999999999E-12</v>
      </c>
      <c r="BD468" s="192">
        <v>1.0391645E-12</v>
      </c>
      <c r="BE468" s="192">
        <v>7.6382253000000004E-12</v>
      </c>
      <c r="BF468" s="192">
        <v>8.8720183999999995E-11</v>
      </c>
      <c r="BG468" s="193">
        <v>0</v>
      </c>
      <c r="BH468" s="192">
        <v>1.8966142999999999E-5</v>
      </c>
      <c r="BI468" s="193">
        <v>0.46169979</v>
      </c>
      <c r="BJ468" s="193">
        <v>0</v>
      </c>
      <c r="BK468" s="193">
        <v>0</v>
      </c>
      <c r="BL468" s="193">
        <v>0</v>
      </c>
      <c r="BM468"/>
      <c r="BN468" s="164">
        <v>1.6529816000000001E-4</v>
      </c>
      <c r="BO468" s="186">
        <v>2.7845419000000001E-6</v>
      </c>
      <c r="BP468" s="164">
        <v>1.0025496000000001E-4</v>
      </c>
      <c r="BQ468" s="186">
        <v>5.4509685000000002E-9</v>
      </c>
      <c r="BR468" s="186">
        <v>3.1961698000000001E-6</v>
      </c>
      <c r="BS468" s="164">
        <v>0</v>
      </c>
      <c r="BT468" s="164">
        <v>0</v>
      </c>
      <c r="BU468" s="164">
        <v>0</v>
      </c>
      <c r="BV468" s="186">
        <v>7.4660718000000005E-8</v>
      </c>
      <c r="BW468" s="186">
        <v>1.9267139999999999E-7</v>
      </c>
      <c r="BX468" s="164">
        <v>0</v>
      </c>
      <c r="BY468" s="164">
        <v>0</v>
      </c>
      <c r="BZ468" s="164">
        <v>0</v>
      </c>
      <c r="CA468" s="186">
        <v>2.0241206999999999E-6</v>
      </c>
      <c r="CB468" s="186">
        <v>5.6765582000000002E-5</v>
      </c>
      <c r="CC468" s="186">
        <v>2.9033410000000002E-15</v>
      </c>
      <c r="CD468" s="164">
        <v>0</v>
      </c>
      <c r="CE468"/>
      <c r="CF468" s="330">
        <v>0</v>
      </c>
      <c r="CG468" s="330">
        <v>3.5956033999999999</v>
      </c>
      <c r="CH468" s="330">
        <v>0</v>
      </c>
      <c r="CI468" s="330">
        <v>1.905143E-3</v>
      </c>
      <c r="CJ468" s="330">
        <v>5.1735881999999996E-4</v>
      </c>
      <c r="CK468" s="329">
        <v>6.9594206E-11</v>
      </c>
      <c r="CL468" s="329">
        <v>8.2246686999999995E-9</v>
      </c>
      <c r="CM468" s="330">
        <v>1.4156828E-4</v>
      </c>
      <c r="CN468" s="330">
        <v>2.8250636</v>
      </c>
      <c r="CO468" s="330">
        <v>6.3673172999999998</v>
      </c>
      <c r="CP468"/>
      <c r="CQ468">
        <v>0.53934051999999999</v>
      </c>
      <c r="CR468">
        <v>3.76798110667E-2</v>
      </c>
      <c r="CS468">
        <v>2.6712362293699998E-2</v>
      </c>
      <c r="CT468">
        <v>2.6718786203999999E-2</v>
      </c>
      <c r="CU468">
        <v>0.31136071325999998</v>
      </c>
      <c r="CV468" s="134"/>
      <c r="CW468" s="372"/>
      <c r="CX468" s="32"/>
      <c r="CY468" s="32"/>
      <c r="CZ468" s="32"/>
      <c r="DA468" s="236"/>
      <c r="DB468" s="40"/>
      <c r="DC468"/>
      <c r="DD468"/>
      <c r="DE468"/>
      <c r="DF468"/>
      <c r="DG468"/>
      <c r="DH468"/>
      <c r="DI468"/>
      <c r="DJ468"/>
      <c r="DK468"/>
      <c r="DL468"/>
    </row>
    <row r="469" spans="1:116" ht="14.4" x14ac:dyDescent="0.3">
      <c r="A469" t="s">
        <v>6368</v>
      </c>
      <c r="B469" s="113" t="s">
        <v>917</v>
      </c>
      <c r="C469" s="182" t="s">
        <v>61</v>
      </c>
      <c r="D469" s="40" t="s">
        <v>2586</v>
      </c>
      <c r="E469" s="181" t="s">
        <v>943</v>
      </c>
      <c r="F469" s="184" t="s">
        <v>6369</v>
      </c>
      <c r="G469" s="184">
        <v>0.41605191711799994</v>
      </c>
      <c r="H469" s="184">
        <v>1.1812254867999999E-2</v>
      </c>
      <c r="I469" s="184">
        <v>3.3414432250000001E-2</v>
      </c>
      <c r="J469" s="328">
        <v>0.31112522999999997</v>
      </c>
      <c r="K469" s="184">
        <v>5.9700000000000003E-2</v>
      </c>
      <c r="L469" s="184">
        <v>1.8038700000000001E-2</v>
      </c>
      <c r="M469" s="331">
        <v>7.5329574999999996E-3</v>
      </c>
      <c r="N469" s="184">
        <v>1.0404E-2</v>
      </c>
      <c r="O469" s="331">
        <v>1.0024999999999999E-3</v>
      </c>
      <c r="P469" s="331">
        <v>5.8505928000000002E-5</v>
      </c>
      <c r="Q469" s="331">
        <v>3.4724894000000002E-4</v>
      </c>
      <c r="R469" s="331">
        <v>7.8361452000000002E-3</v>
      </c>
      <c r="S469" s="184">
        <v>1.9588E-4</v>
      </c>
      <c r="T469" s="184">
        <v>0</v>
      </c>
      <c r="U469" s="331">
        <v>0.31092934999999999</v>
      </c>
      <c r="V469" s="331">
        <v>6.6295499999999999E-6</v>
      </c>
      <c r="W469" s="331">
        <v>0</v>
      </c>
      <c r="X469" s="331">
        <v>0</v>
      </c>
      <c r="Y469"/>
      <c r="Z469" s="288">
        <v>0.39800000000000002</v>
      </c>
      <c r="AA469"/>
      <c r="AB469" s="164">
        <v>55.613551999999999</v>
      </c>
      <c r="AC469" s="164">
        <v>55.435333</v>
      </c>
      <c r="AD469" s="164">
        <v>0.11544765999999999</v>
      </c>
      <c r="AE469" s="164">
        <v>0</v>
      </c>
      <c r="AF469" s="164">
        <v>0</v>
      </c>
      <c r="AG469" s="164">
        <v>2.6650034999999999E-2</v>
      </c>
      <c r="AH469" s="164">
        <v>3.6121128000000002E-2</v>
      </c>
      <c r="AI469"/>
      <c r="AJ469" s="185">
        <v>1.6293061000000001E-2</v>
      </c>
      <c r="AK469" s="185">
        <v>1.1913073999999999E-2</v>
      </c>
      <c r="AL469" s="185">
        <v>4.2178722000000001E-4</v>
      </c>
      <c r="AM469" s="185">
        <v>3.9582000999999999E-3</v>
      </c>
      <c r="AN469" s="176">
        <v>7.1421303999999995E-7</v>
      </c>
      <c r="AO469" s="176">
        <v>1.5598640000000001E-9</v>
      </c>
      <c r="AP469" s="176">
        <v>0.55436976000000004</v>
      </c>
      <c r="AQ469" s="192">
        <v>3.69344E-7</v>
      </c>
      <c r="AR469" s="192">
        <v>1.1144E-9</v>
      </c>
      <c r="AS469" s="192">
        <v>3.0447000000000003E-14</v>
      </c>
      <c r="AT469" s="192">
        <v>0</v>
      </c>
      <c r="AU469" s="192">
        <v>0</v>
      </c>
      <c r="AV469" s="192">
        <v>2.7880000000000001E-10</v>
      </c>
      <c r="AW469" s="192">
        <v>3.4332500000000001E-7</v>
      </c>
      <c r="AX469" s="192">
        <v>6.3580000000000002E-11</v>
      </c>
      <c r="AY469" s="192">
        <v>3.8160000000000001E-10</v>
      </c>
      <c r="AZ469" s="192">
        <v>0</v>
      </c>
      <c r="BA469" s="192">
        <v>0</v>
      </c>
      <c r="BB469" s="192">
        <v>1.9783369999999999E-13</v>
      </c>
      <c r="BC469" s="192">
        <v>4.7047282000000002E-14</v>
      </c>
      <c r="BD469" s="192">
        <v>8.6428679999999995E-15</v>
      </c>
      <c r="BE469" s="192">
        <v>2.8251000000000001E-11</v>
      </c>
      <c r="BF469" s="192">
        <v>1.2369900000000001E-9</v>
      </c>
      <c r="BG469" s="192">
        <v>0</v>
      </c>
      <c r="BH469" s="192">
        <v>1.6433999999999999E-5</v>
      </c>
      <c r="BI469" s="193">
        <v>0.55435332999999998</v>
      </c>
      <c r="BJ469" s="193">
        <v>0</v>
      </c>
      <c r="BK469" s="193">
        <v>0</v>
      </c>
      <c r="BL469" s="193">
        <v>0</v>
      </c>
      <c r="BM469"/>
      <c r="BN469" s="186">
        <v>8.8214818000000004E-5</v>
      </c>
      <c r="BO469" s="186">
        <v>2.6308657000000002E-6</v>
      </c>
      <c r="BP469" s="186">
        <v>1.1097296E-5</v>
      </c>
      <c r="BQ469" s="186">
        <v>9.2292479000000002E-7</v>
      </c>
      <c r="BR469" s="186">
        <v>3.0644524000000002E-6</v>
      </c>
      <c r="BS469" s="186">
        <v>0</v>
      </c>
      <c r="BT469" s="186">
        <v>0</v>
      </c>
      <c r="BU469" s="186">
        <v>0</v>
      </c>
      <c r="BV469" s="186">
        <v>1.0394974E-7</v>
      </c>
      <c r="BW469" s="186">
        <v>5.1412538000000003E-7</v>
      </c>
      <c r="BX469" s="186">
        <v>0</v>
      </c>
      <c r="BY469" s="186">
        <v>0</v>
      </c>
      <c r="BZ469" s="186">
        <v>0</v>
      </c>
      <c r="CA469" s="186">
        <v>2.1595589E-6</v>
      </c>
      <c r="CB469" s="186">
        <v>6.7721644999999995E-5</v>
      </c>
      <c r="CC469" s="186">
        <v>2.7578558000000002E-15</v>
      </c>
      <c r="CD469" s="164">
        <v>0</v>
      </c>
      <c r="CE469"/>
      <c r="CF469" s="329">
        <v>0</v>
      </c>
      <c r="CG469" s="330">
        <v>0.39800000000000002</v>
      </c>
      <c r="CH469" s="330">
        <v>0</v>
      </c>
      <c r="CI469" s="330">
        <v>1.8E-3</v>
      </c>
      <c r="CJ469" s="329">
        <v>5.1191279999999995E-4</v>
      </c>
      <c r="CK469" s="329">
        <v>9.5892240000000005E-11</v>
      </c>
      <c r="CL469" s="329">
        <v>1.2237540000000001E-8</v>
      </c>
      <c r="CM469" s="330">
        <v>1.3499998E-4</v>
      </c>
      <c r="CN469" s="330">
        <v>3.9189588999999997E-2</v>
      </c>
      <c r="CO469" s="330">
        <v>7.6025599000000001</v>
      </c>
      <c r="CP469"/>
      <c r="CQ469">
        <v>5.9700000000000003E-2</v>
      </c>
      <c r="CR469">
        <v>4.5220057567999995E-2</v>
      </c>
      <c r="CS469">
        <v>3.3407802700000003E-2</v>
      </c>
      <c r="CT469">
        <v>3.3414432250000001E-2</v>
      </c>
      <c r="CU469">
        <v>0.31112522999999997</v>
      </c>
      <c r="CV469" s="134"/>
      <c r="CW469" s="377"/>
      <c r="CX469" s="32"/>
      <c r="CY469" s="32"/>
      <c r="CZ469" s="32"/>
      <c r="DA469" s="236"/>
      <c r="DB469" s="40"/>
      <c r="DC469"/>
      <c r="DD469"/>
      <c r="DE469"/>
      <c r="DF469"/>
      <c r="DG469"/>
      <c r="DH469"/>
      <c r="DI469"/>
      <c r="DJ469"/>
      <c r="DK469"/>
      <c r="DL469"/>
    </row>
    <row r="470" spans="1:116" ht="14.4" x14ac:dyDescent="0.3">
      <c r="A470" t="s">
        <v>6370</v>
      </c>
      <c r="B470" s="113" t="s">
        <v>917</v>
      </c>
      <c r="C470" s="182" t="s">
        <v>62</v>
      </c>
      <c r="D470" s="40" t="s">
        <v>2586</v>
      </c>
      <c r="E470" s="181" t="s">
        <v>943</v>
      </c>
      <c r="F470" s="184" t="s">
        <v>6371</v>
      </c>
      <c r="G470" s="184">
        <v>0.88705191711799991</v>
      </c>
      <c r="H470" s="184">
        <v>1.1812254867999999E-2</v>
      </c>
      <c r="I470" s="184">
        <v>3.3414432250000001E-2</v>
      </c>
      <c r="J470" s="328">
        <v>0.31112522999999997</v>
      </c>
      <c r="K470" s="184">
        <v>0.53069999999999995</v>
      </c>
      <c r="L470" s="184">
        <v>1.8038700000000001E-2</v>
      </c>
      <c r="M470" s="331">
        <v>7.5329574999999996E-3</v>
      </c>
      <c r="N470" s="184">
        <v>1.0404E-2</v>
      </c>
      <c r="O470" s="331">
        <v>1.0024999999999999E-3</v>
      </c>
      <c r="P470" s="331">
        <v>5.8505928000000002E-5</v>
      </c>
      <c r="Q470" s="331">
        <v>3.4724894000000002E-4</v>
      </c>
      <c r="R470" s="331">
        <v>7.8361452000000002E-3</v>
      </c>
      <c r="S470" s="184">
        <v>1.9588E-4</v>
      </c>
      <c r="T470" s="184">
        <v>0</v>
      </c>
      <c r="U470" s="184">
        <v>0.31092934999999999</v>
      </c>
      <c r="V470" s="331">
        <v>6.6295499999999999E-6</v>
      </c>
      <c r="W470" s="331">
        <v>0</v>
      </c>
      <c r="X470" s="331">
        <v>0</v>
      </c>
      <c r="Y470"/>
      <c r="Z470" s="288">
        <v>3.5379999999999998</v>
      </c>
      <c r="AA470"/>
      <c r="AB470" s="164">
        <v>55.613551999999999</v>
      </c>
      <c r="AC470" s="164">
        <v>55.435333</v>
      </c>
      <c r="AD470" s="164">
        <v>0.11544765999999999</v>
      </c>
      <c r="AE470" s="164">
        <v>0</v>
      </c>
      <c r="AF470" s="164">
        <v>0</v>
      </c>
      <c r="AG470" s="164">
        <v>2.6650034999999999E-2</v>
      </c>
      <c r="AH470" s="164">
        <v>3.6121128000000002E-2</v>
      </c>
      <c r="AI470"/>
      <c r="AJ470" s="185">
        <v>6.7274667999999996E-2</v>
      </c>
      <c r="AK470" s="185">
        <v>6.0517258999999997E-2</v>
      </c>
      <c r="AL470" s="185">
        <v>2.799209E-3</v>
      </c>
      <c r="AM470" s="185">
        <v>3.9582000999999999E-3</v>
      </c>
      <c r="AN470" s="176">
        <v>3.6281329999999999E-6</v>
      </c>
      <c r="AO470" s="176">
        <v>1.0352104000000001E-8</v>
      </c>
      <c r="AP470" s="176">
        <v>0.55436976000000004</v>
      </c>
      <c r="AQ470" s="192">
        <v>3.2832639999999998E-6</v>
      </c>
      <c r="AR470" s="192">
        <v>9.9063999999999996E-9</v>
      </c>
      <c r="AS470" s="192">
        <v>2.7065700000000001E-13</v>
      </c>
      <c r="AT470" s="192">
        <v>0</v>
      </c>
      <c r="AU470" s="192">
        <v>0</v>
      </c>
      <c r="AV470" s="192">
        <v>2.7880000000000001E-10</v>
      </c>
      <c r="AW470" s="192">
        <v>3.4332500000000001E-7</v>
      </c>
      <c r="AX470" s="192">
        <v>6.3580000000000002E-11</v>
      </c>
      <c r="AY470" s="192">
        <v>3.8160000000000001E-10</v>
      </c>
      <c r="AZ470" s="192">
        <v>0</v>
      </c>
      <c r="BA470" s="192">
        <v>0</v>
      </c>
      <c r="BB470" s="192">
        <v>1.9783369999999999E-13</v>
      </c>
      <c r="BC470" s="192">
        <v>4.7047282000000002E-14</v>
      </c>
      <c r="BD470" s="192">
        <v>8.6428679999999995E-15</v>
      </c>
      <c r="BE470" s="192">
        <v>2.8251000000000001E-11</v>
      </c>
      <c r="BF470" s="192">
        <v>1.2369900000000001E-9</v>
      </c>
      <c r="BG470" s="192">
        <v>0</v>
      </c>
      <c r="BH470" s="192">
        <v>1.6433999999999999E-5</v>
      </c>
      <c r="BI470" s="193">
        <v>0.55435332999999998</v>
      </c>
      <c r="BJ470" s="193">
        <v>0</v>
      </c>
      <c r="BK470" s="193">
        <v>0</v>
      </c>
      <c r="BL470" s="193">
        <v>0</v>
      </c>
      <c r="BM470"/>
      <c r="BN470" s="164">
        <v>1.7576635000000001E-4</v>
      </c>
      <c r="BO470" s="186">
        <v>2.6308657000000002E-6</v>
      </c>
      <c r="BP470" s="186">
        <v>9.8648828000000007E-5</v>
      </c>
      <c r="BQ470" s="186">
        <v>9.2292479000000002E-7</v>
      </c>
      <c r="BR470" s="186">
        <v>3.0644524000000002E-6</v>
      </c>
      <c r="BS470" s="186">
        <v>0</v>
      </c>
      <c r="BT470" s="186">
        <v>0</v>
      </c>
      <c r="BU470" s="186">
        <v>0</v>
      </c>
      <c r="BV470" s="186">
        <v>1.0394974E-7</v>
      </c>
      <c r="BW470" s="186">
        <v>5.1412538000000003E-7</v>
      </c>
      <c r="BX470" s="186">
        <v>0</v>
      </c>
      <c r="BY470" s="186">
        <v>0</v>
      </c>
      <c r="BZ470" s="186">
        <v>0</v>
      </c>
      <c r="CA470" s="186">
        <v>2.1595589E-6</v>
      </c>
      <c r="CB470" s="186">
        <v>6.7721644999999995E-5</v>
      </c>
      <c r="CC470" s="186">
        <v>2.7578558000000002E-15</v>
      </c>
      <c r="CD470" s="164">
        <v>0</v>
      </c>
      <c r="CE470"/>
      <c r="CF470" s="329">
        <v>0</v>
      </c>
      <c r="CG470" s="330">
        <v>3.5379999999999998</v>
      </c>
      <c r="CH470" s="330">
        <v>0</v>
      </c>
      <c r="CI470" s="330">
        <v>1.8E-3</v>
      </c>
      <c r="CJ470" s="329">
        <v>5.1191279999999995E-4</v>
      </c>
      <c r="CK470" s="329">
        <v>9.5892240000000005E-11</v>
      </c>
      <c r="CL470" s="329">
        <v>1.2237540000000001E-8</v>
      </c>
      <c r="CM470" s="330">
        <v>1.3499998E-4</v>
      </c>
      <c r="CN470" s="330">
        <v>3.9189588999999997E-2</v>
      </c>
      <c r="CO470" s="330">
        <v>7.6025599000000001</v>
      </c>
      <c r="CP470"/>
      <c r="CQ470">
        <v>0.53069999999999995</v>
      </c>
      <c r="CR470">
        <v>4.5220057567999995E-2</v>
      </c>
      <c r="CS470">
        <v>3.3407802700000003E-2</v>
      </c>
      <c r="CT470">
        <v>3.3414432250000001E-2</v>
      </c>
      <c r="CU470">
        <v>0.31112522999999997</v>
      </c>
      <c r="CV470" s="134"/>
      <c r="CW470" s="377"/>
      <c r="CX470" s="32"/>
      <c r="CY470" s="32"/>
      <c r="CZ470" s="32"/>
      <c r="DA470" s="236"/>
      <c r="DB470" s="40"/>
      <c r="DC470"/>
      <c r="DD470"/>
      <c r="DE470"/>
      <c r="DF470"/>
      <c r="DG470"/>
      <c r="DH470"/>
      <c r="DI470"/>
      <c r="DJ470"/>
      <c r="DK470"/>
      <c r="DL470"/>
    </row>
    <row r="471" spans="1:116" ht="14.4" x14ac:dyDescent="0.3">
      <c r="A471" t="s">
        <v>6372</v>
      </c>
      <c r="B471" s="113" t="s">
        <v>917</v>
      </c>
      <c r="C471" s="182" t="s">
        <v>63</v>
      </c>
      <c r="D471" s="40" t="s">
        <v>2586</v>
      </c>
      <c r="E471" s="181" t="s">
        <v>943</v>
      </c>
      <c r="F471" s="184" t="s">
        <v>6373</v>
      </c>
      <c r="G471" s="184">
        <v>0.97803055816600004</v>
      </c>
      <c r="H471" s="184">
        <v>1.9259506965999998E-2</v>
      </c>
      <c r="I471" s="184">
        <v>5.3489221199999999E-2</v>
      </c>
      <c r="J471" s="328">
        <v>0.31203183000000001</v>
      </c>
      <c r="K471" s="184">
        <v>0.59325000000000006</v>
      </c>
      <c r="L471" s="184">
        <v>3.1066650000000001E-2</v>
      </c>
      <c r="M471" s="184">
        <v>1.345171E-2</v>
      </c>
      <c r="N471" s="184">
        <v>1.7135999999999998E-2</v>
      </c>
      <c r="O471" s="331">
        <v>1.4155299999999999E-3</v>
      </c>
      <c r="P471" s="331">
        <v>8.5133626000000005E-5</v>
      </c>
      <c r="Q471" s="331">
        <v>6.2284334000000004E-4</v>
      </c>
      <c r="R471" s="331">
        <v>8.8107901999999998E-3</v>
      </c>
      <c r="S471" s="184">
        <v>2.9854000000000002E-4</v>
      </c>
      <c r="T471" s="331">
        <v>0</v>
      </c>
      <c r="U471" s="184">
        <v>0.31173329</v>
      </c>
      <c r="V471" s="331">
        <v>1.6007099999999999E-4</v>
      </c>
      <c r="W471" s="331">
        <v>0</v>
      </c>
      <c r="X471" s="331">
        <v>0</v>
      </c>
      <c r="Y471"/>
      <c r="Z471" s="288">
        <v>3.9550000000000005</v>
      </c>
      <c r="AA471"/>
      <c r="AB471" s="164">
        <v>59.224905</v>
      </c>
      <c r="AC471" s="164">
        <v>57.491627999999999</v>
      </c>
      <c r="AD471" s="164">
        <v>0.21531586999999999</v>
      </c>
      <c r="AE471" s="164">
        <v>0</v>
      </c>
      <c r="AF471" s="164">
        <v>0</v>
      </c>
      <c r="AG471" s="164">
        <v>1.4645007999999999</v>
      </c>
      <c r="AH471" s="164">
        <v>5.3460458000000002E-2</v>
      </c>
      <c r="AI471"/>
      <c r="AJ471" s="185">
        <v>7.8338778999999997E-2</v>
      </c>
      <c r="AK471" s="185">
        <v>7.1033070000000004E-2</v>
      </c>
      <c r="AL471" s="185">
        <v>3.2006274999999999E-3</v>
      </c>
      <c r="AM471" s="185">
        <v>4.105081E-3</v>
      </c>
      <c r="AN471" s="176">
        <v>4.2585774000000004E-6</v>
      </c>
      <c r="AO471" s="176">
        <v>1.183664E-8</v>
      </c>
      <c r="AP471" s="176">
        <v>0.57494131999999998</v>
      </c>
      <c r="AQ471" s="192">
        <v>3.6702399999999999E-6</v>
      </c>
      <c r="AR471" s="192">
        <v>1.1074E-8</v>
      </c>
      <c r="AS471" s="192">
        <v>3.025575E-13</v>
      </c>
      <c r="AT471" s="192">
        <v>0</v>
      </c>
      <c r="AU471" s="192">
        <v>0</v>
      </c>
      <c r="AV471" s="192">
        <v>4.5919999999999998E-10</v>
      </c>
      <c r="AW471" s="192">
        <v>5.8640369999999998E-7</v>
      </c>
      <c r="AX471" s="192">
        <v>1.0472E-10</v>
      </c>
      <c r="AY471" s="192">
        <v>6.5719999999999996E-10</v>
      </c>
      <c r="AZ471" s="192">
        <v>0</v>
      </c>
      <c r="BA471" s="192">
        <v>0</v>
      </c>
      <c r="BB471" s="192">
        <v>3.5483992999999998E-13</v>
      </c>
      <c r="BC471" s="192">
        <v>5.2906312E-14</v>
      </c>
      <c r="BD471" s="192">
        <v>9.9449609999999996E-15</v>
      </c>
      <c r="BE471" s="192">
        <v>3.5977899999999998E-11</v>
      </c>
      <c r="BF471" s="192">
        <v>1.4384900000000001E-9</v>
      </c>
      <c r="BG471" s="192">
        <v>0</v>
      </c>
      <c r="BH471" s="192">
        <v>2.5046999999999999E-5</v>
      </c>
      <c r="BI471" s="193">
        <v>0.57491627999999995</v>
      </c>
      <c r="BJ471" s="193">
        <v>0</v>
      </c>
      <c r="BK471" s="193">
        <v>0</v>
      </c>
      <c r="BL471" s="193">
        <v>0</v>
      </c>
      <c r="BM471"/>
      <c r="BN471" s="164">
        <v>1.9566609000000001E-4</v>
      </c>
      <c r="BO471" s="186">
        <v>4.5309353999999998E-6</v>
      </c>
      <c r="BP471" s="164">
        <v>1.1027589000000001E-4</v>
      </c>
      <c r="BQ471" s="186">
        <v>1.0403516999999999E-6</v>
      </c>
      <c r="BR471" s="186">
        <v>4.9993000999999997E-6</v>
      </c>
      <c r="BS471" s="186">
        <v>0</v>
      </c>
      <c r="BT471" s="186">
        <v>0</v>
      </c>
      <c r="BU471" s="186">
        <v>0</v>
      </c>
      <c r="BV471" s="186">
        <v>1.5407035E-7</v>
      </c>
      <c r="BW471" s="186">
        <v>7.3975218999999999E-7</v>
      </c>
      <c r="BX471" s="186">
        <v>0</v>
      </c>
      <c r="BY471" s="186">
        <v>0</v>
      </c>
      <c r="BZ471" s="186">
        <v>0</v>
      </c>
      <c r="CA471" s="186">
        <v>3.5697568000000001E-6</v>
      </c>
      <c r="CB471" s="186">
        <v>7.0356024999999997E-5</v>
      </c>
      <c r="CC471" s="186">
        <v>4.2032381000000004E-15</v>
      </c>
      <c r="CD471" s="164">
        <v>0</v>
      </c>
      <c r="CE471"/>
      <c r="CF471" s="329">
        <v>0</v>
      </c>
      <c r="CG471" s="330">
        <v>3.9550000000000001</v>
      </c>
      <c r="CH471" s="330">
        <v>0</v>
      </c>
      <c r="CI471" s="330">
        <v>3.0999999999999999E-3</v>
      </c>
      <c r="CJ471" s="330">
        <v>9.1412999999999998E-4</v>
      </c>
      <c r="CK471" s="329">
        <v>1.6753503000000001E-10</v>
      </c>
      <c r="CL471" s="329">
        <v>2.0801040000000002E-8</v>
      </c>
      <c r="CM471" s="330">
        <v>2.2474440999999999E-4</v>
      </c>
      <c r="CN471" s="330">
        <v>4.4167349000000002E-2</v>
      </c>
      <c r="CO471" s="330">
        <v>7.8845660999999998</v>
      </c>
      <c r="CP471"/>
      <c r="CQ471">
        <v>0.59325000000000006</v>
      </c>
      <c r="CR471">
        <v>7.2588657166000006E-2</v>
      </c>
      <c r="CS471">
        <v>5.3329150200000001E-2</v>
      </c>
      <c r="CT471">
        <v>5.3489221200000006E-2</v>
      </c>
      <c r="CU471">
        <v>0.31203183000000001</v>
      </c>
      <c r="CV471" s="134"/>
      <c r="CW471" s="376"/>
      <c r="CY471" s="32"/>
      <c r="CZ471" s="32"/>
      <c r="DA471" s="236"/>
      <c r="DB471" s="40"/>
      <c r="DC471"/>
      <c r="DD471"/>
      <c r="DE471"/>
      <c r="DF471"/>
      <c r="DG471"/>
      <c r="DH471"/>
      <c r="DI471"/>
      <c r="DJ471"/>
      <c r="DK471"/>
      <c r="DL471"/>
    </row>
    <row r="472" spans="1:116" ht="14.4" x14ac:dyDescent="0.3">
      <c r="A472" t="s">
        <v>6374</v>
      </c>
      <c r="B472" s="113" t="s">
        <v>917</v>
      </c>
      <c r="C472" s="182" t="s">
        <v>64</v>
      </c>
      <c r="D472" s="40" t="s">
        <v>2586</v>
      </c>
      <c r="E472" s="181" t="s">
        <v>943</v>
      </c>
      <c r="F472" s="184" t="s">
        <v>6375</v>
      </c>
      <c r="G472" s="184">
        <v>0.50703055816599996</v>
      </c>
      <c r="H472" s="184">
        <v>1.9259506965999998E-2</v>
      </c>
      <c r="I472" s="184">
        <v>5.3489221199999999E-2</v>
      </c>
      <c r="J472" s="328">
        <v>0.31203183000000001</v>
      </c>
      <c r="K472" s="184">
        <v>0.12225</v>
      </c>
      <c r="L472" s="184">
        <v>3.1066650000000001E-2</v>
      </c>
      <c r="M472" s="184">
        <v>1.345171E-2</v>
      </c>
      <c r="N472" s="184">
        <v>1.7135999999999998E-2</v>
      </c>
      <c r="O472" s="331">
        <v>1.4155299999999999E-3</v>
      </c>
      <c r="P472" s="331">
        <v>8.5133626000000005E-5</v>
      </c>
      <c r="Q472" s="331">
        <v>6.2284334000000004E-4</v>
      </c>
      <c r="R472" s="331">
        <v>8.8107901999999998E-3</v>
      </c>
      <c r="S472" s="331">
        <v>2.9854000000000002E-4</v>
      </c>
      <c r="T472" s="331">
        <v>0</v>
      </c>
      <c r="U472" s="331">
        <v>0.31173329</v>
      </c>
      <c r="V472" s="331">
        <v>1.6007099999999999E-4</v>
      </c>
      <c r="W472" s="331">
        <v>0</v>
      </c>
      <c r="X472" s="331">
        <v>0</v>
      </c>
      <c r="Y472"/>
      <c r="Z472" s="288">
        <v>0.81500000000000006</v>
      </c>
      <c r="AA472"/>
      <c r="AB472" s="164">
        <v>59.224905</v>
      </c>
      <c r="AC472" s="164">
        <v>57.491627999999999</v>
      </c>
      <c r="AD472" s="164">
        <v>0.21531586999999999</v>
      </c>
      <c r="AE472" s="164">
        <v>0</v>
      </c>
      <c r="AF472" s="164">
        <v>0</v>
      </c>
      <c r="AG472" s="164">
        <v>1.4645007999999999</v>
      </c>
      <c r="AH472" s="164">
        <v>5.3460458000000002E-2</v>
      </c>
      <c r="AI472"/>
      <c r="AJ472" s="185">
        <v>2.7357171999999999E-2</v>
      </c>
      <c r="AK472" s="185">
        <v>2.2428884999999999E-2</v>
      </c>
      <c r="AL472" s="185">
        <v>8.2320576999999999E-4</v>
      </c>
      <c r="AM472" s="185">
        <v>4.105081E-3</v>
      </c>
      <c r="AN472" s="176">
        <v>1.3446574000000001E-6</v>
      </c>
      <c r="AO472" s="176">
        <v>3.0444E-9</v>
      </c>
      <c r="AP472" s="176">
        <v>0.57494131999999998</v>
      </c>
      <c r="AQ472" s="192">
        <v>7.5631999999999999E-7</v>
      </c>
      <c r="AR472" s="192">
        <v>2.2820000000000002E-9</v>
      </c>
      <c r="AS472" s="192">
        <v>6.2347500000000003E-14</v>
      </c>
      <c r="AT472" s="192">
        <v>0</v>
      </c>
      <c r="AU472" s="192">
        <v>0</v>
      </c>
      <c r="AV472" s="192">
        <v>4.5919999999999998E-10</v>
      </c>
      <c r="AW472" s="192">
        <v>5.8640369999999998E-7</v>
      </c>
      <c r="AX472" s="192">
        <v>1.0472E-10</v>
      </c>
      <c r="AY472" s="192">
        <v>6.5719999999999996E-10</v>
      </c>
      <c r="AZ472" s="192">
        <v>0</v>
      </c>
      <c r="BA472" s="192">
        <v>0</v>
      </c>
      <c r="BB472" s="192">
        <v>3.5483992999999998E-13</v>
      </c>
      <c r="BC472" s="192">
        <v>5.2906312E-14</v>
      </c>
      <c r="BD472" s="192">
        <v>9.9449609999999996E-15</v>
      </c>
      <c r="BE472" s="192">
        <v>3.5977899999999998E-11</v>
      </c>
      <c r="BF472" s="192">
        <v>1.4384900000000001E-9</v>
      </c>
      <c r="BG472" s="192">
        <v>0</v>
      </c>
      <c r="BH472" s="192">
        <v>2.5046999999999999E-5</v>
      </c>
      <c r="BI472" s="193">
        <v>0.57491627999999995</v>
      </c>
      <c r="BJ472" s="193">
        <v>0</v>
      </c>
      <c r="BK472" s="193">
        <v>0</v>
      </c>
      <c r="BL472" s="193">
        <v>0</v>
      </c>
      <c r="BM472"/>
      <c r="BN472" s="164">
        <v>1.0811455E-4</v>
      </c>
      <c r="BO472" s="186">
        <v>4.5309353999999998E-6</v>
      </c>
      <c r="BP472" s="186">
        <v>2.2724363000000001E-5</v>
      </c>
      <c r="BQ472" s="186">
        <v>1.0403516999999999E-6</v>
      </c>
      <c r="BR472" s="186">
        <v>4.9993000999999997E-6</v>
      </c>
      <c r="BS472" s="186">
        <v>0</v>
      </c>
      <c r="BT472" s="186">
        <v>0</v>
      </c>
      <c r="BU472" s="186">
        <v>0</v>
      </c>
      <c r="BV472" s="186">
        <v>1.5407035E-7</v>
      </c>
      <c r="BW472" s="186">
        <v>7.3975218999999999E-7</v>
      </c>
      <c r="BX472" s="186">
        <v>0</v>
      </c>
      <c r="BY472" s="186">
        <v>0</v>
      </c>
      <c r="BZ472" s="186">
        <v>0</v>
      </c>
      <c r="CA472" s="186">
        <v>3.5697568000000001E-6</v>
      </c>
      <c r="CB472" s="186">
        <v>7.0356024999999997E-5</v>
      </c>
      <c r="CC472" s="186">
        <v>4.2032381000000004E-15</v>
      </c>
      <c r="CD472" s="164">
        <v>0</v>
      </c>
      <c r="CE472"/>
      <c r="CF472" s="329">
        <v>0</v>
      </c>
      <c r="CG472" s="330">
        <v>0.81499999999999995</v>
      </c>
      <c r="CH472" s="330">
        <v>0</v>
      </c>
      <c r="CI472" s="330">
        <v>3.0999999999999999E-3</v>
      </c>
      <c r="CJ472" s="330">
        <v>9.1412999999999998E-4</v>
      </c>
      <c r="CK472" s="329">
        <v>1.6753503000000001E-10</v>
      </c>
      <c r="CL472" s="329">
        <v>2.0801040000000002E-8</v>
      </c>
      <c r="CM472" s="330">
        <v>2.2474440999999999E-4</v>
      </c>
      <c r="CN472" s="330">
        <v>4.4167349000000002E-2</v>
      </c>
      <c r="CO472" s="330">
        <v>7.8845660999999998</v>
      </c>
      <c r="CP472"/>
      <c r="CQ472">
        <v>0.12225</v>
      </c>
      <c r="CR472">
        <v>7.2588657166000006E-2</v>
      </c>
      <c r="CS472">
        <v>5.3329150200000001E-2</v>
      </c>
      <c r="CT472">
        <v>5.3489221200000006E-2</v>
      </c>
      <c r="CU472">
        <v>0.31203183000000001</v>
      </c>
      <c r="CV472" s="134"/>
      <c r="CY472" s="32"/>
      <c r="CZ472" s="11"/>
      <c r="DA472" s="236"/>
      <c r="DB472" s="40"/>
      <c r="DC472"/>
      <c r="DD472"/>
      <c r="DE472"/>
      <c r="DF472"/>
      <c r="DG472"/>
      <c r="DH472"/>
      <c r="DI472"/>
      <c r="DJ472"/>
      <c r="DK472"/>
      <c r="DL472"/>
    </row>
    <row r="473" spans="1:116" ht="14.4" x14ac:dyDescent="0.3">
      <c r="A473" t="s">
        <v>5691</v>
      </c>
      <c r="B473" s="113" t="s">
        <v>917</v>
      </c>
      <c r="C473" s="182" t="s">
        <v>5395</v>
      </c>
      <c r="D473" s="40" t="s">
        <v>2586</v>
      </c>
      <c r="E473" s="181" t="s">
        <v>943</v>
      </c>
      <c r="F473" s="184" t="s">
        <v>5692</v>
      </c>
      <c r="G473" s="184">
        <v>0.176574423678</v>
      </c>
      <c r="H473" s="184">
        <v>1.6444152277999998E-2</v>
      </c>
      <c r="I473" s="184">
        <v>4.61431224E-2</v>
      </c>
      <c r="J473" s="328">
        <v>8.2371489999999992E-3</v>
      </c>
      <c r="K473" s="184">
        <v>0.10575</v>
      </c>
      <c r="L473" s="184">
        <v>2.9062350000000001E-2</v>
      </c>
      <c r="M473" s="184">
        <v>9.1471626999999993E-3</v>
      </c>
      <c r="N473" s="331">
        <v>1.4688E-2</v>
      </c>
      <c r="O473" s="184">
        <v>1.17092E-3</v>
      </c>
      <c r="P473" s="331">
        <v>7.5382638000000003E-5</v>
      </c>
      <c r="Q473" s="331">
        <v>5.0984963999999998E-4</v>
      </c>
      <c r="R473" s="331">
        <v>7.9336097000000001E-3</v>
      </c>
      <c r="S473" s="331">
        <v>2.1948000000000001E-4</v>
      </c>
      <c r="T473" s="331">
        <v>0</v>
      </c>
      <c r="U473" s="331">
        <v>2.8079189999999999E-3</v>
      </c>
      <c r="V473" s="331">
        <v>0</v>
      </c>
      <c r="W473" s="331">
        <v>5.20975E-3</v>
      </c>
      <c r="X473" s="331">
        <v>0</v>
      </c>
      <c r="Y473"/>
      <c r="Z473" s="288">
        <v>0.70499999999999996</v>
      </c>
      <c r="AA473"/>
      <c r="AB473" s="164">
        <v>58.164786999999997</v>
      </c>
      <c r="AC473" s="164">
        <v>57.732047000000001</v>
      </c>
      <c r="AD473" s="164">
        <v>0.34880981</v>
      </c>
      <c r="AE473" s="164">
        <v>0</v>
      </c>
      <c r="AF473" s="186">
        <v>1.73E-5</v>
      </c>
      <c r="AG473" s="164">
        <v>1.651586E-2</v>
      </c>
      <c r="AH473" s="164">
        <v>6.7397388000000003E-2</v>
      </c>
      <c r="AI473"/>
      <c r="AJ473" s="185">
        <v>2.4897902999999999E-2</v>
      </c>
      <c r="AK473" s="185">
        <v>2.0051312000000002E-2</v>
      </c>
      <c r="AL473" s="185">
        <v>7.2439103999999996E-4</v>
      </c>
      <c r="AM473" s="185">
        <v>4.1221996000000002E-3</v>
      </c>
      <c r="AN473" s="176">
        <v>1.2021169999999999E-6</v>
      </c>
      <c r="AO473" s="176">
        <v>2.6789608999999999E-9</v>
      </c>
      <c r="AP473" s="176">
        <v>0.57733889000000005</v>
      </c>
      <c r="AQ473" s="192">
        <v>6.5423999999999996E-7</v>
      </c>
      <c r="AR473" s="192">
        <v>1.974E-9</v>
      </c>
      <c r="AS473" s="192">
        <v>5.3932500000000001E-14</v>
      </c>
      <c r="AT473" s="192">
        <v>0</v>
      </c>
      <c r="AU473" s="192">
        <v>0</v>
      </c>
      <c r="AV473" s="192">
        <v>3.9360000000000002E-10</v>
      </c>
      <c r="AW473" s="192">
        <v>5.4616680000000001E-7</v>
      </c>
      <c r="AX473" s="192">
        <v>8.9759999999999996E-11</v>
      </c>
      <c r="AY473" s="192">
        <v>6.1479999999999999E-10</v>
      </c>
      <c r="AZ473" s="192">
        <v>0</v>
      </c>
      <c r="BA473" s="192">
        <v>0</v>
      </c>
      <c r="BB473" s="192">
        <v>2.9046764999999998E-13</v>
      </c>
      <c r="BC473" s="192">
        <v>4.7637698999999997E-14</v>
      </c>
      <c r="BD473" s="192">
        <v>8.9072830000000001E-15</v>
      </c>
      <c r="BE473" s="192">
        <v>3.1819400000000002E-11</v>
      </c>
      <c r="BF473" s="192">
        <v>1.2848250000000001E-9</v>
      </c>
      <c r="BG473" s="193">
        <v>0</v>
      </c>
      <c r="BH473" s="192">
        <v>1.8414E-5</v>
      </c>
      <c r="BI473" s="193">
        <v>0.57732046999999997</v>
      </c>
      <c r="BJ473" s="192">
        <v>0</v>
      </c>
      <c r="BK473" s="192">
        <v>0</v>
      </c>
      <c r="BL473" s="192">
        <v>0</v>
      </c>
      <c r="BM473"/>
      <c r="BN473" s="164">
        <v>1.0404048999999999E-4</v>
      </c>
      <c r="BO473" s="186">
        <v>4.2386170000000002E-6</v>
      </c>
      <c r="BP473" s="186">
        <v>1.9657271E-5</v>
      </c>
      <c r="BQ473" s="186">
        <v>9.3641357999999997E-7</v>
      </c>
      <c r="BR473" s="186">
        <v>4.5395618E-6</v>
      </c>
      <c r="BS473" s="186">
        <v>0</v>
      </c>
      <c r="BT473" s="186">
        <v>0</v>
      </c>
      <c r="BU473" s="186">
        <v>0</v>
      </c>
      <c r="BV473" s="186">
        <v>1.3455779000000001E-7</v>
      </c>
      <c r="BW473" s="186">
        <v>6.3128965000000004E-7</v>
      </c>
      <c r="BX473" s="186">
        <v>0</v>
      </c>
      <c r="BY473" s="164">
        <v>0</v>
      </c>
      <c r="BZ473" s="186">
        <v>0</v>
      </c>
      <c r="CA473" s="186">
        <v>3.0828329999999998E-6</v>
      </c>
      <c r="CB473" s="186">
        <v>7.0819949999999999E-5</v>
      </c>
      <c r="CC473" s="186">
        <v>3.0901276E-15</v>
      </c>
      <c r="CD473" s="186">
        <v>0</v>
      </c>
      <c r="CE473"/>
      <c r="CF473" s="329">
        <v>0</v>
      </c>
      <c r="CG473" s="330">
        <v>0.70499999999999996</v>
      </c>
      <c r="CH473" s="330">
        <v>0</v>
      </c>
      <c r="CI473" s="330">
        <v>2.8999999999999998E-3</v>
      </c>
      <c r="CJ473" s="330">
        <v>6.2160839999999998E-4</v>
      </c>
      <c r="CK473" s="329">
        <v>1.3778279000000001E-10</v>
      </c>
      <c r="CL473" s="329">
        <v>1.718539E-8</v>
      </c>
      <c r="CM473" s="330">
        <v>2.0642219E-4</v>
      </c>
      <c r="CN473" s="330">
        <v>3.9747550999999999E-2</v>
      </c>
      <c r="CO473" s="330">
        <v>7.9175379000000001</v>
      </c>
      <c r="CP473"/>
      <c r="CQ473">
        <v>0.10575</v>
      </c>
      <c r="CR473">
        <v>6.2587274678000002E-2</v>
      </c>
      <c r="CS473">
        <v>5.1352872399999999E-2</v>
      </c>
      <c r="CT473">
        <v>4.61431224E-2</v>
      </c>
      <c r="CU473">
        <v>3.0273990000000001E-3</v>
      </c>
      <c r="CV473" s="134"/>
      <c r="CW473" s="377"/>
      <c r="CX473" s="32"/>
      <c r="CY473" s="32"/>
      <c r="CZ473" s="11"/>
      <c r="DA473" s="236"/>
      <c r="DB473" s="40"/>
      <c r="DC473"/>
      <c r="DD473"/>
      <c r="DE473"/>
      <c r="DF473"/>
      <c r="DG473"/>
      <c r="DH473"/>
      <c r="DI473"/>
      <c r="DJ473"/>
      <c r="DK473"/>
      <c r="DL473"/>
    </row>
    <row r="474" spans="1:116" ht="14.4" x14ac:dyDescent="0.3">
      <c r="B474" s="113"/>
      <c r="C474" s="180"/>
      <c r="D474" s="37" t="s">
        <v>2587</v>
      </c>
      <c r="E474" s="181"/>
      <c r="F474"/>
      <c r="G474"/>
      <c r="H474"/>
      <c r="I474"/>
      <c r="J474" s="332"/>
      <c r="K474"/>
      <c r="L474"/>
      <c r="M474"/>
      <c r="N474" s="39"/>
      <c r="O474"/>
      <c r="P474" s="39"/>
      <c r="Q474" s="39"/>
      <c r="R474" s="39"/>
      <c r="S474" s="39"/>
      <c r="T474" s="39"/>
      <c r="U474" s="39"/>
      <c r="V474" s="39"/>
      <c r="W474" s="39"/>
      <c r="Y474"/>
      <c r="Z474"/>
      <c r="AA474"/>
      <c r="AB474"/>
      <c r="AC474"/>
      <c r="AD474"/>
      <c r="AE474"/>
      <c r="AF474" s="39"/>
      <c r="AG474"/>
      <c r="AH474"/>
      <c r="AI474"/>
      <c r="AJ474"/>
      <c r="AK474"/>
      <c r="AL474"/>
      <c r="AM474"/>
      <c r="AN474"/>
      <c r="AO474"/>
      <c r="AP474"/>
      <c r="BG474"/>
      <c r="BI474"/>
      <c r="BM474"/>
      <c r="BN474"/>
      <c r="BS474" s="39"/>
      <c r="BT474" s="39"/>
      <c r="BU474" s="39"/>
      <c r="BV474" s="39"/>
      <c r="BW474" s="39"/>
      <c r="BX474" s="39"/>
      <c r="BY474"/>
      <c r="BZ474" s="39"/>
      <c r="CA474" s="39"/>
      <c r="CB474" s="39"/>
      <c r="CC474" s="39"/>
      <c r="CD474" s="39"/>
      <c r="CE474"/>
      <c r="CF474" s="39"/>
      <c r="CG474"/>
      <c r="CH474"/>
      <c r="CI474"/>
      <c r="CJ474"/>
      <c r="CK474" s="39"/>
      <c r="CL474" s="39"/>
      <c r="CM474"/>
      <c r="CN474"/>
      <c r="CO474"/>
      <c r="CP474"/>
      <c r="CQ474"/>
      <c r="CR474"/>
      <c r="CS474"/>
      <c r="CT474"/>
      <c r="CU474"/>
      <c r="CV474" s="135"/>
      <c r="CY474" s="32"/>
      <c r="CZ474" s="11"/>
      <c r="DA474" s="236"/>
      <c r="DB474" s="40"/>
      <c r="DC474"/>
      <c r="DD474"/>
      <c r="DE474"/>
      <c r="DF474"/>
      <c r="DG474"/>
      <c r="DH474"/>
      <c r="DI474"/>
      <c r="DJ474"/>
      <c r="DK474"/>
      <c r="DL474"/>
    </row>
    <row r="475" spans="1:116" ht="14.4" x14ac:dyDescent="0.3">
      <c r="A475" t="s">
        <v>6376</v>
      </c>
      <c r="B475" s="113" t="s">
        <v>917</v>
      </c>
      <c r="C475" s="182" t="s">
        <v>786</v>
      </c>
      <c r="D475" s="40" t="s">
        <v>2587</v>
      </c>
      <c r="E475" s="181" t="s">
        <v>943</v>
      </c>
      <c r="F475" s="184" t="s">
        <v>6377</v>
      </c>
      <c r="G475" s="184">
        <v>30415.169794016751</v>
      </c>
      <c r="H475" s="184">
        <v>110.01066715</v>
      </c>
      <c r="I475" s="184">
        <v>700.8833021690001</v>
      </c>
      <c r="J475" s="328">
        <v>29178.352324697749</v>
      </c>
      <c r="K475" s="184">
        <v>425.92349999999999</v>
      </c>
      <c r="L475" s="184">
        <v>524.49931000000004</v>
      </c>
      <c r="M475" s="331">
        <v>124.52209999999999</v>
      </c>
      <c r="N475" s="331">
        <v>105.98412</v>
      </c>
      <c r="O475" s="184">
        <v>2.2691393</v>
      </c>
      <c r="P475" s="331">
        <v>0.12411535</v>
      </c>
      <c r="Q475" s="331">
        <v>1.6332925</v>
      </c>
      <c r="R475" s="331">
        <v>51.79609</v>
      </c>
      <c r="S475" s="331">
        <v>1.0092662999999999</v>
      </c>
      <c r="T475" s="331">
        <v>3.1591558999999998E-2</v>
      </c>
      <c r="U475" s="331">
        <v>29177.343000000001</v>
      </c>
      <c r="V475" s="331">
        <v>3.4210610000000002E-2</v>
      </c>
      <c r="W475" s="331">
        <v>5.8397750000000002E-5</v>
      </c>
      <c r="X475" s="331">
        <v>0</v>
      </c>
      <c r="Y475"/>
      <c r="Z475" s="288">
        <v>2839.4900000000002</v>
      </c>
      <c r="AA475"/>
      <c r="AB475" s="164">
        <v>3661126.4</v>
      </c>
      <c r="AC475" s="164">
        <v>33379.105000000003</v>
      </c>
      <c r="AD475" s="164">
        <v>3623786.9</v>
      </c>
      <c r="AE475" s="164">
        <v>0</v>
      </c>
      <c r="AF475" s="164">
        <v>590.03079000000002</v>
      </c>
      <c r="AG475" s="164">
        <v>2490.3467000000001</v>
      </c>
      <c r="AH475" s="164">
        <v>880.06859999999995</v>
      </c>
      <c r="AI475"/>
      <c r="AJ475" s="185">
        <v>235.16145</v>
      </c>
      <c r="AK475" s="185">
        <v>227.50208000000001</v>
      </c>
      <c r="AL475" s="185">
        <v>5.9849718000000003</v>
      </c>
      <c r="AM475" s="185">
        <v>1.6743946000000001</v>
      </c>
      <c r="AN475" s="176">
        <v>1.3639214E-2</v>
      </c>
      <c r="AO475" s="176">
        <v>2.2133772000000002E-5</v>
      </c>
      <c r="AP475" s="176">
        <v>234.50905</v>
      </c>
      <c r="AQ475" s="193">
        <v>2.6355685000000002E-3</v>
      </c>
      <c r="AR475" s="192">
        <v>7.9521667999999997E-6</v>
      </c>
      <c r="AS475" s="192">
        <v>2.172637E-10</v>
      </c>
      <c r="AT475" s="192">
        <v>7.6098541999999999E-11</v>
      </c>
      <c r="AU475" s="192">
        <v>0</v>
      </c>
      <c r="AV475" s="192">
        <v>1.3118624000000001E-5</v>
      </c>
      <c r="AW475" s="193">
        <v>1.0543792999999999E-2</v>
      </c>
      <c r="AX475" s="192">
        <v>1.9094134000000002E-6</v>
      </c>
      <c r="AY475" s="192">
        <v>1.2221596000000001E-5</v>
      </c>
      <c r="AZ475" s="192">
        <v>8.7078331000000002E-13</v>
      </c>
      <c r="BA475" s="192">
        <v>2.0014935E-10</v>
      </c>
      <c r="BB475" s="192">
        <v>1.2640588000000001E-10</v>
      </c>
      <c r="BC475" s="192">
        <v>4.1559476999999998E-8</v>
      </c>
      <c r="BD475" s="192">
        <v>8.4916012999999995E-9</v>
      </c>
      <c r="BE475" s="192">
        <v>4.6979279000000004E-6</v>
      </c>
      <c r="BF475" s="193">
        <v>4.4203549000000001E-4</v>
      </c>
      <c r="BG475" s="192">
        <v>7.2761848000000004E-19</v>
      </c>
      <c r="BH475" s="193">
        <v>0.14539508000000001</v>
      </c>
      <c r="BI475" s="193">
        <v>234.36366000000001</v>
      </c>
      <c r="BJ475" s="192">
        <v>0</v>
      </c>
      <c r="BK475" s="192">
        <v>0</v>
      </c>
      <c r="BL475" s="192">
        <v>0</v>
      </c>
      <c r="BM475"/>
      <c r="BN475" s="164">
        <v>4.9698017999999999</v>
      </c>
      <c r="BO475" s="164">
        <v>8.8438027000000002E-2</v>
      </c>
      <c r="BP475" s="164">
        <v>7.9172514999999999E-2</v>
      </c>
      <c r="BQ475" s="164">
        <v>6.0851035000000003E-3</v>
      </c>
      <c r="BR475" s="164">
        <v>6.8861158000000006E-2</v>
      </c>
      <c r="BS475" s="164">
        <v>8.7430932999999992E-3</v>
      </c>
      <c r="BT475" s="186">
        <v>2.1355308000000001E-8</v>
      </c>
      <c r="BU475" s="164">
        <v>1.2795943000000001E-2</v>
      </c>
      <c r="BV475" s="164">
        <v>1.8238012000000001E-4</v>
      </c>
      <c r="BW475" s="164">
        <v>1.1954706999999999E-3</v>
      </c>
      <c r="BX475" s="186">
        <v>0</v>
      </c>
      <c r="BY475" s="186">
        <v>1.6090355E-15</v>
      </c>
      <c r="BZ475" s="186">
        <v>1.3175012E-11</v>
      </c>
      <c r="CA475" s="164">
        <v>2.5225027000000001E-2</v>
      </c>
      <c r="CB475" s="164">
        <v>4.6791026999999996</v>
      </c>
      <c r="CC475" s="164">
        <v>2.9759022000000001E-7</v>
      </c>
      <c r="CD475" s="186">
        <v>0</v>
      </c>
      <c r="CE475"/>
      <c r="CF475" s="329">
        <v>1.1151509999999999E-11</v>
      </c>
      <c r="CG475" s="330">
        <v>2839.0545999999999</v>
      </c>
      <c r="CH475" s="330">
        <v>342.12257</v>
      </c>
      <c r="CI475" s="330">
        <v>62.316940000000002</v>
      </c>
      <c r="CJ475" s="330">
        <v>1.937406</v>
      </c>
      <c r="CK475" s="329">
        <v>1.4764839E-6</v>
      </c>
      <c r="CL475" s="330">
        <v>3.6186189000000002E-4</v>
      </c>
      <c r="CM475" s="330">
        <v>3.3650197999999998</v>
      </c>
      <c r="CN475" s="330">
        <v>14242.364</v>
      </c>
      <c r="CO475" s="330">
        <v>3566.3895000000002</v>
      </c>
      <c r="CP475"/>
      <c r="CQ475">
        <v>425.92349999999999</v>
      </c>
      <c r="CR475">
        <v>810.82816715000013</v>
      </c>
      <c r="CS475">
        <v>700.81755839775008</v>
      </c>
      <c r="CT475">
        <v>700.8833021690001</v>
      </c>
      <c r="CU475">
        <v>29178.3522663</v>
      </c>
      <c r="CV475" s="134"/>
      <c r="CW475" s="377"/>
      <c r="CX475" s="32"/>
      <c r="CY475" s="32"/>
      <c r="CZ475" s="11"/>
      <c r="DA475" s="236"/>
      <c r="DB475" s="40"/>
      <c r="DC475"/>
      <c r="DD475"/>
      <c r="DE475"/>
      <c r="DF475"/>
      <c r="DG475"/>
      <c r="DH475"/>
      <c r="DI475"/>
      <c r="DJ475"/>
      <c r="DK475"/>
      <c r="DL475"/>
    </row>
    <row r="476" spans="1:116" ht="14.4" x14ac:dyDescent="0.3">
      <c r="B476" s="113"/>
      <c r="C476" s="182"/>
      <c r="D476" s="40"/>
      <c r="E476" s="181"/>
      <c r="F476"/>
      <c r="G476"/>
      <c r="H476"/>
      <c r="I476"/>
      <c r="J476" s="332"/>
      <c r="K476"/>
      <c r="L476"/>
      <c r="M476" s="39"/>
      <c r="N476" s="39"/>
      <c r="O476" s="39"/>
      <c r="P476" s="39"/>
      <c r="Q476" s="39"/>
      <c r="R476" s="39"/>
      <c r="S476" s="39"/>
      <c r="T476" s="39"/>
      <c r="U476" s="39"/>
      <c r="V476" s="39"/>
      <c r="W476" s="39"/>
      <c r="Y476"/>
      <c r="Z476"/>
      <c r="AA476"/>
      <c r="AB476"/>
      <c r="AC476"/>
      <c r="AD476"/>
      <c r="AE476"/>
      <c r="AF476"/>
      <c r="AG476"/>
      <c r="AH476"/>
      <c r="AI476"/>
      <c r="AJ476"/>
      <c r="AK476"/>
      <c r="AL476"/>
      <c r="AM476"/>
      <c r="AN476"/>
      <c r="AO476"/>
      <c r="AP476"/>
      <c r="BI476"/>
      <c r="BJ476"/>
      <c r="BK476"/>
      <c r="BL476"/>
      <c r="BM476"/>
      <c r="BS476" s="39"/>
      <c r="BT476" s="39"/>
      <c r="BU476" s="39"/>
      <c r="BV476" s="39"/>
      <c r="BW476" s="39"/>
      <c r="BX476" s="39"/>
      <c r="BY476" s="39"/>
      <c r="BZ476" s="39"/>
      <c r="CA476" s="39"/>
      <c r="CB476" s="39"/>
      <c r="CC476" s="39"/>
      <c r="CD476"/>
      <c r="CE476"/>
      <c r="CF476" s="39"/>
      <c r="CG476"/>
      <c r="CH476"/>
      <c r="CI476"/>
      <c r="CJ476" s="39"/>
      <c r="CK476" s="39"/>
      <c r="CL476" s="39"/>
      <c r="CM476" s="39"/>
      <c r="CN476"/>
      <c r="CO476"/>
      <c r="CP476"/>
      <c r="CQ476"/>
      <c r="CR476"/>
      <c r="CS476"/>
      <c r="CT476"/>
      <c r="CU476"/>
      <c r="CV476" s="135"/>
      <c r="CW476" s="377"/>
      <c r="CX476" s="32"/>
      <c r="CZ476" s="11"/>
      <c r="DA476" s="236"/>
      <c r="DB476" s="40"/>
      <c r="DC476"/>
      <c r="DD476"/>
      <c r="DE476"/>
      <c r="DF476"/>
      <c r="DG476"/>
      <c r="DH476"/>
      <c r="DI476"/>
      <c r="DJ476"/>
      <c r="DK476"/>
      <c r="DL476"/>
    </row>
    <row r="477" spans="1:116" ht="14.4" x14ac:dyDescent="0.3">
      <c r="B477" s="113"/>
      <c r="C477" s="180"/>
      <c r="D477" s="37" t="s">
        <v>2589</v>
      </c>
      <c r="E477" s="181"/>
      <c r="F477"/>
      <c r="G477"/>
      <c r="H477"/>
      <c r="I477"/>
      <c r="J477" s="332"/>
      <c r="K477"/>
      <c r="L477"/>
      <c r="M477" s="39"/>
      <c r="N477" s="39"/>
      <c r="O477" s="39"/>
      <c r="P477" s="39"/>
      <c r="Q477" s="39"/>
      <c r="R477" s="39"/>
      <c r="S477" s="39"/>
      <c r="T477" s="39"/>
      <c r="U477" s="39"/>
      <c r="V477" s="39"/>
      <c r="W477" s="39"/>
      <c r="Y477"/>
      <c r="Z477"/>
      <c r="AA477"/>
      <c r="AB477"/>
      <c r="AC477"/>
      <c r="AD477"/>
      <c r="AE477"/>
      <c r="AF477"/>
      <c r="AG477"/>
      <c r="AH477"/>
      <c r="AI477"/>
      <c r="AJ477"/>
      <c r="AK477"/>
      <c r="AL477"/>
      <c r="AM477"/>
      <c r="AN477"/>
      <c r="AO477"/>
      <c r="AP477"/>
      <c r="BI477"/>
      <c r="BJ477"/>
      <c r="BK477"/>
      <c r="BL477"/>
      <c r="BM477"/>
      <c r="BS477" s="39"/>
      <c r="BT477" s="39"/>
      <c r="BU477" s="39"/>
      <c r="BV477" s="39"/>
      <c r="BW477" s="39"/>
      <c r="BX477" s="39"/>
      <c r="BY477" s="39"/>
      <c r="BZ477" s="39"/>
      <c r="CA477" s="39"/>
      <c r="CB477" s="39"/>
      <c r="CC477" s="39"/>
      <c r="CD477"/>
      <c r="CE477"/>
      <c r="CF477" s="39"/>
      <c r="CG477"/>
      <c r="CH477"/>
      <c r="CI477"/>
      <c r="CJ477" s="39"/>
      <c r="CK477" s="39"/>
      <c r="CL477" s="39"/>
      <c r="CM477" s="39"/>
      <c r="CN477"/>
      <c r="CO477"/>
      <c r="CP477"/>
      <c r="CQ477"/>
      <c r="CR477"/>
      <c r="CS477"/>
      <c r="CT477"/>
      <c r="CU477"/>
      <c r="CV477" s="135"/>
      <c r="CW477" s="377"/>
      <c r="CX477" s="32"/>
      <c r="CZ477" s="32"/>
      <c r="DA477" s="236"/>
      <c r="DB477" s="40"/>
      <c r="DC477"/>
      <c r="DD477"/>
      <c r="DE477"/>
      <c r="DF477"/>
      <c r="DG477"/>
      <c r="DH477"/>
      <c r="DI477"/>
      <c r="DJ477"/>
      <c r="DK477"/>
      <c r="DL477"/>
    </row>
    <row r="478" spans="1:116" ht="14.4" x14ac:dyDescent="0.3">
      <c r="A478" t="s">
        <v>2588</v>
      </c>
      <c r="B478" s="113" t="s">
        <v>918</v>
      </c>
      <c r="C478" s="182" t="s">
        <v>65</v>
      </c>
      <c r="D478" s="40" t="s">
        <v>2589</v>
      </c>
      <c r="E478" s="181" t="s">
        <v>943</v>
      </c>
      <c r="F478" s="184" t="s">
        <v>4023</v>
      </c>
      <c r="G478" s="184">
        <v>0.2644141860882</v>
      </c>
      <c r="H478" s="184">
        <v>1.3531641060000002E-2</v>
      </c>
      <c r="I478" s="184">
        <v>1.8882952049999995E-2</v>
      </c>
      <c r="J478" s="328">
        <v>1.52004029782E-2</v>
      </c>
      <c r="K478" s="184">
        <v>0.21679919</v>
      </c>
      <c r="L478" s="184">
        <v>6.1396632999999997E-3</v>
      </c>
      <c r="M478" s="331">
        <v>9.5274188999999992E-3</v>
      </c>
      <c r="N478" s="184">
        <v>9.6541720000000008E-3</v>
      </c>
      <c r="O478" s="331">
        <v>3.3346371000000001E-3</v>
      </c>
      <c r="P478" s="331">
        <v>1.1975324999999999E-4</v>
      </c>
      <c r="Q478" s="331">
        <v>4.2307871E-4</v>
      </c>
      <c r="R478" s="331">
        <v>9.2821855000000005E-4</v>
      </c>
      <c r="S478" s="331">
        <v>5.6093297999999998E-4</v>
      </c>
      <c r="T478" s="331">
        <v>2.2233946999999999E-3</v>
      </c>
      <c r="U478" s="331">
        <v>1.463536E-2</v>
      </c>
      <c r="V478" s="331">
        <v>6.4256600000000004E-5</v>
      </c>
      <c r="W478" s="331">
        <v>4.1099981999999999E-6</v>
      </c>
      <c r="X478" s="331">
        <v>0</v>
      </c>
      <c r="Y478"/>
      <c r="Z478" s="288">
        <v>1.4453279333333333</v>
      </c>
      <c r="AA478"/>
      <c r="AB478" s="164">
        <v>22.026247000000001</v>
      </c>
      <c r="AC478" s="164">
        <v>20.977703999999999</v>
      </c>
      <c r="AD478" s="164">
        <v>0.53739371000000002</v>
      </c>
      <c r="AE478" s="164">
        <v>0</v>
      </c>
      <c r="AF478" s="164">
        <v>0.17157742000000001</v>
      </c>
      <c r="AG478" s="164">
        <v>0.22955047000000001</v>
      </c>
      <c r="AH478" s="164">
        <v>0.11002077</v>
      </c>
      <c r="AI478"/>
      <c r="AJ478" s="185">
        <v>2.7316368000000001E-2</v>
      </c>
      <c r="AK478" s="185">
        <v>2.4710619999999999E-2</v>
      </c>
      <c r="AL478" s="185">
        <v>1.1536401000000001E-3</v>
      </c>
      <c r="AM478" s="185">
        <v>1.4521082E-3</v>
      </c>
      <c r="AN478" s="176">
        <v>1.4814520000000001E-6</v>
      </c>
      <c r="AO478" s="176">
        <v>4.2664202999999999E-9</v>
      </c>
      <c r="AP478" s="176">
        <v>0.20337649999999999</v>
      </c>
      <c r="AQ478" s="192">
        <v>1.3412962E-6</v>
      </c>
      <c r="AR478" s="192">
        <v>4.0470130999999998E-9</v>
      </c>
      <c r="AS478" s="192">
        <v>1.1057018E-13</v>
      </c>
      <c r="AT478" s="192">
        <v>5.3557692000000003E-12</v>
      </c>
      <c r="AU478" s="192">
        <v>0</v>
      </c>
      <c r="AV478" s="192">
        <v>3.9730621000000002E-10</v>
      </c>
      <c r="AW478" s="192">
        <v>1.3946999999999999E-7</v>
      </c>
      <c r="AX478" s="192">
        <v>7.6025685999999999E-11</v>
      </c>
      <c r="AY478" s="192">
        <v>1.4295395E-10</v>
      </c>
      <c r="AZ478" s="192">
        <v>6.1285200999999996E-14</v>
      </c>
      <c r="BA478" s="192">
        <v>1.7048186E-15</v>
      </c>
      <c r="BB478" s="192">
        <v>2.4107613999999998E-13</v>
      </c>
      <c r="BC478" s="192">
        <v>1.0519248E-14</v>
      </c>
      <c r="BD478" s="192">
        <v>2.4112944000000002E-15</v>
      </c>
      <c r="BE478" s="192">
        <v>2.356005E-11</v>
      </c>
      <c r="BF478" s="192">
        <v>2.5959083000000001E-10</v>
      </c>
      <c r="BG478" s="192">
        <v>5.1209347999999998E-20</v>
      </c>
      <c r="BH478" s="192">
        <v>5.6895329000000003E-5</v>
      </c>
      <c r="BI478" s="193">
        <v>0.20331961000000001</v>
      </c>
      <c r="BJ478" s="192">
        <v>0</v>
      </c>
      <c r="BK478" s="192">
        <v>0</v>
      </c>
      <c r="BL478" s="192">
        <v>0</v>
      </c>
      <c r="BM478"/>
      <c r="BN478" s="186">
        <v>7.2182214000000007E-5</v>
      </c>
      <c r="BO478" s="186">
        <v>1.0487450999999999E-6</v>
      </c>
      <c r="BP478" s="186">
        <v>4.0299577E-5</v>
      </c>
      <c r="BQ478" s="186">
        <v>1.1285923000000001E-7</v>
      </c>
      <c r="BR478" s="186">
        <v>1.7352055999999999E-6</v>
      </c>
      <c r="BS478" s="186">
        <v>1.1023494E-7</v>
      </c>
      <c r="BT478" s="186">
        <v>1.5029735999999999E-9</v>
      </c>
      <c r="BU478" s="186">
        <v>1.6602384000000001E-7</v>
      </c>
      <c r="BV478" s="186">
        <v>1.8214503E-7</v>
      </c>
      <c r="BW478" s="186">
        <v>3.2416403000000002E-7</v>
      </c>
      <c r="BX478" s="186">
        <v>0</v>
      </c>
      <c r="BY478" s="186">
        <v>1.1324294000000001E-16</v>
      </c>
      <c r="BZ478" s="186">
        <v>9.2724932000000008E-13</v>
      </c>
      <c r="CA478" s="186">
        <v>1.9026462000000001E-6</v>
      </c>
      <c r="CB478" s="186">
        <v>2.6278170999999999E-5</v>
      </c>
      <c r="CC478" s="186">
        <v>2.0937786E-8</v>
      </c>
      <c r="CD478" s="186">
        <v>0</v>
      </c>
      <c r="CE478"/>
      <c r="CF478" s="329">
        <v>7.8483648000000004E-13</v>
      </c>
      <c r="CG478" s="330">
        <v>1.4453423000000001</v>
      </c>
      <c r="CH478" s="330">
        <v>4.5780825000000004E-3</v>
      </c>
      <c r="CI478" s="330">
        <v>7.4962135000000002E-4</v>
      </c>
      <c r="CJ478" s="329">
        <v>5.6304013999999999E-4</v>
      </c>
      <c r="CK478" s="329">
        <v>1.1153305E-10</v>
      </c>
      <c r="CL478" s="329">
        <v>1.3039531999999999E-8</v>
      </c>
      <c r="CM478" s="329">
        <v>6.5049435000000003E-5</v>
      </c>
      <c r="CN478" s="330">
        <v>6.8605432999999999E-3</v>
      </c>
      <c r="CO478" s="330">
        <v>2.7938553000000002</v>
      </c>
      <c r="CP478"/>
      <c r="CQ478">
        <v>0.21679919</v>
      </c>
      <c r="CR478">
        <v>3.0126941809999995E-2</v>
      </c>
      <c r="CS478">
        <v>1.6599410748199997E-2</v>
      </c>
      <c r="CT478">
        <v>1.8882952049999995E-2</v>
      </c>
      <c r="CU478">
        <v>1.519629298E-2</v>
      </c>
      <c r="CV478" s="134"/>
      <c r="CW478" s="377"/>
      <c r="CX478" s="32"/>
      <c r="CY478" s="32"/>
      <c r="CZ478" s="11"/>
      <c r="DA478" s="236"/>
      <c r="DB478" s="40"/>
      <c r="DC478"/>
      <c r="DD478"/>
      <c r="DE478"/>
      <c r="DF478"/>
      <c r="DG478"/>
      <c r="DH478"/>
      <c r="DI478"/>
      <c r="DJ478"/>
      <c r="DK478"/>
      <c r="DL478"/>
    </row>
    <row r="479" spans="1:116" ht="14.4" x14ac:dyDescent="0.3">
      <c r="B479" s="113"/>
      <c r="C479" s="180"/>
      <c r="D479" s="37" t="s">
        <v>2591</v>
      </c>
      <c r="E479" s="181"/>
      <c r="F479"/>
      <c r="G479"/>
      <c r="H479"/>
      <c r="I479"/>
      <c r="J479" s="332"/>
      <c r="K479"/>
      <c r="L479"/>
      <c r="M479" s="39"/>
      <c r="N479"/>
      <c r="O479" s="39"/>
      <c r="P479" s="39"/>
      <c r="Q479" s="39"/>
      <c r="R479" s="39"/>
      <c r="S479" s="39"/>
      <c r="T479" s="39"/>
      <c r="U479" s="39"/>
      <c r="V479" s="39"/>
      <c r="W479" s="39"/>
      <c r="Y479"/>
      <c r="Z479"/>
      <c r="AA479"/>
      <c r="AB479"/>
      <c r="AC479"/>
      <c r="AD479"/>
      <c r="AE479"/>
      <c r="AF479"/>
      <c r="AG479"/>
      <c r="AH479"/>
      <c r="AI479"/>
      <c r="AJ479"/>
      <c r="AK479"/>
      <c r="AL479"/>
      <c r="AM479"/>
      <c r="AN479"/>
      <c r="AO479"/>
      <c r="AP479"/>
      <c r="BI479"/>
      <c r="BM479"/>
      <c r="BS479" s="39"/>
      <c r="BT479" s="39"/>
      <c r="BU479" s="39"/>
      <c r="BV479" s="39"/>
      <c r="BW479" s="39"/>
      <c r="BX479" s="39"/>
      <c r="BY479" s="39"/>
      <c r="BZ479" s="39"/>
      <c r="CA479" s="39"/>
      <c r="CB479" s="39"/>
      <c r="CC479" s="39"/>
      <c r="CD479" s="39"/>
      <c r="CE479"/>
      <c r="CF479" s="39"/>
      <c r="CG479"/>
      <c r="CH479"/>
      <c r="CI479"/>
      <c r="CJ479" s="39"/>
      <c r="CK479" s="39"/>
      <c r="CL479" s="39"/>
      <c r="CM479" s="39"/>
      <c r="CN479"/>
      <c r="CO479"/>
      <c r="CP479"/>
      <c r="CQ479"/>
      <c r="CR479"/>
      <c r="CS479"/>
      <c r="CT479"/>
      <c r="CU479"/>
      <c r="CV479" s="135"/>
      <c r="CW479" s="377"/>
      <c r="CX479" s="32"/>
      <c r="CZ479" s="32"/>
      <c r="DA479" s="236"/>
      <c r="DB479" s="40"/>
      <c r="DC479"/>
      <c r="DD479"/>
      <c r="DE479"/>
      <c r="DF479"/>
      <c r="DG479"/>
      <c r="DH479"/>
      <c r="DI479"/>
      <c r="DJ479"/>
      <c r="DK479"/>
      <c r="DL479"/>
    </row>
    <row r="480" spans="1:116" ht="14.4" x14ac:dyDescent="0.3">
      <c r="A480" t="s">
        <v>2590</v>
      </c>
      <c r="B480" s="113" t="s">
        <v>918</v>
      </c>
      <c r="C480" s="182" t="s">
        <v>66</v>
      </c>
      <c r="D480" s="40" t="s">
        <v>2591</v>
      </c>
      <c r="E480" s="181" t="s">
        <v>943</v>
      </c>
      <c r="F480" s="184" t="s">
        <v>4024</v>
      </c>
      <c r="G480" s="184">
        <v>0.34144740263840001</v>
      </c>
      <c r="H480" s="184">
        <v>1.8690900639999997E-2</v>
      </c>
      <c r="I480" s="184">
        <v>3.0209110500000001E-2</v>
      </c>
      <c r="J480" s="328">
        <v>1.9726151498399999E-2</v>
      </c>
      <c r="K480" s="184">
        <v>0.27282124000000002</v>
      </c>
      <c r="L480" s="184">
        <v>1.3753550999999999E-2</v>
      </c>
      <c r="M480" s="184">
        <v>1.3564690000000001E-2</v>
      </c>
      <c r="N480" s="184">
        <v>1.3183432E-2</v>
      </c>
      <c r="O480" s="184">
        <v>5.0013903000000002E-3</v>
      </c>
      <c r="P480" s="331">
        <v>1.1579608999999999E-4</v>
      </c>
      <c r="Q480" s="331">
        <v>3.9028225000000002E-4</v>
      </c>
      <c r="R480" s="331">
        <v>8.7728762000000005E-4</v>
      </c>
      <c r="S480" s="331">
        <v>3.2060077000000001E-3</v>
      </c>
      <c r="T480" s="331">
        <v>1.9565873999999998E-3</v>
      </c>
      <c r="U480" s="331">
        <v>1.6516527E-2</v>
      </c>
      <c r="V480" s="331">
        <v>5.6994480000000003E-5</v>
      </c>
      <c r="W480" s="331">
        <v>3.6167984E-6</v>
      </c>
      <c r="X480" s="331">
        <v>0</v>
      </c>
      <c r="Y480"/>
      <c r="Z480" s="288">
        <v>1.818808266666667</v>
      </c>
      <c r="AA480"/>
      <c r="AB480" s="164">
        <v>23.269600000000001</v>
      </c>
      <c r="AC480" s="164">
        <v>21.531860999999999</v>
      </c>
      <c r="AD480" s="164">
        <v>0.92293563999999995</v>
      </c>
      <c r="AE480" s="164">
        <v>0</v>
      </c>
      <c r="AF480" s="164">
        <v>0.24737144</v>
      </c>
      <c r="AG480" s="164">
        <v>0.37672137999999999</v>
      </c>
      <c r="AH480" s="164">
        <v>0.19071062999999999</v>
      </c>
      <c r="AI480"/>
      <c r="AJ480" s="185">
        <v>3.6445156999999999E-2</v>
      </c>
      <c r="AK480" s="185">
        <v>3.3492953999999998E-2</v>
      </c>
      <c r="AL480" s="185">
        <v>1.5124985000000001E-3</v>
      </c>
      <c r="AM480" s="185">
        <v>1.4397044999999999E-3</v>
      </c>
      <c r="AN480" s="176">
        <v>2.0079709E-6</v>
      </c>
      <c r="AO480" s="176">
        <v>5.5935594999999997E-9</v>
      </c>
      <c r="AP480" s="176">
        <v>0.20163928</v>
      </c>
      <c r="AQ480" s="192">
        <v>1.6911845000000001E-6</v>
      </c>
      <c r="AR480" s="192">
        <v>5.1028314000000003E-9</v>
      </c>
      <c r="AS480" s="192">
        <v>1.3941135999999999E-13</v>
      </c>
      <c r="AT480" s="192">
        <v>2.2244756999999998E-11</v>
      </c>
      <c r="AU480" s="192">
        <v>0</v>
      </c>
      <c r="AV480" s="192">
        <v>8.8536362000000003E-10</v>
      </c>
      <c r="AW480" s="192">
        <v>3.1551148000000002E-7</v>
      </c>
      <c r="AX480" s="192">
        <v>1.4580919E-10</v>
      </c>
      <c r="AY480" s="192">
        <v>3.4449467999999998E-10</v>
      </c>
      <c r="AZ480" s="192">
        <v>5.3930976999999998E-14</v>
      </c>
      <c r="BA480" s="192">
        <v>1.5002404E-15</v>
      </c>
      <c r="BB480" s="192">
        <v>2.1725648999999999E-13</v>
      </c>
      <c r="BC480" s="192">
        <v>9.8898927999999998E-15</v>
      </c>
      <c r="BD480" s="192">
        <v>2.2436390000000001E-15</v>
      </c>
      <c r="BE480" s="192">
        <v>2.5833474999999999E-11</v>
      </c>
      <c r="BF480" s="192">
        <v>3.4148045999999997E-10</v>
      </c>
      <c r="BG480" s="192">
        <v>4.5064226E-20</v>
      </c>
      <c r="BH480" s="193">
        <v>2.3907250000000001E-4</v>
      </c>
      <c r="BI480" s="193">
        <v>0.20140021</v>
      </c>
      <c r="BJ480" s="192">
        <v>0</v>
      </c>
      <c r="BK480" s="192">
        <v>0</v>
      </c>
      <c r="BL480" s="192">
        <v>0</v>
      </c>
      <c r="BM480"/>
      <c r="BN480" s="164">
        <v>1.2370098000000001E-4</v>
      </c>
      <c r="BO480" s="186">
        <v>2.5957244E-6</v>
      </c>
      <c r="BP480" s="186">
        <v>5.0713200000000001E-5</v>
      </c>
      <c r="BQ480" s="186">
        <v>1.0700963E-7</v>
      </c>
      <c r="BR480" s="186">
        <v>4.5276713000000004E-6</v>
      </c>
      <c r="BS480" s="186">
        <v>4.2161024999999998E-7</v>
      </c>
      <c r="BT480" s="186">
        <v>1.3226167999999999E-9</v>
      </c>
      <c r="BU480" s="186">
        <v>6.3877924E-7</v>
      </c>
      <c r="BV480" s="186">
        <v>1.7475986999999999E-7</v>
      </c>
      <c r="BW480" s="186">
        <v>3.0105035000000001E-7</v>
      </c>
      <c r="BX480" s="186">
        <v>0</v>
      </c>
      <c r="BY480" s="186">
        <v>9.9653787000000001E-17</v>
      </c>
      <c r="BZ480" s="186">
        <v>8.1597939999999998E-13</v>
      </c>
      <c r="CA480" s="186">
        <v>2.6494775999999998E-6</v>
      </c>
      <c r="CB480" s="186">
        <v>2.7470335999999999E-5</v>
      </c>
      <c r="CC480" s="186">
        <v>3.4100041000000001E-5</v>
      </c>
      <c r="CD480" s="186">
        <v>0</v>
      </c>
      <c r="CE480"/>
      <c r="CF480" s="329">
        <v>6.9065609999999998E-13</v>
      </c>
      <c r="CG480" s="330">
        <v>1.8161965</v>
      </c>
      <c r="CH480" s="330">
        <v>1.7715324000000001E-2</v>
      </c>
      <c r="CI480" s="330">
        <v>1.87864E-3</v>
      </c>
      <c r="CJ480" s="330">
        <v>5.9932656E-4</v>
      </c>
      <c r="CK480" s="329">
        <v>1.0154977E-10</v>
      </c>
      <c r="CL480" s="329">
        <v>1.1872966999999999E-8</v>
      </c>
      <c r="CM480" s="330">
        <v>1.1702642E-4</v>
      </c>
      <c r="CN480" s="330">
        <v>6.5130771000000004E-3</v>
      </c>
      <c r="CO480" s="330">
        <v>2.7741250000000002</v>
      </c>
      <c r="CP480"/>
      <c r="CQ480">
        <v>0.27282124000000002</v>
      </c>
      <c r="CR480">
        <v>4.6886429260000001E-2</v>
      </c>
      <c r="CS480">
        <v>2.8199145418400001E-2</v>
      </c>
      <c r="CT480">
        <v>3.0209110500000001E-2</v>
      </c>
      <c r="CU480">
        <v>1.9722534699999999E-2</v>
      </c>
      <c r="CV480" s="134"/>
      <c r="CW480" s="377"/>
      <c r="CX480" s="32"/>
      <c r="CY480" s="32"/>
      <c r="CZ480" s="32"/>
      <c r="DA480" s="236"/>
      <c r="DB480" s="40"/>
      <c r="DC480"/>
      <c r="DD480"/>
      <c r="DE480"/>
      <c r="DF480"/>
      <c r="DG480"/>
      <c r="DH480"/>
      <c r="DI480"/>
      <c r="DJ480"/>
      <c r="DK480"/>
      <c r="DL480"/>
    </row>
    <row r="481" spans="1:116" ht="14.4" x14ac:dyDescent="0.3">
      <c r="A481" t="s">
        <v>1962</v>
      </c>
      <c r="B481" s="113" t="s">
        <v>918</v>
      </c>
      <c r="C481" s="182" t="s">
        <v>67</v>
      </c>
      <c r="D481" s="40" t="s">
        <v>2591</v>
      </c>
      <c r="E481" s="181" t="s">
        <v>943</v>
      </c>
      <c r="F481" s="184" t="s">
        <v>4025</v>
      </c>
      <c r="G481" s="184">
        <v>0.52882836370639996</v>
      </c>
      <c r="H481" s="184">
        <v>2.7063282010000002E-2</v>
      </c>
      <c r="I481" s="184">
        <v>3.7765904699999991E-2</v>
      </c>
      <c r="J481" s="328">
        <v>3.04008069964E-2</v>
      </c>
      <c r="K481" s="184">
        <v>0.43359837000000001</v>
      </c>
      <c r="L481" s="184">
        <v>1.2279327E-2</v>
      </c>
      <c r="M481" s="184">
        <v>1.9054838000000001E-2</v>
      </c>
      <c r="N481" s="184">
        <v>1.9308344000000002E-2</v>
      </c>
      <c r="O481" s="331">
        <v>6.6692740999999998E-3</v>
      </c>
      <c r="P481" s="331">
        <v>2.3950649999999999E-4</v>
      </c>
      <c r="Q481" s="331">
        <v>8.4615741000000004E-4</v>
      </c>
      <c r="R481" s="331">
        <v>1.8564371000000001E-3</v>
      </c>
      <c r="S481" s="331">
        <v>1.121866E-3</v>
      </c>
      <c r="T481" s="331">
        <v>4.4467893999999997E-3</v>
      </c>
      <c r="U481" s="331">
        <v>2.9270721E-2</v>
      </c>
      <c r="V481" s="331">
        <v>1.2851320000000001E-4</v>
      </c>
      <c r="W481" s="331">
        <v>8.2199963999999997E-6</v>
      </c>
      <c r="X481" s="331">
        <v>0</v>
      </c>
      <c r="Y481"/>
      <c r="Z481" s="288">
        <v>2.8906558000000002</v>
      </c>
      <c r="AA481"/>
      <c r="AB481" s="164">
        <v>44.052492999999998</v>
      </c>
      <c r="AC481" s="164">
        <v>41.955409000000003</v>
      </c>
      <c r="AD481" s="164">
        <v>1.0747873999999999</v>
      </c>
      <c r="AE481" s="164">
        <v>0</v>
      </c>
      <c r="AF481" s="164">
        <v>0.34315484000000002</v>
      </c>
      <c r="AG481" s="164">
        <v>0.45910093000000002</v>
      </c>
      <c r="AH481" s="164">
        <v>0.22004154000000001</v>
      </c>
      <c r="AI481"/>
      <c r="AJ481" s="185">
        <v>5.4632735000000002E-2</v>
      </c>
      <c r="AK481" s="185">
        <v>4.9421238999999999E-2</v>
      </c>
      <c r="AL481" s="185">
        <v>2.3072801000000001E-3</v>
      </c>
      <c r="AM481" s="185">
        <v>2.9042164E-3</v>
      </c>
      <c r="AN481" s="176">
        <v>2.9629040000000002E-6</v>
      </c>
      <c r="AO481" s="176">
        <v>8.5328405999999999E-9</v>
      </c>
      <c r="AP481" s="176">
        <v>0.40675299999999998</v>
      </c>
      <c r="AQ481" s="192">
        <v>2.6825923999999999E-6</v>
      </c>
      <c r="AR481" s="192">
        <v>8.0940261999999996E-9</v>
      </c>
      <c r="AS481" s="192">
        <v>2.2114035E-13</v>
      </c>
      <c r="AT481" s="192">
        <v>1.0711538E-11</v>
      </c>
      <c r="AU481" s="192">
        <v>0</v>
      </c>
      <c r="AV481" s="192">
        <v>7.9461240999999999E-10</v>
      </c>
      <c r="AW481" s="192">
        <v>2.7894001000000002E-7</v>
      </c>
      <c r="AX481" s="192">
        <v>1.5205137000000001E-10</v>
      </c>
      <c r="AY481" s="192">
        <v>2.8590789000000001E-10</v>
      </c>
      <c r="AZ481" s="192">
        <v>1.2257040000000001E-13</v>
      </c>
      <c r="BA481" s="192">
        <v>3.4096372E-15</v>
      </c>
      <c r="BB481" s="192">
        <v>4.8215227999999996E-13</v>
      </c>
      <c r="BC481" s="192">
        <v>2.1038497E-14</v>
      </c>
      <c r="BD481" s="192">
        <v>4.8225887000000004E-15</v>
      </c>
      <c r="BE481" s="192">
        <v>4.7120100000000001E-11</v>
      </c>
      <c r="BF481" s="192">
        <v>5.1918166000000001E-10</v>
      </c>
      <c r="BG481" s="192">
        <v>1.0241869E-19</v>
      </c>
      <c r="BH481" s="193">
        <v>1.1379066E-4</v>
      </c>
      <c r="BI481" s="193">
        <v>0.40663920999999997</v>
      </c>
      <c r="BJ481" s="192">
        <v>0</v>
      </c>
      <c r="BK481" s="192">
        <v>0</v>
      </c>
      <c r="BL481" s="192">
        <v>0</v>
      </c>
      <c r="BM481"/>
      <c r="BN481" s="164">
        <v>1.4436443000000001E-4</v>
      </c>
      <c r="BO481" s="186">
        <v>2.0974900999999999E-6</v>
      </c>
      <c r="BP481" s="186">
        <v>8.0599154E-5</v>
      </c>
      <c r="BQ481" s="186">
        <v>2.2571846999999999E-7</v>
      </c>
      <c r="BR481" s="186">
        <v>3.4704111999999998E-6</v>
      </c>
      <c r="BS481" s="186">
        <v>2.2046989000000001E-7</v>
      </c>
      <c r="BT481" s="186">
        <v>3.0059471999999999E-9</v>
      </c>
      <c r="BU481" s="186">
        <v>3.3204766999999998E-7</v>
      </c>
      <c r="BV481" s="186">
        <v>3.6429006999999998E-7</v>
      </c>
      <c r="BW481" s="186">
        <v>6.4832805E-7</v>
      </c>
      <c r="BX481" s="186">
        <v>0</v>
      </c>
      <c r="BY481" s="186">
        <v>2.2648588000000001E-16</v>
      </c>
      <c r="BZ481" s="186">
        <v>1.8544985999999998E-12</v>
      </c>
      <c r="CA481" s="186">
        <v>3.8052924000000002E-6</v>
      </c>
      <c r="CB481" s="186">
        <v>5.2556341999999998E-5</v>
      </c>
      <c r="CC481" s="186">
        <v>4.1875572E-8</v>
      </c>
      <c r="CD481" s="186">
        <v>0</v>
      </c>
      <c r="CE481"/>
      <c r="CF481" s="329">
        <v>1.5696729E-12</v>
      </c>
      <c r="CG481" s="330">
        <v>2.8906846000000002</v>
      </c>
      <c r="CH481" s="330">
        <v>9.1561650000000008E-3</v>
      </c>
      <c r="CI481" s="330">
        <v>1.4992427E-3</v>
      </c>
      <c r="CJ481" s="330">
        <v>1.1260802999999999E-3</v>
      </c>
      <c r="CK481" s="329">
        <v>2.2306610000000001E-10</v>
      </c>
      <c r="CL481" s="329">
        <v>2.6079062999999998E-8</v>
      </c>
      <c r="CM481" s="330">
        <v>1.3009887000000001E-4</v>
      </c>
      <c r="CN481" s="330">
        <v>1.3721086E-2</v>
      </c>
      <c r="CO481" s="330">
        <v>5.5877106000000003</v>
      </c>
      <c r="CP481"/>
      <c r="CQ481">
        <v>0.43359837000000001</v>
      </c>
      <c r="CR481">
        <v>6.0253884109999996E-2</v>
      </c>
      <c r="CS481">
        <v>3.3198822096399995E-2</v>
      </c>
      <c r="CT481">
        <v>3.7765904699999991E-2</v>
      </c>
      <c r="CU481">
        <v>3.0392586999999999E-2</v>
      </c>
      <c r="CV481" s="134"/>
      <c r="CW481" s="377"/>
      <c r="CX481" s="32"/>
      <c r="CY481" s="32"/>
      <c r="CZ481" s="32"/>
      <c r="DA481" s="236"/>
      <c r="DB481" s="40"/>
      <c r="DC481"/>
      <c r="DD481"/>
      <c r="DE481"/>
      <c r="DF481"/>
      <c r="DG481"/>
      <c r="DH481"/>
      <c r="DI481"/>
      <c r="DJ481"/>
      <c r="DK481"/>
      <c r="DL481"/>
    </row>
    <row r="482" spans="1:116" ht="14.4" x14ac:dyDescent="0.3">
      <c r="A482" t="s">
        <v>2592</v>
      </c>
      <c r="B482" s="113" t="s">
        <v>918</v>
      </c>
      <c r="C482" s="182" t="s">
        <v>68</v>
      </c>
      <c r="D482" s="40" t="s">
        <v>2591</v>
      </c>
      <c r="E482" s="181" t="s">
        <v>943</v>
      </c>
      <c r="F482" s="184" t="s">
        <v>4026</v>
      </c>
      <c r="G482" s="184">
        <v>0.2182564843135</v>
      </c>
      <c r="H482" s="184">
        <v>1.198625165E-2</v>
      </c>
      <c r="I482" s="184">
        <v>1.6675387110000002E-2</v>
      </c>
      <c r="J482" s="328">
        <v>1.6085435553500001E-2</v>
      </c>
      <c r="K482" s="184">
        <v>0.17350941</v>
      </c>
      <c r="L482" s="184">
        <v>5.2272025E-3</v>
      </c>
      <c r="M482" s="331">
        <v>8.0624945999999992E-3</v>
      </c>
      <c r="N482" s="184">
        <v>8.0500391999999994E-3</v>
      </c>
      <c r="O482" s="184">
        <v>3.4019094E-3</v>
      </c>
      <c r="P482" s="331">
        <v>9.3711630000000001E-5</v>
      </c>
      <c r="Q482" s="331">
        <v>4.4059142E-4</v>
      </c>
      <c r="R482" s="331">
        <v>8.0896009999999999E-4</v>
      </c>
      <c r="S482" s="331">
        <v>5.2815084000000002E-4</v>
      </c>
      <c r="T482" s="331">
        <v>2.5061692E-3</v>
      </c>
      <c r="U482" s="331">
        <v>1.5552652E-2</v>
      </c>
      <c r="V482" s="331">
        <v>7.0560709999999998E-5</v>
      </c>
      <c r="W482" s="331">
        <v>4.6327135E-6</v>
      </c>
      <c r="X482" s="331">
        <v>0</v>
      </c>
      <c r="Y482"/>
      <c r="Z482" s="288">
        <v>1.1567294000000001</v>
      </c>
      <c r="AA482"/>
      <c r="AB482" s="164">
        <v>17.792089000000001</v>
      </c>
      <c r="AC482" s="164">
        <v>16.792732000000001</v>
      </c>
      <c r="AD482" s="164">
        <v>0.49017044999999998</v>
      </c>
      <c r="AE482" s="164">
        <v>0</v>
      </c>
      <c r="AF482" s="164">
        <v>0.18405569999999999</v>
      </c>
      <c r="AG482" s="164">
        <v>0.22412572</v>
      </c>
      <c r="AH482" s="164">
        <v>0.1010055</v>
      </c>
      <c r="AI482"/>
      <c r="AJ482" s="185">
        <v>2.2015815000000001E-2</v>
      </c>
      <c r="AK482" s="185">
        <v>1.9934375000000001E-2</v>
      </c>
      <c r="AL482" s="185">
        <v>9.2832262999999996E-4</v>
      </c>
      <c r="AM482" s="185">
        <v>1.1531179E-3</v>
      </c>
      <c r="AN482" s="176">
        <v>1.1951063999999999E-6</v>
      </c>
      <c r="AO482" s="176">
        <v>3.4331458000000002E-9</v>
      </c>
      <c r="AP482" s="176">
        <v>0.16150110000000001</v>
      </c>
      <c r="AQ482" s="192">
        <v>1.0734808E-6</v>
      </c>
      <c r="AR482" s="192">
        <v>3.2389494000000001E-9</v>
      </c>
      <c r="AS482" s="192">
        <v>8.8492719000000006E-14</v>
      </c>
      <c r="AT482" s="192">
        <v>6.0369233999999996E-12</v>
      </c>
      <c r="AU482" s="192">
        <v>0</v>
      </c>
      <c r="AV482" s="192">
        <v>3.7193938999999998E-10</v>
      </c>
      <c r="AW482" s="192">
        <v>1.2097689000000001E-7</v>
      </c>
      <c r="AX482" s="192">
        <v>6.8386551999999996E-11</v>
      </c>
      <c r="AY482" s="192">
        <v>1.2538662000000001E-10</v>
      </c>
      <c r="AZ482" s="192">
        <v>6.9079538999999995E-14</v>
      </c>
      <c r="BA482" s="192">
        <v>1.8204127999999998E-15</v>
      </c>
      <c r="BB482" s="192">
        <v>2.5105041999999998E-13</v>
      </c>
      <c r="BC482" s="192">
        <v>1.042865E-14</v>
      </c>
      <c r="BD482" s="192">
        <v>2.4028462999999999E-15</v>
      </c>
      <c r="BE482" s="192">
        <v>2.0861128999999999E-11</v>
      </c>
      <c r="BF482" s="192">
        <v>2.4985986E-10</v>
      </c>
      <c r="BG482" s="192">
        <v>5.7722223999999999E-20</v>
      </c>
      <c r="BH482" s="192">
        <v>5.4124357000000002E-5</v>
      </c>
      <c r="BI482" s="193">
        <v>0.16144697999999999</v>
      </c>
      <c r="BJ482" s="192">
        <v>0</v>
      </c>
      <c r="BK482" s="192">
        <v>0</v>
      </c>
      <c r="BL482" s="192">
        <v>0</v>
      </c>
      <c r="BM482"/>
      <c r="BN482" s="186">
        <v>5.8237123999999997E-5</v>
      </c>
      <c r="BO482" s="186">
        <v>9.3516379E-7</v>
      </c>
      <c r="BP482" s="186">
        <v>3.2252684E-5</v>
      </c>
      <c r="BQ482" s="186">
        <v>9.8058747E-8</v>
      </c>
      <c r="BR482" s="186">
        <v>1.4338497E-6</v>
      </c>
      <c r="BS482" s="186">
        <v>1.2425477999999999E-7</v>
      </c>
      <c r="BT482" s="186">
        <v>1.6941238999999999E-9</v>
      </c>
      <c r="BU482" s="186">
        <v>1.8713898E-7</v>
      </c>
      <c r="BV482" s="186">
        <v>1.4791097E-7</v>
      </c>
      <c r="BW482" s="186">
        <v>3.2911061999999999E-7</v>
      </c>
      <c r="BX482" s="186">
        <v>0</v>
      </c>
      <c r="BY482" s="186">
        <v>1.2764532999999999E-16</v>
      </c>
      <c r="BZ482" s="186">
        <v>1.0451782E-12</v>
      </c>
      <c r="CA482" s="186">
        <v>1.5873126999999999E-6</v>
      </c>
      <c r="CB482" s="186">
        <v>2.1116351999999999E-5</v>
      </c>
      <c r="CC482" s="186">
        <v>2.3591380000000001E-8</v>
      </c>
      <c r="CD482" s="186">
        <v>0</v>
      </c>
      <c r="CE482"/>
      <c r="CF482" s="329">
        <v>8.8465306999999999E-13</v>
      </c>
      <c r="CG482" s="330">
        <v>1.1567456</v>
      </c>
      <c r="CH482" s="330">
        <v>5.1590450999999997E-3</v>
      </c>
      <c r="CI482" s="330">
        <v>6.7552612000000003E-4</v>
      </c>
      <c r="CJ482" s="329">
        <v>4.5280587999999998E-4</v>
      </c>
      <c r="CK482" s="329">
        <v>1.1584252E-10</v>
      </c>
      <c r="CL482" s="329">
        <v>1.3546262E-8</v>
      </c>
      <c r="CM482" s="329">
        <v>5.4137858999999997E-5</v>
      </c>
      <c r="CN482" s="330">
        <v>6.5337166000000004E-3</v>
      </c>
      <c r="CO482" s="330">
        <v>2.2195952999999999</v>
      </c>
      <c r="CP482"/>
      <c r="CQ482">
        <v>0.17350941</v>
      </c>
      <c r="CR482">
        <v>2.6084908849999998E-2</v>
      </c>
      <c r="CS482">
        <v>1.4103289913499999E-2</v>
      </c>
      <c r="CT482">
        <v>1.6675387109999999E-2</v>
      </c>
      <c r="CU482">
        <v>1.6080802840000002E-2</v>
      </c>
      <c r="CV482" s="134"/>
      <c r="CW482" s="377"/>
      <c r="CX482" s="32"/>
      <c r="CY482" s="32"/>
      <c r="CZ482" s="32"/>
      <c r="DA482" s="236"/>
      <c r="DB482" s="40"/>
      <c r="DC482"/>
      <c r="DD482"/>
      <c r="DE482"/>
      <c r="DF482"/>
      <c r="DG482"/>
      <c r="DH482"/>
      <c r="DI482"/>
      <c r="DJ482"/>
      <c r="DK482"/>
      <c r="DL482"/>
    </row>
    <row r="483" spans="1:116" ht="14.4" x14ac:dyDescent="0.3">
      <c r="A483" t="s">
        <v>1963</v>
      </c>
      <c r="B483" s="113" t="s">
        <v>918</v>
      </c>
      <c r="C483" s="182" t="s">
        <v>69</v>
      </c>
      <c r="D483" s="40" t="s">
        <v>2591</v>
      </c>
      <c r="E483" s="181" t="s">
        <v>943</v>
      </c>
      <c r="F483" s="184" t="s">
        <v>4027</v>
      </c>
      <c r="G483" s="184">
        <v>0.48267065983169999</v>
      </c>
      <c r="H483" s="184">
        <v>2.5517892510000001E-2</v>
      </c>
      <c r="I483" s="184">
        <v>3.5558338809999999E-2</v>
      </c>
      <c r="J483" s="328">
        <v>3.1285838511699998E-2</v>
      </c>
      <c r="K483" s="184">
        <v>0.39030859000000001</v>
      </c>
      <c r="L483" s="184">
        <v>1.1366866E-2</v>
      </c>
      <c r="M483" s="331">
        <v>1.7589912999999999E-2</v>
      </c>
      <c r="N483" s="184">
        <v>1.7704211000000001E-2</v>
      </c>
      <c r="O483" s="184">
        <v>6.7365465000000001E-3</v>
      </c>
      <c r="P483" s="331">
        <v>2.1346488E-4</v>
      </c>
      <c r="Q483" s="331">
        <v>8.6367013E-4</v>
      </c>
      <c r="R483" s="331">
        <v>1.7371786E-3</v>
      </c>
      <c r="S483" s="331">
        <v>1.0890838000000001E-3</v>
      </c>
      <c r="T483" s="331">
        <v>4.7295638999999999E-3</v>
      </c>
      <c r="U483" s="331">
        <v>3.0188012E-2</v>
      </c>
      <c r="V483" s="331">
        <v>1.3481731E-4</v>
      </c>
      <c r="W483" s="331">
        <v>8.7427116999999998E-6</v>
      </c>
      <c r="X483" s="331">
        <v>0</v>
      </c>
      <c r="Y483"/>
      <c r="Z483" s="288">
        <v>2.6020572666666668</v>
      </c>
      <c r="AA483"/>
      <c r="AB483" s="164">
        <v>39.818336000000002</v>
      </c>
      <c r="AC483" s="164">
        <v>37.770435999999997</v>
      </c>
      <c r="AD483" s="164">
        <v>1.0275641</v>
      </c>
      <c r="AE483" s="164">
        <v>0</v>
      </c>
      <c r="AF483" s="164">
        <v>0.35563312000000002</v>
      </c>
      <c r="AG483" s="164">
        <v>0.45367618999999998</v>
      </c>
      <c r="AH483" s="164">
        <v>0.21102626999999999</v>
      </c>
      <c r="AI483"/>
      <c r="AJ483" s="185">
        <v>4.9332183000000002E-2</v>
      </c>
      <c r="AK483" s="185">
        <v>4.4644994E-2</v>
      </c>
      <c r="AL483" s="185">
        <v>2.0819626999999999E-3</v>
      </c>
      <c r="AM483" s="185">
        <v>2.6052261E-3</v>
      </c>
      <c r="AN483" s="176">
        <v>2.6765584000000002E-6</v>
      </c>
      <c r="AO483" s="176">
        <v>7.6995661000000001E-9</v>
      </c>
      <c r="AP483" s="176">
        <v>0.36487760000000002</v>
      </c>
      <c r="AQ483" s="192">
        <v>2.4147770000000002E-6</v>
      </c>
      <c r="AR483" s="192">
        <v>7.2859625000000003E-9</v>
      </c>
      <c r="AS483" s="192">
        <v>1.9906289000000001E-13</v>
      </c>
      <c r="AT483" s="192">
        <v>1.1392692999999999E-11</v>
      </c>
      <c r="AU483" s="192">
        <v>0</v>
      </c>
      <c r="AV483" s="192">
        <v>7.6924560000000005E-10</v>
      </c>
      <c r="AW483" s="192">
        <v>2.6044688999999997E-7</v>
      </c>
      <c r="AX483" s="192">
        <v>1.4441224E-10</v>
      </c>
      <c r="AY483" s="192">
        <v>2.6834056999999998E-10</v>
      </c>
      <c r="AZ483" s="192">
        <v>1.3036473999999999E-13</v>
      </c>
      <c r="BA483" s="192">
        <v>3.5252314E-15</v>
      </c>
      <c r="BB483" s="192">
        <v>4.9212657000000004E-13</v>
      </c>
      <c r="BC483" s="192">
        <v>2.0947898000000001E-14</v>
      </c>
      <c r="BD483" s="192">
        <v>4.8141406999999996E-15</v>
      </c>
      <c r="BE483" s="192">
        <v>4.4421179000000002E-11</v>
      </c>
      <c r="BF483" s="192">
        <v>5.0945070000000005E-10</v>
      </c>
      <c r="BG483" s="192">
        <v>1.0893156999999999E-19</v>
      </c>
      <c r="BH483" s="193">
        <v>1.1101969E-4</v>
      </c>
      <c r="BI483" s="193">
        <v>0.36476658000000001</v>
      </c>
      <c r="BJ483" s="192">
        <v>0</v>
      </c>
      <c r="BK483" s="192">
        <v>0</v>
      </c>
      <c r="BL483" s="192">
        <v>0</v>
      </c>
      <c r="BM483"/>
      <c r="BN483" s="164">
        <v>1.3041934E-4</v>
      </c>
      <c r="BO483" s="186">
        <v>1.9839088999999999E-6</v>
      </c>
      <c r="BP483" s="186">
        <v>7.2552261000000007E-5</v>
      </c>
      <c r="BQ483" s="186">
        <v>2.1091797999999999E-7</v>
      </c>
      <c r="BR483" s="186">
        <v>3.1690552999999999E-6</v>
      </c>
      <c r="BS483" s="186">
        <v>2.3448971999999999E-7</v>
      </c>
      <c r="BT483" s="186">
        <v>3.1970975000000001E-9</v>
      </c>
      <c r="BU483" s="186">
        <v>3.5316281999999998E-7</v>
      </c>
      <c r="BV483" s="186">
        <v>3.3005599999999997E-7</v>
      </c>
      <c r="BW483" s="186">
        <v>6.5327465000000001E-7</v>
      </c>
      <c r="BX483" s="186">
        <v>0</v>
      </c>
      <c r="BY483" s="186">
        <v>2.4088827000000002E-16</v>
      </c>
      <c r="BZ483" s="186">
        <v>1.9724275000000001E-12</v>
      </c>
      <c r="CA483" s="186">
        <v>3.4899589E-6</v>
      </c>
      <c r="CB483" s="186">
        <v>4.7394522999999998E-5</v>
      </c>
      <c r="CC483" s="186">
        <v>4.4529166000000001E-8</v>
      </c>
      <c r="CD483" s="186">
        <v>0</v>
      </c>
      <c r="CE483"/>
      <c r="CF483" s="329">
        <v>1.6694894999999999E-12</v>
      </c>
      <c r="CG483" s="330">
        <v>2.6020878999999999</v>
      </c>
      <c r="CH483" s="330">
        <v>9.7371275999999993E-3</v>
      </c>
      <c r="CI483" s="330">
        <v>1.4251475E-3</v>
      </c>
      <c r="CJ483" s="330">
        <v>1.0158459999999999E-3</v>
      </c>
      <c r="CK483" s="329">
        <v>2.2737557000000001E-10</v>
      </c>
      <c r="CL483" s="329">
        <v>2.6585794000000001E-8</v>
      </c>
      <c r="CM483" s="330">
        <v>1.1918729E-4</v>
      </c>
      <c r="CN483" s="330">
        <v>1.339426E-2</v>
      </c>
      <c r="CO483" s="330">
        <v>5.0134505999999996</v>
      </c>
      <c r="CP483"/>
      <c r="CQ483">
        <v>0.39030859000000001</v>
      </c>
      <c r="CR483">
        <v>5.6211850110000003E-2</v>
      </c>
      <c r="CS483">
        <v>3.0702700311699999E-2</v>
      </c>
      <c r="CT483">
        <v>3.5558338809999999E-2</v>
      </c>
      <c r="CU483">
        <v>3.1277095800000002E-2</v>
      </c>
      <c r="CV483" s="134"/>
      <c r="CW483" s="377"/>
      <c r="CX483" s="144"/>
      <c r="CY483" s="32"/>
      <c r="CZ483" s="32"/>
      <c r="DA483" s="236"/>
      <c r="DB483" s="40"/>
      <c r="DC483"/>
      <c r="DD483"/>
      <c r="DE483"/>
      <c r="DF483"/>
      <c r="DG483"/>
      <c r="DH483"/>
      <c r="DI483"/>
      <c r="DJ483"/>
      <c r="DK483"/>
      <c r="DL483"/>
    </row>
    <row r="484" spans="1:116" ht="14.4" x14ac:dyDescent="0.3">
      <c r="A484" t="s">
        <v>1964</v>
      </c>
      <c r="B484" s="113" t="s">
        <v>918</v>
      </c>
      <c r="C484" s="182" t="s">
        <v>70</v>
      </c>
      <c r="D484" s="40" t="s">
        <v>2591</v>
      </c>
      <c r="E484" s="181" t="s">
        <v>943</v>
      </c>
      <c r="F484" s="184" t="s">
        <v>4028</v>
      </c>
      <c r="G484" s="184">
        <v>0.52882836370639996</v>
      </c>
      <c r="H484" s="184">
        <v>2.7063282010000002E-2</v>
      </c>
      <c r="I484" s="184">
        <v>3.7765904699999991E-2</v>
      </c>
      <c r="J484" s="328">
        <v>3.04008069964E-2</v>
      </c>
      <c r="K484" s="184">
        <v>0.43359837000000001</v>
      </c>
      <c r="L484" s="184">
        <v>1.2279327E-2</v>
      </c>
      <c r="M484" s="184">
        <v>1.9054838000000001E-2</v>
      </c>
      <c r="N484" s="184">
        <v>1.9308344000000002E-2</v>
      </c>
      <c r="O484" s="331">
        <v>6.6692740999999998E-3</v>
      </c>
      <c r="P484" s="331">
        <v>2.3950649999999999E-4</v>
      </c>
      <c r="Q484" s="331">
        <v>8.4615741000000004E-4</v>
      </c>
      <c r="R484" s="331">
        <v>1.8564371000000001E-3</v>
      </c>
      <c r="S484" s="331">
        <v>1.121866E-3</v>
      </c>
      <c r="T484" s="331">
        <v>4.4467893999999997E-3</v>
      </c>
      <c r="U484" s="331">
        <v>2.9270721E-2</v>
      </c>
      <c r="V484" s="331">
        <v>1.2851320000000001E-4</v>
      </c>
      <c r="W484" s="331">
        <v>8.2199963999999997E-6</v>
      </c>
      <c r="X484" s="184">
        <v>0</v>
      </c>
      <c r="Y484"/>
      <c r="Z484" s="288">
        <v>2.8906558000000002</v>
      </c>
      <c r="AA484"/>
      <c r="AB484" s="164">
        <v>44.052492999999998</v>
      </c>
      <c r="AC484" s="164">
        <v>41.955409000000003</v>
      </c>
      <c r="AD484" s="164">
        <v>1.0747873999999999</v>
      </c>
      <c r="AE484" s="164">
        <v>0</v>
      </c>
      <c r="AF484" s="164">
        <v>0.34315484000000002</v>
      </c>
      <c r="AG484" s="164">
        <v>0.45910093000000002</v>
      </c>
      <c r="AH484" s="164">
        <v>0.22004154000000001</v>
      </c>
      <c r="AI484"/>
      <c r="AJ484" s="185">
        <v>5.4632735000000002E-2</v>
      </c>
      <c r="AK484" s="185">
        <v>4.9421238999999999E-2</v>
      </c>
      <c r="AL484" s="185">
        <v>2.3072801000000001E-3</v>
      </c>
      <c r="AM484" s="185">
        <v>2.9042164E-3</v>
      </c>
      <c r="AN484" s="176">
        <v>2.9629040000000002E-6</v>
      </c>
      <c r="AO484" s="176">
        <v>8.5328405999999999E-9</v>
      </c>
      <c r="AP484" s="176">
        <v>0.40675299999999998</v>
      </c>
      <c r="AQ484" s="192">
        <v>2.6825923999999999E-6</v>
      </c>
      <c r="AR484" s="192">
        <v>8.0940261999999996E-9</v>
      </c>
      <c r="AS484" s="192">
        <v>2.2114035E-13</v>
      </c>
      <c r="AT484" s="192">
        <v>1.0711538E-11</v>
      </c>
      <c r="AU484" s="192">
        <v>0</v>
      </c>
      <c r="AV484" s="192">
        <v>7.9461240999999999E-10</v>
      </c>
      <c r="AW484" s="192">
        <v>2.7894001000000002E-7</v>
      </c>
      <c r="AX484" s="192">
        <v>1.5205137000000001E-10</v>
      </c>
      <c r="AY484" s="192">
        <v>2.8590789000000001E-10</v>
      </c>
      <c r="AZ484" s="192">
        <v>1.2257040000000001E-13</v>
      </c>
      <c r="BA484" s="192">
        <v>3.4096372E-15</v>
      </c>
      <c r="BB484" s="192">
        <v>4.8215227999999996E-13</v>
      </c>
      <c r="BC484" s="192">
        <v>2.1038497E-14</v>
      </c>
      <c r="BD484" s="192">
        <v>4.8225887000000004E-15</v>
      </c>
      <c r="BE484" s="192">
        <v>4.7120100000000001E-11</v>
      </c>
      <c r="BF484" s="192">
        <v>5.1918166000000001E-10</v>
      </c>
      <c r="BG484" s="192">
        <v>1.0241869E-19</v>
      </c>
      <c r="BH484" s="193">
        <v>1.1379066E-4</v>
      </c>
      <c r="BI484" s="193">
        <v>0.40663920999999997</v>
      </c>
      <c r="BJ484" s="192">
        <v>0</v>
      </c>
      <c r="BK484" s="192">
        <v>0</v>
      </c>
      <c r="BL484" s="192">
        <v>0</v>
      </c>
      <c r="BM484"/>
      <c r="BN484" s="164">
        <v>1.4436443000000001E-4</v>
      </c>
      <c r="BO484" s="186">
        <v>2.0974900999999999E-6</v>
      </c>
      <c r="BP484" s="186">
        <v>8.0599154E-5</v>
      </c>
      <c r="BQ484" s="186">
        <v>2.2571846999999999E-7</v>
      </c>
      <c r="BR484" s="186">
        <v>3.4704111999999998E-6</v>
      </c>
      <c r="BS484" s="186">
        <v>2.2046989000000001E-7</v>
      </c>
      <c r="BT484" s="186">
        <v>3.0059471999999999E-9</v>
      </c>
      <c r="BU484" s="186">
        <v>3.3204766999999998E-7</v>
      </c>
      <c r="BV484" s="186">
        <v>3.6429006999999998E-7</v>
      </c>
      <c r="BW484" s="186">
        <v>6.4832805E-7</v>
      </c>
      <c r="BX484" s="186">
        <v>0</v>
      </c>
      <c r="BY484" s="186">
        <v>2.2648588000000001E-16</v>
      </c>
      <c r="BZ484" s="186">
        <v>1.8544985999999998E-12</v>
      </c>
      <c r="CA484" s="186">
        <v>3.8052924000000002E-6</v>
      </c>
      <c r="CB484" s="186">
        <v>5.2556341999999998E-5</v>
      </c>
      <c r="CC484" s="186">
        <v>4.1875572E-8</v>
      </c>
      <c r="CD484" s="186">
        <v>0</v>
      </c>
      <c r="CE484"/>
      <c r="CF484" s="329">
        <v>1.5696729E-12</v>
      </c>
      <c r="CG484" s="330">
        <v>2.8906846000000002</v>
      </c>
      <c r="CH484" s="330">
        <v>9.1561650000000008E-3</v>
      </c>
      <c r="CI484" s="330">
        <v>1.4992427E-3</v>
      </c>
      <c r="CJ484" s="330">
        <v>1.1260802999999999E-3</v>
      </c>
      <c r="CK484" s="329">
        <v>2.2306610000000001E-10</v>
      </c>
      <c r="CL484" s="329">
        <v>2.6079063999999999E-8</v>
      </c>
      <c r="CM484" s="330">
        <v>1.3009887000000001E-4</v>
      </c>
      <c r="CN484" s="330">
        <v>1.3721086E-2</v>
      </c>
      <c r="CO484" s="330">
        <v>5.5877106000000003</v>
      </c>
      <c r="CP484"/>
      <c r="CQ484">
        <v>0.43359837000000001</v>
      </c>
      <c r="CR484">
        <v>6.0253884109999996E-2</v>
      </c>
      <c r="CS484">
        <v>3.3198822096399995E-2</v>
      </c>
      <c r="CT484">
        <v>3.7765904699999991E-2</v>
      </c>
      <c r="CU484">
        <v>3.0392586999999999E-2</v>
      </c>
      <c r="CV484" s="134"/>
      <c r="CW484" s="377"/>
      <c r="CX484" s="382"/>
      <c r="CY484" s="32"/>
      <c r="CZ484" s="32"/>
      <c r="DA484" s="236"/>
      <c r="DB484" s="40"/>
      <c r="DC484"/>
      <c r="DD484"/>
      <c r="DE484"/>
      <c r="DF484"/>
      <c r="DG484"/>
      <c r="DH484"/>
      <c r="DI484"/>
      <c r="DJ484"/>
      <c r="DK484"/>
      <c r="DL484"/>
    </row>
    <row r="485" spans="1:116" ht="14.4" x14ac:dyDescent="0.3">
      <c r="B485" s="113"/>
      <c r="C485" s="180"/>
      <c r="D485" s="37" t="s">
        <v>2593</v>
      </c>
      <c r="E485" s="181"/>
      <c r="F485"/>
      <c r="G485"/>
      <c r="H485"/>
      <c r="I485"/>
      <c r="J485" s="332"/>
      <c r="K485"/>
      <c r="L485"/>
      <c r="M485"/>
      <c r="N485"/>
      <c r="O485" s="39"/>
      <c r="P485" s="39"/>
      <c r="Q485" s="39"/>
      <c r="R485" s="39"/>
      <c r="S485" s="39"/>
      <c r="T485" s="39"/>
      <c r="U485" s="39"/>
      <c r="V485" s="39"/>
      <c r="W485" s="39"/>
      <c r="X485"/>
      <c r="Y485"/>
      <c r="Z485"/>
      <c r="AA485"/>
      <c r="AB485"/>
      <c r="AC485"/>
      <c r="AD485"/>
      <c r="AE485"/>
      <c r="AF485"/>
      <c r="AG485"/>
      <c r="AH485"/>
      <c r="AI485"/>
      <c r="AJ485"/>
      <c r="AK485"/>
      <c r="AL485"/>
      <c r="AM485"/>
      <c r="AN485"/>
      <c r="AO485"/>
      <c r="AP485"/>
      <c r="BH485"/>
      <c r="BI485"/>
      <c r="BM485"/>
      <c r="BN485"/>
      <c r="BS485" s="39"/>
      <c r="BT485" s="39"/>
      <c r="BU485" s="39"/>
      <c r="BV485" s="39"/>
      <c r="BW485" s="39"/>
      <c r="BX485" s="39"/>
      <c r="BY485" s="39"/>
      <c r="BZ485" s="39"/>
      <c r="CA485" s="39"/>
      <c r="CB485" s="39"/>
      <c r="CC485" s="39"/>
      <c r="CD485" s="39"/>
      <c r="CE485"/>
      <c r="CF485" s="39"/>
      <c r="CG485"/>
      <c r="CH485"/>
      <c r="CI485"/>
      <c r="CJ485"/>
      <c r="CK485" s="39"/>
      <c r="CL485" s="39"/>
      <c r="CM485"/>
      <c r="CN485"/>
      <c r="CO485"/>
      <c r="CP485"/>
      <c r="CQ485"/>
      <c r="CR485"/>
      <c r="CS485"/>
      <c r="CT485"/>
      <c r="CU485"/>
      <c r="CV485" s="135"/>
      <c r="CW485" s="377"/>
      <c r="CX485" s="145"/>
      <c r="CY485" s="32"/>
      <c r="CZ485" s="32"/>
      <c r="DA485" s="236"/>
      <c r="DB485" s="40"/>
      <c r="DC485"/>
      <c r="DD485"/>
      <c r="DE485"/>
      <c r="DF485"/>
      <c r="DG485"/>
      <c r="DH485"/>
      <c r="DI485"/>
      <c r="DJ485"/>
      <c r="DK485"/>
      <c r="DL485"/>
    </row>
    <row r="486" spans="1:116" ht="14.4" x14ac:dyDescent="0.3">
      <c r="A486" t="s">
        <v>6378</v>
      </c>
      <c r="B486" s="113" t="s">
        <v>918</v>
      </c>
      <c r="C486" s="182" t="s">
        <v>1319</v>
      </c>
      <c r="D486" s="40" t="s">
        <v>2593</v>
      </c>
      <c r="E486" s="181" t="s">
        <v>943</v>
      </c>
      <c r="F486" s="184" t="s">
        <v>6379</v>
      </c>
      <c r="G486" s="184">
        <v>0.17605224988618001</v>
      </c>
      <c r="H486" s="184">
        <v>7.4089865129999995E-3</v>
      </c>
      <c r="I486" s="184">
        <v>1.0659955055999999E-2</v>
      </c>
      <c r="J486" s="328">
        <v>5.5509183171800003E-3</v>
      </c>
      <c r="K486" s="184">
        <v>0.15243239</v>
      </c>
      <c r="L486" s="184">
        <v>4.0199694999999997E-3</v>
      </c>
      <c r="M486" s="184">
        <v>5.8456070999999997E-3</v>
      </c>
      <c r="N486" s="184">
        <v>6.1600120999999999E-3</v>
      </c>
      <c r="O486" s="331">
        <v>1.0524376E-3</v>
      </c>
      <c r="P486" s="331">
        <v>8.2382773E-5</v>
      </c>
      <c r="Q486" s="331">
        <v>1.1415403999999999E-4</v>
      </c>
      <c r="R486" s="331">
        <v>5.0501832999999996E-4</v>
      </c>
      <c r="S486" s="331">
        <v>3.4058340000000002E-4</v>
      </c>
      <c r="T486" s="331">
        <v>2.7790671E-4</v>
      </c>
      <c r="U486" s="331">
        <v>5.2098212E-3</v>
      </c>
      <c r="V486" s="331">
        <v>1.1453416E-5</v>
      </c>
      <c r="W486" s="331">
        <v>5.1371718000000001E-7</v>
      </c>
      <c r="X486" s="184">
        <v>0</v>
      </c>
      <c r="Y486"/>
      <c r="Z486" s="288">
        <v>1.0162159333333334</v>
      </c>
      <c r="AA486"/>
      <c r="AB486" s="164">
        <v>15.379507</v>
      </c>
      <c r="AC486" s="164">
        <v>14.549035</v>
      </c>
      <c r="AD486" s="164">
        <v>0.47538606999999999</v>
      </c>
      <c r="AE486" s="164">
        <v>0</v>
      </c>
      <c r="AF486" s="164">
        <v>8.5726842999999997E-2</v>
      </c>
      <c r="AG486" s="164">
        <v>0.17209562</v>
      </c>
      <c r="AH486" s="164">
        <v>9.7264294000000001E-2</v>
      </c>
      <c r="AI486"/>
      <c r="AJ486" s="185">
        <v>1.8961480999999999E-2</v>
      </c>
      <c r="AK486" s="185">
        <v>1.7163884000000001E-2</v>
      </c>
      <c r="AL486" s="185">
        <v>8.0350191999999999E-4</v>
      </c>
      <c r="AM486" s="185">
        <v>9.9409520999999999E-4</v>
      </c>
      <c r="AN486" s="176">
        <v>1.0290098E-6</v>
      </c>
      <c r="AO486" s="176">
        <v>2.9715307999999998E-9</v>
      </c>
      <c r="AP486" s="176">
        <v>0.13922902000000001</v>
      </c>
      <c r="AQ486" s="192">
        <v>9.4305234999999997E-7</v>
      </c>
      <c r="AR486" s="192">
        <v>2.8454164E-9</v>
      </c>
      <c r="AS486" s="192">
        <v>7.7740840999999999E-14</v>
      </c>
      <c r="AT486" s="192">
        <v>6.6942867000000001E-13</v>
      </c>
      <c r="AU486" s="192">
        <v>0</v>
      </c>
      <c r="AV486" s="192">
        <v>1.8244798E-10</v>
      </c>
      <c r="AW486" s="192">
        <v>8.5659209999999994E-8</v>
      </c>
      <c r="AX486" s="192">
        <v>3.9784857999999997E-11</v>
      </c>
      <c r="AY486" s="192">
        <v>8.6173654000000001E-11</v>
      </c>
      <c r="AZ486" s="192">
        <v>7.6601640999999995E-15</v>
      </c>
      <c r="BA486" s="192">
        <v>9.0953053999999991E-16</v>
      </c>
      <c r="BB486" s="192">
        <v>6.5053916E-14</v>
      </c>
      <c r="BC486" s="192">
        <v>3.6563604E-15</v>
      </c>
      <c r="BD486" s="192">
        <v>8.1938132999999997E-16</v>
      </c>
      <c r="BE486" s="192">
        <v>1.2267568E-11</v>
      </c>
      <c r="BF486" s="192">
        <v>1.0288045E-10</v>
      </c>
      <c r="BG486" s="192">
        <v>6.4007622000000001E-21</v>
      </c>
      <c r="BH486" s="192">
        <v>3.8550144000000002E-5</v>
      </c>
      <c r="BI486" s="193">
        <v>0.13919047000000001</v>
      </c>
      <c r="BJ486" s="192">
        <v>0</v>
      </c>
      <c r="BK486" s="192">
        <v>0</v>
      </c>
      <c r="BL486" s="192">
        <v>0</v>
      </c>
      <c r="BM486"/>
      <c r="BN486" s="186">
        <v>5.0006836000000002E-5</v>
      </c>
      <c r="BO486" s="186">
        <v>6.0545653999999997E-7</v>
      </c>
      <c r="BP486" s="186">
        <v>2.8334796000000001E-5</v>
      </c>
      <c r="BQ486" s="186">
        <v>6.2040544000000006E-8</v>
      </c>
      <c r="BR486" s="186">
        <v>1.1712058E-6</v>
      </c>
      <c r="BS486" s="186">
        <v>1.3778494E-8</v>
      </c>
      <c r="BT486" s="186">
        <v>1.8785977999999999E-10</v>
      </c>
      <c r="BU486" s="186">
        <v>2.0751663000000001E-8</v>
      </c>
      <c r="BV486" s="186">
        <v>1.1662178000000001E-7</v>
      </c>
      <c r="BW486" s="186">
        <v>1.0160678E-7</v>
      </c>
      <c r="BX486" s="186">
        <v>0</v>
      </c>
      <c r="BY486" s="186">
        <v>1.4154469000000001E-17</v>
      </c>
      <c r="BZ486" s="186">
        <v>1.1589880999999999E-13</v>
      </c>
      <c r="CA486" s="186">
        <v>1.2150380999999999E-6</v>
      </c>
      <c r="CB486" s="186">
        <v>1.8362672E-5</v>
      </c>
      <c r="CC486" s="186">
        <v>2.6810569000000001E-9</v>
      </c>
      <c r="CD486" s="186">
        <v>0</v>
      </c>
      <c r="CE486"/>
      <c r="CF486" s="329">
        <v>9.8098334000000003E-14</v>
      </c>
      <c r="CG486" s="330">
        <v>1.0162176999999999</v>
      </c>
      <c r="CH486" s="330">
        <v>5.8105983000000003E-4</v>
      </c>
      <c r="CI486" s="330">
        <v>4.2145558000000001E-4</v>
      </c>
      <c r="CJ486" s="329">
        <v>3.8633818E-4</v>
      </c>
      <c r="CK486" s="329">
        <v>3.0581758E-11</v>
      </c>
      <c r="CL486" s="329">
        <v>3.5714903000000001E-9</v>
      </c>
      <c r="CM486" s="329">
        <v>4.3542866E-5</v>
      </c>
      <c r="CN486" s="330">
        <v>2.8242789999999999E-3</v>
      </c>
      <c r="CO486" s="330">
        <v>1.9144167999999999</v>
      </c>
      <c r="CP486"/>
      <c r="CQ486">
        <v>0.15243239</v>
      </c>
      <c r="CR486">
        <v>1.7779581443E-2</v>
      </c>
      <c r="CS486">
        <v>1.0371108647179999E-2</v>
      </c>
      <c r="CT486">
        <v>1.0659955055999999E-2</v>
      </c>
      <c r="CU486">
        <v>5.5504046000000003E-3</v>
      </c>
      <c r="CV486" s="134"/>
      <c r="CW486" s="377"/>
      <c r="CX486" s="145"/>
      <c r="CY486" s="32"/>
      <c r="CZ486" s="32"/>
      <c r="DA486" s="236"/>
      <c r="DB486" s="40"/>
      <c r="DC486"/>
      <c r="DD486"/>
      <c r="DE486"/>
      <c r="DF486"/>
      <c r="DG486"/>
      <c r="DH486"/>
      <c r="DI486"/>
      <c r="DJ486"/>
      <c r="DK486"/>
      <c r="DL486"/>
    </row>
    <row r="487" spans="1:116" ht="15" thickBot="1" x14ac:dyDescent="0.35">
      <c r="A487" t="s">
        <v>6380</v>
      </c>
      <c r="B487" s="113" t="s">
        <v>918</v>
      </c>
      <c r="C487" s="182" t="s">
        <v>1320</v>
      </c>
      <c r="D487" s="40" t="s">
        <v>2593</v>
      </c>
      <c r="E487" s="181" t="s">
        <v>943</v>
      </c>
      <c r="F487" s="184" t="s">
        <v>6381</v>
      </c>
      <c r="G487" s="184">
        <v>0.19902634541120001</v>
      </c>
      <c r="H487" s="184">
        <v>9.0008766470000019E-3</v>
      </c>
      <c r="I487" s="184">
        <v>1.2797934323999999E-2</v>
      </c>
      <c r="J487" s="328">
        <v>8.0597844402000001E-3</v>
      </c>
      <c r="K487" s="184">
        <v>0.16916775000000001</v>
      </c>
      <c r="L487" s="184">
        <v>4.5710899000000003E-3</v>
      </c>
      <c r="M487" s="184">
        <v>6.8028782000000001E-3</v>
      </c>
      <c r="N487" s="184">
        <v>7.0684937000000002E-3</v>
      </c>
      <c r="O487" s="184">
        <v>1.6458094E-3</v>
      </c>
      <c r="P487" s="331">
        <v>9.2099097000000006E-5</v>
      </c>
      <c r="Q487" s="331">
        <v>1.9447445E-4</v>
      </c>
      <c r="R487" s="331">
        <v>6.1505038999999997E-4</v>
      </c>
      <c r="S487" s="331">
        <v>3.9787429000000003E-4</v>
      </c>
      <c r="T487" s="331">
        <v>7.8373359000000003E-4</v>
      </c>
      <c r="U487" s="331">
        <v>7.6604613999999996E-3</v>
      </c>
      <c r="V487" s="331">
        <v>2.5182244000000001E-5</v>
      </c>
      <c r="W487" s="331">
        <v>1.4487502E-6</v>
      </c>
      <c r="X487" s="331">
        <v>0</v>
      </c>
      <c r="Y487"/>
      <c r="Z487" s="288">
        <v>1.127785</v>
      </c>
      <c r="AA487"/>
      <c r="AB487" s="164">
        <v>17.107659999999999</v>
      </c>
      <c r="AC487" s="164">
        <v>16.220489000000001</v>
      </c>
      <c r="AD487" s="164">
        <v>0.49150806000000002</v>
      </c>
      <c r="AE487" s="164">
        <v>0</v>
      </c>
      <c r="AF487" s="164">
        <v>0.10804799</v>
      </c>
      <c r="AG487" s="164">
        <v>0.18703388000000001</v>
      </c>
      <c r="AH487" s="164">
        <v>0.10058098</v>
      </c>
      <c r="AI487"/>
      <c r="AJ487" s="185">
        <v>2.1133751999999999E-2</v>
      </c>
      <c r="AK487" s="185">
        <v>1.9126035E-2</v>
      </c>
      <c r="AL487" s="185">
        <v>8.9453784000000005E-4</v>
      </c>
      <c r="AM487" s="185">
        <v>1.1131786E-3</v>
      </c>
      <c r="AN487" s="176">
        <v>1.1466448000000001E-6</v>
      </c>
      <c r="AO487" s="176">
        <v>3.3082021000000001E-9</v>
      </c>
      <c r="AP487" s="176">
        <v>0.15590736999999999</v>
      </c>
      <c r="AQ487" s="192">
        <v>1.0465956999999999E-6</v>
      </c>
      <c r="AR487" s="192">
        <v>3.1578316000000001E-9</v>
      </c>
      <c r="AS487" s="192">
        <v>8.6276468000000004E-14</v>
      </c>
      <c r="AT487" s="192">
        <v>1.8878771999999998E-12</v>
      </c>
      <c r="AU487" s="192">
        <v>0</v>
      </c>
      <c r="AV487" s="192">
        <v>2.3831112E-10</v>
      </c>
      <c r="AW487" s="192">
        <v>9.9650016000000001E-8</v>
      </c>
      <c r="AX487" s="192">
        <v>4.9207472999999999E-11</v>
      </c>
      <c r="AY487" s="192">
        <v>1.0093653E-10</v>
      </c>
      <c r="AZ487" s="192">
        <v>2.1602673999999999E-14</v>
      </c>
      <c r="BA487" s="192">
        <v>1.1163054E-15</v>
      </c>
      <c r="BB487" s="192">
        <v>1.108197E-13</v>
      </c>
      <c r="BC487" s="192">
        <v>5.4407112999999998E-15</v>
      </c>
      <c r="BD487" s="192">
        <v>1.2332787E-15</v>
      </c>
      <c r="BE487" s="192">
        <v>1.5203613000000001E-11</v>
      </c>
      <c r="BF487" s="192">
        <v>1.4362515E-10</v>
      </c>
      <c r="BG487" s="192">
        <v>1.8050993999999999E-20</v>
      </c>
      <c r="BH487" s="192">
        <v>4.3319892000000003E-5</v>
      </c>
      <c r="BI487" s="193">
        <v>0.15586405</v>
      </c>
      <c r="BJ487" s="192">
        <v>0</v>
      </c>
      <c r="BK487" s="192">
        <v>0</v>
      </c>
      <c r="BL487" s="192">
        <v>0</v>
      </c>
      <c r="BM487"/>
      <c r="BN487" s="186">
        <v>5.5772434999999997E-5</v>
      </c>
      <c r="BO487" s="186">
        <v>7.2071156000000005E-7</v>
      </c>
      <c r="BP487" s="186">
        <v>3.1445639000000003E-5</v>
      </c>
      <c r="BQ487" s="186">
        <v>7.5253404000000002E-8</v>
      </c>
      <c r="BR487" s="186">
        <v>1.3178457000000001E-6</v>
      </c>
      <c r="BS487" s="186">
        <v>3.8857171E-8</v>
      </c>
      <c r="BT487" s="186">
        <v>5.2978936999999997E-10</v>
      </c>
      <c r="BU487" s="186">
        <v>5.8522427999999997E-8</v>
      </c>
      <c r="BV487" s="186">
        <v>1.3365782E-7</v>
      </c>
      <c r="BW487" s="186">
        <v>1.5947166E-7</v>
      </c>
      <c r="BX487" s="186">
        <v>0</v>
      </c>
      <c r="BY487" s="186">
        <v>3.9917471999999999E-17</v>
      </c>
      <c r="BZ487" s="186">
        <v>3.2684994E-13</v>
      </c>
      <c r="CA487" s="186">
        <v>1.3938162E-6</v>
      </c>
      <c r="CB487" s="186">
        <v>2.0420702000000001E-5</v>
      </c>
      <c r="CC487" s="186">
        <v>7.4278064999999999E-9</v>
      </c>
      <c r="CD487" s="186">
        <v>0</v>
      </c>
      <c r="CE487"/>
      <c r="CF487" s="329">
        <v>2.7665024999999998E-13</v>
      </c>
      <c r="CG487" s="330">
        <v>1.1277900999999999</v>
      </c>
      <c r="CH487" s="330">
        <v>1.6202857E-3</v>
      </c>
      <c r="CI487" s="330">
        <v>5.0677868000000004E-4</v>
      </c>
      <c r="CJ487" s="329">
        <v>4.3228069000000001E-4</v>
      </c>
      <c r="CK487" s="329">
        <v>5.1629094000000001E-11</v>
      </c>
      <c r="CL487" s="329">
        <v>6.0331811E-9</v>
      </c>
      <c r="CM487" s="329">
        <v>4.9134573999999998E-5</v>
      </c>
      <c r="CN487" s="330">
        <v>3.8737076999999999E-3</v>
      </c>
      <c r="CO487" s="330">
        <v>2.1430707999999998</v>
      </c>
      <c r="CP487"/>
      <c r="CQ487">
        <v>0.16916775000000001</v>
      </c>
      <c r="CR487">
        <v>2.0989895137E-2</v>
      </c>
      <c r="CS487">
        <v>1.19904672402E-2</v>
      </c>
      <c r="CT487">
        <v>1.2797934324000001E-2</v>
      </c>
      <c r="CU487">
        <v>8.0583356899999996E-3</v>
      </c>
      <c r="CV487" s="134"/>
      <c r="CW487" s="377"/>
      <c r="CY487" s="32"/>
      <c r="CZ487" s="11"/>
      <c r="DA487" s="236"/>
      <c r="DB487" s="236"/>
      <c r="DC487" s="32"/>
      <c r="DD487" s="32"/>
      <c r="DE487"/>
      <c r="DF487"/>
      <c r="DG487"/>
      <c r="DH487"/>
      <c r="DI487"/>
      <c r="DJ487"/>
      <c r="DK487"/>
      <c r="DL487"/>
    </row>
    <row r="488" spans="1:116" ht="14.4" x14ac:dyDescent="0.3">
      <c r="A488" t="s">
        <v>6382</v>
      </c>
      <c r="B488" s="113" t="s">
        <v>918</v>
      </c>
      <c r="C488" s="182" t="s">
        <v>3309</v>
      </c>
      <c r="D488" s="40" t="s">
        <v>2593</v>
      </c>
      <c r="E488" s="181" t="s">
        <v>943</v>
      </c>
      <c r="F488" s="184" t="s">
        <v>6383</v>
      </c>
      <c r="G488" s="184">
        <v>0.2644141860882</v>
      </c>
      <c r="H488" s="184">
        <v>1.3531641060000002E-2</v>
      </c>
      <c r="I488" s="184">
        <v>1.8882952049999995E-2</v>
      </c>
      <c r="J488" s="328">
        <v>1.52004029782E-2</v>
      </c>
      <c r="K488" s="184">
        <v>0.21679919</v>
      </c>
      <c r="L488" s="184">
        <v>6.1396632999999997E-3</v>
      </c>
      <c r="M488" s="331">
        <v>9.5274188999999992E-3</v>
      </c>
      <c r="N488" s="184">
        <v>9.6541720000000008E-3</v>
      </c>
      <c r="O488" s="184">
        <v>3.3346371000000001E-3</v>
      </c>
      <c r="P488" s="331">
        <v>1.1975324999999999E-4</v>
      </c>
      <c r="Q488" s="331">
        <v>4.2307871E-4</v>
      </c>
      <c r="R488" s="331">
        <v>9.2821855000000005E-4</v>
      </c>
      <c r="S488" s="331">
        <v>5.6093297999999998E-4</v>
      </c>
      <c r="T488" s="331">
        <v>2.2233946999999999E-3</v>
      </c>
      <c r="U488" s="331">
        <v>1.463536E-2</v>
      </c>
      <c r="V488" s="331">
        <v>6.4256600000000004E-5</v>
      </c>
      <c r="W488" s="331">
        <v>4.1099981999999999E-6</v>
      </c>
      <c r="X488" s="331">
        <v>0</v>
      </c>
      <c r="Y488"/>
      <c r="Z488" s="288">
        <v>1.4453279333333333</v>
      </c>
      <c r="AA488"/>
      <c r="AB488" s="164">
        <v>22.026247000000001</v>
      </c>
      <c r="AC488" s="164">
        <v>20.977703999999999</v>
      </c>
      <c r="AD488" s="164">
        <v>0.53739371000000002</v>
      </c>
      <c r="AE488" s="164">
        <v>0</v>
      </c>
      <c r="AF488" s="164">
        <v>0.17157742000000001</v>
      </c>
      <c r="AG488" s="164">
        <v>0.22955047000000001</v>
      </c>
      <c r="AH488" s="164">
        <v>0.11002077</v>
      </c>
      <c r="AI488"/>
      <c r="AJ488" s="185">
        <v>2.7316368000000001E-2</v>
      </c>
      <c r="AK488" s="185">
        <v>2.4710619999999999E-2</v>
      </c>
      <c r="AL488" s="185">
        <v>1.1536401000000001E-3</v>
      </c>
      <c r="AM488" s="185">
        <v>1.4521082E-3</v>
      </c>
      <c r="AN488" s="176">
        <v>1.4814520000000001E-6</v>
      </c>
      <c r="AO488" s="176">
        <v>4.2664202999999999E-9</v>
      </c>
      <c r="AP488" s="176">
        <v>0.20337649999999999</v>
      </c>
      <c r="AQ488" s="192">
        <v>1.3412962E-6</v>
      </c>
      <c r="AR488" s="192">
        <v>4.0470130999999998E-9</v>
      </c>
      <c r="AS488" s="192">
        <v>1.1057018E-13</v>
      </c>
      <c r="AT488" s="192">
        <v>5.3557692000000003E-12</v>
      </c>
      <c r="AU488" s="192">
        <v>0</v>
      </c>
      <c r="AV488" s="192">
        <v>3.9730621000000002E-10</v>
      </c>
      <c r="AW488" s="192">
        <v>1.3946999999999999E-7</v>
      </c>
      <c r="AX488" s="192">
        <v>7.6025685999999999E-11</v>
      </c>
      <c r="AY488" s="192">
        <v>1.4295395E-10</v>
      </c>
      <c r="AZ488" s="192">
        <v>6.1285200999999996E-14</v>
      </c>
      <c r="BA488" s="192">
        <v>1.7048186E-15</v>
      </c>
      <c r="BB488" s="192">
        <v>2.4107613999999998E-13</v>
      </c>
      <c r="BC488" s="192">
        <v>1.0519248E-14</v>
      </c>
      <c r="BD488" s="192">
        <v>2.4112944000000002E-15</v>
      </c>
      <c r="BE488" s="192">
        <v>2.356005E-11</v>
      </c>
      <c r="BF488" s="192">
        <v>2.5959083000000001E-10</v>
      </c>
      <c r="BG488" s="192">
        <v>5.1209347999999998E-20</v>
      </c>
      <c r="BH488" s="192">
        <v>5.6895329000000003E-5</v>
      </c>
      <c r="BI488" s="193">
        <v>0.20331961000000001</v>
      </c>
      <c r="BJ488" s="192">
        <v>0</v>
      </c>
      <c r="BK488" s="192">
        <v>0</v>
      </c>
      <c r="BL488" s="192">
        <v>0</v>
      </c>
      <c r="BM488"/>
      <c r="BN488" s="186">
        <v>7.2182214000000007E-5</v>
      </c>
      <c r="BO488" s="186">
        <v>1.0487450999999999E-6</v>
      </c>
      <c r="BP488" s="186">
        <v>4.0299577E-5</v>
      </c>
      <c r="BQ488" s="186">
        <v>1.1285923000000001E-7</v>
      </c>
      <c r="BR488" s="186">
        <v>1.7352055999999999E-6</v>
      </c>
      <c r="BS488" s="186">
        <v>1.1023494E-7</v>
      </c>
      <c r="BT488" s="186">
        <v>1.5029735999999999E-9</v>
      </c>
      <c r="BU488" s="186">
        <v>1.6602384000000001E-7</v>
      </c>
      <c r="BV488" s="186">
        <v>1.8214503E-7</v>
      </c>
      <c r="BW488" s="186">
        <v>3.2416403000000002E-7</v>
      </c>
      <c r="BX488" s="186">
        <v>0</v>
      </c>
      <c r="BY488" s="186">
        <v>1.1324294000000001E-16</v>
      </c>
      <c r="BZ488" s="186">
        <v>9.2724932000000008E-13</v>
      </c>
      <c r="CA488" s="186">
        <v>1.9026462000000001E-6</v>
      </c>
      <c r="CB488" s="186">
        <v>2.6278170999999999E-5</v>
      </c>
      <c r="CC488" s="186">
        <v>2.0937786E-8</v>
      </c>
      <c r="CD488" s="186">
        <v>0</v>
      </c>
      <c r="CE488"/>
      <c r="CF488" s="329">
        <v>7.8483648000000004E-13</v>
      </c>
      <c r="CG488" s="330">
        <v>1.4453423000000001</v>
      </c>
      <c r="CH488" s="330">
        <v>4.5780825000000004E-3</v>
      </c>
      <c r="CI488" s="330">
        <v>7.4962135000000002E-4</v>
      </c>
      <c r="CJ488" s="329">
        <v>5.6304013999999999E-4</v>
      </c>
      <c r="CK488" s="329">
        <v>1.1153305E-10</v>
      </c>
      <c r="CL488" s="329">
        <v>1.3039531999999999E-8</v>
      </c>
      <c r="CM488" s="329">
        <v>6.5049435000000003E-5</v>
      </c>
      <c r="CN488" s="330">
        <v>6.8605432999999999E-3</v>
      </c>
      <c r="CO488" s="330">
        <v>2.7938553000000002</v>
      </c>
      <c r="CP488"/>
      <c r="CQ488">
        <v>0.21679919</v>
      </c>
      <c r="CR488">
        <v>3.0126941809999995E-2</v>
      </c>
      <c r="CS488">
        <v>1.6599410748199997E-2</v>
      </c>
      <c r="CT488">
        <v>1.8882952049999995E-2</v>
      </c>
      <c r="CU488">
        <v>1.519629298E-2</v>
      </c>
      <c r="CV488" s="134"/>
      <c r="CZ488" s="194"/>
      <c r="DA488" s="244"/>
      <c r="DB488" s="197"/>
      <c r="DC488" s="196"/>
      <c r="DD488" s="198"/>
      <c r="DE488"/>
      <c r="DF488"/>
      <c r="DG488"/>
      <c r="DH488"/>
      <c r="DI488"/>
      <c r="DJ488"/>
      <c r="DK488"/>
      <c r="DL488"/>
    </row>
    <row r="489" spans="1:116" ht="14.4" x14ac:dyDescent="0.3">
      <c r="A489" t="s">
        <v>6384</v>
      </c>
      <c r="B489" s="113" t="s">
        <v>918</v>
      </c>
      <c r="C489" s="182" t="s">
        <v>3310</v>
      </c>
      <c r="D489" s="40" t="s">
        <v>2593</v>
      </c>
      <c r="E489" s="181" t="s">
        <v>943</v>
      </c>
      <c r="F489" s="184" t="s">
        <v>6385</v>
      </c>
      <c r="G489" s="184">
        <v>0.22906941212279999</v>
      </c>
      <c r="H489" s="184">
        <v>1.10825792E-2</v>
      </c>
      <c r="I489" s="184">
        <v>1.5593753287000002E-2</v>
      </c>
      <c r="J489" s="328">
        <v>1.1340609635799999E-2</v>
      </c>
      <c r="K489" s="184">
        <v>0.19105247</v>
      </c>
      <c r="L489" s="184">
        <v>5.2917857999999996E-3</v>
      </c>
      <c r="M489" s="184">
        <v>8.0546942000000003E-3</v>
      </c>
      <c r="N489" s="184">
        <v>8.2565079999999992E-3</v>
      </c>
      <c r="O489" s="184">
        <v>2.4217573000000002E-3</v>
      </c>
      <c r="P489" s="331">
        <v>1.0480506E-4</v>
      </c>
      <c r="Q489" s="331">
        <v>2.9950883999999998E-4</v>
      </c>
      <c r="R489" s="331">
        <v>7.5893846000000002E-4</v>
      </c>
      <c r="S489" s="331">
        <v>4.7279314999999999E-4</v>
      </c>
      <c r="T489" s="331">
        <v>1.4451995E-3</v>
      </c>
      <c r="U489" s="331">
        <v>1.0865145E-2</v>
      </c>
      <c r="V489" s="331">
        <v>4.3135327000000001E-5</v>
      </c>
      <c r="W489" s="331">
        <v>2.6714857999999999E-6</v>
      </c>
      <c r="X489" s="331">
        <v>0</v>
      </c>
      <c r="Y489"/>
      <c r="Z489" s="288">
        <v>1.2736831333333334</v>
      </c>
      <c r="AA489"/>
      <c r="AB489" s="164">
        <v>19.367550999999999</v>
      </c>
      <c r="AC489" s="164">
        <v>18.406236</v>
      </c>
      <c r="AD489" s="164">
        <v>0.51259065000000004</v>
      </c>
      <c r="AE489" s="164">
        <v>0</v>
      </c>
      <c r="AF489" s="164">
        <v>0.13723719000000001</v>
      </c>
      <c r="AG489" s="164">
        <v>0.20656853</v>
      </c>
      <c r="AH489" s="164">
        <v>0.10491818</v>
      </c>
      <c r="AI489"/>
      <c r="AJ489" s="185">
        <v>2.3974413E-2</v>
      </c>
      <c r="AK489" s="185">
        <v>2.1691925000000001E-2</v>
      </c>
      <c r="AL489" s="185">
        <v>1.0135847999999999E-3</v>
      </c>
      <c r="AM489" s="185">
        <v>1.268903E-3</v>
      </c>
      <c r="AN489" s="176">
        <v>1.3004751E-6</v>
      </c>
      <c r="AO489" s="176">
        <v>3.7484644999999999E-9</v>
      </c>
      <c r="AP489" s="176">
        <v>0.17771751</v>
      </c>
      <c r="AQ489" s="192">
        <v>1.1819987E-6</v>
      </c>
      <c r="AR489" s="192">
        <v>3.5663744000000001E-9</v>
      </c>
      <c r="AS489" s="192">
        <v>9.7438442000000002E-14</v>
      </c>
      <c r="AT489" s="192">
        <v>3.4812329999999998E-12</v>
      </c>
      <c r="AU489" s="192">
        <v>0</v>
      </c>
      <c r="AV489" s="192">
        <v>3.1136291999999998E-10</v>
      </c>
      <c r="AW489" s="192">
        <v>1.1794569E-7</v>
      </c>
      <c r="AX489" s="192">
        <v>6.1529355000000002E-11</v>
      </c>
      <c r="AY489" s="192">
        <v>1.2024183E-10</v>
      </c>
      <c r="AZ489" s="192">
        <v>3.9835186999999999E-14</v>
      </c>
      <c r="BA489" s="192">
        <v>1.3867034E-15</v>
      </c>
      <c r="BB489" s="192">
        <v>1.7066725E-13</v>
      </c>
      <c r="BC489" s="192">
        <v>7.7740931999999995E-15</v>
      </c>
      <c r="BD489" s="192">
        <v>1.7745292E-15</v>
      </c>
      <c r="BE489" s="192">
        <v>1.9043057E-11</v>
      </c>
      <c r="BF489" s="192">
        <v>1.9690667999999999E-10</v>
      </c>
      <c r="BG489" s="192">
        <v>3.3285914E-20</v>
      </c>
      <c r="BH489" s="192">
        <v>4.9557254999999998E-5</v>
      </c>
      <c r="BI489" s="193">
        <v>0.17766794999999999</v>
      </c>
      <c r="BJ489" s="192">
        <v>0</v>
      </c>
      <c r="BK489" s="192">
        <v>0</v>
      </c>
      <c r="BL489" s="192">
        <v>0</v>
      </c>
      <c r="BM489"/>
      <c r="BN489" s="186">
        <v>6.3312062999999999E-5</v>
      </c>
      <c r="BO489" s="186">
        <v>8.7142966000000005E-7</v>
      </c>
      <c r="BP489" s="186">
        <v>3.5513664E-5</v>
      </c>
      <c r="BQ489" s="186">
        <v>9.2531758999999997E-8</v>
      </c>
      <c r="BR489" s="186">
        <v>1.5096057E-6</v>
      </c>
      <c r="BS489" s="186">
        <v>7.1652363999999996E-8</v>
      </c>
      <c r="BT489" s="186">
        <v>9.7692806999999994E-10</v>
      </c>
      <c r="BU489" s="186">
        <v>1.0791496999999999E-7</v>
      </c>
      <c r="BV489" s="186">
        <v>1.5593573E-7</v>
      </c>
      <c r="BW489" s="186">
        <v>2.3514113E-7</v>
      </c>
      <c r="BX489" s="186">
        <v>0</v>
      </c>
      <c r="BY489" s="186">
        <v>7.3607552000000001E-17</v>
      </c>
      <c r="BZ489" s="186">
        <v>6.0270912000000002E-13</v>
      </c>
      <c r="CA489" s="186">
        <v>1.6276029E-6</v>
      </c>
      <c r="CB489" s="186">
        <v>2.3111970999999999E-5</v>
      </c>
      <c r="CC489" s="186">
        <v>1.3635094E-8</v>
      </c>
      <c r="CD489" s="186">
        <v>0</v>
      </c>
      <c r="CE489"/>
      <c r="CF489" s="329">
        <v>5.1014122000000004E-13</v>
      </c>
      <c r="CG489" s="330">
        <v>1.2736924999999999</v>
      </c>
      <c r="CH489" s="330">
        <v>2.9792733999999999E-3</v>
      </c>
      <c r="CI489" s="330">
        <v>6.1835503999999996E-4</v>
      </c>
      <c r="CJ489" s="329">
        <v>4.9235936000000002E-4</v>
      </c>
      <c r="CK489" s="329">
        <v>7.9152533000000001E-11</v>
      </c>
      <c r="CL489" s="329">
        <v>9.2523152000000003E-9</v>
      </c>
      <c r="CM489" s="329">
        <v>5.6446807000000002E-5</v>
      </c>
      <c r="CN489" s="330">
        <v>5.2460375E-3</v>
      </c>
      <c r="CO489" s="330">
        <v>2.4420799</v>
      </c>
      <c r="CP489"/>
      <c r="CQ489">
        <v>0.19105247</v>
      </c>
      <c r="CR489">
        <v>2.5187997660000003E-2</v>
      </c>
      <c r="CS489">
        <v>1.4108089945800002E-2</v>
      </c>
      <c r="CT489">
        <v>1.5593753287000002E-2</v>
      </c>
      <c r="CU489">
        <v>1.1337938149999999E-2</v>
      </c>
      <c r="CY489" s="32"/>
      <c r="CZ489" s="11"/>
      <c r="DA489" s="236"/>
      <c r="DB489" s="40"/>
      <c r="DC489"/>
      <c r="DD489" s="200"/>
      <c r="DE489"/>
      <c r="DF489"/>
      <c r="DG489"/>
      <c r="DH489"/>
      <c r="DI489"/>
      <c r="DJ489"/>
      <c r="DK489"/>
      <c r="DL489"/>
    </row>
    <row r="490" spans="1:116" ht="15" thickBot="1" x14ac:dyDescent="0.35">
      <c r="A490" t="s">
        <v>6386</v>
      </c>
      <c r="B490" s="113" t="s">
        <v>918</v>
      </c>
      <c r="C490" s="182" t="s">
        <v>3311</v>
      </c>
      <c r="D490" s="40" t="s">
        <v>2593</v>
      </c>
      <c r="E490" s="181" t="s">
        <v>943</v>
      </c>
      <c r="F490" s="184" t="s">
        <v>6387</v>
      </c>
      <c r="G490" s="184">
        <v>0.22023320807570002</v>
      </c>
      <c r="H490" s="184">
        <v>1.0470313679999999E-2</v>
      </c>
      <c r="I490" s="184">
        <v>1.4771453548E-2</v>
      </c>
      <c r="J490" s="328">
        <v>1.0375660847699999E-2</v>
      </c>
      <c r="K490" s="184">
        <v>0.18461578000000001</v>
      </c>
      <c r="L490" s="184">
        <v>5.0798164000000002E-3</v>
      </c>
      <c r="M490" s="184">
        <v>7.6865129999999999E-3</v>
      </c>
      <c r="N490" s="184">
        <v>7.9070919999999992E-3</v>
      </c>
      <c r="O490" s="331">
        <v>2.1935372999999998E-3</v>
      </c>
      <c r="P490" s="331">
        <v>1.0106801E-4</v>
      </c>
      <c r="Q490" s="331">
        <v>2.6861636999999999E-4</v>
      </c>
      <c r="R490" s="331">
        <v>7.1661844000000001E-4</v>
      </c>
      <c r="S490" s="331">
        <v>4.5075819E-4</v>
      </c>
      <c r="T490" s="184">
        <v>1.2506507000000001E-3</v>
      </c>
      <c r="U490" s="331">
        <v>9.9225908000000005E-3</v>
      </c>
      <c r="V490" s="331">
        <v>3.7855007999999998E-5</v>
      </c>
      <c r="W490" s="331">
        <v>2.3118577000000001E-6</v>
      </c>
      <c r="X490" s="331">
        <v>0</v>
      </c>
      <c r="Y490"/>
      <c r="Z490" s="288">
        <v>1.2307718666666667</v>
      </c>
      <c r="AA490"/>
      <c r="AB490" s="164">
        <v>18.702877000000001</v>
      </c>
      <c r="AC490" s="164">
        <v>17.763369000000001</v>
      </c>
      <c r="AD490" s="164">
        <v>0.50638989000000001</v>
      </c>
      <c r="AE490" s="164">
        <v>0</v>
      </c>
      <c r="AF490" s="164">
        <v>0.12865213</v>
      </c>
      <c r="AG490" s="164">
        <v>0.20082304000000001</v>
      </c>
      <c r="AH490" s="164">
        <v>0.10364253</v>
      </c>
      <c r="AI490"/>
      <c r="AJ490" s="185">
        <v>2.3138924000000002E-2</v>
      </c>
      <c r="AK490" s="185">
        <v>2.0937252E-2</v>
      </c>
      <c r="AL490" s="185">
        <v>9.7857097999999999E-4</v>
      </c>
      <c r="AM490" s="185">
        <v>1.2231016999999999E-3</v>
      </c>
      <c r="AN490" s="176">
        <v>1.2552308999999999E-6</v>
      </c>
      <c r="AO490" s="176">
        <v>3.6189755000000001E-9</v>
      </c>
      <c r="AP490" s="176">
        <v>0.17130276</v>
      </c>
      <c r="AQ490" s="192">
        <v>1.1421743E-6</v>
      </c>
      <c r="AR490" s="192">
        <v>3.4462148000000001E-9</v>
      </c>
      <c r="AS490" s="192">
        <v>9.4155508000000001E-14</v>
      </c>
      <c r="AT490" s="192">
        <v>3.0125990000000001E-12</v>
      </c>
      <c r="AU490" s="192">
        <v>0</v>
      </c>
      <c r="AV490" s="192">
        <v>2.8987709E-10</v>
      </c>
      <c r="AW490" s="192">
        <v>1.1256461E-7</v>
      </c>
      <c r="AX490" s="192">
        <v>5.7905272000000001E-11</v>
      </c>
      <c r="AY490" s="192">
        <v>1.145638E-10</v>
      </c>
      <c r="AZ490" s="192">
        <v>3.4472683E-14</v>
      </c>
      <c r="BA490" s="192">
        <v>1.3071746000000001E-15</v>
      </c>
      <c r="BB490" s="192">
        <v>1.5306503E-13</v>
      </c>
      <c r="BC490" s="192">
        <v>7.0878043999999997E-15</v>
      </c>
      <c r="BD490" s="192">
        <v>1.6153377999999999E-15</v>
      </c>
      <c r="BE490" s="192">
        <v>1.7913809000000001E-11</v>
      </c>
      <c r="BF490" s="192">
        <v>1.8123564E-10</v>
      </c>
      <c r="BG490" s="192">
        <v>2.8805055000000002E-20</v>
      </c>
      <c r="BH490" s="192">
        <v>4.7722736000000001E-5</v>
      </c>
      <c r="BI490" s="193">
        <v>0.17125504</v>
      </c>
      <c r="BJ490" s="192">
        <v>0</v>
      </c>
      <c r="BK490" s="192">
        <v>0</v>
      </c>
      <c r="BL490" s="192">
        <v>0</v>
      </c>
      <c r="BM490"/>
      <c r="BN490" s="186">
        <v>6.1094524999999998E-5</v>
      </c>
      <c r="BO490" s="186">
        <v>8.2710080000000003E-7</v>
      </c>
      <c r="BP490" s="186">
        <v>3.4317185999999999E-5</v>
      </c>
      <c r="BQ490" s="186">
        <v>8.7449889E-8</v>
      </c>
      <c r="BR490" s="186">
        <v>1.4532057E-6</v>
      </c>
      <c r="BS490" s="186">
        <v>6.2006718999999994E-8</v>
      </c>
      <c r="BT490" s="186">
        <v>8.4541669E-10</v>
      </c>
      <c r="BU490" s="186">
        <v>9.3387749999999995E-8</v>
      </c>
      <c r="BV490" s="186">
        <v>1.493834E-7</v>
      </c>
      <c r="BW490" s="186">
        <v>2.1288540000000001E-7</v>
      </c>
      <c r="BX490" s="186">
        <v>0</v>
      </c>
      <c r="BY490" s="186">
        <v>6.3698703999999996E-17</v>
      </c>
      <c r="BZ490" s="186">
        <v>5.2157406999999995E-13</v>
      </c>
      <c r="CA490" s="186">
        <v>1.5588421E-6</v>
      </c>
      <c r="CB490" s="186">
        <v>2.2320421000000001E-5</v>
      </c>
      <c r="CC490" s="186">
        <v>1.1809422000000001E-8</v>
      </c>
      <c r="CD490" s="186">
        <v>0</v>
      </c>
      <c r="CE490"/>
      <c r="CF490" s="329">
        <v>4.4146740999999999E-13</v>
      </c>
      <c r="CG490" s="330">
        <v>1.23078</v>
      </c>
      <c r="CH490" s="330">
        <v>2.5795712000000002E-3</v>
      </c>
      <c r="CI490" s="330">
        <v>5.8553846000000004E-4</v>
      </c>
      <c r="CJ490" s="329">
        <v>4.7468915999999999E-4</v>
      </c>
      <c r="CK490" s="329">
        <v>7.1057403000000005E-11</v>
      </c>
      <c r="CL490" s="329">
        <v>8.3055110999999997E-9</v>
      </c>
      <c r="CM490" s="329">
        <v>5.429615E-5</v>
      </c>
      <c r="CN490" s="330">
        <v>4.8424111000000001E-3</v>
      </c>
      <c r="CO490" s="330">
        <v>2.354136</v>
      </c>
      <c r="CP490"/>
      <c r="CQ490">
        <v>0.18461578000000001</v>
      </c>
      <c r="CR490">
        <v>2.3953261519999998E-2</v>
      </c>
      <c r="CS490">
        <v>1.34852596977E-2</v>
      </c>
      <c r="CT490">
        <v>1.4771453548E-2</v>
      </c>
      <c r="CU490">
        <v>1.037334899E-2</v>
      </c>
      <c r="CW490" s="377"/>
      <c r="CX490" s="32"/>
      <c r="CZ490" s="191"/>
      <c r="DA490" s="245"/>
      <c r="DB490" s="55"/>
      <c r="DC490" s="58"/>
      <c r="DD490" s="204"/>
      <c r="DE490" s="32"/>
      <c r="DF490" s="32"/>
      <c r="DG490" s="32"/>
      <c r="DH490" s="32"/>
      <c r="DI490" s="32"/>
      <c r="DJ490" s="32"/>
      <c r="DK490" s="32"/>
      <c r="DL490" s="32"/>
    </row>
    <row r="491" spans="1:116" ht="14.4" x14ac:dyDescent="0.3">
      <c r="A491" t="s">
        <v>6388</v>
      </c>
      <c r="B491" s="113" t="s">
        <v>918</v>
      </c>
      <c r="C491" s="182" t="s">
        <v>3312</v>
      </c>
      <c r="D491" s="40" t="s">
        <v>2593</v>
      </c>
      <c r="E491" s="181" t="s">
        <v>943</v>
      </c>
      <c r="F491" s="184" t="s">
        <v>6389</v>
      </c>
      <c r="G491" s="184">
        <v>0.19372463707439999</v>
      </c>
      <c r="H491" s="184">
        <v>8.6335174379999977E-3</v>
      </c>
      <c r="I491" s="184">
        <v>1.2304554343E-2</v>
      </c>
      <c r="J491" s="328">
        <v>7.4808152933999996E-3</v>
      </c>
      <c r="K491" s="184">
        <v>0.16530575</v>
      </c>
      <c r="L491" s="184">
        <v>4.4439082E-3</v>
      </c>
      <c r="M491" s="184">
        <v>6.5819694000000002E-3</v>
      </c>
      <c r="N491" s="184">
        <v>6.8588440999999998E-3</v>
      </c>
      <c r="O491" s="184">
        <v>1.5088775E-3</v>
      </c>
      <c r="P491" s="331">
        <v>8.9856868000000003E-5</v>
      </c>
      <c r="Q491" s="331">
        <v>1.7593897E-4</v>
      </c>
      <c r="R491" s="331">
        <v>5.8965837999999996E-4</v>
      </c>
      <c r="S491" s="331">
        <v>3.8465332000000001E-4</v>
      </c>
      <c r="T491" s="184">
        <v>6.6700430999999997E-4</v>
      </c>
      <c r="U491" s="331">
        <v>7.0949289999999998E-3</v>
      </c>
      <c r="V491" s="331">
        <v>2.2014053000000001E-5</v>
      </c>
      <c r="W491" s="331">
        <v>1.2329734E-6</v>
      </c>
      <c r="X491" s="331">
        <v>0</v>
      </c>
      <c r="Y491"/>
      <c r="Z491" s="288">
        <v>1.1020383333333335</v>
      </c>
      <c r="AA491"/>
      <c r="AB491" s="164">
        <v>16.708855</v>
      </c>
      <c r="AC491" s="164">
        <v>15.834769</v>
      </c>
      <c r="AD491" s="164">
        <v>0.48778759999999999</v>
      </c>
      <c r="AE491" s="164">
        <v>0</v>
      </c>
      <c r="AF491" s="164">
        <v>0.10289696</v>
      </c>
      <c r="AG491" s="164">
        <v>0.18358658999999999</v>
      </c>
      <c r="AH491" s="164">
        <v>9.9815589999999996E-2</v>
      </c>
      <c r="AI491"/>
      <c r="AJ491" s="185">
        <v>2.0632457999999999E-2</v>
      </c>
      <c r="AK491" s="185">
        <v>1.8673230999999998E-2</v>
      </c>
      <c r="AL491" s="185">
        <v>8.7352955000000003E-4</v>
      </c>
      <c r="AM491" s="185">
        <v>1.0856978000000001E-3</v>
      </c>
      <c r="AN491" s="176">
        <v>1.1194983E-6</v>
      </c>
      <c r="AO491" s="176">
        <v>3.2305086999999998E-9</v>
      </c>
      <c r="AP491" s="176">
        <v>0.15205852</v>
      </c>
      <c r="AQ491" s="192">
        <v>1.0227010999999999E-6</v>
      </c>
      <c r="AR491" s="192">
        <v>3.0857358E-9</v>
      </c>
      <c r="AS491" s="192">
        <v>8.4306707999999996E-14</v>
      </c>
      <c r="AT491" s="192">
        <v>1.6066968E-12</v>
      </c>
      <c r="AU491" s="192">
        <v>0</v>
      </c>
      <c r="AV491" s="192">
        <v>2.2541962999999999E-10</v>
      </c>
      <c r="AW491" s="192">
        <v>9.6421369000000002E-8</v>
      </c>
      <c r="AX491" s="192">
        <v>4.7033022999999998E-11</v>
      </c>
      <c r="AY491" s="192">
        <v>9.7529712999999994E-11</v>
      </c>
      <c r="AZ491" s="192">
        <v>1.8385171999999999E-14</v>
      </c>
      <c r="BA491" s="192">
        <v>1.0685881E-15</v>
      </c>
      <c r="BB491" s="192">
        <v>1.0025836E-13</v>
      </c>
      <c r="BC491" s="192">
        <v>5.0289380000000004E-15</v>
      </c>
      <c r="BD491" s="192">
        <v>1.1377639000000001E-15</v>
      </c>
      <c r="BE491" s="192">
        <v>1.4526064E-11</v>
      </c>
      <c r="BF491" s="192">
        <v>1.3422253E-10</v>
      </c>
      <c r="BG491" s="192">
        <v>1.5362479000000001E-20</v>
      </c>
      <c r="BH491" s="192">
        <v>4.2219180999999999E-5</v>
      </c>
      <c r="BI491" s="193">
        <v>0.15201629999999999</v>
      </c>
      <c r="BJ491" s="192">
        <v>0</v>
      </c>
      <c r="BK491" s="192">
        <v>0</v>
      </c>
      <c r="BL491" s="192">
        <v>0</v>
      </c>
      <c r="BM491"/>
      <c r="BN491" s="186">
        <v>5.4441911999999997E-5</v>
      </c>
      <c r="BO491" s="186">
        <v>6.9411424000000004E-7</v>
      </c>
      <c r="BP491" s="186">
        <v>3.0727752000000003E-5</v>
      </c>
      <c r="BQ491" s="186">
        <v>7.2204282999999997E-8</v>
      </c>
      <c r="BR491" s="186">
        <v>1.2840058E-6</v>
      </c>
      <c r="BS491" s="186">
        <v>3.3069784000000002E-8</v>
      </c>
      <c r="BT491" s="186">
        <v>4.5088253999999999E-10</v>
      </c>
      <c r="BU491" s="186">
        <v>4.9806098000000001E-8</v>
      </c>
      <c r="BV491" s="186">
        <v>1.2972643E-7</v>
      </c>
      <c r="BW491" s="186">
        <v>1.4611823E-7</v>
      </c>
      <c r="BX491" s="186">
        <v>0</v>
      </c>
      <c r="BY491" s="186">
        <v>3.3972163000000003E-17</v>
      </c>
      <c r="BZ491" s="186">
        <v>2.7816891000000002E-13</v>
      </c>
      <c r="CA491" s="186">
        <v>1.3525596999999999E-6</v>
      </c>
      <c r="CB491" s="186">
        <v>1.9945772000000001E-5</v>
      </c>
      <c r="CC491" s="186">
        <v>6.3324027000000002E-9</v>
      </c>
      <c r="CD491" s="186">
        <v>0</v>
      </c>
      <c r="CE491"/>
      <c r="CF491" s="329">
        <v>2.3544595999999999E-13</v>
      </c>
      <c r="CG491" s="330">
        <v>1.1020426000000001</v>
      </c>
      <c r="CH491" s="330">
        <v>1.3804644E-3</v>
      </c>
      <c r="CI491" s="330">
        <v>4.8708874000000002E-4</v>
      </c>
      <c r="CJ491" s="329">
        <v>4.2167856999999998E-4</v>
      </c>
      <c r="CK491" s="329">
        <v>4.6772015999999998E-11</v>
      </c>
      <c r="CL491" s="329">
        <v>5.4650985999999996E-9</v>
      </c>
      <c r="CM491" s="329">
        <v>4.7844179999999997E-5</v>
      </c>
      <c r="CN491" s="330">
        <v>3.6315318000000002E-3</v>
      </c>
      <c r="CO491" s="330">
        <v>2.0903044999999998</v>
      </c>
      <c r="CP491"/>
      <c r="CQ491">
        <v>0.16530575</v>
      </c>
      <c r="CR491">
        <v>2.0249053418000002E-2</v>
      </c>
      <c r="CS491">
        <v>1.1616768953400001E-2</v>
      </c>
      <c r="CT491">
        <v>1.2304554343E-2</v>
      </c>
      <c r="CU491">
        <v>7.4795823199999998E-3</v>
      </c>
      <c r="CW491" s="377"/>
      <c r="CX491" s="32"/>
      <c r="CZ491" s="11"/>
      <c r="DA491" s="236"/>
      <c r="DB491" s="236"/>
      <c r="DC491" s="32"/>
      <c r="DD491" s="32"/>
      <c r="DE491" s="32"/>
      <c r="DF491" s="32"/>
      <c r="DG491" s="32"/>
      <c r="DH491" s="32"/>
      <c r="DI491" s="32"/>
      <c r="DJ491" s="32"/>
      <c r="DK491" s="32"/>
      <c r="DL491" s="32"/>
    </row>
    <row r="492" spans="1:116" ht="14.4" x14ac:dyDescent="0.3">
      <c r="A492" t="s">
        <v>6390</v>
      </c>
      <c r="B492" s="113" t="s">
        <v>918</v>
      </c>
      <c r="C492" s="182" t="s">
        <v>3313</v>
      </c>
      <c r="D492" s="40" t="s">
        <v>2593</v>
      </c>
      <c r="E492" s="181" t="s">
        <v>943</v>
      </c>
      <c r="F492" s="184" t="s">
        <v>6391</v>
      </c>
      <c r="G492" s="184">
        <v>0.21846597529610001</v>
      </c>
      <c r="H492" s="184">
        <v>1.0347860580000002E-2</v>
      </c>
      <c r="I492" s="184">
        <v>1.4606993584000002E-2</v>
      </c>
      <c r="J492" s="328">
        <v>1.0182671132100002E-2</v>
      </c>
      <c r="K492" s="184">
        <v>0.18332845</v>
      </c>
      <c r="L492" s="184">
        <v>5.0374225000000003E-3</v>
      </c>
      <c r="M492" s="184">
        <v>7.6128767E-3</v>
      </c>
      <c r="N492" s="184">
        <v>7.8372088000000003E-3</v>
      </c>
      <c r="O492" s="184">
        <v>2.1478933000000002E-3</v>
      </c>
      <c r="P492" s="331">
        <v>1.003206E-4</v>
      </c>
      <c r="Q492" s="331">
        <v>2.6243787999999997E-4</v>
      </c>
      <c r="R492" s="331">
        <v>7.0815443999999999E-4</v>
      </c>
      <c r="S492" s="331">
        <v>4.4635120000000001E-4</v>
      </c>
      <c r="T492" s="184">
        <v>1.2117409999999999E-3</v>
      </c>
      <c r="U492" s="331">
        <v>9.7340800000000009E-3</v>
      </c>
      <c r="V492" s="331">
        <v>3.6798943999999998E-5</v>
      </c>
      <c r="W492" s="331">
        <v>2.2399320999999999E-6</v>
      </c>
      <c r="X492" s="331">
        <v>0</v>
      </c>
      <c r="Y492"/>
      <c r="Z492" s="288">
        <v>1.2221896666666667</v>
      </c>
      <c r="AA492"/>
      <c r="AB492" s="164">
        <v>18.569942000000001</v>
      </c>
      <c r="AC492" s="164">
        <v>17.634796000000001</v>
      </c>
      <c r="AD492" s="164">
        <v>0.50514974000000001</v>
      </c>
      <c r="AE492" s="164">
        <v>0</v>
      </c>
      <c r="AF492" s="164">
        <v>0.12693512000000001</v>
      </c>
      <c r="AG492" s="164">
        <v>0.19967394999999999</v>
      </c>
      <c r="AH492" s="164">
        <v>0.1033874</v>
      </c>
      <c r="AI492"/>
      <c r="AJ492" s="185">
        <v>2.2971827E-2</v>
      </c>
      <c r="AK492" s="185">
        <v>2.0786316999999999E-2</v>
      </c>
      <c r="AL492" s="185">
        <v>9.7156822000000001E-4</v>
      </c>
      <c r="AM492" s="185">
        <v>1.2139415E-3</v>
      </c>
      <c r="AN492" s="176">
        <v>1.2461820999999999E-6</v>
      </c>
      <c r="AO492" s="176">
        <v>3.5930776999999998E-9</v>
      </c>
      <c r="AP492" s="176">
        <v>0.17001980999999999</v>
      </c>
      <c r="AQ492" s="192">
        <v>1.1342094000000001E-6</v>
      </c>
      <c r="AR492" s="192">
        <v>3.4221827999999999E-9</v>
      </c>
      <c r="AS492" s="192">
        <v>9.3498921000000004E-14</v>
      </c>
      <c r="AT492" s="192">
        <v>2.9188721000000001E-12</v>
      </c>
      <c r="AU492" s="192">
        <v>0</v>
      </c>
      <c r="AV492" s="192">
        <v>2.8557993000000001E-10</v>
      </c>
      <c r="AW492" s="192">
        <v>1.1148839E-7</v>
      </c>
      <c r="AX492" s="192">
        <v>5.7180455000000001E-11</v>
      </c>
      <c r="AY492" s="192">
        <v>1.1342819E-10</v>
      </c>
      <c r="AZ492" s="192">
        <v>3.3400182E-14</v>
      </c>
      <c r="BA492" s="192">
        <v>1.2912688E-15</v>
      </c>
      <c r="BB492" s="192">
        <v>1.4954459000000001E-13</v>
      </c>
      <c r="BC492" s="192">
        <v>6.9505466999999999E-15</v>
      </c>
      <c r="BD492" s="192">
        <v>1.5834996000000001E-15</v>
      </c>
      <c r="BE492" s="192">
        <v>1.7687959E-11</v>
      </c>
      <c r="BF492" s="192">
        <v>1.7810143999999999E-10</v>
      </c>
      <c r="BG492" s="192">
        <v>2.7908883000000001E-20</v>
      </c>
      <c r="BH492" s="192">
        <v>4.7355833000000002E-5</v>
      </c>
      <c r="BI492" s="193">
        <v>0.16997245999999999</v>
      </c>
      <c r="BJ492" s="192">
        <v>0</v>
      </c>
      <c r="BK492" s="192">
        <v>0</v>
      </c>
      <c r="BL492" s="192">
        <v>0</v>
      </c>
      <c r="BM492"/>
      <c r="BN492" s="186">
        <v>6.0651016999999999E-5</v>
      </c>
      <c r="BO492" s="186">
        <v>8.1823502999999997E-7</v>
      </c>
      <c r="BP492" s="186">
        <v>3.4077891000000003E-5</v>
      </c>
      <c r="BQ492" s="186">
        <v>8.6433515999999996E-8</v>
      </c>
      <c r="BR492" s="186">
        <v>1.4419257E-6</v>
      </c>
      <c r="BS492" s="186">
        <v>6.0077589999999999E-8</v>
      </c>
      <c r="BT492" s="186">
        <v>8.1911440999999998E-10</v>
      </c>
      <c r="BU492" s="186">
        <v>9.0482307000000004E-8</v>
      </c>
      <c r="BV492" s="186">
        <v>1.4807294E-7</v>
      </c>
      <c r="BW492" s="186">
        <v>2.0843425999999999E-7</v>
      </c>
      <c r="BX492" s="186">
        <v>0</v>
      </c>
      <c r="BY492" s="186">
        <v>6.1716935000000005E-17</v>
      </c>
      <c r="BZ492" s="186">
        <v>5.0534705999999996E-13</v>
      </c>
      <c r="CA492" s="186">
        <v>1.54509E-6</v>
      </c>
      <c r="CB492" s="186">
        <v>2.2162110999999999E-5</v>
      </c>
      <c r="CC492" s="186">
        <v>1.1444287E-8</v>
      </c>
      <c r="CD492" s="186">
        <v>0</v>
      </c>
      <c r="CE492"/>
      <c r="CF492" s="329">
        <v>4.2773264000000002E-13</v>
      </c>
      <c r="CG492" s="330">
        <v>1.2221975</v>
      </c>
      <c r="CH492" s="330">
        <v>2.4996306999999999E-3</v>
      </c>
      <c r="CI492" s="330">
        <v>5.7897514999999996E-4</v>
      </c>
      <c r="CJ492" s="329">
        <v>4.7115512000000002E-4</v>
      </c>
      <c r="CK492" s="329">
        <v>6.9438378000000002E-11</v>
      </c>
      <c r="CL492" s="329">
        <v>8.1161501999999996E-9</v>
      </c>
      <c r="CM492" s="329">
        <v>5.3866019000000001E-5</v>
      </c>
      <c r="CN492" s="330">
        <v>4.7616858000000001E-3</v>
      </c>
      <c r="CO492" s="330">
        <v>2.3365472999999999</v>
      </c>
      <c r="CP492"/>
      <c r="CQ492">
        <v>0.18332845</v>
      </c>
      <c r="CR492">
        <v>2.3706314220000003E-2</v>
      </c>
      <c r="CS492">
        <v>1.3360693572100001E-2</v>
      </c>
      <c r="CT492">
        <v>1.4606993584000002E-2</v>
      </c>
      <c r="CU492">
        <v>1.0180431200000001E-2</v>
      </c>
      <c r="CW492" s="377"/>
      <c r="CX492" s="32"/>
      <c r="CZ492" s="11"/>
      <c r="DA492" s="236"/>
      <c r="DB492" s="236"/>
      <c r="DC492" s="32"/>
      <c r="DD492" s="32"/>
      <c r="DE492" s="32"/>
      <c r="DF492" s="32"/>
      <c r="DG492" s="32"/>
      <c r="DH492" s="32"/>
      <c r="DI492" s="32"/>
      <c r="DJ492" s="32"/>
      <c r="DK492" s="32"/>
      <c r="DL492" s="32"/>
    </row>
    <row r="493" spans="1:116" ht="14.4" x14ac:dyDescent="0.3">
      <c r="B493" s="113"/>
      <c r="C493" s="182"/>
      <c r="D493" s="40"/>
      <c r="E493" s="181"/>
      <c r="F493"/>
      <c r="G493"/>
      <c r="H493"/>
      <c r="I493"/>
      <c r="J493" s="332"/>
      <c r="K493"/>
      <c r="L493"/>
      <c r="M493"/>
      <c r="N493"/>
      <c r="O493"/>
      <c r="P493" s="39"/>
      <c r="Q493" s="39"/>
      <c r="R493" s="39"/>
      <c r="S493" s="39"/>
      <c r="T493"/>
      <c r="U493" s="39"/>
      <c r="V493" s="39"/>
      <c r="W493" s="39"/>
      <c r="Y493"/>
      <c r="Z493"/>
      <c r="AA493"/>
      <c r="AB493"/>
      <c r="AC493"/>
      <c r="AD493"/>
      <c r="AE493"/>
      <c r="AF493"/>
      <c r="AG493"/>
      <c r="AH493"/>
      <c r="AI493"/>
      <c r="AJ493"/>
      <c r="AK493"/>
      <c r="AL493"/>
      <c r="AM493"/>
      <c r="AN493"/>
      <c r="AO493"/>
      <c r="AP493"/>
      <c r="BI493"/>
      <c r="BM493"/>
      <c r="BS493" s="39"/>
      <c r="BT493" s="39"/>
      <c r="BU493" s="39"/>
      <c r="BV493" s="39"/>
      <c r="BW493" s="39"/>
      <c r="BX493" s="39"/>
      <c r="BY493" s="39"/>
      <c r="BZ493" s="39"/>
      <c r="CA493" s="39"/>
      <c r="CB493" s="39"/>
      <c r="CC493" s="39"/>
      <c r="CD493" s="39"/>
      <c r="CE493"/>
      <c r="CF493" s="39"/>
      <c r="CG493"/>
      <c r="CH493"/>
      <c r="CI493"/>
      <c r="CJ493" s="39"/>
      <c r="CK493" s="39"/>
      <c r="CL493" s="39"/>
      <c r="CM493" s="39"/>
      <c r="CN493"/>
      <c r="CO493"/>
      <c r="CP493"/>
      <c r="CQ493"/>
      <c r="CR493"/>
      <c r="CS493"/>
      <c r="CT493"/>
      <c r="CU493"/>
      <c r="CV493" s="39"/>
      <c r="CW493" s="377"/>
      <c r="CX493" s="32"/>
      <c r="CZ493" s="11"/>
      <c r="DA493" s="236"/>
      <c r="DB493" s="236"/>
      <c r="DC493" s="32"/>
      <c r="DD493" s="32"/>
      <c r="DE493" s="32"/>
      <c r="DF493" s="32"/>
      <c r="DG493" s="32"/>
      <c r="DH493" s="32"/>
      <c r="DI493" s="32"/>
      <c r="DJ493" s="32"/>
      <c r="DK493" s="32"/>
      <c r="DL493" s="32"/>
    </row>
    <row r="494" spans="1:116" ht="14.4" x14ac:dyDescent="0.3">
      <c r="B494" s="113"/>
      <c r="C494" s="180"/>
      <c r="D494" s="37" t="s">
        <v>2594</v>
      </c>
      <c r="E494" s="181"/>
      <c r="F494"/>
      <c r="G494"/>
      <c r="H494"/>
      <c r="I494"/>
      <c r="J494" s="332"/>
      <c r="K494"/>
      <c r="L494"/>
      <c r="M494"/>
      <c r="N494"/>
      <c r="O494"/>
      <c r="P494" s="39"/>
      <c r="Q494" s="39"/>
      <c r="R494" s="39"/>
      <c r="S494" s="39"/>
      <c r="T494"/>
      <c r="U494" s="39"/>
      <c r="V494" s="39"/>
      <c r="W494" s="39"/>
      <c r="Y494"/>
      <c r="Z494"/>
      <c r="AA494"/>
      <c r="AB494"/>
      <c r="AC494"/>
      <c r="AD494"/>
      <c r="AE494"/>
      <c r="AF494"/>
      <c r="AG494"/>
      <c r="AH494"/>
      <c r="AI494"/>
      <c r="AJ494"/>
      <c r="AK494"/>
      <c r="AL494"/>
      <c r="AM494"/>
      <c r="AN494"/>
      <c r="AO494"/>
      <c r="AP494"/>
      <c r="BI494"/>
      <c r="BM494"/>
      <c r="BS494" s="39"/>
      <c r="BT494" s="39"/>
      <c r="BU494" s="39"/>
      <c r="BV494" s="39"/>
      <c r="BW494" s="39"/>
      <c r="BX494" s="39"/>
      <c r="BY494" s="39"/>
      <c r="BZ494" s="39"/>
      <c r="CA494" s="39"/>
      <c r="CB494" s="39"/>
      <c r="CC494" s="39"/>
      <c r="CD494" s="39"/>
      <c r="CE494"/>
      <c r="CF494" s="39"/>
      <c r="CG494"/>
      <c r="CH494"/>
      <c r="CI494"/>
      <c r="CJ494" s="39"/>
      <c r="CK494" s="39"/>
      <c r="CL494" s="39"/>
      <c r="CM494" s="39"/>
      <c r="CN494"/>
      <c r="CO494"/>
      <c r="CP494"/>
      <c r="CQ494"/>
      <c r="CR494"/>
      <c r="CS494"/>
      <c r="CT494"/>
      <c r="CU494"/>
      <c r="CV494" s="39"/>
      <c r="CW494" s="377"/>
      <c r="CX494" s="32"/>
      <c r="CZ494" s="32"/>
      <c r="DA494" s="236"/>
      <c r="DB494" s="40"/>
      <c r="DC494"/>
      <c r="DD494"/>
      <c r="DE494"/>
      <c r="DF494"/>
      <c r="DG494"/>
      <c r="DH494"/>
      <c r="DI494"/>
      <c r="DJ494"/>
      <c r="DK494"/>
      <c r="DL494"/>
    </row>
    <row r="495" spans="1:116" ht="14.4" x14ac:dyDescent="0.3">
      <c r="A495" t="s">
        <v>1965</v>
      </c>
      <c r="B495" s="113" t="s">
        <v>3314</v>
      </c>
      <c r="C495" s="182" t="s">
        <v>71</v>
      </c>
      <c r="D495" s="40" t="s">
        <v>2594</v>
      </c>
      <c r="E495" s="181" t="s">
        <v>943</v>
      </c>
      <c r="F495" s="184" t="s">
        <v>4029</v>
      </c>
      <c r="G495" s="184">
        <v>3.480290549946</v>
      </c>
      <c r="H495" s="184">
        <v>0.1413536091</v>
      </c>
      <c r="I495" s="184">
        <v>0.41915466280899999</v>
      </c>
      <c r="J495" s="328">
        <v>0.78652977803699997</v>
      </c>
      <c r="K495" s="184">
        <v>2.1332525000000002</v>
      </c>
      <c r="L495" s="184">
        <v>0.18561143999999999</v>
      </c>
      <c r="M495" s="184">
        <v>0.12598397</v>
      </c>
      <c r="N495" s="184">
        <v>0.11893266</v>
      </c>
      <c r="O495" s="184">
        <v>1.1177375E-2</v>
      </c>
      <c r="P495" s="331">
        <v>9.7759695000000004E-3</v>
      </c>
      <c r="Q495" s="331">
        <v>1.4676045999999999E-3</v>
      </c>
      <c r="R495" s="331">
        <v>2.7593689000000001E-2</v>
      </c>
      <c r="S495" s="331">
        <v>0.67987514000000004</v>
      </c>
      <c r="T495" s="184">
        <v>7.9905566999999997E-2</v>
      </c>
      <c r="U495" s="331">
        <v>0.10664102</v>
      </c>
      <c r="V495" s="331">
        <v>5.9996808999999999E-5</v>
      </c>
      <c r="W495" s="331">
        <v>1.3618037E-5</v>
      </c>
      <c r="X495" s="331">
        <v>0</v>
      </c>
      <c r="Y495"/>
      <c r="Z495" s="288">
        <v>14.221683333333335</v>
      </c>
      <c r="AA495"/>
      <c r="AB495" s="164">
        <v>209.93915999999999</v>
      </c>
      <c r="AC495" s="164">
        <v>180.99419</v>
      </c>
      <c r="AD495" s="164">
        <v>10.798577999999999</v>
      </c>
      <c r="AE495" s="164">
        <v>0</v>
      </c>
      <c r="AF495" s="164">
        <v>2.0946555999999998</v>
      </c>
      <c r="AG495" s="164">
        <v>5.6269958999999998</v>
      </c>
      <c r="AH495" s="164">
        <v>10.424740999999999</v>
      </c>
      <c r="AI495"/>
      <c r="AJ495" s="185">
        <v>0.38299248000000002</v>
      </c>
      <c r="AK495" s="185">
        <v>0.36172486999999998</v>
      </c>
      <c r="AL495" s="185">
        <v>1.2608144999999999E-2</v>
      </c>
      <c r="AM495" s="185">
        <v>8.6594645000000001E-3</v>
      </c>
      <c r="AN495" s="176">
        <v>2.1686143E-5</v>
      </c>
      <c r="AO495" s="176">
        <v>4.6627756999999998E-8</v>
      </c>
      <c r="AP495" s="176">
        <v>1.2128102000000001</v>
      </c>
      <c r="AQ495" s="192">
        <v>1.3238367E-5</v>
      </c>
      <c r="AR495" s="192">
        <v>3.9944058000000002E-8</v>
      </c>
      <c r="AS495" s="192">
        <v>1.091279E-12</v>
      </c>
      <c r="AT495" s="192">
        <v>1.8989247000000001E-9</v>
      </c>
      <c r="AU495" s="192">
        <v>0</v>
      </c>
      <c r="AV495" s="192">
        <v>1.1898474000000001E-8</v>
      </c>
      <c r="AW495" s="192">
        <v>4.3366518999999999E-6</v>
      </c>
      <c r="AX495" s="192">
        <v>1.782105E-9</v>
      </c>
      <c r="AY495" s="192">
        <v>4.8310268999999999E-9</v>
      </c>
      <c r="AZ495" s="192">
        <v>4.1013966999999998E-11</v>
      </c>
      <c r="BA495" s="192">
        <v>7.1735098000000001E-15</v>
      </c>
      <c r="BB495" s="192">
        <v>2.6217799000000001E-12</v>
      </c>
      <c r="BC495" s="192">
        <v>2.1469337E-11</v>
      </c>
      <c r="BD495" s="192">
        <v>4.3630257000000002E-12</v>
      </c>
      <c r="BE495" s="192">
        <v>4.0645967000000003E-6</v>
      </c>
      <c r="BF495" s="192">
        <v>3.2729837999999997E-8</v>
      </c>
      <c r="BG495" s="192">
        <v>1.231442E-20</v>
      </c>
      <c r="BH495" s="193">
        <v>2.9661369999999999E-2</v>
      </c>
      <c r="BI495" s="193">
        <v>1.1831487999999999</v>
      </c>
      <c r="BJ495" s="192">
        <v>0</v>
      </c>
      <c r="BK495" s="192">
        <v>0</v>
      </c>
      <c r="BL495" s="192">
        <v>0</v>
      </c>
      <c r="BM495"/>
      <c r="BN495" s="164">
        <v>8.1101779000000002E-4</v>
      </c>
      <c r="BO495" s="186">
        <v>3.6863085000000002E-5</v>
      </c>
      <c r="BP495" s="164">
        <v>3.9653827E-4</v>
      </c>
      <c r="BQ495" s="186">
        <v>3.2518379000000002E-6</v>
      </c>
      <c r="BR495" s="186">
        <v>3.4679474000000001E-5</v>
      </c>
      <c r="BS495" s="186">
        <v>7.0066305000000001E-6</v>
      </c>
      <c r="BT495" s="186">
        <v>1.0353803999999999E-6</v>
      </c>
      <c r="BU495" s="186">
        <v>1.0605135E-5</v>
      </c>
      <c r="BV495" s="186">
        <v>1.3167576E-5</v>
      </c>
      <c r="BW495" s="186">
        <v>1.2540122E-6</v>
      </c>
      <c r="BX495" s="186">
        <v>0</v>
      </c>
      <c r="BY495" s="186">
        <v>2.7231769000000001E-17</v>
      </c>
      <c r="BZ495" s="186">
        <v>2.229776E-13</v>
      </c>
      <c r="CA495" s="186">
        <v>2.4491473E-5</v>
      </c>
      <c r="CB495" s="164">
        <v>2.3325468999999999E-4</v>
      </c>
      <c r="CC495" s="186">
        <v>4.8870228000000002E-5</v>
      </c>
      <c r="CD495" s="164">
        <v>0</v>
      </c>
      <c r="CE495"/>
      <c r="CF495" s="329">
        <v>1.8873129E-13</v>
      </c>
      <c r="CG495" s="330">
        <v>14.202282</v>
      </c>
      <c r="CH495" s="330">
        <v>0.2202173</v>
      </c>
      <c r="CI495" s="330">
        <v>2.6833446E-2</v>
      </c>
      <c r="CJ495" s="330">
        <v>3.5835698999999999E-3</v>
      </c>
      <c r="CK495" s="329">
        <v>1.749304E-6</v>
      </c>
      <c r="CL495" s="329">
        <v>6.3080754000000002E-8</v>
      </c>
      <c r="CM495" s="330">
        <v>1.4504108999999999E-3</v>
      </c>
      <c r="CN495" s="330">
        <v>24.584773999999999</v>
      </c>
      <c r="CO495" s="330">
        <v>16.782961</v>
      </c>
      <c r="CP495"/>
      <c r="CQ495">
        <v>2.1332525000000002</v>
      </c>
      <c r="CR495">
        <v>0.48054270809999999</v>
      </c>
      <c r="CS495">
        <v>0.339202717037</v>
      </c>
      <c r="CT495">
        <v>0.41915466280899999</v>
      </c>
      <c r="CU495">
        <v>0.78651616000000002</v>
      </c>
      <c r="CV495" s="134"/>
      <c r="CY495" s="32"/>
      <c r="CZ495" s="32"/>
      <c r="DA495" s="236"/>
      <c r="DB495" s="257"/>
      <c r="DC495"/>
      <c r="DD495"/>
      <c r="DE495"/>
      <c r="DF495"/>
      <c r="DG495"/>
      <c r="DH495"/>
      <c r="DI495"/>
      <c r="DJ495"/>
      <c r="DK495"/>
      <c r="DL495"/>
    </row>
    <row r="496" spans="1:116" ht="14.4" x14ac:dyDescent="0.3">
      <c r="A496" t="s">
        <v>1966</v>
      </c>
      <c r="B496" s="113" t="s">
        <v>3314</v>
      </c>
      <c r="C496" s="182" t="s">
        <v>72</v>
      </c>
      <c r="D496" s="40" t="s">
        <v>2594</v>
      </c>
      <c r="E496" s="181" t="s">
        <v>943</v>
      </c>
      <c r="F496" s="184" t="s">
        <v>4030</v>
      </c>
      <c r="G496" s="184">
        <v>2.6929430035720001</v>
      </c>
      <c r="H496" s="184">
        <v>0.1063868312</v>
      </c>
      <c r="I496" s="184">
        <v>0.32962124385899999</v>
      </c>
      <c r="J496" s="328">
        <v>0.56639722851300001</v>
      </c>
      <c r="K496" s="184">
        <v>1.6905376999999999</v>
      </c>
      <c r="L496" s="184">
        <v>0.13323579999999999</v>
      </c>
      <c r="M496" s="331">
        <v>9.5437768000000006E-2</v>
      </c>
      <c r="N496" s="184">
        <v>9.1692441E-2</v>
      </c>
      <c r="O496" s="184">
        <v>9.8055940000000008E-3</v>
      </c>
      <c r="P496" s="331">
        <v>3.6618266000000002E-3</v>
      </c>
      <c r="Q496" s="331">
        <v>1.2269696000000001E-3</v>
      </c>
      <c r="R496" s="331">
        <v>2.1154437000000002E-2</v>
      </c>
      <c r="S496" s="184">
        <v>0.47189378999999998</v>
      </c>
      <c r="T496" s="184">
        <v>7.9748277000000006E-2</v>
      </c>
      <c r="U496" s="331">
        <v>9.4490085000000001E-2</v>
      </c>
      <c r="V496" s="331">
        <v>4.4961859000000002E-5</v>
      </c>
      <c r="W496" s="331">
        <v>1.3353513000000001E-5</v>
      </c>
      <c r="X496" s="331">
        <v>0</v>
      </c>
      <c r="Y496"/>
      <c r="Z496" s="288">
        <v>11.270251333333333</v>
      </c>
      <c r="AA496"/>
      <c r="AB496" s="164">
        <v>175.49941000000001</v>
      </c>
      <c r="AC496" s="164">
        <v>150.25050999999999</v>
      </c>
      <c r="AD496" s="164">
        <v>9.9223668000000007</v>
      </c>
      <c r="AE496" s="164">
        <v>0</v>
      </c>
      <c r="AF496" s="164">
        <v>1.9977480000000001</v>
      </c>
      <c r="AG496" s="164">
        <v>4.9709481000000002</v>
      </c>
      <c r="AH496" s="164">
        <v>8.3578375000000005</v>
      </c>
      <c r="AI496"/>
      <c r="AJ496" s="185">
        <v>0.26319090000000001</v>
      </c>
      <c r="AK496" s="185">
        <v>0.24603485999999999</v>
      </c>
      <c r="AL496" s="185">
        <v>9.8583108000000006E-3</v>
      </c>
      <c r="AM496" s="185">
        <v>7.2977292999999999E-3</v>
      </c>
      <c r="AN496" s="176">
        <v>1.4750291E-5</v>
      </c>
      <c r="AO496" s="176">
        <v>3.6458250000000002E-8</v>
      </c>
      <c r="AP496" s="176">
        <v>1.0220909</v>
      </c>
      <c r="AQ496" s="192">
        <v>1.0487531000000001E-5</v>
      </c>
      <c r="AR496" s="192">
        <v>3.1643938000000002E-8</v>
      </c>
      <c r="AS496" s="192">
        <v>8.6452191000000001E-13</v>
      </c>
      <c r="AT496" s="192">
        <v>1.2872458E-9</v>
      </c>
      <c r="AU496" s="192">
        <v>0</v>
      </c>
      <c r="AV496" s="192">
        <v>8.7219540000000005E-9</v>
      </c>
      <c r="AW496" s="192">
        <v>3.1345600000000002E-6</v>
      </c>
      <c r="AX496" s="192">
        <v>1.3200191000000001E-9</v>
      </c>
      <c r="AY496" s="192">
        <v>3.4682884000000001E-9</v>
      </c>
      <c r="AZ496" s="192">
        <v>9.6605273999999995E-12</v>
      </c>
      <c r="BA496" s="192">
        <v>3.5861990999999999E-15</v>
      </c>
      <c r="BB496" s="192">
        <v>9.5644226999999997E-13</v>
      </c>
      <c r="BC496" s="192">
        <v>1.2193269999999999E-11</v>
      </c>
      <c r="BD496" s="192">
        <v>2.3265035999999999E-12</v>
      </c>
      <c r="BE496" s="192">
        <v>1.0940425E-6</v>
      </c>
      <c r="BF496" s="192">
        <v>2.414876E-8</v>
      </c>
      <c r="BG496" s="192">
        <v>9.0185262999999993E-21</v>
      </c>
      <c r="BH496" s="193">
        <v>2.1137261000000001E-2</v>
      </c>
      <c r="BI496" s="193">
        <v>1.0009536999999999</v>
      </c>
      <c r="BJ496" s="192">
        <v>0</v>
      </c>
      <c r="BK496" s="192">
        <v>0</v>
      </c>
      <c r="BL496" s="192">
        <v>0</v>
      </c>
      <c r="BM496"/>
      <c r="BN496" s="164">
        <v>6.3522380000000003E-4</v>
      </c>
      <c r="BO496" s="186">
        <v>2.6466214999999998E-5</v>
      </c>
      <c r="BP496" s="164">
        <v>3.1424449999999999E-4</v>
      </c>
      <c r="BQ496" s="186">
        <v>2.4951175999999999E-6</v>
      </c>
      <c r="BR496" s="186">
        <v>2.6486692E-5</v>
      </c>
      <c r="BS496" s="186">
        <v>5.0285870999999998E-6</v>
      </c>
      <c r="BT496" s="186">
        <v>2.3357119E-7</v>
      </c>
      <c r="BU496" s="186">
        <v>7.6181303000000002E-6</v>
      </c>
      <c r="BV496" s="186">
        <v>4.9541884000000002E-6</v>
      </c>
      <c r="BW496" s="186">
        <v>1.0708084E-6</v>
      </c>
      <c r="BX496" s="186">
        <v>0</v>
      </c>
      <c r="BY496" s="186">
        <v>1.994332E-17</v>
      </c>
      <c r="BZ496" s="186">
        <v>1.6329875000000001E-13</v>
      </c>
      <c r="CA496" s="186">
        <v>1.8788614999999999E-5</v>
      </c>
      <c r="CB496" s="164">
        <v>1.9467911999999999E-4</v>
      </c>
      <c r="CC496" s="186">
        <v>3.3158246000000003E-5</v>
      </c>
      <c r="CD496" s="164">
        <v>0</v>
      </c>
      <c r="CE496"/>
      <c r="CF496" s="329">
        <v>1.3821829000000001E-13</v>
      </c>
      <c r="CG496" s="330">
        <v>11.25611</v>
      </c>
      <c r="CH496" s="330">
        <v>0.15576777999999999</v>
      </c>
      <c r="CI496" s="330">
        <v>1.9265587000000001E-2</v>
      </c>
      <c r="CJ496" s="330">
        <v>2.7345498E-3</v>
      </c>
      <c r="CK496" s="329">
        <v>4.6994263E-7</v>
      </c>
      <c r="CL496" s="329">
        <v>4.3914783E-8</v>
      </c>
      <c r="CM496" s="330">
        <v>1.0763938E-3</v>
      </c>
      <c r="CN496" s="330">
        <v>10.999922</v>
      </c>
      <c r="CO496" s="330">
        <v>14.348924999999999</v>
      </c>
      <c r="CP496"/>
      <c r="CQ496">
        <v>1.6905376999999999</v>
      </c>
      <c r="CR496">
        <v>0.35621483620000005</v>
      </c>
      <c r="CS496">
        <v>0.24984135851299999</v>
      </c>
      <c r="CT496">
        <v>0.32962124385899999</v>
      </c>
      <c r="CU496">
        <v>0.56638387499999998</v>
      </c>
      <c r="CV496" s="134"/>
      <c r="CY496" s="32"/>
      <c r="CZ496" s="32"/>
      <c r="DA496" s="236"/>
      <c r="DB496" s="257"/>
      <c r="DC496"/>
      <c r="DD496"/>
      <c r="DE496"/>
      <c r="DF496"/>
      <c r="DG496"/>
      <c r="DH496"/>
      <c r="DI496"/>
      <c r="DJ496"/>
      <c r="DK496"/>
      <c r="DL496"/>
    </row>
    <row r="497" spans="1:116" ht="14.4" x14ac:dyDescent="0.3">
      <c r="A497" t="s">
        <v>1967</v>
      </c>
      <c r="B497" s="113" t="s">
        <v>3314</v>
      </c>
      <c r="C497" s="182" t="s">
        <v>73</v>
      </c>
      <c r="D497" s="40" t="s">
        <v>2594</v>
      </c>
      <c r="E497" s="181" t="s">
        <v>943</v>
      </c>
      <c r="F497" s="184" t="s">
        <v>4031</v>
      </c>
      <c r="G497" s="184">
        <v>2.2401107929163002</v>
      </c>
      <c r="H497" s="184">
        <v>9.1564230600000004E-2</v>
      </c>
      <c r="I497" s="184">
        <v>0.27554555100800004</v>
      </c>
      <c r="J497" s="328">
        <v>0.59481091130829999</v>
      </c>
      <c r="K497" s="184">
        <v>1.2781901</v>
      </c>
      <c r="L497" s="184">
        <v>0.12145657</v>
      </c>
      <c r="M497" s="184">
        <v>8.5881422999999998E-2</v>
      </c>
      <c r="N497" s="184">
        <v>7.9924795000000007E-2</v>
      </c>
      <c r="O497" s="184">
        <v>7.3135433999999997E-3</v>
      </c>
      <c r="P497" s="331">
        <v>3.1923085999999998E-3</v>
      </c>
      <c r="Q497" s="331">
        <v>1.1335836000000001E-3</v>
      </c>
      <c r="R497" s="331">
        <v>1.0226485E-2</v>
      </c>
      <c r="S497" s="184">
        <v>0.54532015</v>
      </c>
      <c r="T497" s="184">
        <v>5.7938770000000001E-2</v>
      </c>
      <c r="U497" s="331">
        <v>4.9480812999999998E-2</v>
      </c>
      <c r="V497" s="331">
        <v>4.2303008E-5</v>
      </c>
      <c r="W497" s="331">
        <v>9.9483082999999993E-6</v>
      </c>
      <c r="X497" s="331">
        <v>0</v>
      </c>
      <c r="Y497"/>
      <c r="Z497" s="288">
        <v>8.5212673333333342</v>
      </c>
      <c r="AA497"/>
      <c r="AB497" s="164">
        <v>110.15952</v>
      </c>
      <c r="AC497" s="164">
        <v>94.708163999999996</v>
      </c>
      <c r="AD497" s="164">
        <v>4.2523841000000004</v>
      </c>
      <c r="AE497" s="164">
        <v>0</v>
      </c>
      <c r="AF497" s="164">
        <v>0.76761362</v>
      </c>
      <c r="AG497" s="164">
        <v>2.9615695999999998</v>
      </c>
      <c r="AH497" s="164">
        <v>7.469792</v>
      </c>
      <c r="AI497"/>
      <c r="AJ497" s="185">
        <v>0.21511962000000001</v>
      </c>
      <c r="AK497" s="185">
        <v>0.20335819999999999</v>
      </c>
      <c r="AL497" s="185">
        <v>7.7356437999999998E-3</v>
      </c>
      <c r="AM497" s="185">
        <v>4.0257788000000001E-3</v>
      </c>
      <c r="AN497" s="176">
        <v>1.2191737999999999E-5</v>
      </c>
      <c r="AO497" s="176">
        <v>2.8608149999999999E-8</v>
      </c>
      <c r="AP497" s="176">
        <v>0.56383457000000003</v>
      </c>
      <c r="AQ497" s="192">
        <v>7.9410374E-6</v>
      </c>
      <c r="AR497" s="192">
        <v>2.3960636999999999E-8</v>
      </c>
      <c r="AS497" s="192">
        <v>6.5459747999999996E-13</v>
      </c>
      <c r="AT497" s="192">
        <v>1.4916312999999999E-9</v>
      </c>
      <c r="AU497" s="192">
        <v>0</v>
      </c>
      <c r="AV497" s="192">
        <v>9.1222909000000006E-9</v>
      </c>
      <c r="AW497" s="192">
        <v>2.9539527E-6</v>
      </c>
      <c r="AX497" s="192">
        <v>1.3343695000000001E-9</v>
      </c>
      <c r="AY497" s="192">
        <v>3.2938243999999999E-9</v>
      </c>
      <c r="AZ497" s="192">
        <v>1.0049877E-11</v>
      </c>
      <c r="BA497" s="192">
        <v>4.1468172000000003E-15</v>
      </c>
      <c r="BB497" s="192">
        <v>9.4917772999999994E-13</v>
      </c>
      <c r="BC497" s="192">
        <v>6.3606955999999996E-12</v>
      </c>
      <c r="BD497" s="192">
        <v>1.3013345E-12</v>
      </c>
      <c r="BE497" s="192">
        <v>1.2587612999999999E-6</v>
      </c>
      <c r="BF497" s="192">
        <v>2.7373003000000001E-8</v>
      </c>
      <c r="BG497" s="192">
        <v>9.9473665999999993E-21</v>
      </c>
      <c r="BH497" s="193">
        <v>2.4336073E-2</v>
      </c>
      <c r="BI497" s="193">
        <v>0.53949849999999999</v>
      </c>
      <c r="BJ497" s="192">
        <v>0</v>
      </c>
      <c r="BK497" s="192">
        <v>0</v>
      </c>
      <c r="BL497" s="192">
        <v>0</v>
      </c>
      <c r="BM497"/>
      <c r="BN497" s="164">
        <v>4.8128947E-4</v>
      </c>
      <c r="BO497" s="186">
        <v>2.5557299000000001E-5</v>
      </c>
      <c r="BP497" s="164">
        <v>2.3759553999999999E-4</v>
      </c>
      <c r="BQ497" s="186">
        <v>1.2063391E-6</v>
      </c>
      <c r="BR497" s="186">
        <v>2.3037128999999999E-5</v>
      </c>
      <c r="BS497" s="186">
        <v>5.6073334999999996E-6</v>
      </c>
      <c r="BT497" s="186">
        <v>2.4087693E-7</v>
      </c>
      <c r="BU497" s="186">
        <v>8.4943031000000008E-6</v>
      </c>
      <c r="BV497" s="186">
        <v>4.3138057E-6</v>
      </c>
      <c r="BW497" s="186">
        <v>9.1504573E-7</v>
      </c>
      <c r="BX497" s="186">
        <v>0</v>
      </c>
      <c r="BY497" s="186">
        <v>2.1997331999999999E-17</v>
      </c>
      <c r="BZ497" s="186">
        <v>1.8011728999999999E-13</v>
      </c>
      <c r="CA497" s="186">
        <v>1.6427608E-5</v>
      </c>
      <c r="CB497" s="164">
        <v>1.2043379E-4</v>
      </c>
      <c r="CC497" s="186">
        <v>3.7460399000000002E-5</v>
      </c>
      <c r="CD497" s="186">
        <v>0</v>
      </c>
      <c r="CE497"/>
      <c r="CF497" s="329">
        <v>1.5245372999999999E-13</v>
      </c>
      <c r="CG497" s="330">
        <v>8.5048796000000007</v>
      </c>
      <c r="CH497" s="330">
        <v>0.17405865000000001</v>
      </c>
      <c r="CI497" s="330">
        <v>1.8777136E-2</v>
      </c>
      <c r="CJ497" s="330">
        <v>1.6470956999999999E-3</v>
      </c>
      <c r="CK497" s="329">
        <v>5.3996205E-7</v>
      </c>
      <c r="CL497" s="329">
        <v>4.1533391000000001E-8</v>
      </c>
      <c r="CM497" s="330">
        <v>9.5729930999999995E-4</v>
      </c>
      <c r="CN497" s="330">
        <v>7.4227512999999998</v>
      </c>
      <c r="CO497" s="330">
        <v>7.4547328000000004</v>
      </c>
      <c r="CP497"/>
      <c r="CQ497">
        <v>1.2781901</v>
      </c>
      <c r="CR497">
        <v>0.30912870860000002</v>
      </c>
      <c r="CS497">
        <v>0.21757442630830001</v>
      </c>
      <c r="CT497">
        <v>0.27554555100800004</v>
      </c>
      <c r="CU497">
        <v>0.59480096299999996</v>
      </c>
      <c r="CV497" s="134"/>
      <c r="CW497" s="377"/>
      <c r="CX497" s="32"/>
      <c r="CY497" s="32"/>
      <c r="CZ497" s="32"/>
      <c r="DA497" s="236"/>
      <c r="DB497" s="257"/>
      <c r="DC497"/>
      <c r="DD497"/>
      <c r="DE497"/>
      <c r="DF497"/>
      <c r="DG497"/>
      <c r="DH497"/>
      <c r="DI497"/>
      <c r="DJ497"/>
      <c r="DK497"/>
      <c r="DL497"/>
    </row>
    <row r="498" spans="1:116" ht="14.4" x14ac:dyDescent="0.3">
      <c r="A498" t="s">
        <v>1968</v>
      </c>
      <c r="B498" s="113" t="s">
        <v>3314</v>
      </c>
      <c r="C498" s="182" t="s">
        <v>74</v>
      </c>
      <c r="D498" s="40" t="s">
        <v>2594</v>
      </c>
      <c r="E498" s="181" t="s">
        <v>943</v>
      </c>
      <c r="F498" s="184" t="s">
        <v>4032</v>
      </c>
      <c r="G498" s="184">
        <v>8.0064808842759998</v>
      </c>
      <c r="H498" s="184">
        <v>0.32652763760000003</v>
      </c>
      <c r="I498" s="184">
        <v>1.09860197545</v>
      </c>
      <c r="J498" s="328">
        <v>2.0571069712259997</v>
      </c>
      <c r="K498" s="184">
        <v>4.5242443000000003</v>
      </c>
      <c r="L498" s="184">
        <v>0.45374430999999998</v>
      </c>
      <c r="M498" s="184">
        <v>0.30535002</v>
      </c>
      <c r="N498" s="184">
        <v>0.28385083</v>
      </c>
      <c r="O498" s="331">
        <v>2.7018232999999999E-2</v>
      </c>
      <c r="P498" s="331">
        <v>1.1471696999999999E-2</v>
      </c>
      <c r="Q498" s="331">
        <v>4.1868775999999996E-3</v>
      </c>
      <c r="R498" s="331">
        <v>4.0211363999999999E-2</v>
      </c>
      <c r="S498" s="184">
        <v>1.8817759999999999</v>
      </c>
      <c r="T498" s="184">
        <v>0.29914857</v>
      </c>
      <c r="U498" s="184">
        <v>0.17528073999999999</v>
      </c>
      <c r="V498" s="331">
        <v>1.4771144999999999E-4</v>
      </c>
      <c r="W498" s="331">
        <v>5.0231225999999999E-5</v>
      </c>
      <c r="X498" s="331">
        <v>0</v>
      </c>
      <c r="Y498"/>
      <c r="Z498" s="288">
        <v>30.161628666666669</v>
      </c>
      <c r="AA498"/>
      <c r="AB498" s="164">
        <v>390.83566999999999</v>
      </c>
      <c r="AC498" s="164">
        <v>335.41694999999999</v>
      </c>
      <c r="AD498" s="164">
        <v>14.695005999999999</v>
      </c>
      <c r="AE498" s="164">
        <v>0</v>
      </c>
      <c r="AF498" s="164">
        <v>2.6926062000000002</v>
      </c>
      <c r="AG498" s="164">
        <v>10.221683000000001</v>
      </c>
      <c r="AH498" s="164">
        <v>27.809415999999999</v>
      </c>
      <c r="AI498"/>
      <c r="AJ498" s="185">
        <v>0.76727624000000005</v>
      </c>
      <c r="AK498" s="185">
        <v>0.72524279000000003</v>
      </c>
      <c r="AL498" s="185">
        <v>2.7528084000000001E-2</v>
      </c>
      <c r="AM498" s="185">
        <v>1.4505366E-2</v>
      </c>
      <c r="AN498" s="176">
        <v>4.3479784E-5</v>
      </c>
      <c r="AO498" s="176">
        <v>1.0180504E-7</v>
      </c>
      <c r="AP498" s="176">
        <v>2.0315637999999998</v>
      </c>
      <c r="AQ498" s="192">
        <v>2.8104906999999998E-5</v>
      </c>
      <c r="AR498" s="192">
        <v>8.4801394000000006E-8</v>
      </c>
      <c r="AS498" s="192">
        <v>2.3167526000000001E-12</v>
      </c>
      <c r="AT498" s="192">
        <v>5.1474076999999998E-9</v>
      </c>
      <c r="AU498" s="192">
        <v>0</v>
      </c>
      <c r="AV498" s="192">
        <v>3.2498116999999998E-8</v>
      </c>
      <c r="AW498" s="192">
        <v>1.0898234999999999E-5</v>
      </c>
      <c r="AX498" s="192">
        <v>4.7527174999999997E-9</v>
      </c>
      <c r="AY498" s="192">
        <v>1.2180632E-8</v>
      </c>
      <c r="AZ498" s="192">
        <v>3.7974068000000002E-11</v>
      </c>
      <c r="BA498" s="192">
        <v>1.4335070999999999E-14</v>
      </c>
      <c r="BB498" s="192">
        <v>3.4322357999999999E-12</v>
      </c>
      <c r="BC498" s="192">
        <v>2.2054373000000002E-11</v>
      </c>
      <c r="BD498" s="192">
        <v>4.5100856000000001E-12</v>
      </c>
      <c r="BE498" s="192">
        <v>4.3437475000000004E-6</v>
      </c>
      <c r="BF498" s="192">
        <v>9.5247694999999999E-8</v>
      </c>
      <c r="BG498" s="192">
        <v>3.5757624000000001E-20</v>
      </c>
      <c r="BH498" s="193">
        <v>8.3978610999999995E-2</v>
      </c>
      <c r="BI498" s="193">
        <v>1.9475852</v>
      </c>
      <c r="BJ498" s="192">
        <v>0</v>
      </c>
      <c r="BK498" s="192">
        <v>0</v>
      </c>
      <c r="BL498" s="192">
        <v>0</v>
      </c>
      <c r="BM498"/>
      <c r="BN498" s="164">
        <v>1.7121593000000001E-3</v>
      </c>
      <c r="BO498" s="164">
        <v>9.4128885000000005E-5</v>
      </c>
      <c r="BP498" s="164">
        <v>8.4098623999999996E-4</v>
      </c>
      <c r="BQ498" s="186">
        <v>4.7399039000000003E-6</v>
      </c>
      <c r="BR498" s="164">
        <v>8.5464273E-5</v>
      </c>
      <c r="BS498" s="186">
        <v>1.9982211E-5</v>
      </c>
      <c r="BT498" s="186">
        <v>9.1692436000000002E-7</v>
      </c>
      <c r="BU498" s="186">
        <v>3.0271991E-5</v>
      </c>
      <c r="BV498" s="186">
        <v>1.5516300999999999E-5</v>
      </c>
      <c r="BW498" s="186">
        <v>3.5102317000000001E-6</v>
      </c>
      <c r="BX498" s="186">
        <v>0</v>
      </c>
      <c r="BY498" s="186">
        <v>7.9073424000000001E-17</v>
      </c>
      <c r="BZ498" s="186">
        <v>6.4746445999999998E-13</v>
      </c>
      <c r="CA498" s="186">
        <v>5.8554256999999998E-5</v>
      </c>
      <c r="CB498" s="164">
        <v>4.2604703999999998E-4</v>
      </c>
      <c r="CC498" s="164">
        <v>1.3204102000000001E-4</v>
      </c>
      <c r="CD498" s="164">
        <v>0</v>
      </c>
      <c r="CE498"/>
      <c r="CF498" s="329">
        <v>5.4802274999999999E-13</v>
      </c>
      <c r="CG498" s="330">
        <v>30.105079</v>
      </c>
      <c r="CH498" s="330">
        <v>0.61918602</v>
      </c>
      <c r="CI498" s="330">
        <v>6.9002435000000001E-2</v>
      </c>
      <c r="CJ498" s="330">
        <v>5.8411988E-3</v>
      </c>
      <c r="CK498" s="329">
        <v>1.8633569E-6</v>
      </c>
      <c r="CL498" s="329">
        <v>1.5273744999999999E-7</v>
      </c>
      <c r="CM498" s="330">
        <v>3.5250316999999999E-3</v>
      </c>
      <c r="CN498" s="330">
        <v>25.676003000000001</v>
      </c>
      <c r="CO498" s="330">
        <v>26.898129999999998</v>
      </c>
      <c r="CP498"/>
      <c r="CQ498">
        <v>4.5242443000000003</v>
      </c>
      <c r="CR498">
        <v>1.1258333315999998</v>
      </c>
      <c r="CS498">
        <v>0.79935592522599996</v>
      </c>
      <c r="CT498">
        <v>1.09860197545</v>
      </c>
      <c r="CU498">
        <v>2.0570567399999997</v>
      </c>
      <c r="CV498" s="134"/>
      <c r="CW498" s="377"/>
      <c r="CX498" s="32"/>
      <c r="CY498" s="32"/>
      <c r="CZ498" s="32"/>
      <c r="DA498" s="236"/>
      <c r="DB498" s="257"/>
      <c r="DC498"/>
      <c r="DD498"/>
      <c r="DE498"/>
      <c r="DF498"/>
      <c r="DG498"/>
      <c r="DH498"/>
      <c r="DI498"/>
      <c r="DJ498"/>
      <c r="DK498"/>
      <c r="DL498"/>
    </row>
    <row r="499" spans="1:116" ht="14.4" x14ac:dyDescent="0.3">
      <c r="A499" t="s">
        <v>6392</v>
      </c>
      <c r="B499" s="113" t="s">
        <v>3314</v>
      </c>
      <c r="C499" s="182" t="s">
        <v>75</v>
      </c>
      <c r="D499" s="40" t="s">
        <v>2594</v>
      </c>
      <c r="E499" s="181" t="s">
        <v>942</v>
      </c>
      <c r="F499" s="184" t="s">
        <v>6393</v>
      </c>
      <c r="G499" s="184">
        <v>4.5406590254979999</v>
      </c>
      <c r="H499" s="184">
        <v>1.8195435917999998E-2</v>
      </c>
      <c r="I499" s="184">
        <v>1.3508809895799998</v>
      </c>
      <c r="J499" s="328">
        <v>1.2593521000000001</v>
      </c>
      <c r="K499" s="184">
        <v>1.9122304999999999</v>
      </c>
      <c r="L499" s="184">
        <v>1.3438831</v>
      </c>
      <c r="M499" s="331">
        <v>6.0806407999999996E-4</v>
      </c>
      <c r="N499" s="184">
        <v>8.9914195999999996E-4</v>
      </c>
      <c r="O499" s="184">
        <v>1.7040494999999999E-2</v>
      </c>
      <c r="P499" s="331">
        <v>7.8523388000000002E-5</v>
      </c>
      <c r="Q499" s="331">
        <v>1.7727557000000001E-4</v>
      </c>
      <c r="R499" s="331">
        <v>6.3898254999999998E-3</v>
      </c>
      <c r="S499" s="331">
        <v>1.0540111000000001</v>
      </c>
      <c r="T499" s="331">
        <v>0</v>
      </c>
      <c r="U499" s="331">
        <v>9.7757999999999998E-2</v>
      </c>
      <c r="V499" s="331">
        <v>0</v>
      </c>
      <c r="W499" s="331">
        <v>0</v>
      </c>
      <c r="X499" s="331">
        <v>0.107583</v>
      </c>
      <c r="Y499"/>
      <c r="Z499" s="288">
        <v>12.748203333333333</v>
      </c>
      <c r="AA499"/>
      <c r="AB499" s="164">
        <v>229.36718999999999</v>
      </c>
      <c r="AC499" s="164">
        <v>216.42219</v>
      </c>
      <c r="AD499" s="164">
        <v>12.15</v>
      </c>
      <c r="AE499" s="164">
        <v>0</v>
      </c>
      <c r="AF499" s="164">
        <v>0</v>
      </c>
      <c r="AG499" s="164">
        <v>0</v>
      </c>
      <c r="AH499" s="164">
        <v>0.79500000000000004</v>
      </c>
      <c r="AI499"/>
      <c r="AJ499" s="185">
        <v>0.66384922999999996</v>
      </c>
      <c r="AK499" s="185">
        <v>0.63590594</v>
      </c>
      <c r="AL499" s="185">
        <v>1.7988134999999999E-2</v>
      </c>
      <c r="AM499" s="185">
        <v>9.9551559000000001E-3</v>
      </c>
      <c r="AN499" s="176">
        <v>3.8123856999999998E-5</v>
      </c>
      <c r="AO499" s="176">
        <v>6.6524167999999995E-8</v>
      </c>
      <c r="AP499" s="176">
        <v>1.3942794999999999</v>
      </c>
      <c r="AQ499" s="192">
        <v>1.1840296E-5</v>
      </c>
      <c r="AR499" s="192">
        <v>3.5724571000000003E-8</v>
      </c>
      <c r="AS499" s="192">
        <v>9.7604668000000001E-13</v>
      </c>
      <c r="AT499" s="192">
        <v>1.8580665999999999E-9</v>
      </c>
      <c r="AU499" s="193">
        <v>0</v>
      </c>
      <c r="AV499" s="192">
        <v>8.4020632999999995E-11</v>
      </c>
      <c r="AW499" s="192">
        <v>2.6279943999999999E-5</v>
      </c>
      <c r="AX499" s="192">
        <v>1.5208292000000001E-11</v>
      </c>
      <c r="AY499" s="192">
        <v>3.0587177000000001E-8</v>
      </c>
      <c r="AZ499" s="192">
        <v>1.9593102000000001E-10</v>
      </c>
      <c r="BA499" s="192">
        <v>2.264555E-15</v>
      </c>
      <c r="BB499" s="192">
        <v>2.3007212000000002E-13</v>
      </c>
      <c r="BC499" s="192">
        <v>6.0506247E-14</v>
      </c>
      <c r="BD499" s="192">
        <v>1.1201168E-14</v>
      </c>
      <c r="BE499" s="192">
        <v>9.8790041000000004E-10</v>
      </c>
      <c r="BF499" s="192">
        <v>6.8669287E-10</v>
      </c>
      <c r="BG499" s="193">
        <v>0</v>
      </c>
      <c r="BH499" s="193">
        <v>5.5870436000000001E-3</v>
      </c>
      <c r="BI499" s="193">
        <v>1.3886925000000001</v>
      </c>
      <c r="BJ499" s="192">
        <v>0</v>
      </c>
      <c r="BK499" s="192">
        <v>0</v>
      </c>
      <c r="BL499" s="192">
        <v>0</v>
      </c>
      <c r="BM499"/>
      <c r="BN499" s="164">
        <v>1.0022450999999999E-3</v>
      </c>
      <c r="BO499" s="164">
        <v>1.9606117999999999E-4</v>
      </c>
      <c r="BP499" s="164">
        <v>3.5545374000000001E-4</v>
      </c>
      <c r="BQ499" s="186">
        <v>7.4901669000000003E-7</v>
      </c>
      <c r="BR499" s="164">
        <v>1.6148236000000001E-4</v>
      </c>
      <c r="BS499" s="186">
        <v>3.7452534000000002E-8</v>
      </c>
      <c r="BT499" s="186">
        <v>7.9355155000000005E-8</v>
      </c>
      <c r="BU499" s="186">
        <v>6.1951951999999996E-8</v>
      </c>
      <c r="BV499" s="186">
        <v>1.0537289E-7</v>
      </c>
      <c r="BW499" s="186">
        <v>1.1811362000000001E-7</v>
      </c>
      <c r="BX499" s="164">
        <v>0</v>
      </c>
      <c r="BY499" s="164">
        <v>0</v>
      </c>
      <c r="BZ499" s="164">
        <v>0</v>
      </c>
      <c r="CA499" s="186">
        <v>1.2894822000000001E-5</v>
      </c>
      <c r="CB499" s="164">
        <v>2.7520174000000001E-4</v>
      </c>
      <c r="CC499" s="164">
        <v>0</v>
      </c>
      <c r="CD499" s="164">
        <v>0</v>
      </c>
      <c r="CE499"/>
      <c r="CF499" s="330">
        <v>0</v>
      </c>
      <c r="CG499" s="330">
        <v>12.753973999999999</v>
      </c>
      <c r="CH499" s="330">
        <v>1.2499785000000001E-3</v>
      </c>
      <c r="CI499" s="330">
        <v>0.14325436999999999</v>
      </c>
      <c r="CJ499" s="330">
        <v>2.0203017999999998E-3</v>
      </c>
      <c r="CK499" s="329">
        <v>1.2401461000000001E-11</v>
      </c>
      <c r="CL499" s="329">
        <v>3.9673649999999999E-10</v>
      </c>
      <c r="CM499" s="330">
        <v>8.1957643999999996E-3</v>
      </c>
      <c r="CN499" s="330">
        <v>1.6233118000000001E-2</v>
      </c>
      <c r="CO499" s="330">
        <v>19.537804999999999</v>
      </c>
      <c r="CP499"/>
      <c r="CQ499">
        <v>1.9122304999999999</v>
      </c>
      <c r="CR499">
        <v>1.3690764254979999</v>
      </c>
      <c r="CS499">
        <v>1.3508809895799998</v>
      </c>
      <c r="CT499">
        <v>1.3508809895799998</v>
      </c>
      <c r="CU499">
        <v>1.2593521000000001</v>
      </c>
      <c r="CV499" s="134"/>
      <c r="CW499" s="377"/>
      <c r="CX499" s="32"/>
      <c r="CY499" s="32"/>
      <c r="CZ499" s="11"/>
      <c r="DA499" s="236"/>
      <c r="DB499" s="257"/>
      <c r="DC499"/>
      <c r="DD499"/>
      <c r="DE499"/>
      <c r="DF499"/>
      <c r="DG499"/>
      <c r="DH499"/>
      <c r="DI499"/>
      <c r="DJ499"/>
      <c r="DK499"/>
      <c r="DL499"/>
    </row>
    <row r="500" spans="1:116" ht="14.4" x14ac:dyDescent="0.3">
      <c r="B500" s="113"/>
      <c r="C500" s="182"/>
      <c r="D500" s="40"/>
      <c r="E500" s="181"/>
      <c r="F500"/>
      <c r="G500"/>
      <c r="H500"/>
      <c r="I500"/>
      <c r="J500" s="332"/>
      <c r="K500"/>
      <c r="L500"/>
      <c r="M500" s="39"/>
      <c r="N500"/>
      <c r="O500"/>
      <c r="P500" s="39"/>
      <c r="Q500" s="39"/>
      <c r="R500" s="39"/>
      <c r="S500" s="39"/>
      <c r="T500" s="39"/>
      <c r="U500" s="39"/>
      <c r="V500" s="39"/>
      <c r="W500" s="39"/>
      <c r="Y500"/>
      <c r="Z500"/>
      <c r="AA500"/>
      <c r="AB500"/>
      <c r="AC500"/>
      <c r="AD500"/>
      <c r="AE500"/>
      <c r="AF500"/>
      <c r="AG500"/>
      <c r="AH500"/>
      <c r="AI500"/>
      <c r="AJ500"/>
      <c r="AK500"/>
      <c r="AL500"/>
      <c r="AM500"/>
      <c r="AN500"/>
      <c r="AO500"/>
      <c r="AP500"/>
      <c r="AU500"/>
      <c r="BG500"/>
      <c r="BH500"/>
      <c r="BI500"/>
      <c r="BM500"/>
      <c r="BN500"/>
      <c r="BO500"/>
      <c r="BP500"/>
      <c r="BR500"/>
      <c r="BS500" s="39"/>
      <c r="BT500" s="39"/>
      <c r="BU500" s="39"/>
      <c r="BV500" s="39"/>
      <c r="BW500" s="39"/>
      <c r="BX500"/>
      <c r="BY500"/>
      <c r="BZ500"/>
      <c r="CA500" s="39"/>
      <c r="CB500"/>
      <c r="CC500"/>
      <c r="CD500"/>
      <c r="CE500"/>
      <c r="CF500"/>
      <c r="CG500"/>
      <c r="CH500"/>
      <c r="CI500"/>
      <c r="CJ500"/>
      <c r="CK500" s="39"/>
      <c r="CL500" s="39"/>
      <c r="CM500"/>
      <c r="CN500"/>
      <c r="CO500"/>
      <c r="CP500"/>
      <c r="CQ500"/>
      <c r="CR500"/>
      <c r="CS500"/>
      <c r="CT500"/>
      <c r="CU500"/>
      <c r="CV500" s="135"/>
      <c r="CW500" s="377"/>
      <c r="CX500" s="32"/>
      <c r="CZ500" s="11"/>
      <c r="DA500" s="236"/>
      <c r="DB500" s="257"/>
      <c r="DC500"/>
      <c r="DD500"/>
      <c r="DE500"/>
      <c r="DF500"/>
      <c r="DG500"/>
      <c r="DH500"/>
      <c r="DI500"/>
      <c r="DJ500"/>
      <c r="DK500"/>
      <c r="DL500"/>
    </row>
    <row r="501" spans="1:116" ht="14.4" x14ac:dyDescent="0.3">
      <c r="B501" s="113"/>
      <c r="C501" s="180"/>
      <c r="D501" s="37" t="s">
        <v>1321</v>
      </c>
      <c r="E501" s="181"/>
      <c r="F501"/>
      <c r="G501"/>
      <c r="H501"/>
      <c r="I501"/>
      <c r="J501" s="332"/>
      <c r="K501"/>
      <c r="L501"/>
      <c r="M501" s="39"/>
      <c r="N501"/>
      <c r="O501"/>
      <c r="P501" s="39"/>
      <c r="Q501" s="39"/>
      <c r="R501" s="39"/>
      <c r="S501" s="39"/>
      <c r="T501" s="39"/>
      <c r="U501" s="39"/>
      <c r="V501" s="39"/>
      <c r="W501" s="39"/>
      <c r="Y501"/>
      <c r="Z501"/>
      <c r="AA501"/>
      <c r="AB501"/>
      <c r="AC501"/>
      <c r="AD501"/>
      <c r="AE501"/>
      <c r="AF501"/>
      <c r="AG501"/>
      <c r="AH501"/>
      <c r="AI501"/>
      <c r="AJ501"/>
      <c r="AK501"/>
      <c r="AL501"/>
      <c r="AM501"/>
      <c r="AN501"/>
      <c r="AO501"/>
      <c r="AP501"/>
      <c r="AU501"/>
      <c r="BG501"/>
      <c r="BH501"/>
      <c r="BI501"/>
      <c r="BM501"/>
      <c r="BN501"/>
      <c r="BO501"/>
      <c r="BP501"/>
      <c r="BR501"/>
      <c r="BS501" s="39"/>
      <c r="BT501" s="39"/>
      <c r="BU501" s="39"/>
      <c r="BV501" s="39"/>
      <c r="BW501" s="39"/>
      <c r="BX501"/>
      <c r="BY501"/>
      <c r="BZ501"/>
      <c r="CA501" s="39"/>
      <c r="CB501"/>
      <c r="CC501"/>
      <c r="CD501"/>
      <c r="CE501"/>
      <c r="CF501"/>
      <c r="CG501"/>
      <c r="CH501"/>
      <c r="CI501"/>
      <c r="CJ501"/>
      <c r="CK501" s="39"/>
      <c r="CL501" s="39"/>
      <c r="CM501"/>
      <c r="CN501"/>
      <c r="CO501"/>
      <c r="CP501"/>
      <c r="CQ501"/>
      <c r="CR501"/>
      <c r="CS501"/>
      <c r="CT501"/>
      <c r="CU501"/>
      <c r="CV501" s="135"/>
      <c r="CZ501" s="32"/>
      <c r="DA501" s="236"/>
      <c r="DB501" s="257"/>
      <c r="DC501"/>
      <c r="DD501"/>
      <c r="DE501"/>
      <c r="DF501"/>
      <c r="DG501"/>
      <c r="DH501"/>
      <c r="DI501"/>
      <c r="DJ501"/>
      <c r="DK501"/>
      <c r="DL501"/>
    </row>
    <row r="502" spans="1:116" ht="14.4" x14ac:dyDescent="0.3">
      <c r="A502" t="s">
        <v>6394</v>
      </c>
      <c r="B502" s="113" t="s">
        <v>919</v>
      </c>
      <c r="C502" s="182" t="s">
        <v>1322</v>
      </c>
      <c r="D502" s="40" t="s">
        <v>1321</v>
      </c>
      <c r="E502" s="181" t="s">
        <v>943</v>
      </c>
      <c r="F502" s="184" t="s">
        <v>6395</v>
      </c>
      <c r="G502" s="184">
        <v>0.27251846418319348</v>
      </c>
      <c r="H502" s="184">
        <v>1.5804857877868998E-2</v>
      </c>
      <c r="I502" s="184">
        <v>4.8710466305324496E-2</v>
      </c>
      <c r="J502" s="328">
        <v>2.1991199999999999E-2</v>
      </c>
      <c r="K502" s="184">
        <v>0.18601193999999999</v>
      </c>
      <c r="L502" s="184">
        <v>3.5241496999999997E-2</v>
      </c>
      <c r="M502" s="184">
        <v>1.3468968E-2</v>
      </c>
      <c r="N502" s="184">
        <v>1.5804815999999999E-2</v>
      </c>
      <c r="O502" s="184">
        <v>0</v>
      </c>
      <c r="P502" s="331">
        <v>0</v>
      </c>
      <c r="Q502" s="331">
        <v>4.1877869000000001E-8</v>
      </c>
      <c r="R502" s="331">
        <v>1.3053245E-9</v>
      </c>
      <c r="S502" s="331">
        <v>2.1991199999999999E-2</v>
      </c>
      <c r="T502" s="184">
        <v>0</v>
      </c>
      <c r="U502" s="331">
        <v>0</v>
      </c>
      <c r="V502" s="331">
        <v>0</v>
      </c>
      <c r="W502" s="331">
        <v>0</v>
      </c>
      <c r="X502" s="331">
        <v>0</v>
      </c>
      <c r="Y502"/>
      <c r="Z502" s="288">
        <v>1.2400796000000001</v>
      </c>
      <c r="AA502"/>
      <c r="AB502" s="164">
        <v>14.468374000000001</v>
      </c>
      <c r="AC502" s="164">
        <v>14.468374000000001</v>
      </c>
      <c r="AD502" s="164">
        <v>0</v>
      </c>
      <c r="AE502" s="164">
        <v>0</v>
      </c>
      <c r="AF502" s="164">
        <v>0</v>
      </c>
      <c r="AG502" s="164">
        <v>0</v>
      </c>
      <c r="AH502" s="164">
        <v>0</v>
      </c>
      <c r="AI502"/>
      <c r="AJ502" s="185">
        <v>2.5733387E-2</v>
      </c>
      <c r="AK502" s="185">
        <v>2.3569041999999998E-2</v>
      </c>
      <c r="AL502" s="185">
        <v>1.1045726000000001E-3</v>
      </c>
      <c r="AM502" s="185">
        <v>1.0597721999999999E-3</v>
      </c>
      <c r="AN502" s="176">
        <v>1.4130120999999999E-6</v>
      </c>
      <c r="AO502" s="176">
        <v>4.0849577999999996E-9</v>
      </c>
      <c r="AP502" s="176">
        <v>0.14842748</v>
      </c>
      <c r="AQ502" s="192">
        <v>1.1507939E-6</v>
      </c>
      <c r="AR502" s="192">
        <v>3.4722228999999999E-9</v>
      </c>
      <c r="AS502" s="192">
        <v>9.4866088999999995E-14</v>
      </c>
      <c r="AT502" s="192">
        <v>0</v>
      </c>
      <c r="AU502" s="193">
        <v>0</v>
      </c>
      <c r="AV502" s="192">
        <v>4.3674281999999998E-10</v>
      </c>
      <c r="AW502" s="192">
        <v>2.6178152000000001E-7</v>
      </c>
      <c r="AX502" s="192">
        <v>9.9634655999999996E-11</v>
      </c>
      <c r="AY502" s="192">
        <v>5.1265753999999997E-10</v>
      </c>
      <c r="AZ502" s="192">
        <v>0</v>
      </c>
      <c r="BA502" s="192">
        <v>3.4785208000000001E-13</v>
      </c>
      <c r="BB502" s="192">
        <v>0</v>
      </c>
      <c r="BC502" s="192">
        <v>0</v>
      </c>
      <c r="BD502" s="192">
        <v>0</v>
      </c>
      <c r="BE502" s="192">
        <v>0</v>
      </c>
      <c r="BF502" s="192">
        <v>0</v>
      </c>
      <c r="BG502" s="193">
        <v>0</v>
      </c>
      <c r="BH502" s="193">
        <v>3.7437400000000002E-3</v>
      </c>
      <c r="BI502" s="193">
        <v>0.14468374000000001</v>
      </c>
      <c r="BJ502" s="193">
        <v>0</v>
      </c>
      <c r="BK502" s="193">
        <v>0</v>
      </c>
      <c r="BL502" s="193">
        <v>0</v>
      </c>
      <c r="BM502"/>
      <c r="BN502" s="164">
        <v>6.2284183000000003E-5</v>
      </c>
      <c r="BO502" s="186">
        <v>5.1398186E-6</v>
      </c>
      <c r="BP502" s="186">
        <v>3.4576709999999998E-5</v>
      </c>
      <c r="BQ502" s="186">
        <v>6.2931316000000003E-9</v>
      </c>
      <c r="BR502" s="186">
        <v>1.7317331000000001E-6</v>
      </c>
      <c r="BS502" s="186">
        <v>0</v>
      </c>
      <c r="BT502" s="186">
        <v>0</v>
      </c>
      <c r="BU502" s="186">
        <v>0</v>
      </c>
      <c r="BV502" s="186">
        <v>0</v>
      </c>
      <c r="BW502" s="186">
        <v>1.9224548E-8</v>
      </c>
      <c r="BX502" s="164">
        <v>0</v>
      </c>
      <c r="BY502" s="164">
        <v>0</v>
      </c>
      <c r="BZ502" s="186">
        <v>0</v>
      </c>
      <c r="CA502" s="186">
        <v>3.1576430000000002E-6</v>
      </c>
      <c r="CB502" s="186">
        <v>1.7636481000000001E-5</v>
      </c>
      <c r="CC502" s="164">
        <v>1.6279324E-8</v>
      </c>
      <c r="CD502" s="164">
        <v>0</v>
      </c>
      <c r="CE502"/>
      <c r="CF502" s="329">
        <v>0</v>
      </c>
      <c r="CG502" s="330">
        <v>1.2400796000000001</v>
      </c>
      <c r="CH502" s="330">
        <v>2.2496209999999998E-3</v>
      </c>
      <c r="CI502" s="330">
        <v>5.0048087999999998E-3</v>
      </c>
      <c r="CJ502" s="330">
        <v>7.2256024000000004E-4</v>
      </c>
      <c r="CK502" s="329">
        <v>0</v>
      </c>
      <c r="CL502" s="329">
        <v>0</v>
      </c>
      <c r="CM502" s="330">
        <v>8.7899761999999998E-5</v>
      </c>
      <c r="CN502" s="330">
        <v>0</v>
      </c>
      <c r="CO502" s="330">
        <v>1.9842341999999999</v>
      </c>
      <c r="CP502"/>
      <c r="CQ502">
        <v>0.18601193999999999</v>
      </c>
      <c r="CR502">
        <v>6.4515324183193501E-2</v>
      </c>
      <c r="CS502">
        <v>4.8710466305324496E-2</v>
      </c>
      <c r="CT502">
        <v>4.8710466305324496E-2</v>
      </c>
      <c r="CU502">
        <v>2.1991199999999999E-2</v>
      </c>
      <c r="CV502" s="134"/>
      <c r="CW502" s="377"/>
      <c r="CX502" s="32"/>
      <c r="CY502" s="32"/>
      <c r="CZ502" s="32"/>
      <c r="DA502" s="236"/>
      <c r="DB502" s="257"/>
      <c r="DC502"/>
      <c r="DD502"/>
      <c r="DE502"/>
      <c r="DF502"/>
      <c r="DG502"/>
      <c r="DH502"/>
      <c r="DI502"/>
      <c r="DJ502"/>
      <c r="DK502"/>
      <c r="DL502"/>
    </row>
    <row r="503" spans="1:116" ht="14.4" x14ac:dyDescent="0.3">
      <c r="A503" t="s">
        <v>6396</v>
      </c>
      <c r="B503" s="113" t="s">
        <v>919</v>
      </c>
      <c r="C503" s="182" t="s">
        <v>1323</v>
      </c>
      <c r="D503" s="40" t="s">
        <v>1321</v>
      </c>
      <c r="E503" s="181" t="s">
        <v>943</v>
      </c>
      <c r="F503" s="184" t="s">
        <v>6397</v>
      </c>
      <c r="G503" s="184">
        <v>0.58620618474717556</v>
      </c>
      <c r="H503" s="184">
        <v>3.1899274050280001E-2</v>
      </c>
      <c r="I503" s="184">
        <v>0.1065569106968955</v>
      </c>
      <c r="J503" s="328">
        <v>7.1400000000000005E-2</v>
      </c>
      <c r="K503" s="184">
        <v>0.37635000000000002</v>
      </c>
      <c r="L503" s="184">
        <v>8.3826405000000007E-2</v>
      </c>
      <c r="M503" s="184">
        <v>2.2730502999999999E-2</v>
      </c>
      <c r="N503" s="184">
        <v>3.1899153999999999E-2</v>
      </c>
      <c r="O503" s="331">
        <v>0</v>
      </c>
      <c r="P503" s="331">
        <v>0</v>
      </c>
      <c r="Q503" s="331">
        <v>1.2005028E-7</v>
      </c>
      <c r="R503" s="331">
        <v>2.6968954999999999E-9</v>
      </c>
      <c r="S503" s="331">
        <v>7.1400000000000005E-2</v>
      </c>
      <c r="T503" s="331">
        <v>0</v>
      </c>
      <c r="U503" s="331">
        <v>0</v>
      </c>
      <c r="V503" s="331">
        <v>0</v>
      </c>
      <c r="W503" s="331">
        <v>0</v>
      </c>
      <c r="X503" s="331">
        <v>0</v>
      </c>
      <c r="Y503"/>
      <c r="Z503" s="288">
        <v>2.5090000000000003</v>
      </c>
      <c r="AA503"/>
      <c r="AB503" s="164">
        <v>23.959949999999999</v>
      </c>
      <c r="AC503" s="164">
        <v>23.959949999999999</v>
      </c>
      <c r="AD503" s="164">
        <v>0</v>
      </c>
      <c r="AE503" s="164">
        <v>0</v>
      </c>
      <c r="AF503" s="164">
        <v>0</v>
      </c>
      <c r="AG503" s="164">
        <v>0</v>
      </c>
      <c r="AH503" s="164">
        <v>0</v>
      </c>
      <c r="AI503"/>
      <c r="AJ503" s="185">
        <v>5.7149185999999998E-2</v>
      </c>
      <c r="AK503" s="185">
        <v>5.3028884999999998E-2</v>
      </c>
      <c r="AL503" s="185">
        <v>2.3227740000000001E-3</v>
      </c>
      <c r="AM503" s="185">
        <v>1.7975271E-3</v>
      </c>
      <c r="AN503" s="176">
        <v>3.1791896999999999E-6</v>
      </c>
      <c r="AO503" s="176">
        <v>8.5901403999999996E-9</v>
      </c>
      <c r="AP503" s="176">
        <v>0.25175449999999999</v>
      </c>
      <c r="AQ503" s="192">
        <v>2.328352E-6</v>
      </c>
      <c r="AR503" s="192">
        <v>7.0252000000000001E-9</v>
      </c>
      <c r="AS503" s="192">
        <v>1.9193850000000001E-13</v>
      </c>
      <c r="AT503" s="192">
        <v>0</v>
      </c>
      <c r="AU503" s="193">
        <v>0</v>
      </c>
      <c r="AV503" s="192">
        <v>8.9771999999999998E-10</v>
      </c>
      <c r="AW503" s="192">
        <v>8.4994000000000005E-7</v>
      </c>
      <c r="AX503" s="192">
        <v>2.0484080000000001E-10</v>
      </c>
      <c r="AY503" s="192">
        <v>1.3593319999999999E-9</v>
      </c>
      <c r="AZ503" s="192">
        <v>0</v>
      </c>
      <c r="BA503" s="192">
        <v>5.7569999999999996E-13</v>
      </c>
      <c r="BB503" s="192">
        <v>0</v>
      </c>
      <c r="BC503" s="192">
        <v>0</v>
      </c>
      <c r="BD503" s="192">
        <v>0</v>
      </c>
      <c r="BE503" s="192">
        <v>0</v>
      </c>
      <c r="BF503" s="192">
        <v>0</v>
      </c>
      <c r="BG503" s="193">
        <v>0</v>
      </c>
      <c r="BH503" s="193">
        <v>1.2154999999999999E-2</v>
      </c>
      <c r="BI503" s="193">
        <v>0.23959949999999999</v>
      </c>
      <c r="BJ503" s="192">
        <v>0</v>
      </c>
      <c r="BK503" s="192">
        <v>0</v>
      </c>
      <c r="BL503" s="192">
        <v>0</v>
      </c>
      <c r="BM503"/>
      <c r="BN503" s="186">
        <v>1.2365122999999999E-4</v>
      </c>
      <c r="BO503" s="186">
        <v>1.2225715E-5</v>
      </c>
      <c r="BP503" s="186">
        <v>6.9957577000000006E-5</v>
      </c>
      <c r="BQ503" s="186">
        <v>1.1188745E-8</v>
      </c>
      <c r="BR503" s="186">
        <v>5.6225101999999997E-6</v>
      </c>
      <c r="BS503" s="186">
        <v>0</v>
      </c>
      <c r="BT503" s="186">
        <v>0</v>
      </c>
      <c r="BU503" s="186">
        <v>0</v>
      </c>
      <c r="BV503" s="186">
        <v>0</v>
      </c>
      <c r="BW503" s="186">
        <v>3.4209929999999997E-8</v>
      </c>
      <c r="BX503" s="164">
        <v>0</v>
      </c>
      <c r="BY503" s="164">
        <v>0</v>
      </c>
      <c r="BZ503" s="164">
        <v>0</v>
      </c>
      <c r="CA503" s="186">
        <v>6.5407698999999998E-6</v>
      </c>
      <c r="CB503" s="186">
        <v>2.9206405999999998E-5</v>
      </c>
      <c r="CC503" s="186">
        <v>5.2854948000000002E-8</v>
      </c>
      <c r="CD503" s="186">
        <v>0</v>
      </c>
      <c r="CE503"/>
      <c r="CF503" s="330">
        <v>0</v>
      </c>
      <c r="CG503" s="330">
        <v>2.5089999999999999</v>
      </c>
      <c r="CH503" s="330">
        <v>7.3039643999999997E-3</v>
      </c>
      <c r="CI503" s="330">
        <v>1.10104E-2</v>
      </c>
      <c r="CJ503" s="330">
        <v>1.2488690000000001E-3</v>
      </c>
      <c r="CK503" s="329">
        <v>0</v>
      </c>
      <c r="CL503" s="329">
        <v>0</v>
      </c>
      <c r="CM503" s="330">
        <v>2.8538883999999998E-4</v>
      </c>
      <c r="CN503" s="330">
        <v>0</v>
      </c>
      <c r="CO503" s="330">
        <v>3.285936</v>
      </c>
      <c r="CP503"/>
      <c r="CQ503">
        <v>0.37635000000000002</v>
      </c>
      <c r="CR503">
        <v>0.1384561847471755</v>
      </c>
      <c r="CS503">
        <v>0.1065569106968955</v>
      </c>
      <c r="CT503">
        <v>0.1065569106968955</v>
      </c>
      <c r="CU503">
        <v>7.1400000000000005E-2</v>
      </c>
      <c r="CV503" s="134"/>
      <c r="CW503" s="377"/>
      <c r="CX503" s="32"/>
      <c r="CY503" s="32"/>
      <c r="CZ503" s="32"/>
      <c r="DA503" s="236"/>
      <c r="DB503" s="257"/>
      <c r="DC503"/>
      <c r="DD503"/>
      <c r="DE503"/>
      <c r="DF503"/>
      <c r="DG503"/>
      <c r="DH503"/>
      <c r="DI503"/>
      <c r="DJ503"/>
      <c r="DK503"/>
      <c r="DL503"/>
    </row>
    <row r="504" spans="1:116" ht="14.4" x14ac:dyDescent="0.3">
      <c r="A504" t="s">
        <v>6398</v>
      </c>
      <c r="B504" s="113" t="s">
        <v>919</v>
      </c>
      <c r="C504" s="182" t="s">
        <v>1324</v>
      </c>
      <c r="D504" s="40" t="s">
        <v>1321</v>
      </c>
      <c r="E504" s="181" t="s">
        <v>943</v>
      </c>
      <c r="F504" s="184" t="s">
        <v>6399</v>
      </c>
      <c r="G504" s="184">
        <v>0.13290022947032279</v>
      </c>
      <c r="H504" s="184">
        <v>8.6414470843680005E-3</v>
      </c>
      <c r="I504" s="184">
        <v>2.2963782385954791E-2</v>
      </c>
      <c r="J504" s="328">
        <v>0</v>
      </c>
      <c r="K504" s="184">
        <v>0.101295</v>
      </c>
      <c r="L504" s="184">
        <v>1.3617000000000001E-2</v>
      </c>
      <c r="M504" s="184">
        <v>9.3467817000000009E-3</v>
      </c>
      <c r="N504" s="184">
        <v>8.6414400000000002E-3</v>
      </c>
      <c r="O504" s="184">
        <v>0</v>
      </c>
      <c r="P504" s="331">
        <v>0</v>
      </c>
      <c r="Q504" s="331">
        <v>7.0843679999999998E-9</v>
      </c>
      <c r="R504" s="331">
        <v>6.8595479000000003E-10</v>
      </c>
      <c r="S504" s="331">
        <v>0</v>
      </c>
      <c r="T504" s="331">
        <v>0</v>
      </c>
      <c r="U504" s="331">
        <v>0</v>
      </c>
      <c r="V504" s="331">
        <v>0</v>
      </c>
      <c r="W504" s="331">
        <v>0</v>
      </c>
      <c r="X504" s="331">
        <v>0</v>
      </c>
      <c r="Y504"/>
      <c r="Z504" s="288">
        <v>0.67530000000000001</v>
      </c>
      <c r="AA504"/>
      <c r="AB504" s="164">
        <v>10.2438</v>
      </c>
      <c r="AC504" s="164">
        <v>10.2438</v>
      </c>
      <c r="AD504" s="164">
        <v>0</v>
      </c>
      <c r="AE504" s="164">
        <v>0</v>
      </c>
      <c r="AF504" s="164">
        <v>0</v>
      </c>
      <c r="AG504" s="164">
        <v>0</v>
      </c>
      <c r="AH504" s="164">
        <v>0</v>
      </c>
      <c r="AI504"/>
      <c r="AJ504" s="185">
        <v>1.1750633E-2</v>
      </c>
      <c r="AK504" s="185">
        <v>1.0456857999999999E-2</v>
      </c>
      <c r="AL504" s="185">
        <v>5.6236735000000004E-4</v>
      </c>
      <c r="AM504" s="187">
        <v>7.3140732000000002E-4</v>
      </c>
      <c r="AN504" s="176">
        <v>6.2690997000000004E-7</v>
      </c>
      <c r="AO504" s="176">
        <v>2.0797609000000001E-9</v>
      </c>
      <c r="AP504" s="176">
        <v>0.102438</v>
      </c>
      <c r="AQ504" s="192">
        <v>6.2667839999999996E-7</v>
      </c>
      <c r="AR504" s="192">
        <v>1.8908400000000001E-9</v>
      </c>
      <c r="AS504" s="192">
        <v>5.1660449999999999E-14</v>
      </c>
      <c r="AT504" s="192">
        <v>0</v>
      </c>
      <c r="AU504" s="192">
        <v>0</v>
      </c>
      <c r="AV504" s="192">
        <v>2.3156799999999999E-10</v>
      </c>
      <c r="AW504" s="192">
        <v>0</v>
      </c>
      <c r="AX504" s="192">
        <v>5.2808800000000002E-11</v>
      </c>
      <c r="AY504" s="192">
        <v>1.35814E-10</v>
      </c>
      <c r="AZ504" s="192">
        <v>0</v>
      </c>
      <c r="BA504" s="192">
        <v>2.4644000000000001E-13</v>
      </c>
      <c r="BB504" s="192">
        <v>0</v>
      </c>
      <c r="BC504" s="192">
        <v>0</v>
      </c>
      <c r="BD504" s="192">
        <v>0</v>
      </c>
      <c r="BE504" s="192">
        <v>0</v>
      </c>
      <c r="BF504" s="192">
        <v>0</v>
      </c>
      <c r="BG504" s="192">
        <v>0</v>
      </c>
      <c r="BH504" s="192">
        <v>0</v>
      </c>
      <c r="BI504" s="193">
        <v>0.102438</v>
      </c>
      <c r="BJ504" s="192">
        <v>0</v>
      </c>
      <c r="BK504" s="192">
        <v>0</v>
      </c>
      <c r="BL504" s="192">
        <v>0</v>
      </c>
      <c r="BM504"/>
      <c r="BN504" s="186">
        <v>3.4970525000000002E-5</v>
      </c>
      <c r="BO504" s="186">
        <v>1.98598E-6</v>
      </c>
      <c r="BP504" s="186">
        <v>1.8829155999999999E-5</v>
      </c>
      <c r="BQ504" s="186">
        <v>4.1141590999999999E-9</v>
      </c>
      <c r="BR504" s="186">
        <v>0</v>
      </c>
      <c r="BS504" s="186">
        <v>0</v>
      </c>
      <c r="BT504" s="186">
        <v>0</v>
      </c>
      <c r="BU504" s="186">
        <v>0</v>
      </c>
      <c r="BV504" s="186">
        <v>0</v>
      </c>
      <c r="BW504" s="186">
        <v>1.2554754E-8</v>
      </c>
      <c r="BX504" s="186">
        <v>0</v>
      </c>
      <c r="BY504" s="186">
        <v>0</v>
      </c>
      <c r="BZ504" s="186">
        <v>0</v>
      </c>
      <c r="CA504" s="186">
        <v>1.6518582E-6</v>
      </c>
      <c r="CB504" s="186">
        <v>1.2486862E-5</v>
      </c>
      <c r="CC504" s="186">
        <v>0</v>
      </c>
      <c r="CD504" s="186">
        <v>0</v>
      </c>
      <c r="CE504"/>
      <c r="CF504" s="329">
        <v>0</v>
      </c>
      <c r="CG504" s="330">
        <v>0.67530000000000001</v>
      </c>
      <c r="CH504" s="330">
        <v>0</v>
      </c>
      <c r="CI504" s="330">
        <v>2.3318000000000002E-3</v>
      </c>
      <c r="CJ504" s="329">
        <v>4.8830719999999996E-4</v>
      </c>
      <c r="CK504" s="329">
        <v>0</v>
      </c>
      <c r="CL504" s="329">
        <v>0</v>
      </c>
      <c r="CM504" s="330">
        <v>0</v>
      </c>
      <c r="CN504" s="330">
        <v>0</v>
      </c>
      <c r="CO504" s="330">
        <v>1.4048639999999999</v>
      </c>
      <c r="CP504"/>
      <c r="CQ504">
        <v>0.101295</v>
      </c>
      <c r="CR504">
        <v>3.16052294703228E-2</v>
      </c>
      <c r="CS504">
        <v>2.2963782385954791E-2</v>
      </c>
      <c r="CT504">
        <v>2.2963782385954791E-2</v>
      </c>
      <c r="CU504">
        <v>0</v>
      </c>
      <c r="CV504" s="134"/>
      <c r="CW504" s="377"/>
      <c r="CX504" s="32"/>
      <c r="CY504" s="32"/>
      <c r="CZ504" s="32"/>
      <c r="DA504" s="236"/>
      <c r="DB504" s="257"/>
      <c r="DC504"/>
      <c r="DD504"/>
      <c r="DE504"/>
      <c r="DF504"/>
      <c r="DG504"/>
      <c r="DH504"/>
      <c r="DI504"/>
      <c r="DJ504"/>
      <c r="DK504"/>
      <c r="DL504"/>
    </row>
    <row r="505" spans="1:116" ht="14.4" x14ac:dyDescent="0.3">
      <c r="A505" t="s">
        <v>6400</v>
      </c>
      <c r="B505" s="113" t="s">
        <v>919</v>
      </c>
      <c r="C505" s="182" t="s">
        <v>1325</v>
      </c>
      <c r="D505" s="40" t="s">
        <v>1321</v>
      </c>
      <c r="E505" s="181" t="s">
        <v>943</v>
      </c>
      <c r="F505" s="184" t="s">
        <v>6401</v>
      </c>
      <c r="G505" s="184">
        <v>0.36045981848870401</v>
      </c>
      <c r="H505" s="184">
        <v>2.0316875793257E-2</v>
      </c>
      <c r="I505" s="184">
        <v>6.4927532695447002E-2</v>
      </c>
      <c r="J505" s="328">
        <v>3.5842800000000001E-2</v>
      </c>
      <c r="K505" s="184">
        <v>0.23937261000000001</v>
      </c>
      <c r="L505" s="184">
        <v>4.8862121000000001E-2</v>
      </c>
      <c r="M505" s="184">
        <v>1.6065409999999999E-2</v>
      </c>
      <c r="N505" s="184">
        <v>2.0316812E-2</v>
      </c>
      <c r="O505" s="184">
        <v>0</v>
      </c>
      <c r="P505" s="331">
        <v>0</v>
      </c>
      <c r="Q505" s="331">
        <v>6.3793257E-8</v>
      </c>
      <c r="R505" s="331">
        <v>1.695447E-9</v>
      </c>
      <c r="S505" s="331">
        <v>3.5842800000000001E-2</v>
      </c>
      <c r="T505" s="331">
        <v>0</v>
      </c>
      <c r="U505" s="331">
        <v>0</v>
      </c>
      <c r="V505" s="331">
        <v>0</v>
      </c>
      <c r="W505" s="331">
        <v>0</v>
      </c>
      <c r="X505" s="331">
        <v>0</v>
      </c>
      <c r="Y505"/>
      <c r="Z505" s="288">
        <v>1.5958174000000001</v>
      </c>
      <c r="AA505"/>
      <c r="AB505" s="164">
        <v>17.129307000000001</v>
      </c>
      <c r="AC505" s="164">
        <v>17.129307000000001</v>
      </c>
      <c r="AD505" s="164">
        <v>0</v>
      </c>
      <c r="AE505" s="164">
        <v>0</v>
      </c>
      <c r="AF505" s="164">
        <v>0</v>
      </c>
      <c r="AG505" s="164">
        <v>0</v>
      </c>
      <c r="AH505" s="164">
        <v>0</v>
      </c>
      <c r="AI505"/>
      <c r="AJ505" s="185">
        <v>3.4540705999999997E-2</v>
      </c>
      <c r="AK505" s="185">
        <v>3.1828015000000001E-2</v>
      </c>
      <c r="AL505" s="185">
        <v>1.4460915E-3</v>
      </c>
      <c r="AM505" s="185">
        <v>1.2665994999999999E-3</v>
      </c>
      <c r="AN505" s="176">
        <v>1.9081544E-6</v>
      </c>
      <c r="AO505" s="176">
        <v>5.3479714000000001E-9</v>
      </c>
      <c r="AP505" s="176">
        <v>0.17739488</v>
      </c>
      <c r="AQ505" s="192">
        <v>1.4809185000000001E-6</v>
      </c>
      <c r="AR505" s="192">
        <v>4.4682887000000001E-9</v>
      </c>
      <c r="AS505" s="192">
        <v>1.2208003E-13</v>
      </c>
      <c r="AT505" s="192">
        <v>0</v>
      </c>
      <c r="AU505" s="192">
        <v>0</v>
      </c>
      <c r="AV505" s="192">
        <v>5.659763E-10</v>
      </c>
      <c r="AW505" s="192">
        <v>4.2666987999999998E-7</v>
      </c>
      <c r="AX505" s="192">
        <v>1.2912886000000001E-10</v>
      </c>
      <c r="AY505" s="192">
        <v>7.5002004000000003E-10</v>
      </c>
      <c r="AZ505" s="192">
        <v>0</v>
      </c>
      <c r="BA505" s="192">
        <v>4.1172852000000002E-13</v>
      </c>
      <c r="BB505" s="192">
        <v>0</v>
      </c>
      <c r="BC505" s="192">
        <v>0</v>
      </c>
      <c r="BD505" s="192">
        <v>0</v>
      </c>
      <c r="BE505" s="192">
        <v>0</v>
      </c>
      <c r="BF505" s="192">
        <v>0</v>
      </c>
      <c r="BG505" s="192">
        <v>0</v>
      </c>
      <c r="BH505" s="193">
        <v>6.10181E-3</v>
      </c>
      <c r="BI505" s="193">
        <v>0.17129306999999999</v>
      </c>
      <c r="BJ505" s="192">
        <v>0</v>
      </c>
      <c r="BK505" s="192">
        <v>0</v>
      </c>
      <c r="BL505" s="192">
        <v>0</v>
      </c>
      <c r="BM505"/>
      <c r="BN505" s="186">
        <v>7.9488239999999998E-5</v>
      </c>
      <c r="BO505" s="186">
        <v>7.1263272000000003E-6</v>
      </c>
      <c r="BP505" s="186">
        <v>4.4495622999999998E-5</v>
      </c>
      <c r="BQ505" s="186">
        <v>7.6656013999999993E-9</v>
      </c>
      <c r="BR505" s="186">
        <v>2.8225001E-6</v>
      </c>
      <c r="BS505" s="186">
        <v>0</v>
      </c>
      <c r="BT505" s="186">
        <v>0</v>
      </c>
      <c r="BU505" s="186">
        <v>0</v>
      </c>
      <c r="BV505" s="186">
        <v>0</v>
      </c>
      <c r="BW505" s="186">
        <v>2.3425652999999999E-8</v>
      </c>
      <c r="BX505" s="186">
        <v>0</v>
      </c>
      <c r="BY505" s="186">
        <v>0</v>
      </c>
      <c r="BZ505" s="186">
        <v>0</v>
      </c>
      <c r="CA505" s="186">
        <v>4.1060919000000002E-6</v>
      </c>
      <c r="CB505" s="186">
        <v>2.0880073E-5</v>
      </c>
      <c r="CC505" s="186">
        <v>2.6533183999999999E-8</v>
      </c>
      <c r="CD505" s="186">
        <v>0</v>
      </c>
      <c r="CE505"/>
      <c r="CF505" s="329">
        <v>0</v>
      </c>
      <c r="CG505" s="330">
        <v>1.5958174000000001</v>
      </c>
      <c r="CH505" s="330">
        <v>3.6665901E-3</v>
      </c>
      <c r="CI505" s="330">
        <v>6.6884572000000002E-3</v>
      </c>
      <c r="CJ505" s="330">
        <v>8.7010923000000004E-4</v>
      </c>
      <c r="CK505" s="329">
        <v>0</v>
      </c>
      <c r="CL505" s="329">
        <v>0</v>
      </c>
      <c r="CM505" s="330">
        <v>1.4326519999999999E-4</v>
      </c>
      <c r="CN505" s="330">
        <v>0</v>
      </c>
      <c r="CO505" s="330">
        <v>2.3491621</v>
      </c>
      <c r="CP505"/>
      <c r="CQ505">
        <v>0.23937261000000001</v>
      </c>
      <c r="CR505">
        <v>8.5244408488704002E-2</v>
      </c>
      <c r="CS505">
        <v>6.4927532695447002E-2</v>
      </c>
      <c r="CT505">
        <v>6.4927532695447002E-2</v>
      </c>
      <c r="CU505">
        <v>3.5842800000000001E-2</v>
      </c>
      <c r="CV505" s="134"/>
      <c r="CW505" s="377"/>
      <c r="CX505" s="32"/>
      <c r="CY505" s="32"/>
      <c r="CZ505" s="11"/>
      <c r="DA505" s="236"/>
      <c r="DB505" s="257"/>
      <c r="DC505"/>
      <c r="DD505"/>
      <c r="DE505"/>
      <c r="DF505"/>
      <c r="DG505"/>
      <c r="DH505"/>
      <c r="DI505"/>
      <c r="DJ505"/>
      <c r="DK505"/>
      <c r="DL505"/>
    </row>
    <row r="506" spans="1:116" ht="14.4" x14ac:dyDescent="0.3">
      <c r="A506" t="s">
        <v>6402</v>
      </c>
      <c r="B506" s="113" t="s">
        <v>919</v>
      </c>
      <c r="C506" s="182" t="s">
        <v>6403</v>
      </c>
      <c r="D506" s="40" t="s">
        <v>1321</v>
      </c>
      <c r="E506" s="181" t="s">
        <v>943</v>
      </c>
      <c r="F506" s="184" t="s">
        <v>6404</v>
      </c>
      <c r="G506" s="184">
        <v>0.54087558824949133</v>
      </c>
      <c r="H506" s="184">
        <v>2.957349075369E-2</v>
      </c>
      <c r="I506" s="184">
        <v>9.8197597495801398E-2</v>
      </c>
      <c r="J506" s="328">
        <v>6.4259999999999998E-2</v>
      </c>
      <c r="K506" s="184">
        <v>0.3488445</v>
      </c>
      <c r="L506" s="184">
        <v>7.6805465000000003E-2</v>
      </c>
      <c r="M506" s="184">
        <v>2.1392129999999999E-2</v>
      </c>
      <c r="N506" s="184">
        <v>2.9573381999999999E-2</v>
      </c>
      <c r="O506" s="184">
        <v>0</v>
      </c>
      <c r="P506" s="331">
        <v>0</v>
      </c>
      <c r="Q506" s="331">
        <v>1.0875369E-7</v>
      </c>
      <c r="R506" s="331">
        <v>2.4958014E-9</v>
      </c>
      <c r="S506" s="331">
        <v>6.4259999999999998E-2</v>
      </c>
      <c r="T506" s="331">
        <v>0</v>
      </c>
      <c r="U506" s="331">
        <v>0</v>
      </c>
      <c r="V506" s="331">
        <v>0</v>
      </c>
      <c r="W506" s="331">
        <v>0</v>
      </c>
      <c r="X506" s="331">
        <v>0</v>
      </c>
      <c r="Y506"/>
      <c r="Z506" s="288">
        <v>2.3256300000000003</v>
      </c>
      <c r="AA506"/>
      <c r="AB506" s="164">
        <v>22.588335000000001</v>
      </c>
      <c r="AC506" s="164">
        <v>22.588335000000001</v>
      </c>
      <c r="AD506" s="164">
        <v>0</v>
      </c>
      <c r="AE506" s="164">
        <v>0</v>
      </c>
      <c r="AF506" s="164">
        <v>0</v>
      </c>
      <c r="AG506" s="164">
        <v>0</v>
      </c>
      <c r="AH506" s="164">
        <v>0</v>
      </c>
      <c r="AI506"/>
      <c r="AJ506" s="185">
        <v>5.2609330000000003E-2</v>
      </c>
      <c r="AK506" s="185">
        <v>4.8771681999999997E-2</v>
      </c>
      <c r="AL506" s="185">
        <v>2.1467333000000002E-3</v>
      </c>
      <c r="AM506" s="185">
        <v>1.6909150999999999E-3</v>
      </c>
      <c r="AN506" s="176">
        <v>2.9239616999999999E-6</v>
      </c>
      <c r="AO506" s="176">
        <v>7.9391025000000004E-9</v>
      </c>
      <c r="AP506" s="176">
        <v>0.23682285</v>
      </c>
      <c r="AQ506" s="192">
        <v>2.1581846E-6</v>
      </c>
      <c r="AR506" s="192">
        <v>6.5117639999999999E-9</v>
      </c>
      <c r="AS506" s="192">
        <v>1.779107E-13</v>
      </c>
      <c r="AT506" s="192">
        <v>0</v>
      </c>
      <c r="AU506" s="192">
        <v>0</v>
      </c>
      <c r="AV506" s="192">
        <v>8.3110480000000004E-10</v>
      </c>
      <c r="AW506" s="192">
        <v>7.6494599999999997E-7</v>
      </c>
      <c r="AX506" s="192">
        <v>1.8963759999999999E-10</v>
      </c>
      <c r="AY506" s="192">
        <v>1.2369802000000001E-9</v>
      </c>
      <c r="AZ506" s="192">
        <v>0</v>
      </c>
      <c r="BA506" s="192">
        <v>5.4277400000000001E-13</v>
      </c>
      <c r="BB506" s="192">
        <v>0</v>
      </c>
      <c r="BC506" s="192">
        <v>0</v>
      </c>
      <c r="BD506" s="192">
        <v>0</v>
      </c>
      <c r="BE506" s="192">
        <v>0</v>
      </c>
      <c r="BF506" s="192">
        <v>0</v>
      </c>
      <c r="BG506" s="192">
        <v>0</v>
      </c>
      <c r="BH506" s="193">
        <v>1.09395E-2</v>
      </c>
      <c r="BI506" s="193">
        <v>0.22588335000000001</v>
      </c>
      <c r="BJ506" s="192">
        <v>0</v>
      </c>
      <c r="BK506" s="192">
        <v>0</v>
      </c>
      <c r="BL506" s="192">
        <v>0</v>
      </c>
      <c r="BM506"/>
      <c r="BN506" s="186">
        <v>1.1478316E-4</v>
      </c>
      <c r="BO506" s="186">
        <v>1.1201742E-5</v>
      </c>
      <c r="BP506" s="186">
        <v>6.4844734999999995E-5</v>
      </c>
      <c r="BQ506" s="186">
        <v>1.0481287E-8</v>
      </c>
      <c r="BR506" s="186">
        <v>5.0602590999999999E-6</v>
      </c>
      <c r="BS506" s="186">
        <v>0</v>
      </c>
      <c r="BT506" s="186">
        <v>0</v>
      </c>
      <c r="BU506" s="186">
        <v>0</v>
      </c>
      <c r="BV506" s="186">
        <v>0</v>
      </c>
      <c r="BW506" s="186">
        <v>3.2044413000000002E-8</v>
      </c>
      <c r="BX506" s="186">
        <v>0</v>
      </c>
      <c r="BY506" s="186">
        <v>0</v>
      </c>
      <c r="BZ506" s="186">
        <v>0</v>
      </c>
      <c r="CA506" s="186">
        <v>6.0518787999999998E-6</v>
      </c>
      <c r="CB506" s="186">
        <v>2.7534452000000001E-5</v>
      </c>
      <c r="CC506" s="186">
        <v>4.7569453000000003E-8</v>
      </c>
      <c r="CD506" s="186">
        <v>0</v>
      </c>
      <c r="CE506"/>
      <c r="CF506" s="329">
        <v>0</v>
      </c>
      <c r="CG506" s="330">
        <v>2.3256299999999999</v>
      </c>
      <c r="CH506" s="330">
        <v>6.5735678999999997E-3</v>
      </c>
      <c r="CI506" s="330">
        <v>1.014254E-2</v>
      </c>
      <c r="CJ506" s="330">
        <v>1.1728127999999999E-3</v>
      </c>
      <c r="CK506" s="329">
        <v>0</v>
      </c>
      <c r="CL506" s="329">
        <v>0</v>
      </c>
      <c r="CM506" s="330">
        <v>2.5684995000000002E-4</v>
      </c>
      <c r="CN506" s="330">
        <v>0</v>
      </c>
      <c r="CO506" s="330">
        <v>3.0978287999999998</v>
      </c>
      <c r="CP506"/>
      <c r="CQ506">
        <v>0.3488445</v>
      </c>
      <c r="CR506">
        <v>0.1277710882494914</v>
      </c>
      <c r="CS506">
        <v>9.8197597495801398E-2</v>
      </c>
      <c r="CT506">
        <v>9.8197597495801398E-2</v>
      </c>
      <c r="CU506">
        <v>6.4259999999999998E-2</v>
      </c>
      <c r="CV506" s="134"/>
      <c r="CW506" s="377"/>
      <c r="CX506" s="32"/>
      <c r="CY506" s="32"/>
      <c r="CZ506" s="32"/>
      <c r="DA506" s="236"/>
      <c r="DB506" s="257"/>
      <c r="DC506"/>
      <c r="DD506"/>
      <c r="DE506"/>
      <c r="DF506"/>
      <c r="DG506"/>
      <c r="DH506"/>
      <c r="DI506"/>
      <c r="DJ506"/>
      <c r="DK506"/>
      <c r="DL506"/>
    </row>
    <row r="507" spans="1:116" ht="14.4" x14ac:dyDescent="0.3">
      <c r="A507" t="s">
        <v>6405</v>
      </c>
      <c r="B507" s="113" t="s">
        <v>919</v>
      </c>
      <c r="C507" s="182" t="s">
        <v>6406</v>
      </c>
      <c r="D507" s="40" t="s">
        <v>1321</v>
      </c>
      <c r="E507" s="181" t="s">
        <v>943</v>
      </c>
      <c r="F507" s="184" t="s">
        <v>6407</v>
      </c>
      <c r="G507" s="184">
        <v>0.55981236145423185</v>
      </c>
      <c r="H507" s="184">
        <v>8.9983593732400006E-3</v>
      </c>
      <c r="I507" s="184">
        <v>5.4104002080991802E-2</v>
      </c>
      <c r="J507" s="328">
        <v>7.6859999999999998E-2</v>
      </c>
      <c r="K507" s="184">
        <v>0.41985</v>
      </c>
      <c r="L507" s="184">
        <v>5.1510510000000002E-2</v>
      </c>
      <c r="M507" s="184">
        <v>2.5934896999999998E-3</v>
      </c>
      <c r="N507" s="184">
        <v>8.9982359999999997E-3</v>
      </c>
      <c r="O507" s="184">
        <v>0</v>
      </c>
      <c r="P507" s="331">
        <v>0</v>
      </c>
      <c r="Q507" s="331">
        <v>1.2337324E-7</v>
      </c>
      <c r="R507" s="331">
        <v>2.3809917999999998E-9</v>
      </c>
      <c r="S507" s="331">
        <v>7.6859999999999998E-2</v>
      </c>
      <c r="T507" s="331">
        <v>0</v>
      </c>
      <c r="U507" s="331">
        <v>0</v>
      </c>
      <c r="V507" s="331">
        <v>0</v>
      </c>
      <c r="W507" s="331">
        <v>0</v>
      </c>
      <c r="X507" s="331">
        <v>0</v>
      </c>
      <c r="Y507"/>
      <c r="Z507" s="288">
        <v>2.7989999999999999</v>
      </c>
      <c r="AA507"/>
      <c r="AB507" s="164">
        <v>30.155999999999999</v>
      </c>
      <c r="AC507" s="164">
        <v>30.155999999999999</v>
      </c>
      <c r="AD507" s="164">
        <v>0</v>
      </c>
      <c r="AE507" s="164">
        <v>0</v>
      </c>
      <c r="AF507" s="164">
        <v>0</v>
      </c>
      <c r="AG507" s="164">
        <v>0</v>
      </c>
      <c r="AH507" s="164">
        <v>0</v>
      </c>
      <c r="AI507"/>
      <c r="AJ507" s="185">
        <v>6.3612613999999998E-2</v>
      </c>
      <c r="AK507" s="185">
        <v>5.8934427999999997E-2</v>
      </c>
      <c r="AL507" s="185">
        <v>2.4316239999999999E-3</v>
      </c>
      <c r="AM507" s="185">
        <v>2.2465617E-3</v>
      </c>
      <c r="AN507" s="176">
        <v>3.5332390999999999E-6</v>
      </c>
      <c r="AO507" s="176">
        <v>8.9926920999999993E-9</v>
      </c>
      <c r="AP507" s="176">
        <v>0.31464449999999999</v>
      </c>
      <c r="AQ507" s="192">
        <v>2.5974720000000002E-6</v>
      </c>
      <c r="AR507" s="192">
        <v>7.8372000000000002E-9</v>
      </c>
      <c r="AS507" s="192">
        <v>2.141235E-13</v>
      </c>
      <c r="AT507" s="192">
        <v>0</v>
      </c>
      <c r="AU507" s="192">
        <v>0</v>
      </c>
      <c r="AV507" s="192">
        <v>2.8710000000000002E-10</v>
      </c>
      <c r="AW507" s="192">
        <v>9.3547999999999996E-7</v>
      </c>
      <c r="AX507" s="192">
        <v>6.5597999999999994E-11</v>
      </c>
      <c r="AY507" s="192">
        <v>1.0896799999999999E-9</v>
      </c>
      <c r="AZ507" s="192">
        <v>0</v>
      </c>
      <c r="BA507" s="192">
        <v>0</v>
      </c>
      <c r="BB507" s="192">
        <v>0</v>
      </c>
      <c r="BC507" s="192">
        <v>0</v>
      </c>
      <c r="BD507" s="192">
        <v>0</v>
      </c>
      <c r="BE507" s="192">
        <v>0</v>
      </c>
      <c r="BF507" s="192">
        <v>0</v>
      </c>
      <c r="BG507" s="192">
        <v>0</v>
      </c>
      <c r="BH507" s="193">
        <v>1.3084500000000001E-2</v>
      </c>
      <c r="BI507" s="193">
        <v>0.30155999999999999</v>
      </c>
      <c r="BJ507" s="192">
        <v>0</v>
      </c>
      <c r="BK507" s="192">
        <v>0</v>
      </c>
      <c r="BL507" s="192">
        <v>0</v>
      </c>
      <c r="BM507"/>
      <c r="BN507" s="186">
        <v>1.3076839999999999E-4</v>
      </c>
      <c r="BO507" s="186">
        <v>7.5125831999999999E-6</v>
      </c>
      <c r="BP507" s="186">
        <v>7.8043546999999994E-5</v>
      </c>
      <c r="BQ507" s="186">
        <v>2.7890172999999998E-13</v>
      </c>
      <c r="BR507" s="186">
        <v>6.1883731000000002E-6</v>
      </c>
      <c r="BS507" s="186">
        <v>0</v>
      </c>
      <c r="BT507" s="186">
        <v>0</v>
      </c>
      <c r="BU507" s="186">
        <v>0</v>
      </c>
      <c r="BV507" s="186">
        <v>0</v>
      </c>
      <c r="BW507" s="186">
        <v>8.1636789999999997E-11</v>
      </c>
      <c r="BX507" s="186">
        <v>0</v>
      </c>
      <c r="BY507" s="186">
        <v>0</v>
      </c>
      <c r="BZ507" s="186">
        <v>0</v>
      </c>
      <c r="CA507" s="186">
        <v>2.2077272E-6</v>
      </c>
      <c r="CB507" s="186">
        <v>3.6759191000000001E-5</v>
      </c>
      <c r="CC507" s="186">
        <v>5.6896797000000001E-8</v>
      </c>
      <c r="CD507" s="186">
        <v>0</v>
      </c>
      <c r="CE507"/>
      <c r="CF507" s="329">
        <v>0</v>
      </c>
      <c r="CG507" s="330">
        <v>2.7989999999999999</v>
      </c>
      <c r="CH507" s="330">
        <v>7.8256760999999998E-3</v>
      </c>
      <c r="CI507" s="330">
        <v>5.1399999999999996E-3</v>
      </c>
      <c r="CJ507" s="330">
        <v>1.7624426000000001E-4</v>
      </c>
      <c r="CK507" s="329">
        <v>0</v>
      </c>
      <c r="CL507" s="329">
        <v>0</v>
      </c>
      <c r="CM507" s="330">
        <v>3.1411105000000002E-4</v>
      </c>
      <c r="CN507" s="330">
        <v>0</v>
      </c>
      <c r="CO507" s="330">
        <v>4.1356799999999998</v>
      </c>
      <c r="CP507"/>
      <c r="CQ507">
        <v>0.41985</v>
      </c>
      <c r="CR507">
        <v>6.3102361454231815E-2</v>
      </c>
      <c r="CS507">
        <v>5.4104002080991802E-2</v>
      </c>
      <c r="CT507">
        <v>5.4104002080991802E-2</v>
      </c>
      <c r="CU507">
        <v>7.6859999999999998E-2</v>
      </c>
      <c r="CV507" s="134"/>
      <c r="CW507" s="377"/>
      <c r="CX507" s="32"/>
      <c r="CY507" s="32"/>
      <c r="CZ507" s="32"/>
      <c r="DA507" s="236"/>
      <c r="DB507" s="257"/>
      <c r="DC507"/>
      <c r="DD507"/>
      <c r="DE507"/>
      <c r="DF507"/>
      <c r="DG507"/>
      <c r="DH507"/>
      <c r="DI507"/>
      <c r="DJ507"/>
      <c r="DK507"/>
      <c r="DL507"/>
    </row>
    <row r="508" spans="1:116" ht="14.4" x14ac:dyDescent="0.3">
      <c r="A508" t="s">
        <v>6408</v>
      </c>
      <c r="B508" s="113" t="s">
        <v>919</v>
      </c>
      <c r="C508" s="182" t="s">
        <v>6409</v>
      </c>
      <c r="D508" s="40" t="s">
        <v>1321</v>
      </c>
      <c r="E508" s="181" t="s">
        <v>943</v>
      </c>
      <c r="F508" s="184" t="s">
        <v>6410</v>
      </c>
      <c r="G508" s="184">
        <v>0.69499316700000002</v>
      </c>
      <c r="H508" s="184">
        <v>4.9571999999999998E-2</v>
      </c>
      <c r="I508" s="184">
        <v>0.11559116699999999</v>
      </c>
      <c r="J508" s="328">
        <v>5.6279999999999997E-2</v>
      </c>
      <c r="K508" s="184">
        <v>0.47355000000000003</v>
      </c>
      <c r="L508" s="184">
        <v>7.2231299999999998E-2</v>
      </c>
      <c r="M508" s="184">
        <v>4.3359867000000003E-2</v>
      </c>
      <c r="N508" s="184">
        <v>4.9571999999999998E-2</v>
      </c>
      <c r="O508" s="184">
        <v>0</v>
      </c>
      <c r="P508" s="331">
        <v>0</v>
      </c>
      <c r="Q508" s="331">
        <v>0</v>
      </c>
      <c r="R508" s="331">
        <v>0</v>
      </c>
      <c r="S508" s="331">
        <v>5.6279999999999997E-2</v>
      </c>
      <c r="T508" s="331">
        <v>0</v>
      </c>
      <c r="U508" s="331">
        <v>0</v>
      </c>
      <c r="V508" s="331">
        <v>0</v>
      </c>
      <c r="W508" s="331">
        <v>0</v>
      </c>
      <c r="X508" s="331">
        <v>0</v>
      </c>
      <c r="Y508"/>
      <c r="Z508" s="288">
        <v>3.1570000000000005</v>
      </c>
      <c r="AA508"/>
      <c r="AB508" s="164">
        <v>30.260999999999999</v>
      </c>
      <c r="AC508" s="164">
        <v>30.260999999999999</v>
      </c>
      <c r="AD508" s="164">
        <v>0</v>
      </c>
      <c r="AE508" s="164">
        <v>0</v>
      </c>
      <c r="AF508" s="164">
        <v>0</v>
      </c>
      <c r="AG508" s="164">
        <v>0</v>
      </c>
      <c r="AH508" s="164">
        <v>0</v>
      </c>
      <c r="AI508"/>
      <c r="AJ508" s="185">
        <v>5.3785541999999999E-2</v>
      </c>
      <c r="AK508" s="185">
        <v>4.8889487000000002E-2</v>
      </c>
      <c r="AL508" s="185">
        <v>2.6670108999999999E-3</v>
      </c>
      <c r="AM508" s="185">
        <v>2.2290436999999998E-3</v>
      </c>
      <c r="AN508" s="176">
        <v>2.9310244E-6</v>
      </c>
      <c r="AO508" s="176">
        <v>9.8632060999999999E-9</v>
      </c>
      <c r="AP508" s="176">
        <v>0.312191</v>
      </c>
      <c r="AQ508" s="192">
        <v>2.929696E-6</v>
      </c>
      <c r="AR508" s="192">
        <v>8.8396E-9</v>
      </c>
      <c r="AS508" s="192">
        <v>2.4151049999999998E-13</v>
      </c>
      <c r="AT508" s="192">
        <v>0</v>
      </c>
      <c r="AU508" s="192">
        <v>0</v>
      </c>
      <c r="AV508" s="192">
        <v>1.3284000000000001E-9</v>
      </c>
      <c r="AW508" s="192">
        <v>0</v>
      </c>
      <c r="AX508" s="192">
        <v>3.0293999999999999E-10</v>
      </c>
      <c r="AY508" s="192">
        <v>7.204246E-10</v>
      </c>
      <c r="AZ508" s="192">
        <v>0</v>
      </c>
      <c r="BA508" s="192">
        <v>0</v>
      </c>
      <c r="BB508" s="192">
        <v>0</v>
      </c>
      <c r="BC508" s="192">
        <v>0</v>
      </c>
      <c r="BD508" s="192">
        <v>0</v>
      </c>
      <c r="BE508" s="192">
        <v>0</v>
      </c>
      <c r="BF508" s="192">
        <v>0</v>
      </c>
      <c r="BG508" s="192">
        <v>0</v>
      </c>
      <c r="BH508" s="193">
        <v>9.5809999999999992E-3</v>
      </c>
      <c r="BI508" s="193">
        <v>0.30260999999999999</v>
      </c>
      <c r="BJ508" s="192">
        <v>0</v>
      </c>
      <c r="BK508" s="192">
        <v>0</v>
      </c>
      <c r="BL508" s="192">
        <v>0</v>
      </c>
      <c r="BM508"/>
      <c r="BN508" s="186">
        <v>1.4506054999999999E-4</v>
      </c>
      <c r="BO508" s="186">
        <v>1.053462E-5</v>
      </c>
      <c r="BP508" s="186">
        <v>8.8025536999999994E-5</v>
      </c>
      <c r="BQ508" s="186">
        <v>2.3600593E-8</v>
      </c>
      <c r="BR508" s="186">
        <v>0</v>
      </c>
      <c r="BS508" s="186">
        <v>0</v>
      </c>
      <c r="BT508" s="186">
        <v>0</v>
      </c>
      <c r="BU508" s="186">
        <v>0</v>
      </c>
      <c r="BV508" s="186">
        <v>0</v>
      </c>
      <c r="BW508" s="186">
        <v>7.1994007000000002E-8</v>
      </c>
      <c r="BX508" s="186">
        <v>0</v>
      </c>
      <c r="BY508" s="186">
        <v>0</v>
      </c>
      <c r="BZ508" s="186">
        <v>0</v>
      </c>
      <c r="CA508" s="186">
        <v>9.4759569999999994E-6</v>
      </c>
      <c r="CB508" s="186">
        <v>3.6887183000000002E-5</v>
      </c>
      <c r="CC508" s="186">
        <v>4.1662134999999999E-8</v>
      </c>
      <c r="CD508" s="186">
        <v>0</v>
      </c>
      <c r="CE508"/>
      <c r="CF508" s="329">
        <v>0</v>
      </c>
      <c r="CG508" s="330">
        <v>3.157</v>
      </c>
      <c r="CH508" s="330">
        <v>0</v>
      </c>
      <c r="CI508" s="330">
        <v>1.236902E-2</v>
      </c>
      <c r="CJ508" s="330">
        <v>3.6565200000000002E-6</v>
      </c>
      <c r="CK508" s="329">
        <v>0</v>
      </c>
      <c r="CL508" s="329">
        <v>0</v>
      </c>
      <c r="CM508" s="330">
        <v>0</v>
      </c>
      <c r="CN508" s="330">
        <v>0</v>
      </c>
      <c r="CO508" s="330">
        <v>4.15008</v>
      </c>
      <c r="CP508"/>
      <c r="CQ508">
        <v>0.47355000000000003</v>
      </c>
      <c r="CR508">
        <v>0.165163167</v>
      </c>
      <c r="CS508">
        <v>0.11559116699999999</v>
      </c>
      <c r="CT508">
        <v>0.11559116699999999</v>
      </c>
      <c r="CU508">
        <v>5.6279999999999997E-2</v>
      </c>
      <c r="CV508" s="134"/>
      <c r="CW508" s="377"/>
      <c r="CX508" s="32"/>
      <c r="CY508" s="32"/>
      <c r="CZ508" s="32"/>
      <c r="DA508" s="236"/>
      <c r="DB508" s="257"/>
      <c r="DC508"/>
      <c r="DD508"/>
      <c r="DE508"/>
      <c r="DF508"/>
      <c r="DG508"/>
      <c r="DH508"/>
      <c r="DI508"/>
      <c r="DJ508"/>
      <c r="DK508"/>
      <c r="DL508"/>
    </row>
    <row r="509" spans="1:116" ht="14.4" x14ac:dyDescent="0.3">
      <c r="B509" s="113"/>
      <c r="C509" s="180"/>
      <c r="D509" s="37" t="s">
        <v>1326</v>
      </c>
      <c r="E509" s="181"/>
      <c r="F509"/>
      <c r="G509"/>
      <c r="H509"/>
      <c r="I509"/>
      <c r="J509" s="332"/>
      <c r="K509"/>
      <c r="L509"/>
      <c r="M509"/>
      <c r="N509"/>
      <c r="O509"/>
      <c r="P509" s="39"/>
      <c r="Q509" s="39"/>
      <c r="R509" s="39"/>
      <c r="S509" s="39"/>
      <c r="T509" s="39"/>
      <c r="U509" s="39"/>
      <c r="V509" s="39"/>
      <c r="W509" s="39"/>
      <c r="Y509"/>
      <c r="Z509"/>
      <c r="AA509"/>
      <c r="AB509"/>
      <c r="AC509"/>
      <c r="AD509"/>
      <c r="AE509"/>
      <c r="AF509"/>
      <c r="AG509"/>
      <c r="AH509"/>
      <c r="AI509"/>
      <c r="AJ509"/>
      <c r="AK509"/>
      <c r="AL509"/>
      <c r="AM509"/>
      <c r="AN509"/>
      <c r="AO509"/>
      <c r="AP509"/>
      <c r="BH509"/>
      <c r="BI509"/>
      <c r="BM509"/>
      <c r="BS509" s="39"/>
      <c r="BT509" s="39"/>
      <c r="BU509" s="39"/>
      <c r="BV509" s="39"/>
      <c r="BW509" s="39"/>
      <c r="BX509" s="39"/>
      <c r="BY509" s="39"/>
      <c r="BZ509" s="39"/>
      <c r="CA509" s="39"/>
      <c r="CB509" s="39"/>
      <c r="CC509" s="39"/>
      <c r="CD509" s="39"/>
      <c r="CE509"/>
      <c r="CF509" s="39"/>
      <c r="CG509"/>
      <c r="CH509"/>
      <c r="CI509"/>
      <c r="CJ509"/>
      <c r="CK509" s="39"/>
      <c r="CL509" s="39"/>
      <c r="CM509"/>
      <c r="CN509"/>
      <c r="CO509"/>
      <c r="CP509"/>
      <c r="CQ509"/>
      <c r="CR509"/>
      <c r="CS509"/>
      <c r="CT509"/>
      <c r="CU509"/>
      <c r="CV509" s="135"/>
      <c r="CW509" s="377"/>
      <c r="CX509" s="32"/>
      <c r="CZ509" s="32"/>
      <c r="DA509" s="236"/>
      <c r="DB509" s="257"/>
      <c r="DC509"/>
      <c r="DD509"/>
      <c r="DE509"/>
      <c r="DF509"/>
      <c r="DG509"/>
      <c r="DH509"/>
      <c r="DI509"/>
      <c r="DJ509"/>
      <c r="DK509"/>
      <c r="DL509"/>
    </row>
    <row r="510" spans="1:116" ht="14.4" x14ac:dyDescent="0.3">
      <c r="A510" t="s">
        <v>1969</v>
      </c>
      <c r="B510" s="113" t="s">
        <v>920</v>
      </c>
      <c r="C510" s="182" t="s">
        <v>76</v>
      </c>
      <c r="D510" s="40" t="s">
        <v>1326</v>
      </c>
      <c r="E510" s="181" t="s">
        <v>943</v>
      </c>
      <c r="F510" s="184" t="s">
        <v>4033</v>
      </c>
      <c r="G510" s="184">
        <v>0.25331245214192699</v>
      </c>
      <c r="H510" s="184">
        <v>1.2950770524E-2</v>
      </c>
      <c r="I510" s="184">
        <v>2.9948811881899996E-2</v>
      </c>
      <c r="J510" s="328">
        <v>2.8018689736026999E-2</v>
      </c>
      <c r="K510" s="184">
        <v>0.18239417999999999</v>
      </c>
      <c r="L510" s="184">
        <v>1.8791048000000001E-2</v>
      </c>
      <c r="M510" s="184">
        <v>9.5141731000000004E-3</v>
      </c>
      <c r="N510" s="184">
        <v>1.0871073E-2</v>
      </c>
      <c r="O510" s="184">
        <v>5.1562758999999998E-4</v>
      </c>
      <c r="P510" s="331">
        <v>1.4746441E-3</v>
      </c>
      <c r="Q510" s="331">
        <v>8.9425834000000007E-5</v>
      </c>
      <c r="R510" s="331">
        <v>1.6328333999999999E-3</v>
      </c>
      <c r="S510" s="331">
        <v>2.6936499999999999E-2</v>
      </c>
      <c r="T510" s="331">
        <v>7.9176838000000001E-6</v>
      </c>
      <c r="U510" s="331">
        <v>1.0821750999999999E-3</v>
      </c>
      <c r="V510" s="331">
        <v>2.8396981E-6</v>
      </c>
      <c r="W510" s="331">
        <v>1.4636027E-8</v>
      </c>
      <c r="X510" s="331">
        <v>0</v>
      </c>
      <c r="Y510"/>
      <c r="Z510" s="288">
        <v>1.2159612</v>
      </c>
      <c r="AA510"/>
      <c r="AB510" s="164">
        <v>15.486373</v>
      </c>
      <c r="AC510" s="164">
        <v>15.312773</v>
      </c>
      <c r="AD510" s="164">
        <v>0.12577827999999999</v>
      </c>
      <c r="AE510" s="164">
        <v>0</v>
      </c>
      <c r="AF510" s="164">
        <v>3.4939189000000002E-4</v>
      </c>
      <c r="AG510" s="164">
        <v>2.6608515999999999E-2</v>
      </c>
      <c r="AH510" s="164">
        <v>2.0863816E-2</v>
      </c>
      <c r="AI510"/>
      <c r="AJ510" s="185">
        <v>3.6335981000000003E-2</v>
      </c>
      <c r="AK510" s="185">
        <v>3.4193656000000003E-2</v>
      </c>
      <c r="AL510" s="185">
        <v>1.0261960000000001E-3</v>
      </c>
      <c r="AM510" s="185">
        <v>1.1161280000000001E-3</v>
      </c>
      <c r="AN510" s="176">
        <v>2.0499794000000001E-6</v>
      </c>
      <c r="AO510" s="176">
        <v>3.7951037000000002E-9</v>
      </c>
      <c r="AP510" s="176">
        <v>0.15632045</v>
      </c>
      <c r="AQ510" s="192">
        <v>1.1284120999999999E-6</v>
      </c>
      <c r="AR510" s="192">
        <v>3.4046916999999999E-9</v>
      </c>
      <c r="AS510" s="192">
        <v>9.3021040000000006E-14</v>
      </c>
      <c r="AT510" s="192">
        <v>1.9072316000000001E-14</v>
      </c>
      <c r="AU510" s="192">
        <v>0</v>
      </c>
      <c r="AV510" s="192">
        <v>3.3651681999999999E-10</v>
      </c>
      <c r="AW510" s="192">
        <v>2.0534707999999999E-7</v>
      </c>
      <c r="AX510" s="192">
        <v>7.2729359000000002E-11</v>
      </c>
      <c r="AY510" s="192">
        <v>3.1066809999999999E-10</v>
      </c>
      <c r="AZ510" s="192">
        <v>4.1487274000000004E-12</v>
      </c>
      <c r="BA510" s="192">
        <v>1.3227309000000001E-13</v>
      </c>
      <c r="BB510" s="192">
        <v>2.0996773000000001E-13</v>
      </c>
      <c r="BC510" s="192">
        <v>1.9859203999999999E-12</v>
      </c>
      <c r="BD510" s="192">
        <v>4.4467074999999999E-13</v>
      </c>
      <c r="BE510" s="192">
        <v>7.1319756000000005E-7</v>
      </c>
      <c r="BF510" s="192">
        <v>2.6861405000000002E-9</v>
      </c>
      <c r="BG510" s="192">
        <v>1.8236052E-22</v>
      </c>
      <c r="BH510" s="193">
        <v>3.1942467999999998E-3</v>
      </c>
      <c r="BI510" s="193">
        <v>0.15312619999999999</v>
      </c>
      <c r="BJ510" s="192">
        <v>0</v>
      </c>
      <c r="BK510" s="192">
        <v>0</v>
      </c>
      <c r="BL510" s="192">
        <v>0</v>
      </c>
      <c r="BM510"/>
      <c r="BN510" s="186">
        <v>6.1902842000000001E-5</v>
      </c>
      <c r="BO510" s="186">
        <v>2.7829828000000002E-6</v>
      </c>
      <c r="BP510" s="186">
        <v>3.3904223999999999E-5</v>
      </c>
      <c r="BQ510" s="186">
        <v>1.9566250000000001E-7</v>
      </c>
      <c r="BR510" s="186">
        <v>1.7489332E-6</v>
      </c>
      <c r="BS510" s="186">
        <v>3.1774707000000001E-8</v>
      </c>
      <c r="BT510" s="186">
        <v>1.0520119E-7</v>
      </c>
      <c r="BU510" s="186">
        <v>4.5908519999999997E-8</v>
      </c>
      <c r="BV510" s="186">
        <v>1.9822799E-6</v>
      </c>
      <c r="BW510" s="186">
        <v>8.4663943000000001E-8</v>
      </c>
      <c r="BX510" s="186">
        <v>0</v>
      </c>
      <c r="BY510" s="186">
        <v>4.0326702999999998E-19</v>
      </c>
      <c r="BZ510" s="186">
        <v>3.3020079000000002E-15</v>
      </c>
      <c r="CA510" s="186">
        <v>2.1791093999999998E-6</v>
      </c>
      <c r="CB510" s="186">
        <v>1.8826685999999999E-5</v>
      </c>
      <c r="CC510" s="186">
        <v>1.5415528999999999E-8</v>
      </c>
      <c r="CD510" s="186">
        <v>0</v>
      </c>
      <c r="CE510"/>
      <c r="CF510" s="329">
        <v>2.7948645000000002E-15</v>
      </c>
      <c r="CG510" s="330">
        <v>1.2159612</v>
      </c>
      <c r="CH510" s="330">
        <v>2.4470083999999998E-3</v>
      </c>
      <c r="CI510" s="330">
        <v>2.4910982999999999E-3</v>
      </c>
      <c r="CJ510" s="330">
        <v>5.8984230000000003E-4</v>
      </c>
      <c r="CK510" s="329">
        <v>3.0609811999999998E-7</v>
      </c>
      <c r="CL510" s="329">
        <v>5.0906289999999999E-9</v>
      </c>
      <c r="CM510" s="329">
        <v>7.8112957999999994E-5</v>
      </c>
      <c r="CN510" s="330">
        <v>3.1337234999999999</v>
      </c>
      <c r="CO510" s="330">
        <v>2.1000201000000001</v>
      </c>
      <c r="CP510"/>
      <c r="CQ510">
        <v>0.18239417999999999</v>
      </c>
      <c r="CR510">
        <v>4.2888825023999995E-2</v>
      </c>
      <c r="CS510">
        <v>2.9938069136027E-2</v>
      </c>
      <c r="CT510">
        <v>2.9948811881899996E-2</v>
      </c>
      <c r="CU510">
        <v>2.8018675099999998E-2</v>
      </c>
      <c r="CV510" s="134"/>
      <c r="CY510" s="32"/>
      <c r="CZ510" s="32"/>
      <c r="DA510" s="236"/>
      <c r="DB510" s="257"/>
      <c r="DC510"/>
      <c r="DD510"/>
      <c r="DE510"/>
      <c r="DF510"/>
      <c r="DG510"/>
      <c r="DH510"/>
      <c r="DI510"/>
      <c r="DJ510"/>
      <c r="DK510"/>
      <c r="DL510"/>
    </row>
    <row r="511" spans="1:116" ht="14.4" x14ac:dyDescent="0.3">
      <c r="A511" t="s">
        <v>1970</v>
      </c>
      <c r="B511" s="113" t="s">
        <v>919</v>
      </c>
      <c r="C511" s="182" t="s">
        <v>77</v>
      </c>
      <c r="D511" s="40" t="s">
        <v>1326</v>
      </c>
      <c r="E511" s="181" t="s">
        <v>943</v>
      </c>
      <c r="F511" s="184" t="s">
        <v>4034</v>
      </c>
      <c r="G511" s="184">
        <v>0.25331245214192699</v>
      </c>
      <c r="H511" s="184">
        <v>1.2950770524E-2</v>
      </c>
      <c r="I511" s="184">
        <v>2.9948811881899996E-2</v>
      </c>
      <c r="J511" s="328">
        <v>2.8018689736026999E-2</v>
      </c>
      <c r="K511" s="184">
        <v>0.18239417999999999</v>
      </c>
      <c r="L511" s="184">
        <v>1.8791048000000001E-2</v>
      </c>
      <c r="M511" s="184">
        <v>9.5141731000000004E-3</v>
      </c>
      <c r="N511" s="184">
        <v>1.0871073E-2</v>
      </c>
      <c r="O511" s="184">
        <v>5.1562758999999998E-4</v>
      </c>
      <c r="P511" s="331">
        <v>1.4746441E-3</v>
      </c>
      <c r="Q511" s="331">
        <v>8.9425834000000007E-5</v>
      </c>
      <c r="R511" s="331">
        <v>1.6328333999999999E-3</v>
      </c>
      <c r="S511" s="331">
        <v>2.6936499999999999E-2</v>
      </c>
      <c r="T511" s="331">
        <v>7.9176838000000001E-6</v>
      </c>
      <c r="U511" s="331">
        <v>1.0821750999999999E-3</v>
      </c>
      <c r="V511" s="331">
        <v>2.8396981E-6</v>
      </c>
      <c r="W511" s="331">
        <v>1.4636027E-8</v>
      </c>
      <c r="X511" s="331">
        <v>0</v>
      </c>
      <c r="Y511"/>
      <c r="Z511" s="288">
        <v>1.2159612</v>
      </c>
      <c r="AA511"/>
      <c r="AB511" s="164">
        <v>15.486373</v>
      </c>
      <c r="AC511" s="164">
        <v>15.312773</v>
      </c>
      <c r="AD511" s="164">
        <v>0.12577827999999999</v>
      </c>
      <c r="AE511" s="164">
        <v>0</v>
      </c>
      <c r="AF511" s="164">
        <v>3.4939189000000002E-4</v>
      </c>
      <c r="AG511" s="164">
        <v>2.6608515999999999E-2</v>
      </c>
      <c r="AH511" s="164">
        <v>2.0863816E-2</v>
      </c>
      <c r="AI511"/>
      <c r="AJ511" s="185">
        <v>3.6335981000000003E-2</v>
      </c>
      <c r="AK511" s="185">
        <v>3.4193656000000003E-2</v>
      </c>
      <c r="AL511" s="185">
        <v>1.0261960000000001E-3</v>
      </c>
      <c r="AM511" s="185">
        <v>1.1161280000000001E-3</v>
      </c>
      <c r="AN511" s="176">
        <v>2.0499794000000001E-6</v>
      </c>
      <c r="AO511" s="176">
        <v>3.7951037000000002E-9</v>
      </c>
      <c r="AP511" s="176">
        <v>0.15632045</v>
      </c>
      <c r="AQ511" s="192">
        <v>1.1284120999999999E-6</v>
      </c>
      <c r="AR511" s="192">
        <v>3.4046916999999999E-9</v>
      </c>
      <c r="AS511" s="192">
        <v>9.3021040000000006E-14</v>
      </c>
      <c r="AT511" s="192">
        <v>1.9072316000000001E-14</v>
      </c>
      <c r="AU511" s="192">
        <v>0</v>
      </c>
      <c r="AV511" s="192">
        <v>3.3651681999999999E-10</v>
      </c>
      <c r="AW511" s="192">
        <v>2.0534707999999999E-7</v>
      </c>
      <c r="AX511" s="192">
        <v>7.2729359000000002E-11</v>
      </c>
      <c r="AY511" s="192">
        <v>3.1066809999999999E-10</v>
      </c>
      <c r="AZ511" s="192">
        <v>4.1487274000000004E-12</v>
      </c>
      <c r="BA511" s="192">
        <v>1.3227309000000001E-13</v>
      </c>
      <c r="BB511" s="192">
        <v>2.0996773000000001E-13</v>
      </c>
      <c r="BC511" s="192">
        <v>1.9859203999999999E-12</v>
      </c>
      <c r="BD511" s="192">
        <v>4.4467074999999999E-13</v>
      </c>
      <c r="BE511" s="192">
        <v>7.1319756000000005E-7</v>
      </c>
      <c r="BF511" s="192">
        <v>2.6861405000000002E-9</v>
      </c>
      <c r="BG511" s="192">
        <v>1.8236052E-22</v>
      </c>
      <c r="BH511" s="193">
        <v>3.1942467000000002E-3</v>
      </c>
      <c r="BI511" s="193">
        <v>0.15312619999999999</v>
      </c>
      <c r="BJ511" s="192">
        <v>0</v>
      </c>
      <c r="BK511" s="192">
        <v>0</v>
      </c>
      <c r="BL511" s="192">
        <v>0</v>
      </c>
      <c r="BM511"/>
      <c r="BN511" s="186">
        <v>6.1902842000000001E-5</v>
      </c>
      <c r="BO511" s="186">
        <v>2.7829828000000002E-6</v>
      </c>
      <c r="BP511" s="186">
        <v>3.3904223999999999E-5</v>
      </c>
      <c r="BQ511" s="186">
        <v>1.9566250000000001E-7</v>
      </c>
      <c r="BR511" s="186">
        <v>1.7489332E-6</v>
      </c>
      <c r="BS511" s="186">
        <v>3.1774707000000001E-8</v>
      </c>
      <c r="BT511" s="186">
        <v>1.0520119E-7</v>
      </c>
      <c r="BU511" s="186">
        <v>4.5908519999999997E-8</v>
      </c>
      <c r="BV511" s="186">
        <v>1.9822799E-6</v>
      </c>
      <c r="BW511" s="186">
        <v>8.4663943000000001E-8</v>
      </c>
      <c r="BX511" s="186">
        <v>0</v>
      </c>
      <c r="BY511" s="186">
        <v>4.0326702999999998E-19</v>
      </c>
      <c r="BZ511" s="186">
        <v>3.3020079000000002E-15</v>
      </c>
      <c r="CA511" s="186">
        <v>2.1791093999999998E-6</v>
      </c>
      <c r="CB511" s="186">
        <v>1.8826685999999999E-5</v>
      </c>
      <c r="CC511" s="186">
        <v>1.5415528999999999E-8</v>
      </c>
      <c r="CD511" s="186">
        <v>0</v>
      </c>
      <c r="CE511"/>
      <c r="CF511" s="329">
        <v>2.7948645000000002E-15</v>
      </c>
      <c r="CG511" s="330">
        <v>1.2159612</v>
      </c>
      <c r="CH511" s="330">
        <v>2.4470083999999998E-3</v>
      </c>
      <c r="CI511" s="330">
        <v>2.4910982999999999E-3</v>
      </c>
      <c r="CJ511" s="330">
        <v>5.8984230000000003E-4</v>
      </c>
      <c r="CK511" s="329">
        <v>3.0609811999999998E-7</v>
      </c>
      <c r="CL511" s="329">
        <v>5.0906289999999999E-9</v>
      </c>
      <c r="CM511" s="329">
        <v>7.8112957999999994E-5</v>
      </c>
      <c r="CN511" s="330">
        <v>3.1337234999999999</v>
      </c>
      <c r="CO511" s="330">
        <v>2.1000201000000001</v>
      </c>
      <c r="CP511"/>
      <c r="CQ511">
        <v>0.18239417999999999</v>
      </c>
      <c r="CR511">
        <v>4.2888825023999995E-2</v>
      </c>
      <c r="CS511">
        <v>2.9938069136027E-2</v>
      </c>
      <c r="CT511">
        <v>2.9948811881899996E-2</v>
      </c>
      <c r="CU511">
        <v>2.8018675099999998E-2</v>
      </c>
      <c r="CV511" s="134"/>
      <c r="CW511" s="377"/>
      <c r="CX511" s="32"/>
      <c r="CY511" s="32"/>
      <c r="CZ511" s="32"/>
      <c r="DA511" s="236"/>
      <c r="DB511" s="257"/>
      <c r="DC511"/>
      <c r="DD511"/>
      <c r="DE511"/>
      <c r="DF511"/>
      <c r="DG511"/>
      <c r="DH511"/>
      <c r="DI511"/>
      <c r="DJ511"/>
      <c r="DK511"/>
      <c r="DL511"/>
    </row>
    <row r="512" spans="1:116" ht="14.4" x14ac:dyDescent="0.3">
      <c r="A512" t="s">
        <v>1971</v>
      </c>
      <c r="B512" s="113" t="s">
        <v>919</v>
      </c>
      <c r="C512" s="182" t="s">
        <v>78</v>
      </c>
      <c r="D512" s="40" t="s">
        <v>1326</v>
      </c>
      <c r="E512" s="181" t="s">
        <v>943</v>
      </c>
      <c r="F512" s="184" t="s">
        <v>4035</v>
      </c>
      <c r="G512" s="184">
        <v>2.8173251055056157</v>
      </c>
      <c r="H512" s="184">
        <v>6.4551428260000002E-2</v>
      </c>
      <c r="I512" s="184">
        <v>1.2235687104827</v>
      </c>
      <c r="J512" s="328">
        <v>1.172897866762916</v>
      </c>
      <c r="K512" s="184">
        <v>0.35630709999999999</v>
      </c>
      <c r="L512" s="184">
        <v>1.2022790000000001</v>
      </c>
      <c r="M512" s="184">
        <v>1.5771394000000001E-2</v>
      </c>
      <c r="N512" s="184">
        <v>5.9775811999999998E-2</v>
      </c>
      <c r="O512" s="184">
        <v>5.3352526000000002E-4</v>
      </c>
      <c r="P512" s="184">
        <v>3.8050032E-3</v>
      </c>
      <c r="Q512" s="331">
        <v>4.3708780000000001E-4</v>
      </c>
      <c r="R512" s="331">
        <v>5.4982243E-3</v>
      </c>
      <c r="S512" s="331">
        <v>1.1682387999999999</v>
      </c>
      <c r="T512" s="331">
        <v>1.6966464999999999E-5</v>
      </c>
      <c r="U512" s="331">
        <v>4.6590353999999999E-3</v>
      </c>
      <c r="V512" s="331">
        <v>3.1257176999999998E-6</v>
      </c>
      <c r="W512" s="331">
        <v>3.1362916000000001E-8</v>
      </c>
      <c r="X512" s="331">
        <v>0</v>
      </c>
      <c r="Y512"/>
      <c r="Z512" s="288">
        <v>2.3753806666666666</v>
      </c>
      <c r="AA512"/>
      <c r="AB512" s="164">
        <v>35.373680999999998</v>
      </c>
      <c r="AC512" s="164">
        <v>34.845480000000002</v>
      </c>
      <c r="AD512" s="164">
        <v>0.47902597000000002</v>
      </c>
      <c r="AE512" s="164">
        <v>0</v>
      </c>
      <c r="AF512" s="164">
        <v>7.4869691000000003E-4</v>
      </c>
      <c r="AG512" s="164">
        <v>2.7207506999999999E-2</v>
      </c>
      <c r="AH512" s="164">
        <v>2.1217894000000001E-2</v>
      </c>
      <c r="AI512"/>
      <c r="AJ512" s="185">
        <v>0.43837995000000002</v>
      </c>
      <c r="AK512" s="185">
        <v>0.42665287000000002</v>
      </c>
      <c r="AL512" s="185">
        <v>8.8186723000000002E-3</v>
      </c>
      <c r="AM512" s="185">
        <v>2.9084031E-3</v>
      </c>
      <c r="AN512" s="176">
        <v>2.557871E-5</v>
      </c>
      <c r="AO512" s="176">
        <v>3.2613432999999998E-8</v>
      </c>
      <c r="AP512" s="176">
        <v>0.40733936999999998</v>
      </c>
      <c r="AQ512" s="192">
        <v>2.2043534999999999E-6</v>
      </c>
      <c r="AR512" s="192">
        <v>6.6510665E-9</v>
      </c>
      <c r="AS512" s="192">
        <v>1.8171664000000001E-13</v>
      </c>
      <c r="AT512" s="192">
        <v>4.0869249000000003E-14</v>
      </c>
      <c r="AU512" s="192">
        <v>0</v>
      </c>
      <c r="AV512" s="192">
        <v>2.2552217000000001E-9</v>
      </c>
      <c r="AW512" s="192">
        <v>2.1778754999999999E-5</v>
      </c>
      <c r="AX512" s="192">
        <v>4.7244140000000001E-10</v>
      </c>
      <c r="AY512" s="192">
        <v>2.5412562E-8</v>
      </c>
      <c r="AZ512" s="192">
        <v>6.3439286999999998E-11</v>
      </c>
      <c r="BA512" s="192">
        <v>1.0028861000000001E-13</v>
      </c>
      <c r="BB512" s="192">
        <v>4.1248815999999998E-12</v>
      </c>
      <c r="BC512" s="192">
        <v>7.8899846000000005E-12</v>
      </c>
      <c r="BD512" s="192">
        <v>1.62746E-12</v>
      </c>
      <c r="BE512" s="192">
        <v>1.5706900999999999E-6</v>
      </c>
      <c r="BF512" s="192">
        <v>2.2655347999999998E-8</v>
      </c>
      <c r="BG512" s="192">
        <v>3.9077254999999999E-22</v>
      </c>
      <c r="BH512" s="193">
        <v>5.8905258000000002E-2</v>
      </c>
      <c r="BI512" s="193">
        <v>0.34843412000000001</v>
      </c>
      <c r="BJ512" s="192">
        <v>0</v>
      </c>
      <c r="BK512" s="192">
        <v>0</v>
      </c>
      <c r="BL512" s="192">
        <v>0</v>
      </c>
      <c r="BM512"/>
      <c r="BN512" s="164">
        <v>4.7079252999999998E-4</v>
      </c>
      <c r="BO512" s="164">
        <v>1.7579440000000001E-4</v>
      </c>
      <c r="BP512" s="186">
        <v>6.6231915E-5</v>
      </c>
      <c r="BQ512" s="186">
        <v>6.4771474999999999E-7</v>
      </c>
      <c r="BR512" s="164">
        <v>1.4436150999999999E-4</v>
      </c>
      <c r="BS512" s="186">
        <v>3.4799586000000001E-7</v>
      </c>
      <c r="BT512" s="186">
        <v>1.6117669999999999E-6</v>
      </c>
      <c r="BU512" s="186">
        <v>4.8437772999999997E-7</v>
      </c>
      <c r="BV512" s="186">
        <v>5.1105436000000002E-6</v>
      </c>
      <c r="BW512" s="186">
        <v>3.1571810000000001E-7</v>
      </c>
      <c r="BX512" s="186">
        <v>0</v>
      </c>
      <c r="BY512" s="186">
        <v>8.6414364E-19</v>
      </c>
      <c r="BZ512" s="186">
        <v>7.0757312000000001E-15</v>
      </c>
      <c r="CA512" s="186">
        <v>2.2755967E-5</v>
      </c>
      <c r="CB512" s="186">
        <v>4.2845334000000001E-5</v>
      </c>
      <c r="CC512" s="186">
        <v>1.0285282E-5</v>
      </c>
      <c r="CD512" s="186">
        <v>0</v>
      </c>
      <c r="CE512"/>
      <c r="CF512" s="329">
        <v>5.9889954000000001E-15</v>
      </c>
      <c r="CG512" s="330">
        <v>2.3753807999999998</v>
      </c>
      <c r="CH512" s="330">
        <v>5.5861670000000002E-2</v>
      </c>
      <c r="CI512" s="330">
        <v>0.12074799</v>
      </c>
      <c r="CJ512" s="330">
        <v>1.3342206999999999E-3</v>
      </c>
      <c r="CK512" s="329">
        <v>6.9011213000000003E-7</v>
      </c>
      <c r="CL512" s="329">
        <v>3.4821227999999998E-8</v>
      </c>
      <c r="CM512" s="330">
        <v>7.3142488E-3</v>
      </c>
      <c r="CN512" s="330">
        <v>8.7944084</v>
      </c>
      <c r="CO512" s="330">
        <v>4.7514203000000004</v>
      </c>
      <c r="CP512"/>
      <c r="CQ512">
        <v>0.35630709999999999</v>
      </c>
      <c r="CR512">
        <v>1.2881000465600001</v>
      </c>
      <c r="CS512">
        <v>1.223548649662916</v>
      </c>
      <c r="CT512">
        <v>1.2235687104827</v>
      </c>
      <c r="CU512">
        <v>1.1728978353999999</v>
      </c>
      <c r="CV512" s="134"/>
      <c r="CW512" s="377"/>
      <c r="CX512" s="32"/>
      <c r="CY512" s="32"/>
      <c r="CZ512" s="32"/>
      <c r="DA512" s="236"/>
      <c r="DB512" s="257"/>
      <c r="DC512"/>
      <c r="DD512"/>
      <c r="DE512"/>
      <c r="DF512"/>
      <c r="DG512"/>
      <c r="DH512"/>
      <c r="DI512"/>
      <c r="DJ512"/>
      <c r="DK512"/>
      <c r="DL512"/>
    </row>
    <row r="513" spans="1:116" ht="14.4" x14ac:dyDescent="0.3">
      <c r="A513" t="s">
        <v>1972</v>
      </c>
      <c r="B513" s="113" t="s">
        <v>919</v>
      </c>
      <c r="C513" s="182" t="s">
        <v>79</v>
      </c>
      <c r="D513" s="40" t="s">
        <v>1326</v>
      </c>
      <c r="E513" s="181" t="s">
        <v>943</v>
      </c>
      <c r="F513" s="184" t="s">
        <v>4036</v>
      </c>
      <c r="G513" s="184">
        <v>2.8386580424466437</v>
      </c>
      <c r="H513" s="184">
        <v>6.4683331079999989E-2</v>
      </c>
      <c r="I513" s="184">
        <v>1.2233982795676999</v>
      </c>
      <c r="J513" s="328">
        <v>1.1868378317989439</v>
      </c>
      <c r="K513" s="184">
        <v>0.36373860000000002</v>
      </c>
      <c r="L513" s="184">
        <v>1.2019667000000001</v>
      </c>
      <c r="M513" s="184">
        <v>1.5880298000000001E-2</v>
      </c>
      <c r="N513" s="184">
        <v>5.9855856999999998E-2</v>
      </c>
      <c r="O513" s="184">
        <v>5.7647229999999996E-4</v>
      </c>
      <c r="P513" s="184">
        <v>3.8091534000000002E-3</v>
      </c>
      <c r="Q513" s="331">
        <v>4.4184838E-4</v>
      </c>
      <c r="R513" s="331">
        <v>5.5228821999999999E-3</v>
      </c>
      <c r="S513" s="331">
        <v>1.1820495</v>
      </c>
      <c r="T513" s="331">
        <v>2.4884148999999999E-5</v>
      </c>
      <c r="U513" s="331">
        <v>4.7882858E-3</v>
      </c>
      <c r="V513" s="331">
        <v>3.5152186999999999E-6</v>
      </c>
      <c r="W513" s="331">
        <v>4.5998944000000002E-8</v>
      </c>
      <c r="X513" s="331">
        <v>0</v>
      </c>
      <c r="Y513"/>
      <c r="Z513" s="288">
        <v>2.4249240000000003</v>
      </c>
      <c r="AA513"/>
      <c r="AB513" s="164">
        <v>35.894285000000004</v>
      </c>
      <c r="AC513" s="164">
        <v>35.354913000000003</v>
      </c>
      <c r="AD513" s="164">
        <v>0.48642849999999999</v>
      </c>
      <c r="AE513" s="164">
        <v>0</v>
      </c>
      <c r="AF513" s="164">
        <v>1.0980887999999999E-3</v>
      </c>
      <c r="AG513" s="164">
        <v>2.9192454E-2</v>
      </c>
      <c r="AH513" s="164">
        <v>2.2653078E-2</v>
      </c>
      <c r="AI513"/>
      <c r="AJ513" s="185">
        <v>0.43922011</v>
      </c>
      <c r="AK513" s="185">
        <v>0.42741198000000002</v>
      </c>
      <c r="AL513" s="185">
        <v>8.8553124000000007E-3</v>
      </c>
      <c r="AM513" s="185">
        <v>2.9528178000000002E-3</v>
      </c>
      <c r="AN513" s="176">
        <v>2.5624219E-5</v>
      </c>
      <c r="AO513" s="176">
        <v>3.2748937000000001E-8</v>
      </c>
      <c r="AP513" s="176">
        <v>0.41355992000000003</v>
      </c>
      <c r="AQ513" s="192">
        <v>2.2503298E-6</v>
      </c>
      <c r="AR513" s="192">
        <v>6.7897882000000002E-9</v>
      </c>
      <c r="AS513" s="192">
        <v>1.8550671000000001E-13</v>
      </c>
      <c r="AT513" s="192">
        <v>5.9941564999999997E-14</v>
      </c>
      <c r="AU513" s="192">
        <v>0</v>
      </c>
      <c r="AV513" s="192">
        <v>2.2576445999999999E-9</v>
      </c>
      <c r="AW513" s="192">
        <v>2.1778280999999999E-5</v>
      </c>
      <c r="AX513" s="192">
        <v>4.7294144999999997E-10</v>
      </c>
      <c r="AY513" s="192">
        <v>2.5408840000000001E-8</v>
      </c>
      <c r="AZ513" s="192">
        <v>6.3439504999999995E-11</v>
      </c>
      <c r="BA513" s="192">
        <v>9.6174561000000001E-14</v>
      </c>
      <c r="BB513" s="192">
        <v>4.1275950999999999E-12</v>
      </c>
      <c r="BC513" s="192">
        <v>7.8907668999999997E-12</v>
      </c>
      <c r="BD513" s="192">
        <v>1.6276087E-12</v>
      </c>
      <c r="BE513" s="192">
        <v>1.5706907E-6</v>
      </c>
      <c r="BF513" s="192">
        <v>2.2660120000000001E-8</v>
      </c>
      <c r="BG513" s="192">
        <v>5.7313306999999999E-22</v>
      </c>
      <c r="BH513" s="193">
        <v>6.0033006E-2</v>
      </c>
      <c r="BI513" s="193">
        <v>0.35352691000000003</v>
      </c>
      <c r="BJ513" s="192">
        <v>0</v>
      </c>
      <c r="BK513" s="192">
        <v>0</v>
      </c>
      <c r="BL513" s="192">
        <v>0</v>
      </c>
      <c r="BM513"/>
      <c r="BN513" s="164">
        <v>4.7281212999999999E-4</v>
      </c>
      <c r="BO513" s="164">
        <v>1.757494E-4</v>
      </c>
      <c r="BP513" s="186">
        <v>6.7613315000000006E-5</v>
      </c>
      <c r="BQ513" s="186">
        <v>6.5066041999999997E-7</v>
      </c>
      <c r="BR513" s="164">
        <v>1.4438585000000001E-4</v>
      </c>
      <c r="BS513" s="186">
        <v>3.4838841000000001E-7</v>
      </c>
      <c r="BT513" s="186">
        <v>1.6117723000000001E-6</v>
      </c>
      <c r="BU513" s="186">
        <v>4.8496895999999997E-7</v>
      </c>
      <c r="BV513" s="186">
        <v>5.1163700000000003E-6</v>
      </c>
      <c r="BW513" s="186">
        <v>3.1988687000000002E-7</v>
      </c>
      <c r="BX513" s="186">
        <v>0</v>
      </c>
      <c r="BY513" s="186">
        <v>1.2674107E-18</v>
      </c>
      <c r="BZ513" s="186">
        <v>1.0377739000000001E-14</v>
      </c>
      <c r="CA513" s="186">
        <v>2.2770712000000002E-5</v>
      </c>
      <c r="CB513" s="186">
        <v>4.3475713999999999E-5</v>
      </c>
      <c r="CC513" s="186">
        <v>1.0285091E-5</v>
      </c>
      <c r="CD513" s="186">
        <v>0</v>
      </c>
      <c r="CE513"/>
      <c r="CF513" s="329">
        <v>8.7838600000000007E-15</v>
      </c>
      <c r="CG513" s="330">
        <v>2.4249241000000001</v>
      </c>
      <c r="CH513" s="330">
        <v>5.5841270999999998E-2</v>
      </c>
      <c r="CI513" s="330">
        <v>0.12069916999999999</v>
      </c>
      <c r="CJ513" s="330">
        <v>1.3435387E-3</v>
      </c>
      <c r="CK513" s="329">
        <v>6.9011342000000005E-7</v>
      </c>
      <c r="CL513" s="329">
        <v>3.4970954000000001E-8</v>
      </c>
      <c r="CM513" s="330">
        <v>7.3147656000000002E-3</v>
      </c>
      <c r="CN513" s="330">
        <v>8.7948445</v>
      </c>
      <c r="CO513" s="330">
        <v>4.8212679999999999</v>
      </c>
      <c r="CP513"/>
      <c r="CQ513">
        <v>0.36373860000000002</v>
      </c>
      <c r="CR513">
        <v>1.2880532112799998</v>
      </c>
      <c r="CS513">
        <v>1.2233699261989439</v>
      </c>
      <c r="CT513">
        <v>1.2233982795676999</v>
      </c>
      <c r="CU513">
        <v>1.1868377857999999</v>
      </c>
      <c r="CV513" s="134"/>
      <c r="CW513" s="377"/>
      <c r="CX513" s="32"/>
      <c r="CY513" s="32"/>
      <c r="CZ513" s="32"/>
      <c r="DA513" s="236"/>
      <c r="DB513" s="40"/>
      <c r="DC513"/>
      <c r="DD513"/>
      <c r="DE513"/>
      <c r="DF513"/>
      <c r="DG513"/>
      <c r="DH513"/>
      <c r="DI513"/>
      <c r="DJ513"/>
      <c r="DK513"/>
      <c r="DL513"/>
    </row>
    <row r="514" spans="1:116" ht="14.4" x14ac:dyDescent="0.3">
      <c r="A514" t="s">
        <v>1973</v>
      </c>
      <c r="B514" s="113" t="s">
        <v>919</v>
      </c>
      <c r="C514" s="182" t="s">
        <v>80</v>
      </c>
      <c r="D514" s="40" t="s">
        <v>1326</v>
      </c>
      <c r="E514" s="181" t="s">
        <v>943</v>
      </c>
      <c r="F514" s="184" t="s">
        <v>4037</v>
      </c>
      <c r="G514" s="184">
        <v>0.25331245214192699</v>
      </c>
      <c r="H514" s="184">
        <v>1.2950770524E-2</v>
      </c>
      <c r="I514" s="184">
        <v>2.9948811881899996E-2</v>
      </c>
      <c r="J514" s="328">
        <v>2.8018689736026999E-2</v>
      </c>
      <c r="K514" s="184">
        <v>0.18239417999999999</v>
      </c>
      <c r="L514" s="184">
        <v>1.8791048000000001E-2</v>
      </c>
      <c r="M514" s="184">
        <v>9.5141731000000004E-3</v>
      </c>
      <c r="N514" s="184">
        <v>1.0871073E-2</v>
      </c>
      <c r="O514" s="184">
        <v>5.1562758999999998E-4</v>
      </c>
      <c r="P514" s="184">
        <v>1.4746441E-3</v>
      </c>
      <c r="Q514" s="331">
        <v>8.9425834000000007E-5</v>
      </c>
      <c r="R514" s="331">
        <v>1.6328333999999999E-3</v>
      </c>
      <c r="S514" s="331">
        <v>2.6936499999999999E-2</v>
      </c>
      <c r="T514" s="331">
        <v>7.9176838000000001E-6</v>
      </c>
      <c r="U514" s="331">
        <v>1.0821750999999999E-3</v>
      </c>
      <c r="V514" s="331">
        <v>2.8396981E-6</v>
      </c>
      <c r="W514" s="331">
        <v>1.4636027E-8</v>
      </c>
      <c r="X514" s="331">
        <v>0</v>
      </c>
      <c r="Y514"/>
      <c r="Z514" s="288">
        <v>1.2159612</v>
      </c>
      <c r="AA514"/>
      <c r="AB514" s="164">
        <v>15.486373</v>
      </c>
      <c r="AC514" s="164">
        <v>15.312773</v>
      </c>
      <c r="AD514" s="164">
        <v>0.12577827999999999</v>
      </c>
      <c r="AE514" s="164">
        <v>0</v>
      </c>
      <c r="AF514" s="164">
        <v>3.4939189000000002E-4</v>
      </c>
      <c r="AG514" s="164">
        <v>2.6608515999999999E-2</v>
      </c>
      <c r="AH514" s="164">
        <v>2.0863816E-2</v>
      </c>
      <c r="AI514"/>
      <c r="AJ514" s="185">
        <v>3.6335981000000003E-2</v>
      </c>
      <c r="AK514" s="185">
        <v>3.4193656000000003E-2</v>
      </c>
      <c r="AL514" s="185">
        <v>1.0261960000000001E-3</v>
      </c>
      <c r="AM514" s="185">
        <v>1.1161280000000001E-3</v>
      </c>
      <c r="AN514" s="176">
        <v>2.0499794000000001E-6</v>
      </c>
      <c r="AO514" s="176">
        <v>3.7951037000000002E-9</v>
      </c>
      <c r="AP514" s="176">
        <v>0.15632045</v>
      </c>
      <c r="AQ514" s="192">
        <v>1.1284120999999999E-6</v>
      </c>
      <c r="AR514" s="192">
        <v>3.4046916999999999E-9</v>
      </c>
      <c r="AS514" s="192">
        <v>9.3021040000000006E-14</v>
      </c>
      <c r="AT514" s="192">
        <v>1.9072316000000001E-14</v>
      </c>
      <c r="AU514" s="192">
        <v>0</v>
      </c>
      <c r="AV514" s="192">
        <v>3.3651681999999999E-10</v>
      </c>
      <c r="AW514" s="192">
        <v>2.0534707999999999E-7</v>
      </c>
      <c r="AX514" s="192">
        <v>7.2729359000000002E-11</v>
      </c>
      <c r="AY514" s="192">
        <v>3.1066809999999999E-10</v>
      </c>
      <c r="AZ514" s="192">
        <v>4.1487274000000004E-12</v>
      </c>
      <c r="BA514" s="192">
        <v>1.3227309000000001E-13</v>
      </c>
      <c r="BB514" s="192">
        <v>2.0996773000000001E-13</v>
      </c>
      <c r="BC514" s="192">
        <v>1.9859203999999999E-12</v>
      </c>
      <c r="BD514" s="192">
        <v>4.4467074999999999E-13</v>
      </c>
      <c r="BE514" s="192">
        <v>7.1319756000000005E-7</v>
      </c>
      <c r="BF514" s="192">
        <v>2.6861405000000002E-9</v>
      </c>
      <c r="BG514" s="192">
        <v>1.8236052E-22</v>
      </c>
      <c r="BH514" s="193">
        <v>3.1942467999999998E-3</v>
      </c>
      <c r="BI514" s="193">
        <v>0.15312619999999999</v>
      </c>
      <c r="BJ514" s="192">
        <v>0</v>
      </c>
      <c r="BK514" s="192">
        <v>0</v>
      </c>
      <c r="BL514" s="192">
        <v>0</v>
      </c>
      <c r="BM514"/>
      <c r="BN514" s="186">
        <v>6.1902842000000001E-5</v>
      </c>
      <c r="BO514" s="186">
        <v>2.7829828000000002E-6</v>
      </c>
      <c r="BP514" s="186">
        <v>3.3904223999999999E-5</v>
      </c>
      <c r="BQ514" s="186">
        <v>1.9566250000000001E-7</v>
      </c>
      <c r="BR514" s="186">
        <v>1.7489332E-6</v>
      </c>
      <c r="BS514" s="186">
        <v>3.1774707000000001E-8</v>
      </c>
      <c r="BT514" s="186">
        <v>1.0520119E-7</v>
      </c>
      <c r="BU514" s="186">
        <v>4.5908519999999997E-8</v>
      </c>
      <c r="BV514" s="186">
        <v>1.9822799E-6</v>
      </c>
      <c r="BW514" s="186">
        <v>8.4663943000000001E-8</v>
      </c>
      <c r="BX514" s="186">
        <v>0</v>
      </c>
      <c r="BY514" s="186">
        <v>4.0326702999999998E-19</v>
      </c>
      <c r="BZ514" s="186">
        <v>3.3020079000000002E-15</v>
      </c>
      <c r="CA514" s="186">
        <v>2.1791093999999998E-6</v>
      </c>
      <c r="CB514" s="186">
        <v>1.8826685999999999E-5</v>
      </c>
      <c r="CC514" s="186">
        <v>1.5415528999999999E-8</v>
      </c>
      <c r="CD514" s="186">
        <v>0</v>
      </c>
      <c r="CE514"/>
      <c r="CF514" s="329">
        <v>2.7948645000000002E-15</v>
      </c>
      <c r="CG514" s="330">
        <v>1.2159612</v>
      </c>
      <c r="CH514" s="330">
        <v>2.4470083999999998E-3</v>
      </c>
      <c r="CI514" s="330">
        <v>2.4910982999999999E-3</v>
      </c>
      <c r="CJ514" s="330">
        <v>5.8984230000000003E-4</v>
      </c>
      <c r="CK514" s="329">
        <v>3.0609811999999998E-7</v>
      </c>
      <c r="CL514" s="329">
        <v>5.0906289999999999E-9</v>
      </c>
      <c r="CM514" s="329">
        <v>7.8112957999999994E-5</v>
      </c>
      <c r="CN514" s="330">
        <v>3.1337234999999999</v>
      </c>
      <c r="CO514" s="330">
        <v>2.1000201000000001</v>
      </c>
      <c r="CP514"/>
      <c r="CQ514">
        <v>0.18239417999999999</v>
      </c>
      <c r="CR514">
        <v>4.2888825023999995E-2</v>
      </c>
      <c r="CS514">
        <v>2.9938069136027E-2</v>
      </c>
      <c r="CT514">
        <v>2.9948811881899996E-2</v>
      </c>
      <c r="CU514">
        <v>2.8018675099999998E-2</v>
      </c>
      <c r="CV514" s="134"/>
      <c r="CW514" s="377"/>
      <c r="CX514" s="32"/>
      <c r="CY514" s="32"/>
      <c r="CZ514" s="11"/>
      <c r="DA514" s="236"/>
      <c r="DB514" s="257"/>
      <c r="DC514"/>
      <c r="DD514"/>
      <c r="DE514"/>
      <c r="DF514"/>
      <c r="DG514"/>
      <c r="DH514"/>
      <c r="DI514"/>
      <c r="DJ514"/>
      <c r="DK514"/>
      <c r="DL514"/>
    </row>
    <row r="515" spans="1:116" ht="14.4" x14ac:dyDescent="0.3">
      <c r="A515" t="s">
        <v>1974</v>
      </c>
      <c r="B515" s="113" t="s">
        <v>919</v>
      </c>
      <c r="C515" s="182" t="s">
        <v>81</v>
      </c>
      <c r="D515" s="40" t="s">
        <v>1326</v>
      </c>
      <c r="E515" s="181" t="s">
        <v>943</v>
      </c>
      <c r="F515" s="184" t="s">
        <v>4038</v>
      </c>
      <c r="G515" s="184">
        <v>0.33300499213242696</v>
      </c>
      <c r="H515" s="184">
        <v>2.3714018329999999E-2</v>
      </c>
      <c r="I515" s="184">
        <v>7.41499876064E-2</v>
      </c>
      <c r="J515" s="328">
        <v>2.7410026196027001E-2</v>
      </c>
      <c r="K515" s="184">
        <v>0.20773095999999999</v>
      </c>
      <c r="L515" s="184">
        <v>5.4332658999999998E-2</v>
      </c>
      <c r="M515" s="184">
        <v>1.6590608999999999E-2</v>
      </c>
      <c r="N515" s="184">
        <v>1.8671396E-2</v>
      </c>
      <c r="O515" s="184">
        <v>3.3028172000000001E-3</v>
      </c>
      <c r="P515" s="184">
        <v>1.4812886000000001E-3</v>
      </c>
      <c r="Q515" s="331">
        <v>2.5851653000000003E-4</v>
      </c>
      <c r="R515" s="331">
        <v>3.2169453999999998E-3</v>
      </c>
      <c r="S515" s="331">
        <v>2.6872747999999998E-2</v>
      </c>
      <c r="T515" s="331">
        <v>7.9176838000000001E-6</v>
      </c>
      <c r="U515" s="331">
        <v>5.3726355999999999E-4</v>
      </c>
      <c r="V515" s="331">
        <v>1.8565226E-6</v>
      </c>
      <c r="W515" s="331">
        <v>1.4636027E-8</v>
      </c>
      <c r="X515" s="331">
        <v>0</v>
      </c>
      <c r="Y515"/>
      <c r="Z515" s="288">
        <v>1.3848730666666667</v>
      </c>
      <c r="AA515"/>
      <c r="AB515" s="164">
        <v>15.678849</v>
      </c>
      <c r="AC515" s="164">
        <v>15.600149999999999</v>
      </c>
      <c r="AD515" s="164">
        <v>5.8087398999999998E-2</v>
      </c>
      <c r="AE515" s="164">
        <v>0</v>
      </c>
      <c r="AF515" s="164">
        <v>3.4939189000000002E-4</v>
      </c>
      <c r="AG515" s="164">
        <v>9.8693626000000007E-3</v>
      </c>
      <c r="AH515" s="164">
        <v>1.0393187E-2</v>
      </c>
      <c r="AI515"/>
      <c r="AJ515" s="185">
        <v>5.0818931999999997E-2</v>
      </c>
      <c r="AK515" s="185">
        <v>4.8312015E-2</v>
      </c>
      <c r="AL515" s="185">
        <v>1.3703093E-3</v>
      </c>
      <c r="AM515" s="185">
        <v>1.1366085000000001E-3</v>
      </c>
      <c r="AN515" s="176">
        <v>2.8964038000000001E-6</v>
      </c>
      <c r="AO515" s="176">
        <v>5.0677118000000002E-9</v>
      </c>
      <c r="AP515" s="176">
        <v>0.15918887000000001</v>
      </c>
      <c r="AQ515" s="192">
        <v>1.2851623E-6</v>
      </c>
      <c r="AR515" s="192">
        <v>3.8776449000000002E-9</v>
      </c>
      <c r="AS515" s="192">
        <v>1.059428E-13</v>
      </c>
      <c r="AT515" s="192">
        <v>1.9072316000000001E-14</v>
      </c>
      <c r="AU515" s="192">
        <v>0</v>
      </c>
      <c r="AV515" s="192">
        <v>5.4554507E-10</v>
      </c>
      <c r="AW515" s="192">
        <v>8.9453589999999997E-7</v>
      </c>
      <c r="AX515" s="192">
        <v>1.20398E-10</v>
      </c>
      <c r="AY515" s="192">
        <v>1.0625337E-9</v>
      </c>
      <c r="AZ515" s="192">
        <v>4.1487274000000004E-12</v>
      </c>
      <c r="BA515" s="192">
        <v>1.3227309000000001E-13</v>
      </c>
      <c r="BB515" s="192">
        <v>3.0629648999999998E-13</v>
      </c>
      <c r="BC515" s="192">
        <v>1.9954334000000001E-12</v>
      </c>
      <c r="BD515" s="192">
        <v>4.4650446E-13</v>
      </c>
      <c r="BE515" s="192">
        <v>7.1320348999999996E-7</v>
      </c>
      <c r="BF515" s="192">
        <v>2.9564776999999998E-9</v>
      </c>
      <c r="BG515" s="192">
        <v>1.8236052E-22</v>
      </c>
      <c r="BH515" s="193">
        <v>3.1888979999999999E-3</v>
      </c>
      <c r="BI515" s="193">
        <v>0.15599996999999999</v>
      </c>
      <c r="BJ515" s="192">
        <v>0</v>
      </c>
      <c r="BK515" s="192">
        <v>0</v>
      </c>
      <c r="BL515" s="192">
        <v>0</v>
      </c>
      <c r="BM515"/>
      <c r="BN515" s="186">
        <v>8.1037807000000004E-5</v>
      </c>
      <c r="BO515" s="186">
        <v>7.9665716999999995E-6</v>
      </c>
      <c r="BP515" s="186">
        <v>3.8613935999999998E-5</v>
      </c>
      <c r="BQ515" s="186">
        <v>3.8496742E-7</v>
      </c>
      <c r="BR515" s="186">
        <v>8.5135916999999992E-6</v>
      </c>
      <c r="BS515" s="186">
        <v>3.1774707000000001E-8</v>
      </c>
      <c r="BT515" s="186">
        <v>1.0520119E-7</v>
      </c>
      <c r="BU515" s="186">
        <v>4.5908519999999997E-8</v>
      </c>
      <c r="BV515" s="186">
        <v>2.001115E-6</v>
      </c>
      <c r="BW515" s="186">
        <v>2.6230858999999999E-7</v>
      </c>
      <c r="BX515" s="186">
        <v>0</v>
      </c>
      <c r="BY515" s="186">
        <v>4.0326702999999998E-19</v>
      </c>
      <c r="BZ515" s="186">
        <v>3.3020079000000002E-15</v>
      </c>
      <c r="CA515" s="186">
        <v>4.0066665000000001E-6</v>
      </c>
      <c r="CB515" s="186">
        <v>1.9090349999999999E-5</v>
      </c>
      <c r="CC515" s="186">
        <v>1.5415527999999999E-8</v>
      </c>
      <c r="CD515" s="186">
        <v>0</v>
      </c>
      <c r="CE515"/>
      <c r="CF515" s="329">
        <v>2.7948645000000002E-15</v>
      </c>
      <c r="CG515" s="330">
        <v>1.3848731000000001</v>
      </c>
      <c r="CH515" s="330">
        <v>2.4470083999999998E-3</v>
      </c>
      <c r="CI515" s="330">
        <v>6.0376344000000002E-3</v>
      </c>
      <c r="CJ515" s="330">
        <v>1.0707315000000001E-3</v>
      </c>
      <c r="CK515" s="329">
        <v>3.0614279000000002E-7</v>
      </c>
      <c r="CL515" s="329">
        <v>1.0560770000000001E-8</v>
      </c>
      <c r="CM515" s="330">
        <v>3.6435165000000001E-4</v>
      </c>
      <c r="CN515" s="330">
        <v>3.1416895</v>
      </c>
      <c r="CO515" s="330">
        <v>2.1394318000000001</v>
      </c>
      <c r="CP515"/>
      <c r="CQ515">
        <v>0.20773095999999999</v>
      </c>
      <c r="CR515">
        <v>9.7854231730000005E-2</v>
      </c>
      <c r="CS515">
        <v>7.4140228036027003E-2</v>
      </c>
      <c r="CT515">
        <v>7.41499876064E-2</v>
      </c>
      <c r="CU515">
        <v>2.7410011559999999E-2</v>
      </c>
      <c r="CV515" s="134"/>
      <c r="CW515" s="377"/>
      <c r="CX515" s="32"/>
      <c r="CY515" s="32"/>
      <c r="CZ515" s="32"/>
      <c r="DA515" s="236"/>
      <c r="DB515" s="257"/>
      <c r="DC515"/>
      <c r="DD515"/>
      <c r="DE515"/>
      <c r="DF515"/>
      <c r="DG515"/>
      <c r="DH515"/>
      <c r="DI515"/>
      <c r="DJ515"/>
      <c r="DK515"/>
      <c r="DL515"/>
    </row>
    <row r="516" spans="1:116" ht="14.4" x14ac:dyDescent="0.3">
      <c r="A516" t="s">
        <v>1975</v>
      </c>
      <c r="B516" s="113" t="s">
        <v>919</v>
      </c>
      <c r="C516" s="182" t="s">
        <v>82</v>
      </c>
      <c r="D516" s="40" t="s">
        <v>1326</v>
      </c>
      <c r="E516" s="181" t="s">
        <v>943</v>
      </c>
      <c r="F516" s="184" t="s">
        <v>4039</v>
      </c>
      <c r="G516" s="184">
        <v>0.26972821085792698</v>
      </c>
      <c r="H516" s="184">
        <v>1.3960525639999999E-2</v>
      </c>
      <c r="I516" s="184">
        <v>3.4314000381899995E-2</v>
      </c>
      <c r="J516" s="328">
        <v>3.0919624836027001E-2</v>
      </c>
      <c r="K516" s="184">
        <v>0.19053406000000001</v>
      </c>
      <c r="L516" s="184">
        <v>2.1177119000000001E-2</v>
      </c>
      <c r="M516" s="184">
        <v>1.0849433E-2</v>
      </c>
      <c r="N516" s="184">
        <v>1.1621375999999999E-2</v>
      </c>
      <c r="O516" s="331">
        <v>5.1562758999999998E-4</v>
      </c>
      <c r="P516" s="331">
        <v>1.6503106999999999E-3</v>
      </c>
      <c r="Q516" s="331">
        <v>1.7321135E-4</v>
      </c>
      <c r="R516" s="331">
        <v>2.276691E-3</v>
      </c>
      <c r="S516" s="331">
        <v>2.9099198999999999E-2</v>
      </c>
      <c r="T516" s="331">
        <v>7.9176838000000001E-6</v>
      </c>
      <c r="U516" s="331">
        <v>1.8204111999999999E-3</v>
      </c>
      <c r="V516" s="331">
        <v>2.8396981E-6</v>
      </c>
      <c r="W516" s="331">
        <v>1.4636027E-8</v>
      </c>
      <c r="X516" s="331">
        <v>0</v>
      </c>
      <c r="Y516"/>
      <c r="Z516" s="288">
        <v>1.2702270666666668</v>
      </c>
      <c r="AA516"/>
      <c r="AB516" s="164">
        <v>15.57808</v>
      </c>
      <c r="AC516" s="164">
        <v>15.312773</v>
      </c>
      <c r="AD516" s="164">
        <v>0.21748461999999999</v>
      </c>
      <c r="AE516" s="164">
        <v>0</v>
      </c>
      <c r="AF516" s="164">
        <v>3.4939189000000002E-4</v>
      </c>
      <c r="AG516" s="164">
        <v>2.6608515999999999E-2</v>
      </c>
      <c r="AH516" s="164">
        <v>2.0863816E-2</v>
      </c>
      <c r="AI516"/>
      <c r="AJ516" s="185">
        <v>3.8190087999999997E-2</v>
      </c>
      <c r="AK516" s="185">
        <v>3.5981392000000001E-2</v>
      </c>
      <c r="AL516" s="185">
        <v>1.0922562000000001E-3</v>
      </c>
      <c r="AM516" s="185">
        <v>1.1164396999999999E-3</v>
      </c>
      <c r="AN516" s="176">
        <v>2.1571578000000001E-6</v>
      </c>
      <c r="AO516" s="176">
        <v>4.0394092000000004E-9</v>
      </c>
      <c r="AP516" s="176">
        <v>0.15636410000000001</v>
      </c>
      <c r="AQ516" s="192">
        <v>1.1787708E-6</v>
      </c>
      <c r="AR516" s="192">
        <v>3.5566360999999998E-9</v>
      </c>
      <c r="AS516" s="192">
        <v>9.7172378999999999E-14</v>
      </c>
      <c r="AT516" s="192">
        <v>1.9072316000000001E-14</v>
      </c>
      <c r="AU516" s="192">
        <v>0</v>
      </c>
      <c r="AV516" s="192">
        <v>4.4558887999999998E-10</v>
      </c>
      <c r="AW516" s="192">
        <v>2.5692289999999999E-7</v>
      </c>
      <c r="AX516" s="192">
        <v>8.8250279000000005E-11</v>
      </c>
      <c r="AY516" s="192">
        <v>3.7023246000000002E-10</v>
      </c>
      <c r="AZ516" s="192">
        <v>1.9235422E-11</v>
      </c>
      <c r="BA516" s="192">
        <v>1.3465214000000001E-13</v>
      </c>
      <c r="BB516" s="192">
        <v>1.2372547000000001E-12</v>
      </c>
      <c r="BC516" s="192">
        <v>2.9613067000000001E-12</v>
      </c>
      <c r="BD516" s="192">
        <v>6.2454480000000003E-13</v>
      </c>
      <c r="BE516" s="192">
        <v>7.1366015000000001E-7</v>
      </c>
      <c r="BF516" s="192">
        <v>7.3582930000000004E-9</v>
      </c>
      <c r="BG516" s="192">
        <v>1.8236052E-22</v>
      </c>
      <c r="BH516" s="193">
        <v>3.2378975000000002E-3</v>
      </c>
      <c r="BI516" s="193">
        <v>0.15312619999999999</v>
      </c>
      <c r="BJ516" s="192">
        <v>0</v>
      </c>
      <c r="BK516" s="192">
        <v>0</v>
      </c>
      <c r="BL516" s="192">
        <v>0</v>
      </c>
      <c r="BM516"/>
      <c r="BN516" s="186">
        <v>6.6438733000000002E-5</v>
      </c>
      <c r="BO516" s="186">
        <v>3.2293227999999998E-6</v>
      </c>
      <c r="BP516" s="186">
        <v>3.5417301E-5</v>
      </c>
      <c r="BQ516" s="186">
        <v>2.7108242999999999E-7</v>
      </c>
      <c r="BR516" s="186">
        <v>2.0642723000000002E-6</v>
      </c>
      <c r="BS516" s="186">
        <v>1.0902858E-7</v>
      </c>
      <c r="BT516" s="186">
        <v>4.8862469999999999E-7</v>
      </c>
      <c r="BU516" s="186">
        <v>1.5241206999999999E-7</v>
      </c>
      <c r="BV516" s="186">
        <v>2.2181336999999998E-6</v>
      </c>
      <c r="BW516" s="186">
        <v>1.4089577000000001E-7</v>
      </c>
      <c r="BX516" s="186">
        <v>0</v>
      </c>
      <c r="BY516" s="186">
        <v>4.0326702999999998E-19</v>
      </c>
      <c r="BZ516" s="186">
        <v>3.3020079000000002E-15</v>
      </c>
      <c r="CA516" s="186">
        <v>2.3451234E-6</v>
      </c>
      <c r="CB516" s="186">
        <v>1.8944062E-5</v>
      </c>
      <c r="CC516" s="186">
        <v>1.0584739000000001E-6</v>
      </c>
      <c r="CD516" s="186">
        <v>0</v>
      </c>
      <c r="CE516"/>
      <c r="CF516" s="329">
        <v>2.7948645000000002E-15</v>
      </c>
      <c r="CG516" s="330">
        <v>1.2702271000000001</v>
      </c>
      <c r="CH516" s="330">
        <v>5.4183340000000003E-3</v>
      </c>
      <c r="CI516" s="330">
        <v>2.8125712999999999E-3</v>
      </c>
      <c r="CJ516" s="330">
        <v>7.5833678999999996E-4</v>
      </c>
      <c r="CK516" s="329">
        <v>3.1074066E-7</v>
      </c>
      <c r="CL516" s="329">
        <v>1.2198263000000001E-8</v>
      </c>
      <c r="CM516" s="329">
        <v>9.3523466E-5</v>
      </c>
      <c r="CN516" s="330">
        <v>3.6604901000000001</v>
      </c>
      <c r="CO516" s="330">
        <v>2.1000201000000001</v>
      </c>
      <c r="CP516"/>
      <c r="CQ516">
        <v>0.19053406000000001</v>
      </c>
      <c r="CR516">
        <v>4.8263768639999996E-2</v>
      </c>
      <c r="CS516">
        <v>3.4303257636026999E-2</v>
      </c>
      <c r="CT516">
        <v>3.4314000381899995E-2</v>
      </c>
      <c r="CU516">
        <v>3.0919610199999999E-2</v>
      </c>
      <c r="CV516" s="134"/>
      <c r="CW516" s="377"/>
      <c r="CX516" s="32"/>
      <c r="CY516" s="32"/>
      <c r="CZ516" s="32"/>
      <c r="DA516" s="236"/>
      <c r="DB516" s="257"/>
      <c r="DC516"/>
      <c r="DD516"/>
      <c r="DE516"/>
      <c r="DF516"/>
      <c r="DG516"/>
      <c r="DH516"/>
      <c r="DI516"/>
      <c r="DJ516"/>
      <c r="DK516"/>
      <c r="DL516"/>
    </row>
    <row r="517" spans="1:116" ht="14.4" x14ac:dyDescent="0.3">
      <c r="A517" t="s">
        <v>1976</v>
      </c>
      <c r="B517" s="113" t="s">
        <v>919</v>
      </c>
      <c r="C517" s="182" t="s">
        <v>83</v>
      </c>
      <c r="D517" s="40" t="s">
        <v>1326</v>
      </c>
      <c r="E517" s="181" t="s">
        <v>943</v>
      </c>
      <c r="F517" s="184" t="s">
        <v>4040</v>
      </c>
      <c r="G517" s="184">
        <v>2.2469812775770137</v>
      </c>
      <c r="H517" s="184">
        <v>5.403417386E-2</v>
      </c>
      <c r="I517" s="184">
        <v>0.95743106281379997</v>
      </c>
      <c r="J517" s="328">
        <v>0.91964422090321396</v>
      </c>
      <c r="K517" s="184">
        <v>0.31587182000000003</v>
      </c>
      <c r="L517" s="184">
        <v>0.93692138000000003</v>
      </c>
      <c r="M517" s="184">
        <v>1.5002662999999999E-2</v>
      </c>
      <c r="N517" s="184">
        <v>4.8980442999999999E-2</v>
      </c>
      <c r="O517" s="184">
        <v>5.9360190999999997E-4</v>
      </c>
      <c r="P517" s="331">
        <v>4.0184894999999998E-3</v>
      </c>
      <c r="Q517" s="331">
        <v>4.4163945000000001E-4</v>
      </c>
      <c r="R517" s="331">
        <v>5.4905220000000003E-3</v>
      </c>
      <c r="S517" s="331">
        <v>0.91540891999999996</v>
      </c>
      <c r="T517" s="331">
        <v>1.3526043E-5</v>
      </c>
      <c r="U517" s="331">
        <v>4.2352759E-3</v>
      </c>
      <c r="V517" s="331">
        <v>2.9717708E-6</v>
      </c>
      <c r="W517" s="331">
        <v>2.5003214000000001E-8</v>
      </c>
      <c r="X517" s="331">
        <v>0</v>
      </c>
      <c r="Y517"/>
      <c r="Z517" s="288">
        <v>2.1058121333333335</v>
      </c>
      <c r="AA517"/>
      <c r="AB517" s="164">
        <v>30.59064</v>
      </c>
      <c r="AC517" s="164">
        <v>30.075274</v>
      </c>
      <c r="AD517" s="164">
        <v>0.44888208000000002</v>
      </c>
      <c r="AE517" s="164">
        <v>0</v>
      </c>
      <c r="AF517" s="164">
        <v>8.4757883999999999E-4</v>
      </c>
      <c r="AG517" s="164">
        <v>3.8753256E-2</v>
      </c>
      <c r="AH517" s="164">
        <v>2.6883168999999998E-2</v>
      </c>
      <c r="AI517"/>
      <c r="AJ517" s="185">
        <v>0.35395972999999997</v>
      </c>
      <c r="AK517" s="185">
        <v>0.34441106999999999</v>
      </c>
      <c r="AL517" s="185">
        <v>7.0726506999999996E-3</v>
      </c>
      <c r="AM517" s="185">
        <v>2.4760061999999998E-3</v>
      </c>
      <c r="AN517" s="176">
        <v>2.0648145999999999E-5</v>
      </c>
      <c r="AO517" s="176">
        <v>2.6156252E-8</v>
      </c>
      <c r="AP517" s="176">
        <v>0.34677957999999998</v>
      </c>
      <c r="AQ517" s="192">
        <v>1.9542542E-6</v>
      </c>
      <c r="AR517" s="192">
        <v>5.8964575999999998E-9</v>
      </c>
      <c r="AS517" s="192">
        <v>1.6109957E-13</v>
      </c>
      <c r="AT517" s="192">
        <v>2.8868818999999998E-12</v>
      </c>
      <c r="AU517" s="192">
        <v>0</v>
      </c>
      <c r="AV517" s="192">
        <v>1.8986237000000002E-9</v>
      </c>
      <c r="AW517" s="192">
        <v>1.6955852999999999E-5</v>
      </c>
      <c r="AX517" s="192">
        <v>3.9228492000000001E-10</v>
      </c>
      <c r="AY517" s="192">
        <v>1.9795646E-8</v>
      </c>
      <c r="AZ517" s="192">
        <v>5.8287915999999999E-11</v>
      </c>
      <c r="BA517" s="192">
        <v>1.0273108E-13</v>
      </c>
      <c r="BB517" s="192">
        <v>3.7747164999999999E-12</v>
      </c>
      <c r="BC517" s="192">
        <v>7.8938149999999999E-12</v>
      </c>
      <c r="BD517" s="192">
        <v>1.644025E-12</v>
      </c>
      <c r="BE517" s="192">
        <v>1.7133024E-6</v>
      </c>
      <c r="BF517" s="192">
        <v>2.2835064E-8</v>
      </c>
      <c r="BG517" s="192">
        <v>3.1153256000000001E-22</v>
      </c>
      <c r="BH517" s="193">
        <v>4.6362948000000001E-2</v>
      </c>
      <c r="BI517" s="193">
        <v>0.30041663000000002</v>
      </c>
      <c r="BJ517" s="192">
        <v>0</v>
      </c>
      <c r="BK517" s="192">
        <v>0</v>
      </c>
      <c r="BL517" s="192">
        <v>0</v>
      </c>
      <c r="BM517"/>
      <c r="BN517" s="164">
        <v>3.8334588E-4</v>
      </c>
      <c r="BO517" s="164">
        <v>1.3707933E-4</v>
      </c>
      <c r="BP517" s="186">
        <v>5.8715631000000002E-5</v>
      </c>
      <c r="BQ517" s="186">
        <v>6.4682870000000002E-7</v>
      </c>
      <c r="BR517" s="164">
        <v>1.1251205E-4</v>
      </c>
      <c r="BS517" s="186">
        <v>3.3621706E-7</v>
      </c>
      <c r="BT517" s="186">
        <v>1.4796177E-6</v>
      </c>
      <c r="BU517" s="186">
        <v>4.6940944999999998E-7</v>
      </c>
      <c r="BV517" s="186">
        <v>5.3969673999999996E-6</v>
      </c>
      <c r="BW517" s="186">
        <v>3.1821352999999998E-7</v>
      </c>
      <c r="BX517" s="186">
        <v>0</v>
      </c>
      <c r="BY517" s="186">
        <v>6.8891450999999998E-19</v>
      </c>
      <c r="BZ517" s="186">
        <v>5.6409301999999999E-15</v>
      </c>
      <c r="CA517" s="186">
        <v>1.8178353E-5</v>
      </c>
      <c r="CB517" s="186">
        <v>3.7044444000000001E-5</v>
      </c>
      <c r="CC517" s="186">
        <v>1.1168814000000001E-5</v>
      </c>
      <c r="CD517" s="186">
        <v>0</v>
      </c>
      <c r="CE517"/>
      <c r="CF517" s="329">
        <v>4.7745602E-15</v>
      </c>
      <c r="CG517" s="330">
        <v>2.1057836999999999</v>
      </c>
      <c r="CH517" s="330">
        <v>4.5950060000000001E-2</v>
      </c>
      <c r="CI517" s="330">
        <v>9.4271031000000005E-2</v>
      </c>
      <c r="CJ517" s="330">
        <v>1.2432376000000001E-3</v>
      </c>
      <c r="CK517" s="329">
        <v>7.4949333000000003E-7</v>
      </c>
      <c r="CL517" s="329">
        <v>3.3893922999999998E-8</v>
      </c>
      <c r="CM517" s="330">
        <v>5.6964060999999998E-3</v>
      </c>
      <c r="CN517" s="330">
        <v>9.2091059000000008</v>
      </c>
      <c r="CO517" s="330">
        <v>4.0996516999999999</v>
      </c>
      <c r="CP517"/>
      <c r="CQ517">
        <v>0.31587182000000003</v>
      </c>
      <c r="CR517">
        <v>1.01144873886</v>
      </c>
      <c r="CS517">
        <v>0.95741459000321405</v>
      </c>
      <c r="CT517">
        <v>0.95743106281379997</v>
      </c>
      <c r="CU517">
        <v>0.91964419589999991</v>
      </c>
      <c r="CV517" s="134"/>
      <c r="CW517" s="377"/>
      <c r="CX517" s="32"/>
      <c r="CY517" s="32"/>
      <c r="CZ517" s="32"/>
      <c r="DA517" s="236"/>
      <c r="DB517" s="257"/>
      <c r="DC517"/>
      <c r="DD517"/>
      <c r="DE517"/>
      <c r="DF517"/>
      <c r="DG517"/>
      <c r="DH517"/>
      <c r="DI517"/>
      <c r="DJ517"/>
      <c r="DK517"/>
      <c r="DL517"/>
    </row>
    <row r="518" spans="1:116" ht="14.4" x14ac:dyDescent="0.3">
      <c r="B518" s="113"/>
      <c r="C518" s="180"/>
      <c r="D518" s="37" t="s">
        <v>84</v>
      </c>
      <c r="E518" s="181"/>
      <c r="F518"/>
      <c r="G518"/>
      <c r="H518"/>
      <c r="I518"/>
      <c r="J518" s="332"/>
      <c r="K518"/>
      <c r="L518"/>
      <c r="M518"/>
      <c r="N518"/>
      <c r="O518"/>
      <c r="P518" s="39"/>
      <c r="Q518" s="39"/>
      <c r="R518" s="39"/>
      <c r="S518" s="39"/>
      <c r="T518" s="39"/>
      <c r="U518" s="39"/>
      <c r="V518" s="39"/>
      <c r="W518" s="39"/>
      <c r="Y518"/>
      <c r="Z518"/>
      <c r="AA518"/>
      <c r="AB518"/>
      <c r="AC518"/>
      <c r="AD518"/>
      <c r="AE518"/>
      <c r="AF518"/>
      <c r="AG518"/>
      <c r="AH518"/>
      <c r="AI518"/>
      <c r="AJ518"/>
      <c r="AK518"/>
      <c r="AL518"/>
      <c r="AM518"/>
      <c r="AN518"/>
      <c r="AO518"/>
      <c r="AP518"/>
      <c r="BH518"/>
      <c r="BI518"/>
      <c r="BM518"/>
      <c r="BN518"/>
      <c r="BO518"/>
      <c r="BR518"/>
      <c r="BS518" s="39"/>
      <c r="BT518" s="39"/>
      <c r="BU518" s="39"/>
      <c r="BV518" s="39"/>
      <c r="BW518" s="39"/>
      <c r="BX518" s="39"/>
      <c r="BY518" s="39"/>
      <c r="BZ518" s="39"/>
      <c r="CA518" s="39"/>
      <c r="CB518" s="39"/>
      <c r="CC518" s="39"/>
      <c r="CD518" s="39"/>
      <c r="CE518"/>
      <c r="CF518" s="39"/>
      <c r="CG518"/>
      <c r="CH518"/>
      <c r="CI518"/>
      <c r="CJ518"/>
      <c r="CK518" s="39"/>
      <c r="CL518" s="39"/>
      <c r="CM518"/>
      <c r="CN518"/>
      <c r="CO518"/>
      <c r="CP518"/>
      <c r="CQ518"/>
      <c r="CR518"/>
      <c r="CS518"/>
      <c r="CT518"/>
      <c r="CU518"/>
      <c r="CV518" s="135"/>
      <c r="CW518" s="377"/>
      <c r="CX518" s="32"/>
      <c r="CZ518" s="32"/>
      <c r="DA518" s="236"/>
      <c r="DB518" s="36"/>
      <c r="DC518"/>
      <c r="DD518"/>
      <c r="DE518"/>
      <c r="DF518"/>
      <c r="DG518"/>
      <c r="DH518"/>
      <c r="DI518"/>
      <c r="DJ518"/>
      <c r="DK518"/>
      <c r="DL518"/>
    </row>
    <row r="519" spans="1:116" ht="14.4" x14ac:dyDescent="0.3">
      <c r="A519" t="s">
        <v>1977</v>
      </c>
      <c r="B519" s="113" t="s">
        <v>919</v>
      </c>
      <c r="C519" s="182" t="s">
        <v>86</v>
      </c>
      <c r="D519" s="40" t="s">
        <v>84</v>
      </c>
      <c r="E519" s="181" t="s">
        <v>943</v>
      </c>
      <c r="F519" s="184" t="s">
        <v>4041</v>
      </c>
      <c r="G519" s="184">
        <v>0.38340331914629999</v>
      </c>
      <c r="H519" s="184">
        <v>2.7878852486999998E-2</v>
      </c>
      <c r="I519" s="184">
        <v>7.3840294806000004E-2</v>
      </c>
      <c r="J519" s="328">
        <v>8.9887018532999984E-3</v>
      </c>
      <c r="K519" s="184">
        <v>0.27269547</v>
      </c>
      <c r="L519" s="184">
        <v>4.1296340000000001E-2</v>
      </c>
      <c r="M519" s="184">
        <v>3.0856050999999999E-2</v>
      </c>
      <c r="N519" s="184">
        <v>2.6123725E-2</v>
      </c>
      <c r="O519" s="184">
        <v>1.4538744000000001E-3</v>
      </c>
      <c r="P519" s="331">
        <v>9.290347E-6</v>
      </c>
      <c r="Q519" s="331">
        <v>2.9196274000000002E-4</v>
      </c>
      <c r="R519" s="331">
        <v>2.8242954999999997E-4</v>
      </c>
      <c r="S519" s="331">
        <v>1.2352011999999999E-4</v>
      </c>
      <c r="T519" s="184">
        <v>1.3573172000000001E-3</v>
      </c>
      <c r="U519" s="331">
        <v>8.8626726999999992E-3</v>
      </c>
      <c r="V519" s="331">
        <v>4.8157056E-5</v>
      </c>
      <c r="W519" s="331">
        <v>2.5090333000000001E-6</v>
      </c>
      <c r="X519" s="184">
        <v>0</v>
      </c>
      <c r="Y519"/>
      <c r="Z519" s="288">
        <v>1.8179698</v>
      </c>
      <c r="AA519"/>
      <c r="AB519" s="164">
        <v>23.730446000000001</v>
      </c>
      <c r="AC519" s="164">
        <v>23.536902000000001</v>
      </c>
      <c r="AD519" s="164">
        <v>5.321327E-2</v>
      </c>
      <c r="AE519" s="164">
        <v>0</v>
      </c>
      <c r="AF519" s="164">
        <v>6.9366819999999996E-2</v>
      </c>
      <c r="AG519" s="164">
        <v>5.9374752000000003E-2</v>
      </c>
      <c r="AH519" s="164">
        <v>1.1589807000000001E-2</v>
      </c>
      <c r="AI519"/>
      <c r="AJ519" s="185">
        <v>4.8006674999999999E-2</v>
      </c>
      <c r="AK519" s="185">
        <v>4.5743153000000002E-2</v>
      </c>
      <c r="AL519" s="185">
        <v>1.8553046999999999E-3</v>
      </c>
      <c r="AM519" s="185">
        <v>4.0821660999999998E-4</v>
      </c>
      <c r="AN519" s="176">
        <v>2.7423953000000001E-6</v>
      </c>
      <c r="AO519" s="176">
        <v>6.861334E-9</v>
      </c>
      <c r="AP519" s="176">
        <v>5.7173195000000003E-2</v>
      </c>
      <c r="AQ519" s="192">
        <v>1.7015183E-6</v>
      </c>
      <c r="AR519" s="192">
        <v>5.1344534999999997E-9</v>
      </c>
      <c r="AS519" s="192">
        <v>1.4025683999999999E-13</v>
      </c>
      <c r="AT519" s="192">
        <v>3.2695399000000002E-12</v>
      </c>
      <c r="AU519" s="192">
        <v>0</v>
      </c>
      <c r="AV519" s="192">
        <v>3.7819258999999999E-9</v>
      </c>
      <c r="AW519" s="192">
        <v>1.0369732E-6</v>
      </c>
      <c r="AX519" s="192">
        <v>5.3756192999999997E-10</v>
      </c>
      <c r="AY519" s="192">
        <v>1.1889835E-9</v>
      </c>
      <c r="AZ519" s="192">
        <v>3.7412816999999999E-14</v>
      </c>
      <c r="BA519" s="192">
        <v>5.5485214000000004E-16</v>
      </c>
      <c r="BB519" s="192">
        <v>1.5124745999999999E-13</v>
      </c>
      <c r="BC519" s="192">
        <v>4.4945972999999998E-15</v>
      </c>
      <c r="BD519" s="192">
        <v>1.0919629E-15</v>
      </c>
      <c r="BE519" s="192">
        <v>6.2172029999999999E-12</v>
      </c>
      <c r="BF519" s="192">
        <v>1.1229585E-10</v>
      </c>
      <c r="BG519" s="192">
        <v>3.1261803999999998E-20</v>
      </c>
      <c r="BH519" s="192">
        <v>1.0454142E-5</v>
      </c>
      <c r="BI519" s="193">
        <v>5.7162741000000003E-2</v>
      </c>
      <c r="BJ519" s="192">
        <v>0</v>
      </c>
      <c r="BK519" s="192">
        <v>0</v>
      </c>
      <c r="BL519" s="192">
        <v>0</v>
      </c>
      <c r="BM519"/>
      <c r="BN519" s="164">
        <v>1.0663381E-4</v>
      </c>
      <c r="BO519" s="186">
        <v>9.4390212999999995E-6</v>
      </c>
      <c r="BP519" s="186">
        <v>5.0689823E-5</v>
      </c>
      <c r="BQ519" s="186">
        <v>3.3427975999999999E-8</v>
      </c>
      <c r="BR519" s="186">
        <v>6.0222507000000002E-6</v>
      </c>
      <c r="BS519" s="186">
        <v>2.4380450999999999E-6</v>
      </c>
      <c r="BT519" s="186">
        <v>9.1752127000000002E-10</v>
      </c>
      <c r="BU519" s="186">
        <v>3.6996407999999999E-6</v>
      </c>
      <c r="BV519" s="186">
        <v>2.5550939999999999E-8</v>
      </c>
      <c r="BW519" s="186">
        <v>2.0254161E-7</v>
      </c>
      <c r="BX519" s="186">
        <v>0</v>
      </c>
      <c r="BY519" s="186">
        <v>6.9131490999999999E-17</v>
      </c>
      <c r="BZ519" s="186">
        <v>5.6605849999999996E-13</v>
      </c>
      <c r="CA519" s="186">
        <v>5.3843866000000002E-6</v>
      </c>
      <c r="CB519" s="186">
        <v>2.8685467000000001E-5</v>
      </c>
      <c r="CC519" s="186">
        <v>1.2737261000000001E-8</v>
      </c>
      <c r="CD519" s="186">
        <v>0</v>
      </c>
      <c r="CE519"/>
      <c r="CF519" s="329">
        <v>4.7911964E-13</v>
      </c>
      <c r="CG519" s="330">
        <v>1.8059293999999999</v>
      </c>
      <c r="CH519" s="330">
        <v>7.0672440000000003E-2</v>
      </c>
      <c r="CI519" s="330">
        <v>7.0191285000000001E-3</v>
      </c>
      <c r="CJ519" s="330">
        <v>2.3284360000000001E-4</v>
      </c>
      <c r="CK519" s="329">
        <v>6.9072870000000003E-11</v>
      </c>
      <c r="CL519" s="329">
        <v>8.1077496000000001E-9</v>
      </c>
      <c r="CM519" s="330">
        <v>2.8342520999999999E-4</v>
      </c>
      <c r="CN519" s="330">
        <v>2.5940829E-3</v>
      </c>
      <c r="CO519" s="330">
        <v>0.68243151000000002</v>
      </c>
      <c r="CP519"/>
      <c r="CQ519">
        <v>0.27269547</v>
      </c>
      <c r="CR519">
        <v>0.10031367303699999</v>
      </c>
      <c r="CS519">
        <v>7.24373295833E-2</v>
      </c>
      <c r="CT519">
        <v>7.3840294806000004E-2</v>
      </c>
      <c r="CU519">
        <v>8.9861928199999989E-3</v>
      </c>
      <c r="CV519" s="134"/>
      <c r="CW519" s="377"/>
      <c r="CX519" s="32"/>
      <c r="CY519" s="32"/>
      <c r="CZ519" s="32"/>
      <c r="DA519" s="236"/>
      <c r="DB519" s="257"/>
      <c r="DC519"/>
      <c r="DD519"/>
      <c r="DE519"/>
      <c r="DF519"/>
      <c r="DG519"/>
      <c r="DH519"/>
      <c r="DI519"/>
      <c r="DJ519"/>
      <c r="DK519"/>
      <c r="DL519"/>
    </row>
    <row r="520" spans="1:116" ht="14.4" x14ac:dyDescent="0.3">
      <c r="A520" t="s">
        <v>1978</v>
      </c>
      <c r="B520" s="113" t="s">
        <v>919</v>
      </c>
      <c r="C520" s="182" t="s">
        <v>87</v>
      </c>
      <c r="D520" s="40" t="s">
        <v>84</v>
      </c>
      <c r="E520" s="181" t="s">
        <v>943</v>
      </c>
      <c r="F520" s="184" t="s">
        <v>4042</v>
      </c>
      <c r="G520" s="184">
        <v>1.62322857126144</v>
      </c>
      <c r="H520" s="184">
        <v>9.3448075460000002E-2</v>
      </c>
      <c r="I520" s="184">
        <v>0.41005547012499999</v>
      </c>
      <c r="J520" s="328">
        <v>0.26511863567644001</v>
      </c>
      <c r="K520" s="184">
        <v>0.85460639000000005</v>
      </c>
      <c r="L520" s="184">
        <v>0.28266987999999998</v>
      </c>
      <c r="M520" s="184">
        <v>9.9159695000000006E-2</v>
      </c>
      <c r="N520" s="184">
        <v>8.0310808999999997E-2</v>
      </c>
      <c r="O520" s="184">
        <v>3.7988285999999998E-4</v>
      </c>
      <c r="P520" s="331">
        <v>9.2088854000000001E-3</v>
      </c>
      <c r="Q520" s="331">
        <v>3.5484981999999998E-3</v>
      </c>
      <c r="R520" s="331">
        <v>2.7886174E-2</v>
      </c>
      <c r="S520" s="331">
        <v>0.23121425000000001</v>
      </c>
      <c r="T520" s="184">
        <v>3.1899855E-4</v>
      </c>
      <c r="U520" s="331">
        <v>3.3903796E-2</v>
      </c>
      <c r="V520" s="331">
        <v>2.0722574999999999E-5</v>
      </c>
      <c r="W520" s="331">
        <v>5.8967644000000003E-7</v>
      </c>
      <c r="X520" s="331">
        <v>0</v>
      </c>
      <c r="Y520"/>
      <c r="Z520" s="288">
        <v>5.6973759333333343</v>
      </c>
      <c r="AA520"/>
      <c r="AB520" s="164">
        <v>43.908124999999998</v>
      </c>
      <c r="AC520" s="164">
        <v>40.091209999999997</v>
      </c>
      <c r="AD520" s="164">
        <v>3.7464569000000001</v>
      </c>
      <c r="AE520" s="164">
        <v>0</v>
      </c>
      <c r="AF520" s="164">
        <v>2.3547848999999999E-2</v>
      </c>
      <c r="AG520" s="164">
        <v>3.6208755000000002E-2</v>
      </c>
      <c r="AH520" s="164">
        <v>1.0701268999999999E-2</v>
      </c>
      <c r="AI520"/>
      <c r="AJ520" s="185">
        <v>0.20728368999999999</v>
      </c>
      <c r="AK520" s="185">
        <v>0.19898847</v>
      </c>
      <c r="AL520" s="185">
        <v>6.5988799000000001E-3</v>
      </c>
      <c r="AM520" s="185">
        <v>1.6963398999999999E-3</v>
      </c>
      <c r="AN520" s="176">
        <v>1.1929764E-5</v>
      </c>
      <c r="AO520" s="176">
        <v>2.4404142E-8</v>
      </c>
      <c r="AP520" s="176">
        <v>0.23758261999999999</v>
      </c>
      <c r="AQ520" s="192">
        <v>5.3015922999999998E-6</v>
      </c>
      <c r="AR520" s="192">
        <v>1.5996745999999999E-8</v>
      </c>
      <c r="AS520" s="192">
        <v>4.3703020000000002E-13</v>
      </c>
      <c r="AT520" s="192">
        <v>7.6841174999999995E-13</v>
      </c>
      <c r="AU520" s="192">
        <v>0</v>
      </c>
      <c r="AV520" s="192">
        <v>8.8327810000000001E-9</v>
      </c>
      <c r="AW520" s="192">
        <v>5.3126498E-6</v>
      </c>
      <c r="AX520" s="192">
        <v>1.3161031E-9</v>
      </c>
      <c r="AY520" s="192">
        <v>6.3891448E-9</v>
      </c>
      <c r="AZ520" s="192">
        <v>6.0985889000000002E-10</v>
      </c>
      <c r="BA520" s="192">
        <v>4.7029266999999999E-13</v>
      </c>
      <c r="BB520" s="192">
        <v>4.1433232999999998E-11</v>
      </c>
      <c r="BC520" s="192">
        <v>4.2069320999999999E-11</v>
      </c>
      <c r="BD520" s="192">
        <v>7.8788052999999997E-12</v>
      </c>
      <c r="BE520" s="192">
        <v>1.1157204000000001E-6</v>
      </c>
      <c r="BF520" s="192">
        <v>1.9096823999999999E-7</v>
      </c>
      <c r="BG520" s="192">
        <v>7.3471919E-21</v>
      </c>
      <c r="BH520" s="193">
        <v>1.4794686E-2</v>
      </c>
      <c r="BI520" s="193">
        <v>0.22278793</v>
      </c>
      <c r="BJ520" s="192">
        <v>0</v>
      </c>
      <c r="BK520" s="192">
        <v>0</v>
      </c>
      <c r="BL520" s="192">
        <v>0</v>
      </c>
      <c r="BM520"/>
      <c r="BN520" s="164">
        <v>4.0135536999999998E-4</v>
      </c>
      <c r="BO520" s="186">
        <v>4.8568761999999998E-5</v>
      </c>
      <c r="BP520" s="164">
        <v>1.5885796E-4</v>
      </c>
      <c r="BQ520" s="186">
        <v>3.2740243E-6</v>
      </c>
      <c r="BR520" s="186">
        <v>3.325889E-5</v>
      </c>
      <c r="BS520" s="186">
        <v>5.5250008E-6</v>
      </c>
      <c r="BT520" s="186">
        <v>1.5498996000000001E-5</v>
      </c>
      <c r="BU520" s="186">
        <v>7.9519689999999996E-6</v>
      </c>
      <c r="BV520" s="186">
        <v>1.236891E-5</v>
      </c>
      <c r="BW520" s="186">
        <v>2.4068425999999999E-6</v>
      </c>
      <c r="BX520" s="186">
        <v>0</v>
      </c>
      <c r="BY520" s="186">
        <v>1.6247378E-17</v>
      </c>
      <c r="BZ520" s="186">
        <v>1.3303584E-13</v>
      </c>
      <c r="CA520" s="186">
        <v>1.7800055999999999E-5</v>
      </c>
      <c r="CB520" s="186">
        <v>5.3573029999999999E-5</v>
      </c>
      <c r="CC520" s="186">
        <v>4.2270932000000003E-5</v>
      </c>
      <c r="CD520" s="186">
        <v>0</v>
      </c>
      <c r="CE520"/>
      <c r="CF520" s="329">
        <v>1.1260335E-13</v>
      </c>
      <c r="CG520" s="330">
        <v>5.6853287999999997</v>
      </c>
      <c r="CH520" s="330">
        <v>0.19727101</v>
      </c>
      <c r="CI520" s="330">
        <v>3.6151865999999998E-2</v>
      </c>
      <c r="CJ520" s="330">
        <v>7.8539981000000005E-3</v>
      </c>
      <c r="CK520" s="329">
        <v>6.5662900000000005E-7</v>
      </c>
      <c r="CL520" s="329">
        <v>2.9304516000000001E-7</v>
      </c>
      <c r="CM520" s="330">
        <v>1.6425462E-3</v>
      </c>
      <c r="CN520" s="330">
        <v>25.890211000000001</v>
      </c>
      <c r="CO520" s="330">
        <v>2.9518049</v>
      </c>
      <c r="CP520"/>
      <c r="CQ520">
        <v>0.85460639000000005</v>
      </c>
      <c r="CR520">
        <v>0.50316382445999996</v>
      </c>
      <c r="CS520">
        <v>0.40971633867643997</v>
      </c>
      <c r="CT520">
        <v>0.41005547012499999</v>
      </c>
      <c r="CU520">
        <v>0.265118046</v>
      </c>
      <c r="CV520" s="134"/>
      <c r="CW520" s="377"/>
      <c r="CX520" s="32"/>
      <c r="CY520" s="32"/>
      <c r="CZ520" s="32"/>
      <c r="DA520" s="236"/>
      <c r="DB520" s="257"/>
      <c r="DC520"/>
      <c r="DD520"/>
      <c r="DE520"/>
      <c r="DF520"/>
      <c r="DG520"/>
      <c r="DH520"/>
      <c r="DI520"/>
      <c r="DJ520"/>
      <c r="DK520"/>
      <c r="DL520"/>
    </row>
    <row r="521" spans="1:116" ht="14.4" x14ac:dyDescent="0.3">
      <c r="A521" t="s">
        <v>1979</v>
      </c>
      <c r="B521" s="113" t="s">
        <v>919</v>
      </c>
      <c r="C521" s="182" t="s">
        <v>88</v>
      </c>
      <c r="D521" s="40" t="s">
        <v>84</v>
      </c>
      <c r="E521" s="181" t="s">
        <v>943</v>
      </c>
      <c r="F521" s="184" t="s">
        <v>4043</v>
      </c>
      <c r="G521" s="184">
        <v>1.2788326657350999</v>
      </c>
      <c r="H521" s="184">
        <v>7.5234403229999997E-2</v>
      </c>
      <c r="I521" s="184">
        <v>0.316662360674</v>
      </c>
      <c r="J521" s="328">
        <v>0.19397143183109999</v>
      </c>
      <c r="K521" s="184">
        <v>0.69296447000000005</v>
      </c>
      <c r="L521" s="184">
        <v>0.21562166999999999</v>
      </c>
      <c r="M521" s="184">
        <v>8.0186460000000001E-2</v>
      </c>
      <c r="N521" s="184">
        <v>6.5258841999999997E-2</v>
      </c>
      <c r="O521" s="184">
        <v>6.7821383000000004E-4</v>
      </c>
      <c r="P521" s="331">
        <v>6.6534424E-3</v>
      </c>
      <c r="Q521" s="331">
        <v>2.6439050000000002E-3</v>
      </c>
      <c r="R521" s="331">
        <v>2.0218467E-2</v>
      </c>
      <c r="S521" s="331">
        <v>0.16702238</v>
      </c>
      <c r="T521" s="184">
        <v>6.0742041E-4</v>
      </c>
      <c r="U521" s="331">
        <v>2.6947928999999999E-2</v>
      </c>
      <c r="V521" s="331">
        <v>2.8343263999999998E-5</v>
      </c>
      <c r="W521" s="331">
        <v>1.1228311E-6</v>
      </c>
      <c r="X521" s="331">
        <v>0</v>
      </c>
      <c r="Y521"/>
      <c r="Z521" s="288">
        <v>4.6197631333333335</v>
      </c>
      <c r="AA521"/>
      <c r="AB521" s="164">
        <v>38.303213999999997</v>
      </c>
      <c r="AC521" s="164">
        <v>35.492790999999997</v>
      </c>
      <c r="AD521" s="164">
        <v>2.7205558999999999</v>
      </c>
      <c r="AE521" s="164">
        <v>0</v>
      </c>
      <c r="AF521" s="164">
        <v>3.6275341000000003E-2</v>
      </c>
      <c r="AG521" s="164">
        <v>4.2643753999999999E-2</v>
      </c>
      <c r="AH521" s="164">
        <v>1.0948085E-2</v>
      </c>
      <c r="AI521"/>
      <c r="AJ521" s="185">
        <v>0.16304007000000001</v>
      </c>
      <c r="AK521" s="185">
        <v>0.15642033</v>
      </c>
      <c r="AL521" s="185">
        <v>5.2812201000000001E-3</v>
      </c>
      <c r="AM521" s="185">
        <v>1.3385279E-3</v>
      </c>
      <c r="AN521" s="176">
        <v>9.3777172999999997E-6</v>
      </c>
      <c r="AO521" s="176">
        <v>1.953114E-8</v>
      </c>
      <c r="AP521" s="176">
        <v>0.18746889</v>
      </c>
      <c r="AQ521" s="192">
        <v>4.3015717999999998E-6</v>
      </c>
      <c r="AR521" s="192">
        <v>1.2979443000000001E-8</v>
      </c>
      <c r="AS521" s="192">
        <v>3.5459315999999999E-13</v>
      </c>
      <c r="AT521" s="192">
        <v>1.4631696000000001E-12</v>
      </c>
      <c r="AU521" s="192">
        <v>0</v>
      </c>
      <c r="AV521" s="192">
        <v>7.4297656999999999E-9</v>
      </c>
      <c r="AW521" s="192">
        <v>4.1249617999999998E-6</v>
      </c>
      <c r="AX521" s="192">
        <v>1.0998416999999999E-9</v>
      </c>
      <c r="AY521" s="192">
        <v>4.9446556E-9</v>
      </c>
      <c r="AZ521" s="192">
        <v>4.4046403000000001E-10</v>
      </c>
      <c r="BA521" s="192">
        <v>3.3980993999999998E-13</v>
      </c>
      <c r="BB521" s="192">
        <v>2.9966015000000001E-11</v>
      </c>
      <c r="BC521" s="192">
        <v>3.0384646999999997E-11</v>
      </c>
      <c r="BD521" s="192">
        <v>5.6905516000000003E-12</v>
      </c>
      <c r="BE521" s="192">
        <v>8.0579979999999999E-7</v>
      </c>
      <c r="BF521" s="192">
        <v>1.3795269999999999E-7</v>
      </c>
      <c r="BG521" s="192">
        <v>1.3990140000000001E-20</v>
      </c>
      <c r="BH521" s="193">
        <v>1.0687955000000001E-2</v>
      </c>
      <c r="BI521" s="193">
        <v>0.17678093</v>
      </c>
      <c r="BJ521" s="192">
        <v>0</v>
      </c>
      <c r="BK521" s="192">
        <v>0</v>
      </c>
      <c r="BL521" s="192">
        <v>0</v>
      </c>
      <c r="BM521"/>
      <c r="BN521" s="164">
        <v>3.1948826999999999E-4</v>
      </c>
      <c r="BO521" s="186">
        <v>3.769939E-5</v>
      </c>
      <c r="BP521" s="164">
        <v>1.2881125E-4</v>
      </c>
      <c r="BQ521" s="186">
        <v>2.3738586999999999E-6</v>
      </c>
      <c r="BR521" s="186">
        <v>2.5693156999999999E-5</v>
      </c>
      <c r="BS521" s="186">
        <v>4.6675131000000003E-6</v>
      </c>
      <c r="BT521" s="186">
        <v>1.1193974E-5</v>
      </c>
      <c r="BU521" s="186">
        <v>6.7707667000000004E-6</v>
      </c>
      <c r="BV521" s="186">
        <v>8.9401992E-6</v>
      </c>
      <c r="BW521" s="186">
        <v>1.7945368E-6</v>
      </c>
      <c r="BX521" s="186">
        <v>0</v>
      </c>
      <c r="BY521" s="186">
        <v>3.0937409E-17</v>
      </c>
      <c r="BZ521" s="186">
        <v>2.5331991E-13</v>
      </c>
      <c r="CA521" s="186">
        <v>1.4351259E-5</v>
      </c>
      <c r="CB521" s="186">
        <v>4.6659817999999999E-5</v>
      </c>
      <c r="CC521" s="186">
        <v>3.0532545000000003E-5</v>
      </c>
      <c r="CD521" s="186">
        <v>0</v>
      </c>
      <c r="CE521"/>
      <c r="CF521" s="329">
        <v>2.1441342999999999E-13</v>
      </c>
      <c r="CG521" s="330">
        <v>4.6077178999999999</v>
      </c>
      <c r="CH521" s="330">
        <v>0.16210474</v>
      </c>
      <c r="CI521" s="330">
        <v>2.8059438999999999E-2</v>
      </c>
      <c r="CJ521" s="330">
        <v>5.7370106999999997E-3</v>
      </c>
      <c r="CK521" s="329">
        <v>4.7425124E-7</v>
      </c>
      <c r="CL521" s="329">
        <v>2.1389588000000001E-7</v>
      </c>
      <c r="CM521" s="330">
        <v>1.2650126E-3</v>
      </c>
      <c r="CN521" s="330">
        <v>18.699206</v>
      </c>
      <c r="CO521" s="330">
        <v>2.3214234</v>
      </c>
      <c r="CP521"/>
      <c r="CQ521">
        <v>0.69296447000000005</v>
      </c>
      <c r="CR521">
        <v>0.39126100022999999</v>
      </c>
      <c r="CS521">
        <v>0.31602771983110001</v>
      </c>
      <c r="CT521">
        <v>0.316662360674</v>
      </c>
      <c r="CU521">
        <v>0.19397030900000001</v>
      </c>
      <c r="CV521" s="134"/>
      <c r="CW521" s="377"/>
      <c r="CX521" s="32"/>
      <c r="CY521" s="32"/>
      <c r="CZ521" s="32"/>
      <c r="DA521" s="236"/>
      <c r="DB521" s="257"/>
      <c r="DC521"/>
      <c r="DD521"/>
      <c r="DE521"/>
      <c r="DF521"/>
      <c r="DG521"/>
      <c r="DH521"/>
      <c r="DI521"/>
      <c r="DJ521"/>
      <c r="DK521"/>
      <c r="DL521"/>
    </row>
    <row r="522" spans="1:116" ht="14.4" x14ac:dyDescent="0.3">
      <c r="A522" t="s">
        <v>1980</v>
      </c>
      <c r="B522" s="113" t="s">
        <v>919</v>
      </c>
      <c r="C522" s="182" t="s">
        <v>89</v>
      </c>
      <c r="D522" s="40" t="s">
        <v>84</v>
      </c>
      <c r="E522" s="181" t="s">
        <v>943</v>
      </c>
      <c r="F522" s="184" t="s">
        <v>4044</v>
      </c>
      <c r="G522" s="184">
        <v>0.87181932645599991</v>
      </c>
      <c r="H522" s="184">
        <v>5.3709152400000001E-2</v>
      </c>
      <c r="I522" s="184">
        <v>0.206288691133</v>
      </c>
      <c r="J522" s="328">
        <v>0.10988837292300001</v>
      </c>
      <c r="K522" s="184">
        <v>0.50193310999999996</v>
      </c>
      <c r="L522" s="184">
        <v>0.13638288000000001</v>
      </c>
      <c r="M522" s="184">
        <v>5.7763546999999998E-2</v>
      </c>
      <c r="N522" s="184">
        <v>4.7470152000000002E-2</v>
      </c>
      <c r="O522" s="184">
        <v>1.0307868E-3</v>
      </c>
      <c r="P522" s="331">
        <v>3.6333733000000002E-3</v>
      </c>
      <c r="Q522" s="331">
        <v>1.5748403E-3</v>
      </c>
      <c r="R522" s="331">
        <v>1.1156632E-2</v>
      </c>
      <c r="S522" s="331">
        <v>9.1159262000000005E-2</v>
      </c>
      <c r="T522" s="331">
        <v>9.4828260000000004E-4</v>
      </c>
      <c r="U522" s="331">
        <v>1.8727358E-2</v>
      </c>
      <c r="V522" s="331">
        <v>3.7349533000000002E-5</v>
      </c>
      <c r="W522" s="331">
        <v>1.752923E-6</v>
      </c>
      <c r="X522" s="331">
        <v>0</v>
      </c>
      <c r="Y522"/>
      <c r="Z522" s="288">
        <v>3.3462207333333334</v>
      </c>
      <c r="AA522"/>
      <c r="AB522" s="164">
        <v>31.679228999999999</v>
      </c>
      <c r="AC522" s="164">
        <v>30.058295999999999</v>
      </c>
      <c r="AD522" s="164">
        <v>1.5081274</v>
      </c>
      <c r="AE522" s="164">
        <v>0</v>
      </c>
      <c r="AF522" s="164">
        <v>5.1316922000000001E-2</v>
      </c>
      <c r="AG522" s="164">
        <v>5.0248753E-2</v>
      </c>
      <c r="AH522" s="164">
        <v>1.1239776999999999E-2</v>
      </c>
      <c r="AI522"/>
      <c r="AJ522" s="185">
        <v>0.11075216</v>
      </c>
      <c r="AK522" s="185">
        <v>0.10611252</v>
      </c>
      <c r="AL522" s="185">
        <v>3.7239858999999998E-3</v>
      </c>
      <c r="AM522" s="185">
        <v>9.1565910999999998E-4</v>
      </c>
      <c r="AN522" s="176">
        <v>6.3616618999999999E-6</v>
      </c>
      <c r="AO522" s="176">
        <v>1.3772137E-8</v>
      </c>
      <c r="AP522" s="176">
        <v>0.12824357</v>
      </c>
      <c r="AQ522" s="192">
        <v>3.1197292999999999E-6</v>
      </c>
      <c r="AR522" s="192">
        <v>9.4135384999999993E-9</v>
      </c>
      <c r="AS522" s="192">
        <v>2.5716755999999999E-13</v>
      </c>
      <c r="AT522" s="192">
        <v>2.284247E-12</v>
      </c>
      <c r="AU522" s="192">
        <v>0</v>
      </c>
      <c r="AV522" s="192">
        <v>5.7716567000000001E-9</v>
      </c>
      <c r="AW522" s="192">
        <v>2.7213306000000001E-6</v>
      </c>
      <c r="AX522" s="192">
        <v>8.4425999E-10</v>
      </c>
      <c r="AY522" s="192">
        <v>3.2375318999999999E-9</v>
      </c>
      <c r="AZ522" s="192">
        <v>2.4027011000000001E-10</v>
      </c>
      <c r="BA522" s="192">
        <v>1.8560307999999999E-13</v>
      </c>
      <c r="BB522" s="192">
        <v>1.6413848E-11</v>
      </c>
      <c r="BC522" s="192">
        <v>1.6575487000000002E-11</v>
      </c>
      <c r="BD522" s="192">
        <v>3.1044336E-12</v>
      </c>
      <c r="BE522" s="192">
        <v>4.3952998999999998E-7</v>
      </c>
      <c r="BF522" s="192">
        <v>7.5297971000000004E-8</v>
      </c>
      <c r="BG522" s="192">
        <v>2.1840895999999999E-20</v>
      </c>
      <c r="BH522" s="193">
        <v>5.8345454000000001E-3</v>
      </c>
      <c r="BI522" s="193">
        <v>0.12240903</v>
      </c>
      <c r="BJ522" s="192">
        <v>0</v>
      </c>
      <c r="BK522" s="192">
        <v>0</v>
      </c>
      <c r="BL522" s="192">
        <v>0</v>
      </c>
      <c r="BM522"/>
      <c r="BN522" s="164">
        <v>2.2273624000000001E-4</v>
      </c>
      <c r="BO522" s="186">
        <v>2.4853768000000002E-5</v>
      </c>
      <c r="BP522" s="186">
        <v>9.3301513000000003E-5</v>
      </c>
      <c r="BQ522" s="186">
        <v>1.3100264999999999E-6</v>
      </c>
      <c r="BR522" s="186">
        <v>1.6751836E-5</v>
      </c>
      <c r="BS522" s="186">
        <v>3.6541185000000001E-6</v>
      </c>
      <c r="BT522" s="186">
        <v>6.1062211E-6</v>
      </c>
      <c r="BU522" s="186">
        <v>5.3748004000000004E-6</v>
      </c>
      <c r="BV522" s="186">
        <v>4.8880862999999997E-6</v>
      </c>
      <c r="BW522" s="186">
        <v>1.0709026000000001E-6</v>
      </c>
      <c r="BX522" s="186">
        <v>0</v>
      </c>
      <c r="BY522" s="186">
        <v>4.8298355999999999E-17</v>
      </c>
      <c r="BZ522" s="186">
        <v>3.9547382000000002E-13</v>
      </c>
      <c r="CA522" s="186">
        <v>1.0275408E-5</v>
      </c>
      <c r="CB522" s="186">
        <v>3.8489659E-5</v>
      </c>
      <c r="CC522" s="186">
        <v>1.6659905E-5</v>
      </c>
      <c r="CD522" s="186">
        <v>0</v>
      </c>
      <c r="CE522"/>
      <c r="CF522" s="329">
        <v>3.3473443E-13</v>
      </c>
      <c r="CG522" s="330">
        <v>3.3341777000000001</v>
      </c>
      <c r="CH522" s="330">
        <v>0.1205446</v>
      </c>
      <c r="CI522" s="330">
        <v>1.8495661E-2</v>
      </c>
      <c r="CJ522" s="330">
        <v>3.2351165999999999E-3</v>
      </c>
      <c r="CK522" s="329">
        <v>2.5871388999999999E-7</v>
      </c>
      <c r="CL522" s="329">
        <v>1.2035582E-7</v>
      </c>
      <c r="CM522" s="330">
        <v>8.1883651E-4</v>
      </c>
      <c r="CN522" s="330">
        <v>10.200746000000001</v>
      </c>
      <c r="CO522" s="330">
        <v>1.5764271000000001</v>
      </c>
      <c r="CP522"/>
      <c r="CQ522">
        <v>0.50193310999999996</v>
      </c>
      <c r="CR522">
        <v>0.25901221139999997</v>
      </c>
      <c r="CS522">
        <v>0.20530481192300001</v>
      </c>
      <c r="CT522">
        <v>0.206288691133</v>
      </c>
      <c r="CU522">
        <v>0.10988662</v>
      </c>
      <c r="CV522" s="134"/>
      <c r="CW522" s="377"/>
      <c r="CX522" s="32"/>
      <c r="CY522" s="32"/>
      <c r="CZ522" s="32"/>
      <c r="DA522" s="236"/>
      <c r="DB522" s="257"/>
      <c r="DC522"/>
      <c r="DD522"/>
      <c r="DE522"/>
      <c r="DF522"/>
      <c r="DG522"/>
      <c r="DH522"/>
      <c r="DI522"/>
      <c r="DJ522"/>
      <c r="DK522"/>
      <c r="DL522"/>
    </row>
    <row r="523" spans="1:116" ht="14.4" x14ac:dyDescent="0.3">
      <c r="A523" t="s">
        <v>1981</v>
      </c>
      <c r="B523" s="113" t="s">
        <v>919</v>
      </c>
      <c r="C523" s="182" t="s">
        <v>1327</v>
      </c>
      <c r="D523" s="40" t="s">
        <v>84</v>
      </c>
      <c r="E523" s="181" t="s">
        <v>943</v>
      </c>
      <c r="F523" s="184" t="s">
        <v>4045</v>
      </c>
      <c r="G523" s="184">
        <v>3.6208766777845902</v>
      </c>
      <c r="H523" s="184">
        <v>0.14414623384999997</v>
      </c>
      <c r="I523" s="184">
        <v>1.2997541706779998</v>
      </c>
      <c r="J523" s="328">
        <v>1.0989594732565902</v>
      </c>
      <c r="K523" s="184">
        <v>1.0780168000000001</v>
      </c>
      <c r="L523" s="184">
        <v>1.1340635999999999</v>
      </c>
      <c r="M523" s="184">
        <v>0.12359083999999999</v>
      </c>
      <c r="N523" s="184">
        <v>0.12397322</v>
      </c>
      <c r="O523" s="184">
        <v>3.9227354999999997E-4</v>
      </c>
      <c r="P523" s="331">
        <v>1.4628317E-2</v>
      </c>
      <c r="Q523" s="331">
        <v>5.1524233000000003E-3</v>
      </c>
      <c r="R523" s="331">
        <v>4.1753547000000002E-2</v>
      </c>
      <c r="S523" s="331">
        <v>1.0506880000000001</v>
      </c>
      <c r="T523" s="331">
        <v>3.2526309000000003E-4</v>
      </c>
      <c r="U523" s="331">
        <v>4.8270871999999999E-2</v>
      </c>
      <c r="V523" s="331">
        <v>2.0920588000000001E-5</v>
      </c>
      <c r="W523" s="331">
        <v>6.0125659000000004E-7</v>
      </c>
      <c r="X523" s="331">
        <v>0</v>
      </c>
      <c r="Y523"/>
      <c r="Z523" s="288">
        <v>7.186778666666668</v>
      </c>
      <c r="AA523"/>
      <c r="AB523" s="164">
        <v>57.482489000000001</v>
      </c>
      <c r="AC523" s="164">
        <v>51.942965000000001</v>
      </c>
      <c r="AD523" s="164">
        <v>5.4681294999999999</v>
      </c>
      <c r="AE523" s="164">
        <v>0</v>
      </c>
      <c r="AF523" s="164">
        <v>2.3824291000000001E-2</v>
      </c>
      <c r="AG523" s="164">
        <v>3.6623441E-2</v>
      </c>
      <c r="AH523" s="164">
        <v>1.09464E-2</v>
      </c>
      <c r="AI523"/>
      <c r="AJ523" s="185">
        <v>0.51962017000000005</v>
      </c>
      <c r="AK523" s="185">
        <v>0.50391949999999996</v>
      </c>
      <c r="AL523" s="185">
        <v>1.2884955999999999E-2</v>
      </c>
      <c r="AM523" s="185">
        <v>2.8157081000000001E-3</v>
      </c>
      <c r="AN523" s="176">
        <v>3.0211000999999999E-5</v>
      </c>
      <c r="AO523" s="176">
        <v>4.7651463999999997E-8</v>
      </c>
      <c r="AP523" s="176">
        <v>0.39435688000000002</v>
      </c>
      <c r="AQ523" s="192">
        <v>6.6837583000000002E-6</v>
      </c>
      <c r="AR523" s="192">
        <v>2.0167074999999999E-8</v>
      </c>
      <c r="AS523" s="192">
        <v>5.5096953E-13</v>
      </c>
      <c r="AT523" s="192">
        <v>7.8350192999999999E-13</v>
      </c>
      <c r="AU523" s="192">
        <v>0</v>
      </c>
      <c r="AV523" s="192">
        <v>1.1867725000000001E-8</v>
      </c>
      <c r="AW523" s="192">
        <v>2.1012639999999999E-5</v>
      </c>
      <c r="AX523" s="192">
        <v>1.8298333999999999E-9</v>
      </c>
      <c r="AY523" s="192">
        <v>2.4623096999999999E-8</v>
      </c>
      <c r="AZ523" s="192">
        <v>8.9476497000000003E-10</v>
      </c>
      <c r="BA523" s="192">
        <v>4.463701E-13</v>
      </c>
      <c r="BB523" s="192">
        <v>6.0675467000000004E-11</v>
      </c>
      <c r="BC523" s="192">
        <v>6.3136409000000003E-11</v>
      </c>
      <c r="BD523" s="192">
        <v>1.1884391E-11</v>
      </c>
      <c r="BE523" s="192">
        <v>2.2214747999999999E-6</v>
      </c>
      <c r="BF523" s="192">
        <v>2.8126022000000002E-7</v>
      </c>
      <c r="BG523" s="192">
        <v>7.4914771000000002E-21</v>
      </c>
      <c r="BH523" s="193">
        <v>5.3064659E-2</v>
      </c>
      <c r="BI523" s="193">
        <v>0.34129221999999998</v>
      </c>
      <c r="BJ523" s="192">
        <v>0</v>
      </c>
      <c r="BK523" s="192">
        <v>0</v>
      </c>
      <c r="BL523" s="192">
        <v>0</v>
      </c>
      <c r="BM523"/>
      <c r="BN523" s="164">
        <v>7.4972554000000003E-4</v>
      </c>
      <c r="BO523" s="164">
        <v>1.7462118000000001E-4</v>
      </c>
      <c r="BP523" s="164">
        <v>2.0038645999999999E-4</v>
      </c>
      <c r="BQ523" s="186">
        <v>4.8971068000000002E-6</v>
      </c>
      <c r="BR523" s="164">
        <v>1.3662784000000001E-4</v>
      </c>
      <c r="BS523" s="186">
        <v>6.9998169000000002E-6</v>
      </c>
      <c r="BT523" s="186">
        <v>2.2739428000000001E-5</v>
      </c>
      <c r="BU523" s="186">
        <v>9.9883751000000007E-6</v>
      </c>
      <c r="BV523" s="186">
        <v>1.9644402999999999E-5</v>
      </c>
      <c r="BW523" s="186">
        <v>3.4791576E-6</v>
      </c>
      <c r="BX523" s="186">
        <v>0</v>
      </c>
      <c r="BY523" s="186">
        <v>1.6566446000000001E-17</v>
      </c>
      <c r="BZ523" s="186">
        <v>1.3564841999999999E-13</v>
      </c>
      <c r="CA523" s="186">
        <v>3.4248556999999998E-5</v>
      </c>
      <c r="CB523" s="164">
        <v>7.0055150999999999E-5</v>
      </c>
      <c r="CC523" s="186">
        <v>6.6038062999999999E-5</v>
      </c>
      <c r="CD523" s="186">
        <v>0</v>
      </c>
      <c r="CE523"/>
      <c r="CF523" s="329">
        <v>1.1481467E-13</v>
      </c>
      <c r="CG523" s="330">
        <v>7.1747318</v>
      </c>
      <c r="CH523" s="330">
        <v>0.28197304000000001</v>
      </c>
      <c r="CI523" s="330">
        <v>0.12238737</v>
      </c>
      <c r="CJ523" s="330">
        <v>1.1007095999999999E-2</v>
      </c>
      <c r="CK523" s="329">
        <v>1.2132354999999999E-6</v>
      </c>
      <c r="CL523" s="329">
        <v>4.2952815000000002E-7</v>
      </c>
      <c r="CM523" s="330">
        <v>6.8778631000000002E-3</v>
      </c>
      <c r="CN523" s="330">
        <v>40.437452</v>
      </c>
      <c r="CO523" s="330">
        <v>4.5582392</v>
      </c>
      <c r="CP523"/>
      <c r="CQ523">
        <v>1.0780168000000001</v>
      </c>
      <c r="CR523">
        <v>1.4435542208499998</v>
      </c>
      <c r="CS523">
        <v>1.29940858825659</v>
      </c>
      <c r="CT523">
        <v>1.299754170678</v>
      </c>
      <c r="CU523">
        <v>1.0989588720000001</v>
      </c>
      <c r="CV523" s="134"/>
      <c r="CW523" s="377"/>
      <c r="CX523" s="32"/>
      <c r="CY523" s="32"/>
      <c r="CZ523" s="32"/>
      <c r="DA523" s="236"/>
      <c r="DB523" s="257"/>
      <c r="DC523"/>
      <c r="DD523"/>
      <c r="DE523"/>
      <c r="DF523"/>
      <c r="DG523"/>
      <c r="DH523"/>
      <c r="DI523"/>
      <c r="DJ523"/>
      <c r="DK523"/>
      <c r="DL523"/>
    </row>
    <row r="524" spans="1:116" ht="14.4" x14ac:dyDescent="0.3">
      <c r="A524" t="s">
        <v>1982</v>
      </c>
      <c r="B524" s="113" t="s">
        <v>919</v>
      </c>
      <c r="C524" s="182" t="s">
        <v>1328</v>
      </c>
      <c r="D524" s="40" t="s">
        <v>84</v>
      </c>
      <c r="E524" s="181" t="s">
        <v>943</v>
      </c>
      <c r="F524" s="184" t="s">
        <v>4046</v>
      </c>
      <c r="G524" s="184">
        <v>2.7215785502286001</v>
      </c>
      <c r="H524" s="184">
        <v>0.11184973795999999</v>
      </c>
      <c r="I524" s="184">
        <v>0.95922256107399995</v>
      </c>
      <c r="J524" s="328">
        <v>0.79618980119460003</v>
      </c>
      <c r="K524" s="184">
        <v>0.85431645000000001</v>
      </c>
      <c r="L524" s="184">
        <v>0.83051715999999998</v>
      </c>
      <c r="M524" s="184">
        <v>9.7831178000000005E-2</v>
      </c>
      <c r="N524" s="184">
        <v>9.6792803999999996E-2</v>
      </c>
      <c r="O524" s="184">
        <v>6.8716266000000002E-4</v>
      </c>
      <c r="P524" s="331">
        <v>1.0567475999999999E-2</v>
      </c>
      <c r="Q524" s="331">
        <v>3.8022952999999999E-3</v>
      </c>
      <c r="R524" s="331">
        <v>3.0233791999999999E-2</v>
      </c>
      <c r="S524" s="331">
        <v>0.75886452000000004</v>
      </c>
      <c r="T524" s="331">
        <v>6.1194479999999996E-4</v>
      </c>
      <c r="U524" s="331">
        <v>3.732415E-2</v>
      </c>
      <c r="V524" s="331">
        <v>2.8486274000000001E-5</v>
      </c>
      <c r="W524" s="331">
        <v>1.1311946E-6</v>
      </c>
      <c r="X524" s="331">
        <v>0</v>
      </c>
      <c r="Y524"/>
      <c r="Z524" s="288">
        <v>5.695443</v>
      </c>
      <c r="AA524"/>
      <c r="AB524" s="164">
        <v>48.106921999999997</v>
      </c>
      <c r="AC524" s="164">
        <v>44.052391999999998</v>
      </c>
      <c r="AD524" s="164">
        <v>3.9639861000000001</v>
      </c>
      <c r="AE524" s="164">
        <v>0</v>
      </c>
      <c r="AF524" s="164">
        <v>3.6474992999999997E-2</v>
      </c>
      <c r="AG524" s="164">
        <v>4.2943249000000003E-2</v>
      </c>
      <c r="AH524" s="164">
        <v>1.1125124E-2</v>
      </c>
      <c r="AI524"/>
      <c r="AJ524" s="185">
        <v>0.38861642000000002</v>
      </c>
      <c r="AK524" s="185">
        <v>0.37664829999999999</v>
      </c>
      <c r="AL524" s="185">
        <v>9.8211637999999993E-3</v>
      </c>
      <c r="AM524" s="185">
        <v>2.1469605E-3</v>
      </c>
      <c r="AN524" s="176">
        <v>2.2580832999999999E-5</v>
      </c>
      <c r="AO524" s="176">
        <v>3.6320871999999997E-8</v>
      </c>
      <c r="AP524" s="176">
        <v>0.30069474000000002</v>
      </c>
      <c r="AQ524" s="192">
        <v>5.2998027999999996E-6</v>
      </c>
      <c r="AR524" s="192">
        <v>1.5991346999999999E-8</v>
      </c>
      <c r="AS524" s="192">
        <v>4.3688266999999999E-13</v>
      </c>
      <c r="AT524" s="192">
        <v>1.4740680000000001E-12</v>
      </c>
      <c r="AU524" s="192">
        <v>0</v>
      </c>
      <c r="AV524" s="192">
        <v>9.6216697000000007E-9</v>
      </c>
      <c r="AW524" s="192">
        <v>1.5463843E-5</v>
      </c>
      <c r="AX524" s="192">
        <v>1.4708691E-9</v>
      </c>
      <c r="AY524" s="192">
        <v>1.8113621000000001E-8</v>
      </c>
      <c r="AZ524" s="192">
        <v>6.4622953000000003E-10</v>
      </c>
      <c r="BA524" s="192">
        <v>3.2253252999999998E-13</v>
      </c>
      <c r="BB524" s="192">
        <v>4.3863183E-11</v>
      </c>
      <c r="BC524" s="192">
        <v>4.5599765999999997E-11</v>
      </c>
      <c r="BD524" s="192">
        <v>8.5834747000000003E-12</v>
      </c>
      <c r="BE524" s="192">
        <v>1.6044001999999999E-6</v>
      </c>
      <c r="BF524" s="192">
        <v>2.0316357000000001E-7</v>
      </c>
      <c r="BG524" s="192">
        <v>1.4094345999999999E-20</v>
      </c>
      <c r="BH524" s="193">
        <v>3.8327380000000001E-2</v>
      </c>
      <c r="BI524" s="193">
        <v>0.26236735999999999</v>
      </c>
      <c r="BJ524" s="192">
        <v>0</v>
      </c>
      <c r="BK524" s="192">
        <v>0</v>
      </c>
      <c r="BL524" s="192">
        <v>0</v>
      </c>
      <c r="BM524"/>
      <c r="BN524" s="164">
        <v>5.7108894999999998E-4</v>
      </c>
      <c r="BO524" s="164">
        <v>1.2873725E-4</v>
      </c>
      <c r="BP524" s="164">
        <v>1.5880406E-4</v>
      </c>
      <c r="BQ524" s="186">
        <v>3.5460849000000001E-6</v>
      </c>
      <c r="BR524" s="164">
        <v>1.0034851E-4</v>
      </c>
      <c r="BS524" s="186">
        <v>5.7326581000000002E-6</v>
      </c>
      <c r="BT524" s="186">
        <v>1.6423175000000001E-5</v>
      </c>
      <c r="BU524" s="186">
        <v>8.2415043999999996E-6</v>
      </c>
      <c r="BV524" s="186">
        <v>1.4194722E-5</v>
      </c>
      <c r="BW524" s="186">
        <v>2.5689865E-6</v>
      </c>
      <c r="BX524" s="186">
        <v>0</v>
      </c>
      <c r="BY524" s="186">
        <v>3.1167846999999999E-17</v>
      </c>
      <c r="BZ524" s="186">
        <v>2.5520677999999998E-13</v>
      </c>
      <c r="CA524" s="186">
        <v>2.6230732E-5</v>
      </c>
      <c r="CB524" s="164">
        <v>5.8563573000000002E-5</v>
      </c>
      <c r="CC524" s="186">
        <v>4.7697695000000002E-5</v>
      </c>
      <c r="CD524" s="186">
        <v>0</v>
      </c>
      <c r="CE524"/>
      <c r="CF524" s="329">
        <v>2.1601049999999999E-13</v>
      </c>
      <c r="CG524" s="330">
        <v>5.6833977999999998</v>
      </c>
      <c r="CH524" s="330">
        <v>0.22327843</v>
      </c>
      <c r="CI524" s="330">
        <v>9.0340635000000002E-2</v>
      </c>
      <c r="CJ524" s="330">
        <v>8.0142480999999995E-3</v>
      </c>
      <c r="CK524" s="329">
        <v>8.7624482000000003E-7</v>
      </c>
      <c r="CL524" s="329">
        <v>3.1246693000000003E-7</v>
      </c>
      <c r="CM524" s="330">
        <v>5.0460747999999996E-3</v>
      </c>
      <c r="CN524" s="330">
        <v>29.205546999999999</v>
      </c>
      <c r="CO524" s="330">
        <v>3.4816259999999999</v>
      </c>
      <c r="CP524"/>
      <c r="CQ524">
        <v>0.85431645000000001</v>
      </c>
      <c r="CR524">
        <v>1.07043186796</v>
      </c>
      <c r="CS524">
        <v>0.95858326119459991</v>
      </c>
      <c r="CT524">
        <v>0.95922256107399995</v>
      </c>
      <c r="CU524">
        <v>0.79618867000000004</v>
      </c>
      <c r="CV524" s="134"/>
      <c r="CW524" s="377"/>
      <c r="CX524" s="32"/>
      <c r="CY524" s="32"/>
      <c r="CZ524" s="32"/>
      <c r="DA524" s="236"/>
      <c r="DB524" s="257"/>
      <c r="DC524"/>
      <c r="DD524"/>
      <c r="DE524"/>
      <c r="DF524"/>
      <c r="DG524"/>
      <c r="DH524"/>
      <c r="DI524"/>
      <c r="DJ524"/>
      <c r="DK524"/>
      <c r="DL524"/>
    </row>
    <row r="525" spans="1:116" ht="14.4" x14ac:dyDescent="0.3">
      <c r="A525" t="s">
        <v>1983</v>
      </c>
      <c r="B525" s="113" t="s">
        <v>919</v>
      </c>
      <c r="C525" s="182" t="s">
        <v>1329</v>
      </c>
      <c r="D525" s="40" t="s">
        <v>84</v>
      </c>
      <c r="E525" s="181" t="s">
        <v>943</v>
      </c>
      <c r="F525" s="184" t="s">
        <v>4047</v>
      </c>
      <c r="G525" s="184">
        <v>1.6587716188728998</v>
      </c>
      <c r="H525" s="184">
        <v>7.3681154400000004E-2</v>
      </c>
      <c r="I525" s="184">
        <v>0.55677607198799994</v>
      </c>
      <c r="J525" s="328">
        <v>0.43837111248490002</v>
      </c>
      <c r="K525" s="184">
        <v>0.58994327999999996</v>
      </c>
      <c r="L525" s="184">
        <v>0.47178041999999998</v>
      </c>
      <c r="M525" s="184">
        <v>6.7387937999999994E-2</v>
      </c>
      <c r="N525" s="184">
        <v>6.4670495999999994E-2</v>
      </c>
      <c r="O525" s="184">
        <v>1.035668E-3</v>
      </c>
      <c r="P525" s="331">
        <v>5.7683007999999999E-3</v>
      </c>
      <c r="Q525" s="331">
        <v>2.2066896000000002E-3</v>
      </c>
      <c r="R525" s="331">
        <v>1.6619536000000001E-2</v>
      </c>
      <c r="S525" s="331">
        <v>0.41398224</v>
      </c>
      <c r="T525" s="184">
        <v>9.5075045000000003E-4</v>
      </c>
      <c r="U525" s="331">
        <v>2.4387115000000001E-2</v>
      </c>
      <c r="V525" s="331">
        <v>3.7427537999999998E-5</v>
      </c>
      <c r="W525" s="331">
        <v>1.7574849E-6</v>
      </c>
      <c r="X525" s="331">
        <v>0</v>
      </c>
      <c r="Y525"/>
      <c r="Z525" s="288">
        <v>3.9329551999999999</v>
      </c>
      <c r="AA525"/>
      <c r="AB525" s="164">
        <v>37.026705999999997</v>
      </c>
      <c r="AC525" s="164">
        <v>34.727169000000004</v>
      </c>
      <c r="AD525" s="164">
        <v>2.1863621000000002</v>
      </c>
      <c r="AE525" s="164">
        <v>0</v>
      </c>
      <c r="AF525" s="164">
        <v>5.1425824000000002E-2</v>
      </c>
      <c r="AG525" s="164">
        <v>5.0412114000000001E-2</v>
      </c>
      <c r="AH525" s="164">
        <v>1.1336344E-2</v>
      </c>
      <c r="AI525"/>
      <c r="AJ525" s="185">
        <v>0.23379380999999999</v>
      </c>
      <c r="AK525" s="185">
        <v>0.22623687000000001</v>
      </c>
      <c r="AL525" s="185">
        <v>6.2003188000000001E-3</v>
      </c>
      <c r="AM525" s="185">
        <v>1.3566224E-3</v>
      </c>
      <c r="AN525" s="176">
        <v>1.3563361E-5</v>
      </c>
      <c r="AO525" s="176">
        <v>2.2930173E-8</v>
      </c>
      <c r="AP525" s="176">
        <v>0.19000312999999999</v>
      </c>
      <c r="AQ525" s="192">
        <v>3.6642189E-6</v>
      </c>
      <c r="AR525" s="192">
        <v>1.1056395E-8</v>
      </c>
      <c r="AS525" s="192">
        <v>3.0205274999999998E-13</v>
      </c>
      <c r="AT525" s="192">
        <v>2.2901916000000001E-12</v>
      </c>
      <c r="AU525" s="192">
        <v>0</v>
      </c>
      <c r="AV525" s="192">
        <v>6.9672407000000002E-9</v>
      </c>
      <c r="AW525" s="192">
        <v>8.9061750999999994E-6</v>
      </c>
      <c r="AX525" s="192">
        <v>1.0466386E-9</v>
      </c>
      <c r="AY525" s="192">
        <v>1.0420604000000001E-8</v>
      </c>
      <c r="AZ525" s="192">
        <v>3.5250583999999998E-10</v>
      </c>
      <c r="BA525" s="192">
        <v>1.7617904000000001E-13</v>
      </c>
      <c r="BB525" s="192">
        <v>2.3994122000000001E-11</v>
      </c>
      <c r="BC525" s="192">
        <v>2.4874642999999999E-11</v>
      </c>
      <c r="BD525" s="192">
        <v>4.6823916000000003E-12</v>
      </c>
      <c r="BE525" s="192">
        <v>8.7513022000000003E-7</v>
      </c>
      <c r="BF525" s="192">
        <v>1.1086754E-7</v>
      </c>
      <c r="BG525" s="192">
        <v>2.1897736E-20</v>
      </c>
      <c r="BH525" s="193">
        <v>2.0910596E-2</v>
      </c>
      <c r="BI525" s="193">
        <v>0.16909254000000001</v>
      </c>
      <c r="BJ525" s="192">
        <v>0</v>
      </c>
      <c r="BK525" s="192">
        <v>0</v>
      </c>
      <c r="BL525" s="192">
        <v>0</v>
      </c>
      <c r="BM525"/>
      <c r="BN525" s="164">
        <v>3.5997298E-4</v>
      </c>
      <c r="BO525" s="186">
        <v>7.4510780000000004E-5</v>
      </c>
      <c r="BP525" s="164">
        <v>1.0966122999999999E-4</v>
      </c>
      <c r="BQ525" s="186">
        <v>1.9494226000000002E-6</v>
      </c>
      <c r="BR525" s="186">
        <v>5.7472936000000002E-5</v>
      </c>
      <c r="BS525" s="186">
        <v>4.2351066999999996E-6</v>
      </c>
      <c r="BT525" s="186">
        <v>8.9585124999999999E-6</v>
      </c>
      <c r="BU525" s="186">
        <v>6.1770210000000003E-6</v>
      </c>
      <c r="BV525" s="186">
        <v>7.7541898000000005E-6</v>
      </c>
      <c r="BW525" s="186">
        <v>1.4933296999999999E-6</v>
      </c>
      <c r="BX525" s="186">
        <v>0</v>
      </c>
      <c r="BY525" s="186">
        <v>4.8424049000000003E-17</v>
      </c>
      <c r="BZ525" s="186">
        <v>3.9650300999999998E-13</v>
      </c>
      <c r="CA525" s="186">
        <v>1.675512E-5</v>
      </c>
      <c r="CB525" s="186">
        <v>4.4982616000000002E-5</v>
      </c>
      <c r="CC525" s="186">
        <v>2.6022713999999999E-5</v>
      </c>
      <c r="CD525" s="186">
        <v>0</v>
      </c>
      <c r="CE525"/>
      <c r="CF525" s="329">
        <v>3.3560556000000001E-13</v>
      </c>
      <c r="CG525" s="330">
        <v>3.9209122000000001</v>
      </c>
      <c r="CH525" s="330">
        <v>0.15391207000000001</v>
      </c>
      <c r="CI525" s="330">
        <v>5.2467223E-2</v>
      </c>
      <c r="CJ525" s="330">
        <v>4.4772459999999998E-3</v>
      </c>
      <c r="CK525" s="329">
        <v>4.7798311999999998E-7</v>
      </c>
      <c r="CL525" s="329">
        <v>1.7412184999999999E-7</v>
      </c>
      <c r="CM525" s="330">
        <v>2.8812340999999999E-3</v>
      </c>
      <c r="CN525" s="330">
        <v>15.931476999999999</v>
      </c>
      <c r="CO525" s="330">
        <v>2.2092648000000001</v>
      </c>
      <c r="CP525"/>
      <c r="CQ525">
        <v>0.58994327999999996</v>
      </c>
      <c r="CR525">
        <v>0.62946904839999995</v>
      </c>
      <c r="CS525">
        <v>0.55578965148489989</v>
      </c>
      <c r="CT525">
        <v>0.55677607198800005</v>
      </c>
      <c r="CU525">
        <v>0.43836935500000002</v>
      </c>
      <c r="CV525" s="134"/>
      <c r="CW525" s="377"/>
      <c r="CX525" s="32"/>
      <c r="CY525" s="32"/>
      <c r="CZ525" s="32"/>
      <c r="DA525" s="236"/>
      <c r="DB525" s="257"/>
      <c r="DC525"/>
      <c r="DD525"/>
      <c r="DE525"/>
      <c r="DF525"/>
      <c r="DG525"/>
      <c r="DH525"/>
      <c r="DI525"/>
      <c r="DJ525"/>
      <c r="DK525"/>
      <c r="DL525"/>
    </row>
    <row r="526" spans="1:116" ht="14.4" x14ac:dyDescent="0.3">
      <c r="A526" t="s">
        <v>1984</v>
      </c>
      <c r="B526" s="113" t="s">
        <v>919</v>
      </c>
      <c r="C526" s="182" t="s">
        <v>1330</v>
      </c>
      <c r="D526" s="40" t="s">
        <v>84</v>
      </c>
      <c r="E526" s="181" t="s">
        <v>943</v>
      </c>
      <c r="F526" s="184" t="s">
        <v>4048</v>
      </c>
      <c r="G526" s="184">
        <v>1.7727495837533702</v>
      </c>
      <c r="H526" s="184">
        <v>0.14187333779</v>
      </c>
      <c r="I526" s="184">
        <v>0.39237285013500001</v>
      </c>
      <c r="J526" s="328">
        <v>0.29502519582837</v>
      </c>
      <c r="K526" s="184">
        <v>0.94347820000000004</v>
      </c>
      <c r="L526" s="184">
        <v>0.21328368</v>
      </c>
      <c r="M526" s="184">
        <v>0.11410161000000001</v>
      </c>
      <c r="N526" s="184">
        <v>8.6455348000000001E-2</v>
      </c>
      <c r="O526" s="184">
        <v>6.2627748999999995E-4</v>
      </c>
      <c r="P526" s="331">
        <v>5.0301726999999997E-2</v>
      </c>
      <c r="Q526" s="331">
        <v>4.4899852999999998E-3</v>
      </c>
      <c r="R526" s="331">
        <v>6.4600631000000006E-2</v>
      </c>
      <c r="S526" s="331">
        <v>0.25736653999999998</v>
      </c>
      <c r="T526" s="331">
        <v>3.6398144000000001E-4</v>
      </c>
      <c r="U526" s="331">
        <v>3.7657982999999999E-2</v>
      </c>
      <c r="V526" s="331">
        <v>2.2947695E-5</v>
      </c>
      <c r="W526" s="331">
        <v>6.7282837000000004E-7</v>
      </c>
      <c r="X526" s="331">
        <v>0</v>
      </c>
      <c r="Y526"/>
      <c r="Z526" s="288">
        <v>6.2898546666666668</v>
      </c>
      <c r="AA526"/>
      <c r="AB526" s="164">
        <v>46.830500999999998</v>
      </c>
      <c r="AC526" s="164">
        <v>42.568502000000002</v>
      </c>
      <c r="AD526" s="164">
        <v>4.1698982999999998</v>
      </c>
      <c r="AE526" s="164">
        <v>0</v>
      </c>
      <c r="AF526" s="164">
        <v>2.5532856E-2</v>
      </c>
      <c r="AG526" s="164">
        <v>4.7614299999999998E-2</v>
      </c>
      <c r="AH526" s="164">
        <v>1.8953939E-2</v>
      </c>
      <c r="AI526"/>
      <c r="AJ526" s="185">
        <v>0.54616953000000001</v>
      </c>
      <c r="AK526" s="185">
        <v>0.53750498000000002</v>
      </c>
      <c r="AL526" s="185">
        <v>6.7640360999999998E-3</v>
      </c>
      <c r="AM526" s="185">
        <v>1.9005160000000001E-3</v>
      </c>
      <c r="AN526" s="176">
        <v>3.2224519000000002E-5</v>
      </c>
      <c r="AO526" s="176">
        <v>2.5014926999999999E-8</v>
      </c>
      <c r="AP526" s="176">
        <v>0.26617870999999999</v>
      </c>
      <c r="AQ526" s="192">
        <v>5.8514132E-6</v>
      </c>
      <c r="AR526" s="192">
        <v>1.7655689E-8</v>
      </c>
      <c r="AS526" s="192">
        <v>4.8235487999999999E-13</v>
      </c>
      <c r="AT526" s="192">
        <v>8.7676764999999997E-13</v>
      </c>
      <c r="AU526" s="192">
        <v>0</v>
      </c>
      <c r="AV526" s="192">
        <v>9.9502747999999997E-9</v>
      </c>
      <c r="AW526" s="192">
        <v>4.1405858E-6</v>
      </c>
      <c r="AX526" s="192">
        <v>1.4686591000000001E-9</v>
      </c>
      <c r="AY526" s="192">
        <v>5.0174590000000003E-9</v>
      </c>
      <c r="AZ526" s="192">
        <v>7.0791393999999996E-10</v>
      </c>
      <c r="BA526" s="192">
        <v>4.8618366000000003E-13</v>
      </c>
      <c r="BB526" s="192">
        <v>4.5110913999999998E-11</v>
      </c>
      <c r="BC526" s="192">
        <v>9.8542515000000001E-11</v>
      </c>
      <c r="BD526" s="192">
        <v>2.0583946999999999E-11</v>
      </c>
      <c r="BE526" s="192">
        <v>2.1962080999999999E-5</v>
      </c>
      <c r="BF526" s="192">
        <v>2.6048766000000001E-7</v>
      </c>
      <c r="BG526" s="192">
        <v>8.3832401000000002E-21</v>
      </c>
      <c r="BH526" s="193">
        <v>1.8625211999999999E-2</v>
      </c>
      <c r="BI526" s="193">
        <v>0.24755350000000001</v>
      </c>
      <c r="BJ526" s="192">
        <v>0</v>
      </c>
      <c r="BK526" s="192">
        <v>0</v>
      </c>
      <c r="BL526" s="192">
        <v>0</v>
      </c>
      <c r="BM526"/>
      <c r="BN526" s="164">
        <v>4.6768739000000001E-4</v>
      </c>
      <c r="BO526" s="186">
        <v>3.9524041000000002E-5</v>
      </c>
      <c r="BP526" s="164">
        <v>1.7537784E-4</v>
      </c>
      <c r="BQ526" s="186">
        <v>7.5755415999999999E-6</v>
      </c>
      <c r="BR526" s="186">
        <v>2.5381814999999999E-5</v>
      </c>
      <c r="BS526" s="186">
        <v>6.3257033E-6</v>
      </c>
      <c r="BT526" s="186">
        <v>1.7984099E-5</v>
      </c>
      <c r="BU526" s="186">
        <v>9.1161357999999993E-6</v>
      </c>
      <c r="BV526" s="186">
        <v>6.7526536000000003E-5</v>
      </c>
      <c r="BW526" s="186">
        <v>3.0410660999999998E-6</v>
      </c>
      <c r="BX526" s="186">
        <v>0</v>
      </c>
      <c r="BY526" s="186">
        <v>1.8538465999999998E-17</v>
      </c>
      <c r="BZ526" s="186">
        <v>1.517956E-13</v>
      </c>
      <c r="CA526" s="186">
        <v>1.8315012999999999E-5</v>
      </c>
      <c r="CB526" s="164">
        <v>5.7153006000000003E-5</v>
      </c>
      <c r="CC526" s="186">
        <v>4.0366591999999999E-5</v>
      </c>
      <c r="CD526" s="186">
        <v>0</v>
      </c>
      <c r="CE526"/>
      <c r="CF526" s="329">
        <v>1.2848187E-13</v>
      </c>
      <c r="CG526" s="330">
        <v>6.2778079</v>
      </c>
      <c r="CH526" s="330">
        <v>0.22640737</v>
      </c>
      <c r="CI526" s="330">
        <v>3.0159934999999999E-2</v>
      </c>
      <c r="CJ526" s="330">
        <v>9.1701306999999992E-3</v>
      </c>
      <c r="CK526" s="329">
        <v>9.5965505000000002E-6</v>
      </c>
      <c r="CL526" s="329">
        <v>3.8196737000000001E-7</v>
      </c>
      <c r="CM526" s="330">
        <v>1.2320954E-3</v>
      </c>
      <c r="CN526" s="330">
        <v>116.6225</v>
      </c>
      <c r="CO526" s="330">
        <v>3.2935531</v>
      </c>
      <c r="CP526"/>
      <c r="CQ526">
        <v>0.94347820000000004</v>
      </c>
      <c r="CR526">
        <v>0.53385925878999996</v>
      </c>
      <c r="CS526">
        <v>0.39198659382837003</v>
      </c>
      <c r="CT526">
        <v>0.39237285013500001</v>
      </c>
      <c r="CU526">
        <v>0.29502452299999998</v>
      </c>
      <c r="CV526" s="134"/>
      <c r="CW526" s="377"/>
      <c r="CX526" s="32"/>
      <c r="CY526" s="32"/>
      <c r="CZ526" s="32"/>
      <c r="DA526" s="236"/>
      <c r="DB526" s="257"/>
      <c r="DC526"/>
      <c r="DD526"/>
      <c r="DE526"/>
      <c r="DF526"/>
      <c r="DG526"/>
      <c r="DH526"/>
      <c r="DI526"/>
      <c r="DJ526"/>
      <c r="DK526"/>
      <c r="DL526"/>
    </row>
    <row r="527" spans="1:116" ht="14.4" x14ac:dyDescent="0.3">
      <c r="A527" t="s">
        <v>1985</v>
      </c>
      <c r="B527" s="113" t="s">
        <v>919</v>
      </c>
      <c r="C527" s="182" t="s">
        <v>1331</v>
      </c>
      <c r="D527" s="40" t="s">
        <v>84</v>
      </c>
      <c r="E527" s="181" t="s">
        <v>943</v>
      </c>
      <c r="F527" s="184" t="s">
        <v>4049</v>
      </c>
      <c r="G527" s="184">
        <v>1.3868200756403</v>
      </c>
      <c r="H527" s="184">
        <v>0.11020820241000001</v>
      </c>
      <c r="I527" s="184">
        <v>0.30389158434500002</v>
      </c>
      <c r="J527" s="328">
        <v>0.21557061888529999</v>
      </c>
      <c r="K527" s="184">
        <v>0.75714967</v>
      </c>
      <c r="L527" s="184">
        <v>0.16550941999999999</v>
      </c>
      <c r="M527" s="184">
        <v>9.0977842000000003E-2</v>
      </c>
      <c r="N527" s="184">
        <v>6.9696564000000003E-2</v>
      </c>
      <c r="O527" s="184">
        <v>8.5616551000000001E-4</v>
      </c>
      <c r="P527" s="331">
        <v>3.6331605000000003E-2</v>
      </c>
      <c r="Q527" s="331">
        <v>3.3238679000000002E-3</v>
      </c>
      <c r="R527" s="331">
        <v>4.6734464000000003E-2</v>
      </c>
      <c r="S527" s="331">
        <v>0.18591015</v>
      </c>
      <c r="T527" s="331">
        <v>6.3990805000000003E-4</v>
      </c>
      <c r="U527" s="331">
        <v>2.9659286E-2</v>
      </c>
      <c r="V527" s="331">
        <v>2.9950295E-5</v>
      </c>
      <c r="W527" s="331">
        <v>1.1828853E-6</v>
      </c>
      <c r="X527" s="331">
        <v>0</v>
      </c>
      <c r="Y527"/>
      <c r="Z527" s="288">
        <v>5.0476644666666672</v>
      </c>
      <c r="AA527"/>
      <c r="AB527" s="164">
        <v>40.413818999999997</v>
      </c>
      <c r="AC527" s="164">
        <v>37.281945999999998</v>
      </c>
      <c r="AD527" s="164">
        <v>3.0263746999999999</v>
      </c>
      <c r="AE527" s="164">
        <v>0</v>
      </c>
      <c r="AF527" s="164">
        <v>3.7708957000000001E-2</v>
      </c>
      <c r="AG527" s="164">
        <v>5.0881092000000003E-2</v>
      </c>
      <c r="AH527" s="164">
        <v>1.6908347000000001E-2</v>
      </c>
      <c r="AI527"/>
      <c r="AJ527" s="185">
        <v>0.40779095999999998</v>
      </c>
      <c r="AK527" s="185">
        <v>0.40090447000000001</v>
      </c>
      <c r="AL527" s="185">
        <v>5.4004995999999998E-3</v>
      </c>
      <c r="AM527" s="185">
        <v>1.4859884000000001E-3</v>
      </c>
      <c r="AN527" s="176">
        <v>2.4035039999999999E-5</v>
      </c>
      <c r="AO527" s="176">
        <v>1.9972261999999999E-8</v>
      </c>
      <c r="AP527" s="176">
        <v>0.20812162000000001</v>
      </c>
      <c r="AQ527" s="192">
        <v>4.6986646999999999E-6</v>
      </c>
      <c r="AR527" s="192">
        <v>1.4177567999999999E-8</v>
      </c>
      <c r="AS527" s="192">
        <v>3.8732764E-13</v>
      </c>
      <c r="AT527" s="192">
        <v>1.5414266000000001E-12</v>
      </c>
      <c r="AU527" s="192">
        <v>0</v>
      </c>
      <c r="AV527" s="192">
        <v>8.2368444999999996E-9</v>
      </c>
      <c r="AW527" s="192">
        <v>3.2784712000000002E-6</v>
      </c>
      <c r="AX527" s="192">
        <v>1.210021E-9</v>
      </c>
      <c r="AY527" s="192">
        <v>3.9539935999999998E-9</v>
      </c>
      <c r="AZ527" s="192">
        <v>5.1128156999999998E-10</v>
      </c>
      <c r="BA527" s="192">
        <v>3.5128677000000002E-13</v>
      </c>
      <c r="BB527" s="192">
        <v>3.2622118000000001E-11</v>
      </c>
      <c r="BC527" s="192">
        <v>7.1170842000000006E-11</v>
      </c>
      <c r="BD527" s="192">
        <v>1.4866487000000001E-11</v>
      </c>
      <c r="BE527" s="192">
        <v>1.5861505000000001E-5</v>
      </c>
      <c r="BF527" s="192">
        <v>1.8816116999999999E-7</v>
      </c>
      <c r="BG527" s="192">
        <v>1.4738396999999999E-20</v>
      </c>
      <c r="BH527" s="193">
        <v>1.3454446E-2</v>
      </c>
      <c r="BI527" s="193">
        <v>0.19466718</v>
      </c>
      <c r="BJ527" s="192">
        <v>0</v>
      </c>
      <c r="BK527" s="192">
        <v>0</v>
      </c>
      <c r="BL527" s="192">
        <v>0</v>
      </c>
      <c r="BM527"/>
      <c r="BN527" s="164">
        <v>3.6739473000000001E-4</v>
      </c>
      <c r="BO527" s="186">
        <v>3.1167090999999997E-5</v>
      </c>
      <c r="BP527" s="164">
        <v>1.4074228000000001E-4</v>
      </c>
      <c r="BQ527" s="186">
        <v>5.4805101000000001E-6</v>
      </c>
      <c r="BR527" s="186">
        <v>2.0004157999999999E-5</v>
      </c>
      <c r="BS527" s="186">
        <v>5.2457983E-6</v>
      </c>
      <c r="BT527" s="186">
        <v>1.2988771000000001E-5</v>
      </c>
      <c r="BU527" s="186">
        <v>7.6115538000000002E-6</v>
      </c>
      <c r="BV527" s="186">
        <v>4.8776261999999999E-5</v>
      </c>
      <c r="BW527" s="186">
        <v>2.2525871E-6</v>
      </c>
      <c r="BX527" s="186">
        <v>0</v>
      </c>
      <c r="BY527" s="186">
        <v>3.2592084000000003E-17</v>
      </c>
      <c r="BZ527" s="186">
        <v>2.6686863000000001E-13</v>
      </c>
      <c r="CA527" s="186">
        <v>1.4723172E-5</v>
      </c>
      <c r="CB527" s="186">
        <v>4.9245356000000001E-5</v>
      </c>
      <c r="CC527" s="186">
        <v>2.9157188E-5</v>
      </c>
      <c r="CD527" s="186">
        <v>0</v>
      </c>
      <c r="CE527"/>
      <c r="CF527" s="329">
        <v>2.2588125000000001E-13</v>
      </c>
      <c r="CG527" s="330">
        <v>5.0356193999999999</v>
      </c>
      <c r="CH527" s="330">
        <v>0.18314767000000001</v>
      </c>
      <c r="CI527" s="330">
        <v>2.3731933E-2</v>
      </c>
      <c r="CJ527" s="330">
        <v>6.6875509000000003E-3</v>
      </c>
      <c r="CK527" s="329">
        <v>6.9308611999999999E-6</v>
      </c>
      <c r="CL527" s="329">
        <v>2.7811748000000002E-7</v>
      </c>
      <c r="CM527" s="330">
        <v>9.6857591E-4</v>
      </c>
      <c r="CN527" s="330">
        <v>84.228082999999998</v>
      </c>
      <c r="CO527" s="330">
        <v>2.5682415000000001</v>
      </c>
      <c r="CP527"/>
      <c r="CQ527">
        <v>0.75714967</v>
      </c>
      <c r="CR527">
        <v>0.41342992841000004</v>
      </c>
      <c r="CS527">
        <v>0.30322290888529996</v>
      </c>
      <c r="CT527">
        <v>0.30389158434500008</v>
      </c>
      <c r="CU527">
        <v>0.215569436</v>
      </c>
      <c r="CV527" s="134"/>
      <c r="CW527" s="377"/>
      <c r="CX527" s="32"/>
      <c r="CY527" s="32"/>
      <c r="CZ527" s="32"/>
      <c r="DA527" s="236"/>
      <c r="DB527" s="34"/>
      <c r="DC527"/>
      <c r="DD527"/>
      <c r="DE527"/>
      <c r="DF527"/>
      <c r="DG527"/>
      <c r="DH527"/>
      <c r="DI527"/>
      <c r="DJ527"/>
      <c r="DK527"/>
      <c r="DL527"/>
    </row>
    <row r="528" spans="1:116" ht="14.4" x14ac:dyDescent="0.3">
      <c r="A528" t="s">
        <v>1986</v>
      </c>
      <c r="B528" s="113" t="s">
        <v>919</v>
      </c>
      <c r="C528" s="182" t="s">
        <v>1332</v>
      </c>
      <c r="D528" s="40" t="s">
        <v>84</v>
      </c>
      <c r="E528" s="181" t="s">
        <v>943</v>
      </c>
      <c r="F528" s="184" t="s">
        <v>4050</v>
      </c>
      <c r="G528" s="184">
        <v>0.93072154340479996</v>
      </c>
      <c r="H528" s="184">
        <v>7.2785770499999999E-2</v>
      </c>
      <c r="I528" s="184">
        <v>0.19932281722500003</v>
      </c>
      <c r="J528" s="328">
        <v>0.12166974567979999</v>
      </c>
      <c r="K528" s="184">
        <v>0.53694321</v>
      </c>
      <c r="L528" s="184">
        <v>0.10904893</v>
      </c>
      <c r="M528" s="184">
        <v>6.3649755000000002E-2</v>
      </c>
      <c r="N528" s="184">
        <v>4.9890728000000002E-2</v>
      </c>
      <c r="O528" s="184">
        <v>1.1278512999999999E-3</v>
      </c>
      <c r="P528" s="331">
        <v>1.9821462000000001E-2</v>
      </c>
      <c r="Q528" s="331">
        <v>1.9457292000000001E-3</v>
      </c>
      <c r="R528" s="331">
        <v>2.5619902999999999E-2</v>
      </c>
      <c r="S528" s="331">
        <v>0.10146168</v>
      </c>
      <c r="T528" s="331">
        <v>9.6600313000000002E-4</v>
      </c>
      <c r="U528" s="331">
        <v>2.020628E-2</v>
      </c>
      <c r="V528" s="331">
        <v>3.8226095000000003E-5</v>
      </c>
      <c r="W528" s="331">
        <v>1.7856797999999999E-6</v>
      </c>
      <c r="X528" s="331">
        <v>0</v>
      </c>
      <c r="Y528"/>
      <c r="Z528" s="288">
        <v>3.5796214000000002</v>
      </c>
      <c r="AA528"/>
      <c r="AB528" s="164">
        <v>32.830468000000003</v>
      </c>
      <c r="AC528" s="164">
        <v>31.034199000000001</v>
      </c>
      <c r="AD528" s="164">
        <v>1.6749377000000001</v>
      </c>
      <c r="AE528" s="164">
        <v>0</v>
      </c>
      <c r="AF528" s="164">
        <v>5.2098894999999999E-2</v>
      </c>
      <c r="AG528" s="164">
        <v>5.4741847000000003E-2</v>
      </c>
      <c r="AH528" s="164">
        <v>1.4490829E-2</v>
      </c>
      <c r="AI528"/>
      <c r="AJ528" s="185">
        <v>0.24425264999999999</v>
      </c>
      <c r="AK528" s="185">
        <v>0.23946750999999999</v>
      </c>
      <c r="AL528" s="185">
        <v>3.7890474E-3</v>
      </c>
      <c r="AM528" s="185">
        <v>9.9609212000000003E-4</v>
      </c>
      <c r="AN528" s="176">
        <v>1.4356565E-5</v>
      </c>
      <c r="AO528" s="176">
        <v>1.4012749000000001E-8</v>
      </c>
      <c r="AP528" s="176">
        <v>0.13950870000000001</v>
      </c>
      <c r="AQ528" s="192">
        <v>3.3363254E-6</v>
      </c>
      <c r="AR528" s="192">
        <v>1.0067061E-8</v>
      </c>
      <c r="AS528" s="192">
        <v>2.7502273000000002E-13</v>
      </c>
      <c r="AT528" s="192">
        <v>2.3269327E-12</v>
      </c>
      <c r="AU528" s="192">
        <v>0</v>
      </c>
      <c r="AV528" s="192">
        <v>6.2118814999999999E-9</v>
      </c>
      <c r="AW528" s="192">
        <v>2.2596084999999998E-6</v>
      </c>
      <c r="AX528" s="192">
        <v>9.0435778E-10</v>
      </c>
      <c r="AY528" s="192">
        <v>2.6971707999999999E-9</v>
      </c>
      <c r="AZ528" s="192">
        <v>2.7889786000000002E-10</v>
      </c>
      <c r="BA528" s="192">
        <v>1.9186317E-13</v>
      </c>
      <c r="BB528" s="192">
        <v>1.7862631E-11</v>
      </c>
      <c r="BC528" s="192">
        <v>3.8822501999999998E-11</v>
      </c>
      <c r="BD528" s="192">
        <v>8.1094892000000008E-12</v>
      </c>
      <c r="BE528" s="192">
        <v>8.6517326999999993E-6</v>
      </c>
      <c r="BF528" s="192">
        <v>1.0268441E-7</v>
      </c>
      <c r="BG528" s="192">
        <v>2.2249035999999999E-20</v>
      </c>
      <c r="BH528" s="193">
        <v>7.3435404000000001E-3</v>
      </c>
      <c r="BI528" s="193">
        <v>0.13216516</v>
      </c>
      <c r="BJ528" s="192">
        <v>0</v>
      </c>
      <c r="BK528" s="192">
        <v>0</v>
      </c>
      <c r="BL528" s="192">
        <v>0</v>
      </c>
      <c r="BM528"/>
      <c r="BN528" s="164">
        <v>2.4886704E-4</v>
      </c>
      <c r="BO528" s="186">
        <v>2.1290695999999998E-5</v>
      </c>
      <c r="BP528" s="186">
        <v>9.9809344E-5</v>
      </c>
      <c r="BQ528" s="186">
        <v>3.0045637E-6</v>
      </c>
      <c r="BR528" s="186">
        <v>1.3648745999999999E-5</v>
      </c>
      <c r="BS528" s="186">
        <v>3.9695468000000002E-6</v>
      </c>
      <c r="BT528" s="186">
        <v>7.0852011999999996E-6</v>
      </c>
      <c r="BU528" s="186">
        <v>5.8334114999999997E-6</v>
      </c>
      <c r="BV528" s="186">
        <v>2.6616848E-5</v>
      </c>
      <c r="BW528" s="186">
        <v>1.3207482000000001E-6</v>
      </c>
      <c r="BX528" s="186">
        <v>0</v>
      </c>
      <c r="BY528" s="186">
        <v>4.9200906000000002E-17</v>
      </c>
      <c r="BZ528" s="186">
        <v>4.0286402000000002E-13</v>
      </c>
      <c r="CA528" s="186">
        <v>1.0478270000000001E-5</v>
      </c>
      <c r="CB528" s="186">
        <v>3.9899952000000003E-5</v>
      </c>
      <c r="CC528" s="186">
        <v>1.5909709999999998E-5</v>
      </c>
      <c r="CD528" s="186">
        <v>0</v>
      </c>
      <c r="CE528"/>
      <c r="CF528" s="329">
        <v>3.4098961E-13</v>
      </c>
      <c r="CG528" s="330">
        <v>3.5675785000000002</v>
      </c>
      <c r="CH528" s="330">
        <v>0.13202256000000001</v>
      </c>
      <c r="CI528" s="330">
        <v>1.6135204E-2</v>
      </c>
      <c r="CJ528" s="330">
        <v>3.7535929999999999E-3</v>
      </c>
      <c r="CK528" s="329">
        <v>3.7805010999999998E-6</v>
      </c>
      <c r="CL528" s="329">
        <v>1.5538578000000001E-7</v>
      </c>
      <c r="CM528" s="330">
        <v>6.5714378000000003E-4</v>
      </c>
      <c r="CN528" s="330">
        <v>45.943770000000001</v>
      </c>
      <c r="CO528" s="330">
        <v>1.7110551000000001</v>
      </c>
      <c r="CP528"/>
      <c r="CQ528">
        <v>0.53694321</v>
      </c>
      <c r="CR528">
        <v>0.27110435850000003</v>
      </c>
      <c r="CS528">
        <v>0.19832037367980002</v>
      </c>
      <c r="CT528">
        <v>0.199322817225</v>
      </c>
      <c r="CU528">
        <v>0.12166795999999999</v>
      </c>
      <c r="CV528" s="134"/>
      <c r="CW528" s="377"/>
      <c r="CX528" s="32"/>
      <c r="CY528" s="32"/>
      <c r="CZ528" s="32"/>
      <c r="DA528" s="236"/>
      <c r="DB528" s="257"/>
      <c r="DC528"/>
      <c r="DD528"/>
      <c r="DE528"/>
      <c r="DF528"/>
      <c r="DG528"/>
      <c r="DH528"/>
      <c r="DI528"/>
      <c r="DJ528"/>
      <c r="DK528"/>
      <c r="DL528"/>
    </row>
    <row r="529" spans="1:116" ht="14.4" x14ac:dyDescent="0.3">
      <c r="A529" t="s">
        <v>1987</v>
      </c>
      <c r="B529" s="113" t="s">
        <v>919</v>
      </c>
      <c r="C529" s="182" t="s">
        <v>1333</v>
      </c>
      <c r="D529" s="40" t="s">
        <v>84</v>
      </c>
      <c r="E529" s="181" t="s">
        <v>943</v>
      </c>
      <c r="F529" s="184" t="s">
        <v>4051</v>
      </c>
      <c r="G529" s="184">
        <v>5.2626744315515799</v>
      </c>
      <c r="H529" s="184">
        <v>0.16458864241000001</v>
      </c>
      <c r="I529" s="184">
        <v>1.6996557158729999</v>
      </c>
      <c r="J529" s="328">
        <v>2.2517583732685797</v>
      </c>
      <c r="K529" s="184">
        <v>1.1466717</v>
      </c>
      <c r="L529" s="184">
        <v>1.3780885</v>
      </c>
      <c r="M529" s="184">
        <v>0.16554037999999999</v>
      </c>
      <c r="N529" s="184">
        <v>0.12831754000000001</v>
      </c>
      <c r="O529" s="184">
        <v>6.4279840999999997E-4</v>
      </c>
      <c r="P529" s="331">
        <v>2.1387103000000001E-2</v>
      </c>
      <c r="Q529" s="331">
        <v>1.4241201E-2</v>
      </c>
      <c r="R529" s="331">
        <v>0.15563129000000001</v>
      </c>
      <c r="S529" s="331">
        <v>2.2019655</v>
      </c>
      <c r="T529" s="331">
        <v>3.7233416E-4</v>
      </c>
      <c r="U529" s="331">
        <v>4.9792185000000003E-2</v>
      </c>
      <c r="V529" s="331">
        <v>2.3211712999999999E-5</v>
      </c>
      <c r="W529" s="331">
        <v>6.8826857999999999E-7</v>
      </c>
      <c r="X529" s="331">
        <v>0</v>
      </c>
      <c r="Y529"/>
      <c r="Z529" s="288">
        <v>7.6444780000000003</v>
      </c>
      <c r="AA529"/>
      <c r="AB529" s="164">
        <v>62.846552000000003</v>
      </c>
      <c r="AC529" s="164">
        <v>56.650641</v>
      </c>
      <c r="AD529" s="164">
        <v>5.5931762000000003</v>
      </c>
      <c r="AE529" s="164">
        <v>0</v>
      </c>
      <c r="AF529" s="164">
        <v>0.53528743000000001</v>
      </c>
      <c r="AG529" s="164">
        <v>4.8167214E-2</v>
      </c>
      <c r="AH529" s="164">
        <v>1.9280780000000001E-2</v>
      </c>
      <c r="AI529"/>
      <c r="AJ529" s="185">
        <v>0.71838754000000005</v>
      </c>
      <c r="AK529" s="185">
        <v>0.69875299000000002</v>
      </c>
      <c r="AL529" s="185">
        <v>1.5538645E-2</v>
      </c>
      <c r="AM529" s="185">
        <v>4.0959044000000002E-3</v>
      </c>
      <c r="AN529" s="176">
        <v>4.1891665999999998E-5</v>
      </c>
      <c r="AO529" s="176">
        <v>5.7465404000000002E-8</v>
      </c>
      <c r="AP529" s="176">
        <v>0.57365608000000001</v>
      </c>
      <c r="AQ529" s="192">
        <v>7.1085038E-6</v>
      </c>
      <c r="AR529" s="192">
        <v>2.1448634000000001E-8</v>
      </c>
      <c r="AS529" s="192">
        <v>5.8598356999999999E-13</v>
      </c>
      <c r="AT529" s="192">
        <v>8.9688790000000003E-13</v>
      </c>
      <c r="AU529" s="192">
        <v>0</v>
      </c>
      <c r="AV529" s="192">
        <v>1.1862843E-8</v>
      </c>
      <c r="AW529" s="192">
        <v>2.5503056999999999E-5</v>
      </c>
      <c r="AX529" s="192">
        <v>1.8450339E-9</v>
      </c>
      <c r="AY529" s="192">
        <v>2.9812540000000003E-8</v>
      </c>
      <c r="AZ529" s="192">
        <v>2.5256493E-9</v>
      </c>
      <c r="BA529" s="192">
        <v>4.4638850000000002E-13</v>
      </c>
      <c r="BB529" s="192">
        <v>1.4146939E-10</v>
      </c>
      <c r="BC529" s="192">
        <v>1.4222258000000001E-9</v>
      </c>
      <c r="BD529" s="192">
        <v>2.6881987E-10</v>
      </c>
      <c r="BE529" s="192">
        <v>4.8267034000000004E-6</v>
      </c>
      <c r="BF529" s="192">
        <v>4.4415374999999998E-6</v>
      </c>
      <c r="BG529" s="192">
        <v>8.5756203999999996E-21</v>
      </c>
      <c r="BH529" s="193">
        <v>0.18529888</v>
      </c>
      <c r="BI529" s="193">
        <v>0.38835720000000001</v>
      </c>
      <c r="BJ529" s="192">
        <v>0</v>
      </c>
      <c r="BK529" s="192">
        <v>0</v>
      </c>
      <c r="BL529" s="192">
        <v>0</v>
      </c>
      <c r="BM529"/>
      <c r="BN529" s="164">
        <v>1.2754503999999999E-3</v>
      </c>
      <c r="BO529" s="164">
        <v>2.1004055000000001E-4</v>
      </c>
      <c r="BP529" s="164">
        <v>2.1314833000000001E-4</v>
      </c>
      <c r="BQ529" s="186">
        <v>1.8236422000000001E-5</v>
      </c>
      <c r="BR529" s="164">
        <v>1.6653805E-4</v>
      </c>
      <c r="BS529" s="186">
        <v>6.9657224E-6</v>
      </c>
      <c r="BT529" s="186">
        <v>6.4447760999999996E-5</v>
      </c>
      <c r="BU529" s="186">
        <v>9.8036276000000006E-6</v>
      </c>
      <c r="BV529" s="186">
        <v>2.8904971999999999E-5</v>
      </c>
      <c r="BW529" s="186">
        <v>1.0894267E-5</v>
      </c>
      <c r="BX529" s="186">
        <v>0</v>
      </c>
      <c r="BY529" s="186">
        <v>1.8963891000000001E-17</v>
      </c>
      <c r="BZ529" s="186">
        <v>1.5527903999999999E-13</v>
      </c>
      <c r="CA529" s="186">
        <v>3.7425648000000001E-5</v>
      </c>
      <c r="CB529" s="164">
        <v>7.5915845000000006E-5</v>
      </c>
      <c r="CC529" s="164">
        <v>4.3312918000000002E-4</v>
      </c>
      <c r="CD529" s="186">
        <v>0</v>
      </c>
      <c r="CE529"/>
      <c r="CF529" s="329">
        <v>1.314303E-13</v>
      </c>
      <c r="CG529" s="330">
        <v>7.6324312000000001</v>
      </c>
      <c r="CH529" s="330">
        <v>0.28244010000000003</v>
      </c>
      <c r="CI529" s="330">
        <v>0.14631818999999999</v>
      </c>
      <c r="CJ529" s="330">
        <v>2.8856544000000001E-2</v>
      </c>
      <c r="CK529" s="329">
        <v>2.3304224000000001E-6</v>
      </c>
      <c r="CL529" s="329">
        <v>4.1215102999999999E-6</v>
      </c>
      <c r="CM529" s="330">
        <v>8.3929309999999993E-3</v>
      </c>
      <c r="CN529" s="330">
        <v>653.12734999999998</v>
      </c>
      <c r="CO529" s="330">
        <v>5.1995522000000003</v>
      </c>
      <c r="CP529"/>
      <c r="CQ529">
        <v>1.1466717</v>
      </c>
      <c r="CR529">
        <v>1.8638488124099999</v>
      </c>
      <c r="CS529">
        <v>1.69926085826858</v>
      </c>
      <c r="CT529">
        <v>1.6996557158729999</v>
      </c>
      <c r="CU529">
        <v>2.2517576849999998</v>
      </c>
      <c r="CV529" s="134"/>
      <c r="CW529" s="377"/>
      <c r="CX529" s="32"/>
      <c r="CY529" s="32"/>
      <c r="CZ529" s="32"/>
      <c r="DA529" s="236"/>
      <c r="DB529" s="257"/>
      <c r="DC529"/>
      <c r="DD529"/>
      <c r="DE529"/>
      <c r="DF529"/>
      <c r="DG529"/>
      <c r="DH529"/>
      <c r="DI529"/>
      <c r="DJ529"/>
      <c r="DK529"/>
      <c r="DL529"/>
    </row>
    <row r="530" spans="1:116" ht="14.4" x14ac:dyDescent="0.3">
      <c r="A530" t="s">
        <v>1988</v>
      </c>
      <c r="B530" s="113" t="s">
        <v>919</v>
      </c>
      <c r="C530" s="182" t="s">
        <v>1334</v>
      </c>
      <c r="D530" s="40" t="s">
        <v>84</v>
      </c>
      <c r="E530" s="181" t="s">
        <v>943</v>
      </c>
      <c r="F530" s="184" t="s">
        <v>4052</v>
      </c>
      <c r="G530" s="184">
        <v>3.9073213748716005</v>
      </c>
      <c r="H530" s="184">
        <v>0.12661370328999999</v>
      </c>
      <c r="I530" s="184">
        <v>1.2480403815449999</v>
      </c>
      <c r="J530" s="328">
        <v>1.6287667700366002</v>
      </c>
      <c r="K530" s="184">
        <v>0.90390051999999999</v>
      </c>
      <c r="L530" s="184">
        <v>1.0067573999999999</v>
      </c>
      <c r="M530" s="184">
        <v>0.12812807000000001</v>
      </c>
      <c r="N530" s="184">
        <v>9.9930372000000003E-2</v>
      </c>
      <c r="O530" s="184">
        <v>8.6809729E-4</v>
      </c>
      <c r="P530" s="184">
        <v>1.5448821999999999E-2</v>
      </c>
      <c r="Q530" s="331">
        <v>1.0366412E-2</v>
      </c>
      <c r="R530" s="331">
        <v>0.11247883</v>
      </c>
      <c r="S530" s="331">
        <v>1.5903427000000001</v>
      </c>
      <c r="T530" s="184">
        <v>6.4594057000000001E-4</v>
      </c>
      <c r="U530" s="331">
        <v>3.8422876000000002E-2</v>
      </c>
      <c r="V530" s="331">
        <v>3.0140975E-5</v>
      </c>
      <c r="W530" s="331">
        <v>1.1940365999999999E-6</v>
      </c>
      <c r="X530" s="331">
        <v>0</v>
      </c>
      <c r="Y530"/>
      <c r="Z530" s="288">
        <v>6.0260034666666664</v>
      </c>
      <c r="AA530"/>
      <c r="AB530" s="164">
        <v>51.980967</v>
      </c>
      <c r="AC530" s="164">
        <v>47.452379999999998</v>
      </c>
      <c r="AD530" s="164">
        <v>4.0542975999999999</v>
      </c>
      <c r="AE530" s="164">
        <v>0</v>
      </c>
      <c r="AF530" s="164">
        <v>0.40586504000000001</v>
      </c>
      <c r="AG530" s="164">
        <v>5.1280419000000001E-2</v>
      </c>
      <c r="AH530" s="164">
        <v>1.7144399000000001E-2</v>
      </c>
      <c r="AI530"/>
      <c r="AJ530" s="185">
        <v>0.53217062999999998</v>
      </c>
      <c r="AK530" s="185">
        <v>0.51736137000000004</v>
      </c>
      <c r="AL530" s="185">
        <v>1.1737717E-2</v>
      </c>
      <c r="AM530" s="185">
        <v>3.0715466999999999E-3</v>
      </c>
      <c r="AN530" s="176">
        <v>3.1016867999999997E-5</v>
      </c>
      <c r="AO530" s="176">
        <v>4.3408717999999998E-8</v>
      </c>
      <c r="AP530" s="176">
        <v>0.43018861000000003</v>
      </c>
      <c r="AQ530" s="192">
        <v>5.6065634E-6</v>
      </c>
      <c r="AR530" s="192">
        <v>1.6916916999999999E-8</v>
      </c>
      <c r="AS530" s="192">
        <v>4.6217059E-13</v>
      </c>
      <c r="AT530" s="192">
        <v>1.5559579E-12</v>
      </c>
      <c r="AU530" s="192">
        <v>0</v>
      </c>
      <c r="AV530" s="192">
        <v>9.6181435999999999E-9</v>
      </c>
      <c r="AW530" s="192">
        <v>1.8706923000000002E-5</v>
      </c>
      <c r="AX530" s="192">
        <v>1.4818471999999999E-9</v>
      </c>
      <c r="AY530" s="192">
        <v>2.1861552E-8</v>
      </c>
      <c r="AZ530" s="192">
        <v>1.8240904E-9</v>
      </c>
      <c r="BA530" s="192">
        <v>3.2254581999999999E-13</v>
      </c>
      <c r="BB530" s="192">
        <v>1.0221435000000001E-10</v>
      </c>
      <c r="BC530" s="192">
        <v>1.0271642999999999E-9</v>
      </c>
      <c r="BD530" s="192">
        <v>1.9414799000000001E-10</v>
      </c>
      <c r="BE530" s="192">
        <v>3.4859542E-6</v>
      </c>
      <c r="BF530" s="192">
        <v>3.2078083000000001E-6</v>
      </c>
      <c r="BG530" s="192">
        <v>1.4877337999999999E-20</v>
      </c>
      <c r="BH530" s="193">
        <v>0.13382986999999999</v>
      </c>
      <c r="BI530" s="193">
        <v>0.29635874000000001</v>
      </c>
      <c r="BJ530" s="192">
        <v>0</v>
      </c>
      <c r="BK530" s="192">
        <v>0</v>
      </c>
      <c r="BL530" s="192">
        <v>0</v>
      </c>
      <c r="BM530"/>
      <c r="BN530" s="164">
        <v>9.5077911000000001E-4</v>
      </c>
      <c r="BO530" s="164">
        <v>1.5431791E-4</v>
      </c>
      <c r="BP530" s="164">
        <v>1.6802097000000001E-4</v>
      </c>
      <c r="BQ530" s="186">
        <v>1.3180035E-5</v>
      </c>
      <c r="BR530" s="164">
        <v>1.2195033000000001E-4</v>
      </c>
      <c r="BS530" s="186">
        <v>5.7080342999999997E-6</v>
      </c>
      <c r="BT530" s="186">
        <v>4.6545860000000002E-5</v>
      </c>
      <c r="BU530" s="186">
        <v>8.1080757000000007E-6</v>
      </c>
      <c r="BV530" s="186">
        <v>2.088291E-5</v>
      </c>
      <c r="BW530" s="186">
        <v>7.9243433000000005E-6</v>
      </c>
      <c r="BX530" s="186">
        <v>0</v>
      </c>
      <c r="BY530" s="186">
        <v>3.2899334999999999E-17</v>
      </c>
      <c r="BZ530" s="186">
        <v>2.6938444000000002E-13</v>
      </c>
      <c r="CA530" s="186">
        <v>2.8525298000000001E-5</v>
      </c>
      <c r="CB530" s="164">
        <v>6.2796295999999996E-5</v>
      </c>
      <c r="CC530" s="164">
        <v>3.1281906000000002E-4</v>
      </c>
      <c r="CD530" s="186">
        <v>0</v>
      </c>
      <c r="CE530"/>
      <c r="CF530" s="329">
        <v>2.2801067E-13</v>
      </c>
      <c r="CG530" s="330">
        <v>6.0139585000000002</v>
      </c>
      <c r="CH530" s="330">
        <v>0.22361575</v>
      </c>
      <c r="CI530" s="330">
        <v>0.10762401000000001</v>
      </c>
      <c r="CJ530" s="330">
        <v>2.0905515999999999E-2</v>
      </c>
      <c r="CK530" s="329">
        <v>1.6831020000000001E-6</v>
      </c>
      <c r="CL530" s="329">
        <v>2.9788985E-6</v>
      </c>
      <c r="CM530" s="330">
        <v>6.1402905000000002E-3</v>
      </c>
      <c r="CN530" s="330">
        <v>471.70380999999998</v>
      </c>
      <c r="CO530" s="330">
        <v>3.9447964</v>
      </c>
      <c r="CP530"/>
      <c r="CQ530">
        <v>0.90390051999999999</v>
      </c>
      <c r="CR530">
        <v>1.3739780032899997</v>
      </c>
      <c r="CS530">
        <v>1.2473654940365999</v>
      </c>
      <c r="CT530">
        <v>1.2480403815449999</v>
      </c>
      <c r="CU530">
        <v>1.6287655760000002</v>
      </c>
      <c r="CV530" s="134"/>
      <c r="CW530" s="377"/>
      <c r="CX530" s="32"/>
      <c r="CY530" s="32"/>
      <c r="CZ530" s="32"/>
      <c r="DA530" s="236"/>
      <c r="DB530" s="257"/>
      <c r="DC530"/>
      <c r="DD530"/>
      <c r="DE530"/>
      <c r="DF530"/>
      <c r="DG530"/>
      <c r="DH530"/>
      <c r="DI530"/>
      <c r="DJ530"/>
      <c r="DK530"/>
      <c r="DL530"/>
    </row>
    <row r="531" spans="1:116" ht="14.4" x14ac:dyDescent="0.3">
      <c r="A531" t="s">
        <v>1989</v>
      </c>
      <c r="B531" s="113" t="s">
        <v>919</v>
      </c>
      <c r="C531" s="182" t="s">
        <v>1335</v>
      </c>
      <c r="D531" s="40" t="s">
        <v>84</v>
      </c>
      <c r="E531" s="181" t="s">
        <v>943</v>
      </c>
      <c r="F531" s="184" t="s">
        <v>4053</v>
      </c>
      <c r="G531" s="184">
        <v>2.3055404319643</v>
      </c>
      <c r="H531" s="184">
        <v>8.1734225499999993E-2</v>
      </c>
      <c r="I531" s="184">
        <v>0.71431304470200008</v>
      </c>
      <c r="J531" s="328">
        <v>0.89250402176229993</v>
      </c>
      <c r="K531" s="184">
        <v>0.61698914000000005</v>
      </c>
      <c r="L531" s="184">
        <v>0.56791144000000005</v>
      </c>
      <c r="M531" s="184">
        <v>8.3913514999999994E-2</v>
      </c>
      <c r="N531" s="184">
        <v>6.6381895999999996E-2</v>
      </c>
      <c r="O531" s="184">
        <v>1.1343595999999999E-3</v>
      </c>
      <c r="P531" s="184">
        <v>8.4308529000000007E-3</v>
      </c>
      <c r="Q531" s="331">
        <v>5.7871169999999996E-3</v>
      </c>
      <c r="R531" s="331">
        <v>6.1480465999999998E-2</v>
      </c>
      <c r="S531" s="331">
        <v>0.86751581</v>
      </c>
      <c r="T531" s="184">
        <v>9.6929359999999997E-4</v>
      </c>
      <c r="U531" s="331">
        <v>2.4986419999999999E-2</v>
      </c>
      <c r="V531" s="331">
        <v>3.8330102E-5</v>
      </c>
      <c r="W531" s="331">
        <v>1.7917623E-6</v>
      </c>
      <c r="X531" s="331">
        <v>0</v>
      </c>
      <c r="Y531"/>
      <c r="Z531" s="288">
        <v>4.1132609333333336</v>
      </c>
      <c r="AA531"/>
      <c r="AB531" s="164">
        <v>39.139820999999998</v>
      </c>
      <c r="AC531" s="164">
        <v>36.581707999999999</v>
      </c>
      <c r="AD531" s="164">
        <v>2.2356229000000001</v>
      </c>
      <c r="AE531" s="164">
        <v>0</v>
      </c>
      <c r="AF531" s="164">
        <v>0.25291130000000001</v>
      </c>
      <c r="AG531" s="164">
        <v>5.4959661E-2</v>
      </c>
      <c r="AH531" s="164">
        <v>1.4619584999999999E-2</v>
      </c>
      <c r="AI531"/>
      <c r="AJ531" s="185">
        <v>0.31209609999999999</v>
      </c>
      <c r="AK531" s="185">
        <v>0.30298944999999999</v>
      </c>
      <c r="AL531" s="185">
        <v>7.2457116000000004E-3</v>
      </c>
      <c r="AM531" s="185">
        <v>1.8609421E-3</v>
      </c>
      <c r="AN531" s="176">
        <v>1.8164834999999998E-5</v>
      </c>
      <c r="AO531" s="176">
        <v>2.6796271000000001E-8</v>
      </c>
      <c r="AP531" s="176">
        <v>0.26063615000000001</v>
      </c>
      <c r="AQ531" s="192">
        <v>3.8315428999999998E-6</v>
      </c>
      <c r="AR531" s="192">
        <v>1.1561251999999999E-8</v>
      </c>
      <c r="AS531" s="192">
        <v>3.1584616E-13</v>
      </c>
      <c r="AT531" s="192">
        <v>2.3348588000000001E-12</v>
      </c>
      <c r="AU531" s="192">
        <v>0</v>
      </c>
      <c r="AV531" s="192">
        <v>6.9653173000000001E-9</v>
      </c>
      <c r="AW531" s="192">
        <v>1.0675128E-5</v>
      </c>
      <c r="AX531" s="192">
        <v>1.0526266000000001E-9</v>
      </c>
      <c r="AY531" s="192">
        <v>1.246493E-8</v>
      </c>
      <c r="AZ531" s="192">
        <v>9.9497542999999992E-10</v>
      </c>
      <c r="BA531" s="192">
        <v>1.7618629E-13</v>
      </c>
      <c r="BB531" s="192">
        <v>5.5822030000000003E-11</v>
      </c>
      <c r="BC531" s="192">
        <v>5.6027347999999996E-10</v>
      </c>
      <c r="BD531" s="192">
        <v>1.0589939999999999E-10</v>
      </c>
      <c r="BE531" s="192">
        <v>1.9014323999999999E-6</v>
      </c>
      <c r="BF531" s="192">
        <v>1.7497647E-6</v>
      </c>
      <c r="BG531" s="192">
        <v>2.2324821999999999E-20</v>
      </c>
      <c r="BH531" s="193">
        <v>7.3002864000000001E-2</v>
      </c>
      <c r="BI531" s="193">
        <v>0.18763329000000001</v>
      </c>
      <c r="BJ531" s="192">
        <v>0</v>
      </c>
      <c r="BK531" s="192">
        <v>0</v>
      </c>
      <c r="BL531" s="192">
        <v>0</v>
      </c>
      <c r="BM531"/>
      <c r="BN531" s="164">
        <v>5.6707670000000004E-4</v>
      </c>
      <c r="BO531" s="186">
        <v>8.8463867000000002E-5</v>
      </c>
      <c r="BP531" s="164">
        <v>1.1468863E-4</v>
      </c>
      <c r="BQ531" s="186">
        <v>7.2043046000000004E-6</v>
      </c>
      <c r="BR531" s="186">
        <v>6.9255746000000001E-5</v>
      </c>
      <c r="BS531" s="186">
        <v>4.2216755000000002E-6</v>
      </c>
      <c r="BT531" s="186">
        <v>2.5389068E-5</v>
      </c>
      <c r="BU531" s="186">
        <v>6.1042417E-6</v>
      </c>
      <c r="BV531" s="186">
        <v>1.1402292000000001E-5</v>
      </c>
      <c r="BW531" s="186">
        <v>4.4144333999999996E-6</v>
      </c>
      <c r="BX531" s="186">
        <v>0</v>
      </c>
      <c r="BY531" s="186">
        <v>4.9368496999999997E-17</v>
      </c>
      <c r="BZ531" s="186">
        <v>4.0423629E-13</v>
      </c>
      <c r="CA531" s="186">
        <v>1.8006702E-5</v>
      </c>
      <c r="CB531" s="186">
        <v>4.7291374000000001E-5</v>
      </c>
      <c r="CC531" s="164">
        <v>1.7063437000000001E-4</v>
      </c>
      <c r="CD531" s="186">
        <v>0</v>
      </c>
      <c r="CE531"/>
      <c r="CF531" s="329">
        <v>3.4215110999999998E-13</v>
      </c>
      <c r="CG531" s="330">
        <v>4.1012180000000003</v>
      </c>
      <c r="CH531" s="330">
        <v>0.15409606000000001</v>
      </c>
      <c r="CI531" s="330">
        <v>6.1894517000000003E-2</v>
      </c>
      <c r="CJ531" s="330">
        <v>1.1508846999999999E-2</v>
      </c>
      <c r="CK531" s="329">
        <v>9.1808706000000001E-7</v>
      </c>
      <c r="CL531" s="329">
        <v>1.6285390999999999E-6</v>
      </c>
      <c r="CM531" s="330">
        <v>3.4780789999999998E-3</v>
      </c>
      <c r="CN531" s="330">
        <v>257.29417000000001</v>
      </c>
      <c r="CO531" s="330">
        <v>2.4619032999999999</v>
      </c>
      <c r="CP531"/>
      <c r="CQ531">
        <v>0.61698914000000005</v>
      </c>
      <c r="CR531">
        <v>0.79503964650000003</v>
      </c>
      <c r="CS531">
        <v>0.71330721276230002</v>
      </c>
      <c r="CT531">
        <v>0.71431304470200008</v>
      </c>
      <c r="CU531">
        <v>0.89250222999999995</v>
      </c>
      <c r="CV531" s="134"/>
      <c r="CW531" s="377"/>
      <c r="CX531" s="32"/>
      <c r="CY531" s="32"/>
      <c r="CZ531" s="32"/>
      <c r="DA531" s="236"/>
      <c r="DB531" s="257"/>
      <c r="DC531"/>
      <c r="DD531"/>
      <c r="DE531"/>
      <c r="DF531"/>
      <c r="DG531"/>
      <c r="DH531"/>
      <c r="DI531"/>
      <c r="DJ531"/>
      <c r="DK531"/>
      <c r="DL531"/>
    </row>
    <row r="532" spans="1:116" ht="14.4" x14ac:dyDescent="0.3">
      <c r="A532" t="s">
        <v>1990</v>
      </c>
      <c r="B532" s="113" t="s">
        <v>919</v>
      </c>
      <c r="C532" s="182" t="s">
        <v>1336</v>
      </c>
      <c r="D532" s="40" t="s">
        <v>84</v>
      </c>
      <c r="E532" s="181" t="s">
        <v>943</v>
      </c>
      <c r="F532" s="184" t="s">
        <v>4054</v>
      </c>
      <c r="G532" s="184">
        <v>3.3976571676658698</v>
      </c>
      <c r="H532" s="184">
        <v>0.14303593232999998</v>
      </c>
      <c r="I532" s="184">
        <v>1.2045657160569998</v>
      </c>
      <c r="J532" s="328">
        <v>1.00293551927887</v>
      </c>
      <c r="K532" s="184">
        <v>1.0471200000000001</v>
      </c>
      <c r="L532" s="184">
        <v>1.0394063</v>
      </c>
      <c r="M532" s="184">
        <v>0.12109847</v>
      </c>
      <c r="N532" s="184">
        <v>0.11921824</v>
      </c>
      <c r="O532" s="184">
        <v>3.7713173000000002E-4</v>
      </c>
      <c r="P532" s="184">
        <v>1.8437904000000001E-2</v>
      </c>
      <c r="Q532" s="331">
        <v>5.0026565999999996E-3</v>
      </c>
      <c r="R532" s="331">
        <v>4.3718143000000001E-2</v>
      </c>
      <c r="S532" s="331">
        <v>0.95659212999999998</v>
      </c>
      <c r="T532" s="184">
        <v>3.2202931E-4</v>
      </c>
      <c r="U532" s="331">
        <v>4.6342794E-2</v>
      </c>
      <c r="V532" s="331">
        <v>2.0773746999999999E-5</v>
      </c>
      <c r="W532" s="331">
        <v>5.9527887000000005E-7</v>
      </c>
      <c r="X532" s="331">
        <v>0</v>
      </c>
      <c r="Y532"/>
      <c r="Z532" s="288">
        <v>6.9808000000000003</v>
      </c>
      <c r="AA532"/>
      <c r="AB532" s="164">
        <v>55.675443999999999</v>
      </c>
      <c r="AC532" s="164">
        <v>50.366965</v>
      </c>
      <c r="AD532" s="164">
        <v>5.2383965999999997</v>
      </c>
      <c r="AE532" s="164">
        <v>0</v>
      </c>
      <c r="AF532" s="164">
        <v>2.3681590999999998E-2</v>
      </c>
      <c r="AG532" s="164">
        <v>3.5941162999999998E-2</v>
      </c>
      <c r="AH532" s="164">
        <v>1.0459168E-2</v>
      </c>
      <c r="AI532"/>
      <c r="AJ532" s="185">
        <v>0.52297992000000004</v>
      </c>
      <c r="AK532" s="185">
        <v>0.50815036000000002</v>
      </c>
      <c r="AL532" s="185">
        <v>1.2158914999999999E-2</v>
      </c>
      <c r="AM532" s="185">
        <v>2.6706477999999998E-3</v>
      </c>
      <c r="AN532" s="176">
        <v>3.046465E-5</v>
      </c>
      <c r="AO532" s="176">
        <v>4.4966402000000003E-8</v>
      </c>
      <c r="AP532" s="176">
        <v>0.37404030999999999</v>
      </c>
      <c r="AQ532" s="192">
        <v>6.4926099000000002E-6</v>
      </c>
      <c r="AR532" s="192">
        <v>1.9590333999999999E-8</v>
      </c>
      <c r="AS532" s="192">
        <v>5.3521215000000003E-13</v>
      </c>
      <c r="AT532" s="192">
        <v>7.7571232000000002E-13</v>
      </c>
      <c r="AU532" s="192">
        <v>0</v>
      </c>
      <c r="AV532" s="192">
        <v>1.1564431E-8</v>
      </c>
      <c r="AW532" s="192">
        <v>1.9271041000000001E-5</v>
      </c>
      <c r="AX532" s="192">
        <v>1.7771715E-9</v>
      </c>
      <c r="AY532" s="192">
        <v>2.2599806000000002E-8</v>
      </c>
      <c r="AZ532" s="192">
        <v>8.6110891999999998E-10</v>
      </c>
      <c r="BA532" s="192">
        <v>4.4728121000000001E-13</v>
      </c>
      <c r="BB532" s="192">
        <v>5.8065451999999998E-11</v>
      </c>
      <c r="BC532" s="192">
        <v>6.6236114999999995E-11</v>
      </c>
      <c r="BD532" s="192">
        <v>1.2697147E-11</v>
      </c>
      <c r="BE532" s="192">
        <v>4.4144796000000004E-6</v>
      </c>
      <c r="BF532" s="192">
        <v>2.7495429000000001E-7</v>
      </c>
      <c r="BG532" s="192">
        <v>7.4169965000000002E-21</v>
      </c>
      <c r="BH532" s="193">
        <v>4.8506125999999997E-2</v>
      </c>
      <c r="BI532" s="193">
        <v>0.32553418000000001</v>
      </c>
      <c r="BJ532" s="192">
        <v>0</v>
      </c>
      <c r="BK532" s="192">
        <v>0</v>
      </c>
      <c r="BL532" s="192">
        <v>0</v>
      </c>
      <c r="BM532"/>
      <c r="BN532" s="164">
        <v>7.1488059999999997E-4</v>
      </c>
      <c r="BO532" s="164">
        <v>1.6064177000000001E-4</v>
      </c>
      <c r="BP532" s="164">
        <v>1.9464322999999999E-4</v>
      </c>
      <c r="BQ532" s="186">
        <v>5.1273200999999997E-6</v>
      </c>
      <c r="BR532" s="164">
        <v>1.2514319999999999E-4</v>
      </c>
      <c r="BS532" s="186">
        <v>6.8585128000000003E-6</v>
      </c>
      <c r="BT532" s="186">
        <v>2.1883341E-5</v>
      </c>
      <c r="BU532" s="186">
        <v>9.7998681999999998E-6</v>
      </c>
      <c r="BV532" s="186">
        <v>2.4757464999999999E-5</v>
      </c>
      <c r="BW532" s="186">
        <v>3.3781186E-6</v>
      </c>
      <c r="BX532" s="186">
        <v>0</v>
      </c>
      <c r="BY532" s="186">
        <v>1.6401741999999999E-17</v>
      </c>
      <c r="BZ532" s="186">
        <v>1.342998E-13</v>
      </c>
      <c r="CA532" s="186">
        <v>3.2439425000000002E-5</v>
      </c>
      <c r="CB532" s="164">
        <v>6.7858753E-5</v>
      </c>
      <c r="CC532" s="186">
        <v>6.2349602000000002E-5</v>
      </c>
      <c r="CD532" s="186">
        <v>0</v>
      </c>
      <c r="CE532"/>
      <c r="CF532" s="329">
        <v>1.1367318E-13</v>
      </c>
      <c r="CG532" s="330">
        <v>6.9687529000000001</v>
      </c>
      <c r="CH532" s="330">
        <v>0.27358046000000003</v>
      </c>
      <c r="CI532" s="330">
        <v>0.11282490000000001</v>
      </c>
      <c r="CJ532" s="330">
        <v>1.0639852E-2</v>
      </c>
      <c r="CK532" s="329">
        <v>2.1407456999999999E-6</v>
      </c>
      <c r="CL532" s="329">
        <v>4.1802542999999998E-7</v>
      </c>
      <c r="CM532" s="330">
        <v>6.2962199999999999E-3</v>
      </c>
      <c r="CN532" s="330">
        <v>48.451864</v>
      </c>
      <c r="CO532" s="330">
        <v>4.3442131000000002</v>
      </c>
      <c r="CP532"/>
      <c r="CQ532">
        <v>1.0471200000000001</v>
      </c>
      <c r="CR532">
        <v>1.3472588453300001</v>
      </c>
      <c r="CS532">
        <v>1.2042235082788699</v>
      </c>
      <c r="CT532">
        <v>1.2045657160569998</v>
      </c>
      <c r="CU532">
        <v>1.0029349240000001</v>
      </c>
      <c r="CV532" s="134"/>
      <c r="CW532" s="377"/>
      <c r="CX532" s="32"/>
      <c r="CY532" s="32"/>
      <c r="CZ532" s="32"/>
      <c r="DA532" s="236"/>
      <c r="DB532" s="34"/>
      <c r="DC532"/>
      <c r="DD532"/>
      <c r="DE532"/>
      <c r="DF532"/>
      <c r="DG532"/>
      <c r="DH532"/>
      <c r="DI532"/>
      <c r="DJ532"/>
      <c r="DK532"/>
      <c r="DL532"/>
    </row>
    <row r="533" spans="1:116" ht="14.4" x14ac:dyDescent="0.3">
      <c r="A533" t="s">
        <v>1991</v>
      </c>
      <c r="B533" s="113" t="s">
        <v>919</v>
      </c>
      <c r="C533" s="182" t="s">
        <v>1337</v>
      </c>
      <c r="D533" s="40" t="s">
        <v>84</v>
      </c>
      <c r="E533" s="181" t="s">
        <v>943</v>
      </c>
      <c r="F533" s="184" t="s">
        <v>4055</v>
      </c>
      <c r="G533" s="184">
        <v>2.5603644687983</v>
      </c>
      <c r="H533" s="184">
        <v>0.11104785740999999</v>
      </c>
      <c r="I533" s="184">
        <v>0.89047535551099999</v>
      </c>
      <c r="J533" s="328">
        <v>0.72683917587730007</v>
      </c>
      <c r="K533" s="184">
        <v>0.83200207999999998</v>
      </c>
      <c r="L533" s="184">
        <v>0.76215356999999995</v>
      </c>
      <c r="M533" s="184">
        <v>9.6031129000000007E-2</v>
      </c>
      <c r="N533" s="184">
        <v>9.3358655999999998E-2</v>
      </c>
      <c r="O533" s="184">
        <v>6.7622690999999998E-4</v>
      </c>
      <c r="P533" s="184">
        <v>1.3318844E-2</v>
      </c>
      <c r="Q533" s="331">
        <v>3.6941305000000001E-3</v>
      </c>
      <c r="R533" s="331">
        <v>3.1652667000000002E-2</v>
      </c>
      <c r="S533" s="331">
        <v>0.69090640000000003</v>
      </c>
      <c r="T533" s="184">
        <v>6.0960929000000003E-4</v>
      </c>
      <c r="U533" s="331">
        <v>3.5931649000000003E-2</v>
      </c>
      <c r="V533" s="331">
        <v>2.8380221000000001E-5</v>
      </c>
      <c r="W533" s="331">
        <v>1.1268773E-6</v>
      </c>
      <c r="X533" s="331">
        <v>0</v>
      </c>
      <c r="Y533"/>
      <c r="Z533" s="288">
        <v>5.5466805333333333</v>
      </c>
      <c r="AA533"/>
      <c r="AB533" s="164">
        <v>46.801833000000002</v>
      </c>
      <c r="AC533" s="164">
        <v>42.914169999999999</v>
      </c>
      <c r="AD533" s="164">
        <v>3.7980678999999999</v>
      </c>
      <c r="AE533" s="164">
        <v>0</v>
      </c>
      <c r="AF533" s="164">
        <v>3.6371932000000003E-2</v>
      </c>
      <c r="AG533" s="164">
        <v>4.2450492999999999E-2</v>
      </c>
      <c r="AH533" s="164">
        <v>1.0773235000000001E-2</v>
      </c>
      <c r="AI533"/>
      <c r="AJ533" s="185">
        <v>0.39104291000000002</v>
      </c>
      <c r="AK533" s="185">
        <v>0.37970390999999998</v>
      </c>
      <c r="AL533" s="185">
        <v>9.2968011E-3</v>
      </c>
      <c r="AM533" s="185">
        <v>2.0421947E-3</v>
      </c>
      <c r="AN533" s="176">
        <v>2.2764023E-5</v>
      </c>
      <c r="AO533" s="176">
        <v>3.4381660999999998E-8</v>
      </c>
      <c r="AP533" s="176">
        <v>0.28602166000000001</v>
      </c>
      <c r="AQ533" s="192">
        <v>5.1617512000000003E-6</v>
      </c>
      <c r="AR533" s="192">
        <v>1.5574811000000001E-8</v>
      </c>
      <c r="AS533" s="192">
        <v>4.2550234000000001E-13</v>
      </c>
      <c r="AT533" s="192">
        <v>1.4684422E-12</v>
      </c>
      <c r="AU533" s="192">
        <v>0</v>
      </c>
      <c r="AV533" s="192">
        <v>9.4026238000000007E-9</v>
      </c>
      <c r="AW533" s="192">
        <v>1.4206021999999999E-5</v>
      </c>
      <c r="AX533" s="192">
        <v>1.4328355E-9</v>
      </c>
      <c r="AY533" s="192">
        <v>1.6652356E-8</v>
      </c>
      <c r="AZ533" s="192">
        <v>6.2192238999999995E-10</v>
      </c>
      <c r="BA533" s="192">
        <v>3.2319056000000001E-13</v>
      </c>
      <c r="BB533" s="192">
        <v>4.1978172999999999E-11</v>
      </c>
      <c r="BC533" s="192">
        <v>4.7838442999999999E-11</v>
      </c>
      <c r="BD533" s="192">
        <v>9.1704649999999993E-12</v>
      </c>
      <c r="BE533" s="192">
        <v>3.1882370000000002E-6</v>
      </c>
      <c r="BF533" s="192">
        <v>1.9860929E-7</v>
      </c>
      <c r="BG533" s="192">
        <v>1.4040554E-20</v>
      </c>
      <c r="BH533" s="193">
        <v>3.5035106000000003E-2</v>
      </c>
      <c r="BI533" s="193">
        <v>0.25098656000000003</v>
      </c>
      <c r="BJ533" s="192">
        <v>0</v>
      </c>
      <c r="BK533" s="192">
        <v>0</v>
      </c>
      <c r="BL533" s="192">
        <v>0</v>
      </c>
      <c r="BM533"/>
      <c r="BN533" s="164">
        <v>5.4592316000000004E-4</v>
      </c>
      <c r="BO533" s="164">
        <v>1.18641E-4</v>
      </c>
      <c r="BP533" s="164">
        <v>1.5465617E-4</v>
      </c>
      <c r="BQ533" s="186">
        <v>3.7123501000000001E-6</v>
      </c>
      <c r="BR533" s="164">
        <v>9.2054045000000006E-5</v>
      </c>
      <c r="BS533" s="186">
        <v>5.6306051000000002E-6</v>
      </c>
      <c r="BT533" s="186">
        <v>1.5804890000000001E-5</v>
      </c>
      <c r="BU533" s="186">
        <v>8.1053606000000006E-6</v>
      </c>
      <c r="BV533" s="186">
        <v>1.7887489000000001E-5</v>
      </c>
      <c r="BW533" s="186">
        <v>2.4960138999999999E-6</v>
      </c>
      <c r="BX533" s="186">
        <v>0</v>
      </c>
      <c r="BY533" s="186">
        <v>3.1048894000000001E-17</v>
      </c>
      <c r="BZ533" s="186">
        <v>2.5423277000000001E-13</v>
      </c>
      <c r="CA533" s="186">
        <v>2.4924135999999999E-5</v>
      </c>
      <c r="CB533" s="164">
        <v>5.6977285E-5</v>
      </c>
      <c r="CC533" s="186">
        <v>4.5033807000000002E-5</v>
      </c>
      <c r="CD533" s="186">
        <v>0</v>
      </c>
      <c r="CE533"/>
      <c r="CF533" s="329">
        <v>2.1518607999999999E-13</v>
      </c>
      <c r="CG533" s="330">
        <v>5.5346352999999997</v>
      </c>
      <c r="CH533" s="330">
        <v>0.21721712000000001</v>
      </c>
      <c r="CI533" s="330">
        <v>8.3434405000000003E-2</v>
      </c>
      <c r="CJ533" s="330">
        <v>7.7490164999999998E-3</v>
      </c>
      <c r="CK533" s="329">
        <v>1.5461133000000001E-6</v>
      </c>
      <c r="CL533" s="329">
        <v>3.0415939999999999E-7</v>
      </c>
      <c r="CM533" s="330">
        <v>4.6259991999999996E-3</v>
      </c>
      <c r="CN533" s="330">
        <v>34.993734000000003</v>
      </c>
      <c r="CO533" s="330">
        <v>3.3270515000000001</v>
      </c>
      <c r="CP533"/>
      <c r="CQ533">
        <v>0.83200207999999998</v>
      </c>
      <c r="CR533">
        <v>1.0008852234100001</v>
      </c>
      <c r="CS533">
        <v>0.88983849287729999</v>
      </c>
      <c r="CT533">
        <v>0.89047535551099999</v>
      </c>
      <c r="CU533">
        <v>0.72683804900000004</v>
      </c>
      <c r="CV533" s="134"/>
      <c r="CW533" s="377"/>
      <c r="CX533" s="32"/>
      <c r="CY533" s="32"/>
      <c r="CZ533" s="32"/>
      <c r="DA533" s="236"/>
      <c r="DB533" s="257"/>
      <c r="DC533"/>
      <c r="DD533"/>
      <c r="DE533"/>
      <c r="DF533"/>
      <c r="DG533"/>
      <c r="DH533"/>
      <c r="DI533"/>
      <c r="DJ533"/>
      <c r="DK533"/>
      <c r="DL533"/>
    </row>
    <row r="534" spans="1:116" ht="14.4" x14ac:dyDescent="0.3">
      <c r="A534" t="s">
        <v>1992</v>
      </c>
      <c r="B534" s="113" t="s">
        <v>919</v>
      </c>
      <c r="C534" s="182" t="s">
        <v>1338</v>
      </c>
      <c r="D534" s="40" t="s">
        <v>84</v>
      </c>
      <c r="E534" s="181" t="s">
        <v>943</v>
      </c>
      <c r="F534" s="184" t="s">
        <v>4056</v>
      </c>
      <c r="G534" s="184">
        <v>1.5708366670619998</v>
      </c>
      <c r="H534" s="184">
        <v>7.3243764700000005E-2</v>
      </c>
      <c r="I534" s="184">
        <v>0.51927759823199993</v>
      </c>
      <c r="J534" s="328">
        <v>0.40054350413000001</v>
      </c>
      <c r="K534" s="184">
        <v>0.57777179999999995</v>
      </c>
      <c r="L534" s="184">
        <v>0.43449119000000003</v>
      </c>
      <c r="M534" s="184">
        <v>6.6406093999999999E-2</v>
      </c>
      <c r="N534" s="184">
        <v>6.2797324000000002E-2</v>
      </c>
      <c r="O534" s="184">
        <v>1.0297030000000001E-3</v>
      </c>
      <c r="P534" s="184">
        <v>7.2690471000000003E-3</v>
      </c>
      <c r="Q534" s="331">
        <v>2.1476906E-3</v>
      </c>
      <c r="R534" s="331">
        <v>1.7393467999999999E-2</v>
      </c>
      <c r="S534" s="331">
        <v>0.37691417999999999</v>
      </c>
      <c r="T534" s="184">
        <v>9.4947654E-4</v>
      </c>
      <c r="U534" s="331">
        <v>2.3627569000000001E-2</v>
      </c>
      <c r="V534" s="331">
        <v>3.7369692E-5</v>
      </c>
      <c r="W534" s="331">
        <v>1.7551299999999999E-6</v>
      </c>
      <c r="X534" s="331">
        <v>0</v>
      </c>
      <c r="Y534"/>
      <c r="Z534" s="288">
        <v>3.8518119999999998</v>
      </c>
      <c r="AA534"/>
      <c r="AB534" s="164">
        <v>36.314838999999999</v>
      </c>
      <c r="AC534" s="164">
        <v>34.106321000000001</v>
      </c>
      <c r="AD534" s="164">
        <v>2.0958613000000001</v>
      </c>
      <c r="AE534" s="164">
        <v>0</v>
      </c>
      <c r="AF534" s="164">
        <v>5.1369607999999997E-2</v>
      </c>
      <c r="AG534" s="164">
        <v>5.0143338000000003E-2</v>
      </c>
      <c r="AH534" s="164">
        <v>1.1144404E-2</v>
      </c>
      <c r="AI534"/>
      <c r="AJ534" s="185">
        <v>0.23511735</v>
      </c>
      <c r="AK534" s="185">
        <v>0.22790357</v>
      </c>
      <c r="AL534" s="185">
        <v>5.9143027000000004E-3</v>
      </c>
      <c r="AM534" s="185">
        <v>1.2994774E-3</v>
      </c>
      <c r="AN534" s="176">
        <v>1.3663283E-5</v>
      </c>
      <c r="AO534" s="176">
        <v>2.1872421000000001E-8</v>
      </c>
      <c r="AP534" s="176">
        <v>0.18199963</v>
      </c>
      <c r="AQ534" s="192">
        <v>3.5889181000000001E-6</v>
      </c>
      <c r="AR534" s="192">
        <v>1.0829194E-8</v>
      </c>
      <c r="AS534" s="192">
        <v>2.9584530000000001E-13</v>
      </c>
      <c r="AT534" s="192">
        <v>2.2871230000000002E-12</v>
      </c>
      <c r="AU534" s="192">
        <v>0</v>
      </c>
      <c r="AV534" s="192">
        <v>6.8477611000000003E-9</v>
      </c>
      <c r="AW534" s="192">
        <v>8.2200907E-6</v>
      </c>
      <c r="AX534" s="192">
        <v>1.025893E-9</v>
      </c>
      <c r="AY534" s="192">
        <v>9.6235500999999995E-9</v>
      </c>
      <c r="AZ534" s="192">
        <v>3.3924739999999999E-10</v>
      </c>
      <c r="BA534" s="192">
        <v>1.7653796000000001E-13</v>
      </c>
      <c r="BB534" s="192">
        <v>2.2965934000000001E-11</v>
      </c>
      <c r="BC534" s="192">
        <v>2.6095739000000001E-11</v>
      </c>
      <c r="BD534" s="192">
        <v>5.0025680999999999E-12</v>
      </c>
      <c r="BE534" s="192">
        <v>1.7390411999999999E-6</v>
      </c>
      <c r="BF534" s="192">
        <v>1.0838338E-7</v>
      </c>
      <c r="BG534" s="192">
        <v>2.1868395E-20</v>
      </c>
      <c r="BH534" s="193">
        <v>1.9114809999999999E-2</v>
      </c>
      <c r="BI534" s="193">
        <v>0.16288482000000001</v>
      </c>
      <c r="BJ534" s="192">
        <v>0</v>
      </c>
      <c r="BK534" s="192">
        <v>0</v>
      </c>
      <c r="BL534" s="192">
        <v>0</v>
      </c>
      <c r="BM534"/>
      <c r="BN534" s="164">
        <v>3.4624618000000002E-4</v>
      </c>
      <c r="BO534" s="186">
        <v>6.9003739000000005E-5</v>
      </c>
      <c r="BP534" s="186">
        <v>1.0739874E-4</v>
      </c>
      <c r="BQ534" s="186">
        <v>2.0401128E-6</v>
      </c>
      <c r="BR534" s="186">
        <v>5.2948684E-5</v>
      </c>
      <c r="BS534" s="186">
        <v>4.1794415000000004E-6</v>
      </c>
      <c r="BT534" s="186">
        <v>8.6212659000000003E-6</v>
      </c>
      <c r="BU534" s="186">
        <v>6.1027607000000004E-6</v>
      </c>
      <c r="BV534" s="186">
        <v>9.7684260000000007E-6</v>
      </c>
      <c r="BW534" s="186">
        <v>1.4535264999999999E-6</v>
      </c>
      <c r="BX534" s="186">
        <v>0</v>
      </c>
      <c r="BY534" s="186">
        <v>4.8359166000000002E-17</v>
      </c>
      <c r="BZ534" s="186">
        <v>3.9597173999999999E-13</v>
      </c>
      <c r="CA534" s="186">
        <v>1.6042432000000002E-5</v>
      </c>
      <c r="CB534" s="186">
        <v>4.4117367999999998E-5</v>
      </c>
      <c r="CC534" s="186">
        <v>2.4569683999999999E-5</v>
      </c>
      <c r="CD534" s="186">
        <v>0</v>
      </c>
      <c r="CE534"/>
      <c r="CF534" s="329">
        <v>3.3515587999999999E-13</v>
      </c>
      <c r="CG534" s="330">
        <v>3.839769</v>
      </c>
      <c r="CH534" s="330">
        <v>0.15060589999999999</v>
      </c>
      <c r="CI534" s="330">
        <v>4.8700187999999998E-2</v>
      </c>
      <c r="CJ534" s="330">
        <v>4.3325741999999997E-3</v>
      </c>
      <c r="CK534" s="329">
        <v>8.4336593999999995E-7</v>
      </c>
      <c r="CL534" s="329">
        <v>1.6959047000000001E-7</v>
      </c>
      <c r="CM534" s="330">
        <v>2.6521018999999999E-3</v>
      </c>
      <c r="CN534" s="330">
        <v>19.08867</v>
      </c>
      <c r="CO534" s="330">
        <v>2.1249514999999999</v>
      </c>
      <c r="CP534"/>
      <c r="CQ534">
        <v>0.57777179999999995</v>
      </c>
      <c r="CR534">
        <v>0.59153451670000001</v>
      </c>
      <c r="CS534">
        <v>0.51829250712999997</v>
      </c>
      <c r="CT534">
        <v>0.51927759823200004</v>
      </c>
      <c r="CU534">
        <v>0.400541749</v>
      </c>
      <c r="CV534" s="134"/>
      <c r="CW534" s="377"/>
      <c r="CX534" s="32"/>
      <c r="CY534" s="32"/>
      <c r="CZ534" s="32"/>
      <c r="DA534" s="236"/>
      <c r="DB534" s="257"/>
      <c r="DC534"/>
      <c r="DD534"/>
      <c r="DE534"/>
      <c r="DF534"/>
      <c r="DG534"/>
      <c r="DH534"/>
      <c r="DI534"/>
      <c r="DJ534"/>
      <c r="DK534"/>
      <c r="DL534"/>
    </row>
    <row r="535" spans="1:116" ht="14.4" x14ac:dyDescent="0.3">
      <c r="A535" t="s">
        <v>1993</v>
      </c>
      <c r="B535" s="113" t="s">
        <v>919</v>
      </c>
      <c r="C535" s="182" t="s">
        <v>1339</v>
      </c>
      <c r="D535" s="40" t="s">
        <v>84</v>
      </c>
      <c r="E535" s="181" t="s">
        <v>943</v>
      </c>
      <c r="F535" s="184" t="s">
        <v>4057</v>
      </c>
      <c r="G535" s="184">
        <v>1.4470554047727502</v>
      </c>
      <c r="H535" s="184">
        <v>9.3890555319999999E-2</v>
      </c>
      <c r="I535" s="184">
        <v>0.325418912063</v>
      </c>
      <c r="J535" s="328">
        <v>0.18089727738975001</v>
      </c>
      <c r="K535" s="184">
        <v>0.84684866000000003</v>
      </c>
      <c r="L535" s="184">
        <v>0.19399163999999999</v>
      </c>
      <c r="M535" s="184">
        <v>0.10023700000000001</v>
      </c>
      <c r="N535" s="184">
        <v>7.7409002000000005E-2</v>
      </c>
      <c r="O535" s="184">
        <v>3.7850611999999998E-4</v>
      </c>
      <c r="P535" s="184">
        <v>1.2472441000000001E-2</v>
      </c>
      <c r="Q535" s="331">
        <v>3.6306061999999998E-3</v>
      </c>
      <c r="R535" s="331">
        <v>3.0851269000000001E-2</v>
      </c>
      <c r="S535" s="331">
        <v>0.14671861999999999</v>
      </c>
      <c r="T535" s="184">
        <v>3.1830249000000001E-4</v>
      </c>
      <c r="U535" s="331">
        <v>3.4178068999999998E-2</v>
      </c>
      <c r="V535" s="331">
        <v>2.0700572999999999E-5</v>
      </c>
      <c r="W535" s="331">
        <v>5.8838975000000004E-7</v>
      </c>
      <c r="X535" s="331">
        <v>0</v>
      </c>
      <c r="Y535"/>
      <c r="Z535" s="288">
        <v>5.6456577333333335</v>
      </c>
      <c r="AA535"/>
      <c r="AB535" s="164">
        <v>42.360895999999997</v>
      </c>
      <c r="AC535" s="164">
        <v>38.503006999999997</v>
      </c>
      <c r="AD535" s="164">
        <v>3.7875345</v>
      </c>
      <c r="AE535" s="164">
        <v>0</v>
      </c>
      <c r="AF535" s="164">
        <v>2.3517132999999999E-2</v>
      </c>
      <c r="AG535" s="164">
        <v>3.6162679000000003E-2</v>
      </c>
      <c r="AH535" s="164">
        <v>1.0674032E-2</v>
      </c>
      <c r="AI535"/>
      <c r="AJ535" s="185">
        <v>0.20660022</v>
      </c>
      <c r="AK535" s="185">
        <v>0.19899140000000001</v>
      </c>
      <c r="AL535" s="185">
        <v>6.0558130000000002E-3</v>
      </c>
      <c r="AM535" s="185">
        <v>1.5530126000000001E-3</v>
      </c>
      <c r="AN535" s="176">
        <v>1.192994E-5</v>
      </c>
      <c r="AO535" s="176">
        <v>2.2395758E-8</v>
      </c>
      <c r="AP535" s="176">
        <v>0.21750876</v>
      </c>
      <c r="AQ535" s="192">
        <v>5.2535977999999996E-6</v>
      </c>
      <c r="AR535" s="192">
        <v>1.5851935000000001E-8</v>
      </c>
      <c r="AS535" s="192">
        <v>4.3307376000000002E-13</v>
      </c>
      <c r="AT535" s="192">
        <v>7.6673505999999998E-13</v>
      </c>
      <c r="AU535" s="192">
        <v>0</v>
      </c>
      <c r="AV535" s="192">
        <v>8.8235454000000008E-9</v>
      </c>
      <c r="AW535" s="192">
        <v>3.7089545000000001E-6</v>
      </c>
      <c r="AX535" s="192">
        <v>1.3047666E-9</v>
      </c>
      <c r="AY535" s="192">
        <v>4.521323E-9</v>
      </c>
      <c r="AZ535" s="192">
        <v>6.1943235000000003E-10</v>
      </c>
      <c r="BA535" s="192">
        <v>4.7259194000000004E-13</v>
      </c>
      <c r="BB535" s="192">
        <v>4.1847009000000002E-11</v>
      </c>
      <c r="BC535" s="192">
        <v>4.6644932999999998E-11</v>
      </c>
      <c r="BD535" s="192">
        <v>8.903457E-12</v>
      </c>
      <c r="BE535" s="192">
        <v>2.7615415999999999E-6</v>
      </c>
      <c r="BF535" s="192">
        <v>1.9702179999999999E-7</v>
      </c>
      <c r="BG535" s="192">
        <v>7.3311602000000007E-21</v>
      </c>
      <c r="BH535" s="193">
        <v>1.0601386000000001E-2</v>
      </c>
      <c r="BI535" s="193">
        <v>0.20690738</v>
      </c>
      <c r="BJ535" s="192">
        <v>0</v>
      </c>
      <c r="BK535" s="192">
        <v>0</v>
      </c>
      <c r="BL535" s="192">
        <v>0</v>
      </c>
      <c r="BM535"/>
      <c r="BN535" s="164">
        <v>3.7789970999999999E-4</v>
      </c>
      <c r="BO535" s="186">
        <v>3.5731944000000003E-5</v>
      </c>
      <c r="BP535" s="164">
        <v>1.5741592000000001E-4</v>
      </c>
      <c r="BQ535" s="186">
        <v>3.6213686000000002E-6</v>
      </c>
      <c r="BR535" s="186">
        <v>2.2624254E-5</v>
      </c>
      <c r="BS535" s="186">
        <v>5.5973865999999996E-6</v>
      </c>
      <c r="BT535" s="186">
        <v>1.5741754999999999E-5</v>
      </c>
      <c r="BU535" s="186">
        <v>8.0564953999999993E-6</v>
      </c>
      <c r="BV535" s="186">
        <v>1.674936E-5</v>
      </c>
      <c r="BW535" s="186">
        <v>2.4616108000000001E-6</v>
      </c>
      <c r="BX535" s="186">
        <v>0</v>
      </c>
      <c r="BY535" s="186">
        <v>1.6211925999999999E-17</v>
      </c>
      <c r="BZ535" s="186">
        <v>1.3274556000000001E-13</v>
      </c>
      <c r="CA535" s="186">
        <v>1.6405142000000001E-5</v>
      </c>
      <c r="CB535" s="186">
        <v>5.1708347000000003E-5</v>
      </c>
      <c r="CC535" s="186">
        <v>4.1786128E-5</v>
      </c>
      <c r="CD535" s="186">
        <v>0</v>
      </c>
      <c r="CE535"/>
      <c r="CF535" s="329">
        <v>1.1235764999999999E-13</v>
      </c>
      <c r="CG535" s="330">
        <v>5.6336105999999999</v>
      </c>
      <c r="CH535" s="330">
        <v>0.19698869999999999</v>
      </c>
      <c r="CI535" s="330">
        <v>2.7389983999999999E-2</v>
      </c>
      <c r="CJ535" s="330">
        <v>7.9601650999999995E-3</v>
      </c>
      <c r="CK535" s="329">
        <v>1.3629755E-6</v>
      </c>
      <c r="CL535" s="329">
        <v>3.0085482000000001E-7</v>
      </c>
      <c r="CM535" s="330">
        <v>1.1021798000000001E-3</v>
      </c>
      <c r="CN535" s="330">
        <v>33.116618000000003</v>
      </c>
      <c r="CO535" s="330">
        <v>2.7360996000000002</v>
      </c>
      <c r="CP535"/>
      <c r="CQ535">
        <v>0.84684866000000003</v>
      </c>
      <c r="CR535">
        <v>0.41897046432000001</v>
      </c>
      <c r="CS535">
        <v>0.32508049738974998</v>
      </c>
      <c r="CT535">
        <v>0.325418912063</v>
      </c>
      <c r="CU535">
        <v>0.180896689</v>
      </c>
      <c r="CV535" s="134"/>
      <c r="CW535" s="377"/>
      <c r="CX535" s="32"/>
      <c r="CY535" s="32"/>
      <c r="CZ535" s="32"/>
      <c r="DA535" s="236"/>
      <c r="DB535" s="257"/>
      <c r="DC535"/>
      <c r="DD535"/>
      <c r="DE535"/>
      <c r="DF535"/>
      <c r="DG535"/>
      <c r="DH535"/>
      <c r="DI535"/>
      <c r="DJ535"/>
      <c r="DK535"/>
      <c r="DL535"/>
    </row>
    <row r="536" spans="1:116" ht="14.4" x14ac:dyDescent="0.3">
      <c r="A536" t="s">
        <v>1994</v>
      </c>
      <c r="B536" s="113" t="s">
        <v>919</v>
      </c>
      <c r="C536" s="182" t="s">
        <v>1340</v>
      </c>
      <c r="D536" s="40" t="s">
        <v>84</v>
      </c>
      <c r="E536" s="181" t="s">
        <v>943</v>
      </c>
      <c r="F536" s="184" t="s">
        <v>4058</v>
      </c>
      <c r="G536" s="184">
        <v>1.1515964903958</v>
      </c>
      <c r="H536" s="184">
        <v>7.5553971419999991E-2</v>
      </c>
      <c r="I536" s="184">
        <v>0.25553596207399998</v>
      </c>
      <c r="J536" s="328">
        <v>0.13314489690179998</v>
      </c>
      <c r="K536" s="184">
        <v>0.68736165999999999</v>
      </c>
      <c r="L536" s="184">
        <v>0.15157628000000001</v>
      </c>
      <c r="M536" s="184">
        <v>8.0964513000000002E-2</v>
      </c>
      <c r="N536" s="184">
        <v>6.3163092000000004E-2</v>
      </c>
      <c r="O536" s="184">
        <v>6.7721952000000005E-4</v>
      </c>
      <c r="P536" s="184">
        <v>9.0104546000000004E-3</v>
      </c>
      <c r="Q536" s="331">
        <v>2.7032052999999999E-3</v>
      </c>
      <c r="R536" s="331">
        <v>2.2359924E-2</v>
      </c>
      <c r="S536" s="331">
        <v>0.10599776</v>
      </c>
      <c r="T536" s="184">
        <v>6.0691770000000003E-4</v>
      </c>
      <c r="U536" s="331">
        <v>2.7146014999999999E-2</v>
      </c>
      <c r="V536" s="331">
        <v>2.8327374000000001E-5</v>
      </c>
      <c r="W536" s="331">
        <v>1.1219018E-6</v>
      </c>
      <c r="X536" s="331">
        <v>0</v>
      </c>
      <c r="Y536"/>
      <c r="Z536" s="288">
        <v>4.5824110666666664</v>
      </c>
      <c r="AA536"/>
      <c r="AB536" s="164">
        <v>37.185771000000003</v>
      </c>
      <c r="AC536" s="164">
        <v>34.345756000000002</v>
      </c>
      <c r="AD536" s="164">
        <v>2.7502230000000001</v>
      </c>
      <c r="AE536" s="164">
        <v>0</v>
      </c>
      <c r="AF536" s="164">
        <v>3.6253157000000001E-2</v>
      </c>
      <c r="AG536" s="164">
        <v>4.2610477000000001E-2</v>
      </c>
      <c r="AH536" s="164">
        <v>1.0928413999999999E-2</v>
      </c>
      <c r="AI536"/>
      <c r="AJ536" s="185">
        <v>0.16254646</v>
      </c>
      <c r="AK536" s="185">
        <v>0.15642244</v>
      </c>
      <c r="AL536" s="185">
        <v>4.8890050999999997E-3</v>
      </c>
      <c r="AM536" s="185">
        <v>1.2350137000000001E-3</v>
      </c>
      <c r="AN536" s="176">
        <v>9.3778442000000005E-6</v>
      </c>
      <c r="AO536" s="176">
        <v>1.8080639999999999E-8</v>
      </c>
      <c r="AP536" s="176">
        <v>0.17297109999999999</v>
      </c>
      <c r="AQ536" s="192">
        <v>4.2669091000000002E-6</v>
      </c>
      <c r="AR536" s="192">
        <v>1.2874857E-8</v>
      </c>
      <c r="AS536" s="192">
        <v>3.5173571999999999E-13</v>
      </c>
      <c r="AT536" s="192">
        <v>1.4619586E-12</v>
      </c>
      <c r="AU536" s="192">
        <v>0</v>
      </c>
      <c r="AV536" s="192">
        <v>7.4230955000000004E-9</v>
      </c>
      <c r="AW536" s="192">
        <v>2.9667375E-6</v>
      </c>
      <c r="AX536" s="192">
        <v>1.0916541999999999E-9</v>
      </c>
      <c r="AY536" s="192">
        <v>3.5956731E-9</v>
      </c>
      <c r="AZ536" s="192">
        <v>4.4737820000000001E-10</v>
      </c>
      <c r="BA536" s="192">
        <v>3.4147053E-13</v>
      </c>
      <c r="BB536" s="192">
        <v>3.0264852999999998E-11</v>
      </c>
      <c r="BC536" s="192">
        <v>3.3689254999999999E-11</v>
      </c>
      <c r="BD536" s="192">
        <v>6.4305777999999998E-12</v>
      </c>
      <c r="BE536" s="192">
        <v>1.9944484000000001E-6</v>
      </c>
      <c r="BF536" s="192">
        <v>1.4232471999999999E-7</v>
      </c>
      <c r="BG536" s="192">
        <v>1.3978560999999999E-20</v>
      </c>
      <c r="BH536" s="193">
        <v>7.6594601999999999E-3</v>
      </c>
      <c r="BI536" s="193">
        <v>0.16531164000000001</v>
      </c>
      <c r="BJ536" s="192">
        <v>0</v>
      </c>
      <c r="BK536" s="192">
        <v>0</v>
      </c>
      <c r="BL536" s="192">
        <v>0</v>
      </c>
      <c r="BM536"/>
      <c r="BN536" s="164">
        <v>3.0254807000000002E-4</v>
      </c>
      <c r="BO536" s="186">
        <v>2.8428354000000001E-5</v>
      </c>
      <c r="BP536" s="164">
        <v>1.2776977999999999E-4</v>
      </c>
      <c r="BQ536" s="186">
        <v>2.6247183999999999E-6</v>
      </c>
      <c r="BR536" s="186">
        <v>1.8012586999999999E-5</v>
      </c>
      <c r="BS536" s="186">
        <v>4.7197917000000001E-6</v>
      </c>
      <c r="BT536" s="186">
        <v>1.13693E-5</v>
      </c>
      <c r="BU536" s="186">
        <v>6.8462580000000001E-6</v>
      </c>
      <c r="BV536" s="186">
        <v>1.2103857E-5</v>
      </c>
      <c r="BW536" s="186">
        <v>1.8340916E-6</v>
      </c>
      <c r="BX536" s="186">
        <v>0</v>
      </c>
      <c r="BY536" s="186">
        <v>3.0911805000000001E-17</v>
      </c>
      <c r="BZ536" s="186">
        <v>2.5311026E-13</v>
      </c>
      <c r="CA536" s="186">
        <v>1.3343821E-5</v>
      </c>
      <c r="CB536" s="186">
        <v>4.5313103E-5</v>
      </c>
      <c r="CC536" s="186">
        <v>3.0182407999999999E-5</v>
      </c>
      <c r="CD536" s="186">
        <v>0</v>
      </c>
      <c r="CE536"/>
      <c r="CF536" s="329">
        <v>2.1423598E-13</v>
      </c>
      <c r="CG536" s="330">
        <v>4.5703658000000003</v>
      </c>
      <c r="CH536" s="330">
        <v>0.16190085000000001</v>
      </c>
      <c r="CI536" s="330">
        <v>2.1731413000000002E-2</v>
      </c>
      <c r="CJ536" s="330">
        <v>5.8136869000000001E-3</v>
      </c>
      <c r="CK536" s="329">
        <v>9.843903800000001E-7</v>
      </c>
      <c r="CL536" s="329">
        <v>2.1953618999999999E-7</v>
      </c>
      <c r="CM536" s="330">
        <v>8.7474798999999999E-4</v>
      </c>
      <c r="CN536" s="330">
        <v>23.918278000000001</v>
      </c>
      <c r="CO536" s="330">
        <v>2.1656363000000001</v>
      </c>
      <c r="CP536"/>
      <c r="CQ536">
        <v>0.68736165999999999</v>
      </c>
      <c r="CR536">
        <v>0.33045468841999998</v>
      </c>
      <c r="CS536">
        <v>0.25490183890180002</v>
      </c>
      <c r="CT536">
        <v>0.25553596207399998</v>
      </c>
      <c r="CU536">
        <v>0.13314377499999999</v>
      </c>
      <c r="CV536" s="134"/>
      <c r="CW536" s="377"/>
      <c r="CX536" s="32"/>
      <c r="CY536" s="32"/>
      <c r="CZ536" s="32"/>
      <c r="DA536" s="236"/>
      <c r="DB536" s="257"/>
      <c r="DC536"/>
      <c r="DD536"/>
      <c r="DE536"/>
      <c r="DF536"/>
      <c r="DG536"/>
      <c r="DH536"/>
      <c r="DI536"/>
      <c r="DJ536"/>
      <c r="DK536"/>
      <c r="DL536"/>
    </row>
    <row r="537" spans="1:116" ht="14.4" x14ac:dyDescent="0.3">
      <c r="A537" t="s">
        <v>1995</v>
      </c>
      <c r="B537" s="113" t="s">
        <v>919</v>
      </c>
      <c r="C537" s="182" t="s">
        <v>1341</v>
      </c>
      <c r="D537" s="40" t="s">
        <v>84</v>
      </c>
      <c r="E537" s="181" t="s">
        <v>943</v>
      </c>
      <c r="F537" s="184" t="s">
        <v>4059</v>
      </c>
      <c r="G537" s="184">
        <v>0.80241777228209998</v>
      </c>
      <c r="H537" s="184">
        <v>5.3883462600000001E-2</v>
      </c>
      <c r="I537" s="184">
        <v>0.17294701726599998</v>
      </c>
      <c r="J537" s="328">
        <v>7.6710262416100003E-2</v>
      </c>
      <c r="K537" s="184">
        <v>0.49887703</v>
      </c>
      <c r="L537" s="184">
        <v>0.10144903</v>
      </c>
      <c r="M537" s="184">
        <v>5.8187939000000001E-2</v>
      </c>
      <c r="N537" s="184">
        <v>4.6327015999999999E-2</v>
      </c>
      <c r="O537" s="184">
        <v>1.0302444E-3</v>
      </c>
      <c r="P537" s="184">
        <v>4.9190162999999997E-3</v>
      </c>
      <c r="Q537" s="331">
        <v>1.6071859E-3</v>
      </c>
      <c r="R537" s="331">
        <v>1.2324699E-2</v>
      </c>
      <c r="S537" s="331">
        <v>5.7873105000000001E-2</v>
      </c>
      <c r="T537" s="184">
        <v>9.480084E-4</v>
      </c>
      <c r="U537" s="331">
        <v>1.8835405E-2</v>
      </c>
      <c r="V537" s="331">
        <v>3.7340866000000001E-5</v>
      </c>
      <c r="W537" s="331">
        <v>1.7524160999999999E-6</v>
      </c>
      <c r="X537" s="331">
        <v>0</v>
      </c>
      <c r="Y537"/>
      <c r="Z537" s="288">
        <v>3.3258468666666667</v>
      </c>
      <c r="AA537"/>
      <c r="AB537" s="164">
        <v>31.069714000000001</v>
      </c>
      <c r="AC537" s="164">
        <v>29.432639999999999</v>
      </c>
      <c r="AD537" s="164">
        <v>1.5243095</v>
      </c>
      <c r="AE537" s="164">
        <v>0</v>
      </c>
      <c r="AF537" s="164">
        <v>5.1304822E-2</v>
      </c>
      <c r="AG537" s="164">
        <v>5.0230601999999999E-2</v>
      </c>
      <c r="AH537" s="164">
        <v>1.1229047000000001E-2</v>
      </c>
      <c r="AI537"/>
      <c r="AJ537" s="185">
        <v>0.11048292</v>
      </c>
      <c r="AK537" s="185">
        <v>0.10611366999999999</v>
      </c>
      <c r="AL537" s="185">
        <v>3.5100503999999999E-3</v>
      </c>
      <c r="AM537" s="185">
        <v>8.5919683000000005E-4</v>
      </c>
      <c r="AN537" s="176">
        <v>6.3617311000000002E-6</v>
      </c>
      <c r="AO537" s="176">
        <v>1.2980956E-8</v>
      </c>
      <c r="AP537" s="176">
        <v>0.12033569</v>
      </c>
      <c r="AQ537" s="192">
        <v>3.1008224E-6</v>
      </c>
      <c r="AR537" s="192">
        <v>9.3564917000000008E-9</v>
      </c>
      <c r="AS537" s="192">
        <v>2.5560895999999999E-13</v>
      </c>
      <c r="AT537" s="192">
        <v>2.2835865E-12</v>
      </c>
      <c r="AU537" s="192">
        <v>0</v>
      </c>
      <c r="AV537" s="192">
        <v>5.7680184E-9</v>
      </c>
      <c r="AW537" s="192">
        <v>2.0895719E-6</v>
      </c>
      <c r="AX537" s="192">
        <v>8.3979408000000003E-10</v>
      </c>
      <c r="AY537" s="192">
        <v>2.5017233000000001E-9</v>
      </c>
      <c r="AZ537" s="192">
        <v>2.4404147999999999E-10</v>
      </c>
      <c r="BA537" s="192">
        <v>1.8650886000000001E-13</v>
      </c>
      <c r="BB537" s="192">
        <v>1.657685E-11</v>
      </c>
      <c r="BC537" s="192">
        <v>1.8378000000000001E-11</v>
      </c>
      <c r="BD537" s="192">
        <v>3.5080842000000001E-12</v>
      </c>
      <c r="BE537" s="192">
        <v>1.0878838000000001E-6</v>
      </c>
      <c r="BF537" s="192">
        <v>7.7682707000000004E-8</v>
      </c>
      <c r="BG537" s="192">
        <v>2.1834581E-20</v>
      </c>
      <c r="BH537" s="193">
        <v>4.1826392999999998E-3</v>
      </c>
      <c r="BI537" s="193">
        <v>0.11615304999999999</v>
      </c>
      <c r="BJ537" s="192">
        <v>0</v>
      </c>
      <c r="BK537" s="192">
        <v>0</v>
      </c>
      <c r="BL537" s="192">
        <v>0</v>
      </c>
      <c r="BM537"/>
      <c r="BN537" s="164">
        <v>2.1349613E-4</v>
      </c>
      <c r="BO537" s="186">
        <v>1.9796839E-5</v>
      </c>
      <c r="BP537" s="186">
        <v>9.2733435000000005E-5</v>
      </c>
      <c r="BQ537" s="186">
        <v>1.4468590999999999E-6</v>
      </c>
      <c r="BR537" s="186">
        <v>1.2562434E-5</v>
      </c>
      <c r="BS537" s="186">
        <v>3.6826342000000001E-6</v>
      </c>
      <c r="BT537" s="186">
        <v>6.2018535000000002E-6</v>
      </c>
      <c r="BU537" s="186">
        <v>5.4159774999999996E-6</v>
      </c>
      <c r="BV537" s="186">
        <v>6.613718E-6</v>
      </c>
      <c r="BW537" s="186">
        <v>1.0924779E-6</v>
      </c>
      <c r="BX537" s="186">
        <v>0</v>
      </c>
      <c r="BY537" s="186">
        <v>4.8284389999999997E-17</v>
      </c>
      <c r="BZ537" s="186">
        <v>3.9535946000000002E-13</v>
      </c>
      <c r="CA537" s="186">
        <v>9.7258964E-6</v>
      </c>
      <c r="CB537" s="186">
        <v>3.7755086999999998E-5</v>
      </c>
      <c r="CC537" s="186">
        <v>1.6468921000000002E-5</v>
      </c>
      <c r="CD537" s="186">
        <v>0</v>
      </c>
      <c r="CE537"/>
      <c r="CF537" s="329">
        <v>3.3463764E-13</v>
      </c>
      <c r="CG537" s="330">
        <v>3.3138038000000001</v>
      </c>
      <c r="CH537" s="330">
        <v>0.12043339</v>
      </c>
      <c r="CI537" s="330">
        <v>1.5044010999999999E-2</v>
      </c>
      <c r="CJ537" s="330">
        <v>3.2769398999999999E-3</v>
      </c>
      <c r="CK537" s="329">
        <v>5.3697161000000004E-7</v>
      </c>
      <c r="CL537" s="329">
        <v>1.2343234999999999E-7</v>
      </c>
      <c r="CM537" s="330">
        <v>6.0596491000000001E-4</v>
      </c>
      <c r="CN537" s="330">
        <v>13.047513</v>
      </c>
      <c r="CO537" s="330">
        <v>1.4914523</v>
      </c>
      <c r="CP537"/>
      <c r="CQ537">
        <v>0.49887703</v>
      </c>
      <c r="CR537">
        <v>0.22584513059999997</v>
      </c>
      <c r="CS537">
        <v>0.17196342041609999</v>
      </c>
      <c r="CT537">
        <v>0.17294701726600001</v>
      </c>
      <c r="CU537">
        <v>7.6708510000000008E-2</v>
      </c>
      <c r="CV537" s="134"/>
      <c r="CW537" s="377"/>
      <c r="CX537" s="32"/>
      <c r="CY537" s="32"/>
      <c r="CZ537" s="32"/>
      <c r="DA537" s="236"/>
      <c r="DB537" s="34"/>
      <c r="DC537"/>
      <c r="DD537"/>
      <c r="DE537"/>
      <c r="DF537"/>
      <c r="DG537"/>
      <c r="DH537"/>
      <c r="DI537"/>
      <c r="DJ537"/>
      <c r="DK537"/>
      <c r="DL537"/>
    </row>
    <row r="538" spans="1:116" ht="14.4" x14ac:dyDescent="0.3">
      <c r="A538" t="s">
        <v>1996</v>
      </c>
      <c r="B538" s="113" t="s">
        <v>919</v>
      </c>
      <c r="C538" s="182" t="s">
        <v>1342</v>
      </c>
      <c r="D538" s="40" t="s">
        <v>84</v>
      </c>
      <c r="E538" s="181" t="s">
        <v>943</v>
      </c>
      <c r="F538" s="184" t="s">
        <v>4060</v>
      </c>
      <c r="G538" s="184">
        <v>1.4470554047727502</v>
      </c>
      <c r="H538" s="184">
        <v>9.3890555319999999E-2</v>
      </c>
      <c r="I538" s="184">
        <v>0.325418912063</v>
      </c>
      <c r="J538" s="328">
        <v>0.18089727738975001</v>
      </c>
      <c r="K538" s="184">
        <v>0.84684866000000003</v>
      </c>
      <c r="L538" s="184">
        <v>0.19399163999999999</v>
      </c>
      <c r="M538" s="184">
        <v>0.10023700000000001</v>
      </c>
      <c r="N538" s="184">
        <v>7.7409002000000005E-2</v>
      </c>
      <c r="O538" s="184">
        <v>3.7850611999999998E-4</v>
      </c>
      <c r="P538" s="184">
        <v>1.2472441000000001E-2</v>
      </c>
      <c r="Q538" s="331">
        <v>3.6306061999999998E-3</v>
      </c>
      <c r="R538" s="331">
        <v>3.0851269000000001E-2</v>
      </c>
      <c r="S538" s="331">
        <v>0.14671861999999999</v>
      </c>
      <c r="T538" s="184">
        <v>3.1830249000000001E-4</v>
      </c>
      <c r="U538" s="331">
        <v>3.4178068999999998E-2</v>
      </c>
      <c r="V538" s="331">
        <v>2.0700572999999999E-5</v>
      </c>
      <c r="W538" s="331">
        <v>5.8838975000000004E-7</v>
      </c>
      <c r="X538" s="331">
        <v>0</v>
      </c>
      <c r="Y538"/>
      <c r="Z538" s="288">
        <v>5.6456577333333335</v>
      </c>
      <c r="AA538"/>
      <c r="AB538" s="164">
        <v>42.360895999999997</v>
      </c>
      <c r="AC538" s="164">
        <v>38.503006999999997</v>
      </c>
      <c r="AD538" s="164">
        <v>3.7875345</v>
      </c>
      <c r="AE538" s="164">
        <v>0</v>
      </c>
      <c r="AF538" s="164">
        <v>2.3517132999999999E-2</v>
      </c>
      <c r="AG538" s="164">
        <v>3.6162679000000003E-2</v>
      </c>
      <c r="AH538" s="164">
        <v>1.0674032E-2</v>
      </c>
      <c r="AI538"/>
      <c r="AJ538" s="185">
        <v>0.20660022</v>
      </c>
      <c r="AK538" s="185">
        <v>0.19899140000000001</v>
      </c>
      <c r="AL538" s="185">
        <v>6.0558130000000002E-3</v>
      </c>
      <c r="AM538" s="185">
        <v>1.5530126000000001E-3</v>
      </c>
      <c r="AN538" s="176">
        <v>1.192994E-5</v>
      </c>
      <c r="AO538" s="176">
        <v>2.2395758E-8</v>
      </c>
      <c r="AP538" s="176">
        <v>0.21750876</v>
      </c>
      <c r="AQ538" s="192">
        <v>5.2535977999999996E-6</v>
      </c>
      <c r="AR538" s="192">
        <v>1.5851935000000001E-8</v>
      </c>
      <c r="AS538" s="192">
        <v>4.3307376000000002E-13</v>
      </c>
      <c r="AT538" s="192">
        <v>7.6673505999999998E-13</v>
      </c>
      <c r="AU538" s="192">
        <v>0</v>
      </c>
      <c r="AV538" s="192">
        <v>8.8235454000000008E-9</v>
      </c>
      <c r="AW538" s="192">
        <v>3.7089545000000001E-6</v>
      </c>
      <c r="AX538" s="192">
        <v>1.3047666E-9</v>
      </c>
      <c r="AY538" s="192">
        <v>4.521323E-9</v>
      </c>
      <c r="AZ538" s="192">
        <v>6.1943235000000003E-10</v>
      </c>
      <c r="BA538" s="192">
        <v>4.7259194000000004E-13</v>
      </c>
      <c r="BB538" s="192">
        <v>4.1847009000000002E-11</v>
      </c>
      <c r="BC538" s="192">
        <v>4.6644932999999998E-11</v>
      </c>
      <c r="BD538" s="192">
        <v>8.903457E-12</v>
      </c>
      <c r="BE538" s="192">
        <v>2.7615415999999999E-6</v>
      </c>
      <c r="BF538" s="192">
        <v>1.9702179999999999E-7</v>
      </c>
      <c r="BG538" s="192">
        <v>7.3311602000000007E-21</v>
      </c>
      <c r="BH538" s="193">
        <v>1.0601386000000001E-2</v>
      </c>
      <c r="BI538" s="193">
        <v>0.20690738</v>
      </c>
      <c r="BJ538" s="192">
        <v>0</v>
      </c>
      <c r="BK538" s="192">
        <v>0</v>
      </c>
      <c r="BL538" s="192">
        <v>0</v>
      </c>
      <c r="BM538"/>
      <c r="BN538" s="164">
        <v>3.7789970999999999E-4</v>
      </c>
      <c r="BO538" s="186">
        <v>3.5731944000000003E-5</v>
      </c>
      <c r="BP538" s="164">
        <v>1.5741592000000001E-4</v>
      </c>
      <c r="BQ538" s="186">
        <v>3.6213686000000002E-6</v>
      </c>
      <c r="BR538" s="186">
        <v>2.2624254E-5</v>
      </c>
      <c r="BS538" s="186">
        <v>5.5973865999999996E-6</v>
      </c>
      <c r="BT538" s="186">
        <v>1.5741754999999999E-5</v>
      </c>
      <c r="BU538" s="186">
        <v>8.0564953999999993E-6</v>
      </c>
      <c r="BV538" s="186">
        <v>1.674936E-5</v>
      </c>
      <c r="BW538" s="186">
        <v>2.4616108000000001E-6</v>
      </c>
      <c r="BX538" s="186">
        <v>0</v>
      </c>
      <c r="BY538" s="186">
        <v>1.6211925999999999E-17</v>
      </c>
      <c r="BZ538" s="186">
        <v>1.3274556000000001E-13</v>
      </c>
      <c r="CA538" s="186">
        <v>1.6405142000000001E-5</v>
      </c>
      <c r="CB538" s="186">
        <v>5.1708347000000003E-5</v>
      </c>
      <c r="CC538" s="186">
        <v>4.1786128E-5</v>
      </c>
      <c r="CD538" s="186">
        <v>0</v>
      </c>
      <c r="CE538"/>
      <c r="CF538" s="329">
        <v>1.1235764999999999E-13</v>
      </c>
      <c r="CG538" s="330">
        <v>5.6336105999999999</v>
      </c>
      <c r="CH538" s="330">
        <v>0.19698869999999999</v>
      </c>
      <c r="CI538" s="330">
        <v>2.7389983999999999E-2</v>
      </c>
      <c r="CJ538" s="330">
        <v>7.9601650999999995E-3</v>
      </c>
      <c r="CK538" s="329">
        <v>1.3629755E-6</v>
      </c>
      <c r="CL538" s="329">
        <v>3.0085482000000001E-7</v>
      </c>
      <c r="CM538" s="330">
        <v>1.1021798000000001E-3</v>
      </c>
      <c r="CN538" s="330">
        <v>33.116618000000003</v>
      </c>
      <c r="CO538" s="330">
        <v>2.7360996000000002</v>
      </c>
      <c r="CP538"/>
      <c r="CQ538">
        <v>0.84684866000000003</v>
      </c>
      <c r="CR538">
        <v>0.41897046432000001</v>
      </c>
      <c r="CS538">
        <v>0.32508049738974998</v>
      </c>
      <c r="CT538">
        <v>0.325418912063</v>
      </c>
      <c r="CU538">
        <v>0.180896689</v>
      </c>
      <c r="CV538" s="134"/>
      <c r="CW538" s="377"/>
      <c r="CX538" s="32"/>
      <c r="CY538" s="32"/>
      <c r="CZ538" s="32"/>
      <c r="DA538" s="236"/>
      <c r="DB538" s="257"/>
      <c r="DC538"/>
      <c r="DD538"/>
      <c r="DE538"/>
      <c r="DF538"/>
      <c r="DG538"/>
      <c r="DH538"/>
      <c r="DI538"/>
      <c r="DJ538"/>
      <c r="DK538"/>
      <c r="DL538"/>
    </row>
    <row r="539" spans="1:116" ht="14.4" x14ac:dyDescent="0.3">
      <c r="A539" t="s">
        <v>1997</v>
      </c>
      <c r="B539" s="113" t="s">
        <v>919</v>
      </c>
      <c r="C539" s="182" t="s">
        <v>1343</v>
      </c>
      <c r="D539" s="40" t="s">
        <v>84</v>
      </c>
      <c r="E539" s="181" t="s">
        <v>943</v>
      </c>
      <c r="F539" s="184" t="s">
        <v>4061</v>
      </c>
      <c r="G539" s="184">
        <v>1.1515964903958</v>
      </c>
      <c r="H539" s="184">
        <v>7.5553971419999991E-2</v>
      </c>
      <c r="I539" s="184">
        <v>0.25553596207399998</v>
      </c>
      <c r="J539" s="328">
        <v>0.13314489690179998</v>
      </c>
      <c r="K539" s="184">
        <v>0.68736165999999999</v>
      </c>
      <c r="L539" s="184">
        <v>0.15157628000000001</v>
      </c>
      <c r="M539" s="184">
        <v>8.0964513000000002E-2</v>
      </c>
      <c r="N539" s="184">
        <v>6.3163092000000004E-2</v>
      </c>
      <c r="O539" s="184">
        <v>6.7721952000000005E-4</v>
      </c>
      <c r="P539" s="184">
        <v>9.0104546000000004E-3</v>
      </c>
      <c r="Q539" s="331">
        <v>2.7032052999999999E-3</v>
      </c>
      <c r="R539" s="331">
        <v>2.2359924E-2</v>
      </c>
      <c r="S539" s="331">
        <v>0.10599776</v>
      </c>
      <c r="T539" s="184">
        <v>6.0691770000000003E-4</v>
      </c>
      <c r="U539" s="331">
        <v>2.7146014999999999E-2</v>
      </c>
      <c r="V539" s="331">
        <v>2.8327374000000001E-5</v>
      </c>
      <c r="W539" s="331">
        <v>1.1219018E-6</v>
      </c>
      <c r="X539" s="331">
        <v>0</v>
      </c>
      <c r="Y539"/>
      <c r="Z539" s="288">
        <v>4.5824110666666664</v>
      </c>
      <c r="AA539"/>
      <c r="AB539" s="164">
        <v>37.185771000000003</v>
      </c>
      <c r="AC539" s="164">
        <v>34.345756000000002</v>
      </c>
      <c r="AD539" s="164">
        <v>2.7502230000000001</v>
      </c>
      <c r="AE539" s="164">
        <v>0</v>
      </c>
      <c r="AF539" s="164">
        <v>3.6253157000000001E-2</v>
      </c>
      <c r="AG539" s="164">
        <v>4.2610477000000001E-2</v>
      </c>
      <c r="AH539" s="164">
        <v>1.0928413999999999E-2</v>
      </c>
      <c r="AI539"/>
      <c r="AJ539" s="185">
        <v>0.16254646</v>
      </c>
      <c r="AK539" s="185">
        <v>0.15642244</v>
      </c>
      <c r="AL539" s="185">
        <v>4.8890050999999997E-3</v>
      </c>
      <c r="AM539" s="185">
        <v>1.2350137000000001E-3</v>
      </c>
      <c r="AN539" s="176">
        <v>9.3778442000000005E-6</v>
      </c>
      <c r="AO539" s="176">
        <v>1.8080639999999999E-8</v>
      </c>
      <c r="AP539" s="176">
        <v>0.17297109999999999</v>
      </c>
      <c r="AQ539" s="192">
        <v>4.2669091000000002E-6</v>
      </c>
      <c r="AR539" s="192">
        <v>1.2874857E-8</v>
      </c>
      <c r="AS539" s="192">
        <v>3.5173571999999999E-13</v>
      </c>
      <c r="AT539" s="192">
        <v>1.4619586E-12</v>
      </c>
      <c r="AU539" s="192">
        <v>0</v>
      </c>
      <c r="AV539" s="192">
        <v>7.4230955000000004E-9</v>
      </c>
      <c r="AW539" s="192">
        <v>2.9667375E-6</v>
      </c>
      <c r="AX539" s="192">
        <v>1.0916541999999999E-9</v>
      </c>
      <c r="AY539" s="192">
        <v>3.5956731E-9</v>
      </c>
      <c r="AZ539" s="192">
        <v>4.4737820000000001E-10</v>
      </c>
      <c r="BA539" s="192">
        <v>3.4147053E-13</v>
      </c>
      <c r="BB539" s="192">
        <v>3.0264852999999998E-11</v>
      </c>
      <c r="BC539" s="192">
        <v>3.3689254999999999E-11</v>
      </c>
      <c r="BD539" s="192">
        <v>6.4305777999999998E-12</v>
      </c>
      <c r="BE539" s="192">
        <v>1.9944484000000001E-6</v>
      </c>
      <c r="BF539" s="192">
        <v>1.4232471999999999E-7</v>
      </c>
      <c r="BG539" s="192">
        <v>1.3978560999999999E-20</v>
      </c>
      <c r="BH539" s="193">
        <v>7.6594601999999999E-3</v>
      </c>
      <c r="BI539" s="193">
        <v>0.16531164000000001</v>
      </c>
      <c r="BJ539" s="192">
        <v>0</v>
      </c>
      <c r="BK539" s="192">
        <v>0</v>
      </c>
      <c r="BL539" s="192">
        <v>0</v>
      </c>
      <c r="BM539"/>
      <c r="BN539" s="164">
        <v>3.0254807000000002E-4</v>
      </c>
      <c r="BO539" s="186">
        <v>2.8428354000000001E-5</v>
      </c>
      <c r="BP539" s="164">
        <v>1.2776977999999999E-4</v>
      </c>
      <c r="BQ539" s="186">
        <v>2.6247183999999999E-6</v>
      </c>
      <c r="BR539" s="186">
        <v>1.8012586999999999E-5</v>
      </c>
      <c r="BS539" s="186">
        <v>4.7197917000000001E-6</v>
      </c>
      <c r="BT539" s="186">
        <v>1.13693E-5</v>
      </c>
      <c r="BU539" s="186">
        <v>6.8462580000000001E-6</v>
      </c>
      <c r="BV539" s="186">
        <v>1.2103857E-5</v>
      </c>
      <c r="BW539" s="186">
        <v>1.8340916E-6</v>
      </c>
      <c r="BX539" s="186">
        <v>0</v>
      </c>
      <c r="BY539" s="186">
        <v>3.0911805000000001E-17</v>
      </c>
      <c r="BZ539" s="186">
        <v>2.5311026E-13</v>
      </c>
      <c r="CA539" s="186">
        <v>1.3343821E-5</v>
      </c>
      <c r="CB539" s="186">
        <v>4.5313103E-5</v>
      </c>
      <c r="CC539" s="186">
        <v>3.0182407999999999E-5</v>
      </c>
      <c r="CD539" s="186">
        <v>0</v>
      </c>
      <c r="CE539"/>
      <c r="CF539" s="329">
        <v>2.1423598E-13</v>
      </c>
      <c r="CG539" s="330">
        <v>4.5703658000000003</v>
      </c>
      <c r="CH539" s="330">
        <v>0.16190085000000001</v>
      </c>
      <c r="CI539" s="330">
        <v>2.1731413000000002E-2</v>
      </c>
      <c r="CJ539" s="330">
        <v>5.8136869000000001E-3</v>
      </c>
      <c r="CK539" s="329">
        <v>9.843903800000001E-7</v>
      </c>
      <c r="CL539" s="329">
        <v>2.1953618999999999E-7</v>
      </c>
      <c r="CM539" s="330">
        <v>8.7474798999999999E-4</v>
      </c>
      <c r="CN539" s="330">
        <v>23.918278000000001</v>
      </c>
      <c r="CO539" s="330">
        <v>2.1656363000000001</v>
      </c>
      <c r="CP539"/>
      <c r="CQ539">
        <v>0.68736165999999999</v>
      </c>
      <c r="CR539">
        <v>0.33045468841999998</v>
      </c>
      <c r="CS539">
        <v>0.25490183890180002</v>
      </c>
      <c r="CT539">
        <v>0.25553596207399998</v>
      </c>
      <c r="CU539">
        <v>0.13314377499999999</v>
      </c>
      <c r="CV539" s="134"/>
      <c r="CW539" s="377"/>
      <c r="CX539" s="32"/>
      <c r="CY539" s="32"/>
      <c r="CZ539" s="32"/>
      <c r="DA539" s="236"/>
      <c r="DB539" s="257"/>
      <c r="DC539"/>
      <c r="DD539"/>
      <c r="DE539"/>
      <c r="DF539"/>
      <c r="DG539"/>
      <c r="DH539"/>
      <c r="DI539"/>
      <c r="DJ539"/>
      <c r="DK539"/>
      <c r="DL539"/>
    </row>
    <row r="540" spans="1:116" ht="14.4" x14ac:dyDescent="0.3">
      <c r="A540" t="s">
        <v>1998</v>
      </c>
      <c r="B540" s="113" t="s">
        <v>919</v>
      </c>
      <c r="C540" s="182" t="s">
        <v>1344</v>
      </c>
      <c r="D540" s="40" t="s">
        <v>84</v>
      </c>
      <c r="E540" s="181" t="s">
        <v>943</v>
      </c>
      <c r="F540" s="184" t="s">
        <v>4062</v>
      </c>
      <c r="G540" s="184">
        <v>0.80241777228209998</v>
      </c>
      <c r="H540" s="184">
        <v>5.3883462600000001E-2</v>
      </c>
      <c r="I540" s="184">
        <v>0.17294701726599998</v>
      </c>
      <c r="J540" s="328">
        <v>7.6710262416100003E-2</v>
      </c>
      <c r="K540" s="184">
        <v>0.49887703</v>
      </c>
      <c r="L540" s="184">
        <v>0.10144903</v>
      </c>
      <c r="M540" s="184">
        <v>5.8187939000000001E-2</v>
      </c>
      <c r="N540" s="184">
        <v>4.6327015999999999E-2</v>
      </c>
      <c r="O540" s="184">
        <v>1.0302444E-3</v>
      </c>
      <c r="P540" s="184">
        <v>4.9190162999999997E-3</v>
      </c>
      <c r="Q540" s="331">
        <v>1.6071859E-3</v>
      </c>
      <c r="R540" s="331">
        <v>1.2324699E-2</v>
      </c>
      <c r="S540" s="331">
        <v>5.7873105000000001E-2</v>
      </c>
      <c r="T540" s="184">
        <v>9.480084E-4</v>
      </c>
      <c r="U540" s="331">
        <v>1.8835405E-2</v>
      </c>
      <c r="V540" s="331">
        <v>3.7340866000000001E-5</v>
      </c>
      <c r="W540" s="331">
        <v>1.7524160999999999E-6</v>
      </c>
      <c r="X540" s="331">
        <v>0</v>
      </c>
      <c r="Y540"/>
      <c r="Z540" s="288">
        <v>3.3258468666666667</v>
      </c>
      <c r="AA540"/>
      <c r="AB540" s="164">
        <v>31.069714000000001</v>
      </c>
      <c r="AC540" s="164">
        <v>29.432639999999999</v>
      </c>
      <c r="AD540" s="164">
        <v>1.5243095</v>
      </c>
      <c r="AE540" s="164">
        <v>0</v>
      </c>
      <c r="AF540" s="164">
        <v>5.1304822E-2</v>
      </c>
      <c r="AG540" s="164">
        <v>5.0230601999999999E-2</v>
      </c>
      <c r="AH540" s="164">
        <v>1.1229047000000001E-2</v>
      </c>
      <c r="AI540"/>
      <c r="AJ540" s="185">
        <v>0.11048292</v>
      </c>
      <c r="AK540" s="185">
        <v>0.10611366999999999</v>
      </c>
      <c r="AL540" s="185">
        <v>3.5100503999999999E-3</v>
      </c>
      <c r="AM540" s="185">
        <v>8.5919683000000005E-4</v>
      </c>
      <c r="AN540" s="176">
        <v>6.3617311000000002E-6</v>
      </c>
      <c r="AO540" s="176">
        <v>1.2980956E-8</v>
      </c>
      <c r="AP540" s="176">
        <v>0.12033569</v>
      </c>
      <c r="AQ540" s="192">
        <v>3.1008224E-6</v>
      </c>
      <c r="AR540" s="192">
        <v>9.3564917000000008E-9</v>
      </c>
      <c r="AS540" s="192">
        <v>2.5560895999999999E-13</v>
      </c>
      <c r="AT540" s="192">
        <v>2.2835865E-12</v>
      </c>
      <c r="AU540" s="192">
        <v>0</v>
      </c>
      <c r="AV540" s="192">
        <v>5.7680184E-9</v>
      </c>
      <c r="AW540" s="192">
        <v>2.0895719E-6</v>
      </c>
      <c r="AX540" s="192">
        <v>8.3979408000000003E-10</v>
      </c>
      <c r="AY540" s="192">
        <v>2.5017233000000001E-9</v>
      </c>
      <c r="AZ540" s="192">
        <v>2.4404147999999999E-10</v>
      </c>
      <c r="BA540" s="192">
        <v>1.8650886000000001E-13</v>
      </c>
      <c r="BB540" s="192">
        <v>1.657685E-11</v>
      </c>
      <c r="BC540" s="192">
        <v>1.8378000000000001E-11</v>
      </c>
      <c r="BD540" s="192">
        <v>3.5080842000000001E-12</v>
      </c>
      <c r="BE540" s="192">
        <v>1.0878838000000001E-6</v>
      </c>
      <c r="BF540" s="192">
        <v>7.7682707000000004E-8</v>
      </c>
      <c r="BG540" s="192">
        <v>2.1834581E-20</v>
      </c>
      <c r="BH540" s="193">
        <v>4.1826392999999998E-3</v>
      </c>
      <c r="BI540" s="193">
        <v>0.11615304999999999</v>
      </c>
      <c r="BJ540" s="192">
        <v>0</v>
      </c>
      <c r="BK540" s="192">
        <v>0</v>
      </c>
      <c r="BL540" s="192">
        <v>0</v>
      </c>
      <c r="BM540"/>
      <c r="BN540" s="164">
        <v>2.1349613E-4</v>
      </c>
      <c r="BO540" s="186">
        <v>1.9796839E-5</v>
      </c>
      <c r="BP540" s="186">
        <v>9.2733435000000005E-5</v>
      </c>
      <c r="BQ540" s="186">
        <v>1.4468590999999999E-6</v>
      </c>
      <c r="BR540" s="186">
        <v>1.2562434E-5</v>
      </c>
      <c r="BS540" s="186">
        <v>3.6826342000000001E-6</v>
      </c>
      <c r="BT540" s="186">
        <v>6.2018535000000002E-6</v>
      </c>
      <c r="BU540" s="186">
        <v>5.4159774999999996E-6</v>
      </c>
      <c r="BV540" s="186">
        <v>6.613718E-6</v>
      </c>
      <c r="BW540" s="186">
        <v>1.0924779E-6</v>
      </c>
      <c r="BX540" s="186">
        <v>0</v>
      </c>
      <c r="BY540" s="186">
        <v>4.8284389999999997E-17</v>
      </c>
      <c r="BZ540" s="186">
        <v>3.9535946000000002E-13</v>
      </c>
      <c r="CA540" s="186">
        <v>9.7258964E-6</v>
      </c>
      <c r="CB540" s="186">
        <v>3.7755086999999998E-5</v>
      </c>
      <c r="CC540" s="186">
        <v>1.6468921000000002E-5</v>
      </c>
      <c r="CD540" s="186">
        <v>0</v>
      </c>
      <c r="CE540"/>
      <c r="CF540" s="329">
        <v>3.3463764E-13</v>
      </c>
      <c r="CG540" s="330">
        <v>3.3138038000000001</v>
      </c>
      <c r="CH540" s="330">
        <v>0.12043339</v>
      </c>
      <c r="CI540" s="330">
        <v>1.5044010999999999E-2</v>
      </c>
      <c r="CJ540" s="330">
        <v>3.2769398999999999E-3</v>
      </c>
      <c r="CK540" s="329">
        <v>5.3697161000000004E-7</v>
      </c>
      <c r="CL540" s="329">
        <v>1.2343234999999999E-7</v>
      </c>
      <c r="CM540" s="330">
        <v>6.0596491000000001E-4</v>
      </c>
      <c r="CN540" s="330">
        <v>13.047513</v>
      </c>
      <c r="CO540" s="330">
        <v>1.4914523</v>
      </c>
      <c r="CP540"/>
      <c r="CQ540">
        <v>0.49887703</v>
      </c>
      <c r="CR540">
        <v>0.22584513059999997</v>
      </c>
      <c r="CS540">
        <v>0.17196342041609999</v>
      </c>
      <c r="CT540">
        <v>0.17294701726600001</v>
      </c>
      <c r="CU540">
        <v>7.6708510000000008E-2</v>
      </c>
      <c r="CV540" s="134"/>
      <c r="CW540" s="377"/>
      <c r="CX540" s="32"/>
      <c r="CY540" s="32"/>
      <c r="CZ540" s="32"/>
      <c r="DA540" s="236"/>
      <c r="DB540" s="257"/>
      <c r="DC540"/>
      <c r="DD540"/>
      <c r="DE540"/>
      <c r="DF540"/>
      <c r="DG540"/>
      <c r="DH540"/>
      <c r="DI540"/>
      <c r="DJ540"/>
      <c r="DK540"/>
      <c r="DL540"/>
    </row>
    <row r="541" spans="1:116" ht="14.4" x14ac:dyDescent="0.3">
      <c r="A541" t="s">
        <v>1999</v>
      </c>
      <c r="B541" s="113" t="s">
        <v>919</v>
      </c>
      <c r="C541" s="182" t="s">
        <v>1345</v>
      </c>
      <c r="D541" s="40" t="s">
        <v>84</v>
      </c>
      <c r="E541" s="181" t="s">
        <v>943</v>
      </c>
      <c r="F541" s="184" t="s">
        <v>4063</v>
      </c>
      <c r="G541" s="184">
        <v>1.8266627831617499</v>
      </c>
      <c r="H541" s="184">
        <v>0.10154187596000001</v>
      </c>
      <c r="I541" s="184">
        <v>0.39454493881199998</v>
      </c>
      <c r="J541" s="328">
        <v>0.47060376838974999</v>
      </c>
      <c r="K541" s="184">
        <v>0.85997219999999996</v>
      </c>
      <c r="L541" s="184">
        <v>0.22051941999999999</v>
      </c>
      <c r="M541" s="184">
        <v>0.11251571</v>
      </c>
      <c r="N541" s="184">
        <v>7.7245957000000004E-2</v>
      </c>
      <c r="O541" s="184">
        <v>9.3981996000000001E-4</v>
      </c>
      <c r="P541" s="184">
        <v>1.2212997999999999E-2</v>
      </c>
      <c r="Q541" s="331">
        <v>1.1143101000000001E-2</v>
      </c>
      <c r="R541" s="331">
        <v>6.117032E-2</v>
      </c>
      <c r="S541" s="331">
        <v>0.43518432000000001</v>
      </c>
      <c r="T541" s="184">
        <v>3.1830249000000001E-4</v>
      </c>
      <c r="U541" s="331">
        <v>3.5418860000000003E-2</v>
      </c>
      <c r="V541" s="331">
        <v>2.1186322000000001E-5</v>
      </c>
      <c r="W541" s="331">
        <v>5.8838975000000004E-7</v>
      </c>
      <c r="X541" s="331">
        <v>0</v>
      </c>
      <c r="Y541"/>
      <c r="Z541" s="288">
        <v>5.7331479999999999</v>
      </c>
      <c r="AA541"/>
      <c r="AB541" s="164">
        <v>42.935906000000003</v>
      </c>
      <c r="AC541" s="164">
        <v>38.735233999999998</v>
      </c>
      <c r="AD541" s="164">
        <v>3.9301433000000001</v>
      </c>
      <c r="AE541" s="164">
        <v>0</v>
      </c>
      <c r="AF541" s="164">
        <v>0.18142964</v>
      </c>
      <c r="AG541" s="164">
        <v>6.3846411000000006E-2</v>
      </c>
      <c r="AH541" s="164">
        <v>2.5252216000000001E-2</v>
      </c>
      <c r="AI541"/>
      <c r="AJ541" s="185">
        <v>0.22917731</v>
      </c>
      <c r="AK541" s="185">
        <v>0.22084430999999999</v>
      </c>
      <c r="AL541" s="185">
        <v>6.5276157000000003E-3</v>
      </c>
      <c r="AM541" s="185">
        <v>1.8053902999999999E-3</v>
      </c>
      <c r="AN541" s="176">
        <v>1.3240066000000001E-5</v>
      </c>
      <c r="AO541" s="176">
        <v>2.4140591E-8</v>
      </c>
      <c r="AP541" s="176">
        <v>0.25285577999999997</v>
      </c>
      <c r="AQ541" s="192">
        <v>5.3347900000000003E-6</v>
      </c>
      <c r="AR541" s="192">
        <v>1.6096912E-8</v>
      </c>
      <c r="AS541" s="192">
        <v>4.3976687000000002E-13</v>
      </c>
      <c r="AT541" s="192">
        <v>7.6673505999999998E-13</v>
      </c>
      <c r="AU541" s="192">
        <v>0</v>
      </c>
      <c r="AV541" s="192">
        <v>8.8007507000000005E-9</v>
      </c>
      <c r="AW541" s="192">
        <v>4.2012012999999997E-6</v>
      </c>
      <c r="AX541" s="192">
        <v>1.3014850999999999E-9</v>
      </c>
      <c r="AY541" s="192">
        <v>5.0827122E-9</v>
      </c>
      <c r="AZ541" s="192">
        <v>1.0823121E-9</v>
      </c>
      <c r="BA541" s="192">
        <v>4.8765977999999998E-13</v>
      </c>
      <c r="BB541" s="192">
        <v>7.1135377E-11</v>
      </c>
      <c r="BC541" s="192">
        <v>4.2480235999999999E-10</v>
      </c>
      <c r="BD541" s="192">
        <v>8.0304145000000005E-11</v>
      </c>
      <c r="BE541" s="192">
        <v>2.3284809E-6</v>
      </c>
      <c r="BF541" s="192">
        <v>1.3667926E-6</v>
      </c>
      <c r="BG541" s="192">
        <v>7.3311602000000007E-21</v>
      </c>
      <c r="BH541" s="193">
        <v>4.4947767E-2</v>
      </c>
      <c r="BI541" s="193">
        <v>0.20790801</v>
      </c>
      <c r="BJ541" s="192">
        <v>0</v>
      </c>
      <c r="BK541" s="192">
        <v>0</v>
      </c>
      <c r="BL541" s="192">
        <v>0</v>
      </c>
      <c r="BM541"/>
      <c r="BN541" s="164">
        <v>5.1266470000000005E-4</v>
      </c>
      <c r="BO541" s="186">
        <v>3.9580745000000002E-5</v>
      </c>
      <c r="BP541" s="164">
        <v>1.5985538000000001E-4</v>
      </c>
      <c r="BQ541" s="186">
        <v>7.1739319000000001E-6</v>
      </c>
      <c r="BR541" s="186">
        <v>2.6330033000000001E-5</v>
      </c>
      <c r="BS541" s="186">
        <v>5.6111485999999996E-6</v>
      </c>
      <c r="BT541" s="186">
        <v>2.7578863E-5</v>
      </c>
      <c r="BU541" s="186">
        <v>8.0346621000000005E-6</v>
      </c>
      <c r="BV541" s="186">
        <v>1.6689291000000002E-5</v>
      </c>
      <c r="BW541" s="186">
        <v>7.8245628000000002E-6</v>
      </c>
      <c r="BX541" s="186">
        <v>0</v>
      </c>
      <c r="BY541" s="186">
        <v>1.6211925999999999E-17</v>
      </c>
      <c r="BZ541" s="186">
        <v>1.3274556000000001E-13</v>
      </c>
      <c r="CA541" s="186">
        <v>1.6626874000000001E-5</v>
      </c>
      <c r="CB541" s="186">
        <v>5.2177964000000002E-5</v>
      </c>
      <c r="CC541" s="164">
        <v>1.4518125000000001E-4</v>
      </c>
      <c r="CD541" s="186">
        <v>0</v>
      </c>
      <c r="CE541"/>
      <c r="CF541" s="329">
        <v>1.1235764999999999E-13</v>
      </c>
      <c r="CG541" s="330">
        <v>5.7210998999999996</v>
      </c>
      <c r="CH541" s="330">
        <v>0.19635614000000001</v>
      </c>
      <c r="CI541" s="330">
        <v>3.0007407999999999E-2</v>
      </c>
      <c r="CJ541" s="330">
        <v>1.3024350000000001E-2</v>
      </c>
      <c r="CK541" s="329">
        <v>1.1821127E-6</v>
      </c>
      <c r="CL541" s="329">
        <v>1.51255E-6</v>
      </c>
      <c r="CM541" s="330">
        <v>1.2789618E-3</v>
      </c>
      <c r="CN541" s="330">
        <v>200.05123</v>
      </c>
      <c r="CO541" s="330">
        <v>2.7509648000000002</v>
      </c>
      <c r="CP541"/>
      <c r="CQ541">
        <v>0.85997219999999996</v>
      </c>
      <c r="CR541">
        <v>0.49574732595999993</v>
      </c>
      <c r="CS541">
        <v>0.39420603838974999</v>
      </c>
      <c r="CT541">
        <v>0.39454493881199998</v>
      </c>
      <c r="CU541">
        <v>0.47060318000000001</v>
      </c>
      <c r="CV541" s="134"/>
      <c r="CW541" s="377"/>
      <c r="CX541" s="32"/>
      <c r="CY541" s="32"/>
      <c r="CZ541" s="32"/>
      <c r="DA541" s="236"/>
      <c r="DB541" s="257"/>
      <c r="DC541"/>
      <c r="DD541"/>
      <c r="DE541"/>
      <c r="DF541"/>
      <c r="DG541"/>
      <c r="DH541"/>
      <c r="DI541"/>
      <c r="DJ541"/>
      <c r="DK541"/>
      <c r="DL541"/>
    </row>
    <row r="542" spans="1:116" ht="14.4" x14ac:dyDescent="0.3">
      <c r="A542" t="s">
        <v>2000</v>
      </c>
      <c r="B542" s="113" t="s">
        <v>919</v>
      </c>
      <c r="C542" s="182" t="s">
        <v>1346</v>
      </c>
      <c r="D542" s="40" t="s">
        <v>84</v>
      </c>
      <c r="E542" s="181" t="s">
        <v>943</v>
      </c>
      <c r="F542" s="184" t="s">
        <v>4064</v>
      </c>
      <c r="G542" s="184">
        <v>1.4257573710938001</v>
      </c>
      <c r="H542" s="184">
        <v>8.1079925299999994E-2</v>
      </c>
      <c r="I542" s="184">
        <v>0.30546031289199993</v>
      </c>
      <c r="J542" s="328">
        <v>0.34237735290180005</v>
      </c>
      <c r="K542" s="184">
        <v>0.69683978000000002</v>
      </c>
      <c r="L542" s="184">
        <v>0.17073522999999999</v>
      </c>
      <c r="M542" s="184">
        <v>8.9832469999999998E-2</v>
      </c>
      <c r="N542" s="184">
        <v>6.3045337000000007E-2</v>
      </c>
      <c r="O542" s="184">
        <v>1.0826128E-3</v>
      </c>
      <c r="P542" s="184">
        <v>8.8230795000000008E-3</v>
      </c>
      <c r="Q542" s="331">
        <v>8.128896E-3</v>
      </c>
      <c r="R542" s="331">
        <v>4.4257017000000003E-2</v>
      </c>
      <c r="S542" s="331">
        <v>0.31433409000000001</v>
      </c>
      <c r="T542" s="184">
        <v>6.0691770000000003E-4</v>
      </c>
      <c r="U542" s="331">
        <v>2.8042141E-2</v>
      </c>
      <c r="V542" s="331">
        <v>2.8678192000000001E-5</v>
      </c>
      <c r="W542" s="331">
        <v>1.1219018E-6</v>
      </c>
      <c r="X542" s="331">
        <v>0</v>
      </c>
      <c r="Y542"/>
      <c r="Z542" s="288">
        <v>4.6455985333333336</v>
      </c>
      <c r="AA542"/>
      <c r="AB542" s="164">
        <v>37.601056</v>
      </c>
      <c r="AC542" s="164">
        <v>34.513475</v>
      </c>
      <c r="AD542" s="164">
        <v>2.8532183</v>
      </c>
      <c r="AE542" s="164">
        <v>0</v>
      </c>
      <c r="AF542" s="164">
        <v>0.15030108</v>
      </c>
      <c r="AG542" s="164">
        <v>6.2604283999999996E-2</v>
      </c>
      <c r="AH542" s="164">
        <v>2.1457101999999999E-2</v>
      </c>
      <c r="AI542"/>
      <c r="AJ542" s="185">
        <v>0.17885213999999999</v>
      </c>
      <c r="AK542" s="185">
        <v>0.1722051</v>
      </c>
      <c r="AL542" s="185">
        <v>5.2297515000000001E-3</v>
      </c>
      <c r="AM542" s="185">
        <v>1.4172865E-3</v>
      </c>
      <c r="AN542" s="176">
        <v>1.0324047E-5</v>
      </c>
      <c r="AO542" s="176">
        <v>1.9340796999999999E-8</v>
      </c>
      <c r="AP542" s="176">
        <v>0.19849950999999999</v>
      </c>
      <c r="AQ542" s="192">
        <v>4.3255479E-6</v>
      </c>
      <c r="AR542" s="192">
        <v>1.3051784000000001E-8</v>
      </c>
      <c r="AS542" s="192">
        <v>3.5656963999999998E-13</v>
      </c>
      <c r="AT542" s="192">
        <v>1.4619586E-12</v>
      </c>
      <c r="AU542" s="192">
        <v>0</v>
      </c>
      <c r="AV542" s="192">
        <v>7.4066327000000001E-9</v>
      </c>
      <c r="AW542" s="192">
        <v>3.3222491E-6</v>
      </c>
      <c r="AX542" s="192">
        <v>1.0892842999999999E-9</v>
      </c>
      <c r="AY542" s="192">
        <v>4.0011209000000002E-9</v>
      </c>
      <c r="AZ542" s="192">
        <v>7.8168023999999997E-10</v>
      </c>
      <c r="BA542" s="192">
        <v>3.5235286000000002E-13</v>
      </c>
      <c r="BB542" s="192">
        <v>5.1417562999999997E-11</v>
      </c>
      <c r="BC542" s="192">
        <v>3.0680295000000003E-10</v>
      </c>
      <c r="BD542" s="192">
        <v>5.7997741000000001E-11</v>
      </c>
      <c r="BE542" s="192">
        <v>1.6816824E-6</v>
      </c>
      <c r="BF542" s="192">
        <v>9.8715919000000003E-7</v>
      </c>
      <c r="BG542" s="192">
        <v>1.3978560999999999E-20</v>
      </c>
      <c r="BH542" s="193">
        <v>3.2465180000000003E-2</v>
      </c>
      <c r="BI542" s="193">
        <v>0.16603433000000001</v>
      </c>
      <c r="BJ542" s="192">
        <v>0</v>
      </c>
      <c r="BK542" s="192">
        <v>0</v>
      </c>
      <c r="BL542" s="192">
        <v>0</v>
      </c>
      <c r="BM542"/>
      <c r="BN542" s="164">
        <v>3.9987833999999999E-4</v>
      </c>
      <c r="BO542" s="186">
        <v>3.1208043999999997E-5</v>
      </c>
      <c r="BP542" s="164">
        <v>1.2953161000000001E-4</v>
      </c>
      <c r="BQ542" s="186">
        <v>5.1904586000000003E-6</v>
      </c>
      <c r="BR542" s="186">
        <v>2.0688981999999999E-5</v>
      </c>
      <c r="BS542" s="186">
        <v>4.7297309999999996E-6</v>
      </c>
      <c r="BT542" s="186">
        <v>1.9918323000000002E-5</v>
      </c>
      <c r="BU542" s="186">
        <v>6.8304894999999997E-6</v>
      </c>
      <c r="BV542" s="186">
        <v>1.2060474E-5</v>
      </c>
      <c r="BW542" s="186">
        <v>5.7073346999999996E-6</v>
      </c>
      <c r="BX542" s="186">
        <v>0</v>
      </c>
      <c r="BY542" s="186">
        <v>3.0911805000000001E-17</v>
      </c>
      <c r="BZ542" s="186">
        <v>2.5311026E-13</v>
      </c>
      <c r="CA542" s="186">
        <v>1.3503961E-5</v>
      </c>
      <c r="CB542" s="186">
        <v>4.5652270000000001E-5</v>
      </c>
      <c r="CC542" s="164">
        <v>1.0485666000000001E-4</v>
      </c>
      <c r="CD542" s="186">
        <v>0</v>
      </c>
      <c r="CE542"/>
      <c r="CF542" s="329">
        <v>2.1423598E-13</v>
      </c>
      <c r="CG542" s="330">
        <v>4.6335525000000004</v>
      </c>
      <c r="CH542" s="330">
        <v>0.161444</v>
      </c>
      <c r="CI542" s="330">
        <v>2.3621775000000001E-2</v>
      </c>
      <c r="CJ542" s="330">
        <v>9.4711534999999993E-3</v>
      </c>
      <c r="CK542" s="329">
        <v>8.5376727000000005E-7</v>
      </c>
      <c r="CL542" s="329">
        <v>1.0946493999999999E-6</v>
      </c>
      <c r="CM542" s="330">
        <v>1.0024239E-3</v>
      </c>
      <c r="CN542" s="330">
        <v>144.48215999999999</v>
      </c>
      <c r="CO542" s="330">
        <v>2.1763721999999999</v>
      </c>
      <c r="CP542"/>
      <c r="CQ542">
        <v>0.69683978000000002</v>
      </c>
      <c r="CR542">
        <v>0.38590464229999999</v>
      </c>
      <c r="CS542">
        <v>0.30482583890179998</v>
      </c>
      <c r="CT542">
        <v>0.30546031289199999</v>
      </c>
      <c r="CU542">
        <v>0.34237623100000003</v>
      </c>
      <c r="CV542" s="134"/>
      <c r="CW542" s="377"/>
      <c r="CX542" s="32"/>
      <c r="CY542" s="32"/>
      <c r="CZ542" s="32"/>
      <c r="DA542" s="236"/>
      <c r="DB542" s="257"/>
      <c r="DC542"/>
      <c r="DD542"/>
      <c r="DE542"/>
      <c r="DF542"/>
      <c r="DG542"/>
      <c r="DH542"/>
      <c r="DI542"/>
      <c r="DJ542"/>
      <c r="DK542"/>
      <c r="DL542"/>
    </row>
    <row r="543" spans="1:116" ht="14.4" x14ac:dyDescent="0.3">
      <c r="A543" t="s">
        <v>2001</v>
      </c>
      <c r="B543" s="113" t="s">
        <v>919</v>
      </c>
      <c r="C543" s="182" t="s">
        <v>1347</v>
      </c>
      <c r="D543" s="40" t="s">
        <v>84</v>
      </c>
      <c r="E543" s="181" t="s">
        <v>943</v>
      </c>
      <c r="F543" s="184" t="s">
        <v>4065</v>
      </c>
      <c r="G543" s="184">
        <v>0.95196007743709998</v>
      </c>
      <c r="H543" s="184">
        <v>5.6897619399999995E-2</v>
      </c>
      <c r="I543" s="184">
        <v>0.20017848462099999</v>
      </c>
      <c r="J543" s="328">
        <v>0.19083706341610002</v>
      </c>
      <c r="K543" s="184">
        <v>0.50404691000000001</v>
      </c>
      <c r="L543" s="184">
        <v>0.11189937</v>
      </c>
      <c r="M543" s="184">
        <v>6.3025005999999995E-2</v>
      </c>
      <c r="N543" s="184">
        <v>4.6262786E-2</v>
      </c>
      <c r="O543" s="184">
        <v>1.2513680999999999E-3</v>
      </c>
      <c r="P543" s="184">
        <v>4.8168116999999996E-3</v>
      </c>
      <c r="Q543" s="331">
        <v>4.5666535999999997E-3</v>
      </c>
      <c r="R543" s="331">
        <v>2.4268568000000001E-2</v>
      </c>
      <c r="S543" s="331">
        <v>0.17151110999999999</v>
      </c>
      <c r="T543" s="184">
        <v>9.480084E-4</v>
      </c>
      <c r="U543" s="331">
        <v>1.9324200999999999E-2</v>
      </c>
      <c r="V543" s="331">
        <v>3.7532220999999997E-5</v>
      </c>
      <c r="W543" s="331">
        <v>1.7524160999999999E-6</v>
      </c>
      <c r="X543" s="331">
        <v>0</v>
      </c>
      <c r="Y543"/>
      <c r="Z543" s="288">
        <v>3.3603127333333336</v>
      </c>
      <c r="AA543"/>
      <c r="AB543" s="164">
        <v>31.296233000000001</v>
      </c>
      <c r="AC543" s="164">
        <v>29.524124</v>
      </c>
      <c r="AD543" s="164">
        <v>1.5804887000000001</v>
      </c>
      <c r="AE543" s="164">
        <v>0</v>
      </c>
      <c r="AF543" s="164">
        <v>0.11351277999999999</v>
      </c>
      <c r="AG543" s="164">
        <v>6.1136314999999997E-2</v>
      </c>
      <c r="AH543" s="164">
        <v>1.6971968E-2</v>
      </c>
      <c r="AI543"/>
      <c r="AJ543" s="185">
        <v>0.11937693000000001</v>
      </c>
      <c r="AK543" s="185">
        <v>0.1147224</v>
      </c>
      <c r="AL543" s="185">
        <v>3.6959121E-3</v>
      </c>
      <c r="AM543" s="185">
        <v>9.5861834999999996E-4</v>
      </c>
      <c r="AN543" s="176">
        <v>6.8778414999999998E-6</v>
      </c>
      <c r="AO543" s="176">
        <v>1.3668314E-8</v>
      </c>
      <c r="AP543" s="176">
        <v>0.13426026999999999</v>
      </c>
      <c r="AQ543" s="192">
        <v>3.1328072000000002E-6</v>
      </c>
      <c r="AR543" s="192">
        <v>9.4529975999999996E-9</v>
      </c>
      <c r="AS543" s="192">
        <v>2.5824564000000001E-13</v>
      </c>
      <c r="AT543" s="192">
        <v>2.2835865E-12</v>
      </c>
      <c r="AU543" s="192">
        <v>0</v>
      </c>
      <c r="AV543" s="192">
        <v>5.7590387000000004E-9</v>
      </c>
      <c r="AW543" s="192">
        <v>2.2834872999999999E-6</v>
      </c>
      <c r="AX543" s="192">
        <v>8.3850137999999999E-10</v>
      </c>
      <c r="AY543" s="192">
        <v>2.7228766000000002E-9</v>
      </c>
      <c r="AZ543" s="192">
        <v>4.2638805000000001E-10</v>
      </c>
      <c r="BA543" s="192">
        <v>1.9244466999999999E-13</v>
      </c>
      <c r="BB543" s="192">
        <v>2.8114692000000001E-11</v>
      </c>
      <c r="BC543" s="192">
        <v>1.6734911000000001E-10</v>
      </c>
      <c r="BD543" s="192">
        <v>3.1635628000000003E-11</v>
      </c>
      <c r="BE543" s="192">
        <v>9.1728413999999995E-7</v>
      </c>
      <c r="BF543" s="192">
        <v>5.3850150999999998E-7</v>
      </c>
      <c r="BG543" s="192">
        <v>2.1834581E-20</v>
      </c>
      <c r="BH543" s="193">
        <v>1.7713032E-2</v>
      </c>
      <c r="BI543" s="193">
        <v>0.11654724</v>
      </c>
      <c r="BJ543" s="192">
        <v>0</v>
      </c>
      <c r="BK543" s="192">
        <v>0</v>
      </c>
      <c r="BL543" s="192">
        <v>0</v>
      </c>
      <c r="BM543"/>
      <c r="BN543" s="164">
        <v>2.6658537E-4</v>
      </c>
      <c r="BO543" s="186">
        <v>2.1313034E-5</v>
      </c>
      <c r="BP543" s="186">
        <v>9.3694435999999994E-5</v>
      </c>
      <c r="BQ543" s="186">
        <v>2.8463537000000002E-6</v>
      </c>
      <c r="BR543" s="186">
        <v>1.4022286E-5</v>
      </c>
      <c r="BS543" s="186">
        <v>3.6880556000000002E-6</v>
      </c>
      <c r="BT543" s="186">
        <v>1.0864956999999999E-5</v>
      </c>
      <c r="BU543" s="186">
        <v>5.4073765E-6</v>
      </c>
      <c r="BV543" s="186">
        <v>6.5900544000000004E-6</v>
      </c>
      <c r="BW543" s="186">
        <v>3.2051559999999999E-6</v>
      </c>
      <c r="BX543" s="186">
        <v>0</v>
      </c>
      <c r="BY543" s="186">
        <v>4.8284389999999997E-17</v>
      </c>
      <c r="BZ543" s="186">
        <v>3.9535946000000002E-13</v>
      </c>
      <c r="CA543" s="186">
        <v>9.8132455000000006E-6</v>
      </c>
      <c r="CB543" s="186">
        <v>3.7940086999999997E-5</v>
      </c>
      <c r="CC543" s="186">
        <v>5.7200332000000003E-5</v>
      </c>
      <c r="CD543" s="186">
        <v>0</v>
      </c>
      <c r="CE543"/>
      <c r="CF543" s="329">
        <v>3.3463764E-13</v>
      </c>
      <c r="CG543" s="330">
        <v>3.3482693000000001</v>
      </c>
      <c r="CH543" s="330">
        <v>0.1201842</v>
      </c>
      <c r="CI543" s="330">
        <v>1.6075117E-2</v>
      </c>
      <c r="CJ543" s="330">
        <v>5.2719217000000004E-3</v>
      </c>
      <c r="CK543" s="329">
        <v>4.6572264000000001E-7</v>
      </c>
      <c r="CL543" s="329">
        <v>6.0076681000000002E-7</v>
      </c>
      <c r="CM543" s="330">
        <v>6.7560628999999996E-4</v>
      </c>
      <c r="CN543" s="330">
        <v>78.809631999999993</v>
      </c>
      <c r="CO543" s="330">
        <v>1.4973083</v>
      </c>
      <c r="CP543"/>
      <c r="CQ543">
        <v>0.50404691000000001</v>
      </c>
      <c r="CR543">
        <v>0.25609056340000003</v>
      </c>
      <c r="CS543">
        <v>0.19919469641609999</v>
      </c>
      <c r="CT543">
        <v>0.20017848462099999</v>
      </c>
      <c r="CU543">
        <v>0.19083531100000001</v>
      </c>
      <c r="CV543" s="134"/>
      <c r="CW543" s="377"/>
      <c r="CX543" s="32"/>
      <c r="CY543" s="32"/>
      <c r="CZ543" s="32"/>
      <c r="DA543" s="236"/>
      <c r="DB543" s="257"/>
      <c r="DC543"/>
      <c r="DD543"/>
      <c r="DE543"/>
      <c r="DF543"/>
      <c r="DG543"/>
      <c r="DH543"/>
      <c r="DI543"/>
      <c r="DJ543"/>
      <c r="DK543"/>
      <c r="DL543"/>
    </row>
    <row r="544" spans="1:116" ht="14.4" x14ac:dyDescent="0.3">
      <c r="A544" t="s">
        <v>2002</v>
      </c>
      <c r="B544" s="113" t="s">
        <v>919</v>
      </c>
      <c r="C544" s="182" t="s">
        <v>1348</v>
      </c>
      <c r="D544" s="40" t="s">
        <v>84</v>
      </c>
      <c r="E544" s="181" t="s">
        <v>943</v>
      </c>
      <c r="F544" s="184" t="s">
        <v>4066</v>
      </c>
      <c r="G544" s="184">
        <v>1.9370855726382801</v>
      </c>
      <c r="H544" s="184">
        <v>0.10762795741</v>
      </c>
      <c r="I544" s="184">
        <v>0.53028838842600001</v>
      </c>
      <c r="J544" s="328">
        <v>0.36802337680228003</v>
      </c>
      <c r="K544" s="184">
        <v>0.93114585000000005</v>
      </c>
      <c r="L544" s="184">
        <v>0.38244465</v>
      </c>
      <c r="M544" s="184">
        <v>0.11169654</v>
      </c>
      <c r="N544" s="184">
        <v>8.9863620000000005E-2</v>
      </c>
      <c r="O544" s="184">
        <v>3.8108750999999997E-4</v>
      </c>
      <c r="P544" s="184">
        <v>1.3006231E-2</v>
      </c>
      <c r="Q544" s="331">
        <v>4.3770188999999998E-3</v>
      </c>
      <c r="R544" s="331">
        <v>3.5806849000000002E-2</v>
      </c>
      <c r="S544" s="331">
        <v>0.32703310000000002</v>
      </c>
      <c r="T544" s="184">
        <v>3.1960760000000001E-4</v>
      </c>
      <c r="U544" s="331">
        <v>4.0989685999999997E-2</v>
      </c>
      <c r="V544" s="331">
        <v>2.0741826E-5</v>
      </c>
      <c r="W544" s="331">
        <v>5.9080228000000003E-7</v>
      </c>
      <c r="X544" s="331">
        <v>0</v>
      </c>
      <c r="Y544"/>
      <c r="Z544" s="288">
        <v>6.2076390000000004</v>
      </c>
      <c r="AA544"/>
      <c r="AB544" s="164">
        <v>45.405971000000001</v>
      </c>
      <c r="AC544" s="164">
        <v>40.714860999999999</v>
      </c>
      <c r="AD544" s="164">
        <v>4.6205610000000004</v>
      </c>
      <c r="AE544" s="164">
        <v>0</v>
      </c>
      <c r="AF544" s="164">
        <v>2.3574725000000001E-2</v>
      </c>
      <c r="AG544" s="164">
        <v>3.6249071000000001E-2</v>
      </c>
      <c r="AH544" s="164">
        <v>1.0725101000000001E-2</v>
      </c>
      <c r="AI544"/>
      <c r="AJ544" s="185">
        <v>0.26747061999999999</v>
      </c>
      <c r="AK544" s="185">
        <v>0.25802649</v>
      </c>
      <c r="AL544" s="185">
        <v>7.6758764E-3</v>
      </c>
      <c r="AM544" s="185">
        <v>1.7682561E-3</v>
      </c>
      <c r="AN544" s="176">
        <v>1.5469213999999999E-5</v>
      </c>
      <c r="AO544" s="176">
        <v>2.8387116999999999E-8</v>
      </c>
      <c r="AP544" s="176">
        <v>0.24765492</v>
      </c>
      <c r="AQ544" s="192">
        <v>5.7751164000000002E-6</v>
      </c>
      <c r="AR544" s="192">
        <v>1.7425483000000001E-8</v>
      </c>
      <c r="AS544" s="192">
        <v>4.7606531999999999E-13</v>
      </c>
      <c r="AT544" s="192">
        <v>7.6987884999999999E-13</v>
      </c>
      <c r="AU544" s="192">
        <v>0</v>
      </c>
      <c r="AV544" s="192">
        <v>9.9831969000000007E-9</v>
      </c>
      <c r="AW544" s="192">
        <v>7.2287771999999996E-6</v>
      </c>
      <c r="AX544" s="192">
        <v>1.4860344E-9</v>
      </c>
      <c r="AY544" s="192">
        <v>8.6036076999999995E-9</v>
      </c>
      <c r="AZ544" s="192">
        <v>7.5550302000000004E-10</v>
      </c>
      <c r="BA544" s="192">
        <v>4.7367388999999998E-13</v>
      </c>
      <c r="BB544" s="192">
        <v>5.1191906000000001E-11</v>
      </c>
      <c r="BC544" s="192">
        <v>5.4124816999999998E-11</v>
      </c>
      <c r="BD544" s="192">
        <v>1.0222559E-11</v>
      </c>
      <c r="BE544" s="192">
        <v>2.2172046999999998E-6</v>
      </c>
      <c r="BF544" s="192">
        <v>2.3813168999999999E-7</v>
      </c>
      <c r="BG544" s="192">
        <v>7.3612195999999999E-21</v>
      </c>
      <c r="BH544" s="193">
        <v>1.8631772000000001E-2</v>
      </c>
      <c r="BI544" s="193">
        <v>0.22902315000000001</v>
      </c>
      <c r="BJ544" s="192">
        <v>0</v>
      </c>
      <c r="BK544" s="192">
        <v>0</v>
      </c>
      <c r="BL544" s="192">
        <v>0</v>
      </c>
      <c r="BM544"/>
      <c r="BN544" s="164">
        <v>4.7034258000000002E-4</v>
      </c>
      <c r="BO544" s="186">
        <v>6.4092667E-5</v>
      </c>
      <c r="BP544" s="164">
        <v>1.7308545E-4</v>
      </c>
      <c r="BQ544" s="186">
        <v>4.2014601E-6</v>
      </c>
      <c r="BR544" s="186">
        <v>4.5679398000000003E-5</v>
      </c>
      <c r="BS544" s="186">
        <v>6.2864239000000004E-6</v>
      </c>
      <c r="BT544" s="186">
        <v>1.9200130000000001E-5</v>
      </c>
      <c r="BU544" s="186">
        <v>9.0048430999999998E-6</v>
      </c>
      <c r="BV544" s="186">
        <v>1.7466476000000001E-5</v>
      </c>
      <c r="BW544" s="186">
        <v>2.9615096E-6</v>
      </c>
      <c r="BX544" s="186">
        <v>0</v>
      </c>
      <c r="BY544" s="186">
        <v>1.6278397999999999E-17</v>
      </c>
      <c r="BZ544" s="186">
        <v>1.3328984000000001E-13</v>
      </c>
      <c r="CA544" s="186">
        <v>2.0582521999999998E-5</v>
      </c>
      <c r="CB544" s="164">
        <v>5.5435649000000002E-5</v>
      </c>
      <c r="CC544" s="186">
        <v>5.2346048999999997E-5</v>
      </c>
      <c r="CD544" s="186">
        <v>0</v>
      </c>
      <c r="CE544"/>
      <c r="CF544" s="329">
        <v>1.1281834E-13</v>
      </c>
      <c r="CG544" s="330">
        <v>6.1955919000000002</v>
      </c>
      <c r="CH544" s="330">
        <v>0.22918569999999999</v>
      </c>
      <c r="CI544" s="330">
        <v>4.6843155999999997E-2</v>
      </c>
      <c r="CJ544" s="330">
        <v>9.4559615000000003E-3</v>
      </c>
      <c r="CK544" s="329">
        <v>1.1703809E-6</v>
      </c>
      <c r="CL544" s="329">
        <v>3.6386989000000001E-7</v>
      </c>
      <c r="CM544" s="330">
        <v>2.2670899999999998E-3</v>
      </c>
      <c r="CN544" s="330">
        <v>35.571027999999998</v>
      </c>
      <c r="CO544" s="330">
        <v>3.0354918</v>
      </c>
      <c r="CP544"/>
      <c r="CQ544">
        <v>0.93114585000000005</v>
      </c>
      <c r="CR544">
        <v>0.63757599640999996</v>
      </c>
      <c r="CS544">
        <v>0.52994862980227997</v>
      </c>
      <c r="CT544">
        <v>0.53028838842600001</v>
      </c>
      <c r="CU544">
        <v>0.36802278600000005</v>
      </c>
      <c r="CV544" s="134"/>
      <c r="CW544" s="377"/>
      <c r="CX544" s="32"/>
      <c r="CY544" s="32"/>
      <c r="CZ544" s="32"/>
      <c r="DA544" s="236"/>
      <c r="DB544" s="257"/>
      <c r="DC544"/>
      <c r="DD544"/>
      <c r="DE544"/>
      <c r="DF544"/>
      <c r="DG544"/>
      <c r="DH544"/>
      <c r="DI544"/>
      <c r="DJ544"/>
      <c r="DK544"/>
      <c r="DL544"/>
    </row>
    <row r="545" spans="1:116" ht="14.4" x14ac:dyDescent="0.3">
      <c r="A545" t="s">
        <v>2003</v>
      </c>
      <c r="B545" s="113" t="s">
        <v>919</v>
      </c>
      <c r="C545" s="182" t="s">
        <v>1349</v>
      </c>
      <c r="D545" s="40" t="s">
        <v>84</v>
      </c>
      <c r="E545" s="181" t="s">
        <v>943</v>
      </c>
      <c r="F545" s="184" t="s">
        <v>4067</v>
      </c>
      <c r="G545" s="184">
        <v>1.5055071659521999</v>
      </c>
      <c r="H545" s="184">
        <v>8.5475427860000008E-2</v>
      </c>
      <c r="I545" s="184">
        <v>0.40349724944799997</v>
      </c>
      <c r="J545" s="328">
        <v>0.26829151864420003</v>
      </c>
      <c r="K545" s="184">
        <v>0.74824296999999995</v>
      </c>
      <c r="L545" s="184">
        <v>0.28768123000000001</v>
      </c>
      <c r="M545" s="184">
        <v>8.9240846999999998E-2</v>
      </c>
      <c r="N545" s="184">
        <v>7.2158093000000006E-2</v>
      </c>
      <c r="O545" s="184">
        <v>6.7908385999999995E-4</v>
      </c>
      <c r="P545" s="184">
        <v>9.39597E-3</v>
      </c>
      <c r="Q545" s="331">
        <v>3.2422810000000001E-3</v>
      </c>
      <c r="R545" s="331">
        <v>2.5938955E-2</v>
      </c>
      <c r="S545" s="331">
        <v>0.23622488</v>
      </c>
      <c r="T545" s="184">
        <v>6.0786027999999996E-4</v>
      </c>
      <c r="U545" s="331">
        <v>3.2065515000000003E-2</v>
      </c>
      <c r="V545" s="331">
        <v>2.8357167999999999E-5</v>
      </c>
      <c r="W545" s="331">
        <v>1.1236442E-6</v>
      </c>
      <c r="X545" s="331">
        <v>0</v>
      </c>
      <c r="Y545"/>
      <c r="Z545" s="288">
        <v>4.9882864666666666</v>
      </c>
      <c r="AA545"/>
      <c r="AB545" s="164">
        <v>39.384991999999997</v>
      </c>
      <c r="AC545" s="164">
        <v>35.943204999999999</v>
      </c>
      <c r="AD545" s="164">
        <v>3.3518533000000001</v>
      </c>
      <c r="AE545" s="164">
        <v>0</v>
      </c>
      <c r="AF545" s="164">
        <v>3.6294752E-2</v>
      </c>
      <c r="AG545" s="164">
        <v>4.2672872000000001E-2</v>
      </c>
      <c r="AH545" s="164">
        <v>1.0965297000000001E-2</v>
      </c>
      <c r="AI545"/>
      <c r="AJ545" s="185">
        <v>0.20650841</v>
      </c>
      <c r="AK545" s="185">
        <v>0.19905890000000001</v>
      </c>
      <c r="AL545" s="185">
        <v>6.0590508999999997E-3</v>
      </c>
      <c r="AM545" s="185">
        <v>1.3904674E-3</v>
      </c>
      <c r="AN545" s="176">
        <v>1.1933987000000001E-5</v>
      </c>
      <c r="AO545" s="176">
        <v>2.2407732999999999E-8</v>
      </c>
      <c r="AP545" s="176">
        <v>0.19474332999999999</v>
      </c>
      <c r="AQ545" s="192">
        <v>4.6435613999999996E-6</v>
      </c>
      <c r="AR545" s="192">
        <v>1.4011307999999999E-8</v>
      </c>
      <c r="AS545" s="192">
        <v>3.8278519E-13</v>
      </c>
      <c r="AT545" s="192">
        <v>1.4642291E-12</v>
      </c>
      <c r="AU545" s="192">
        <v>0</v>
      </c>
      <c r="AV545" s="192">
        <v>8.2606216000000005E-9</v>
      </c>
      <c r="AW545" s="192">
        <v>5.5088316999999999E-6</v>
      </c>
      <c r="AX545" s="192">
        <v>1.2225698E-9</v>
      </c>
      <c r="AY545" s="192">
        <v>6.5439898999999998E-9</v>
      </c>
      <c r="AZ545" s="192">
        <v>5.4565145999999996E-10</v>
      </c>
      <c r="BA545" s="192">
        <v>3.4225194000000001E-13</v>
      </c>
      <c r="BB545" s="192">
        <v>3.7013944999999999E-11</v>
      </c>
      <c r="BC545" s="192">
        <v>3.9091394000000001E-11</v>
      </c>
      <c r="BD545" s="192">
        <v>7.3832624000000008E-12</v>
      </c>
      <c r="BE545" s="192">
        <v>1.6013161999999999E-6</v>
      </c>
      <c r="BF545" s="192">
        <v>1.7201519E-7</v>
      </c>
      <c r="BG545" s="192">
        <v>1.4000271E-20</v>
      </c>
      <c r="BH545" s="193">
        <v>1.3459184000000001E-2</v>
      </c>
      <c r="BI545" s="193">
        <v>0.18128414000000001</v>
      </c>
      <c r="BJ545" s="192">
        <v>0</v>
      </c>
      <c r="BK545" s="192">
        <v>0</v>
      </c>
      <c r="BL545" s="192">
        <v>0</v>
      </c>
      <c r="BM545"/>
      <c r="BN545" s="164">
        <v>3.6931235999999997E-4</v>
      </c>
      <c r="BO545" s="186">
        <v>4.8911098999999997E-5</v>
      </c>
      <c r="BP545" s="164">
        <v>1.3908666000000001E-4</v>
      </c>
      <c r="BQ545" s="186">
        <v>3.0436733999999998E-6</v>
      </c>
      <c r="BR545" s="186">
        <v>3.4663523999999997E-5</v>
      </c>
      <c r="BS545" s="186">
        <v>5.2174297E-6</v>
      </c>
      <c r="BT545" s="186">
        <v>1.3867015000000001E-5</v>
      </c>
      <c r="BU545" s="186">
        <v>7.5311758000000003E-6</v>
      </c>
      <c r="BV545" s="186">
        <v>1.2621775E-5</v>
      </c>
      <c r="BW545" s="186">
        <v>2.1951296000000002E-6</v>
      </c>
      <c r="BX545" s="186">
        <v>0</v>
      </c>
      <c r="BY545" s="186">
        <v>3.0959813000000002E-17</v>
      </c>
      <c r="BZ545" s="186">
        <v>2.5350335999999998E-13</v>
      </c>
      <c r="CA545" s="186">
        <v>1.6360818E-5</v>
      </c>
      <c r="CB545" s="186">
        <v>4.8005043000000003E-5</v>
      </c>
      <c r="CC545" s="186">
        <v>3.7809017999999999E-5</v>
      </c>
      <c r="CD545" s="186">
        <v>0</v>
      </c>
      <c r="CE545"/>
      <c r="CF545" s="329">
        <v>2.145687E-13</v>
      </c>
      <c r="CG545" s="330">
        <v>4.9762411999999996</v>
      </c>
      <c r="CH545" s="330">
        <v>0.18515424</v>
      </c>
      <c r="CI545" s="330">
        <v>3.5780925999999998E-2</v>
      </c>
      <c r="CJ545" s="330">
        <v>6.8939843000000002E-3</v>
      </c>
      <c r="CK545" s="329">
        <v>8.4529429000000002E-7</v>
      </c>
      <c r="CL545" s="329">
        <v>2.6504707000000002E-7</v>
      </c>
      <c r="CM545" s="330">
        <v>1.7160719999999999E-3</v>
      </c>
      <c r="CN545" s="330">
        <v>25.690908</v>
      </c>
      <c r="CO545" s="330">
        <v>2.3818638999999999</v>
      </c>
      <c r="CP545"/>
      <c r="CQ545">
        <v>0.74824296999999995</v>
      </c>
      <c r="CR545">
        <v>0.48833645985999996</v>
      </c>
      <c r="CS545">
        <v>0.40286215564420003</v>
      </c>
      <c r="CT545">
        <v>0.40349724944799997</v>
      </c>
      <c r="CU545">
        <v>0.26829039500000001</v>
      </c>
      <c r="CV545" s="134"/>
      <c r="CW545" s="377"/>
      <c r="CX545" s="32"/>
      <c r="CY545" s="32"/>
      <c r="CZ545" s="32"/>
      <c r="DA545" s="236"/>
      <c r="DB545" s="257"/>
      <c r="DC545"/>
      <c r="DD545"/>
      <c r="DE545"/>
      <c r="DF545"/>
      <c r="DG545"/>
      <c r="DH545"/>
      <c r="DI545"/>
      <c r="DJ545"/>
      <c r="DK545"/>
      <c r="DL545"/>
    </row>
    <row r="546" spans="1:116" ht="14.4" x14ac:dyDescent="0.3">
      <c r="A546" t="s">
        <v>2004</v>
      </c>
      <c r="B546" s="113" t="s">
        <v>919</v>
      </c>
      <c r="C546" s="182" t="s">
        <v>1350</v>
      </c>
      <c r="D546" s="40" t="s">
        <v>84</v>
      </c>
      <c r="E546" s="181" t="s">
        <v>943</v>
      </c>
      <c r="F546" s="184" t="s">
        <v>4068</v>
      </c>
      <c r="G546" s="184">
        <v>0.99545996011349991</v>
      </c>
      <c r="H546" s="184">
        <v>5.9295167100000004E-2</v>
      </c>
      <c r="I546" s="184">
        <v>0.25365318064699999</v>
      </c>
      <c r="J546" s="328">
        <v>0.15042660236649999</v>
      </c>
      <c r="K546" s="184">
        <v>0.53208500999999997</v>
      </c>
      <c r="L546" s="184">
        <v>0.17568810000000001</v>
      </c>
      <c r="M546" s="184">
        <v>6.2702303000000001E-2</v>
      </c>
      <c r="N546" s="184">
        <v>5.1233381000000001E-2</v>
      </c>
      <c r="O546" s="184">
        <v>1.0312614E-3</v>
      </c>
      <c r="P546" s="184">
        <v>5.1292973999999998E-3</v>
      </c>
      <c r="Q546" s="331">
        <v>1.9012273E-3</v>
      </c>
      <c r="R546" s="331">
        <v>1.4276898E-2</v>
      </c>
      <c r="S546" s="331">
        <v>0.12890608000000001</v>
      </c>
      <c r="T546" s="184">
        <v>9.4852252999999998E-4</v>
      </c>
      <c r="U546" s="331">
        <v>2.1518769E-2</v>
      </c>
      <c r="V546" s="331">
        <v>3.7357117000000002E-5</v>
      </c>
      <c r="W546" s="331">
        <v>1.7533665E-6</v>
      </c>
      <c r="X546" s="331">
        <v>0</v>
      </c>
      <c r="Y546"/>
      <c r="Z546" s="288">
        <v>3.5472334000000001</v>
      </c>
      <c r="AA546"/>
      <c r="AB546" s="164">
        <v>32.269289000000001</v>
      </c>
      <c r="AC546" s="164">
        <v>30.303975999999999</v>
      </c>
      <c r="AD546" s="164">
        <v>1.8524715</v>
      </c>
      <c r="AE546" s="164">
        <v>0</v>
      </c>
      <c r="AF546" s="164">
        <v>5.132751E-2</v>
      </c>
      <c r="AG546" s="164">
        <v>5.0264636000000001E-2</v>
      </c>
      <c r="AH546" s="164">
        <v>1.1249165E-2</v>
      </c>
      <c r="AI546"/>
      <c r="AJ546" s="185">
        <v>0.13446216999999999</v>
      </c>
      <c r="AK546" s="185">
        <v>0.12936992</v>
      </c>
      <c r="AL546" s="185">
        <v>4.1482571999999999E-3</v>
      </c>
      <c r="AM546" s="185">
        <v>9.4398975000000004E-4</v>
      </c>
      <c r="AN546" s="176">
        <v>7.7559905000000006E-6</v>
      </c>
      <c r="AO546" s="176">
        <v>1.5341187999999999E-8</v>
      </c>
      <c r="AP546" s="176">
        <v>0.13221145000000001</v>
      </c>
      <c r="AQ546" s="192">
        <v>3.3062691000000001E-6</v>
      </c>
      <c r="AR546" s="192">
        <v>9.9763740999999996E-9</v>
      </c>
      <c r="AS546" s="192">
        <v>2.7254502999999998E-13</v>
      </c>
      <c r="AT546" s="192">
        <v>2.284825E-12</v>
      </c>
      <c r="AU546" s="192">
        <v>0</v>
      </c>
      <c r="AV546" s="192">
        <v>6.2248507999999999E-9</v>
      </c>
      <c r="AW546" s="192">
        <v>3.4761686999999998E-6</v>
      </c>
      <c r="AX546" s="192">
        <v>9.1120260999999996E-10</v>
      </c>
      <c r="AY546" s="192">
        <v>4.1098961E-9</v>
      </c>
      <c r="AZ546" s="192">
        <v>2.9764507000000001E-10</v>
      </c>
      <c r="BA546" s="192">
        <v>1.8693508000000001E-13</v>
      </c>
      <c r="BB546" s="192">
        <v>2.0258172999999998E-11</v>
      </c>
      <c r="BC546" s="192">
        <v>2.1324622E-11</v>
      </c>
      <c r="BD546" s="192">
        <v>4.0277303999999997E-12</v>
      </c>
      <c r="BE546" s="192">
        <v>8.7344803000000003E-7</v>
      </c>
      <c r="BF546" s="192">
        <v>9.3877512999999996E-8</v>
      </c>
      <c r="BG546" s="192">
        <v>2.1846421999999999E-20</v>
      </c>
      <c r="BH546" s="193">
        <v>7.3461248000000002E-3</v>
      </c>
      <c r="BI546" s="193">
        <v>0.12486532</v>
      </c>
      <c r="BJ546" s="192">
        <v>0</v>
      </c>
      <c r="BK546" s="192">
        <v>0</v>
      </c>
      <c r="BL546" s="192">
        <v>0</v>
      </c>
      <c r="BM546"/>
      <c r="BN546" s="164">
        <v>2.4991302000000002E-4</v>
      </c>
      <c r="BO546" s="186">
        <v>3.0969244999999998E-5</v>
      </c>
      <c r="BP546" s="186">
        <v>9.8906279999999997E-5</v>
      </c>
      <c r="BQ546" s="186">
        <v>1.67538E-6</v>
      </c>
      <c r="BR546" s="186">
        <v>2.1644762999999999E-5</v>
      </c>
      <c r="BS546" s="186">
        <v>3.9540731000000002E-6</v>
      </c>
      <c r="BT546" s="186">
        <v>7.5642436000000001E-6</v>
      </c>
      <c r="BU546" s="186">
        <v>5.7895689999999998E-6</v>
      </c>
      <c r="BV546" s="186">
        <v>6.8962184999999999E-6</v>
      </c>
      <c r="BW546" s="186">
        <v>1.2894078E-6</v>
      </c>
      <c r="BX546" s="186">
        <v>0</v>
      </c>
      <c r="BY546" s="186">
        <v>4.8310575999999999E-17</v>
      </c>
      <c r="BZ546" s="186">
        <v>3.9557388000000001E-13</v>
      </c>
      <c r="CA546" s="186">
        <v>1.1371530999999999E-5</v>
      </c>
      <c r="CB546" s="186">
        <v>3.9223417999999997E-5</v>
      </c>
      <c r="CC546" s="186">
        <v>2.0628890000000001E-5</v>
      </c>
      <c r="CD546" s="186">
        <v>0</v>
      </c>
      <c r="CE546"/>
      <c r="CF546" s="329">
        <v>3.3481913000000002E-13</v>
      </c>
      <c r="CG546" s="330">
        <v>3.5351903999999998</v>
      </c>
      <c r="CH546" s="330">
        <v>0.13311706000000001</v>
      </c>
      <c r="CI546" s="330">
        <v>2.2707382000000002E-2</v>
      </c>
      <c r="CJ546" s="330">
        <v>3.8661931E-3</v>
      </c>
      <c r="CK546" s="329">
        <v>4.6110100999999998E-7</v>
      </c>
      <c r="CL546" s="329">
        <v>1.4825647000000001E-7</v>
      </c>
      <c r="CM546" s="330">
        <v>1.0648688999999999E-3</v>
      </c>
      <c r="CN546" s="330">
        <v>14.014402</v>
      </c>
      <c r="CO546" s="330">
        <v>1.6093945999999999</v>
      </c>
      <c r="CP546"/>
      <c r="CQ546">
        <v>0.53208500999999997</v>
      </c>
      <c r="CR546">
        <v>0.3119624681</v>
      </c>
      <c r="CS546">
        <v>0.2526690543665</v>
      </c>
      <c r="CT546">
        <v>0.25365318064699999</v>
      </c>
      <c r="CU546">
        <v>0.150424849</v>
      </c>
      <c r="CV546" s="134"/>
      <c r="CW546" s="377"/>
      <c r="CX546" s="32"/>
      <c r="CY546" s="32"/>
      <c r="CZ546" s="32"/>
      <c r="DA546" s="236"/>
      <c r="DB546" s="257"/>
      <c r="DC546"/>
      <c r="DD546"/>
      <c r="DE546"/>
      <c r="DF546"/>
      <c r="DG546"/>
      <c r="DH546"/>
      <c r="DI546"/>
      <c r="DJ546"/>
      <c r="DK546"/>
      <c r="DL546"/>
    </row>
    <row r="547" spans="1:116" ht="14.4" x14ac:dyDescent="0.3">
      <c r="A547" t="s">
        <v>2005</v>
      </c>
      <c r="B547" s="113" t="s">
        <v>919</v>
      </c>
      <c r="C547" s="182" t="s">
        <v>1351</v>
      </c>
      <c r="D547" s="40" t="s">
        <v>84</v>
      </c>
      <c r="E547" s="181" t="s">
        <v>943</v>
      </c>
      <c r="F547" s="184" t="s">
        <v>4069</v>
      </c>
      <c r="G547" s="184">
        <v>5.0276139724170008</v>
      </c>
      <c r="H547" s="184">
        <v>0.16287471457999997</v>
      </c>
      <c r="I547" s="184">
        <v>1.573644918704</v>
      </c>
      <c r="J547" s="328">
        <v>2.1852341391330001</v>
      </c>
      <c r="K547" s="184">
        <v>1.1058602</v>
      </c>
      <c r="L547" s="184">
        <v>1.2183302</v>
      </c>
      <c r="M547" s="184">
        <v>0.17514676000000001</v>
      </c>
      <c r="N547" s="184">
        <v>0.12224235999999999</v>
      </c>
      <c r="O547" s="184">
        <v>3.9777957999999997E-4</v>
      </c>
      <c r="P547" s="184">
        <v>2.4124051000000001E-2</v>
      </c>
      <c r="Q547" s="331">
        <v>1.6110524000000001E-2</v>
      </c>
      <c r="R547" s="331">
        <v>0.17982070999999999</v>
      </c>
      <c r="S547" s="331">
        <v>2.1355662</v>
      </c>
      <c r="T547" s="184">
        <v>3.2627817999999998E-4</v>
      </c>
      <c r="U547" s="331">
        <v>4.9667335999999999E-2</v>
      </c>
      <c r="V547" s="331">
        <v>2.0970524000000001E-5</v>
      </c>
      <c r="W547" s="331">
        <v>6.0313299999999995E-7</v>
      </c>
      <c r="X547" s="331">
        <v>0</v>
      </c>
      <c r="Y547"/>
      <c r="Z547" s="288">
        <v>7.3724013333333334</v>
      </c>
      <c r="AA547"/>
      <c r="AB547" s="164">
        <v>57.671934999999998</v>
      </c>
      <c r="AC547" s="164">
        <v>51.348300999999999</v>
      </c>
      <c r="AD547" s="164">
        <v>5.6404939000000001</v>
      </c>
      <c r="AE547" s="164">
        <v>0</v>
      </c>
      <c r="AF547" s="164">
        <v>0.63513227000000005</v>
      </c>
      <c r="AG547" s="164">
        <v>3.6877921000000001E-2</v>
      </c>
      <c r="AH547" s="164">
        <v>1.1130398E-2</v>
      </c>
      <c r="AI547"/>
      <c r="AJ547" s="185">
        <v>0.69734545999999997</v>
      </c>
      <c r="AK547" s="185">
        <v>0.67897596999999998</v>
      </c>
      <c r="AL547" s="185">
        <v>1.4586078000000001E-2</v>
      </c>
      <c r="AM547" s="185">
        <v>3.7834137E-3</v>
      </c>
      <c r="AN547" s="176">
        <v>4.0705994000000003E-5</v>
      </c>
      <c r="AO547" s="176">
        <v>5.3942595000000002E-8</v>
      </c>
      <c r="AP547" s="176">
        <v>0.52988988000000004</v>
      </c>
      <c r="AQ547" s="192">
        <v>6.8560162000000004E-6</v>
      </c>
      <c r="AR547" s="192">
        <v>2.0686818E-8</v>
      </c>
      <c r="AS547" s="192">
        <v>5.6516966999999998E-13</v>
      </c>
      <c r="AT547" s="192">
        <v>7.8594710000000004E-13</v>
      </c>
      <c r="AU547" s="192">
        <v>0</v>
      </c>
      <c r="AV547" s="192">
        <v>1.1721039E-8</v>
      </c>
      <c r="AW547" s="192">
        <v>2.2553039999999998E-5</v>
      </c>
      <c r="AX547" s="192">
        <v>1.8067814999999999E-9</v>
      </c>
      <c r="AY547" s="192">
        <v>2.6407388000000001E-8</v>
      </c>
      <c r="AZ547" s="192">
        <v>2.8649381E-9</v>
      </c>
      <c r="BA547" s="192">
        <v>5.0366628000000003E-13</v>
      </c>
      <c r="BB547" s="192">
        <v>1.5840720000000001E-10</v>
      </c>
      <c r="BC547" s="192">
        <v>1.6964668000000001E-9</v>
      </c>
      <c r="BD547" s="192">
        <v>3.2072615E-10</v>
      </c>
      <c r="BE547" s="192">
        <v>6.0063581999999998E-6</v>
      </c>
      <c r="BF547" s="192">
        <v>5.2788569000000003E-6</v>
      </c>
      <c r="BG547" s="192">
        <v>7.5148566999999994E-21</v>
      </c>
      <c r="BH547" s="193">
        <v>0.19454450000000001</v>
      </c>
      <c r="BI547" s="193">
        <v>0.33534538000000003</v>
      </c>
      <c r="BJ547" s="192">
        <v>0</v>
      </c>
      <c r="BK547" s="192">
        <v>0</v>
      </c>
      <c r="BL547" s="192">
        <v>0</v>
      </c>
      <c r="BM547"/>
      <c r="BN547" s="164">
        <v>1.3056051999999999E-3</v>
      </c>
      <c r="BO547" s="164">
        <v>1.868017E-4</v>
      </c>
      <c r="BP547" s="164">
        <v>2.0556211999999999E-4</v>
      </c>
      <c r="BQ547" s="186">
        <v>2.1070062999999999E-5</v>
      </c>
      <c r="BR547" s="164">
        <v>1.4685016E-4</v>
      </c>
      <c r="BS547" s="186">
        <v>7.0326622999999996E-6</v>
      </c>
      <c r="BT547" s="186">
        <v>7.3122446999999998E-5</v>
      </c>
      <c r="BU547" s="186">
        <v>9.8699081000000003E-6</v>
      </c>
      <c r="BV547" s="186">
        <v>3.2614616000000002E-5</v>
      </c>
      <c r="BW547" s="186">
        <v>1.2406773000000001E-5</v>
      </c>
      <c r="BX547" s="186">
        <v>0</v>
      </c>
      <c r="BY547" s="186">
        <v>1.6618147E-17</v>
      </c>
      <c r="BZ547" s="186">
        <v>1.3607175E-13</v>
      </c>
      <c r="CA547" s="186">
        <v>3.4725448000000003E-5</v>
      </c>
      <c r="CB547" s="164">
        <v>6.9550877000000002E-5</v>
      </c>
      <c r="CC547" s="164">
        <v>5.0599846999999998E-4</v>
      </c>
      <c r="CD547" s="186">
        <v>0</v>
      </c>
      <c r="CE547"/>
      <c r="CF547" s="329">
        <v>1.1517299000000001E-13</v>
      </c>
      <c r="CG547" s="330">
        <v>7.3603544999999997</v>
      </c>
      <c r="CH547" s="330">
        <v>0.27843899999999999</v>
      </c>
      <c r="CI547" s="330">
        <v>0.13062789999999999</v>
      </c>
      <c r="CJ547" s="330">
        <v>3.2544001000000003E-2</v>
      </c>
      <c r="CK547" s="329">
        <v>2.8392465E-6</v>
      </c>
      <c r="CL547" s="329">
        <v>4.8663749999999996E-6</v>
      </c>
      <c r="CM547" s="330">
        <v>7.3973012999999999E-3</v>
      </c>
      <c r="CN547" s="330">
        <v>778.87612000000001</v>
      </c>
      <c r="CO547" s="330">
        <v>4.4766830000000004</v>
      </c>
      <c r="CP547"/>
      <c r="CQ547">
        <v>1.1058602</v>
      </c>
      <c r="CR547">
        <v>1.7361723845800001</v>
      </c>
      <c r="CS547">
        <v>1.5732982731330001</v>
      </c>
      <c r="CT547">
        <v>1.573644918704</v>
      </c>
      <c r="CU547">
        <v>2.1852335360000001</v>
      </c>
      <c r="CV547" s="134"/>
      <c r="CW547" s="377"/>
      <c r="CX547" s="32"/>
      <c r="CY547" s="32"/>
      <c r="CZ547" s="32"/>
      <c r="DA547" s="236"/>
      <c r="DB547" s="257"/>
      <c r="DC547"/>
      <c r="DD547"/>
      <c r="DE547"/>
      <c r="DF547"/>
      <c r="DG547"/>
      <c r="DH547"/>
      <c r="DI547"/>
      <c r="DJ547"/>
      <c r="DK547"/>
      <c r="DL547"/>
    </row>
    <row r="548" spans="1:116" ht="14.4" x14ac:dyDescent="0.3">
      <c r="A548" t="s">
        <v>2006</v>
      </c>
      <c r="B548" s="113" t="s">
        <v>919</v>
      </c>
      <c r="C548" s="182" t="s">
        <v>1352</v>
      </c>
      <c r="D548" s="40" t="s">
        <v>84</v>
      </c>
      <c r="E548" s="181" t="s">
        <v>943</v>
      </c>
      <c r="F548" s="184" t="s">
        <v>4070</v>
      </c>
      <c r="G548" s="184">
        <v>3.7375555050488001</v>
      </c>
      <c r="H548" s="184">
        <v>0.12537586424</v>
      </c>
      <c r="I548" s="184">
        <v>1.1570325202589999</v>
      </c>
      <c r="J548" s="328">
        <v>1.5807215405497999</v>
      </c>
      <c r="K548" s="184">
        <v>0.87442558000000004</v>
      </c>
      <c r="L548" s="184">
        <v>0.89137633999999999</v>
      </c>
      <c r="M548" s="184">
        <v>0.13506600999999999</v>
      </c>
      <c r="N548" s="184">
        <v>9.5542740000000001E-2</v>
      </c>
      <c r="O548" s="184">
        <v>6.9113924000000003E-4</v>
      </c>
      <c r="P548" s="184">
        <v>1.7425506E-2</v>
      </c>
      <c r="Q548" s="331">
        <v>1.1716479E-2</v>
      </c>
      <c r="R548" s="331">
        <v>0.12994897</v>
      </c>
      <c r="S548" s="331">
        <v>1.5423876999999999</v>
      </c>
      <c r="T548" s="184">
        <v>6.1267791999999996E-4</v>
      </c>
      <c r="U548" s="331">
        <v>3.8332708E-2</v>
      </c>
      <c r="V548" s="331">
        <v>2.8522339E-5</v>
      </c>
      <c r="W548" s="331">
        <v>1.1325498E-6</v>
      </c>
      <c r="X548" s="331">
        <v>0</v>
      </c>
      <c r="Y548"/>
      <c r="Z548" s="288">
        <v>5.8295038666666672</v>
      </c>
      <c r="AA548"/>
      <c r="AB548" s="164">
        <v>48.243744</v>
      </c>
      <c r="AC548" s="164">
        <v>43.622911999999999</v>
      </c>
      <c r="AD548" s="164">
        <v>4.0884714999999998</v>
      </c>
      <c r="AE548" s="164">
        <v>0</v>
      </c>
      <c r="AF548" s="164">
        <v>0.47797519999999999</v>
      </c>
      <c r="AG548" s="164">
        <v>4.3127040999999998E-2</v>
      </c>
      <c r="AH548" s="164">
        <v>1.1258011E-2</v>
      </c>
      <c r="AI548"/>
      <c r="AJ548" s="185">
        <v>0.51697358000000004</v>
      </c>
      <c r="AK548" s="185">
        <v>0.50307796999999999</v>
      </c>
      <c r="AL548" s="185">
        <v>1.1049751999999999E-2</v>
      </c>
      <c r="AM548" s="185">
        <v>2.8458590000000001E-3</v>
      </c>
      <c r="AN548" s="176">
        <v>3.016055E-5</v>
      </c>
      <c r="AO548" s="176">
        <v>4.0864467000000001E-8</v>
      </c>
      <c r="AP548" s="176">
        <v>0.39857968999999999</v>
      </c>
      <c r="AQ548" s="192">
        <v>5.4242112999999996E-6</v>
      </c>
      <c r="AR548" s="192">
        <v>1.6366716999999999E-8</v>
      </c>
      <c r="AS548" s="192">
        <v>4.4713832999999999E-13</v>
      </c>
      <c r="AT548" s="192">
        <v>1.4758340000000001E-12</v>
      </c>
      <c r="AU548" s="192">
        <v>0</v>
      </c>
      <c r="AV548" s="192">
        <v>9.5157297000000005E-9</v>
      </c>
      <c r="AW548" s="192">
        <v>1.6576355E-5</v>
      </c>
      <c r="AX548" s="192">
        <v>1.4542204999999999E-9</v>
      </c>
      <c r="AY548" s="192">
        <v>1.9402275999999999E-8</v>
      </c>
      <c r="AZ548" s="192">
        <v>2.0691323999999998E-9</v>
      </c>
      <c r="BA548" s="192">
        <v>3.6391311000000002E-13</v>
      </c>
      <c r="BB548" s="192">
        <v>1.1444720999999999E-10</v>
      </c>
      <c r="BC548" s="192">
        <v>1.2252273000000001E-9</v>
      </c>
      <c r="BD548" s="192">
        <v>2.3163586E-10</v>
      </c>
      <c r="BE548" s="192">
        <v>4.3379271000000001E-6</v>
      </c>
      <c r="BF548" s="192">
        <v>3.8125389999999999E-6</v>
      </c>
      <c r="BG548" s="192">
        <v>1.4111231000000001E-20</v>
      </c>
      <c r="BH548" s="193">
        <v>0.14050725999999999</v>
      </c>
      <c r="BI548" s="193">
        <v>0.25807242000000002</v>
      </c>
      <c r="BJ548" s="192">
        <v>0</v>
      </c>
      <c r="BK548" s="192">
        <v>0</v>
      </c>
      <c r="BL548" s="192">
        <v>0</v>
      </c>
      <c r="BM548"/>
      <c r="BN548" s="164">
        <v>9.7255762E-4</v>
      </c>
      <c r="BO548" s="164">
        <v>1.3753429000000001E-4</v>
      </c>
      <c r="BP548" s="164">
        <v>1.6254204000000001E-4</v>
      </c>
      <c r="BQ548" s="186">
        <v>1.5226553000000001E-5</v>
      </c>
      <c r="BR548" s="164">
        <v>1.077313E-4</v>
      </c>
      <c r="BS548" s="186">
        <v>5.7563797000000001E-6</v>
      </c>
      <c r="BT548" s="186">
        <v>5.2810911000000003E-5</v>
      </c>
      <c r="BU548" s="186">
        <v>8.1559450000000007E-6</v>
      </c>
      <c r="BV548" s="186">
        <v>2.3562098E-5</v>
      </c>
      <c r="BW548" s="186">
        <v>9.0167088999999993E-6</v>
      </c>
      <c r="BX548" s="186">
        <v>0</v>
      </c>
      <c r="BY548" s="186">
        <v>3.1205187E-17</v>
      </c>
      <c r="BZ548" s="186">
        <v>2.5551251999999999E-13</v>
      </c>
      <c r="CA548" s="186">
        <v>2.6575153000000001E-5</v>
      </c>
      <c r="CB548" s="164">
        <v>5.8199373999999999E-5</v>
      </c>
      <c r="CC548" s="164">
        <v>3.6544688000000002E-4</v>
      </c>
      <c r="CD548" s="186">
        <v>0</v>
      </c>
      <c r="CE548"/>
      <c r="CF548" s="329">
        <v>2.1626928E-13</v>
      </c>
      <c r="CG548" s="330">
        <v>5.8174586000000001</v>
      </c>
      <c r="CH548" s="330">
        <v>0.22072607</v>
      </c>
      <c r="CI548" s="330">
        <v>9.6292131000000003E-2</v>
      </c>
      <c r="CJ548" s="330">
        <v>2.3568680000000002E-2</v>
      </c>
      <c r="CK548" s="329">
        <v>2.0505860999999999E-6</v>
      </c>
      <c r="CL548" s="329">
        <v>3.5168563E-6</v>
      </c>
      <c r="CM548" s="330">
        <v>5.4212245999999999E-3</v>
      </c>
      <c r="CN548" s="330">
        <v>562.52237000000002</v>
      </c>
      <c r="CO548" s="330">
        <v>3.4227242000000002</v>
      </c>
      <c r="CP548"/>
      <c r="CQ548">
        <v>0.87442558000000004</v>
      </c>
      <c r="CR548">
        <v>1.2817671842399998</v>
      </c>
      <c r="CS548">
        <v>1.1563924525497999</v>
      </c>
      <c r="CT548">
        <v>1.1570325202589999</v>
      </c>
      <c r="CU548">
        <v>1.5807204079999999</v>
      </c>
      <c r="CV548" s="134"/>
      <c r="CW548" s="377"/>
      <c r="CX548" s="32"/>
      <c r="CY548" s="32"/>
      <c r="CZ548" s="32"/>
      <c r="DA548" s="236"/>
      <c r="DB548" s="257"/>
      <c r="DC548"/>
      <c r="DD548"/>
      <c r="DE548"/>
      <c r="DF548"/>
      <c r="DG548"/>
      <c r="DH548"/>
      <c r="DI548"/>
      <c r="DJ548"/>
      <c r="DK548"/>
      <c r="DL548"/>
    </row>
    <row r="549" spans="1:116" ht="14.4" x14ac:dyDescent="0.3">
      <c r="A549" t="s">
        <v>2007</v>
      </c>
      <c r="B549" s="113" t="s">
        <v>919</v>
      </c>
      <c r="C549" s="182" t="s">
        <v>1353</v>
      </c>
      <c r="D549" s="40" t="s">
        <v>84</v>
      </c>
      <c r="E549" s="181" t="s">
        <v>943</v>
      </c>
      <c r="F549" s="184" t="s">
        <v>4071</v>
      </c>
      <c r="G549" s="184">
        <v>2.2129408403640998</v>
      </c>
      <c r="H549" s="184">
        <v>8.1059040600000007E-2</v>
      </c>
      <c r="I549" s="184">
        <v>0.66467241454000003</v>
      </c>
      <c r="J549" s="328">
        <v>0.86629749522409993</v>
      </c>
      <c r="K549" s="184">
        <v>0.60091189</v>
      </c>
      <c r="L549" s="184">
        <v>0.50497634000000002</v>
      </c>
      <c r="M549" s="184">
        <v>8.7697843999999997E-2</v>
      </c>
      <c r="N549" s="184">
        <v>6.3988641999999998E-2</v>
      </c>
      <c r="O549" s="184">
        <v>1.037837E-3</v>
      </c>
      <c r="P549" s="184">
        <v>9.5090443E-3</v>
      </c>
      <c r="Q549" s="331">
        <v>6.5235173E-3</v>
      </c>
      <c r="R549" s="331">
        <v>7.1009633000000003E-2</v>
      </c>
      <c r="S549" s="331">
        <v>0.84135850000000001</v>
      </c>
      <c r="T549" s="184">
        <v>9.5115032999999998E-4</v>
      </c>
      <c r="U549" s="331">
        <v>2.4937237000000001E-2</v>
      </c>
      <c r="V549" s="331">
        <v>3.7447209999999997E-5</v>
      </c>
      <c r="W549" s="331">
        <v>1.7582240999999999E-6</v>
      </c>
      <c r="X549" s="331">
        <v>0</v>
      </c>
      <c r="Y549"/>
      <c r="Z549" s="288">
        <v>4.0060792666666671</v>
      </c>
      <c r="AA549"/>
      <c r="AB549" s="164">
        <v>37.101336000000003</v>
      </c>
      <c r="AC549" s="164">
        <v>34.492907000000002</v>
      </c>
      <c r="AD549" s="164">
        <v>2.2542632</v>
      </c>
      <c r="AE549" s="164">
        <v>0</v>
      </c>
      <c r="AF549" s="164">
        <v>0.29224412</v>
      </c>
      <c r="AG549" s="164">
        <v>5.0512363999999997E-2</v>
      </c>
      <c r="AH549" s="164">
        <v>1.1408827999999999E-2</v>
      </c>
      <c r="AI549"/>
      <c r="AJ549" s="185">
        <v>0.30380679999999999</v>
      </c>
      <c r="AK549" s="185">
        <v>0.29519851000000003</v>
      </c>
      <c r="AL549" s="185">
        <v>6.8704576999999998E-3</v>
      </c>
      <c r="AM549" s="185">
        <v>1.7378396999999999E-3</v>
      </c>
      <c r="AN549" s="176">
        <v>1.7697752000000001E-5</v>
      </c>
      <c r="AO549" s="176">
        <v>2.5408498000000002E-8</v>
      </c>
      <c r="AP549" s="176">
        <v>0.24339491999999999</v>
      </c>
      <c r="AQ549" s="192">
        <v>3.7320781E-6</v>
      </c>
      <c r="AR549" s="192">
        <v>1.1261143E-8</v>
      </c>
      <c r="AS549" s="192">
        <v>3.0764674000000001E-13</v>
      </c>
      <c r="AT549" s="192">
        <v>2.2911549E-12</v>
      </c>
      <c r="AU549" s="192">
        <v>0</v>
      </c>
      <c r="AV549" s="192">
        <v>6.9094552000000004E-9</v>
      </c>
      <c r="AW549" s="192">
        <v>9.5129997000000004E-6</v>
      </c>
      <c r="AX549" s="192">
        <v>1.0375574999999999E-9</v>
      </c>
      <c r="AY549" s="192">
        <v>1.1123506999999999E-8</v>
      </c>
      <c r="AZ549" s="192">
        <v>1.1286346999999999E-9</v>
      </c>
      <c r="BA549" s="192">
        <v>1.9875025999999999E-13</v>
      </c>
      <c r="BB549" s="192">
        <v>6.2494499999999995E-11</v>
      </c>
      <c r="BC549" s="192">
        <v>6.6830784000000004E-10</v>
      </c>
      <c r="BD549" s="192">
        <v>1.2634733000000001E-10</v>
      </c>
      <c r="BE549" s="192">
        <v>2.3661448999999999E-6</v>
      </c>
      <c r="BF549" s="192">
        <v>2.0796178000000002E-6</v>
      </c>
      <c r="BG549" s="192">
        <v>2.1906946E-20</v>
      </c>
      <c r="BH549" s="193">
        <v>7.6645077000000006E-2</v>
      </c>
      <c r="BI549" s="193">
        <v>0.16674984000000001</v>
      </c>
      <c r="BJ549" s="192">
        <v>0</v>
      </c>
      <c r="BK549" s="192">
        <v>0</v>
      </c>
      <c r="BL549" s="192">
        <v>0</v>
      </c>
      <c r="BM549"/>
      <c r="BN549" s="164">
        <v>5.7895589000000005E-4</v>
      </c>
      <c r="BO549" s="186">
        <v>7.9309167000000006E-5</v>
      </c>
      <c r="BP549" s="164">
        <v>1.1170012E-4</v>
      </c>
      <c r="BQ549" s="186">
        <v>8.3205873000000005E-6</v>
      </c>
      <c r="BR549" s="186">
        <v>6.1499912000000003E-5</v>
      </c>
      <c r="BS549" s="186">
        <v>4.2480457999999999E-6</v>
      </c>
      <c r="BT549" s="186">
        <v>2.8806368000000002E-5</v>
      </c>
      <c r="BU549" s="186">
        <v>6.1303522E-6</v>
      </c>
      <c r="BV549" s="186">
        <v>1.2863667E-5</v>
      </c>
      <c r="BW549" s="186">
        <v>5.0102692000000002E-6</v>
      </c>
      <c r="BX549" s="186">
        <v>0</v>
      </c>
      <c r="BY549" s="186">
        <v>4.8444415999999999E-17</v>
      </c>
      <c r="BZ549" s="186">
        <v>3.9666977999999998E-13</v>
      </c>
      <c r="CA549" s="186">
        <v>1.6942985999999999E-5</v>
      </c>
      <c r="CB549" s="186">
        <v>4.4783962E-5</v>
      </c>
      <c r="CC549" s="164">
        <v>1.9934044999999999E-4</v>
      </c>
      <c r="CD549" s="186">
        <v>0</v>
      </c>
      <c r="CE549"/>
      <c r="CF549" s="329">
        <v>3.3574671000000001E-13</v>
      </c>
      <c r="CG549" s="330">
        <v>3.9940362999999999</v>
      </c>
      <c r="CH549" s="330">
        <v>0.15251987</v>
      </c>
      <c r="CI549" s="330">
        <v>5.5713493000000003E-2</v>
      </c>
      <c r="CJ549" s="330">
        <v>1.2961481E-2</v>
      </c>
      <c r="CK549" s="329">
        <v>1.1185329000000001E-6</v>
      </c>
      <c r="CL549" s="329">
        <v>1.9219706000000001E-6</v>
      </c>
      <c r="CM549" s="330">
        <v>3.0858612000000001E-3</v>
      </c>
      <c r="CN549" s="330">
        <v>306.83156000000002</v>
      </c>
      <c r="CO549" s="330">
        <v>2.1771365999999999</v>
      </c>
      <c r="CP549"/>
      <c r="CQ549">
        <v>0.60091189</v>
      </c>
      <c r="CR549">
        <v>0.74474285760000003</v>
      </c>
      <c r="CS549">
        <v>0.66368557522409999</v>
      </c>
      <c r="CT549">
        <v>0.66467241454000003</v>
      </c>
      <c r="CU549">
        <v>0.86629573699999995</v>
      </c>
      <c r="CV549" s="134"/>
      <c r="CW549" s="377"/>
      <c r="CX549" s="32"/>
      <c r="CY549" s="32"/>
      <c r="CZ549" s="32"/>
      <c r="DA549" s="236"/>
      <c r="DB549" s="257"/>
      <c r="DC549"/>
      <c r="DD549"/>
      <c r="DE549"/>
      <c r="DF549"/>
      <c r="DG549"/>
      <c r="DH549"/>
      <c r="DI549"/>
      <c r="DJ549"/>
      <c r="DK549"/>
      <c r="DL549"/>
    </row>
    <row r="550" spans="1:116" ht="14.4" x14ac:dyDescent="0.3">
      <c r="A550" t="s">
        <v>2008</v>
      </c>
      <c r="B550" s="113" t="s">
        <v>919</v>
      </c>
      <c r="C550" s="182" t="s">
        <v>1354</v>
      </c>
      <c r="D550" s="40" t="s">
        <v>84</v>
      </c>
      <c r="E550" s="181" t="s">
        <v>943</v>
      </c>
      <c r="F550" s="184" t="s">
        <v>4072</v>
      </c>
      <c r="G550" s="184">
        <v>1.4423628092727501</v>
      </c>
      <c r="H550" s="184">
        <v>9.2597068819999989E-2</v>
      </c>
      <c r="I550" s="184">
        <v>0.32361547406300001</v>
      </c>
      <c r="J550" s="328">
        <v>0.18001492638975</v>
      </c>
      <c r="K550" s="184">
        <v>0.84613534000000001</v>
      </c>
      <c r="L550" s="184">
        <v>0.19353964000000001</v>
      </c>
      <c r="M550" s="184">
        <v>9.9874066999999997E-2</v>
      </c>
      <c r="N550" s="184">
        <v>7.7230840999999995E-2</v>
      </c>
      <c r="O550" s="184">
        <v>3.7850611999999998E-4</v>
      </c>
      <c r="P550" s="184">
        <v>1.1384567E-2</v>
      </c>
      <c r="Q550" s="331">
        <v>3.6031547000000001E-3</v>
      </c>
      <c r="R550" s="331">
        <v>2.9862764E-2</v>
      </c>
      <c r="S550" s="331">
        <v>0.14594683999999999</v>
      </c>
      <c r="T550" s="184">
        <v>3.1830249000000001E-4</v>
      </c>
      <c r="U550" s="331">
        <v>3.4067498000000002E-2</v>
      </c>
      <c r="V550" s="331">
        <v>2.0700572999999999E-5</v>
      </c>
      <c r="W550" s="331">
        <v>5.8838975000000004E-7</v>
      </c>
      <c r="X550" s="331">
        <v>0</v>
      </c>
      <c r="Y550"/>
      <c r="Z550" s="288">
        <v>5.6409022666666671</v>
      </c>
      <c r="AA550"/>
      <c r="AB550" s="164">
        <v>42.393236999999999</v>
      </c>
      <c r="AC550" s="164">
        <v>38.549084000000001</v>
      </c>
      <c r="AD550" s="164">
        <v>3.7737989000000001</v>
      </c>
      <c r="AE550" s="164">
        <v>0</v>
      </c>
      <c r="AF550" s="164">
        <v>2.3517132999999999E-2</v>
      </c>
      <c r="AG550" s="164">
        <v>3.6162679000000003E-2</v>
      </c>
      <c r="AH550" s="164">
        <v>1.0674032E-2</v>
      </c>
      <c r="AI550"/>
      <c r="AJ550" s="185">
        <v>0.19713148999999999</v>
      </c>
      <c r="AK550" s="185">
        <v>0.18952931000000001</v>
      </c>
      <c r="AL550" s="185">
        <v>6.0459473E-3</v>
      </c>
      <c r="AM550" s="185">
        <v>1.5562321999999999E-3</v>
      </c>
      <c r="AN550" s="176">
        <v>1.1362669000000001E-5</v>
      </c>
      <c r="AO550" s="176">
        <v>2.2359273E-8</v>
      </c>
      <c r="AP550" s="176">
        <v>0.21795969000000001</v>
      </c>
      <c r="AQ550" s="192">
        <v>5.2491848000000004E-6</v>
      </c>
      <c r="AR550" s="192">
        <v>1.5838619999999998E-8</v>
      </c>
      <c r="AS550" s="192">
        <v>4.3270997000000002E-13</v>
      </c>
      <c r="AT550" s="192">
        <v>7.6673505999999998E-13</v>
      </c>
      <c r="AU550" s="192">
        <v>0</v>
      </c>
      <c r="AV550" s="192">
        <v>8.7897654999999993E-9</v>
      </c>
      <c r="AW550" s="192">
        <v>3.6967547999999998E-6</v>
      </c>
      <c r="AX550" s="192">
        <v>1.3001246999999999E-9</v>
      </c>
      <c r="AY550" s="192">
        <v>4.5079904E-9</v>
      </c>
      <c r="AZ550" s="192">
        <v>6.1624118999999996E-10</v>
      </c>
      <c r="BA550" s="192">
        <v>4.7330157999999996E-13</v>
      </c>
      <c r="BB550" s="192">
        <v>4.1709046000000002E-11</v>
      </c>
      <c r="BC550" s="192">
        <v>4.5119398999999997E-11</v>
      </c>
      <c r="BD550" s="192">
        <v>8.5618467000000004E-12</v>
      </c>
      <c r="BE550" s="192">
        <v>2.2129344999999998E-6</v>
      </c>
      <c r="BF550" s="192">
        <v>1.9500391000000001E-7</v>
      </c>
      <c r="BG550" s="192">
        <v>7.3311602000000007E-21</v>
      </c>
      <c r="BH550" s="193">
        <v>1.0591544E-2</v>
      </c>
      <c r="BI550" s="193">
        <v>0.20736814000000001</v>
      </c>
      <c r="BJ550" s="192">
        <v>0</v>
      </c>
      <c r="BK550" s="192">
        <v>0</v>
      </c>
      <c r="BL550" s="192">
        <v>0</v>
      </c>
      <c r="BM550"/>
      <c r="BN550" s="164">
        <v>3.7585706999999999E-4</v>
      </c>
      <c r="BO550" s="186">
        <v>3.5633833999999997E-5</v>
      </c>
      <c r="BP550" s="164">
        <v>1.5728332E-4</v>
      </c>
      <c r="BQ550" s="186">
        <v>3.5055985999999999E-6</v>
      </c>
      <c r="BR550" s="186">
        <v>2.2552010000000001E-5</v>
      </c>
      <c r="BS550" s="186">
        <v>5.5732465E-6</v>
      </c>
      <c r="BT550" s="186">
        <v>1.5660835E-5</v>
      </c>
      <c r="BU550" s="186">
        <v>8.0216359999999997E-6</v>
      </c>
      <c r="BV550" s="186">
        <v>1.5289176E-5</v>
      </c>
      <c r="BW550" s="186">
        <v>2.4433803999999998E-6</v>
      </c>
      <c r="BX550" s="186">
        <v>0</v>
      </c>
      <c r="BY550" s="186">
        <v>1.6211925999999999E-17</v>
      </c>
      <c r="BZ550" s="186">
        <v>1.3274556000000001E-13</v>
      </c>
      <c r="CA550" s="186">
        <v>1.6366132E-5</v>
      </c>
      <c r="CB550" s="186">
        <v>5.1746933000000001E-5</v>
      </c>
      <c r="CC550" s="186">
        <v>4.1780960000000003E-5</v>
      </c>
      <c r="CD550" s="186">
        <v>0</v>
      </c>
      <c r="CE550"/>
      <c r="CF550" s="329">
        <v>1.1235764999999999E-13</v>
      </c>
      <c r="CG550" s="330">
        <v>5.6288552000000003</v>
      </c>
      <c r="CH550" s="330">
        <v>0.19603549000000001</v>
      </c>
      <c r="CI550" s="330">
        <v>2.7322678999999999E-2</v>
      </c>
      <c r="CJ550" s="330">
        <v>7.9237660000000005E-3</v>
      </c>
      <c r="CK550" s="329">
        <v>1.1275267000000001E-6</v>
      </c>
      <c r="CL550" s="329">
        <v>2.9824958000000003E-7</v>
      </c>
      <c r="CM550" s="330">
        <v>1.0987078E-3</v>
      </c>
      <c r="CN550" s="330">
        <v>30.707653000000001</v>
      </c>
      <c r="CO550" s="330">
        <v>2.7424187</v>
      </c>
      <c r="CP550"/>
      <c r="CQ550">
        <v>0.84613534000000001</v>
      </c>
      <c r="CR550">
        <v>0.41587353982000003</v>
      </c>
      <c r="CS550">
        <v>0.32327705938974999</v>
      </c>
      <c r="CT550">
        <v>0.32361547406299995</v>
      </c>
      <c r="CU550">
        <v>0.180014338</v>
      </c>
      <c r="CV550" s="134"/>
      <c r="CW550" s="377"/>
      <c r="CX550" s="32"/>
      <c r="CY550" s="32"/>
      <c r="CZ550" s="32"/>
      <c r="DA550" s="236"/>
      <c r="DB550" s="257"/>
      <c r="DC550"/>
      <c r="DD550"/>
      <c r="DE550"/>
      <c r="DF550"/>
      <c r="DG550"/>
      <c r="DH550"/>
      <c r="DI550"/>
      <c r="DJ550"/>
      <c r="DK550"/>
      <c r="DL550"/>
    </row>
    <row r="551" spans="1:116" ht="14.4" x14ac:dyDescent="0.3">
      <c r="A551" t="s">
        <v>2009</v>
      </c>
      <c r="B551" s="113" t="s">
        <v>919</v>
      </c>
      <c r="C551" s="182" t="s">
        <v>1355</v>
      </c>
      <c r="D551" s="40" t="s">
        <v>84</v>
      </c>
      <c r="E551" s="181" t="s">
        <v>943</v>
      </c>
      <c r="F551" s="184" t="s">
        <v>4073</v>
      </c>
      <c r="G551" s="184">
        <v>1.1482073923958001</v>
      </c>
      <c r="H551" s="184">
        <v>7.4619786419999987E-2</v>
      </c>
      <c r="I551" s="184">
        <v>0.25423347607399999</v>
      </c>
      <c r="J551" s="328">
        <v>0.13250763990179998</v>
      </c>
      <c r="K551" s="184">
        <v>0.68684648999999998</v>
      </c>
      <c r="L551" s="184">
        <v>0.15124983</v>
      </c>
      <c r="M551" s="184">
        <v>8.0702395999999996E-2</v>
      </c>
      <c r="N551" s="184">
        <v>6.3034419999999994E-2</v>
      </c>
      <c r="O551" s="184">
        <v>6.7721952000000005E-4</v>
      </c>
      <c r="P551" s="184">
        <v>8.2247676999999998E-3</v>
      </c>
      <c r="Q551" s="331">
        <v>2.6833792000000001E-3</v>
      </c>
      <c r="R551" s="331">
        <v>2.1646004999999999E-2</v>
      </c>
      <c r="S551" s="331">
        <v>0.10544036</v>
      </c>
      <c r="T551" s="184">
        <v>6.0691770000000003E-4</v>
      </c>
      <c r="U551" s="331">
        <v>2.7066158E-2</v>
      </c>
      <c r="V551" s="331">
        <v>2.8327374000000001E-5</v>
      </c>
      <c r="W551" s="331">
        <v>1.1219018E-6</v>
      </c>
      <c r="X551" s="331">
        <v>0</v>
      </c>
      <c r="Y551"/>
      <c r="Z551" s="288">
        <v>4.5789765999999998</v>
      </c>
      <c r="AA551"/>
      <c r="AB551" s="164">
        <v>37.209128</v>
      </c>
      <c r="AC551" s="164">
        <v>34.379033</v>
      </c>
      <c r="AD551" s="164">
        <v>2.7403029000000001</v>
      </c>
      <c r="AE551" s="164">
        <v>0</v>
      </c>
      <c r="AF551" s="164">
        <v>3.6253157000000001E-2</v>
      </c>
      <c r="AG551" s="164">
        <v>4.2610477000000001E-2</v>
      </c>
      <c r="AH551" s="164">
        <v>1.0928413999999999E-2</v>
      </c>
      <c r="AI551"/>
      <c r="AJ551" s="185">
        <v>0.15570792999999999</v>
      </c>
      <c r="AK551" s="185">
        <v>0.14958871000000001</v>
      </c>
      <c r="AL551" s="185">
        <v>4.8818799000000003E-3</v>
      </c>
      <c r="AM551" s="185">
        <v>1.2373390000000001E-3</v>
      </c>
      <c r="AN551" s="176">
        <v>8.9681481999999992E-6</v>
      </c>
      <c r="AO551" s="176">
        <v>1.8054290000000001E-8</v>
      </c>
      <c r="AP551" s="176">
        <v>0.17329676999999999</v>
      </c>
      <c r="AQ551" s="192">
        <v>4.2637218999999998E-6</v>
      </c>
      <c r="AR551" s="192">
        <v>1.286524E-8</v>
      </c>
      <c r="AS551" s="192">
        <v>3.5147299E-13</v>
      </c>
      <c r="AT551" s="192">
        <v>1.4619586E-12</v>
      </c>
      <c r="AU551" s="192">
        <v>0</v>
      </c>
      <c r="AV551" s="192">
        <v>7.3986988999999998E-9</v>
      </c>
      <c r="AW551" s="192">
        <v>2.9579266E-6</v>
      </c>
      <c r="AX551" s="192">
        <v>1.0883017E-9</v>
      </c>
      <c r="AY551" s="192">
        <v>3.5860440000000002E-9</v>
      </c>
      <c r="AZ551" s="192">
        <v>4.4507346999999999E-10</v>
      </c>
      <c r="BA551" s="192">
        <v>3.4198303999999998E-13</v>
      </c>
      <c r="BB551" s="192">
        <v>3.0165213E-11</v>
      </c>
      <c r="BC551" s="192">
        <v>3.2587481000000001E-11</v>
      </c>
      <c r="BD551" s="192">
        <v>6.1838592999999999E-12</v>
      </c>
      <c r="BE551" s="192">
        <v>1.5982321999999999E-6</v>
      </c>
      <c r="BF551" s="192">
        <v>1.4086735000000001E-7</v>
      </c>
      <c r="BG551" s="192">
        <v>1.3978560999999999E-20</v>
      </c>
      <c r="BH551" s="193">
        <v>7.6523523E-3</v>
      </c>
      <c r="BI551" s="193">
        <v>0.16564441999999999</v>
      </c>
      <c r="BJ551" s="192">
        <v>0</v>
      </c>
      <c r="BK551" s="192">
        <v>0</v>
      </c>
      <c r="BL551" s="192">
        <v>0</v>
      </c>
      <c r="BM551"/>
      <c r="BN551" s="164">
        <v>3.0107282999999998E-4</v>
      </c>
      <c r="BO551" s="186">
        <v>2.8357496999999999E-5</v>
      </c>
      <c r="BP551" s="164">
        <v>1.2767402000000001E-4</v>
      </c>
      <c r="BQ551" s="186">
        <v>2.5411067999999998E-6</v>
      </c>
      <c r="BR551" s="186">
        <v>1.7960409999999999E-5</v>
      </c>
      <c r="BS551" s="186">
        <v>4.7023571999999998E-6</v>
      </c>
      <c r="BT551" s="186">
        <v>1.1310858000000001E-5</v>
      </c>
      <c r="BU551" s="186">
        <v>6.8210817999999998E-6</v>
      </c>
      <c r="BV551" s="186">
        <v>1.104928E-5</v>
      </c>
      <c r="BW551" s="186">
        <v>1.8209251999999999E-6</v>
      </c>
      <c r="BX551" s="186">
        <v>0</v>
      </c>
      <c r="BY551" s="186">
        <v>3.0911805000000001E-17</v>
      </c>
      <c r="BZ551" s="186">
        <v>2.5311026E-13</v>
      </c>
      <c r="CA551" s="186">
        <v>1.3315647E-5</v>
      </c>
      <c r="CB551" s="186">
        <v>4.5340970000000003E-5</v>
      </c>
      <c r="CC551" s="186">
        <v>3.0178676000000001E-5</v>
      </c>
      <c r="CD551" s="186">
        <v>0</v>
      </c>
      <c r="CE551"/>
      <c r="CF551" s="329">
        <v>2.1423598E-13</v>
      </c>
      <c r="CG551" s="330">
        <v>4.5669313999999996</v>
      </c>
      <c r="CH551" s="330">
        <v>0.16121242</v>
      </c>
      <c r="CI551" s="330">
        <v>2.1682804E-2</v>
      </c>
      <c r="CJ551" s="330">
        <v>5.7873986999999998E-3</v>
      </c>
      <c r="CK551" s="329">
        <v>8.1434400000000003E-7</v>
      </c>
      <c r="CL551" s="329">
        <v>2.1765463000000001E-7</v>
      </c>
      <c r="CM551" s="330">
        <v>8.7224039E-4</v>
      </c>
      <c r="CN551" s="330">
        <v>22.178470000000001</v>
      </c>
      <c r="CO551" s="330">
        <v>2.1702001000000002</v>
      </c>
      <c r="CP551"/>
      <c r="CQ551">
        <v>0.68684648999999998</v>
      </c>
      <c r="CR551">
        <v>0.32821801742000001</v>
      </c>
      <c r="CS551">
        <v>0.25359935290180002</v>
      </c>
      <c r="CT551">
        <v>0.25423347607399999</v>
      </c>
      <c r="CU551">
        <v>0.13250651799999999</v>
      </c>
      <c r="CV551" s="134"/>
      <c r="CW551" s="377"/>
      <c r="CX551" s="32"/>
      <c r="CY551" s="32"/>
      <c r="CZ551" s="32"/>
      <c r="DA551" s="236"/>
      <c r="DB551" s="257"/>
      <c r="DC551"/>
      <c r="DD551"/>
      <c r="DE551"/>
      <c r="DF551"/>
      <c r="DG551"/>
      <c r="DH551"/>
      <c r="DI551"/>
      <c r="DJ551"/>
      <c r="DK551"/>
      <c r="DL551"/>
    </row>
    <row r="552" spans="1:116" ht="14.4" x14ac:dyDescent="0.3">
      <c r="A552" t="s">
        <v>2010</v>
      </c>
      <c r="B552" s="113" t="s">
        <v>919</v>
      </c>
      <c r="C552" s="182" t="s">
        <v>1356</v>
      </c>
      <c r="D552" s="40" t="s">
        <v>84</v>
      </c>
      <c r="E552" s="181" t="s">
        <v>943</v>
      </c>
      <c r="F552" s="184" t="s">
        <v>4074</v>
      </c>
      <c r="G552" s="184">
        <v>0.80056917858209997</v>
      </c>
      <c r="H552" s="184">
        <v>5.3373906899999997E-2</v>
      </c>
      <c r="I552" s="184">
        <v>0.17223657426599998</v>
      </c>
      <c r="J552" s="328">
        <v>7.6362667416099997E-2</v>
      </c>
      <c r="K552" s="184">
        <v>0.49859603000000002</v>
      </c>
      <c r="L552" s="184">
        <v>0.10127097</v>
      </c>
      <c r="M552" s="184">
        <v>5.8044966000000003E-2</v>
      </c>
      <c r="N552" s="184">
        <v>4.6256830999999998E-2</v>
      </c>
      <c r="O552" s="184">
        <v>1.0302444E-3</v>
      </c>
      <c r="P552" s="184">
        <v>4.4904597999999999E-3</v>
      </c>
      <c r="Q552" s="331">
        <v>1.5963717000000001E-3</v>
      </c>
      <c r="R552" s="331">
        <v>1.1935289E-2</v>
      </c>
      <c r="S552" s="331">
        <v>5.7569069E-2</v>
      </c>
      <c r="T552" s="184">
        <v>9.480084E-4</v>
      </c>
      <c r="U552" s="331">
        <v>1.8791846000000001E-2</v>
      </c>
      <c r="V552" s="331">
        <v>3.7340866000000001E-5</v>
      </c>
      <c r="W552" s="331">
        <v>1.7524160999999999E-6</v>
      </c>
      <c r="X552" s="331">
        <v>0</v>
      </c>
      <c r="Y552"/>
      <c r="Z552" s="288">
        <v>3.3239735333333336</v>
      </c>
      <c r="AA552"/>
      <c r="AB552" s="164">
        <v>31.082455</v>
      </c>
      <c r="AC552" s="164">
        <v>29.450792</v>
      </c>
      <c r="AD552" s="164">
        <v>1.5188984999999999</v>
      </c>
      <c r="AE552" s="164">
        <v>0</v>
      </c>
      <c r="AF552" s="164">
        <v>5.1304822E-2</v>
      </c>
      <c r="AG552" s="164">
        <v>5.0230601999999999E-2</v>
      </c>
      <c r="AH552" s="164">
        <v>1.1229047000000001E-2</v>
      </c>
      <c r="AI552"/>
      <c r="AJ552" s="185">
        <v>0.10675281</v>
      </c>
      <c r="AK552" s="185">
        <v>0.10238619</v>
      </c>
      <c r="AL552" s="185">
        <v>3.5061638999999999E-3</v>
      </c>
      <c r="AM552" s="185">
        <v>8.6046516000000005E-4</v>
      </c>
      <c r="AN552" s="176">
        <v>6.1382604999999996E-6</v>
      </c>
      <c r="AO552" s="176">
        <v>1.2966582E-8</v>
      </c>
      <c r="AP552" s="176">
        <v>0.12051333</v>
      </c>
      <c r="AQ552" s="192">
        <v>3.0990839000000002E-6</v>
      </c>
      <c r="AR552" s="192">
        <v>9.3512462999999996E-9</v>
      </c>
      <c r="AS552" s="192">
        <v>2.5546564999999998E-13</v>
      </c>
      <c r="AT552" s="192">
        <v>2.2835865E-12</v>
      </c>
      <c r="AU552" s="192">
        <v>0</v>
      </c>
      <c r="AV552" s="192">
        <v>5.7547110999999998E-9</v>
      </c>
      <c r="AW552" s="192">
        <v>2.0847659999999998E-6</v>
      </c>
      <c r="AX552" s="192">
        <v>8.3796545000000005E-10</v>
      </c>
      <c r="AY552" s="192">
        <v>2.4964711000000001E-9</v>
      </c>
      <c r="AZ552" s="192">
        <v>2.4278435E-10</v>
      </c>
      <c r="BA552" s="192">
        <v>1.8678841E-13</v>
      </c>
      <c r="BB552" s="192">
        <v>1.6522501000000001E-11</v>
      </c>
      <c r="BC552" s="192">
        <v>1.7777032999999999E-11</v>
      </c>
      <c r="BD552" s="192">
        <v>3.3735105000000001E-12</v>
      </c>
      <c r="BE552" s="192">
        <v>8.7176585999999999E-7</v>
      </c>
      <c r="BF552" s="192">
        <v>7.6887778999999999E-8</v>
      </c>
      <c r="BG552" s="192">
        <v>2.1834581E-20</v>
      </c>
      <c r="BH552" s="193">
        <v>4.1787622E-3</v>
      </c>
      <c r="BI552" s="193">
        <v>0.11633457</v>
      </c>
      <c r="BJ552" s="192">
        <v>0</v>
      </c>
      <c r="BK552" s="192">
        <v>0</v>
      </c>
      <c r="BL552" s="192">
        <v>0</v>
      </c>
      <c r="BM552"/>
      <c r="BN552" s="164">
        <v>2.1269145999999999E-4</v>
      </c>
      <c r="BO552" s="186">
        <v>1.9758189999999999E-5</v>
      </c>
      <c r="BP552" s="186">
        <v>9.2681201999999995E-5</v>
      </c>
      <c r="BQ552" s="186">
        <v>1.4012527999999999E-6</v>
      </c>
      <c r="BR552" s="186">
        <v>1.2533973999999999E-5</v>
      </c>
      <c r="BS552" s="186">
        <v>3.6731244E-6</v>
      </c>
      <c r="BT552" s="186">
        <v>6.1699760000000004E-6</v>
      </c>
      <c r="BU552" s="186">
        <v>5.4022450000000003E-6</v>
      </c>
      <c r="BV552" s="186">
        <v>6.0384942E-6</v>
      </c>
      <c r="BW552" s="186">
        <v>1.0852962999999999E-6</v>
      </c>
      <c r="BX552" s="186">
        <v>0</v>
      </c>
      <c r="BY552" s="186">
        <v>4.8284389999999997E-17</v>
      </c>
      <c r="BZ552" s="186">
        <v>3.9535946000000002E-13</v>
      </c>
      <c r="CA552" s="186">
        <v>9.7105289000000007E-6</v>
      </c>
      <c r="CB552" s="186">
        <v>3.7770286999999998E-5</v>
      </c>
      <c r="CC552" s="186">
        <v>1.6466886000000002E-5</v>
      </c>
      <c r="CD552" s="186">
        <v>0</v>
      </c>
      <c r="CE552"/>
      <c r="CF552" s="329">
        <v>3.3463764E-13</v>
      </c>
      <c r="CG552" s="330">
        <v>3.3119304999999999</v>
      </c>
      <c r="CH552" s="330">
        <v>0.12005788000000001</v>
      </c>
      <c r="CI552" s="330">
        <v>1.5017496999999999E-2</v>
      </c>
      <c r="CJ552" s="330">
        <v>3.2626008999999999E-3</v>
      </c>
      <c r="CK552" s="329">
        <v>4.4421903000000002E-7</v>
      </c>
      <c r="CL552" s="329">
        <v>1.2240604999999999E-7</v>
      </c>
      <c r="CM552" s="330">
        <v>6.0459713000000003E-4</v>
      </c>
      <c r="CN552" s="330">
        <v>12.098526</v>
      </c>
      <c r="CO552" s="330">
        <v>1.4939416000000001</v>
      </c>
      <c r="CP552"/>
      <c r="CQ552">
        <v>0.49859603000000002</v>
      </c>
      <c r="CR552">
        <v>0.22462513189999997</v>
      </c>
      <c r="CS552">
        <v>0.17125297741609999</v>
      </c>
      <c r="CT552">
        <v>0.172236574266</v>
      </c>
      <c r="CU552">
        <v>7.6360915000000001E-2</v>
      </c>
      <c r="CV552" s="134"/>
      <c r="CW552" s="377"/>
      <c r="CX552" s="32"/>
      <c r="CY552" s="32"/>
      <c r="CZ552" s="32"/>
      <c r="DA552" s="236"/>
      <c r="DB552" s="257"/>
      <c r="DC552"/>
      <c r="DD552"/>
      <c r="DE552"/>
      <c r="DF552"/>
      <c r="DG552"/>
      <c r="DH552"/>
      <c r="DI552"/>
      <c r="DJ552"/>
      <c r="DK552"/>
      <c r="DL552"/>
    </row>
    <row r="553" spans="1:116" ht="14.4" x14ac:dyDescent="0.3">
      <c r="A553" t="s">
        <v>2011</v>
      </c>
      <c r="B553" s="113" t="s">
        <v>919</v>
      </c>
      <c r="C553" s="182" t="s">
        <v>1357</v>
      </c>
      <c r="D553" s="40" t="s">
        <v>84</v>
      </c>
      <c r="E553" s="181" t="s">
        <v>943</v>
      </c>
      <c r="F553" s="184" t="s">
        <v>4075</v>
      </c>
      <c r="G553" s="184">
        <v>2.05446078987275</v>
      </c>
      <c r="H553" s="184">
        <v>0.10579348742</v>
      </c>
      <c r="I553" s="184">
        <v>0.45337862106300003</v>
      </c>
      <c r="J553" s="328">
        <v>0.56768975138974997</v>
      </c>
      <c r="K553" s="184">
        <v>0.92759893000000004</v>
      </c>
      <c r="L553" s="184">
        <v>0.24308308000000001</v>
      </c>
      <c r="M553" s="184">
        <v>0.12944578000000001</v>
      </c>
      <c r="N553" s="184">
        <v>8.3179301999999997E-2</v>
      </c>
      <c r="O553" s="184">
        <v>3.7850611999999998E-4</v>
      </c>
      <c r="P553" s="184">
        <v>1.4175594999999999E-2</v>
      </c>
      <c r="Q553" s="331">
        <v>8.0600842999999991E-3</v>
      </c>
      <c r="R553" s="331">
        <v>8.0510758000000002E-2</v>
      </c>
      <c r="S553" s="331">
        <v>0.52581118999999998</v>
      </c>
      <c r="T553" s="184">
        <v>3.1830249000000001E-4</v>
      </c>
      <c r="U553" s="331">
        <v>4.1877972999999999E-2</v>
      </c>
      <c r="V553" s="331">
        <v>2.0700572999999999E-5</v>
      </c>
      <c r="W553" s="331">
        <v>5.8838975000000004E-7</v>
      </c>
      <c r="X553" s="331">
        <v>0</v>
      </c>
      <c r="Y553"/>
      <c r="Z553" s="288">
        <v>6.1839928666666673</v>
      </c>
      <c r="AA553"/>
      <c r="AB553" s="164">
        <v>42.830007000000002</v>
      </c>
      <c r="AC553" s="164">
        <v>37.811855000000001</v>
      </c>
      <c r="AD553" s="164">
        <v>4.7440442000000003</v>
      </c>
      <c r="AE553" s="164">
        <v>0</v>
      </c>
      <c r="AF553" s="164">
        <v>0.22727153</v>
      </c>
      <c r="AG553" s="164">
        <v>3.6162679000000003E-2</v>
      </c>
      <c r="AH553" s="164">
        <v>1.0674032E-2</v>
      </c>
      <c r="AI553"/>
      <c r="AJ553" s="185">
        <v>0.25496554999999999</v>
      </c>
      <c r="AK553" s="185">
        <v>0.24591447</v>
      </c>
      <c r="AL553" s="185">
        <v>7.2102462000000001E-3</v>
      </c>
      <c r="AM553" s="185">
        <v>1.8408285E-3</v>
      </c>
      <c r="AN553" s="176">
        <v>1.4743074E-5</v>
      </c>
      <c r="AO553" s="176">
        <v>2.6665112E-8</v>
      </c>
      <c r="AP553" s="176">
        <v>0.25781912000000001</v>
      </c>
      <c r="AQ553" s="192">
        <v>5.7531727999999998E-6</v>
      </c>
      <c r="AR553" s="192">
        <v>1.7359274000000001E-8</v>
      </c>
      <c r="AS553" s="192">
        <v>4.7425639E-13</v>
      </c>
      <c r="AT553" s="192">
        <v>7.6673505999999998E-13</v>
      </c>
      <c r="AU553" s="192">
        <v>0</v>
      </c>
      <c r="AV553" s="192">
        <v>9.7690945E-9</v>
      </c>
      <c r="AW553" s="192">
        <v>4.6932855999999999E-6</v>
      </c>
      <c r="AX553" s="192">
        <v>1.4371219999999999E-9</v>
      </c>
      <c r="AY553" s="192">
        <v>5.6526865999999996E-9</v>
      </c>
      <c r="AZ553" s="192">
        <v>1.4213186E-9</v>
      </c>
      <c r="BA553" s="192">
        <v>5.0375372000000004E-13</v>
      </c>
      <c r="BB553" s="192">
        <v>8.4546524999999999E-11</v>
      </c>
      <c r="BC553" s="192">
        <v>5.9651573999999997E-10</v>
      </c>
      <c r="BD553" s="192">
        <v>1.1267074E-10</v>
      </c>
      <c r="BE553" s="192">
        <v>2.3820926999999998E-6</v>
      </c>
      <c r="BF553" s="192">
        <v>1.9047529999999999E-6</v>
      </c>
      <c r="BG553" s="192">
        <v>7.3311602000000007E-21</v>
      </c>
      <c r="BH553" s="193">
        <v>5.7823272000000002E-2</v>
      </c>
      <c r="BI553" s="193">
        <v>0.19999585</v>
      </c>
      <c r="BJ553" s="192">
        <v>0</v>
      </c>
      <c r="BK553" s="192">
        <v>0</v>
      </c>
      <c r="BL553" s="192">
        <v>0</v>
      </c>
      <c r="BM553"/>
      <c r="BN553" s="164">
        <v>6.0035956E-4</v>
      </c>
      <c r="BO553" s="186">
        <v>4.3767301E-5</v>
      </c>
      <c r="BP553" s="164">
        <v>1.7242612999999999E-4</v>
      </c>
      <c r="BQ553" s="186">
        <v>9.4381715999999992E-6</v>
      </c>
      <c r="BR553" s="186">
        <v>2.8905681000000001E-5</v>
      </c>
      <c r="BS553" s="186">
        <v>6.3282453000000002E-6</v>
      </c>
      <c r="BT553" s="186">
        <v>3.6225883999999998E-5</v>
      </c>
      <c r="BU553" s="186">
        <v>9.0047469000000007E-6</v>
      </c>
      <c r="BV553" s="186">
        <v>1.9110978E-5</v>
      </c>
      <c r="BW553" s="186">
        <v>5.9584802999999999E-6</v>
      </c>
      <c r="BX553" s="186">
        <v>0</v>
      </c>
      <c r="BY553" s="186">
        <v>1.6211925999999999E-17</v>
      </c>
      <c r="BZ553" s="186">
        <v>1.3274556000000001E-13</v>
      </c>
      <c r="CA553" s="186">
        <v>1.7983040999999999E-5</v>
      </c>
      <c r="CB553" s="164">
        <v>5.2090106999999997E-5</v>
      </c>
      <c r="CC553" s="164">
        <v>1.9912080000000001E-4</v>
      </c>
      <c r="CD553" s="186">
        <v>0</v>
      </c>
      <c r="CE553"/>
      <c r="CF553" s="329">
        <v>1.1235764999999999E-13</v>
      </c>
      <c r="CG553" s="330">
        <v>6.1719457000000002</v>
      </c>
      <c r="CH553" s="330">
        <v>0.22324195999999999</v>
      </c>
      <c r="CI553" s="330">
        <v>3.2954628E-2</v>
      </c>
      <c r="CJ553" s="330">
        <v>1.6725932999999998E-2</v>
      </c>
      <c r="CK553" s="329">
        <v>1.2462482999999999E-6</v>
      </c>
      <c r="CL553" s="329">
        <v>1.8448804E-6</v>
      </c>
      <c r="CM553" s="330">
        <v>1.4157116E-3</v>
      </c>
      <c r="CN553" s="330">
        <v>277.43866000000003</v>
      </c>
      <c r="CO553" s="330">
        <v>2.6413129999999998</v>
      </c>
      <c r="CP553"/>
      <c r="CQ553">
        <v>0.92759893000000004</v>
      </c>
      <c r="CR553">
        <v>0.55883310541999998</v>
      </c>
      <c r="CS553">
        <v>0.45304020638975001</v>
      </c>
      <c r="CT553">
        <v>0.45337862106300003</v>
      </c>
      <c r="CU553">
        <v>0.56768916299999994</v>
      </c>
      <c r="CV553" s="134"/>
      <c r="CW553" s="377"/>
      <c r="CX553" s="32"/>
      <c r="CY553" s="32"/>
      <c r="CZ553" s="32"/>
      <c r="DA553" s="236"/>
      <c r="DB553" s="257"/>
      <c r="DC553"/>
      <c r="DD553"/>
      <c r="DE553"/>
      <c r="DF553"/>
      <c r="DG553"/>
      <c r="DH553"/>
      <c r="DI553"/>
      <c r="DJ553"/>
      <c r="DK553"/>
      <c r="DL553"/>
    </row>
    <row r="554" spans="1:116" ht="14.4" x14ac:dyDescent="0.3">
      <c r="A554" t="s">
        <v>2012</v>
      </c>
      <c r="B554" s="113" t="s">
        <v>919</v>
      </c>
      <c r="C554" s="182" t="s">
        <v>1358</v>
      </c>
      <c r="D554" s="40" t="s">
        <v>84</v>
      </c>
      <c r="E554" s="181" t="s">
        <v>943</v>
      </c>
      <c r="F554" s="184" t="s">
        <v>4076</v>
      </c>
      <c r="G554" s="184">
        <v>1.5902781472958001</v>
      </c>
      <c r="H554" s="184">
        <v>8.4150533319999984E-2</v>
      </c>
      <c r="I554" s="184">
        <v>0.34795130607399999</v>
      </c>
      <c r="J554" s="328">
        <v>0.41249500790180005</v>
      </c>
      <c r="K554" s="184">
        <v>0.74568129999999999</v>
      </c>
      <c r="L554" s="184">
        <v>0.18703121</v>
      </c>
      <c r="M554" s="184">
        <v>0.10205974</v>
      </c>
      <c r="N554" s="184">
        <v>6.7330530999999999E-2</v>
      </c>
      <c r="O554" s="184">
        <v>6.7721952000000005E-4</v>
      </c>
      <c r="P554" s="184">
        <v>1.024051E-2</v>
      </c>
      <c r="Q554" s="331">
        <v>5.9022728000000003E-3</v>
      </c>
      <c r="R554" s="331">
        <v>5.8225111000000003E-2</v>
      </c>
      <c r="S554" s="331">
        <v>0.37978683000000002</v>
      </c>
      <c r="T554" s="184">
        <v>6.0691770000000003E-4</v>
      </c>
      <c r="U554" s="331">
        <v>3.2707055999999998E-2</v>
      </c>
      <c r="V554" s="331">
        <v>2.8327374000000001E-5</v>
      </c>
      <c r="W554" s="331">
        <v>1.1219018E-6</v>
      </c>
      <c r="X554" s="331">
        <v>0</v>
      </c>
      <c r="Y554"/>
      <c r="Z554" s="288">
        <v>4.9712086666666666</v>
      </c>
      <c r="AA554"/>
      <c r="AB554" s="164">
        <v>37.524574000000001</v>
      </c>
      <c r="AC554" s="164">
        <v>33.846589999999999</v>
      </c>
      <c r="AD554" s="164">
        <v>3.4410356000000002</v>
      </c>
      <c r="AE554" s="164">
        <v>0</v>
      </c>
      <c r="AF554" s="164">
        <v>0.18340910999999999</v>
      </c>
      <c r="AG554" s="164">
        <v>4.2610477000000001E-2</v>
      </c>
      <c r="AH554" s="164">
        <v>1.0928413999999999E-2</v>
      </c>
      <c r="AI554"/>
      <c r="AJ554" s="185">
        <v>0.19747697</v>
      </c>
      <c r="AK554" s="185">
        <v>0.19031133</v>
      </c>
      <c r="AL554" s="185">
        <v>5.7227624999999999E-3</v>
      </c>
      <c r="AM554" s="185">
        <v>1.4428808E-3</v>
      </c>
      <c r="AN554" s="176">
        <v>1.1409552E-5</v>
      </c>
      <c r="AO554" s="176">
        <v>2.1164062E-8</v>
      </c>
      <c r="AP554" s="176">
        <v>0.20208414</v>
      </c>
      <c r="AQ554" s="192">
        <v>4.6277132000000002E-6</v>
      </c>
      <c r="AR554" s="192">
        <v>1.396349E-8</v>
      </c>
      <c r="AS554" s="192">
        <v>3.8147874000000001E-13</v>
      </c>
      <c r="AT554" s="192">
        <v>1.4619586E-12</v>
      </c>
      <c r="AU554" s="192">
        <v>0</v>
      </c>
      <c r="AV554" s="192">
        <v>8.1059921000000007E-9</v>
      </c>
      <c r="AW554" s="192">
        <v>3.6776432000000002E-6</v>
      </c>
      <c r="AX554" s="192">
        <v>1.1872442E-9</v>
      </c>
      <c r="AY554" s="192">
        <v>4.4127691000000004E-9</v>
      </c>
      <c r="AZ554" s="192">
        <v>1.0265183E-9</v>
      </c>
      <c r="BA554" s="192">
        <v>3.6397626000000002E-13</v>
      </c>
      <c r="BB554" s="192">
        <v>6.1103391999999995E-11</v>
      </c>
      <c r="BC554" s="192">
        <v>4.3081816999999998E-10</v>
      </c>
      <c r="BD554" s="192">
        <v>8.1373612999999998E-11</v>
      </c>
      <c r="BE554" s="192">
        <v>1.7204019999999999E-6</v>
      </c>
      <c r="BF554" s="192">
        <v>1.3756861E-6</v>
      </c>
      <c r="BG554" s="192">
        <v>1.3978560999999999E-20</v>
      </c>
      <c r="BH554" s="193">
        <v>4.1764155999999997E-2</v>
      </c>
      <c r="BI554" s="193">
        <v>0.16031999</v>
      </c>
      <c r="BJ554" s="192">
        <v>0</v>
      </c>
      <c r="BK554" s="192">
        <v>0</v>
      </c>
      <c r="BL554" s="192">
        <v>0</v>
      </c>
      <c r="BM554"/>
      <c r="BN554" s="164">
        <v>4.6321352000000001E-4</v>
      </c>
      <c r="BO554" s="186">
        <v>3.4231667999999999E-5</v>
      </c>
      <c r="BP554" s="164">
        <v>1.3861049E-4</v>
      </c>
      <c r="BQ554" s="186">
        <v>6.8257428E-6</v>
      </c>
      <c r="BR554" s="186">
        <v>2.2549172000000001E-5</v>
      </c>
      <c r="BS554" s="186">
        <v>5.2476341999999999E-6</v>
      </c>
      <c r="BT554" s="186">
        <v>2.6163392999999998E-5</v>
      </c>
      <c r="BU554" s="186">
        <v>7.5311063000000002E-6</v>
      </c>
      <c r="BV554" s="186">
        <v>1.3809471E-5</v>
      </c>
      <c r="BW554" s="186">
        <v>4.3596084999999996E-6</v>
      </c>
      <c r="BX554" s="186">
        <v>0</v>
      </c>
      <c r="BY554" s="186">
        <v>3.0911805000000001E-17</v>
      </c>
      <c r="BZ554" s="186">
        <v>2.5311026E-13</v>
      </c>
      <c r="CA554" s="186">
        <v>1.4483415E-5</v>
      </c>
      <c r="CB554" s="186">
        <v>4.5588818000000002E-5</v>
      </c>
      <c r="CC554" s="164">
        <v>1.4381299999999999E-4</v>
      </c>
      <c r="CD554" s="186">
        <v>0</v>
      </c>
      <c r="CE554"/>
      <c r="CF554" s="329">
        <v>2.1423598E-13</v>
      </c>
      <c r="CG554" s="330">
        <v>4.9591634000000004</v>
      </c>
      <c r="CH554" s="330">
        <v>0.18086153999999999</v>
      </c>
      <c r="CI554" s="330">
        <v>2.5750322999999999E-2</v>
      </c>
      <c r="CJ554" s="330">
        <v>1.2144518999999999E-2</v>
      </c>
      <c r="CK554" s="329">
        <v>9.0008741000000004E-7</v>
      </c>
      <c r="CL554" s="329">
        <v>1.3346657999999999E-6</v>
      </c>
      <c r="CM554" s="330">
        <v>1.1011876E-3</v>
      </c>
      <c r="CN554" s="330">
        <v>200.37308999999999</v>
      </c>
      <c r="CO554" s="330">
        <v>2.0971793000000001</v>
      </c>
      <c r="CP554"/>
      <c r="CQ554">
        <v>0.74568129999999999</v>
      </c>
      <c r="CR554">
        <v>0.43146659432000001</v>
      </c>
      <c r="CS554">
        <v>0.34731718290180003</v>
      </c>
      <c r="CT554">
        <v>0.34795130607399999</v>
      </c>
      <c r="CU554">
        <v>0.41249388600000003</v>
      </c>
      <c r="CV554" s="134"/>
      <c r="CW554" s="377"/>
      <c r="CX554" s="32"/>
      <c r="CY554" s="32"/>
      <c r="CZ554" s="32"/>
      <c r="DA554" s="236"/>
      <c r="DB554" s="257"/>
      <c r="DC554"/>
      <c r="DD554"/>
      <c r="DE554"/>
      <c r="DF554"/>
      <c r="DG554"/>
      <c r="DH554"/>
      <c r="DI554"/>
      <c r="DJ554"/>
      <c r="DK554"/>
      <c r="DL554"/>
    </row>
    <row r="555" spans="1:116" ht="14.4" x14ac:dyDescent="0.3">
      <c r="A555" t="s">
        <v>2013</v>
      </c>
      <c r="B555" s="113" t="s">
        <v>919</v>
      </c>
      <c r="C555" s="182" t="s">
        <v>1359</v>
      </c>
      <c r="D555" s="40" t="s">
        <v>84</v>
      </c>
      <c r="E555" s="181" t="s">
        <v>943</v>
      </c>
      <c r="F555" s="184" t="s">
        <v>4077</v>
      </c>
      <c r="G555" s="184">
        <v>1.0416986855821</v>
      </c>
      <c r="H555" s="184">
        <v>5.85724959E-2</v>
      </c>
      <c r="I555" s="184">
        <v>0.22335539726600001</v>
      </c>
      <c r="J555" s="328">
        <v>0.2290830524161</v>
      </c>
      <c r="K555" s="184">
        <v>0.53068773999999996</v>
      </c>
      <c r="L555" s="184">
        <v>0.12078809</v>
      </c>
      <c r="M555" s="184">
        <v>6.9694429000000002E-2</v>
      </c>
      <c r="N555" s="184">
        <v>4.8600164000000001E-2</v>
      </c>
      <c r="O555" s="184">
        <v>1.0302444E-3</v>
      </c>
      <c r="P555" s="184">
        <v>5.5899557000000004E-3</v>
      </c>
      <c r="Q555" s="331">
        <v>3.3521317999999998E-3</v>
      </c>
      <c r="R555" s="331">
        <v>3.1887528999999998E-2</v>
      </c>
      <c r="S555" s="331">
        <v>0.2072126</v>
      </c>
      <c r="T555" s="184">
        <v>9.480084E-4</v>
      </c>
      <c r="U555" s="331">
        <v>2.1868700000000001E-2</v>
      </c>
      <c r="V555" s="331">
        <v>3.7340866000000001E-5</v>
      </c>
      <c r="W555" s="331">
        <v>1.7524160999999999E-6</v>
      </c>
      <c r="X555" s="331">
        <v>0</v>
      </c>
      <c r="Y555"/>
      <c r="Z555" s="288">
        <v>3.5379182666666664</v>
      </c>
      <c r="AA555"/>
      <c r="AB555" s="164">
        <v>31.254515999999999</v>
      </c>
      <c r="AC555" s="164">
        <v>29.160367999999998</v>
      </c>
      <c r="AD555" s="164">
        <v>1.9011164</v>
      </c>
      <c r="AE555" s="164">
        <v>0</v>
      </c>
      <c r="AF555" s="164">
        <v>0.13157171000000001</v>
      </c>
      <c r="AG555" s="164">
        <v>5.0230601999999999E-2</v>
      </c>
      <c r="AH555" s="164">
        <v>1.1229047000000001E-2</v>
      </c>
      <c r="AI555"/>
      <c r="AJ555" s="185">
        <v>0.12953592999999999</v>
      </c>
      <c r="AK555" s="185">
        <v>0.12459852</v>
      </c>
      <c r="AL555" s="185">
        <v>3.9648271000000002E-3</v>
      </c>
      <c r="AM555" s="185">
        <v>9.7257888000000005E-4</v>
      </c>
      <c r="AN555" s="176">
        <v>7.4699353999999999E-6</v>
      </c>
      <c r="AO555" s="176">
        <v>1.4662822E-8</v>
      </c>
      <c r="AP555" s="176">
        <v>0.13621553</v>
      </c>
      <c r="AQ555" s="192">
        <v>3.2976246999999998E-6</v>
      </c>
      <c r="AR555" s="192">
        <v>9.9502917000000001E-9</v>
      </c>
      <c r="AS555" s="192">
        <v>2.7183242000000001E-13</v>
      </c>
      <c r="AT555" s="192">
        <v>2.2835865E-12</v>
      </c>
      <c r="AU555" s="192">
        <v>0</v>
      </c>
      <c r="AV555" s="192">
        <v>6.1405074000000003E-9</v>
      </c>
      <c r="AW555" s="192">
        <v>2.4773387000000002E-6</v>
      </c>
      <c r="AX555" s="192">
        <v>8.9193408999999996E-10</v>
      </c>
      <c r="AY555" s="192">
        <v>2.9474120000000001E-9</v>
      </c>
      <c r="AZ555" s="192">
        <v>5.5993605000000001E-10</v>
      </c>
      <c r="BA555" s="192">
        <v>1.9878471000000001E-13</v>
      </c>
      <c r="BB555" s="192">
        <v>3.3397872000000002E-11</v>
      </c>
      <c r="BC555" s="192">
        <v>2.3499377000000003E-10</v>
      </c>
      <c r="BD555" s="192">
        <v>4.4386103000000001E-11</v>
      </c>
      <c r="BE555" s="192">
        <v>9.3840392000000002E-7</v>
      </c>
      <c r="BF555" s="192">
        <v>7.5042530000000003E-7</v>
      </c>
      <c r="BG555" s="192">
        <v>2.1834581E-20</v>
      </c>
      <c r="BH555" s="193">
        <v>2.2785199999999999E-2</v>
      </c>
      <c r="BI555" s="193">
        <v>0.11343033</v>
      </c>
      <c r="BJ555" s="192">
        <v>0</v>
      </c>
      <c r="BK555" s="192">
        <v>0</v>
      </c>
      <c r="BL555" s="192">
        <v>0</v>
      </c>
      <c r="BM555"/>
      <c r="BN555" s="164">
        <v>3.0113182999999999E-4</v>
      </c>
      <c r="BO555" s="186">
        <v>2.2962282999999999E-5</v>
      </c>
      <c r="BP555" s="186">
        <v>9.8646550000000002E-5</v>
      </c>
      <c r="BQ555" s="186">
        <v>3.738327E-6</v>
      </c>
      <c r="BR555" s="186">
        <v>1.5036935000000001E-5</v>
      </c>
      <c r="BS555" s="186">
        <v>3.9705481999999999E-6</v>
      </c>
      <c r="BT555" s="186">
        <v>1.4271359E-5</v>
      </c>
      <c r="BU555" s="186">
        <v>5.7895311E-6</v>
      </c>
      <c r="BV555" s="186">
        <v>7.5440526000000003E-6</v>
      </c>
      <c r="BW555" s="186">
        <v>2.4700326000000002E-6</v>
      </c>
      <c r="BX555" s="186">
        <v>0</v>
      </c>
      <c r="BY555" s="186">
        <v>4.8284389999999997E-17</v>
      </c>
      <c r="BZ555" s="186">
        <v>3.9535946000000002E-13</v>
      </c>
      <c r="CA555" s="186">
        <v>1.0347493E-5</v>
      </c>
      <c r="CB555" s="186">
        <v>3.7905477000000002E-5</v>
      </c>
      <c r="CC555" s="186">
        <v>7.8449246E-5</v>
      </c>
      <c r="CD555" s="186">
        <v>0</v>
      </c>
      <c r="CE555"/>
      <c r="CF555" s="329">
        <v>3.3463764E-13</v>
      </c>
      <c r="CG555" s="330">
        <v>3.5258752000000002</v>
      </c>
      <c r="CH555" s="330">
        <v>0.13077559</v>
      </c>
      <c r="CI555" s="330">
        <v>1.7236142999999999E-2</v>
      </c>
      <c r="CJ555" s="330">
        <v>6.7301213E-3</v>
      </c>
      <c r="CK555" s="329">
        <v>4.9098815999999997E-7</v>
      </c>
      <c r="CL555" s="329">
        <v>7.3168486999999998E-7</v>
      </c>
      <c r="CM555" s="330">
        <v>7.2947740999999996E-4</v>
      </c>
      <c r="CN555" s="330">
        <v>109.29559</v>
      </c>
      <c r="CO555" s="330">
        <v>1.4541120999999999</v>
      </c>
      <c r="CP555"/>
      <c r="CQ555">
        <v>0.53068773999999996</v>
      </c>
      <c r="CR555">
        <v>0.28094254390000001</v>
      </c>
      <c r="CS555">
        <v>0.22237180041610002</v>
      </c>
      <c r="CT555">
        <v>0.22335539726600001</v>
      </c>
      <c r="CU555">
        <v>0.22908129999999999</v>
      </c>
      <c r="CV555" s="134"/>
      <c r="CW555" s="377"/>
      <c r="CX555" s="32"/>
      <c r="CY555" s="32"/>
      <c r="CZ555" s="32"/>
      <c r="DA555" s="236"/>
      <c r="DB555" s="36"/>
      <c r="DC555"/>
      <c r="DD555"/>
      <c r="DE555"/>
      <c r="DF555"/>
      <c r="DG555"/>
      <c r="DH555"/>
      <c r="DI555"/>
      <c r="DJ555"/>
      <c r="DK555"/>
      <c r="DL555"/>
    </row>
    <row r="556" spans="1:116" ht="14.4" x14ac:dyDescent="0.3">
      <c r="A556" t="s">
        <v>2014</v>
      </c>
      <c r="B556" s="113" t="s">
        <v>919</v>
      </c>
      <c r="C556" s="182" t="s">
        <v>1360</v>
      </c>
      <c r="D556" s="40" t="s">
        <v>84</v>
      </c>
      <c r="E556" s="181" t="s">
        <v>943</v>
      </c>
      <c r="F556" s="184" t="s">
        <v>4078</v>
      </c>
      <c r="G556" s="184">
        <v>3.6339088858635504</v>
      </c>
      <c r="H556" s="184">
        <v>0.14933547618000001</v>
      </c>
      <c r="I556" s="184">
        <v>1.3072242831180001</v>
      </c>
      <c r="J556" s="328">
        <v>1.09818062656555</v>
      </c>
      <c r="K556" s="184">
        <v>1.0791685</v>
      </c>
      <c r="L556" s="184">
        <v>1.1361375</v>
      </c>
      <c r="M556" s="184">
        <v>0.1250436</v>
      </c>
      <c r="N556" s="184">
        <v>0.12471778</v>
      </c>
      <c r="O556" s="184">
        <v>3.7850847999999998E-4</v>
      </c>
      <c r="P556" s="184">
        <v>1.8978484E-2</v>
      </c>
      <c r="Q556" s="331">
        <v>5.2607037000000001E-3</v>
      </c>
      <c r="R556" s="331">
        <v>4.5699662000000002E-2</v>
      </c>
      <c r="S556" s="331">
        <v>1.0495083000000001</v>
      </c>
      <c r="T556" s="184">
        <v>3.2272536999999998E-4</v>
      </c>
      <c r="U556" s="331">
        <v>4.8671730000000003E-2</v>
      </c>
      <c r="V556" s="331">
        <v>2.0795747999999999E-5</v>
      </c>
      <c r="W556" s="331">
        <v>5.9656555000000001E-7</v>
      </c>
      <c r="X556" s="331">
        <v>0</v>
      </c>
      <c r="Y556"/>
      <c r="Z556" s="288">
        <v>7.1944566666666665</v>
      </c>
      <c r="AA556"/>
      <c r="AB556" s="164">
        <v>57.223514999999999</v>
      </c>
      <c r="AC556" s="164">
        <v>51.632629999999999</v>
      </c>
      <c r="AD556" s="164">
        <v>5.5206989999999996</v>
      </c>
      <c r="AE556" s="164">
        <v>0</v>
      </c>
      <c r="AF556" s="164">
        <v>2.3712305999999999E-2</v>
      </c>
      <c r="AG556" s="164">
        <v>3.5987238999999997E-2</v>
      </c>
      <c r="AH556" s="164">
        <v>1.0486405000000001E-2</v>
      </c>
      <c r="AI556"/>
      <c r="AJ556" s="185">
        <v>0.55733491999999996</v>
      </c>
      <c r="AK556" s="185">
        <v>0.54162650000000001</v>
      </c>
      <c r="AL556" s="185">
        <v>1.2916973999999999E-2</v>
      </c>
      <c r="AM556" s="185">
        <v>2.7914480999999998E-3</v>
      </c>
      <c r="AN556" s="176">
        <v>3.2471612999999998E-5</v>
      </c>
      <c r="AO556" s="176">
        <v>4.7769872999999999E-8</v>
      </c>
      <c r="AP556" s="176">
        <v>0.39095911999999999</v>
      </c>
      <c r="AQ556" s="192">
        <v>6.6908830999999999E-6</v>
      </c>
      <c r="AR556" s="192">
        <v>2.0188571999999999E-8</v>
      </c>
      <c r="AS556" s="192">
        <v>5.5155687E-13</v>
      </c>
      <c r="AT556" s="192">
        <v>7.7738901E-13</v>
      </c>
      <c r="AU556" s="192">
        <v>0</v>
      </c>
      <c r="AV556" s="192">
        <v>1.2003707E-8</v>
      </c>
      <c r="AW556" s="192">
        <v>2.1063492000000001E-5</v>
      </c>
      <c r="AX556" s="192">
        <v>1.8486146999999999E-9</v>
      </c>
      <c r="AY556" s="192">
        <v>2.4680445E-8</v>
      </c>
      <c r="AZ556" s="192">
        <v>9.0752953999999999E-10</v>
      </c>
      <c r="BA556" s="192">
        <v>4.4574474999999999E-13</v>
      </c>
      <c r="BB556" s="192">
        <v>6.1226447000000002E-11</v>
      </c>
      <c r="BC556" s="192">
        <v>6.9238291E-11</v>
      </c>
      <c r="BD556" s="192">
        <v>1.3250785E-11</v>
      </c>
      <c r="BE556" s="192">
        <v>4.4159030000000002E-6</v>
      </c>
      <c r="BF556" s="192">
        <v>2.8933026E-7</v>
      </c>
      <c r="BG556" s="192">
        <v>7.4330281999999994E-21</v>
      </c>
      <c r="BH556" s="193">
        <v>5.2769761999999998E-2</v>
      </c>
      <c r="BI556" s="193">
        <v>0.33818935999999999</v>
      </c>
      <c r="BJ556" s="192">
        <v>0</v>
      </c>
      <c r="BK556" s="192">
        <v>0</v>
      </c>
      <c r="BL556" s="192">
        <v>0</v>
      </c>
      <c r="BM556"/>
      <c r="BN556" s="164">
        <v>7.5746961000000004E-4</v>
      </c>
      <c r="BO556" s="164">
        <v>1.7505221999999999E-4</v>
      </c>
      <c r="BP556" s="164">
        <v>2.0060054000000001E-4</v>
      </c>
      <c r="BQ556" s="186">
        <v>5.3592609999999996E-6</v>
      </c>
      <c r="BR556" s="164">
        <v>1.3692159E-4</v>
      </c>
      <c r="BS556" s="186">
        <v>7.0962515E-6</v>
      </c>
      <c r="BT556" s="186">
        <v>2.3063105999999999E-5</v>
      </c>
      <c r="BU556" s="186">
        <v>1.0127623000000001E-5</v>
      </c>
      <c r="BV556" s="186">
        <v>2.5483268999999999E-5</v>
      </c>
      <c r="BW556" s="186">
        <v>3.5507994999999998E-6</v>
      </c>
      <c r="BX556" s="186">
        <v>0</v>
      </c>
      <c r="BY556" s="186">
        <v>1.6437194E-17</v>
      </c>
      <c r="BZ556" s="186">
        <v>1.3459008E-13</v>
      </c>
      <c r="CA556" s="186">
        <v>3.4411866999999998E-5</v>
      </c>
      <c r="CB556" s="164">
        <v>6.9744172000000006E-5</v>
      </c>
      <c r="CC556" s="186">
        <v>6.6058914000000004E-5</v>
      </c>
      <c r="CD556" s="186">
        <v>0</v>
      </c>
      <c r="CE556"/>
      <c r="CF556" s="329">
        <v>1.1391888000000001E-13</v>
      </c>
      <c r="CG556" s="330">
        <v>7.1824094000000001</v>
      </c>
      <c r="CH556" s="330">
        <v>0.28580876</v>
      </c>
      <c r="CI556" s="330">
        <v>0.12269315</v>
      </c>
      <c r="CJ556" s="330">
        <v>1.115172E-2</v>
      </c>
      <c r="CK556" s="329">
        <v>2.1550304999999998E-6</v>
      </c>
      <c r="CL556" s="329">
        <v>4.3990114000000002E-7</v>
      </c>
      <c r="CM556" s="330">
        <v>6.8922241999999998E-3</v>
      </c>
      <c r="CN556" s="330">
        <v>50.073172</v>
      </c>
      <c r="CO556" s="330">
        <v>4.5156844999999999</v>
      </c>
      <c r="CP556"/>
      <c r="CQ556">
        <v>1.0791685</v>
      </c>
      <c r="CR556">
        <v>1.4562162381800003</v>
      </c>
      <c r="CS556">
        <v>1.3068813585655501</v>
      </c>
      <c r="CT556">
        <v>1.3072242831180001</v>
      </c>
      <c r="CU556">
        <v>1.09818003</v>
      </c>
      <c r="CV556" s="134"/>
      <c r="CW556" s="377"/>
      <c r="CX556" s="32"/>
      <c r="CY556" s="32"/>
      <c r="CZ556" s="32"/>
      <c r="DA556" s="236"/>
      <c r="DB556" s="257"/>
      <c r="DC556"/>
      <c r="DD556"/>
      <c r="DE556"/>
      <c r="DF556"/>
      <c r="DG556"/>
      <c r="DH556"/>
      <c r="DI556"/>
      <c r="DJ556"/>
      <c r="DK556"/>
      <c r="DL556"/>
    </row>
    <row r="557" spans="1:116" ht="14.4" x14ac:dyDescent="0.3">
      <c r="A557" t="s">
        <v>2015</v>
      </c>
      <c r="B557" s="113" t="s">
        <v>919</v>
      </c>
      <c r="C557" s="182" t="s">
        <v>1361</v>
      </c>
      <c r="D557" s="40" t="s">
        <v>84</v>
      </c>
      <c r="E557" s="181" t="s">
        <v>943</v>
      </c>
      <c r="F557" s="184" t="s">
        <v>4079</v>
      </c>
      <c r="G557" s="184">
        <v>2.7309906860376003</v>
      </c>
      <c r="H557" s="184">
        <v>0.11559752412</v>
      </c>
      <c r="I557" s="184">
        <v>0.96461763511100007</v>
      </c>
      <c r="J557" s="328">
        <v>0.79562733680660003</v>
      </c>
      <c r="K557" s="184">
        <v>0.85514818999999997</v>
      </c>
      <c r="L557" s="184">
        <v>0.83201497000000002</v>
      </c>
      <c r="M557" s="184">
        <v>9.8880392999999997E-2</v>
      </c>
      <c r="N557" s="184">
        <v>9.7330542000000006E-2</v>
      </c>
      <c r="O557" s="184">
        <v>6.7722121999999997E-4</v>
      </c>
      <c r="P557" s="184">
        <v>1.3709262999999999E-2</v>
      </c>
      <c r="Q557" s="331">
        <v>3.8804979E-3</v>
      </c>
      <c r="R557" s="331">
        <v>3.3083764000000002E-2</v>
      </c>
      <c r="S557" s="331">
        <v>0.75801255000000001</v>
      </c>
      <c r="T557" s="184">
        <v>6.10112E-4</v>
      </c>
      <c r="U557" s="331">
        <v>3.7613659000000001E-2</v>
      </c>
      <c r="V557" s="331">
        <v>2.8396111000000001E-5</v>
      </c>
      <c r="W557" s="331">
        <v>1.1278066E-6</v>
      </c>
      <c r="X557" s="331">
        <v>0</v>
      </c>
      <c r="Y557"/>
      <c r="Z557" s="288">
        <v>5.7009879333333338</v>
      </c>
      <c r="AA557"/>
      <c r="AB557" s="164">
        <v>47.919885000000001</v>
      </c>
      <c r="AC557" s="164">
        <v>43.828260999999998</v>
      </c>
      <c r="AD557" s="164">
        <v>4.0019530000000003</v>
      </c>
      <c r="AE557" s="164">
        <v>0</v>
      </c>
      <c r="AF557" s="164">
        <v>3.6394115999999997E-2</v>
      </c>
      <c r="AG557" s="164">
        <v>4.2483770999999997E-2</v>
      </c>
      <c r="AH557" s="164">
        <v>1.0792905E-2</v>
      </c>
      <c r="AI557"/>
      <c r="AJ557" s="185">
        <v>0.41585485</v>
      </c>
      <c r="AK557" s="185">
        <v>0.40388112999999998</v>
      </c>
      <c r="AL557" s="185">
        <v>9.8442879E-3</v>
      </c>
      <c r="AM557" s="185">
        <v>2.1294394E-3</v>
      </c>
      <c r="AN557" s="176">
        <v>2.4213497E-5</v>
      </c>
      <c r="AO557" s="176">
        <v>3.640639E-8</v>
      </c>
      <c r="AP557" s="176">
        <v>0.29824081000000002</v>
      </c>
      <c r="AQ557" s="192">
        <v>5.3049485E-6</v>
      </c>
      <c r="AR557" s="192">
        <v>1.6006872000000001E-8</v>
      </c>
      <c r="AS557" s="192">
        <v>4.3730686000000002E-13</v>
      </c>
      <c r="AT557" s="192">
        <v>1.4696531999999999E-12</v>
      </c>
      <c r="AU557" s="192">
        <v>0</v>
      </c>
      <c r="AV557" s="192">
        <v>9.7198788999999998E-9</v>
      </c>
      <c r="AW557" s="192">
        <v>1.550057E-5</v>
      </c>
      <c r="AX557" s="192">
        <v>1.4844334000000001E-9</v>
      </c>
      <c r="AY557" s="192">
        <v>1.8155038999999999E-8</v>
      </c>
      <c r="AZ557" s="192">
        <v>6.5544839000000001E-10</v>
      </c>
      <c r="BA557" s="192">
        <v>3.2208089000000001E-13</v>
      </c>
      <c r="BB557" s="192">
        <v>4.4261114000000001E-11</v>
      </c>
      <c r="BC557" s="192">
        <v>5.0006681000000001E-11</v>
      </c>
      <c r="BD557" s="192">
        <v>9.5703145999999997E-12</v>
      </c>
      <c r="BE557" s="192">
        <v>3.1892650000000002E-6</v>
      </c>
      <c r="BF557" s="192">
        <v>2.0899193999999999E-7</v>
      </c>
      <c r="BG557" s="192">
        <v>1.4052132999999999E-20</v>
      </c>
      <c r="BH557" s="193">
        <v>3.8114398000000001E-2</v>
      </c>
      <c r="BI557" s="193">
        <v>0.26012640999999997</v>
      </c>
      <c r="BJ557" s="192">
        <v>0</v>
      </c>
      <c r="BK557" s="192">
        <v>0</v>
      </c>
      <c r="BL557" s="192">
        <v>0</v>
      </c>
      <c r="BM557"/>
      <c r="BN557" s="164">
        <v>5.7668189000000003E-4</v>
      </c>
      <c r="BO557" s="164">
        <v>1.2904856E-4</v>
      </c>
      <c r="BP557" s="164">
        <v>1.5895867000000001E-4</v>
      </c>
      <c r="BQ557" s="186">
        <v>3.8798630000000004E-6</v>
      </c>
      <c r="BR557" s="164">
        <v>1.0056066E-4</v>
      </c>
      <c r="BS557" s="186">
        <v>5.8023052999999997E-6</v>
      </c>
      <c r="BT557" s="186">
        <v>1.6656942000000001E-5</v>
      </c>
      <c r="BU557" s="186">
        <v>8.3420727000000006E-6</v>
      </c>
      <c r="BV557" s="186">
        <v>1.8411681E-5</v>
      </c>
      <c r="BW557" s="186">
        <v>2.6207277999999998E-6</v>
      </c>
      <c r="BX557" s="186">
        <v>0</v>
      </c>
      <c r="BY557" s="186">
        <v>3.1074499000000001E-17</v>
      </c>
      <c r="BZ557" s="186">
        <v>2.5444242000000002E-13</v>
      </c>
      <c r="CA557" s="186">
        <v>2.6348678E-5</v>
      </c>
      <c r="CB557" s="164">
        <v>5.8338975999999999E-5</v>
      </c>
      <c r="CC557" s="186">
        <v>4.7712754000000003E-5</v>
      </c>
      <c r="CD557" s="186">
        <v>0</v>
      </c>
      <c r="CE557"/>
      <c r="CF557" s="329">
        <v>2.1536354E-13</v>
      </c>
      <c r="CG557" s="330">
        <v>5.6889427000000001</v>
      </c>
      <c r="CH557" s="330">
        <v>0.22604867000000001</v>
      </c>
      <c r="CI557" s="330">
        <v>9.0561474000000003E-2</v>
      </c>
      <c r="CJ557" s="330">
        <v>8.1186990000000001E-3</v>
      </c>
      <c r="CK557" s="329">
        <v>1.5564301E-6</v>
      </c>
      <c r="CL557" s="329">
        <v>3.1995852999999998E-7</v>
      </c>
      <c r="CM557" s="330">
        <v>5.0564466999999998E-3</v>
      </c>
      <c r="CN557" s="330">
        <v>36.164678000000002</v>
      </c>
      <c r="CO557" s="330">
        <v>3.4508920000000001</v>
      </c>
      <c r="CP557"/>
      <c r="CQ557">
        <v>0.85514818999999997</v>
      </c>
      <c r="CR557">
        <v>1.0795766511199998</v>
      </c>
      <c r="CS557">
        <v>0.96398025480659999</v>
      </c>
      <c r="CT557">
        <v>0.96461763511100007</v>
      </c>
      <c r="CU557">
        <v>0.79562620900000003</v>
      </c>
      <c r="CV557" s="134"/>
      <c r="CW557" s="377"/>
      <c r="CX557" s="32"/>
      <c r="CY557" s="32"/>
      <c r="CZ557" s="32"/>
      <c r="DA557" s="236"/>
      <c r="DB557" s="257"/>
      <c r="DC557"/>
      <c r="DD557"/>
      <c r="DE557"/>
      <c r="DF557"/>
      <c r="DG557"/>
      <c r="DH557"/>
      <c r="DI557"/>
      <c r="DJ557"/>
      <c r="DK557"/>
      <c r="DL557"/>
    </row>
    <row r="558" spans="1:116" ht="14.4" x14ac:dyDescent="0.3">
      <c r="A558" t="s">
        <v>2016</v>
      </c>
      <c r="B558" s="113" t="s">
        <v>919</v>
      </c>
      <c r="C558" s="182" t="s">
        <v>1362</v>
      </c>
      <c r="D558" s="40" t="s">
        <v>84</v>
      </c>
      <c r="E558" s="181" t="s">
        <v>943</v>
      </c>
      <c r="F558" s="184" t="s">
        <v>4080</v>
      </c>
      <c r="G558" s="184">
        <v>1.6639055275359</v>
      </c>
      <c r="H558" s="184">
        <v>7.5725400800000009E-2</v>
      </c>
      <c r="I558" s="184">
        <v>0.55971884209900002</v>
      </c>
      <c r="J558" s="328">
        <v>0.43806432463690004</v>
      </c>
      <c r="K558" s="184">
        <v>0.59039695999999997</v>
      </c>
      <c r="L558" s="184">
        <v>0.47259741</v>
      </c>
      <c r="M558" s="184">
        <v>6.7960237000000007E-2</v>
      </c>
      <c r="N558" s="184">
        <v>6.4963806999999998E-2</v>
      </c>
      <c r="O558" s="184">
        <v>1.0302454000000001E-3</v>
      </c>
      <c r="P558" s="184">
        <v>7.4820028999999996E-3</v>
      </c>
      <c r="Q558" s="331">
        <v>2.2493455E-3</v>
      </c>
      <c r="R558" s="331">
        <v>1.8174065999999999E-2</v>
      </c>
      <c r="S558" s="331">
        <v>0.41351754000000002</v>
      </c>
      <c r="T558" s="184">
        <v>9.4975074000000004E-4</v>
      </c>
      <c r="U558" s="331">
        <v>2.4545028999999999E-2</v>
      </c>
      <c r="V558" s="331">
        <v>3.7378359000000002E-5</v>
      </c>
      <c r="W558" s="331">
        <v>1.7556369E-6</v>
      </c>
      <c r="X558" s="331">
        <v>0</v>
      </c>
      <c r="Y558"/>
      <c r="Z558" s="288">
        <v>3.9359797333333333</v>
      </c>
      <c r="AA558"/>
      <c r="AB558" s="164">
        <v>36.924686000000001</v>
      </c>
      <c r="AC558" s="164">
        <v>34.604916000000003</v>
      </c>
      <c r="AD558" s="164">
        <v>2.2070713</v>
      </c>
      <c r="AE558" s="164">
        <v>0</v>
      </c>
      <c r="AF558" s="164">
        <v>5.1381708999999998E-2</v>
      </c>
      <c r="AG558" s="164">
        <v>5.0161490000000003E-2</v>
      </c>
      <c r="AH558" s="164">
        <v>1.1155134000000001E-2</v>
      </c>
      <c r="AI558"/>
      <c r="AJ558" s="185">
        <v>0.24865113999999999</v>
      </c>
      <c r="AK558" s="185">
        <v>0.24109114000000001</v>
      </c>
      <c r="AL558" s="185">
        <v>6.2129319000000004E-3</v>
      </c>
      <c r="AM558" s="185">
        <v>1.3470654000000001E-3</v>
      </c>
      <c r="AN558" s="176">
        <v>1.4453904999999999E-5</v>
      </c>
      <c r="AO558" s="176">
        <v>2.2976819E-8</v>
      </c>
      <c r="AP558" s="176">
        <v>0.18866462000000001</v>
      </c>
      <c r="AQ558" s="192">
        <v>3.6670256999999998E-6</v>
      </c>
      <c r="AR558" s="192">
        <v>1.1064864E-8</v>
      </c>
      <c r="AS558" s="192">
        <v>3.0228412000000002E-13</v>
      </c>
      <c r="AT558" s="192">
        <v>2.2877835000000002E-12</v>
      </c>
      <c r="AU558" s="192">
        <v>0</v>
      </c>
      <c r="AV558" s="192">
        <v>7.0208093000000001E-9</v>
      </c>
      <c r="AW558" s="192">
        <v>8.9262078999999996E-6</v>
      </c>
      <c r="AX558" s="192">
        <v>1.0540373E-9</v>
      </c>
      <c r="AY558" s="192">
        <v>1.0443195000000001E-8</v>
      </c>
      <c r="AZ558" s="192">
        <v>3.5753431000000002E-10</v>
      </c>
      <c r="BA558" s="192">
        <v>1.7593269E-13</v>
      </c>
      <c r="BB558" s="192">
        <v>2.4211174999999999E-11</v>
      </c>
      <c r="BC558" s="192">
        <v>2.7278414000000001E-11</v>
      </c>
      <c r="BD558" s="192">
        <v>5.2206679000000002E-12</v>
      </c>
      <c r="BE558" s="192">
        <v>1.7396018999999999E-6</v>
      </c>
      <c r="BF558" s="192">
        <v>1.1404665E-7</v>
      </c>
      <c r="BG558" s="192">
        <v>2.1874709999999999E-20</v>
      </c>
      <c r="BH558" s="193">
        <v>2.0794423999999999E-2</v>
      </c>
      <c r="BI558" s="193">
        <v>0.1678702</v>
      </c>
      <c r="BJ558" s="192">
        <v>0</v>
      </c>
      <c r="BK558" s="192">
        <v>0</v>
      </c>
      <c r="BL558" s="192">
        <v>0</v>
      </c>
      <c r="BM558"/>
      <c r="BN558" s="164">
        <v>3.6302367E-4</v>
      </c>
      <c r="BO558" s="186">
        <v>7.4680586E-5</v>
      </c>
      <c r="BP558" s="164">
        <v>1.0974556E-4</v>
      </c>
      <c r="BQ558" s="186">
        <v>2.1314834000000002E-6</v>
      </c>
      <c r="BR558" s="186">
        <v>5.7588657000000002E-5</v>
      </c>
      <c r="BS558" s="186">
        <v>4.2730960999999996E-6</v>
      </c>
      <c r="BT558" s="186">
        <v>9.0860218999999993E-6</v>
      </c>
      <c r="BU558" s="186">
        <v>6.2318764000000004E-6</v>
      </c>
      <c r="BV558" s="186">
        <v>1.0054349E-5</v>
      </c>
      <c r="BW558" s="186">
        <v>1.5215522999999999E-6</v>
      </c>
      <c r="BX558" s="186">
        <v>0</v>
      </c>
      <c r="BY558" s="186">
        <v>4.8373131999999997E-17</v>
      </c>
      <c r="BZ558" s="186">
        <v>3.9608609000000002E-13</v>
      </c>
      <c r="CA558" s="186">
        <v>1.6819455000000001E-5</v>
      </c>
      <c r="CB558" s="186">
        <v>4.4860108999999999E-5</v>
      </c>
      <c r="CC558" s="186">
        <v>2.6030927999999998E-5</v>
      </c>
      <c r="CD558" s="186">
        <v>0</v>
      </c>
      <c r="CE558"/>
      <c r="CF558" s="329">
        <v>3.3525267E-13</v>
      </c>
      <c r="CG558" s="330">
        <v>3.9239367000000001</v>
      </c>
      <c r="CH558" s="330">
        <v>0.15542311</v>
      </c>
      <c r="CI558" s="330">
        <v>5.2587680999999997E-2</v>
      </c>
      <c r="CJ558" s="330">
        <v>4.5342192999999996E-3</v>
      </c>
      <c r="CK558" s="329">
        <v>8.4899326999999998E-7</v>
      </c>
      <c r="CL558" s="329">
        <v>1.7820817999999999E-7</v>
      </c>
      <c r="CM558" s="330">
        <v>2.8868915000000001E-3</v>
      </c>
      <c r="CN558" s="330">
        <v>19.727367000000001</v>
      </c>
      <c r="CO558" s="330">
        <v>2.1925009000000002</v>
      </c>
      <c r="CP558"/>
      <c r="CQ558">
        <v>0.59039695999999997</v>
      </c>
      <c r="CR558">
        <v>0.63445711380000003</v>
      </c>
      <c r="CS558">
        <v>0.55873346863689999</v>
      </c>
      <c r="CT558">
        <v>0.55971884209900002</v>
      </c>
      <c r="CU558">
        <v>0.43806256900000001</v>
      </c>
      <c r="CV558" s="134"/>
      <c r="CW558" s="377"/>
      <c r="CX558" s="32"/>
      <c r="CY558" s="32"/>
      <c r="CZ558" s="32"/>
      <c r="DA558" s="236"/>
      <c r="DB558" s="257"/>
      <c r="DC558"/>
      <c r="DD558"/>
      <c r="DE558"/>
      <c r="DF558"/>
      <c r="DG558"/>
      <c r="DH558"/>
      <c r="DI558"/>
      <c r="DJ558"/>
      <c r="DK558"/>
      <c r="DL558"/>
    </row>
    <row r="559" spans="1:116" ht="14.4" x14ac:dyDescent="0.3">
      <c r="A559" t="s">
        <v>2017</v>
      </c>
      <c r="B559" s="113" t="s">
        <v>919</v>
      </c>
      <c r="C559" s="182" t="s">
        <v>1363</v>
      </c>
      <c r="D559" s="40" t="s">
        <v>84</v>
      </c>
      <c r="E559" s="181" t="s">
        <v>943</v>
      </c>
      <c r="F559" s="184" t="s">
        <v>4081</v>
      </c>
      <c r="G559" s="184">
        <v>5.0093991752522404</v>
      </c>
      <c r="H559" s="184">
        <v>0.16430281921999998</v>
      </c>
      <c r="I559" s="184">
        <v>1.6270914191800001</v>
      </c>
      <c r="J559" s="328">
        <v>2.0914107368522403</v>
      </c>
      <c r="K559" s="184">
        <v>1.1265942</v>
      </c>
      <c r="L559" s="184">
        <v>1.2998033</v>
      </c>
      <c r="M559" s="184">
        <v>0.16948207000000001</v>
      </c>
      <c r="N559" s="184">
        <v>0.12755089</v>
      </c>
      <c r="O559" s="184">
        <v>3.7988521999999999E-4</v>
      </c>
      <c r="P559" s="184">
        <v>2.1902274999999999E-2</v>
      </c>
      <c r="Q559" s="331">
        <v>1.4469769E-2</v>
      </c>
      <c r="R559" s="331">
        <v>0.15746181000000001</v>
      </c>
      <c r="S559" s="331">
        <v>2.0401910000000001</v>
      </c>
      <c r="T559" s="184">
        <v>3.2342143000000002E-4</v>
      </c>
      <c r="U559" s="331">
        <v>5.1219138999999997E-2</v>
      </c>
      <c r="V559" s="331">
        <v>2.0817749999999999E-5</v>
      </c>
      <c r="W559" s="331">
        <v>5.9785224E-7</v>
      </c>
      <c r="X559" s="331">
        <v>0</v>
      </c>
      <c r="Y559"/>
      <c r="Z559" s="288">
        <v>7.5106280000000005</v>
      </c>
      <c r="AA559"/>
      <c r="AB559" s="164">
        <v>59.031652000000001</v>
      </c>
      <c r="AC559" s="164">
        <v>52.621834999999997</v>
      </c>
      <c r="AD559" s="164">
        <v>5.8301410000000002</v>
      </c>
      <c r="AE559" s="164">
        <v>0</v>
      </c>
      <c r="AF559" s="164">
        <v>0.53312901000000001</v>
      </c>
      <c r="AG559" s="164">
        <v>3.6033316000000003E-2</v>
      </c>
      <c r="AH559" s="164">
        <v>1.0513642E-2</v>
      </c>
      <c r="AI559"/>
      <c r="AJ559" s="185">
        <v>0.69151971999999995</v>
      </c>
      <c r="AK559" s="185">
        <v>0.67277666999999997</v>
      </c>
      <c r="AL559" s="185">
        <v>1.5009925E-2</v>
      </c>
      <c r="AM559" s="185">
        <v>3.7331186999999999E-3</v>
      </c>
      <c r="AN559" s="176">
        <v>4.0334333000000001E-5</v>
      </c>
      <c r="AO559" s="176">
        <v>5.5510077999999997E-8</v>
      </c>
      <c r="AP559" s="176">
        <v>0.52284576000000005</v>
      </c>
      <c r="AQ559" s="192">
        <v>6.9842904000000001E-6</v>
      </c>
      <c r="AR559" s="192">
        <v>2.1073852E-8</v>
      </c>
      <c r="AS559" s="192">
        <v>5.7574399000000003E-13</v>
      </c>
      <c r="AT559" s="192">
        <v>7.7906569999999997E-13</v>
      </c>
      <c r="AU559" s="192">
        <v>0</v>
      </c>
      <c r="AV559" s="192">
        <v>1.2097348999999999E-8</v>
      </c>
      <c r="AW559" s="192">
        <v>2.4053937000000001E-5</v>
      </c>
      <c r="AX559" s="192">
        <v>1.870013E-9</v>
      </c>
      <c r="AY559" s="192">
        <v>2.8153864999999999E-8</v>
      </c>
      <c r="AZ559" s="192">
        <v>2.5720685000000001E-9</v>
      </c>
      <c r="BA559" s="192">
        <v>4.9575907000000003E-13</v>
      </c>
      <c r="BB559" s="192">
        <v>1.4461362999999999E-10</v>
      </c>
      <c r="BC559" s="192">
        <v>1.4252211999999999E-9</v>
      </c>
      <c r="BD559" s="192">
        <v>2.6937225000000002E-10</v>
      </c>
      <c r="BE559" s="192">
        <v>4.8281230999999999E-6</v>
      </c>
      <c r="BF559" s="192">
        <v>4.4558842000000003E-6</v>
      </c>
      <c r="BG559" s="192">
        <v>7.4490599000000001E-21</v>
      </c>
      <c r="BH559" s="193">
        <v>0.17476583000000001</v>
      </c>
      <c r="BI559" s="193">
        <v>0.34807992999999998</v>
      </c>
      <c r="BJ559" s="192">
        <v>0</v>
      </c>
      <c r="BK559" s="192">
        <v>0</v>
      </c>
      <c r="BL559" s="192">
        <v>0</v>
      </c>
      <c r="BM559"/>
      <c r="BN559" s="164">
        <v>1.2507688E-3</v>
      </c>
      <c r="BO559" s="164">
        <v>1.9892221999999999E-4</v>
      </c>
      <c r="BP559" s="164">
        <v>2.0941623999999999E-4</v>
      </c>
      <c r="BQ559" s="186">
        <v>1.8450844999999999E-5</v>
      </c>
      <c r="BR559" s="164">
        <v>1.5670444999999999E-4</v>
      </c>
      <c r="BS559" s="186">
        <v>7.2010016E-6</v>
      </c>
      <c r="BT559" s="186">
        <v>6.5627492E-5</v>
      </c>
      <c r="BU559" s="186">
        <v>1.0127677999999999E-5</v>
      </c>
      <c r="BV559" s="186">
        <v>2.9595094000000001E-5</v>
      </c>
      <c r="BW559" s="186">
        <v>1.1042789E-5</v>
      </c>
      <c r="BX559" s="186">
        <v>0</v>
      </c>
      <c r="BY559" s="186">
        <v>1.6472645999999999E-17</v>
      </c>
      <c r="BZ559" s="186">
        <v>1.3488037E-13</v>
      </c>
      <c r="CA559" s="186">
        <v>3.6512342000000001E-5</v>
      </c>
      <c r="CB559" s="164">
        <v>7.1327330999999995E-5</v>
      </c>
      <c r="CC559" s="164">
        <v>4.3584127999999998E-4</v>
      </c>
      <c r="CD559" s="186">
        <v>0</v>
      </c>
      <c r="CE559"/>
      <c r="CF559" s="329">
        <v>1.1416459000000001E-13</v>
      </c>
      <c r="CG559" s="330">
        <v>7.4985809999999997</v>
      </c>
      <c r="CH559" s="330">
        <v>0.28881920999999999</v>
      </c>
      <c r="CI559" s="330">
        <v>0.13895341999999999</v>
      </c>
      <c r="CJ559" s="330">
        <v>2.9343884000000001E-2</v>
      </c>
      <c r="CK559" s="329">
        <v>2.3446993000000002E-6</v>
      </c>
      <c r="CL559" s="329">
        <v>4.1424620999999999E-6</v>
      </c>
      <c r="CM559" s="330">
        <v>7.8963538999999999E-3</v>
      </c>
      <c r="CN559" s="330">
        <v>654.74503000000004</v>
      </c>
      <c r="CO559" s="330">
        <v>4.6492414000000002</v>
      </c>
      <c r="CP559"/>
      <c r="CQ559">
        <v>1.1265942</v>
      </c>
      <c r="CR559">
        <v>1.79104999922</v>
      </c>
      <c r="CS559">
        <v>1.6267477778522399</v>
      </c>
      <c r="CT559">
        <v>1.6270914191800001</v>
      </c>
      <c r="CU559">
        <v>2.0914101390000002</v>
      </c>
      <c r="CV559" s="134"/>
      <c r="CW559" s="377"/>
      <c r="CX559" s="32"/>
      <c r="CY559" s="32"/>
      <c r="CZ559" s="32"/>
      <c r="DA559" s="236"/>
      <c r="DB559" s="257"/>
      <c r="DC559"/>
      <c r="DD559"/>
      <c r="DE559"/>
      <c r="DF559"/>
      <c r="DG559"/>
      <c r="DH559"/>
      <c r="DI559"/>
      <c r="DJ559"/>
      <c r="DK559"/>
      <c r="DL559"/>
    </row>
    <row r="560" spans="1:116" ht="14.4" x14ac:dyDescent="0.3">
      <c r="A560" t="s">
        <v>2018</v>
      </c>
      <c r="B560" s="113" t="s">
        <v>919</v>
      </c>
      <c r="C560" s="182" t="s">
        <v>1364</v>
      </c>
      <c r="D560" s="40" t="s">
        <v>84</v>
      </c>
      <c r="E560" s="181" t="s">
        <v>943</v>
      </c>
      <c r="F560" s="184" t="s">
        <v>4082</v>
      </c>
      <c r="G560" s="184">
        <v>3.7244003429868999</v>
      </c>
      <c r="H560" s="184">
        <v>0.12640727354</v>
      </c>
      <c r="I560" s="184">
        <v>1.1956327767109998</v>
      </c>
      <c r="J560" s="328">
        <v>1.5129601827359</v>
      </c>
      <c r="K560" s="184">
        <v>0.88940010999999997</v>
      </c>
      <c r="L560" s="184">
        <v>0.95021803999999999</v>
      </c>
      <c r="M560" s="184">
        <v>0.13097484000000001</v>
      </c>
      <c r="N560" s="184">
        <v>9.9376678999999996E-2</v>
      </c>
      <c r="O560" s="184">
        <v>6.7821554000000004E-4</v>
      </c>
      <c r="P560" s="184">
        <v>1.5820890000000001E-2</v>
      </c>
      <c r="Q560" s="331">
        <v>1.0531489E-2</v>
      </c>
      <c r="R560" s="331">
        <v>0.11380087</v>
      </c>
      <c r="S560" s="331">
        <v>1.4735056</v>
      </c>
      <c r="T560" s="184">
        <v>6.1061470999999997E-4</v>
      </c>
      <c r="U560" s="331">
        <v>3.9453453999999999E-2</v>
      </c>
      <c r="V560" s="331">
        <v>2.8412001000000001E-5</v>
      </c>
      <c r="W560" s="331">
        <v>1.1287359000000001E-6</v>
      </c>
      <c r="X560" s="331">
        <v>0</v>
      </c>
      <c r="Y560"/>
      <c r="Z560" s="288">
        <v>5.9293340666666667</v>
      </c>
      <c r="AA560"/>
      <c r="AB560" s="164">
        <v>49.225760999999999</v>
      </c>
      <c r="AC560" s="164">
        <v>44.542687000000001</v>
      </c>
      <c r="AD560" s="164">
        <v>4.2254389000000003</v>
      </c>
      <c r="AE560" s="164">
        <v>0</v>
      </c>
      <c r="AF560" s="164">
        <v>0.40430618000000001</v>
      </c>
      <c r="AG560" s="164">
        <v>4.2517048000000002E-2</v>
      </c>
      <c r="AH560" s="164">
        <v>1.0812576000000001E-2</v>
      </c>
      <c r="AI560"/>
      <c r="AJ560" s="185">
        <v>0.51276608999999995</v>
      </c>
      <c r="AK560" s="185">
        <v>0.49860069000000001</v>
      </c>
      <c r="AL560" s="185">
        <v>1.1355864E-2</v>
      </c>
      <c r="AM560" s="185">
        <v>2.8095348000000001E-3</v>
      </c>
      <c r="AN560" s="176">
        <v>2.9892128000000001E-5</v>
      </c>
      <c r="AO560" s="176">
        <v>4.1996538E-8</v>
      </c>
      <c r="AP560" s="176">
        <v>0.39349226999999998</v>
      </c>
      <c r="AQ560" s="192">
        <v>5.5168536999999998E-6</v>
      </c>
      <c r="AR560" s="192">
        <v>1.6646242E-8</v>
      </c>
      <c r="AS560" s="192">
        <v>4.5477533999999996E-13</v>
      </c>
      <c r="AT560" s="192">
        <v>1.4708641E-12</v>
      </c>
      <c r="AU560" s="192">
        <v>0</v>
      </c>
      <c r="AV560" s="192">
        <v>9.7875092000000004E-9</v>
      </c>
      <c r="AW560" s="192">
        <v>1.7660335999999999E-5</v>
      </c>
      <c r="AX560" s="192">
        <v>1.4998877E-9</v>
      </c>
      <c r="AY560" s="192">
        <v>2.066362E-8</v>
      </c>
      <c r="AZ560" s="192">
        <v>1.8576155000000001E-9</v>
      </c>
      <c r="BA560" s="192">
        <v>3.5820233999999999E-13</v>
      </c>
      <c r="BB560" s="192">
        <v>1.0448518999999999E-10</v>
      </c>
      <c r="BC560" s="192">
        <v>1.0293277000000001E-9</v>
      </c>
      <c r="BD560" s="192">
        <v>1.9454692999999999E-10</v>
      </c>
      <c r="BE560" s="192">
        <v>3.4869795E-6</v>
      </c>
      <c r="BF560" s="192">
        <v>3.2181698000000001E-6</v>
      </c>
      <c r="BG560" s="192">
        <v>1.4063711000000001E-20</v>
      </c>
      <c r="BH560" s="193">
        <v>0.12622267000000001</v>
      </c>
      <c r="BI560" s="193">
        <v>0.2672696</v>
      </c>
      <c r="BJ560" s="192">
        <v>0</v>
      </c>
      <c r="BK560" s="192">
        <v>0</v>
      </c>
      <c r="BL560" s="192">
        <v>0</v>
      </c>
      <c r="BM560"/>
      <c r="BN560" s="164">
        <v>9.3295349999999999E-4</v>
      </c>
      <c r="BO560" s="164">
        <v>1.4628800000000001E-4</v>
      </c>
      <c r="BP560" s="164">
        <v>1.6532556999999999E-4</v>
      </c>
      <c r="BQ560" s="186">
        <v>1.3334896000000001E-5</v>
      </c>
      <c r="BR560" s="164">
        <v>1.1484829E-4</v>
      </c>
      <c r="BS560" s="186">
        <v>5.8779581000000004E-6</v>
      </c>
      <c r="BT560" s="186">
        <v>4.7397888000000003E-5</v>
      </c>
      <c r="BU560" s="186">
        <v>8.3421125000000002E-6</v>
      </c>
      <c r="BV560" s="186">
        <v>2.1381331999999999E-5</v>
      </c>
      <c r="BW560" s="186">
        <v>8.0316087999999992E-6</v>
      </c>
      <c r="BX560" s="186">
        <v>0</v>
      </c>
      <c r="BY560" s="186">
        <v>3.1100103E-17</v>
      </c>
      <c r="BZ560" s="186">
        <v>2.5465207000000002E-13</v>
      </c>
      <c r="CA560" s="186">
        <v>2.7865688E-5</v>
      </c>
      <c r="CB560" s="164">
        <v>5.9482369E-5</v>
      </c>
      <c r="CC560" s="164">
        <v>3.1477779999999997E-4</v>
      </c>
      <c r="CD560" s="186">
        <v>0</v>
      </c>
      <c r="CE560"/>
      <c r="CF560" s="329">
        <v>2.1554098999999999E-13</v>
      </c>
      <c r="CG560" s="330">
        <v>5.9172889</v>
      </c>
      <c r="CH560" s="330">
        <v>0.22822287999999999</v>
      </c>
      <c r="CI560" s="330">
        <v>0.10230501</v>
      </c>
      <c r="CJ560" s="330">
        <v>2.1257484E-2</v>
      </c>
      <c r="CK560" s="329">
        <v>1.6934131E-6</v>
      </c>
      <c r="CL560" s="329">
        <v>2.9940302999999998E-6</v>
      </c>
      <c r="CM560" s="330">
        <v>5.7816515000000002E-3</v>
      </c>
      <c r="CN560" s="330">
        <v>472.87213000000003</v>
      </c>
      <c r="CO560" s="330">
        <v>3.5473496999999998</v>
      </c>
      <c r="CP560"/>
      <c r="CQ560">
        <v>0.88940010999999997</v>
      </c>
      <c r="CR560">
        <v>1.3214010235399998</v>
      </c>
      <c r="CS560">
        <v>1.1949948787358999</v>
      </c>
      <c r="CT560">
        <v>1.195632776711</v>
      </c>
      <c r="CU560">
        <v>1.512959054</v>
      </c>
      <c r="CV560" s="134"/>
      <c r="CW560" s="377"/>
      <c r="CX560" s="32"/>
      <c r="CY560" s="32"/>
      <c r="CZ560" s="32"/>
      <c r="DA560" s="236"/>
      <c r="DB560" s="36"/>
      <c r="DC560"/>
      <c r="DD560"/>
      <c r="DE560"/>
      <c r="DF560"/>
      <c r="DG560"/>
      <c r="DH560"/>
      <c r="DI560"/>
      <c r="DJ560"/>
      <c r="DK560"/>
      <c r="DL560"/>
    </row>
    <row r="561" spans="1:116" ht="14.4" x14ac:dyDescent="0.3">
      <c r="A561" t="s">
        <v>2019</v>
      </c>
      <c r="B561" s="113" t="s">
        <v>919</v>
      </c>
      <c r="C561" s="182" t="s">
        <v>1365</v>
      </c>
      <c r="D561" s="40" t="s">
        <v>84</v>
      </c>
      <c r="E561" s="181" t="s">
        <v>943</v>
      </c>
      <c r="F561" s="184" t="s">
        <v>4083</v>
      </c>
      <c r="G561" s="184">
        <v>2.2057653214197996</v>
      </c>
      <c r="H561" s="184">
        <v>8.1621628299999999E-2</v>
      </c>
      <c r="I561" s="184">
        <v>0.6857271039759999</v>
      </c>
      <c r="J561" s="328">
        <v>0.82933676914380006</v>
      </c>
      <c r="K561" s="184">
        <v>0.60907982000000005</v>
      </c>
      <c r="L561" s="184">
        <v>0.53707181000000004</v>
      </c>
      <c r="M561" s="184">
        <v>8.5466300999999995E-2</v>
      </c>
      <c r="N561" s="184">
        <v>6.6079882000000006E-2</v>
      </c>
      <c r="O561" s="184">
        <v>1.0307877E-3</v>
      </c>
      <c r="P561" s="184">
        <v>8.6337995000000008E-3</v>
      </c>
      <c r="Q561" s="331">
        <v>5.8771591000000003E-3</v>
      </c>
      <c r="R561" s="331">
        <v>6.2201580999999999E-2</v>
      </c>
      <c r="S561" s="331">
        <v>0.80378645999999998</v>
      </c>
      <c r="T561" s="184">
        <v>9.5002495000000005E-4</v>
      </c>
      <c r="U561" s="331">
        <v>2.5548553000000002E-2</v>
      </c>
      <c r="V561" s="331">
        <v>3.7387025999999997E-5</v>
      </c>
      <c r="W561" s="331">
        <v>1.7561438000000001E-6</v>
      </c>
      <c r="X561" s="331">
        <v>0</v>
      </c>
      <c r="Y561"/>
      <c r="Z561" s="288">
        <v>4.060532133333334</v>
      </c>
      <c r="AA561"/>
      <c r="AB561" s="164">
        <v>37.636982000000003</v>
      </c>
      <c r="AC561" s="164">
        <v>34.994602999999998</v>
      </c>
      <c r="AD561" s="164">
        <v>2.3289727</v>
      </c>
      <c r="AE561" s="164">
        <v>0</v>
      </c>
      <c r="AF561" s="164">
        <v>0.25206102000000002</v>
      </c>
      <c r="AG561" s="164">
        <v>5.0179640999999997E-2</v>
      </c>
      <c r="AH561" s="164">
        <v>1.1165863E-2</v>
      </c>
      <c r="AI561"/>
      <c r="AJ561" s="185">
        <v>0.30151180999999999</v>
      </c>
      <c r="AK561" s="185">
        <v>0.29275635999999999</v>
      </c>
      <c r="AL561" s="185">
        <v>7.0374278E-3</v>
      </c>
      <c r="AM561" s="185">
        <v>1.7180265000000001E-3</v>
      </c>
      <c r="AN561" s="176">
        <v>1.7551339999999999E-5</v>
      </c>
      <c r="AO561" s="176">
        <v>2.6025991000000001E-8</v>
      </c>
      <c r="AP561" s="176">
        <v>0.24061995999999999</v>
      </c>
      <c r="AQ561" s="192">
        <v>3.7826103000000001E-6</v>
      </c>
      <c r="AR561" s="192">
        <v>1.1413611000000001E-8</v>
      </c>
      <c r="AS561" s="192">
        <v>3.1181239E-13</v>
      </c>
      <c r="AT561" s="192">
        <v>2.2884440000000002E-12</v>
      </c>
      <c r="AU561" s="192">
        <v>0</v>
      </c>
      <c r="AV561" s="192">
        <v>7.0576986000000001E-9</v>
      </c>
      <c r="AW561" s="192">
        <v>1.0104262E-5</v>
      </c>
      <c r="AX561" s="192">
        <v>1.0624669E-9</v>
      </c>
      <c r="AY561" s="192">
        <v>1.1811513E-8</v>
      </c>
      <c r="AZ561" s="192">
        <v>1.0132618E-9</v>
      </c>
      <c r="BA561" s="192">
        <v>1.956353E-13</v>
      </c>
      <c r="BB561" s="192">
        <v>5.7060672000000001E-11</v>
      </c>
      <c r="BC561" s="192">
        <v>5.6145350000000004E-10</v>
      </c>
      <c r="BD561" s="192">
        <v>1.06117E-10</v>
      </c>
      <c r="BE561" s="192">
        <v>1.9019916999999999E-6</v>
      </c>
      <c r="BF561" s="192">
        <v>1.7554163999999999E-6</v>
      </c>
      <c r="BG561" s="192">
        <v>2.1881026000000001E-20</v>
      </c>
      <c r="BH561" s="193">
        <v>6.8853480999999994E-2</v>
      </c>
      <c r="BI561" s="193">
        <v>0.17176648</v>
      </c>
      <c r="BJ561" s="192">
        <v>0</v>
      </c>
      <c r="BK561" s="192">
        <v>0</v>
      </c>
      <c r="BL561" s="192">
        <v>0</v>
      </c>
      <c r="BM561"/>
      <c r="BN561" s="164">
        <v>5.5735363999999995E-4</v>
      </c>
      <c r="BO561" s="186">
        <v>8.4083916E-5</v>
      </c>
      <c r="BP561" s="164">
        <v>1.1321841E-4</v>
      </c>
      <c r="BQ561" s="186">
        <v>7.2887739000000002E-6</v>
      </c>
      <c r="BR561" s="186">
        <v>6.5381906000000001E-5</v>
      </c>
      <c r="BS561" s="186">
        <v>4.3143613000000004E-6</v>
      </c>
      <c r="BT561" s="186">
        <v>2.5853811E-5</v>
      </c>
      <c r="BU561" s="186">
        <v>6.2318980999999999E-6</v>
      </c>
      <c r="BV561" s="186">
        <v>1.1674159E-5</v>
      </c>
      <c r="BW561" s="186">
        <v>4.4729418999999999E-6</v>
      </c>
      <c r="BX561" s="186">
        <v>0</v>
      </c>
      <c r="BY561" s="186">
        <v>4.8387097999999998E-17</v>
      </c>
      <c r="BZ561" s="186">
        <v>3.9620044999999998E-13</v>
      </c>
      <c r="CA561" s="186">
        <v>1.7646915E-5</v>
      </c>
      <c r="CB561" s="186">
        <v>4.5483776999999997E-5</v>
      </c>
      <c r="CC561" s="164">
        <v>1.7170276999999999E-4</v>
      </c>
      <c r="CD561" s="186">
        <v>0</v>
      </c>
      <c r="CE561"/>
      <c r="CF561" s="329">
        <v>3.3534946E-13</v>
      </c>
      <c r="CG561" s="330">
        <v>4.0484891000000003</v>
      </c>
      <c r="CH561" s="330">
        <v>0.15660905</v>
      </c>
      <c r="CI561" s="330">
        <v>5.8993245E-2</v>
      </c>
      <c r="CJ561" s="330">
        <v>1.1700828999999999E-2</v>
      </c>
      <c r="CK561" s="329">
        <v>9.2371126999999995E-7</v>
      </c>
      <c r="CL561" s="329">
        <v>1.6367928000000001E-6</v>
      </c>
      <c r="CM561" s="330">
        <v>3.2824577000000001E-3</v>
      </c>
      <c r="CN561" s="330">
        <v>257.93142999999998</v>
      </c>
      <c r="CO561" s="330">
        <v>2.2451142000000002</v>
      </c>
      <c r="CP561"/>
      <c r="CQ561">
        <v>0.60907982000000005</v>
      </c>
      <c r="CR561">
        <v>0.76636132029999993</v>
      </c>
      <c r="CS561">
        <v>0.6847414481438</v>
      </c>
      <c r="CT561">
        <v>0.6857271039759999</v>
      </c>
      <c r="CU561">
        <v>0.82933501300000001</v>
      </c>
      <c r="CV561" s="134"/>
      <c r="CW561" s="377"/>
      <c r="CX561" s="32"/>
      <c r="CY561" s="32"/>
      <c r="CZ561" s="32"/>
      <c r="DA561" s="236"/>
      <c r="DB561" s="257"/>
      <c r="DC561"/>
      <c r="DD561"/>
      <c r="DE561"/>
      <c r="DF561"/>
      <c r="DG561"/>
      <c r="DH561"/>
      <c r="DI561"/>
      <c r="DJ561"/>
      <c r="DK561"/>
      <c r="DL561"/>
    </row>
    <row r="562" spans="1:116" ht="14.4" x14ac:dyDescent="0.3">
      <c r="A562" t="s">
        <v>2020</v>
      </c>
      <c r="B562" s="113" t="s">
        <v>919</v>
      </c>
      <c r="C562" s="182" t="s">
        <v>1366</v>
      </c>
      <c r="D562" s="40" t="s">
        <v>84</v>
      </c>
      <c r="E562" s="181" t="s">
        <v>943</v>
      </c>
      <c r="F562" s="184" t="s">
        <v>4084</v>
      </c>
      <c r="G562" s="184">
        <v>1.58036505337275</v>
      </c>
      <c r="H562" s="184">
        <v>0.10118174092</v>
      </c>
      <c r="I562" s="184">
        <v>0.36145051806299999</v>
      </c>
      <c r="J562" s="328">
        <v>0.20514508438975002</v>
      </c>
      <c r="K562" s="184">
        <v>0.91258771000000005</v>
      </c>
      <c r="L562" s="184">
        <v>0.21363045999999999</v>
      </c>
      <c r="M562" s="184">
        <v>0.11167499</v>
      </c>
      <c r="N562" s="184">
        <v>8.3420572999999998E-2</v>
      </c>
      <c r="O562" s="184">
        <v>3.7850611999999998E-4</v>
      </c>
      <c r="P562" s="184">
        <v>1.3006105E-2</v>
      </c>
      <c r="Q562" s="331">
        <v>4.3765567999999996E-3</v>
      </c>
      <c r="R562" s="331">
        <v>3.5806064999999998E-2</v>
      </c>
      <c r="S562" s="331">
        <v>0.16426251</v>
      </c>
      <c r="T562" s="184">
        <v>3.1830249000000001E-4</v>
      </c>
      <c r="U562" s="331">
        <v>4.0881986000000002E-2</v>
      </c>
      <c r="V562" s="331">
        <v>2.0700572999999999E-5</v>
      </c>
      <c r="W562" s="331">
        <v>5.8838975000000004E-7</v>
      </c>
      <c r="X562" s="331">
        <v>0</v>
      </c>
      <c r="Y562"/>
      <c r="Z562" s="288">
        <v>6.0839180666666675</v>
      </c>
      <c r="AA562"/>
      <c r="AB562" s="164">
        <v>42.686835000000002</v>
      </c>
      <c r="AC562" s="164">
        <v>37.996161999999998</v>
      </c>
      <c r="AD562" s="164">
        <v>4.6203190999999997</v>
      </c>
      <c r="AE562" s="164">
        <v>0</v>
      </c>
      <c r="AF562" s="164">
        <v>2.3517132999999999E-2</v>
      </c>
      <c r="AG562" s="164">
        <v>3.6162679000000003E-2</v>
      </c>
      <c r="AH562" s="164">
        <v>1.0674032E-2</v>
      </c>
      <c r="AI562"/>
      <c r="AJ562" s="185">
        <v>0.21292749999999999</v>
      </c>
      <c r="AK562" s="185">
        <v>0.20480773999999999</v>
      </c>
      <c r="AL562" s="185">
        <v>6.6021313999999999E-3</v>
      </c>
      <c r="AM562" s="185">
        <v>1.5176276999999999E-3</v>
      </c>
      <c r="AN562" s="176">
        <v>1.2278641E-5</v>
      </c>
      <c r="AO562" s="176">
        <v>2.4416165999999998E-8</v>
      </c>
      <c r="AP562" s="176">
        <v>0.21255289999999999</v>
      </c>
      <c r="AQ562" s="192">
        <v>5.6603034000000003E-6</v>
      </c>
      <c r="AR562" s="192">
        <v>1.7079064000000001E-8</v>
      </c>
      <c r="AS562" s="192">
        <v>4.6660066999999999E-13</v>
      </c>
      <c r="AT562" s="192">
        <v>7.6673505999999998E-13</v>
      </c>
      <c r="AU562" s="192">
        <v>0</v>
      </c>
      <c r="AV562" s="192">
        <v>9.7758679000000002E-9</v>
      </c>
      <c r="AW562" s="192">
        <v>4.1532253000000002E-6</v>
      </c>
      <c r="AX562" s="192">
        <v>1.4386676E-9</v>
      </c>
      <c r="AY562" s="192">
        <v>5.0264460999999997E-9</v>
      </c>
      <c r="AZ562" s="192">
        <v>7.5550297999999996E-10</v>
      </c>
      <c r="BA562" s="192">
        <v>4.8197672000000002E-13</v>
      </c>
      <c r="BB562" s="192">
        <v>5.1191695000000002E-11</v>
      </c>
      <c r="BC562" s="192">
        <v>5.4122965000000002E-11</v>
      </c>
      <c r="BD562" s="192">
        <v>1.0222223E-11</v>
      </c>
      <c r="BE562" s="192">
        <v>2.2172045999999999E-6</v>
      </c>
      <c r="BF562" s="192">
        <v>2.3813146999999999E-7</v>
      </c>
      <c r="BG562" s="192">
        <v>7.3311602000000007E-21</v>
      </c>
      <c r="BH562" s="193">
        <v>1.0713973999999999E-2</v>
      </c>
      <c r="BI562" s="193">
        <v>0.20183892</v>
      </c>
      <c r="BJ562" s="192">
        <v>0</v>
      </c>
      <c r="BK562" s="192">
        <v>0</v>
      </c>
      <c r="BL562" s="192">
        <v>0</v>
      </c>
      <c r="BM562"/>
      <c r="BN562" s="164">
        <v>4.1487334000000001E-4</v>
      </c>
      <c r="BO562" s="186">
        <v>3.9471763999999999E-5</v>
      </c>
      <c r="BP562" s="164">
        <v>1.6963578000000001E-4</v>
      </c>
      <c r="BQ562" s="186">
        <v>4.2015244999999999E-6</v>
      </c>
      <c r="BR562" s="186">
        <v>2.5333082000000001E-5</v>
      </c>
      <c r="BS562" s="186">
        <v>6.2863590999999999E-6</v>
      </c>
      <c r="BT562" s="186">
        <v>1.9200128999999999E-5</v>
      </c>
      <c r="BU562" s="186">
        <v>9.0047455999999998E-6</v>
      </c>
      <c r="BV562" s="186">
        <v>1.7466288E-5</v>
      </c>
      <c r="BW562" s="186">
        <v>2.9616539E-6</v>
      </c>
      <c r="BX562" s="186">
        <v>0</v>
      </c>
      <c r="BY562" s="186">
        <v>1.6211925999999999E-17</v>
      </c>
      <c r="BZ562" s="186">
        <v>1.3274556000000001E-13</v>
      </c>
      <c r="CA562" s="186">
        <v>1.7747628999999999E-5</v>
      </c>
      <c r="CB562" s="164">
        <v>5.2156413999999999E-5</v>
      </c>
      <c r="CC562" s="186">
        <v>5.1407972000000003E-5</v>
      </c>
      <c r="CD562" s="186">
        <v>0</v>
      </c>
      <c r="CE562"/>
      <c r="CF562" s="329">
        <v>1.1235764999999999E-13</v>
      </c>
      <c r="CG562" s="330">
        <v>6.0718709000000004</v>
      </c>
      <c r="CH562" s="330">
        <v>0.22329456</v>
      </c>
      <c r="CI562" s="330">
        <v>3.0036035999999999E-2</v>
      </c>
      <c r="CJ562" s="330">
        <v>9.4502797999999992E-3</v>
      </c>
      <c r="CK562" s="329">
        <v>1.1703808000000001E-6</v>
      </c>
      <c r="CL562" s="329">
        <v>3.6385849999999999E-7</v>
      </c>
      <c r="CM562" s="330">
        <v>1.2343727000000001E-3</v>
      </c>
      <c r="CN562" s="330">
        <v>35.570113999999997</v>
      </c>
      <c r="CO562" s="330">
        <v>2.6665895000000002</v>
      </c>
      <c r="CP562"/>
      <c r="CQ562">
        <v>0.91258771000000005</v>
      </c>
      <c r="CR562">
        <v>0.46229325591999998</v>
      </c>
      <c r="CS562">
        <v>0.36111210338974997</v>
      </c>
      <c r="CT562">
        <v>0.36145051806299994</v>
      </c>
      <c r="CU562">
        <v>0.20514449600000001</v>
      </c>
      <c r="CV562" s="134"/>
      <c r="CW562" s="377"/>
      <c r="CX562" s="32"/>
      <c r="CY562" s="32"/>
      <c r="CZ562" s="32"/>
      <c r="DA562" s="236"/>
      <c r="DB562" s="257"/>
      <c r="DC562"/>
      <c r="DD562"/>
      <c r="DE562"/>
      <c r="DF562"/>
      <c r="DG562"/>
      <c r="DH562"/>
      <c r="DI562"/>
      <c r="DJ562"/>
      <c r="DK562"/>
      <c r="DL562"/>
    </row>
    <row r="563" spans="1:116" ht="14.4" x14ac:dyDescent="0.3">
      <c r="A563" t="s">
        <v>2021</v>
      </c>
      <c r="B563" s="113" t="s">
        <v>919</v>
      </c>
      <c r="C563" s="182" t="s">
        <v>1367</v>
      </c>
      <c r="D563" s="40" t="s">
        <v>84</v>
      </c>
      <c r="E563" s="181" t="s">
        <v>943</v>
      </c>
      <c r="F563" s="184" t="s">
        <v>4085</v>
      </c>
      <c r="G563" s="184">
        <v>1.2478756785958001</v>
      </c>
      <c r="H563" s="184">
        <v>8.0819827619999993E-2</v>
      </c>
      <c r="I563" s="184">
        <v>0.28155878707399995</v>
      </c>
      <c r="J563" s="328">
        <v>0.15065720390179999</v>
      </c>
      <c r="K563" s="184">
        <v>0.73483986000000001</v>
      </c>
      <c r="L563" s="184">
        <v>0.16575987</v>
      </c>
      <c r="M563" s="184">
        <v>8.9225284000000002E-2</v>
      </c>
      <c r="N563" s="184">
        <v>6.7504781999999999E-2</v>
      </c>
      <c r="O563" s="184">
        <v>6.7721952000000005E-4</v>
      </c>
      <c r="P563" s="184">
        <v>9.3958788000000001E-3</v>
      </c>
      <c r="Q563" s="331">
        <v>3.2419472999999999E-3</v>
      </c>
      <c r="R563" s="331">
        <v>2.5938388E-2</v>
      </c>
      <c r="S563" s="331">
        <v>0.11866835000000001</v>
      </c>
      <c r="T563" s="184">
        <v>6.0691770000000003E-4</v>
      </c>
      <c r="U563" s="331">
        <v>3.1987731999999998E-2</v>
      </c>
      <c r="V563" s="331">
        <v>2.8327374000000001E-5</v>
      </c>
      <c r="W563" s="331">
        <v>1.1219018E-6</v>
      </c>
      <c r="X563" s="331">
        <v>0</v>
      </c>
      <c r="Y563"/>
      <c r="Z563" s="288">
        <v>4.8989324000000005</v>
      </c>
      <c r="AA563"/>
      <c r="AB563" s="164">
        <v>37.421171999999999</v>
      </c>
      <c r="AC563" s="164">
        <v>33.979700999999999</v>
      </c>
      <c r="AD563" s="164">
        <v>3.3516786000000001</v>
      </c>
      <c r="AE563" s="164">
        <v>0</v>
      </c>
      <c r="AF563" s="164">
        <v>3.6253157000000001E-2</v>
      </c>
      <c r="AG563" s="164">
        <v>4.2610477000000001E-2</v>
      </c>
      <c r="AH563" s="164">
        <v>1.0928413999999999E-2</v>
      </c>
      <c r="AI563"/>
      <c r="AJ563" s="185">
        <v>0.16711616000000001</v>
      </c>
      <c r="AK563" s="185">
        <v>0.16062313</v>
      </c>
      <c r="AL563" s="185">
        <v>5.2835683999999999E-3</v>
      </c>
      <c r="AM563" s="185">
        <v>1.2094579E-3</v>
      </c>
      <c r="AN563" s="176">
        <v>9.6296841999999998E-6</v>
      </c>
      <c r="AO563" s="176">
        <v>1.9539823999999998E-8</v>
      </c>
      <c r="AP563" s="176">
        <v>0.16939187</v>
      </c>
      <c r="AQ563" s="192">
        <v>4.5606408999999997E-6</v>
      </c>
      <c r="AR563" s="192">
        <v>1.3761116999999999E-8</v>
      </c>
      <c r="AS563" s="192">
        <v>3.7594960999999999E-13</v>
      </c>
      <c r="AT563" s="192">
        <v>1.4619586E-12</v>
      </c>
      <c r="AU563" s="192">
        <v>0</v>
      </c>
      <c r="AV563" s="192">
        <v>8.1108840000000001E-9</v>
      </c>
      <c r="AW563" s="192">
        <v>3.2875996999999998E-6</v>
      </c>
      <c r="AX563" s="192">
        <v>1.1883605E-9</v>
      </c>
      <c r="AY563" s="192">
        <v>3.9604843000000001E-9</v>
      </c>
      <c r="AZ563" s="192">
        <v>5.4565143000000003E-10</v>
      </c>
      <c r="BA563" s="192">
        <v>3.4824843E-13</v>
      </c>
      <c r="BB563" s="192">
        <v>3.7013793000000002E-11</v>
      </c>
      <c r="BC563" s="192">
        <v>3.9090056999999998E-11</v>
      </c>
      <c r="BD563" s="192">
        <v>7.3830195999999995E-12</v>
      </c>
      <c r="BE563" s="192">
        <v>1.6013161999999999E-6</v>
      </c>
      <c r="BF563" s="192">
        <v>1.7201503E-7</v>
      </c>
      <c r="BG563" s="192">
        <v>1.3978560999999999E-20</v>
      </c>
      <c r="BH563" s="193">
        <v>7.7407743000000003E-3</v>
      </c>
      <c r="BI563" s="193">
        <v>0.16165109999999999</v>
      </c>
      <c r="BJ563" s="192">
        <v>0</v>
      </c>
      <c r="BK563" s="192">
        <v>0</v>
      </c>
      <c r="BL563" s="192">
        <v>0</v>
      </c>
      <c r="BM563"/>
      <c r="BN563" s="164">
        <v>3.2925125E-4</v>
      </c>
      <c r="BO563" s="186">
        <v>3.1129335999999999E-5</v>
      </c>
      <c r="BP563" s="164">
        <v>1.3659522999999999E-4</v>
      </c>
      <c r="BQ563" s="186">
        <v>3.0437198999999999E-6</v>
      </c>
      <c r="BR563" s="186">
        <v>1.9968963E-5</v>
      </c>
      <c r="BS563" s="186">
        <v>5.2173830000000004E-6</v>
      </c>
      <c r="BT563" s="186">
        <v>1.3867015000000001E-5</v>
      </c>
      <c r="BU563" s="186">
        <v>7.5311053999999999E-6</v>
      </c>
      <c r="BV563" s="186">
        <v>1.2621639E-5</v>
      </c>
      <c r="BW563" s="186">
        <v>2.1952338E-6</v>
      </c>
      <c r="BX563" s="186">
        <v>0</v>
      </c>
      <c r="BY563" s="186">
        <v>3.0911805000000001E-17</v>
      </c>
      <c r="BZ563" s="186">
        <v>2.5311026E-13</v>
      </c>
      <c r="CA563" s="186">
        <v>1.4313395000000001E-5</v>
      </c>
      <c r="CB563" s="186">
        <v>4.5636705999999999E-5</v>
      </c>
      <c r="CC563" s="186">
        <v>3.7131517999999998E-5</v>
      </c>
      <c r="CD563" s="186">
        <v>0</v>
      </c>
      <c r="CE563"/>
      <c r="CF563" s="329">
        <v>2.1423598E-13</v>
      </c>
      <c r="CG563" s="330">
        <v>4.8868872000000003</v>
      </c>
      <c r="CH563" s="330">
        <v>0.18089953</v>
      </c>
      <c r="CI563" s="330">
        <v>2.3642449999999999E-2</v>
      </c>
      <c r="CJ563" s="330">
        <v>6.8898809E-3</v>
      </c>
      <c r="CK563" s="329">
        <v>8.4529421999999998E-7</v>
      </c>
      <c r="CL563" s="329">
        <v>2.6503885000000001E-7</v>
      </c>
      <c r="CM563" s="330">
        <v>9.7022063000000002E-4</v>
      </c>
      <c r="CN563" s="330">
        <v>25.690246999999999</v>
      </c>
      <c r="CO563" s="330">
        <v>2.1154345000000001</v>
      </c>
      <c r="CP563"/>
      <c r="CQ563">
        <v>0.73483986000000001</v>
      </c>
      <c r="CR563">
        <v>0.36174336961999992</v>
      </c>
      <c r="CS563">
        <v>0.28092466390179999</v>
      </c>
      <c r="CT563">
        <v>0.28155878707399995</v>
      </c>
      <c r="CU563">
        <v>0.150656082</v>
      </c>
      <c r="CV563" s="134"/>
      <c r="CW563" s="377"/>
      <c r="CX563" s="32"/>
      <c r="CY563" s="32"/>
      <c r="CZ563" s="32"/>
      <c r="DA563" s="236"/>
      <c r="DB563" s="257"/>
      <c r="DC563"/>
      <c r="DD563"/>
      <c r="DE563"/>
      <c r="DF563"/>
      <c r="DG563"/>
      <c r="DH563"/>
      <c r="DI563"/>
      <c r="DJ563"/>
      <c r="DK563"/>
      <c r="DL563"/>
    </row>
    <row r="564" spans="1:116" ht="14.4" x14ac:dyDescent="0.3">
      <c r="A564" t="s">
        <v>2022</v>
      </c>
      <c r="B564" s="113" t="s">
        <v>919</v>
      </c>
      <c r="C564" s="182" t="s">
        <v>1368</v>
      </c>
      <c r="D564" s="40" t="s">
        <v>84</v>
      </c>
      <c r="E564" s="181" t="s">
        <v>943</v>
      </c>
      <c r="F564" s="184" t="s">
        <v>4086</v>
      </c>
      <c r="G564" s="184">
        <v>0.8549336999821</v>
      </c>
      <c r="H564" s="184">
        <v>5.6755748299999999E-2</v>
      </c>
      <c r="I564" s="184">
        <v>0.18714129226599999</v>
      </c>
      <c r="J564" s="328">
        <v>8.6262429416099989E-2</v>
      </c>
      <c r="K564" s="184">
        <v>0.52477423000000001</v>
      </c>
      <c r="L564" s="184">
        <v>0.10918554</v>
      </c>
      <c r="M564" s="184">
        <v>6.2693814E-2</v>
      </c>
      <c r="N564" s="184">
        <v>4.8695211000000002E-2</v>
      </c>
      <c r="O564" s="184">
        <v>1.0302444E-3</v>
      </c>
      <c r="P564" s="184">
        <v>5.1292476999999998E-3</v>
      </c>
      <c r="Q564" s="331">
        <v>1.9010451999999999E-3</v>
      </c>
      <c r="R564" s="331">
        <v>1.4276588999999999E-2</v>
      </c>
      <c r="S564" s="331">
        <v>6.4784335999999998E-2</v>
      </c>
      <c r="T564" s="184">
        <v>9.480084E-4</v>
      </c>
      <c r="U564" s="331">
        <v>2.1476340999999999E-2</v>
      </c>
      <c r="V564" s="331">
        <v>3.7340866000000001E-5</v>
      </c>
      <c r="W564" s="331">
        <v>1.7524160999999999E-6</v>
      </c>
      <c r="X564" s="331">
        <v>0</v>
      </c>
      <c r="Y564"/>
      <c r="Z564" s="288">
        <v>3.4984948666666669</v>
      </c>
      <c r="AA564"/>
      <c r="AB564" s="164">
        <v>31.198115000000001</v>
      </c>
      <c r="AC564" s="164">
        <v>29.232973999999999</v>
      </c>
      <c r="AD564" s="164">
        <v>1.8523761999999999</v>
      </c>
      <c r="AE564" s="164">
        <v>0</v>
      </c>
      <c r="AF564" s="164">
        <v>5.1304822E-2</v>
      </c>
      <c r="AG564" s="164">
        <v>5.0230601999999999E-2</v>
      </c>
      <c r="AH564" s="164">
        <v>1.1229047000000001E-2</v>
      </c>
      <c r="AI564"/>
      <c r="AJ564" s="185">
        <v>0.11297548</v>
      </c>
      <c r="AK564" s="185">
        <v>0.10840495999999999</v>
      </c>
      <c r="AL564" s="185">
        <v>3.7252666999999999E-3</v>
      </c>
      <c r="AM564" s="185">
        <v>8.4525734000000003E-4</v>
      </c>
      <c r="AN564" s="176">
        <v>6.4990983000000004E-6</v>
      </c>
      <c r="AO564" s="176">
        <v>1.3776873999999999E-8</v>
      </c>
      <c r="AP564" s="176">
        <v>0.11838338</v>
      </c>
      <c r="AQ564" s="192">
        <v>3.2610396999999998E-6</v>
      </c>
      <c r="AR564" s="192">
        <v>9.8399061000000006E-9</v>
      </c>
      <c r="AS564" s="192">
        <v>2.6881653000000002E-13</v>
      </c>
      <c r="AT564" s="192">
        <v>2.2835865E-12</v>
      </c>
      <c r="AU564" s="192">
        <v>0</v>
      </c>
      <c r="AV564" s="192">
        <v>6.1431756999999997E-9</v>
      </c>
      <c r="AW564" s="192">
        <v>2.2645877000000002E-6</v>
      </c>
      <c r="AX564" s="192">
        <v>8.9254297E-10</v>
      </c>
      <c r="AY564" s="192">
        <v>2.7007111999999998E-9</v>
      </c>
      <c r="AZ564" s="192">
        <v>2.9764506000000002E-10</v>
      </c>
      <c r="BA564" s="192">
        <v>1.9020589E-13</v>
      </c>
      <c r="BB564" s="192">
        <v>2.0258089999999999E-11</v>
      </c>
      <c r="BC564" s="192">
        <v>2.1323892000000001E-11</v>
      </c>
      <c r="BD564" s="192">
        <v>4.0275978999999999E-12</v>
      </c>
      <c r="BE564" s="192">
        <v>8.7344801999999999E-7</v>
      </c>
      <c r="BF564" s="192">
        <v>9.3877424999999994E-8</v>
      </c>
      <c r="BG564" s="192">
        <v>2.1834581E-20</v>
      </c>
      <c r="BH564" s="193">
        <v>4.2269923999999999E-3</v>
      </c>
      <c r="BI564" s="193">
        <v>0.11415639</v>
      </c>
      <c r="BJ564" s="192">
        <v>0</v>
      </c>
      <c r="BK564" s="192">
        <v>0</v>
      </c>
      <c r="BL564" s="192">
        <v>0</v>
      </c>
      <c r="BM564"/>
      <c r="BN564" s="164">
        <v>2.2806150000000001E-4</v>
      </c>
      <c r="BO564" s="186">
        <v>2.1270102E-5</v>
      </c>
      <c r="BP564" s="186">
        <v>9.7547320000000002E-5</v>
      </c>
      <c r="BQ564" s="186">
        <v>1.6754054E-6</v>
      </c>
      <c r="BR564" s="186">
        <v>1.3629548E-5</v>
      </c>
      <c r="BS564" s="186">
        <v>3.9540475999999996E-6</v>
      </c>
      <c r="BT564" s="186">
        <v>7.5642433000000003E-6</v>
      </c>
      <c r="BU564" s="186">
        <v>5.7895306000000003E-6</v>
      </c>
      <c r="BV564" s="186">
        <v>6.8961444E-6</v>
      </c>
      <c r="BW564" s="186">
        <v>1.2894646E-6</v>
      </c>
      <c r="BX564" s="186">
        <v>0</v>
      </c>
      <c r="BY564" s="186">
        <v>4.8284389999999997E-17</v>
      </c>
      <c r="BZ564" s="186">
        <v>3.9535946000000002E-13</v>
      </c>
      <c r="CA564" s="186">
        <v>1.0254755000000001E-5</v>
      </c>
      <c r="CB564" s="186">
        <v>3.7931598000000002E-5</v>
      </c>
      <c r="CC564" s="186">
        <v>2.0259345000000001E-5</v>
      </c>
      <c r="CD564" s="186">
        <v>0</v>
      </c>
      <c r="CE564"/>
      <c r="CF564" s="329">
        <v>3.3463764E-13</v>
      </c>
      <c r="CG564" s="330">
        <v>3.4864518000000002</v>
      </c>
      <c r="CH564" s="330">
        <v>0.13079631</v>
      </c>
      <c r="CI564" s="330">
        <v>1.6086395E-2</v>
      </c>
      <c r="CJ564" s="330">
        <v>3.8639548E-3</v>
      </c>
      <c r="CK564" s="329">
        <v>4.6110096999999999E-7</v>
      </c>
      <c r="CL564" s="329">
        <v>1.4825199000000001E-7</v>
      </c>
      <c r="CM564" s="330">
        <v>6.5804090000000002E-4</v>
      </c>
      <c r="CN564" s="330">
        <v>14.014041000000001</v>
      </c>
      <c r="CO564" s="330">
        <v>1.4640694999999999</v>
      </c>
      <c r="CP564"/>
      <c r="CQ564">
        <v>0.52477423000000001</v>
      </c>
      <c r="CR564">
        <v>0.24291169130000001</v>
      </c>
      <c r="CS564">
        <v>0.1861576954161</v>
      </c>
      <c r="CT564">
        <v>0.18714129226600001</v>
      </c>
      <c r="CU564">
        <v>8.6260676999999994E-2</v>
      </c>
      <c r="CV564" s="134"/>
      <c r="CW564" s="377"/>
      <c r="CX564" s="32"/>
      <c r="CY564" s="32"/>
      <c r="CZ564" s="32"/>
      <c r="DA564" s="236"/>
      <c r="DB564" s="257"/>
      <c r="DC564"/>
      <c r="DD564"/>
      <c r="DE564"/>
      <c r="DF564"/>
      <c r="DG564"/>
      <c r="DH564"/>
      <c r="DI564"/>
      <c r="DJ564"/>
      <c r="DK564"/>
      <c r="DL564"/>
    </row>
    <row r="565" spans="1:116" ht="14.4" x14ac:dyDescent="0.3">
      <c r="A565" t="s">
        <v>2023</v>
      </c>
      <c r="B565" s="113" t="s">
        <v>919</v>
      </c>
      <c r="C565" s="182" t="s">
        <v>1369</v>
      </c>
      <c r="D565" s="40" t="s">
        <v>84</v>
      </c>
      <c r="E565" s="181" t="s">
        <v>943</v>
      </c>
      <c r="F565" s="184" t="s">
        <v>4087</v>
      </c>
      <c r="G565" s="184">
        <v>3.6339088858635504</v>
      </c>
      <c r="H565" s="184">
        <v>0.14933547618000001</v>
      </c>
      <c r="I565" s="184">
        <v>1.3072242831180001</v>
      </c>
      <c r="J565" s="328">
        <v>1.09818062656555</v>
      </c>
      <c r="K565" s="184">
        <v>1.0791685</v>
      </c>
      <c r="L565" s="184">
        <v>1.1361375</v>
      </c>
      <c r="M565" s="184">
        <v>0.1250436</v>
      </c>
      <c r="N565" s="184">
        <v>0.12471778</v>
      </c>
      <c r="O565" s="184">
        <v>3.7850847999999998E-4</v>
      </c>
      <c r="P565" s="184">
        <v>1.8978484E-2</v>
      </c>
      <c r="Q565" s="331">
        <v>5.2607037000000001E-3</v>
      </c>
      <c r="R565" s="331">
        <v>4.5699662000000002E-2</v>
      </c>
      <c r="S565" s="331">
        <v>1.0495083000000001</v>
      </c>
      <c r="T565" s="184">
        <v>3.2272536999999998E-4</v>
      </c>
      <c r="U565" s="331">
        <v>4.8671730000000003E-2</v>
      </c>
      <c r="V565" s="331">
        <v>2.0795747999999999E-5</v>
      </c>
      <c r="W565" s="331">
        <v>5.9656555000000001E-7</v>
      </c>
      <c r="X565" s="331">
        <v>0</v>
      </c>
      <c r="Y565"/>
      <c r="Z565" s="288">
        <v>7.1944566666666665</v>
      </c>
      <c r="AA565"/>
      <c r="AB565" s="164">
        <v>57.223514999999999</v>
      </c>
      <c r="AC565" s="164">
        <v>51.632629999999999</v>
      </c>
      <c r="AD565" s="164">
        <v>5.5206989999999996</v>
      </c>
      <c r="AE565" s="164">
        <v>0</v>
      </c>
      <c r="AF565" s="164">
        <v>2.3712305999999999E-2</v>
      </c>
      <c r="AG565" s="164">
        <v>3.5987238999999997E-2</v>
      </c>
      <c r="AH565" s="164">
        <v>1.0486405000000001E-2</v>
      </c>
      <c r="AI565"/>
      <c r="AJ565" s="185">
        <v>0.55733491999999996</v>
      </c>
      <c r="AK565" s="185">
        <v>0.54162650000000001</v>
      </c>
      <c r="AL565" s="185">
        <v>1.2916973999999999E-2</v>
      </c>
      <c r="AM565" s="185">
        <v>2.7914480999999998E-3</v>
      </c>
      <c r="AN565" s="176">
        <v>3.2471612999999998E-5</v>
      </c>
      <c r="AO565" s="176">
        <v>4.7769872999999999E-8</v>
      </c>
      <c r="AP565" s="176">
        <v>0.39095911999999999</v>
      </c>
      <c r="AQ565" s="192">
        <v>6.6908830999999999E-6</v>
      </c>
      <c r="AR565" s="192">
        <v>2.0188571999999999E-8</v>
      </c>
      <c r="AS565" s="192">
        <v>5.5155687E-13</v>
      </c>
      <c r="AT565" s="192">
        <v>7.7738901E-13</v>
      </c>
      <c r="AU565" s="192">
        <v>0</v>
      </c>
      <c r="AV565" s="192">
        <v>1.2003707E-8</v>
      </c>
      <c r="AW565" s="192">
        <v>2.1063492000000001E-5</v>
      </c>
      <c r="AX565" s="192">
        <v>1.8486146999999999E-9</v>
      </c>
      <c r="AY565" s="192">
        <v>2.4680445E-8</v>
      </c>
      <c r="AZ565" s="192">
        <v>9.0752953999999999E-10</v>
      </c>
      <c r="BA565" s="192">
        <v>4.4574474999999999E-13</v>
      </c>
      <c r="BB565" s="192">
        <v>6.1226447000000002E-11</v>
      </c>
      <c r="BC565" s="192">
        <v>6.9238291E-11</v>
      </c>
      <c r="BD565" s="192">
        <v>1.3250785E-11</v>
      </c>
      <c r="BE565" s="192">
        <v>4.4159030000000002E-6</v>
      </c>
      <c r="BF565" s="192">
        <v>2.8933026E-7</v>
      </c>
      <c r="BG565" s="192">
        <v>7.4330281999999994E-21</v>
      </c>
      <c r="BH565" s="193">
        <v>5.2769761999999998E-2</v>
      </c>
      <c r="BI565" s="193">
        <v>0.33818935999999999</v>
      </c>
      <c r="BJ565" s="192">
        <v>0</v>
      </c>
      <c r="BK565" s="192">
        <v>0</v>
      </c>
      <c r="BL565" s="192">
        <v>0</v>
      </c>
      <c r="BM565"/>
      <c r="BN565" s="164">
        <v>7.5746961000000004E-4</v>
      </c>
      <c r="BO565" s="164">
        <v>1.7505221999999999E-4</v>
      </c>
      <c r="BP565" s="164">
        <v>2.0060054000000001E-4</v>
      </c>
      <c r="BQ565" s="186">
        <v>5.3592609999999996E-6</v>
      </c>
      <c r="BR565" s="164">
        <v>1.3692159E-4</v>
      </c>
      <c r="BS565" s="186">
        <v>7.0962515E-6</v>
      </c>
      <c r="BT565" s="186">
        <v>2.3063105999999999E-5</v>
      </c>
      <c r="BU565" s="186">
        <v>1.0127623000000001E-5</v>
      </c>
      <c r="BV565" s="186">
        <v>2.5483268999999999E-5</v>
      </c>
      <c r="BW565" s="186">
        <v>3.5507994999999998E-6</v>
      </c>
      <c r="BX565" s="186">
        <v>0</v>
      </c>
      <c r="BY565" s="186">
        <v>1.6437194E-17</v>
      </c>
      <c r="BZ565" s="186">
        <v>1.3459008E-13</v>
      </c>
      <c r="CA565" s="186">
        <v>3.4411866999999998E-5</v>
      </c>
      <c r="CB565" s="164">
        <v>6.9744172000000006E-5</v>
      </c>
      <c r="CC565" s="186">
        <v>6.6058914000000004E-5</v>
      </c>
      <c r="CD565" s="186">
        <v>0</v>
      </c>
      <c r="CE565"/>
      <c r="CF565" s="329">
        <v>1.1391888000000001E-13</v>
      </c>
      <c r="CG565" s="330">
        <v>7.1824094000000001</v>
      </c>
      <c r="CH565" s="330">
        <v>0.28580876</v>
      </c>
      <c r="CI565" s="330">
        <v>0.12269315</v>
      </c>
      <c r="CJ565" s="330">
        <v>1.115172E-2</v>
      </c>
      <c r="CK565" s="329">
        <v>2.1550304999999998E-6</v>
      </c>
      <c r="CL565" s="329">
        <v>4.3990114000000002E-7</v>
      </c>
      <c r="CM565" s="330">
        <v>6.8922241999999998E-3</v>
      </c>
      <c r="CN565" s="330">
        <v>50.073172</v>
      </c>
      <c r="CO565" s="330">
        <v>4.5156844999999999</v>
      </c>
      <c r="CP565"/>
      <c r="CQ565">
        <v>1.0791685</v>
      </c>
      <c r="CR565">
        <v>1.4562162381800003</v>
      </c>
      <c r="CS565">
        <v>1.3068813585655501</v>
      </c>
      <c r="CT565">
        <v>1.3072242831180001</v>
      </c>
      <c r="CU565">
        <v>1.09818003</v>
      </c>
      <c r="CV565" s="134"/>
      <c r="CW565" s="377"/>
      <c r="CX565" s="32"/>
      <c r="CY565" s="32"/>
      <c r="CZ565" s="32"/>
      <c r="DA565" s="236"/>
      <c r="DB565" s="257"/>
      <c r="DC565"/>
      <c r="DD565"/>
      <c r="DE565"/>
      <c r="DF565"/>
      <c r="DG565"/>
      <c r="DH565"/>
      <c r="DI565"/>
      <c r="DJ565"/>
      <c r="DK565"/>
      <c r="DL565"/>
    </row>
    <row r="566" spans="1:116" ht="14.4" x14ac:dyDescent="0.3">
      <c r="A566" t="s">
        <v>2024</v>
      </c>
      <c r="B566" s="113" t="s">
        <v>919</v>
      </c>
      <c r="C566" s="182" t="s">
        <v>1370</v>
      </c>
      <c r="D566" s="40" t="s">
        <v>84</v>
      </c>
      <c r="E566" s="181" t="s">
        <v>943</v>
      </c>
      <c r="F566" s="184" t="s">
        <v>4088</v>
      </c>
      <c r="G566" s="184">
        <v>2.7309906860376003</v>
      </c>
      <c r="H566" s="184">
        <v>0.11559752412</v>
      </c>
      <c r="I566" s="184">
        <v>0.96461763511100007</v>
      </c>
      <c r="J566" s="328">
        <v>0.79562733680660003</v>
      </c>
      <c r="K566" s="184">
        <v>0.85514818999999997</v>
      </c>
      <c r="L566" s="184">
        <v>0.83201497000000002</v>
      </c>
      <c r="M566" s="184">
        <v>9.8880392999999997E-2</v>
      </c>
      <c r="N566" s="184">
        <v>9.7330542000000006E-2</v>
      </c>
      <c r="O566" s="184">
        <v>6.7722121999999997E-4</v>
      </c>
      <c r="P566" s="184">
        <v>1.3709262999999999E-2</v>
      </c>
      <c r="Q566" s="331">
        <v>3.8804979E-3</v>
      </c>
      <c r="R566" s="331">
        <v>3.3083764000000002E-2</v>
      </c>
      <c r="S566" s="331">
        <v>0.75801255000000001</v>
      </c>
      <c r="T566" s="184">
        <v>6.10112E-4</v>
      </c>
      <c r="U566" s="331">
        <v>3.7613659000000001E-2</v>
      </c>
      <c r="V566" s="331">
        <v>2.8396111000000001E-5</v>
      </c>
      <c r="W566" s="331">
        <v>1.1278066E-6</v>
      </c>
      <c r="X566" s="331">
        <v>0</v>
      </c>
      <c r="Y566"/>
      <c r="Z566" s="288">
        <v>5.7009879333333338</v>
      </c>
      <c r="AA566"/>
      <c r="AB566" s="164">
        <v>47.919885000000001</v>
      </c>
      <c r="AC566" s="164">
        <v>43.828260999999998</v>
      </c>
      <c r="AD566" s="164">
        <v>4.0019530000000003</v>
      </c>
      <c r="AE566" s="164">
        <v>0</v>
      </c>
      <c r="AF566" s="164">
        <v>3.6394115999999997E-2</v>
      </c>
      <c r="AG566" s="164">
        <v>4.2483770999999997E-2</v>
      </c>
      <c r="AH566" s="164">
        <v>1.0792905E-2</v>
      </c>
      <c r="AI566"/>
      <c r="AJ566" s="185">
        <v>0.41585485</v>
      </c>
      <c r="AK566" s="185">
        <v>0.40388112999999998</v>
      </c>
      <c r="AL566" s="185">
        <v>9.8442879E-3</v>
      </c>
      <c r="AM566" s="185">
        <v>2.1294394E-3</v>
      </c>
      <c r="AN566" s="176">
        <v>2.4213497E-5</v>
      </c>
      <c r="AO566" s="176">
        <v>3.640639E-8</v>
      </c>
      <c r="AP566" s="176">
        <v>0.29824081000000002</v>
      </c>
      <c r="AQ566" s="192">
        <v>5.3049485E-6</v>
      </c>
      <c r="AR566" s="192">
        <v>1.6006872000000001E-8</v>
      </c>
      <c r="AS566" s="192">
        <v>4.3730686000000002E-13</v>
      </c>
      <c r="AT566" s="192">
        <v>1.4696531999999999E-12</v>
      </c>
      <c r="AU566" s="192">
        <v>0</v>
      </c>
      <c r="AV566" s="192">
        <v>9.7198788999999998E-9</v>
      </c>
      <c r="AW566" s="192">
        <v>1.550057E-5</v>
      </c>
      <c r="AX566" s="192">
        <v>1.4844334000000001E-9</v>
      </c>
      <c r="AY566" s="192">
        <v>1.8155038999999999E-8</v>
      </c>
      <c r="AZ566" s="192">
        <v>6.5544839000000001E-10</v>
      </c>
      <c r="BA566" s="192">
        <v>3.2208089000000001E-13</v>
      </c>
      <c r="BB566" s="192">
        <v>4.4261114000000001E-11</v>
      </c>
      <c r="BC566" s="192">
        <v>5.0006681000000001E-11</v>
      </c>
      <c r="BD566" s="192">
        <v>9.5703145999999997E-12</v>
      </c>
      <c r="BE566" s="192">
        <v>3.1892650000000002E-6</v>
      </c>
      <c r="BF566" s="192">
        <v>2.0899193999999999E-7</v>
      </c>
      <c r="BG566" s="192">
        <v>1.4052132999999999E-20</v>
      </c>
      <c r="BH566" s="193">
        <v>3.8114398000000001E-2</v>
      </c>
      <c r="BI566" s="193">
        <v>0.26012640999999997</v>
      </c>
      <c r="BJ566" s="192">
        <v>0</v>
      </c>
      <c r="BK566" s="192">
        <v>0</v>
      </c>
      <c r="BL566" s="192">
        <v>0</v>
      </c>
      <c r="BM566"/>
      <c r="BN566" s="164">
        <v>5.7668189000000003E-4</v>
      </c>
      <c r="BO566" s="164">
        <v>1.2904856E-4</v>
      </c>
      <c r="BP566" s="164">
        <v>1.5895867000000001E-4</v>
      </c>
      <c r="BQ566" s="186">
        <v>3.8798630000000004E-6</v>
      </c>
      <c r="BR566" s="164">
        <v>1.0056066E-4</v>
      </c>
      <c r="BS566" s="186">
        <v>5.8023052999999997E-6</v>
      </c>
      <c r="BT566" s="186">
        <v>1.6656942000000001E-5</v>
      </c>
      <c r="BU566" s="186">
        <v>8.3420727000000006E-6</v>
      </c>
      <c r="BV566" s="186">
        <v>1.8411681E-5</v>
      </c>
      <c r="BW566" s="186">
        <v>2.6207277999999998E-6</v>
      </c>
      <c r="BX566" s="186">
        <v>0</v>
      </c>
      <c r="BY566" s="186">
        <v>3.1074499000000001E-17</v>
      </c>
      <c r="BZ566" s="186">
        <v>2.5444242000000002E-13</v>
      </c>
      <c r="CA566" s="186">
        <v>2.6348678E-5</v>
      </c>
      <c r="CB566" s="164">
        <v>5.8338975999999999E-5</v>
      </c>
      <c r="CC566" s="186">
        <v>4.7712754000000003E-5</v>
      </c>
      <c r="CD566" s="186">
        <v>0</v>
      </c>
      <c r="CE566"/>
      <c r="CF566" s="329">
        <v>2.1536354E-13</v>
      </c>
      <c r="CG566" s="330">
        <v>5.6889427000000001</v>
      </c>
      <c r="CH566" s="330">
        <v>0.22604867000000001</v>
      </c>
      <c r="CI566" s="330">
        <v>9.0561474000000003E-2</v>
      </c>
      <c r="CJ566" s="330">
        <v>8.1186990000000001E-3</v>
      </c>
      <c r="CK566" s="329">
        <v>1.5564301E-6</v>
      </c>
      <c r="CL566" s="329">
        <v>3.1995852999999998E-7</v>
      </c>
      <c r="CM566" s="330">
        <v>5.0564466999999998E-3</v>
      </c>
      <c r="CN566" s="330">
        <v>36.164678000000002</v>
      </c>
      <c r="CO566" s="330">
        <v>3.4508920000000001</v>
      </c>
      <c r="CP566"/>
      <c r="CQ566">
        <v>0.85514818999999997</v>
      </c>
      <c r="CR566">
        <v>1.0795766511199998</v>
      </c>
      <c r="CS566">
        <v>0.96398025480659999</v>
      </c>
      <c r="CT566">
        <v>0.96461763511100007</v>
      </c>
      <c r="CU566">
        <v>0.79562620900000003</v>
      </c>
      <c r="CV566" s="134"/>
      <c r="CW566" s="377"/>
      <c r="CX566" s="32"/>
      <c r="CY566" s="32"/>
      <c r="CZ566" s="32"/>
      <c r="DA566" s="236"/>
      <c r="DB566" s="257"/>
      <c r="DC566"/>
      <c r="DD566"/>
      <c r="DE566"/>
      <c r="DF566"/>
      <c r="DG566"/>
      <c r="DH566"/>
      <c r="DI566"/>
      <c r="DJ566"/>
      <c r="DK566"/>
      <c r="DL566"/>
    </row>
    <row r="567" spans="1:116" ht="14.4" x14ac:dyDescent="0.3">
      <c r="A567" t="s">
        <v>2025</v>
      </c>
      <c r="B567" s="113" t="s">
        <v>919</v>
      </c>
      <c r="C567" s="182" t="s">
        <v>1371</v>
      </c>
      <c r="D567" s="40" t="s">
        <v>84</v>
      </c>
      <c r="E567" s="181" t="s">
        <v>943</v>
      </c>
      <c r="F567" s="184" t="s">
        <v>4089</v>
      </c>
      <c r="G567" s="184">
        <v>1.6639055275359</v>
      </c>
      <c r="H567" s="184">
        <v>7.5725400800000009E-2</v>
      </c>
      <c r="I567" s="184">
        <v>0.55971884209900002</v>
      </c>
      <c r="J567" s="328">
        <v>0.43806432463690004</v>
      </c>
      <c r="K567" s="184">
        <v>0.59039695999999997</v>
      </c>
      <c r="L567" s="184">
        <v>0.47259741</v>
      </c>
      <c r="M567" s="184">
        <v>6.7960237000000007E-2</v>
      </c>
      <c r="N567" s="184">
        <v>6.4963806999999998E-2</v>
      </c>
      <c r="O567" s="184">
        <v>1.0302454000000001E-3</v>
      </c>
      <c r="P567" s="184">
        <v>7.4820028999999996E-3</v>
      </c>
      <c r="Q567" s="331">
        <v>2.2493455E-3</v>
      </c>
      <c r="R567" s="331">
        <v>1.8174065999999999E-2</v>
      </c>
      <c r="S567" s="331">
        <v>0.41351754000000002</v>
      </c>
      <c r="T567" s="184">
        <v>9.4975074000000004E-4</v>
      </c>
      <c r="U567" s="331">
        <v>2.4545028999999999E-2</v>
      </c>
      <c r="V567" s="331">
        <v>3.7378359000000002E-5</v>
      </c>
      <c r="W567" s="331">
        <v>1.7556369E-6</v>
      </c>
      <c r="X567" s="331">
        <v>0</v>
      </c>
      <c r="Y567"/>
      <c r="Z567" s="288">
        <v>3.9359797333333333</v>
      </c>
      <c r="AA567"/>
      <c r="AB567" s="164">
        <v>36.924686000000001</v>
      </c>
      <c r="AC567" s="164">
        <v>34.604916000000003</v>
      </c>
      <c r="AD567" s="164">
        <v>2.2070713</v>
      </c>
      <c r="AE567" s="164">
        <v>0</v>
      </c>
      <c r="AF567" s="164">
        <v>5.1381708999999998E-2</v>
      </c>
      <c r="AG567" s="164">
        <v>5.0161490000000003E-2</v>
      </c>
      <c r="AH567" s="164">
        <v>1.1155134000000001E-2</v>
      </c>
      <c r="AI567"/>
      <c r="AJ567" s="185">
        <v>0.24865113999999999</v>
      </c>
      <c r="AK567" s="185">
        <v>0.24109114000000001</v>
      </c>
      <c r="AL567" s="185">
        <v>6.2129319000000004E-3</v>
      </c>
      <c r="AM567" s="185">
        <v>1.3470654000000001E-3</v>
      </c>
      <c r="AN567" s="176">
        <v>1.4453904999999999E-5</v>
      </c>
      <c r="AO567" s="176">
        <v>2.2976819E-8</v>
      </c>
      <c r="AP567" s="176">
        <v>0.18866462000000001</v>
      </c>
      <c r="AQ567" s="192">
        <v>3.6670256999999998E-6</v>
      </c>
      <c r="AR567" s="192">
        <v>1.1064864E-8</v>
      </c>
      <c r="AS567" s="192">
        <v>3.0228412000000002E-13</v>
      </c>
      <c r="AT567" s="192">
        <v>2.2877835000000002E-12</v>
      </c>
      <c r="AU567" s="192">
        <v>0</v>
      </c>
      <c r="AV567" s="192">
        <v>7.0208093000000001E-9</v>
      </c>
      <c r="AW567" s="192">
        <v>8.9262078999999996E-6</v>
      </c>
      <c r="AX567" s="192">
        <v>1.0540373E-9</v>
      </c>
      <c r="AY567" s="192">
        <v>1.0443195000000001E-8</v>
      </c>
      <c r="AZ567" s="192">
        <v>3.5753431000000002E-10</v>
      </c>
      <c r="BA567" s="192">
        <v>1.7593269E-13</v>
      </c>
      <c r="BB567" s="192">
        <v>2.4211174999999999E-11</v>
      </c>
      <c r="BC567" s="192">
        <v>2.7278414000000001E-11</v>
      </c>
      <c r="BD567" s="192">
        <v>5.2206679000000002E-12</v>
      </c>
      <c r="BE567" s="192">
        <v>1.7396018999999999E-6</v>
      </c>
      <c r="BF567" s="192">
        <v>1.1404665E-7</v>
      </c>
      <c r="BG567" s="192">
        <v>2.1874709999999999E-20</v>
      </c>
      <c r="BH567" s="193">
        <v>2.0794423999999999E-2</v>
      </c>
      <c r="BI567" s="193">
        <v>0.1678702</v>
      </c>
      <c r="BJ567" s="192">
        <v>0</v>
      </c>
      <c r="BK567" s="192">
        <v>0</v>
      </c>
      <c r="BL567" s="192">
        <v>0</v>
      </c>
      <c r="BM567"/>
      <c r="BN567" s="164">
        <v>3.6302367E-4</v>
      </c>
      <c r="BO567" s="186">
        <v>7.4680586E-5</v>
      </c>
      <c r="BP567" s="164">
        <v>1.0974556E-4</v>
      </c>
      <c r="BQ567" s="186">
        <v>2.1314834000000002E-6</v>
      </c>
      <c r="BR567" s="186">
        <v>5.7588657000000002E-5</v>
      </c>
      <c r="BS567" s="186">
        <v>4.2730960999999996E-6</v>
      </c>
      <c r="BT567" s="186">
        <v>9.0860218999999993E-6</v>
      </c>
      <c r="BU567" s="186">
        <v>6.2318764000000004E-6</v>
      </c>
      <c r="BV567" s="186">
        <v>1.0054349E-5</v>
      </c>
      <c r="BW567" s="186">
        <v>1.5215522999999999E-6</v>
      </c>
      <c r="BX567" s="186">
        <v>0</v>
      </c>
      <c r="BY567" s="186">
        <v>4.8373131999999997E-17</v>
      </c>
      <c r="BZ567" s="186">
        <v>3.9608609000000002E-13</v>
      </c>
      <c r="CA567" s="186">
        <v>1.6819455000000001E-5</v>
      </c>
      <c r="CB567" s="186">
        <v>4.4860108999999999E-5</v>
      </c>
      <c r="CC567" s="186">
        <v>2.6030927999999998E-5</v>
      </c>
      <c r="CD567" s="186">
        <v>0</v>
      </c>
      <c r="CE567"/>
      <c r="CF567" s="329">
        <v>3.3525267E-13</v>
      </c>
      <c r="CG567" s="330">
        <v>3.9239367000000001</v>
      </c>
      <c r="CH567" s="330">
        <v>0.15542311</v>
      </c>
      <c r="CI567" s="330">
        <v>5.2587680999999997E-2</v>
      </c>
      <c r="CJ567" s="330">
        <v>4.5342192999999996E-3</v>
      </c>
      <c r="CK567" s="329">
        <v>8.4899326999999998E-7</v>
      </c>
      <c r="CL567" s="329">
        <v>1.7820817999999999E-7</v>
      </c>
      <c r="CM567" s="330">
        <v>2.8868915000000001E-3</v>
      </c>
      <c r="CN567" s="330">
        <v>19.727367000000001</v>
      </c>
      <c r="CO567" s="330">
        <v>2.1925009000000002</v>
      </c>
      <c r="CP567"/>
      <c r="CQ567">
        <v>0.59039695999999997</v>
      </c>
      <c r="CR567">
        <v>0.63445711380000003</v>
      </c>
      <c r="CS567">
        <v>0.55873346863689999</v>
      </c>
      <c r="CT567">
        <v>0.55971884209900002</v>
      </c>
      <c r="CU567">
        <v>0.43806256900000001</v>
      </c>
      <c r="CV567" s="134"/>
      <c r="CW567" s="377"/>
      <c r="CX567" s="32"/>
      <c r="CY567" s="32"/>
      <c r="CZ567" s="32"/>
      <c r="DA567" s="236"/>
      <c r="DB567" s="34"/>
      <c r="DC567"/>
      <c r="DD567"/>
      <c r="DE567"/>
      <c r="DF567"/>
      <c r="DG567"/>
      <c r="DH567"/>
      <c r="DI567"/>
      <c r="DJ567"/>
      <c r="DK567"/>
      <c r="DL567"/>
    </row>
    <row r="568" spans="1:116" ht="14.4" x14ac:dyDescent="0.3">
      <c r="A568" t="s">
        <v>2026</v>
      </c>
      <c r="B568" s="113" t="s">
        <v>919</v>
      </c>
      <c r="C568" s="182" t="s">
        <v>1372</v>
      </c>
      <c r="D568" s="40" t="s">
        <v>84</v>
      </c>
      <c r="E568" s="181" t="s">
        <v>943</v>
      </c>
      <c r="F568" s="184" t="s">
        <v>4090</v>
      </c>
      <c r="G568" s="184">
        <v>1.44473331369085</v>
      </c>
      <c r="H568" s="184">
        <v>9.2673747010000015E-2</v>
      </c>
      <c r="I568" s="184">
        <v>0.32376384609999997</v>
      </c>
      <c r="J568" s="328">
        <v>0.18094030058085001</v>
      </c>
      <c r="K568" s="184">
        <v>0.84735541999999997</v>
      </c>
      <c r="L568" s="184">
        <v>0.19358307</v>
      </c>
      <c r="M568" s="184">
        <v>9.9977181999999998E-2</v>
      </c>
      <c r="N568" s="184">
        <v>7.7299589000000002E-2</v>
      </c>
      <c r="O568" s="184">
        <v>3.8565540999999998E-4</v>
      </c>
      <c r="P568" s="184">
        <v>1.1384658000000001E-2</v>
      </c>
      <c r="Q568" s="331">
        <v>3.6038445999999999E-3</v>
      </c>
      <c r="R568" s="331">
        <v>2.9863786999999999E-2</v>
      </c>
      <c r="S568" s="331">
        <v>0.14684480999999999</v>
      </c>
      <c r="T568" s="184">
        <v>3.1903461E-4</v>
      </c>
      <c r="U568" s="331">
        <v>3.4094900999999997E-2</v>
      </c>
      <c r="V568" s="331">
        <v>2.0772490000000001E-5</v>
      </c>
      <c r="W568" s="331">
        <v>5.8958085000000003E-7</v>
      </c>
      <c r="X568" s="331">
        <v>0</v>
      </c>
      <c r="Y568"/>
      <c r="Z568" s="288">
        <v>5.6490361333333334</v>
      </c>
      <c r="AA568"/>
      <c r="AB568" s="164">
        <v>42.478954999999999</v>
      </c>
      <c r="AC568" s="164">
        <v>38.617044</v>
      </c>
      <c r="AD568" s="164">
        <v>3.7756104000000001</v>
      </c>
      <c r="AE568" s="164">
        <v>0</v>
      </c>
      <c r="AF568" s="164">
        <v>2.3627255999999999E-2</v>
      </c>
      <c r="AG568" s="164">
        <v>3.9594624000000002E-2</v>
      </c>
      <c r="AH568" s="164">
        <v>2.3079232000000002E-2</v>
      </c>
      <c r="AI568"/>
      <c r="AJ568" s="185">
        <v>0.19731907000000001</v>
      </c>
      <c r="AK568" s="185">
        <v>0.18970964000000001</v>
      </c>
      <c r="AL568" s="185">
        <v>6.0535086999999998E-3</v>
      </c>
      <c r="AM568" s="185">
        <v>1.5559250999999999E-3</v>
      </c>
      <c r="AN568" s="176">
        <v>1.1373479E-5</v>
      </c>
      <c r="AO568" s="176">
        <v>2.2387236E-8</v>
      </c>
      <c r="AP568" s="176">
        <v>0.21791668</v>
      </c>
      <c r="AQ568" s="192">
        <v>5.2567928000000004E-6</v>
      </c>
      <c r="AR568" s="192">
        <v>1.5861578000000001E-8</v>
      </c>
      <c r="AS568" s="192">
        <v>4.3333709999999999E-13</v>
      </c>
      <c r="AT568" s="192">
        <v>7.6835118999999995E-13</v>
      </c>
      <c r="AU568" s="192">
        <v>0</v>
      </c>
      <c r="AV568" s="192">
        <v>8.8050741000000006E-9</v>
      </c>
      <c r="AW568" s="192">
        <v>3.6999358000000002E-6</v>
      </c>
      <c r="AX568" s="192">
        <v>1.3021890999999999E-9</v>
      </c>
      <c r="AY568" s="192">
        <v>4.5109314000000003E-9</v>
      </c>
      <c r="AZ568" s="192">
        <v>6.1624153999999997E-10</v>
      </c>
      <c r="BA568" s="192">
        <v>4.7241711000000005E-13</v>
      </c>
      <c r="BB568" s="192">
        <v>4.1709327000000003E-11</v>
      </c>
      <c r="BC568" s="192">
        <v>4.5119643000000002E-11</v>
      </c>
      <c r="BD568" s="192">
        <v>8.5618945000000006E-12</v>
      </c>
      <c r="BE568" s="192">
        <v>2.2129355E-6</v>
      </c>
      <c r="BF568" s="192">
        <v>1.9500941E-7</v>
      </c>
      <c r="BG568" s="192">
        <v>7.3460008999999998E-21</v>
      </c>
      <c r="BH568" s="193">
        <v>1.061161E-2</v>
      </c>
      <c r="BI568" s="193">
        <v>0.20730507000000001</v>
      </c>
      <c r="BJ568" s="192">
        <v>0</v>
      </c>
      <c r="BK568" s="192">
        <v>0</v>
      </c>
      <c r="BL568" s="192">
        <v>0</v>
      </c>
      <c r="BM568"/>
      <c r="BN568" s="164">
        <v>3.7625446000000002E-4</v>
      </c>
      <c r="BO568" s="186">
        <v>3.5655167E-5</v>
      </c>
      <c r="BP568" s="164">
        <v>1.5751012000000001E-4</v>
      </c>
      <c r="BQ568" s="186">
        <v>3.5057042000000002E-6</v>
      </c>
      <c r="BR568" s="186">
        <v>2.2574251000000001E-5</v>
      </c>
      <c r="BS568" s="186">
        <v>5.5839491999999998E-6</v>
      </c>
      <c r="BT568" s="186">
        <v>1.5660844000000001E-5</v>
      </c>
      <c r="BU568" s="186">
        <v>8.0378797000000002E-6</v>
      </c>
      <c r="BV568" s="186">
        <v>1.5289322E-5</v>
      </c>
      <c r="BW568" s="186">
        <v>2.4438206999999999E-6</v>
      </c>
      <c r="BX568" s="186">
        <v>0</v>
      </c>
      <c r="BY568" s="186">
        <v>1.6244744000000001E-17</v>
      </c>
      <c r="BZ568" s="186">
        <v>1.3301427999999999E-13</v>
      </c>
      <c r="CA568" s="186">
        <v>1.6380223999999998E-5</v>
      </c>
      <c r="CB568" s="186">
        <v>5.1831798000000002E-5</v>
      </c>
      <c r="CC568" s="186">
        <v>4.1781384999999998E-5</v>
      </c>
      <c r="CD568" s="186">
        <v>0</v>
      </c>
      <c r="CE568"/>
      <c r="CF568" s="329">
        <v>1.125851E-13</v>
      </c>
      <c r="CG568" s="330">
        <v>5.6369389999999999</v>
      </c>
      <c r="CH568" s="330">
        <v>0.19633113999999999</v>
      </c>
      <c r="CI568" s="330">
        <v>2.7335663E-2</v>
      </c>
      <c r="CJ568" s="330">
        <v>7.9230476999999997E-3</v>
      </c>
      <c r="CK568" s="329">
        <v>1.1275272E-6</v>
      </c>
      <c r="CL568" s="329">
        <v>2.9826912000000002E-7</v>
      </c>
      <c r="CM568" s="330">
        <v>1.0996127000000001E-3</v>
      </c>
      <c r="CN568" s="330">
        <v>30.707757999999998</v>
      </c>
      <c r="CO568" s="330">
        <v>2.741136</v>
      </c>
      <c r="CP568"/>
      <c r="CQ568">
        <v>0.84735541999999997</v>
      </c>
      <c r="CR568">
        <v>0.41609778601000003</v>
      </c>
      <c r="CS568">
        <v>0.32342462858084997</v>
      </c>
      <c r="CT568">
        <v>0.32376384609999997</v>
      </c>
      <c r="CU568">
        <v>0.180939711</v>
      </c>
      <c r="CV568" s="134"/>
      <c r="CW568" s="377"/>
      <c r="CX568" s="32"/>
      <c r="CY568" s="32"/>
      <c r="CZ568" s="32"/>
      <c r="DA568" s="236"/>
      <c r="DB568" s="257"/>
      <c r="DC568"/>
      <c r="DD568"/>
      <c r="DE568"/>
      <c r="DF568"/>
      <c r="DG568"/>
      <c r="DH568"/>
      <c r="DI568"/>
      <c r="DJ568"/>
      <c r="DK568"/>
      <c r="DL568"/>
    </row>
    <row r="569" spans="1:116" ht="14.4" x14ac:dyDescent="0.3">
      <c r="A569" t="s">
        <v>2027</v>
      </c>
      <c r="B569" s="113" t="s">
        <v>919</v>
      </c>
      <c r="C569" s="182" t="s">
        <v>1373</v>
      </c>
      <c r="D569" s="40" t="s">
        <v>84</v>
      </c>
      <c r="E569" s="181" t="s">
        <v>943</v>
      </c>
      <c r="F569" s="184" t="s">
        <v>4091</v>
      </c>
      <c r="G569" s="184">
        <v>1.1499194323160999</v>
      </c>
      <c r="H569" s="184">
        <v>7.4675164790000012E-2</v>
      </c>
      <c r="I569" s="184">
        <v>0.25434063676400004</v>
      </c>
      <c r="J569" s="328">
        <v>0.1331759707621</v>
      </c>
      <c r="K569" s="184">
        <v>0.68772765999999996</v>
      </c>
      <c r="L569" s="184">
        <v>0.1512812</v>
      </c>
      <c r="M569" s="184">
        <v>8.0776868000000002E-2</v>
      </c>
      <c r="N569" s="184">
        <v>6.3084071000000005E-2</v>
      </c>
      <c r="O569" s="184">
        <v>6.8238288999999995E-4</v>
      </c>
      <c r="P569" s="184">
        <v>8.2248335000000006E-3</v>
      </c>
      <c r="Q569" s="331">
        <v>2.6838774E-3</v>
      </c>
      <c r="R569" s="331">
        <v>2.1646743E-2</v>
      </c>
      <c r="S569" s="331">
        <v>0.1060889</v>
      </c>
      <c r="T569" s="184">
        <v>6.0744645000000003E-4</v>
      </c>
      <c r="U569" s="331">
        <v>2.7085947999999999E-2</v>
      </c>
      <c r="V569" s="331">
        <v>2.8379313999999999E-5</v>
      </c>
      <c r="W569" s="331">
        <v>1.1227621E-6</v>
      </c>
      <c r="X569" s="331">
        <v>0</v>
      </c>
      <c r="Y569"/>
      <c r="Z569" s="288">
        <v>4.5848510666666664</v>
      </c>
      <c r="AA569"/>
      <c r="AB569" s="164">
        <v>37.271036000000002</v>
      </c>
      <c r="AC569" s="164">
        <v>34.428116000000003</v>
      </c>
      <c r="AD569" s="164">
        <v>2.7416111999999999</v>
      </c>
      <c r="AE569" s="164">
        <v>0</v>
      </c>
      <c r="AF569" s="164">
        <v>3.6332690000000001E-2</v>
      </c>
      <c r="AG569" s="164">
        <v>4.5089103999999998E-2</v>
      </c>
      <c r="AH569" s="164">
        <v>1.9887724999999998E-2</v>
      </c>
      <c r="AI569"/>
      <c r="AJ569" s="185">
        <v>0.15584339999999999</v>
      </c>
      <c r="AK569" s="185">
        <v>0.14971894999999999</v>
      </c>
      <c r="AL569" s="185">
        <v>4.8873409000000003E-3</v>
      </c>
      <c r="AM569" s="185">
        <v>1.2371172000000001E-3</v>
      </c>
      <c r="AN569" s="176">
        <v>8.9759559999999998E-6</v>
      </c>
      <c r="AO569" s="176">
        <v>1.8074486E-8</v>
      </c>
      <c r="AP569" s="176">
        <v>0.17326570999999999</v>
      </c>
      <c r="AQ569" s="192">
        <v>4.2692165999999998E-6</v>
      </c>
      <c r="AR569" s="192">
        <v>1.2881821E-8</v>
      </c>
      <c r="AS569" s="192">
        <v>3.5192592000000002E-13</v>
      </c>
      <c r="AT569" s="192">
        <v>1.4631258E-12</v>
      </c>
      <c r="AU569" s="192">
        <v>0</v>
      </c>
      <c r="AV569" s="192">
        <v>7.4097551000000004E-9</v>
      </c>
      <c r="AW569" s="192">
        <v>2.9602238999999999E-6</v>
      </c>
      <c r="AX569" s="192">
        <v>1.0897927000000001E-9</v>
      </c>
      <c r="AY569" s="192">
        <v>3.5881680999999998E-9</v>
      </c>
      <c r="AZ569" s="192">
        <v>4.4507373000000002E-10</v>
      </c>
      <c r="BA569" s="192">
        <v>3.4134426E-13</v>
      </c>
      <c r="BB569" s="192">
        <v>3.0165416000000001E-11</v>
      </c>
      <c r="BC569" s="192">
        <v>3.2587657999999999E-11</v>
      </c>
      <c r="BD569" s="192">
        <v>6.1838938000000004E-12</v>
      </c>
      <c r="BE569" s="192">
        <v>1.5982328999999999E-6</v>
      </c>
      <c r="BF569" s="192">
        <v>1.4087131999999999E-7</v>
      </c>
      <c r="BG569" s="192">
        <v>1.398928E-20</v>
      </c>
      <c r="BH569" s="193">
        <v>7.6668442999999996E-3</v>
      </c>
      <c r="BI569" s="193">
        <v>0.16559887000000001</v>
      </c>
      <c r="BJ569" s="192">
        <v>0</v>
      </c>
      <c r="BK569" s="192">
        <v>0</v>
      </c>
      <c r="BL569" s="192">
        <v>0</v>
      </c>
      <c r="BM569"/>
      <c r="BN569" s="164">
        <v>3.0135984000000002E-4</v>
      </c>
      <c r="BO569" s="186">
        <v>2.8372904000000002E-5</v>
      </c>
      <c r="BP569" s="164">
        <v>1.2783780999999999E-4</v>
      </c>
      <c r="BQ569" s="186">
        <v>2.5411830000000001E-6</v>
      </c>
      <c r="BR569" s="186">
        <v>1.7976472999999999E-5</v>
      </c>
      <c r="BS569" s="186">
        <v>4.7100869000000004E-6</v>
      </c>
      <c r="BT569" s="186">
        <v>1.1310864E-5</v>
      </c>
      <c r="BU569" s="186">
        <v>6.8328132999999996E-6</v>
      </c>
      <c r="BV569" s="186">
        <v>1.1049385E-5</v>
      </c>
      <c r="BW569" s="186">
        <v>1.8212431000000001E-6</v>
      </c>
      <c r="BX569" s="186">
        <v>0</v>
      </c>
      <c r="BY569" s="186">
        <v>3.0935507000000001E-17</v>
      </c>
      <c r="BZ569" s="186">
        <v>2.5330433999999999E-13</v>
      </c>
      <c r="CA569" s="186">
        <v>1.3325825E-5</v>
      </c>
      <c r="CB569" s="186">
        <v>4.5402262E-5</v>
      </c>
      <c r="CC569" s="186">
        <v>3.0178983E-5</v>
      </c>
      <c r="CD569" s="186">
        <v>0</v>
      </c>
      <c r="CE569"/>
      <c r="CF569" s="329">
        <v>2.1440024999999999E-13</v>
      </c>
      <c r="CG569" s="330">
        <v>4.5727697000000003</v>
      </c>
      <c r="CH569" s="330">
        <v>0.16142595000000001</v>
      </c>
      <c r="CI569" s="330">
        <v>2.1692181000000001E-2</v>
      </c>
      <c r="CJ569" s="330">
        <v>5.7868798999999999E-3</v>
      </c>
      <c r="CK569" s="329">
        <v>8.1434436999999999E-7</v>
      </c>
      <c r="CL569" s="329">
        <v>2.1766874E-7</v>
      </c>
      <c r="CM569" s="330">
        <v>8.7289395999999998E-4</v>
      </c>
      <c r="CN569" s="330">
        <v>22.178546000000001</v>
      </c>
      <c r="CO569" s="330">
        <v>2.1692735999999999</v>
      </c>
      <c r="CP569"/>
      <c r="CQ569">
        <v>0.68772765999999996</v>
      </c>
      <c r="CR569">
        <v>0.32837997579</v>
      </c>
      <c r="CS569">
        <v>0.25370593376210004</v>
      </c>
      <c r="CT569">
        <v>0.25434063676399998</v>
      </c>
      <c r="CU569">
        <v>0.13317484800000001</v>
      </c>
      <c r="CV569" s="134"/>
      <c r="CY569" s="32"/>
      <c r="CZ569" s="32"/>
      <c r="DA569" s="236"/>
      <c r="DB569" s="257"/>
      <c r="DC569"/>
      <c r="DD569"/>
      <c r="DE569"/>
      <c r="DF569"/>
      <c r="DG569"/>
      <c r="DH569"/>
      <c r="DI569"/>
      <c r="DJ569"/>
      <c r="DK569"/>
      <c r="DL569"/>
    </row>
    <row r="570" spans="1:116" ht="14.4" x14ac:dyDescent="0.3">
      <c r="A570" t="s">
        <v>2028</v>
      </c>
      <c r="B570" s="113" t="s">
        <v>919</v>
      </c>
      <c r="C570" s="182" t="s">
        <v>1374</v>
      </c>
      <c r="D570" s="40" t="s">
        <v>84</v>
      </c>
      <c r="E570" s="181" t="s">
        <v>943</v>
      </c>
      <c r="F570" s="184" t="s">
        <v>4092</v>
      </c>
      <c r="G570" s="184">
        <v>0.80150300889139992</v>
      </c>
      <c r="H570" s="184">
        <v>5.3404114000000003E-2</v>
      </c>
      <c r="I570" s="184">
        <v>0.172295025006</v>
      </c>
      <c r="J570" s="328">
        <v>7.6727209885399994E-2</v>
      </c>
      <c r="K570" s="184">
        <v>0.49907666000000001</v>
      </c>
      <c r="L570" s="184">
        <v>0.10128808</v>
      </c>
      <c r="M570" s="184">
        <v>5.8085587000000001E-2</v>
      </c>
      <c r="N570" s="184">
        <v>4.6283914000000002E-2</v>
      </c>
      <c r="O570" s="184">
        <v>1.0330608E-3</v>
      </c>
      <c r="P570" s="184">
        <v>4.4904957000000004E-3</v>
      </c>
      <c r="Q570" s="331">
        <v>1.5966435E-3</v>
      </c>
      <c r="R570" s="331">
        <v>1.1935691999999999E-2</v>
      </c>
      <c r="S570" s="331">
        <v>5.7922816000000002E-2</v>
      </c>
      <c r="T570" s="184">
        <v>9.4829680999999996E-4</v>
      </c>
      <c r="U570" s="331">
        <v>1.8802640999999998E-2</v>
      </c>
      <c r="V570" s="331">
        <v>3.7369195999999997E-5</v>
      </c>
      <c r="W570" s="331">
        <v>1.7528854E-6</v>
      </c>
      <c r="X570" s="331">
        <v>0</v>
      </c>
      <c r="Y570"/>
      <c r="Z570" s="288">
        <v>3.3271777333333334</v>
      </c>
      <c r="AA570"/>
      <c r="AB570" s="164">
        <v>31.116223000000002</v>
      </c>
      <c r="AC570" s="164">
        <v>29.477564000000001</v>
      </c>
      <c r="AD570" s="164">
        <v>1.5196121</v>
      </c>
      <c r="AE570" s="164">
        <v>0</v>
      </c>
      <c r="AF570" s="164">
        <v>5.1348204000000001E-2</v>
      </c>
      <c r="AG570" s="164">
        <v>5.1582580000000003E-2</v>
      </c>
      <c r="AH570" s="164">
        <v>1.6115944E-2</v>
      </c>
      <c r="AI570"/>
      <c r="AJ570" s="185">
        <v>0.10682671000000001</v>
      </c>
      <c r="AK570" s="185">
        <v>0.10245722</v>
      </c>
      <c r="AL570" s="185">
        <v>3.5091426E-3</v>
      </c>
      <c r="AM570" s="185">
        <v>8.6034418999999997E-4</v>
      </c>
      <c r="AN570" s="176">
        <v>6.1425193000000002E-6</v>
      </c>
      <c r="AO570" s="176">
        <v>1.2977598E-8</v>
      </c>
      <c r="AP570" s="176">
        <v>0.12049638</v>
      </c>
      <c r="AQ570" s="192">
        <v>3.102081E-6</v>
      </c>
      <c r="AR570" s="192">
        <v>9.3602902000000006E-9</v>
      </c>
      <c r="AS570" s="192">
        <v>2.5571270000000002E-13</v>
      </c>
      <c r="AT570" s="192">
        <v>2.2842232E-12</v>
      </c>
      <c r="AU570" s="192">
        <v>0</v>
      </c>
      <c r="AV570" s="192">
        <v>5.7607417999999999E-9</v>
      </c>
      <c r="AW570" s="192">
        <v>2.0860190999999998E-6</v>
      </c>
      <c r="AX570" s="192">
        <v>8.3877871000000002E-10</v>
      </c>
      <c r="AY570" s="192">
        <v>2.4976296000000001E-9</v>
      </c>
      <c r="AZ570" s="192">
        <v>2.4278449000000001E-10</v>
      </c>
      <c r="BA570" s="192">
        <v>1.8643997999999999E-13</v>
      </c>
      <c r="BB570" s="192">
        <v>1.6522612E-11</v>
      </c>
      <c r="BC570" s="192">
        <v>1.7777128999999999E-11</v>
      </c>
      <c r="BD570" s="192">
        <v>3.3735293000000001E-12</v>
      </c>
      <c r="BE570" s="192">
        <v>8.7176625000000003E-7</v>
      </c>
      <c r="BF570" s="192">
        <v>7.6889948000000006E-8</v>
      </c>
      <c r="BG570" s="192">
        <v>2.1840427000000001E-20</v>
      </c>
      <c r="BH570" s="193">
        <v>4.1866669999999998E-3</v>
      </c>
      <c r="BI570" s="193">
        <v>0.11630972000000001</v>
      </c>
      <c r="BJ570" s="192">
        <v>0</v>
      </c>
      <c r="BK570" s="192">
        <v>0</v>
      </c>
      <c r="BL570" s="192">
        <v>0</v>
      </c>
      <c r="BM570"/>
      <c r="BN570" s="164">
        <v>2.1284801000000001E-4</v>
      </c>
      <c r="BO570" s="186">
        <v>1.9766593999999998E-5</v>
      </c>
      <c r="BP570" s="186">
        <v>9.2770544000000003E-5</v>
      </c>
      <c r="BQ570" s="186">
        <v>1.4012942999999999E-6</v>
      </c>
      <c r="BR570" s="186">
        <v>1.2542736E-5</v>
      </c>
      <c r="BS570" s="186">
        <v>3.6773405999999998E-6</v>
      </c>
      <c r="BT570" s="186">
        <v>6.1699795E-6</v>
      </c>
      <c r="BU570" s="186">
        <v>5.4086439999999997E-6</v>
      </c>
      <c r="BV570" s="186">
        <v>6.0385514999999999E-6</v>
      </c>
      <c r="BW570" s="186">
        <v>1.0854697E-6</v>
      </c>
      <c r="BX570" s="186">
        <v>0</v>
      </c>
      <c r="BY570" s="186">
        <v>4.8297318000000003E-17</v>
      </c>
      <c r="BZ570" s="186">
        <v>3.9546532000000001E-13</v>
      </c>
      <c r="CA570" s="186">
        <v>9.7160801000000003E-6</v>
      </c>
      <c r="CB570" s="186">
        <v>3.7803718999999997E-5</v>
      </c>
      <c r="CC570" s="186">
        <v>1.6467052999999998E-5</v>
      </c>
      <c r="CD570" s="186">
        <v>0</v>
      </c>
      <c r="CE570"/>
      <c r="CF570" s="329">
        <v>3.3472724000000002E-13</v>
      </c>
      <c r="CG570" s="330">
        <v>3.315115</v>
      </c>
      <c r="CH570" s="330">
        <v>0.12017435</v>
      </c>
      <c r="CI570" s="330">
        <v>1.5022611999999999E-2</v>
      </c>
      <c r="CJ570" s="330">
        <v>3.2623179000000001E-3</v>
      </c>
      <c r="CK570" s="329">
        <v>4.4421923999999999E-7</v>
      </c>
      <c r="CL570" s="329">
        <v>1.2241374000000001E-7</v>
      </c>
      <c r="CM570" s="330">
        <v>6.0495362E-4</v>
      </c>
      <c r="CN570" s="330">
        <v>12.098568</v>
      </c>
      <c r="CO570" s="330">
        <v>1.4934362999999999</v>
      </c>
      <c r="CP570"/>
      <c r="CQ570">
        <v>0.49907666000000001</v>
      </c>
      <c r="CR570">
        <v>0.22471347300000002</v>
      </c>
      <c r="CS570">
        <v>0.17131111188539999</v>
      </c>
      <c r="CT570">
        <v>0.172295025006</v>
      </c>
      <c r="CU570">
        <v>7.6725456999999997E-2</v>
      </c>
      <c r="CV570" s="134"/>
      <c r="CW570" s="377"/>
      <c r="CX570" s="32"/>
      <c r="CY570" s="32"/>
      <c r="CZ570" s="32"/>
      <c r="DA570" s="236"/>
      <c r="DB570" s="257"/>
      <c r="DC570"/>
      <c r="DD570"/>
      <c r="DE570"/>
      <c r="DF570"/>
      <c r="DG570"/>
      <c r="DH570"/>
      <c r="DI570"/>
      <c r="DJ570"/>
      <c r="DK570"/>
      <c r="DL570"/>
    </row>
    <row r="571" spans="1:116" ht="14.4" x14ac:dyDescent="0.3">
      <c r="A571" t="s">
        <v>2029</v>
      </c>
      <c r="B571" s="113" t="s">
        <v>919</v>
      </c>
      <c r="C571" s="182" t="s">
        <v>1375</v>
      </c>
      <c r="D571" s="40" t="s">
        <v>84</v>
      </c>
      <c r="E571" s="181" t="s">
        <v>943</v>
      </c>
      <c r="F571" s="184" t="s">
        <v>4093</v>
      </c>
      <c r="G571" s="184">
        <v>1.8836461051617501</v>
      </c>
      <c r="H571" s="184">
        <v>0.11006266796</v>
      </c>
      <c r="I571" s="184">
        <v>0.41777786081199997</v>
      </c>
      <c r="J571" s="328">
        <v>0.42573801638975001</v>
      </c>
      <c r="K571" s="184">
        <v>0.93006756000000002</v>
      </c>
      <c r="L571" s="184">
        <v>0.23672879999999999</v>
      </c>
      <c r="M571" s="184">
        <v>0.12194256000000001</v>
      </c>
      <c r="N571" s="184">
        <v>8.4102916999999999E-2</v>
      </c>
      <c r="O571" s="184">
        <v>9.3981996000000001E-4</v>
      </c>
      <c r="P571" s="184">
        <v>1.3762793000000001E-2</v>
      </c>
      <c r="Q571" s="331">
        <v>1.1257138E-2</v>
      </c>
      <c r="R571" s="331">
        <v>5.8767012E-2</v>
      </c>
      <c r="S571" s="331">
        <v>0.38302183000000001</v>
      </c>
      <c r="T571" s="184">
        <v>3.1830249000000001E-4</v>
      </c>
      <c r="U571" s="331">
        <v>4.2715598E-2</v>
      </c>
      <c r="V571" s="331">
        <v>2.1186322000000001E-5</v>
      </c>
      <c r="W571" s="331">
        <v>5.8838975000000004E-7</v>
      </c>
      <c r="X571" s="331">
        <v>0</v>
      </c>
      <c r="Y571"/>
      <c r="Z571" s="288">
        <v>6.2004504000000003</v>
      </c>
      <c r="AA571"/>
      <c r="AB571" s="164">
        <v>43.230229999999999</v>
      </c>
      <c r="AC571" s="164">
        <v>38.163882000000001</v>
      </c>
      <c r="AD571" s="164">
        <v>4.8365704000000003</v>
      </c>
      <c r="AE571" s="164">
        <v>0</v>
      </c>
      <c r="AF571" s="164">
        <v>0.14067876000000001</v>
      </c>
      <c r="AG571" s="164">
        <v>6.3846411000000006E-2</v>
      </c>
      <c r="AH571" s="164">
        <v>2.5252216000000001E-2</v>
      </c>
      <c r="AI571"/>
      <c r="AJ571" s="185">
        <v>0.23814531</v>
      </c>
      <c r="AK571" s="185">
        <v>0.22942923000000001</v>
      </c>
      <c r="AL571" s="185">
        <v>7.0177952000000004E-3</v>
      </c>
      <c r="AM571" s="185">
        <v>1.6982852E-3</v>
      </c>
      <c r="AN571" s="176">
        <v>1.3754750000000001E-5</v>
      </c>
      <c r="AO571" s="176">
        <v>2.5953385000000001E-8</v>
      </c>
      <c r="AP571" s="176">
        <v>0.23785507</v>
      </c>
      <c r="AQ571" s="192">
        <v>5.7684466000000002E-6</v>
      </c>
      <c r="AR571" s="192">
        <v>1.7405358000000001E-8</v>
      </c>
      <c r="AS571" s="192">
        <v>4.755155E-13</v>
      </c>
      <c r="AT571" s="192">
        <v>7.6673505999999998E-13</v>
      </c>
      <c r="AU571" s="192">
        <v>0</v>
      </c>
      <c r="AV571" s="192">
        <v>9.8868180999999994E-9</v>
      </c>
      <c r="AW571" s="192">
        <v>4.5953068E-6</v>
      </c>
      <c r="AX571" s="192">
        <v>1.4541915E-9</v>
      </c>
      <c r="AY571" s="192">
        <v>5.5277653999999996E-9</v>
      </c>
      <c r="AZ571" s="192">
        <v>1.102337E-9</v>
      </c>
      <c r="BA571" s="192">
        <v>4.9284703999999999E-13</v>
      </c>
      <c r="BB571" s="192">
        <v>7.4895325000000004E-11</v>
      </c>
      <c r="BC571" s="192">
        <v>3.2622772999999999E-10</v>
      </c>
      <c r="BD571" s="192">
        <v>6.1640855999999996E-11</v>
      </c>
      <c r="BE571" s="192">
        <v>2.3002004000000002E-6</v>
      </c>
      <c r="BF571" s="192">
        <v>1.0809086E-6</v>
      </c>
      <c r="BG571" s="192">
        <v>7.3311602000000007E-21</v>
      </c>
      <c r="BH571" s="193">
        <v>3.5660580999999997E-2</v>
      </c>
      <c r="BI571" s="193">
        <v>0.20219449</v>
      </c>
      <c r="BJ571" s="192">
        <v>0</v>
      </c>
      <c r="BK571" s="192">
        <v>0</v>
      </c>
      <c r="BL571" s="192">
        <v>0</v>
      </c>
      <c r="BM571"/>
      <c r="BN571" s="164">
        <v>5.1848536000000003E-4</v>
      </c>
      <c r="BO571" s="186">
        <v>4.2943361E-5</v>
      </c>
      <c r="BP571" s="164">
        <v>1.7288501E-4</v>
      </c>
      <c r="BQ571" s="186">
        <v>6.8921207999999997E-6</v>
      </c>
      <c r="BR571" s="186">
        <v>2.8674692999999999E-5</v>
      </c>
      <c r="BS571" s="186">
        <v>6.3871952999999999E-6</v>
      </c>
      <c r="BT571" s="186">
        <v>2.8066935999999999E-5</v>
      </c>
      <c r="BU571" s="186">
        <v>9.1160824999999995E-6</v>
      </c>
      <c r="BV571" s="186">
        <v>1.8755176000000001E-5</v>
      </c>
      <c r="BW571" s="186">
        <v>7.7952984000000007E-6</v>
      </c>
      <c r="BX571" s="186">
        <v>0</v>
      </c>
      <c r="BY571" s="186">
        <v>1.6211925999999999E-17</v>
      </c>
      <c r="BZ571" s="186">
        <v>1.3274556000000001E-13</v>
      </c>
      <c r="CA571" s="186">
        <v>1.8099437999999999E-5</v>
      </c>
      <c r="CB571" s="164">
        <v>5.2641654000000002E-5</v>
      </c>
      <c r="CC571" s="164">
        <v>1.2622839E-4</v>
      </c>
      <c r="CD571" s="186">
        <v>0</v>
      </c>
      <c r="CE571"/>
      <c r="CF571" s="329">
        <v>1.1235764999999999E-13</v>
      </c>
      <c r="CG571" s="330">
        <v>6.1884021999999996</v>
      </c>
      <c r="CH571" s="330">
        <v>0.22635163</v>
      </c>
      <c r="CI571" s="330">
        <v>3.2408381999999999E-2</v>
      </c>
      <c r="CJ571" s="330">
        <v>1.3248384E-2</v>
      </c>
      <c r="CK571" s="329">
        <v>1.2140787999999999E-6</v>
      </c>
      <c r="CL571" s="329">
        <v>1.2885154E-6</v>
      </c>
      <c r="CM571" s="330">
        <v>1.3919255E-3</v>
      </c>
      <c r="CN571" s="330">
        <v>157.02623</v>
      </c>
      <c r="CO571" s="330">
        <v>2.6726079</v>
      </c>
      <c r="CP571"/>
      <c r="CQ571">
        <v>0.93006756000000002</v>
      </c>
      <c r="CR571">
        <v>0.52750103995999997</v>
      </c>
      <c r="CS571">
        <v>0.41743896038974998</v>
      </c>
      <c r="CT571">
        <v>0.41777786081199997</v>
      </c>
      <c r="CU571">
        <v>0.42573742800000003</v>
      </c>
      <c r="CV571" s="134"/>
      <c r="CW571" s="377"/>
      <c r="CX571" s="32"/>
      <c r="CY571" s="32"/>
      <c r="CZ571" s="32"/>
      <c r="DA571" s="236"/>
      <c r="DB571" s="257"/>
      <c r="DC571"/>
      <c r="DD571"/>
      <c r="DE571"/>
      <c r="DF571"/>
      <c r="DG571"/>
      <c r="DH571"/>
      <c r="DI571"/>
      <c r="DJ571"/>
      <c r="DK571"/>
      <c r="DL571"/>
    </row>
    <row r="572" spans="1:116" ht="14.4" x14ac:dyDescent="0.3">
      <c r="A572" t="s">
        <v>2030</v>
      </c>
      <c r="B572" s="113" t="s">
        <v>919</v>
      </c>
      <c r="C572" s="182" t="s">
        <v>1376</v>
      </c>
      <c r="D572" s="40" t="s">
        <v>84</v>
      </c>
      <c r="E572" s="181" t="s">
        <v>943</v>
      </c>
      <c r="F572" s="184" t="s">
        <v>4094</v>
      </c>
      <c r="G572" s="184">
        <v>1.4669119959938</v>
      </c>
      <c r="H572" s="184">
        <v>8.7233830200000001E-2</v>
      </c>
      <c r="I572" s="184">
        <v>0.32223964589199999</v>
      </c>
      <c r="J572" s="328">
        <v>0.30997431990180002</v>
      </c>
      <c r="K572" s="184">
        <v>0.74746420000000002</v>
      </c>
      <c r="L572" s="184">
        <v>0.18244199999999999</v>
      </c>
      <c r="M572" s="184">
        <v>9.6640754999999995E-2</v>
      </c>
      <c r="N572" s="184">
        <v>6.7997585999999999E-2</v>
      </c>
      <c r="O572" s="184">
        <v>1.0826128E-3</v>
      </c>
      <c r="P572" s="184">
        <v>9.9423754999999996E-3</v>
      </c>
      <c r="Q572" s="331">
        <v>8.2112559000000005E-3</v>
      </c>
      <c r="R572" s="331">
        <v>4.2521295000000001E-2</v>
      </c>
      <c r="S572" s="331">
        <v>0.27666119</v>
      </c>
      <c r="T572" s="184">
        <v>6.0691770000000003E-4</v>
      </c>
      <c r="U572" s="331">
        <v>3.3312007999999997E-2</v>
      </c>
      <c r="V572" s="331">
        <v>2.8678192000000001E-5</v>
      </c>
      <c r="W572" s="331">
        <v>1.1219018E-6</v>
      </c>
      <c r="X572" s="331">
        <v>0</v>
      </c>
      <c r="Y572"/>
      <c r="Z572" s="288">
        <v>4.9830946666666671</v>
      </c>
      <c r="AA572"/>
      <c r="AB572" s="164">
        <v>37.813623</v>
      </c>
      <c r="AC572" s="164">
        <v>34.100831999999997</v>
      </c>
      <c r="AD572" s="164">
        <v>3.5078600999999998</v>
      </c>
      <c r="AE572" s="164">
        <v>0</v>
      </c>
      <c r="AF572" s="164">
        <v>0.12086988999999999</v>
      </c>
      <c r="AG572" s="164">
        <v>6.2604283999999996E-2</v>
      </c>
      <c r="AH572" s="164">
        <v>2.1457101999999999E-2</v>
      </c>
      <c r="AI572"/>
      <c r="AJ572" s="185">
        <v>0.18532902000000001</v>
      </c>
      <c r="AK572" s="185">
        <v>0.17840532000000001</v>
      </c>
      <c r="AL572" s="185">
        <v>5.5837700000000001E-3</v>
      </c>
      <c r="AM572" s="185">
        <v>1.3399327999999999E-3</v>
      </c>
      <c r="AN572" s="176">
        <v>1.0695763000000001E-5</v>
      </c>
      <c r="AO572" s="176">
        <v>2.0650037000000001E-8</v>
      </c>
      <c r="AP572" s="176">
        <v>0.18766566000000001</v>
      </c>
      <c r="AQ572" s="192">
        <v>4.6387443000000003E-6</v>
      </c>
      <c r="AR572" s="192">
        <v>1.3996774E-8</v>
      </c>
      <c r="AS572" s="192">
        <v>3.8238808999999998E-13</v>
      </c>
      <c r="AT572" s="192">
        <v>1.4619586E-12</v>
      </c>
      <c r="AU572" s="192">
        <v>0</v>
      </c>
      <c r="AV572" s="192">
        <v>8.1910147000000001E-9</v>
      </c>
      <c r="AW572" s="192">
        <v>3.6068808E-6</v>
      </c>
      <c r="AX572" s="192">
        <v>1.1995721999999999E-9</v>
      </c>
      <c r="AY572" s="192">
        <v>4.3225482E-9</v>
      </c>
      <c r="AZ572" s="192">
        <v>7.9614263999999998E-10</v>
      </c>
      <c r="BA572" s="192">
        <v>3.5609921E-13</v>
      </c>
      <c r="BB572" s="192">
        <v>5.4133081E-11</v>
      </c>
      <c r="BC572" s="192">
        <v>2.3561016000000002E-10</v>
      </c>
      <c r="BD572" s="192">
        <v>4.4518698999999997E-11</v>
      </c>
      <c r="BE572" s="192">
        <v>1.6612576E-6</v>
      </c>
      <c r="BF572" s="192">
        <v>7.8068742E-7</v>
      </c>
      <c r="BG572" s="192">
        <v>1.3978560999999999E-20</v>
      </c>
      <c r="BH572" s="193">
        <v>2.5757768E-2</v>
      </c>
      <c r="BI572" s="193">
        <v>0.16190789</v>
      </c>
      <c r="BJ572" s="192">
        <v>0</v>
      </c>
      <c r="BK572" s="192">
        <v>0</v>
      </c>
      <c r="BL572" s="192">
        <v>0</v>
      </c>
      <c r="BM572"/>
      <c r="BN572" s="164">
        <v>4.0408214999999999E-4</v>
      </c>
      <c r="BO572" s="186">
        <v>3.3636600000000002E-5</v>
      </c>
      <c r="BP572" s="164">
        <v>1.3894189999999999E-4</v>
      </c>
      <c r="BQ572" s="186">
        <v>4.9869284000000002E-6</v>
      </c>
      <c r="BR572" s="186">
        <v>2.2382347999999999E-5</v>
      </c>
      <c r="BS572" s="186">
        <v>5.2902091000000002E-6</v>
      </c>
      <c r="BT572" s="186">
        <v>2.0270820000000001E-5</v>
      </c>
      <c r="BU572" s="186">
        <v>7.6115153999999998E-6</v>
      </c>
      <c r="BV572" s="186">
        <v>1.3552502E-5</v>
      </c>
      <c r="BW572" s="186">
        <v>5.6861993000000003E-6</v>
      </c>
      <c r="BX572" s="186">
        <v>0</v>
      </c>
      <c r="BY572" s="186">
        <v>3.0911805000000001E-17</v>
      </c>
      <c r="BZ572" s="186">
        <v>2.5311026E-13</v>
      </c>
      <c r="CA572" s="186">
        <v>1.4567479E-5</v>
      </c>
      <c r="CB572" s="186">
        <v>4.5987157999999997E-5</v>
      </c>
      <c r="CC572" s="186">
        <v>9.1168489999999999E-5</v>
      </c>
      <c r="CD572" s="186">
        <v>0</v>
      </c>
      <c r="CE572"/>
      <c r="CF572" s="329">
        <v>2.1423598E-13</v>
      </c>
      <c r="CG572" s="330">
        <v>4.9710486999999999</v>
      </c>
      <c r="CH572" s="330">
        <v>0.18310741</v>
      </c>
      <c r="CI572" s="330">
        <v>2.5355811999999998E-2</v>
      </c>
      <c r="CJ572" s="330">
        <v>9.6329562000000007E-3</v>
      </c>
      <c r="CK572" s="329">
        <v>8.7685389000000005E-7</v>
      </c>
      <c r="CL572" s="329">
        <v>9.3284662000000001E-7</v>
      </c>
      <c r="CM572" s="330">
        <v>1.0840087E-3</v>
      </c>
      <c r="CN572" s="330">
        <v>113.40855000000001</v>
      </c>
      <c r="CO572" s="330">
        <v>2.1197811</v>
      </c>
      <c r="CP572"/>
      <c r="CQ572">
        <v>0.74746420000000002</v>
      </c>
      <c r="CR572">
        <v>0.4088378802</v>
      </c>
      <c r="CS572">
        <v>0.32160517190180005</v>
      </c>
      <c r="CT572">
        <v>0.32223964589199999</v>
      </c>
      <c r="CU572">
        <v>0.30997319800000001</v>
      </c>
      <c r="CV572" s="134"/>
      <c r="CW572" s="377"/>
      <c r="CX572" s="32"/>
      <c r="CY572" s="32"/>
      <c r="CZ572" s="32"/>
      <c r="DA572" s="236"/>
      <c r="DB572" s="36"/>
      <c r="DC572"/>
      <c r="DD572"/>
      <c r="DE572"/>
      <c r="DF572"/>
      <c r="DG572"/>
      <c r="DH572"/>
      <c r="DI572"/>
      <c r="DJ572"/>
      <c r="DK572"/>
      <c r="DL572"/>
    </row>
    <row r="573" spans="1:116" ht="14.4" x14ac:dyDescent="0.3">
      <c r="A573" t="s">
        <v>2031</v>
      </c>
      <c r="B573" s="113" t="s">
        <v>919</v>
      </c>
      <c r="C573" s="182" t="s">
        <v>1377</v>
      </c>
      <c r="D573" s="40" t="s">
        <v>84</v>
      </c>
      <c r="E573" s="181" t="s">
        <v>943</v>
      </c>
      <c r="F573" s="184" t="s">
        <v>4095</v>
      </c>
      <c r="G573" s="184">
        <v>0.97440804813710002</v>
      </c>
      <c r="H573" s="184">
        <v>6.0254295100000001E-2</v>
      </c>
      <c r="I573" s="184">
        <v>0.20933084662100002</v>
      </c>
      <c r="J573" s="328">
        <v>0.1731626764161</v>
      </c>
      <c r="K573" s="184">
        <v>0.53166022999999996</v>
      </c>
      <c r="L573" s="184">
        <v>0.11828488</v>
      </c>
      <c r="M573" s="184">
        <v>6.6738616000000001E-2</v>
      </c>
      <c r="N573" s="184">
        <v>4.8964013000000001E-2</v>
      </c>
      <c r="O573" s="184">
        <v>1.2513680999999999E-3</v>
      </c>
      <c r="P573" s="184">
        <v>5.4273367999999999E-3</v>
      </c>
      <c r="Q573" s="331">
        <v>4.6115771999999996E-3</v>
      </c>
      <c r="R573" s="331">
        <v>2.3321809999999998E-2</v>
      </c>
      <c r="S573" s="331">
        <v>0.15096224999999999</v>
      </c>
      <c r="T573" s="184">
        <v>9.480084E-4</v>
      </c>
      <c r="U573" s="331">
        <v>2.2198674000000002E-2</v>
      </c>
      <c r="V573" s="331">
        <v>3.7532220999999997E-5</v>
      </c>
      <c r="W573" s="331">
        <v>1.7524160999999999E-6</v>
      </c>
      <c r="X573" s="331">
        <v>0</v>
      </c>
      <c r="Y573"/>
      <c r="Z573" s="288">
        <v>3.5444015333333332</v>
      </c>
      <c r="AA573"/>
      <c r="AB573" s="164">
        <v>31.412178999999998</v>
      </c>
      <c r="AC573" s="164">
        <v>29.299045</v>
      </c>
      <c r="AD573" s="164">
        <v>1.9375661</v>
      </c>
      <c r="AE573" s="164">
        <v>0</v>
      </c>
      <c r="AF573" s="164">
        <v>9.7459403E-2</v>
      </c>
      <c r="AG573" s="164">
        <v>6.1136314999999997E-2</v>
      </c>
      <c r="AH573" s="164">
        <v>1.6971968E-2</v>
      </c>
      <c r="AI573"/>
      <c r="AJ573" s="185">
        <v>0.12290977</v>
      </c>
      <c r="AK573" s="185">
        <v>0.11810434</v>
      </c>
      <c r="AL573" s="185">
        <v>3.8890130999999998E-3</v>
      </c>
      <c r="AM573" s="185">
        <v>9.1642543999999999E-4</v>
      </c>
      <c r="AN573" s="176">
        <v>7.0805956999999997E-6</v>
      </c>
      <c r="AO573" s="176">
        <v>1.4382445000000001E-8</v>
      </c>
      <c r="AP573" s="176">
        <v>0.12835089999999999</v>
      </c>
      <c r="AQ573" s="192">
        <v>3.3036416000000001E-6</v>
      </c>
      <c r="AR573" s="192">
        <v>9.9684463000000003E-9</v>
      </c>
      <c r="AS573" s="192">
        <v>2.7232843E-13</v>
      </c>
      <c r="AT573" s="192">
        <v>2.2835865E-12</v>
      </c>
      <c r="AU573" s="192">
        <v>0</v>
      </c>
      <c r="AV573" s="192">
        <v>6.1868834000000003E-9</v>
      </c>
      <c r="AW573" s="192">
        <v>2.4387410000000001E-6</v>
      </c>
      <c r="AX573" s="192">
        <v>8.9865843000000001E-10</v>
      </c>
      <c r="AY573" s="192">
        <v>2.8982006E-9</v>
      </c>
      <c r="AZ573" s="192">
        <v>4.3427663E-10</v>
      </c>
      <c r="BA573" s="192">
        <v>1.9448813999999999E-13</v>
      </c>
      <c r="BB573" s="192">
        <v>2.9595884000000002E-11</v>
      </c>
      <c r="BC573" s="192">
        <v>1.2851668000000001E-10</v>
      </c>
      <c r="BD573" s="192">
        <v>2.4283423000000001E-11</v>
      </c>
      <c r="BE573" s="192">
        <v>9.0614333000000005E-7</v>
      </c>
      <c r="BF573" s="192">
        <v>4.2588054E-7</v>
      </c>
      <c r="BG573" s="192">
        <v>2.1834581E-20</v>
      </c>
      <c r="BH573" s="193">
        <v>1.4054443999999999E-2</v>
      </c>
      <c r="BI573" s="193">
        <v>0.11429646</v>
      </c>
      <c r="BJ573" s="192">
        <v>0</v>
      </c>
      <c r="BK573" s="192">
        <v>0</v>
      </c>
      <c r="BL573" s="192">
        <v>0</v>
      </c>
      <c r="BM573"/>
      <c r="BN573" s="164">
        <v>2.6887835999999998E-4</v>
      </c>
      <c r="BO573" s="186">
        <v>2.2637699999999998E-5</v>
      </c>
      <c r="BP573" s="186">
        <v>9.8827320000000003E-5</v>
      </c>
      <c r="BQ573" s="186">
        <v>2.7353373000000001E-6</v>
      </c>
      <c r="BR573" s="186">
        <v>1.494594E-5</v>
      </c>
      <c r="BS573" s="186">
        <v>3.9937708999999997E-6</v>
      </c>
      <c r="BT573" s="186">
        <v>1.1057228E-5</v>
      </c>
      <c r="BU573" s="186">
        <v>5.8333905999999997E-6</v>
      </c>
      <c r="BV573" s="186">
        <v>7.4038880000000001E-6</v>
      </c>
      <c r="BW573" s="186">
        <v>3.1936276E-6</v>
      </c>
      <c r="BX573" s="186">
        <v>0</v>
      </c>
      <c r="BY573" s="186">
        <v>4.8284389999999997E-17</v>
      </c>
      <c r="BZ573" s="186">
        <v>3.9535946000000002E-13</v>
      </c>
      <c r="CA573" s="186">
        <v>1.0393346E-5</v>
      </c>
      <c r="CB573" s="186">
        <v>3.8122752999999998E-5</v>
      </c>
      <c r="CC573" s="186">
        <v>4.9734056999999998E-5</v>
      </c>
      <c r="CD573" s="186">
        <v>0</v>
      </c>
      <c r="CE573"/>
      <c r="CF573" s="329">
        <v>3.3463764E-13</v>
      </c>
      <c r="CG573" s="330">
        <v>3.5323581000000002</v>
      </c>
      <c r="CH573" s="330">
        <v>0.13200060999999999</v>
      </c>
      <c r="CI573" s="330">
        <v>1.7020956E-2</v>
      </c>
      <c r="CJ573" s="330">
        <v>5.3601778000000001E-3</v>
      </c>
      <c r="CK573" s="329">
        <v>4.7831532999999996E-7</v>
      </c>
      <c r="CL573" s="329">
        <v>5.1251076999999996E-7</v>
      </c>
      <c r="CM573" s="330">
        <v>7.2010713000000002E-4</v>
      </c>
      <c r="CN573" s="330">
        <v>61.860388999999998</v>
      </c>
      <c r="CO573" s="330">
        <v>1.4664404</v>
      </c>
      <c r="CP573"/>
      <c r="CQ573">
        <v>0.53166022999999996</v>
      </c>
      <c r="CR573">
        <v>0.26859960110000003</v>
      </c>
      <c r="CS573">
        <v>0.20834705841610002</v>
      </c>
      <c r="CT573">
        <v>0.20933084662100002</v>
      </c>
      <c r="CU573">
        <v>0.17316092399999999</v>
      </c>
      <c r="CV573" s="134"/>
      <c r="CW573" s="377"/>
      <c r="CX573" s="32"/>
      <c r="CY573" s="32"/>
      <c r="CZ573" s="11"/>
      <c r="DA573" s="236"/>
      <c r="DB573" s="36"/>
      <c r="DC573"/>
      <c r="DD573"/>
      <c r="DE573"/>
      <c r="DF573"/>
      <c r="DG573"/>
      <c r="DH573"/>
      <c r="DI573"/>
      <c r="DJ573"/>
      <c r="DK573"/>
      <c r="DL573"/>
    </row>
    <row r="574" spans="1:116" ht="14.4" x14ac:dyDescent="0.3">
      <c r="A574" t="s">
        <v>2032</v>
      </c>
      <c r="B574" s="113" t="s">
        <v>919</v>
      </c>
      <c r="C574" s="182" t="s">
        <v>1378</v>
      </c>
      <c r="D574" s="40" t="s">
        <v>84</v>
      </c>
      <c r="E574" s="181" t="s">
        <v>943</v>
      </c>
      <c r="F574" s="184" t="s">
        <v>4096</v>
      </c>
      <c r="G574" s="184">
        <v>2.1898416537146801</v>
      </c>
      <c r="H574" s="184">
        <v>0.10969271289</v>
      </c>
      <c r="I574" s="184">
        <v>0.48438366981699993</v>
      </c>
      <c r="J574" s="328">
        <v>0.62695561100768005</v>
      </c>
      <c r="K574" s="184">
        <v>0.96880966000000002</v>
      </c>
      <c r="L574" s="184">
        <v>0.26132749999999999</v>
      </c>
      <c r="M574" s="184">
        <v>0.13774151000000001</v>
      </c>
      <c r="N574" s="184">
        <v>8.6724853000000005E-2</v>
      </c>
      <c r="O574" s="184">
        <v>6.3163289000000005E-4</v>
      </c>
      <c r="P574" s="184">
        <v>1.1024307000000001E-2</v>
      </c>
      <c r="Q574" s="331">
        <v>1.131192E-2</v>
      </c>
      <c r="R574" s="331">
        <v>8.4980739E-2</v>
      </c>
      <c r="S574" s="331">
        <v>0.58063251999999999</v>
      </c>
      <c r="T574" s="184">
        <v>3.1322704999999998E-4</v>
      </c>
      <c r="U574" s="331">
        <v>4.6322512000000003E-2</v>
      </c>
      <c r="V574" s="331">
        <v>2.0693767000000001E-5</v>
      </c>
      <c r="W574" s="331">
        <v>5.7900768E-7</v>
      </c>
      <c r="X574" s="331">
        <v>0</v>
      </c>
      <c r="Y574"/>
      <c r="Z574" s="288">
        <v>6.4587310666666671</v>
      </c>
      <c r="AA574"/>
      <c r="AB574" s="164">
        <v>43.131428999999997</v>
      </c>
      <c r="AC574" s="164">
        <v>37.514643999999997</v>
      </c>
      <c r="AD574" s="164">
        <v>5.2959446000000003</v>
      </c>
      <c r="AE574" s="164">
        <v>0</v>
      </c>
      <c r="AF574" s="164">
        <v>0.25506520999999999</v>
      </c>
      <c r="AG574" s="164">
        <v>4.8732142999999999E-2</v>
      </c>
      <c r="AH574" s="164">
        <v>1.7043134000000001E-2</v>
      </c>
      <c r="AI574"/>
      <c r="AJ574" s="185">
        <v>0.23281431</v>
      </c>
      <c r="AK574" s="185">
        <v>0.22334983999999999</v>
      </c>
      <c r="AL574" s="185">
        <v>7.6154886999999999E-3</v>
      </c>
      <c r="AM574" s="185">
        <v>1.8489864999999999E-3</v>
      </c>
      <c r="AN574" s="176">
        <v>1.3390277999999999E-5</v>
      </c>
      <c r="AO574" s="176">
        <v>2.8163789999999999E-8</v>
      </c>
      <c r="AP574" s="176">
        <v>0.25896169000000002</v>
      </c>
      <c r="AQ574" s="192">
        <v>6.0081304000000003E-6</v>
      </c>
      <c r="AR574" s="192">
        <v>1.8128541999999999E-8</v>
      </c>
      <c r="AS574" s="192">
        <v>4.9527390999999998E-13</v>
      </c>
      <c r="AT574" s="192">
        <v>7.5450922E-13</v>
      </c>
      <c r="AU574" s="192">
        <v>0</v>
      </c>
      <c r="AV574" s="192">
        <v>1.0300286E-8</v>
      </c>
      <c r="AW574" s="192">
        <v>5.0701156999999997E-6</v>
      </c>
      <c r="AX574" s="192">
        <v>1.5124104000000001E-9</v>
      </c>
      <c r="AY574" s="192">
        <v>6.0838287000000001E-9</v>
      </c>
      <c r="AZ574" s="192">
        <v>1.5679764999999999E-9</v>
      </c>
      <c r="BA574" s="192">
        <v>5.1853694E-13</v>
      </c>
      <c r="BB574" s="192">
        <v>9.6689159000000003E-11</v>
      </c>
      <c r="BC574" s="192">
        <v>6.5065877000000001E-10</v>
      </c>
      <c r="BD574" s="192">
        <v>1.2267014E-10</v>
      </c>
      <c r="BE574" s="192">
        <v>2.0706191E-7</v>
      </c>
      <c r="BF574" s="192">
        <v>2.0946689999999998E-6</v>
      </c>
      <c r="BG574" s="192">
        <v>7.2142624000000007E-21</v>
      </c>
      <c r="BH574" s="193">
        <v>6.2597782000000005E-2</v>
      </c>
      <c r="BI574" s="193">
        <v>0.19636391</v>
      </c>
      <c r="BJ574" s="192">
        <v>0</v>
      </c>
      <c r="BK574" s="192">
        <v>0</v>
      </c>
      <c r="BL574" s="192">
        <v>0</v>
      </c>
      <c r="BM574"/>
      <c r="BN574" s="164">
        <v>6.3937911000000003E-4</v>
      </c>
      <c r="BO574" s="186">
        <v>4.6910263000000003E-5</v>
      </c>
      <c r="BP574" s="164">
        <v>1.8008656E-4</v>
      </c>
      <c r="BQ574" s="186">
        <v>9.9621957000000002E-6</v>
      </c>
      <c r="BR574" s="186">
        <v>3.1476166999999998E-5</v>
      </c>
      <c r="BS574" s="186">
        <v>6.7153211999999997E-6</v>
      </c>
      <c r="BT574" s="186">
        <v>3.9964306000000003E-5</v>
      </c>
      <c r="BU574" s="186">
        <v>9.5268493000000005E-6</v>
      </c>
      <c r="BV574" s="186">
        <v>1.5006803E-5</v>
      </c>
      <c r="BW574" s="186">
        <v>8.1698997999999996E-6</v>
      </c>
      <c r="BX574" s="186">
        <v>0</v>
      </c>
      <c r="BY574" s="186">
        <v>1.5953421000000001E-17</v>
      </c>
      <c r="BZ574" s="186">
        <v>1.3062887999999999E-13</v>
      </c>
      <c r="CA574" s="186">
        <v>1.8834058000000002E-5</v>
      </c>
      <c r="CB574" s="164">
        <v>5.2436258000000003E-5</v>
      </c>
      <c r="CC574" s="186">
        <v>2.2029043000000001E-4</v>
      </c>
      <c r="CD574" s="186">
        <v>0</v>
      </c>
      <c r="CE574"/>
      <c r="CF574" s="329">
        <v>1.1056607E-13</v>
      </c>
      <c r="CG574" s="330">
        <v>6.4466834000000004</v>
      </c>
      <c r="CH574" s="330">
        <v>0.23782107</v>
      </c>
      <c r="CI574" s="330">
        <v>3.5180141999999998E-2</v>
      </c>
      <c r="CJ574" s="330">
        <v>1.8327447E-2</v>
      </c>
      <c r="CK574" s="329">
        <v>3.4134766999999999E-7</v>
      </c>
      <c r="CL574" s="329">
        <v>2.1149974999999999E-6</v>
      </c>
      <c r="CM574" s="330">
        <v>1.5380045999999999E-3</v>
      </c>
      <c r="CN574" s="330">
        <v>295.24880999999999</v>
      </c>
      <c r="CO574" s="330">
        <v>2.5920722999999999</v>
      </c>
      <c r="CP574"/>
      <c r="CQ574">
        <v>0.96880966000000002</v>
      </c>
      <c r="CR574">
        <v>0.59374246189000002</v>
      </c>
      <c r="CS574">
        <v>0.48405032800768</v>
      </c>
      <c r="CT574">
        <v>0.48438366981699993</v>
      </c>
      <c r="CU574">
        <v>0.62695503200000002</v>
      </c>
      <c r="CV574" s="134"/>
      <c r="CY574" s="32"/>
      <c r="CZ574" s="32"/>
      <c r="DA574" s="236"/>
      <c r="DB574" s="257"/>
      <c r="DC574"/>
      <c r="DD574"/>
      <c r="DE574"/>
      <c r="DF574"/>
      <c r="DG574"/>
      <c r="DH574"/>
      <c r="DI574"/>
      <c r="DJ574"/>
      <c r="DK574"/>
      <c r="DL574"/>
    </row>
    <row r="575" spans="1:116" ht="14.4" x14ac:dyDescent="0.3">
      <c r="A575" t="s">
        <v>2033</v>
      </c>
      <c r="B575" s="113" t="s">
        <v>919</v>
      </c>
      <c r="C575" s="182" t="s">
        <v>1379</v>
      </c>
      <c r="D575" s="40" t="s">
        <v>84</v>
      </c>
      <c r="E575" s="181" t="s">
        <v>943</v>
      </c>
      <c r="F575" s="184" t="s">
        <v>4097</v>
      </c>
      <c r="G575" s="184">
        <v>1.6880532213848998</v>
      </c>
      <c r="H575" s="184">
        <v>8.6966639699999987E-2</v>
      </c>
      <c r="I575" s="184">
        <v>0.37034383555899997</v>
      </c>
      <c r="J575" s="328">
        <v>0.45529813612590003</v>
      </c>
      <c r="K575" s="184">
        <v>0.77544460999999998</v>
      </c>
      <c r="L575" s="184">
        <v>0.20020773</v>
      </c>
      <c r="M575" s="184">
        <v>0.1080511</v>
      </c>
      <c r="N575" s="184">
        <v>6.9891205999999997E-2</v>
      </c>
      <c r="O575" s="184">
        <v>8.6003329999999995E-4</v>
      </c>
      <c r="P575" s="184">
        <v>7.9645797999999997E-3</v>
      </c>
      <c r="Q575" s="331">
        <v>8.2508206000000001E-3</v>
      </c>
      <c r="R575" s="331">
        <v>6.1453431000000003E-2</v>
      </c>
      <c r="S575" s="331">
        <v>0.41938002000000002</v>
      </c>
      <c r="T575" s="184">
        <v>6.0325210000000001E-4</v>
      </c>
      <c r="U575" s="331">
        <v>3.5917000999999997E-2</v>
      </c>
      <c r="V575" s="331">
        <v>2.8322459E-5</v>
      </c>
      <c r="W575" s="331">
        <v>1.1151259000000001E-6</v>
      </c>
      <c r="X575" s="331">
        <v>0</v>
      </c>
      <c r="Y575"/>
      <c r="Z575" s="288">
        <v>5.1696307333333333</v>
      </c>
      <c r="AA575"/>
      <c r="AB575" s="164">
        <v>37.742266999999998</v>
      </c>
      <c r="AC575" s="164">
        <v>33.631937999999998</v>
      </c>
      <c r="AD575" s="164">
        <v>3.8396303000000001</v>
      </c>
      <c r="AE575" s="164">
        <v>0</v>
      </c>
      <c r="AF575" s="164">
        <v>0.20348232999999999</v>
      </c>
      <c r="AG575" s="164">
        <v>5.1688422999999997E-2</v>
      </c>
      <c r="AH575" s="164">
        <v>1.5528320999999999E-2</v>
      </c>
      <c r="AI575"/>
      <c r="AJ575" s="185">
        <v>0.18147885999999999</v>
      </c>
      <c r="AK575" s="185">
        <v>0.17401464999999999</v>
      </c>
      <c r="AL575" s="185">
        <v>6.0154376000000004E-3</v>
      </c>
      <c r="AM575" s="185">
        <v>1.4487726000000001E-3</v>
      </c>
      <c r="AN575" s="176">
        <v>1.0432533000000001E-5</v>
      </c>
      <c r="AO575" s="176">
        <v>2.2246441000000001E-8</v>
      </c>
      <c r="AP575" s="176">
        <v>0.20290933</v>
      </c>
      <c r="AQ575" s="192">
        <v>4.8118492999999999E-6</v>
      </c>
      <c r="AR575" s="192">
        <v>1.4519072999999999E-8</v>
      </c>
      <c r="AS575" s="192">
        <v>3.9665806000000002E-13</v>
      </c>
      <c r="AT575" s="192">
        <v>1.4531289000000001E-12</v>
      </c>
      <c r="AU575" s="192">
        <v>0</v>
      </c>
      <c r="AV575" s="192">
        <v>8.4896308E-9</v>
      </c>
      <c r="AW575" s="192">
        <v>3.9497984E-6</v>
      </c>
      <c r="AX575" s="192">
        <v>1.2416191E-9</v>
      </c>
      <c r="AY575" s="192">
        <v>4.7241495000000003E-9</v>
      </c>
      <c r="AZ575" s="192">
        <v>1.1324379E-9</v>
      </c>
      <c r="BA575" s="192">
        <v>3.7465302000000001E-13</v>
      </c>
      <c r="BB575" s="192">
        <v>6.9873072000000003E-11</v>
      </c>
      <c r="BC575" s="192">
        <v>4.6992147E-10</v>
      </c>
      <c r="BD575" s="192">
        <v>8.8595402999999999E-11</v>
      </c>
      <c r="BE575" s="192">
        <v>1.4954643999999999E-7</v>
      </c>
      <c r="BF575" s="192">
        <v>1.5128477E-6</v>
      </c>
      <c r="BG575" s="192">
        <v>1.3894135E-20</v>
      </c>
      <c r="BH575" s="193">
        <v>4.5212413E-2</v>
      </c>
      <c r="BI575" s="193">
        <v>0.15769691999999999</v>
      </c>
      <c r="BJ575" s="192">
        <v>0</v>
      </c>
      <c r="BK575" s="192">
        <v>0</v>
      </c>
      <c r="BL575" s="192">
        <v>0</v>
      </c>
      <c r="BM575"/>
      <c r="BN575" s="164">
        <v>4.9139430000000003E-4</v>
      </c>
      <c r="BO575" s="186">
        <v>3.6501585000000002E-5</v>
      </c>
      <c r="BP575" s="164">
        <v>1.4414302000000001E-4</v>
      </c>
      <c r="BQ575" s="186">
        <v>7.2042047000000001E-6</v>
      </c>
      <c r="BR575" s="186">
        <v>2.4405633999999999E-5</v>
      </c>
      <c r="BS575" s="186">
        <v>5.5271889000000002E-6</v>
      </c>
      <c r="BT575" s="186">
        <v>2.8863364E-5</v>
      </c>
      <c r="BU575" s="186">
        <v>7.9081803000000001E-6</v>
      </c>
      <c r="BV575" s="186">
        <v>1.0845344E-5</v>
      </c>
      <c r="BW575" s="186">
        <v>5.9567447E-6</v>
      </c>
      <c r="BX575" s="186">
        <v>0</v>
      </c>
      <c r="BY575" s="186">
        <v>3.0725106999999998E-17</v>
      </c>
      <c r="BZ575" s="186">
        <v>2.5158156E-13</v>
      </c>
      <c r="CA575" s="186">
        <v>1.5098038000000001E-5</v>
      </c>
      <c r="CB575" s="186">
        <v>4.5838816000000003E-5</v>
      </c>
      <c r="CC575" s="186">
        <v>1.5910218000000001E-4</v>
      </c>
      <c r="CD575" s="186">
        <v>0</v>
      </c>
      <c r="CE575"/>
      <c r="CF575" s="329">
        <v>2.1294206000000001E-13</v>
      </c>
      <c r="CG575" s="330">
        <v>5.1575850000000001</v>
      </c>
      <c r="CH575" s="330">
        <v>0.19139089000000001</v>
      </c>
      <c r="CI575" s="330">
        <v>2.7357638E-2</v>
      </c>
      <c r="CJ575" s="330">
        <v>1.3301168E-2</v>
      </c>
      <c r="CK575" s="329">
        <v>2.4654806E-7</v>
      </c>
      <c r="CL575" s="329">
        <v>1.5297503000000001E-6</v>
      </c>
      <c r="CM575" s="330">
        <v>1.1895103000000001E-3</v>
      </c>
      <c r="CN575" s="330">
        <v>213.23598000000001</v>
      </c>
      <c r="CO575" s="330">
        <v>2.0616165</v>
      </c>
      <c r="CP575"/>
      <c r="CQ575">
        <v>0.77544460999999998</v>
      </c>
      <c r="CR575">
        <v>0.45667890069999995</v>
      </c>
      <c r="CS575">
        <v>0.3697133761259</v>
      </c>
      <c r="CT575">
        <v>0.37034383555900002</v>
      </c>
      <c r="CU575">
        <v>0.45529702100000002</v>
      </c>
      <c r="CV575" s="134"/>
      <c r="CW575" s="377"/>
      <c r="CX575" s="32"/>
      <c r="CY575" s="32"/>
      <c r="CZ575" s="32"/>
      <c r="DA575" s="236"/>
      <c r="DB575" s="257"/>
      <c r="DC575"/>
      <c r="DD575"/>
      <c r="DE575"/>
      <c r="DF575"/>
      <c r="DG575"/>
      <c r="DH575"/>
      <c r="DI575"/>
      <c r="DJ575"/>
      <c r="DK575"/>
      <c r="DL575"/>
    </row>
    <row r="576" spans="1:116" ht="14.4" x14ac:dyDescent="0.3">
      <c r="A576" t="s">
        <v>2034</v>
      </c>
      <c r="B576" s="113" t="s">
        <v>919</v>
      </c>
      <c r="C576" s="182" t="s">
        <v>1380</v>
      </c>
      <c r="D576" s="40" t="s">
        <v>84</v>
      </c>
      <c r="E576" s="181" t="s">
        <v>943</v>
      </c>
      <c r="F576" s="184" t="s">
        <v>4098</v>
      </c>
      <c r="G576" s="184">
        <v>1.0950305439851999</v>
      </c>
      <c r="H576" s="184">
        <v>6.0108555099999995E-2</v>
      </c>
      <c r="I576" s="184">
        <v>0.235569501165</v>
      </c>
      <c r="J576" s="328">
        <v>0.25243021772019997</v>
      </c>
      <c r="K576" s="184">
        <v>0.54692227000000004</v>
      </c>
      <c r="L576" s="184">
        <v>0.12797528</v>
      </c>
      <c r="M576" s="184">
        <v>7.2962444000000001E-2</v>
      </c>
      <c r="N576" s="184">
        <v>4.9996896999999998E-2</v>
      </c>
      <c r="O576" s="184">
        <v>1.1299610000000001E-3</v>
      </c>
      <c r="P576" s="184">
        <v>4.3485390999999998E-3</v>
      </c>
      <c r="Q576" s="331">
        <v>4.6331580000000001E-3</v>
      </c>
      <c r="R576" s="331">
        <v>3.364843E-2</v>
      </c>
      <c r="S576" s="331">
        <v>0.22880888999999999</v>
      </c>
      <c r="T576" s="331">
        <v>9.4600898000000001E-4</v>
      </c>
      <c r="U576" s="331">
        <v>2.3619579000000002E-2</v>
      </c>
      <c r="V576" s="331">
        <v>3.7338185E-5</v>
      </c>
      <c r="W576" s="331">
        <v>1.7487202000000001E-6</v>
      </c>
      <c r="X576" s="331">
        <v>0</v>
      </c>
      <c r="Y576"/>
      <c r="Z576" s="288">
        <v>3.6461484666666673</v>
      </c>
      <c r="AA576"/>
      <c r="AB576" s="164">
        <v>31.373258</v>
      </c>
      <c r="AC576" s="164">
        <v>29.043285000000001</v>
      </c>
      <c r="AD576" s="164">
        <v>2.1185315999999998</v>
      </c>
      <c r="AE576" s="164">
        <v>0</v>
      </c>
      <c r="AF576" s="164">
        <v>0.14252073000000001</v>
      </c>
      <c r="AG576" s="164">
        <v>5.5182209000000003E-2</v>
      </c>
      <c r="AH576" s="164">
        <v>1.3738088000000001E-2</v>
      </c>
      <c r="AI576"/>
      <c r="AJ576" s="185">
        <v>0.12080968</v>
      </c>
      <c r="AK576" s="185">
        <v>0.11570941999999999</v>
      </c>
      <c r="AL576" s="185">
        <v>4.1244680999999997E-3</v>
      </c>
      <c r="AM576" s="185">
        <v>9.7579261000000001E-4</v>
      </c>
      <c r="AN576" s="176">
        <v>6.9370158000000004E-6</v>
      </c>
      <c r="AO576" s="176">
        <v>1.5253209999999998E-8</v>
      </c>
      <c r="AP576" s="176">
        <v>0.13666563000000001</v>
      </c>
      <c r="AQ576" s="192">
        <v>3.3980625E-6</v>
      </c>
      <c r="AR576" s="192">
        <v>1.0253337000000001E-8</v>
      </c>
      <c r="AS576" s="192">
        <v>2.8011204999999998E-13</v>
      </c>
      <c r="AT576" s="192">
        <v>2.2787703000000002E-12</v>
      </c>
      <c r="AU576" s="192">
        <v>0</v>
      </c>
      <c r="AV576" s="192">
        <v>6.3497649000000001E-9</v>
      </c>
      <c r="AW576" s="192">
        <v>2.6257868999999998E-6</v>
      </c>
      <c r="AX576" s="192">
        <v>9.2159313E-10</v>
      </c>
      <c r="AY576" s="192">
        <v>3.1172559E-9</v>
      </c>
      <c r="AZ576" s="192">
        <v>6.1771039999999995E-10</v>
      </c>
      <c r="BA576" s="192">
        <v>2.0460840000000001E-13</v>
      </c>
      <c r="BB576" s="192">
        <v>3.8181333999999999E-11</v>
      </c>
      <c r="BC576" s="192">
        <v>2.5632283999999999E-10</v>
      </c>
      <c r="BD576" s="192">
        <v>4.8325261000000001E-11</v>
      </c>
      <c r="BE576" s="192">
        <v>8.1573611999999995E-8</v>
      </c>
      <c r="BF576" s="192">
        <v>8.2524071000000003E-7</v>
      </c>
      <c r="BG576" s="192">
        <v>2.1788529999999999E-20</v>
      </c>
      <c r="BH576" s="193">
        <v>2.4666067999999999E-2</v>
      </c>
      <c r="BI576" s="193">
        <v>0.11199956</v>
      </c>
      <c r="BJ576" s="192">
        <v>0</v>
      </c>
      <c r="BK576" s="192">
        <v>0</v>
      </c>
      <c r="BL576" s="192">
        <v>0</v>
      </c>
      <c r="BM576"/>
      <c r="BN576" s="164">
        <v>3.1650317000000001E-4</v>
      </c>
      <c r="BO576" s="186">
        <v>2.4200419000000002E-5</v>
      </c>
      <c r="BP576" s="186">
        <v>1.0166429E-4</v>
      </c>
      <c r="BQ576" s="186">
        <v>3.9447607000000001E-6</v>
      </c>
      <c r="BR576" s="186">
        <v>1.6049550999999999E-5</v>
      </c>
      <c r="BS576" s="186">
        <v>4.1230325999999998E-6</v>
      </c>
      <c r="BT576" s="186">
        <v>1.5744069999999998E-5</v>
      </c>
      <c r="BU576" s="186">
        <v>5.9952078000000001E-6</v>
      </c>
      <c r="BV576" s="186">
        <v>5.9272562000000003E-6</v>
      </c>
      <c r="BW576" s="186">
        <v>3.3411978999999999E-6</v>
      </c>
      <c r="BX576" s="186">
        <v>0</v>
      </c>
      <c r="BY576" s="186">
        <v>4.8182554000000002E-17</v>
      </c>
      <c r="BZ576" s="186">
        <v>3.9452561999999999E-13</v>
      </c>
      <c r="CA576" s="186">
        <v>1.0682742E-5</v>
      </c>
      <c r="CB576" s="186">
        <v>3.8041838999999999E-5</v>
      </c>
      <c r="CC576" s="186">
        <v>8.6788798000000006E-5</v>
      </c>
      <c r="CD576" s="186">
        <v>0</v>
      </c>
      <c r="CE576"/>
      <c r="CF576" s="329">
        <v>3.3393187E-13</v>
      </c>
      <c r="CG576" s="330">
        <v>3.6341052</v>
      </c>
      <c r="CH576" s="330">
        <v>0.13651886999999999</v>
      </c>
      <c r="CI576" s="330">
        <v>1.8112861000000001E-2</v>
      </c>
      <c r="CJ576" s="330">
        <v>7.3610207E-3</v>
      </c>
      <c r="CK576" s="329">
        <v>1.3451215E-7</v>
      </c>
      <c r="CL576" s="329">
        <v>8.3809462000000004E-7</v>
      </c>
      <c r="CM576" s="330">
        <v>7.7765346000000001E-4</v>
      </c>
      <c r="CN576" s="330">
        <v>116.31171000000001</v>
      </c>
      <c r="CO576" s="330">
        <v>1.4347141999999999</v>
      </c>
      <c r="CP576"/>
      <c r="CQ576">
        <v>0.54692227000000004</v>
      </c>
      <c r="CR576">
        <v>0.29469470910000001</v>
      </c>
      <c r="CS576">
        <v>0.2345879027202</v>
      </c>
      <c r="CT576">
        <v>0.235569501165</v>
      </c>
      <c r="CU576">
        <v>0.25242846899999999</v>
      </c>
      <c r="CV576" s="134"/>
      <c r="CW576" s="377"/>
      <c r="CX576" s="32"/>
      <c r="CY576" s="32"/>
      <c r="CZ576" s="32"/>
      <c r="DA576" s="236"/>
      <c r="DB576" s="257"/>
      <c r="DC576"/>
      <c r="DD576"/>
      <c r="DE576"/>
      <c r="DF576"/>
      <c r="DG576"/>
      <c r="DH576"/>
      <c r="DI576"/>
      <c r="DJ576"/>
      <c r="DK576"/>
      <c r="DL576"/>
    </row>
    <row r="577" spans="1:116" ht="14.4" x14ac:dyDescent="0.3">
      <c r="B577" s="113"/>
      <c r="C577" s="180"/>
      <c r="D577" s="37" t="s">
        <v>85</v>
      </c>
      <c r="E577" s="181"/>
      <c r="F577"/>
      <c r="G577"/>
      <c r="H577"/>
      <c r="I577"/>
      <c r="J577" s="332"/>
      <c r="K577"/>
      <c r="L577"/>
      <c r="M577"/>
      <c r="N577"/>
      <c r="O577"/>
      <c r="P577"/>
      <c r="Q577" s="39"/>
      <c r="R577" s="39"/>
      <c r="S577" s="39"/>
      <c r="T577" s="39"/>
      <c r="U577" s="39"/>
      <c r="V577" s="39"/>
      <c r="W577" s="39"/>
      <c r="Y577"/>
      <c r="Z577"/>
      <c r="AA577"/>
      <c r="AB577"/>
      <c r="AC577"/>
      <c r="AD577"/>
      <c r="AE577"/>
      <c r="AF577"/>
      <c r="AG577"/>
      <c r="AH577"/>
      <c r="AI577"/>
      <c r="AJ577"/>
      <c r="AK577"/>
      <c r="AL577"/>
      <c r="AM577"/>
      <c r="AN577"/>
      <c r="AO577"/>
      <c r="AP577"/>
      <c r="BH577"/>
      <c r="BI577"/>
      <c r="BM577"/>
      <c r="BN577"/>
      <c r="BS577" s="39"/>
      <c r="BT577" s="39"/>
      <c r="BU577" s="39"/>
      <c r="BV577" s="39"/>
      <c r="BW577" s="39"/>
      <c r="BX577" s="39"/>
      <c r="BY577" s="39"/>
      <c r="BZ577" s="39"/>
      <c r="CA577" s="39"/>
      <c r="CB577" s="39"/>
      <c r="CC577" s="39"/>
      <c r="CD577" s="39"/>
      <c r="CE577"/>
      <c r="CF577" s="39"/>
      <c r="CG577"/>
      <c r="CH577"/>
      <c r="CI577"/>
      <c r="CJ577"/>
      <c r="CK577" s="39"/>
      <c r="CL577" s="39"/>
      <c r="CM577"/>
      <c r="CN577"/>
      <c r="CO577"/>
      <c r="CP577"/>
      <c r="CQ577"/>
      <c r="CR577"/>
      <c r="CS577"/>
      <c r="CT577"/>
      <c r="CU577"/>
      <c r="CV577" s="135"/>
      <c r="CW577" s="377"/>
      <c r="CX577" s="32"/>
      <c r="CZ577" s="32"/>
      <c r="DA577" s="236"/>
      <c r="DB577" s="257"/>
      <c r="DC577"/>
      <c r="DD577"/>
      <c r="DE577"/>
      <c r="DF577"/>
      <c r="DG577"/>
      <c r="DH577"/>
      <c r="DI577"/>
      <c r="DJ577"/>
      <c r="DK577"/>
      <c r="DL577"/>
    </row>
    <row r="578" spans="1:116" ht="14.4" x14ac:dyDescent="0.3">
      <c r="A578" t="s">
        <v>2035</v>
      </c>
      <c r="B578" s="113" t="s">
        <v>919</v>
      </c>
      <c r="C578" s="182" t="s">
        <v>92</v>
      </c>
      <c r="D578" s="40" t="s">
        <v>85</v>
      </c>
      <c r="E578" s="181" t="s">
        <v>943</v>
      </c>
      <c r="F578" s="184" t="s">
        <v>4099</v>
      </c>
      <c r="G578" s="184">
        <v>0.61152152062866338</v>
      </c>
      <c r="H578" s="184">
        <v>3.6706716780000002E-2</v>
      </c>
      <c r="I578" s="184">
        <v>0.113605949089491</v>
      </c>
      <c r="J578" s="328">
        <v>8.13877247591724E-2</v>
      </c>
      <c r="K578" s="184">
        <v>0.37982113000000001</v>
      </c>
      <c r="L578" s="184">
        <v>8.5918560000000005E-2</v>
      </c>
      <c r="M578" s="184">
        <v>2.4046544E-2</v>
      </c>
      <c r="N578" s="184">
        <v>3.2534377000000003E-2</v>
      </c>
      <c r="O578" s="184">
        <v>5.0350550000000002E-5</v>
      </c>
      <c r="P578" s="184">
        <v>3.9619082999999998E-3</v>
      </c>
      <c r="Q578" s="331">
        <v>1.6008093E-4</v>
      </c>
      <c r="R578" s="331">
        <v>3.6391140000000002E-3</v>
      </c>
      <c r="S578" s="331">
        <v>8.0875194999999997E-2</v>
      </c>
      <c r="T578" s="331">
        <v>1.6495175E-6</v>
      </c>
      <c r="U578" s="331">
        <v>5.1252671E-4</v>
      </c>
      <c r="V578" s="331">
        <v>8.1571991000000005E-8</v>
      </c>
      <c r="W578" s="331">
        <v>3.0491724000000001E-9</v>
      </c>
      <c r="X578" s="331">
        <v>0</v>
      </c>
      <c r="Y578"/>
      <c r="Z578" s="288">
        <v>2.5321408666666669</v>
      </c>
      <c r="AA578"/>
      <c r="AB578" s="164">
        <v>23.943988999999998</v>
      </c>
      <c r="AC578" s="164">
        <v>23.878084000000001</v>
      </c>
      <c r="AD578" s="164">
        <v>6.1865119000000003E-2</v>
      </c>
      <c r="AE578" s="164">
        <v>0</v>
      </c>
      <c r="AF578" s="164">
        <v>7.4686145999999995E-5</v>
      </c>
      <c r="AG578" s="164">
        <v>9.8576255999999998E-4</v>
      </c>
      <c r="AH578" s="164">
        <v>2.9797074E-3</v>
      </c>
      <c r="AI578"/>
      <c r="AJ578" s="185">
        <v>9.1927699000000002E-2</v>
      </c>
      <c r="AK578" s="185">
        <v>8.7765794999999994E-2</v>
      </c>
      <c r="AL578" s="185">
        <v>2.3661954999999999E-3</v>
      </c>
      <c r="AM578" s="185">
        <v>1.7957083999999999E-3</v>
      </c>
      <c r="AN578" s="176">
        <v>5.2617383000000004E-6</v>
      </c>
      <c r="AO578" s="176">
        <v>8.7507228999999994E-9</v>
      </c>
      <c r="AP578" s="176">
        <v>0.25149978000000001</v>
      </c>
      <c r="AQ578" s="192">
        <v>2.3498268000000002E-6</v>
      </c>
      <c r="AR578" s="192">
        <v>7.0899945E-9</v>
      </c>
      <c r="AS578" s="192">
        <v>1.9370878000000001E-13</v>
      </c>
      <c r="AT578" s="192">
        <v>3.9733992000000004E-15</v>
      </c>
      <c r="AU578" s="192">
        <v>0</v>
      </c>
      <c r="AV578" s="192">
        <v>1.0202114E-9</v>
      </c>
      <c r="AW578" s="192">
        <v>9.0659719E-7</v>
      </c>
      <c r="AX578" s="192">
        <v>2.2161931000000001E-10</v>
      </c>
      <c r="AY578" s="192">
        <v>1.419396E-9</v>
      </c>
      <c r="AZ578" s="192">
        <v>1.1615871E-11</v>
      </c>
      <c r="BA578" s="192">
        <v>5.7023909999999999E-13</v>
      </c>
      <c r="BB578" s="192">
        <v>5.3638684000000001E-13</v>
      </c>
      <c r="BC578" s="192">
        <v>5.5533206000000004E-12</v>
      </c>
      <c r="BD578" s="192">
        <v>1.2435853000000001E-12</v>
      </c>
      <c r="BE578" s="192">
        <v>1.9969305999999999E-6</v>
      </c>
      <c r="BF578" s="192">
        <v>7.3635582999999996E-9</v>
      </c>
      <c r="BG578" s="192">
        <v>3.7991774999999997E-23</v>
      </c>
      <c r="BH578" s="193">
        <v>1.2719259E-2</v>
      </c>
      <c r="BI578" s="193">
        <v>0.23878052</v>
      </c>
      <c r="BJ578" s="192">
        <v>0</v>
      </c>
      <c r="BK578" s="192">
        <v>0</v>
      </c>
      <c r="BL578" s="192">
        <v>0</v>
      </c>
      <c r="BM578"/>
      <c r="BN578" s="186">
        <v>1.3160877E-4</v>
      </c>
      <c r="BO578" s="186">
        <v>1.2648126E-5</v>
      </c>
      <c r="BP578" s="186">
        <v>7.0602806000000004E-5</v>
      </c>
      <c r="BQ578" s="186">
        <v>4.3741399000000002E-7</v>
      </c>
      <c r="BR578" s="186">
        <v>6.0050051000000004E-6</v>
      </c>
      <c r="BS578" s="186">
        <v>8.7951806999999994E-8</v>
      </c>
      <c r="BT578" s="186">
        <v>2.9454946E-7</v>
      </c>
      <c r="BU578" s="186">
        <v>1.270116E-7</v>
      </c>
      <c r="BV578" s="186">
        <v>5.3207575000000004E-6</v>
      </c>
      <c r="BW578" s="186">
        <v>1.4174328000000001E-7</v>
      </c>
      <c r="BX578" s="186">
        <v>0</v>
      </c>
      <c r="BY578" s="186">
        <v>8.4013964000000005E-20</v>
      </c>
      <c r="BZ578" s="186">
        <v>6.8791830999999995E-16</v>
      </c>
      <c r="CA578" s="186">
        <v>6.6862095999999997E-6</v>
      </c>
      <c r="CB578" s="186">
        <v>2.918578E-5</v>
      </c>
      <c r="CC578" s="186">
        <v>7.1417410000000002E-8</v>
      </c>
      <c r="CD578" s="186">
        <v>0</v>
      </c>
      <c r="CE578"/>
      <c r="CF578" s="329">
        <v>5.8226343999999999E-16</v>
      </c>
      <c r="CG578" s="330">
        <v>2.5321408999999999</v>
      </c>
      <c r="CH578" s="330">
        <v>1.0740517E-2</v>
      </c>
      <c r="CI578" s="330">
        <v>1.1286852999999999E-2</v>
      </c>
      <c r="CJ578" s="330">
        <v>1.3824364E-3</v>
      </c>
      <c r="CK578" s="329">
        <v>8.5704927000000001E-7</v>
      </c>
      <c r="CL578" s="329">
        <v>1.1311118000000001E-8</v>
      </c>
      <c r="CM578" s="330">
        <v>3.0309575000000001E-4</v>
      </c>
      <c r="CN578" s="330">
        <v>8.7689283000000007</v>
      </c>
      <c r="CO578" s="330">
        <v>3.274705</v>
      </c>
      <c r="CP578"/>
      <c r="CQ578">
        <v>0.37982113000000001</v>
      </c>
      <c r="CR578">
        <v>0.15031093478000002</v>
      </c>
      <c r="CS578">
        <v>0.11360422104917241</v>
      </c>
      <c r="CT578">
        <v>0.113605949089491</v>
      </c>
      <c r="CU578">
        <v>8.1387721709999999E-2</v>
      </c>
      <c r="CV578" s="134"/>
      <c r="CW578" s="377"/>
      <c r="CX578" s="32"/>
      <c r="CY578" s="32"/>
      <c r="CZ578" s="11"/>
      <c r="DA578" s="236"/>
      <c r="DB578" s="257"/>
      <c r="DC578"/>
      <c r="DD578"/>
      <c r="DE578"/>
      <c r="DF578"/>
      <c r="DG578"/>
      <c r="DH578"/>
      <c r="DI578"/>
      <c r="DJ578"/>
      <c r="DK578"/>
      <c r="DL578"/>
    </row>
    <row r="579" spans="1:116" ht="14.4" x14ac:dyDescent="0.3">
      <c r="A579" t="s">
        <v>2036</v>
      </c>
      <c r="B579" s="113" t="s">
        <v>919</v>
      </c>
      <c r="C579" s="182" t="s">
        <v>93</v>
      </c>
      <c r="D579" s="40" t="s">
        <v>85</v>
      </c>
      <c r="E579" s="181" t="s">
        <v>943</v>
      </c>
      <c r="F579" s="184" t="s">
        <v>4100</v>
      </c>
      <c r="G579" s="184">
        <v>0.60979822588044541</v>
      </c>
      <c r="H579" s="184">
        <v>3.6745704047499994E-2</v>
      </c>
      <c r="I579" s="184">
        <v>0.11345630917377299</v>
      </c>
      <c r="J579" s="328">
        <v>7.7833102659172398E-2</v>
      </c>
      <c r="K579" s="184">
        <v>0.38176311000000002</v>
      </c>
      <c r="L579" s="184">
        <v>8.5695967999999997E-2</v>
      </c>
      <c r="M579" s="184">
        <v>2.4154454999999998E-2</v>
      </c>
      <c r="N579" s="184">
        <v>3.2672554999999999E-2</v>
      </c>
      <c r="O579" s="184">
        <v>9.9409775000000003E-6</v>
      </c>
      <c r="P579" s="184">
        <v>3.9607553000000004E-3</v>
      </c>
      <c r="Q579" s="331">
        <v>1.0245277E-4</v>
      </c>
      <c r="R579" s="331">
        <v>3.6041555000000001E-3</v>
      </c>
      <c r="S579" s="331">
        <v>7.7401699000000004E-2</v>
      </c>
      <c r="T579" s="331">
        <v>1.6495175E-6</v>
      </c>
      <c r="U579" s="331">
        <v>4.3140061000000003E-4</v>
      </c>
      <c r="V579" s="331">
        <v>8.1156273E-8</v>
      </c>
      <c r="W579" s="331">
        <v>3.0491724000000001E-9</v>
      </c>
      <c r="X579" s="331">
        <v>0</v>
      </c>
      <c r="Y579"/>
      <c r="Z579" s="288">
        <v>2.5450874000000003</v>
      </c>
      <c r="AA579"/>
      <c r="AB579" s="164">
        <v>24.036151</v>
      </c>
      <c r="AC579" s="164">
        <v>23.983499999999999</v>
      </c>
      <c r="AD579" s="164">
        <v>5.1787342E-2</v>
      </c>
      <c r="AE579" s="164">
        <v>0</v>
      </c>
      <c r="AF579" s="164">
        <v>7.2835485000000003E-5</v>
      </c>
      <c r="AG579" s="164">
        <v>4.2726431999999998E-4</v>
      </c>
      <c r="AH579" s="164">
        <v>3.6333369999999999E-4</v>
      </c>
      <c r="AI579"/>
      <c r="AJ579" s="185">
        <v>9.1985095000000003E-2</v>
      </c>
      <c r="AK579" s="185">
        <v>8.7809451999999996E-2</v>
      </c>
      <c r="AL579" s="185">
        <v>2.3741802000000001E-3</v>
      </c>
      <c r="AM579" s="185">
        <v>1.8014624999999999E-3</v>
      </c>
      <c r="AN579" s="176">
        <v>5.2643556999999998E-6</v>
      </c>
      <c r="AO579" s="176">
        <v>8.7802521999999992E-9</v>
      </c>
      <c r="AP579" s="176">
        <v>0.25230566999999998</v>
      </c>
      <c r="AQ579" s="192">
        <v>2.3618411E-6</v>
      </c>
      <c r="AR579" s="192">
        <v>7.1262447999999999E-9</v>
      </c>
      <c r="AS579" s="192">
        <v>1.9469919E-13</v>
      </c>
      <c r="AT579" s="192">
        <v>3.9733992000000004E-15</v>
      </c>
      <c r="AU579" s="192">
        <v>0</v>
      </c>
      <c r="AV579" s="192">
        <v>1.0242144999999999E-9</v>
      </c>
      <c r="AW579" s="192">
        <v>8.9721386000000005E-7</v>
      </c>
      <c r="AX579" s="192">
        <v>2.2253304E-10</v>
      </c>
      <c r="AY579" s="192">
        <v>1.4117894E-9</v>
      </c>
      <c r="AZ579" s="192">
        <v>1.1615871E-11</v>
      </c>
      <c r="BA579" s="192">
        <v>5.7426899999999996E-13</v>
      </c>
      <c r="BB579" s="192">
        <v>5.0355660999999997E-13</v>
      </c>
      <c r="BC579" s="192">
        <v>5.5531092000000003E-12</v>
      </c>
      <c r="BD579" s="192">
        <v>1.2434947999999999E-12</v>
      </c>
      <c r="BE579" s="192">
        <v>1.9969298999999999E-6</v>
      </c>
      <c r="BF579" s="192">
        <v>7.3465429000000002E-9</v>
      </c>
      <c r="BG579" s="192">
        <v>3.7991774999999997E-23</v>
      </c>
      <c r="BH579" s="193">
        <v>1.2470991000000001E-2</v>
      </c>
      <c r="BI579" s="193">
        <v>0.23983467999999999</v>
      </c>
      <c r="BJ579" s="192">
        <v>0</v>
      </c>
      <c r="BK579" s="192">
        <v>0</v>
      </c>
      <c r="BL579" s="192">
        <v>0</v>
      </c>
      <c r="BM579"/>
      <c r="BN579" s="186">
        <v>1.3193341E-4</v>
      </c>
      <c r="BO579" s="186">
        <v>1.2615662E-5</v>
      </c>
      <c r="BP579" s="186">
        <v>7.0963790000000006E-5</v>
      </c>
      <c r="BQ579" s="186">
        <v>4.3334549999999998E-7</v>
      </c>
      <c r="BR579" s="186">
        <v>5.9109560000000003E-6</v>
      </c>
      <c r="BS579" s="186">
        <v>8.7951806999999994E-8</v>
      </c>
      <c r="BT579" s="186">
        <v>2.9454946E-7</v>
      </c>
      <c r="BU579" s="186">
        <v>1.270116E-7</v>
      </c>
      <c r="BV579" s="186">
        <v>5.3163883999999999E-6</v>
      </c>
      <c r="BW579" s="186">
        <v>1.0252457E-7</v>
      </c>
      <c r="BX579" s="186">
        <v>0</v>
      </c>
      <c r="BY579" s="186">
        <v>8.4013964000000005E-20</v>
      </c>
      <c r="BZ579" s="186">
        <v>6.8791830999999995E-16</v>
      </c>
      <c r="CA579" s="186">
        <v>6.7080617999999997E-6</v>
      </c>
      <c r="CB579" s="186">
        <v>2.9301379999999999E-5</v>
      </c>
      <c r="CC579" s="186">
        <v>7.1787339000000005E-8</v>
      </c>
      <c r="CD579" s="186">
        <v>0</v>
      </c>
      <c r="CE579"/>
      <c r="CF579" s="329">
        <v>5.8226343999999999E-16</v>
      </c>
      <c r="CG579" s="330">
        <v>2.5450873999999999</v>
      </c>
      <c r="CH579" s="330">
        <v>1.0791645000000001E-2</v>
      </c>
      <c r="CI579" s="330">
        <v>1.1283161999999999E-2</v>
      </c>
      <c r="CJ579" s="330">
        <v>1.3876990000000001E-3</v>
      </c>
      <c r="CK579" s="329">
        <v>8.5703445999999997E-7</v>
      </c>
      <c r="CL579" s="329">
        <v>9.5574080000000002E-9</v>
      </c>
      <c r="CM579" s="330">
        <v>2.9915018000000002E-4</v>
      </c>
      <c r="CN579" s="330">
        <v>8.7687285999999993</v>
      </c>
      <c r="CO579" s="330">
        <v>3.2891621</v>
      </c>
      <c r="CP579"/>
      <c r="CQ579">
        <v>0.38176311000000002</v>
      </c>
      <c r="CR579">
        <v>0.15020028254750004</v>
      </c>
      <c r="CS579">
        <v>0.1134545815491724</v>
      </c>
      <c r="CT579">
        <v>0.11345630917377297</v>
      </c>
      <c r="CU579">
        <v>7.7833099609999998E-2</v>
      </c>
      <c r="CV579" s="134"/>
      <c r="CW579" s="377"/>
      <c r="CX579" s="32"/>
      <c r="CY579" s="32"/>
      <c r="CZ579" s="32"/>
      <c r="DA579" s="236"/>
      <c r="DB579" s="257"/>
      <c r="DC579"/>
      <c r="DD579"/>
      <c r="DE579"/>
      <c r="DF579"/>
      <c r="DG579"/>
      <c r="DH579"/>
      <c r="DI579"/>
      <c r="DJ579"/>
      <c r="DK579"/>
      <c r="DL579"/>
    </row>
    <row r="580" spans="1:116" ht="14.4" x14ac:dyDescent="0.3">
      <c r="A580" t="s">
        <v>2037</v>
      </c>
      <c r="B580" s="113" t="s">
        <v>919</v>
      </c>
      <c r="C580" s="182" t="s">
        <v>94</v>
      </c>
      <c r="D580" s="40" t="s">
        <v>85</v>
      </c>
      <c r="E580" s="181" t="s">
        <v>943</v>
      </c>
      <c r="F580" s="184" t="s">
        <v>4101</v>
      </c>
      <c r="G580" s="184">
        <v>0.6593639302230625</v>
      </c>
      <c r="H580" s="184">
        <v>3.9172641009999995E-2</v>
      </c>
      <c r="I580" s="184">
        <v>0.12225673550322801</v>
      </c>
      <c r="J580" s="328">
        <v>0.12061644370983449</v>
      </c>
      <c r="K580" s="184">
        <v>0.37731810999999998</v>
      </c>
      <c r="L580" s="184">
        <v>9.2847979999999997E-2</v>
      </c>
      <c r="M580" s="184">
        <v>2.4380010000000001E-2</v>
      </c>
      <c r="N580" s="184">
        <v>3.2812374999999998E-2</v>
      </c>
      <c r="O580" s="184">
        <v>4.6550585999999999E-4</v>
      </c>
      <c r="P580" s="184">
        <v>5.1046557999999999E-3</v>
      </c>
      <c r="Q580" s="331">
        <v>7.9010435000000003E-4</v>
      </c>
      <c r="R580" s="331">
        <v>5.0283945999999996E-3</v>
      </c>
      <c r="S580" s="331">
        <v>0.11916263000000001</v>
      </c>
      <c r="T580" s="331">
        <v>3.2990349000000002E-7</v>
      </c>
      <c r="U580" s="331">
        <v>1.4538131E-3</v>
      </c>
      <c r="V580" s="331">
        <v>2.0999737999999999E-8</v>
      </c>
      <c r="W580" s="331">
        <v>6.0983447999999995E-10</v>
      </c>
      <c r="X580" s="331">
        <v>0</v>
      </c>
      <c r="Y580"/>
      <c r="Z580" s="288">
        <v>2.5154540666666665</v>
      </c>
      <c r="AA580"/>
      <c r="AB580" s="164">
        <v>24.021618</v>
      </c>
      <c r="AC580" s="164">
        <v>23.804769</v>
      </c>
      <c r="AD580" s="164">
        <v>0.18023734</v>
      </c>
      <c r="AE580" s="164">
        <v>0</v>
      </c>
      <c r="AF580" s="164">
        <v>3.5795099000000003E-5</v>
      </c>
      <c r="AG580" s="164">
        <v>6.4917022999999999E-3</v>
      </c>
      <c r="AH580" s="164">
        <v>3.0083760000000001E-2</v>
      </c>
      <c r="AI580"/>
      <c r="AJ580" s="185">
        <v>0.10381554</v>
      </c>
      <c r="AK580" s="185">
        <v>9.9603738999999997E-2</v>
      </c>
      <c r="AL580" s="185">
        <v>2.3998312999999999E-3</v>
      </c>
      <c r="AM580" s="185">
        <v>1.8119689E-3</v>
      </c>
      <c r="AN580" s="176">
        <v>5.9714472000000002E-6</v>
      </c>
      <c r="AO580" s="176">
        <v>8.8751159000000006E-9</v>
      </c>
      <c r="AP580" s="176">
        <v>0.25377716</v>
      </c>
      <c r="AQ580" s="192">
        <v>2.3343414000000001E-6</v>
      </c>
      <c r="AR580" s="192">
        <v>7.0432715000000003E-9</v>
      </c>
      <c r="AS580" s="192">
        <v>1.9243223999999999E-13</v>
      </c>
      <c r="AT580" s="192">
        <v>7.9467983999999996E-16</v>
      </c>
      <c r="AU580" s="192">
        <v>0</v>
      </c>
      <c r="AV580" s="192">
        <v>1.0567363999999999E-9</v>
      </c>
      <c r="AW580" s="192">
        <v>1.0589207000000001E-6</v>
      </c>
      <c r="AX580" s="192">
        <v>2.2677067999999999E-10</v>
      </c>
      <c r="AY580" s="192">
        <v>1.5796265E-9</v>
      </c>
      <c r="AZ580" s="192">
        <v>1.4934642000000001E-11</v>
      </c>
      <c r="BA580" s="192">
        <v>5.5597159000000003E-13</v>
      </c>
      <c r="BB580" s="192">
        <v>1.0225184999999999E-12</v>
      </c>
      <c r="BC580" s="192">
        <v>7.1419538E-12</v>
      </c>
      <c r="BD580" s="192">
        <v>1.5997810999999999E-12</v>
      </c>
      <c r="BE580" s="192">
        <v>2.5674892000000002E-6</v>
      </c>
      <c r="BF580" s="192">
        <v>9.6391971999999995E-9</v>
      </c>
      <c r="BG580" s="192">
        <v>7.5983550000000004E-24</v>
      </c>
      <c r="BH580" s="193">
        <v>1.5729534E-2</v>
      </c>
      <c r="BI580" s="193">
        <v>0.23804763000000001</v>
      </c>
      <c r="BJ580" s="192">
        <v>0</v>
      </c>
      <c r="BK580" s="192">
        <v>0</v>
      </c>
      <c r="BL580" s="192">
        <v>0</v>
      </c>
      <c r="BM580"/>
      <c r="BN580" s="164">
        <v>1.3601130999999999E-4</v>
      </c>
      <c r="BO580" s="186">
        <v>1.3692136000000001E-5</v>
      </c>
      <c r="BP580" s="186">
        <v>7.0137535E-5</v>
      </c>
      <c r="BQ580" s="186">
        <v>6.0038568000000004E-7</v>
      </c>
      <c r="BR580" s="186">
        <v>7.3334583000000001E-6</v>
      </c>
      <c r="BS580" s="186">
        <v>1.129921E-7</v>
      </c>
      <c r="BT580" s="186">
        <v>3.7870524000000003E-7</v>
      </c>
      <c r="BU580" s="186">
        <v>1.631669E-7</v>
      </c>
      <c r="BV580" s="186">
        <v>6.8840383000000001E-6</v>
      </c>
      <c r="BW580" s="186">
        <v>5.7153548000000001E-7</v>
      </c>
      <c r="BX580" s="186">
        <v>0</v>
      </c>
      <c r="BY580" s="186">
        <v>1.6802792999999999E-20</v>
      </c>
      <c r="BZ580" s="186">
        <v>1.3758365999999999E-16</v>
      </c>
      <c r="CA580" s="186">
        <v>6.8138920999999998E-6</v>
      </c>
      <c r="CB580" s="186">
        <v>2.9247931E-5</v>
      </c>
      <c r="CC580" s="164">
        <v>7.5538104000000005E-8</v>
      </c>
      <c r="CD580" s="186">
        <v>0</v>
      </c>
      <c r="CE580"/>
      <c r="CF580" s="329">
        <v>1.1645269000000001E-16</v>
      </c>
      <c r="CG580" s="330">
        <v>2.5154540999999999</v>
      </c>
      <c r="CH580" s="330">
        <v>1.1557501E-2</v>
      </c>
      <c r="CI580" s="330">
        <v>1.1939145E-2</v>
      </c>
      <c r="CJ580" s="330">
        <v>1.4243039999999999E-3</v>
      </c>
      <c r="CK580" s="329">
        <v>1.1020706000000001E-6</v>
      </c>
      <c r="CL580" s="329">
        <v>3.2323320999999997E-8</v>
      </c>
      <c r="CM580" s="330">
        <v>3.6178746999999999E-4</v>
      </c>
      <c r="CN580" s="330">
        <v>11.276266</v>
      </c>
      <c r="CO580" s="330">
        <v>3.2646533999999998</v>
      </c>
      <c r="CP580"/>
      <c r="CQ580">
        <v>0.37731810999999998</v>
      </c>
      <c r="CR580">
        <v>0.16142902561</v>
      </c>
      <c r="CS580">
        <v>0.12225638520983448</v>
      </c>
      <c r="CT580">
        <v>0.12225673550322801</v>
      </c>
      <c r="CU580">
        <v>0.12061644310000001</v>
      </c>
      <c r="CV580" s="134"/>
      <c r="CW580" s="377"/>
      <c r="CX580" s="32"/>
      <c r="CY580" s="32"/>
      <c r="CZ580" s="32"/>
      <c r="DA580" s="236"/>
      <c r="DB580" s="257"/>
      <c r="DC580"/>
      <c r="DD580"/>
      <c r="DE580"/>
      <c r="DF580"/>
      <c r="DG580"/>
      <c r="DH580"/>
      <c r="DI580"/>
      <c r="DJ580"/>
      <c r="DK580"/>
      <c r="DL580"/>
    </row>
    <row r="581" spans="1:116" ht="14.4" x14ac:dyDescent="0.3">
      <c r="A581" t="s">
        <v>2038</v>
      </c>
      <c r="B581" s="113" t="s">
        <v>919</v>
      </c>
      <c r="C581" s="182" t="s">
        <v>95</v>
      </c>
      <c r="D581" s="40" t="s">
        <v>85</v>
      </c>
      <c r="E581" s="181" t="s">
        <v>943</v>
      </c>
      <c r="F581" s="184" t="s">
        <v>4102</v>
      </c>
      <c r="G581" s="184">
        <v>0.61908134043832508</v>
      </c>
      <c r="H581" s="184">
        <v>3.9452702980000004E-2</v>
      </c>
      <c r="I581" s="184">
        <v>0.11769709264340789</v>
      </c>
      <c r="J581" s="328">
        <v>8.1254764814917238E-2</v>
      </c>
      <c r="K581" s="184">
        <v>0.38067677999999999</v>
      </c>
      <c r="L581" s="184">
        <v>8.7176651999999993E-2</v>
      </c>
      <c r="M581" s="184">
        <v>2.4825389E-2</v>
      </c>
      <c r="N581" s="184">
        <v>3.2958013000000001E-2</v>
      </c>
      <c r="O581" s="184">
        <v>4.7266370000000003E-5</v>
      </c>
      <c r="P581" s="184">
        <v>6.2240504000000002E-3</v>
      </c>
      <c r="Q581" s="331">
        <v>2.2337320999999999E-4</v>
      </c>
      <c r="R581" s="331">
        <v>5.6948781E-3</v>
      </c>
      <c r="S581" s="331">
        <v>8.0526509999999996E-2</v>
      </c>
      <c r="T581" s="331">
        <v>1.6495175E-7</v>
      </c>
      <c r="U581" s="331">
        <v>7.2825451000000003E-4</v>
      </c>
      <c r="V581" s="331">
        <v>8.5916579000000002E-9</v>
      </c>
      <c r="W581" s="331">
        <v>3.0491723999999998E-10</v>
      </c>
      <c r="X581" s="331">
        <v>0</v>
      </c>
      <c r="Y581"/>
      <c r="Z581" s="288">
        <v>2.5378452</v>
      </c>
      <c r="AA581"/>
      <c r="AB581" s="164">
        <v>23.828157999999998</v>
      </c>
      <c r="AC581" s="164">
        <v>23.734148000000001</v>
      </c>
      <c r="AD581" s="164">
        <v>9.0286118999999998E-2</v>
      </c>
      <c r="AE581" s="164">
        <v>0</v>
      </c>
      <c r="AF581" s="164">
        <v>9.4027080000000008E-6</v>
      </c>
      <c r="AG581" s="164">
        <v>6.8225269000000001E-4</v>
      </c>
      <c r="AH581" s="164">
        <v>3.0322957000000002E-3</v>
      </c>
      <c r="AI581"/>
      <c r="AJ581" s="185">
        <v>0.11161395</v>
      </c>
      <c r="AK581" s="185">
        <v>0.10744429</v>
      </c>
      <c r="AL581" s="185">
        <v>2.3851203999999998E-3</v>
      </c>
      <c r="AM581" s="185">
        <v>1.7845411E-3</v>
      </c>
      <c r="AN581" s="176">
        <v>6.4415041000000001E-6</v>
      </c>
      <c r="AO581" s="176">
        <v>8.8207115000000007E-9</v>
      </c>
      <c r="AP581" s="176">
        <v>0.24993572999999999</v>
      </c>
      <c r="AQ581" s="192">
        <v>2.3551204E-6</v>
      </c>
      <c r="AR581" s="192">
        <v>7.1059666000000002E-9</v>
      </c>
      <c r="AS581" s="192">
        <v>1.9414516E-13</v>
      </c>
      <c r="AT581" s="192">
        <v>3.9733991999999998E-16</v>
      </c>
      <c r="AU581" s="192">
        <v>0</v>
      </c>
      <c r="AV581" s="192">
        <v>1.0919317999999999E-9</v>
      </c>
      <c r="AW581" s="192">
        <v>9.3569651999999997E-7</v>
      </c>
      <c r="AX581" s="192">
        <v>2.3161709000000001E-10</v>
      </c>
      <c r="AY581" s="192">
        <v>1.4526025000000001E-9</v>
      </c>
      <c r="AZ581" s="192">
        <v>1.8253445E-11</v>
      </c>
      <c r="BA581" s="192">
        <v>5.7048954999999997E-13</v>
      </c>
      <c r="BB581" s="192">
        <v>8.2687685999999999E-13</v>
      </c>
      <c r="BC581" s="192">
        <v>8.7263090000000004E-12</v>
      </c>
      <c r="BD581" s="192">
        <v>1.9541179999999998E-12</v>
      </c>
      <c r="BE581" s="192">
        <v>3.1380332999999999E-6</v>
      </c>
      <c r="BF581" s="192">
        <v>1.1561972999999999E-8</v>
      </c>
      <c r="BG581" s="192">
        <v>3.7991775000000002E-24</v>
      </c>
      <c r="BH581" s="193">
        <v>1.2594286999999999E-2</v>
      </c>
      <c r="BI581" s="193">
        <v>0.23734145000000001</v>
      </c>
      <c r="BJ581" s="192">
        <v>0</v>
      </c>
      <c r="BK581" s="192">
        <v>0</v>
      </c>
      <c r="BL581" s="192">
        <v>0</v>
      </c>
      <c r="BM581"/>
      <c r="BN581" s="186">
        <v>1.3576720999999999E-4</v>
      </c>
      <c r="BO581" s="186">
        <v>1.2898462E-5</v>
      </c>
      <c r="BP581" s="186">
        <v>7.0761859000000006E-5</v>
      </c>
      <c r="BQ581" s="186">
        <v>6.7819229000000001E-7</v>
      </c>
      <c r="BR581" s="186">
        <v>6.1786863999999996E-6</v>
      </c>
      <c r="BS581" s="186">
        <v>1.3808964999999999E-7</v>
      </c>
      <c r="BT581" s="186">
        <v>4.6286178999999999E-7</v>
      </c>
      <c r="BU581" s="186">
        <v>1.9940842E-7</v>
      </c>
      <c r="BV581" s="186">
        <v>8.3573835000000005E-6</v>
      </c>
      <c r="BW581" s="186">
        <v>1.8379097999999999E-7</v>
      </c>
      <c r="BX581" s="186">
        <v>0</v>
      </c>
      <c r="BY581" s="186">
        <v>8.4013964000000005E-21</v>
      </c>
      <c r="BZ581" s="186">
        <v>6.8791831000000003E-17</v>
      </c>
      <c r="CA581" s="186">
        <v>6.7794513999999999E-6</v>
      </c>
      <c r="CB581" s="186">
        <v>2.9046718E-5</v>
      </c>
      <c r="CC581" s="186">
        <v>8.2311246999999998E-8</v>
      </c>
      <c r="CD581" s="186">
        <v>0</v>
      </c>
      <c r="CE581"/>
      <c r="CF581" s="329">
        <v>5.8226343999999997E-17</v>
      </c>
      <c r="CG581" s="330">
        <v>2.5378452</v>
      </c>
      <c r="CH581" s="330">
        <v>1.2742055E-2</v>
      </c>
      <c r="CI581" s="330">
        <v>1.1466420999999999E-2</v>
      </c>
      <c r="CJ581" s="330">
        <v>1.4589424000000001E-3</v>
      </c>
      <c r="CK581" s="329">
        <v>1.3467845000000001E-6</v>
      </c>
      <c r="CL581" s="329">
        <v>1.6917572999999999E-8</v>
      </c>
      <c r="CM581" s="330">
        <v>3.1153901000000001E-4</v>
      </c>
      <c r="CN581" s="330">
        <v>13.779517999999999</v>
      </c>
      <c r="CO581" s="330">
        <v>3.2549684999999999</v>
      </c>
      <c r="CP581"/>
      <c r="CQ581">
        <v>0.38067677999999999</v>
      </c>
      <c r="CR581">
        <v>0.15714962207999997</v>
      </c>
      <c r="CS581">
        <v>0.11769691940491724</v>
      </c>
      <c r="CT581">
        <v>0.11769709264340789</v>
      </c>
      <c r="CU581">
        <v>8.1254764509999994E-2</v>
      </c>
      <c r="CV581" s="134"/>
      <c r="CW581" s="377"/>
      <c r="CX581" s="32"/>
      <c r="CY581" s="32"/>
      <c r="CZ581" s="32"/>
      <c r="DA581" s="236"/>
      <c r="DB581" s="257"/>
      <c r="DC581"/>
      <c r="DD581"/>
      <c r="DE581"/>
      <c r="DF581"/>
      <c r="DG581"/>
      <c r="DH581"/>
      <c r="DI581"/>
      <c r="DJ581"/>
      <c r="DK581"/>
      <c r="DL581"/>
    </row>
    <row r="582" spans="1:116" ht="14.4" x14ac:dyDescent="0.3">
      <c r="B582" s="113"/>
      <c r="C582" s="180"/>
      <c r="D582" s="37" t="s">
        <v>90</v>
      </c>
      <c r="E582" s="181"/>
      <c r="F582"/>
      <c r="G582"/>
      <c r="H582"/>
      <c r="I582"/>
      <c r="J582" s="332"/>
      <c r="K582"/>
      <c r="L582"/>
      <c r="M582"/>
      <c r="N582"/>
      <c r="O582"/>
      <c r="P582"/>
      <c r="Q582" s="39"/>
      <c r="R582" s="39"/>
      <c r="S582" s="39"/>
      <c r="T582" s="39"/>
      <c r="U582" s="39"/>
      <c r="V582" s="39"/>
      <c r="W582" s="39"/>
      <c r="Y582"/>
      <c r="Z582"/>
      <c r="AA582"/>
      <c r="AB582"/>
      <c r="AC582"/>
      <c r="AD582"/>
      <c r="AE582"/>
      <c r="AF582"/>
      <c r="AG582"/>
      <c r="AH582"/>
      <c r="AI582"/>
      <c r="AJ582"/>
      <c r="AK582"/>
      <c r="AL582"/>
      <c r="AM582"/>
      <c r="AN582"/>
      <c r="AO582"/>
      <c r="AP582"/>
      <c r="BH582"/>
      <c r="BI582"/>
      <c r="BM582"/>
      <c r="BS582" s="39"/>
      <c r="BT582" s="39"/>
      <c r="BU582" s="39"/>
      <c r="BV582" s="39"/>
      <c r="BW582" s="39"/>
      <c r="BX582" s="39"/>
      <c r="BY582" s="39"/>
      <c r="BZ582" s="39"/>
      <c r="CA582" s="39"/>
      <c r="CB582" s="39"/>
      <c r="CC582" s="39"/>
      <c r="CD582" s="39"/>
      <c r="CE582"/>
      <c r="CF582" s="39"/>
      <c r="CG582"/>
      <c r="CH582"/>
      <c r="CI582"/>
      <c r="CJ582"/>
      <c r="CK582" s="39"/>
      <c r="CL582" s="39"/>
      <c r="CM582"/>
      <c r="CN582"/>
      <c r="CO582"/>
      <c r="CP582"/>
      <c r="CQ582"/>
      <c r="CR582"/>
      <c r="CS582"/>
      <c r="CT582"/>
      <c r="CU582"/>
      <c r="CV582" s="135"/>
      <c r="CW582" s="377"/>
      <c r="CX582" s="32"/>
      <c r="CZ582" s="32"/>
      <c r="DA582" s="236"/>
      <c r="DB582" s="257"/>
      <c r="DC582"/>
      <c r="DD582"/>
      <c r="DE582"/>
      <c r="DF582"/>
      <c r="DG582"/>
      <c r="DH582"/>
      <c r="DI582"/>
      <c r="DJ582"/>
      <c r="DK582"/>
      <c r="DL582"/>
    </row>
    <row r="583" spans="1:116" ht="14.4" x14ac:dyDescent="0.3">
      <c r="A583" t="s">
        <v>2039</v>
      </c>
      <c r="B583" s="113" t="s">
        <v>919</v>
      </c>
      <c r="C583" s="182" t="s">
        <v>98</v>
      </c>
      <c r="D583" s="40" t="s">
        <v>90</v>
      </c>
      <c r="E583" s="181" t="s">
        <v>943</v>
      </c>
      <c r="F583" s="184" t="s">
        <v>4103</v>
      </c>
      <c r="G583" s="184">
        <v>0.98192813826290815</v>
      </c>
      <c r="H583" s="184">
        <v>3.9050276328969999E-2</v>
      </c>
      <c r="I583" s="184">
        <v>0.29385438413763598</v>
      </c>
      <c r="J583" s="328">
        <v>0.25208630779630214</v>
      </c>
      <c r="K583" s="184">
        <v>0.39693717000000001</v>
      </c>
      <c r="L583" s="184">
        <v>0.27109760999999999</v>
      </c>
      <c r="M583" s="184">
        <v>2.2754408E-2</v>
      </c>
      <c r="N583" s="184">
        <v>3.9046640000000001E-2</v>
      </c>
      <c r="O583" s="184">
        <v>2.8636264E-6</v>
      </c>
      <c r="P583" s="184">
        <v>1.4004975000000001E-7</v>
      </c>
      <c r="Q583" s="331">
        <v>6.3265281999999995E-7</v>
      </c>
      <c r="R583" s="331">
        <v>8.7256950000000002E-7</v>
      </c>
      <c r="S583" s="331">
        <v>0.25196682999999997</v>
      </c>
      <c r="T583" s="331">
        <v>1.4478050000000001E-6</v>
      </c>
      <c r="U583" s="331">
        <v>1.1947512E-4</v>
      </c>
      <c r="V583" s="331">
        <v>4.5763136000000001E-8</v>
      </c>
      <c r="W583" s="331">
        <v>2.6763021999999998E-9</v>
      </c>
      <c r="X583" s="331">
        <v>0</v>
      </c>
      <c r="Y583"/>
      <c r="Z583" s="288">
        <v>2.6462478000000003</v>
      </c>
      <c r="AA583"/>
      <c r="AB583" s="164">
        <v>26.976378</v>
      </c>
      <c r="AC583" s="164">
        <v>26.975892999999999</v>
      </c>
      <c r="AD583" s="164">
        <v>2.6838489000000001E-4</v>
      </c>
      <c r="AE583" s="164">
        <v>0</v>
      </c>
      <c r="AF583" s="186">
        <v>6.3888802999999999E-5</v>
      </c>
      <c r="AG583" s="186">
        <v>9.5838529999999996E-5</v>
      </c>
      <c r="AH583" s="186">
        <v>5.6652417E-5</v>
      </c>
      <c r="AI583"/>
      <c r="AJ583" s="185">
        <v>0.11765568999999999</v>
      </c>
      <c r="AK583" s="185">
        <v>0.11206621999999999</v>
      </c>
      <c r="AL583" s="185">
        <v>3.5139151999999999E-3</v>
      </c>
      <c r="AM583" s="185">
        <v>2.0755576000000002E-3</v>
      </c>
      <c r="AN583" s="176">
        <v>6.7185982999999997E-6</v>
      </c>
      <c r="AO583" s="176">
        <v>1.2995248E-8</v>
      </c>
      <c r="AP583" s="176">
        <v>0.29069434</v>
      </c>
      <c r="AQ583" s="192">
        <v>2.4557180000000001E-6</v>
      </c>
      <c r="AR583" s="192">
        <v>7.4094937999999998E-9</v>
      </c>
      <c r="AS583" s="192">
        <v>2.0243796000000001E-13</v>
      </c>
      <c r="AT583" s="192">
        <v>3.4875092999999999E-15</v>
      </c>
      <c r="AU583" s="192">
        <v>0</v>
      </c>
      <c r="AV583" s="192">
        <v>1.127717E-9</v>
      </c>
      <c r="AW583" s="192">
        <v>4.2617522999999998E-6</v>
      </c>
      <c r="AX583" s="192">
        <v>2.5738634000000001E-10</v>
      </c>
      <c r="AY583" s="192">
        <v>5.3275966000000002E-9</v>
      </c>
      <c r="AZ583" s="192">
        <v>3.9907005000000001E-17</v>
      </c>
      <c r="BA583" s="192">
        <v>5.6648939000000001E-13</v>
      </c>
      <c r="BB583" s="192">
        <v>2.3344656E-16</v>
      </c>
      <c r="BC583" s="192">
        <v>2.0546657999999999E-15</v>
      </c>
      <c r="BD583" s="192">
        <v>3.7289676E-16</v>
      </c>
      <c r="BE583" s="192">
        <v>2.4347975E-14</v>
      </c>
      <c r="BF583" s="192">
        <v>2.4729331000000002E-13</v>
      </c>
      <c r="BG583" s="192">
        <v>3.3345924E-23</v>
      </c>
      <c r="BH583" s="193">
        <v>2.0938477E-2</v>
      </c>
      <c r="BI583" s="193">
        <v>0.26975586000000001</v>
      </c>
      <c r="BJ583" s="192">
        <v>0</v>
      </c>
      <c r="BK583" s="192">
        <v>0</v>
      </c>
      <c r="BL583" s="192">
        <v>0</v>
      </c>
      <c r="BM583"/>
      <c r="BN583" s="164">
        <v>1.8518511E-4</v>
      </c>
      <c r="BO583" s="186">
        <v>3.9538503999999999E-5</v>
      </c>
      <c r="BP583" s="186">
        <v>7.3784409999999999E-5</v>
      </c>
      <c r="BQ583" s="186">
        <v>1.1117293E-8</v>
      </c>
      <c r="BR583" s="186">
        <v>2.8193356E-5</v>
      </c>
      <c r="BS583" s="186">
        <v>7.1781545000000003E-11</v>
      </c>
      <c r="BT583" s="186">
        <v>9.7868936000000006E-13</v>
      </c>
      <c r="BU583" s="186">
        <v>1.0810953E-10</v>
      </c>
      <c r="BV583" s="186">
        <v>2.0867095000000001E-10</v>
      </c>
      <c r="BW583" s="186">
        <v>3.4049788999999999E-8</v>
      </c>
      <c r="BX583" s="186">
        <v>0</v>
      </c>
      <c r="BY583" s="186">
        <v>7.3740256999999996E-20</v>
      </c>
      <c r="BZ583" s="186">
        <v>6.0379573000000005E-16</v>
      </c>
      <c r="CA583" s="186">
        <v>9.6856119000000005E-6</v>
      </c>
      <c r="CB583" s="186">
        <v>3.2844171E-5</v>
      </c>
      <c r="CC583" s="186">
        <v>1.0934955E-6</v>
      </c>
      <c r="CD583" s="186">
        <v>0</v>
      </c>
      <c r="CE583"/>
      <c r="CF583" s="329">
        <v>5.1106093999999999E-16</v>
      </c>
      <c r="CG583" s="330">
        <v>2.6462477999999998</v>
      </c>
      <c r="CH583" s="330">
        <v>1.3839202E-2</v>
      </c>
      <c r="CI583" s="330">
        <v>2.9655099000000001E-2</v>
      </c>
      <c r="CJ583" s="330">
        <v>1.2551718999999999E-3</v>
      </c>
      <c r="CK583" s="329">
        <v>1.0779585E-13</v>
      </c>
      <c r="CL583" s="329">
        <v>1.2629890999999999E-11</v>
      </c>
      <c r="CM583" s="330">
        <v>1.4310165E-3</v>
      </c>
      <c r="CN583" s="330">
        <v>1.0143333E-3</v>
      </c>
      <c r="CO583" s="330">
        <v>3.6951716000000001</v>
      </c>
      <c r="CP583"/>
      <c r="CQ583">
        <v>0.39693717000000001</v>
      </c>
      <c r="CR583">
        <v>0.33290316689847005</v>
      </c>
      <c r="CS583">
        <v>0.29385289324580216</v>
      </c>
      <c r="CT583">
        <v>0.29385438413763598</v>
      </c>
      <c r="CU583">
        <v>0.25208630511999996</v>
      </c>
      <c r="CV583" s="134"/>
      <c r="CY583" s="32"/>
      <c r="CZ583" s="32"/>
      <c r="DA583" s="236"/>
      <c r="DB583" s="257"/>
      <c r="DC583"/>
      <c r="DD583"/>
      <c r="DE583"/>
      <c r="DF583"/>
      <c r="DG583"/>
      <c r="DH583"/>
      <c r="DI583"/>
      <c r="DJ583"/>
      <c r="DK583"/>
      <c r="DL583"/>
    </row>
    <row r="584" spans="1:116" ht="14.4" x14ac:dyDescent="0.3">
      <c r="A584" t="s">
        <v>2040</v>
      </c>
      <c r="B584" s="113" t="s">
        <v>919</v>
      </c>
      <c r="C584" s="182" t="s">
        <v>99</v>
      </c>
      <c r="D584" s="40" t="s">
        <v>90</v>
      </c>
      <c r="E584" s="181" t="s">
        <v>943</v>
      </c>
      <c r="F584" s="184" t="s">
        <v>4104</v>
      </c>
      <c r="G584" s="184">
        <v>0.7582039507294337</v>
      </c>
      <c r="H584" s="184">
        <v>3.8934464018999991E-2</v>
      </c>
      <c r="I584" s="184">
        <v>0.14271197959241999</v>
      </c>
      <c r="J584" s="328">
        <v>0.17972066711801368</v>
      </c>
      <c r="K584" s="184">
        <v>0.39683684000000002</v>
      </c>
      <c r="L584" s="184">
        <v>9.6079447999999998E-2</v>
      </c>
      <c r="M584" s="184">
        <v>3.0621509000000002E-2</v>
      </c>
      <c r="N584" s="184">
        <v>3.3461707E-2</v>
      </c>
      <c r="O584" s="184">
        <v>2.1473518999999999E-5</v>
      </c>
      <c r="P584" s="184">
        <v>4.2642239999999996E-3</v>
      </c>
      <c r="Q584" s="331">
        <v>1.1870595E-3</v>
      </c>
      <c r="R584" s="331">
        <v>1.6006869E-2</v>
      </c>
      <c r="S584" s="331">
        <v>0.17784216999999999</v>
      </c>
      <c r="T584" s="331">
        <v>3.9588419000000001E-6</v>
      </c>
      <c r="U584" s="331">
        <v>1.8784898E-3</v>
      </c>
      <c r="V584" s="331">
        <v>1.9475052E-7</v>
      </c>
      <c r="W584" s="331">
        <v>7.3180137E-9</v>
      </c>
      <c r="X584" s="331">
        <v>0</v>
      </c>
      <c r="Y584"/>
      <c r="Z584" s="288">
        <v>2.6455789333333337</v>
      </c>
      <c r="AA584"/>
      <c r="AB584" s="164">
        <v>24.140941000000002</v>
      </c>
      <c r="AC584" s="164">
        <v>23.857054000000002</v>
      </c>
      <c r="AD584" s="164">
        <v>0.22902607</v>
      </c>
      <c r="AE584" s="164">
        <v>0</v>
      </c>
      <c r="AF584" s="164">
        <v>5.3150838999999998E-2</v>
      </c>
      <c r="AG584" s="164">
        <v>9.9247381999999999E-4</v>
      </c>
      <c r="AH584" s="164">
        <v>7.1759194999999995E-4</v>
      </c>
      <c r="AI584"/>
      <c r="AJ584" s="185">
        <v>0.10307126</v>
      </c>
      <c r="AK584" s="185">
        <v>9.8567271999999997E-2</v>
      </c>
      <c r="AL584" s="185">
        <v>2.6222490000000001E-3</v>
      </c>
      <c r="AM584" s="185">
        <v>1.8817408000000001E-3</v>
      </c>
      <c r="AN584" s="176">
        <v>5.9093089E-6</v>
      </c>
      <c r="AO584" s="176">
        <v>9.6976663999999998E-9</v>
      </c>
      <c r="AP584" s="176">
        <v>0.26354913000000002</v>
      </c>
      <c r="AQ584" s="192">
        <v>2.4550973E-6</v>
      </c>
      <c r="AR584" s="192">
        <v>7.4076211E-9</v>
      </c>
      <c r="AS584" s="192">
        <v>2.0238678999999999E-13</v>
      </c>
      <c r="AT584" s="192">
        <v>9.5361581000000003E-15</v>
      </c>
      <c r="AU584" s="192">
        <v>0</v>
      </c>
      <c r="AV584" s="192">
        <v>1.1797146999999999E-9</v>
      </c>
      <c r="AW584" s="192">
        <v>1.1075087E-6</v>
      </c>
      <c r="AX584" s="192">
        <v>2.4380934000000002E-10</v>
      </c>
      <c r="AY584" s="192">
        <v>1.6508174000000001E-9</v>
      </c>
      <c r="AZ584" s="192">
        <v>2.0803700000000001E-10</v>
      </c>
      <c r="BA584" s="192">
        <v>5.7701455999999997E-13</v>
      </c>
      <c r="BB584" s="192">
        <v>1.0783585E-11</v>
      </c>
      <c r="BC584" s="192">
        <v>1.4773942999999999E-10</v>
      </c>
      <c r="BD584" s="192">
        <v>2.8079129E-11</v>
      </c>
      <c r="BE584" s="192">
        <v>1.8979033E-6</v>
      </c>
      <c r="BF584" s="192">
        <v>4.4761991000000002E-7</v>
      </c>
      <c r="BG584" s="192">
        <v>9.1180259999999998E-23</v>
      </c>
      <c r="BH584" s="193">
        <v>2.4979357000000001E-2</v>
      </c>
      <c r="BI584" s="193">
        <v>0.23856976999999999</v>
      </c>
      <c r="BJ584" s="192">
        <v>0</v>
      </c>
      <c r="BK584" s="192">
        <v>0</v>
      </c>
      <c r="BL584" s="192">
        <v>0</v>
      </c>
      <c r="BM584"/>
      <c r="BN584" s="164">
        <v>1.8620993999999999E-4</v>
      </c>
      <c r="BO584" s="186">
        <v>1.4279184999999999E-5</v>
      </c>
      <c r="BP584" s="186">
        <v>7.3765759999999995E-5</v>
      </c>
      <c r="BQ584" s="186">
        <v>1.8860907E-6</v>
      </c>
      <c r="BR584" s="186">
        <v>7.2701723000000002E-6</v>
      </c>
      <c r="BS584" s="186">
        <v>2.1628648E-7</v>
      </c>
      <c r="BT584" s="186">
        <v>5.3136856999999998E-6</v>
      </c>
      <c r="BU584" s="186">
        <v>2.8852657999999999E-7</v>
      </c>
      <c r="BV584" s="186">
        <v>5.7433180999999997E-6</v>
      </c>
      <c r="BW584" s="186">
        <v>9.6683386000000001E-7</v>
      </c>
      <c r="BX584" s="186">
        <v>0</v>
      </c>
      <c r="BY584" s="186">
        <v>2.0163351E-19</v>
      </c>
      <c r="BZ584" s="186">
        <v>1.6510039000000001E-15</v>
      </c>
      <c r="CA584" s="186">
        <v>6.9619478E-6</v>
      </c>
      <c r="CB584" s="186">
        <v>2.9374074999999999E-5</v>
      </c>
      <c r="CC584" s="186">
        <v>4.0144059000000002E-5</v>
      </c>
      <c r="CD584" s="186">
        <v>0</v>
      </c>
      <c r="CE584"/>
      <c r="CF584" s="329">
        <v>1.3974323000000001E-15</v>
      </c>
      <c r="CG584" s="330">
        <v>2.6455788999999998</v>
      </c>
      <c r="CH584" s="330">
        <v>1.5201353000000001E-2</v>
      </c>
      <c r="CI584" s="330">
        <v>1.2410012E-2</v>
      </c>
      <c r="CJ584" s="330">
        <v>3.5296797999999998E-3</v>
      </c>
      <c r="CK584" s="329">
        <v>8.2297137000000001E-7</v>
      </c>
      <c r="CL584" s="329">
        <v>4.0531850999999997E-7</v>
      </c>
      <c r="CM584" s="330">
        <v>3.6705013000000003E-4</v>
      </c>
      <c r="CN584" s="330">
        <v>71.871168999999995</v>
      </c>
      <c r="CO584" s="330">
        <v>3.2718158000000002</v>
      </c>
      <c r="CP584"/>
      <c r="CQ584">
        <v>0.39683684000000002</v>
      </c>
      <c r="CR584">
        <v>0.18164229001900004</v>
      </c>
      <c r="CS584">
        <v>0.1427078333180137</v>
      </c>
      <c r="CT584">
        <v>0.14271197959241999</v>
      </c>
      <c r="CU584">
        <v>0.17972065979999999</v>
      </c>
      <c r="CV584" s="134"/>
      <c r="CW584" s="377"/>
      <c r="CX584" s="32"/>
      <c r="CY584" s="32"/>
      <c r="CZ584" s="32"/>
      <c r="DA584" s="236"/>
      <c r="DB584" s="257"/>
      <c r="DC584"/>
      <c r="DD584"/>
      <c r="DE584"/>
      <c r="DF584"/>
      <c r="DG584"/>
      <c r="DH584"/>
      <c r="DI584"/>
      <c r="DJ584"/>
      <c r="DK584"/>
      <c r="DL584"/>
    </row>
    <row r="585" spans="1:116" ht="14.4" x14ac:dyDescent="0.3">
      <c r="A585" t="s">
        <v>2041</v>
      </c>
      <c r="B585" s="113" t="s">
        <v>919</v>
      </c>
      <c r="C585" s="182" t="s">
        <v>100</v>
      </c>
      <c r="D585" s="40" t="s">
        <v>90</v>
      </c>
      <c r="E585" s="181" t="s">
        <v>943</v>
      </c>
      <c r="F585" s="184" t="s">
        <v>4105</v>
      </c>
      <c r="G585" s="184">
        <v>2.242161292445227</v>
      </c>
      <c r="H585" s="184">
        <v>6.5750722117999996E-2</v>
      </c>
      <c r="I585" s="184">
        <v>0.84507752147307991</v>
      </c>
      <c r="J585" s="328">
        <v>0.85729433885414708</v>
      </c>
      <c r="K585" s="184">
        <v>0.47403870999999997</v>
      </c>
      <c r="L585" s="184">
        <v>0.79834647999999997</v>
      </c>
      <c r="M585" s="184">
        <v>3.0711156E-2</v>
      </c>
      <c r="N585" s="184">
        <v>6.0264778999999997E-2</v>
      </c>
      <c r="O585" s="184">
        <v>3.2212117999999999E-5</v>
      </c>
      <c r="P585" s="184">
        <v>4.2647492E-3</v>
      </c>
      <c r="Q585" s="331">
        <v>1.1889818E-3</v>
      </c>
      <c r="R585" s="331">
        <v>1.6010131E-2</v>
      </c>
      <c r="S585" s="331">
        <v>0.85496780000000006</v>
      </c>
      <c r="T585" s="331">
        <v>9.3881107999999993E-6</v>
      </c>
      <c r="U585" s="331">
        <v>2.3265215E-3</v>
      </c>
      <c r="V585" s="331">
        <v>3.6636228000000002E-7</v>
      </c>
      <c r="W585" s="331">
        <v>1.7354147000000002E-8</v>
      </c>
      <c r="X585" s="331">
        <v>0</v>
      </c>
      <c r="Y585"/>
      <c r="Z585" s="288">
        <v>3.1602580666666666</v>
      </c>
      <c r="AA585"/>
      <c r="AB585" s="164">
        <v>35.452544000000003</v>
      </c>
      <c r="AC585" s="164">
        <v>35.166839000000003</v>
      </c>
      <c r="AD585" s="164">
        <v>0.23003251</v>
      </c>
      <c r="AE585" s="164">
        <v>0</v>
      </c>
      <c r="AF585" s="164">
        <v>5.3390422E-2</v>
      </c>
      <c r="AG585" s="164">
        <v>1.3518683000000001E-3</v>
      </c>
      <c r="AH585" s="164">
        <v>9.3003851000000002E-4</v>
      </c>
      <c r="AI585"/>
      <c r="AJ585" s="185">
        <v>0.32997066000000003</v>
      </c>
      <c r="AK585" s="185">
        <v>0.31995728000000001</v>
      </c>
      <c r="AL585" s="185">
        <v>7.0890285000000004E-3</v>
      </c>
      <c r="AM585" s="185">
        <v>2.924355E-3</v>
      </c>
      <c r="AN585" s="176">
        <v>1.9182090999999999E-5</v>
      </c>
      <c r="AO585" s="176">
        <v>2.6216821000000002E-8</v>
      </c>
      <c r="AP585" s="176">
        <v>0.40957353000000002</v>
      </c>
      <c r="AQ585" s="192">
        <v>2.9327195999999998E-6</v>
      </c>
      <c r="AR585" s="192">
        <v>8.8487229999999997E-9</v>
      </c>
      <c r="AS585" s="192">
        <v>2.4175974999999998E-13</v>
      </c>
      <c r="AT585" s="192">
        <v>2.2614318E-14</v>
      </c>
      <c r="AU585" s="192">
        <v>0</v>
      </c>
      <c r="AV585" s="192">
        <v>2.0422033000000001E-9</v>
      </c>
      <c r="AW585" s="192">
        <v>1.3901805E-5</v>
      </c>
      <c r="AX585" s="192">
        <v>4.4085511999999999E-10</v>
      </c>
      <c r="AY585" s="192">
        <v>1.6531810000000001E-8</v>
      </c>
      <c r="AZ585" s="192">
        <v>2.0803715000000001E-10</v>
      </c>
      <c r="BA585" s="192">
        <v>5.4247477999999998E-13</v>
      </c>
      <c r="BB585" s="192">
        <v>1.0784461E-11</v>
      </c>
      <c r="BC585" s="192">
        <v>1.4774714000000001E-10</v>
      </c>
      <c r="BD585" s="192">
        <v>2.8080527999999999E-11</v>
      </c>
      <c r="BE585" s="192">
        <v>1.8979033999999999E-6</v>
      </c>
      <c r="BF585" s="192">
        <v>4.4762082999999997E-7</v>
      </c>
      <c r="BG585" s="192">
        <v>2.1622748000000001E-22</v>
      </c>
      <c r="BH585" s="193">
        <v>5.7917396000000003E-2</v>
      </c>
      <c r="BI585" s="193">
        <v>0.35165613000000001</v>
      </c>
      <c r="BJ585" s="192">
        <v>0</v>
      </c>
      <c r="BK585" s="192">
        <v>0</v>
      </c>
      <c r="BL585" s="192">
        <v>0</v>
      </c>
      <c r="BM585"/>
      <c r="BN585" s="164">
        <v>4.1696195999999999E-4</v>
      </c>
      <c r="BO585" s="164">
        <v>1.1670214E-4</v>
      </c>
      <c r="BP585" s="186">
        <v>8.8116379999999994E-5</v>
      </c>
      <c r="BQ585" s="186">
        <v>1.8858227999999999E-6</v>
      </c>
      <c r="BR585" s="186">
        <v>9.1910843999999995E-5</v>
      </c>
      <c r="BS585" s="186">
        <v>2.1655566000000001E-7</v>
      </c>
      <c r="BT585" s="186">
        <v>5.3136893000000002E-6</v>
      </c>
      <c r="BU585" s="186">
        <v>2.8893199E-7</v>
      </c>
      <c r="BV585" s="186">
        <v>5.7441006000000003E-6</v>
      </c>
      <c r="BW585" s="186">
        <v>9.6623332999999995E-7</v>
      </c>
      <c r="BX585" s="186">
        <v>0</v>
      </c>
      <c r="BY585" s="186">
        <v>4.7815947999999995E-19</v>
      </c>
      <c r="BZ585" s="186">
        <v>3.9152378999999997E-15</v>
      </c>
      <c r="CA585" s="186">
        <v>1.8755105E-5</v>
      </c>
      <c r="CB585" s="186">
        <v>4.3015695000000002E-5</v>
      </c>
      <c r="CC585" s="186">
        <v>4.4046460999999999E-5</v>
      </c>
      <c r="CD585" s="186">
        <v>0</v>
      </c>
      <c r="CE585"/>
      <c r="CF585" s="329">
        <v>3.3139108000000001E-15</v>
      </c>
      <c r="CG585" s="330">
        <v>3.1602581000000001</v>
      </c>
      <c r="CH585" s="330">
        <v>3.9708492999999997E-2</v>
      </c>
      <c r="CI585" s="330">
        <v>8.2327632999999997E-2</v>
      </c>
      <c r="CJ585" s="330">
        <v>3.5533156999999998E-3</v>
      </c>
      <c r="CK585" s="329">
        <v>8.2297178000000001E-7</v>
      </c>
      <c r="CL585" s="329">
        <v>4.0536586999999998E-7</v>
      </c>
      <c r="CM585" s="330">
        <v>4.6631540000000001E-3</v>
      </c>
      <c r="CN585" s="330">
        <v>71.874972999999997</v>
      </c>
      <c r="CO585" s="330">
        <v>4.8064495000000003</v>
      </c>
      <c r="CP585"/>
      <c r="CQ585">
        <v>0.47403870999999997</v>
      </c>
      <c r="CR585">
        <v>0.91081848911800001</v>
      </c>
      <c r="CS585">
        <v>0.84506778435414698</v>
      </c>
      <c r="CT585">
        <v>0.84507752147307991</v>
      </c>
      <c r="CU585">
        <v>0.85729432150000007</v>
      </c>
      <c r="CV585" s="134"/>
      <c r="CW585" s="377"/>
      <c r="CX585" s="32"/>
      <c r="CY585" s="32"/>
      <c r="CZ585" s="32"/>
      <c r="DA585" s="236"/>
      <c r="DB585" s="257"/>
      <c r="DC585"/>
      <c r="DD585"/>
      <c r="DE585"/>
      <c r="DF585"/>
      <c r="DG585"/>
      <c r="DH585"/>
      <c r="DI585"/>
      <c r="DJ585"/>
      <c r="DK585"/>
      <c r="DL585"/>
    </row>
    <row r="586" spans="1:116" ht="14.4" x14ac:dyDescent="0.3">
      <c r="A586" t="s">
        <v>2042</v>
      </c>
      <c r="B586" s="113" t="s">
        <v>919</v>
      </c>
      <c r="C586" s="182" t="s">
        <v>101</v>
      </c>
      <c r="D586" s="40" t="s">
        <v>90</v>
      </c>
      <c r="E586" s="181" t="s">
        <v>943</v>
      </c>
      <c r="F586" s="184" t="s">
        <v>4106</v>
      </c>
      <c r="G586" s="184">
        <v>0.63664021191943365</v>
      </c>
      <c r="H586" s="184">
        <v>4.3309838208999994E-2</v>
      </c>
      <c r="I586" s="184">
        <v>0.12209935929242</v>
      </c>
      <c r="J586" s="328">
        <v>8.5920814418013691E-2</v>
      </c>
      <c r="K586" s="184">
        <v>0.38531019999999999</v>
      </c>
      <c r="L586" s="184">
        <v>8.7407272999999994E-2</v>
      </c>
      <c r="M586" s="184">
        <v>2.5937221999999999E-2</v>
      </c>
      <c r="N586" s="184">
        <v>3.3424309999999999E-2</v>
      </c>
      <c r="O586" s="184">
        <v>2.1473518999999999E-5</v>
      </c>
      <c r="P586" s="184">
        <v>9.6188834999999997E-3</v>
      </c>
      <c r="Q586" s="331">
        <v>2.4517118999999997E-4</v>
      </c>
      <c r="R586" s="331">
        <v>8.7507107000000008E-3</v>
      </c>
      <c r="S586" s="331">
        <v>8.4878733999999997E-2</v>
      </c>
      <c r="T586" s="331">
        <v>3.9588419000000001E-6</v>
      </c>
      <c r="U586" s="331">
        <v>1.0420730999999999E-3</v>
      </c>
      <c r="V586" s="331">
        <v>1.9475052E-7</v>
      </c>
      <c r="W586" s="331">
        <v>7.3180137E-9</v>
      </c>
      <c r="X586" s="331">
        <v>0</v>
      </c>
      <c r="Y586"/>
      <c r="Z586" s="288">
        <v>2.5687346666666668</v>
      </c>
      <c r="AA586"/>
      <c r="AB586" s="164">
        <v>23.876242000000001</v>
      </c>
      <c r="AC586" s="164">
        <v>23.749234000000001</v>
      </c>
      <c r="AD586" s="164">
        <v>0.12512335999999999</v>
      </c>
      <c r="AE586" s="164">
        <v>0</v>
      </c>
      <c r="AF586" s="164">
        <v>1.7469594000000001E-4</v>
      </c>
      <c r="AG586" s="164">
        <v>9.9247381999999999E-4</v>
      </c>
      <c r="AH586" s="164">
        <v>7.1759194999999995E-4</v>
      </c>
      <c r="AI586"/>
      <c r="AJ586" s="185">
        <v>0.14110268000000001</v>
      </c>
      <c r="AK586" s="185">
        <v>0.13689425999999999</v>
      </c>
      <c r="AL586" s="185">
        <v>2.4216006000000001E-3</v>
      </c>
      <c r="AM586" s="185">
        <v>1.7868209E-3</v>
      </c>
      <c r="AN586" s="176">
        <v>8.2070900000000007E-6</v>
      </c>
      <c r="AO586" s="176">
        <v>8.9556236E-9</v>
      </c>
      <c r="AP586" s="176">
        <v>0.25025502999999999</v>
      </c>
      <c r="AQ586" s="192">
        <v>2.3837858000000001E-6</v>
      </c>
      <c r="AR586" s="192">
        <v>7.1924572000000001E-9</v>
      </c>
      <c r="AS586" s="192">
        <v>1.9650820999999999E-13</v>
      </c>
      <c r="AT586" s="192">
        <v>9.5361581000000003E-15</v>
      </c>
      <c r="AU586" s="192">
        <v>0</v>
      </c>
      <c r="AV586" s="192">
        <v>1.1949899E-9</v>
      </c>
      <c r="AW586" s="192">
        <v>9.5458179999999998E-7</v>
      </c>
      <c r="AX586" s="192">
        <v>2.4554195000000001E-10</v>
      </c>
      <c r="AY586" s="192">
        <v>1.4709250000000001E-9</v>
      </c>
      <c r="AZ586" s="192">
        <v>2.8209971000000001E-11</v>
      </c>
      <c r="BA586" s="192">
        <v>5.6597424E-13</v>
      </c>
      <c r="BB586" s="192">
        <v>1.2209465E-12</v>
      </c>
      <c r="BC586" s="192">
        <v>1.3486105000000001E-11</v>
      </c>
      <c r="BD586" s="192">
        <v>3.0199096E-12</v>
      </c>
      <c r="BE586" s="192">
        <v>4.8496868999999998E-6</v>
      </c>
      <c r="BF586" s="192">
        <v>1.7840559999999999E-8</v>
      </c>
      <c r="BG586" s="192">
        <v>9.1180261000000002E-23</v>
      </c>
      <c r="BH586" s="193">
        <v>1.2763455E-2</v>
      </c>
      <c r="BI586" s="193">
        <v>0.23749158000000001</v>
      </c>
      <c r="BJ586" s="192">
        <v>0</v>
      </c>
      <c r="BK586" s="192">
        <v>0</v>
      </c>
      <c r="BL586" s="192">
        <v>0</v>
      </c>
      <c r="BM586"/>
      <c r="BN586" s="186">
        <v>1.4237353E-4</v>
      </c>
      <c r="BO586" s="186">
        <v>1.3032785000000001E-5</v>
      </c>
      <c r="BP586" s="186">
        <v>7.1623138000000006E-5</v>
      </c>
      <c r="BQ586" s="186">
        <v>1.0360395E-6</v>
      </c>
      <c r="BR586" s="186">
        <v>6.2536971999999999E-6</v>
      </c>
      <c r="BS586" s="186">
        <v>2.1359490999999999E-7</v>
      </c>
      <c r="BT586" s="186">
        <v>7.1533437000000001E-7</v>
      </c>
      <c r="BU586" s="186">
        <v>3.0845322000000002E-7</v>
      </c>
      <c r="BV586" s="186">
        <v>1.2910933000000001E-5</v>
      </c>
      <c r="BW586" s="186">
        <v>1.9736287E-7</v>
      </c>
      <c r="BX586" s="186">
        <v>0</v>
      </c>
      <c r="BY586" s="186">
        <v>2.0163351E-19</v>
      </c>
      <c r="BZ586" s="186">
        <v>1.6510039000000001E-15</v>
      </c>
      <c r="CA586" s="186">
        <v>6.8742746999999997E-6</v>
      </c>
      <c r="CB586" s="186">
        <v>2.9109659000000001E-5</v>
      </c>
      <c r="CC586" s="186">
        <v>9.8259312E-8</v>
      </c>
      <c r="CD586" s="186">
        <v>0</v>
      </c>
      <c r="CE586"/>
      <c r="CF586" s="329">
        <v>1.3974323000000001E-15</v>
      </c>
      <c r="CG586" s="330">
        <v>2.5687346999999998</v>
      </c>
      <c r="CH586" s="330">
        <v>1.5694647999999999E-2</v>
      </c>
      <c r="CI586" s="330">
        <v>1.1548348999999999E-2</v>
      </c>
      <c r="CJ586" s="330">
        <v>1.5721533000000001E-3</v>
      </c>
      <c r="CK586" s="329">
        <v>2.0813685000000002E-6</v>
      </c>
      <c r="CL586" s="329">
        <v>2.3105227E-8</v>
      </c>
      <c r="CM586" s="330">
        <v>3.1534420000000002E-4</v>
      </c>
      <c r="CN586" s="330">
        <v>21.295469000000001</v>
      </c>
      <c r="CO586" s="330">
        <v>3.2570291</v>
      </c>
      <c r="CP586"/>
      <c r="CQ586">
        <v>0.38531019999999999</v>
      </c>
      <c r="CR586">
        <v>0.16540504390900002</v>
      </c>
      <c r="CS586">
        <v>0.12209521301801368</v>
      </c>
      <c r="CT586">
        <v>0.12209935929242</v>
      </c>
      <c r="CU586">
        <v>8.5920807099999996E-2</v>
      </c>
      <c r="CV586" s="134"/>
      <c r="CW586" s="377"/>
      <c r="CX586" s="32"/>
      <c r="CY586" s="32"/>
      <c r="CZ586" s="32"/>
      <c r="DA586" s="236"/>
      <c r="DB586" s="257"/>
      <c r="DC586"/>
      <c r="DD586"/>
      <c r="DE586"/>
      <c r="DF586"/>
      <c r="DG586"/>
      <c r="DH586"/>
      <c r="DI586"/>
      <c r="DJ586"/>
      <c r="DK586"/>
      <c r="DL586"/>
    </row>
    <row r="587" spans="1:116" ht="14.4" x14ac:dyDescent="0.3">
      <c r="A587" t="s">
        <v>2043</v>
      </c>
      <c r="B587" s="113" t="s">
        <v>919</v>
      </c>
      <c r="C587" s="182" t="s">
        <v>102</v>
      </c>
      <c r="D587" s="40" t="s">
        <v>90</v>
      </c>
      <c r="E587" s="181" t="s">
        <v>943</v>
      </c>
      <c r="F587" s="184" t="s">
        <v>4107</v>
      </c>
      <c r="G587" s="184">
        <v>0.56603619427473517</v>
      </c>
      <c r="H587" s="184">
        <v>3.372556937E-2</v>
      </c>
      <c r="I587" s="184">
        <v>0.10460589458196</v>
      </c>
      <c r="J587" s="328">
        <v>7.3385120322775096E-2</v>
      </c>
      <c r="K587" s="184">
        <v>0.35431961000000001</v>
      </c>
      <c r="L587" s="184">
        <v>7.921359E-2</v>
      </c>
      <c r="M587" s="184">
        <v>2.2298004E-2</v>
      </c>
      <c r="N587" s="184">
        <v>3.0229651999999999E-2</v>
      </c>
      <c r="O587" s="184">
        <v>1.3242002999999999E-5</v>
      </c>
      <c r="P587" s="184">
        <v>3.3954472999999999E-3</v>
      </c>
      <c r="Q587" s="331">
        <v>8.7228067000000002E-5</v>
      </c>
      <c r="R587" s="331">
        <v>3.0917392000000001E-3</v>
      </c>
      <c r="S587" s="331">
        <v>7.3000282E-2</v>
      </c>
      <c r="T587" s="331">
        <v>2.4412858E-6</v>
      </c>
      <c r="U587" s="331">
        <v>3.8483381000000002E-4</v>
      </c>
      <c r="V587" s="331">
        <v>1.2009615999999999E-7</v>
      </c>
      <c r="W587" s="331">
        <v>4.5127750999999999E-9</v>
      </c>
      <c r="X587" s="331">
        <v>0</v>
      </c>
      <c r="Y587"/>
      <c r="Z587" s="288">
        <v>2.3621307333333337</v>
      </c>
      <c r="AA587"/>
      <c r="AB587" s="164">
        <v>22.335284000000001</v>
      </c>
      <c r="AC587" s="164">
        <v>22.288983999999999</v>
      </c>
      <c r="AD587" s="164">
        <v>4.5137306000000002E-2</v>
      </c>
      <c r="AE587" s="164">
        <v>0</v>
      </c>
      <c r="AF587" s="164">
        <v>1.0772917E-4</v>
      </c>
      <c r="AG587" s="164">
        <v>6.1202551999999996E-4</v>
      </c>
      <c r="AH587" s="164">
        <v>4.4251502999999998E-4</v>
      </c>
      <c r="AI587"/>
      <c r="AJ587" s="185">
        <v>8.2913869000000001E-2</v>
      </c>
      <c r="AK587" s="185">
        <v>7.9038198000000004E-2</v>
      </c>
      <c r="AL587" s="185">
        <v>2.2009099999999999E-3</v>
      </c>
      <c r="AM587" s="185">
        <v>1.6747610999999999E-3</v>
      </c>
      <c r="AN587" s="176">
        <v>4.7385010999999998E-6</v>
      </c>
      <c r="AO587" s="176">
        <v>8.1394600000000003E-9</v>
      </c>
      <c r="AP587" s="176">
        <v>0.23456038000000001</v>
      </c>
      <c r="AQ587" s="192">
        <v>2.1920572999999998E-6</v>
      </c>
      <c r="AR587" s="192">
        <v>6.6139660999999996E-9</v>
      </c>
      <c r="AS587" s="192">
        <v>1.8070299999999999E-13</v>
      </c>
      <c r="AT587" s="192">
        <v>5.8806308000000001E-15</v>
      </c>
      <c r="AU587" s="192">
        <v>0</v>
      </c>
      <c r="AV587" s="192">
        <v>9.4052096999999995E-10</v>
      </c>
      <c r="AW587" s="192">
        <v>8.2755167999999998E-7</v>
      </c>
      <c r="AX587" s="192">
        <v>2.0502495000000001E-10</v>
      </c>
      <c r="AY587" s="192">
        <v>1.303543E-9</v>
      </c>
      <c r="AZ587" s="192">
        <v>9.9564891999999997E-12</v>
      </c>
      <c r="BA587" s="192">
        <v>5.3174868000000002E-13</v>
      </c>
      <c r="BB587" s="192">
        <v>4.3128007999999999E-13</v>
      </c>
      <c r="BC587" s="192">
        <v>4.7599048999999999E-12</v>
      </c>
      <c r="BD587" s="192">
        <v>1.06587E-12</v>
      </c>
      <c r="BE587" s="192">
        <v>1.7116543000000001E-6</v>
      </c>
      <c r="BF587" s="192">
        <v>6.2972972999999997E-9</v>
      </c>
      <c r="BG587" s="192">
        <v>5.6227827000000004E-23</v>
      </c>
      <c r="BH587" s="193">
        <v>1.1671005E-2</v>
      </c>
      <c r="BI587" s="193">
        <v>0.22288937</v>
      </c>
      <c r="BJ587" s="192">
        <v>0</v>
      </c>
      <c r="BK587" s="192">
        <v>0</v>
      </c>
      <c r="BL587" s="192">
        <v>0</v>
      </c>
      <c r="BM587"/>
      <c r="BN587" s="186">
        <v>1.2192736E-4</v>
      </c>
      <c r="BO587" s="186">
        <v>1.1653552E-5</v>
      </c>
      <c r="BP587" s="186">
        <v>6.5862471999999998E-5</v>
      </c>
      <c r="BQ587" s="186">
        <v>3.7251180000000001E-7</v>
      </c>
      <c r="BR587" s="186">
        <v>5.4564882999999997E-6</v>
      </c>
      <c r="BS587" s="186">
        <v>7.5438201999999995E-8</v>
      </c>
      <c r="BT587" s="186">
        <v>2.5247166000000002E-7</v>
      </c>
      <c r="BU587" s="186">
        <v>1.089438E-7</v>
      </c>
      <c r="BV587" s="186">
        <v>4.5575683E-6</v>
      </c>
      <c r="BW587" s="186">
        <v>8.9966140000000005E-8</v>
      </c>
      <c r="BX587" s="186">
        <v>0</v>
      </c>
      <c r="BY587" s="186">
        <v>1.2434066999999999E-19</v>
      </c>
      <c r="BZ587" s="186">
        <v>1.0181191E-15</v>
      </c>
      <c r="CA587" s="186">
        <v>6.2054813999999996E-6</v>
      </c>
      <c r="CB587" s="186">
        <v>2.7227300999999999E-5</v>
      </c>
      <c r="CC587" s="186">
        <v>6.5169785999999999E-8</v>
      </c>
      <c r="CD587" s="186">
        <v>0</v>
      </c>
      <c r="CE587"/>
      <c r="CF587" s="329">
        <v>8.6174989999999997E-16</v>
      </c>
      <c r="CG587" s="330">
        <v>2.3621306999999998</v>
      </c>
      <c r="CH587" s="330">
        <v>9.7534570999999997E-3</v>
      </c>
      <c r="CI587" s="330">
        <v>1.0427709E-2</v>
      </c>
      <c r="CJ587" s="330">
        <v>1.2774470999999999E-3</v>
      </c>
      <c r="CK587" s="329">
        <v>7.3460082000000004E-7</v>
      </c>
      <c r="CL587" s="329">
        <v>8.1745291999999992E-9</v>
      </c>
      <c r="CM587" s="330">
        <v>2.7613204000000001E-4</v>
      </c>
      <c r="CN587" s="330">
        <v>7.5161055000000001</v>
      </c>
      <c r="CO587" s="330">
        <v>3.0567696</v>
      </c>
      <c r="CP587"/>
      <c r="CQ587">
        <v>0.35431961000000001</v>
      </c>
      <c r="CR587">
        <v>0.13832890257000002</v>
      </c>
      <c r="CS587">
        <v>0.10460333771277509</v>
      </c>
      <c r="CT587">
        <v>0.10460589458196</v>
      </c>
      <c r="CU587">
        <v>7.3385115809999998E-2</v>
      </c>
      <c r="CV587" s="134"/>
      <c r="CW587" s="377"/>
      <c r="CX587" s="32"/>
      <c r="CY587" s="32"/>
      <c r="CZ587" s="11"/>
      <c r="DA587" s="236"/>
      <c r="DB587" s="257"/>
      <c r="DC587"/>
      <c r="DD587"/>
      <c r="DE587"/>
      <c r="DF587"/>
      <c r="DG587"/>
      <c r="DH587"/>
      <c r="DI587"/>
      <c r="DJ587"/>
      <c r="DK587"/>
      <c r="DL587"/>
    </row>
    <row r="588" spans="1:116" ht="14.4" x14ac:dyDescent="0.3">
      <c r="A588" t="s">
        <v>2044</v>
      </c>
      <c r="B588" s="113" t="s">
        <v>919</v>
      </c>
      <c r="C588" s="182" t="s">
        <v>103</v>
      </c>
      <c r="D588" s="40" t="s">
        <v>90</v>
      </c>
      <c r="E588" s="181" t="s">
        <v>943</v>
      </c>
      <c r="F588" s="184" t="s">
        <v>4108</v>
      </c>
      <c r="G588" s="184">
        <v>5.4049379970317855</v>
      </c>
      <c r="H588" s="184">
        <v>0.19491852019800002</v>
      </c>
      <c r="I588" s="184">
        <v>1.99946355176152</v>
      </c>
      <c r="J588" s="328">
        <v>1.9434785250722659</v>
      </c>
      <c r="K588" s="184">
        <v>1.2670774</v>
      </c>
      <c r="L588" s="184">
        <v>1.7296883999999999</v>
      </c>
      <c r="M588" s="184">
        <v>0.16603317000000001</v>
      </c>
      <c r="N588" s="184">
        <v>0.15419299</v>
      </c>
      <c r="O588" s="184">
        <v>2.1477197999999999E-5</v>
      </c>
      <c r="P588" s="184">
        <v>2.9641778000000001E-2</v>
      </c>
      <c r="Q588" s="331">
        <v>1.1062275E-2</v>
      </c>
      <c r="R588" s="331">
        <v>0.10373077999999999</v>
      </c>
      <c r="S588" s="331">
        <v>1.8669614999999999</v>
      </c>
      <c r="T588" s="331">
        <v>1.0858538E-5</v>
      </c>
      <c r="U588" s="184">
        <v>7.6517004999999999E-2</v>
      </c>
      <c r="V588" s="331">
        <v>3.4322351999999998E-7</v>
      </c>
      <c r="W588" s="331">
        <v>2.0072266000000001E-8</v>
      </c>
      <c r="X588" s="331">
        <v>0</v>
      </c>
      <c r="Y588"/>
      <c r="Z588" s="288">
        <v>8.4471826666666665</v>
      </c>
      <c r="AA588"/>
      <c r="AB588" s="164">
        <v>49.472597</v>
      </c>
      <c r="AC588" s="164">
        <v>39.942615000000004</v>
      </c>
      <c r="AD588" s="164">
        <v>9.3959186999999993</v>
      </c>
      <c r="AE588" s="164">
        <v>0</v>
      </c>
      <c r="AF588" s="164">
        <v>0.13291952000000001</v>
      </c>
      <c r="AG588" s="164">
        <v>7.1878898000000003E-4</v>
      </c>
      <c r="AH588" s="164">
        <v>4.2489312999999999E-4</v>
      </c>
      <c r="AI588"/>
      <c r="AJ588" s="185">
        <v>0.80775666000000002</v>
      </c>
      <c r="AK588" s="185">
        <v>0.78634422999999998</v>
      </c>
      <c r="AL588" s="185">
        <v>1.7774893E-2</v>
      </c>
      <c r="AM588" s="185">
        <v>3.6375419000000001E-3</v>
      </c>
      <c r="AN588" s="176">
        <v>4.7142938999999999E-5</v>
      </c>
      <c r="AO588" s="176">
        <v>6.5735549999999996E-8</v>
      </c>
      <c r="AP588" s="176">
        <v>0.50945965000000004</v>
      </c>
      <c r="AQ588" s="192">
        <v>7.8389855999999993E-6</v>
      </c>
      <c r="AR588" s="192">
        <v>2.3652112000000002E-8</v>
      </c>
      <c r="AS588" s="192">
        <v>6.4620947999999997E-13</v>
      </c>
      <c r="AT588" s="192">
        <v>2.6156318999999999E-14</v>
      </c>
      <c r="AU588" s="192">
        <v>0</v>
      </c>
      <c r="AV588" s="192">
        <v>1.3650587E-8</v>
      </c>
      <c r="AW588" s="192">
        <v>3.1859846000000002E-5</v>
      </c>
      <c r="AX588" s="192">
        <v>2.1466758000000002E-9</v>
      </c>
      <c r="AY588" s="192">
        <v>3.7280916999999998E-8</v>
      </c>
      <c r="AZ588" s="192">
        <v>1.9746378999999999E-9</v>
      </c>
      <c r="BA588" s="192">
        <v>6.0622463999999999E-13</v>
      </c>
      <c r="BB588" s="192">
        <v>1.258459E-10</v>
      </c>
      <c r="BC588" s="192">
        <v>4.6597488999999996E-10</v>
      </c>
      <c r="BD588" s="192">
        <v>8.8134482999999994E-11</v>
      </c>
      <c r="BE588" s="192">
        <v>5.8589502999999999E-6</v>
      </c>
      <c r="BF588" s="192">
        <v>1.5715072E-6</v>
      </c>
      <c r="BG588" s="192">
        <v>2.5009443E-22</v>
      </c>
      <c r="BH588" s="193">
        <v>0.11005649000000001</v>
      </c>
      <c r="BI588" s="193">
        <v>0.39940315999999998</v>
      </c>
      <c r="BJ588" s="192">
        <v>0</v>
      </c>
      <c r="BK588" s="192">
        <v>0</v>
      </c>
      <c r="BL588" s="192">
        <v>0</v>
      </c>
      <c r="BM588"/>
      <c r="BN588" s="164">
        <v>1.1493937999999999E-3</v>
      </c>
      <c r="BO588" s="164">
        <v>2.6243719999999998E-4</v>
      </c>
      <c r="BP588" s="164">
        <v>2.3552986999999999E-4</v>
      </c>
      <c r="BQ588" s="186">
        <v>1.2157655000000001E-5</v>
      </c>
      <c r="BR588" s="164">
        <v>2.0809442000000001E-4</v>
      </c>
      <c r="BS588" s="186">
        <v>8.0042087000000002E-6</v>
      </c>
      <c r="BT588" s="186">
        <v>5.0250665999999997E-5</v>
      </c>
      <c r="BU588" s="186">
        <v>1.1013705E-5</v>
      </c>
      <c r="BV588" s="164">
        <v>3.9841898999999999E-5</v>
      </c>
      <c r="BW588" s="186">
        <v>7.7851037000000005E-6</v>
      </c>
      <c r="BX588" s="186">
        <v>0</v>
      </c>
      <c r="BY588" s="186">
        <v>5.5305193000000002E-19</v>
      </c>
      <c r="BZ588" s="186">
        <v>4.5284680000000004E-15</v>
      </c>
      <c r="CA588" s="186">
        <v>4.5638932000000002E-5</v>
      </c>
      <c r="CB588" s="164">
        <v>6.0422883999999997E-5</v>
      </c>
      <c r="CC588" s="164">
        <v>2.0821726000000001E-4</v>
      </c>
      <c r="CD588" s="186">
        <v>0</v>
      </c>
      <c r="CE588"/>
      <c r="CF588" s="329">
        <v>3.8329571000000004E-15</v>
      </c>
      <c r="CG588" s="330">
        <v>8.4471827000000008</v>
      </c>
      <c r="CH588" s="330">
        <v>0.36148940000000002</v>
      </c>
      <c r="CI588" s="330">
        <v>0.18281538</v>
      </c>
      <c r="CJ588" s="330">
        <v>2.2938600999999999E-2</v>
      </c>
      <c r="CK588" s="329">
        <v>2.9622360999999999E-6</v>
      </c>
      <c r="CL588" s="329">
        <v>1.7006169E-6</v>
      </c>
      <c r="CM588" s="330">
        <v>1.0500709E-2</v>
      </c>
      <c r="CN588" s="330">
        <v>234.95205999999999</v>
      </c>
      <c r="CO588" s="330">
        <v>5.4449990000000001</v>
      </c>
      <c r="CP588"/>
      <c r="CQ588">
        <v>1.2670774</v>
      </c>
      <c r="CR588">
        <v>2.1943708701979996</v>
      </c>
      <c r="CS588">
        <v>1.9994523700722659</v>
      </c>
      <c r="CT588">
        <v>1.99946355176152</v>
      </c>
      <c r="CU588">
        <v>1.9434785049999999</v>
      </c>
      <c r="CV588" s="134"/>
      <c r="CY588" s="32"/>
      <c r="CZ588" s="32"/>
      <c r="DA588" s="236"/>
      <c r="DB588" s="257"/>
      <c r="DC588"/>
      <c r="DD588"/>
      <c r="DE588"/>
      <c r="DF588"/>
      <c r="DG588"/>
      <c r="DH588"/>
      <c r="DI588"/>
      <c r="DJ588"/>
      <c r="DK588"/>
      <c r="DL588"/>
    </row>
    <row r="589" spans="1:116" ht="14.4" x14ac:dyDescent="0.3">
      <c r="A589" t="s">
        <v>2045</v>
      </c>
      <c r="B589" s="113" t="s">
        <v>919</v>
      </c>
      <c r="C589" s="182" t="s">
        <v>104</v>
      </c>
      <c r="D589" s="40" t="s">
        <v>90</v>
      </c>
      <c r="E589" s="181" t="s">
        <v>943</v>
      </c>
      <c r="F589" s="184" t="s">
        <v>4109</v>
      </c>
      <c r="G589" s="184">
        <v>1.8145725603000002</v>
      </c>
      <c r="H589" s="184">
        <v>7.5337362300000002E-2</v>
      </c>
      <c r="I589" s="184">
        <v>0.39025969100000002</v>
      </c>
      <c r="J589" s="328">
        <v>0.69014062700000001</v>
      </c>
      <c r="K589" s="184">
        <v>0.65883488000000001</v>
      </c>
      <c r="L589" s="184">
        <v>0.20547304</v>
      </c>
      <c r="M589" s="184">
        <v>9.5109953999999997E-2</v>
      </c>
      <c r="N589" s="184">
        <v>5.6157313E-2</v>
      </c>
      <c r="O589" s="184">
        <v>0</v>
      </c>
      <c r="P589" s="184">
        <v>1.0824843000000001E-2</v>
      </c>
      <c r="Q589" s="331">
        <v>8.3552062999999992E-3</v>
      </c>
      <c r="R589" s="331">
        <v>8.9676697E-2</v>
      </c>
      <c r="S589" s="331">
        <v>0.66185238000000002</v>
      </c>
      <c r="T589" s="184">
        <v>0</v>
      </c>
      <c r="U589" s="331">
        <v>2.8288246999999999E-2</v>
      </c>
      <c r="V589" s="331">
        <v>0</v>
      </c>
      <c r="W589" s="331">
        <v>0</v>
      </c>
      <c r="X589" s="331">
        <v>0</v>
      </c>
      <c r="Y589"/>
      <c r="Z589" s="288">
        <v>4.3922325333333339</v>
      </c>
      <c r="AA589"/>
      <c r="AB589" s="164">
        <v>25.225632000000001</v>
      </c>
      <c r="AC589" s="164">
        <v>21.420195</v>
      </c>
      <c r="AD589" s="164">
        <v>3.514068</v>
      </c>
      <c r="AE589" s="164">
        <v>0</v>
      </c>
      <c r="AF589" s="164">
        <v>0.29136878999999999</v>
      </c>
      <c r="AG589" s="164">
        <v>0</v>
      </c>
      <c r="AH589" s="164">
        <v>0</v>
      </c>
      <c r="AI589"/>
      <c r="AJ589" s="185">
        <v>0.20348674</v>
      </c>
      <c r="AK589" s="185">
        <v>0.19599881</v>
      </c>
      <c r="AL589" s="185">
        <v>5.3871468999999996E-3</v>
      </c>
      <c r="AM589" s="185">
        <v>2.1007758999999999E-3</v>
      </c>
      <c r="AN589" s="176">
        <v>1.1750528E-5</v>
      </c>
      <c r="AO589" s="176">
        <v>1.9922881000000001E-8</v>
      </c>
      <c r="AP589" s="176">
        <v>0.29422631999999999</v>
      </c>
      <c r="AQ589" s="192">
        <v>4.0759918000000003E-6</v>
      </c>
      <c r="AR589" s="192">
        <v>1.2298250999999999E-8</v>
      </c>
      <c r="AS589" s="192">
        <v>3.3600579000000001E-13</v>
      </c>
      <c r="AT589" s="192">
        <v>0</v>
      </c>
      <c r="AU589" s="193">
        <v>0</v>
      </c>
      <c r="AV589" s="192">
        <v>4.8216613999999997E-9</v>
      </c>
      <c r="AW589" s="192">
        <v>3.4341804000000001E-6</v>
      </c>
      <c r="AX589" s="192">
        <v>7.5501700999999996E-10</v>
      </c>
      <c r="AY589" s="192">
        <v>4.3114978999999996E-9</v>
      </c>
      <c r="AZ589" s="192">
        <v>1.5035343E-9</v>
      </c>
      <c r="BA589" s="192">
        <v>6.3882912999999996E-13</v>
      </c>
      <c r="BB589" s="192">
        <v>8.5038440000000002E-11</v>
      </c>
      <c r="BC589" s="192">
        <v>8.1470196000000003E-10</v>
      </c>
      <c r="BD589" s="192">
        <v>1.5386502999999999E-10</v>
      </c>
      <c r="BE589" s="192">
        <v>1.6788217000000001E-6</v>
      </c>
      <c r="BF589" s="192">
        <v>2.5567127999999999E-6</v>
      </c>
      <c r="BG589" s="193">
        <v>0</v>
      </c>
      <c r="BH589" s="193">
        <v>8.0024362000000002E-2</v>
      </c>
      <c r="BI589" s="193">
        <v>0.21420195</v>
      </c>
      <c r="BJ589" s="192">
        <v>0</v>
      </c>
      <c r="BK589" s="192">
        <v>0</v>
      </c>
      <c r="BL589" s="192">
        <v>0</v>
      </c>
      <c r="BM589"/>
      <c r="BN589" s="164">
        <v>5.4637087000000001E-4</v>
      </c>
      <c r="BO589" s="186">
        <v>3.3591348000000003E-5</v>
      </c>
      <c r="BP589" s="186">
        <v>1.224671E-4</v>
      </c>
      <c r="BQ589" s="186">
        <v>1.0514707E-5</v>
      </c>
      <c r="BR589" s="186">
        <v>2.1765342000000001E-5</v>
      </c>
      <c r="BS589" s="186">
        <v>2.9038008999999999E-6</v>
      </c>
      <c r="BT589" s="186">
        <v>3.8360467000000003E-5</v>
      </c>
      <c r="BU589" s="186">
        <v>3.9247640999999999E-6</v>
      </c>
      <c r="BV589" s="186">
        <v>1.463912E-5</v>
      </c>
      <c r="BW589" s="186">
        <v>6.3883375000000004E-6</v>
      </c>
      <c r="BX589" s="164">
        <v>0</v>
      </c>
      <c r="BY589" s="164">
        <v>0</v>
      </c>
      <c r="BZ589" s="164">
        <v>0</v>
      </c>
      <c r="CA589" s="186">
        <v>1.2366671E-5</v>
      </c>
      <c r="CB589" s="186">
        <v>3.0608239000000003E-5</v>
      </c>
      <c r="CC589" s="164">
        <v>2.4884098E-4</v>
      </c>
      <c r="CD589" s="186">
        <v>0</v>
      </c>
      <c r="CE589"/>
      <c r="CF589" s="330">
        <v>0</v>
      </c>
      <c r="CG589" s="330">
        <v>4.3922325000000004</v>
      </c>
      <c r="CH589" s="330">
        <v>0.11601746</v>
      </c>
      <c r="CI589" s="330">
        <v>2.5941072999999999E-2</v>
      </c>
      <c r="CJ589" s="330">
        <v>1.7701095E-2</v>
      </c>
      <c r="CK589" s="329">
        <v>8.8778874000000002E-7</v>
      </c>
      <c r="CL589" s="329">
        <v>2.3805097999999999E-6</v>
      </c>
      <c r="CM589" s="330">
        <v>1.0828241000000001E-3</v>
      </c>
      <c r="CN589" s="330">
        <v>371.09893</v>
      </c>
      <c r="CO589" s="330">
        <v>2.9376267999999999</v>
      </c>
      <c r="CP589"/>
      <c r="CQ589">
        <v>0.65883488000000001</v>
      </c>
      <c r="CR589">
        <v>0.46559705330000001</v>
      </c>
      <c r="CS589">
        <v>0.39025969100000002</v>
      </c>
      <c r="CT589">
        <v>0.39025969100000002</v>
      </c>
      <c r="CU589">
        <v>0.69014062700000001</v>
      </c>
      <c r="CV589" s="134"/>
      <c r="CW589" s="377"/>
      <c r="CX589" s="32"/>
      <c r="CY589" s="32"/>
      <c r="CZ589" s="32"/>
      <c r="DA589" s="236"/>
      <c r="DB589" s="257"/>
      <c r="DC589"/>
      <c r="DD589"/>
      <c r="DE589"/>
      <c r="DF589"/>
      <c r="DG589"/>
      <c r="DH589"/>
      <c r="DI589"/>
      <c r="DJ589"/>
      <c r="DK589"/>
      <c r="DL589"/>
    </row>
    <row r="590" spans="1:116" ht="14.4" x14ac:dyDescent="0.3">
      <c r="A590" t="s">
        <v>2046</v>
      </c>
      <c r="B590" s="113" t="s">
        <v>919</v>
      </c>
      <c r="C590" s="182" t="s">
        <v>105</v>
      </c>
      <c r="D590" s="40" t="s">
        <v>90</v>
      </c>
      <c r="E590" s="181" t="s">
        <v>943</v>
      </c>
      <c r="F590" s="184" t="s">
        <v>4110</v>
      </c>
      <c r="G590" s="184">
        <v>10.495431437876709</v>
      </c>
      <c r="H590" s="184">
        <v>0.26051392052900002</v>
      </c>
      <c r="I590" s="184">
        <v>4.5279129428035993</v>
      </c>
      <c r="J590" s="328">
        <v>4.4319468745441108</v>
      </c>
      <c r="K590" s="184">
        <v>1.2750577000000001</v>
      </c>
      <c r="L590" s="184">
        <v>4.3346517999999996</v>
      </c>
      <c r="M590" s="184">
        <v>0.11523949</v>
      </c>
      <c r="N590" s="184">
        <v>0.23011592</v>
      </c>
      <c r="O590" s="184">
        <v>6.2641829000000007E-5</v>
      </c>
      <c r="P590" s="331">
        <v>2.2617123999999999E-2</v>
      </c>
      <c r="Q590" s="331">
        <v>7.7182346999999998E-3</v>
      </c>
      <c r="R590" s="331">
        <v>7.7988980999999999E-2</v>
      </c>
      <c r="S590" s="331">
        <v>4.3832418000000004</v>
      </c>
      <c r="T590" s="331">
        <v>3.1670734999999997E-5</v>
      </c>
      <c r="U590" s="331">
        <v>4.8705015999999997E-2</v>
      </c>
      <c r="V590" s="331">
        <v>1.0010686000000001E-6</v>
      </c>
      <c r="W590" s="331">
        <v>5.854411E-8</v>
      </c>
      <c r="X590" s="331">
        <v>0</v>
      </c>
      <c r="Y590"/>
      <c r="Z590" s="288">
        <v>8.5003846666666671</v>
      </c>
      <c r="AA590"/>
      <c r="AB590" s="164">
        <v>91.561485000000005</v>
      </c>
      <c r="AC590" s="164">
        <v>85.692789000000005</v>
      </c>
      <c r="AD590" s="164">
        <v>5.7315227999999996</v>
      </c>
      <c r="AE590" s="164">
        <v>0</v>
      </c>
      <c r="AF590" s="164">
        <v>0.13383792</v>
      </c>
      <c r="AG590" s="164">
        <v>2.0964679000000002E-3</v>
      </c>
      <c r="AH590" s="164">
        <v>1.2392715999999999E-3</v>
      </c>
      <c r="AI590"/>
      <c r="AJ590" s="185">
        <v>1.6090883</v>
      </c>
      <c r="AK590" s="185">
        <v>1.5687994000000001</v>
      </c>
      <c r="AL590" s="185">
        <v>3.2487415999999998E-2</v>
      </c>
      <c r="AM590" s="185">
        <v>7.8015157999999996E-3</v>
      </c>
      <c r="AN590" s="176">
        <v>9.4052721000000006E-5</v>
      </c>
      <c r="AO590" s="176">
        <v>1.2014577000000001E-7</v>
      </c>
      <c r="AP590" s="176">
        <v>1.0926492999999999</v>
      </c>
      <c r="AQ590" s="192">
        <v>7.8883572999999994E-6</v>
      </c>
      <c r="AR590" s="192">
        <v>2.3801078000000001E-8</v>
      </c>
      <c r="AS590" s="192">
        <v>6.5027945000000002E-13</v>
      </c>
      <c r="AT590" s="192">
        <v>7.6289264999999996E-14</v>
      </c>
      <c r="AU590" s="192">
        <v>0</v>
      </c>
      <c r="AV590" s="192">
        <v>1.2683682999999999E-8</v>
      </c>
      <c r="AW590" s="192">
        <v>7.8926609000000002E-5</v>
      </c>
      <c r="AX590" s="192">
        <v>2.3016652000000001E-9</v>
      </c>
      <c r="AY590" s="192">
        <v>9.2078078999999994E-8</v>
      </c>
      <c r="AZ590" s="192">
        <v>1.3711706999999999E-9</v>
      </c>
      <c r="BA590" s="192">
        <v>4.3622985000000001E-13</v>
      </c>
      <c r="BB590" s="192">
        <v>8.4757775999999996E-11</v>
      </c>
      <c r="BC590" s="192">
        <v>4.2698897E-10</v>
      </c>
      <c r="BD590" s="192">
        <v>8.0944881E-11</v>
      </c>
      <c r="BE590" s="192">
        <v>5.8404469000000003E-6</v>
      </c>
      <c r="BF590" s="192">
        <v>1.3846245999999999E-6</v>
      </c>
      <c r="BG590" s="192">
        <v>7.2944209000000002E-22</v>
      </c>
      <c r="BH590" s="193">
        <v>0.23578843999999999</v>
      </c>
      <c r="BI590" s="193">
        <v>0.85686083000000002</v>
      </c>
      <c r="BJ590" s="192">
        <v>0</v>
      </c>
      <c r="BK590" s="192">
        <v>0</v>
      </c>
      <c r="BL590" s="192">
        <v>0</v>
      </c>
      <c r="BM590"/>
      <c r="BN590" s="164">
        <v>1.8648727000000001E-3</v>
      </c>
      <c r="BO590" s="164">
        <v>6.3842751000000003E-4</v>
      </c>
      <c r="BP590" s="164">
        <v>2.3701327000000001E-4</v>
      </c>
      <c r="BQ590" s="186">
        <v>9.1409496999999995E-6</v>
      </c>
      <c r="BR590" s="164">
        <v>5.2049900999999997E-4</v>
      </c>
      <c r="BS590" s="186">
        <v>4.9150857E-6</v>
      </c>
      <c r="BT590" s="186">
        <v>3.4913738999999997E-5</v>
      </c>
      <c r="BU590" s="186">
        <v>6.7551169999999998E-6</v>
      </c>
      <c r="BV590" s="186">
        <v>3.0410746999999999E-5</v>
      </c>
      <c r="BW590" s="186">
        <v>5.5369496999999997E-6</v>
      </c>
      <c r="BX590" s="186">
        <v>0</v>
      </c>
      <c r="BY590" s="186">
        <v>1.6130681E-18</v>
      </c>
      <c r="BZ590" s="186">
        <v>1.3208032000000001E-14</v>
      </c>
      <c r="CA590" s="186">
        <v>8.4859551000000002E-5</v>
      </c>
      <c r="CB590" s="164">
        <v>1.1094135E-4</v>
      </c>
      <c r="CC590" s="164">
        <v>1.8145942E-4</v>
      </c>
      <c r="CD590" s="186">
        <v>0</v>
      </c>
      <c r="CE590"/>
      <c r="CF590" s="329">
        <v>1.1179458000000001E-14</v>
      </c>
      <c r="CG590" s="330">
        <v>8.5003846999999997</v>
      </c>
      <c r="CH590" s="330">
        <v>0.33731081000000002</v>
      </c>
      <c r="CI590" s="330">
        <v>0.43907505000000002</v>
      </c>
      <c r="CJ590" s="330">
        <v>1.6414312E-2</v>
      </c>
      <c r="CK590" s="329">
        <v>2.7765363E-6</v>
      </c>
      <c r="CL590" s="329">
        <v>1.4164931000000001E-6</v>
      </c>
      <c r="CM590" s="330">
        <v>2.6381226000000001E-2</v>
      </c>
      <c r="CN590" s="330">
        <v>213.89598000000001</v>
      </c>
      <c r="CO590" s="330">
        <v>11.656355</v>
      </c>
      <c r="CP590"/>
      <c r="CQ590">
        <v>1.2750577000000001</v>
      </c>
      <c r="CR590">
        <v>4.7883941915290009</v>
      </c>
      <c r="CS590">
        <v>4.5278803295441099</v>
      </c>
      <c r="CT590">
        <v>4.5279129428035985</v>
      </c>
      <c r="CU590">
        <v>4.4319468160000008</v>
      </c>
      <c r="CV590" s="134"/>
      <c r="CW590" s="377"/>
      <c r="CX590" s="32"/>
      <c r="CY590" s="32"/>
      <c r="CZ590" s="32"/>
      <c r="DA590" s="236"/>
      <c r="DB590" s="257"/>
      <c r="DC590"/>
      <c r="DD590"/>
      <c r="DE590"/>
      <c r="DF590"/>
      <c r="DG590"/>
      <c r="DH590"/>
      <c r="DI590"/>
      <c r="DJ590"/>
      <c r="DK590"/>
      <c r="DL590"/>
    </row>
    <row r="591" spans="1:116" ht="14.4" x14ac:dyDescent="0.3">
      <c r="B591" s="113"/>
      <c r="C591" s="180"/>
      <c r="D591" s="37" t="s">
        <v>91</v>
      </c>
      <c r="E591" s="181"/>
      <c r="F591"/>
      <c r="G591"/>
      <c r="H591"/>
      <c r="I591"/>
      <c r="J591" s="332"/>
      <c r="K591"/>
      <c r="L591"/>
      <c r="M591"/>
      <c r="N591"/>
      <c r="O591"/>
      <c r="P591" s="39"/>
      <c r="Q591" s="39"/>
      <c r="R591" s="39"/>
      <c r="S591" s="39"/>
      <c r="T591" s="39"/>
      <c r="U591" s="39"/>
      <c r="V591" s="39"/>
      <c r="W591" s="39"/>
      <c r="Y591"/>
      <c r="Z591"/>
      <c r="AA591"/>
      <c r="AB591"/>
      <c r="AC591"/>
      <c r="AD591"/>
      <c r="AE591"/>
      <c r="AF591"/>
      <c r="AG591"/>
      <c r="AH591"/>
      <c r="AI591"/>
      <c r="AJ591"/>
      <c r="AK591"/>
      <c r="AL591"/>
      <c r="AM591"/>
      <c r="AN591"/>
      <c r="AO591"/>
      <c r="AP591"/>
      <c r="BH591"/>
      <c r="BI591"/>
      <c r="BM591"/>
      <c r="BN591"/>
      <c r="BO591"/>
      <c r="BP591"/>
      <c r="BR591"/>
      <c r="BS591" s="39"/>
      <c r="BT591" s="39"/>
      <c r="BU591" s="39"/>
      <c r="BV591" s="39"/>
      <c r="BW591" s="39"/>
      <c r="BX591" s="39"/>
      <c r="BY591" s="39"/>
      <c r="BZ591" s="39"/>
      <c r="CA591" s="39"/>
      <c r="CB591"/>
      <c r="CC591"/>
      <c r="CD591" s="39"/>
      <c r="CE591"/>
      <c r="CF591" s="39"/>
      <c r="CG591"/>
      <c r="CH591"/>
      <c r="CI591"/>
      <c r="CJ591"/>
      <c r="CK591" s="39"/>
      <c r="CL591" s="39"/>
      <c r="CM591"/>
      <c r="CN591"/>
      <c r="CO591"/>
      <c r="CP591"/>
      <c r="CQ591"/>
      <c r="CR591"/>
      <c r="CS591"/>
      <c r="CT591"/>
      <c r="CU591"/>
      <c r="CV591" s="135"/>
      <c r="CW591" s="377"/>
      <c r="CX591" s="32"/>
      <c r="CZ591" s="32"/>
      <c r="DA591" s="236"/>
      <c r="DB591" s="257"/>
      <c r="DC591"/>
      <c r="DD591"/>
      <c r="DE591"/>
      <c r="DF591"/>
      <c r="DG591"/>
      <c r="DH591"/>
      <c r="DI591"/>
      <c r="DJ591"/>
      <c r="DK591"/>
      <c r="DL591"/>
    </row>
    <row r="592" spans="1:116" ht="14.4" x14ac:dyDescent="0.3">
      <c r="A592" t="s">
        <v>2047</v>
      </c>
      <c r="B592" s="113" t="s">
        <v>919</v>
      </c>
      <c r="C592" s="182" t="s">
        <v>108</v>
      </c>
      <c r="D592" s="40" t="s">
        <v>91</v>
      </c>
      <c r="E592" s="181" t="s">
        <v>943</v>
      </c>
      <c r="F592" s="184" t="s">
        <v>4111</v>
      </c>
      <c r="G592" s="184">
        <v>0.57312479339924116</v>
      </c>
      <c r="H592" s="184">
        <v>3.3656638879499996E-2</v>
      </c>
      <c r="I592" s="184">
        <v>0.105738032216635</v>
      </c>
      <c r="J592" s="328">
        <v>7.3148482303106208E-2</v>
      </c>
      <c r="K592" s="184">
        <v>0.36058163999999998</v>
      </c>
      <c r="L592" s="184">
        <v>8.0623621000000006E-2</v>
      </c>
      <c r="M592" s="184">
        <v>2.2536879999999999E-2</v>
      </c>
      <c r="N592" s="184">
        <v>3.074501E-2</v>
      </c>
      <c r="O592" s="184">
        <v>9.6630835000000006E-6</v>
      </c>
      <c r="P592" s="331">
        <v>2.8294068999999999E-3</v>
      </c>
      <c r="Q592" s="331">
        <v>7.2558896000000003E-5</v>
      </c>
      <c r="R592" s="331">
        <v>2.5756620999999999E-3</v>
      </c>
      <c r="S592" s="331">
        <v>7.2831912999999998E-2</v>
      </c>
      <c r="T592" s="331">
        <v>1.7814788999999999E-6</v>
      </c>
      <c r="U592" s="331">
        <v>3.1656601000000002E-4</v>
      </c>
      <c r="V592" s="331">
        <v>8.7637734999999999E-8</v>
      </c>
      <c r="W592" s="331">
        <v>3.2931062E-9</v>
      </c>
      <c r="X592" s="331">
        <v>0</v>
      </c>
      <c r="Y592"/>
      <c r="Z592" s="288">
        <v>2.4038775999999999</v>
      </c>
      <c r="AA592"/>
      <c r="AB592" s="164">
        <v>22.76885</v>
      </c>
      <c r="AC592" s="164">
        <v>22.730623999999999</v>
      </c>
      <c r="AD592" s="164">
        <v>3.7377951E-2</v>
      </c>
      <c r="AE592" s="164">
        <v>0</v>
      </c>
      <c r="AF592" s="164">
        <v>7.8613175000000006E-5</v>
      </c>
      <c r="AG592" s="164">
        <v>4.4661321999999999E-4</v>
      </c>
      <c r="AH592" s="164">
        <v>3.2291638000000002E-4</v>
      </c>
      <c r="AI592"/>
      <c r="AJ592" s="185">
        <v>7.9022884000000002E-2</v>
      </c>
      <c r="AK592" s="185">
        <v>7.5078102999999993E-2</v>
      </c>
      <c r="AL592" s="185">
        <v>2.2375123000000002E-3</v>
      </c>
      <c r="AM592" s="185">
        <v>1.7072696E-3</v>
      </c>
      <c r="AN592" s="176">
        <v>4.5010852999999996E-6</v>
      </c>
      <c r="AO592" s="176">
        <v>8.2748236999999997E-9</v>
      </c>
      <c r="AP592" s="176">
        <v>0.23911339000000001</v>
      </c>
      <c r="AQ592" s="192">
        <v>2.2307984999999999E-6</v>
      </c>
      <c r="AR592" s="192">
        <v>6.7308574000000001E-9</v>
      </c>
      <c r="AS592" s="192">
        <v>1.8389664E-13</v>
      </c>
      <c r="AT592" s="192">
        <v>4.2912710999999998E-15</v>
      </c>
      <c r="AU592" s="192">
        <v>0</v>
      </c>
      <c r="AV592" s="192">
        <v>9.4005668000000006E-10</v>
      </c>
      <c r="AW592" s="192">
        <v>8.3772063000000002E-7</v>
      </c>
      <c r="AX592" s="192">
        <v>2.0651772E-10</v>
      </c>
      <c r="AY592" s="192">
        <v>1.32321E-9</v>
      </c>
      <c r="AZ592" s="192">
        <v>8.2970673E-12</v>
      </c>
      <c r="BA592" s="192">
        <v>5.4351628999999999E-13</v>
      </c>
      <c r="BB592" s="192">
        <v>3.5931339000000002E-13</v>
      </c>
      <c r="BC592" s="192">
        <v>3.9665623999999998E-12</v>
      </c>
      <c r="BD592" s="192">
        <v>8.8822029000000001E-13</v>
      </c>
      <c r="BE592" s="192">
        <v>1.4263785E-6</v>
      </c>
      <c r="BF592" s="192">
        <v>5.2475953000000001E-9</v>
      </c>
      <c r="BG592" s="192">
        <v>4.1031117E-23</v>
      </c>
      <c r="BH592" s="193">
        <v>1.1807493000000001E-2</v>
      </c>
      <c r="BI592" s="193">
        <v>0.22730590000000001</v>
      </c>
      <c r="BJ592" s="192">
        <v>0</v>
      </c>
      <c r="BK592" s="192">
        <v>0</v>
      </c>
      <c r="BL592" s="192">
        <v>0</v>
      </c>
      <c r="BM592"/>
      <c r="BN592" s="186">
        <v>1.2307894E-4</v>
      </c>
      <c r="BO592" s="186">
        <v>1.1842415E-5</v>
      </c>
      <c r="BP592" s="186">
        <v>6.7026486999999997E-5</v>
      </c>
      <c r="BQ592" s="186">
        <v>3.1228109000000002E-7</v>
      </c>
      <c r="BR592" s="186">
        <v>5.5258664E-6</v>
      </c>
      <c r="BS592" s="186">
        <v>6.2852629000000005E-8</v>
      </c>
      <c r="BT592" s="186">
        <v>2.1039288000000001E-7</v>
      </c>
      <c r="BU592" s="186">
        <v>9.0767616999999996E-8</v>
      </c>
      <c r="BV592" s="186">
        <v>3.7977873999999999E-6</v>
      </c>
      <c r="BW592" s="186">
        <v>8.0796773000000003E-8</v>
      </c>
      <c r="BX592" s="186">
        <v>0</v>
      </c>
      <c r="BY592" s="186">
        <v>9.0735082000000003E-20</v>
      </c>
      <c r="BZ592" s="186">
        <v>7.4295178000000005E-16</v>
      </c>
      <c r="CA592" s="186">
        <v>6.3100530999999996E-6</v>
      </c>
      <c r="CB592" s="186">
        <v>2.7755721E-5</v>
      </c>
      <c r="CC592" s="186">
        <v>6.3522796999999997E-8</v>
      </c>
      <c r="CD592" s="186">
        <v>0</v>
      </c>
      <c r="CE592"/>
      <c r="CF592" s="329">
        <v>6.2884451999999995E-16</v>
      </c>
      <c r="CG592" s="330">
        <v>2.4038775999999999</v>
      </c>
      <c r="CH592" s="330">
        <v>9.4010508999999992E-3</v>
      </c>
      <c r="CI592" s="330">
        <v>1.0609211E-2</v>
      </c>
      <c r="CJ592" s="330">
        <v>1.2817455000000001E-3</v>
      </c>
      <c r="CK592" s="329">
        <v>6.1216731000000004E-7</v>
      </c>
      <c r="CL592" s="329">
        <v>6.8073248000000003E-9</v>
      </c>
      <c r="CM592" s="330">
        <v>2.7981482E-4</v>
      </c>
      <c r="CN592" s="330">
        <v>6.2634072999999999</v>
      </c>
      <c r="CO592" s="330">
        <v>3.1173388000000002</v>
      </c>
      <c r="CP592"/>
      <c r="CQ592">
        <v>0.36058163999999998</v>
      </c>
      <c r="CR592">
        <v>0.13939280197949999</v>
      </c>
      <c r="CS592">
        <v>0.10573616639310621</v>
      </c>
      <c r="CT592">
        <v>0.105738032216635</v>
      </c>
      <c r="CU592">
        <v>7.3148479010000003E-2</v>
      </c>
      <c r="CV592" s="134"/>
      <c r="CW592" s="377"/>
      <c r="CX592" s="32"/>
      <c r="CY592" s="32"/>
      <c r="CZ592" s="11"/>
      <c r="DA592" s="236"/>
      <c r="DB592" s="257"/>
      <c r="DC592"/>
      <c r="DD592"/>
      <c r="DE592"/>
      <c r="DF592"/>
      <c r="DG592"/>
      <c r="DH592"/>
      <c r="DI592"/>
      <c r="DJ592"/>
      <c r="DK592"/>
      <c r="DL592"/>
    </row>
    <row r="593" spans="1:116" ht="14.4" x14ac:dyDescent="0.3">
      <c r="A593" t="s">
        <v>2048</v>
      </c>
      <c r="B593" s="113" t="s">
        <v>919</v>
      </c>
      <c r="C593" s="182" t="s">
        <v>109</v>
      </c>
      <c r="D593" s="40" t="s">
        <v>91</v>
      </c>
      <c r="E593" s="181" t="s">
        <v>943</v>
      </c>
      <c r="F593" s="184" t="s">
        <v>4112</v>
      </c>
      <c r="G593" s="184">
        <v>0.57312479339924116</v>
      </c>
      <c r="H593" s="184">
        <v>3.3656638879499996E-2</v>
      </c>
      <c r="I593" s="184">
        <v>0.105738032216635</v>
      </c>
      <c r="J593" s="328">
        <v>7.3148482303106208E-2</v>
      </c>
      <c r="K593" s="184">
        <v>0.36058163999999998</v>
      </c>
      <c r="L593" s="184">
        <v>8.0623621000000006E-2</v>
      </c>
      <c r="M593" s="184">
        <v>2.2536879999999999E-2</v>
      </c>
      <c r="N593" s="184">
        <v>3.074501E-2</v>
      </c>
      <c r="O593" s="184">
        <v>9.6630835000000006E-6</v>
      </c>
      <c r="P593" s="331">
        <v>2.8294068999999999E-3</v>
      </c>
      <c r="Q593" s="331">
        <v>7.2558896000000003E-5</v>
      </c>
      <c r="R593" s="331">
        <v>2.5756620999999999E-3</v>
      </c>
      <c r="S593" s="331">
        <v>7.2831912999999998E-2</v>
      </c>
      <c r="T593" s="331">
        <v>1.7814788999999999E-6</v>
      </c>
      <c r="U593" s="331">
        <v>3.1656601000000002E-4</v>
      </c>
      <c r="V593" s="331">
        <v>8.7637734999999999E-8</v>
      </c>
      <c r="W593" s="331">
        <v>3.2931062E-9</v>
      </c>
      <c r="X593" s="331">
        <v>0</v>
      </c>
      <c r="Y593"/>
      <c r="Z593" s="288">
        <v>2.4038775999999999</v>
      </c>
      <c r="AA593"/>
      <c r="AB593" s="164">
        <v>22.76885</v>
      </c>
      <c r="AC593" s="164">
        <v>22.730623999999999</v>
      </c>
      <c r="AD593" s="164">
        <v>3.7377951E-2</v>
      </c>
      <c r="AE593" s="164">
        <v>0</v>
      </c>
      <c r="AF593" s="164">
        <v>7.8613175000000006E-5</v>
      </c>
      <c r="AG593" s="164">
        <v>4.4661321999999999E-4</v>
      </c>
      <c r="AH593" s="164">
        <v>3.2291638000000002E-4</v>
      </c>
      <c r="AI593"/>
      <c r="AJ593" s="185">
        <v>7.9022884000000002E-2</v>
      </c>
      <c r="AK593" s="185">
        <v>7.5078102999999993E-2</v>
      </c>
      <c r="AL593" s="185">
        <v>2.2375123000000002E-3</v>
      </c>
      <c r="AM593" s="185">
        <v>1.7072696E-3</v>
      </c>
      <c r="AN593" s="176">
        <v>4.5010852999999996E-6</v>
      </c>
      <c r="AO593" s="176">
        <v>8.2748236999999997E-9</v>
      </c>
      <c r="AP593" s="176">
        <v>0.23911339000000001</v>
      </c>
      <c r="AQ593" s="192">
        <v>2.2307984999999999E-6</v>
      </c>
      <c r="AR593" s="192">
        <v>6.7308574000000001E-9</v>
      </c>
      <c r="AS593" s="192">
        <v>1.8389664E-13</v>
      </c>
      <c r="AT593" s="192">
        <v>4.2912710999999998E-15</v>
      </c>
      <c r="AU593" s="192">
        <v>0</v>
      </c>
      <c r="AV593" s="192">
        <v>9.4005668000000006E-10</v>
      </c>
      <c r="AW593" s="192">
        <v>8.3772063000000002E-7</v>
      </c>
      <c r="AX593" s="192">
        <v>2.0651772E-10</v>
      </c>
      <c r="AY593" s="192">
        <v>1.32321E-9</v>
      </c>
      <c r="AZ593" s="192">
        <v>8.2970673E-12</v>
      </c>
      <c r="BA593" s="192">
        <v>5.4351628999999999E-13</v>
      </c>
      <c r="BB593" s="192">
        <v>3.5931339000000002E-13</v>
      </c>
      <c r="BC593" s="192">
        <v>3.9665623999999998E-12</v>
      </c>
      <c r="BD593" s="192">
        <v>8.8822029000000001E-13</v>
      </c>
      <c r="BE593" s="192">
        <v>1.4263785E-6</v>
      </c>
      <c r="BF593" s="192">
        <v>5.2475953000000001E-9</v>
      </c>
      <c r="BG593" s="192">
        <v>4.1031117E-23</v>
      </c>
      <c r="BH593" s="193">
        <v>1.1807493000000001E-2</v>
      </c>
      <c r="BI593" s="193">
        <v>0.22730590000000001</v>
      </c>
      <c r="BJ593" s="192">
        <v>0</v>
      </c>
      <c r="BK593" s="192">
        <v>0</v>
      </c>
      <c r="BL593" s="192">
        <v>0</v>
      </c>
      <c r="BM593"/>
      <c r="BN593" s="186">
        <v>1.2307894E-4</v>
      </c>
      <c r="BO593" s="186">
        <v>1.1842415E-5</v>
      </c>
      <c r="BP593" s="186">
        <v>6.7026486999999997E-5</v>
      </c>
      <c r="BQ593" s="186">
        <v>3.1228109000000002E-7</v>
      </c>
      <c r="BR593" s="186">
        <v>5.5258664E-6</v>
      </c>
      <c r="BS593" s="186">
        <v>6.2852629000000005E-8</v>
      </c>
      <c r="BT593" s="186">
        <v>2.1039288000000001E-7</v>
      </c>
      <c r="BU593" s="186">
        <v>9.0767616999999996E-8</v>
      </c>
      <c r="BV593" s="186">
        <v>3.7977873999999999E-6</v>
      </c>
      <c r="BW593" s="186">
        <v>8.0796773000000003E-8</v>
      </c>
      <c r="BX593" s="186">
        <v>0</v>
      </c>
      <c r="BY593" s="186">
        <v>9.0735082000000003E-20</v>
      </c>
      <c r="BZ593" s="186">
        <v>7.4295178000000005E-16</v>
      </c>
      <c r="CA593" s="186">
        <v>6.3100530999999996E-6</v>
      </c>
      <c r="CB593" s="186">
        <v>2.7755721E-5</v>
      </c>
      <c r="CC593" s="186">
        <v>6.3522796999999997E-8</v>
      </c>
      <c r="CD593" s="186">
        <v>0</v>
      </c>
      <c r="CE593"/>
      <c r="CF593" s="329">
        <v>6.2884451999999995E-16</v>
      </c>
      <c r="CG593" s="330">
        <v>2.4038775999999999</v>
      </c>
      <c r="CH593" s="330">
        <v>9.4010508999999992E-3</v>
      </c>
      <c r="CI593" s="330">
        <v>1.0609211E-2</v>
      </c>
      <c r="CJ593" s="330">
        <v>1.2817455000000001E-3</v>
      </c>
      <c r="CK593" s="329">
        <v>6.1216731000000004E-7</v>
      </c>
      <c r="CL593" s="329">
        <v>6.8073248000000003E-9</v>
      </c>
      <c r="CM593" s="330">
        <v>2.7981482E-4</v>
      </c>
      <c r="CN593" s="330">
        <v>6.2634072999999999</v>
      </c>
      <c r="CO593" s="330">
        <v>3.1173388000000002</v>
      </c>
      <c r="CP593"/>
      <c r="CQ593">
        <v>0.36058163999999998</v>
      </c>
      <c r="CR593">
        <v>0.13939280197949999</v>
      </c>
      <c r="CS593">
        <v>0.10573616639310621</v>
      </c>
      <c r="CT593">
        <v>0.105738032216635</v>
      </c>
      <c r="CU593">
        <v>7.3148479010000003E-2</v>
      </c>
      <c r="CV593" s="134"/>
      <c r="CY593" s="32"/>
      <c r="CZ593" s="32"/>
      <c r="DA593" s="236"/>
      <c r="DB593" s="257"/>
      <c r="DC593"/>
      <c r="DD593"/>
      <c r="DE593"/>
      <c r="DF593"/>
      <c r="DG593"/>
      <c r="DH593"/>
      <c r="DI593"/>
      <c r="DJ593"/>
      <c r="DK593"/>
      <c r="DL593"/>
    </row>
    <row r="594" spans="1:116" ht="14.4" x14ac:dyDescent="0.3">
      <c r="A594" t="s">
        <v>2049</v>
      </c>
      <c r="B594" s="113" t="s">
        <v>919</v>
      </c>
      <c r="C594" s="182" t="s">
        <v>110</v>
      </c>
      <c r="D594" s="40" t="s">
        <v>91</v>
      </c>
      <c r="E594" s="181" t="s">
        <v>943</v>
      </c>
      <c r="F594" s="184" t="s">
        <v>4113</v>
      </c>
      <c r="G594" s="184">
        <v>0.57312479339924116</v>
      </c>
      <c r="H594" s="184">
        <v>3.3656638879499996E-2</v>
      </c>
      <c r="I594" s="184">
        <v>0.105738032216635</v>
      </c>
      <c r="J594" s="328">
        <v>7.3148482303106208E-2</v>
      </c>
      <c r="K594" s="184">
        <v>0.36058163999999998</v>
      </c>
      <c r="L594" s="184">
        <v>8.0623621000000006E-2</v>
      </c>
      <c r="M594" s="184">
        <v>2.2536879999999999E-2</v>
      </c>
      <c r="N594" s="184">
        <v>3.074501E-2</v>
      </c>
      <c r="O594" s="184">
        <v>9.6630835000000006E-6</v>
      </c>
      <c r="P594" s="331">
        <v>2.8294068999999999E-3</v>
      </c>
      <c r="Q594" s="331">
        <v>7.2558896000000003E-5</v>
      </c>
      <c r="R594" s="331">
        <v>2.5756620999999999E-3</v>
      </c>
      <c r="S594" s="331">
        <v>7.2831912999999998E-2</v>
      </c>
      <c r="T594" s="331">
        <v>1.7814788999999999E-6</v>
      </c>
      <c r="U594" s="331">
        <v>3.1656601000000002E-4</v>
      </c>
      <c r="V594" s="331">
        <v>8.7637734999999999E-8</v>
      </c>
      <c r="W594" s="331">
        <v>3.2931062E-9</v>
      </c>
      <c r="X594" s="331">
        <v>0</v>
      </c>
      <c r="Y594"/>
      <c r="Z594" s="288">
        <v>2.4038775999999999</v>
      </c>
      <c r="AA594"/>
      <c r="AB594" s="164">
        <v>22.76885</v>
      </c>
      <c r="AC594" s="164">
        <v>22.730623999999999</v>
      </c>
      <c r="AD594" s="164">
        <v>3.7377951E-2</v>
      </c>
      <c r="AE594" s="164">
        <v>0</v>
      </c>
      <c r="AF594" s="164">
        <v>7.8613175000000006E-5</v>
      </c>
      <c r="AG594" s="164">
        <v>4.4661321999999999E-4</v>
      </c>
      <c r="AH594" s="164">
        <v>3.2291638000000002E-4</v>
      </c>
      <c r="AI594"/>
      <c r="AJ594" s="185">
        <v>7.9022884000000002E-2</v>
      </c>
      <c r="AK594" s="185">
        <v>7.5078102999999993E-2</v>
      </c>
      <c r="AL594" s="185">
        <v>2.2375123000000002E-3</v>
      </c>
      <c r="AM594" s="185">
        <v>1.7072696E-3</v>
      </c>
      <c r="AN594" s="176">
        <v>4.5010852999999996E-6</v>
      </c>
      <c r="AO594" s="176">
        <v>8.2748236999999997E-9</v>
      </c>
      <c r="AP594" s="176">
        <v>0.23911339000000001</v>
      </c>
      <c r="AQ594" s="192">
        <v>2.2307984999999999E-6</v>
      </c>
      <c r="AR594" s="192">
        <v>6.7308574000000001E-9</v>
      </c>
      <c r="AS594" s="192">
        <v>1.8389664E-13</v>
      </c>
      <c r="AT594" s="192">
        <v>4.2912710999999998E-15</v>
      </c>
      <c r="AU594" s="192">
        <v>0</v>
      </c>
      <c r="AV594" s="192">
        <v>9.4005668000000006E-10</v>
      </c>
      <c r="AW594" s="192">
        <v>8.3772063000000002E-7</v>
      </c>
      <c r="AX594" s="192">
        <v>2.0651772E-10</v>
      </c>
      <c r="AY594" s="192">
        <v>1.32321E-9</v>
      </c>
      <c r="AZ594" s="192">
        <v>8.2970673E-12</v>
      </c>
      <c r="BA594" s="192">
        <v>5.4351628999999999E-13</v>
      </c>
      <c r="BB594" s="192">
        <v>3.5931339000000002E-13</v>
      </c>
      <c r="BC594" s="192">
        <v>3.9665623999999998E-12</v>
      </c>
      <c r="BD594" s="192">
        <v>8.8822029000000001E-13</v>
      </c>
      <c r="BE594" s="192">
        <v>1.4263785E-6</v>
      </c>
      <c r="BF594" s="192">
        <v>5.2475953000000001E-9</v>
      </c>
      <c r="BG594" s="192">
        <v>4.1031117E-23</v>
      </c>
      <c r="BH594" s="193">
        <v>1.1807493000000001E-2</v>
      </c>
      <c r="BI594" s="193">
        <v>0.22730590000000001</v>
      </c>
      <c r="BJ594" s="192">
        <v>0</v>
      </c>
      <c r="BK594" s="192">
        <v>0</v>
      </c>
      <c r="BL594" s="192">
        <v>0</v>
      </c>
      <c r="BM594"/>
      <c r="BN594" s="186">
        <v>1.2307894E-4</v>
      </c>
      <c r="BO594" s="186">
        <v>1.1842415E-5</v>
      </c>
      <c r="BP594" s="186">
        <v>6.7026486999999997E-5</v>
      </c>
      <c r="BQ594" s="186">
        <v>3.1228109000000002E-7</v>
      </c>
      <c r="BR594" s="186">
        <v>5.5258664E-6</v>
      </c>
      <c r="BS594" s="186">
        <v>6.2852629000000005E-8</v>
      </c>
      <c r="BT594" s="186">
        <v>2.1039288000000001E-7</v>
      </c>
      <c r="BU594" s="186">
        <v>9.0767616999999996E-8</v>
      </c>
      <c r="BV594" s="186">
        <v>3.7977873999999999E-6</v>
      </c>
      <c r="BW594" s="186">
        <v>8.0796773000000003E-8</v>
      </c>
      <c r="BX594" s="186">
        <v>0</v>
      </c>
      <c r="BY594" s="186">
        <v>9.0735082000000003E-20</v>
      </c>
      <c r="BZ594" s="186">
        <v>7.4295178000000005E-16</v>
      </c>
      <c r="CA594" s="186">
        <v>6.3100530999999996E-6</v>
      </c>
      <c r="CB594" s="186">
        <v>2.7755721E-5</v>
      </c>
      <c r="CC594" s="186">
        <v>6.3522796999999997E-8</v>
      </c>
      <c r="CD594" s="186">
        <v>0</v>
      </c>
      <c r="CE594"/>
      <c r="CF594" s="329">
        <v>6.2884451999999995E-16</v>
      </c>
      <c r="CG594" s="330">
        <v>2.4038775999999999</v>
      </c>
      <c r="CH594" s="330">
        <v>9.4010508999999992E-3</v>
      </c>
      <c r="CI594" s="330">
        <v>1.0609211E-2</v>
      </c>
      <c r="CJ594" s="330">
        <v>1.2817455000000001E-3</v>
      </c>
      <c r="CK594" s="329">
        <v>6.1216731000000004E-7</v>
      </c>
      <c r="CL594" s="329">
        <v>6.8073248000000003E-9</v>
      </c>
      <c r="CM594" s="330">
        <v>2.7981482E-4</v>
      </c>
      <c r="CN594" s="330">
        <v>6.2634072999999999</v>
      </c>
      <c r="CO594" s="330">
        <v>3.1173388000000002</v>
      </c>
      <c r="CP594"/>
      <c r="CQ594">
        <v>0.36058163999999998</v>
      </c>
      <c r="CR594">
        <v>0.13939280197949999</v>
      </c>
      <c r="CS594">
        <v>0.10573616639310621</v>
      </c>
      <c r="CT594">
        <v>0.105738032216635</v>
      </c>
      <c r="CU594">
        <v>7.3148479010000003E-2</v>
      </c>
      <c r="CV594" s="134"/>
      <c r="CW594" s="377"/>
      <c r="CX594" s="32"/>
      <c r="CY594" s="32"/>
      <c r="CZ594" s="32"/>
      <c r="DA594" s="236"/>
      <c r="DB594" s="257"/>
      <c r="DC594"/>
      <c r="DD594"/>
      <c r="DE594"/>
      <c r="DF594"/>
      <c r="DG594"/>
      <c r="DH594"/>
      <c r="DI594"/>
      <c r="DJ594"/>
      <c r="DK594"/>
      <c r="DL594"/>
    </row>
    <row r="595" spans="1:116" ht="14.4" x14ac:dyDescent="0.3">
      <c r="A595" t="s">
        <v>2050</v>
      </c>
      <c r="B595" s="113" t="s">
        <v>919</v>
      </c>
      <c r="C595" s="182" t="s">
        <v>111</v>
      </c>
      <c r="D595" s="40" t="s">
        <v>91</v>
      </c>
      <c r="E595" s="181" t="s">
        <v>943</v>
      </c>
      <c r="F595" s="184" t="s">
        <v>4114</v>
      </c>
      <c r="G595" s="184">
        <v>0.57312479339924116</v>
      </c>
      <c r="H595" s="184">
        <v>3.3656638879499996E-2</v>
      </c>
      <c r="I595" s="184">
        <v>0.105738032216635</v>
      </c>
      <c r="J595" s="328">
        <v>7.3148482303106208E-2</v>
      </c>
      <c r="K595" s="184">
        <v>0.36058163999999998</v>
      </c>
      <c r="L595" s="184">
        <v>8.0623621000000006E-2</v>
      </c>
      <c r="M595" s="184">
        <v>2.2536879999999999E-2</v>
      </c>
      <c r="N595" s="184">
        <v>3.074501E-2</v>
      </c>
      <c r="O595" s="184">
        <v>9.6630835000000006E-6</v>
      </c>
      <c r="P595" s="331">
        <v>2.8294068999999999E-3</v>
      </c>
      <c r="Q595" s="331">
        <v>7.2558896000000003E-5</v>
      </c>
      <c r="R595" s="331">
        <v>2.5756620999999999E-3</v>
      </c>
      <c r="S595" s="331">
        <v>7.2831912999999998E-2</v>
      </c>
      <c r="T595" s="331">
        <v>1.7814788999999999E-6</v>
      </c>
      <c r="U595" s="331">
        <v>3.1656601000000002E-4</v>
      </c>
      <c r="V595" s="331">
        <v>8.7637734999999999E-8</v>
      </c>
      <c r="W595" s="331">
        <v>3.2931062E-9</v>
      </c>
      <c r="X595" s="331">
        <v>0</v>
      </c>
      <c r="Y595"/>
      <c r="Z595" s="288">
        <v>2.4038775999999999</v>
      </c>
      <c r="AA595"/>
      <c r="AB595" s="164">
        <v>22.76885</v>
      </c>
      <c r="AC595" s="164">
        <v>22.730623999999999</v>
      </c>
      <c r="AD595" s="164">
        <v>3.7377951E-2</v>
      </c>
      <c r="AE595" s="164">
        <v>0</v>
      </c>
      <c r="AF595" s="164">
        <v>7.8613175000000006E-5</v>
      </c>
      <c r="AG595" s="164">
        <v>4.4661321999999999E-4</v>
      </c>
      <c r="AH595" s="164">
        <v>3.2291638000000002E-4</v>
      </c>
      <c r="AI595"/>
      <c r="AJ595" s="185">
        <v>7.9022884000000002E-2</v>
      </c>
      <c r="AK595" s="185">
        <v>7.5078102999999993E-2</v>
      </c>
      <c r="AL595" s="185">
        <v>2.2375123000000002E-3</v>
      </c>
      <c r="AM595" s="185">
        <v>1.7072696E-3</v>
      </c>
      <c r="AN595" s="176">
        <v>4.5010852999999996E-6</v>
      </c>
      <c r="AO595" s="176">
        <v>8.2748236999999997E-9</v>
      </c>
      <c r="AP595" s="176">
        <v>0.23911339000000001</v>
      </c>
      <c r="AQ595" s="192">
        <v>2.2307984999999999E-6</v>
      </c>
      <c r="AR595" s="192">
        <v>6.7308574000000001E-9</v>
      </c>
      <c r="AS595" s="192">
        <v>1.8389664E-13</v>
      </c>
      <c r="AT595" s="192">
        <v>4.2912710999999998E-15</v>
      </c>
      <c r="AU595" s="192">
        <v>0</v>
      </c>
      <c r="AV595" s="192">
        <v>9.4005668000000006E-10</v>
      </c>
      <c r="AW595" s="192">
        <v>8.3772063000000002E-7</v>
      </c>
      <c r="AX595" s="192">
        <v>2.0651772E-10</v>
      </c>
      <c r="AY595" s="192">
        <v>1.32321E-9</v>
      </c>
      <c r="AZ595" s="192">
        <v>8.2970673E-12</v>
      </c>
      <c r="BA595" s="192">
        <v>5.4351628999999999E-13</v>
      </c>
      <c r="BB595" s="192">
        <v>3.5931339000000002E-13</v>
      </c>
      <c r="BC595" s="192">
        <v>3.9665623999999998E-12</v>
      </c>
      <c r="BD595" s="192">
        <v>8.8822029000000001E-13</v>
      </c>
      <c r="BE595" s="192">
        <v>1.4263785E-6</v>
      </c>
      <c r="BF595" s="192">
        <v>5.2475953000000001E-9</v>
      </c>
      <c r="BG595" s="192">
        <v>4.1031117E-23</v>
      </c>
      <c r="BH595" s="193">
        <v>1.1807493000000001E-2</v>
      </c>
      <c r="BI595" s="193">
        <v>0.22730590000000001</v>
      </c>
      <c r="BJ595" s="192">
        <v>0</v>
      </c>
      <c r="BK595" s="192">
        <v>0</v>
      </c>
      <c r="BL595" s="192">
        <v>0</v>
      </c>
      <c r="BM595"/>
      <c r="BN595" s="186">
        <v>1.2307894E-4</v>
      </c>
      <c r="BO595" s="186">
        <v>1.1842415E-5</v>
      </c>
      <c r="BP595" s="186">
        <v>6.7026486999999997E-5</v>
      </c>
      <c r="BQ595" s="186">
        <v>3.1228109000000002E-7</v>
      </c>
      <c r="BR595" s="186">
        <v>5.5258664E-6</v>
      </c>
      <c r="BS595" s="186">
        <v>6.2852629000000005E-8</v>
      </c>
      <c r="BT595" s="186">
        <v>2.1039288000000001E-7</v>
      </c>
      <c r="BU595" s="186">
        <v>9.0767616999999996E-8</v>
      </c>
      <c r="BV595" s="186">
        <v>3.7977873999999999E-6</v>
      </c>
      <c r="BW595" s="186">
        <v>8.0796773000000003E-8</v>
      </c>
      <c r="BX595" s="186">
        <v>0</v>
      </c>
      <c r="BY595" s="186">
        <v>9.0735082000000003E-20</v>
      </c>
      <c r="BZ595" s="186">
        <v>7.4295178000000005E-16</v>
      </c>
      <c r="CA595" s="186">
        <v>6.3100530999999996E-6</v>
      </c>
      <c r="CB595" s="186">
        <v>2.7755721E-5</v>
      </c>
      <c r="CC595" s="186">
        <v>6.3522796999999997E-8</v>
      </c>
      <c r="CD595" s="186">
        <v>0</v>
      </c>
      <c r="CE595"/>
      <c r="CF595" s="329">
        <v>6.2884451999999995E-16</v>
      </c>
      <c r="CG595" s="330">
        <v>2.4038775999999999</v>
      </c>
      <c r="CH595" s="330">
        <v>9.4010508999999992E-3</v>
      </c>
      <c r="CI595" s="330">
        <v>1.0609211E-2</v>
      </c>
      <c r="CJ595" s="330">
        <v>1.2817455000000001E-3</v>
      </c>
      <c r="CK595" s="329">
        <v>6.1216731000000004E-7</v>
      </c>
      <c r="CL595" s="329">
        <v>6.8073248000000003E-9</v>
      </c>
      <c r="CM595" s="330">
        <v>2.7981482E-4</v>
      </c>
      <c r="CN595" s="330">
        <v>6.2634072999999999</v>
      </c>
      <c r="CO595" s="330">
        <v>3.1173388000000002</v>
      </c>
      <c r="CP595"/>
      <c r="CQ595">
        <v>0.36058163999999998</v>
      </c>
      <c r="CR595">
        <v>0.13939280197949999</v>
      </c>
      <c r="CS595">
        <v>0.10573616639310621</v>
      </c>
      <c r="CT595">
        <v>0.105738032216635</v>
      </c>
      <c r="CU595">
        <v>7.3148479010000003E-2</v>
      </c>
      <c r="CV595" s="134"/>
      <c r="CW595" s="377"/>
      <c r="CX595" s="32"/>
      <c r="CY595" s="32"/>
      <c r="CZ595" s="32"/>
      <c r="DA595" s="236"/>
      <c r="DB595" s="257"/>
      <c r="DC595"/>
      <c r="DD595"/>
      <c r="DE595"/>
      <c r="DF595"/>
      <c r="DG595"/>
      <c r="DH595"/>
      <c r="DI595"/>
      <c r="DJ595"/>
      <c r="DK595"/>
      <c r="DL595"/>
    </row>
    <row r="596" spans="1:116" ht="14.4" x14ac:dyDescent="0.3">
      <c r="B596" s="113"/>
      <c r="C596" s="180"/>
      <c r="D596" s="37" t="s">
        <v>96</v>
      </c>
      <c r="E596" s="181"/>
      <c r="F596"/>
      <c r="G596"/>
      <c r="H596"/>
      <c r="I596"/>
      <c r="J596" s="332"/>
      <c r="K596"/>
      <c r="L596"/>
      <c r="M596"/>
      <c r="N596"/>
      <c r="O596"/>
      <c r="P596" s="39"/>
      <c r="Q596" s="39"/>
      <c r="R596" s="39"/>
      <c r="S596" s="39"/>
      <c r="T596" s="39"/>
      <c r="U596" s="39"/>
      <c r="V596" s="39"/>
      <c r="W596" s="39"/>
      <c r="Y596"/>
      <c r="Z596"/>
      <c r="AA596"/>
      <c r="AB596"/>
      <c r="AC596"/>
      <c r="AD596"/>
      <c r="AE596"/>
      <c r="AF596"/>
      <c r="AG596"/>
      <c r="AH596"/>
      <c r="AI596"/>
      <c r="AJ596"/>
      <c r="AK596"/>
      <c r="AL596"/>
      <c r="AM596"/>
      <c r="AN596"/>
      <c r="AO596"/>
      <c r="AP596"/>
      <c r="BH596"/>
      <c r="BI596"/>
      <c r="BM596"/>
      <c r="BS596" s="39"/>
      <c r="BT596" s="39"/>
      <c r="BU596" s="39"/>
      <c r="BV596" s="39"/>
      <c r="BW596" s="39"/>
      <c r="BX596" s="39"/>
      <c r="BY596" s="39"/>
      <c r="BZ596" s="39"/>
      <c r="CA596" s="39"/>
      <c r="CB596" s="39"/>
      <c r="CC596" s="39"/>
      <c r="CD596" s="39"/>
      <c r="CE596"/>
      <c r="CF596" s="39"/>
      <c r="CG596"/>
      <c r="CH596"/>
      <c r="CI596"/>
      <c r="CJ596"/>
      <c r="CK596" s="39"/>
      <c r="CL596" s="39"/>
      <c r="CM596"/>
      <c r="CN596"/>
      <c r="CO596"/>
      <c r="CP596"/>
      <c r="CQ596"/>
      <c r="CR596"/>
      <c r="CS596"/>
      <c r="CT596"/>
      <c r="CU596"/>
      <c r="CV596" s="135"/>
      <c r="CW596" s="377"/>
      <c r="CX596" s="32"/>
      <c r="CZ596" s="32"/>
      <c r="DA596" s="236"/>
      <c r="DB596" s="257"/>
      <c r="DC596"/>
      <c r="DD596"/>
      <c r="DE596"/>
      <c r="DF596"/>
      <c r="DG596"/>
      <c r="DH596"/>
      <c r="DI596"/>
      <c r="DJ596"/>
      <c r="DK596"/>
      <c r="DL596"/>
    </row>
    <row r="597" spans="1:116" ht="14.4" x14ac:dyDescent="0.3">
      <c r="A597" t="s">
        <v>2051</v>
      </c>
      <c r="B597" s="113" t="s">
        <v>919</v>
      </c>
      <c r="C597" s="182" t="s">
        <v>113</v>
      </c>
      <c r="D597" s="40" t="s">
        <v>96</v>
      </c>
      <c r="E597" s="181" t="s">
        <v>943</v>
      </c>
      <c r="F597" s="184" t="s">
        <v>4115</v>
      </c>
      <c r="G597" s="184">
        <v>0.82801061382943364</v>
      </c>
      <c r="H597" s="184">
        <v>4.2512236218999994E-2</v>
      </c>
      <c r="I597" s="184">
        <v>0.15883378959241995</v>
      </c>
      <c r="J597" s="328">
        <v>0.2212091480180137</v>
      </c>
      <c r="K597" s="184">
        <v>0.40545544</v>
      </c>
      <c r="L597" s="184">
        <v>0.10170636</v>
      </c>
      <c r="M597" s="184">
        <v>3.4152954999999999E-2</v>
      </c>
      <c r="N597" s="184">
        <v>3.4297310999999997E-2</v>
      </c>
      <c r="O597" s="184">
        <v>2.1473518999999999E-5</v>
      </c>
      <c r="P597" s="331">
        <v>6.5063153999999996E-3</v>
      </c>
      <c r="Q597" s="331">
        <v>1.6871363E-3</v>
      </c>
      <c r="R597" s="331">
        <v>2.2970320999999998E-2</v>
      </c>
      <c r="S597" s="331">
        <v>0.21843524</v>
      </c>
      <c r="T597" s="331">
        <v>3.9588419000000001E-6</v>
      </c>
      <c r="U597" s="331">
        <v>2.7739007E-3</v>
      </c>
      <c r="V597" s="331">
        <v>1.9475052E-7</v>
      </c>
      <c r="W597" s="331">
        <v>7.3180137E-9</v>
      </c>
      <c r="X597" s="331">
        <v>0</v>
      </c>
      <c r="Y597"/>
      <c r="Z597" s="288">
        <v>2.703036266666667</v>
      </c>
      <c r="AA597"/>
      <c r="AB597" s="164">
        <v>24.122415</v>
      </c>
      <c r="AC597" s="164">
        <v>23.706105999999998</v>
      </c>
      <c r="AD597" s="164">
        <v>0.34025723000000002</v>
      </c>
      <c r="AE597" s="164">
        <v>0</v>
      </c>
      <c r="AF597" s="164">
        <v>7.4341296000000001E-2</v>
      </c>
      <c r="AG597" s="164">
        <v>9.9247381999999999E-4</v>
      </c>
      <c r="AH597" s="164">
        <v>7.1759194999999995E-4</v>
      </c>
      <c r="AI597"/>
      <c r="AJ597" s="185">
        <v>0.1260453</v>
      </c>
      <c r="AK597" s="185">
        <v>0.1213875</v>
      </c>
      <c r="AL597" s="185">
        <v>2.7516511E-3</v>
      </c>
      <c r="AM597" s="185">
        <v>1.9061483E-3</v>
      </c>
      <c r="AN597" s="176">
        <v>7.2774282999999997E-6</v>
      </c>
      <c r="AO597" s="176">
        <v>1.0176225E-8</v>
      </c>
      <c r="AP597" s="176">
        <v>0.26696754</v>
      </c>
      <c r="AQ597" s="192">
        <v>2.5084176999999998E-6</v>
      </c>
      <c r="AR597" s="192">
        <v>7.5685016999999998E-9</v>
      </c>
      <c r="AS597" s="192">
        <v>2.0678228E-13</v>
      </c>
      <c r="AT597" s="192">
        <v>9.5361581000000003E-15</v>
      </c>
      <c r="AU597" s="192">
        <v>0</v>
      </c>
      <c r="AV597" s="192">
        <v>1.325952E-9</v>
      </c>
      <c r="AW597" s="192">
        <v>1.2254392000000001E-6</v>
      </c>
      <c r="AX597" s="192">
        <v>2.6410394000000002E-10</v>
      </c>
      <c r="AY597" s="192">
        <v>1.7851445000000001E-9</v>
      </c>
      <c r="AZ597" s="192">
        <v>2.9515909000000002E-10</v>
      </c>
      <c r="BA597" s="192">
        <v>5.7873967999999997E-13</v>
      </c>
      <c r="BB597" s="192">
        <v>1.5325409E-11</v>
      </c>
      <c r="BC597" s="192">
        <v>2.0770505999999999E-10</v>
      </c>
      <c r="BD597" s="192">
        <v>3.9499404999999998E-11</v>
      </c>
      <c r="BE597" s="192">
        <v>2.9138865999999998E-6</v>
      </c>
      <c r="BF597" s="192">
        <v>6.2835883000000004E-7</v>
      </c>
      <c r="BG597" s="192">
        <v>9.1180259999999998E-23</v>
      </c>
      <c r="BH597" s="193">
        <v>2.9907247000000001E-2</v>
      </c>
      <c r="BI597" s="193">
        <v>0.2370603</v>
      </c>
      <c r="BJ597" s="192">
        <v>0</v>
      </c>
      <c r="BK597" s="192">
        <v>0</v>
      </c>
      <c r="BL597" s="192">
        <v>0</v>
      </c>
      <c r="BM597"/>
      <c r="BN597" s="164">
        <v>2.1259953E-4</v>
      </c>
      <c r="BO597" s="186">
        <v>1.5237102000000001E-5</v>
      </c>
      <c r="BP597" s="186">
        <v>7.5367823000000003E-5</v>
      </c>
      <c r="BQ597" s="186">
        <v>2.7017170000000002E-6</v>
      </c>
      <c r="BR597" s="186">
        <v>8.0142331000000005E-6</v>
      </c>
      <c r="BS597" s="186">
        <v>3.2638075000000001E-7</v>
      </c>
      <c r="BT597" s="186">
        <v>7.5383771E-6</v>
      </c>
      <c r="BU597" s="186">
        <v>4.3717376000000002E-7</v>
      </c>
      <c r="BV597" s="186">
        <v>8.7605823999999993E-6</v>
      </c>
      <c r="BW597" s="186">
        <v>1.3566001999999999E-6</v>
      </c>
      <c r="BX597" s="186">
        <v>0</v>
      </c>
      <c r="BY597" s="186">
        <v>2.0163351E-19</v>
      </c>
      <c r="BZ597" s="186">
        <v>1.6510039000000001E-15</v>
      </c>
      <c r="CA597" s="186">
        <v>7.1771582999999996E-6</v>
      </c>
      <c r="CB597" s="186">
        <v>2.9332440999999999E-5</v>
      </c>
      <c r="CC597" s="186">
        <v>5.6349939000000001E-5</v>
      </c>
      <c r="CD597" s="186">
        <v>0</v>
      </c>
      <c r="CE597"/>
      <c r="CF597" s="329">
        <v>1.3974323000000001E-15</v>
      </c>
      <c r="CG597" s="330">
        <v>2.7030362999999999</v>
      </c>
      <c r="CH597" s="330">
        <v>1.9293178000000001E-2</v>
      </c>
      <c r="CI597" s="330">
        <v>1.3071199E-2</v>
      </c>
      <c r="CJ597" s="330">
        <v>4.4848919999999999E-3</v>
      </c>
      <c r="CK597" s="329">
        <v>1.2630924999999999E-6</v>
      </c>
      <c r="CL597" s="329">
        <v>5.6977244000000001E-7</v>
      </c>
      <c r="CM597" s="330">
        <v>4.0398615E-4</v>
      </c>
      <c r="CN597" s="330">
        <v>101.83123000000001</v>
      </c>
      <c r="CO597" s="330">
        <v>3.2511144000000001</v>
      </c>
      <c r="CP597"/>
      <c r="CQ597">
        <v>0.40545544</v>
      </c>
      <c r="CR597">
        <v>0.20134187221899996</v>
      </c>
      <c r="CS597">
        <v>0.15882964331801366</v>
      </c>
      <c r="CT597">
        <v>0.15883378959241998</v>
      </c>
      <c r="CU597">
        <v>0.2212091407</v>
      </c>
      <c r="CV597" s="134"/>
      <c r="CW597" s="377"/>
      <c r="CX597" s="32"/>
      <c r="CY597" s="32"/>
      <c r="CZ597" s="11"/>
      <c r="DA597" s="236"/>
      <c r="DB597" s="257"/>
      <c r="DC597"/>
      <c r="DD597"/>
      <c r="DE597"/>
      <c r="DF597"/>
      <c r="DG597"/>
      <c r="DH597"/>
      <c r="DI597"/>
      <c r="DJ597"/>
      <c r="DK597"/>
      <c r="DL597"/>
    </row>
    <row r="598" spans="1:116" ht="14.4" x14ac:dyDescent="0.3">
      <c r="A598" t="s">
        <v>2052</v>
      </c>
      <c r="B598" s="113" t="s">
        <v>919</v>
      </c>
      <c r="C598" s="182" t="s">
        <v>114</v>
      </c>
      <c r="D598" s="40" t="s">
        <v>96</v>
      </c>
      <c r="E598" s="181" t="s">
        <v>943</v>
      </c>
      <c r="F598" s="184" t="s">
        <v>4116</v>
      </c>
      <c r="G598" s="184">
        <v>0.78054785498966694</v>
      </c>
      <c r="H598" s="184">
        <v>4.2810980409999998E-2</v>
      </c>
      <c r="I598" s="184">
        <v>0.14917518042066</v>
      </c>
      <c r="J598" s="328">
        <v>0.1877930641590069</v>
      </c>
      <c r="K598" s="184">
        <v>0.40076863000000001</v>
      </c>
      <c r="L598" s="184">
        <v>9.9255533000000007E-2</v>
      </c>
      <c r="M598" s="184">
        <v>3.1857285999999999E-2</v>
      </c>
      <c r="N598" s="184">
        <v>3.4137206000000003E-2</v>
      </c>
      <c r="O598" s="184">
        <v>1.2154261E-4</v>
      </c>
      <c r="P598" s="331">
        <v>6.3153043000000004E-3</v>
      </c>
      <c r="Q598" s="331">
        <v>2.2369274999999998E-3</v>
      </c>
      <c r="R598" s="331">
        <v>1.8060182000000001E-2</v>
      </c>
      <c r="S598" s="331">
        <v>0.18528212999999999</v>
      </c>
      <c r="T598" s="331">
        <v>1.979421E-6</v>
      </c>
      <c r="U598" s="331">
        <v>2.5109304999999999E-3</v>
      </c>
      <c r="V598" s="331">
        <v>1.9999966E-7</v>
      </c>
      <c r="W598" s="331">
        <v>3.6590069E-9</v>
      </c>
      <c r="X598" s="331">
        <v>0</v>
      </c>
      <c r="Y598"/>
      <c r="Z598" s="288">
        <v>2.671790866666667</v>
      </c>
      <c r="AA598"/>
      <c r="AB598" s="164">
        <v>24.124251000000001</v>
      </c>
      <c r="AC598" s="164">
        <v>23.747751000000001</v>
      </c>
      <c r="AD598" s="164">
        <v>0.30733101000000002</v>
      </c>
      <c r="AE598" s="164">
        <v>0</v>
      </c>
      <c r="AF598" s="164">
        <v>5.7126652999999999E-2</v>
      </c>
      <c r="AG598" s="164">
        <v>7.8185847000000006E-3</v>
      </c>
      <c r="AH598" s="164">
        <v>4.2232922999999997E-3</v>
      </c>
      <c r="AI598"/>
      <c r="AJ598" s="185">
        <v>0.12143669</v>
      </c>
      <c r="AK598" s="185">
        <v>0.11689366</v>
      </c>
      <c r="AL598" s="185">
        <v>2.6719422000000001E-3</v>
      </c>
      <c r="AM598" s="185">
        <v>1.8710883E-3</v>
      </c>
      <c r="AN598" s="176">
        <v>7.0080134E-6</v>
      </c>
      <c r="AO598" s="176">
        <v>9.8814431999999999E-9</v>
      </c>
      <c r="AP598" s="176">
        <v>0.26205718</v>
      </c>
      <c r="AQ598" s="192">
        <v>2.4794303000000001E-6</v>
      </c>
      <c r="AR598" s="192">
        <v>7.4810400000000005E-9</v>
      </c>
      <c r="AS598" s="192">
        <v>2.0439269000000001E-13</v>
      </c>
      <c r="AT598" s="192">
        <v>4.7680790000000001E-15</v>
      </c>
      <c r="AU598" s="192">
        <v>0</v>
      </c>
      <c r="AV598" s="192">
        <v>1.2899481000000001E-9</v>
      </c>
      <c r="AW598" s="192">
        <v>1.1765507E-6</v>
      </c>
      <c r="AX598" s="192">
        <v>2.5924698999999999E-10</v>
      </c>
      <c r="AY598" s="192">
        <v>1.7281777E-9</v>
      </c>
      <c r="AZ598" s="192">
        <v>2.1987952999999999E-10</v>
      </c>
      <c r="BA598" s="192">
        <v>5.7765252999999995E-13</v>
      </c>
      <c r="BB598" s="192">
        <v>1.2630159000000001E-11</v>
      </c>
      <c r="BC598" s="192">
        <v>1.5090825000000001E-10</v>
      </c>
      <c r="BD598" s="192">
        <v>2.8778447999999999E-11</v>
      </c>
      <c r="BE598" s="192">
        <v>2.8965774000000001E-6</v>
      </c>
      <c r="BF598" s="192">
        <v>4.5416511999999998E-7</v>
      </c>
      <c r="BG598" s="192">
        <v>4.5590129999999999E-23</v>
      </c>
      <c r="BH598" s="193">
        <v>2.5031280999999999E-2</v>
      </c>
      <c r="BI598" s="193">
        <v>0.23702590000000001</v>
      </c>
      <c r="BJ598" s="192">
        <v>0</v>
      </c>
      <c r="BK598" s="192">
        <v>0</v>
      </c>
      <c r="BL598" s="192">
        <v>0</v>
      </c>
      <c r="BM598"/>
      <c r="BN598" s="164">
        <v>1.9279491000000001E-4</v>
      </c>
      <c r="BO598" s="186">
        <v>1.4844401000000001E-5</v>
      </c>
      <c r="BP598" s="186">
        <v>7.4496617999999997E-5</v>
      </c>
      <c r="BQ598" s="186">
        <v>2.1267620999999999E-6</v>
      </c>
      <c r="BR598" s="186">
        <v>7.7808687000000007E-6</v>
      </c>
      <c r="BS598" s="186">
        <v>2.9403304999999999E-7</v>
      </c>
      <c r="BT598" s="186">
        <v>5.6143278999999997E-6</v>
      </c>
      <c r="BU598" s="186">
        <v>3.9899013999999998E-7</v>
      </c>
      <c r="BV598" s="186">
        <v>8.5422774999999996E-6</v>
      </c>
      <c r="BW598" s="186">
        <v>1.6618134E-6</v>
      </c>
      <c r="BX598" s="186">
        <v>0</v>
      </c>
      <c r="BY598" s="186">
        <v>1.0081676E-19</v>
      </c>
      <c r="BZ598" s="186">
        <v>8.2550197000000004E-16</v>
      </c>
      <c r="CA598" s="186">
        <v>7.1217735000000002E-6</v>
      </c>
      <c r="CB598" s="186">
        <v>2.9342007E-5</v>
      </c>
      <c r="CC598" s="186">
        <v>4.0571034000000001E-5</v>
      </c>
      <c r="CD598" s="186">
        <v>0</v>
      </c>
      <c r="CE598"/>
      <c r="CF598" s="329">
        <v>6.9871613000000005E-16</v>
      </c>
      <c r="CG598" s="330">
        <v>2.6717838999999999</v>
      </c>
      <c r="CH598" s="330">
        <v>1.8243189999999999E-2</v>
      </c>
      <c r="CI598" s="330">
        <v>1.2808780000000001E-2</v>
      </c>
      <c r="CJ598" s="330">
        <v>3.6633911999999999E-3</v>
      </c>
      <c r="CK598" s="329">
        <v>1.2536334E-6</v>
      </c>
      <c r="CL598" s="329">
        <v>4.4749717999999999E-7</v>
      </c>
      <c r="CM598" s="330">
        <v>3.9027510999999998E-4</v>
      </c>
      <c r="CN598" s="330">
        <v>76.473431000000005</v>
      </c>
      <c r="CO598" s="330">
        <v>3.2508935000000001</v>
      </c>
      <c r="CP598"/>
      <c r="CQ598">
        <v>0.40076863000000001</v>
      </c>
      <c r="CR598">
        <v>0.19198398141</v>
      </c>
      <c r="CS598">
        <v>0.1491730046590069</v>
      </c>
      <c r="CT598">
        <v>0.14917518042066</v>
      </c>
      <c r="CU598">
        <v>0.1877930605</v>
      </c>
      <c r="CV598" s="134"/>
      <c r="CW598" s="377"/>
      <c r="CX598" s="32"/>
      <c r="CY598" s="32"/>
      <c r="CZ598" s="32"/>
      <c r="DA598" s="236"/>
      <c r="DB598" s="257"/>
      <c r="DC598"/>
      <c r="DD598"/>
      <c r="DE598"/>
      <c r="DF598"/>
      <c r="DG598"/>
      <c r="DH598"/>
      <c r="DI598"/>
      <c r="DJ598"/>
      <c r="DK598"/>
      <c r="DL598"/>
    </row>
    <row r="599" spans="1:116" ht="14.4" x14ac:dyDescent="0.3">
      <c r="A599" t="s">
        <v>2053</v>
      </c>
      <c r="B599" s="113" t="s">
        <v>919</v>
      </c>
      <c r="C599" s="182" t="s">
        <v>115</v>
      </c>
      <c r="D599" s="40" t="s">
        <v>96</v>
      </c>
      <c r="E599" s="181" t="s">
        <v>943</v>
      </c>
      <c r="F599" s="184" t="s">
        <v>4117</v>
      </c>
      <c r="G599" s="184">
        <v>0.57312479339924116</v>
      </c>
      <c r="H599" s="184">
        <v>3.3656638879499996E-2</v>
      </c>
      <c r="I599" s="184">
        <v>0.105738032216635</v>
      </c>
      <c r="J599" s="328">
        <v>7.3148482303106208E-2</v>
      </c>
      <c r="K599" s="184">
        <v>0.36058163999999998</v>
      </c>
      <c r="L599" s="184">
        <v>8.0623621000000006E-2</v>
      </c>
      <c r="M599" s="184">
        <v>2.2536879999999999E-2</v>
      </c>
      <c r="N599" s="184">
        <v>3.074501E-2</v>
      </c>
      <c r="O599" s="184">
        <v>9.6630835000000006E-6</v>
      </c>
      <c r="P599" s="331">
        <v>2.8294068999999999E-3</v>
      </c>
      <c r="Q599" s="331">
        <v>7.2558896000000003E-5</v>
      </c>
      <c r="R599" s="331">
        <v>2.5756620999999999E-3</v>
      </c>
      <c r="S599" s="331">
        <v>7.2831912999999998E-2</v>
      </c>
      <c r="T599" s="331">
        <v>1.7814788999999999E-6</v>
      </c>
      <c r="U599" s="331">
        <v>3.1656601000000002E-4</v>
      </c>
      <c r="V599" s="331">
        <v>8.7637734999999999E-8</v>
      </c>
      <c r="W599" s="331">
        <v>3.2931062E-9</v>
      </c>
      <c r="X599" s="331">
        <v>0</v>
      </c>
      <c r="Y599"/>
      <c r="Z599" s="288">
        <v>2.4038775999999999</v>
      </c>
      <c r="AA599"/>
      <c r="AB599" s="164">
        <v>22.76885</v>
      </c>
      <c r="AC599" s="164">
        <v>22.730623999999999</v>
      </c>
      <c r="AD599" s="164">
        <v>3.7377951E-2</v>
      </c>
      <c r="AE599" s="164">
        <v>0</v>
      </c>
      <c r="AF599" s="164">
        <v>7.8613175000000006E-5</v>
      </c>
      <c r="AG599" s="164">
        <v>4.4661321999999999E-4</v>
      </c>
      <c r="AH599" s="164">
        <v>3.2291638000000002E-4</v>
      </c>
      <c r="AI599"/>
      <c r="AJ599" s="185">
        <v>7.9022884000000002E-2</v>
      </c>
      <c r="AK599" s="185">
        <v>7.5078102999999993E-2</v>
      </c>
      <c r="AL599" s="185">
        <v>2.2375123000000002E-3</v>
      </c>
      <c r="AM599" s="185">
        <v>1.7072696E-3</v>
      </c>
      <c r="AN599" s="176">
        <v>4.5010852999999996E-6</v>
      </c>
      <c r="AO599" s="176">
        <v>8.2748236999999997E-9</v>
      </c>
      <c r="AP599" s="176">
        <v>0.23911339000000001</v>
      </c>
      <c r="AQ599" s="192">
        <v>2.2307984999999999E-6</v>
      </c>
      <c r="AR599" s="192">
        <v>6.7308574000000001E-9</v>
      </c>
      <c r="AS599" s="192">
        <v>1.8389664E-13</v>
      </c>
      <c r="AT599" s="192">
        <v>4.2912710999999998E-15</v>
      </c>
      <c r="AU599" s="192">
        <v>0</v>
      </c>
      <c r="AV599" s="192">
        <v>9.4005668000000006E-10</v>
      </c>
      <c r="AW599" s="192">
        <v>8.3772063000000002E-7</v>
      </c>
      <c r="AX599" s="192">
        <v>2.0651772E-10</v>
      </c>
      <c r="AY599" s="192">
        <v>1.32321E-9</v>
      </c>
      <c r="AZ599" s="192">
        <v>8.2970673E-12</v>
      </c>
      <c r="BA599" s="192">
        <v>5.4351628999999999E-13</v>
      </c>
      <c r="BB599" s="192">
        <v>3.5931339000000002E-13</v>
      </c>
      <c r="BC599" s="192">
        <v>3.9665623999999998E-12</v>
      </c>
      <c r="BD599" s="192">
        <v>8.8822029000000001E-13</v>
      </c>
      <c r="BE599" s="192">
        <v>1.4263785E-6</v>
      </c>
      <c r="BF599" s="192">
        <v>5.2475953000000001E-9</v>
      </c>
      <c r="BG599" s="192">
        <v>4.1031117E-23</v>
      </c>
      <c r="BH599" s="193">
        <v>1.1807493000000001E-2</v>
      </c>
      <c r="BI599" s="193">
        <v>0.22730590000000001</v>
      </c>
      <c r="BJ599" s="192">
        <v>0</v>
      </c>
      <c r="BK599" s="192">
        <v>0</v>
      </c>
      <c r="BL599" s="192">
        <v>0</v>
      </c>
      <c r="BM599"/>
      <c r="BN599" s="186">
        <v>1.2307894E-4</v>
      </c>
      <c r="BO599" s="186">
        <v>1.1842415E-5</v>
      </c>
      <c r="BP599" s="186">
        <v>6.7026486999999997E-5</v>
      </c>
      <c r="BQ599" s="186">
        <v>3.1228109000000002E-7</v>
      </c>
      <c r="BR599" s="186">
        <v>5.5258664E-6</v>
      </c>
      <c r="BS599" s="186">
        <v>6.2852629000000005E-8</v>
      </c>
      <c r="BT599" s="186">
        <v>2.1039288000000001E-7</v>
      </c>
      <c r="BU599" s="186">
        <v>9.0767616999999996E-8</v>
      </c>
      <c r="BV599" s="186">
        <v>3.7977873999999999E-6</v>
      </c>
      <c r="BW599" s="186">
        <v>8.0796773000000003E-8</v>
      </c>
      <c r="BX599" s="186">
        <v>0</v>
      </c>
      <c r="BY599" s="186">
        <v>9.0735082000000003E-20</v>
      </c>
      <c r="BZ599" s="186">
        <v>7.4295178000000005E-16</v>
      </c>
      <c r="CA599" s="186">
        <v>6.3100530999999996E-6</v>
      </c>
      <c r="CB599" s="186">
        <v>2.7755721E-5</v>
      </c>
      <c r="CC599" s="186">
        <v>6.3522796999999997E-8</v>
      </c>
      <c r="CD599" s="186">
        <v>0</v>
      </c>
      <c r="CE599"/>
      <c r="CF599" s="329">
        <v>6.2884451999999995E-16</v>
      </c>
      <c r="CG599" s="330">
        <v>2.4038775999999999</v>
      </c>
      <c r="CH599" s="330">
        <v>9.4010508999999992E-3</v>
      </c>
      <c r="CI599" s="330">
        <v>1.0609211E-2</v>
      </c>
      <c r="CJ599" s="330">
        <v>1.2817455000000001E-3</v>
      </c>
      <c r="CK599" s="329">
        <v>6.1216731000000004E-7</v>
      </c>
      <c r="CL599" s="329">
        <v>6.8073248000000003E-9</v>
      </c>
      <c r="CM599" s="330">
        <v>2.7981482E-4</v>
      </c>
      <c r="CN599" s="330">
        <v>6.2634072999999999</v>
      </c>
      <c r="CO599" s="330">
        <v>3.1173388000000002</v>
      </c>
      <c r="CP599"/>
      <c r="CQ599">
        <v>0.36058163999999998</v>
      </c>
      <c r="CR599">
        <v>0.13939280197949999</v>
      </c>
      <c r="CS599">
        <v>0.10573616639310621</v>
      </c>
      <c r="CT599">
        <v>0.105738032216635</v>
      </c>
      <c r="CU599">
        <v>7.3148479010000003E-2</v>
      </c>
      <c r="CV599" s="134"/>
      <c r="CW599" s="377"/>
      <c r="CX599" s="32"/>
      <c r="CY599" s="32"/>
      <c r="CZ599" s="32"/>
      <c r="DA599" s="236"/>
      <c r="DB599" s="257"/>
      <c r="DC599"/>
      <c r="DD599"/>
      <c r="DE599"/>
      <c r="DF599"/>
      <c r="DG599"/>
      <c r="DH599"/>
      <c r="DI599"/>
      <c r="DJ599"/>
      <c r="DK599"/>
      <c r="DL599"/>
    </row>
    <row r="600" spans="1:116" ht="14.4" x14ac:dyDescent="0.3">
      <c r="A600" t="s">
        <v>2054</v>
      </c>
      <c r="B600" s="113" t="s">
        <v>919</v>
      </c>
      <c r="C600" s="182" t="s">
        <v>116</v>
      </c>
      <c r="D600" s="40" t="s">
        <v>96</v>
      </c>
      <c r="E600" s="181" t="s">
        <v>943</v>
      </c>
      <c r="F600" s="184" t="s">
        <v>4118</v>
      </c>
      <c r="G600" s="184">
        <v>0.57312479339924116</v>
      </c>
      <c r="H600" s="184">
        <v>3.3656638879499996E-2</v>
      </c>
      <c r="I600" s="184">
        <v>0.105738032216635</v>
      </c>
      <c r="J600" s="328">
        <v>7.3148482303106208E-2</v>
      </c>
      <c r="K600" s="184">
        <v>0.36058163999999998</v>
      </c>
      <c r="L600" s="184">
        <v>8.0623621000000006E-2</v>
      </c>
      <c r="M600" s="184">
        <v>2.2536879999999999E-2</v>
      </c>
      <c r="N600" s="184">
        <v>3.074501E-2</v>
      </c>
      <c r="O600" s="184">
        <v>9.6630835000000006E-6</v>
      </c>
      <c r="P600" s="331">
        <v>2.8294068999999999E-3</v>
      </c>
      <c r="Q600" s="331">
        <v>7.2558896000000003E-5</v>
      </c>
      <c r="R600" s="331">
        <v>2.5756620999999999E-3</v>
      </c>
      <c r="S600" s="331">
        <v>7.2831912999999998E-2</v>
      </c>
      <c r="T600" s="331">
        <v>1.7814788999999999E-6</v>
      </c>
      <c r="U600" s="331">
        <v>3.1656601000000002E-4</v>
      </c>
      <c r="V600" s="331">
        <v>8.7637734999999999E-8</v>
      </c>
      <c r="W600" s="331">
        <v>3.2931062E-9</v>
      </c>
      <c r="X600" s="331">
        <v>0</v>
      </c>
      <c r="Y600"/>
      <c r="Z600" s="288">
        <v>2.4038775999999999</v>
      </c>
      <c r="AA600"/>
      <c r="AB600" s="164">
        <v>22.76885</v>
      </c>
      <c r="AC600" s="164">
        <v>22.730623999999999</v>
      </c>
      <c r="AD600" s="164">
        <v>3.7377951E-2</v>
      </c>
      <c r="AE600" s="164">
        <v>0</v>
      </c>
      <c r="AF600" s="164">
        <v>7.8613175000000006E-5</v>
      </c>
      <c r="AG600" s="164">
        <v>4.4661321999999999E-4</v>
      </c>
      <c r="AH600" s="164">
        <v>3.2291638000000002E-4</v>
      </c>
      <c r="AI600"/>
      <c r="AJ600" s="185">
        <v>7.9022884000000002E-2</v>
      </c>
      <c r="AK600" s="185">
        <v>7.5078102999999993E-2</v>
      </c>
      <c r="AL600" s="185">
        <v>2.2375123000000002E-3</v>
      </c>
      <c r="AM600" s="185">
        <v>1.7072696E-3</v>
      </c>
      <c r="AN600" s="176">
        <v>4.5010852999999996E-6</v>
      </c>
      <c r="AO600" s="176">
        <v>8.2748236999999997E-9</v>
      </c>
      <c r="AP600" s="176">
        <v>0.23911339000000001</v>
      </c>
      <c r="AQ600" s="192">
        <v>2.2307984999999999E-6</v>
      </c>
      <c r="AR600" s="192">
        <v>6.7308574000000001E-9</v>
      </c>
      <c r="AS600" s="192">
        <v>1.8389664E-13</v>
      </c>
      <c r="AT600" s="192">
        <v>4.2912710999999998E-15</v>
      </c>
      <c r="AU600" s="192">
        <v>0</v>
      </c>
      <c r="AV600" s="192">
        <v>9.4005668000000006E-10</v>
      </c>
      <c r="AW600" s="192">
        <v>8.3772063000000002E-7</v>
      </c>
      <c r="AX600" s="192">
        <v>2.0651772E-10</v>
      </c>
      <c r="AY600" s="192">
        <v>1.32321E-9</v>
      </c>
      <c r="AZ600" s="192">
        <v>8.2970673E-12</v>
      </c>
      <c r="BA600" s="192">
        <v>5.4351628999999999E-13</v>
      </c>
      <c r="BB600" s="192">
        <v>3.5931339000000002E-13</v>
      </c>
      <c r="BC600" s="192">
        <v>3.9665623999999998E-12</v>
      </c>
      <c r="BD600" s="192">
        <v>8.8822029000000001E-13</v>
      </c>
      <c r="BE600" s="192">
        <v>1.4263785E-6</v>
      </c>
      <c r="BF600" s="192">
        <v>5.2475953000000001E-9</v>
      </c>
      <c r="BG600" s="192">
        <v>4.1031117E-23</v>
      </c>
      <c r="BH600" s="193">
        <v>1.1807493000000001E-2</v>
      </c>
      <c r="BI600" s="193">
        <v>0.22730590000000001</v>
      </c>
      <c r="BJ600" s="192">
        <v>0</v>
      </c>
      <c r="BK600" s="192">
        <v>0</v>
      </c>
      <c r="BL600" s="192">
        <v>0</v>
      </c>
      <c r="BM600"/>
      <c r="BN600" s="186">
        <v>1.2307894E-4</v>
      </c>
      <c r="BO600" s="186">
        <v>1.1842415E-5</v>
      </c>
      <c r="BP600" s="186">
        <v>6.7026486999999997E-5</v>
      </c>
      <c r="BQ600" s="186">
        <v>3.1228109000000002E-7</v>
      </c>
      <c r="BR600" s="186">
        <v>5.5258664E-6</v>
      </c>
      <c r="BS600" s="186">
        <v>6.2852629000000005E-8</v>
      </c>
      <c r="BT600" s="186">
        <v>2.1039288000000001E-7</v>
      </c>
      <c r="BU600" s="186">
        <v>9.0767616999999996E-8</v>
      </c>
      <c r="BV600" s="186">
        <v>3.7977873999999999E-6</v>
      </c>
      <c r="BW600" s="186">
        <v>8.0796773000000003E-8</v>
      </c>
      <c r="BX600" s="186">
        <v>0</v>
      </c>
      <c r="BY600" s="186">
        <v>9.0735082000000003E-20</v>
      </c>
      <c r="BZ600" s="186">
        <v>7.4295178000000005E-16</v>
      </c>
      <c r="CA600" s="186">
        <v>6.3100530999999996E-6</v>
      </c>
      <c r="CB600" s="186">
        <v>2.7755721E-5</v>
      </c>
      <c r="CC600" s="186">
        <v>6.3522796999999997E-8</v>
      </c>
      <c r="CD600" s="186">
        <v>0</v>
      </c>
      <c r="CE600"/>
      <c r="CF600" s="329">
        <v>6.2884451999999995E-16</v>
      </c>
      <c r="CG600" s="330">
        <v>2.4038775999999999</v>
      </c>
      <c r="CH600" s="330">
        <v>9.4010508999999992E-3</v>
      </c>
      <c r="CI600" s="330">
        <v>1.0609211E-2</v>
      </c>
      <c r="CJ600" s="330">
        <v>1.2817455000000001E-3</v>
      </c>
      <c r="CK600" s="329">
        <v>6.1216731000000004E-7</v>
      </c>
      <c r="CL600" s="329">
        <v>6.8073248000000003E-9</v>
      </c>
      <c r="CM600" s="330">
        <v>2.7981482E-4</v>
      </c>
      <c r="CN600" s="330">
        <v>6.2634072999999999</v>
      </c>
      <c r="CO600" s="330">
        <v>3.1173388000000002</v>
      </c>
      <c r="CP600"/>
      <c r="CQ600">
        <v>0.36058163999999998</v>
      </c>
      <c r="CR600">
        <v>0.13939280197949999</v>
      </c>
      <c r="CS600">
        <v>0.10573616639310621</v>
      </c>
      <c r="CT600">
        <v>0.105738032216635</v>
      </c>
      <c r="CU600">
        <v>7.3148479010000003E-2</v>
      </c>
      <c r="CV600" s="134"/>
      <c r="CW600" s="377"/>
      <c r="CX600" s="32"/>
      <c r="CY600" s="32"/>
      <c r="CZ600" s="32"/>
      <c r="DA600" s="236"/>
      <c r="DB600" s="257"/>
      <c r="DC600"/>
      <c r="DD600"/>
      <c r="DE600"/>
      <c r="DF600"/>
      <c r="DG600"/>
      <c r="DH600"/>
      <c r="DI600"/>
      <c r="DJ600"/>
      <c r="DK600"/>
      <c r="DL600"/>
    </row>
    <row r="601" spans="1:116" ht="14.4" x14ac:dyDescent="0.3">
      <c r="B601" s="113"/>
      <c r="C601" s="180"/>
      <c r="D601" s="37" t="s">
        <v>97</v>
      </c>
      <c r="E601" s="181"/>
      <c r="F601"/>
      <c r="G601"/>
      <c r="H601"/>
      <c r="I601"/>
      <c r="J601" s="332"/>
      <c r="K601"/>
      <c r="L601"/>
      <c r="M601"/>
      <c r="N601"/>
      <c r="O601"/>
      <c r="P601" s="39"/>
      <c r="Q601" s="39"/>
      <c r="R601" s="39"/>
      <c r="S601" s="39"/>
      <c r="T601" s="39"/>
      <c r="U601" s="39"/>
      <c r="V601" s="39"/>
      <c r="W601" s="39"/>
      <c r="Y601"/>
      <c r="Z601"/>
      <c r="AA601"/>
      <c r="AB601"/>
      <c r="AC601"/>
      <c r="AD601"/>
      <c r="AE601"/>
      <c r="AF601"/>
      <c r="AG601"/>
      <c r="AH601"/>
      <c r="AI601"/>
      <c r="AJ601"/>
      <c r="AK601"/>
      <c r="AL601"/>
      <c r="AM601"/>
      <c r="AN601"/>
      <c r="AO601"/>
      <c r="AP601"/>
      <c r="BH601"/>
      <c r="BI601"/>
      <c r="BM601"/>
      <c r="BS601" s="39"/>
      <c r="BT601" s="39"/>
      <c r="BU601" s="39"/>
      <c r="BV601" s="39"/>
      <c r="BW601" s="39"/>
      <c r="BX601" s="39"/>
      <c r="BY601" s="39"/>
      <c r="BZ601" s="39"/>
      <c r="CA601" s="39"/>
      <c r="CB601" s="39"/>
      <c r="CC601" s="39"/>
      <c r="CD601" s="39"/>
      <c r="CE601"/>
      <c r="CF601" s="39"/>
      <c r="CG601"/>
      <c r="CH601"/>
      <c r="CI601"/>
      <c r="CJ601"/>
      <c r="CK601" s="39"/>
      <c r="CL601" s="39"/>
      <c r="CM601"/>
      <c r="CN601"/>
      <c r="CO601"/>
      <c r="CP601"/>
      <c r="CQ601"/>
      <c r="CR601"/>
      <c r="CS601"/>
      <c r="CT601"/>
      <c r="CU601"/>
      <c r="CV601" s="135"/>
      <c r="CW601" s="377"/>
      <c r="CX601" s="32"/>
      <c r="CZ601" s="32"/>
      <c r="DA601" s="236"/>
      <c r="DB601" s="257"/>
      <c r="DC601"/>
      <c r="DD601"/>
      <c r="DE601"/>
      <c r="DF601"/>
      <c r="DG601"/>
      <c r="DH601"/>
      <c r="DI601"/>
      <c r="DJ601"/>
      <c r="DK601"/>
      <c r="DL601"/>
    </row>
    <row r="602" spans="1:116" ht="14.4" x14ac:dyDescent="0.3">
      <c r="A602" t="s">
        <v>2055</v>
      </c>
      <c r="B602" s="113" t="s">
        <v>919</v>
      </c>
      <c r="C602" s="182" t="s">
        <v>119</v>
      </c>
      <c r="D602" s="40" t="s">
        <v>97</v>
      </c>
      <c r="E602" s="181" t="s">
        <v>943</v>
      </c>
      <c r="F602" s="184" t="s">
        <v>4119</v>
      </c>
      <c r="G602" s="184">
        <v>1.5577783573505173</v>
      </c>
      <c r="H602" s="184">
        <v>5.6474458005999997E-2</v>
      </c>
      <c r="I602" s="184">
        <v>0.5453718856969999</v>
      </c>
      <c r="J602" s="328">
        <v>0.4883044036475172</v>
      </c>
      <c r="K602" s="184">
        <v>0.46762761000000003</v>
      </c>
      <c r="L602" s="184">
        <v>0.50752973999999995</v>
      </c>
      <c r="M602" s="184">
        <v>3.1396299000000003E-2</v>
      </c>
      <c r="N602" s="184">
        <v>5.1998419999999997E-2</v>
      </c>
      <c r="O602" s="184">
        <v>1.5927265999999999E-5</v>
      </c>
      <c r="P602" s="331">
        <v>3.8837132000000001E-3</v>
      </c>
      <c r="Q602" s="331">
        <v>5.7639753999999999E-4</v>
      </c>
      <c r="R602" s="331">
        <v>6.4407103999999998E-3</v>
      </c>
      <c r="S602" s="331">
        <v>0.48329706</v>
      </c>
      <c r="T602" s="331">
        <v>4.9485523999999996E-6</v>
      </c>
      <c r="U602" s="331">
        <v>5.0073345000000002E-3</v>
      </c>
      <c r="V602" s="331">
        <v>1.877446E-7</v>
      </c>
      <c r="W602" s="331">
        <v>9.1475172000000002E-9</v>
      </c>
      <c r="X602" s="331">
        <v>0</v>
      </c>
      <c r="Y602"/>
      <c r="Z602" s="288">
        <v>3.1175174000000001</v>
      </c>
      <c r="AA602"/>
      <c r="AB602" s="164">
        <v>30.756122000000001</v>
      </c>
      <c r="AC602" s="164">
        <v>30.166596999999999</v>
      </c>
      <c r="AD602" s="164">
        <v>0.58820313999999996</v>
      </c>
      <c r="AE602" s="164">
        <v>0</v>
      </c>
      <c r="AF602" s="164">
        <v>2.1836992999999999E-4</v>
      </c>
      <c r="AG602" s="164">
        <v>6.5625999999999998E-4</v>
      </c>
      <c r="AH602" s="164">
        <v>4.4684354E-4</v>
      </c>
      <c r="AI602"/>
      <c r="AJ602" s="185">
        <v>0.22450572999999999</v>
      </c>
      <c r="AK602" s="185">
        <v>0.21680468999999999</v>
      </c>
      <c r="AL602" s="185">
        <v>5.3207920000000004E-3</v>
      </c>
      <c r="AM602" s="185">
        <v>2.3802446999999999E-3</v>
      </c>
      <c r="AN602" s="176">
        <v>1.2997883E-5</v>
      </c>
      <c r="AO602" s="176">
        <v>1.9677485000000001E-8</v>
      </c>
      <c r="AP602" s="176">
        <v>0.33336759999999999</v>
      </c>
      <c r="AQ602" s="192">
        <v>2.8930561999999998E-6</v>
      </c>
      <c r="AR602" s="192">
        <v>8.7290489000000006E-9</v>
      </c>
      <c r="AS602" s="192">
        <v>2.3849008000000001E-13</v>
      </c>
      <c r="AT602" s="192">
        <v>1.1920198E-14</v>
      </c>
      <c r="AU602" s="192">
        <v>0</v>
      </c>
      <c r="AV602" s="192">
        <v>2.1290277000000001E-9</v>
      </c>
      <c r="AW602" s="192">
        <v>8.6402628999999998E-6</v>
      </c>
      <c r="AX602" s="192">
        <v>4.2175603999999999E-10</v>
      </c>
      <c r="AY602" s="192">
        <v>1.0408751999999999E-8</v>
      </c>
      <c r="AZ602" s="192">
        <v>9.8817320000000005E-11</v>
      </c>
      <c r="BA602" s="192">
        <v>5.5779193000000003E-13</v>
      </c>
      <c r="BB602" s="192">
        <v>6.5235459999999997E-12</v>
      </c>
      <c r="BC602" s="192">
        <v>9.8233747999999995E-12</v>
      </c>
      <c r="BD602" s="192">
        <v>1.9682802999999999E-12</v>
      </c>
      <c r="BE602" s="192">
        <v>1.4291541E-6</v>
      </c>
      <c r="BF602" s="192">
        <v>3.3281050999999998E-8</v>
      </c>
      <c r="BG602" s="192">
        <v>1.1397533000000001E-22</v>
      </c>
      <c r="BH602" s="193">
        <v>3.1708677999999997E-2</v>
      </c>
      <c r="BI602" s="193">
        <v>0.30165892</v>
      </c>
      <c r="BJ602" s="192">
        <v>0</v>
      </c>
      <c r="BK602" s="192">
        <v>0</v>
      </c>
      <c r="BL602" s="192">
        <v>0</v>
      </c>
      <c r="BM602"/>
      <c r="BN602" s="164">
        <v>2.8922742999999999E-4</v>
      </c>
      <c r="BO602" s="186">
        <v>7.4695081000000004E-5</v>
      </c>
      <c r="BP602" s="186">
        <v>8.6924656000000004E-5</v>
      </c>
      <c r="BQ602" s="186">
        <v>7.6503600000000002E-7</v>
      </c>
      <c r="BR602" s="186">
        <v>5.6988414000000003E-5</v>
      </c>
      <c r="BS602" s="186">
        <v>5.2653288000000001E-7</v>
      </c>
      <c r="BT602" s="186">
        <v>2.5109361000000001E-6</v>
      </c>
      <c r="BU602" s="186">
        <v>7.3002540000000002E-7</v>
      </c>
      <c r="BV602" s="186">
        <v>5.2133666999999998E-6</v>
      </c>
      <c r="BW602" s="186">
        <v>4.1903476000000002E-7</v>
      </c>
      <c r="BX602" s="186">
        <v>0</v>
      </c>
      <c r="BY602" s="186">
        <v>2.5204188999999998E-19</v>
      </c>
      <c r="BZ602" s="186">
        <v>2.0637549E-15</v>
      </c>
      <c r="CA602" s="186">
        <v>1.4414406E-5</v>
      </c>
      <c r="CB602" s="186">
        <v>3.7439815999999997E-5</v>
      </c>
      <c r="CC602" s="186">
        <v>8.6001243999999996E-6</v>
      </c>
      <c r="CD602" s="186">
        <v>0</v>
      </c>
      <c r="CE602"/>
      <c r="CF602" s="329">
        <v>1.7467903000000001E-15</v>
      </c>
      <c r="CG602" s="330">
        <v>3.1175174000000001</v>
      </c>
      <c r="CH602" s="330">
        <v>4.1780474999999997E-2</v>
      </c>
      <c r="CI602" s="330">
        <v>5.3708691000000003E-2</v>
      </c>
      <c r="CJ602" s="330">
        <v>2.3502104999999999E-3</v>
      </c>
      <c r="CK602" s="329">
        <v>6.4002274999999995E-7</v>
      </c>
      <c r="CL602" s="329">
        <v>4.9480753999999999E-8</v>
      </c>
      <c r="CM602" s="330">
        <v>2.8883271E-3</v>
      </c>
      <c r="CN602" s="330">
        <v>9.4262257999999992</v>
      </c>
      <c r="CO602" s="330">
        <v>4.1275496</v>
      </c>
      <c r="CP602"/>
      <c r="CQ602">
        <v>0.46762761000000003</v>
      </c>
      <c r="CR602">
        <v>0.601841207406</v>
      </c>
      <c r="CS602">
        <v>0.54536675854751715</v>
      </c>
      <c r="CT602">
        <v>0.5453718856969999</v>
      </c>
      <c r="CU602">
        <v>0.48830439450000002</v>
      </c>
      <c r="CV602" s="134"/>
      <c r="CW602" s="377"/>
      <c r="CX602" s="32"/>
      <c r="CY602" s="32"/>
      <c r="CZ602" s="32"/>
      <c r="DA602" s="236"/>
      <c r="DB602" s="257"/>
      <c r="DC602"/>
      <c r="DD602"/>
      <c r="DE602"/>
      <c r="DF602"/>
      <c r="DG602"/>
      <c r="DH602"/>
      <c r="DI602"/>
      <c r="DJ602"/>
      <c r="DK602"/>
      <c r="DL602"/>
    </row>
    <row r="603" spans="1:116" ht="14.4" x14ac:dyDescent="0.3">
      <c r="A603" t="s">
        <v>2056</v>
      </c>
      <c r="B603" s="113" t="s">
        <v>919</v>
      </c>
      <c r="C603" s="182" t="s">
        <v>120</v>
      </c>
      <c r="D603" s="40" t="s">
        <v>97</v>
      </c>
      <c r="E603" s="181" t="s">
        <v>943</v>
      </c>
      <c r="F603" s="184" t="s">
        <v>4120</v>
      </c>
      <c r="G603" s="184">
        <v>0.64130573896324128</v>
      </c>
      <c r="H603" s="184">
        <v>3.76696187535E-2</v>
      </c>
      <c r="I603" s="184">
        <v>0.121722748016635</v>
      </c>
      <c r="J603" s="328">
        <v>8.379681219310621E-2</v>
      </c>
      <c r="K603" s="184">
        <v>0.39811656000000001</v>
      </c>
      <c r="L603" s="184">
        <v>9.0473855000000006E-2</v>
      </c>
      <c r="M603" s="184">
        <v>2.6997331999999999E-2</v>
      </c>
      <c r="N603" s="184">
        <v>3.4083409000000002E-2</v>
      </c>
      <c r="O603" s="184">
        <v>9.6630835000000006E-6</v>
      </c>
      <c r="P603" s="331">
        <v>3.2861402E-3</v>
      </c>
      <c r="Q603" s="331">
        <v>2.9040647000000002E-4</v>
      </c>
      <c r="R603" s="331">
        <v>4.2496918999999998E-3</v>
      </c>
      <c r="S603" s="331">
        <v>8.1560829000000001E-2</v>
      </c>
      <c r="T603" s="331">
        <v>1.7814788999999999E-6</v>
      </c>
      <c r="U603" s="331">
        <v>2.2359798999999998E-3</v>
      </c>
      <c r="V603" s="331">
        <v>8.7637734999999999E-8</v>
      </c>
      <c r="W603" s="331">
        <v>3.2931062E-9</v>
      </c>
      <c r="X603" s="331">
        <v>0</v>
      </c>
      <c r="Y603"/>
      <c r="Z603" s="288">
        <v>2.6541104</v>
      </c>
      <c r="AA603"/>
      <c r="AB603" s="164">
        <v>24.049544999999998</v>
      </c>
      <c r="AC603" s="164">
        <v>23.772881999999999</v>
      </c>
      <c r="AD603" s="164">
        <v>0.27581445999999998</v>
      </c>
      <c r="AE603" s="164">
        <v>0</v>
      </c>
      <c r="AF603" s="164">
        <v>7.8613175000000006E-5</v>
      </c>
      <c r="AG603" s="164">
        <v>4.4661321999999999E-4</v>
      </c>
      <c r="AH603" s="164">
        <v>3.2291638000000002E-4</v>
      </c>
      <c r="AI603"/>
      <c r="AJ603" s="185">
        <v>8.6329552000000004E-2</v>
      </c>
      <c r="AK603" s="185">
        <v>8.2032970999999996E-2</v>
      </c>
      <c r="AL603" s="185">
        <v>2.5103094999999998E-3</v>
      </c>
      <c r="AM603" s="185">
        <v>1.7862723999999999E-3</v>
      </c>
      <c r="AN603" s="176">
        <v>4.9180437999999998E-6</v>
      </c>
      <c r="AO603" s="176">
        <v>9.2836891000000008E-9</v>
      </c>
      <c r="AP603" s="176">
        <v>0.25017820000000002</v>
      </c>
      <c r="AQ603" s="192">
        <v>2.4630145E-6</v>
      </c>
      <c r="AR603" s="192">
        <v>7.4315091999999999E-9</v>
      </c>
      <c r="AS603" s="192">
        <v>2.0303945E-13</v>
      </c>
      <c r="AT603" s="192">
        <v>4.2912710999999998E-15</v>
      </c>
      <c r="AU603" s="192">
        <v>0</v>
      </c>
      <c r="AV603" s="192">
        <v>1.2626949E-9</v>
      </c>
      <c r="AW603" s="192">
        <v>1.0087902E-6</v>
      </c>
      <c r="AX603" s="192">
        <v>2.5578269000000001E-10</v>
      </c>
      <c r="AY603" s="192">
        <v>1.5372083E-9</v>
      </c>
      <c r="AZ603" s="192">
        <v>4.7522472E-11</v>
      </c>
      <c r="BA603" s="192">
        <v>5.7474478999999999E-13</v>
      </c>
      <c r="BB603" s="192">
        <v>3.0302595000000002E-12</v>
      </c>
      <c r="BC603" s="192">
        <v>6.5025668000000004E-12</v>
      </c>
      <c r="BD603" s="192">
        <v>1.3558928E-12</v>
      </c>
      <c r="BE603" s="192">
        <v>1.4275813E-6</v>
      </c>
      <c r="BF603" s="192">
        <v>1.7395192E-8</v>
      </c>
      <c r="BG603" s="192">
        <v>4.1031117E-23</v>
      </c>
      <c r="BH603" s="193">
        <v>1.2449727000000001E-2</v>
      </c>
      <c r="BI603" s="193">
        <v>0.23772847999999999</v>
      </c>
      <c r="BJ603" s="192">
        <v>0</v>
      </c>
      <c r="BK603" s="192">
        <v>0</v>
      </c>
      <c r="BL603" s="192">
        <v>0</v>
      </c>
      <c r="BM603"/>
      <c r="BN603" s="186">
        <v>1.4025109E-4</v>
      </c>
      <c r="BO603" s="186">
        <v>1.3534718E-5</v>
      </c>
      <c r="BP603" s="186">
        <v>7.4003639999999993E-5</v>
      </c>
      <c r="BQ603" s="186">
        <v>5.0885963E-7</v>
      </c>
      <c r="BR603" s="186">
        <v>6.5903272999999997E-6</v>
      </c>
      <c r="BS603" s="186">
        <v>2.6371268999999999E-7</v>
      </c>
      <c r="BT603" s="186">
        <v>1.2072939999999999E-6</v>
      </c>
      <c r="BU603" s="186">
        <v>3.6767683999999999E-7</v>
      </c>
      <c r="BV603" s="186">
        <v>4.4110072999999996E-6</v>
      </c>
      <c r="BW603" s="186">
        <v>2.2848765E-7</v>
      </c>
      <c r="BX603" s="186">
        <v>0</v>
      </c>
      <c r="BY603" s="186">
        <v>9.0735081E-20</v>
      </c>
      <c r="BZ603" s="186">
        <v>7.4295177000000005E-16</v>
      </c>
      <c r="CA603" s="186">
        <v>7.0262130000000003E-6</v>
      </c>
      <c r="CB603" s="186">
        <v>2.9331378000000002E-5</v>
      </c>
      <c r="CC603" s="186">
        <v>2.7777738000000002E-6</v>
      </c>
      <c r="CD603" s="186">
        <v>0</v>
      </c>
      <c r="CE603"/>
      <c r="CF603" s="329">
        <v>6.2884451999999995E-16</v>
      </c>
      <c r="CG603" s="330">
        <v>2.6541104</v>
      </c>
      <c r="CH603" s="330">
        <v>1.744422E-2</v>
      </c>
      <c r="CI603" s="330">
        <v>1.1923993000000001E-2</v>
      </c>
      <c r="CJ603" s="330">
        <v>1.7741569999999999E-3</v>
      </c>
      <c r="CK603" s="329">
        <v>6.2423790000000004E-7</v>
      </c>
      <c r="CL603" s="329">
        <v>2.5287171999999999E-8</v>
      </c>
      <c r="CM603" s="330">
        <v>3.3229655000000002E-4</v>
      </c>
      <c r="CN603" s="330">
        <v>7.6330004999999996</v>
      </c>
      <c r="CO603" s="330">
        <v>3.2602771000000002</v>
      </c>
      <c r="CP603"/>
      <c r="CQ603">
        <v>0.39811656000000001</v>
      </c>
      <c r="CR603">
        <v>0.15939049765350002</v>
      </c>
      <c r="CS603">
        <v>0.12172088219310621</v>
      </c>
      <c r="CT603">
        <v>0.121722748016635</v>
      </c>
      <c r="CU603">
        <v>8.3796808900000005E-2</v>
      </c>
      <c r="CV603" s="134"/>
      <c r="CW603" s="377"/>
      <c r="CX603" s="32"/>
      <c r="CY603" s="32"/>
      <c r="CZ603" s="32"/>
      <c r="DA603" s="236"/>
      <c r="DB603" s="257"/>
      <c r="DC603"/>
      <c r="DD603"/>
      <c r="DE603"/>
      <c r="DF603"/>
      <c r="DG603"/>
      <c r="DH603"/>
      <c r="DI603"/>
      <c r="DJ603"/>
      <c r="DK603"/>
      <c r="DL603"/>
    </row>
    <row r="604" spans="1:116" ht="14.4" x14ac:dyDescent="0.3">
      <c r="A604" t="s">
        <v>2057</v>
      </c>
      <c r="B604" s="113" t="s">
        <v>919</v>
      </c>
      <c r="C604" s="182" t="s">
        <v>121</v>
      </c>
      <c r="D604" s="40" t="s">
        <v>97</v>
      </c>
      <c r="E604" s="181" t="s">
        <v>943</v>
      </c>
      <c r="F604" s="184" t="s">
        <v>4121</v>
      </c>
      <c r="G604" s="184">
        <v>1.216689500852344</v>
      </c>
      <c r="H604" s="184">
        <v>5.1630406337000008E-2</v>
      </c>
      <c r="I604" s="184">
        <v>0.37797809907685997</v>
      </c>
      <c r="J604" s="328">
        <v>0.32435584543848389</v>
      </c>
      <c r="K604" s="184">
        <v>0.46272514999999997</v>
      </c>
      <c r="L604" s="184">
        <v>0.336316</v>
      </c>
      <c r="M604" s="184">
        <v>3.3930753000000001E-2</v>
      </c>
      <c r="N604" s="184">
        <v>4.6638761000000001E-2</v>
      </c>
      <c r="O604" s="184">
        <v>1.3242617000000001E-5</v>
      </c>
      <c r="P604" s="331">
        <v>4.2349153000000002E-3</v>
      </c>
      <c r="Q604" s="331">
        <v>7.4348741999999998E-4</v>
      </c>
      <c r="R604" s="331">
        <v>7.7276100000000002E-3</v>
      </c>
      <c r="S604" s="331">
        <v>0.31798404000000002</v>
      </c>
      <c r="T604" s="331">
        <v>3.5912351999999998E-6</v>
      </c>
      <c r="U604" s="331">
        <v>6.3717988E-3</v>
      </c>
      <c r="V604" s="331">
        <v>1.4484166000000001E-7</v>
      </c>
      <c r="W604" s="331">
        <v>6.6384839E-9</v>
      </c>
      <c r="X604" s="184">
        <v>0</v>
      </c>
      <c r="Y604"/>
      <c r="Z604" s="288">
        <v>3.0848343333333332</v>
      </c>
      <c r="AA604"/>
      <c r="AB604" s="164">
        <v>27.991834000000001</v>
      </c>
      <c r="AC604" s="164">
        <v>27.219351</v>
      </c>
      <c r="AD604" s="164">
        <v>0.77136422999999998</v>
      </c>
      <c r="AE604" s="164">
        <v>0</v>
      </c>
      <c r="AF604" s="164">
        <v>1.5847418000000001E-4</v>
      </c>
      <c r="AG604" s="164">
        <v>5.6641137999999995E-4</v>
      </c>
      <c r="AH604" s="164">
        <v>3.9373190000000001E-4</v>
      </c>
      <c r="AI604"/>
      <c r="AJ604" s="185">
        <v>0.17120335</v>
      </c>
      <c r="AK604" s="185">
        <v>0.16476752</v>
      </c>
      <c r="AL604" s="185">
        <v>4.3246036999999996E-3</v>
      </c>
      <c r="AM604" s="185">
        <v>2.1112268000000002E-3</v>
      </c>
      <c r="AN604" s="176">
        <v>9.8781486000000005E-6</v>
      </c>
      <c r="AO604" s="176">
        <v>1.5993357000000001E-8</v>
      </c>
      <c r="AP604" s="176">
        <v>0.29569002999999999</v>
      </c>
      <c r="AQ604" s="192">
        <v>2.8627262999999998E-6</v>
      </c>
      <c r="AR604" s="192">
        <v>8.6375363000000004E-9</v>
      </c>
      <c r="AS604" s="192">
        <v>2.3598982999999998E-13</v>
      </c>
      <c r="AT604" s="192">
        <v>8.6506576999999997E-15</v>
      </c>
      <c r="AU604" s="192">
        <v>0</v>
      </c>
      <c r="AV604" s="192">
        <v>2.1270609999999998E-9</v>
      </c>
      <c r="AW604" s="192">
        <v>5.5405907999999996E-6</v>
      </c>
      <c r="AX604" s="192">
        <v>4.0251223E-10</v>
      </c>
      <c r="AY604" s="192">
        <v>6.8008355999999997E-9</v>
      </c>
      <c r="AZ604" s="192">
        <v>1.2899067E-10</v>
      </c>
      <c r="BA604" s="192">
        <v>5.6830649000000004E-13</v>
      </c>
      <c r="BB604" s="192">
        <v>8.5779010999999995E-12</v>
      </c>
      <c r="BC604" s="192">
        <v>1.1772220999999999E-11</v>
      </c>
      <c r="BD604" s="192">
        <v>2.3276788000000001E-12</v>
      </c>
      <c r="BE604" s="192">
        <v>1.4300793E-6</v>
      </c>
      <c r="BF604" s="192">
        <v>4.2625123999999999E-8</v>
      </c>
      <c r="BG604" s="192">
        <v>8.2713522E-23</v>
      </c>
      <c r="BH604" s="193">
        <v>2.3500694999999999E-2</v>
      </c>
      <c r="BI604" s="193">
        <v>0.27218934</v>
      </c>
      <c r="BJ604" s="192">
        <v>0</v>
      </c>
      <c r="BK604" s="192">
        <v>0</v>
      </c>
      <c r="BL604" s="192">
        <v>0</v>
      </c>
      <c r="BM604"/>
      <c r="BN604" s="164">
        <v>2.3999294999999999E-4</v>
      </c>
      <c r="BO604" s="186">
        <v>4.9920892999999999E-5</v>
      </c>
      <c r="BP604" s="186">
        <v>8.6013366000000006E-5</v>
      </c>
      <c r="BQ604" s="186">
        <v>9.1588691999999998E-7</v>
      </c>
      <c r="BR604" s="186">
        <v>3.6430812000000003E-5</v>
      </c>
      <c r="BS604" s="186">
        <v>6.8097332000000002E-7</v>
      </c>
      <c r="BT604" s="186">
        <v>3.2777822E-6</v>
      </c>
      <c r="BU604" s="186">
        <v>9.4293113999999999E-7</v>
      </c>
      <c r="BV604" s="186">
        <v>5.6848785999999999E-6</v>
      </c>
      <c r="BW604" s="186">
        <v>5.3147748999999999E-7</v>
      </c>
      <c r="BX604" s="186">
        <v>0</v>
      </c>
      <c r="BY604" s="186">
        <v>1.829104E-19</v>
      </c>
      <c r="BZ604" s="186">
        <v>1.4976963999999999E-15</v>
      </c>
      <c r="CA604" s="186">
        <v>1.1765441E-5</v>
      </c>
      <c r="CB604" s="186">
        <v>3.4118130999999999E-5</v>
      </c>
      <c r="CC604" s="186">
        <v>9.7103764000000002E-6</v>
      </c>
      <c r="CD604" s="186">
        <v>0</v>
      </c>
      <c r="CE604"/>
      <c r="CF604" s="329">
        <v>1.2676707E-15</v>
      </c>
      <c r="CG604" s="330">
        <v>3.0848344000000001</v>
      </c>
      <c r="CH604" s="330">
        <v>4.1559820999999997E-2</v>
      </c>
      <c r="CI604" s="330">
        <v>3.6817179999999998E-2</v>
      </c>
      <c r="CJ604" s="330">
        <v>2.6750462E-3</v>
      </c>
      <c r="CK604" s="329">
        <v>6.4930772000000002E-7</v>
      </c>
      <c r="CL604" s="329">
        <v>6.3684179999999994E-8</v>
      </c>
      <c r="CM604" s="330">
        <v>1.8436952000000001E-3</v>
      </c>
      <c r="CN604" s="330">
        <v>10.478808000000001</v>
      </c>
      <c r="CO604" s="330">
        <v>3.7274615</v>
      </c>
      <c r="CP604"/>
      <c r="CQ604">
        <v>0.46272514999999997</v>
      </c>
      <c r="CR604">
        <v>0.42960476933699993</v>
      </c>
      <c r="CS604">
        <v>0.37797436963848385</v>
      </c>
      <c r="CT604">
        <v>0.37797809907685997</v>
      </c>
      <c r="CU604">
        <v>0.32435583880000002</v>
      </c>
      <c r="CV604" s="134"/>
      <c r="CW604" s="377"/>
      <c r="CX604" s="32"/>
      <c r="CY604" s="32"/>
      <c r="CZ604" s="32"/>
      <c r="DA604" s="236"/>
      <c r="DB604" s="257"/>
      <c r="DC604"/>
      <c r="DD604"/>
      <c r="DE604"/>
      <c r="DF604"/>
      <c r="DG604"/>
      <c r="DH604"/>
      <c r="DI604"/>
      <c r="DJ604"/>
      <c r="DK604"/>
      <c r="DL604"/>
    </row>
    <row r="605" spans="1:116" ht="14.4" x14ac:dyDescent="0.3">
      <c r="A605" t="s">
        <v>2058</v>
      </c>
      <c r="B605" s="113" t="s">
        <v>919</v>
      </c>
      <c r="C605" s="182" t="s">
        <v>122</v>
      </c>
      <c r="D605" s="40" t="s">
        <v>97</v>
      </c>
      <c r="E605" s="181" t="s">
        <v>943</v>
      </c>
      <c r="F605" s="184" t="s">
        <v>4122</v>
      </c>
      <c r="G605" s="184">
        <v>0.81930723349324119</v>
      </c>
      <c r="H605" s="184">
        <v>4.0656446383499995E-2</v>
      </c>
      <c r="I605" s="184">
        <v>0.15815745011663501</v>
      </c>
      <c r="J605" s="328">
        <v>0.20597971699310619</v>
      </c>
      <c r="K605" s="184">
        <v>0.41451362000000003</v>
      </c>
      <c r="L605" s="184">
        <v>0.10352836</v>
      </c>
      <c r="M605" s="184">
        <v>3.4818332E-2</v>
      </c>
      <c r="N605" s="184">
        <v>3.5077882999999997E-2</v>
      </c>
      <c r="O605" s="184">
        <v>9.6630835000000006E-6</v>
      </c>
      <c r="P605" s="331">
        <v>3.9472910000000003E-3</v>
      </c>
      <c r="Q605" s="331">
        <v>1.6216093000000001E-3</v>
      </c>
      <c r="R605" s="331">
        <v>1.9808889E-2</v>
      </c>
      <c r="S605" s="331">
        <v>0.20223885999999999</v>
      </c>
      <c r="T605" s="331">
        <v>1.7814788999999999E-6</v>
      </c>
      <c r="U605" s="331">
        <v>3.7408537E-3</v>
      </c>
      <c r="V605" s="331">
        <v>8.7637734999999999E-8</v>
      </c>
      <c r="W605" s="331">
        <v>3.2931062E-9</v>
      </c>
      <c r="X605" s="331">
        <v>0</v>
      </c>
      <c r="Y605"/>
      <c r="Z605" s="288">
        <v>2.7634241333333338</v>
      </c>
      <c r="AA605"/>
      <c r="AB605" s="164">
        <v>24.146965999999999</v>
      </c>
      <c r="AC605" s="164">
        <v>23.617142000000001</v>
      </c>
      <c r="AD605" s="164">
        <v>0.46275529999999998</v>
      </c>
      <c r="AE605" s="164">
        <v>0</v>
      </c>
      <c r="AF605" s="164">
        <v>6.6298791999999995E-2</v>
      </c>
      <c r="AG605" s="164">
        <v>4.4661321999999999E-4</v>
      </c>
      <c r="AH605" s="164">
        <v>3.2291638000000002E-4</v>
      </c>
      <c r="AI605"/>
      <c r="AJ605" s="185">
        <v>0.10272989</v>
      </c>
      <c r="AK605" s="185">
        <v>9.8040920000000004E-2</v>
      </c>
      <c r="AL605" s="185">
        <v>2.8043521E-3</v>
      </c>
      <c r="AM605" s="185">
        <v>1.8846212E-3</v>
      </c>
      <c r="AN605" s="176">
        <v>5.8777529999999996E-6</v>
      </c>
      <c r="AO605" s="176">
        <v>1.0371124999999999E-8</v>
      </c>
      <c r="AP605" s="176">
        <v>0.26395255000000001</v>
      </c>
      <c r="AQ605" s="192">
        <v>2.5644576000000001E-6</v>
      </c>
      <c r="AR605" s="192">
        <v>7.7375876000000004E-9</v>
      </c>
      <c r="AS605" s="192">
        <v>2.1140195E-13</v>
      </c>
      <c r="AT605" s="192">
        <v>4.2912710999999998E-15</v>
      </c>
      <c r="AU605" s="192">
        <v>0</v>
      </c>
      <c r="AV605" s="192">
        <v>1.4314179E-9</v>
      </c>
      <c r="AW605" s="192">
        <v>1.2634313000000001E-6</v>
      </c>
      <c r="AX605" s="192">
        <v>2.7929446999999998E-10</v>
      </c>
      <c r="AY605" s="192">
        <v>1.8306020999999999E-9</v>
      </c>
      <c r="AZ605" s="192">
        <v>2.8805124999999999E-10</v>
      </c>
      <c r="BA605" s="192">
        <v>5.8332600000000001E-13</v>
      </c>
      <c r="BB605" s="192">
        <v>1.5514238E-11</v>
      </c>
      <c r="BC605" s="192">
        <v>1.8434084E-10</v>
      </c>
      <c r="BD605" s="192">
        <v>3.4939458000000002E-11</v>
      </c>
      <c r="BE605" s="192">
        <v>1.48191E-6</v>
      </c>
      <c r="BF605" s="192">
        <v>5.6652263000000003E-7</v>
      </c>
      <c r="BG605" s="192">
        <v>4.1031117E-23</v>
      </c>
      <c r="BH605" s="193">
        <v>2.7781469999999999E-2</v>
      </c>
      <c r="BI605" s="193">
        <v>0.23617108000000001</v>
      </c>
      <c r="BJ605" s="192">
        <v>0</v>
      </c>
      <c r="BK605" s="192">
        <v>0</v>
      </c>
      <c r="BL605" s="192">
        <v>0</v>
      </c>
      <c r="BM605"/>
      <c r="BN605" s="164">
        <v>2.0729693000000001E-4</v>
      </c>
      <c r="BO605" s="186">
        <v>1.5596008999999999E-5</v>
      </c>
      <c r="BP605" s="186">
        <v>7.7051597000000005E-5</v>
      </c>
      <c r="BQ605" s="186">
        <v>2.3313970999999999E-6</v>
      </c>
      <c r="BR605" s="186">
        <v>8.2334742000000005E-6</v>
      </c>
      <c r="BS605" s="186">
        <v>4.0093189999999999E-7</v>
      </c>
      <c r="BT605" s="186">
        <v>7.3541419000000004E-6</v>
      </c>
      <c r="BU605" s="186">
        <v>5.3808291999999996E-7</v>
      </c>
      <c r="BV605" s="186">
        <v>5.3228976000000001E-6</v>
      </c>
      <c r="BW605" s="186">
        <v>1.2922903000000001E-6</v>
      </c>
      <c r="BX605" s="186">
        <v>0</v>
      </c>
      <c r="BY605" s="186">
        <v>9.0735081E-20</v>
      </c>
      <c r="BZ605" s="186">
        <v>7.4295177000000005E-16</v>
      </c>
      <c r="CA605" s="186">
        <v>7.3421815E-6</v>
      </c>
      <c r="CB605" s="186">
        <v>2.9380804999999999E-5</v>
      </c>
      <c r="CC605" s="186">
        <v>5.2453124E-5</v>
      </c>
      <c r="CD605" s="186">
        <v>0</v>
      </c>
      <c r="CE605"/>
      <c r="CF605" s="329">
        <v>6.2884451999999995E-16</v>
      </c>
      <c r="CG605" s="330">
        <v>2.7634240999999999</v>
      </c>
      <c r="CH605" s="330">
        <v>2.2152031999999999E-2</v>
      </c>
      <c r="CI605" s="330">
        <v>1.3342850999999999E-2</v>
      </c>
      <c r="CJ605" s="330">
        <v>4.4033401E-3</v>
      </c>
      <c r="CK605" s="329">
        <v>6.5632288999999999E-7</v>
      </c>
      <c r="CL605" s="329">
        <v>5.1799152E-7</v>
      </c>
      <c r="CM605" s="330">
        <v>4.1474694E-4</v>
      </c>
      <c r="CN605" s="330">
        <v>87.083105000000003</v>
      </c>
      <c r="CO605" s="330">
        <v>3.2389185</v>
      </c>
      <c r="CP605"/>
      <c r="CQ605">
        <v>0.41451362000000003</v>
      </c>
      <c r="CR605">
        <v>0.19881202738349998</v>
      </c>
      <c r="CS605">
        <v>0.15815558429310619</v>
      </c>
      <c r="CT605">
        <v>0.15815745011663501</v>
      </c>
      <c r="CU605">
        <v>0.20597971369999998</v>
      </c>
      <c r="CV605" s="134"/>
      <c r="CW605" s="377"/>
      <c r="CX605" s="32"/>
      <c r="CY605" s="32"/>
      <c r="CZ605" s="32"/>
      <c r="DA605" s="236"/>
      <c r="DB605" s="257"/>
      <c r="DC605"/>
      <c r="DD605"/>
      <c r="DE605"/>
      <c r="DF605"/>
      <c r="DG605"/>
      <c r="DH605"/>
      <c r="DI605"/>
      <c r="DJ605"/>
      <c r="DK605"/>
      <c r="DL605"/>
    </row>
    <row r="606" spans="1:116" ht="14.4" x14ac:dyDescent="0.3">
      <c r="A606" t="s">
        <v>2059</v>
      </c>
      <c r="B606" s="113" t="s">
        <v>919</v>
      </c>
      <c r="C606" s="182" t="s">
        <v>123</v>
      </c>
      <c r="D606" s="40" t="s">
        <v>97</v>
      </c>
      <c r="E606" s="181" t="s">
        <v>943</v>
      </c>
      <c r="F606" s="184" t="s">
        <v>4123</v>
      </c>
      <c r="G606" s="184">
        <v>1.4632192833323339</v>
      </c>
      <c r="H606" s="184">
        <v>5.4028513217000002E-2</v>
      </c>
      <c r="I606" s="184">
        <v>0.42578071107685</v>
      </c>
      <c r="J606" s="328">
        <v>0.5128790690384839</v>
      </c>
      <c r="K606" s="184">
        <v>0.47053098999999998</v>
      </c>
      <c r="L606" s="184">
        <v>0.35163136</v>
      </c>
      <c r="M606" s="184">
        <v>4.3171565000000002E-2</v>
      </c>
      <c r="N606" s="184">
        <v>4.6513299000000001E-2</v>
      </c>
      <c r="O606" s="184">
        <v>1.3242617000000001E-5</v>
      </c>
      <c r="P606" s="331">
        <v>4.8430499000000002E-3</v>
      </c>
      <c r="Q606" s="331">
        <v>2.6589217000000001E-3</v>
      </c>
      <c r="R606" s="331">
        <v>3.0974049999999999E-2</v>
      </c>
      <c r="S606" s="331">
        <v>0.50598935</v>
      </c>
      <c r="T606" s="331">
        <v>3.5912351999999998E-6</v>
      </c>
      <c r="U606" s="331">
        <v>6.8897124000000002E-3</v>
      </c>
      <c r="V606" s="331">
        <v>1.4484165E-7</v>
      </c>
      <c r="W606" s="331">
        <v>6.6384839E-9</v>
      </c>
      <c r="X606" s="331">
        <v>0</v>
      </c>
      <c r="Y606"/>
      <c r="Z606" s="288">
        <v>3.1368732666666665</v>
      </c>
      <c r="AA606"/>
      <c r="AB606" s="164">
        <v>28.066284</v>
      </c>
      <c r="AC606" s="164">
        <v>27.123511000000001</v>
      </c>
      <c r="AD606" s="164">
        <v>0.83570131999999997</v>
      </c>
      <c r="AE606" s="164">
        <v>0</v>
      </c>
      <c r="AF606" s="164">
        <v>0.10611076</v>
      </c>
      <c r="AG606" s="164">
        <v>5.6641137999999995E-4</v>
      </c>
      <c r="AH606" s="164">
        <v>3.9373190000000001E-4</v>
      </c>
      <c r="AI606"/>
      <c r="AJ606" s="185">
        <v>0.19306313999999999</v>
      </c>
      <c r="AK606" s="185">
        <v>0.18614301999999999</v>
      </c>
      <c r="AL606" s="185">
        <v>4.6408233999999998E-3</v>
      </c>
      <c r="AM606" s="185">
        <v>2.2792912999999998E-3</v>
      </c>
      <c r="AN606" s="176">
        <v>1.1159654E-5</v>
      </c>
      <c r="AO606" s="176">
        <v>1.7162809000000002E-8</v>
      </c>
      <c r="AP606" s="176">
        <v>0.31922846999999999</v>
      </c>
      <c r="AQ606" s="192">
        <v>2.9110184E-6</v>
      </c>
      <c r="AR606" s="192">
        <v>8.7832452000000004E-9</v>
      </c>
      <c r="AS606" s="192">
        <v>2.3997080999999998E-13</v>
      </c>
      <c r="AT606" s="192">
        <v>8.6506576999999997E-15</v>
      </c>
      <c r="AU606" s="192">
        <v>0</v>
      </c>
      <c r="AV606" s="192">
        <v>2.1235387999999999E-9</v>
      </c>
      <c r="AW606" s="192">
        <v>5.8214221E-6</v>
      </c>
      <c r="AX606" s="192">
        <v>4.0170850999999998E-10</v>
      </c>
      <c r="AY606" s="192">
        <v>7.1264806999999998E-9</v>
      </c>
      <c r="AZ606" s="192">
        <v>4.7521478000000005E-10</v>
      </c>
      <c r="BA606" s="192">
        <v>5.7963051999999998E-13</v>
      </c>
      <c r="BB606" s="192">
        <v>2.5922411999999999E-11</v>
      </c>
      <c r="BC606" s="192">
        <v>2.9381646000000002E-10</v>
      </c>
      <c r="BD606" s="192">
        <v>5.5600906E-11</v>
      </c>
      <c r="BE606" s="192">
        <v>1.5158211E-6</v>
      </c>
      <c r="BF606" s="192">
        <v>9.0926831999999998E-7</v>
      </c>
      <c r="BG606" s="192">
        <v>8.2713522E-23</v>
      </c>
      <c r="BH606" s="193">
        <v>4.7997529999999997E-2</v>
      </c>
      <c r="BI606" s="193">
        <v>0.27123093999999998</v>
      </c>
      <c r="BJ606" s="192">
        <v>0</v>
      </c>
      <c r="BK606" s="192">
        <v>0</v>
      </c>
      <c r="BL606" s="192">
        <v>0</v>
      </c>
      <c r="BM606"/>
      <c r="BN606" s="164">
        <v>3.3644578999999998E-4</v>
      </c>
      <c r="BO606" s="186">
        <v>5.2154572E-5</v>
      </c>
      <c r="BP606" s="186">
        <v>8.7464349000000003E-5</v>
      </c>
      <c r="BQ606" s="186">
        <v>3.6389433999999999E-6</v>
      </c>
      <c r="BR606" s="186">
        <v>3.8288562999999997E-5</v>
      </c>
      <c r="BS606" s="186">
        <v>7.0275414000000005E-7</v>
      </c>
      <c r="BT606" s="186">
        <v>1.2131175E-5</v>
      </c>
      <c r="BU606" s="186">
        <v>9.4293177999999999E-7</v>
      </c>
      <c r="BV606" s="186">
        <v>6.5401173999999999E-6</v>
      </c>
      <c r="BW606" s="186">
        <v>2.0898271999999999E-6</v>
      </c>
      <c r="BX606" s="186">
        <v>0</v>
      </c>
      <c r="BY606" s="186">
        <v>1.829104E-19</v>
      </c>
      <c r="BZ606" s="186">
        <v>1.4976963999999999E-15</v>
      </c>
      <c r="CA606" s="186">
        <v>1.1887855E-5</v>
      </c>
      <c r="CB606" s="186">
        <v>3.4083652000000002E-5</v>
      </c>
      <c r="CC606" s="186">
        <v>8.6521045000000004E-5</v>
      </c>
      <c r="CD606" s="186">
        <v>0</v>
      </c>
      <c r="CE606"/>
      <c r="CF606" s="329">
        <v>1.2676707E-15</v>
      </c>
      <c r="CG606" s="330">
        <v>3.1368733</v>
      </c>
      <c r="CH606" s="330">
        <v>4.1532472000000001E-2</v>
      </c>
      <c r="CI606" s="330">
        <v>3.8334847999999998E-2</v>
      </c>
      <c r="CJ606" s="330">
        <v>6.4583859000000004E-3</v>
      </c>
      <c r="CK606" s="329">
        <v>6.8875880999999995E-7</v>
      </c>
      <c r="CL606" s="329">
        <v>8.3381558999999998E-7</v>
      </c>
      <c r="CM606" s="330">
        <v>1.9379913999999999E-3</v>
      </c>
      <c r="CN606" s="330">
        <v>136.25045</v>
      </c>
      <c r="CO606" s="330">
        <v>3.7143177000000001</v>
      </c>
      <c r="CP606"/>
      <c r="CQ606">
        <v>0.47053098999999998</v>
      </c>
      <c r="CR606">
        <v>0.47980548821699998</v>
      </c>
      <c r="CS606">
        <v>0.42577698163848388</v>
      </c>
      <c r="CT606">
        <v>0.42578071107685</v>
      </c>
      <c r="CU606">
        <v>0.51287906240000003</v>
      </c>
      <c r="CV606" s="134"/>
      <c r="CW606" s="377"/>
      <c r="CX606" s="32"/>
      <c r="CY606" s="32"/>
      <c r="CZ606" s="32"/>
      <c r="DA606" s="236"/>
      <c r="DB606" s="257"/>
      <c r="DC606"/>
      <c r="DD606"/>
      <c r="DE606"/>
      <c r="DF606"/>
      <c r="DG606"/>
      <c r="DH606"/>
      <c r="DI606"/>
      <c r="DJ606"/>
      <c r="DK606"/>
      <c r="DL606"/>
    </row>
    <row r="607" spans="1:116" ht="14.4" x14ac:dyDescent="0.3">
      <c r="A607" t="s">
        <v>2060</v>
      </c>
      <c r="B607" s="113" t="s">
        <v>919</v>
      </c>
      <c r="C607" s="182" t="s">
        <v>124</v>
      </c>
      <c r="D607" s="40" t="s">
        <v>97</v>
      </c>
      <c r="E607" s="181" t="s">
        <v>943</v>
      </c>
      <c r="F607" s="184" t="s">
        <v>4124</v>
      </c>
      <c r="G607" s="184">
        <v>0.67218508187370096</v>
      </c>
      <c r="H607" s="184">
        <v>3.8459963308E-2</v>
      </c>
      <c r="I607" s="184">
        <v>0.12692311238868001</v>
      </c>
      <c r="J607" s="328">
        <v>9.4750726177020989E-2</v>
      </c>
      <c r="K607" s="184">
        <v>0.41205128000000002</v>
      </c>
      <c r="L607" s="184">
        <v>9.3285679999999996E-2</v>
      </c>
      <c r="M607" s="184">
        <v>2.8852414999999999E-2</v>
      </c>
      <c r="N607" s="184">
        <v>3.5011374999999997E-2</v>
      </c>
      <c r="O607" s="184">
        <v>3.2210277999999999E-5</v>
      </c>
      <c r="P607" s="331">
        <v>3.0036911000000002E-3</v>
      </c>
      <c r="Q607" s="331">
        <v>4.1268693000000002E-4</v>
      </c>
      <c r="R607" s="331">
        <v>4.7787869999999996E-3</v>
      </c>
      <c r="S607" s="331">
        <v>9.1323197999999994E-2</v>
      </c>
      <c r="T607" s="331">
        <v>5.9382629000000001E-6</v>
      </c>
      <c r="U607" s="331">
        <v>3.4275171999999998E-3</v>
      </c>
      <c r="V607" s="331">
        <v>2.9212578E-7</v>
      </c>
      <c r="W607" s="331">
        <v>1.0977021E-8</v>
      </c>
      <c r="X607" s="331">
        <v>0</v>
      </c>
      <c r="Y607"/>
      <c r="Z607" s="288">
        <v>2.7470085333333336</v>
      </c>
      <c r="AA607"/>
      <c r="AB607" s="164">
        <v>24.329550999999999</v>
      </c>
      <c r="AC607" s="164">
        <v>23.907435</v>
      </c>
      <c r="AD607" s="164">
        <v>0.41928847000000002</v>
      </c>
      <c r="AE607" s="164">
        <v>0</v>
      </c>
      <c r="AF607" s="164">
        <v>2.6204392000000001E-4</v>
      </c>
      <c r="AG607" s="164">
        <v>1.4887107000000001E-3</v>
      </c>
      <c r="AH607" s="164">
        <v>1.0763878999999999E-3</v>
      </c>
      <c r="AI607"/>
      <c r="AJ607" s="185">
        <v>8.4406166000000005E-2</v>
      </c>
      <c r="AK607" s="185">
        <v>7.9992489E-2</v>
      </c>
      <c r="AL607" s="185">
        <v>2.6137792000000002E-3</v>
      </c>
      <c r="AM607" s="185">
        <v>1.7998980999999999E-3</v>
      </c>
      <c r="AN607" s="176">
        <v>4.7957128000000004E-6</v>
      </c>
      <c r="AO607" s="176">
        <v>9.6663431000000005E-9</v>
      </c>
      <c r="AP607" s="176">
        <v>0.25208656000000002</v>
      </c>
      <c r="AQ607" s="192">
        <v>2.5492239999999999E-6</v>
      </c>
      <c r="AR607" s="192">
        <v>7.6916241999999996E-9</v>
      </c>
      <c r="AS607" s="192">
        <v>2.1014616E-13</v>
      </c>
      <c r="AT607" s="192">
        <v>1.4304237E-14</v>
      </c>
      <c r="AU607" s="192">
        <v>0</v>
      </c>
      <c r="AV607" s="192">
        <v>1.4146415000000001E-9</v>
      </c>
      <c r="AW607" s="192">
        <v>1.0782042000000001E-6</v>
      </c>
      <c r="AX607" s="192">
        <v>2.7703295999999998E-10</v>
      </c>
      <c r="AY607" s="192">
        <v>1.6135609E-9</v>
      </c>
      <c r="AZ607" s="192">
        <v>7.0001893999999999E-11</v>
      </c>
      <c r="BA607" s="192">
        <v>5.7299228000000001E-13</v>
      </c>
      <c r="BB607" s="192">
        <v>4.6036027000000002E-12</v>
      </c>
      <c r="BC607" s="192">
        <v>7.2703182999999999E-12</v>
      </c>
      <c r="BD607" s="192">
        <v>1.4661320000000001E-12</v>
      </c>
      <c r="BE607" s="192">
        <v>1.1430461E-6</v>
      </c>
      <c r="BF607" s="192">
        <v>2.3823837E-8</v>
      </c>
      <c r="BG607" s="192">
        <v>1.3677039000000001E-22</v>
      </c>
      <c r="BH607" s="193">
        <v>1.3013357E-2</v>
      </c>
      <c r="BI607" s="193">
        <v>0.23907321000000001</v>
      </c>
      <c r="BJ607" s="192">
        <v>0</v>
      </c>
      <c r="BK607" s="192">
        <v>0</v>
      </c>
      <c r="BL607" s="192">
        <v>0</v>
      </c>
      <c r="BM607"/>
      <c r="BN607" s="186">
        <v>1.4665034000000001E-4</v>
      </c>
      <c r="BO607" s="186">
        <v>1.4085705999999999E-5</v>
      </c>
      <c r="BP607" s="186">
        <v>7.6593886999999996E-5</v>
      </c>
      <c r="BQ607" s="186">
        <v>5.7080261000000005E-7</v>
      </c>
      <c r="BR607" s="186">
        <v>7.0269891999999996E-6</v>
      </c>
      <c r="BS607" s="186">
        <v>3.7497211999999999E-7</v>
      </c>
      <c r="BT607" s="186">
        <v>1.7786961000000001E-6</v>
      </c>
      <c r="BU607" s="186">
        <v>5.2026599E-7</v>
      </c>
      <c r="BV607" s="186">
        <v>4.0321369000000003E-6</v>
      </c>
      <c r="BW607" s="186">
        <v>3.1093799000000002E-7</v>
      </c>
      <c r="BX607" s="186">
        <v>0</v>
      </c>
      <c r="BY607" s="186">
        <v>3.0245027000000002E-19</v>
      </c>
      <c r="BZ607" s="186">
        <v>2.4765059E-15</v>
      </c>
      <c r="CA607" s="186">
        <v>7.2334782E-6</v>
      </c>
      <c r="CB607" s="186">
        <v>2.9678989000000002E-5</v>
      </c>
      <c r="CC607" s="186">
        <v>4.4434747E-6</v>
      </c>
      <c r="CD607" s="186">
        <v>0</v>
      </c>
      <c r="CE607"/>
      <c r="CF607" s="329">
        <v>2.0961483999999998E-15</v>
      </c>
      <c r="CG607" s="330">
        <v>2.7470086</v>
      </c>
      <c r="CH607" s="330">
        <v>2.1635980999999999E-2</v>
      </c>
      <c r="CI607" s="330">
        <v>1.229943E-2</v>
      </c>
      <c r="CJ607" s="330">
        <v>2.0214172999999998E-3</v>
      </c>
      <c r="CK607" s="329">
        <v>5.0923322000000005E-7</v>
      </c>
      <c r="CL607" s="329">
        <v>3.5383263999999998E-8</v>
      </c>
      <c r="CM607" s="330">
        <v>3.5323184999999998E-4</v>
      </c>
      <c r="CN607" s="330">
        <v>7.2233942000000004</v>
      </c>
      <c r="CO607" s="330">
        <v>3.278721</v>
      </c>
      <c r="CP607"/>
      <c r="CQ607">
        <v>0.41205128000000002</v>
      </c>
      <c r="CR607">
        <v>0.16537684530800001</v>
      </c>
      <c r="CS607">
        <v>0.126916892977021</v>
      </c>
      <c r="CT607">
        <v>0.12692311238867998</v>
      </c>
      <c r="CU607">
        <v>9.4750715199999988E-2</v>
      </c>
      <c r="CV607" s="134"/>
      <c r="CW607" s="377"/>
      <c r="CX607" s="32"/>
      <c r="CY607" s="32"/>
      <c r="CZ607" s="32"/>
      <c r="DA607" s="236"/>
      <c r="DB607" s="257"/>
      <c r="DC607"/>
      <c r="DD607"/>
      <c r="DE607"/>
      <c r="DF607"/>
      <c r="DG607"/>
      <c r="DH607"/>
      <c r="DI607"/>
      <c r="DJ607"/>
      <c r="DK607"/>
      <c r="DL607"/>
    </row>
    <row r="608" spans="1:116" ht="14.4" x14ac:dyDescent="0.3">
      <c r="A608" t="s">
        <v>2061</v>
      </c>
      <c r="B608" s="113" t="s">
        <v>919</v>
      </c>
      <c r="C608" s="182" t="s">
        <v>125</v>
      </c>
      <c r="D608" s="40" t="s">
        <v>97</v>
      </c>
      <c r="E608" s="181" t="s">
        <v>943</v>
      </c>
      <c r="F608" s="184" t="s">
        <v>4125</v>
      </c>
      <c r="G608" s="184">
        <v>0.70600402346575497</v>
      </c>
      <c r="H608" s="184">
        <v>4.1280211485000003E-2</v>
      </c>
      <c r="I608" s="184">
        <v>0.13652663281971</v>
      </c>
      <c r="J608" s="328">
        <v>9.8466549161044997E-2</v>
      </c>
      <c r="K608" s="184">
        <v>0.42973063</v>
      </c>
      <c r="L608" s="184">
        <v>9.8128036000000002E-2</v>
      </c>
      <c r="M608" s="184">
        <v>3.1947231999999999E-2</v>
      </c>
      <c r="N608" s="184">
        <v>3.6765473E-2</v>
      </c>
      <c r="O608" s="184">
        <v>5.1486415000000003E-5</v>
      </c>
      <c r="P608" s="331">
        <v>3.8839399000000002E-3</v>
      </c>
      <c r="Q608" s="331">
        <v>5.7931216999999998E-4</v>
      </c>
      <c r="R608" s="331">
        <v>6.4447921E-3</v>
      </c>
      <c r="S608" s="331">
        <v>9.3560252999999996E-2</v>
      </c>
      <c r="T608" s="331">
        <v>6.0643681999999998E-6</v>
      </c>
      <c r="U608" s="331">
        <v>4.9062858999999997E-3</v>
      </c>
      <c r="V608" s="331">
        <v>5.0835151000000005E-7</v>
      </c>
      <c r="W608" s="331">
        <v>1.0261044999999999E-8</v>
      </c>
      <c r="X608" s="331">
        <v>0</v>
      </c>
      <c r="Y608"/>
      <c r="Z608" s="288">
        <v>2.8648708666666667</v>
      </c>
      <c r="AA608"/>
      <c r="AB608" s="164">
        <v>24.659141000000002</v>
      </c>
      <c r="AC608" s="164">
        <v>23.966788000000001</v>
      </c>
      <c r="AD608" s="164">
        <v>0.59821298999999994</v>
      </c>
      <c r="AE608" s="164">
        <v>0</v>
      </c>
      <c r="AF608" s="164">
        <v>7.2283009000000001E-4</v>
      </c>
      <c r="AG608" s="164">
        <v>2.0523494E-2</v>
      </c>
      <c r="AH608" s="164">
        <v>7.2893337000000002E-2</v>
      </c>
      <c r="AI608"/>
      <c r="AJ608" s="185">
        <v>9.3245087000000004E-2</v>
      </c>
      <c r="AK608" s="185">
        <v>8.8715425000000001E-2</v>
      </c>
      <c r="AL608" s="185">
        <v>2.7594048999999999E-3</v>
      </c>
      <c r="AM608" s="185">
        <v>1.7702566E-3</v>
      </c>
      <c r="AN608" s="176">
        <v>5.3186705999999997E-6</v>
      </c>
      <c r="AO608" s="176">
        <v>1.0204900000000001E-8</v>
      </c>
      <c r="AP608" s="176">
        <v>0.24793509999999999</v>
      </c>
      <c r="AQ608" s="192">
        <v>2.6589503E-6</v>
      </c>
      <c r="AR608" s="192">
        <v>8.0227085999999999E-9</v>
      </c>
      <c r="AS608" s="192">
        <v>2.1919127999999999E-13</v>
      </c>
      <c r="AT608" s="192">
        <v>1.3745651E-14</v>
      </c>
      <c r="AU608" s="192">
        <v>0</v>
      </c>
      <c r="AV608" s="192">
        <v>1.7154647E-9</v>
      </c>
      <c r="AW608" s="192">
        <v>1.1955321999999999E-6</v>
      </c>
      <c r="AX608" s="192">
        <v>3.1888958000000001E-10</v>
      </c>
      <c r="AY608" s="192">
        <v>1.7453775000000001E-9</v>
      </c>
      <c r="AZ608" s="192">
        <v>9.8819295000000001E-11</v>
      </c>
      <c r="BA608" s="192">
        <v>5.7276602999999996E-13</v>
      </c>
      <c r="BB608" s="192">
        <v>6.5246806000000004E-12</v>
      </c>
      <c r="BC608" s="192">
        <v>9.8203086000000002E-12</v>
      </c>
      <c r="BD608" s="192">
        <v>1.9677444E-12</v>
      </c>
      <c r="BE608" s="192">
        <v>1.4291599E-6</v>
      </c>
      <c r="BF608" s="192">
        <v>3.3312708999999998E-8</v>
      </c>
      <c r="BG608" s="192">
        <v>1.2784955000000001E-22</v>
      </c>
      <c r="BH608" s="193">
        <v>1.2612208E-2</v>
      </c>
      <c r="BI608" s="193">
        <v>0.23532289000000001</v>
      </c>
      <c r="BJ608" s="192">
        <v>0</v>
      </c>
      <c r="BK608" s="192">
        <v>0</v>
      </c>
      <c r="BL608" s="192">
        <v>0</v>
      </c>
      <c r="BM608"/>
      <c r="BN608" s="186">
        <v>1.5694683999999999E-4</v>
      </c>
      <c r="BO608" s="186">
        <v>1.5073154000000001E-5</v>
      </c>
      <c r="BP608" s="186">
        <v>7.9880200999999997E-5</v>
      </c>
      <c r="BQ608" s="186">
        <v>7.6580960000000003E-7</v>
      </c>
      <c r="BR608" s="186">
        <v>7.7447989999999997E-6</v>
      </c>
      <c r="BS608" s="186">
        <v>5.8898650999999997E-7</v>
      </c>
      <c r="BT608" s="186">
        <v>2.5109857E-6</v>
      </c>
      <c r="BU608" s="186">
        <v>8.2481465999999995E-7</v>
      </c>
      <c r="BV608" s="186">
        <v>5.2137608000000001E-6</v>
      </c>
      <c r="BW608" s="186">
        <v>4.2196070999999998E-7</v>
      </c>
      <c r="BX608" s="186">
        <v>0</v>
      </c>
      <c r="BY608" s="186">
        <v>2.8272296999999999E-19</v>
      </c>
      <c r="BZ608" s="186">
        <v>2.3149758999999999E-15</v>
      </c>
      <c r="CA608" s="186">
        <v>7.6174990000000001E-6</v>
      </c>
      <c r="CB608" s="186">
        <v>2.9978664999999999E-5</v>
      </c>
      <c r="CC608" s="186">
        <v>6.3262060000000003E-6</v>
      </c>
      <c r="CD608" s="186">
        <v>0</v>
      </c>
      <c r="CE608"/>
      <c r="CF608" s="329">
        <v>1.9594272000000001E-15</v>
      </c>
      <c r="CG608" s="330">
        <v>2.8645784000000001</v>
      </c>
      <c r="CH608" s="330">
        <v>2.9214199E-2</v>
      </c>
      <c r="CI608" s="330">
        <v>1.2999373E-2</v>
      </c>
      <c r="CJ608" s="330">
        <v>2.3322206000000001E-3</v>
      </c>
      <c r="CK608" s="329">
        <v>6.4002557000000002E-7</v>
      </c>
      <c r="CL608" s="329">
        <v>4.9567446E-8</v>
      </c>
      <c r="CM608" s="330">
        <v>3.8756043000000003E-4</v>
      </c>
      <c r="CN608" s="330">
        <v>9.4246213999999995</v>
      </c>
      <c r="CO608" s="330">
        <v>3.2248426000000001</v>
      </c>
      <c r="CP608"/>
      <c r="CQ608">
        <v>0.42973063</v>
      </c>
      <c r="CR608">
        <v>0.177800271585</v>
      </c>
      <c r="CS608">
        <v>0.13652007036104502</v>
      </c>
      <c r="CT608">
        <v>0.13652663281971</v>
      </c>
      <c r="CU608">
        <v>9.8466538899999997E-2</v>
      </c>
      <c r="CV608" s="134"/>
      <c r="CW608" s="377"/>
      <c r="CX608" s="32"/>
      <c r="CY608" s="32"/>
      <c r="CZ608" s="32"/>
      <c r="DA608" s="236"/>
      <c r="DB608" s="257"/>
      <c r="DC608"/>
      <c r="DD608"/>
      <c r="DE608"/>
      <c r="DF608"/>
      <c r="DG608"/>
      <c r="DH608"/>
      <c r="DI608"/>
      <c r="DJ608"/>
      <c r="DK608"/>
      <c r="DL608"/>
    </row>
    <row r="609" spans="1:116" ht="14.4" x14ac:dyDescent="0.3">
      <c r="A609" t="s">
        <v>2062</v>
      </c>
      <c r="B609" s="113" t="s">
        <v>919</v>
      </c>
      <c r="C609" s="182" t="s">
        <v>126</v>
      </c>
      <c r="D609" s="40" t="s">
        <v>97</v>
      </c>
      <c r="E609" s="181" t="s">
        <v>943</v>
      </c>
      <c r="F609" s="184" t="s">
        <v>4126</v>
      </c>
      <c r="G609" s="184">
        <v>1.7931443783702661</v>
      </c>
      <c r="H609" s="184">
        <v>6.0199829173E-2</v>
      </c>
      <c r="I609" s="184">
        <v>0.65915377077705994</v>
      </c>
      <c r="J609" s="328">
        <v>0.59905539842020605</v>
      </c>
      <c r="K609" s="184">
        <v>0.47473537999999998</v>
      </c>
      <c r="L609" s="184">
        <v>0.62283303999999995</v>
      </c>
      <c r="M609" s="184">
        <v>3.0388492999999999E-2</v>
      </c>
      <c r="N609" s="184">
        <v>5.5929155000000001E-2</v>
      </c>
      <c r="O609" s="184">
        <v>1.7717033E-5</v>
      </c>
      <c r="P609" s="331">
        <v>3.7432673999999999E-3</v>
      </c>
      <c r="Q609" s="331">
        <v>5.0968973999999999E-4</v>
      </c>
      <c r="R609" s="331">
        <v>5.9261679999999999E-3</v>
      </c>
      <c r="S609" s="331">
        <v>0.59456397000000005</v>
      </c>
      <c r="T609" s="331">
        <v>5.8534304999999998E-6</v>
      </c>
      <c r="U609" s="331">
        <v>4.4914176000000004E-3</v>
      </c>
      <c r="V609" s="331">
        <v>2.1634655999999999E-7</v>
      </c>
      <c r="W609" s="331">
        <v>1.0820206E-8</v>
      </c>
      <c r="X609" s="331">
        <v>0</v>
      </c>
      <c r="Y609"/>
      <c r="Z609" s="288">
        <v>3.1649025333333332</v>
      </c>
      <c r="AA609"/>
      <c r="AB609" s="164">
        <v>32.615943999999999</v>
      </c>
      <c r="AC609" s="164">
        <v>32.099482000000002</v>
      </c>
      <c r="AD609" s="164">
        <v>0.51500579999999996</v>
      </c>
      <c r="AE609" s="164">
        <v>0</v>
      </c>
      <c r="AF609" s="164">
        <v>2.5830043000000001E-4</v>
      </c>
      <c r="AG609" s="164">
        <v>7.1615907999999996E-4</v>
      </c>
      <c r="AH609" s="164">
        <v>4.822513E-4</v>
      </c>
      <c r="AI609"/>
      <c r="AJ609" s="185">
        <v>0.26095330999999999</v>
      </c>
      <c r="AK609" s="185">
        <v>0.25237890000000002</v>
      </c>
      <c r="AL609" s="185">
        <v>6.0170527E-3</v>
      </c>
      <c r="AM609" s="185">
        <v>2.5573594000000001E-3</v>
      </c>
      <c r="AN609" s="176">
        <v>1.5130629E-5</v>
      </c>
      <c r="AO609" s="176">
        <v>2.2252413999999999E-8</v>
      </c>
      <c r="AP609" s="176">
        <v>0.35817358999999999</v>
      </c>
      <c r="AQ609" s="192">
        <v>2.9370295999999998E-6</v>
      </c>
      <c r="AR609" s="192">
        <v>8.8617272999999993E-9</v>
      </c>
      <c r="AS609" s="192">
        <v>2.4211505E-13</v>
      </c>
      <c r="AT609" s="192">
        <v>1.4099891E-14</v>
      </c>
      <c r="AU609" s="192">
        <v>0</v>
      </c>
      <c r="AV609" s="192">
        <v>2.1873135999999999E-9</v>
      </c>
      <c r="AW609" s="192">
        <v>1.0733085E-5</v>
      </c>
      <c r="AX609" s="192">
        <v>4.4258995E-10</v>
      </c>
      <c r="AY609" s="192">
        <v>1.2843984000000001E-8</v>
      </c>
      <c r="AZ609" s="192">
        <v>8.6747990000000001E-11</v>
      </c>
      <c r="BA609" s="192">
        <v>5.5128345000000002E-13</v>
      </c>
      <c r="BB609" s="192">
        <v>5.7018623000000002E-12</v>
      </c>
      <c r="BC609" s="192">
        <v>9.0443499000000007E-12</v>
      </c>
      <c r="BD609" s="192">
        <v>1.8246141000000002E-12</v>
      </c>
      <c r="BE609" s="192">
        <v>1.4287840999999999E-6</v>
      </c>
      <c r="BF609" s="192">
        <v>2.9543484000000001E-8</v>
      </c>
      <c r="BG609" s="192">
        <v>1.3481652999999999E-22</v>
      </c>
      <c r="BH609" s="193">
        <v>3.7187741000000003E-2</v>
      </c>
      <c r="BI609" s="193">
        <v>0.32098585000000002</v>
      </c>
      <c r="BJ609" s="192">
        <v>0</v>
      </c>
      <c r="BK609" s="192">
        <v>0</v>
      </c>
      <c r="BL609" s="192">
        <v>0</v>
      </c>
      <c r="BM609"/>
      <c r="BN609" s="164">
        <v>3.2430468999999998E-4</v>
      </c>
      <c r="BO609" s="186">
        <v>9.1432953000000002E-5</v>
      </c>
      <c r="BP609" s="186">
        <v>8.824588E-5</v>
      </c>
      <c r="BQ609" s="186">
        <v>7.0467777999999997E-7</v>
      </c>
      <c r="BR609" s="186">
        <v>7.0854165999999997E-5</v>
      </c>
      <c r="BS609" s="186">
        <v>4.6477464E-7</v>
      </c>
      <c r="BT609" s="186">
        <v>2.2041979E-6</v>
      </c>
      <c r="BU609" s="186">
        <v>6.4489013000000005E-7</v>
      </c>
      <c r="BV609" s="186">
        <v>5.0248139999999997E-6</v>
      </c>
      <c r="BW609" s="186">
        <v>3.7401762999999999E-7</v>
      </c>
      <c r="BX609" s="186">
        <v>0</v>
      </c>
      <c r="BY609" s="186">
        <v>2.9812954999999999E-19</v>
      </c>
      <c r="BZ609" s="186">
        <v>2.4411273E-15</v>
      </c>
      <c r="CA609" s="186">
        <v>1.6260201999999999E-5</v>
      </c>
      <c r="CB609" s="186">
        <v>3.9677931E-5</v>
      </c>
      <c r="CC609" s="186">
        <v>8.4161838000000005E-6</v>
      </c>
      <c r="CD609" s="186">
        <v>0</v>
      </c>
      <c r="CE609"/>
      <c r="CF609" s="329">
        <v>2.0662034000000001E-15</v>
      </c>
      <c r="CG609" s="330">
        <v>3.1649026</v>
      </c>
      <c r="CH609" s="330">
        <v>4.3502546000000003E-2</v>
      </c>
      <c r="CI609" s="330">
        <v>6.5126471000000005E-2</v>
      </c>
      <c r="CJ609" s="330">
        <v>2.2218519999999999E-3</v>
      </c>
      <c r="CK609" s="329">
        <v>6.3630878999999996E-7</v>
      </c>
      <c r="CL609" s="329">
        <v>4.3802541000000001E-8</v>
      </c>
      <c r="CM609" s="330">
        <v>3.5925866999999998E-3</v>
      </c>
      <c r="CN609" s="330">
        <v>9.0054464999999997</v>
      </c>
      <c r="CO609" s="330">
        <v>4.3898937</v>
      </c>
      <c r="CP609"/>
      <c r="CQ609">
        <v>0.47473537999999998</v>
      </c>
      <c r="CR609">
        <v>0.7193475301729999</v>
      </c>
      <c r="CS609">
        <v>0.65914771182020593</v>
      </c>
      <c r="CT609">
        <v>0.65915377077705994</v>
      </c>
      <c r="CU609">
        <v>0.5990553876000001</v>
      </c>
      <c r="CV609" s="134"/>
      <c r="CW609" s="377"/>
      <c r="CX609" s="32"/>
      <c r="CY609" s="32"/>
      <c r="CZ609" s="32"/>
      <c r="DA609" s="236"/>
      <c r="DB609" s="257"/>
      <c r="DC609"/>
      <c r="DD609"/>
      <c r="DE609"/>
      <c r="DF609"/>
      <c r="DG609"/>
      <c r="DH609"/>
      <c r="DI609"/>
      <c r="DJ609"/>
      <c r="DK609"/>
      <c r="DL609"/>
    </row>
    <row r="610" spans="1:116" ht="14.4" x14ac:dyDescent="0.3">
      <c r="A610" t="s">
        <v>2063</v>
      </c>
      <c r="B610" s="113" t="s">
        <v>919</v>
      </c>
      <c r="C610" s="182" t="s">
        <v>127</v>
      </c>
      <c r="D610" s="40" t="s">
        <v>97</v>
      </c>
      <c r="E610" s="181" t="s">
        <v>943</v>
      </c>
      <c r="F610" s="184" t="s">
        <v>4127</v>
      </c>
      <c r="G610" s="184">
        <v>1.0033249272819196</v>
      </c>
      <c r="H610" s="184">
        <v>4.3815680142999996E-2</v>
      </c>
      <c r="I610" s="184">
        <v>0.29485485513677995</v>
      </c>
      <c r="J610" s="328">
        <v>0.25155677200213949</v>
      </c>
      <c r="K610" s="184">
        <v>0.41309762</v>
      </c>
      <c r="L610" s="184">
        <v>0.26473470999999998</v>
      </c>
      <c r="M610" s="184">
        <v>2.6252682999999999E-2</v>
      </c>
      <c r="N610" s="184">
        <v>4.0381845E-2</v>
      </c>
      <c r="O610" s="184">
        <v>1.2347733000000001E-5</v>
      </c>
      <c r="P610" s="331">
        <v>3.1808715000000002E-3</v>
      </c>
      <c r="Q610" s="331">
        <v>2.4061591000000001E-4</v>
      </c>
      <c r="R610" s="331">
        <v>3.8641928000000001E-3</v>
      </c>
      <c r="S610" s="331">
        <v>0.24965171999999999</v>
      </c>
      <c r="T610" s="331">
        <v>3.1387961000000002E-6</v>
      </c>
      <c r="U610" s="331">
        <v>1.9050461999999999E-3</v>
      </c>
      <c r="V610" s="331">
        <v>1.3054068000000001E-7</v>
      </c>
      <c r="W610" s="331">
        <v>5.8021395000000002E-9</v>
      </c>
      <c r="X610" s="331">
        <v>0</v>
      </c>
      <c r="Y610"/>
      <c r="Z610" s="288">
        <v>2.7539841333333333</v>
      </c>
      <c r="AA610"/>
      <c r="AB610" s="164">
        <v>26.858362</v>
      </c>
      <c r="AC610" s="164">
        <v>26.636268000000001</v>
      </c>
      <c r="AD610" s="164">
        <v>0.22104225999999999</v>
      </c>
      <c r="AE610" s="164">
        <v>0</v>
      </c>
      <c r="AF610" s="164">
        <v>1.3850892999999999E-4</v>
      </c>
      <c r="AG610" s="164">
        <v>5.3646184000000002E-4</v>
      </c>
      <c r="AH610" s="164">
        <v>3.7602802000000001E-4</v>
      </c>
      <c r="AI610"/>
      <c r="AJ610" s="185">
        <v>0.14202766</v>
      </c>
      <c r="AK610" s="185">
        <v>0.13638737000000001</v>
      </c>
      <c r="AL610" s="185">
        <v>3.5908524E-3</v>
      </c>
      <c r="AM610" s="185">
        <v>2.0494352000000001E-3</v>
      </c>
      <c r="AN610" s="176">
        <v>8.1767011000000002E-6</v>
      </c>
      <c r="AO610" s="176">
        <v>1.327978E-8</v>
      </c>
      <c r="AP610" s="176">
        <v>0.28703573999999998</v>
      </c>
      <c r="AQ610" s="192">
        <v>2.5556972999999999E-6</v>
      </c>
      <c r="AR610" s="192">
        <v>7.7111558000000004E-9</v>
      </c>
      <c r="AS610" s="192">
        <v>2.1067978999999999E-13</v>
      </c>
      <c r="AT610" s="192">
        <v>7.5608111000000005E-15</v>
      </c>
      <c r="AU610" s="192">
        <v>0</v>
      </c>
      <c r="AV610" s="192">
        <v>1.4142204E-9</v>
      </c>
      <c r="AW610" s="192">
        <v>4.1776936000000003E-6</v>
      </c>
      <c r="AX610" s="192">
        <v>2.9603884E-10</v>
      </c>
      <c r="AY610" s="192">
        <v>5.2237567000000004E-9</v>
      </c>
      <c r="AZ610" s="192">
        <v>3.8470492999999998E-11</v>
      </c>
      <c r="BA610" s="192">
        <v>5.6554596000000002E-13</v>
      </c>
      <c r="BB610" s="192">
        <v>2.4141061999999999E-12</v>
      </c>
      <c r="BC610" s="192">
        <v>5.9192612999999999E-12</v>
      </c>
      <c r="BD610" s="192">
        <v>1.2483179999999999E-12</v>
      </c>
      <c r="BE610" s="192">
        <v>1.4273037E-6</v>
      </c>
      <c r="BF610" s="192">
        <v>1.4592132E-8</v>
      </c>
      <c r="BG610" s="192">
        <v>7.2292920999999995E-23</v>
      </c>
      <c r="BH610" s="193">
        <v>2.0676278999999999E-2</v>
      </c>
      <c r="BI610" s="193">
        <v>0.26635946999999999</v>
      </c>
      <c r="BJ610" s="192">
        <v>0</v>
      </c>
      <c r="BK610" s="192">
        <v>0</v>
      </c>
      <c r="BL610" s="192">
        <v>0</v>
      </c>
      <c r="BM610"/>
      <c r="BN610" s="164">
        <v>1.9540304E-4</v>
      </c>
      <c r="BO610" s="186">
        <v>3.8890992000000002E-5</v>
      </c>
      <c r="BP610" s="186">
        <v>7.6788386E-5</v>
      </c>
      <c r="BQ610" s="186">
        <v>4.6355746999999998E-7</v>
      </c>
      <c r="BR610" s="186">
        <v>2.7569725E-5</v>
      </c>
      <c r="BS610" s="186">
        <v>2.1742767E-7</v>
      </c>
      <c r="BT610" s="186">
        <v>9.7724081999999999E-7</v>
      </c>
      <c r="BU610" s="186">
        <v>3.0387606999999998E-7</v>
      </c>
      <c r="BV610" s="186">
        <v>4.2696905999999997E-6</v>
      </c>
      <c r="BW610" s="186">
        <v>1.9464974E-7</v>
      </c>
      <c r="BX610" s="186">
        <v>0</v>
      </c>
      <c r="BY610" s="186">
        <v>1.5986657E-19</v>
      </c>
      <c r="BZ610" s="186">
        <v>1.3090103000000001E-15</v>
      </c>
      <c r="CA610" s="186">
        <v>9.8847051000000007E-6</v>
      </c>
      <c r="CB610" s="186">
        <v>3.2715166999999998E-5</v>
      </c>
      <c r="CC610" s="186">
        <v>3.1276186000000001E-6</v>
      </c>
      <c r="CD610" s="186">
        <v>0</v>
      </c>
      <c r="CE610"/>
      <c r="CF610" s="329">
        <v>1.1079642E-15</v>
      </c>
      <c r="CG610" s="330">
        <v>2.7539842000000001</v>
      </c>
      <c r="CH610" s="330">
        <v>2.1799164999999999E-2</v>
      </c>
      <c r="CI610" s="330">
        <v>2.9227030000000001E-2</v>
      </c>
      <c r="CJ610" s="330">
        <v>1.6808426000000001E-3</v>
      </c>
      <c r="CK610" s="329">
        <v>6.2145247999999999E-7</v>
      </c>
      <c r="CL610" s="329">
        <v>2.1034432E-8</v>
      </c>
      <c r="CM610" s="330">
        <v>1.3975043E-3</v>
      </c>
      <c r="CN610" s="330">
        <v>7.3178915</v>
      </c>
      <c r="CO610" s="330">
        <v>3.6488643999999999</v>
      </c>
      <c r="CP610"/>
      <c r="CQ610">
        <v>0.41309762</v>
      </c>
      <c r="CR610">
        <v>0.33866726594300001</v>
      </c>
      <c r="CS610">
        <v>0.29485159160213947</v>
      </c>
      <c r="CT610">
        <v>0.29485485513677995</v>
      </c>
      <c r="CU610">
        <v>0.2515567662</v>
      </c>
      <c r="CV610" s="134"/>
      <c r="CW610" s="377"/>
      <c r="CX610" s="32"/>
      <c r="CY610" s="32"/>
      <c r="CZ610" s="32"/>
      <c r="DA610" s="236"/>
      <c r="DB610" s="257"/>
      <c r="DC610"/>
      <c r="DD610"/>
      <c r="DE610"/>
      <c r="DF610"/>
      <c r="DG610"/>
      <c r="DH610"/>
      <c r="DI610"/>
      <c r="DJ610"/>
      <c r="DK610"/>
      <c r="DL610"/>
    </row>
    <row r="611" spans="1:116" ht="14.4" x14ac:dyDescent="0.3">
      <c r="A611" t="s">
        <v>2064</v>
      </c>
      <c r="B611" s="113" t="s">
        <v>919</v>
      </c>
      <c r="C611" s="182" t="s">
        <v>128</v>
      </c>
      <c r="D611" s="40" t="s">
        <v>97</v>
      </c>
      <c r="E611" s="181" t="s">
        <v>943</v>
      </c>
      <c r="F611" s="184" t="s">
        <v>4128</v>
      </c>
      <c r="G611" s="184">
        <v>0.63732307858396597</v>
      </c>
      <c r="H611" s="184">
        <v>4.0591549567999999E-2</v>
      </c>
      <c r="I611" s="184">
        <v>0.11788163375026998</v>
      </c>
      <c r="J611" s="328">
        <v>9.1926455265696011E-2</v>
      </c>
      <c r="K611" s="184">
        <v>0.38692344000000001</v>
      </c>
      <c r="L611" s="184">
        <v>8.5983177999999993E-2</v>
      </c>
      <c r="M611" s="184">
        <v>2.5180451E-2</v>
      </c>
      <c r="N611" s="184">
        <v>3.2995649000000002E-2</v>
      </c>
      <c r="O611" s="184">
        <v>4.6525958E-5</v>
      </c>
      <c r="P611" s="331">
        <v>7.3585259999999998E-3</v>
      </c>
      <c r="Q611" s="331">
        <v>1.9084861E-4</v>
      </c>
      <c r="R611" s="331">
        <v>6.7090053000000002E-3</v>
      </c>
      <c r="S611" s="331">
        <v>9.1038958000000003E-2</v>
      </c>
      <c r="T611" s="331">
        <v>8.5774907999999993E-6</v>
      </c>
      <c r="U611" s="331">
        <v>8.8748140999999996E-4</v>
      </c>
      <c r="V611" s="331">
        <v>4.2195946999999998E-7</v>
      </c>
      <c r="W611" s="331">
        <v>1.5855695999999999E-8</v>
      </c>
      <c r="X611" s="331">
        <v>0</v>
      </c>
      <c r="Y611"/>
      <c r="Z611" s="288">
        <v>2.5794896</v>
      </c>
      <c r="AA611"/>
      <c r="AB611" s="164">
        <v>24.179399</v>
      </c>
      <c r="AC611" s="164">
        <v>24.074444</v>
      </c>
      <c r="AD611" s="164">
        <v>0.10087160000000001</v>
      </c>
      <c r="AE611" s="164">
        <v>0</v>
      </c>
      <c r="AF611" s="164">
        <v>3.7850787999999999E-4</v>
      </c>
      <c r="AG611" s="164">
        <v>2.1503599E-3</v>
      </c>
      <c r="AH611" s="164">
        <v>1.5547824999999999E-3</v>
      </c>
      <c r="AI611"/>
      <c r="AJ611" s="185">
        <v>0.12169924999999999</v>
      </c>
      <c r="AK611" s="185">
        <v>0.11747038999999999</v>
      </c>
      <c r="AL611" s="185">
        <v>2.4146294999999999E-3</v>
      </c>
      <c r="AM611" s="185">
        <v>1.8142321000000001E-3</v>
      </c>
      <c r="AN611" s="176">
        <v>7.0425892999999999E-6</v>
      </c>
      <c r="AO611" s="176">
        <v>8.9298427000000007E-9</v>
      </c>
      <c r="AP611" s="176">
        <v>0.25409412999999997</v>
      </c>
      <c r="AQ611" s="192">
        <v>2.3937664999999999E-6</v>
      </c>
      <c r="AR611" s="192">
        <v>7.2225712000000002E-9</v>
      </c>
      <c r="AS611" s="192">
        <v>1.9733096000000001E-13</v>
      </c>
      <c r="AT611" s="192">
        <v>2.0661675999999998E-14</v>
      </c>
      <c r="AU611" s="192">
        <v>0</v>
      </c>
      <c r="AV611" s="192">
        <v>1.1231585E-9</v>
      </c>
      <c r="AW611" s="192">
        <v>9.2546899999999996E-7</v>
      </c>
      <c r="AX611" s="192">
        <v>2.3549783000000001E-10</v>
      </c>
      <c r="AY611" s="192">
        <v>1.435882E-9</v>
      </c>
      <c r="AZ611" s="192">
        <v>2.1572483999999999E-11</v>
      </c>
      <c r="BA611" s="192">
        <v>5.6342226999999999E-13</v>
      </c>
      <c r="BB611" s="192">
        <v>9.3556700999999999E-13</v>
      </c>
      <c r="BC611" s="192">
        <v>1.0313452E-11</v>
      </c>
      <c r="BD611" s="192">
        <v>2.3094468000000002E-12</v>
      </c>
      <c r="BE611" s="192">
        <v>3.7085845000000001E-6</v>
      </c>
      <c r="BF611" s="192">
        <v>1.3646126000000001E-8</v>
      </c>
      <c r="BG611" s="192">
        <v>1.9755723E-22</v>
      </c>
      <c r="BH611" s="193">
        <v>1.3351346E-2</v>
      </c>
      <c r="BI611" s="193">
        <v>0.24074277999999999</v>
      </c>
      <c r="BJ611" s="192">
        <v>0</v>
      </c>
      <c r="BK611" s="192">
        <v>0</v>
      </c>
      <c r="BL611" s="192">
        <v>0</v>
      </c>
      <c r="BM611"/>
      <c r="BN611" s="186">
        <v>1.3890106000000001E-4</v>
      </c>
      <c r="BO611" s="186">
        <v>1.2758454000000001E-5</v>
      </c>
      <c r="BP611" s="186">
        <v>7.1923013999999994E-5</v>
      </c>
      <c r="BQ611" s="186">
        <v>7.9692259000000004E-7</v>
      </c>
      <c r="BR611" s="186">
        <v>6.0947365000000001E-6</v>
      </c>
      <c r="BS611" s="186">
        <v>1.6361246E-7</v>
      </c>
      <c r="BT611" s="186">
        <v>5.4702414999999995E-7</v>
      </c>
      <c r="BU611" s="186">
        <v>2.3629043E-7</v>
      </c>
      <c r="BV611" s="186">
        <v>9.8771508000000003E-6</v>
      </c>
      <c r="BW611" s="186">
        <v>1.6177260999999999E-7</v>
      </c>
      <c r="BX611" s="186">
        <v>0</v>
      </c>
      <c r="BY611" s="186">
        <v>4.3687262E-19</v>
      </c>
      <c r="BZ611" s="186">
        <v>3.5771752000000004E-15</v>
      </c>
      <c r="CA611" s="186">
        <v>6.7799019999999997E-6</v>
      </c>
      <c r="CB611" s="186">
        <v>2.9474995000000001E-5</v>
      </c>
      <c r="CC611" s="186">
        <v>8.7183551999999998E-8</v>
      </c>
      <c r="CD611" s="186">
        <v>0</v>
      </c>
      <c r="CE611"/>
      <c r="CF611" s="329">
        <v>3.0277698999999999E-15</v>
      </c>
      <c r="CG611" s="330">
        <v>2.5794896</v>
      </c>
      <c r="CH611" s="330">
        <v>1.3670333E-2</v>
      </c>
      <c r="CI611" s="330">
        <v>1.1341821E-2</v>
      </c>
      <c r="CJ611" s="330">
        <v>1.4982121999999999E-3</v>
      </c>
      <c r="CK611" s="329">
        <v>1.5916357E-6</v>
      </c>
      <c r="CL611" s="329">
        <v>1.7773658000000001E-8</v>
      </c>
      <c r="CM611" s="330">
        <v>3.0726176999999998E-4</v>
      </c>
      <c r="CN611" s="330">
        <v>16.285076</v>
      </c>
      <c r="CO611" s="330">
        <v>3.3016193</v>
      </c>
      <c r="CP611"/>
      <c r="CQ611">
        <v>0.38692344000000001</v>
      </c>
      <c r="CR611">
        <v>0.15846418386799999</v>
      </c>
      <c r="CS611">
        <v>0.11787265015569599</v>
      </c>
      <c r="CT611">
        <v>0.11788163375026998</v>
      </c>
      <c r="CU611">
        <v>9.1926439410000005E-2</v>
      </c>
      <c r="CV611" s="134"/>
      <c r="CY611" s="32"/>
      <c r="CZ611" s="32"/>
      <c r="DA611" s="236"/>
      <c r="DB611" s="257"/>
      <c r="DC611"/>
      <c r="DD611"/>
      <c r="DE611"/>
      <c r="DF611"/>
      <c r="DG611"/>
      <c r="DH611"/>
      <c r="DI611"/>
      <c r="DJ611"/>
      <c r="DK611"/>
      <c r="DL611"/>
    </row>
    <row r="612" spans="1:116" ht="14.4" x14ac:dyDescent="0.3">
      <c r="A612" t="s">
        <v>2065</v>
      </c>
      <c r="B612" s="113" t="s">
        <v>919</v>
      </c>
      <c r="C612" s="182" t="s">
        <v>129</v>
      </c>
      <c r="D612" s="40" t="s">
        <v>97</v>
      </c>
      <c r="E612" s="181" t="s">
        <v>943</v>
      </c>
      <c r="F612" s="184" t="s">
        <v>4129</v>
      </c>
      <c r="G612" s="184">
        <v>0.82145427569324125</v>
      </c>
      <c r="H612" s="184">
        <v>4.1313109683499993E-2</v>
      </c>
      <c r="I612" s="184">
        <v>0.15904196211663502</v>
      </c>
      <c r="J612" s="328">
        <v>0.2064028438931062</v>
      </c>
      <c r="K612" s="184">
        <v>0.41469635999999999</v>
      </c>
      <c r="L612" s="184">
        <v>0.10372149</v>
      </c>
      <c r="M612" s="184">
        <v>3.4995691000000002E-2</v>
      </c>
      <c r="N612" s="184">
        <v>3.5154576999999999E-2</v>
      </c>
      <c r="O612" s="184">
        <v>9.6630835000000006E-6</v>
      </c>
      <c r="P612" s="331">
        <v>4.5129855999999999E-3</v>
      </c>
      <c r="Q612" s="331">
        <v>1.635884E-3</v>
      </c>
      <c r="R612" s="331">
        <v>2.0322911999999999E-2</v>
      </c>
      <c r="S612" s="331">
        <v>0.20260449</v>
      </c>
      <c r="T612" s="331">
        <v>1.7814788999999999E-6</v>
      </c>
      <c r="U612" s="331">
        <v>3.7983506E-3</v>
      </c>
      <c r="V612" s="331">
        <v>8.7637734999999999E-8</v>
      </c>
      <c r="W612" s="331">
        <v>3.2931062E-9</v>
      </c>
      <c r="X612" s="331">
        <v>0</v>
      </c>
      <c r="Y612"/>
      <c r="Z612" s="288">
        <v>2.7646424000000001</v>
      </c>
      <c r="AA612"/>
      <c r="AB612" s="164">
        <v>24.118168000000001</v>
      </c>
      <c r="AC612" s="164">
        <v>23.581202000000001</v>
      </c>
      <c r="AD612" s="164">
        <v>0.46989777999999999</v>
      </c>
      <c r="AE612" s="164">
        <v>0</v>
      </c>
      <c r="AF612" s="164">
        <v>6.6298791999999995E-2</v>
      </c>
      <c r="AG612" s="164">
        <v>4.4661321999999999E-4</v>
      </c>
      <c r="AH612" s="164">
        <v>3.2291638000000002E-4</v>
      </c>
      <c r="AI612"/>
      <c r="AJ612" s="185">
        <v>0.10762505999999999</v>
      </c>
      <c r="AK612" s="185">
        <v>0.10293469</v>
      </c>
      <c r="AL612" s="185">
        <v>2.8083208999999999E-3</v>
      </c>
      <c r="AM612" s="185">
        <v>1.8820481999999999E-3</v>
      </c>
      <c r="AN612" s="176">
        <v>6.1711446000000001E-6</v>
      </c>
      <c r="AO612" s="176">
        <v>1.0385801999999999E-8</v>
      </c>
      <c r="AP612" s="176">
        <v>0.26359219</v>
      </c>
      <c r="AQ612" s="192">
        <v>2.5655882E-6</v>
      </c>
      <c r="AR612" s="192">
        <v>7.7409988999999993E-9</v>
      </c>
      <c r="AS612" s="192">
        <v>2.1149515000000001E-13</v>
      </c>
      <c r="AT612" s="192">
        <v>4.2912710999999998E-15</v>
      </c>
      <c r="AU612" s="192">
        <v>0</v>
      </c>
      <c r="AV612" s="192">
        <v>1.4485346E-9</v>
      </c>
      <c r="AW612" s="192">
        <v>1.2693502000000001E-6</v>
      </c>
      <c r="AX612" s="192">
        <v>2.8160584E-10</v>
      </c>
      <c r="AY612" s="192">
        <v>1.8368554E-9</v>
      </c>
      <c r="AZ612" s="192">
        <v>2.8971066000000002E-10</v>
      </c>
      <c r="BA612" s="192">
        <v>5.8266914000000001E-13</v>
      </c>
      <c r="BB612" s="192">
        <v>1.5585979E-11</v>
      </c>
      <c r="BC612" s="192">
        <v>1.8513410999999999E-10</v>
      </c>
      <c r="BD612" s="192">
        <v>3.5117096000000001E-11</v>
      </c>
      <c r="BE612" s="192">
        <v>1.7671857E-6</v>
      </c>
      <c r="BF612" s="192">
        <v>5.6757194000000004E-7</v>
      </c>
      <c r="BG612" s="192">
        <v>4.1031117E-23</v>
      </c>
      <c r="BH612" s="193">
        <v>2.7780510000000001E-2</v>
      </c>
      <c r="BI612" s="193">
        <v>0.23581168</v>
      </c>
      <c r="BJ612" s="192">
        <v>0</v>
      </c>
      <c r="BK612" s="192">
        <v>0</v>
      </c>
      <c r="BL612" s="192">
        <v>0</v>
      </c>
      <c r="BM612"/>
      <c r="BN612" s="164">
        <v>2.0829727999999999E-4</v>
      </c>
      <c r="BO612" s="186">
        <v>1.5640913E-5</v>
      </c>
      <c r="BP612" s="186">
        <v>7.7085566999999996E-5</v>
      </c>
      <c r="BQ612" s="186">
        <v>2.3915918999999999E-6</v>
      </c>
      <c r="BR612" s="186">
        <v>8.2682299000000003E-6</v>
      </c>
      <c r="BS612" s="186">
        <v>4.1348475999999998E-7</v>
      </c>
      <c r="BT612" s="186">
        <v>7.3962202E-6</v>
      </c>
      <c r="BU612" s="186">
        <v>5.5620983999999998E-7</v>
      </c>
      <c r="BV612" s="186">
        <v>6.0821929000000001E-6</v>
      </c>
      <c r="BW612" s="186">
        <v>1.3017529999999999E-6</v>
      </c>
      <c r="BX612" s="186">
        <v>0</v>
      </c>
      <c r="BY612" s="186">
        <v>9.0735081E-20</v>
      </c>
      <c r="BZ612" s="186">
        <v>7.4295177000000005E-16</v>
      </c>
      <c r="CA612" s="186">
        <v>7.3591962000000004E-6</v>
      </c>
      <c r="CB612" s="186">
        <v>2.9346137000000001E-5</v>
      </c>
      <c r="CC612" s="186">
        <v>5.2455784999999999E-5</v>
      </c>
      <c r="CD612" s="186">
        <v>0</v>
      </c>
      <c r="CE612"/>
      <c r="CF612" s="329">
        <v>6.2884451999999995E-16</v>
      </c>
      <c r="CG612" s="330">
        <v>2.7646424000000001</v>
      </c>
      <c r="CH612" s="330">
        <v>2.2644048999999999E-2</v>
      </c>
      <c r="CI612" s="330">
        <v>1.3372344E-2</v>
      </c>
      <c r="CJ612" s="330">
        <v>4.4216432000000003E-3</v>
      </c>
      <c r="CK612" s="329">
        <v>7.7875629000000001E-7</v>
      </c>
      <c r="CL612" s="329">
        <v>5.1934623999999997E-7</v>
      </c>
      <c r="CM612" s="330">
        <v>4.1640971E-4</v>
      </c>
      <c r="CN612" s="330">
        <v>88.335767000000004</v>
      </c>
      <c r="CO612" s="330">
        <v>3.2339896000000001</v>
      </c>
      <c r="CP612"/>
      <c r="CQ612">
        <v>0.41469635999999999</v>
      </c>
      <c r="CR612">
        <v>0.20035320268349999</v>
      </c>
      <c r="CS612">
        <v>0.1590400962931062</v>
      </c>
      <c r="CT612">
        <v>0.15904196211663502</v>
      </c>
      <c r="CU612">
        <v>0.2064028406</v>
      </c>
      <c r="CV612" s="134"/>
      <c r="CW612" s="377"/>
      <c r="CX612" s="32"/>
      <c r="CY612" s="32"/>
      <c r="CZ612" s="32"/>
      <c r="DA612" s="236"/>
      <c r="DB612" s="257"/>
      <c r="DC612"/>
      <c r="DD612"/>
      <c r="DE612"/>
      <c r="DF612"/>
      <c r="DG612"/>
      <c r="DH612"/>
      <c r="DI612"/>
      <c r="DJ612"/>
      <c r="DK612"/>
      <c r="DL612"/>
    </row>
    <row r="613" spans="1:116" ht="14.4" x14ac:dyDescent="0.3">
      <c r="A613" t="s">
        <v>2066</v>
      </c>
      <c r="B613" s="113" t="s">
        <v>919</v>
      </c>
      <c r="C613" s="182" t="s">
        <v>130</v>
      </c>
      <c r="D613" s="40" t="s">
        <v>97</v>
      </c>
      <c r="E613" s="181" t="s">
        <v>943</v>
      </c>
      <c r="F613" s="184" t="s">
        <v>4130</v>
      </c>
      <c r="G613" s="184">
        <v>0.85283876442624629</v>
      </c>
      <c r="H613" s="184">
        <v>4.4858839380000001E-2</v>
      </c>
      <c r="I613" s="184">
        <v>0.16255234785314002</v>
      </c>
      <c r="J613" s="328">
        <v>0.2298189871931062</v>
      </c>
      <c r="K613" s="184">
        <v>0.41560859</v>
      </c>
      <c r="L613" s="184">
        <v>0.10746401999999999</v>
      </c>
      <c r="M613" s="184">
        <v>3.4882727000000002E-2</v>
      </c>
      <c r="N613" s="184">
        <v>3.5156020000000003E-2</v>
      </c>
      <c r="O613" s="184">
        <v>3.7451708E-4</v>
      </c>
      <c r="P613" s="331">
        <v>4.4842151999999998E-3</v>
      </c>
      <c r="Q613" s="331">
        <v>4.8440871E-3</v>
      </c>
      <c r="R613" s="331">
        <v>2.0203415999999998E-2</v>
      </c>
      <c r="S613" s="331">
        <v>0.22574306999999999</v>
      </c>
      <c r="T613" s="331">
        <v>1.7814788999999999E-6</v>
      </c>
      <c r="U613" s="331">
        <v>4.0759139000000003E-3</v>
      </c>
      <c r="V613" s="331">
        <v>4.0337424000000002E-7</v>
      </c>
      <c r="W613" s="331">
        <v>3.2931062E-9</v>
      </c>
      <c r="X613" s="331">
        <v>0</v>
      </c>
      <c r="Y613"/>
      <c r="Z613" s="288">
        <v>2.7707239333333336</v>
      </c>
      <c r="AA613"/>
      <c r="AB613" s="164">
        <v>24.411379</v>
      </c>
      <c r="AC613" s="164">
        <v>23.810020000000002</v>
      </c>
      <c r="AD613" s="164">
        <v>0.49688538999999998</v>
      </c>
      <c r="AE613" s="164">
        <v>0</v>
      </c>
      <c r="AF613" s="164">
        <v>7.6233671000000003E-2</v>
      </c>
      <c r="AG613" s="164">
        <v>1.8441038999999999E-2</v>
      </c>
      <c r="AH613" s="164">
        <v>9.7987357000000001E-3</v>
      </c>
      <c r="AI613"/>
      <c r="AJ613" s="185">
        <v>0.10901386</v>
      </c>
      <c r="AK613" s="185">
        <v>0.10428136</v>
      </c>
      <c r="AL613" s="185">
        <v>2.8338237999999999E-3</v>
      </c>
      <c r="AM613" s="185">
        <v>1.8986798E-3</v>
      </c>
      <c r="AN613" s="176">
        <v>6.2518798999999997E-6</v>
      </c>
      <c r="AO613" s="176">
        <v>1.0480118E-8</v>
      </c>
      <c r="AP613" s="176">
        <v>0.26592154000000001</v>
      </c>
      <c r="AQ613" s="192">
        <v>2.5712326000000001E-6</v>
      </c>
      <c r="AR613" s="192">
        <v>7.7580296000000002E-9</v>
      </c>
      <c r="AS613" s="192">
        <v>2.1196044999999999E-13</v>
      </c>
      <c r="AT613" s="192">
        <v>4.2912710999999998E-15</v>
      </c>
      <c r="AU613" s="192">
        <v>0</v>
      </c>
      <c r="AV613" s="192">
        <v>1.4378403E-9</v>
      </c>
      <c r="AW613" s="192">
        <v>1.3420478E-6</v>
      </c>
      <c r="AX613" s="192">
        <v>2.8029405000000002E-10</v>
      </c>
      <c r="AY613" s="192">
        <v>1.9149315000000002E-9</v>
      </c>
      <c r="AZ613" s="192">
        <v>2.8669332000000002E-10</v>
      </c>
      <c r="BA613" s="192">
        <v>5.8219333000000001E-13</v>
      </c>
      <c r="BB613" s="192">
        <v>1.9331189000000001E-11</v>
      </c>
      <c r="BC613" s="192">
        <v>1.8494424999999999E-10</v>
      </c>
      <c r="BD613" s="192">
        <v>3.5099541E-11</v>
      </c>
      <c r="BE613" s="192">
        <v>1.7671742999999999E-6</v>
      </c>
      <c r="BF613" s="192">
        <v>5.6998736000000004E-7</v>
      </c>
      <c r="BG613" s="192">
        <v>4.1031117E-23</v>
      </c>
      <c r="BH613" s="193">
        <v>2.8680750000000001E-2</v>
      </c>
      <c r="BI613" s="193">
        <v>0.23724079000000001</v>
      </c>
      <c r="BJ613" s="192">
        <v>0</v>
      </c>
      <c r="BK613" s="192">
        <v>0</v>
      </c>
      <c r="BL613" s="192">
        <v>0</v>
      </c>
      <c r="BM613"/>
      <c r="BN613" s="164">
        <v>2.1204249000000001E-4</v>
      </c>
      <c r="BO613" s="186">
        <v>1.6174894E-5</v>
      </c>
      <c r="BP613" s="186">
        <v>7.7255134999999994E-5</v>
      </c>
      <c r="BQ613" s="186">
        <v>2.3782612E-6</v>
      </c>
      <c r="BR613" s="186">
        <v>9.0409671E-6</v>
      </c>
      <c r="BS613" s="186">
        <v>4.0361215000000002E-7</v>
      </c>
      <c r="BT613" s="186">
        <v>7.3195355000000004E-6</v>
      </c>
      <c r="BU613" s="186">
        <v>5.4337559000000003E-7</v>
      </c>
      <c r="BV613" s="186">
        <v>6.1967624999999996E-6</v>
      </c>
      <c r="BW613" s="186">
        <v>3.4247534000000002E-6</v>
      </c>
      <c r="BX613" s="186">
        <v>0</v>
      </c>
      <c r="BY613" s="186">
        <v>9.0735082000000003E-20</v>
      </c>
      <c r="BZ613" s="186">
        <v>7.4295178000000005E-16</v>
      </c>
      <c r="CA613" s="186">
        <v>7.3949037000000004E-6</v>
      </c>
      <c r="CB613" s="186">
        <v>2.9662208000000001E-5</v>
      </c>
      <c r="CC613" s="186">
        <v>5.2248077000000003E-5</v>
      </c>
      <c r="CD613" s="186">
        <v>0</v>
      </c>
      <c r="CE613"/>
      <c r="CF613" s="329">
        <v>6.2884451999999995E-16</v>
      </c>
      <c r="CG613" s="330">
        <v>2.7707233000000002</v>
      </c>
      <c r="CH613" s="330">
        <v>2.2289438000000002E-2</v>
      </c>
      <c r="CI613" s="330">
        <v>1.3736174E-2</v>
      </c>
      <c r="CJ613" s="330">
        <v>4.3941503E-3</v>
      </c>
      <c r="CK613" s="329">
        <v>7.7878902999999998E-7</v>
      </c>
      <c r="CL613" s="329">
        <v>6.3335499999999997E-7</v>
      </c>
      <c r="CM613" s="330">
        <v>4.4826894000000002E-4</v>
      </c>
      <c r="CN613" s="330">
        <v>88.253549000000007</v>
      </c>
      <c r="CO613" s="330">
        <v>3.2543312000000002</v>
      </c>
      <c r="CP613"/>
      <c r="CQ613">
        <v>0.41560859</v>
      </c>
      <c r="CR613">
        <v>0.20740900238000001</v>
      </c>
      <c r="CS613">
        <v>0.1625501662931062</v>
      </c>
      <c r="CT613">
        <v>0.16255234785314002</v>
      </c>
      <c r="CU613">
        <v>0.2298189839</v>
      </c>
      <c r="CV613" s="134"/>
      <c r="CW613" s="377"/>
      <c r="CX613" s="32"/>
      <c r="CY613" s="32"/>
      <c r="CZ613" s="32"/>
      <c r="DA613" s="236"/>
      <c r="DB613" s="257"/>
      <c r="DC613"/>
      <c r="DD613"/>
      <c r="DE613"/>
      <c r="DF613"/>
      <c r="DG613"/>
      <c r="DH613"/>
      <c r="DI613"/>
      <c r="DJ613"/>
      <c r="DK613"/>
      <c r="DL613"/>
    </row>
    <row r="614" spans="1:116" ht="14.4" x14ac:dyDescent="0.3">
      <c r="A614" t="s">
        <v>2067</v>
      </c>
      <c r="B614" s="113" t="s">
        <v>919</v>
      </c>
      <c r="C614" s="182" t="s">
        <v>131</v>
      </c>
      <c r="D614" s="40" t="s">
        <v>97</v>
      </c>
      <c r="E614" s="181" t="s">
        <v>943</v>
      </c>
      <c r="F614" s="184" t="s">
        <v>4131</v>
      </c>
      <c r="G614" s="184">
        <v>0.60243510250224119</v>
      </c>
      <c r="H614" s="184">
        <v>3.525160288249999E-2</v>
      </c>
      <c r="I614" s="184">
        <v>0.111065877316635</v>
      </c>
      <c r="J614" s="328">
        <v>7.6718482303106211E-2</v>
      </c>
      <c r="K614" s="184">
        <v>0.37939914000000002</v>
      </c>
      <c r="L614" s="184">
        <v>8.4814941000000005E-2</v>
      </c>
      <c r="M614" s="184">
        <v>2.3673405000000002E-2</v>
      </c>
      <c r="N614" s="184">
        <v>3.2339967999999997E-2</v>
      </c>
      <c r="O614" s="184">
        <v>9.6630835000000006E-6</v>
      </c>
      <c r="P614" s="331">
        <v>2.8294068999999999E-3</v>
      </c>
      <c r="Q614" s="331">
        <v>7.2564899000000004E-5</v>
      </c>
      <c r="R614" s="331">
        <v>2.5756621999999999E-3</v>
      </c>
      <c r="S614" s="331">
        <v>7.6401913000000002E-2</v>
      </c>
      <c r="T614" s="331">
        <v>1.7814788999999999E-6</v>
      </c>
      <c r="U614" s="331">
        <v>3.1656601000000002E-4</v>
      </c>
      <c r="V614" s="331">
        <v>8.7637734999999999E-8</v>
      </c>
      <c r="W614" s="331">
        <v>3.2931062E-9</v>
      </c>
      <c r="X614" s="331">
        <v>0</v>
      </c>
      <c r="Y614"/>
      <c r="Z614" s="288">
        <v>2.5293276000000002</v>
      </c>
      <c r="AA614"/>
      <c r="AB614" s="164">
        <v>23.966847999999999</v>
      </c>
      <c r="AC614" s="164">
        <v>23.928622000000001</v>
      </c>
      <c r="AD614" s="164">
        <v>3.7377951E-2</v>
      </c>
      <c r="AE614" s="164">
        <v>0</v>
      </c>
      <c r="AF614" s="164">
        <v>7.8613175000000006E-5</v>
      </c>
      <c r="AG614" s="164">
        <v>4.4661321999999999E-4</v>
      </c>
      <c r="AH614" s="164">
        <v>3.2291638000000002E-4</v>
      </c>
      <c r="AI614"/>
      <c r="AJ614" s="185">
        <v>8.1880343999999994E-2</v>
      </c>
      <c r="AK614" s="185">
        <v>7.7729546999999996E-2</v>
      </c>
      <c r="AL614" s="185">
        <v>2.353651E-3</v>
      </c>
      <c r="AM614" s="185">
        <v>1.7971459999999999E-3</v>
      </c>
      <c r="AN614" s="176">
        <v>4.6600448000000002E-6</v>
      </c>
      <c r="AO614" s="176">
        <v>8.7043306999999993E-9</v>
      </c>
      <c r="AP614" s="176">
        <v>0.25170112</v>
      </c>
      <c r="AQ614" s="192">
        <v>2.3472161000000001E-6</v>
      </c>
      <c r="AR614" s="192">
        <v>7.0821174000000004E-9</v>
      </c>
      <c r="AS614" s="192">
        <v>1.9349356999999999E-13</v>
      </c>
      <c r="AT614" s="192">
        <v>4.2912710999999998E-15</v>
      </c>
      <c r="AU614" s="192">
        <v>0</v>
      </c>
      <c r="AV614" s="192">
        <v>9.8494268000000006E-10</v>
      </c>
      <c r="AW614" s="192">
        <v>8.8021762999999996E-7</v>
      </c>
      <c r="AX614" s="192">
        <v>2.1675976E-10</v>
      </c>
      <c r="AY614" s="192">
        <v>1.3911766000000001E-9</v>
      </c>
      <c r="AZ614" s="192">
        <v>8.2970673E-12</v>
      </c>
      <c r="BA614" s="192">
        <v>5.7230128999999995E-13</v>
      </c>
      <c r="BB614" s="192">
        <v>3.5931339000000002E-13</v>
      </c>
      <c r="BC614" s="192">
        <v>3.9665623999999998E-12</v>
      </c>
      <c r="BD614" s="192">
        <v>8.8822029000000001E-13</v>
      </c>
      <c r="BE614" s="192">
        <v>1.4263785E-6</v>
      </c>
      <c r="BF614" s="192">
        <v>5.2475953000000001E-9</v>
      </c>
      <c r="BG614" s="192">
        <v>4.1031117E-23</v>
      </c>
      <c r="BH614" s="193">
        <v>1.2415242999999999E-2</v>
      </c>
      <c r="BI614" s="193">
        <v>0.23928587000000001</v>
      </c>
      <c r="BJ614" s="192">
        <v>0</v>
      </c>
      <c r="BK614" s="192">
        <v>0</v>
      </c>
      <c r="BL614" s="192">
        <v>0</v>
      </c>
      <c r="BM614"/>
      <c r="BN614" s="186">
        <v>1.2926151E-4</v>
      </c>
      <c r="BO614" s="186">
        <v>1.2453701E-5</v>
      </c>
      <c r="BP614" s="186">
        <v>7.0524366000000006E-5</v>
      </c>
      <c r="BQ614" s="186">
        <v>3.1284053E-7</v>
      </c>
      <c r="BR614" s="186">
        <v>5.8069919000000003E-6</v>
      </c>
      <c r="BS614" s="186">
        <v>6.2852629000000005E-8</v>
      </c>
      <c r="BT614" s="186">
        <v>2.1039288000000001E-7</v>
      </c>
      <c r="BU614" s="186">
        <v>9.0767616999999996E-8</v>
      </c>
      <c r="BV614" s="186">
        <v>3.7977873999999999E-6</v>
      </c>
      <c r="BW614" s="186">
        <v>8.2507268999999995E-8</v>
      </c>
      <c r="BX614" s="186">
        <v>0</v>
      </c>
      <c r="BY614" s="186">
        <v>9.0735082000000003E-20</v>
      </c>
      <c r="BZ614" s="186">
        <v>7.4295178000000005E-16</v>
      </c>
      <c r="CA614" s="186">
        <v>6.6370916000000004E-6</v>
      </c>
      <c r="CB614" s="186">
        <v>2.9216041000000002E-5</v>
      </c>
      <c r="CC614" s="186">
        <v>6.6165543999999999E-8</v>
      </c>
      <c r="CD614" s="186">
        <v>0</v>
      </c>
      <c r="CE614"/>
      <c r="CF614" s="329">
        <v>6.2884451999999995E-16</v>
      </c>
      <c r="CG614" s="330">
        <v>2.5293275999999998</v>
      </c>
      <c r="CH614" s="330">
        <v>9.7662491000000008E-3</v>
      </c>
      <c r="CI614" s="330">
        <v>1.1159731000000001E-2</v>
      </c>
      <c r="CJ614" s="330">
        <v>1.344189E-3</v>
      </c>
      <c r="CK614" s="329">
        <v>6.1216731000000004E-7</v>
      </c>
      <c r="CL614" s="329">
        <v>6.8073248000000003E-9</v>
      </c>
      <c r="CM614" s="330">
        <v>2.9408426E-4</v>
      </c>
      <c r="CN614" s="330">
        <v>6.2634072999999999</v>
      </c>
      <c r="CO614" s="330">
        <v>3.2816356</v>
      </c>
      <c r="CP614"/>
      <c r="CQ614">
        <v>0.37939914000000002</v>
      </c>
      <c r="CR614">
        <v>0.14631561108250002</v>
      </c>
      <c r="CS614">
        <v>0.11106401149310621</v>
      </c>
      <c r="CT614">
        <v>0.11106587731663499</v>
      </c>
      <c r="CU614">
        <v>7.6718479010000007E-2</v>
      </c>
      <c r="CV614" s="134"/>
      <c r="CW614" s="377"/>
      <c r="CX614" s="32"/>
      <c r="CY614" s="32"/>
      <c r="CZ614" s="32"/>
      <c r="DA614" s="236"/>
      <c r="DB614" s="257"/>
      <c r="DC614"/>
      <c r="DD614"/>
      <c r="DE614"/>
      <c r="DF614"/>
      <c r="DG614"/>
      <c r="DH614"/>
      <c r="DI614"/>
      <c r="DJ614"/>
      <c r="DK614"/>
      <c r="DL614"/>
    </row>
    <row r="615" spans="1:116" ht="14.4" x14ac:dyDescent="0.3">
      <c r="A615" t="s">
        <v>2068</v>
      </c>
      <c r="B615" s="113" t="s">
        <v>919</v>
      </c>
      <c r="C615" s="182" t="s">
        <v>132</v>
      </c>
      <c r="D615" s="40" t="s">
        <v>97</v>
      </c>
      <c r="E615" s="181" t="s">
        <v>943</v>
      </c>
      <c r="F615" s="184" t="s">
        <v>4132</v>
      </c>
      <c r="G615" s="184">
        <v>0.78691842754080066</v>
      </c>
      <c r="H615" s="184">
        <v>3.9126890170000005E-2</v>
      </c>
      <c r="I615" s="184">
        <v>0.17639897240861899</v>
      </c>
      <c r="J615" s="328">
        <v>0.17337676496218168</v>
      </c>
      <c r="K615" s="184">
        <v>0.39801579999999998</v>
      </c>
      <c r="L615" s="184">
        <v>0.13894398999999999</v>
      </c>
      <c r="M615" s="184">
        <v>2.8035078000000001E-2</v>
      </c>
      <c r="N615" s="184">
        <v>3.5168361000000002E-2</v>
      </c>
      <c r="O615" s="184">
        <v>1.0378989999999999E-5</v>
      </c>
      <c r="P615" s="331">
        <v>3.2625421999999999E-3</v>
      </c>
      <c r="Q615" s="331">
        <v>6.8560797999999996E-4</v>
      </c>
      <c r="R615" s="331">
        <v>9.4176619000000007E-3</v>
      </c>
      <c r="S615" s="331">
        <v>0.17171966999999999</v>
      </c>
      <c r="T615" s="331">
        <v>2.1434301E-6</v>
      </c>
      <c r="U615" s="331">
        <v>1.6570910000000001E-3</v>
      </c>
      <c r="V615" s="331">
        <v>9.9078518999999999E-8</v>
      </c>
      <c r="W615" s="331">
        <v>3.9621817000000002E-9</v>
      </c>
      <c r="X615" s="331">
        <v>0</v>
      </c>
      <c r="Y615"/>
      <c r="Z615" s="288">
        <v>2.6534386666666667</v>
      </c>
      <c r="AA615"/>
      <c r="AB615" s="164">
        <v>24.790457</v>
      </c>
      <c r="AC615" s="164">
        <v>24.562808</v>
      </c>
      <c r="AD615" s="164">
        <v>0.20025947999999999</v>
      </c>
      <c r="AE615" s="164">
        <v>0</v>
      </c>
      <c r="AF615" s="164">
        <v>2.6582656999999999E-2</v>
      </c>
      <c r="AG615" s="164">
        <v>4.7057285000000001E-4</v>
      </c>
      <c r="AH615" s="164">
        <v>3.3707947999999998E-4</v>
      </c>
      <c r="AI615"/>
      <c r="AJ615" s="185">
        <v>0.10520989</v>
      </c>
      <c r="AK615" s="185">
        <v>0.10048102</v>
      </c>
      <c r="AL615" s="185">
        <v>2.8268964999999999E-3</v>
      </c>
      <c r="AM615" s="185">
        <v>1.9019782E-3</v>
      </c>
      <c r="AN615" s="176">
        <v>6.0240418000000003E-6</v>
      </c>
      <c r="AO615" s="176">
        <v>1.0454499000000001E-8</v>
      </c>
      <c r="AP615" s="176">
        <v>0.26638350999999999</v>
      </c>
      <c r="AQ615" s="192">
        <v>2.4623910999999998E-6</v>
      </c>
      <c r="AR615" s="192">
        <v>7.4296284E-9</v>
      </c>
      <c r="AS615" s="192">
        <v>2.0298806E-13</v>
      </c>
      <c r="AT615" s="192">
        <v>5.1631484999999998E-15</v>
      </c>
      <c r="AU615" s="192">
        <v>0</v>
      </c>
      <c r="AV615" s="192">
        <v>1.2124857999999999E-9</v>
      </c>
      <c r="AW615" s="192">
        <v>1.8825000999999999E-6</v>
      </c>
      <c r="AX615" s="192">
        <v>2.5370932000000002E-10</v>
      </c>
      <c r="AY615" s="192">
        <v>2.5545196999999999E-9</v>
      </c>
      <c r="AZ615" s="192">
        <v>1.1899182000000001E-10</v>
      </c>
      <c r="BA615" s="192">
        <v>5.7433332999999998E-13</v>
      </c>
      <c r="BB615" s="192">
        <v>6.3391587999999999E-12</v>
      </c>
      <c r="BC615" s="192">
        <v>7.6038755000000002E-11</v>
      </c>
      <c r="BD615" s="192">
        <v>1.4494419E-11</v>
      </c>
      <c r="BE615" s="192">
        <v>1.4485540999999999E-6</v>
      </c>
      <c r="BF615" s="192">
        <v>2.2938389999999999E-7</v>
      </c>
      <c r="BG615" s="192">
        <v>4.9367598E-23</v>
      </c>
      <c r="BH615" s="193">
        <v>2.0756541999999999E-2</v>
      </c>
      <c r="BI615" s="193">
        <v>0.24562697</v>
      </c>
      <c r="BJ615" s="192">
        <v>0</v>
      </c>
      <c r="BK615" s="192">
        <v>0</v>
      </c>
      <c r="BL615" s="192">
        <v>0</v>
      </c>
      <c r="BM615"/>
      <c r="BN615" s="164">
        <v>1.7552099999999999E-4</v>
      </c>
      <c r="BO615" s="186">
        <v>2.0505559E-5</v>
      </c>
      <c r="BP615" s="186">
        <v>7.3984910999999994E-5</v>
      </c>
      <c r="BQ615" s="186">
        <v>1.1142139000000001E-6</v>
      </c>
      <c r="BR615" s="186">
        <v>1.2396194E-5</v>
      </c>
      <c r="BS615" s="186">
        <v>1.9192197000000001E-7</v>
      </c>
      <c r="BT615" s="186">
        <v>3.0372187999999999E-6</v>
      </c>
      <c r="BU615" s="186">
        <v>2.6120047999999998E-7</v>
      </c>
      <c r="BV615" s="186">
        <v>4.3890153999999998E-6</v>
      </c>
      <c r="BW615" s="186">
        <v>5.6188875000000003E-7</v>
      </c>
      <c r="BX615" s="186">
        <v>0</v>
      </c>
      <c r="BY615" s="186">
        <v>1.0917014999999999E-19</v>
      </c>
      <c r="BZ615" s="186">
        <v>8.9390071000000006E-16</v>
      </c>
      <c r="CA615" s="186">
        <v>7.6933651000000008E-6</v>
      </c>
      <c r="CB615" s="186">
        <v>3.0187838999999999E-5</v>
      </c>
      <c r="CC615" s="186">
        <v>2.1197675E-5</v>
      </c>
      <c r="CD615" s="186">
        <v>0</v>
      </c>
      <c r="CE615"/>
      <c r="CF615" s="329">
        <v>7.5660975000000003E-16</v>
      </c>
      <c r="CG615" s="330">
        <v>2.6534387000000001</v>
      </c>
      <c r="CH615" s="330">
        <v>1.6118126E-2</v>
      </c>
      <c r="CI615" s="330">
        <v>1.6670638000000002E-2</v>
      </c>
      <c r="CJ615" s="330">
        <v>2.5561954E-3</v>
      </c>
      <c r="CK615" s="329">
        <v>6.2945816999999995E-7</v>
      </c>
      <c r="CL615" s="329">
        <v>2.1071555E-7</v>
      </c>
      <c r="CM615" s="330">
        <v>6.2758048999999997E-4</v>
      </c>
      <c r="CN615" s="330">
        <v>38.549399000000001</v>
      </c>
      <c r="CO615" s="330">
        <v>3.3675149000000002</v>
      </c>
      <c r="CP615"/>
      <c r="CQ615">
        <v>0.39801579999999998</v>
      </c>
      <c r="CR615">
        <v>0.21552362007</v>
      </c>
      <c r="CS615">
        <v>0.17639673386218169</v>
      </c>
      <c r="CT615">
        <v>0.17639897240861899</v>
      </c>
      <c r="CU615">
        <v>0.17337676099999999</v>
      </c>
      <c r="CV615" s="134"/>
      <c r="CW615" s="377"/>
      <c r="CX615" s="32"/>
      <c r="CY615" s="32"/>
      <c r="CZ615" s="11"/>
      <c r="DA615" s="236"/>
      <c r="DB615" s="257"/>
      <c r="DC615"/>
      <c r="DD615"/>
      <c r="DE615"/>
      <c r="DF615"/>
      <c r="DG615"/>
      <c r="DH615"/>
      <c r="DI615"/>
      <c r="DJ615"/>
      <c r="DK615"/>
      <c r="DL615"/>
    </row>
    <row r="616" spans="1:116" ht="14.4" x14ac:dyDescent="0.3">
      <c r="A616" t="s">
        <v>2069</v>
      </c>
      <c r="B616" s="113" t="s">
        <v>919</v>
      </c>
      <c r="C616" s="182" t="s">
        <v>133</v>
      </c>
      <c r="D616" s="40" t="s">
        <v>97</v>
      </c>
      <c r="E616" s="181" t="s">
        <v>943</v>
      </c>
      <c r="F616" s="184" t="s">
        <v>4133</v>
      </c>
      <c r="G616" s="184">
        <v>0.78935857512080077</v>
      </c>
      <c r="H616" s="184">
        <v>3.9799503549999997E-2</v>
      </c>
      <c r="I616" s="184">
        <v>0.17733675970861901</v>
      </c>
      <c r="J616" s="328">
        <v>0.1738355818621817</v>
      </c>
      <c r="K616" s="184">
        <v>0.39838673000000002</v>
      </c>
      <c r="L616" s="184">
        <v>0.13917903000000001</v>
      </c>
      <c r="M616" s="184">
        <v>2.8223802999999999E-2</v>
      </c>
      <c r="N616" s="184">
        <v>3.5261004999999998E-2</v>
      </c>
      <c r="O616" s="184">
        <v>1.0378989999999999E-5</v>
      </c>
      <c r="P616" s="331">
        <v>3.8282367999999999E-3</v>
      </c>
      <c r="Q616" s="331">
        <v>6.9988275999999998E-4</v>
      </c>
      <c r="R616" s="331">
        <v>9.9316842000000006E-3</v>
      </c>
      <c r="S616" s="331">
        <v>0.17212099</v>
      </c>
      <c r="T616" s="331">
        <v>2.1434301E-6</v>
      </c>
      <c r="U616" s="331">
        <v>1.7145878999999999E-3</v>
      </c>
      <c r="V616" s="331">
        <v>9.9078518999999999E-8</v>
      </c>
      <c r="W616" s="331">
        <v>3.9621817000000002E-9</v>
      </c>
      <c r="X616" s="331">
        <v>0</v>
      </c>
      <c r="Y616"/>
      <c r="Z616" s="288">
        <v>2.6559115333333336</v>
      </c>
      <c r="AA616"/>
      <c r="AB616" s="164">
        <v>24.77364</v>
      </c>
      <c r="AC616" s="164">
        <v>24.538848000000002</v>
      </c>
      <c r="AD616" s="164">
        <v>0.20740196</v>
      </c>
      <c r="AE616" s="164">
        <v>0</v>
      </c>
      <c r="AF616" s="164">
        <v>2.6582656999999999E-2</v>
      </c>
      <c r="AG616" s="164">
        <v>4.7057285000000001E-4</v>
      </c>
      <c r="AH616" s="164">
        <v>3.3707947999999998E-4</v>
      </c>
      <c r="AI616"/>
      <c r="AJ616" s="185">
        <v>0.11013363</v>
      </c>
      <c r="AK616" s="185">
        <v>0.1054013</v>
      </c>
      <c r="AL616" s="185">
        <v>2.8320266999999999E-3</v>
      </c>
      <c r="AM616" s="185">
        <v>1.900304E-3</v>
      </c>
      <c r="AN616" s="176">
        <v>6.3190228999999996E-6</v>
      </c>
      <c r="AO616" s="176">
        <v>1.0473471E-8</v>
      </c>
      <c r="AP616" s="176">
        <v>0.26614903000000001</v>
      </c>
      <c r="AQ616" s="192">
        <v>2.4646859E-6</v>
      </c>
      <c r="AR616" s="192">
        <v>7.4365523000000002E-9</v>
      </c>
      <c r="AS616" s="192">
        <v>2.0317723000000001E-13</v>
      </c>
      <c r="AT616" s="192">
        <v>5.1631484999999998E-15</v>
      </c>
      <c r="AU616" s="192">
        <v>0</v>
      </c>
      <c r="AV616" s="192">
        <v>1.2300513999999999E-9</v>
      </c>
      <c r="AW616" s="192">
        <v>1.8888439E-6</v>
      </c>
      <c r="AX616" s="192">
        <v>2.5612311999999998E-10</v>
      </c>
      <c r="AY616" s="192">
        <v>2.5614526000000001E-9</v>
      </c>
      <c r="AZ616" s="192">
        <v>1.2065122E-10</v>
      </c>
      <c r="BA616" s="192">
        <v>5.7396432000000004E-13</v>
      </c>
      <c r="BB616" s="192">
        <v>6.4108993000000001E-12</v>
      </c>
      <c r="BC616" s="192">
        <v>7.6832032000000005E-11</v>
      </c>
      <c r="BD616" s="192">
        <v>1.4672056000000001E-11</v>
      </c>
      <c r="BE616" s="192">
        <v>1.7338297999999999E-6</v>
      </c>
      <c r="BF616" s="192">
        <v>2.3043319999999999E-7</v>
      </c>
      <c r="BG616" s="192">
        <v>4.9367598E-23</v>
      </c>
      <c r="BH616" s="193">
        <v>2.0761658999999998E-2</v>
      </c>
      <c r="BI616" s="193">
        <v>0.24538736999999999</v>
      </c>
      <c r="BJ616" s="192">
        <v>0</v>
      </c>
      <c r="BK616" s="192">
        <v>0</v>
      </c>
      <c r="BL616" s="192">
        <v>0</v>
      </c>
      <c r="BM616"/>
      <c r="BN616" s="164">
        <v>1.7658318E-4</v>
      </c>
      <c r="BO616" s="186">
        <v>2.0556576999999999E-5</v>
      </c>
      <c r="BP616" s="186">
        <v>7.4053859999999996E-5</v>
      </c>
      <c r="BQ616" s="186">
        <v>1.1744142999999999E-6</v>
      </c>
      <c r="BR616" s="186">
        <v>1.2433760999999999E-5</v>
      </c>
      <c r="BS616" s="186">
        <v>2.0447483E-7</v>
      </c>
      <c r="BT616" s="186">
        <v>3.0792971999999999E-6</v>
      </c>
      <c r="BU616" s="186">
        <v>2.7932739999999999E-7</v>
      </c>
      <c r="BV616" s="186">
        <v>5.1483106999999998E-6</v>
      </c>
      <c r="BW616" s="186">
        <v>5.7136854999999999E-7</v>
      </c>
      <c r="BX616" s="186">
        <v>0</v>
      </c>
      <c r="BY616" s="186">
        <v>1.0917014999999999E-19</v>
      </c>
      <c r="BZ616" s="186">
        <v>8.9390071000000006E-16</v>
      </c>
      <c r="CA616" s="186">
        <v>7.7136502000000001E-6</v>
      </c>
      <c r="CB616" s="186">
        <v>3.0167775000000001E-5</v>
      </c>
      <c r="CC616" s="186">
        <v>2.1200362000000001E-5</v>
      </c>
      <c r="CD616" s="186">
        <v>0</v>
      </c>
      <c r="CE616"/>
      <c r="CF616" s="329">
        <v>7.5660975000000003E-16</v>
      </c>
      <c r="CG616" s="330">
        <v>2.6559115000000002</v>
      </c>
      <c r="CH616" s="330">
        <v>1.6613795000000001E-2</v>
      </c>
      <c r="CI616" s="330">
        <v>1.6705635999999999E-2</v>
      </c>
      <c r="CJ616" s="330">
        <v>2.5751228999999999E-3</v>
      </c>
      <c r="CK616" s="329">
        <v>7.5189156999999997E-7</v>
      </c>
      <c r="CL616" s="329">
        <v>2.1207028E-7</v>
      </c>
      <c r="CM616" s="330">
        <v>6.2938595999999995E-4</v>
      </c>
      <c r="CN616" s="330">
        <v>39.802061000000002</v>
      </c>
      <c r="CO616" s="330">
        <v>3.3642289000000001</v>
      </c>
      <c r="CP616"/>
      <c r="CQ616">
        <v>0.39838673000000002</v>
      </c>
      <c r="CR616">
        <v>0.21713402074999999</v>
      </c>
      <c r="CS616">
        <v>0.17733452116218171</v>
      </c>
      <c r="CT616">
        <v>0.17733675970861901</v>
      </c>
      <c r="CU616">
        <v>0.17383557790000001</v>
      </c>
      <c r="CV616" s="134"/>
      <c r="CY616" s="32"/>
      <c r="CZ616" s="32"/>
      <c r="DA616" s="236"/>
      <c r="DB616" s="257"/>
      <c r="DC616"/>
      <c r="DD616"/>
      <c r="DE616"/>
      <c r="DF616"/>
      <c r="DG616"/>
      <c r="DH616"/>
      <c r="DI616"/>
      <c r="DJ616"/>
      <c r="DK616"/>
      <c r="DL616"/>
    </row>
    <row r="617" spans="1:116" ht="14.4" x14ac:dyDescent="0.3">
      <c r="A617" t="s">
        <v>2070</v>
      </c>
      <c r="B617" s="113" t="s">
        <v>919</v>
      </c>
      <c r="C617" s="182" t="s">
        <v>134</v>
      </c>
      <c r="D617" s="40" t="s">
        <v>97</v>
      </c>
      <c r="E617" s="181" t="s">
        <v>943</v>
      </c>
      <c r="F617" s="184" t="s">
        <v>4134</v>
      </c>
      <c r="G617" s="184">
        <v>0.60487525611124116</v>
      </c>
      <c r="H617" s="184">
        <v>3.5924216261499997E-2</v>
      </c>
      <c r="I617" s="184">
        <v>0.11200366361663498</v>
      </c>
      <c r="J617" s="328">
        <v>7.7177306233106202E-2</v>
      </c>
      <c r="K617" s="184">
        <v>0.37977007000000002</v>
      </c>
      <c r="L617" s="184">
        <v>8.5049979999999997E-2</v>
      </c>
      <c r="M617" s="184">
        <v>2.3862129999999999E-2</v>
      </c>
      <c r="N617" s="184">
        <v>3.2432612E-2</v>
      </c>
      <c r="O617" s="184">
        <v>9.6630835000000006E-6</v>
      </c>
      <c r="P617" s="331">
        <v>3.3951014999999999E-3</v>
      </c>
      <c r="Q617" s="331">
        <v>8.6839678000000001E-5</v>
      </c>
      <c r="R617" s="331">
        <v>3.0896844999999998E-3</v>
      </c>
      <c r="S617" s="331">
        <v>7.6803239999999995E-2</v>
      </c>
      <c r="T617" s="331">
        <v>1.7814788999999999E-6</v>
      </c>
      <c r="U617" s="331">
        <v>3.7406294000000002E-4</v>
      </c>
      <c r="V617" s="331">
        <v>8.7637734999999999E-8</v>
      </c>
      <c r="W617" s="331">
        <v>3.2931062E-9</v>
      </c>
      <c r="X617" s="331">
        <v>0</v>
      </c>
      <c r="Y617"/>
      <c r="Z617" s="288">
        <v>2.5318004666666667</v>
      </c>
      <c r="AA617"/>
      <c r="AB617" s="164">
        <v>23.950030000000002</v>
      </c>
      <c r="AC617" s="164">
        <v>23.904661999999998</v>
      </c>
      <c r="AD617" s="164">
        <v>4.4520428000000001E-2</v>
      </c>
      <c r="AE617" s="164">
        <v>0</v>
      </c>
      <c r="AF617" s="164">
        <v>7.8613175000000006E-5</v>
      </c>
      <c r="AG617" s="164">
        <v>4.4661321999999999E-4</v>
      </c>
      <c r="AH617" s="164">
        <v>3.2291638000000002E-4</v>
      </c>
      <c r="AI617"/>
      <c r="AJ617" s="185">
        <v>8.6804086000000003E-2</v>
      </c>
      <c r="AK617" s="185">
        <v>8.2649833000000006E-2</v>
      </c>
      <c r="AL617" s="185">
        <v>2.3587812E-3</v>
      </c>
      <c r="AM617" s="185">
        <v>1.7954717999999999E-3</v>
      </c>
      <c r="AN617" s="176">
        <v>4.9550259000000003E-6</v>
      </c>
      <c r="AO617" s="176">
        <v>8.7233032000000005E-9</v>
      </c>
      <c r="AP617" s="176">
        <v>0.25146663000000002</v>
      </c>
      <c r="AQ617" s="192">
        <v>2.3495107999999999E-6</v>
      </c>
      <c r="AR617" s="192">
        <v>7.0890412999999997E-9</v>
      </c>
      <c r="AS617" s="192">
        <v>1.9368274E-13</v>
      </c>
      <c r="AT617" s="192">
        <v>4.2912710999999998E-15</v>
      </c>
      <c r="AU617" s="192">
        <v>0</v>
      </c>
      <c r="AV617" s="192">
        <v>1.0025083E-9</v>
      </c>
      <c r="AW617" s="192">
        <v>8.8656147E-7</v>
      </c>
      <c r="AX617" s="192">
        <v>2.1917355E-10</v>
      </c>
      <c r="AY617" s="192">
        <v>1.3981095000000001E-9</v>
      </c>
      <c r="AZ617" s="192">
        <v>9.9564710000000005E-12</v>
      </c>
      <c r="BA617" s="192">
        <v>5.7193227000000003E-13</v>
      </c>
      <c r="BB617" s="192">
        <v>4.3105396000000001E-13</v>
      </c>
      <c r="BC617" s="192">
        <v>4.7598397000000003E-12</v>
      </c>
      <c r="BD617" s="192">
        <v>1.0658576999999999E-12</v>
      </c>
      <c r="BE617" s="192">
        <v>1.7116541999999999E-6</v>
      </c>
      <c r="BF617" s="192">
        <v>6.2968996000000003E-9</v>
      </c>
      <c r="BG617" s="192">
        <v>4.1031117E-23</v>
      </c>
      <c r="BH617" s="193">
        <v>1.242036E-2</v>
      </c>
      <c r="BI617" s="193">
        <v>0.23904627000000001</v>
      </c>
      <c r="BJ617" s="192">
        <v>0</v>
      </c>
      <c r="BK617" s="192">
        <v>0</v>
      </c>
      <c r="BL617" s="192">
        <v>0</v>
      </c>
      <c r="BM617"/>
      <c r="BN617" s="186">
        <v>1.3032368E-4</v>
      </c>
      <c r="BO617" s="186">
        <v>1.2504718E-5</v>
      </c>
      <c r="BP617" s="186">
        <v>7.0593313999999999E-5</v>
      </c>
      <c r="BQ617" s="186">
        <v>3.7304092000000001E-7</v>
      </c>
      <c r="BR617" s="186">
        <v>5.8445589000000003E-6</v>
      </c>
      <c r="BS617" s="186">
        <v>7.5405489000000006E-8</v>
      </c>
      <c r="BT617" s="186">
        <v>2.5247120999999998E-7</v>
      </c>
      <c r="BU617" s="186">
        <v>1.0889454E-7</v>
      </c>
      <c r="BV617" s="186">
        <v>4.5570827000000003E-6</v>
      </c>
      <c r="BW617" s="186">
        <v>9.1987074000000005E-8</v>
      </c>
      <c r="BX617" s="186">
        <v>0</v>
      </c>
      <c r="BY617" s="186">
        <v>9.0735082000000003E-20</v>
      </c>
      <c r="BZ617" s="186">
        <v>7.4295178000000005E-16</v>
      </c>
      <c r="CA617" s="186">
        <v>6.6573766999999997E-6</v>
      </c>
      <c r="CB617" s="186">
        <v>2.9195977E-5</v>
      </c>
      <c r="CC617" s="186">
        <v>6.8852852999999997E-8</v>
      </c>
      <c r="CD617" s="186">
        <v>0</v>
      </c>
      <c r="CE617"/>
      <c r="CF617" s="329">
        <v>6.2884451999999995E-16</v>
      </c>
      <c r="CG617" s="330">
        <v>2.5318005000000001</v>
      </c>
      <c r="CH617" s="330">
        <v>1.0261918E-2</v>
      </c>
      <c r="CI617" s="330">
        <v>1.1194729E-2</v>
      </c>
      <c r="CJ617" s="330">
        <v>1.3631165000000001E-3</v>
      </c>
      <c r="CK617" s="329">
        <v>7.3460071999999999E-7</v>
      </c>
      <c r="CL617" s="329">
        <v>8.1620521000000006E-9</v>
      </c>
      <c r="CM617" s="330">
        <v>2.9588972999999998E-4</v>
      </c>
      <c r="CN617" s="330">
        <v>7.5160691000000002</v>
      </c>
      <c r="CO617" s="330">
        <v>3.2783497000000001</v>
      </c>
      <c r="CP617"/>
      <c r="CQ617">
        <v>0.37977007000000002</v>
      </c>
      <c r="CR617">
        <v>0.14792601076149997</v>
      </c>
      <c r="CS617">
        <v>0.11200179779310619</v>
      </c>
      <c r="CT617">
        <v>0.11200366361663498</v>
      </c>
      <c r="CU617">
        <v>7.7177302939999998E-2</v>
      </c>
      <c r="CV617" s="134"/>
      <c r="CW617" s="377"/>
      <c r="CX617" s="32"/>
      <c r="CY617" s="32"/>
      <c r="CZ617" s="32"/>
      <c r="DA617" s="236"/>
      <c r="DB617" s="257"/>
      <c r="DC617"/>
      <c r="DD617"/>
      <c r="DE617"/>
      <c r="DF617"/>
      <c r="DG617"/>
      <c r="DH617"/>
      <c r="DI617"/>
      <c r="DJ617"/>
      <c r="DK617"/>
      <c r="DL617"/>
    </row>
    <row r="618" spans="1:116" ht="14.4" x14ac:dyDescent="0.3">
      <c r="A618" t="s">
        <v>2071</v>
      </c>
      <c r="B618" s="113" t="s">
        <v>919</v>
      </c>
      <c r="C618" s="182" t="s">
        <v>135</v>
      </c>
      <c r="D618" s="40" t="s">
        <v>97</v>
      </c>
      <c r="E618" s="181" t="s">
        <v>943</v>
      </c>
      <c r="F618" s="184" t="s">
        <v>4135</v>
      </c>
      <c r="G618" s="184">
        <v>0.60487525611124116</v>
      </c>
      <c r="H618" s="184">
        <v>3.5924216261499997E-2</v>
      </c>
      <c r="I618" s="184">
        <v>0.11200366361663498</v>
      </c>
      <c r="J618" s="328">
        <v>7.7177306233106202E-2</v>
      </c>
      <c r="K618" s="184">
        <v>0.37977007000000002</v>
      </c>
      <c r="L618" s="184">
        <v>8.5049979999999997E-2</v>
      </c>
      <c r="M618" s="184">
        <v>2.3862129999999999E-2</v>
      </c>
      <c r="N618" s="184">
        <v>3.2432612E-2</v>
      </c>
      <c r="O618" s="184">
        <v>9.6630835000000006E-6</v>
      </c>
      <c r="P618" s="331">
        <v>3.3951014999999999E-3</v>
      </c>
      <c r="Q618" s="331">
        <v>8.6839678000000001E-5</v>
      </c>
      <c r="R618" s="331">
        <v>3.0896844999999998E-3</v>
      </c>
      <c r="S618" s="331">
        <v>7.6803239999999995E-2</v>
      </c>
      <c r="T618" s="331">
        <v>1.7814788999999999E-6</v>
      </c>
      <c r="U618" s="331">
        <v>3.7406294000000002E-4</v>
      </c>
      <c r="V618" s="331">
        <v>8.7637734999999999E-8</v>
      </c>
      <c r="W618" s="331">
        <v>3.2931062E-9</v>
      </c>
      <c r="X618" s="331">
        <v>0</v>
      </c>
      <c r="Y618"/>
      <c r="Z618" s="288">
        <v>2.5318004666666667</v>
      </c>
      <c r="AA618"/>
      <c r="AB618" s="164">
        <v>23.950030000000002</v>
      </c>
      <c r="AC618" s="164">
        <v>23.904661999999998</v>
      </c>
      <c r="AD618" s="164">
        <v>4.4520428000000001E-2</v>
      </c>
      <c r="AE618" s="164">
        <v>0</v>
      </c>
      <c r="AF618" s="164">
        <v>7.8613175000000006E-5</v>
      </c>
      <c r="AG618" s="164">
        <v>4.4661321999999999E-4</v>
      </c>
      <c r="AH618" s="164">
        <v>3.2291638000000002E-4</v>
      </c>
      <c r="AI618"/>
      <c r="AJ618" s="185">
        <v>8.6804086000000003E-2</v>
      </c>
      <c r="AK618" s="185">
        <v>8.2649833000000006E-2</v>
      </c>
      <c r="AL618" s="185">
        <v>2.3587812E-3</v>
      </c>
      <c r="AM618" s="185">
        <v>1.7954717999999999E-3</v>
      </c>
      <c r="AN618" s="176">
        <v>4.9550259000000003E-6</v>
      </c>
      <c r="AO618" s="176">
        <v>8.7233032000000005E-9</v>
      </c>
      <c r="AP618" s="176">
        <v>0.25146663000000002</v>
      </c>
      <c r="AQ618" s="192">
        <v>2.3495107999999999E-6</v>
      </c>
      <c r="AR618" s="192">
        <v>7.0890412999999997E-9</v>
      </c>
      <c r="AS618" s="192">
        <v>1.9368274E-13</v>
      </c>
      <c r="AT618" s="192">
        <v>4.2912710999999998E-15</v>
      </c>
      <c r="AU618" s="192">
        <v>0</v>
      </c>
      <c r="AV618" s="192">
        <v>1.0025083E-9</v>
      </c>
      <c r="AW618" s="192">
        <v>8.8656147E-7</v>
      </c>
      <c r="AX618" s="192">
        <v>2.1917355E-10</v>
      </c>
      <c r="AY618" s="192">
        <v>1.3981095000000001E-9</v>
      </c>
      <c r="AZ618" s="192">
        <v>9.9564710000000005E-12</v>
      </c>
      <c r="BA618" s="192">
        <v>5.7193227000000003E-13</v>
      </c>
      <c r="BB618" s="192">
        <v>4.3105396000000001E-13</v>
      </c>
      <c r="BC618" s="192">
        <v>4.7598397000000003E-12</v>
      </c>
      <c r="BD618" s="192">
        <v>1.0658576999999999E-12</v>
      </c>
      <c r="BE618" s="192">
        <v>1.7116541999999999E-6</v>
      </c>
      <c r="BF618" s="192">
        <v>6.2968996000000003E-9</v>
      </c>
      <c r="BG618" s="192">
        <v>4.1031117E-23</v>
      </c>
      <c r="BH618" s="193">
        <v>1.242036E-2</v>
      </c>
      <c r="BI618" s="193">
        <v>0.23904627000000001</v>
      </c>
      <c r="BJ618" s="192">
        <v>0</v>
      </c>
      <c r="BK618" s="192">
        <v>0</v>
      </c>
      <c r="BL618" s="192">
        <v>0</v>
      </c>
      <c r="BM618"/>
      <c r="BN618" s="186">
        <v>1.3032368E-4</v>
      </c>
      <c r="BO618" s="186">
        <v>1.2504718E-5</v>
      </c>
      <c r="BP618" s="186">
        <v>7.0593313999999999E-5</v>
      </c>
      <c r="BQ618" s="186">
        <v>3.7304092000000001E-7</v>
      </c>
      <c r="BR618" s="186">
        <v>5.8445589000000003E-6</v>
      </c>
      <c r="BS618" s="186">
        <v>7.5405489000000006E-8</v>
      </c>
      <c r="BT618" s="186">
        <v>2.5247120999999998E-7</v>
      </c>
      <c r="BU618" s="186">
        <v>1.0889454E-7</v>
      </c>
      <c r="BV618" s="186">
        <v>4.5570827000000003E-6</v>
      </c>
      <c r="BW618" s="186">
        <v>9.1987074000000005E-8</v>
      </c>
      <c r="BX618" s="186">
        <v>0</v>
      </c>
      <c r="BY618" s="186">
        <v>9.0735082000000003E-20</v>
      </c>
      <c r="BZ618" s="186">
        <v>7.4295178000000005E-16</v>
      </c>
      <c r="CA618" s="186">
        <v>6.6573766999999997E-6</v>
      </c>
      <c r="CB618" s="186">
        <v>2.9195977E-5</v>
      </c>
      <c r="CC618" s="186">
        <v>6.8852852999999997E-8</v>
      </c>
      <c r="CD618" s="186">
        <v>0</v>
      </c>
      <c r="CE618"/>
      <c r="CF618" s="329">
        <v>6.2884451999999995E-16</v>
      </c>
      <c r="CG618" s="330">
        <v>2.5318005000000001</v>
      </c>
      <c r="CH618" s="330">
        <v>1.0261918E-2</v>
      </c>
      <c r="CI618" s="330">
        <v>1.1194729E-2</v>
      </c>
      <c r="CJ618" s="330">
        <v>1.3631165000000001E-3</v>
      </c>
      <c r="CK618" s="329">
        <v>7.3460071999999999E-7</v>
      </c>
      <c r="CL618" s="329">
        <v>8.1620521000000006E-9</v>
      </c>
      <c r="CM618" s="330">
        <v>2.9588972999999998E-4</v>
      </c>
      <c r="CN618" s="330">
        <v>7.5160691000000002</v>
      </c>
      <c r="CO618" s="330">
        <v>3.2783497000000001</v>
      </c>
      <c r="CP618"/>
      <c r="CQ618">
        <v>0.37977007000000002</v>
      </c>
      <c r="CR618">
        <v>0.14792601076149997</v>
      </c>
      <c r="CS618">
        <v>0.11200179779310619</v>
      </c>
      <c r="CT618">
        <v>0.11200366361663498</v>
      </c>
      <c r="CU618">
        <v>7.7177302939999998E-2</v>
      </c>
      <c r="CV618" s="134"/>
      <c r="CW618" s="377"/>
      <c r="CX618" s="32"/>
      <c r="CY618" s="32"/>
      <c r="CZ618" s="32"/>
      <c r="DA618" s="236"/>
      <c r="DB618" s="257"/>
      <c r="DC618"/>
      <c r="DD618"/>
      <c r="DE618"/>
      <c r="DF618"/>
      <c r="DG618"/>
      <c r="DH618"/>
      <c r="DI618"/>
      <c r="DJ618"/>
      <c r="DK618"/>
      <c r="DL618"/>
    </row>
    <row r="619" spans="1:116" ht="14.4" x14ac:dyDescent="0.3">
      <c r="B619" s="113"/>
      <c r="C619" s="180"/>
      <c r="D619" s="37" t="s">
        <v>106</v>
      </c>
      <c r="E619" s="181"/>
      <c r="F619"/>
      <c r="G619"/>
      <c r="H619"/>
      <c r="I619"/>
      <c r="J619" s="332"/>
      <c r="K619"/>
      <c r="L619"/>
      <c r="M619"/>
      <c r="N619"/>
      <c r="O619"/>
      <c r="P619" s="39"/>
      <c r="Q619" s="39"/>
      <c r="R619" s="39"/>
      <c r="S619" s="39"/>
      <c r="T619" s="39"/>
      <c r="U619" s="39"/>
      <c r="V619" s="39"/>
      <c r="W619" s="39"/>
      <c r="Y619"/>
      <c r="Z619"/>
      <c r="AA619"/>
      <c r="AB619"/>
      <c r="AC619"/>
      <c r="AD619"/>
      <c r="AE619"/>
      <c r="AF619"/>
      <c r="AG619"/>
      <c r="AH619"/>
      <c r="AI619"/>
      <c r="AJ619"/>
      <c r="AK619"/>
      <c r="AL619"/>
      <c r="AM619"/>
      <c r="AN619"/>
      <c r="AO619"/>
      <c r="AP619"/>
      <c r="BH619"/>
      <c r="BI619"/>
      <c r="BM619"/>
      <c r="BS619" s="39"/>
      <c r="BT619" s="39"/>
      <c r="BU619" s="39"/>
      <c r="BV619" s="39"/>
      <c r="BW619" s="39"/>
      <c r="BX619" s="39"/>
      <c r="BY619" s="39"/>
      <c r="BZ619" s="39"/>
      <c r="CA619" s="39"/>
      <c r="CB619" s="39"/>
      <c r="CC619" s="39"/>
      <c r="CD619" s="39"/>
      <c r="CE619"/>
      <c r="CF619" s="39"/>
      <c r="CG619"/>
      <c r="CH619"/>
      <c r="CI619"/>
      <c r="CJ619"/>
      <c r="CK619" s="39"/>
      <c r="CL619" s="39"/>
      <c r="CM619"/>
      <c r="CN619"/>
      <c r="CO619"/>
      <c r="CP619"/>
      <c r="CQ619"/>
      <c r="CR619"/>
      <c r="CS619"/>
      <c r="CT619"/>
      <c r="CU619"/>
      <c r="CV619" s="135"/>
      <c r="CW619" s="377"/>
      <c r="CX619" s="32"/>
      <c r="CZ619" s="32"/>
      <c r="DA619" s="236"/>
      <c r="DB619" s="257"/>
      <c r="DC619"/>
      <c r="DD619"/>
      <c r="DE619"/>
      <c r="DF619"/>
      <c r="DG619"/>
      <c r="DH619"/>
      <c r="DI619"/>
      <c r="DJ619"/>
      <c r="DK619"/>
      <c r="DL619"/>
    </row>
    <row r="620" spans="1:116" ht="14.4" x14ac:dyDescent="0.3">
      <c r="A620" t="s">
        <v>2072</v>
      </c>
      <c r="B620" s="113" t="s">
        <v>919</v>
      </c>
      <c r="C620" s="182" t="s">
        <v>138</v>
      </c>
      <c r="D620" s="40" t="s">
        <v>106</v>
      </c>
      <c r="E620" s="181" t="s">
        <v>943</v>
      </c>
      <c r="F620" s="184" t="s">
        <v>4136</v>
      </c>
      <c r="G620" s="184">
        <v>0.96112977741222339</v>
      </c>
      <c r="H620" s="184">
        <v>4.1412054099500002E-2</v>
      </c>
      <c r="I620" s="184">
        <v>0.184768383663551</v>
      </c>
      <c r="J620" s="328">
        <v>0.32140475964917242</v>
      </c>
      <c r="K620" s="184">
        <v>0.41354457999999999</v>
      </c>
      <c r="L620" s="184">
        <v>0.11137308999999999</v>
      </c>
      <c r="M620" s="184">
        <v>3.9571146000000001E-2</v>
      </c>
      <c r="N620" s="184">
        <v>3.4464686000000001E-2</v>
      </c>
      <c r="O620" s="184">
        <v>8.9472995000000002E-6</v>
      </c>
      <c r="P620" s="331">
        <v>4.1867726000000003E-3</v>
      </c>
      <c r="Q620" s="331">
        <v>2.7516481999999998E-3</v>
      </c>
      <c r="R620" s="331">
        <v>3.3822417E-2</v>
      </c>
      <c r="S620" s="331">
        <v>0.31793294999999999</v>
      </c>
      <c r="T620" s="331">
        <v>1.6495175E-6</v>
      </c>
      <c r="U620" s="331">
        <v>3.4718065999999998E-3</v>
      </c>
      <c r="V620" s="331">
        <v>8.1146051000000004E-8</v>
      </c>
      <c r="W620" s="331">
        <v>3.0491724000000001E-9</v>
      </c>
      <c r="X620" s="331">
        <v>0</v>
      </c>
      <c r="Y620"/>
      <c r="Z620" s="288">
        <v>2.7569638666666667</v>
      </c>
      <c r="AA620"/>
      <c r="AB620" s="164">
        <v>24.161311999999999</v>
      </c>
      <c r="AC620" s="164">
        <v>23.598609</v>
      </c>
      <c r="AD620" s="164">
        <v>0.42947753</v>
      </c>
      <c r="AE620" s="164">
        <v>0</v>
      </c>
      <c r="AF620" s="164">
        <v>0.13251315</v>
      </c>
      <c r="AG620" s="164">
        <v>4.1353076000000001E-4</v>
      </c>
      <c r="AH620" s="164">
        <v>2.9899663999999999E-4</v>
      </c>
      <c r="AI620"/>
      <c r="AJ620" s="185">
        <v>0.11501494</v>
      </c>
      <c r="AK620" s="185">
        <v>0.11006913</v>
      </c>
      <c r="AL620" s="185">
        <v>2.9533997E-3</v>
      </c>
      <c r="AM620" s="185">
        <v>1.9924154000000001E-3</v>
      </c>
      <c r="AN620" s="176">
        <v>6.5988686000000001E-6</v>
      </c>
      <c r="AO620" s="176">
        <v>1.0922336E-8</v>
      </c>
      <c r="AP620" s="176">
        <v>0.27904976999999997</v>
      </c>
      <c r="AQ620" s="192">
        <v>2.5584625000000001E-6</v>
      </c>
      <c r="AR620" s="192">
        <v>7.7194987999999997E-9</v>
      </c>
      <c r="AS620" s="192">
        <v>2.1090774000000001E-13</v>
      </c>
      <c r="AT620" s="192">
        <v>3.9733992000000004E-15</v>
      </c>
      <c r="AU620" s="192">
        <v>0</v>
      </c>
      <c r="AV620" s="192">
        <v>1.3437992E-9</v>
      </c>
      <c r="AW620" s="192">
        <v>1.3994969000000001E-6</v>
      </c>
      <c r="AX620" s="192">
        <v>2.6679619999999998E-10</v>
      </c>
      <c r="AY620" s="192">
        <v>1.9894063000000001E-9</v>
      </c>
      <c r="AZ620" s="192">
        <v>4.9237195999999997E-10</v>
      </c>
      <c r="BA620" s="192">
        <v>5.8976677000000003E-13</v>
      </c>
      <c r="BB620" s="192">
        <v>2.5532682999999999E-11</v>
      </c>
      <c r="BC620" s="192">
        <v>3.5983815999999999E-10</v>
      </c>
      <c r="BD620" s="192">
        <v>6.8091323000000002E-11</v>
      </c>
      <c r="BE620" s="192">
        <v>1.5351285999999999E-6</v>
      </c>
      <c r="BF620" s="192">
        <v>1.1044368E-6</v>
      </c>
      <c r="BG620" s="192">
        <v>3.7991774999999997E-23</v>
      </c>
      <c r="BH620" s="193">
        <v>4.3063998999999999E-2</v>
      </c>
      <c r="BI620" s="193">
        <v>0.23598577000000001</v>
      </c>
      <c r="BJ620" s="192">
        <v>0</v>
      </c>
      <c r="BK620" s="192">
        <v>0</v>
      </c>
      <c r="BL620" s="192">
        <v>0</v>
      </c>
      <c r="BM620"/>
      <c r="BN620" s="164">
        <v>2.6417637000000001E-4</v>
      </c>
      <c r="BO620" s="186">
        <v>1.6661444999999999E-5</v>
      </c>
      <c r="BP620" s="186">
        <v>7.6871466999999994E-5</v>
      </c>
      <c r="BQ620" s="186">
        <v>3.9729456999999999E-6</v>
      </c>
      <c r="BR620" s="186">
        <v>9.1537906999999992E-6</v>
      </c>
      <c r="BS620" s="186">
        <v>3.5273527000000001E-7</v>
      </c>
      <c r="BT620" s="186">
        <v>1.2580772999999999E-5</v>
      </c>
      <c r="BU620" s="186">
        <v>4.5287063000000001E-7</v>
      </c>
      <c r="BV620" s="186">
        <v>5.6686417000000003E-6</v>
      </c>
      <c r="BW620" s="186">
        <v>2.2212753E-6</v>
      </c>
      <c r="BX620" s="186">
        <v>0</v>
      </c>
      <c r="BY620" s="186">
        <v>8.4013964000000005E-20</v>
      </c>
      <c r="BZ620" s="186">
        <v>6.8791830999999995E-16</v>
      </c>
      <c r="CA620" s="186">
        <v>7.2993390999999997E-6</v>
      </c>
      <c r="CB620" s="186">
        <v>2.9315622000000001E-5</v>
      </c>
      <c r="CC620" s="186">
        <v>9.9625460000000001E-5</v>
      </c>
      <c r="CD620" s="186">
        <v>0</v>
      </c>
      <c r="CE620"/>
      <c r="CF620" s="329">
        <v>5.8226343999999999E-16</v>
      </c>
      <c r="CG620" s="330">
        <v>2.7569637999999999</v>
      </c>
      <c r="CH620" s="330">
        <v>1.9773675000000001E-2</v>
      </c>
      <c r="CI620" s="330">
        <v>1.4058136000000001E-2</v>
      </c>
      <c r="CJ620" s="330">
        <v>6.635579E-3</v>
      </c>
      <c r="CK620" s="329">
        <v>6.7726576999999998E-7</v>
      </c>
      <c r="CL620" s="329">
        <v>9.9363504999999999E-7</v>
      </c>
      <c r="CM620" s="330">
        <v>4.6194901999999999E-4</v>
      </c>
      <c r="CN620" s="330">
        <v>165.26895999999999</v>
      </c>
      <c r="CO620" s="330">
        <v>3.2363770000000001</v>
      </c>
      <c r="CP620"/>
      <c r="CQ620">
        <v>0.41354457999999999</v>
      </c>
      <c r="CR620">
        <v>0.2261787070995</v>
      </c>
      <c r="CS620">
        <v>0.18476665604917239</v>
      </c>
      <c r="CT620">
        <v>0.184768383663551</v>
      </c>
      <c r="CU620">
        <v>0.32140475660000001</v>
      </c>
      <c r="CV620" s="134"/>
      <c r="CW620" s="377"/>
      <c r="CX620" s="32"/>
      <c r="CY620" s="32"/>
      <c r="CZ620" s="11"/>
      <c r="DA620" s="236"/>
      <c r="DB620" s="257"/>
      <c r="DC620"/>
      <c r="DD620"/>
      <c r="DE620"/>
      <c r="DF620"/>
      <c r="DG620"/>
      <c r="DH620"/>
      <c r="DI620"/>
      <c r="DJ620"/>
      <c r="DK620"/>
      <c r="DL620"/>
    </row>
    <row r="621" spans="1:116" ht="14.4" x14ac:dyDescent="0.3">
      <c r="A621" t="s">
        <v>2073</v>
      </c>
      <c r="B621" s="113" t="s">
        <v>919</v>
      </c>
      <c r="C621" s="182" t="s">
        <v>139</v>
      </c>
      <c r="D621" s="40" t="s">
        <v>106</v>
      </c>
      <c r="E621" s="181" t="s">
        <v>943</v>
      </c>
      <c r="F621" s="184" t="s">
        <v>4137</v>
      </c>
      <c r="G621" s="184">
        <v>1.0566032767904725</v>
      </c>
      <c r="H621" s="184">
        <v>5.4484812300000005E-2</v>
      </c>
      <c r="I621" s="184">
        <v>0.19385308674130003</v>
      </c>
      <c r="J621" s="328">
        <v>0.40074331774917243</v>
      </c>
      <c r="K621" s="184">
        <v>0.40752206000000002</v>
      </c>
      <c r="L621" s="184">
        <v>0.12201708</v>
      </c>
      <c r="M621" s="184">
        <v>3.7852707999999999E-2</v>
      </c>
      <c r="N621" s="184">
        <v>3.378171E-2</v>
      </c>
      <c r="O621" s="184">
        <v>1.2859363E-3</v>
      </c>
      <c r="P621" s="331">
        <v>5.51966E-3</v>
      </c>
      <c r="Q621" s="331">
        <v>1.3897506E-2</v>
      </c>
      <c r="R621" s="331">
        <v>3.3980463000000002E-2</v>
      </c>
      <c r="S621" s="331">
        <v>0.3972349</v>
      </c>
      <c r="T621" s="331">
        <v>1.6495175E-6</v>
      </c>
      <c r="U621" s="331">
        <v>3.5084146999999999E-3</v>
      </c>
      <c r="V621" s="331">
        <v>1.1862237999999999E-6</v>
      </c>
      <c r="W621" s="331">
        <v>3.0491724000000001E-9</v>
      </c>
      <c r="X621" s="331">
        <v>0</v>
      </c>
      <c r="Y621"/>
      <c r="Z621" s="288">
        <v>2.7168137333333338</v>
      </c>
      <c r="AA621"/>
      <c r="AB621" s="164">
        <v>25.119336000000001</v>
      </c>
      <c r="AC621" s="164">
        <v>24.447389999999999</v>
      </c>
      <c r="AD621" s="164">
        <v>0.40780207000000002</v>
      </c>
      <c r="AE621" s="164">
        <v>0</v>
      </c>
      <c r="AF621" s="164">
        <v>0.16728522000000001</v>
      </c>
      <c r="AG621" s="164">
        <v>6.3394022999999994E-2</v>
      </c>
      <c r="AH621" s="164">
        <v>3.3464364000000003E-2</v>
      </c>
      <c r="AI621"/>
      <c r="AJ621" s="185">
        <v>0.13215155000000001</v>
      </c>
      <c r="AK621" s="185">
        <v>0.12712686000000001</v>
      </c>
      <c r="AL621" s="185">
        <v>2.9705739000000001E-3</v>
      </c>
      <c r="AM621" s="185">
        <v>2.0541233999999998E-3</v>
      </c>
      <c r="AN621" s="176">
        <v>7.6215141999999996E-6</v>
      </c>
      <c r="AO621" s="176">
        <v>1.098585E-8</v>
      </c>
      <c r="AP621" s="176">
        <v>0.28769234999999999</v>
      </c>
      <c r="AQ621" s="192">
        <v>2.5212059999999998E-6</v>
      </c>
      <c r="AR621" s="192">
        <v>7.6070871999999996E-9</v>
      </c>
      <c r="AS621" s="192">
        <v>2.0783648E-13</v>
      </c>
      <c r="AT621" s="192">
        <v>3.9733992000000004E-15</v>
      </c>
      <c r="AU621" s="192">
        <v>0</v>
      </c>
      <c r="AV621" s="192">
        <v>1.1999461E-9</v>
      </c>
      <c r="AW621" s="192">
        <v>1.599856E-6</v>
      </c>
      <c r="AX621" s="192">
        <v>2.4718913E-10</v>
      </c>
      <c r="AY621" s="192">
        <v>2.2009218E-9</v>
      </c>
      <c r="AZ621" s="192">
        <v>4.6415944000000002E-10</v>
      </c>
      <c r="BA621" s="192">
        <v>5.8630430999999998E-13</v>
      </c>
      <c r="BB621" s="192">
        <v>3.7315209E-11</v>
      </c>
      <c r="BC621" s="192">
        <v>3.6009039000000003E-10</v>
      </c>
      <c r="BD621" s="192">
        <v>6.8292983000000001E-11</v>
      </c>
      <c r="BE621" s="192">
        <v>2.3902216999999999E-6</v>
      </c>
      <c r="BF621" s="192">
        <v>1.1090305E-6</v>
      </c>
      <c r="BG621" s="192">
        <v>3.7991774999999997E-23</v>
      </c>
      <c r="BH621" s="193">
        <v>4.6225491E-2</v>
      </c>
      <c r="BI621" s="193">
        <v>0.24146686000000001</v>
      </c>
      <c r="BJ621" s="192">
        <v>0</v>
      </c>
      <c r="BK621" s="192">
        <v>0</v>
      </c>
      <c r="BL621" s="192">
        <v>0</v>
      </c>
      <c r="BM621"/>
      <c r="BN621" s="164">
        <v>2.7428552000000002E-4</v>
      </c>
      <c r="BO621" s="186">
        <v>1.8075047000000001E-5</v>
      </c>
      <c r="BP621" s="186">
        <v>7.5751976000000004E-5</v>
      </c>
      <c r="BQ621" s="186">
        <v>3.9938157000000004E-6</v>
      </c>
      <c r="BR621" s="186">
        <v>1.1526175999999999E-5</v>
      </c>
      <c r="BS621" s="186">
        <v>2.3995891999999999E-7</v>
      </c>
      <c r="BT621" s="186">
        <v>1.1863476E-5</v>
      </c>
      <c r="BU621" s="186">
        <v>3.0257616999999998E-7</v>
      </c>
      <c r="BV621" s="186">
        <v>7.9937406000000001E-6</v>
      </c>
      <c r="BW621" s="186">
        <v>9.5960395000000007E-6</v>
      </c>
      <c r="BX621" s="186">
        <v>0</v>
      </c>
      <c r="BY621" s="186">
        <v>8.4013964999999996E-20</v>
      </c>
      <c r="BZ621" s="186">
        <v>6.8791830999999995E-16</v>
      </c>
      <c r="CA621" s="186">
        <v>7.2688533000000004E-6</v>
      </c>
      <c r="CB621" s="186">
        <v>3.0331643E-5</v>
      </c>
      <c r="CC621" s="186">
        <v>9.7342221999999998E-5</v>
      </c>
      <c r="CD621" s="186">
        <v>0</v>
      </c>
      <c r="CE621"/>
      <c r="CF621" s="329">
        <v>5.8226343999999999E-16</v>
      </c>
      <c r="CG621" s="330">
        <v>2.7168114000000001</v>
      </c>
      <c r="CH621" s="330">
        <v>1.5599076E-2</v>
      </c>
      <c r="CI621" s="330">
        <v>1.5009381E-2</v>
      </c>
      <c r="CJ621" s="330">
        <v>6.3496391000000003E-3</v>
      </c>
      <c r="CK621" s="329">
        <v>1.0377168E-6</v>
      </c>
      <c r="CL621" s="329">
        <v>1.3860684000000001E-6</v>
      </c>
      <c r="CM621" s="330">
        <v>5.5718388999999996E-4</v>
      </c>
      <c r="CN621" s="330">
        <v>167.94902999999999</v>
      </c>
      <c r="CO621" s="330">
        <v>3.3141446999999999</v>
      </c>
      <c r="CP621"/>
      <c r="CQ621">
        <v>0.40752206000000002</v>
      </c>
      <c r="CR621">
        <v>0.24833506330000005</v>
      </c>
      <c r="CS621">
        <v>0.19385025404917242</v>
      </c>
      <c r="CT621">
        <v>0.1938530867413</v>
      </c>
      <c r="CU621">
        <v>0.40074331470000002</v>
      </c>
      <c r="CV621" s="134"/>
      <c r="CW621" s="377"/>
      <c r="CX621" s="32"/>
      <c r="CY621" s="32"/>
      <c r="CZ621" s="32"/>
      <c r="DA621" s="236"/>
      <c r="DB621" s="257"/>
      <c r="DC621"/>
      <c r="DD621"/>
      <c r="DE621"/>
      <c r="DF621"/>
      <c r="DG621"/>
      <c r="DH621"/>
      <c r="DI621"/>
      <c r="DJ621"/>
      <c r="DK621"/>
      <c r="DL621"/>
    </row>
    <row r="622" spans="1:116" ht="14.4" x14ac:dyDescent="0.3">
      <c r="A622" t="s">
        <v>2074</v>
      </c>
      <c r="B622" s="113" t="s">
        <v>919</v>
      </c>
      <c r="C622" s="182" t="s">
        <v>140</v>
      </c>
      <c r="D622" s="40" t="s">
        <v>106</v>
      </c>
      <c r="E622" s="181" t="s">
        <v>943</v>
      </c>
      <c r="F622" s="184" t="s">
        <v>4138</v>
      </c>
      <c r="G622" s="184">
        <v>0.82347653283426792</v>
      </c>
      <c r="H622" s="184">
        <v>3.8693980858999999E-2</v>
      </c>
      <c r="I622" s="184">
        <v>0.15474874279626097</v>
      </c>
      <c r="J622" s="328">
        <v>0.24292998917900691</v>
      </c>
      <c r="K622" s="184">
        <v>0.38710381999999999</v>
      </c>
      <c r="L622" s="184">
        <v>9.8665221999999997E-2</v>
      </c>
      <c r="M622" s="184">
        <v>3.2136484999999999E-2</v>
      </c>
      <c r="N622" s="184">
        <v>3.2412987999999997E-2</v>
      </c>
      <c r="O622" s="184">
        <v>1.0736759E-5</v>
      </c>
      <c r="P622" s="331">
        <v>4.4930176000000004E-3</v>
      </c>
      <c r="Q622" s="331">
        <v>1.7772384999999999E-3</v>
      </c>
      <c r="R622" s="331">
        <v>2.3944958999999998E-2</v>
      </c>
      <c r="S622" s="184">
        <v>0.24204202</v>
      </c>
      <c r="T622" s="331">
        <v>1.979421E-6</v>
      </c>
      <c r="U622" s="331">
        <v>8.8796551999999998E-4</v>
      </c>
      <c r="V622" s="331">
        <v>9.7375261000000004E-8</v>
      </c>
      <c r="W622" s="331">
        <v>3.6590069E-9</v>
      </c>
      <c r="X622" s="331">
        <v>0</v>
      </c>
      <c r="Y622"/>
      <c r="Z622" s="288">
        <v>2.5806921333333332</v>
      </c>
      <c r="AA622"/>
      <c r="AB622" s="164">
        <v>24.008465999999999</v>
      </c>
      <c r="AC622" s="164">
        <v>23.806671999999999</v>
      </c>
      <c r="AD622" s="164">
        <v>0.10814292</v>
      </c>
      <c r="AE622" s="164">
        <v>0</v>
      </c>
      <c r="AF622" s="164">
        <v>9.2795598000000007E-2</v>
      </c>
      <c r="AG622" s="164">
        <v>4.9623690999999999E-4</v>
      </c>
      <c r="AH622" s="164">
        <v>3.5879597E-4</v>
      </c>
      <c r="AI622"/>
      <c r="AJ622" s="185">
        <v>0.11086762999999999</v>
      </c>
      <c r="AK622" s="185">
        <v>0.10628471</v>
      </c>
      <c r="AL622" s="185">
        <v>2.6411843000000001E-3</v>
      </c>
      <c r="AM622" s="185">
        <v>1.9417417000000001E-3</v>
      </c>
      <c r="AN622" s="176">
        <v>6.3719849E-6</v>
      </c>
      <c r="AO622" s="176">
        <v>9.7676935000000001E-9</v>
      </c>
      <c r="AP622" s="176">
        <v>0.27195261999999998</v>
      </c>
      <c r="AQ622" s="192">
        <v>2.3948822999999999E-6</v>
      </c>
      <c r="AR622" s="192">
        <v>7.2259380999999998E-9</v>
      </c>
      <c r="AS622" s="192">
        <v>1.9742294999999999E-13</v>
      </c>
      <c r="AT622" s="192">
        <v>4.7680790000000001E-15</v>
      </c>
      <c r="AU622" s="192">
        <v>0</v>
      </c>
      <c r="AV622" s="192">
        <v>1.0169247000000001E-9</v>
      </c>
      <c r="AW622" s="192">
        <v>1.1384725999999999E-6</v>
      </c>
      <c r="AX622" s="192">
        <v>2.2086741999999999E-10</v>
      </c>
      <c r="AY622" s="192">
        <v>1.6896685E-9</v>
      </c>
      <c r="AZ622" s="192">
        <v>3.1456197999999998E-10</v>
      </c>
      <c r="BA622" s="192">
        <v>5.8129917000000004E-13</v>
      </c>
      <c r="BB622" s="192">
        <v>1.567931E-11</v>
      </c>
      <c r="BC622" s="192">
        <v>2.5234185E-10</v>
      </c>
      <c r="BD622" s="192">
        <v>4.7857571999999998E-11</v>
      </c>
      <c r="BE622" s="192">
        <v>2.0719539999999998E-6</v>
      </c>
      <c r="BF622" s="192">
        <v>7.6565911999999997E-7</v>
      </c>
      <c r="BG622" s="192">
        <v>4.5590129999999999E-23</v>
      </c>
      <c r="BH622" s="193">
        <v>3.3886280999999997E-2</v>
      </c>
      <c r="BI622" s="193">
        <v>0.23806633999999999</v>
      </c>
      <c r="BJ622" s="192">
        <v>0</v>
      </c>
      <c r="BK622" s="192">
        <v>0</v>
      </c>
      <c r="BL622" s="192">
        <v>0</v>
      </c>
      <c r="BM622"/>
      <c r="BN622" s="164">
        <v>2.1581534999999999E-4</v>
      </c>
      <c r="BO622" s="186">
        <v>1.4507193999999999E-5</v>
      </c>
      <c r="BP622" s="186">
        <v>7.1956545000000004E-5</v>
      </c>
      <c r="BQ622" s="186">
        <v>2.8159879999999999E-6</v>
      </c>
      <c r="BR622" s="186">
        <v>7.5072853999999997E-6</v>
      </c>
      <c r="BS622" s="186">
        <v>1.0702638E-7</v>
      </c>
      <c r="BT622" s="186">
        <v>8.0412679999999995E-6</v>
      </c>
      <c r="BU622" s="186">
        <v>1.2703679999999999E-7</v>
      </c>
      <c r="BV622" s="186">
        <v>6.0648575999999997E-6</v>
      </c>
      <c r="BW622" s="186">
        <v>1.4651226999999999E-6</v>
      </c>
      <c r="BX622" s="186">
        <v>0</v>
      </c>
      <c r="BY622" s="186">
        <v>1.0081676E-19</v>
      </c>
      <c r="BZ622" s="186">
        <v>8.2550197000000004E-16</v>
      </c>
      <c r="CA622" s="186">
        <v>6.7842074999999999E-6</v>
      </c>
      <c r="CB622" s="186">
        <v>2.9157960000000002E-5</v>
      </c>
      <c r="CC622" s="186">
        <v>6.7280862000000004E-5</v>
      </c>
      <c r="CD622" s="186">
        <v>0</v>
      </c>
      <c r="CE622"/>
      <c r="CF622" s="329">
        <v>6.9871613000000005E-16</v>
      </c>
      <c r="CG622" s="330">
        <v>2.5806922000000001</v>
      </c>
      <c r="CH622" s="330">
        <v>1.0731872E-2</v>
      </c>
      <c r="CI622" s="330">
        <v>1.2554836E-2</v>
      </c>
      <c r="CJ622" s="330">
        <v>4.6925420999999997E-3</v>
      </c>
      <c r="CK622" s="329">
        <v>8.9155385999999999E-7</v>
      </c>
      <c r="CL622" s="329">
        <v>6.8338551000000005E-7</v>
      </c>
      <c r="CM622" s="330">
        <v>3.8016748999999999E-4</v>
      </c>
      <c r="CN622" s="330">
        <v>118.81892999999999</v>
      </c>
      <c r="CO622" s="330">
        <v>3.2649107000000002</v>
      </c>
      <c r="CP622"/>
      <c r="CQ622">
        <v>0.38710381999999999</v>
      </c>
      <c r="CR622">
        <v>0.193440646859</v>
      </c>
      <c r="CS622">
        <v>0.15474666965900688</v>
      </c>
      <c r="CT622">
        <v>0.15474874279626097</v>
      </c>
      <c r="CU622">
        <v>0.24292998552</v>
      </c>
      <c r="CV622" s="134"/>
      <c r="CW622" s="377"/>
      <c r="CX622" s="32"/>
      <c r="CY622" s="32"/>
      <c r="CZ622" s="32"/>
      <c r="DA622" s="236"/>
      <c r="DB622" s="257"/>
      <c r="DC622"/>
      <c r="DD622"/>
      <c r="DE622"/>
      <c r="DF622"/>
      <c r="DG622"/>
      <c r="DH622"/>
      <c r="DI622"/>
      <c r="DJ622"/>
      <c r="DK622"/>
      <c r="DL622"/>
    </row>
    <row r="623" spans="1:116" ht="14.4" x14ac:dyDescent="0.3">
      <c r="A623" t="s">
        <v>2075</v>
      </c>
      <c r="B623" s="113" t="s">
        <v>919</v>
      </c>
      <c r="C623" s="182" t="s">
        <v>141</v>
      </c>
      <c r="D623" s="40" t="s">
        <v>106</v>
      </c>
      <c r="E623" s="181" t="s">
        <v>943</v>
      </c>
      <c r="F623" s="184" t="s">
        <v>4139</v>
      </c>
      <c r="G623" s="184">
        <v>1.0382028397993746</v>
      </c>
      <c r="H623" s="184">
        <v>4.1218385031000004E-2</v>
      </c>
      <c r="I623" s="184">
        <v>0.27463811616561001</v>
      </c>
      <c r="J623" s="328">
        <v>0.32373092860276459</v>
      </c>
      <c r="K623" s="184">
        <v>0.39861541</v>
      </c>
      <c r="L623" s="184">
        <v>0.22876700999999999</v>
      </c>
      <c r="M623" s="184">
        <v>2.9277423E-2</v>
      </c>
      <c r="N623" s="184">
        <v>3.7307826000000002E-2</v>
      </c>
      <c r="O623" s="184">
        <v>1.1005531E-5</v>
      </c>
      <c r="P623" s="331">
        <v>2.6438277999999999E-3</v>
      </c>
      <c r="Q623" s="331">
        <v>1.2557257000000001E-3</v>
      </c>
      <c r="R623" s="331">
        <v>1.6590878999999999E-2</v>
      </c>
      <c r="S623" s="331">
        <v>0.32306444000000001</v>
      </c>
      <c r="T623" s="331">
        <v>2.6901272999999998E-6</v>
      </c>
      <c r="U623" s="331">
        <v>6.6648363000000003E-4</v>
      </c>
      <c r="V623" s="331">
        <v>1.1403831E-7</v>
      </c>
      <c r="W623" s="331">
        <v>4.9727646000000003E-9</v>
      </c>
      <c r="X623" s="331">
        <v>0</v>
      </c>
      <c r="Y623"/>
      <c r="Z623" s="288">
        <v>2.657436066666667</v>
      </c>
      <c r="AA623"/>
      <c r="AB623" s="164">
        <v>26.191514000000002</v>
      </c>
      <c r="AC623" s="164">
        <v>26.053837000000001</v>
      </c>
      <c r="AD623" s="164">
        <v>7.0515682999999996E-2</v>
      </c>
      <c r="AE623" s="164">
        <v>0</v>
      </c>
      <c r="AF623" s="164">
        <v>6.6338888999999998E-2</v>
      </c>
      <c r="AG623" s="164">
        <v>4.8241469999999999E-4</v>
      </c>
      <c r="AH623" s="164">
        <v>3.3971556999999998E-4</v>
      </c>
      <c r="AI623"/>
      <c r="AJ623" s="185">
        <v>0.13409968999999999</v>
      </c>
      <c r="AK623" s="185">
        <v>0.12859467999999999</v>
      </c>
      <c r="AL623" s="185">
        <v>3.4019037999999998E-3</v>
      </c>
      <c r="AM623" s="185">
        <v>2.1031029999999998E-3</v>
      </c>
      <c r="AN623" s="176">
        <v>7.7095134E-6</v>
      </c>
      <c r="AO623" s="176">
        <v>1.2581005E-8</v>
      </c>
      <c r="AP623" s="176">
        <v>0.29455224000000002</v>
      </c>
      <c r="AQ623" s="192">
        <v>2.4661007E-6</v>
      </c>
      <c r="AR623" s="192">
        <v>7.4408211000000003E-9</v>
      </c>
      <c r="AS623" s="192">
        <v>2.0329386E-13</v>
      </c>
      <c r="AT623" s="192">
        <v>6.4800464999999999E-15</v>
      </c>
      <c r="AU623" s="192">
        <v>0</v>
      </c>
      <c r="AV623" s="192">
        <v>1.1305308999999999E-9</v>
      </c>
      <c r="AW623" s="192">
        <v>3.5017402999999999E-6</v>
      </c>
      <c r="AX623" s="192">
        <v>2.5162186000000002E-10</v>
      </c>
      <c r="AY623" s="192">
        <v>4.4401709000000003E-9</v>
      </c>
      <c r="AZ623" s="192">
        <v>2.2302776E-10</v>
      </c>
      <c r="BA623" s="192">
        <v>5.7324278000000002E-13</v>
      </c>
      <c r="BB623" s="192">
        <v>1.1128014999999999E-11</v>
      </c>
      <c r="BC623" s="192">
        <v>1.794524E-10</v>
      </c>
      <c r="BD623" s="192">
        <v>3.4006614999999998E-11</v>
      </c>
      <c r="BE623" s="192">
        <v>1.1946915000000001E-6</v>
      </c>
      <c r="BF623" s="192">
        <v>5.4585038999999997E-7</v>
      </c>
      <c r="BG623" s="192">
        <v>6.1959158000000001E-23</v>
      </c>
      <c r="BH623" s="193">
        <v>3.4016389000000001E-2</v>
      </c>
      <c r="BI623" s="193">
        <v>0.26053585000000001</v>
      </c>
      <c r="BJ623" s="192">
        <v>0</v>
      </c>
      <c r="BK623" s="192">
        <v>0</v>
      </c>
      <c r="BL623" s="192">
        <v>0</v>
      </c>
      <c r="BM623"/>
      <c r="BN623" s="164">
        <v>2.3268765000000001E-4</v>
      </c>
      <c r="BO623" s="186">
        <v>3.3431808000000003E-5</v>
      </c>
      <c r="BP623" s="186">
        <v>7.4096369000000006E-5</v>
      </c>
      <c r="BQ623" s="186">
        <v>1.9544509999999998E-6</v>
      </c>
      <c r="BR623" s="186">
        <v>2.3153563E-5</v>
      </c>
      <c r="BS623" s="186">
        <v>6.3957831000000005E-8</v>
      </c>
      <c r="BT623" s="186">
        <v>5.7016854000000004E-6</v>
      </c>
      <c r="BU623" s="186">
        <v>7.2708951E-8</v>
      </c>
      <c r="BV623" s="186">
        <v>3.5730691999999998E-6</v>
      </c>
      <c r="BW623" s="186">
        <v>1.0468144E-6</v>
      </c>
      <c r="BX623" s="186">
        <v>0</v>
      </c>
      <c r="BY623" s="186">
        <v>1.3701477000000001E-19</v>
      </c>
      <c r="BZ623" s="186">
        <v>1.1218965E-15</v>
      </c>
      <c r="CA623" s="186">
        <v>8.9540489000000001E-6</v>
      </c>
      <c r="CB623" s="186">
        <v>3.1821055000000003E-5</v>
      </c>
      <c r="CC623" s="186">
        <v>4.8818116000000003E-5</v>
      </c>
      <c r="CD623" s="186">
        <v>0</v>
      </c>
      <c r="CE623"/>
      <c r="CF623" s="329">
        <v>9.4958849999999999E-16</v>
      </c>
      <c r="CG623" s="330">
        <v>2.6574361</v>
      </c>
      <c r="CH623" s="330">
        <v>1.3951877999999999E-2</v>
      </c>
      <c r="CI623" s="330">
        <v>2.5476052999999999E-2</v>
      </c>
      <c r="CJ623" s="330">
        <v>3.6943283999999999E-3</v>
      </c>
      <c r="CK623" s="329">
        <v>5.1439090000000002E-7</v>
      </c>
      <c r="CL623" s="329">
        <v>4.8679130999999997E-7</v>
      </c>
      <c r="CM623" s="330">
        <v>1.1746584E-3</v>
      </c>
      <c r="CN623" s="330">
        <v>83.618746000000002</v>
      </c>
      <c r="CO623" s="330">
        <v>3.5699464000000001</v>
      </c>
      <c r="CP623"/>
      <c r="CQ623">
        <v>0.39861541</v>
      </c>
      <c r="CR623">
        <v>0.31585369703099997</v>
      </c>
      <c r="CS623">
        <v>0.27463531697276461</v>
      </c>
      <c r="CT623">
        <v>0.27463811616560996</v>
      </c>
      <c r="CU623">
        <v>0.32373092363</v>
      </c>
      <c r="CV623" s="134"/>
      <c r="CY623" s="32"/>
      <c r="CZ623" s="32"/>
      <c r="DA623" s="236"/>
      <c r="DB623" s="257"/>
      <c r="DC623"/>
      <c r="DD623"/>
      <c r="DE623"/>
      <c r="DF623"/>
      <c r="DG623"/>
      <c r="DH623"/>
      <c r="DI623"/>
      <c r="DJ623"/>
      <c r="DK623"/>
      <c r="DL623"/>
    </row>
    <row r="624" spans="1:116" ht="14.4" x14ac:dyDescent="0.3">
      <c r="B624" s="113"/>
      <c r="C624" s="180"/>
      <c r="D624" s="37" t="s">
        <v>107</v>
      </c>
      <c r="E624" s="181"/>
      <c r="F624"/>
      <c r="G624"/>
      <c r="H624"/>
      <c r="I624"/>
      <c r="J624" s="332"/>
      <c r="K624"/>
      <c r="L624"/>
      <c r="M624"/>
      <c r="N624"/>
      <c r="O624"/>
      <c r="P624" s="39"/>
      <c r="Q624" s="39"/>
      <c r="R624" s="39"/>
      <c r="S624" s="39"/>
      <c r="T624" s="39"/>
      <c r="U624" s="39"/>
      <c r="V624" s="39"/>
      <c r="W624" s="39"/>
      <c r="Y624"/>
      <c r="Z624"/>
      <c r="AA624"/>
      <c r="AB624"/>
      <c r="AC624"/>
      <c r="AD624"/>
      <c r="AE624"/>
      <c r="AF624"/>
      <c r="AG624"/>
      <c r="AH624"/>
      <c r="AI624"/>
      <c r="AJ624"/>
      <c r="AK624"/>
      <c r="AL624"/>
      <c r="AM624"/>
      <c r="AN624"/>
      <c r="AO624"/>
      <c r="AP624"/>
      <c r="BH624"/>
      <c r="BI624"/>
      <c r="BM624"/>
      <c r="BN624"/>
      <c r="BS624" s="39"/>
      <c r="BT624" s="39"/>
      <c r="BU624" s="39"/>
      <c r="BV624" s="39"/>
      <c r="BW624" s="39"/>
      <c r="BX624" s="39"/>
      <c r="BY624" s="39"/>
      <c r="BZ624" s="39"/>
      <c r="CA624" s="39"/>
      <c r="CB624" s="39"/>
      <c r="CC624" s="39"/>
      <c r="CD624" s="39"/>
      <c r="CE624"/>
      <c r="CF624" s="39"/>
      <c r="CG624"/>
      <c r="CH624"/>
      <c r="CI624"/>
      <c r="CJ624"/>
      <c r="CK624" s="39"/>
      <c r="CL624" s="39"/>
      <c r="CM624"/>
      <c r="CN624"/>
      <c r="CO624"/>
      <c r="CP624"/>
      <c r="CQ624"/>
      <c r="CR624"/>
      <c r="CS624"/>
      <c r="CT624"/>
      <c r="CU624"/>
      <c r="CV624" s="135"/>
      <c r="CW624" s="377"/>
      <c r="CX624" s="32"/>
      <c r="CZ624" s="32"/>
      <c r="DA624" s="236"/>
      <c r="DB624" s="257"/>
      <c r="DC624"/>
      <c r="DD624"/>
      <c r="DE624"/>
      <c r="DF624"/>
      <c r="DG624"/>
      <c r="DH624"/>
      <c r="DI624"/>
      <c r="DJ624"/>
      <c r="DK624"/>
      <c r="DL624"/>
    </row>
    <row r="625" spans="1:116" ht="14.4" x14ac:dyDescent="0.3">
      <c r="A625" t="s">
        <v>2076</v>
      </c>
      <c r="B625" s="113" t="s">
        <v>919</v>
      </c>
      <c r="C625" s="182" t="s">
        <v>144</v>
      </c>
      <c r="D625" s="40" t="s">
        <v>107</v>
      </c>
      <c r="E625" s="181" t="s">
        <v>943</v>
      </c>
      <c r="F625" s="184" t="s">
        <v>4140</v>
      </c>
      <c r="G625" s="184">
        <v>0.96540173156126108</v>
      </c>
      <c r="H625" s="184">
        <v>4.171567968699999E-2</v>
      </c>
      <c r="I625" s="184">
        <v>0.28141421870968997</v>
      </c>
      <c r="J625" s="328">
        <v>0.24072601316457123</v>
      </c>
      <c r="K625" s="184">
        <v>0.40154582</v>
      </c>
      <c r="L625" s="184">
        <v>0.25526404000000003</v>
      </c>
      <c r="M625" s="184">
        <v>2.3828065999999998E-2</v>
      </c>
      <c r="N625" s="184">
        <v>3.9091705999999997E-2</v>
      </c>
      <c r="O625" s="184">
        <v>1.1542461E-5</v>
      </c>
      <c r="P625" s="331">
        <v>2.5466172999999998E-3</v>
      </c>
      <c r="Q625" s="331">
        <v>6.5813926000000001E-5</v>
      </c>
      <c r="R625" s="331">
        <v>2.3190285000000001E-3</v>
      </c>
      <c r="S625" s="331">
        <v>0.24033207000000001</v>
      </c>
      <c r="T625" s="331">
        <v>2.9615907999999998E-6</v>
      </c>
      <c r="U625" s="331">
        <v>3.9393768999999997E-4</v>
      </c>
      <c r="V625" s="331">
        <v>1.2261888999999999E-7</v>
      </c>
      <c r="W625" s="331">
        <v>5.4745712E-9</v>
      </c>
      <c r="X625" s="331">
        <v>0</v>
      </c>
      <c r="Y625"/>
      <c r="Z625" s="288">
        <v>2.6769721333333334</v>
      </c>
      <c r="AA625"/>
      <c r="AB625" s="164">
        <v>26.941754</v>
      </c>
      <c r="AC625" s="164">
        <v>26.906846000000002</v>
      </c>
      <c r="AD625" s="164">
        <v>3.3926562E-2</v>
      </c>
      <c r="AE625" s="164">
        <v>0</v>
      </c>
      <c r="AF625" s="164">
        <v>1.3068920000000001E-4</v>
      </c>
      <c r="AG625" s="164">
        <v>5.0038442000000004E-4</v>
      </c>
      <c r="AH625" s="164">
        <v>3.5033790000000003E-4</v>
      </c>
      <c r="AI625"/>
      <c r="AJ625" s="185">
        <v>0.13481566</v>
      </c>
      <c r="AK625" s="185">
        <v>0.12929493</v>
      </c>
      <c r="AL625" s="185">
        <v>3.4533983E-3</v>
      </c>
      <c r="AM625" s="185">
        <v>2.0673316000000001E-3</v>
      </c>
      <c r="AN625" s="176">
        <v>7.7514944000000003E-6</v>
      </c>
      <c r="AO625" s="176">
        <v>1.2771443E-8</v>
      </c>
      <c r="AP625" s="176">
        <v>0.28954224000000001</v>
      </c>
      <c r="AQ625" s="192">
        <v>2.4842302000000001E-6</v>
      </c>
      <c r="AR625" s="192">
        <v>7.4955220999999996E-9</v>
      </c>
      <c r="AS625" s="192">
        <v>2.0478837000000001E-13</v>
      </c>
      <c r="AT625" s="192">
        <v>7.1339544999999999E-15</v>
      </c>
      <c r="AU625" s="192">
        <v>0</v>
      </c>
      <c r="AV625" s="192">
        <v>1.1936167E-9</v>
      </c>
      <c r="AW625" s="192">
        <v>3.9776067999999999E-6</v>
      </c>
      <c r="AX625" s="192">
        <v>2.6523177999999999E-10</v>
      </c>
      <c r="AY625" s="192">
        <v>4.9977520999999999E-9</v>
      </c>
      <c r="AZ625" s="192">
        <v>7.4673979999999999E-12</v>
      </c>
      <c r="BA625" s="192">
        <v>5.7001076000000003E-13</v>
      </c>
      <c r="BB625" s="192">
        <v>3.2360944000000002E-13</v>
      </c>
      <c r="BC625" s="192">
        <v>3.5717727999999998E-12</v>
      </c>
      <c r="BD625" s="192">
        <v>7.9973705999999998E-13</v>
      </c>
      <c r="BE625" s="192">
        <v>1.2837406999999999E-6</v>
      </c>
      <c r="BF625" s="192">
        <v>4.7230877000000002E-9</v>
      </c>
      <c r="BG625" s="192">
        <v>6.8211518999999996E-23</v>
      </c>
      <c r="BH625" s="193">
        <v>2.0476878E-2</v>
      </c>
      <c r="BI625" s="193">
        <v>0.26906535999999998</v>
      </c>
      <c r="BJ625" s="192">
        <v>0</v>
      </c>
      <c r="BK625" s="192">
        <v>0</v>
      </c>
      <c r="BL625" s="192">
        <v>0</v>
      </c>
      <c r="BM625"/>
      <c r="BN625" s="164">
        <v>1.8570982E-4</v>
      </c>
      <c r="BO625" s="186">
        <v>3.7304671999999999E-5</v>
      </c>
      <c r="BP625" s="186">
        <v>7.4641086000000001E-5</v>
      </c>
      <c r="BQ625" s="186">
        <v>2.8273933000000001E-7</v>
      </c>
      <c r="BR625" s="186">
        <v>2.6299511000000001E-5</v>
      </c>
      <c r="BS625" s="186">
        <v>5.6634707999999997E-8</v>
      </c>
      <c r="BT625" s="186">
        <v>1.8935451000000001E-7</v>
      </c>
      <c r="BU625" s="186">
        <v>8.1792279000000002E-8</v>
      </c>
      <c r="BV625" s="186">
        <v>3.4182317999999999E-6</v>
      </c>
      <c r="BW625" s="186">
        <v>7.7897796000000002E-8</v>
      </c>
      <c r="BX625" s="186">
        <v>0</v>
      </c>
      <c r="BY625" s="186">
        <v>1.5084106999999999E-19</v>
      </c>
      <c r="BZ625" s="186">
        <v>1.2351082E-15</v>
      </c>
      <c r="CA625" s="186">
        <v>9.5427478000000007E-6</v>
      </c>
      <c r="CB625" s="186">
        <v>3.2806716999999999E-5</v>
      </c>
      <c r="CC625" s="186">
        <v>1.0084403E-6</v>
      </c>
      <c r="CD625" s="186">
        <v>0</v>
      </c>
      <c r="CE625"/>
      <c r="CF625" s="329">
        <v>1.0454123999999999E-15</v>
      </c>
      <c r="CG625" s="330">
        <v>2.6769721</v>
      </c>
      <c r="CH625" s="330">
        <v>1.5515203E-2</v>
      </c>
      <c r="CI625" s="330">
        <v>2.8150995000000002E-2</v>
      </c>
      <c r="CJ625" s="330">
        <v>1.3528754E-3</v>
      </c>
      <c r="CK625" s="329">
        <v>5.5095068999999996E-7</v>
      </c>
      <c r="CL625" s="329">
        <v>6.1389115000000003E-9</v>
      </c>
      <c r="CM625" s="330">
        <v>1.3342851E-3</v>
      </c>
      <c r="CN625" s="330">
        <v>5.6379884000000002</v>
      </c>
      <c r="CO625" s="330">
        <v>3.6861093</v>
      </c>
      <c r="CP625"/>
      <c r="CQ625">
        <v>0.40154582</v>
      </c>
      <c r="CR625">
        <v>0.32312681418700001</v>
      </c>
      <c r="CS625">
        <v>0.28141113997457118</v>
      </c>
      <c r="CT625">
        <v>0.28141421870968997</v>
      </c>
      <c r="CU625">
        <v>0.24072600769000002</v>
      </c>
      <c r="CV625" s="134"/>
      <c r="CW625" s="377"/>
      <c r="CX625" s="32"/>
      <c r="CY625" s="32"/>
      <c r="CZ625" s="32"/>
      <c r="DA625" s="236"/>
      <c r="DB625" s="257"/>
      <c r="DC625"/>
      <c r="DD625"/>
      <c r="DE625"/>
      <c r="DF625"/>
      <c r="DG625"/>
      <c r="DH625"/>
      <c r="DI625"/>
      <c r="DJ625"/>
      <c r="DK625"/>
      <c r="DL625"/>
    </row>
    <row r="626" spans="1:116" ht="14.4" x14ac:dyDescent="0.3">
      <c r="A626" t="s">
        <v>2077</v>
      </c>
      <c r="B626" s="113" t="s">
        <v>919</v>
      </c>
      <c r="C626" s="182" t="s">
        <v>145</v>
      </c>
      <c r="D626" s="40" t="s">
        <v>107</v>
      </c>
      <c r="E626" s="181" t="s">
        <v>943</v>
      </c>
      <c r="F626" s="184" t="s">
        <v>4141</v>
      </c>
      <c r="G626" s="184">
        <v>0.7973961436</v>
      </c>
      <c r="H626" s="184">
        <v>4.2482287199999996E-2</v>
      </c>
      <c r="I626" s="184">
        <v>0.15527321499999999</v>
      </c>
      <c r="J626" s="328">
        <v>0.19618050139999998</v>
      </c>
      <c r="K626" s="184">
        <v>0.40346014000000002</v>
      </c>
      <c r="L626" s="184">
        <v>0.10102493</v>
      </c>
      <c r="M626" s="184">
        <v>3.3486164999999998E-2</v>
      </c>
      <c r="N626" s="184">
        <v>3.4493757E-2</v>
      </c>
      <c r="O626" s="184">
        <v>0</v>
      </c>
      <c r="P626" s="331">
        <v>6.4785601999999996E-3</v>
      </c>
      <c r="Q626" s="331">
        <v>1.50997E-3</v>
      </c>
      <c r="R626" s="331">
        <v>2.0762119999999998E-2</v>
      </c>
      <c r="S626" s="331">
        <v>0.19337536999999999</v>
      </c>
      <c r="T626" s="331">
        <v>0</v>
      </c>
      <c r="U626" s="331">
        <v>2.8051313999999999E-3</v>
      </c>
      <c r="V626" s="331">
        <v>0</v>
      </c>
      <c r="W626" s="331">
        <v>0</v>
      </c>
      <c r="X626" s="331">
        <v>0</v>
      </c>
      <c r="Y626"/>
      <c r="Z626" s="288">
        <v>2.689734266666667</v>
      </c>
      <c r="AA626"/>
      <c r="AB626" s="164">
        <v>23.919142000000001</v>
      </c>
      <c r="AC626" s="164">
        <v>23.507107000000001</v>
      </c>
      <c r="AD626" s="164">
        <v>0.34846352000000003</v>
      </c>
      <c r="AE626" s="164">
        <v>0</v>
      </c>
      <c r="AF626" s="164">
        <v>6.3571371000000002E-2</v>
      </c>
      <c r="AG626" s="164">
        <v>0</v>
      </c>
      <c r="AH626" s="164">
        <v>0</v>
      </c>
      <c r="AI626"/>
      <c r="AJ626" s="185">
        <v>0.12395167999999999</v>
      </c>
      <c r="AK626" s="185">
        <v>0.11936047</v>
      </c>
      <c r="AL626" s="185">
        <v>2.7204659999999999E-3</v>
      </c>
      <c r="AM626" s="185">
        <v>1.8707502000000001E-3</v>
      </c>
      <c r="AN626" s="176">
        <v>7.1559034E-6</v>
      </c>
      <c r="AO626" s="176">
        <v>1.0060895E-8</v>
      </c>
      <c r="AP626" s="176">
        <v>0.26200983</v>
      </c>
      <c r="AQ626" s="192">
        <v>2.4960734000000002E-6</v>
      </c>
      <c r="AR626" s="192">
        <v>7.5312560000000003E-9</v>
      </c>
      <c r="AS626" s="192">
        <v>2.0576467E-13</v>
      </c>
      <c r="AT626" s="192">
        <v>0</v>
      </c>
      <c r="AU626" s="193">
        <v>0</v>
      </c>
      <c r="AV626" s="192">
        <v>1.3490146999999999E-9</v>
      </c>
      <c r="AW626" s="192">
        <v>1.2104497999999999E-6</v>
      </c>
      <c r="AX626" s="192">
        <v>2.6751945E-10</v>
      </c>
      <c r="AY626" s="192">
        <v>1.77008E-9</v>
      </c>
      <c r="AZ626" s="192">
        <v>2.6355390999999998E-10</v>
      </c>
      <c r="BA626" s="192">
        <v>5.8124781999999999E-13</v>
      </c>
      <c r="BB626" s="192">
        <v>1.3795058999999999E-11</v>
      </c>
      <c r="BC626" s="192">
        <v>1.7969532E-10</v>
      </c>
      <c r="BD626" s="192">
        <v>3.4207982000000002E-11</v>
      </c>
      <c r="BE626" s="192">
        <v>2.9054045999999999E-6</v>
      </c>
      <c r="BF626" s="192">
        <v>5.4262656E-7</v>
      </c>
      <c r="BG626" s="193">
        <v>0</v>
      </c>
      <c r="BH626" s="193">
        <v>2.6938763000000001E-2</v>
      </c>
      <c r="BI626" s="193">
        <v>0.23507106999999999</v>
      </c>
      <c r="BJ626" s="192">
        <v>0</v>
      </c>
      <c r="BK626" s="192">
        <v>0</v>
      </c>
      <c r="BL626" s="192">
        <v>0</v>
      </c>
      <c r="BM626"/>
      <c r="BN626" s="164">
        <v>2.0313425999999999E-4</v>
      </c>
      <c r="BO626" s="186">
        <v>1.5157113E-5</v>
      </c>
      <c r="BP626" s="186">
        <v>7.4996929E-5</v>
      </c>
      <c r="BQ626" s="186">
        <v>2.4430456999999999E-6</v>
      </c>
      <c r="BR626" s="186">
        <v>7.8961655999999996E-6</v>
      </c>
      <c r="BS626" s="186">
        <v>3.3945716000000002E-7</v>
      </c>
      <c r="BT626" s="186">
        <v>6.7297198999999999E-6</v>
      </c>
      <c r="BU626" s="186">
        <v>4.5817879999999998E-7</v>
      </c>
      <c r="BV626" s="186">
        <v>8.7193161000000001E-6</v>
      </c>
      <c r="BW626" s="186">
        <v>1.2099982000000001E-6</v>
      </c>
      <c r="BX626" s="164">
        <v>0</v>
      </c>
      <c r="BY626" s="164">
        <v>0</v>
      </c>
      <c r="BZ626" s="164">
        <v>0</v>
      </c>
      <c r="CA626" s="186">
        <v>7.2061912E-6</v>
      </c>
      <c r="CB626" s="186">
        <v>2.9100409000000001E-5</v>
      </c>
      <c r="CC626" s="186">
        <v>4.8877737999999999E-5</v>
      </c>
      <c r="CD626" s="186">
        <v>0</v>
      </c>
      <c r="CE626"/>
      <c r="CF626" s="330">
        <v>0</v>
      </c>
      <c r="CG626" s="330">
        <v>2.6897343</v>
      </c>
      <c r="CH626" s="330">
        <v>1.9922216E-2</v>
      </c>
      <c r="CI626" s="330">
        <v>1.303525E-2</v>
      </c>
      <c r="CJ626" s="330">
        <v>4.1381161999999999E-3</v>
      </c>
      <c r="CK626" s="329">
        <v>1.2600753E-6</v>
      </c>
      <c r="CL626" s="329">
        <v>4.9410597000000001E-7</v>
      </c>
      <c r="CM626" s="330">
        <v>3.9823354999999998E-4</v>
      </c>
      <c r="CN626" s="330">
        <v>89.359199000000004</v>
      </c>
      <c r="CO626" s="330">
        <v>3.2238318000000001</v>
      </c>
      <c r="CP626"/>
      <c r="CQ626">
        <v>0.40346014000000002</v>
      </c>
      <c r="CR626">
        <v>0.19775550219999999</v>
      </c>
      <c r="CS626">
        <v>0.15527321499999999</v>
      </c>
      <c r="CT626">
        <v>0.15527321499999999</v>
      </c>
      <c r="CU626">
        <v>0.19618050139999998</v>
      </c>
      <c r="CV626" s="134"/>
      <c r="CW626" s="377"/>
      <c r="CX626" s="32"/>
      <c r="CY626" s="32"/>
      <c r="CZ626" s="32"/>
      <c r="DA626" s="236"/>
      <c r="DB626" s="257"/>
      <c r="DC626"/>
      <c r="DD626"/>
      <c r="DE626"/>
      <c r="DF626"/>
      <c r="DG626"/>
      <c r="DH626"/>
      <c r="DI626"/>
      <c r="DJ626"/>
      <c r="DK626"/>
      <c r="DL626"/>
    </row>
    <row r="627" spans="1:116" ht="14.4" x14ac:dyDescent="0.3">
      <c r="A627" t="s">
        <v>2078</v>
      </c>
      <c r="B627" s="113" t="s">
        <v>919</v>
      </c>
      <c r="C627" s="182" t="s">
        <v>146</v>
      </c>
      <c r="D627" s="40" t="s">
        <v>107</v>
      </c>
      <c r="E627" s="181" t="s">
        <v>943</v>
      </c>
      <c r="F627" s="184" t="s">
        <v>4142</v>
      </c>
      <c r="G627" s="184">
        <v>0.60118850032481141</v>
      </c>
      <c r="H627" s="184">
        <v>3.4575808556999994E-2</v>
      </c>
      <c r="I627" s="184">
        <v>0.11007476672896999</v>
      </c>
      <c r="J627" s="328">
        <v>7.7155765038841403E-2</v>
      </c>
      <c r="K627" s="184">
        <v>0.37938216000000002</v>
      </c>
      <c r="L627" s="184">
        <v>8.4524593999999995E-2</v>
      </c>
      <c r="M627" s="184">
        <v>2.3484465999999999E-2</v>
      </c>
      <c r="N627" s="184">
        <v>3.2240685999999998E-2</v>
      </c>
      <c r="O627" s="184">
        <v>1.2526219000000001E-5</v>
      </c>
      <c r="P627" s="331">
        <v>2.2639889000000001E-3</v>
      </c>
      <c r="Q627" s="331">
        <v>5.8607438000000001E-5</v>
      </c>
      <c r="R627" s="331">
        <v>2.0632837999999998E-3</v>
      </c>
      <c r="S627" s="331">
        <v>7.6888075E-2</v>
      </c>
      <c r="T627" s="331">
        <v>2.3093245E-6</v>
      </c>
      <c r="U627" s="331">
        <v>2.6768577E-4</v>
      </c>
      <c r="V627" s="331">
        <v>1.1360447E-7</v>
      </c>
      <c r="W627" s="331">
        <v>4.2688413999999999E-9</v>
      </c>
      <c r="X627" s="331">
        <v>0</v>
      </c>
      <c r="Y627"/>
      <c r="Z627" s="288">
        <v>2.5292144000000003</v>
      </c>
      <c r="AA627"/>
      <c r="AB627" s="164">
        <v>24.010624</v>
      </c>
      <c r="AC627" s="164">
        <v>23.978795000000002</v>
      </c>
      <c r="AD627" s="164">
        <v>3.0728978000000001E-2</v>
      </c>
      <c r="AE627" s="164">
        <v>0</v>
      </c>
      <c r="AF627" s="164">
        <v>1.0190596999999999E-4</v>
      </c>
      <c r="AG627" s="164">
        <v>5.7894306000000003E-4</v>
      </c>
      <c r="AH627" s="164">
        <v>4.1859530000000001E-4</v>
      </c>
      <c r="AI627"/>
      <c r="AJ627" s="185">
        <v>7.6989920000000003E-2</v>
      </c>
      <c r="AK627" s="185">
        <v>7.2838662999999998E-2</v>
      </c>
      <c r="AL627" s="185">
        <v>2.3500693999999999E-3</v>
      </c>
      <c r="AM627" s="185">
        <v>1.8011875000000001E-3</v>
      </c>
      <c r="AN627" s="176">
        <v>4.3668263000000004E-6</v>
      </c>
      <c r="AO627" s="176">
        <v>8.6910850000000005E-9</v>
      </c>
      <c r="AP627" s="176">
        <v>0.25226715999999999</v>
      </c>
      <c r="AQ627" s="192">
        <v>2.347111E-6</v>
      </c>
      <c r="AR627" s="192">
        <v>7.0818003000000002E-9</v>
      </c>
      <c r="AS627" s="192">
        <v>1.934849E-13</v>
      </c>
      <c r="AT627" s="192">
        <v>5.5627588999999999E-15</v>
      </c>
      <c r="AU627" s="192">
        <v>0</v>
      </c>
      <c r="AV627" s="192">
        <v>9.6719776999999992E-10</v>
      </c>
      <c r="AW627" s="192">
        <v>8.7344665E-7</v>
      </c>
      <c r="AX627" s="192">
        <v>2.1430151E-10</v>
      </c>
      <c r="AY627" s="192">
        <v>1.3834081000000001E-9</v>
      </c>
      <c r="AZ627" s="192">
        <v>6.6376781999999998E-12</v>
      </c>
      <c r="BA627" s="192">
        <v>5.7220995000000001E-13</v>
      </c>
      <c r="BB627" s="192">
        <v>2.8775371000000001E-13</v>
      </c>
      <c r="BC627" s="192">
        <v>3.1733372999999999E-12</v>
      </c>
      <c r="BD627" s="192">
        <v>7.1059282999999996E-13</v>
      </c>
      <c r="BE627" s="192">
        <v>1.1411028999999999E-6</v>
      </c>
      <c r="BF627" s="192">
        <v>4.1986091000000004E-9</v>
      </c>
      <c r="BG627" s="192">
        <v>5.3188485000000001E-23</v>
      </c>
      <c r="BH627" s="193">
        <v>1.2479652000000001E-2</v>
      </c>
      <c r="BI627" s="193">
        <v>0.23978751000000001</v>
      </c>
      <c r="BJ627" s="192">
        <v>0</v>
      </c>
      <c r="BK627" s="192">
        <v>0</v>
      </c>
      <c r="BL627" s="192">
        <v>0</v>
      </c>
      <c r="BM627"/>
      <c r="BN627" s="186">
        <v>1.2828804000000001E-4</v>
      </c>
      <c r="BO627" s="186">
        <v>1.2394653999999999E-5</v>
      </c>
      <c r="BP627" s="186">
        <v>7.0521207999999993E-5</v>
      </c>
      <c r="BQ627" s="186">
        <v>2.5283267000000002E-7</v>
      </c>
      <c r="BR627" s="186">
        <v>5.7684315E-6</v>
      </c>
      <c r="BS627" s="186">
        <v>5.0325937999999997E-8</v>
      </c>
      <c r="BT627" s="186">
        <v>1.6831489999999999E-7</v>
      </c>
      <c r="BU627" s="186">
        <v>7.2680114000000003E-8</v>
      </c>
      <c r="BV627" s="186">
        <v>3.0388806000000002E-6</v>
      </c>
      <c r="BW627" s="186">
        <v>7.3293631000000006E-8</v>
      </c>
      <c r="BX627" s="186">
        <v>0</v>
      </c>
      <c r="BY627" s="186">
        <v>1.1761955000000001E-19</v>
      </c>
      <c r="BZ627" s="186">
        <v>9.6308564000000003E-16</v>
      </c>
      <c r="CA627" s="186">
        <v>6.6152942000000001E-6</v>
      </c>
      <c r="CB627" s="186">
        <v>2.9268686000000002E-5</v>
      </c>
      <c r="CC627" s="186">
        <v>6.3440917999999999E-8</v>
      </c>
      <c r="CD627" s="186">
        <v>0</v>
      </c>
      <c r="CE627"/>
      <c r="CF627" s="329">
        <v>8.1516882000000001E-16</v>
      </c>
      <c r="CG627" s="330">
        <v>2.5292143999999999</v>
      </c>
      <c r="CH627" s="330">
        <v>9.2658212999999993E-3</v>
      </c>
      <c r="CI627" s="330">
        <v>1.1117128E-2</v>
      </c>
      <c r="CJ627" s="330">
        <v>1.3254636E-3</v>
      </c>
      <c r="CK627" s="329">
        <v>4.8973399E-7</v>
      </c>
      <c r="CL627" s="329">
        <v>5.4625790999999997E-9</v>
      </c>
      <c r="CM627" s="330">
        <v>2.9218043999999999E-4</v>
      </c>
      <c r="CN627" s="330">
        <v>5.0107745000000001</v>
      </c>
      <c r="CO627" s="330">
        <v>3.2885154000000001</v>
      </c>
      <c r="CP627"/>
      <c r="CQ627">
        <v>0.37938216000000002</v>
      </c>
      <c r="CR627">
        <v>0.14464815235700001</v>
      </c>
      <c r="CS627">
        <v>0.11007234806884139</v>
      </c>
      <c r="CT627">
        <v>0.11007476672896999</v>
      </c>
      <c r="CU627">
        <v>7.7155760769999998E-2</v>
      </c>
      <c r="CV627" s="134"/>
      <c r="CW627" s="377"/>
      <c r="CX627" s="32"/>
      <c r="CY627" s="32"/>
      <c r="CZ627" s="11"/>
      <c r="DA627" s="236"/>
      <c r="DB627" s="257"/>
      <c r="DC627"/>
      <c r="DD627"/>
      <c r="DE627"/>
      <c r="DF627"/>
      <c r="DG627"/>
      <c r="DH627"/>
      <c r="DI627"/>
      <c r="DJ627"/>
      <c r="DK627"/>
      <c r="DL627"/>
    </row>
    <row r="628" spans="1:116" ht="14.4" x14ac:dyDescent="0.3">
      <c r="A628" t="s">
        <v>2079</v>
      </c>
      <c r="B628" s="113" t="s">
        <v>919</v>
      </c>
      <c r="C628" s="182" t="s">
        <v>147</v>
      </c>
      <c r="D628" s="40" t="s">
        <v>107</v>
      </c>
      <c r="E628" s="181" t="s">
        <v>943</v>
      </c>
      <c r="F628" s="184" t="s">
        <v>4143</v>
      </c>
      <c r="G628" s="184">
        <v>3.9522818777227293</v>
      </c>
      <c r="H628" s="184">
        <v>0.152496607497</v>
      </c>
      <c r="I628" s="184">
        <v>1.4733077479748402</v>
      </c>
      <c r="J628" s="328">
        <v>1.3041536222508892</v>
      </c>
      <c r="K628" s="184">
        <v>1.0223239</v>
      </c>
      <c r="L628" s="184">
        <v>1.2979448</v>
      </c>
      <c r="M628" s="184">
        <v>0.11868399</v>
      </c>
      <c r="N628" s="184">
        <v>0.12215357</v>
      </c>
      <c r="O628" s="184">
        <v>5.1897097E-5</v>
      </c>
      <c r="P628" s="331">
        <v>2.3966139000000001E-2</v>
      </c>
      <c r="Q628" s="331">
        <v>6.3250014000000004E-3</v>
      </c>
      <c r="R628" s="331">
        <v>5.6663633999999997E-2</v>
      </c>
      <c r="S628" s="331">
        <v>1.2490709</v>
      </c>
      <c r="T628" s="331">
        <v>1.4741973E-5</v>
      </c>
      <c r="U628" s="331">
        <v>5.5082695000000001E-2</v>
      </c>
      <c r="V628" s="331">
        <v>5.8200184E-7</v>
      </c>
      <c r="W628" s="331">
        <v>2.7250889000000001E-8</v>
      </c>
      <c r="X628" s="331">
        <v>0</v>
      </c>
      <c r="Y628"/>
      <c r="Z628" s="288">
        <v>6.8154926666666666</v>
      </c>
      <c r="AA628"/>
      <c r="AB628" s="164">
        <v>43.218054000000002</v>
      </c>
      <c r="AC628" s="164">
        <v>36.46031</v>
      </c>
      <c r="AD628" s="164">
        <v>6.7533851</v>
      </c>
      <c r="AE628" s="164">
        <v>0</v>
      </c>
      <c r="AF628" s="164">
        <v>6.5053441999999998E-4</v>
      </c>
      <c r="AG628" s="164">
        <v>2.1932148E-3</v>
      </c>
      <c r="AH628" s="164">
        <v>1.5146564E-3</v>
      </c>
      <c r="AI628"/>
      <c r="AJ628" s="185">
        <v>0.61959845000000002</v>
      </c>
      <c r="AK628" s="185">
        <v>0.60305887000000002</v>
      </c>
      <c r="AL628" s="185">
        <v>1.3483139E-2</v>
      </c>
      <c r="AM628" s="185">
        <v>3.0564415000000002E-3</v>
      </c>
      <c r="AN628" s="176">
        <v>3.6154608999999999E-5</v>
      </c>
      <c r="AO628" s="176">
        <v>4.9863677999999999E-8</v>
      </c>
      <c r="AP628" s="176">
        <v>0.42807304000000002</v>
      </c>
      <c r="AQ628" s="192">
        <v>6.3247773000000002E-6</v>
      </c>
      <c r="AR628" s="192">
        <v>1.9083380000000002E-8</v>
      </c>
      <c r="AS628" s="192">
        <v>5.2138520000000002E-13</v>
      </c>
      <c r="AT628" s="192">
        <v>3.5510835999999999E-14</v>
      </c>
      <c r="AU628" s="192">
        <v>0</v>
      </c>
      <c r="AV628" s="192">
        <v>1.0232121999999999E-8</v>
      </c>
      <c r="AW628" s="192">
        <v>2.3723391999999999E-5</v>
      </c>
      <c r="AX628" s="192">
        <v>1.6287646999999999E-9</v>
      </c>
      <c r="AY628" s="192">
        <v>2.7852989000000001E-8</v>
      </c>
      <c r="AZ628" s="192">
        <v>1.1194305000000001E-9</v>
      </c>
      <c r="BA628" s="192">
        <v>5.7842196999999996E-13</v>
      </c>
      <c r="BB628" s="192">
        <v>7.5403049000000002E-11</v>
      </c>
      <c r="BC628" s="192">
        <v>8.6105568999999995E-11</v>
      </c>
      <c r="BD628" s="192">
        <v>1.6505900000000001E-11</v>
      </c>
      <c r="BE628" s="192">
        <v>5.7388209E-6</v>
      </c>
      <c r="BF628" s="192">
        <v>3.5738643000000002E-7</v>
      </c>
      <c r="BG628" s="192">
        <v>3.3953792000000002E-22</v>
      </c>
      <c r="BH628" s="193">
        <v>6.3488457999999998E-2</v>
      </c>
      <c r="BI628" s="193">
        <v>0.36458458999999999</v>
      </c>
      <c r="BJ628" s="192">
        <v>0</v>
      </c>
      <c r="BK628" s="192">
        <v>0</v>
      </c>
      <c r="BL628" s="192">
        <v>0</v>
      </c>
      <c r="BM628"/>
      <c r="BN628" s="164">
        <v>7.9645857999999996E-4</v>
      </c>
      <c r="BO628" s="164">
        <v>1.9671597999999999E-4</v>
      </c>
      <c r="BP628" s="164">
        <v>1.9003402000000001E-4</v>
      </c>
      <c r="BQ628" s="186">
        <v>6.6454227999999996E-6</v>
      </c>
      <c r="BR628" s="164">
        <v>1.5501480000000001E-4</v>
      </c>
      <c r="BS628" s="186">
        <v>5.8140667999999998E-6</v>
      </c>
      <c r="BT628" s="186">
        <v>2.8448070000000001E-5</v>
      </c>
      <c r="BU628" s="186">
        <v>8.0318947E-6</v>
      </c>
      <c r="BV628" s="164">
        <v>3.2173408000000001E-5</v>
      </c>
      <c r="BW628" s="186">
        <v>4.2687659000000001E-6</v>
      </c>
      <c r="BX628" s="186">
        <v>0</v>
      </c>
      <c r="BY628" s="186">
        <v>7.5084480000000001E-19</v>
      </c>
      <c r="BZ628" s="186">
        <v>6.1480242000000001E-15</v>
      </c>
      <c r="CA628" s="186">
        <v>3.5392975000000003E-5</v>
      </c>
      <c r="CB628" s="164">
        <v>5.2868748000000002E-5</v>
      </c>
      <c r="CC628" s="186">
        <v>8.1050428999999998E-5</v>
      </c>
      <c r="CD628" s="186">
        <v>0</v>
      </c>
      <c r="CE628"/>
      <c r="CF628" s="329">
        <v>5.2037716000000003E-15</v>
      </c>
      <c r="CG628" s="330">
        <v>6.8154925999999998</v>
      </c>
      <c r="CH628" s="330">
        <v>0.26653929999999998</v>
      </c>
      <c r="CI628" s="330">
        <v>0.13765594</v>
      </c>
      <c r="CJ628" s="330">
        <v>1.3572208000000001E-2</v>
      </c>
      <c r="CK628" s="329">
        <v>2.7829322E-6</v>
      </c>
      <c r="CL628" s="329">
        <v>5.3903996999999999E-7</v>
      </c>
      <c r="CM628" s="330">
        <v>7.8226113000000007E-3</v>
      </c>
      <c r="CN628" s="330">
        <v>62.986500999999997</v>
      </c>
      <c r="CO628" s="330">
        <v>4.9756226999999997</v>
      </c>
      <c r="CP628"/>
      <c r="CQ628">
        <v>1.0223239</v>
      </c>
      <c r="CR628">
        <v>1.6257890314970003</v>
      </c>
      <c r="CS628">
        <v>1.4732924512508891</v>
      </c>
      <c r="CT628">
        <v>1.4733077479748402</v>
      </c>
      <c r="CU628">
        <v>1.3041535950000001</v>
      </c>
      <c r="CV628" s="134"/>
      <c r="CY628" s="32"/>
      <c r="CZ628" s="32"/>
      <c r="DA628" s="236"/>
      <c r="DB628" s="257"/>
      <c r="DC628"/>
      <c r="DD628"/>
      <c r="DE628"/>
      <c r="DF628"/>
      <c r="DG628"/>
      <c r="DH628"/>
      <c r="DI628"/>
      <c r="DJ628"/>
      <c r="DK628"/>
      <c r="DL628"/>
    </row>
    <row r="629" spans="1:116" ht="14.4" x14ac:dyDescent="0.3">
      <c r="A629" t="s">
        <v>2080</v>
      </c>
      <c r="B629" s="113" t="s">
        <v>919</v>
      </c>
      <c r="C629" s="182" t="s">
        <v>148</v>
      </c>
      <c r="D629" s="40" t="s">
        <v>107</v>
      </c>
      <c r="E629" s="181" t="s">
        <v>943</v>
      </c>
      <c r="F629" s="184" t="s">
        <v>4144</v>
      </c>
      <c r="G629" s="184">
        <v>0.95120170641934876</v>
      </c>
      <c r="H629" s="184">
        <v>4.0583394659000009E-2</v>
      </c>
      <c r="I629" s="184">
        <v>0.28171717164887</v>
      </c>
      <c r="J629" s="328">
        <v>0.24230863011147882</v>
      </c>
      <c r="K629" s="184">
        <v>0.38659251</v>
      </c>
      <c r="L629" s="184">
        <v>0.25650055999999999</v>
      </c>
      <c r="M629" s="184">
        <v>2.2894439999999999E-2</v>
      </c>
      <c r="N629" s="184">
        <v>3.7959338000000002E-2</v>
      </c>
      <c r="O629" s="184">
        <v>1.1614052E-5</v>
      </c>
      <c r="P629" s="331">
        <v>2.5466208000000001E-3</v>
      </c>
      <c r="Q629" s="331">
        <v>6.5821807000000006E-5</v>
      </c>
      <c r="R629" s="331">
        <v>2.3190501000000001E-3</v>
      </c>
      <c r="S629" s="331">
        <v>0.24191170000000001</v>
      </c>
      <c r="T629" s="331">
        <v>2.9977859E-6</v>
      </c>
      <c r="U629" s="331">
        <v>3.9692457E-4</v>
      </c>
      <c r="V629" s="331">
        <v>1.2376296999999999E-7</v>
      </c>
      <c r="W629" s="331">
        <v>5.5414788000000002E-9</v>
      </c>
      <c r="X629" s="331">
        <v>0</v>
      </c>
      <c r="Y629"/>
      <c r="Z629" s="288">
        <v>2.5772834000000002</v>
      </c>
      <c r="AA629"/>
      <c r="AB629" s="164">
        <v>26.032411</v>
      </c>
      <c r="AC629" s="164">
        <v>25.997491</v>
      </c>
      <c r="AD629" s="164">
        <v>3.3933271000000001E-2</v>
      </c>
      <c r="AE629" s="164">
        <v>0</v>
      </c>
      <c r="AF629" s="164">
        <v>1.3228641999999999E-4</v>
      </c>
      <c r="AG629" s="164">
        <v>5.0278039000000005E-4</v>
      </c>
      <c r="AH629" s="164">
        <v>3.5175420999999999E-4</v>
      </c>
      <c r="AI629"/>
      <c r="AJ629" s="185">
        <v>0.13397949000000001</v>
      </c>
      <c r="AK629" s="185">
        <v>0.12859137000000001</v>
      </c>
      <c r="AL629" s="185">
        <v>3.3877108000000002E-3</v>
      </c>
      <c r="AM629" s="185">
        <v>2.0004039999999999E-3</v>
      </c>
      <c r="AN629" s="176">
        <v>7.7093149000000003E-6</v>
      </c>
      <c r="AO629" s="176">
        <v>1.2528516E-8</v>
      </c>
      <c r="AP629" s="176">
        <v>0.28016862999999997</v>
      </c>
      <c r="AQ629" s="192">
        <v>2.3917191000000002E-6</v>
      </c>
      <c r="AR629" s="192">
        <v>7.2163936999999997E-9</v>
      </c>
      <c r="AS629" s="192">
        <v>1.9716218E-13</v>
      </c>
      <c r="AT629" s="192">
        <v>7.2211421999999992E-15</v>
      </c>
      <c r="AU629" s="192">
        <v>0</v>
      </c>
      <c r="AV629" s="192">
        <v>1.1624702999999999E-9</v>
      </c>
      <c r="AW629" s="192">
        <v>4.0279696000000001E-6</v>
      </c>
      <c r="AX629" s="192">
        <v>2.5812646000000002E-10</v>
      </c>
      <c r="AY629" s="192">
        <v>5.0410902000000001E-9</v>
      </c>
      <c r="AZ629" s="192">
        <v>7.4673990000000005E-12</v>
      </c>
      <c r="BA629" s="192">
        <v>5.4611923E-13</v>
      </c>
      <c r="BB629" s="192">
        <v>3.2361526999999999E-13</v>
      </c>
      <c r="BC629" s="192">
        <v>3.5718242E-12</v>
      </c>
      <c r="BD629" s="192">
        <v>7.9974638999999996E-13</v>
      </c>
      <c r="BE629" s="192">
        <v>1.2837406999999999E-6</v>
      </c>
      <c r="BF629" s="192">
        <v>4.7230938999999997E-9</v>
      </c>
      <c r="BG629" s="192">
        <v>6.9045167E-23</v>
      </c>
      <c r="BH629" s="193">
        <v>2.0196894E-2</v>
      </c>
      <c r="BI629" s="193">
        <v>0.25997173000000001</v>
      </c>
      <c r="BJ629" s="192">
        <v>0</v>
      </c>
      <c r="BK629" s="192">
        <v>0</v>
      </c>
      <c r="BL629" s="192">
        <v>0</v>
      </c>
      <c r="BM629"/>
      <c r="BN629" s="164">
        <v>1.8216611000000001E-4</v>
      </c>
      <c r="BO629" s="186">
        <v>3.7485014999999999E-5</v>
      </c>
      <c r="BP629" s="186">
        <v>7.1861500000000003E-5</v>
      </c>
      <c r="BQ629" s="186">
        <v>2.8227768000000001E-7</v>
      </c>
      <c r="BR629" s="186">
        <v>2.6632696999999998E-5</v>
      </c>
      <c r="BS629" s="186">
        <v>5.6636502E-8</v>
      </c>
      <c r="BT629" s="186">
        <v>1.8935453000000001E-7</v>
      </c>
      <c r="BU629" s="186">
        <v>8.1794980999999996E-8</v>
      </c>
      <c r="BV629" s="186">
        <v>3.4182370000000001E-6</v>
      </c>
      <c r="BW629" s="186">
        <v>7.6487764999999998E-8</v>
      </c>
      <c r="BX629" s="186">
        <v>0</v>
      </c>
      <c r="BY629" s="186">
        <v>1.5268458000000001E-19</v>
      </c>
      <c r="BZ629" s="186">
        <v>1.2502030999999999E-15</v>
      </c>
      <c r="CA629" s="186">
        <v>9.3525431999999998E-6</v>
      </c>
      <c r="CB629" s="186">
        <v>3.1697277999999999E-5</v>
      </c>
      <c r="CC629" s="186">
        <v>1.032284E-6</v>
      </c>
      <c r="CD629" s="186">
        <v>0</v>
      </c>
      <c r="CE629"/>
      <c r="CF629" s="329">
        <v>1.0581888999999999E-15</v>
      </c>
      <c r="CG629" s="330">
        <v>2.5772833999999998</v>
      </c>
      <c r="CH629" s="330">
        <v>1.5378391E-2</v>
      </c>
      <c r="CI629" s="330">
        <v>2.8164584999999999E-2</v>
      </c>
      <c r="CJ629" s="330">
        <v>1.3017044E-3</v>
      </c>
      <c r="CK629" s="329">
        <v>5.5095068999999996E-7</v>
      </c>
      <c r="CL629" s="329">
        <v>6.1392273000000001E-9</v>
      </c>
      <c r="CM629" s="330">
        <v>1.3511962999999999E-3</v>
      </c>
      <c r="CN629" s="330">
        <v>5.6380137000000001</v>
      </c>
      <c r="CO629" s="330">
        <v>3.5612881999999999</v>
      </c>
      <c r="CP629"/>
      <c r="CQ629">
        <v>0.38659251</v>
      </c>
      <c r="CR629">
        <v>0.32229744475900002</v>
      </c>
      <c r="CS629">
        <v>0.28171405564147878</v>
      </c>
      <c r="CT629">
        <v>0.28171717164887</v>
      </c>
      <c r="CU629">
        <v>0.24230862457000002</v>
      </c>
      <c r="CV629" s="134"/>
      <c r="CW629" s="377"/>
      <c r="CY629" s="32"/>
      <c r="CZ629" s="32"/>
      <c r="DA629" s="236"/>
      <c r="DB629" s="257"/>
      <c r="DC629"/>
      <c r="DD629"/>
      <c r="DE629"/>
      <c r="DF629"/>
      <c r="DG629"/>
      <c r="DH629"/>
      <c r="DI629"/>
      <c r="DJ629"/>
      <c r="DK629"/>
      <c r="DL629"/>
    </row>
    <row r="630" spans="1:116" ht="14.4" x14ac:dyDescent="0.3">
      <c r="A630" t="s">
        <v>2081</v>
      </c>
      <c r="B630" s="113" t="s">
        <v>919</v>
      </c>
      <c r="C630" s="182" t="s">
        <v>1381</v>
      </c>
      <c r="D630" s="40" t="s">
        <v>107</v>
      </c>
      <c r="E630" s="181" t="s">
        <v>943</v>
      </c>
      <c r="F630" s="184" t="s">
        <v>4145</v>
      </c>
      <c r="G630" s="184">
        <v>2.8324628263003726</v>
      </c>
      <c r="H630" s="184">
        <v>7.5687526815000003E-2</v>
      </c>
      <c r="I630" s="184">
        <v>1.1644902012131599</v>
      </c>
      <c r="J630" s="328">
        <v>1.0967549282722129</v>
      </c>
      <c r="K630" s="184">
        <v>0.49553016999999999</v>
      </c>
      <c r="L630" s="184">
        <v>1.1378115</v>
      </c>
      <c r="M630" s="184">
        <v>2.3821799000000001E-2</v>
      </c>
      <c r="N630" s="184">
        <v>7.2451868000000003E-2</v>
      </c>
      <c r="O630" s="184">
        <v>3.7581418000000002E-5</v>
      </c>
      <c r="P630" s="331">
        <v>3.1141832E-3</v>
      </c>
      <c r="Q630" s="331">
        <v>8.3894197000000006E-5</v>
      </c>
      <c r="R630" s="331">
        <v>2.8443473000000002E-3</v>
      </c>
      <c r="S630" s="331">
        <v>1.095702</v>
      </c>
      <c r="T630" s="331">
        <v>1.2102745E-5</v>
      </c>
      <c r="U630" s="331">
        <v>1.0529058999999999E-3</v>
      </c>
      <c r="V630" s="331">
        <v>4.5216816E-7</v>
      </c>
      <c r="W630" s="331">
        <v>2.2372212999999999E-8</v>
      </c>
      <c r="X630" s="331">
        <v>0</v>
      </c>
      <c r="Y630"/>
      <c r="Z630" s="288">
        <v>3.3035344666666666</v>
      </c>
      <c r="AA630"/>
      <c r="AB630" s="164">
        <v>40.953189000000002</v>
      </c>
      <c r="AC630" s="164">
        <v>40.905591999999999</v>
      </c>
      <c r="AD630" s="164">
        <v>4.4494552E-2</v>
      </c>
      <c r="AE630" s="164">
        <v>0</v>
      </c>
      <c r="AF630" s="164">
        <v>5.3407045999999999E-4</v>
      </c>
      <c r="AG630" s="164">
        <v>1.5315655000000001E-3</v>
      </c>
      <c r="AH630" s="164">
        <v>1.0362618E-3</v>
      </c>
      <c r="AI630"/>
      <c r="AJ630" s="185">
        <v>0.42462873000000001</v>
      </c>
      <c r="AK630" s="185">
        <v>0.41221037999999999</v>
      </c>
      <c r="AL630" s="185">
        <v>9.0546432000000003E-3</v>
      </c>
      <c r="AM630" s="185">
        <v>3.3637042E-3</v>
      </c>
      <c r="AN630" s="176">
        <v>2.4712852000000001E-5</v>
      </c>
      <c r="AO630" s="176">
        <v>3.3486106999999997E-8</v>
      </c>
      <c r="AP630" s="176">
        <v>0.47110702999999998</v>
      </c>
      <c r="AQ630" s="192">
        <v>3.0656801999999999E-6</v>
      </c>
      <c r="AR630" s="192">
        <v>9.2498971000000004E-9</v>
      </c>
      <c r="AS630" s="192">
        <v>2.5272039999999999E-13</v>
      </c>
      <c r="AT630" s="192">
        <v>2.9153398000000001E-14</v>
      </c>
      <c r="AU630" s="192">
        <v>0</v>
      </c>
      <c r="AV630" s="192">
        <v>2.2835766999999999E-9</v>
      </c>
      <c r="AW630" s="192">
        <v>2.0070097000000001E-5</v>
      </c>
      <c r="AX630" s="192">
        <v>5.1263502000000005E-10</v>
      </c>
      <c r="AY630" s="192">
        <v>2.3707926999999999E-8</v>
      </c>
      <c r="AZ630" s="192">
        <v>9.1270537000000005E-12</v>
      </c>
      <c r="BA630" s="192">
        <v>5.1639323999999996E-13</v>
      </c>
      <c r="BB630" s="192">
        <v>3.9724300999999998E-13</v>
      </c>
      <c r="BC630" s="192">
        <v>4.3749736999999996E-12</v>
      </c>
      <c r="BD630" s="192">
        <v>9.791773899999999E-13</v>
      </c>
      <c r="BE630" s="192">
        <v>1.5690166999999999E-6</v>
      </c>
      <c r="BF630" s="192">
        <v>5.7749506999999996E-9</v>
      </c>
      <c r="BG630" s="192">
        <v>2.7875108E-22</v>
      </c>
      <c r="BH630" s="193">
        <v>6.2069116000000001E-2</v>
      </c>
      <c r="BI630" s="193">
        <v>0.40903791</v>
      </c>
      <c r="BJ630" s="192">
        <v>0</v>
      </c>
      <c r="BK630" s="192">
        <v>0</v>
      </c>
      <c r="BL630" s="192">
        <v>0</v>
      </c>
      <c r="BM630"/>
      <c r="BN630" s="164">
        <v>4.7585378000000001E-4</v>
      </c>
      <c r="BO630" s="164">
        <v>1.6603772999999999E-4</v>
      </c>
      <c r="BP630" s="186">
        <v>9.2111307000000006E-5</v>
      </c>
      <c r="BQ630" s="186">
        <v>3.4329386000000002E-7</v>
      </c>
      <c r="BR630" s="164">
        <v>1.3276301E-4</v>
      </c>
      <c r="BS630" s="186">
        <v>6.9640783000000002E-8</v>
      </c>
      <c r="BT630" s="186">
        <v>2.3143902000000001E-7</v>
      </c>
      <c r="BU630" s="186">
        <v>1.0060178E-7</v>
      </c>
      <c r="BV630" s="186">
        <v>4.1802111000000003E-6</v>
      </c>
      <c r="BW630" s="186">
        <v>8.7324580999999998E-8</v>
      </c>
      <c r="BX630" s="186">
        <v>0</v>
      </c>
      <c r="BY630" s="186">
        <v>6.1642246000000001E-19</v>
      </c>
      <c r="BZ630" s="186">
        <v>5.0473549000000002E-15</v>
      </c>
      <c r="CA630" s="186">
        <v>2.4307839000000001E-5</v>
      </c>
      <c r="CB630" s="186">
        <v>4.9700611E-5</v>
      </c>
      <c r="CC630" s="186">
        <v>5.9207736000000001E-6</v>
      </c>
      <c r="CD630" s="186">
        <v>0</v>
      </c>
      <c r="CE630"/>
      <c r="CF630" s="329">
        <v>4.2721500999999998E-15</v>
      </c>
      <c r="CG630" s="330">
        <v>3.3035345999999999</v>
      </c>
      <c r="CH630" s="330">
        <v>4.6729600000000003E-2</v>
      </c>
      <c r="CI630" s="330">
        <v>0.11598376000000001</v>
      </c>
      <c r="CJ630" s="330">
        <v>1.3855694E-3</v>
      </c>
      <c r="CK630" s="329">
        <v>6.7338496999999999E-7</v>
      </c>
      <c r="CL630" s="329">
        <v>7.5969059999999999E-9</v>
      </c>
      <c r="CM630" s="330">
        <v>6.7377382000000001E-3</v>
      </c>
      <c r="CN630" s="330">
        <v>6.8955637999999997</v>
      </c>
      <c r="CO630" s="330">
        <v>5.5852671000000003</v>
      </c>
      <c r="CP630"/>
      <c r="CQ630">
        <v>0.49553016999999999</v>
      </c>
      <c r="CR630">
        <v>1.2401651731149999</v>
      </c>
      <c r="CS630">
        <v>1.1644776686722129</v>
      </c>
      <c r="CT630">
        <v>1.1644902012131599</v>
      </c>
      <c r="CU630">
        <v>1.0967549058999999</v>
      </c>
      <c r="CV630" s="134"/>
      <c r="CW630" s="377"/>
      <c r="CX630" s="32"/>
      <c r="CY630" s="32"/>
      <c r="CZ630" s="32"/>
      <c r="DA630" s="236"/>
      <c r="DB630" s="257"/>
      <c r="DC630"/>
      <c r="DD630"/>
      <c r="DE630"/>
      <c r="DF630"/>
      <c r="DG630"/>
      <c r="DH630"/>
      <c r="DI630"/>
      <c r="DJ630"/>
      <c r="DK630"/>
      <c r="DL630"/>
    </row>
    <row r="631" spans="1:116" ht="14.4" x14ac:dyDescent="0.3">
      <c r="B631" s="113"/>
      <c r="C631" s="180"/>
      <c r="D631" s="37" t="s">
        <v>112</v>
      </c>
      <c r="E631" s="181"/>
      <c r="F631"/>
      <c r="G631"/>
      <c r="H631"/>
      <c r="I631"/>
      <c r="J631" s="332"/>
      <c r="K631"/>
      <c r="L631"/>
      <c r="M631"/>
      <c r="N631"/>
      <c r="O631"/>
      <c r="P631" s="39"/>
      <c r="Q631" s="39"/>
      <c r="R631" s="39"/>
      <c r="S631" s="39"/>
      <c r="T631" s="39"/>
      <c r="U631" s="39"/>
      <c r="V631" s="39"/>
      <c r="W631" s="39"/>
      <c r="Y631"/>
      <c r="Z631"/>
      <c r="AA631"/>
      <c r="AB631"/>
      <c r="AC631"/>
      <c r="AD631"/>
      <c r="AE631"/>
      <c r="AF631"/>
      <c r="AG631"/>
      <c r="AH631"/>
      <c r="AI631"/>
      <c r="AJ631"/>
      <c r="AK631"/>
      <c r="AL631"/>
      <c r="AM631"/>
      <c r="AN631"/>
      <c r="AO631"/>
      <c r="AP631"/>
      <c r="BH631"/>
      <c r="BI631"/>
      <c r="BM631"/>
      <c r="BN631"/>
      <c r="BO631"/>
      <c r="BR631"/>
      <c r="BS631" s="39"/>
      <c r="BT631" s="39"/>
      <c r="BU631" s="39"/>
      <c r="BV631" s="39"/>
      <c r="BW631" s="39"/>
      <c r="BX631" s="39"/>
      <c r="BY631" s="39"/>
      <c r="BZ631" s="39"/>
      <c r="CA631" s="39"/>
      <c r="CB631" s="39"/>
      <c r="CC631" s="39"/>
      <c r="CD631" s="39"/>
      <c r="CE631"/>
      <c r="CF631" s="39"/>
      <c r="CG631"/>
      <c r="CH631"/>
      <c r="CI631"/>
      <c r="CJ631"/>
      <c r="CK631" s="39"/>
      <c r="CL631" s="39"/>
      <c r="CM631"/>
      <c r="CN631"/>
      <c r="CO631"/>
      <c r="CP631"/>
      <c r="CQ631"/>
      <c r="CR631"/>
      <c r="CS631"/>
      <c r="CT631"/>
      <c r="CU631"/>
      <c r="CV631" s="135"/>
      <c r="CW631" s="377"/>
      <c r="CX631"/>
      <c r="CZ631" s="32"/>
      <c r="DA631" s="236"/>
      <c r="DB631" s="257"/>
      <c r="DC631"/>
      <c r="DD631"/>
      <c r="DE631"/>
      <c r="DF631"/>
      <c r="DG631"/>
      <c r="DH631"/>
      <c r="DI631"/>
      <c r="DJ631"/>
      <c r="DK631"/>
      <c r="DL631"/>
    </row>
    <row r="632" spans="1:116" ht="14.4" x14ac:dyDescent="0.3">
      <c r="A632" t="s">
        <v>2082</v>
      </c>
      <c r="B632" s="113" t="s">
        <v>919</v>
      </c>
      <c r="C632" s="182" t="s">
        <v>1382</v>
      </c>
      <c r="D632" s="40" t="s">
        <v>112</v>
      </c>
      <c r="E632" s="181" t="s">
        <v>943</v>
      </c>
      <c r="F632" s="184" t="s">
        <v>4146</v>
      </c>
      <c r="G632" s="184">
        <v>0.62444596669614405</v>
      </c>
      <c r="H632" s="184">
        <v>3.6211610339999999E-2</v>
      </c>
      <c r="I632" s="184">
        <v>0.11165271098111001</v>
      </c>
      <c r="J632" s="328">
        <v>9.1184365375034007E-2</v>
      </c>
      <c r="K632" s="184">
        <v>0.38539728000000001</v>
      </c>
      <c r="L632" s="184">
        <v>8.4317153000000006E-2</v>
      </c>
      <c r="M632" s="184">
        <v>2.3953203999999999E-2</v>
      </c>
      <c r="N632" s="184">
        <v>3.2376868000000003E-2</v>
      </c>
      <c r="O632" s="184">
        <v>5.3683797000000001E-5</v>
      </c>
      <c r="P632" s="331">
        <v>3.6822027000000001E-3</v>
      </c>
      <c r="Q632" s="331">
        <v>9.8855842999999994E-5</v>
      </c>
      <c r="R632" s="331">
        <v>3.3719700000000002E-3</v>
      </c>
      <c r="S632" s="331">
        <v>9.0649054000000007E-2</v>
      </c>
      <c r="T632" s="331">
        <v>9.8971047999999993E-6</v>
      </c>
      <c r="U632" s="331">
        <v>5.3529307999999995E-4</v>
      </c>
      <c r="V632" s="331">
        <v>4.8687630999999998E-7</v>
      </c>
      <c r="W632" s="331">
        <v>1.8295034E-8</v>
      </c>
      <c r="X632" s="331">
        <v>0</v>
      </c>
      <c r="Y632"/>
      <c r="Z632" s="288">
        <v>2.5693152000000001</v>
      </c>
      <c r="AA632"/>
      <c r="AB632" s="164">
        <v>24.356109</v>
      </c>
      <c r="AC632" s="164">
        <v>24.295718000000001</v>
      </c>
      <c r="AD632" s="164">
        <v>5.5679264999999999E-2</v>
      </c>
      <c r="AE632" s="164">
        <v>0</v>
      </c>
      <c r="AF632" s="164">
        <v>4.3673985999999999E-4</v>
      </c>
      <c r="AG632" s="164">
        <v>2.4811845000000002E-3</v>
      </c>
      <c r="AH632" s="164">
        <v>1.7939799000000001E-3</v>
      </c>
      <c r="AI632"/>
      <c r="AJ632" s="185">
        <v>8.9778224000000004E-2</v>
      </c>
      <c r="AK632" s="185">
        <v>8.5562035999999994E-2</v>
      </c>
      <c r="AL632" s="185">
        <v>2.3851546999999998E-3</v>
      </c>
      <c r="AM632" s="185">
        <v>1.8310328000000001E-3</v>
      </c>
      <c r="AN632" s="176">
        <v>5.1296184999999998E-6</v>
      </c>
      <c r="AO632" s="176">
        <v>8.8208383999999998E-9</v>
      </c>
      <c r="AP632" s="176">
        <v>0.25644717</v>
      </c>
      <c r="AQ632" s="192">
        <v>2.3843246000000001E-6</v>
      </c>
      <c r="AR632" s="192">
        <v>7.1940828999999997E-9</v>
      </c>
      <c r="AS632" s="192">
        <v>1.9655261999999999E-13</v>
      </c>
      <c r="AT632" s="192">
        <v>2.3840395000000001E-14</v>
      </c>
      <c r="AU632" s="192">
        <v>0</v>
      </c>
      <c r="AV632" s="192">
        <v>1.0085339E-9</v>
      </c>
      <c r="AW632" s="192">
        <v>8.8316619000000004E-7</v>
      </c>
      <c r="AX632" s="192">
        <v>2.1969703000000001E-10</v>
      </c>
      <c r="AY632" s="192">
        <v>1.3887289999999999E-9</v>
      </c>
      <c r="AZ632" s="192">
        <v>1.0786397E-11</v>
      </c>
      <c r="BA632" s="192">
        <v>5.6466997999999998E-13</v>
      </c>
      <c r="BB632" s="192">
        <v>4.6970552000000002E-13</v>
      </c>
      <c r="BC632" s="192">
        <v>5.1572802000000001E-12</v>
      </c>
      <c r="BD632" s="192">
        <v>1.1548287000000001E-12</v>
      </c>
      <c r="BE632" s="192">
        <v>1.8542927E-6</v>
      </c>
      <c r="BF632" s="192">
        <v>6.8264428999999999E-9</v>
      </c>
      <c r="BG632" s="192">
        <v>2.2795064999999998E-22</v>
      </c>
      <c r="BH632" s="193">
        <v>1.3491898E-2</v>
      </c>
      <c r="BI632" s="193">
        <v>0.24295527</v>
      </c>
      <c r="BJ632" s="192">
        <v>0</v>
      </c>
      <c r="BK632" s="192">
        <v>0</v>
      </c>
      <c r="BL632" s="192">
        <v>0</v>
      </c>
      <c r="BM632"/>
      <c r="BN632" s="186">
        <v>1.3221869999999999E-4</v>
      </c>
      <c r="BO632" s="186">
        <v>1.2406766999999999E-5</v>
      </c>
      <c r="BP632" s="186">
        <v>7.1639324999999999E-5</v>
      </c>
      <c r="BQ632" s="186">
        <v>4.0610137999999999E-7</v>
      </c>
      <c r="BR632" s="186">
        <v>5.8480677000000001E-6</v>
      </c>
      <c r="BS632" s="186">
        <v>8.2084288999999999E-8</v>
      </c>
      <c r="BT632" s="186">
        <v>2.7351586999999998E-7</v>
      </c>
      <c r="BU632" s="186">
        <v>1.18564E-7</v>
      </c>
      <c r="BV632" s="186">
        <v>4.9427024000000004E-6</v>
      </c>
      <c r="BW632" s="186">
        <v>1.0081929E-7</v>
      </c>
      <c r="BX632" s="186">
        <v>0</v>
      </c>
      <c r="BY632" s="186">
        <v>5.0408379000000005E-19</v>
      </c>
      <c r="BZ632" s="186">
        <v>4.1275098999999999E-15</v>
      </c>
      <c r="CA632" s="186">
        <v>6.6442681999999999E-6</v>
      </c>
      <c r="CB632" s="186">
        <v>2.9686865999999999E-5</v>
      </c>
      <c r="CC632" s="186">
        <v>6.9622753999999995E-8</v>
      </c>
      <c r="CD632" s="186">
        <v>0</v>
      </c>
      <c r="CE632"/>
      <c r="CF632" s="329">
        <v>3.4935807000000001E-15</v>
      </c>
      <c r="CG632" s="330">
        <v>2.5693152000000001</v>
      </c>
      <c r="CH632" s="330">
        <v>1.0436588E-2</v>
      </c>
      <c r="CI632" s="330">
        <v>1.1095320000000001E-2</v>
      </c>
      <c r="CJ632" s="330">
        <v>1.3756886999999999E-3</v>
      </c>
      <c r="CK632" s="329">
        <v>7.9581873000000004E-7</v>
      </c>
      <c r="CL632" s="329">
        <v>8.9928840999999993E-9</v>
      </c>
      <c r="CM632" s="330">
        <v>2.9528034999999999E-4</v>
      </c>
      <c r="CN632" s="330">
        <v>8.1428469999999997</v>
      </c>
      <c r="CO632" s="330">
        <v>3.3319624999999999</v>
      </c>
      <c r="CP632"/>
      <c r="CQ632">
        <v>0.38539728000000001</v>
      </c>
      <c r="CR632">
        <v>0.14785393734000002</v>
      </c>
      <c r="CS632">
        <v>0.11164234529503402</v>
      </c>
      <c r="CT632">
        <v>0.11165271098111</v>
      </c>
      <c r="CU632">
        <v>9.1184347080000006E-2</v>
      </c>
      <c r="CV632" s="134"/>
      <c r="CW632" s="378"/>
      <c r="CX632" s="32"/>
      <c r="CY632" s="32"/>
      <c r="CZ632" s="11"/>
      <c r="DA632" s="236"/>
      <c r="DB632" s="257"/>
      <c r="DC632"/>
      <c r="DD632"/>
      <c r="DE632"/>
      <c r="DF632"/>
      <c r="DG632"/>
      <c r="DH632"/>
      <c r="DI632"/>
      <c r="DJ632"/>
      <c r="DK632"/>
      <c r="DL632"/>
    </row>
    <row r="633" spans="1:116" ht="14.4" x14ac:dyDescent="0.3">
      <c r="A633" t="s">
        <v>2083</v>
      </c>
      <c r="B633" s="113" t="s">
        <v>919</v>
      </c>
      <c r="C633" s="182" t="s">
        <v>1383</v>
      </c>
      <c r="D633" s="40" t="s">
        <v>112</v>
      </c>
      <c r="E633" s="181" t="s">
        <v>943</v>
      </c>
      <c r="F633" s="184" t="s">
        <v>4147</v>
      </c>
      <c r="G633" s="184">
        <v>0.73048849232502577</v>
      </c>
      <c r="H633" s="184">
        <v>4.8089197079999993E-2</v>
      </c>
      <c r="I633" s="184">
        <v>0.13929840016634998</v>
      </c>
      <c r="J633" s="328">
        <v>0.12779039507867579</v>
      </c>
      <c r="K633" s="184">
        <v>0.41531050000000003</v>
      </c>
      <c r="L633" s="184">
        <v>0.10124546</v>
      </c>
      <c r="M633" s="184">
        <v>3.0183136999999999E-2</v>
      </c>
      <c r="N633" s="184">
        <v>3.5788133999999999E-2</v>
      </c>
      <c r="O633" s="184">
        <v>5.6159668000000003E-4</v>
      </c>
      <c r="P633" s="331">
        <v>6.4056738999999996E-3</v>
      </c>
      <c r="Q633" s="331">
        <v>5.3337925000000001E-3</v>
      </c>
      <c r="R633" s="331">
        <v>7.8665604999999996E-3</v>
      </c>
      <c r="S633" s="331">
        <v>0.12343393</v>
      </c>
      <c r="T633" s="331">
        <v>2.6392279000000001E-6</v>
      </c>
      <c r="U633" s="331">
        <v>4.3564601999999996E-3</v>
      </c>
      <c r="V633" s="331">
        <v>6.0343845000000005E-7</v>
      </c>
      <c r="W633" s="331">
        <v>4.8786758000000003E-9</v>
      </c>
      <c r="X633" s="331">
        <v>0</v>
      </c>
      <c r="Y633"/>
      <c r="Z633" s="288">
        <v>2.7687366666666668</v>
      </c>
      <c r="AA633"/>
      <c r="AB633" s="164">
        <v>24.491541999999999</v>
      </c>
      <c r="AC633" s="164">
        <v>23.907126000000002</v>
      </c>
      <c r="AD633" s="164">
        <v>0.52705226000000005</v>
      </c>
      <c r="AE633" s="164">
        <v>0</v>
      </c>
      <c r="AF633" s="164">
        <v>1.5018783000000001E-2</v>
      </c>
      <c r="AG633" s="164">
        <v>2.7653289000000001E-2</v>
      </c>
      <c r="AH633" s="164">
        <v>1.4692124000000001E-2</v>
      </c>
      <c r="AI633"/>
      <c r="AJ633" s="185">
        <v>0.11629409</v>
      </c>
      <c r="AK633" s="185">
        <v>0.11180722</v>
      </c>
      <c r="AL633" s="185">
        <v>2.6894701999999999E-3</v>
      </c>
      <c r="AM633" s="185">
        <v>1.7974015000000001E-3</v>
      </c>
      <c r="AN633" s="176">
        <v>6.7030705000000004E-6</v>
      </c>
      <c r="AO633" s="176">
        <v>9.9462655000000005E-9</v>
      </c>
      <c r="AP633" s="176">
        <v>0.25173689999999999</v>
      </c>
      <c r="AQ633" s="192">
        <v>2.5693888999999999E-6</v>
      </c>
      <c r="AR633" s="192">
        <v>7.7524666000000004E-9</v>
      </c>
      <c r="AS633" s="192">
        <v>2.1180846000000001E-13</v>
      </c>
      <c r="AT633" s="192">
        <v>6.3574386999999997E-15</v>
      </c>
      <c r="AU633" s="192">
        <v>0</v>
      </c>
      <c r="AV633" s="192">
        <v>1.5364892999999999E-9</v>
      </c>
      <c r="AW633" s="192">
        <v>1.2421811E-6</v>
      </c>
      <c r="AX633" s="192">
        <v>2.9417487000000001E-10</v>
      </c>
      <c r="AY633" s="192">
        <v>1.7933254E-9</v>
      </c>
      <c r="AZ633" s="192">
        <v>7.9958225000000004E-11</v>
      </c>
      <c r="BA633" s="192">
        <v>5.7279182000000003E-13</v>
      </c>
      <c r="BB633" s="192">
        <v>1.0958917E-11</v>
      </c>
      <c r="BC633" s="192">
        <v>1.2037476E-11</v>
      </c>
      <c r="BD633" s="192">
        <v>2.5595245000000002E-12</v>
      </c>
      <c r="BE633" s="192">
        <v>2.8548214999999998E-6</v>
      </c>
      <c r="BF633" s="192">
        <v>3.5142459999999999E-8</v>
      </c>
      <c r="BG633" s="192">
        <v>6.0786840000000003E-23</v>
      </c>
      <c r="BH633" s="193">
        <v>1.3954741E-2</v>
      </c>
      <c r="BI633" s="193">
        <v>0.23778215999999999</v>
      </c>
      <c r="BJ633" s="192">
        <v>0</v>
      </c>
      <c r="BK633" s="192">
        <v>0</v>
      </c>
      <c r="BL633" s="192">
        <v>0</v>
      </c>
      <c r="BM633"/>
      <c r="BN633" s="186">
        <v>1.5926203000000001E-4</v>
      </c>
      <c r="BO633" s="186">
        <v>1.5358531E-5</v>
      </c>
      <c r="BP633" s="186">
        <v>7.7199726000000003E-5</v>
      </c>
      <c r="BQ633" s="186">
        <v>9.3341483999999997E-7</v>
      </c>
      <c r="BR633" s="186">
        <v>8.5038740000000006E-6</v>
      </c>
      <c r="BS633" s="186">
        <v>4.5849297E-7</v>
      </c>
      <c r="BT633" s="186">
        <v>2.0311639000000001E-6</v>
      </c>
      <c r="BU633" s="186">
        <v>6.4148083999999997E-7</v>
      </c>
      <c r="BV633" s="186">
        <v>8.8280915999999994E-6</v>
      </c>
      <c r="BW633" s="186">
        <v>3.5674721000000002E-6</v>
      </c>
      <c r="BX633" s="186">
        <v>0</v>
      </c>
      <c r="BY633" s="186">
        <v>1.3442234E-19</v>
      </c>
      <c r="BZ633" s="186">
        <v>1.1006692999999999E-15</v>
      </c>
      <c r="CA633" s="186">
        <v>7.4581945999999999E-6</v>
      </c>
      <c r="CB633" s="186">
        <v>2.9820484E-5</v>
      </c>
      <c r="CC633" s="186">
        <v>4.4611083000000004E-6</v>
      </c>
      <c r="CD633" s="186">
        <v>0</v>
      </c>
      <c r="CE633"/>
      <c r="CF633" s="329">
        <v>9.3162151000000006E-16</v>
      </c>
      <c r="CG633" s="330">
        <v>2.7687357000000001</v>
      </c>
      <c r="CH633" s="330">
        <v>2.4988263E-2</v>
      </c>
      <c r="CI633" s="330">
        <v>1.3182617000000001E-2</v>
      </c>
      <c r="CJ633" s="330">
        <v>2.1411547E-3</v>
      </c>
      <c r="CK633" s="329">
        <v>1.2452749999999999E-6</v>
      </c>
      <c r="CL633" s="329">
        <v>2.1659466E-7</v>
      </c>
      <c r="CM633" s="330">
        <v>4.1666324000000002E-4</v>
      </c>
      <c r="CN633" s="330">
        <v>14.773885999999999</v>
      </c>
      <c r="CO633" s="330">
        <v>3.2621273</v>
      </c>
      <c r="CP633"/>
      <c r="CQ633">
        <v>0.41531050000000003</v>
      </c>
      <c r="CR633">
        <v>0.18738435457999997</v>
      </c>
      <c r="CS633">
        <v>0.13929516237867579</v>
      </c>
      <c r="CT633">
        <v>0.13929840016635001</v>
      </c>
      <c r="CU633">
        <v>0.12779039019999999</v>
      </c>
      <c r="CV633" s="134"/>
      <c r="CW633" s="377"/>
      <c r="CX633" s="32"/>
      <c r="CY633" s="32"/>
      <c r="CZ633" s="11"/>
      <c r="DA633" s="236"/>
      <c r="DB633" s="257"/>
      <c r="DC633" s="32"/>
      <c r="DD633" s="32"/>
      <c r="DE633" s="32"/>
      <c r="DF633"/>
      <c r="DG633"/>
      <c r="DH633"/>
      <c r="DI633"/>
      <c r="DJ633"/>
      <c r="DK633"/>
      <c r="DL633"/>
    </row>
    <row r="634" spans="1:116" ht="14.4" x14ac:dyDescent="0.3">
      <c r="A634" t="s">
        <v>2084</v>
      </c>
      <c r="B634" s="113" t="s">
        <v>919</v>
      </c>
      <c r="C634" s="182" t="s">
        <v>1384</v>
      </c>
      <c r="D634" s="40" t="s">
        <v>112</v>
      </c>
      <c r="E634" s="181" t="s">
        <v>943</v>
      </c>
      <c r="F634" s="184" t="s">
        <v>4148</v>
      </c>
      <c r="G634" s="184">
        <v>0.63278421116047801</v>
      </c>
      <c r="H634" s="184">
        <v>3.7887177936999999E-2</v>
      </c>
      <c r="I634" s="184">
        <v>0.11389719637894</v>
      </c>
      <c r="J634" s="328">
        <v>9.4011626844537996E-2</v>
      </c>
      <c r="K634" s="184">
        <v>0.38698821</v>
      </c>
      <c r="L634" s="184">
        <v>8.4801051000000002E-2</v>
      </c>
      <c r="M634" s="331">
        <v>2.4424615E-2</v>
      </c>
      <c r="N634" s="184">
        <v>3.2596029999999998E-2</v>
      </c>
      <c r="O634" s="184">
        <v>5.9052177000000001E-5</v>
      </c>
      <c r="P634" s="184">
        <v>5.0969580000000004E-3</v>
      </c>
      <c r="Q634" s="331">
        <v>1.3513775999999999E-4</v>
      </c>
      <c r="R634" s="331">
        <v>4.6601079999999996E-3</v>
      </c>
      <c r="S634" s="331">
        <v>9.3316415E-2</v>
      </c>
      <c r="T634" s="331">
        <v>1.0886815E-5</v>
      </c>
      <c r="U634" s="331">
        <v>6.9519172E-4</v>
      </c>
      <c r="V634" s="331">
        <v>5.3556393999999996E-7</v>
      </c>
      <c r="W634" s="331">
        <v>2.0124538000000002E-8</v>
      </c>
      <c r="X634" s="331">
        <v>0</v>
      </c>
      <c r="Y634"/>
      <c r="Z634" s="288">
        <v>2.5799213999999999</v>
      </c>
      <c r="AA634"/>
      <c r="AB634" s="164">
        <v>24.364612999999999</v>
      </c>
      <c r="AC634" s="164">
        <v>24.284969</v>
      </c>
      <c r="AD634" s="164">
        <v>7.4460771999999995E-2</v>
      </c>
      <c r="AE634" s="164">
        <v>0</v>
      </c>
      <c r="AF634" s="164">
        <v>4.8041384999999997E-4</v>
      </c>
      <c r="AG634" s="164">
        <v>2.7293030000000002E-3</v>
      </c>
      <c r="AH634" s="164">
        <v>1.9733779E-3</v>
      </c>
      <c r="AI634"/>
      <c r="AJ634" s="185">
        <v>0.10215005000000001</v>
      </c>
      <c r="AK634" s="185">
        <v>9.7917879999999999E-2</v>
      </c>
      <c r="AL634" s="185">
        <v>2.4008836000000001E-3</v>
      </c>
      <c r="AM634" s="185">
        <v>1.8312860999999999E-3</v>
      </c>
      <c r="AN634" s="176">
        <v>5.8703764999999996E-6</v>
      </c>
      <c r="AO634" s="176">
        <v>8.8790073000000003E-9</v>
      </c>
      <c r="AP634" s="176">
        <v>0.25648263999999998</v>
      </c>
      <c r="AQ634" s="192">
        <v>2.3941671999999999E-6</v>
      </c>
      <c r="AR634" s="192">
        <v>7.2237804000000002E-9</v>
      </c>
      <c r="AS634" s="192">
        <v>1.9736399999999999E-13</v>
      </c>
      <c r="AT634" s="192">
        <v>2.6224435000000001E-14</v>
      </c>
      <c r="AU634" s="192">
        <v>0</v>
      </c>
      <c r="AV634" s="192">
        <v>1.0521116000000001E-9</v>
      </c>
      <c r="AW634" s="192">
        <v>8.9822490999999998E-7</v>
      </c>
      <c r="AX634" s="192">
        <v>2.2564818E-10</v>
      </c>
      <c r="AY634" s="192">
        <v>1.4044946E-9</v>
      </c>
      <c r="AZ634" s="192">
        <v>1.4934933000000001E-11</v>
      </c>
      <c r="BA634" s="192">
        <v>5.6288429999999998E-13</v>
      </c>
      <c r="BB634" s="192">
        <v>6.4939612999999997E-13</v>
      </c>
      <c r="BC634" s="192">
        <v>7.1405712E-12</v>
      </c>
      <c r="BD634" s="192">
        <v>1.5989407000000001E-12</v>
      </c>
      <c r="BE634" s="192">
        <v>2.5674819E-6</v>
      </c>
      <c r="BF634" s="192">
        <v>9.4503002E-9</v>
      </c>
      <c r="BG634" s="192">
        <v>2.5074571999999999E-22</v>
      </c>
      <c r="BH634" s="193">
        <v>1.3635056E-2</v>
      </c>
      <c r="BI634" s="193">
        <v>0.24284759</v>
      </c>
      <c r="BJ634" s="192">
        <v>0</v>
      </c>
      <c r="BK634" s="192">
        <v>0</v>
      </c>
      <c r="BL634" s="192">
        <v>0</v>
      </c>
      <c r="BM634"/>
      <c r="BN634" s="186">
        <v>1.3504047E-4</v>
      </c>
      <c r="BO634" s="186">
        <v>1.2519254E-5</v>
      </c>
      <c r="BP634" s="186">
        <v>7.1935053999999996E-5</v>
      </c>
      <c r="BQ634" s="186">
        <v>5.5696337000000003E-7</v>
      </c>
      <c r="BR634" s="186">
        <v>5.9401223000000001E-6</v>
      </c>
      <c r="BS634" s="186">
        <v>1.1351551E-7</v>
      </c>
      <c r="BT634" s="186">
        <v>3.7871237E-7</v>
      </c>
      <c r="BU634" s="186">
        <v>1.639552E-7</v>
      </c>
      <c r="BV634" s="186">
        <v>6.8416690000000003E-6</v>
      </c>
      <c r="BW634" s="186">
        <v>1.2501786999999999E-7</v>
      </c>
      <c r="BX634" s="186">
        <v>0</v>
      </c>
      <c r="BY634" s="186">
        <v>5.5449216999999998E-19</v>
      </c>
      <c r="BZ634" s="186">
        <v>4.5402609E-15</v>
      </c>
      <c r="CA634" s="186">
        <v>6.6921455000000001E-6</v>
      </c>
      <c r="CB634" s="186">
        <v>2.9697792E-5</v>
      </c>
      <c r="CC634" s="186">
        <v>7.6271054999999996E-8</v>
      </c>
      <c r="CD634" s="186">
        <v>0</v>
      </c>
      <c r="CE634"/>
      <c r="CF634" s="329">
        <v>3.8429387000000003E-15</v>
      </c>
      <c r="CG634" s="330">
        <v>2.5799215000000002</v>
      </c>
      <c r="CH634" s="330">
        <v>1.1666838000000001E-2</v>
      </c>
      <c r="CI634" s="330">
        <v>1.1168559999999999E-2</v>
      </c>
      <c r="CJ634" s="330">
        <v>1.4233866E-3</v>
      </c>
      <c r="CK634" s="329">
        <v>1.1019024E-6</v>
      </c>
      <c r="CL634" s="329">
        <v>1.2398418E-8</v>
      </c>
      <c r="CM634" s="330">
        <v>2.9960962000000001E-4</v>
      </c>
      <c r="CN634" s="330">
        <v>11.274556</v>
      </c>
      <c r="CO634" s="330">
        <v>3.3304862000000002</v>
      </c>
      <c r="CP634"/>
      <c r="CQ634">
        <v>0.38698821</v>
      </c>
      <c r="CR634">
        <v>0.15177295193699999</v>
      </c>
      <c r="CS634">
        <v>0.11388579412453799</v>
      </c>
      <c r="CT634">
        <v>0.11389719637894</v>
      </c>
      <c r="CU634">
        <v>9.4011606720000002E-2</v>
      </c>
      <c r="CV634" s="134"/>
      <c r="CW634" s="377"/>
      <c r="CX634" s="32"/>
      <c r="CY634" s="32"/>
      <c r="CZ634" s="32"/>
      <c r="DA634" s="236"/>
      <c r="DB634" s="257"/>
      <c r="DC634"/>
      <c r="DD634"/>
      <c r="DE634"/>
      <c r="DF634"/>
      <c r="DG634"/>
      <c r="DH634"/>
      <c r="DI634"/>
      <c r="DJ634"/>
      <c r="DK634"/>
      <c r="DL634"/>
    </row>
    <row r="635" spans="1:116" ht="14.4" x14ac:dyDescent="0.3">
      <c r="A635" t="s">
        <v>2085</v>
      </c>
      <c r="B635" s="113" t="s">
        <v>919</v>
      </c>
      <c r="C635" s="182" t="s">
        <v>1385</v>
      </c>
      <c r="D635" s="40" t="s">
        <v>112</v>
      </c>
      <c r="E635" s="181" t="s">
        <v>943</v>
      </c>
      <c r="F635" s="184" t="s">
        <v>4149</v>
      </c>
      <c r="G635" s="184">
        <v>0.63550164751396598</v>
      </c>
      <c r="H635" s="184">
        <v>3.3707590207999995E-2</v>
      </c>
      <c r="I635" s="184">
        <v>0.11388799795027001</v>
      </c>
      <c r="J635" s="328">
        <v>9.1406609355696E-2</v>
      </c>
      <c r="K635" s="184">
        <v>0.39649944999999998</v>
      </c>
      <c r="L635" s="184">
        <v>8.7280675000000002E-2</v>
      </c>
      <c r="M635" s="184">
        <v>2.5283893000000002E-2</v>
      </c>
      <c r="N635" s="184">
        <v>3.3132387999999999E-2</v>
      </c>
      <c r="O635" s="184">
        <v>4.6525958E-5</v>
      </c>
      <c r="P635" s="331">
        <v>3.5582932999999998E-4</v>
      </c>
      <c r="Q635" s="331">
        <v>1.7284692E-4</v>
      </c>
      <c r="R635" s="331">
        <v>1.3144305000000001E-3</v>
      </c>
      <c r="S635" s="331">
        <v>8.9790099999999998E-2</v>
      </c>
      <c r="T635" s="331">
        <v>8.5774907999999993E-6</v>
      </c>
      <c r="U635" s="331">
        <v>1.6164935000000001E-3</v>
      </c>
      <c r="V635" s="331">
        <v>4.2195946999999998E-7</v>
      </c>
      <c r="W635" s="331">
        <v>1.5855695999999999E-8</v>
      </c>
      <c r="X635" s="331">
        <v>0</v>
      </c>
      <c r="Y635"/>
      <c r="Z635" s="288">
        <v>2.6433296666666668</v>
      </c>
      <c r="AA635"/>
      <c r="AB635" s="164">
        <v>24.461639999999999</v>
      </c>
      <c r="AC635" s="164">
        <v>24.266124000000001</v>
      </c>
      <c r="AD635" s="164">
        <v>0.19143210999999999</v>
      </c>
      <c r="AE635" s="164">
        <v>0</v>
      </c>
      <c r="AF635" s="164">
        <v>3.7850787999999999E-4</v>
      </c>
      <c r="AG635" s="164">
        <v>2.1503599E-3</v>
      </c>
      <c r="AH635" s="164">
        <v>1.5547824999999999E-3</v>
      </c>
      <c r="AI635"/>
      <c r="AJ635" s="185">
        <v>6.1113075000000003E-2</v>
      </c>
      <c r="AK635" s="185">
        <v>5.6816998000000001E-2</v>
      </c>
      <c r="AL635" s="185">
        <v>2.4684439000000002E-3</v>
      </c>
      <c r="AM635" s="185">
        <v>1.8276324E-3</v>
      </c>
      <c r="AN635" s="176">
        <v>3.4062949E-6</v>
      </c>
      <c r="AO635" s="176">
        <v>9.1288606000000004E-9</v>
      </c>
      <c r="AP635" s="176">
        <v>0.25597091999999999</v>
      </c>
      <c r="AQ635" s="192">
        <v>2.4530100999999999E-6</v>
      </c>
      <c r="AR635" s="192">
        <v>7.4013235000000001E-9</v>
      </c>
      <c r="AS635" s="192">
        <v>2.0221473E-13</v>
      </c>
      <c r="AT635" s="192">
        <v>2.0661675999999998E-14</v>
      </c>
      <c r="AU635" s="192">
        <v>0</v>
      </c>
      <c r="AV635" s="192">
        <v>1.1084615E-9</v>
      </c>
      <c r="AW635" s="192">
        <v>9.4190099999999996E-7</v>
      </c>
      <c r="AX635" s="192">
        <v>2.3413612000000001E-10</v>
      </c>
      <c r="AY635" s="192">
        <v>1.458086E-9</v>
      </c>
      <c r="AZ635" s="192">
        <v>3.0173625000000003E-11</v>
      </c>
      <c r="BA635" s="192">
        <v>5.7009901999999996E-13</v>
      </c>
      <c r="BB635" s="192">
        <v>2.0575135000000002E-12</v>
      </c>
      <c r="BC635" s="192">
        <v>1.9516200000000001E-12</v>
      </c>
      <c r="BD635" s="192">
        <v>3.5990911999999998E-13</v>
      </c>
      <c r="BE635" s="192">
        <v>9.2583221000000002E-10</v>
      </c>
      <c r="BF635" s="192">
        <v>9.3494744000000006E-9</v>
      </c>
      <c r="BG635" s="192">
        <v>1.9755723E-22</v>
      </c>
      <c r="BH635" s="193">
        <v>1.3311342E-2</v>
      </c>
      <c r="BI635" s="193">
        <v>0.24265958000000001</v>
      </c>
      <c r="BJ635" s="192">
        <v>0</v>
      </c>
      <c r="BK635" s="192">
        <v>0</v>
      </c>
      <c r="BL635" s="192">
        <v>0</v>
      </c>
      <c r="BM635"/>
      <c r="BN635" s="186">
        <v>1.3354632000000001E-4</v>
      </c>
      <c r="BO635" s="186">
        <v>1.2926780999999999E-5</v>
      </c>
      <c r="BP635" s="186">
        <v>7.3703046000000001E-5</v>
      </c>
      <c r="BQ635" s="186">
        <v>1.6510141E-7</v>
      </c>
      <c r="BR635" s="186">
        <v>6.2089318000000001E-6</v>
      </c>
      <c r="BS635" s="186">
        <v>1.5493301000000001E-7</v>
      </c>
      <c r="BT635" s="186">
        <v>7.6685283000000001E-7</v>
      </c>
      <c r="BU635" s="186">
        <v>2.1364759E-7</v>
      </c>
      <c r="BV635" s="186">
        <v>4.7801947999999995E-7</v>
      </c>
      <c r="BW635" s="186">
        <v>1.5082773999999999E-7</v>
      </c>
      <c r="BX635" s="186">
        <v>0</v>
      </c>
      <c r="BY635" s="186">
        <v>4.3687262E-19</v>
      </c>
      <c r="BZ635" s="186">
        <v>3.5771752000000004E-15</v>
      </c>
      <c r="CA635" s="186">
        <v>6.8155199E-6</v>
      </c>
      <c r="CB635" s="186">
        <v>2.9824555999999999E-5</v>
      </c>
      <c r="CC635" s="186">
        <v>2.1381011000000001E-6</v>
      </c>
      <c r="CD635" s="186">
        <v>0</v>
      </c>
      <c r="CE635"/>
      <c r="CF635" s="329">
        <v>3.0277698999999999E-15</v>
      </c>
      <c r="CG635" s="330">
        <v>2.6433296999999998</v>
      </c>
      <c r="CH635" s="330">
        <v>1.3132767E-2</v>
      </c>
      <c r="CI635" s="330">
        <v>1.1474732E-2</v>
      </c>
      <c r="CJ635" s="330">
        <v>1.582899E-3</v>
      </c>
      <c r="CK635" s="329">
        <v>9.2864573999999998E-9</v>
      </c>
      <c r="CL635" s="329">
        <v>1.4377468999999999E-8</v>
      </c>
      <c r="CM635" s="330">
        <v>3.1318474000000001E-4</v>
      </c>
      <c r="CN635" s="330">
        <v>1.0540056</v>
      </c>
      <c r="CO635" s="330">
        <v>3.3279067000000002</v>
      </c>
      <c r="CP635"/>
      <c r="CQ635">
        <v>0.39649944999999998</v>
      </c>
      <c r="CR635">
        <v>0.14758658870799998</v>
      </c>
      <c r="CS635">
        <v>0.11387901435569601</v>
      </c>
      <c r="CT635">
        <v>0.11388799795027001</v>
      </c>
      <c r="CU635">
        <v>9.1406593499999994E-2</v>
      </c>
      <c r="CV635" s="134"/>
      <c r="CW635" s="377"/>
      <c r="CX635" s="32"/>
      <c r="CY635" s="32"/>
      <c r="CZ635" s="32"/>
      <c r="DA635" s="236"/>
      <c r="DB635" s="257"/>
      <c r="DC635"/>
      <c r="DD635"/>
      <c r="DE635"/>
      <c r="DF635"/>
      <c r="DG635"/>
      <c r="DH635"/>
      <c r="DI635"/>
      <c r="DJ635"/>
      <c r="DK635"/>
      <c r="DL635"/>
    </row>
    <row r="636" spans="1:116" ht="14.4" x14ac:dyDescent="0.3">
      <c r="B636" s="113"/>
      <c r="C636" s="180"/>
      <c r="D636" s="37" t="s">
        <v>6411</v>
      </c>
      <c r="E636" s="181"/>
      <c r="F636"/>
      <c r="G636"/>
      <c r="H636"/>
      <c r="I636"/>
      <c r="J636" s="332"/>
      <c r="K636"/>
      <c r="L636"/>
      <c r="M636"/>
      <c r="N636"/>
      <c r="O636"/>
      <c r="P636" s="39"/>
      <c r="Q636" s="39"/>
      <c r="R636" s="39"/>
      <c r="S636" s="39"/>
      <c r="T636" s="39"/>
      <c r="U636" s="39"/>
      <c r="V636" s="39"/>
      <c r="W636" s="39"/>
      <c r="Y636"/>
      <c r="Z636"/>
      <c r="AA636"/>
      <c r="AB636"/>
      <c r="AC636"/>
      <c r="AD636"/>
      <c r="AE636"/>
      <c r="AF636"/>
      <c r="AG636"/>
      <c r="AH636"/>
      <c r="AI636"/>
      <c r="AJ636"/>
      <c r="AK636"/>
      <c r="AL636"/>
      <c r="AM636"/>
      <c r="AN636"/>
      <c r="AO636"/>
      <c r="AP636"/>
      <c r="BH636"/>
      <c r="BI636"/>
      <c r="BM636"/>
      <c r="BS636" s="39"/>
      <c r="BT636" s="39"/>
      <c r="BU636" s="39"/>
      <c r="BV636" s="39"/>
      <c r="BW636" s="39"/>
      <c r="BX636" s="39"/>
      <c r="BY636" s="39"/>
      <c r="BZ636" s="39"/>
      <c r="CA636" s="39"/>
      <c r="CB636" s="39"/>
      <c r="CC636" s="39"/>
      <c r="CD636" s="39"/>
      <c r="CE636"/>
      <c r="CF636" s="39"/>
      <c r="CG636"/>
      <c r="CH636"/>
      <c r="CI636"/>
      <c r="CJ636"/>
      <c r="CK636" s="39"/>
      <c r="CL636" s="39"/>
      <c r="CM636"/>
      <c r="CN636"/>
      <c r="CO636"/>
      <c r="CP636"/>
      <c r="CQ636"/>
      <c r="CR636"/>
      <c r="CS636"/>
      <c r="CT636"/>
      <c r="CU636"/>
      <c r="CV636" s="135"/>
      <c r="CW636" s="377"/>
      <c r="CX636" s="32"/>
      <c r="CZ636" s="32"/>
      <c r="DA636" s="236"/>
      <c r="DB636" s="257"/>
      <c r="DC636"/>
      <c r="DD636"/>
      <c r="DE636"/>
      <c r="DF636"/>
      <c r="DG636"/>
      <c r="DH636"/>
      <c r="DI636"/>
      <c r="DJ636"/>
      <c r="DK636"/>
      <c r="DL636"/>
    </row>
    <row r="637" spans="1:116" ht="14.4" x14ac:dyDescent="0.3">
      <c r="A637" t="s">
        <v>6412</v>
      </c>
      <c r="B637" s="113" t="s">
        <v>919</v>
      </c>
      <c r="C637" s="182" t="s">
        <v>6413</v>
      </c>
      <c r="D637" s="40" t="s">
        <v>573</v>
      </c>
      <c r="E637" s="181" t="s">
        <v>943</v>
      </c>
      <c r="F637" s="184" t="s">
        <v>6414</v>
      </c>
      <c r="G637" s="184">
        <v>3.2472227880242359</v>
      </c>
      <c r="H637" s="184">
        <v>0.12376187764999999</v>
      </c>
      <c r="I637" s="184">
        <v>0.31176450977199999</v>
      </c>
      <c r="J637" s="328">
        <v>1.0478281006022361</v>
      </c>
      <c r="K637" s="184">
        <v>1.7638682999999999</v>
      </c>
      <c r="L637" s="184">
        <v>0.17341367999999999</v>
      </c>
      <c r="M637" s="184">
        <v>0.13743338999999999</v>
      </c>
      <c r="N637" s="184">
        <v>0.11682666</v>
      </c>
      <c r="O637" s="331">
        <v>6.3023154000000003E-3</v>
      </c>
      <c r="P637" s="331">
        <v>5.5048840000000003E-5</v>
      </c>
      <c r="Q637" s="331">
        <v>5.7785341000000001E-4</v>
      </c>
      <c r="R637" s="331">
        <v>7.5545351999999999E-4</v>
      </c>
      <c r="S637" s="331">
        <v>1.0234436</v>
      </c>
      <c r="T637" s="331">
        <v>1.0731473999999999E-4</v>
      </c>
      <c r="U637" s="331">
        <v>2.4384467E-2</v>
      </c>
      <c r="V637" s="331">
        <v>5.4671511999999999E-5</v>
      </c>
      <c r="W637" s="331">
        <v>3.3602236000000001E-8</v>
      </c>
      <c r="X637" s="331">
        <v>0</v>
      </c>
      <c r="Y637"/>
      <c r="Z637" s="288">
        <v>11.759122</v>
      </c>
      <c r="AA637"/>
      <c r="AB637" s="164">
        <v>118.14646999999999</v>
      </c>
      <c r="AC637" s="164">
        <v>100.24654</v>
      </c>
      <c r="AD637" s="164">
        <v>1.7743169999999999</v>
      </c>
      <c r="AE637" s="164">
        <v>0</v>
      </c>
      <c r="AF637" s="164">
        <v>8.3767079999999994E-2</v>
      </c>
      <c r="AG637" s="164">
        <v>3.4557193000000002</v>
      </c>
      <c r="AH637" s="164">
        <v>12.586131999999999</v>
      </c>
      <c r="AI637"/>
      <c r="AJ637" s="185">
        <v>0.27184267000000001</v>
      </c>
      <c r="AK637" s="185">
        <v>0.25881660000000001</v>
      </c>
      <c r="AL637" s="185">
        <v>1.0972608999999999E-2</v>
      </c>
      <c r="AM637" s="185">
        <v>2.0534608999999999E-3</v>
      </c>
      <c r="AN637" s="176">
        <v>1.5516583E-5</v>
      </c>
      <c r="AO637" s="176">
        <v>4.0579175999999999E-8</v>
      </c>
      <c r="AP637" s="176">
        <v>0.28759957000000003</v>
      </c>
      <c r="AQ637" s="192">
        <v>1.0973245999999999E-5</v>
      </c>
      <c r="AR637" s="192">
        <v>3.3111302000000001E-8</v>
      </c>
      <c r="AS637" s="192">
        <v>9.0454796000000003E-13</v>
      </c>
      <c r="AT637" s="192">
        <v>1.0878846999999999E-13</v>
      </c>
      <c r="AU637" s="192">
        <v>0</v>
      </c>
      <c r="AV637" s="192">
        <v>1.6834808E-8</v>
      </c>
      <c r="AW637" s="192">
        <v>4.5199939000000002E-6</v>
      </c>
      <c r="AX637" s="192">
        <v>2.3945342000000001E-9</v>
      </c>
      <c r="AY637" s="192">
        <v>5.0715854E-9</v>
      </c>
      <c r="AZ637" s="192">
        <v>3.4044551999999998E-13</v>
      </c>
      <c r="BA637" s="192">
        <v>9.9126960999999991E-16</v>
      </c>
      <c r="BB637" s="192">
        <v>2.1554921E-13</v>
      </c>
      <c r="BC637" s="192">
        <v>2.4485549000000002E-13</v>
      </c>
      <c r="BD637" s="192">
        <v>4.7860574000000001E-14</v>
      </c>
      <c r="BE637" s="192">
        <v>9.9514873999999999E-10</v>
      </c>
      <c r="BF637" s="192">
        <v>5.5127435999999996E-9</v>
      </c>
      <c r="BG637" s="192">
        <v>4.1867379999999998E-22</v>
      </c>
      <c r="BH637" s="193">
        <v>3.9361303E-2</v>
      </c>
      <c r="BI637" s="193">
        <v>0.24823827000000001</v>
      </c>
      <c r="BJ637" s="192">
        <v>0</v>
      </c>
      <c r="BK637" s="192">
        <v>0</v>
      </c>
      <c r="BL637" s="192">
        <v>0</v>
      </c>
      <c r="BM637"/>
      <c r="BN637" s="164">
        <v>5.7577262000000002E-4</v>
      </c>
      <c r="BO637" s="186">
        <v>4.0481093999999998E-5</v>
      </c>
      <c r="BP637" s="164">
        <v>3.2787552000000002E-4</v>
      </c>
      <c r="BQ637" s="186">
        <v>9.0217642000000006E-8</v>
      </c>
      <c r="BR637" s="186">
        <v>3.0881518000000002E-5</v>
      </c>
      <c r="BS637" s="186">
        <v>1.083836E-5</v>
      </c>
      <c r="BT637" s="186">
        <v>8.5613058999999996E-9</v>
      </c>
      <c r="BU637" s="186">
        <v>1.6450017999999999E-5</v>
      </c>
      <c r="BV637" s="186">
        <v>9.1117010999999995E-8</v>
      </c>
      <c r="BW637" s="186">
        <v>4.0582770999999998E-7</v>
      </c>
      <c r="BX637" s="186">
        <v>0</v>
      </c>
      <c r="BY637" s="186">
        <v>9.2584369999999992E-19</v>
      </c>
      <c r="BZ637" s="186">
        <v>7.5809401000000005E-15</v>
      </c>
      <c r="CA637" s="186">
        <v>2.3973280000000002E-5</v>
      </c>
      <c r="CB637" s="164">
        <v>1.2416942000000001E-4</v>
      </c>
      <c r="CC637" s="186">
        <v>5.0767674000000004E-7</v>
      </c>
      <c r="CD637" s="186">
        <v>0</v>
      </c>
      <c r="CE637"/>
      <c r="CF637" s="329">
        <v>6.4166110999999998E-15</v>
      </c>
      <c r="CG637" s="330">
        <v>11.708345</v>
      </c>
      <c r="CH637" s="330">
        <v>0.31037538999999997</v>
      </c>
      <c r="CI637" s="330">
        <v>3.0186270000000001E-2</v>
      </c>
      <c r="CJ637" s="330">
        <v>1.0548698E-3</v>
      </c>
      <c r="CK637" s="329">
        <v>4.9878790999999999E-10</v>
      </c>
      <c r="CL637" s="329">
        <v>1.6052812000000001E-8</v>
      </c>
      <c r="CM637" s="330">
        <v>1.3467055999999999E-3</v>
      </c>
      <c r="CN637" s="330">
        <v>0.10461955000000001</v>
      </c>
      <c r="CO637" s="330">
        <v>2.9801953999999999</v>
      </c>
      <c r="CP637"/>
      <c r="CQ637">
        <v>1.7638682999999999</v>
      </c>
      <c r="CR637">
        <v>0.43536440116999997</v>
      </c>
      <c r="CS637">
        <v>0.311602557122236</v>
      </c>
      <c r="CT637">
        <v>0.31176450977199999</v>
      </c>
      <c r="CU637">
        <v>1.047828067</v>
      </c>
      <c r="CV637" s="134"/>
      <c r="CW637" s="375"/>
      <c r="CX637" s="32"/>
      <c r="CZ637" s="32"/>
      <c r="DA637" s="236"/>
      <c r="DB637" s="257"/>
      <c r="DC637"/>
      <c r="DD637"/>
      <c r="DE637"/>
      <c r="DF637"/>
      <c r="DG637"/>
      <c r="DH637"/>
      <c r="DI637"/>
      <c r="DJ637"/>
      <c r="DK637"/>
      <c r="DL637"/>
    </row>
    <row r="638" spans="1:116" ht="14.4" x14ac:dyDescent="0.3">
      <c r="A638" t="s">
        <v>6415</v>
      </c>
      <c r="B638" s="113" t="s">
        <v>919</v>
      </c>
      <c r="C638" s="182" t="s">
        <v>6416</v>
      </c>
      <c r="D638" s="40" t="s">
        <v>573</v>
      </c>
      <c r="E638" s="181" t="s">
        <v>943</v>
      </c>
      <c r="F638" s="184" t="s">
        <v>6417</v>
      </c>
      <c r="G638" s="184">
        <v>2.1270349809604201</v>
      </c>
      <c r="H638" s="184">
        <v>8.174048343000001E-2</v>
      </c>
      <c r="I638" s="184">
        <v>0.20299890531500003</v>
      </c>
      <c r="J638" s="328">
        <v>0.67289559221541995</v>
      </c>
      <c r="K638" s="184">
        <v>1.1694</v>
      </c>
      <c r="L638" s="184">
        <v>0.11205560000000001</v>
      </c>
      <c r="M638" s="184">
        <v>8.9755725999999994E-2</v>
      </c>
      <c r="N638" s="184">
        <v>7.6585661999999999E-2</v>
      </c>
      <c r="O638" s="331">
        <v>4.6470367999999996E-3</v>
      </c>
      <c r="P638" s="331">
        <v>5.9225750000000001E-5</v>
      </c>
      <c r="Q638" s="331">
        <v>4.4855888E-4</v>
      </c>
      <c r="R638" s="331">
        <v>6.6495674000000005E-4</v>
      </c>
      <c r="S638" s="331">
        <v>0.65508334999999995</v>
      </c>
      <c r="T638" s="331">
        <v>4.7587660000000001E-4</v>
      </c>
      <c r="U638" s="331">
        <v>1.7811468E-2</v>
      </c>
      <c r="V638" s="331">
        <v>4.6745975000000001E-5</v>
      </c>
      <c r="W638" s="331">
        <v>7.7421541999999996E-7</v>
      </c>
      <c r="X638" s="331">
        <v>0</v>
      </c>
      <c r="Y638"/>
      <c r="Z638" s="288">
        <v>7.7960000000000003</v>
      </c>
      <c r="AA638"/>
      <c r="AB638" s="164">
        <v>79.677098000000001</v>
      </c>
      <c r="AC638" s="164">
        <v>68.133936000000006</v>
      </c>
      <c r="AD638" s="164">
        <v>1.1774384</v>
      </c>
      <c r="AE638" s="164">
        <v>0</v>
      </c>
      <c r="AF638" s="164">
        <v>7.1579657000000005E-2</v>
      </c>
      <c r="AG638" s="164">
        <v>2.2307644999999998</v>
      </c>
      <c r="AH638" s="164">
        <v>8.0633800000000004</v>
      </c>
      <c r="AI638"/>
      <c r="AJ638" s="185">
        <v>0.17907572999999999</v>
      </c>
      <c r="AK638" s="185">
        <v>0.17024011999999999</v>
      </c>
      <c r="AL638" s="185">
        <v>7.2376864000000003E-3</v>
      </c>
      <c r="AM638" s="185">
        <v>1.5979242E-3</v>
      </c>
      <c r="AN638" s="176">
        <v>1.0206242000000001E-5</v>
      </c>
      <c r="AO638" s="176">
        <v>2.6766592E-8</v>
      </c>
      <c r="AP638" s="176">
        <v>0.22379890999999999</v>
      </c>
      <c r="AQ638" s="192">
        <v>7.2735932E-6</v>
      </c>
      <c r="AR638" s="192">
        <v>2.1947704000000001E-8</v>
      </c>
      <c r="AS638" s="192">
        <v>5.9957854000000004E-13</v>
      </c>
      <c r="AT638" s="192">
        <v>1.0504866E-12</v>
      </c>
      <c r="AU638" s="192">
        <v>0</v>
      </c>
      <c r="AV638" s="192">
        <v>1.0848329E-8</v>
      </c>
      <c r="AW638" s="192">
        <v>2.9175806000000002E-6</v>
      </c>
      <c r="AX638" s="192">
        <v>1.5467194E-9</v>
      </c>
      <c r="AY638" s="192">
        <v>3.2709668000000001E-9</v>
      </c>
      <c r="AZ638" s="192">
        <v>2.2910897999999998E-13</v>
      </c>
      <c r="BA638" s="192">
        <v>8.0086818999999997E-16</v>
      </c>
      <c r="BB638" s="192">
        <v>1.8281482E-13</v>
      </c>
      <c r="BC638" s="192">
        <v>1.5870307000000001E-13</v>
      </c>
      <c r="BD638" s="192">
        <v>3.1087197000000003E-14</v>
      </c>
      <c r="BE638" s="192">
        <v>6.4148900999999996E-10</v>
      </c>
      <c r="BF638" s="192">
        <v>3.5776605E-9</v>
      </c>
      <c r="BG638" s="192">
        <v>9.6464924000000008E-21</v>
      </c>
      <c r="BH638" s="193">
        <v>2.5197867999999998E-2</v>
      </c>
      <c r="BI638" s="193">
        <v>0.19860104000000001</v>
      </c>
      <c r="BJ638" s="192">
        <v>0</v>
      </c>
      <c r="BK638" s="192">
        <v>0</v>
      </c>
      <c r="BL638" s="192">
        <v>0</v>
      </c>
      <c r="BM638"/>
      <c r="BN638" s="164">
        <v>3.8195782999999998E-4</v>
      </c>
      <c r="BO638" s="186">
        <v>2.6092154000000002E-5</v>
      </c>
      <c r="BP638" s="164">
        <v>2.1737315999999999E-4</v>
      </c>
      <c r="BQ638" s="186">
        <v>7.9776632000000002E-8</v>
      </c>
      <c r="BR638" s="186">
        <v>2.0079194999999999E-5</v>
      </c>
      <c r="BS638" s="186">
        <v>6.9567391999999997E-6</v>
      </c>
      <c r="BT638" s="186">
        <v>5.7544921000000003E-9</v>
      </c>
      <c r="BU638" s="186">
        <v>1.0558417E-5</v>
      </c>
      <c r="BV638" s="186">
        <v>9.4514236000000004E-8</v>
      </c>
      <c r="BW638" s="186">
        <v>3.2039205999999998E-7</v>
      </c>
      <c r="BX638" s="186">
        <v>0</v>
      </c>
      <c r="BY638" s="186">
        <v>2.1331986999999999E-17</v>
      </c>
      <c r="BZ638" s="186">
        <v>1.7466935000000001E-13</v>
      </c>
      <c r="CA638" s="186">
        <v>1.5700209000000001E-5</v>
      </c>
      <c r="CB638" s="164">
        <v>8.4368787000000002E-5</v>
      </c>
      <c r="CC638" s="186">
        <v>3.2873429E-7</v>
      </c>
      <c r="CD638" s="186">
        <v>0</v>
      </c>
      <c r="CE638"/>
      <c r="CF638" s="329">
        <v>1.4784252E-13</v>
      </c>
      <c r="CG638" s="330">
        <v>7.7635053999999997</v>
      </c>
      <c r="CH638" s="330">
        <v>0.19947683999999999</v>
      </c>
      <c r="CI638" s="330">
        <v>1.9450483000000001E-2</v>
      </c>
      <c r="CJ638" s="330">
        <v>7.8194283000000003E-4</v>
      </c>
      <c r="CK638" s="329">
        <v>3.3999922E-10</v>
      </c>
      <c r="CL638" s="329">
        <v>1.2702248E-8</v>
      </c>
      <c r="CM638" s="330">
        <v>8.7360618999999997E-4</v>
      </c>
      <c r="CN638" s="330">
        <v>6.8270715999999995E-2</v>
      </c>
      <c r="CO638" s="330">
        <v>2.4521639</v>
      </c>
      <c r="CP638"/>
      <c r="CQ638">
        <v>1.1694</v>
      </c>
      <c r="CR638">
        <v>0.28421676617000002</v>
      </c>
      <c r="CS638">
        <v>0.20247705695542001</v>
      </c>
      <c r="CT638">
        <v>0.20299890531500001</v>
      </c>
      <c r="CU638">
        <v>0.67289481799999995</v>
      </c>
      <c r="CV638" s="134"/>
      <c r="CW638" s="377"/>
      <c r="CX638" s="32"/>
      <c r="CZ638" s="32"/>
      <c r="DA638" s="236"/>
      <c r="DB638" s="257"/>
      <c r="DC638"/>
      <c r="DD638"/>
      <c r="DE638"/>
      <c r="DF638"/>
      <c r="DG638"/>
      <c r="DH638"/>
      <c r="DI638"/>
      <c r="DJ638"/>
      <c r="DK638"/>
      <c r="DL638"/>
    </row>
    <row r="639" spans="1:116" ht="14.4" x14ac:dyDescent="0.3">
      <c r="A639" t="s">
        <v>6418</v>
      </c>
      <c r="B639" s="113" t="s">
        <v>920</v>
      </c>
      <c r="C639" s="182" t="s">
        <v>1386</v>
      </c>
      <c r="D639" s="40" t="s">
        <v>573</v>
      </c>
      <c r="E639" s="181" t="s">
        <v>943</v>
      </c>
      <c r="F639" s="184" t="s">
        <v>6419</v>
      </c>
      <c r="G639" s="184">
        <v>1.9135074450632499</v>
      </c>
      <c r="H639" s="184">
        <v>1.8055648200999998E-2</v>
      </c>
      <c r="I639" s="184">
        <v>5.7633719080999991E-2</v>
      </c>
      <c r="J639" s="328">
        <v>1.11585744778125</v>
      </c>
      <c r="K639" s="184">
        <v>0.72196062999999999</v>
      </c>
      <c r="L639" s="184">
        <v>3.8341347999999997E-2</v>
      </c>
      <c r="M639" s="184">
        <v>1.8686024999999998E-2</v>
      </c>
      <c r="N639" s="184">
        <v>1.5935939E-2</v>
      </c>
      <c r="O639" s="331">
        <v>1.8159630000000001E-3</v>
      </c>
      <c r="P639" s="331">
        <v>2.1510440999999999E-5</v>
      </c>
      <c r="Q639" s="331">
        <v>2.8223575999999998E-4</v>
      </c>
      <c r="R639" s="331">
        <v>4.9758590999999998E-4</v>
      </c>
      <c r="S639" s="331">
        <v>1.0293737000000001</v>
      </c>
      <c r="T639" s="331">
        <v>9.7133104999999994E-5</v>
      </c>
      <c r="U639" s="331">
        <v>8.6483732999999993E-2</v>
      </c>
      <c r="V639" s="331">
        <v>1.1627066E-5</v>
      </c>
      <c r="W639" s="331">
        <v>1.478125E-8</v>
      </c>
      <c r="X639" s="331">
        <v>0</v>
      </c>
      <c r="Y639"/>
      <c r="Z639" s="288">
        <v>4.8130708666666671</v>
      </c>
      <c r="AA639"/>
      <c r="AB639" s="164">
        <v>71.689487999999997</v>
      </c>
      <c r="AC639" s="164">
        <v>13.854818</v>
      </c>
      <c r="AD639" s="164">
        <v>10.575307</v>
      </c>
      <c r="AE639" s="164">
        <v>0</v>
      </c>
      <c r="AF639" s="164">
        <v>1.6606910999999999E-2</v>
      </c>
      <c r="AG639" s="164">
        <v>3.3019009000000001</v>
      </c>
      <c r="AH639" s="164">
        <v>43.940854000000002</v>
      </c>
      <c r="AI639"/>
      <c r="AJ639" s="185">
        <v>9.4313102999999995E-2</v>
      </c>
      <c r="AK639" s="185">
        <v>8.9693904000000005E-2</v>
      </c>
      <c r="AL639" s="185">
        <v>4.0073534000000001E-3</v>
      </c>
      <c r="AM639" s="185">
        <v>6.1184550999999999E-4</v>
      </c>
      <c r="AN639" s="176">
        <v>5.3773324E-6</v>
      </c>
      <c r="AO639" s="176">
        <v>1.4820094E-8</v>
      </c>
      <c r="AP639" s="176">
        <v>8.5692648999999996E-2</v>
      </c>
      <c r="AQ639" s="192">
        <v>4.4739513999999997E-6</v>
      </c>
      <c r="AR639" s="192">
        <v>1.3499280999999999E-8</v>
      </c>
      <c r="AS639" s="192">
        <v>3.6880741000000002E-13</v>
      </c>
      <c r="AT639" s="192">
        <v>8.4262708000000004E-14</v>
      </c>
      <c r="AU639" s="192">
        <v>0</v>
      </c>
      <c r="AV639" s="192">
        <v>2.2555306000000002E-9</v>
      </c>
      <c r="AW639" s="192">
        <v>8.9357642000000002E-7</v>
      </c>
      <c r="AX639" s="192">
        <v>3.2164881999999999E-10</v>
      </c>
      <c r="AY639" s="192">
        <v>9.9794783999999994E-10</v>
      </c>
      <c r="AZ639" s="192">
        <v>3.4016488000000002E-13</v>
      </c>
      <c r="BA639" s="192">
        <v>1.4919422999999999E-15</v>
      </c>
      <c r="BB639" s="192">
        <v>1.009623E-13</v>
      </c>
      <c r="BC639" s="192">
        <v>3.3800123000000002E-13</v>
      </c>
      <c r="BD639" s="192">
        <v>6.6961223E-14</v>
      </c>
      <c r="BE639" s="192">
        <v>1.0007265E-9</v>
      </c>
      <c r="BF639" s="192">
        <v>6.5482404999999999E-9</v>
      </c>
      <c r="BG639" s="192">
        <v>1.8416994999999999E-22</v>
      </c>
      <c r="BH639" s="193">
        <v>3.9857607000000003E-2</v>
      </c>
      <c r="BI639" s="193">
        <v>4.5835041E-2</v>
      </c>
      <c r="BJ639" s="192">
        <v>0</v>
      </c>
      <c r="BK639" s="192">
        <v>0</v>
      </c>
      <c r="BL639" s="192">
        <v>0</v>
      </c>
      <c r="BM639"/>
      <c r="BN639" s="164">
        <v>1.8688166000000001E-4</v>
      </c>
      <c r="BO639" s="186">
        <v>7.6198911E-6</v>
      </c>
      <c r="BP639" s="164">
        <v>1.3420119E-4</v>
      </c>
      <c r="BQ639" s="186">
        <v>5.8723496000000002E-8</v>
      </c>
      <c r="BR639" s="186">
        <v>6.8102346999999997E-6</v>
      </c>
      <c r="BS639" s="186">
        <v>1.4477365999999999E-6</v>
      </c>
      <c r="BT639" s="186">
        <v>8.5544232999999993E-9</v>
      </c>
      <c r="BU639" s="186">
        <v>2.1958818000000001E-6</v>
      </c>
      <c r="BV639" s="186">
        <v>3.6128001000000001E-8</v>
      </c>
      <c r="BW639" s="186">
        <v>1.9779796E-7</v>
      </c>
      <c r="BX639" s="186">
        <v>0</v>
      </c>
      <c r="BY639" s="186">
        <v>4.0726833999999998E-19</v>
      </c>
      <c r="BZ639" s="186">
        <v>3.3347712000000001E-15</v>
      </c>
      <c r="CA639" s="186">
        <v>3.4087029E-6</v>
      </c>
      <c r="CB639" s="164">
        <v>3.0389239E-5</v>
      </c>
      <c r="CC639" s="186">
        <v>5.0758121999999997E-7</v>
      </c>
      <c r="CD639" s="186">
        <v>0</v>
      </c>
      <c r="CE639"/>
      <c r="CF639" s="329">
        <v>2.8225958000000001E-15</v>
      </c>
      <c r="CG639" s="330">
        <v>4.8068713000000001</v>
      </c>
      <c r="CH639" s="330">
        <v>4.1735663999999999E-2</v>
      </c>
      <c r="CI639" s="330">
        <v>5.5488567000000003E-3</v>
      </c>
      <c r="CJ639" s="330">
        <v>1.6596880000000001E-4</v>
      </c>
      <c r="CK639" s="329">
        <v>4.5031590999999998E-10</v>
      </c>
      <c r="CL639" s="329">
        <v>1.0798753E-8</v>
      </c>
      <c r="CM639" s="330">
        <v>2.9630044999999998E-4</v>
      </c>
      <c r="CN639" s="330">
        <v>0.13418494</v>
      </c>
      <c r="CO639" s="330">
        <v>0.57815084000000005</v>
      </c>
      <c r="CP639"/>
      <c r="CQ639">
        <v>0.72196062999999999</v>
      </c>
      <c r="CR639">
        <v>7.5580607110999995E-2</v>
      </c>
      <c r="CS639">
        <v>5.7524973691249995E-2</v>
      </c>
      <c r="CT639">
        <v>5.7633719080999991E-2</v>
      </c>
      <c r="CU639">
        <v>1.115857433</v>
      </c>
      <c r="CV639" s="134"/>
      <c r="CW639" s="377"/>
      <c r="CX639" s="32"/>
      <c r="CZ639" s="32"/>
      <c r="DA639" s="236"/>
      <c r="DB639" s="257"/>
      <c r="DC639"/>
      <c r="DD639"/>
      <c r="DE639"/>
      <c r="DF639"/>
      <c r="DG639"/>
      <c r="DH639"/>
      <c r="DI639"/>
      <c r="DJ639"/>
      <c r="DK639"/>
      <c r="DL639"/>
    </row>
    <row r="640" spans="1:116" ht="14.4" x14ac:dyDescent="0.3">
      <c r="A640" t="s">
        <v>6420</v>
      </c>
      <c r="B640" s="113" t="s">
        <v>920</v>
      </c>
      <c r="C640" s="182" t="s">
        <v>1387</v>
      </c>
      <c r="D640" s="40" t="s">
        <v>573</v>
      </c>
      <c r="E640" s="181" t="s">
        <v>943</v>
      </c>
      <c r="F640" s="184" t="s">
        <v>4150</v>
      </c>
      <c r="G640" s="184">
        <v>0.1355898445981</v>
      </c>
      <c r="H640" s="184">
        <v>7.035786116E-3</v>
      </c>
      <c r="I640" s="184">
        <v>9.6378421009999989E-3</v>
      </c>
      <c r="J640" s="328">
        <v>6.3488463810999997E-3</v>
      </c>
      <c r="K640" s="184">
        <v>0.11256737</v>
      </c>
      <c r="L640" s="184">
        <v>2.9745724000000001E-3</v>
      </c>
      <c r="M640" s="184">
        <v>4.9954422999999998E-3</v>
      </c>
      <c r="N640" s="184">
        <v>5.0461133999999998E-3</v>
      </c>
      <c r="O640" s="184">
        <v>1.7043194000000001E-3</v>
      </c>
      <c r="P640" s="331">
        <v>6.6651365999999997E-5</v>
      </c>
      <c r="Q640" s="331">
        <v>2.1870194999999999E-4</v>
      </c>
      <c r="R640" s="331">
        <v>5.0407356999999996E-4</v>
      </c>
      <c r="S640" s="331">
        <v>2.2061802000000001E-4</v>
      </c>
      <c r="T640" s="184">
        <v>1.1310977E-3</v>
      </c>
      <c r="U640" s="331">
        <v>6.1261375E-3</v>
      </c>
      <c r="V640" s="331">
        <v>3.2656130999999999E-5</v>
      </c>
      <c r="W640" s="331">
        <v>2.0908611000000001E-6</v>
      </c>
      <c r="X640" s="331">
        <v>0</v>
      </c>
      <c r="Y640"/>
      <c r="Z640" s="288">
        <v>0.75044913333333341</v>
      </c>
      <c r="AA640"/>
      <c r="AB640" s="164">
        <v>11.287101</v>
      </c>
      <c r="AC640" s="164">
        <v>11.044867999999999</v>
      </c>
      <c r="AD640" s="164">
        <v>0.11632086</v>
      </c>
      <c r="AE640" s="164">
        <v>0</v>
      </c>
      <c r="AF640" s="164">
        <v>4.9913127000000002E-2</v>
      </c>
      <c r="AG640" s="164">
        <v>5.3067137E-2</v>
      </c>
      <c r="AH640" s="164">
        <v>2.2931297E-2</v>
      </c>
      <c r="AI640"/>
      <c r="AJ640" s="185">
        <v>1.4156741E-2</v>
      </c>
      <c r="AK640" s="185">
        <v>1.2770836000000001E-2</v>
      </c>
      <c r="AL640" s="185">
        <v>5.9782366E-4</v>
      </c>
      <c r="AM640" s="185">
        <v>7.8808109999999997E-4</v>
      </c>
      <c r="AN640" s="176">
        <v>7.6563766999999998E-7</v>
      </c>
      <c r="AO640" s="176">
        <v>2.2108863000000001E-9</v>
      </c>
      <c r="AP640" s="176">
        <v>0.1103755</v>
      </c>
      <c r="AQ640" s="192">
        <v>6.9643301000000001E-7</v>
      </c>
      <c r="AR640" s="192">
        <v>2.1013059E-9</v>
      </c>
      <c r="AS640" s="192">
        <v>5.7410675999999997E-14</v>
      </c>
      <c r="AT640" s="192">
        <v>2.7246165999999998E-12</v>
      </c>
      <c r="AU640" s="192">
        <v>0</v>
      </c>
      <c r="AV640" s="192">
        <v>2.0570165000000001E-10</v>
      </c>
      <c r="AW640" s="192">
        <v>6.8845963000000005E-8</v>
      </c>
      <c r="AX640" s="192">
        <v>3.9492957999999999E-11</v>
      </c>
      <c r="AY640" s="192">
        <v>6.9867033999999994E-11</v>
      </c>
      <c r="AZ640" s="192">
        <v>3.1177346999999997E-14</v>
      </c>
      <c r="BA640" s="192">
        <v>4.6237678000000002E-16</v>
      </c>
      <c r="BB640" s="192">
        <v>1.2462033999999999E-13</v>
      </c>
      <c r="BC640" s="192">
        <v>5.5431956999999998E-15</v>
      </c>
      <c r="BD640" s="192">
        <v>1.2678594999999999E-15</v>
      </c>
      <c r="BE640" s="192">
        <v>1.2760594E-11</v>
      </c>
      <c r="BF640" s="192">
        <v>1.3751274E-10</v>
      </c>
      <c r="BG640" s="192">
        <v>2.6051503000000001E-20</v>
      </c>
      <c r="BH640" s="192">
        <v>1.8427053999999999E-5</v>
      </c>
      <c r="BI640" s="193">
        <v>0.11035708</v>
      </c>
      <c r="BJ640" s="192">
        <v>0</v>
      </c>
      <c r="BK640" s="192">
        <v>0</v>
      </c>
      <c r="BL640" s="192">
        <v>0</v>
      </c>
      <c r="BM640"/>
      <c r="BN640" s="186">
        <v>3.7398218E-5</v>
      </c>
      <c r="BO640" s="186">
        <v>5.1181702999999996E-7</v>
      </c>
      <c r="BP640" s="186">
        <v>2.0924513000000002E-5</v>
      </c>
      <c r="BQ640" s="186">
        <v>6.1214835999999997E-8</v>
      </c>
      <c r="BR640" s="186">
        <v>8.7506671999999997E-7</v>
      </c>
      <c r="BS640" s="186">
        <v>5.6079332000000002E-8</v>
      </c>
      <c r="BT640" s="186">
        <v>7.6460105999999999E-10</v>
      </c>
      <c r="BU640" s="186">
        <v>8.4460566999999995E-8</v>
      </c>
      <c r="BV640" s="186">
        <v>1.0055374999999999E-7</v>
      </c>
      <c r="BW640" s="186">
        <v>1.6850648000000001E-7</v>
      </c>
      <c r="BX640" s="186">
        <v>0</v>
      </c>
      <c r="BY640" s="186">
        <v>5.7609575999999998E-17</v>
      </c>
      <c r="BZ640" s="186">
        <v>4.7171541999999997E-13</v>
      </c>
      <c r="CA640" s="186">
        <v>9.9252798999999992E-7</v>
      </c>
      <c r="CB640" s="186">
        <v>1.3612099E-5</v>
      </c>
      <c r="CC640" s="186">
        <v>1.0614379E-8</v>
      </c>
      <c r="CD640" s="186">
        <v>0</v>
      </c>
      <c r="CE640"/>
      <c r="CF640" s="329">
        <v>3.9926636000000002E-13</v>
      </c>
      <c r="CG640" s="330">
        <v>0.75045644</v>
      </c>
      <c r="CH640" s="330">
        <v>2.3238503999999998E-3</v>
      </c>
      <c r="CI640" s="330">
        <v>3.6463951000000001E-4</v>
      </c>
      <c r="CJ640" s="329">
        <v>2.9673934000000002E-4</v>
      </c>
      <c r="CK640" s="329">
        <v>5.7708225000000003E-11</v>
      </c>
      <c r="CL640" s="329">
        <v>6.7456908000000004E-9</v>
      </c>
      <c r="CM640" s="329">
        <v>3.2540653000000003E-5</v>
      </c>
      <c r="CN640" s="330">
        <v>3.6505632E-3</v>
      </c>
      <c r="CO640" s="330">
        <v>1.5134413</v>
      </c>
      <c r="CP640"/>
      <c r="CQ640">
        <v>0.11256737</v>
      </c>
      <c r="CR640">
        <v>1.5509874385999999E-2</v>
      </c>
      <c r="CS640">
        <v>8.4761791310999993E-3</v>
      </c>
      <c r="CT640">
        <v>9.6378421009999989E-3</v>
      </c>
      <c r="CU640">
        <v>6.3467555199999996E-3</v>
      </c>
      <c r="CV640" s="134"/>
      <c r="CW640" s="377"/>
      <c r="CX640" s="32"/>
      <c r="CY640" s="32"/>
      <c r="CZ640" s="32"/>
      <c r="DA640" s="236"/>
      <c r="DB640" s="257"/>
      <c r="DC640"/>
      <c r="DD640"/>
      <c r="DE640"/>
      <c r="DF640"/>
      <c r="DG640"/>
      <c r="DH640"/>
      <c r="DI640"/>
      <c r="DJ640"/>
      <c r="DK640"/>
      <c r="DL640"/>
    </row>
    <row r="641" spans="1:116" ht="14.4" x14ac:dyDescent="0.3">
      <c r="A641" t="s">
        <v>6421</v>
      </c>
      <c r="B641" s="113" t="s">
        <v>920</v>
      </c>
      <c r="C641" s="182" t="s">
        <v>1388</v>
      </c>
      <c r="D641" s="40" t="s">
        <v>573</v>
      </c>
      <c r="E641" s="181" t="s">
        <v>943</v>
      </c>
      <c r="F641" s="184" t="s">
        <v>6422</v>
      </c>
      <c r="G641" s="184">
        <v>1.54014476040201</v>
      </c>
      <c r="H641" s="184">
        <v>1.5741476495E-2</v>
      </c>
      <c r="I641" s="184">
        <v>4.7554585148999996E-2</v>
      </c>
      <c r="J641" s="328">
        <v>0.88286064875800996</v>
      </c>
      <c r="K641" s="184">
        <v>0.59398804999999999</v>
      </c>
      <c r="L641" s="184">
        <v>3.0914324999999999E-2</v>
      </c>
      <c r="M641" s="184">
        <v>1.5811003000000001E-2</v>
      </c>
      <c r="N641" s="184">
        <v>1.3649075E-2</v>
      </c>
      <c r="O641" s="184">
        <v>1.7925178E-3</v>
      </c>
      <c r="P641" s="331">
        <v>3.0990035000000002E-5</v>
      </c>
      <c r="Q641" s="331">
        <v>2.6889365999999999E-4</v>
      </c>
      <c r="R641" s="331">
        <v>4.9894830999999999E-4</v>
      </c>
      <c r="S641" s="184">
        <v>0.81325155999999998</v>
      </c>
      <c r="T641" s="184">
        <v>3.1426567000000002E-4</v>
      </c>
      <c r="U641" s="331">
        <v>6.9608638E-2</v>
      </c>
      <c r="V641" s="331">
        <v>1.6043169000000001E-5</v>
      </c>
      <c r="W641" s="331">
        <v>4.5075800999999998E-7</v>
      </c>
      <c r="X641" s="331">
        <v>0</v>
      </c>
      <c r="Y641"/>
      <c r="Z641" s="288">
        <v>3.9599203333333333</v>
      </c>
      <c r="AA641"/>
      <c r="AB641" s="164">
        <v>59.004986000000002</v>
      </c>
      <c r="AC641" s="164">
        <v>13.264729000000001</v>
      </c>
      <c r="AD641" s="164">
        <v>8.3789201999999996</v>
      </c>
      <c r="AE641" s="164">
        <v>0</v>
      </c>
      <c r="AF641" s="164">
        <v>2.3601216000000001E-2</v>
      </c>
      <c r="AG641" s="164">
        <v>2.6196457999999998</v>
      </c>
      <c r="AH641" s="164">
        <v>34.718089999999997</v>
      </c>
      <c r="AI641"/>
      <c r="AJ641" s="185">
        <v>7.7480267000000005E-2</v>
      </c>
      <c r="AK641" s="185">
        <v>7.3540060000000004E-2</v>
      </c>
      <c r="AL641" s="185">
        <v>3.2913521E-3</v>
      </c>
      <c r="AM641" s="185">
        <v>6.4885498000000002E-4</v>
      </c>
      <c r="AN641" s="176">
        <v>4.4088765000000001E-6</v>
      </c>
      <c r="AO641" s="176">
        <v>1.2172159999999999E-8</v>
      </c>
      <c r="AP641" s="176">
        <v>9.0876048000000001E-2</v>
      </c>
      <c r="AQ641" s="192">
        <v>3.6806725E-6</v>
      </c>
      <c r="AR641" s="192">
        <v>1.1105705999999999E-8</v>
      </c>
      <c r="AS641" s="192">
        <v>3.0341410000000001E-13</v>
      </c>
      <c r="AT641" s="192">
        <v>6.3873702000000002E-13</v>
      </c>
      <c r="AU641" s="192">
        <v>0</v>
      </c>
      <c r="AV641" s="192">
        <v>1.8250664999999999E-9</v>
      </c>
      <c r="AW641" s="192">
        <v>7.2038302000000005E-7</v>
      </c>
      <c r="AX641" s="192">
        <v>2.6239609E-10</v>
      </c>
      <c r="AY641" s="192">
        <v>8.0305086999999998E-10</v>
      </c>
      <c r="AZ641" s="192">
        <v>2.7527749999999998E-13</v>
      </c>
      <c r="BA641" s="192">
        <v>1.2757335000000001E-15</v>
      </c>
      <c r="BB641" s="192">
        <v>1.0593049E-13</v>
      </c>
      <c r="BC641" s="192">
        <v>2.6818503999999998E-13</v>
      </c>
      <c r="BD641" s="192">
        <v>5.3165617000000002E-14</v>
      </c>
      <c r="BE641" s="192">
        <v>7.9325367999999998E-10</v>
      </c>
      <c r="BF641" s="192">
        <v>5.2019876000000002E-9</v>
      </c>
      <c r="BG641" s="192">
        <v>5.6163098999999998E-21</v>
      </c>
      <c r="BH641" s="193">
        <v>3.1491379E-2</v>
      </c>
      <c r="BI641" s="193">
        <v>5.9384669000000001E-2</v>
      </c>
      <c r="BJ641" s="192">
        <v>0</v>
      </c>
      <c r="BK641" s="192">
        <v>0</v>
      </c>
      <c r="BL641" s="192">
        <v>0</v>
      </c>
      <c r="BM641"/>
      <c r="BN641" s="164">
        <v>1.5549014E-4</v>
      </c>
      <c r="BO641" s="186">
        <v>6.1271954999999997E-6</v>
      </c>
      <c r="BP641" s="164">
        <v>1.1041308999999999E-4</v>
      </c>
      <c r="BQ641" s="186">
        <v>5.9246677000000001E-8</v>
      </c>
      <c r="BR641" s="186">
        <v>5.5638495000000004E-6</v>
      </c>
      <c r="BS641" s="186">
        <v>1.1554885999999999E-6</v>
      </c>
      <c r="BT641" s="186">
        <v>6.9185606000000003E-9</v>
      </c>
      <c r="BU641" s="186">
        <v>1.7524834000000001E-6</v>
      </c>
      <c r="BV641" s="186">
        <v>4.9657407E-8</v>
      </c>
      <c r="BW641" s="186">
        <v>1.9164674999999999E-7</v>
      </c>
      <c r="BX641" s="186">
        <v>0</v>
      </c>
      <c r="BY641" s="186">
        <v>1.2419753000000001E-17</v>
      </c>
      <c r="BZ641" s="186">
        <v>1.0169471E-13</v>
      </c>
      <c r="CA641" s="186">
        <v>2.9013062000000001E-6</v>
      </c>
      <c r="CB641" s="164">
        <v>2.6866039E-5</v>
      </c>
      <c r="CC641" s="186">
        <v>4.0321818E-7</v>
      </c>
      <c r="CD641" s="186">
        <v>0</v>
      </c>
      <c r="CE641"/>
      <c r="CF641" s="329">
        <v>8.6075785999999999E-14</v>
      </c>
      <c r="CG641" s="330">
        <v>3.9550242</v>
      </c>
      <c r="CH641" s="330">
        <v>3.3459183000000003E-2</v>
      </c>
      <c r="CI641" s="330">
        <v>4.4601711000000002E-3</v>
      </c>
      <c r="CJ641" s="330">
        <v>1.9343062000000001E-4</v>
      </c>
      <c r="CK641" s="329">
        <v>3.6786830000000002E-10</v>
      </c>
      <c r="CL641" s="329">
        <v>9.9476103000000007E-9</v>
      </c>
      <c r="CM641" s="330">
        <v>2.4091088999999999E-4</v>
      </c>
      <c r="CN641" s="330">
        <v>0.10677272</v>
      </c>
      <c r="CO641" s="330">
        <v>0.77456183000000001</v>
      </c>
      <c r="CP641"/>
      <c r="CQ641">
        <v>0.59398804999999999</v>
      </c>
      <c r="CR641">
        <v>6.2965752804999983E-2</v>
      </c>
      <c r="CS641">
        <v>4.7224727068009995E-2</v>
      </c>
      <c r="CT641">
        <v>4.7554585148999996E-2</v>
      </c>
      <c r="CU641">
        <v>0.88286019799999993</v>
      </c>
      <c r="CV641" s="134"/>
      <c r="CW641" s="377"/>
      <c r="CX641" s="32"/>
      <c r="CY641" s="32"/>
      <c r="CZ641" s="32"/>
      <c r="DA641" s="236"/>
      <c r="DB641" s="257"/>
      <c r="DC641"/>
      <c r="DD641"/>
      <c r="DE641"/>
      <c r="DF641"/>
      <c r="DG641"/>
      <c r="DH641"/>
      <c r="DI641"/>
      <c r="DJ641"/>
      <c r="DK641"/>
      <c r="DL641"/>
    </row>
    <row r="642" spans="1:116" ht="14.4" x14ac:dyDescent="0.3">
      <c r="A642" t="s">
        <v>6423</v>
      </c>
      <c r="B642" s="113" t="s">
        <v>920</v>
      </c>
      <c r="C642" s="182" t="s">
        <v>1389</v>
      </c>
      <c r="D642" s="40" t="s">
        <v>573</v>
      </c>
      <c r="E642" s="181" t="s">
        <v>943</v>
      </c>
      <c r="F642" s="184" t="s">
        <v>6424</v>
      </c>
      <c r="G642" s="184">
        <v>10.234939505904</v>
      </c>
      <c r="H642" s="184">
        <v>0.22772554862</v>
      </c>
      <c r="I642" s="184">
        <v>0.757517434584</v>
      </c>
      <c r="J642" s="328">
        <v>7.4503660226999999</v>
      </c>
      <c r="K642" s="184">
        <v>1.7993304999999999</v>
      </c>
      <c r="L642" s="184">
        <v>0.56829914000000004</v>
      </c>
      <c r="M642" s="184">
        <v>0.16046388</v>
      </c>
      <c r="N642" s="184">
        <v>0.17438333</v>
      </c>
      <c r="O642" s="184">
        <v>4.9109732000000003E-2</v>
      </c>
      <c r="P642" s="331">
        <v>9.4761301999999996E-4</v>
      </c>
      <c r="Q642" s="331">
        <v>3.2848736E-3</v>
      </c>
      <c r="R642" s="331">
        <v>2.8732313999999998E-2</v>
      </c>
      <c r="S642" s="184">
        <v>7.4463847999999997</v>
      </c>
      <c r="T642" s="331">
        <v>0</v>
      </c>
      <c r="U642" s="331">
        <v>3.9812227000000002E-3</v>
      </c>
      <c r="V642" s="331">
        <v>2.2100583999999999E-5</v>
      </c>
      <c r="W642" s="331">
        <v>0</v>
      </c>
      <c r="X642" s="184">
        <v>0</v>
      </c>
      <c r="Y642"/>
      <c r="Z642" s="288">
        <v>11.995536666666666</v>
      </c>
      <c r="AA642"/>
      <c r="AB642" s="164">
        <v>142.93183999999999</v>
      </c>
      <c r="AC642" s="164">
        <v>142.18355</v>
      </c>
      <c r="AD642" s="164">
        <v>0.49456181999999999</v>
      </c>
      <c r="AE642" s="164">
        <v>0</v>
      </c>
      <c r="AF642" s="164">
        <v>0</v>
      </c>
      <c r="AG642" s="164">
        <v>0.1187782</v>
      </c>
      <c r="AH642" s="164">
        <v>0.13495172999999999</v>
      </c>
      <c r="AI642"/>
      <c r="AJ642" s="185">
        <v>0.3943912</v>
      </c>
      <c r="AK642" s="185">
        <v>0.37084418000000002</v>
      </c>
      <c r="AL642" s="185">
        <v>1.2621804E-2</v>
      </c>
      <c r="AM642" s="185">
        <v>1.0925209E-2</v>
      </c>
      <c r="AN642" s="176">
        <v>2.2232864999999999E-5</v>
      </c>
      <c r="AO642" s="176">
        <v>4.6678268999999999E-8</v>
      </c>
      <c r="AP642" s="176">
        <v>1.5301412999999999</v>
      </c>
      <c r="AQ642" s="192">
        <v>1.1131857999999999E-5</v>
      </c>
      <c r="AR642" s="192">
        <v>3.3587503E-8</v>
      </c>
      <c r="AS642" s="192">
        <v>9.1765857000000009E-13</v>
      </c>
      <c r="AT642" s="192">
        <v>0</v>
      </c>
      <c r="AU642" s="192">
        <v>0</v>
      </c>
      <c r="AV642" s="192">
        <v>4.6730172999999996E-9</v>
      </c>
      <c r="AW642" s="192">
        <v>1.1091179000000001E-5</v>
      </c>
      <c r="AX642" s="192">
        <v>1.0656758999999999E-9</v>
      </c>
      <c r="AY642" s="192">
        <v>1.2022094E-8</v>
      </c>
      <c r="AZ642" s="192">
        <v>0</v>
      </c>
      <c r="BA642" s="192">
        <v>0</v>
      </c>
      <c r="BB642" s="192">
        <v>1.8715412999999999E-12</v>
      </c>
      <c r="BC642" s="192">
        <v>1.7261238999999999E-13</v>
      </c>
      <c r="BD642" s="192">
        <v>3.4082874999999998E-14</v>
      </c>
      <c r="BE642" s="192">
        <v>2.0625956999999999E-10</v>
      </c>
      <c r="BF642" s="192">
        <v>4.9480041000000004E-9</v>
      </c>
      <c r="BG642" s="192">
        <v>0</v>
      </c>
      <c r="BH642" s="193">
        <v>0.10830584</v>
      </c>
      <c r="BI642" s="193">
        <v>1.4218355</v>
      </c>
      <c r="BJ642" s="193">
        <v>0</v>
      </c>
      <c r="BK642" s="193">
        <v>0</v>
      </c>
      <c r="BL642" s="193">
        <v>0</v>
      </c>
      <c r="BM642"/>
      <c r="BN642" s="164">
        <v>0.97383222999999997</v>
      </c>
      <c r="BO642" s="164">
        <v>8.2883950999999994E-5</v>
      </c>
      <c r="BP642" s="164">
        <v>3.344674E-4</v>
      </c>
      <c r="BQ642" s="186">
        <v>3.4493149E-6</v>
      </c>
      <c r="BR642" s="164">
        <v>1.1223151E-4</v>
      </c>
      <c r="BS642" s="186">
        <v>0</v>
      </c>
      <c r="BT642" s="186">
        <v>0</v>
      </c>
      <c r="BU642" s="186">
        <v>0</v>
      </c>
      <c r="BV642" s="186">
        <v>1.4620581E-6</v>
      </c>
      <c r="BW642" s="186">
        <v>3.4140806999999999E-6</v>
      </c>
      <c r="BX642" s="186">
        <v>0</v>
      </c>
      <c r="BY642" s="186">
        <v>0</v>
      </c>
      <c r="BZ642" s="186">
        <v>0</v>
      </c>
      <c r="CA642" s="186">
        <v>3.8714579E-5</v>
      </c>
      <c r="CB642" s="164">
        <v>1.7395015E-4</v>
      </c>
      <c r="CC642" s="164">
        <v>0.97308165999999996</v>
      </c>
      <c r="CD642" s="164">
        <v>0</v>
      </c>
      <c r="CE642"/>
      <c r="CF642" s="329">
        <v>0</v>
      </c>
      <c r="CG642" s="330">
        <v>11.995537000000001</v>
      </c>
      <c r="CH642" s="330">
        <v>0</v>
      </c>
      <c r="CI642" s="330">
        <v>5.6707991999999999E-2</v>
      </c>
      <c r="CJ642" s="330">
        <v>1.0904550000000001E-2</v>
      </c>
      <c r="CK642" s="329">
        <v>8.7375242999999998E-10</v>
      </c>
      <c r="CL642" s="329">
        <v>1.0581952E-7</v>
      </c>
      <c r="CM642" s="330">
        <v>4.6901694000000002E-3</v>
      </c>
      <c r="CN642" s="330">
        <v>0.14460549</v>
      </c>
      <c r="CO642" s="330">
        <v>19.499458000000001</v>
      </c>
      <c r="CP642"/>
      <c r="CQ642">
        <v>1.7993304999999999</v>
      </c>
      <c r="CR642">
        <v>0.98522088262000007</v>
      </c>
      <c r="CS642">
        <v>0.75749533400000002</v>
      </c>
      <c r="CT642">
        <v>0.757517434584</v>
      </c>
      <c r="CU642">
        <v>7.4503660226999999</v>
      </c>
      <c r="CV642" s="134"/>
      <c r="CW642" s="377"/>
      <c r="CX642" s="32"/>
      <c r="CY642" s="32"/>
      <c r="CZ642" s="32"/>
      <c r="DA642" s="236"/>
      <c r="DB642" s="34"/>
      <c r="DC642"/>
      <c r="DD642"/>
      <c r="DE642"/>
      <c r="DF642"/>
      <c r="DG642"/>
      <c r="DH642"/>
      <c r="DI642"/>
      <c r="DJ642"/>
      <c r="DK642"/>
      <c r="DL642"/>
    </row>
    <row r="643" spans="1:116" ht="14.4" x14ac:dyDescent="0.3">
      <c r="A643" t="s">
        <v>2086</v>
      </c>
      <c r="B643" s="113" t="s">
        <v>920</v>
      </c>
      <c r="C643" s="182" t="s">
        <v>1390</v>
      </c>
      <c r="D643" s="40" t="s">
        <v>573</v>
      </c>
      <c r="E643" s="181" t="s">
        <v>943</v>
      </c>
      <c r="F643" s="184" t="s">
        <v>4151</v>
      </c>
      <c r="G643" s="184">
        <v>20.360404389100001</v>
      </c>
      <c r="H643" s="184">
        <v>0</v>
      </c>
      <c r="I643" s="184">
        <v>0.3377043891</v>
      </c>
      <c r="J643" s="328">
        <v>19.45</v>
      </c>
      <c r="K643" s="184">
        <v>0.57269999999999999</v>
      </c>
      <c r="L643" s="184">
        <v>0.33070949999999999</v>
      </c>
      <c r="M643" s="184">
        <v>6.9948891000000003E-3</v>
      </c>
      <c r="N643" s="184">
        <v>0</v>
      </c>
      <c r="O643" s="184">
        <v>0</v>
      </c>
      <c r="P643" s="331">
        <v>0</v>
      </c>
      <c r="Q643" s="331">
        <v>0</v>
      </c>
      <c r="R643" s="331">
        <v>0</v>
      </c>
      <c r="S643" s="331">
        <v>19.45</v>
      </c>
      <c r="T643" s="331">
        <v>0</v>
      </c>
      <c r="U643" s="331">
        <v>0</v>
      </c>
      <c r="V643" s="331">
        <v>0</v>
      </c>
      <c r="W643" s="331">
        <v>0</v>
      </c>
      <c r="X643" s="331">
        <v>0</v>
      </c>
      <c r="Y643"/>
      <c r="Z643" s="288">
        <v>3.8180000000000001</v>
      </c>
      <c r="AA643"/>
      <c r="AB643" s="164">
        <v>78.284850000000006</v>
      </c>
      <c r="AC643" s="164">
        <v>78.284850000000006</v>
      </c>
      <c r="AD643" s="164">
        <v>0</v>
      </c>
      <c r="AE643" s="164">
        <v>0</v>
      </c>
      <c r="AF643" s="164">
        <v>0</v>
      </c>
      <c r="AG643" s="164">
        <v>0</v>
      </c>
      <c r="AH643" s="164">
        <v>0</v>
      </c>
      <c r="AI643"/>
      <c r="AJ643" s="185">
        <v>0.17017942999999999</v>
      </c>
      <c r="AK643" s="185">
        <v>0.15927905000000001</v>
      </c>
      <c r="AL643" s="185">
        <v>4.7824814999999996E-3</v>
      </c>
      <c r="AM643" s="185">
        <v>6.1178982999999998E-3</v>
      </c>
      <c r="AN643" s="176">
        <v>9.5491040000000007E-6</v>
      </c>
      <c r="AO643" s="176">
        <v>1.7686691999999999E-8</v>
      </c>
      <c r="AP643" s="176">
        <v>0.85684850000000001</v>
      </c>
      <c r="AQ643" s="192">
        <v>3.5431040000000001E-6</v>
      </c>
      <c r="AR643" s="192">
        <v>1.06904E-8</v>
      </c>
      <c r="AS643" s="192">
        <v>2.9207699999999999E-13</v>
      </c>
      <c r="AT643" s="192">
        <v>0</v>
      </c>
      <c r="AU643" s="192">
        <v>0</v>
      </c>
      <c r="AV643" s="192">
        <v>0</v>
      </c>
      <c r="AW643" s="192">
        <v>6.0059999999999998E-6</v>
      </c>
      <c r="AX643" s="192">
        <v>0</v>
      </c>
      <c r="AY643" s="192">
        <v>6.9960000000000002E-9</v>
      </c>
      <c r="AZ643" s="192">
        <v>0</v>
      </c>
      <c r="BA643" s="192">
        <v>0</v>
      </c>
      <c r="BB643" s="192">
        <v>0</v>
      </c>
      <c r="BC643" s="192">
        <v>0</v>
      </c>
      <c r="BD643" s="192">
        <v>0</v>
      </c>
      <c r="BE643" s="192">
        <v>0</v>
      </c>
      <c r="BF643" s="192">
        <v>0</v>
      </c>
      <c r="BG643" s="193">
        <v>0</v>
      </c>
      <c r="BH643" s="193">
        <v>7.3999999999999996E-2</v>
      </c>
      <c r="BI643" s="193">
        <v>0.78284849999999995</v>
      </c>
      <c r="BJ643" s="193">
        <v>0</v>
      </c>
      <c r="BK643" s="193">
        <v>0</v>
      </c>
      <c r="BL643" s="193">
        <v>0</v>
      </c>
      <c r="BM643"/>
      <c r="BN643" s="164">
        <v>0.18660251</v>
      </c>
      <c r="BO643" s="186">
        <v>4.8232538E-5</v>
      </c>
      <c r="BP643" s="186">
        <v>1.0645597E-4</v>
      </c>
      <c r="BQ643" s="186">
        <v>0</v>
      </c>
      <c r="BR643" s="186">
        <v>3.9730800000000003E-5</v>
      </c>
      <c r="BS643" s="186">
        <v>0</v>
      </c>
      <c r="BT643" s="186">
        <v>0</v>
      </c>
      <c r="BU643" s="186">
        <v>0</v>
      </c>
      <c r="BV643" s="186">
        <v>0</v>
      </c>
      <c r="BW643" s="186">
        <v>0</v>
      </c>
      <c r="BX643" s="186">
        <v>0</v>
      </c>
      <c r="BY643" s="164">
        <v>0</v>
      </c>
      <c r="BZ643" s="186">
        <v>0</v>
      </c>
      <c r="CA643" s="186">
        <v>3.1309264E-6</v>
      </c>
      <c r="CB643" s="186">
        <v>9.5426706000000002E-5</v>
      </c>
      <c r="CC643" s="164">
        <v>0.18630954</v>
      </c>
      <c r="CD643" s="164">
        <v>0</v>
      </c>
      <c r="CE643"/>
      <c r="CF643" s="329">
        <v>0</v>
      </c>
      <c r="CG643" s="330">
        <v>3.8180000000000001</v>
      </c>
      <c r="CH643" s="330">
        <v>0</v>
      </c>
      <c r="CI643" s="330">
        <v>3.3000000000000002E-2</v>
      </c>
      <c r="CJ643" s="330">
        <v>4.7534759999999998E-4</v>
      </c>
      <c r="CK643" s="329">
        <v>0</v>
      </c>
      <c r="CL643" s="329">
        <v>0</v>
      </c>
      <c r="CM643" s="330">
        <v>2.0166663E-3</v>
      </c>
      <c r="CN643" s="330">
        <v>0</v>
      </c>
      <c r="CO643" s="330">
        <v>10.736208</v>
      </c>
      <c r="CP643"/>
      <c r="CQ643">
        <v>0.57269999999999999</v>
      </c>
      <c r="CR643">
        <v>0.3377043891</v>
      </c>
      <c r="CS643">
        <v>0.3377043891</v>
      </c>
      <c r="CT643">
        <v>0.3377043891</v>
      </c>
      <c r="CU643">
        <v>19.45</v>
      </c>
      <c r="CV643" s="134"/>
      <c r="CW643" s="377"/>
      <c r="CX643" s="32"/>
      <c r="CY643" s="32"/>
      <c r="CZ643" s="32"/>
      <c r="DA643" s="236"/>
      <c r="DB643" s="257"/>
      <c r="DC643"/>
      <c r="DD643"/>
      <c r="DE643"/>
      <c r="DF643"/>
      <c r="DG643"/>
      <c r="DH643"/>
      <c r="DI643"/>
      <c r="DJ643"/>
      <c r="DK643"/>
      <c r="DL643"/>
    </row>
    <row r="644" spans="1:116" ht="14.4" x14ac:dyDescent="0.3">
      <c r="A644" t="s">
        <v>6425</v>
      </c>
      <c r="B644" s="113" t="s">
        <v>920</v>
      </c>
      <c r="C644" s="182" t="s">
        <v>1391</v>
      </c>
      <c r="D644" s="40" t="s">
        <v>573</v>
      </c>
      <c r="E644" s="181" t="s">
        <v>943</v>
      </c>
      <c r="F644" s="184" t="s">
        <v>4152</v>
      </c>
      <c r="G644" s="184">
        <v>6.5663033870000005</v>
      </c>
      <c r="H644" s="184">
        <v>0.40390178700000001</v>
      </c>
      <c r="I644" s="184">
        <v>1.7460753900000001</v>
      </c>
      <c r="J644" s="328">
        <v>1.1603738100000001</v>
      </c>
      <c r="K644" s="184">
        <v>3.2559524</v>
      </c>
      <c r="L644" s="184">
        <v>0.95442857000000003</v>
      </c>
      <c r="M644" s="331">
        <v>0.53410380000000002</v>
      </c>
      <c r="N644" s="331">
        <v>0.30012091000000002</v>
      </c>
      <c r="O644" s="331">
        <v>0</v>
      </c>
      <c r="P644" s="331">
        <v>7.0266669000000004E-2</v>
      </c>
      <c r="Q644" s="331">
        <v>3.3514207999999997E-2</v>
      </c>
      <c r="R644" s="331">
        <v>0.25754302000000001</v>
      </c>
      <c r="S644" s="331">
        <v>0.86507937000000001</v>
      </c>
      <c r="T644" s="331">
        <v>0</v>
      </c>
      <c r="U644" s="184">
        <v>0.29529443999999999</v>
      </c>
      <c r="V644" s="331">
        <v>0</v>
      </c>
      <c r="W644" s="331">
        <v>0</v>
      </c>
      <c r="X644" s="331">
        <v>0</v>
      </c>
      <c r="Y644"/>
      <c r="Z644" s="288">
        <v>21.706349333333335</v>
      </c>
      <c r="AA644"/>
      <c r="AB644" s="164">
        <v>36.682540000000003</v>
      </c>
      <c r="AC644" s="164">
        <v>0</v>
      </c>
      <c r="AD644" s="164">
        <v>36.682540000000003</v>
      </c>
      <c r="AE644" s="164">
        <v>0</v>
      </c>
      <c r="AF644" s="164">
        <v>0</v>
      </c>
      <c r="AG644" s="164">
        <v>0</v>
      </c>
      <c r="AH644" s="164">
        <v>0</v>
      </c>
      <c r="AI644"/>
      <c r="AJ644" s="185">
        <v>0.74164282999999998</v>
      </c>
      <c r="AK644" s="185">
        <v>0.71509407999999997</v>
      </c>
      <c r="AL644" s="185">
        <v>2.6424083000000001E-2</v>
      </c>
      <c r="AM644" s="185">
        <v>1.2466667000000001E-4</v>
      </c>
      <c r="AN644" s="176">
        <v>4.2871348000000002E-5</v>
      </c>
      <c r="AO644" s="176">
        <v>9.7722201999999998E-8</v>
      </c>
      <c r="AP644" s="176">
        <v>1.7460317E-2</v>
      </c>
      <c r="AQ644" s="192">
        <v>2.0143491999999999E-5</v>
      </c>
      <c r="AR644" s="192">
        <v>6.0777778000000005E-8</v>
      </c>
      <c r="AS644" s="192">
        <v>1.6605357000000001E-12</v>
      </c>
      <c r="AT644" s="193">
        <v>0</v>
      </c>
      <c r="AU644" s="193">
        <v>0</v>
      </c>
      <c r="AV644" s="192">
        <v>4.3628825E-8</v>
      </c>
      <c r="AW644" s="192">
        <v>2.0630329000000001E-5</v>
      </c>
      <c r="AX644" s="192">
        <v>6.2083683E-9</v>
      </c>
      <c r="AY644" s="192">
        <v>2.3825747E-8</v>
      </c>
      <c r="AZ644" s="192">
        <v>6.0346776999999998E-9</v>
      </c>
      <c r="BA644" s="192">
        <v>9.5162309000000003E-13</v>
      </c>
      <c r="BB644" s="192">
        <v>4.1091479000000002E-10</v>
      </c>
      <c r="BC644" s="192">
        <v>3.9015452000000002E-10</v>
      </c>
      <c r="BD644" s="192">
        <v>7.1949619999999995E-11</v>
      </c>
      <c r="BE644" s="192">
        <v>1.8503699999999999E-7</v>
      </c>
      <c r="BF644" s="192">
        <v>1.868861E-6</v>
      </c>
      <c r="BG644" s="193">
        <v>0</v>
      </c>
      <c r="BH644" s="193">
        <v>1.7460317E-2</v>
      </c>
      <c r="BI644" s="193">
        <v>0</v>
      </c>
      <c r="BJ644" s="193">
        <v>0</v>
      </c>
      <c r="BK644" s="193">
        <v>0</v>
      </c>
      <c r="BL644" s="193">
        <v>0</v>
      </c>
      <c r="BM644"/>
      <c r="BN644" s="164">
        <v>1.8143564E-3</v>
      </c>
      <c r="BO644" s="186">
        <v>1.7853602999999999E-4</v>
      </c>
      <c r="BP644" s="164">
        <v>6.0523060999999995E-4</v>
      </c>
      <c r="BQ644" s="186">
        <v>3.0167973999999999E-5</v>
      </c>
      <c r="BR644" s="186">
        <v>1.2613564E-4</v>
      </c>
      <c r="BS644" s="186">
        <v>3.0901548E-5</v>
      </c>
      <c r="BT644" s="186">
        <v>1.5336941E-4</v>
      </c>
      <c r="BU644" s="164">
        <v>4.2601419E-5</v>
      </c>
      <c r="BV644" s="164">
        <v>9.4341517000000005E-5</v>
      </c>
      <c r="BW644" s="186">
        <v>2.2492730000000001E-5</v>
      </c>
      <c r="BX644" s="164">
        <v>0</v>
      </c>
      <c r="BY644" s="164">
        <v>0</v>
      </c>
      <c r="BZ644" s="164">
        <v>0</v>
      </c>
      <c r="CA644" s="186">
        <v>6.6405604999999994E-5</v>
      </c>
      <c r="CB644" s="164">
        <v>4.6950574E-5</v>
      </c>
      <c r="CC644" s="164">
        <v>4.1722336000000001E-4</v>
      </c>
      <c r="CD644" s="164">
        <v>0</v>
      </c>
      <c r="CE644"/>
      <c r="CF644" s="330">
        <v>0</v>
      </c>
      <c r="CG644" s="330">
        <v>21.706348999999999</v>
      </c>
      <c r="CH644" s="330">
        <v>1.1885302</v>
      </c>
      <c r="CI644" s="330">
        <v>0.12858921000000001</v>
      </c>
      <c r="CJ644" s="330">
        <v>6.7397798999999994E-2</v>
      </c>
      <c r="CK644" s="329">
        <v>1.8570135E-6</v>
      </c>
      <c r="CL644" s="329">
        <v>2.8430533999999999E-6</v>
      </c>
      <c r="CM644" s="330">
        <v>6.1642034000000002E-3</v>
      </c>
      <c r="CN644" s="330">
        <v>210.70663999999999</v>
      </c>
      <c r="CO644" s="330">
        <v>0</v>
      </c>
      <c r="CP644"/>
      <c r="CQ644">
        <v>3.2559524</v>
      </c>
      <c r="CR644">
        <v>2.1499771770000002</v>
      </c>
      <c r="CS644">
        <v>1.7460753900000001</v>
      </c>
      <c r="CT644">
        <v>1.7460753900000001</v>
      </c>
      <c r="CU644">
        <v>1.1603738100000001</v>
      </c>
      <c r="CV644" s="134"/>
      <c r="CW644" s="377"/>
      <c r="CX644" s="32"/>
      <c r="CY644" s="32"/>
      <c r="CZ644" s="32"/>
      <c r="DA644" s="236"/>
      <c r="DB644" s="257"/>
      <c r="DC644"/>
      <c r="DD644"/>
      <c r="DE644"/>
      <c r="DF644"/>
      <c r="DG644"/>
      <c r="DH644"/>
      <c r="DI644"/>
      <c r="DJ644"/>
      <c r="DK644"/>
      <c r="DL644"/>
    </row>
    <row r="645" spans="1:116" ht="14.4" x14ac:dyDescent="0.3">
      <c r="A645" t="s">
        <v>6426</v>
      </c>
      <c r="B645" s="113" t="s">
        <v>920</v>
      </c>
      <c r="C645" s="182" t="s">
        <v>1392</v>
      </c>
      <c r="D645" s="40" t="s">
        <v>573</v>
      </c>
      <c r="E645" s="181" t="s">
        <v>943</v>
      </c>
      <c r="F645" s="184" t="s">
        <v>6427</v>
      </c>
      <c r="G645" s="184">
        <v>55.311805729999996</v>
      </c>
      <c r="H645" s="184">
        <v>2.2966343299999998</v>
      </c>
      <c r="I645" s="184">
        <v>7.9468510999999999</v>
      </c>
      <c r="J645" s="328">
        <v>39.487851599999999</v>
      </c>
      <c r="K645" s="184">
        <v>5.5804686999999999</v>
      </c>
      <c r="L645" s="184">
        <v>4.0305220000000004</v>
      </c>
      <c r="M645" s="331">
        <v>1.5538105</v>
      </c>
      <c r="N645" s="184">
        <v>0.72241999999999995</v>
      </c>
      <c r="O645" s="184">
        <v>0</v>
      </c>
      <c r="P645" s="331">
        <v>0.81715093999999999</v>
      </c>
      <c r="Q645" s="331">
        <v>0.75706339</v>
      </c>
      <c r="R645" s="331">
        <v>2.3625186</v>
      </c>
      <c r="S645" s="331">
        <v>37.921875</v>
      </c>
      <c r="T645" s="331">
        <v>0</v>
      </c>
      <c r="U645" s="331">
        <v>1.5659765999999999</v>
      </c>
      <c r="V645" s="331">
        <v>0</v>
      </c>
      <c r="W645" s="331">
        <v>0</v>
      </c>
      <c r="X645" s="331">
        <v>0</v>
      </c>
      <c r="Y645"/>
      <c r="Z645" s="288">
        <v>37.203124666666668</v>
      </c>
      <c r="AA645"/>
      <c r="AB645" s="164">
        <v>194.53125</v>
      </c>
      <c r="AC645" s="164">
        <v>0</v>
      </c>
      <c r="AD645" s="164">
        <v>194.53125</v>
      </c>
      <c r="AE645" s="164">
        <v>0</v>
      </c>
      <c r="AF645" s="164">
        <v>0</v>
      </c>
      <c r="AG645" s="164">
        <v>0</v>
      </c>
      <c r="AH645" s="164">
        <v>0</v>
      </c>
      <c r="AI645"/>
      <c r="AJ645" s="185">
        <v>4.0882465999999997</v>
      </c>
      <c r="AK645" s="185">
        <v>4.0097579999999997</v>
      </c>
      <c r="AL645" s="185">
        <v>7.0009784000000005E-2</v>
      </c>
      <c r="AM645" s="185">
        <v>8.4787500000000002E-3</v>
      </c>
      <c r="AN645" s="176">
        <v>2.4039317000000001E-4</v>
      </c>
      <c r="AO645" s="176">
        <v>2.5891192000000001E-7</v>
      </c>
      <c r="AP645" s="176">
        <v>1.1875</v>
      </c>
      <c r="AQ645" s="192">
        <v>3.4524499999999998E-5</v>
      </c>
      <c r="AR645" s="192">
        <v>1.0416875E-7</v>
      </c>
      <c r="AS645" s="192">
        <v>2.8460391000000001E-12</v>
      </c>
      <c r="AT645" s="193">
        <v>0</v>
      </c>
      <c r="AU645" s="193">
        <v>0</v>
      </c>
      <c r="AV645" s="192">
        <v>1.0081107E-7</v>
      </c>
      <c r="AW645" s="192">
        <v>8.0726922999999997E-5</v>
      </c>
      <c r="AX645" s="192">
        <v>1.4447359000000001E-8</v>
      </c>
      <c r="AY645" s="192">
        <v>9.3565011000000005E-8</v>
      </c>
      <c r="AZ645" s="192">
        <v>1.7476134E-8</v>
      </c>
      <c r="BA645" s="192">
        <v>6.1046483000000001E-12</v>
      </c>
      <c r="BB645" s="192">
        <v>1.8166657E-8</v>
      </c>
      <c r="BC645" s="192">
        <v>9.1733997000000005E-9</v>
      </c>
      <c r="BD645" s="192">
        <v>1.9056610000000001E-9</v>
      </c>
      <c r="BE645" s="192">
        <v>2.0498435999999999E-5</v>
      </c>
      <c r="BF645" s="192">
        <v>1.045425E-4</v>
      </c>
      <c r="BG645" s="193">
        <v>0</v>
      </c>
      <c r="BH645" s="193">
        <v>1.1875</v>
      </c>
      <c r="BI645" s="193">
        <v>0</v>
      </c>
      <c r="BJ645" s="193">
        <v>0</v>
      </c>
      <c r="BK645" s="193">
        <v>0</v>
      </c>
      <c r="BL645" s="193">
        <v>0</v>
      </c>
      <c r="BM645"/>
      <c r="BN645" s="164">
        <v>5.1706132000000002E-3</v>
      </c>
      <c r="BO645" s="164">
        <v>6.7766090000000005E-4</v>
      </c>
      <c r="BP645" s="164">
        <v>1.0373218E-3</v>
      </c>
      <c r="BQ645" s="186">
        <v>2.7673809000000003E-4</v>
      </c>
      <c r="BR645" s="164">
        <v>5.1041680999999999E-4</v>
      </c>
      <c r="BS645" s="186">
        <v>8.0846476999999996E-5</v>
      </c>
      <c r="BT645" s="186">
        <v>4.4081840999999998E-4</v>
      </c>
      <c r="BU645" s="164">
        <v>9.7281743000000005E-5</v>
      </c>
      <c r="BV645" s="164">
        <v>1.0969456E-3</v>
      </c>
      <c r="BW645" s="186">
        <v>5.1279158999999999E-4</v>
      </c>
      <c r="BX645" s="164">
        <v>0</v>
      </c>
      <c r="BY645" s="164">
        <v>0</v>
      </c>
      <c r="BZ645" s="164">
        <v>0</v>
      </c>
      <c r="CA645" s="186">
        <v>1.7625267000000001E-4</v>
      </c>
      <c r="CB645" s="164">
        <v>2.4898367999999998E-4</v>
      </c>
      <c r="CC645" s="186">
        <v>1.4555433E-5</v>
      </c>
      <c r="CD645" s="164">
        <v>0</v>
      </c>
      <c r="CE645"/>
      <c r="CF645" s="330">
        <v>0</v>
      </c>
      <c r="CG645" s="330">
        <v>37.203125</v>
      </c>
      <c r="CH645" s="330">
        <v>2.7462995000000001</v>
      </c>
      <c r="CI645" s="330">
        <v>0.47834586000000001</v>
      </c>
      <c r="CJ645" s="330">
        <v>0.20989563</v>
      </c>
      <c r="CK645" s="329">
        <v>2.9790012000000001E-5</v>
      </c>
      <c r="CL645" s="329">
        <v>9.9013514999999998E-5</v>
      </c>
      <c r="CM645" s="330">
        <v>2.5363881000000001E-2</v>
      </c>
      <c r="CN645" s="330">
        <v>3610.4375</v>
      </c>
      <c r="CO645" s="330">
        <v>0</v>
      </c>
      <c r="CP645"/>
      <c r="CQ645">
        <v>5.5804686999999999</v>
      </c>
      <c r="CR645">
        <v>10.24348543</v>
      </c>
      <c r="CS645">
        <v>7.9468510999999999</v>
      </c>
      <c r="CT645">
        <v>7.9468510999999999</v>
      </c>
      <c r="CU645">
        <v>39.487851599999999</v>
      </c>
      <c r="CV645" s="134"/>
      <c r="CW645" s="375"/>
      <c r="CX645" s="32"/>
      <c r="CY645" s="32"/>
      <c r="CZ645" s="32"/>
      <c r="DA645" s="236"/>
      <c r="DB645" s="257"/>
      <c r="DC645"/>
      <c r="DD645"/>
      <c r="DE645"/>
      <c r="DF645"/>
      <c r="DG645"/>
      <c r="DH645"/>
      <c r="DI645"/>
      <c r="DJ645"/>
      <c r="DK645"/>
      <c r="DL645"/>
    </row>
    <row r="646" spans="1:116" ht="14.4" x14ac:dyDescent="0.3">
      <c r="A646" t="s">
        <v>6428</v>
      </c>
      <c r="B646" s="113" t="s">
        <v>920</v>
      </c>
      <c r="C646" s="182" t="s">
        <v>1393</v>
      </c>
      <c r="D646" s="40" t="s">
        <v>573</v>
      </c>
      <c r="E646" s="181" t="s">
        <v>943</v>
      </c>
      <c r="F646" s="184" t="s">
        <v>6429</v>
      </c>
      <c r="G646" s="184">
        <v>5.2198292190000011</v>
      </c>
      <c r="H646" s="184">
        <v>0.14699722630000001</v>
      </c>
      <c r="I646" s="184">
        <v>0.30452363069999999</v>
      </c>
      <c r="J646" s="328">
        <v>4.2507161720000006</v>
      </c>
      <c r="K646" s="184">
        <v>0.51759219000000001</v>
      </c>
      <c r="L646" s="184">
        <v>0.20940759</v>
      </c>
      <c r="M646" s="184">
        <v>9.4457133999999998E-2</v>
      </c>
      <c r="N646" s="184">
        <v>8.1927541000000006E-2</v>
      </c>
      <c r="O646" s="331">
        <v>4.4354610000000003E-2</v>
      </c>
      <c r="P646" s="331">
        <v>1.3577683E-3</v>
      </c>
      <c r="Q646" s="331">
        <v>1.9357307000000001E-2</v>
      </c>
      <c r="R646" s="331">
        <v>6.5890670000000003E-4</v>
      </c>
      <c r="S646" s="184">
        <v>4.2300000000000004</v>
      </c>
      <c r="T646" s="331">
        <v>0</v>
      </c>
      <c r="U646" s="331">
        <v>2.0716172000000001E-2</v>
      </c>
      <c r="V646" s="331">
        <v>0</v>
      </c>
      <c r="W646" s="331">
        <v>0</v>
      </c>
      <c r="X646" s="331">
        <v>0</v>
      </c>
      <c r="Y646"/>
      <c r="Z646" s="288">
        <v>3.4506146000000002</v>
      </c>
      <c r="AA646"/>
      <c r="AB646" s="164">
        <v>57.446489999999997</v>
      </c>
      <c r="AC646" s="164">
        <v>44.448051999999997</v>
      </c>
      <c r="AD646" s="164">
        <v>2.5734374999999998</v>
      </c>
      <c r="AE646" s="164">
        <v>0</v>
      </c>
      <c r="AF646" s="164">
        <v>0</v>
      </c>
      <c r="AG646" s="164">
        <v>6.9385417</v>
      </c>
      <c r="AH646" s="164">
        <v>3.4864582999999998</v>
      </c>
      <c r="AI646"/>
      <c r="AJ646" s="185">
        <v>0.16683676</v>
      </c>
      <c r="AK646" s="185">
        <v>0.15871874999999999</v>
      </c>
      <c r="AL646" s="185">
        <v>4.5495366999999997E-3</v>
      </c>
      <c r="AM646" s="185">
        <v>3.5684711000000002E-3</v>
      </c>
      <c r="AN646" s="176">
        <v>9.5155125999999997E-6</v>
      </c>
      <c r="AO646" s="176">
        <v>1.6825210000000001E-8</v>
      </c>
      <c r="AP646" s="176">
        <v>0.49978588000000002</v>
      </c>
      <c r="AQ646" s="192">
        <v>3.2376395999999998E-6</v>
      </c>
      <c r="AR646" s="192">
        <v>9.7693478999999997E-9</v>
      </c>
      <c r="AS646" s="192">
        <v>2.6686932000000002E-13</v>
      </c>
      <c r="AT646" s="192">
        <v>1.6790000000000001E-9</v>
      </c>
      <c r="AU646" s="192">
        <v>0</v>
      </c>
      <c r="AV646" s="192">
        <v>1.1426700000000001E-8</v>
      </c>
      <c r="AW646" s="192">
        <v>5.2733875000000002E-6</v>
      </c>
      <c r="AX646" s="192">
        <v>1.6332876999999999E-9</v>
      </c>
      <c r="AY646" s="192">
        <v>5.3749239999999999E-9</v>
      </c>
      <c r="AZ646" s="192">
        <v>3.1588229000000003E-11</v>
      </c>
      <c r="BA646" s="192">
        <v>1.2011333E-13</v>
      </c>
      <c r="BB646" s="192">
        <v>1.5249114999999999E-11</v>
      </c>
      <c r="BC646" s="192">
        <v>2.7120363000000001E-13</v>
      </c>
      <c r="BD646" s="192">
        <v>1.5471798000000001E-13</v>
      </c>
      <c r="BE646" s="192">
        <v>9.3965521000000005E-8</v>
      </c>
      <c r="BF646" s="192">
        <v>8.9741432999999997E-7</v>
      </c>
      <c r="BG646" s="192">
        <v>0</v>
      </c>
      <c r="BH646" s="193">
        <v>0.23100000000000001</v>
      </c>
      <c r="BI646" s="193">
        <v>0.26878587999999998</v>
      </c>
      <c r="BJ646" s="192">
        <v>0</v>
      </c>
      <c r="BK646" s="192">
        <v>0</v>
      </c>
      <c r="BL646" s="192">
        <v>0</v>
      </c>
      <c r="BM646"/>
      <c r="BN646" s="164">
        <v>1.9378882999999999E-3</v>
      </c>
      <c r="BO646" s="186">
        <v>4.0766982000000002E-5</v>
      </c>
      <c r="BP646" s="164">
        <v>9.621229E-5</v>
      </c>
      <c r="BQ646" s="186">
        <v>7.9953213999999997E-8</v>
      </c>
      <c r="BR646" s="186">
        <v>6.7882356999999995E-5</v>
      </c>
      <c r="BS646" s="186">
        <v>7.6569967E-6</v>
      </c>
      <c r="BT646" s="186">
        <v>1.0781949999999999E-7</v>
      </c>
      <c r="BU646" s="186">
        <v>1.1074456999999999E-5</v>
      </c>
      <c r="BV646" s="186">
        <v>1.8220294E-6</v>
      </c>
      <c r="BW646" s="186">
        <v>1.2817296000000001E-5</v>
      </c>
      <c r="BX646" s="186">
        <v>0</v>
      </c>
      <c r="BY646" s="186">
        <v>0</v>
      </c>
      <c r="BZ646" s="186">
        <v>0</v>
      </c>
      <c r="CA646" s="186">
        <v>1.7643419E-5</v>
      </c>
      <c r="CB646" s="186">
        <v>5.6066326E-5</v>
      </c>
      <c r="CC646" s="164">
        <v>1.6257584000000001E-3</v>
      </c>
      <c r="CD646" s="186">
        <v>0</v>
      </c>
      <c r="CE646"/>
      <c r="CF646" s="329">
        <v>0</v>
      </c>
      <c r="CG646" s="330">
        <v>3.4338521000000002</v>
      </c>
      <c r="CH646" s="330">
        <v>0.20902125999999999</v>
      </c>
      <c r="CI646" s="330">
        <v>2.9565625000000002E-2</v>
      </c>
      <c r="CJ646" s="330">
        <v>1.1178912E-3</v>
      </c>
      <c r="CK646" s="329">
        <v>1.2939702E-8</v>
      </c>
      <c r="CL646" s="329">
        <v>7.6221076999999998E-7</v>
      </c>
      <c r="CM646" s="330">
        <v>2.4743935999999998E-3</v>
      </c>
      <c r="CN646" s="330">
        <v>0.36782730000000002</v>
      </c>
      <c r="CO646" s="330">
        <v>4.0625416999999997</v>
      </c>
      <c r="CP646"/>
      <c r="CQ646">
        <v>0.51759219000000001</v>
      </c>
      <c r="CR646">
        <v>0.451520857</v>
      </c>
      <c r="CS646">
        <v>0.30452363069999999</v>
      </c>
      <c r="CT646">
        <v>0.30452363069999999</v>
      </c>
      <c r="CU646">
        <v>4.2507161720000006</v>
      </c>
      <c r="CV646" s="134"/>
      <c r="CW646" s="377"/>
      <c r="CX646" s="32"/>
      <c r="CY646" s="32"/>
      <c r="CZ646" s="32"/>
      <c r="DA646" s="236"/>
      <c r="DB646" s="257"/>
      <c r="DC646"/>
      <c r="DD646"/>
      <c r="DE646"/>
      <c r="DF646"/>
      <c r="DG646"/>
      <c r="DH646"/>
      <c r="DI646"/>
      <c r="DJ646"/>
      <c r="DK646"/>
      <c r="DL646"/>
    </row>
    <row r="647" spans="1:116" ht="14.4" x14ac:dyDescent="0.3">
      <c r="A647" t="s">
        <v>6430</v>
      </c>
      <c r="B647" s="113" t="s">
        <v>920</v>
      </c>
      <c r="C647" s="182" t="s">
        <v>1394</v>
      </c>
      <c r="D647" s="40" t="s">
        <v>573</v>
      </c>
      <c r="E647" s="181" t="s">
        <v>943</v>
      </c>
      <c r="F647" s="184" t="s">
        <v>4153</v>
      </c>
      <c r="G647" s="184">
        <v>9.9015587019399998E-2</v>
      </c>
      <c r="H647" s="184">
        <v>4.5994917783000007E-3</v>
      </c>
      <c r="I647" s="184">
        <v>7.3611716600000005E-3</v>
      </c>
      <c r="J647" s="328">
        <v>1.6917680581099999E-2</v>
      </c>
      <c r="K647" s="184">
        <v>7.0137243000000002E-2</v>
      </c>
      <c r="L647" s="184">
        <v>3.2298252E-3</v>
      </c>
      <c r="M647" s="184">
        <v>2.8144575E-3</v>
      </c>
      <c r="N647" s="184">
        <v>2.8937869000000001E-3</v>
      </c>
      <c r="O647" s="331">
        <v>1.5337644000000001E-3</v>
      </c>
      <c r="P647" s="331">
        <v>6.0102983000000001E-6</v>
      </c>
      <c r="Q647" s="331">
        <v>1.6593017999999999E-4</v>
      </c>
      <c r="R647" s="331">
        <v>1.5577625E-4</v>
      </c>
      <c r="S647" s="184">
        <v>3.1694771999999998E-4</v>
      </c>
      <c r="T647" s="331">
        <v>1.1310977E-3</v>
      </c>
      <c r="U647" s="331">
        <v>1.6598642E-2</v>
      </c>
      <c r="V647" s="331">
        <v>3.001501E-5</v>
      </c>
      <c r="W647" s="331">
        <v>2.0908611000000001E-6</v>
      </c>
      <c r="X647" s="331">
        <v>0</v>
      </c>
      <c r="Y647"/>
      <c r="Z647" s="288">
        <v>0.46758162000000003</v>
      </c>
      <c r="AA647"/>
      <c r="AB647" s="164">
        <v>8.3697713999999994</v>
      </c>
      <c r="AC647" s="164">
        <v>5.7195261999999998</v>
      </c>
      <c r="AD647" s="164">
        <v>1.4113258</v>
      </c>
      <c r="AE647" s="164">
        <v>0</v>
      </c>
      <c r="AF647" s="164">
        <v>0.36328941999999997</v>
      </c>
      <c r="AG647" s="164">
        <v>0.57993130000000004</v>
      </c>
      <c r="AH647" s="164">
        <v>0.29569867999999999</v>
      </c>
      <c r="AI647"/>
      <c r="AJ647" s="185">
        <v>9.0211808000000004E-3</v>
      </c>
      <c r="AK647" s="185">
        <v>8.4228713000000007E-3</v>
      </c>
      <c r="AL647" s="185">
        <v>3.8154783999999999E-4</v>
      </c>
      <c r="AM647" s="185">
        <v>2.1676164000000001E-4</v>
      </c>
      <c r="AN647" s="176">
        <v>5.0496830000000003E-7</v>
      </c>
      <c r="AO647" s="176">
        <v>1.4110496999999999E-9</v>
      </c>
      <c r="AP647" s="176">
        <v>3.0358774000000002E-2</v>
      </c>
      <c r="AQ647" s="192">
        <v>4.3393197000000002E-7</v>
      </c>
      <c r="AR647" s="192">
        <v>1.3092769000000001E-9</v>
      </c>
      <c r="AS647" s="192">
        <v>3.5771311999999999E-14</v>
      </c>
      <c r="AT647" s="192">
        <v>2.7246165999999998E-12</v>
      </c>
      <c r="AU647" s="192">
        <v>0</v>
      </c>
      <c r="AV647" s="192">
        <v>1.4802491999999999E-10</v>
      </c>
      <c r="AW647" s="192">
        <v>7.0806309000000001E-8</v>
      </c>
      <c r="AX647" s="192">
        <v>2.6339852000000001E-11</v>
      </c>
      <c r="AY647" s="192">
        <v>7.5266785000000001E-11</v>
      </c>
      <c r="AZ647" s="192">
        <v>3.1177346999999997E-14</v>
      </c>
      <c r="BA647" s="192">
        <v>4.6237678000000002E-16</v>
      </c>
      <c r="BB647" s="192">
        <v>9.4543232999999999E-14</v>
      </c>
      <c r="BC647" s="192">
        <v>3.4466856E-15</v>
      </c>
      <c r="BD647" s="192">
        <v>8.0576760000000001E-16</v>
      </c>
      <c r="BE647" s="192">
        <v>4.3980148000000001E-12</v>
      </c>
      <c r="BF647" s="192">
        <v>7.4876987000000003E-11</v>
      </c>
      <c r="BG647" s="192">
        <v>2.6051503000000001E-20</v>
      </c>
      <c r="BH647" s="192">
        <v>3.2793068999999998E-5</v>
      </c>
      <c r="BI647" s="193">
        <v>3.0325979999999999E-2</v>
      </c>
      <c r="BJ647" s="192">
        <v>0</v>
      </c>
      <c r="BK647" s="192">
        <v>0</v>
      </c>
      <c r="BL647" s="192">
        <v>0</v>
      </c>
      <c r="BM647"/>
      <c r="BN647" s="186">
        <v>2.4090202000000001E-5</v>
      </c>
      <c r="BO647" s="186">
        <v>5.4904454999999999E-7</v>
      </c>
      <c r="BP647" s="186">
        <v>1.3037416E-5</v>
      </c>
      <c r="BQ647" s="186">
        <v>1.9379002000000002E-8</v>
      </c>
      <c r="BR647" s="186">
        <v>7.5307189000000003E-7</v>
      </c>
      <c r="BS647" s="186">
        <v>5.6079332000000002E-8</v>
      </c>
      <c r="BT647" s="186">
        <v>7.6460105999999999E-10</v>
      </c>
      <c r="BU647" s="186">
        <v>8.4460566999999995E-8</v>
      </c>
      <c r="BV647" s="186">
        <v>1.6243777000000001E-8</v>
      </c>
      <c r="BW647" s="186">
        <v>1.1849424E-7</v>
      </c>
      <c r="BX647" s="186">
        <v>0</v>
      </c>
      <c r="BY647" s="186">
        <v>5.7609575999999998E-17</v>
      </c>
      <c r="BZ647" s="186">
        <v>4.7171541999999997E-13</v>
      </c>
      <c r="CA647" s="186">
        <v>5.8351563999999999E-7</v>
      </c>
      <c r="CB647" s="186">
        <v>8.8611172000000003E-6</v>
      </c>
      <c r="CC647" s="186">
        <v>1.0614658E-8</v>
      </c>
      <c r="CD647" s="186">
        <v>0</v>
      </c>
      <c r="CE647"/>
      <c r="CF647" s="329">
        <v>3.9926636000000002E-13</v>
      </c>
      <c r="CG647" s="330">
        <v>0.46758894000000001</v>
      </c>
      <c r="CH647" s="330">
        <v>2.3238503999999998E-3</v>
      </c>
      <c r="CI647" s="330">
        <v>3.9011002999999998E-4</v>
      </c>
      <c r="CJ647" s="329">
        <v>1.4852743000000001E-4</v>
      </c>
      <c r="CK647" s="329">
        <v>4.3341082E-11</v>
      </c>
      <c r="CL647" s="329">
        <v>5.0705076999999998E-9</v>
      </c>
      <c r="CM647" s="329">
        <v>2.9843943000000002E-5</v>
      </c>
      <c r="CN647" s="330">
        <v>1.8904983000000001E-3</v>
      </c>
      <c r="CO647" s="330">
        <v>0.43944274</v>
      </c>
      <c r="CP647"/>
      <c r="CQ647">
        <v>7.0137243000000002E-2</v>
      </c>
      <c r="CR647">
        <v>1.07995507283E-2</v>
      </c>
      <c r="CS647">
        <v>6.2021498111000002E-3</v>
      </c>
      <c r="CT647">
        <v>7.3611716599999997E-3</v>
      </c>
      <c r="CU647">
        <v>1.6915589719999999E-2</v>
      </c>
      <c r="CV647" s="134"/>
      <c r="CW647" s="377"/>
      <c r="CX647" s="32"/>
      <c r="CY647" s="32"/>
      <c r="CZ647" s="32"/>
      <c r="DA647" s="236"/>
      <c r="DB647" s="257"/>
      <c r="DC647"/>
      <c r="DD647"/>
      <c r="DE647"/>
      <c r="DF647"/>
      <c r="DG647"/>
      <c r="DH647"/>
      <c r="DI647"/>
      <c r="DJ647"/>
      <c r="DK647"/>
      <c r="DL647"/>
    </row>
    <row r="648" spans="1:116" ht="14.4" x14ac:dyDescent="0.3">
      <c r="A648" t="s">
        <v>6431</v>
      </c>
      <c r="B648" s="113" t="s">
        <v>920</v>
      </c>
      <c r="C648" s="182" t="s">
        <v>1395</v>
      </c>
      <c r="D648" s="40" t="s">
        <v>573</v>
      </c>
      <c r="E648" s="181" t="s">
        <v>943</v>
      </c>
      <c r="F648" s="184" t="s">
        <v>6432</v>
      </c>
      <c r="G648" s="184">
        <v>3.58116883081864</v>
      </c>
      <c r="H648" s="184">
        <v>0.10142995173</v>
      </c>
      <c r="I648" s="184">
        <v>0.20943164801309996</v>
      </c>
      <c r="J648" s="328">
        <v>2.89590063107554</v>
      </c>
      <c r="K648" s="184">
        <v>0.37440659999999998</v>
      </c>
      <c r="L648" s="184">
        <v>0.14343070999999999</v>
      </c>
      <c r="M648" s="184">
        <v>6.5131476999999993E-2</v>
      </c>
      <c r="N648" s="184">
        <v>5.6636739999999998E-2</v>
      </c>
      <c r="O648" s="184">
        <v>3.0651939E-2</v>
      </c>
      <c r="P648" s="331">
        <v>9.2520573000000003E-4</v>
      </c>
      <c r="Q648" s="331">
        <v>1.3216067E-2</v>
      </c>
      <c r="R648" s="331">
        <v>4.9790494999999997E-4</v>
      </c>
      <c r="S648" s="184">
        <v>2.8765014</v>
      </c>
      <c r="T648" s="331">
        <v>3.6195126E-4</v>
      </c>
      <c r="U648" s="331">
        <v>1.9398562000000001E-2</v>
      </c>
      <c r="V648" s="331">
        <v>9.6048030999999997E-6</v>
      </c>
      <c r="W648" s="331">
        <v>6.6907553999999997E-7</v>
      </c>
      <c r="X648" s="331">
        <v>0</v>
      </c>
      <c r="Y648"/>
      <c r="Z648" s="288">
        <v>2.4960439999999999</v>
      </c>
      <c r="AA648"/>
      <c r="AB648" s="164">
        <v>41.74194</v>
      </c>
      <c r="AC648" s="164">
        <v>32.054924</v>
      </c>
      <c r="AD648" s="164">
        <v>2.2015617999999999</v>
      </c>
      <c r="AE648" s="164">
        <v>0</v>
      </c>
      <c r="AF648" s="164">
        <v>0.11625261000000001</v>
      </c>
      <c r="AG648" s="164">
        <v>4.9037863000000002</v>
      </c>
      <c r="AH648" s="164">
        <v>2.4654151999999998</v>
      </c>
      <c r="AI648"/>
      <c r="AJ648" s="185">
        <v>0.11633577000000001</v>
      </c>
      <c r="AK648" s="185">
        <v>0.11062407</v>
      </c>
      <c r="AL648" s="185">
        <v>3.2157803000000002E-3</v>
      </c>
      <c r="AM648" s="185">
        <v>2.4959241000000001E-3</v>
      </c>
      <c r="AN648" s="176">
        <v>6.6321384E-6</v>
      </c>
      <c r="AO648" s="176">
        <v>1.1892679E-8</v>
      </c>
      <c r="AP648" s="176">
        <v>0.34956920000000002</v>
      </c>
      <c r="AQ648" s="192">
        <v>2.3404531E-6</v>
      </c>
      <c r="AR648" s="192">
        <v>7.0621252E-9</v>
      </c>
      <c r="AS648" s="192">
        <v>1.9291795999999999E-13</v>
      </c>
      <c r="AT648" s="192">
        <v>1.1425919000000001E-9</v>
      </c>
      <c r="AU648" s="192">
        <v>0</v>
      </c>
      <c r="AV648" s="192">
        <v>7.8175239999999997E-9</v>
      </c>
      <c r="AW648" s="192">
        <v>3.6085615000000002E-6</v>
      </c>
      <c r="AX648" s="192">
        <v>1.1190644E-9</v>
      </c>
      <c r="AY648" s="192">
        <v>3.6790336999999998E-9</v>
      </c>
      <c r="AZ648" s="192">
        <v>2.1489972999999999E-11</v>
      </c>
      <c r="BA648" s="192">
        <v>8.1825026999999996E-14</v>
      </c>
      <c r="BB648" s="192">
        <v>1.0399652E-11</v>
      </c>
      <c r="BC648" s="192">
        <v>1.855214E-13</v>
      </c>
      <c r="BD648" s="192">
        <v>1.0546607E-13</v>
      </c>
      <c r="BE648" s="192">
        <v>6.3897962000000002E-8</v>
      </c>
      <c r="BF648" s="192">
        <v>6.1026569999999999E-7</v>
      </c>
      <c r="BG648" s="192">
        <v>8.3364810000000006E-21</v>
      </c>
      <c r="BH648" s="193">
        <v>0.15709049</v>
      </c>
      <c r="BI648" s="193">
        <v>0.19247871</v>
      </c>
      <c r="BJ648" s="192">
        <v>0</v>
      </c>
      <c r="BK648" s="192">
        <v>0</v>
      </c>
      <c r="BL648" s="192">
        <v>0</v>
      </c>
      <c r="BM648"/>
      <c r="BN648" s="164">
        <v>1.3254728999999999E-3</v>
      </c>
      <c r="BO648" s="186">
        <v>2.7897241999999999E-5</v>
      </c>
      <c r="BP648" s="186">
        <v>6.9596330999999994E-5</v>
      </c>
      <c r="BQ648" s="186">
        <v>6.0569466000000001E-8</v>
      </c>
      <c r="BR648" s="186">
        <v>4.6400986E-5</v>
      </c>
      <c r="BS648" s="186">
        <v>5.2247030999999999E-6</v>
      </c>
      <c r="BT648" s="186">
        <v>7.3561934999999996E-8</v>
      </c>
      <c r="BU648" s="186">
        <v>7.5576577999999999E-6</v>
      </c>
      <c r="BV648" s="186">
        <v>1.2441779999999999E-6</v>
      </c>
      <c r="BW648" s="186">
        <v>8.7536793999999995E-6</v>
      </c>
      <c r="BX648" s="186">
        <v>0</v>
      </c>
      <c r="BY648" s="186">
        <v>1.8435064E-17</v>
      </c>
      <c r="BZ648" s="186">
        <v>1.5094893000000001E-13</v>
      </c>
      <c r="CA648" s="186">
        <v>1.2184249999999999E-5</v>
      </c>
      <c r="CB648" s="186">
        <v>4.0960658999999997E-5</v>
      </c>
      <c r="CC648" s="164">
        <v>1.1055190999999999E-3</v>
      </c>
      <c r="CD648" s="186">
        <v>0</v>
      </c>
      <c r="CE648"/>
      <c r="CF648" s="329">
        <v>1.2776523999999999E-13</v>
      </c>
      <c r="CG648" s="330">
        <v>2.4846479000000001</v>
      </c>
      <c r="CH648" s="330">
        <v>0.14287809000000001</v>
      </c>
      <c r="CI648" s="330">
        <v>2.0229460000000001E-2</v>
      </c>
      <c r="CJ648" s="330">
        <v>8.0769482000000005E-4</v>
      </c>
      <c r="CK648" s="329">
        <v>8.8128663999999997E-9</v>
      </c>
      <c r="CL648" s="329">
        <v>5.1992587999999995E-7</v>
      </c>
      <c r="CM648" s="330">
        <v>1.6921377E-3</v>
      </c>
      <c r="CN648" s="330">
        <v>0.25072751999999998</v>
      </c>
      <c r="CO648" s="330">
        <v>2.9031500000000001</v>
      </c>
      <c r="CP648"/>
      <c r="CQ648">
        <v>0.37440659999999998</v>
      </c>
      <c r="CR648">
        <v>0.31049004367999999</v>
      </c>
      <c r="CS648">
        <v>0.20906076102553997</v>
      </c>
      <c r="CT648">
        <v>0.20943164801309996</v>
      </c>
      <c r="CU648">
        <v>2.8958999620000001</v>
      </c>
      <c r="CV648" s="134"/>
      <c r="CW648" s="377"/>
      <c r="CX648" s="32"/>
      <c r="CY648" s="32"/>
      <c r="CZ648" s="32"/>
      <c r="DA648" s="236"/>
      <c r="DB648" s="257"/>
      <c r="DC648"/>
      <c r="DD648"/>
      <c r="DE648"/>
      <c r="DF648"/>
      <c r="DG648"/>
      <c r="DH648"/>
      <c r="DI648"/>
      <c r="DJ648"/>
      <c r="DK648"/>
      <c r="DL648"/>
    </row>
    <row r="649" spans="1:116" ht="14.4" x14ac:dyDescent="0.3">
      <c r="A649" t="s">
        <v>6433</v>
      </c>
      <c r="B649" s="113" t="s">
        <v>920</v>
      </c>
      <c r="C649" s="182" t="s">
        <v>1396</v>
      </c>
      <c r="D649" s="40" t="s">
        <v>573</v>
      </c>
      <c r="E649" s="181" t="s">
        <v>943</v>
      </c>
      <c r="F649" s="184" t="s">
        <v>4154</v>
      </c>
      <c r="G649" s="184">
        <v>203.36902101999999</v>
      </c>
      <c r="H649" s="184">
        <v>17.35792592</v>
      </c>
      <c r="I649" s="184">
        <v>27.186031100000001</v>
      </c>
      <c r="J649" s="328">
        <v>133.32281399999999</v>
      </c>
      <c r="K649" s="184">
        <v>25.50225</v>
      </c>
      <c r="L649" s="184">
        <v>5.6493200000000003</v>
      </c>
      <c r="M649" s="184">
        <v>6.5221831000000003</v>
      </c>
      <c r="N649" s="184">
        <v>1.5706842000000001</v>
      </c>
      <c r="O649" s="184">
        <v>0</v>
      </c>
      <c r="P649" s="331">
        <v>0.94190172000000005</v>
      </c>
      <c r="Q649" s="331">
        <v>14.84534</v>
      </c>
      <c r="R649" s="331">
        <v>15.014528</v>
      </c>
      <c r="S649" s="184">
        <v>132.19999999999999</v>
      </c>
      <c r="T649" s="331">
        <v>0</v>
      </c>
      <c r="U649" s="331">
        <v>1.122814</v>
      </c>
      <c r="V649" s="331">
        <v>0</v>
      </c>
      <c r="W649" s="331">
        <v>0</v>
      </c>
      <c r="X649" s="331">
        <v>0</v>
      </c>
      <c r="Y649"/>
      <c r="Z649" s="288">
        <v>170.01500000000001</v>
      </c>
      <c r="AA649"/>
      <c r="AB649" s="164">
        <v>139.47999999999999</v>
      </c>
      <c r="AC649" s="164">
        <v>0</v>
      </c>
      <c r="AD649" s="164">
        <v>139.47999999999999</v>
      </c>
      <c r="AE649" s="164">
        <v>0</v>
      </c>
      <c r="AF649" s="164">
        <v>0</v>
      </c>
      <c r="AG649" s="164">
        <v>0</v>
      </c>
      <c r="AH649" s="164">
        <v>0</v>
      </c>
      <c r="AI649"/>
      <c r="AJ649" s="185">
        <v>23.008766999999999</v>
      </c>
      <c r="AK649" s="185">
        <v>22.674643</v>
      </c>
      <c r="AL649" s="185">
        <v>0.19560812</v>
      </c>
      <c r="AM649" s="185">
        <v>0.138516</v>
      </c>
      <c r="AN649" s="176">
        <v>1.3593911E-3</v>
      </c>
      <c r="AO649" s="176">
        <v>7.2340280999999996E-7</v>
      </c>
      <c r="AP649" s="176">
        <v>19.399999999999999</v>
      </c>
      <c r="AQ649" s="193">
        <v>1.5777392000000001E-4</v>
      </c>
      <c r="AR649" s="192">
        <v>4.7604200000000002E-7</v>
      </c>
      <c r="AS649" s="192">
        <v>1.3006146999999999E-11</v>
      </c>
      <c r="AT649" s="193">
        <v>0</v>
      </c>
      <c r="AU649" s="193">
        <v>0</v>
      </c>
      <c r="AV649" s="192">
        <v>2.3237175E-7</v>
      </c>
      <c r="AW649" s="192">
        <v>1.2024304E-4</v>
      </c>
      <c r="AX649" s="192">
        <v>3.2968515000000003E-8</v>
      </c>
      <c r="AY649" s="192">
        <v>1.3896514000000001E-7</v>
      </c>
      <c r="AZ649" s="192">
        <v>6.2535636000000001E-8</v>
      </c>
      <c r="BA649" s="192">
        <v>6.2152578999999996E-11</v>
      </c>
      <c r="BB649" s="192">
        <v>3.3861164E-9</v>
      </c>
      <c r="BC649" s="192">
        <v>7.8863577000000001E-9</v>
      </c>
      <c r="BD649" s="192">
        <v>1.5438905000000001E-9</v>
      </c>
      <c r="BE649" s="192">
        <v>7.6809618E-5</v>
      </c>
      <c r="BF649" s="192">
        <v>1.0043321E-3</v>
      </c>
      <c r="BG649" s="193">
        <v>0</v>
      </c>
      <c r="BH649" s="193">
        <v>19.399999999999999</v>
      </c>
      <c r="BI649" s="193">
        <v>0</v>
      </c>
      <c r="BJ649" s="193">
        <v>0</v>
      </c>
      <c r="BK649" s="193">
        <v>0</v>
      </c>
      <c r="BL649" s="193">
        <v>0</v>
      </c>
      <c r="BM649"/>
      <c r="BN649" s="164">
        <v>2.2044692000000001E-2</v>
      </c>
      <c r="BO649" s="164">
        <v>1.0344649E-3</v>
      </c>
      <c r="BP649" s="164">
        <v>4.7404693000000003E-3</v>
      </c>
      <c r="BQ649" s="164">
        <v>1.7587543000000001E-3</v>
      </c>
      <c r="BR649" s="164">
        <v>7.4010052000000003E-4</v>
      </c>
      <c r="BS649" s="164">
        <v>3.3634460000000002E-4</v>
      </c>
      <c r="BT649" s="164">
        <v>1.5829036000000001E-3</v>
      </c>
      <c r="BU649" s="164">
        <v>2.2800899999999999E-4</v>
      </c>
      <c r="BV649" s="164">
        <v>1.2643454E-3</v>
      </c>
      <c r="BW649" s="186">
        <v>9.8268761999999992E-3</v>
      </c>
      <c r="BX649" s="164">
        <v>0</v>
      </c>
      <c r="BY649" s="164">
        <v>0</v>
      </c>
      <c r="BZ649" s="164">
        <v>0</v>
      </c>
      <c r="CA649" s="164">
        <v>3.5372863000000002E-4</v>
      </c>
      <c r="CB649" s="164">
        <v>1.7852269999999999E-4</v>
      </c>
      <c r="CC649" s="186">
        <v>1.73256E-7</v>
      </c>
      <c r="CD649" s="164">
        <v>0</v>
      </c>
      <c r="CE649"/>
      <c r="CF649" s="330">
        <v>0</v>
      </c>
      <c r="CG649" s="330">
        <v>170.01499999999999</v>
      </c>
      <c r="CH649" s="330">
        <v>6.3302202000000003</v>
      </c>
      <c r="CI649" s="330">
        <v>0.74221999999999999</v>
      </c>
      <c r="CJ649" s="330">
        <v>0.82386508999999997</v>
      </c>
      <c r="CK649" s="329">
        <v>2.7318393999999999E-5</v>
      </c>
      <c r="CL649" s="329">
        <v>1.3695016E-3</v>
      </c>
      <c r="CM649" s="330">
        <v>3.6291215000000002E-2</v>
      </c>
      <c r="CN649" s="330">
        <v>4653.5645999999997</v>
      </c>
      <c r="CO649" s="330">
        <v>0</v>
      </c>
      <c r="CP649"/>
      <c r="CQ649">
        <v>25.50225</v>
      </c>
      <c r="CR649">
        <v>44.543957020000001</v>
      </c>
      <c r="CS649">
        <v>27.186031100000001</v>
      </c>
      <c r="CT649">
        <v>27.186031100000001</v>
      </c>
      <c r="CU649">
        <v>133.32281399999999</v>
      </c>
      <c r="CV649" s="134"/>
      <c r="CW649" s="377"/>
      <c r="CX649" s="32"/>
      <c r="CY649" s="32"/>
      <c r="CZ649" s="32"/>
      <c r="DA649" s="236"/>
      <c r="DB649" s="257"/>
      <c r="DC649"/>
      <c r="DD649"/>
      <c r="DE649"/>
      <c r="DF649"/>
      <c r="DG649"/>
      <c r="DH649"/>
      <c r="DI649"/>
      <c r="DJ649"/>
      <c r="DK649"/>
      <c r="DL649"/>
    </row>
    <row r="650" spans="1:116" ht="14.4" x14ac:dyDescent="0.3">
      <c r="A650" t="s">
        <v>6434</v>
      </c>
      <c r="B650" s="113" t="s">
        <v>920</v>
      </c>
      <c r="C650" s="182" t="s">
        <v>1397</v>
      </c>
      <c r="D650" s="40" t="s">
        <v>573</v>
      </c>
      <c r="E650" s="181" t="s">
        <v>943</v>
      </c>
      <c r="F650" s="184" t="s">
        <v>4155</v>
      </c>
      <c r="G650" s="184">
        <v>57692.612769999992</v>
      </c>
      <c r="H650" s="184">
        <v>2926.4175700000001</v>
      </c>
      <c r="I650" s="184">
        <v>19670.067199999998</v>
      </c>
      <c r="J650" s="328">
        <v>27927.582999999999</v>
      </c>
      <c r="K650" s="184">
        <v>7168.5450000000001</v>
      </c>
      <c r="L650" s="184">
        <v>5048.03</v>
      </c>
      <c r="M650" s="184">
        <v>5591.2080999999998</v>
      </c>
      <c r="N650" s="184">
        <v>1597.0178000000001</v>
      </c>
      <c r="O650" s="184">
        <v>0</v>
      </c>
      <c r="P650" s="184">
        <v>145.83487</v>
      </c>
      <c r="Q650" s="331">
        <v>1183.5649000000001</v>
      </c>
      <c r="R650" s="331">
        <v>9030.8291000000008</v>
      </c>
      <c r="S650" s="184">
        <v>27181.67</v>
      </c>
      <c r="T650" s="331">
        <v>0</v>
      </c>
      <c r="U650" s="331">
        <v>745.91300000000001</v>
      </c>
      <c r="V650" s="331">
        <v>0</v>
      </c>
      <c r="W650" s="331">
        <v>0</v>
      </c>
      <c r="X650" s="331">
        <v>0</v>
      </c>
      <c r="Y650"/>
      <c r="Z650" s="288">
        <v>47790.3</v>
      </c>
      <c r="AA650"/>
      <c r="AB650" s="164">
        <v>92660</v>
      </c>
      <c r="AC650" s="164">
        <v>0</v>
      </c>
      <c r="AD650" s="164">
        <v>92660</v>
      </c>
      <c r="AE650" s="164">
        <v>0</v>
      </c>
      <c r="AF650" s="164">
        <v>0</v>
      </c>
      <c r="AG650" s="164">
        <v>0</v>
      </c>
      <c r="AH650" s="164">
        <v>0</v>
      </c>
      <c r="AI650"/>
      <c r="AJ650" s="185">
        <v>9009.4889999999996</v>
      </c>
      <c r="AK650" s="185">
        <v>8866.3403999999991</v>
      </c>
      <c r="AL650" s="185">
        <v>136.98679000000001</v>
      </c>
      <c r="AM650" s="185">
        <v>6.1618199999999996</v>
      </c>
      <c r="AN650" s="176">
        <v>0.53155518000000002</v>
      </c>
      <c r="AO650" s="176">
        <v>5.0660796999999998E-4</v>
      </c>
      <c r="AP650" s="176">
        <v>863</v>
      </c>
      <c r="AQ650" s="193">
        <v>4.4349397999999998E-2</v>
      </c>
      <c r="AR650" s="192">
        <v>1.3381284E-4</v>
      </c>
      <c r="AS650" s="192">
        <v>3.655958E-9</v>
      </c>
      <c r="AT650" s="193">
        <v>0</v>
      </c>
      <c r="AU650" s="193">
        <v>0</v>
      </c>
      <c r="AV650" s="192">
        <v>2.3740744E-4</v>
      </c>
      <c r="AW650" s="193">
        <v>0.112289</v>
      </c>
      <c r="AX650" s="192">
        <v>3.3655826999999998E-5</v>
      </c>
      <c r="AY650" s="192">
        <v>1.3374504999999999E-4</v>
      </c>
      <c r="AZ650" s="192">
        <v>1.2297696E-4</v>
      </c>
      <c r="BA650" s="192">
        <v>4.2606601000000001E-9</v>
      </c>
      <c r="BB650" s="192">
        <v>5.3378969999999999E-7</v>
      </c>
      <c r="BC650" s="192">
        <v>6.8602024000000004E-5</v>
      </c>
      <c r="BD650" s="192">
        <v>1.3273555E-5</v>
      </c>
      <c r="BE650" s="193">
        <v>1.9106160000000001E-2</v>
      </c>
      <c r="BF650" s="193">
        <v>0.35557322000000002</v>
      </c>
      <c r="BG650" s="193">
        <v>0</v>
      </c>
      <c r="BH650" s="193">
        <v>863</v>
      </c>
      <c r="BI650" s="193">
        <v>0</v>
      </c>
      <c r="BJ650" s="193">
        <v>0</v>
      </c>
      <c r="BK650" s="193">
        <v>0</v>
      </c>
      <c r="BL650" s="193">
        <v>0</v>
      </c>
      <c r="BM650"/>
      <c r="BN650" s="164">
        <v>70.959975999999997</v>
      </c>
      <c r="BO650" s="164">
        <v>1.0087351</v>
      </c>
      <c r="BP650" s="164">
        <v>1.3325203999999999</v>
      </c>
      <c r="BQ650" s="164">
        <v>1.0587260000000001</v>
      </c>
      <c r="BR650" s="164">
        <v>0.72285133999999995</v>
      </c>
      <c r="BS650" s="164">
        <v>0.16870656000000001</v>
      </c>
      <c r="BT650" s="164">
        <v>3.0810624</v>
      </c>
      <c r="BU650" s="164">
        <v>0.28118583000000003</v>
      </c>
      <c r="BV650" s="164">
        <v>0.23176398000000001</v>
      </c>
      <c r="BW650" s="164">
        <v>0.89514068999999996</v>
      </c>
      <c r="BX650" s="164">
        <v>0</v>
      </c>
      <c r="BY650" s="164">
        <v>0</v>
      </c>
      <c r="BZ650" s="164">
        <v>0</v>
      </c>
      <c r="CA650" s="164">
        <v>0.35306984000000002</v>
      </c>
      <c r="CB650" s="164">
        <v>0.11859703000000001</v>
      </c>
      <c r="CC650" s="164">
        <v>61.707616999999999</v>
      </c>
      <c r="CD650" s="164">
        <v>0</v>
      </c>
      <c r="CE650"/>
      <c r="CF650" s="330">
        <v>0</v>
      </c>
      <c r="CG650" s="330">
        <v>47790.3</v>
      </c>
      <c r="CH650" s="330">
        <v>6467.3963999999996</v>
      </c>
      <c r="CI650" s="330">
        <v>718.19875999999999</v>
      </c>
      <c r="CJ650" s="330">
        <v>1359.1378</v>
      </c>
      <c r="CK650" s="330">
        <v>8.3098766000000001E-3</v>
      </c>
      <c r="CL650" s="330">
        <v>0.28555728000000002</v>
      </c>
      <c r="CM650" s="330">
        <v>33.797077999999999</v>
      </c>
      <c r="CN650" s="330">
        <v>28273509</v>
      </c>
      <c r="CO650" s="330">
        <v>0</v>
      </c>
      <c r="CP650"/>
      <c r="CQ650">
        <v>7168.5450000000001</v>
      </c>
      <c r="CR650">
        <v>22596.484769999999</v>
      </c>
      <c r="CS650">
        <v>19670.067199999998</v>
      </c>
      <c r="CT650">
        <v>19670.067199999998</v>
      </c>
      <c r="CU650">
        <v>27927.582999999999</v>
      </c>
      <c r="CV650" s="134"/>
      <c r="CW650" s="377"/>
      <c r="CX650" s="32"/>
      <c r="CY650" s="32"/>
      <c r="CZ650" s="32"/>
      <c r="DA650" s="236"/>
      <c r="DB650" s="257"/>
      <c r="DC650"/>
      <c r="DD650"/>
      <c r="DE650"/>
      <c r="DF650"/>
      <c r="DG650"/>
      <c r="DH650"/>
      <c r="DI650"/>
      <c r="DJ650"/>
      <c r="DK650"/>
      <c r="DL650"/>
    </row>
    <row r="651" spans="1:116" ht="14.4" x14ac:dyDescent="0.3">
      <c r="A651" t="s">
        <v>2087</v>
      </c>
      <c r="B651" s="113" t="s">
        <v>920</v>
      </c>
      <c r="C651" s="182" t="s">
        <v>1398</v>
      </c>
      <c r="D651" s="40" t="s">
        <v>573</v>
      </c>
      <c r="E651" s="181" t="s">
        <v>943</v>
      </c>
      <c r="F651" s="184" t="s">
        <v>4156</v>
      </c>
      <c r="G651" s="184">
        <v>153.23405895249999</v>
      </c>
      <c r="H651" s="184">
        <v>10.265621476</v>
      </c>
      <c r="I651" s="184">
        <v>29.720146242500004</v>
      </c>
      <c r="J651" s="328">
        <v>0.65455123399999993</v>
      </c>
      <c r="K651" s="184">
        <v>112.59374</v>
      </c>
      <c r="L651" s="184">
        <v>21.040818000000002</v>
      </c>
      <c r="M651" s="184">
        <v>7.5012599</v>
      </c>
      <c r="N651" s="184">
        <v>8.0939356</v>
      </c>
      <c r="O651" s="184">
        <v>1.9680721999999999</v>
      </c>
      <c r="P651" s="331">
        <v>6.2829436000000002E-2</v>
      </c>
      <c r="Q651" s="331">
        <v>0.14078424</v>
      </c>
      <c r="R651" s="331">
        <v>1.1760029000000001</v>
      </c>
      <c r="S651" s="331">
        <v>8.8548643999999996E-2</v>
      </c>
      <c r="T651" s="184">
        <v>0</v>
      </c>
      <c r="U651" s="331">
        <v>0.56600258999999997</v>
      </c>
      <c r="V651" s="331">
        <v>2.0654425E-3</v>
      </c>
      <c r="W651" s="331">
        <v>0</v>
      </c>
      <c r="X651" s="331">
        <v>0</v>
      </c>
      <c r="Y651"/>
      <c r="Z651" s="288">
        <v>750.62493333333339</v>
      </c>
      <c r="AA651"/>
      <c r="AB651" s="164">
        <v>9903.7414000000008</v>
      </c>
      <c r="AC651" s="164">
        <v>9801.3225000000002</v>
      </c>
      <c r="AD651" s="164">
        <v>70.310880999999995</v>
      </c>
      <c r="AE651" s="164">
        <v>0</v>
      </c>
      <c r="AF651" s="164">
        <v>0</v>
      </c>
      <c r="AG651" s="164">
        <v>17.140573</v>
      </c>
      <c r="AH651" s="164">
        <v>14.967499</v>
      </c>
      <c r="AI651"/>
      <c r="AJ651" s="185">
        <v>19.916820000000001</v>
      </c>
      <c r="AK651" s="185">
        <v>18.514868</v>
      </c>
      <c r="AL651" s="185">
        <v>0.70208475000000004</v>
      </c>
      <c r="AM651" s="185">
        <v>0.69986747000000005</v>
      </c>
      <c r="AN651" s="176">
        <v>1.1100041E-3</v>
      </c>
      <c r="AO651" s="176">
        <v>2.5964673E-6</v>
      </c>
      <c r="AP651" s="176">
        <v>98.020653999999993</v>
      </c>
      <c r="AQ651" s="193">
        <v>6.9657995000000001E-4</v>
      </c>
      <c r="AR651" s="192">
        <v>2.1017498999999999E-6</v>
      </c>
      <c r="AS651" s="192">
        <v>5.7422807999999999E-11</v>
      </c>
      <c r="AT651" s="192">
        <v>0</v>
      </c>
      <c r="AU651" s="192">
        <v>0</v>
      </c>
      <c r="AV651" s="192">
        <v>2.1689631E-7</v>
      </c>
      <c r="AW651" s="192">
        <v>4.1299208E-4</v>
      </c>
      <c r="AX651" s="192">
        <v>4.9462939999999998E-8</v>
      </c>
      <c r="AY651" s="192">
        <v>4.4510834999999999E-7</v>
      </c>
      <c r="AZ651" s="192">
        <v>0</v>
      </c>
      <c r="BA651" s="192">
        <v>0</v>
      </c>
      <c r="BB651" s="192">
        <v>8.0216358999999994E-11</v>
      </c>
      <c r="BC651" s="192">
        <v>7.0669553999999998E-12</v>
      </c>
      <c r="BD651" s="192">
        <v>1.4189359000000001E-12</v>
      </c>
      <c r="BE651" s="192">
        <v>1.1309696000000001E-8</v>
      </c>
      <c r="BF651" s="192">
        <v>2.0381884000000001E-7</v>
      </c>
      <c r="BG651" s="192">
        <v>0</v>
      </c>
      <c r="BH651" s="193">
        <v>7.4290811000000002E-3</v>
      </c>
      <c r="BI651" s="193">
        <v>98.013225000000006</v>
      </c>
      <c r="BJ651" s="193">
        <v>0</v>
      </c>
      <c r="BK651" s="193">
        <v>0</v>
      </c>
      <c r="BL651" s="193">
        <v>0</v>
      </c>
      <c r="BM651"/>
      <c r="BN651" s="164">
        <v>4.2450768E-2</v>
      </c>
      <c r="BO651" s="164">
        <v>3.0687115000000002E-3</v>
      </c>
      <c r="BP651" s="164">
        <v>2.0929415E-2</v>
      </c>
      <c r="BQ651" s="186">
        <v>1.4163671999999999E-4</v>
      </c>
      <c r="BR651" s="164">
        <v>4.2893855000000003E-3</v>
      </c>
      <c r="BS651" s="164">
        <v>0</v>
      </c>
      <c r="BT651" s="186">
        <v>0</v>
      </c>
      <c r="BU651" s="164">
        <v>0</v>
      </c>
      <c r="BV651" s="186">
        <v>9.2412815000000005E-5</v>
      </c>
      <c r="BW651" s="186">
        <v>1.4531847000000001E-4</v>
      </c>
      <c r="BX651" s="186">
        <v>0</v>
      </c>
      <c r="BY651" s="186">
        <v>0</v>
      </c>
      <c r="BZ651" s="186">
        <v>0</v>
      </c>
      <c r="CA651" s="164">
        <v>1.7463995E-3</v>
      </c>
      <c r="CB651" s="164">
        <v>1.2037488000000001E-2</v>
      </c>
      <c r="CC651" s="186">
        <v>1.2467041000000001E-12</v>
      </c>
      <c r="CD651" s="164">
        <v>0</v>
      </c>
      <c r="CE651"/>
      <c r="CF651" s="329">
        <v>0</v>
      </c>
      <c r="CG651" s="330">
        <v>750.62495000000001</v>
      </c>
      <c r="CH651" s="330">
        <v>0</v>
      </c>
      <c r="CI651" s="330">
        <v>2.0995677000000001</v>
      </c>
      <c r="CJ651" s="330">
        <v>0.50975873999999999</v>
      </c>
      <c r="CK651" s="329">
        <v>3.7609118000000001E-8</v>
      </c>
      <c r="CL651" s="329">
        <v>4.5231100999999997E-6</v>
      </c>
      <c r="CM651" s="330">
        <v>0.17738599999999999</v>
      </c>
      <c r="CN651" s="330">
        <v>5.9221398000000001</v>
      </c>
      <c r="CO651" s="330">
        <v>1344.1813999999999</v>
      </c>
      <c r="CP651"/>
      <c r="CQ651">
        <v>112.59374</v>
      </c>
      <c r="CR651">
        <v>39.98370227600001</v>
      </c>
      <c r="CS651">
        <v>29.718080800000003</v>
      </c>
      <c r="CT651">
        <v>29.720146242500004</v>
      </c>
      <c r="CU651">
        <v>0.65455123399999993</v>
      </c>
      <c r="CV651" s="134"/>
      <c r="CW651" s="377"/>
      <c r="CX651" s="32"/>
      <c r="CY651" s="32"/>
      <c r="CZ651" s="32"/>
      <c r="DA651" s="236"/>
      <c r="DB651" s="257"/>
      <c r="DC651"/>
      <c r="DD651"/>
      <c r="DE651"/>
      <c r="DF651"/>
      <c r="DG651"/>
      <c r="DH651"/>
      <c r="DI651"/>
      <c r="DJ651"/>
      <c r="DK651"/>
      <c r="DL651"/>
    </row>
    <row r="652" spans="1:116" ht="14.4" x14ac:dyDescent="0.3">
      <c r="A652" t="s">
        <v>2088</v>
      </c>
      <c r="B652" s="113" t="s">
        <v>920</v>
      </c>
      <c r="C652" s="182" t="s">
        <v>1399</v>
      </c>
      <c r="D652" s="40" t="s">
        <v>573</v>
      </c>
      <c r="E652" s="181" t="s">
        <v>943</v>
      </c>
      <c r="F652" s="184" t="s">
        <v>4157</v>
      </c>
      <c r="G652" s="184">
        <v>43883.1615430362</v>
      </c>
      <c r="H652" s="184">
        <v>2226.5411273300001</v>
      </c>
      <c r="I652" s="184">
        <v>14956.383995706199</v>
      </c>
      <c r="J652" s="328">
        <v>21225.119719999999</v>
      </c>
      <c r="K652" s="184">
        <v>5475.1166999999996</v>
      </c>
      <c r="L652" s="184">
        <v>3841.5526</v>
      </c>
      <c r="M652" s="331">
        <v>4251.1184999999996</v>
      </c>
      <c r="N652" s="184">
        <v>1215.6760999999999</v>
      </c>
      <c r="O652" s="184">
        <v>0.47233733</v>
      </c>
      <c r="P652" s="331">
        <v>110.84958</v>
      </c>
      <c r="Q652" s="331">
        <v>899.54310999999996</v>
      </c>
      <c r="R652" s="331">
        <v>6863.7124000000003</v>
      </c>
      <c r="S652" s="331">
        <v>20658.09</v>
      </c>
      <c r="T652" s="331">
        <v>0</v>
      </c>
      <c r="U652" s="184">
        <v>567.02972</v>
      </c>
      <c r="V652" s="331">
        <v>4.9570620000000001E-4</v>
      </c>
      <c r="W652" s="331">
        <v>0</v>
      </c>
      <c r="X652" s="331">
        <v>0</v>
      </c>
      <c r="Y652"/>
      <c r="Z652" s="288">
        <v>36500.777999999998</v>
      </c>
      <c r="AA652"/>
      <c r="AB652" s="164">
        <v>72798.498000000007</v>
      </c>
      <c r="AC652" s="164">
        <v>2352.3173999999999</v>
      </c>
      <c r="AD652" s="164">
        <v>70438.475000000006</v>
      </c>
      <c r="AE652" s="164">
        <v>0</v>
      </c>
      <c r="AF652" s="164">
        <v>0</v>
      </c>
      <c r="AG652" s="164">
        <v>4.1137375</v>
      </c>
      <c r="AH652" s="164">
        <v>3.5921997000000001</v>
      </c>
      <c r="AI652"/>
      <c r="AJ652" s="185">
        <v>6851.9916999999996</v>
      </c>
      <c r="AK652" s="185">
        <v>6742.8621999999996</v>
      </c>
      <c r="AL652" s="185">
        <v>104.27846</v>
      </c>
      <c r="AM652" s="185">
        <v>4.8509513999999996</v>
      </c>
      <c r="AN652" s="176">
        <v>0.40424833999999998</v>
      </c>
      <c r="AO652" s="176">
        <v>3.8564521000000003E-4</v>
      </c>
      <c r="AP652" s="176">
        <v>679.40495999999996</v>
      </c>
      <c r="AQ652" s="193">
        <v>3.3872722000000001E-2</v>
      </c>
      <c r="AR652" s="192">
        <v>1.0220217999999999E-4</v>
      </c>
      <c r="AS652" s="192">
        <v>2.7923095000000001E-9</v>
      </c>
      <c r="AT652" s="192">
        <v>0</v>
      </c>
      <c r="AU652" s="192">
        <v>0</v>
      </c>
      <c r="AV652" s="192">
        <v>1.8048171E-4</v>
      </c>
      <c r="AW652" s="193">
        <v>8.5438755000000005E-2</v>
      </c>
      <c r="AX652" s="192">
        <v>2.5590300000000001E-5</v>
      </c>
      <c r="AY652" s="192">
        <v>1.0175307E-4</v>
      </c>
      <c r="AZ652" s="192">
        <v>9.3462492000000007E-5</v>
      </c>
      <c r="BA652" s="192">
        <v>3.2381015999999999E-9</v>
      </c>
      <c r="BB652" s="192">
        <v>4.0569942E-7</v>
      </c>
      <c r="BC652" s="192">
        <v>5.2137540000000003E-5</v>
      </c>
      <c r="BD652" s="192">
        <v>1.0087901999999999E-5</v>
      </c>
      <c r="BE652" s="193">
        <v>1.4520684000000001E-2</v>
      </c>
      <c r="BF652" s="193">
        <v>0.27023568999999997</v>
      </c>
      <c r="BG652" s="192">
        <v>0</v>
      </c>
      <c r="BH652" s="193">
        <v>655.88178000000005</v>
      </c>
      <c r="BI652" s="193">
        <v>23.523174000000001</v>
      </c>
      <c r="BJ652" s="193">
        <v>0</v>
      </c>
      <c r="BK652" s="193">
        <v>0</v>
      </c>
      <c r="BL652" s="193">
        <v>0</v>
      </c>
      <c r="BM652"/>
      <c r="BN652" s="164">
        <v>53.939770000000003</v>
      </c>
      <c r="BO652" s="164">
        <v>0.76737515999999995</v>
      </c>
      <c r="BP652" s="164">
        <v>1.0177385000000001</v>
      </c>
      <c r="BQ652" s="164">
        <v>0.80466572999999997</v>
      </c>
      <c r="BR652" s="164">
        <v>0.55039647000000003</v>
      </c>
      <c r="BS652" s="164">
        <v>0.12821698000000001</v>
      </c>
      <c r="BT652" s="164">
        <v>2.3416074</v>
      </c>
      <c r="BU652" s="164">
        <v>0.21370122999999999</v>
      </c>
      <c r="BV652" s="164">
        <v>0.17616280000000001</v>
      </c>
      <c r="BW652" s="164">
        <v>0.6803418</v>
      </c>
      <c r="BX652" s="186">
        <v>0</v>
      </c>
      <c r="BY652" s="186">
        <v>0</v>
      </c>
      <c r="BZ652" s="186">
        <v>0</v>
      </c>
      <c r="CA652" s="164">
        <v>0.26875221999999999</v>
      </c>
      <c r="CB652" s="164">
        <v>9.3022737999999994E-2</v>
      </c>
      <c r="CC652" s="164">
        <v>46.897789000000003</v>
      </c>
      <c r="CD652" s="164">
        <v>0</v>
      </c>
      <c r="CE652"/>
      <c r="CF652" s="329">
        <v>0</v>
      </c>
      <c r="CG652" s="330">
        <v>36500.777999999998</v>
      </c>
      <c r="CH652" s="330">
        <v>4915.2213000000002</v>
      </c>
      <c r="CI652" s="330">
        <v>546.33495000000005</v>
      </c>
      <c r="CJ652" s="330">
        <v>1033.0671</v>
      </c>
      <c r="CK652" s="330">
        <v>6.3155151999999999E-3</v>
      </c>
      <c r="CL652" s="330">
        <v>0.21702462</v>
      </c>
      <c r="CM652" s="330">
        <v>25.728352000000001</v>
      </c>
      <c r="CN652" s="330">
        <v>21487868</v>
      </c>
      <c r="CO652" s="330">
        <v>322.60352999999998</v>
      </c>
      <c r="CP652"/>
      <c r="CQ652">
        <v>5475.1166999999996</v>
      </c>
      <c r="CR652">
        <v>17182.924627330001</v>
      </c>
      <c r="CS652">
        <v>14956.3835</v>
      </c>
      <c r="CT652">
        <v>14956.383995706201</v>
      </c>
      <c r="CU652">
        <v>21225.119719999999</v>
      </c>
      <c r="CV652" s="134"/>
      <c r="CW652" s="377"/>
      <c r="CX652" s="32"/>
      <c r="CY652" s="32"/>
      <c r="CZ652" s="32"/>
      <c r="DA652" s="236"/>
      <c r="DB652" s="257"/>
      <c r="DC652"/>
      <c r="DD652"/>
      <c r="DE652"/>
      <c r="DF652"/>
      <c r="DG652"/>
      <c r="DH652"/>
      <c r="DI652"/>
      <c r="DJ652"/>
      <c r="DK652"/>
      <c r="DL652"/>
    </row>
    <row r="653" spans="1:116" ht="14.4" x14ac:dyDescent="0.3">
      <c r="A653" t="s">
        <v>6435</v>
      </c>
      <c r="B653" s="113" t="s">
        <v>920</v>
      </c>
      <c r="C653" s="182" t="s">
        <v>1400</v>
      </c>
      <c r="D653" s="40" t="s">
        <v>573</v>
      </c>
      <c r="E653" s="181" t="s">
        <v>943</v>
      </c>
      <c r="F653" s="184" t="s">
        <v>6436</v>
      </c>
      <c r="G653" s="184">
        <v>769.41587622999998</v>
      </c>
      <c r="H653" s="184">
        <v>8.8440816299999998</v>
      </c>
      <c r="I653" s="184">
        <v>22.916709599999997</v>
      </c>
      <c r="J653" s="328">
        <v>720.02708499999994</v>
      </c>
      <c r="K653" s="184">
        <v>17.628</v>
      </c>
      <c r="L653" s="184">
        <v>4.7802555</v>
      </c>
      <c r="M653" s="184">
        <v>8.0264071000000001</v>
      </c>
      <c r="N653" s="184">
        <v>3.7986597999999998</v>
      </c>
      <c r="O653" s="184">
        <v>0</v>
      </c>
      <c r="P653" s="184">
        <v>0.53434563000000002</v>
      </c>
      <c r="Q653" s="331">
        <v>4.5110761999999998</v>
      </c>
      <c r="R653" s="331">
        <v>10.110047</v>
      </c>
      <c r="S653" s="331">
        <v>716.89</v>
      </c>
      <c r="T653" s="331">
        <v>0</v>
      </c>
      <c r="U653" s="331">
        <v>3.1370849999999999</v>
      </c>
      <c r="V653" s="331">
        <v>0</v>
      </c>
      <c r="W653" s="331">
        <v>0</v>
      </c>
      <c r="X653" s="331">
        <v>0</v>
      </c>
      <c r="Y653"/>
      <c r="Z653" s="288">
        <v>117.52000000000001</v>
      </c>
      <c r="AA653"/>
      <c r="AB653" s="164">
        <v>389.7</v>
      </c>
      <c r="AC653" s="164">
        <v>0</v>
      </c>
      <c r="AD653" s="164">
        <v>389.7</v>
      </c>
      <c r="AE653" s="164">
        <v>0</v>
      </c>
      <c r="AF653" s="164">
        <v>0</v>
      </c>
      <c r="AG653" s="164">
        <v>0</v>
      </c>
      <c r="AH653" s="164">
        <v>0</v>
      </c>
      <c r="AI653"/>
      <c r="AJ653" s="185">
        <v>21.925673</v>
      </c>
      <c r="AK653" s="185">
        <v>21.539878999999999</v>
      </c>
      <c r="AL653" s="185">
        <v>0.21657605999999999</v>
      </c>
      <c r="AM653" s="185">
        <v>0.16921800000000001</v>
      </c>
      <c r="AN653" s="176">
        <v>1.2913595999999999E-3</v>
      </c>
      <c r="AO653" s="176">
        <v>8.0094696999999995E-7</v>
      </c>
      <c r="AP653" s="176">
        <v>23.7</v>
      </c>
      <c r="AQ653" s="193">
        <v>1.0905856E-4</v>
      </c>
      <c r="AR653" s="192">
        <v>3.2905600000000001E-7</v>
      </c>
      <c r="AS653" s="192">
        <v>8.9902799999999995E-12</v>
      </c>
      <c r="AT653" s="193">
        <v>0</v>
      </c>
      <c r="AU653" s="193">
        <v>0</v>
      </c>
      <c r="AV653" s="192">
        <v>5.6469328000000005E-7</v>
      </c>
      <c r="AW653" s="193">
        <v>1.297526E-4</v>
      </c>
      <c r="AX653" s="192">
        <v>8.0053246000000001E-8</v>
      </c>
      <c r="AY653" s="192">
        <v>1.4846814999999999E-7</v>
      </c>
      <c r="AZ653" s="192">
        <v>1.050311E-7</v>
      </c>
      <c r="BA653" s="192">
        <v>1.1394083E-11</v>
      </c>
      <c r="BB653" s="192">
        <v>4.8680421000000002E-8</v>
      </c>
      <c r="BC653" s="192">
        <v>7.4132661999999998E-8</v>
      </c>
      <c r="BD653" s="192">
        <v>1.5505015E-8</v>
      </c>
      <c r="BE653" s="192">
        <v>1.5730029000000001E-4</v>
      </c>
      <c r="BF653" s="193">
        <v>8.9468347999999999E-4</v>
      </c>
      <c r="BG653" s="193">
        <v>0</v>
      </c>
      <c r="BH653" s="193">
        <v>23.7</v>
      </c>
      <c r="BI653" s="193">
        <v>0</v>
      </c>
      <c r="BJ653" s="193">
        <v>0</v>
      </c>
      <c r="BK653" s="193">
        <v>0</v>
      </c>
      <c r="BL653" s="193">
        <v>0</v>
      </c>
      <c r="BM653"/>
      <c r="BN653" s="164">
        <v>2.3347258999999999E-2</v>
      </c>
      <c r="BO653" s="164">
        <v>1.2094842000000001E-3</v>
      </c>
      <c r="BP653" s="164">
        <v>3.2767693999999998E-3</v>
      </c>
      <c r="BQ653" s="164">
        <v>1.1842904999999999E-3</v>
      </c>
      <c r="BR653" s="164">
        <v>7.2370254000000001E-4</v>
      </c>
      <c r="BS653" s="186">
        <v>3.9609071999999998E-4</v>
      </c>
      <c r="BT653" s="186">
        <v>2.7328842000000002E-3</v>
      </c>
      <c r="BU653" s="164">
        <v>5.5482188999999996E-4</v>
      </c>
      <c r="BV653" s="164">
        <v>7.3245201000000004E-4</v>
      </c>
      <c r="BW653" s="164">
        <v>3.0903299E-3</v>
      </c>
      <c r="BX653" s="164">
        <v>0</v>
      </c>
      <c r="BY653" s="164">
        <v>0</v>
      </c>
      <c r="BZ653" s="164">
        <v>0</v>
      </c>
      <c r="CA653" s="164">
        <v>7.7139055999999998E-4</v>
      </c>
      <c r="CB653" s="164">
        <v>4.9878330999999999E-4</v>
      </c>
      <c r="CC653" s="164">
        <v>8.1762593000000005E-3</v>
      </c>
      <c r="CD653" s="164">
        <v>0</v>
      </c>
      <c r="CE653"/>
      <c r="CF653" s="330">
        <v>0</v>
      </c>
      <c r="CG653" s="330">
        <v>117.52</v>
      </c>
      <c r="CH653" s="330">
        <v>15.383238</v>
      </c>
      <c r="CI653" s="330">
        <v>0.91134999999999999</v>
      </c>
      <c r="CJ653" s="330">
        <v>1.2112932000000001</v>
      </c>
      <c r="CK653" s="329">
        <v>6.6731667999999996E-5</v>
      </c>
      <c r="CL653" s="330">
        <v>8.2917465999999998E-4</v>
      </c>
      <c r="CM653" s="330">
        <v>3.3631382000000001E-2</v>
      </c>
      <c r="CN653" s="330">
        <v>24893.366999999998</v>
      </c>
      <c r="CO653" s="330">
        <v>0</v>
      </c>
      <c r="CP653"/>
      <c r="CQ653">
        <v>17.628</v>
      </c>
      <c r="CR653">
        <v>31.760791230000002</v>
      </c>
      <c r="CS653">
        <v>22.916709599999997</v>
      </c>
      <c r="CT653">
        <v>22.916709599999997</v>
      </c>
      <c r="CU653">
        <v>720.02708499999994</v>
      </c>
      <c r="CV653" s="134"/>
      <c r="CW653" s="377"/>
      <c r="CX653" s="32"/>
      <c r="CY653" s="32"/>
      <c r="CZ653" s="32"/>
      <c r="DA653" s="236"/>
      <c r="DB653" s="257"/>
      <c r="DC653"/>
      <c r="DD653"/>
      <c r="DE653"/>
      <c r="DF653"/>
      <c r="DG653"/>
      <c r="DH653"/>
      <c r="DI653"/>
      <c r="DJ653"/>
      <c r="DK653"/>
      <c r="DL653"/>
    </row>
    <row r="654" spans="1:116" ht="14.4" x14ac:dyDescent="0.3">
      <c r="A654" t="s">
        <v>2089</v>
      </c>
      <c r="B654" s="113" t="s">
        <v>920</v>
      </c>
      <c r="C654" s="182" t="s">
        <v>1401</v>
      </c>
      <c r="D654" s="40" t="s">
        <v>573</v>
      </c>
      <c r="E654" s="181" t="s">
        <v>943</v>
      </c>
      <c r="F654" s="184" t="s">
        <v>4158</v>
      </c>
      <c r="G654" s="184">
        <v>2.3880084572559999</v>
      </c>
      <c r="H654" s="184">
        <v>7.5536287879999997E-2</v>
      </c>
      <c r="I654" s="184">
        <v>0.36702376737600001</v>
      </c>
      <c r="J654" s="328">
        <v>1.661648402</v>
      </c>
      <c r="K654" s="184">
        <v>0.2838</v>
      </c>
      <c r="L654" s="184">
        <v>0.33171165000000002</v>
      </c>
      <c r="M654" s="184">
        <v>2.0984666999999999E-2</v>
      </c>
      <c r="N654" s="184">
        <v>3.4883999999999998E-2</v>
      </c>
      <c r="O654" s="331">
        <v>1.6561300000000001E-2</v>
      </c>
      <c r="P654" s="331">
        <v>4.7254787999999998E-4</v>
      </c>
      <c r="Q654" s="331">
        <v>2.3618440000000001E-2</v>
      </c>
      <c r="R654" s="331">
        <v>1.432728E-2</v>
      </c>
      <c r="S654" s="184">
        <v>1.6284000000000001</v>
      </c>
      <c r="T654" s="184">
        <v>0</v>
      </c>
      <c r="U654" s="331">
        <v>3.3248402000000003E-2</v>
      </c>
      <c r="V654" s="331">
        <v>1.7037599999999999E-7</v>
      </c>
      <c r="W654" s="331">
        <v>0</v>
      </c>
      <c r="X654" s="331">
        <v>0</v>
      </c>
      <c r="Y654"/>
      <c r="Z654" s="288">
        <v>1.8920000000000001</v>
      </c>
      <c r="AA654"/>
      <c r="AB654" s="164">
        <v>30.966238000000001</v>
      </c>
      <c r="AC654" s="164">
        <v>25.534065999999999</v>
      </c>
      <c r="AD654" s="164">
        <v>4.1302363</v>
      </c>
      <c r="AE654" s="164">
        <v>0</v>
      </c>
      <c r="AF654" s="164">
        <v>7.5846799999999999E-4</v>
      </c>
      <c r="AG654" s="164">
        <v>0.22889271999999999</v>
      </c>
      <c r="AH654" s="164">
        <v>1.0722843</v>
      </c>
      <c r="AI654"/>
      <c r="AJ654" s="185">
        <v>0.14042966000000001</v>
      </c>
      <c r="AK654" s="185">
        <v>0.13423978</v>
      </c>
      <c r="AL654" s="185">
        <v>3.3912766000000001E-3</v>
      </c>
      <c r="AM654" s="185">
        <v>2.7985991000000002E-3</v>
      </c>
      <c r="AN654" s="176">
        <v>8.0479484000000007E-6</v>
      </c>
      <c r="AO654" s="176">
        <v>1.2541703E-8</v>
      </c>
      <c r="AP654" s="176">
        <v>0.39196066000000002</v>
      </c>
      <c r="AQ654" s="192">
        <v>1.755776E-6</v>
      </c>
      <c r="AR654" s="192">
        <v>5.2976000000000004E-9</v>
      </c>
      <c r="AS654" s="192">
        <v>1.44738E-13</v>
      </c>
      <c r="AT654" s="192">
        <v>0</v>
      </c>
      <c r="AU654" s="192">
        <v>0</v>
      </c>
      <c r="AV654" s="192">
        <v>9.3479999999999992E-10</v>
      </c>
      <c r="AW654" s="192">
        <v>6.2839769999999999E-6</v>
      </c>
      <c r="AX654" s="192">
        <v>2.1318000000000001E-10</v>
      </c>
      <c r="AY654" s="192">
        <v>7.0172000000000001E-9</v>
      </c>
      <c r="AZ654" s="192">
        <v>0</v>
      </c>
      <c r="BA654" s="192">
        <v>0</v>
      </c>
      <c r="BB654" s="192">
        <v>1.3455011E-11</v>
      </c>
      <c r="BC654" s="192">
        <v>8.6630936000000001E-14</v>
      </c>
      <c r="BD654" s="192">
        <v>3.7093979999999999E-14</v>
      </c>
      <c r="BE654" s="192">
        <v>2.87091E-10</v>
      </c>
      <c r="BF654" s="192">
        <v>6.9735499999999998E-9</v>
      </c>
      <c r="BG654" s="193">
        <v>0</v>
      </c>
      <c r="BH654" s="193">
        <v>0.13661999999999999</v>
      </c>
      <c r="BI654" s="193">
        <v>0.25534066</v>
      </c>
      <c r="BJ654" s="193">
        <v>0</v>
      </c>
      <c r="BK654" s="193">
        <v>0</v>
      </c>
      <c r="BL654" s="193">
        <v>0</v>
      </c>
      <c r="BM654"/>
      <c r="BN654" s="164">
        <v>2.2168936000000001E-4</v>
      </c>
      <c r="BO654" s="186">
        <v>4.8378697000000003E-5</v>
      </c>
      <c r="BP654" s="186">
        <v>5.2753980000000002E-5</v>
      </c>
      <c r="BQ654" s="186">
        <v>1.6995122E-6</v>
      </c>
      <c r="BR654" s="186">
        <v>5.4674886999999998E-5</v>
      </c>
      <c r="BS654" s="186">
        <v>0</v>
      </c>
      <c r="BT654" s="186">
        <v>0</v>
      </c>
      <c r="BU654" s="186">
        <v>0</v>
      </c>
      <c r="BV654" s="186">
        <v>1.790638E-6</v>
      </c>
      <c r="BW654" s="186">
        <v>1.6171387E-5</v>
      </c>
      <c r="BX654" s="186">
        <v>0</v>
      </c>
      <c r="BY654" s="164">
        <v>0</v>
      </c>
      <c r="BZ654" s="186">
        <v>0</v>
      </c>
      <c r="CA654" s="186">
        <v>9.8086801E-6</v>
      </c>
      <c r="CB654" s="186">
        <v>3.6411559000000003E-5</v>
      </c>
      <c r="CC654" s="164">
        <v>2.2926753000000002E-11</v>
      </c>
      <c r="CD654" s="164">
        <v>0</v>
      </c>
      <c r="CE654"/>
      <c r="CF654" s="329">
        <v>0</v>
      </c>
      <c r="CG654" s="330">
        <v>1.8919999999999999</v>
      </c>
      <c r="CH654" s="330">
        <v>0</v>
      </c>
      <c r="CI654" s="330">
        <v>3.3099999999999997E-2</v>
      </c>
      <c r="CJ654" s="330">
        <v>1.4260428E-3</v>
      </c>
      <c r="CK654" s="329">
        <v>6.0665038999999997E-9</v>
      </c>
      <c r="CL654" s="329">
        <v>7.1873345E-7</v>
      </c>
      <c r="CM654" s="330">
        <v>2.4357773999999998E-3</v>
      </c>
      <c r="CN654" s="330">
        <v>8.1837382E-2</v>
      </c>
      <c r="CO654" s="330">
        <v>3.5018148</v>
      </c>
      <c r="CP654"/>
      <c r="CQ654">
        <v>0.2838</v>
      </c>
      <c r="CR654">
        <v>0.44255988488000009</v>
      </c>
      <c r="CS654">
        <v>0.36702359700000003</v>
      </c>
      <c r="CT654">
        <v>0.36702376737600001</v>
      </c>
      <c r="CU654">
        <v>1.661648402</v>
      </c>
      <c r="CV654" s="134"/>
      <c r="CW654" s="375"/>
      <c r="CX654" s="32"/>
      <c r="CY654" s="32"/>
      <c r="CZ654" s="32"/>
      <c r="DA654" s="236"/>
      <c r="DB654" s="257"/>
      <c r="DC654"/>
      <c r="DD654"/>
      <c r="DE654"/>
      <c r="DF654"/>
      <c r="DG654"/>
      <c r="DH654"/>
      <c r="DI654"/>
      <c r="DJ654"/>
      <c r="DK654"/>
      <c r="DL654"/>
    </row>
    <row r="655" spans="1:116" ht="14.4" x14ac:dyDescent="0.3">
      <c r="A655" t="s">
        <v>2090</v>
      </c>
      <c r="B655" s="113" t="s">
        <v>920</v>
      </c>
      <c r="C655" s="182" t="s">
        <v>1402</v>
      </c>
      <c r="D655" s="40" t="s">
        <v>573</v>
      </c>
      <c r="E655" s="181" t="s">
        <v>943</v>
      </c>
      <c r="F655" s="184" t="s">
        <v>4159</v>
      </c>
      <c r="G655" s="184">
        <v>0.1068295165055</v>
      </c>
      <c r="H655" s="184">
        <v>5.1290748280000001E-3</v>
      </c>
      <c r="I655" s="184">
        <v>7.0701653569999997E-3</v>
      </c>
      <c r="J655" s="328">
        <v>3.5168033205E-3</v>
      </c>
      <c r="K655" s="184">
        <v>9.1113473E-2</v>
      </c>
      <c r="L655" s="184">
        <v>2.2947963000000001E-3</v>
      </c>
      <c r="M655" s="184">
        <v>3.8209524E-3</v>
      </c>
      <c r="N655" s="184">
        <v>3.9203422999999999E-3</v>
      </c>
      <c r="O655" s="184">
        <v>1.0271129E-3</v>
      </c>
      <c r="P655" s="331">
        <v>5.4148218E-5</v>
      </c>
      <c r="Q655" s="331">
        <v>1.2747141E-4</v>
      </c>
      <c r="R655" s="331">
        <v>3.7163285000000001E-4</v>
      </c>
      <c r="S655" s="184">
        <v>1.5318659000000001E-4</v>
      </c>
      <c r="T655" s="184">
        <v>5.6554884999999999E-4</v>
      </c>
      <c r="U655" s="331">
        <v>3.3625713000000001E-3</v>
      </c>
      <c r="V655" s="331">
        <v>1.7234956999999999E-5</v>
      </c>
      <c r="W655" s="331">
        <v>1.0454305000000001E-6</v>
      </c>
      <c r="X655" s="331">
        <v>0</v>
      </c>
      <c r="Y655"/>
      <c r="Z655" s="288">
        <v>0.60742315333333341</v>
      </c>
      <c r="AA655"/>
      <c r="AB655" s="164">
        <v>9.0839967000000001</v>
      </c>
      <c r="AC655" s="164">
        <v>8.9093701999999997</v>
      </c>
      <c r="AD655" s="164">
        <v>9.5365720000000001E-2</v>
      </c>
      <c r="AE655" s="164">
        <v>0</v>
      </c>
      <c r="AF655" s="164">
        <v>2.4956564000000001E-2</v>
      </c>
      <c r="AG655" s="164">
        <v>3.5647485999999999E-2</v>
      </c>
      <c r="AH655" s="164">
        <v>1.8656764999999999E-2</v>
      </c>
      <c r="AI655"/>
      <c r="AJ655" s="185">
        <v>1.1388593000000001E-2</v>
      </c>
      <c r="AK655" s="185">
        <v>1.027105E-2</v>
      </c>
      <c r="AL655" s="185">
        <v>4.8164991000000001E-4</v>
      </c>
      <c r="AM655" s="185">
        <v>6.3589346999999997E-4</v>
      </c>
      <c r="AN655" s="176">
        <v>6.1577039000000005E-7</v>
      </c>
      <c r="AO655" s="176">
        <v>1.7812496999999999E-9</v>
      </c>
      <c r="AP655" s="176">
        <v>8.9060710000000001E-2</v>
      </c>
      <c r="AQ655" s="192">
        <v>5.6369680000000004E-7</v>
      </c>
      <c r="AR655" s="192">
        <v>1.7008089999999999E-9</v>
      </c>
      <c r="AS655" s="192">
        <v>4.6468530000000003E-14</v>
      </c>
      <c r="AT655" s="192">
        <v>1.3623082999999999E-12</v>
      </c>
      <c r="AU655" s="192">
        <v>0</v>
      </c>
      <c r="AV655" s="192">
        <v>1.4029442000000001E-10</v>
      </c>
      <c r="AW655" s="192">
        <v>5.1832413E-8</v>
      </c>
      <c r="AX655" s="192">
        <v>2.8285446999999999E-11</v>
      </c>
      <c r="AY655" s="192">
        <v>5.2016002999999998E-11</v>
      </c>
      <c r="AZ655" s="192">
        <v>1.5588673999999999E-14</v>
      </c>
      <c r="BA655" s="192">
        <v>2.3118839000000001E-16</v>
      </c>
      <c r="BB655" s="192">
        <v>7.2637848999999996E-14</v>
      </c>
      <c r="BC655" s="192">
        <v>3.4914838000000002E-15</v>
      </c>
      <c r="BD655" s="192">
        <v>7.9259986000000003E-16</v>
      </c>
      <c r="BE655" s="192">
        <v>9.2517849E-12</v>
      </c>
      <c r="BF655" s="192">
        <v>9.0263824999999998E-11</v>
      </c>
      <c r="BG655" s="192">
        <v>1.3025752E-20</v>
      </c>
      <c r="BH655" s="192">
        <v>1.2810883E-5</v>
      </c>
      <c r="BI655" s="193">
        <v>8.9047899E-2</v>
      </c>
      <c r="BJ655" s="192">
        <v>0</v>
      </c>
      <c r="BK655" s="192">
        <v>0</v>
      </c>
      <c r="BL655" s="192">
        <v>0</v>
      </c>
      <c r="BM655"/>
      <c r="BN655" s="186">
        <v>3.0057490000000001E-5</v>
      </c>
      <c r="BO655" s="186">
        <v>3.7368034000000001E-7</v>
      </c>
      <c r="BP655" s="186">
        <v>1.6936569000000002E-5</v>
      </c>
      <c r="BQ655" s="186">
        <v>4.5286110999999998E-8</v>
      </c>
      <c r="BR655" s="186">
        <v>6.9114319000000001E-7</v>
      </c>
      <c r="BS655" s="186">
        <v>2.8039666000000001E-8</v>
      </c>
      <c r="BT655" s="186">
        <v>3.8230053E-10</v>
      </c>
      <c r="BU655" s="186">
        <v>4.2230284E-8</v>
      </c>
      <c r="BV655" s="186">
        <v>7.9226681000000006E-8</v>
      </c>
      <c r="BW655" s="186">
        <v>1.0238208E-7</v>
      </c>
      <c r="BX655" s="186">
        <v>0</v>
      </c>
      <c r="BY655" s="186">
        <v>2.8804787999999999E-17</v>
      </c>
      <c r="BZ655" s="186">
        <v>2.3585770999999999E-13</v>
      </c>
      <c r="CA655" s="186">
        <v>7.7100765999999995E-7</v>
      </c>
      <c r="CB655" s="186">
        <v>1.0982235E-5</v>
      </c>
      <c r="CC655" s="186">
        <v>5.3071900000000002E-9</v>
      </c>
      <c r="CD655" s="186">
        <v>0</v>
      </c>
      <c r="CE655"/>
      <c r="CF655" s="329">
        <v>1.9963318000000001E-13</v>
      </c>
      <c r="CG655" s="330">
        <v>0.60742682000000003</v>
      </c>
      <c r="CH655" s="330">
        <v>1.1619251999999999E-3</v>
      </c>
      <c r="CI655" s="330">
        <v>2.6289751999999998E-4</v>
      </c>
      <c r="CJ655" s="329">
        <v>2.3829173E-4</v>
      </c>
      <c r="CK655" s="329">
        <v>3.3787408999999998E-11</v>
      </c>
      <c r="CL655" s="329">
        <v>3.9480588999999998E-9</v>
      </c>
      <c r="CM655" s="329">
        <v>2.5557445E-5</v>
      </c>
      <c r="CN655" s="330">
        <v>2.4296412999999998E-3</v>
      </c>
      <c r="CO655" s="330">
        <v>1.2212147</v>
      </c>
      <c r="CP655"/>
      <c r="CQ655">
        <v>9.1113473E-2</v>
      </c>
      <c r="CR655">
        <v>1.1616456378E-2</v>
      </c>
      <c r="CS655">
        <v>6.4884269805E-3</v>
      </c>
      <c r="CT655">
        <v>7.0701653570000005E-3</v>
      </c>
      <c r="CU655">
        <v>3.5157578899999999E-3</v>
      </c>
      <c r="CV655" s="134"/>
      <c r="CW655" s="377"/>
      <c r="CX655" s="32"/>
      <c r="CY655" s="32"/>
      <c r="CZ655" s="32"/>
      <c r="DA655" s="236"/>
      <c r="DB655" s="257"/>
      <c r="DC655"/>
      <c r="DD655"/>
      <c r="DE655"/>
      <c r="DF655"/>
      <c r="DG655"/>
      <c r="DH655"/>
      <c r="DI655"/>
      <c r="DJ655"/>
      <c r="DK655"/>
      <c r="DL655"/>
    </row>
    <row r="656" spans="1:116" ht="14.4" x14ac:dyDescent="0.3">
      <c r="A656" t="s">
        <v>2091</v>
      </c>
      <c r="B656" s="113" t="s">
        <v>920</v>
      </c>
      <c r="C656" s="182" t="s">
        <v>1403</v>
      </c>
      <c r="D656" s="40" t="s">
        <v>573</v>
      </c>
      <c r="E656" s="181" t="s">
        <v>943</v>
      </c>
      <c r="F656" s="184" t="s">
        <v>4160</v>
      </c>
      <c r="G656" s="184">
        <v>0.56306530731543003</v>
      </c>
      <c r="H656" s="184">
        <v>1.921051755E-2</v>
      </c>
      <c r="I656" s="184">
        <v>7.906088592100001E-2</v>
      </c>
      <c r="J656" s="328">
        <v>0.33514312384443001</v>
      </c>
      <c r="K656" s="184">
        <v>0.12965077999999999</v>
      </c>
      <c r="L656" s="184">
        <v>6.8178166999999998E-2</v>
      </c>
      <c r="M656" s="331">
        <v>7.2536954000000002E-3</v>
      </c>
      <c r="N656" s="184">
        <v>1.0113074E-2</v>
      </c>
      <c r="O656" s="184">
        <v>4.1339502999999996E-3</v>
      </c>
      <c r="P656" s="184">
        <v>1.3782814999999999E-4</v>
      </c>
      <c r="Q656" s="331">
        <v>4.8256651000000003E-3</v>
      </c>
      <c r="R656" s="331">
        <v>3.1627624000000001E-3</v>
      </c>
      <c r="S656" s="331">
        <v>0.32580255000000002</v>
      </c>
      <c r="T656" s="331">
        <v>4.5243908000000002E-4</v>
      </c>
      <c r="U656" s="184">
        <v>9.3397375000000005E-3</v>
      </c>
      <c r="V656" s="331">
        <v>1.3822041E-5</v>
      </c>
      <c r="W656" s="331">
        <v>8.3634442999999996E-7</v>
      </c>
      <c r="X656" s="184">
        <v>0</v>
      </c>
      <c r="Y656"/>
      <c r="Z656" s="288">
        <v>0.86433853333333333</v>
      </c>
      <c r="AA656"/>
      <c r="AB656" s="164">
        <v>13.460445</v>
      </c>
      <c r="AC656" s="164">
        <v>12.234309</v>
      </c>
      <c r="AD656" s="164">
        <v>0.90233984</v>
      </c>
      <c r="AE656" s="164">
        <v>0</v>
      </c>
      <c r="AF656" s="164">
        <v>2.0116944000000001E-2</v>
      </c>
      <c r="AG656" s="164">
        <v>7.4296532999999998E-2</v>
      </c>
      <c r="AH656" s="164">
        <v>0.22938227</v>
      </c>
      <c r="AI656"/>
      <c r="AJ656" s="185">
        <v>3.7196805999999999E-2</v>
      </c>
      <c r="AK656" s="185">
        <v>3.5064796000000002E-2</v>
      </c>
      <c r="AL656" s="185">
        <v>1.0635753000000001E-3</v>
      </c>
      <c r="AM656" s="185">
        <v>1.0684346E-3</v>
      </c>
      <c r="AN656" s="176">
        <v>2.1022060000000001E-6</v>
      </c>
      <c r="AO656" s="176">
        <v>3.9333403999999997E-9</v>
      </c>
      <c r="AP656" s="176">
        <v>0.14964069999999999</v>
      </c>
      <c r="AQ656" s="192">
        <v>8.0211264000000002E-7</v>
      </c>
      <c r="AR656" s="192">
        <v>2.4201671999999999E-9</v>
      </c>
      <c r="AS656" s="192">
        <v>6.6122424000000005E-14</v>
      </c>
      <c r="AT656" s="192">
        <v>1.0898465999999999E-12</v>
      </c>
      <c r="AU656" s="192">
        <v>0</v>
      </c>
      <c r="AV656" s="192">
        <v>2.9919554E-10</v>
      </c>
      <c r="AW656" s="192">
        <v>1.2982612999999999E-6</v>
      </c>
      <c r="AX656" s="192">
        <v>6.5264357000000004E-11</v>
      </c>
      <c r="AY656" s="192">
        <v>1.4450528E-9</v>
      </c>
      <c r="AZ656" s="192">
        <v>1.2470938999999999E-14</v>
      </c>
      <c r="BA656" s="192">
        <v>1.8495071E-16</v>
      </c>
      <c r="BB656" s="192">
        <v>2.7491124E-12</v>
      </c>
      <c r="BC656" s="192">
        <v>2.0119373999999999E-14</v>
      </c>
      <c r="BD656" s="192">
        <v>8.0528759000000008E-15</v>
      </c>
      <c r="BE656" s="192">
        <v>6.4819627999999994E-11</v>
      </c>
      <c r="BF656" s="192">
        <v>1.4669211000000001E-9</v>
      </c>
      <c r="BG656" s="192">
        <v>1.0420601E-20</v>
      </c>
      <c r="BH656" s="193">
        <v>2.7334249000000001E-2</v>
      </c>
      <c r="BI656" s="193">
        <v>0.12230645</v>
      </c>
      <c r="BJ656" s="192">
        <v>0</v>
      </c>
      <c r="BK656" s="192">
        <v>0</v>
      </c>
      <c r="BL656" s="192">
        <v>0</v>
      </c>
      <c r="BM656"/>
      <c r="BN656" s="164">
        <v>6.8383864999999999E-5</v>
      </c>
      <c r="BO656" s="186">
        <v>9.9746836999999993E-6</v>
      </c>
      <c r="BP656" s="186">
        <v>2.4100050999999999E-5</v>
      </c>
      <c r="BQ656" s="186">
        <v>3.7613132999999997E-7</v>
      </c>
      <c r="BR656" s="186">
        <v>1.1487892E-5</v>
      </c>
      <c r="BS656" s="186">
        <v>2.2431733E-8</v>
      </c>
      <c r="BT656" s="186">
        <v>3.0584042000000001E-10</v>
      </c>
      <c r="BU656" s="186">
        <v>3.3784227000000003E-8</v>
      </c>
      <c r="BV656" s="186">
        <v>4.2150895000000002E-7</v>
      </c>
      <c r="BW656" s="186">
        <v>3.3161829999999999E-6</v>
      </c>
      <c r="BX656" s="186">
        <v>0</v>
      </c>
      <c r="BY656" s="186">
        <v>2.3043830000000001E-17</v>
      </c>
      <c r="BZ656" s="186">
        <v>1.8868617E-13</v>
      </c>
      <c r="CA656" s="186">
        <v>2.5785420999999998E-6</v>
      </c>
      <c r="CB656" s="186">
        <v>1.60681E-5</v>
      </c>
      <c r="CC656" s="164">
        <v>4.2503373E-9</v>
      </c>
      <c r="CD656" s="186">
        <v>0</v>
      </c>
      <c r="CE656"/>
      <c r="CF656" s="329">
        <v>1.5970655000000001E-13</v>
      </c>
      <c r="CG656" s="330">
        <v>0.86434144999999996</v>
      </c>
      <c r="CH656" s="330">
        <v>9.2954015999999998E-4</v>
      </c>
      <c r="CI656" s="330">
        <v>6.8303180000000002E-3</v>
      </c>
      <c r="CJ656" s="329">
        <v>4.7584194E-4</v>
      </c>
      <c r="CK656" s="329">
        <v>1.2403307E-9</v>
      </c>
      <c r="CL656" s="329">
        <v>1.4690514000000001E-7</v>
      </c>
      <c r="CM656" s="330">
        <v>5.0760143999999997E-4</v>
      </c>
      <c r="CN656" s="330">
        <v>1.8311188999999999E-2</v>
      </c>
      <c r="CO656" s="330">
        <v>1.6773347000000001</v>
      </c>
      <c r="CP656"/>
      <c r="CQ656">
        <v>0.12965077999999999</v>
      </c>
      <c r="CR656">
        <v>9.7805142349999999E-2</v>
      </c>
      <c r="CS656">
        <v>7.8595461144430001E-2</v>
      </c>
      <c r="CT656">
        <v>7.906088592100001E-2</v>
      </c>
      <c r="CU656">
        <v>0.33514228750000002</v>
      </c>
      <c r="CV656" s="134"/>
      <c r="CW656" s="377"/>
      <c r="CX656" s="32"/>
      <c r="CY656" s="32"/>
      <c r="CZ656" s="32"/>
      <c r="DA656" s="236"/>
      <c r="DB656" s="257"/>
      <c r="DC656"/>
      <c r="DD656"/>
      <c r="DE656"/>
      <c r="DF656"/>
      <c r="DG656"/>
      <c r="DH656"/>
      <c r="DI656"/>
      <c r="DJ656"/>
      <c r="DK656"/>
      <c r="DL656"/>
    </row>
    <row r="657" spans="1:116" ht="14.4" x14ac:dyDescent="0.3">
      <c r="A657" t="s">
        <v>6437</v>
      </c>
      <c r="B657" s="113" t="s">
        <v>920</v>
      </c>
      <c r="C657" s="182" t="s">
        <v>1404</v>
      </c>
      <c r="D657" s="40" t="s">
        <v>573</v>
      </c>
      <c r="E657" s="181" t="s">
        <v>943</v>
      </c>
      <c r="F657" s="184" t="s">
        <v>4161</v>
      </c>
      <c r="G657" s="184">
        <v>28.991091423</v>
      </c>
      <c r="H657" s="184">
        <v>1.8046874230000003</v>
      </c>
      <c r="I657" s="184">
        <v>11.333887499999999</v>
      </c>
      <c r="J657" s="328">
        <v>3.9590164999999997</v>
      </c>
      <c r="K657" s="184">
        <v>11.8935</v>
      </c>
      <c r="L657" s="184">
        <v>5.1710940000000001</v>
      </c>
      <c r="M657" s="184">
        <v>3.5938593999999999</v>
      </c>
      <c r="N657" s="184">
        <v>1.4198067000000001</v>
      </c>
      <c r="O657" s="184">
        <v>0</v>
      </c>
      <c r="P657" s="331">
        <v>7.1623063000000001E-2</v>
      </c>
      <c r="Q657" s="331">
        <v>0.31325765999999999</v>
      </c>
      <c r="R657" s="331">
        <v>2.5689340999999999</v>
      </c>
      <c r="S657" s="331">
        <v>3.19</v>
      </c>
      <c r="T657" s="331">
        <v>0</v>
      </c>
      <c r="U657" s="184">
        <v>0.76901649999999999</v>
      </c>
      <c r="V657" s="331">
        <v>0</v>
      </c>
      <c r="W657" s="331">
        <v>0</v>
      </c>
      <c r="X657" s="331">
        <v>0</v>
      </c>
      <c r="Y657"/>
      <c r="Z657" s="288">
        <v>79.290000000000006</v>
      </c>
      <c r="AA657"/>
      <c r="AB657" s="164">
        <v>95.53</v>
      </c>
      <c r="AC657" s="164">
        <v>0</v>
      </c>
      <c r="AD657" s="164">
        <v>95.53</v>
      </c>
      <c r="AE657" s="164">
        <v>0</v>
      </c>
      <c r="AF657" s="164">
        <v>0</v>
      </c>
      <c r="AG657" s="164">
        <v>0</v>
      </c>
      <c r="AH657" s="164">
        <v>0</v>
      </c>
      <c r="AI657"/>
      <c r="AJ657" s="185">
        <v>3.8535490000000001</v>
      </c>
      <c r="AK657" s="185">
        <v>3.7251922999999998</v>
      </c>
      <c r="AL657" s="185">
        <v>0.12035991</v>
      </c>
      <c r="AM657" s="185">
        <v>7.9968000000000001E-3</v>
      </c>
      <c r="AN657" s="176">
        <v>2.2333286999999999E-4</v>
      </c>
      <c r="AO657" s="176">
        <v>4.4511800999999999E-7</v>
      </c>
      <c r="AP657" s="176">
        <v>1.1200000000000001</v>
      </c>
      <c r="AQ657" s="192">
        <v>7.3581119999999994E-5</v>
      </c>
      <c r="AR657" s="192">
        <v>2.2201199999999999E-7</v>
      </c>
      <c r="AS657" s="192">
        <v>6.0656850000000001E-12</v>
      </c>
      <c r="AT657" s="193">
        <v>0</v>
      </c>
      <c r="AU657" s="193">
        <v>0</v>
      </c>
      <c r="AV657" s="192">
        <v>2.1052642E-7</v>
      </c>
      <c r="AW657" s="192">
        <v>1.0990903E-4</v>
      </c>
      <c r="AX657" s="192">
        <v>2.9857801999999998E-8</v>
      </c>
      <c r="AY657" s="192">
        <v>1.2703034999999999E-7</v>
      </c>
      <c r="AZ657" s="192">
        <v>5.8077430000000003E-8</v>
      </c>
      <c r="BA657" s="192">
        <v>9.1048855000000006E-12</v>
      </c>
      <c r="BB657" s="192">
        <v>4.0470395E-9</v>
      </c>
      <c r="BC657" s="192">
        <v>3.4052470999999999E-9</v>
      </c>
      <c r="BD657" s="192">
        <v>6.7297393000000004E-10</v>
      </c>
      <c r="BE657" s="192">
        <v>1.5290700999999999E-5</v>
      </c>
      <c r="BF657" s="192">
        <v>2.4341493000000002E-5</v>
      </c>
      <c r="BG657" s="193">
        <v>0</v>
      </c>
      <c r="BH657" s="193">
        <v>1.1200000000000001</v>
      </c>
      <c r="BI657" s="193">
        <v>0</v>
      </c>
      <c r="BJ657" s="193">
        <v>0</v>
      </c>
      <c r="BK657" s="193">
        <v>0</v>
      </c>
      <c r="BL657" s="193">
        <v>0</v>
      </c>
      <c r="BM657"/>
      <c r="BN657" s="164">
        <v>6.6552544000000003E-3</v>
      </c>
      <c r="BO657" s="186">
        <v>9.4504370999999999E-4</v>
      </c>
      <c r="BP657" s="164">
        <v>2.2108155999999999E-3</v>
      </c>
      <c r="BQ657" s="186">
        <v>3.0092724E-4</v>
      </c>
      <c r="BR657" s="186">
        <v>6.7690953E-4</v>
      </c>
      <c r="BS657" s="186">
        <v>1.6306404000000001E-4</v>
      </c>
      <c r="BT657" s="186">
        <v>1.3858399999999999E-3</v>
      </c>
      <c r="BU657" s="164">
        <v>2.0670222999999999E-4</v>
      </c>
      <c r="BV657" s="164">
        <v>9.8858086000000003E-5</v>
      </c>
      <c r="BW657" s="186">
        <v>2.1081658E-4</v>
      </c>
      <c r="BX657" s="164">
        <v>0</v>
      </c>
      <c r="BY657" s="164">
        <v>0</v>
      </c>
      <c r="BZ657" s="164">
        <v>0</v>
      </c>
      <c r="CA657" s="186">
        <v>3.2036005999999998E-4</v>
      </c>
      <c r="CB657" s="164">
        <v>1.2227038999999999E-4</v>
      </c>
      <c r="CC657" s="186">
        <v>1.3646877E-5</v>
      </c>
      <c r="CD657" s="164">
        <v>0</v>
      </c>
      <c r="CE657"/>
      <c r="CF657" s="330">
        <v>0</v>
      </c>
      <c r="CG657" s="330">
        <v>79.290000000000006</v>
      </c>
      <c r="CH657" s="330">
        <v>5.7351124999999996</v>
      </c>
      <c r="CI657" s="330">
        <v>0.67781970000000002</v>
      </c>
      <c r="CJ657" s="330">
        <v>0.66476365999999998</v>
      </c>
      <c r="CK657" s="329">
        <v>6.7373179E-6</v>
      </c>
      <c r="CL657" s="329">
        <v>2.9363361000000001E-5</v>
      </c>
      <c r="CM657" s="330">
        <v>3.3202895000000003E-2</v>
      </c>
      <c r="CN657" s="330">
        <v>1496.5009</v>
      </c>
      <c r="CO657" s="330">
        <v>0</v>
      </c>
      <c r="CP657"/>
      <c r="CQ657">
        <v>11.8935</v>
      </c>
      <c r="CR657">
        <v>13.138574923</v>
      </c>
      <c r="CS657">
        <v>11.333887499999999</v>
      </c>
      <c r="CT657">
        <v>11.333887499999999</v>
      </c>
      <c r="CU657">
        <v>3.9590164999999997</v>
      </c>
      <c r="CV657" s="134"/>
      <c r="CW657" s="377"/>
      <c r="CX657" s="32"/>
      <c r="CY657" s="32"/>
      <c r="CZ657" s="32"/>
      <c r="DA657" s="236"/>
      <c r="DB657" s="257"/>
      <c r="DC657"/>
      <c r="DD657"/>
      <c r="DE657"/>
      <c r="DF657"/>
      <c r="DG657"/>
      <c r="DH657"/>
      <c r="DI657"/>
      <c r="DJ657"/>
      <c r="DK657"/>
      <c r="DL657"/>
    </row>
    <row r="658" spans="1:116" ht="14.4" x14ac:dyDescent="0.3">
      <c r="A658" t="s">
        <v>6438</v>
      </c>
      <c r="B658" s="113" t="s">
        <v>920</v>
      </c>
      <c r="C658" s="182" t="s">
        <v>1405</v>
      </c>
      <c r="D658" s="40" t="s">
        <v>573</v>
      </c>
      <c r="E658" s="181" t="s">
        <v>943</v>
      </c>
      <c r="F658" s="184" t="s">
        <v>6439</v>
      </c>
      <c r="G658" s="184">
        <v>4.5813135569100005</v>
      </c>
      <c r="H658" s="184">
        <v>0.18373125749999999</v>
      </c>
      <c r="I658" s="184">
        <v>0.25672084740999995</v>
      </c>
      <c r="J658" s="328">
        <v>0.16904335199999998</v>
      </c>
      <c r="K658" s="184">
        <v>3.9718181000000001</v>
      </c>
      <c r="L658" s="184">
        <v>9.2084481999999995E-2</v>
      </c>
      <c r="M658" s="184">
        <v>0.1508948</v>
      </c>
      <c r="N658" s="184">
        <v>0.15933959</v>
      </c>
      <c r="O658" s="331">
        <v>1.9950803E-2</v>
      </c>
      <c r="P658" s="331">
        <v>2.3744997000000002E-3</v>
      </c>
      <c r="Q658" s="331">
        <v>2.0663648000000001E-3</v>
      </c>
      <c r="R658" s="331">
        <v>1.3638147999999999E-2</v>
      </c>
      <c r="S658" s="331">
        <v>0.13488955</v>
      </c>
      <c r="T658" s="184">
        <v>0</v>
      </c>
      <c r="U658" s="331">
        <v>3.4153801999999997E-2</v>
      </c>
      <c r="V658" s="331">
        <v>1.0341741E-4</v>
      </c>
      <c r="W658" s="331">
        <v>0</v>
      </c>
      <c r="X658" s="331">
        <v>0</v>
      </c>
      <c r="Y658"/>
      <c r="Z658" s="288">
        <v>26.478787333333337</v>
      </c>
      <c r="AA658"/>
      <c r="AB658" s="164">
        <v>392.33159999999998</v>
      </c>
      <c r="AC658" s="164">
        <v>386.22955000000002</v>
      </c>
      <c r="AD658" s="164">
        <v>4.2427083000000003</v>
      </c>
      <c r="AE658" s="164">
        <v>0</v>
      </c>
      <c r="AF658" s="164">
        <v>0</v>
      </c>
      <c r="AG658" s="164">
        <v>1.0393064000000001</v>
      </c>
      <c r="AH658" s="164">
        <v>0.82003967</v>
      </c>
      <c r="AI658"/>
      <c r="AJ658" s="185">
        <v>0.49282325999999999</v>
      </c>
      <c r="AK658" s="185">
        <v>0.44309837000000002</v>
      </c>
      <c r="AL658" s="185">
        <v>2.0838552999999999E-2</v>
      </c>
      <c r="AM658" s="185">
        <v>2.8886339E-2</v>
      </c>
      <c r="AN658" s="176">
        <v>2.6564650999999999E-5</v>
      </c>
      <c r="AO658" s="176">
        <v>7.7065652999999995E-8</v>
      </c>
      <c r="AP658" s="176">
        <v>4.0457057000000001</v>
      </c>
      <c r="AQ658" s="192">
        <v>2.4572315E-5</v>
      </c>
      <c r="AR658" s="192">
        <v>7.4140604999999998E-8</v>
      </c>
      <c r="AS658" s="192">
        <v>2.0256272000000001E-12</v>
      </c>
      <c r="AT658" s="192">
        <v>0</v>
      </c>
      <c r="AU658" s="192">
        <v>0</v>
      </c>
      <c r="AV658" s="192">
        <v>4.2698842999999999E-9</v>
      </c>
      <c r="AW658" s="192">
        <v>1.9852859999999999E-6</v>
      </c>
      <c r="AX658" s="192">
        <v>9.7374191000000002E-10</v>
      </c>
      <c r="AY658" s="192">
        <v>1.9480028E-9</v>
      </c>
      <c r="AZ658" s="192">
        <v>0</v>
      </c>
      <c r="BA658" s="192">
        <v>0</v>
      </c>
      <c r="BB658" s="192">
        <v>1.177718E-12</v>
      </c>
      <c r="BC658" s="192">
        <v>8.2092260999999997E-14</v>
      </c>
      <c r="BD658" s="192">
        <v>1.8093959999999999E-14</v>
      </c>
      <c r="BE658" s="192">
        <v>3.2745037999999998E-10</v>
      </c>
      <c r="BF658" s="192">
        <v>2.4526046999999998E-9</v>
      </c>
      <c r="BG658" s="192">
        <v>0</v>
      </c>
      <c r="BH658" s="193">
        <v>0.18341022000000001</v>
      </c>
      <c r="BI658" s="193">
        <v>3.8622955000000001</v>
      </c>
      <c r="BJ658" s="193">
        <v>0</v>
      </c>
      <c r="BK658" s="193">
        <v>0</v>
      </c>
      <c r="BL658" s="193">
        <v>0</v>
      </c>
      <c r="BM658"/>
      <c r="BN658" s="164">
        <v>1.2952564E-3</v>
      </c>
      <c r="BO658" s="186">
        <v>1.343012E-5</v>
      </c>
      <c r="BP658" s="164">
        <v>7.3829885000000004E-4</v>
      </c>
      <c r="BQ658" s="186">
        <v>1.6738861E-6</v>
      </c>
      <c r="BR658" s="186">
        <v>2.8920419E-5</v>
      </c>
      <c r="BS658" s="186">
        <v>0</v>
      </c>
      <c r="BT658" s="186">
        <v>0</v>
      </c>
      <c r="BU658" s="186">
        <v>0</v>
      </c>
      <c r="BV658" s="186">
        <v>3.3012938999999999E-6</v>
      </c>
      <c r="BW658" s="186">
        <v>2.0673239E-6</v>
      </c>
      <c r="BX658" s="186">
        <v>0</v>
      </c>
      <c r="BY658" s="186">
        <v>0</v>
      </c>
      <c r="BZ658" s="186">
        <v>0</v>
      </c>
      <c r="CA658" s="186">
        <v>3.1330418999999999E-5</v>
      </c>
      <c r="CB658" s="164">
        <v>4.7623167000000001E-4</v>
      </c>
      <c r="CC658" s="186">
        <v>2.3971723999999998E-9</v>
      </c>
      <c r="CD658" s="164">
        <v>0</v>
      </c>
      <c r="CE658"/>
      <c r="CF658" s="329">
        <v>0</v>
      </c>
      <c r="CG658" s="330">
        <v>26.478787000000001</v>
      </c>
      <c r="CH658" s="330">
        <v>0</v>
      </c>
      <c r="CI658" s="330">
        <v>9.1886924999999998E-3</v>
      </c>
      <c r="CJ658" s="330">
        <v>1.0254269999999999E-2</v>
      </c>
      <c r="CK658" s="329">
        <v>5.6256886000000004E-10</v>
      </c>
      <c r="CL658" s="329">
        <v>6.5594519000000002E-8</v>
      </c>
      <c r="CM658" s="330">
        <v>1.0590574000000001E-3</v>
      </c>
      <c r="CN658" s="330">
        <v>6.8918206999999995E-2</v>
      </c>
      <c r="CO658" s="330">
        <v>52.968623999999998</v>
      </c>
      <c r="CP658"/>
      <c r="CQ658">
        <v>3.9718181000000001</v>
      </c>
      <c r="CR658">
        <v>0.4403486875</v>
      </c>
      <c r="CS658">
        <v>0.25661742999999998</v>
      </c>
      <c r="CT658">
        <v>0.25672084741000001</v>
      </c>
      <c r="CU658">
        <v>0.16904335199999998</v>
      </c>
      <c r="CV658" s="134"/>
      <c r="CW658" s="378"/>
      <c r="CX658" s="32"/>
      <c r="CY658" s="32"/>
      <c r="CZ658" s="32"/>
      <c r="DA658" s="236"/>
      <c r="DB658" s="257"/>
      <c r="DC658"/>
      <c r="DD658"/>
      <c r="DE658"/>
      <c r="DF658"/>
      <c r="DG658"/>
      <c r="DH658"/>
      <c r="DI658"/>
      <c r="DJ658"/>
      <c r="DK658"/>
      <c r="DL658"/>
    </row>
    <row r="659" spans="1:116" ht="14.4" x14ac:dyDescent="0.3">
      <c r="A659" t="s">
        <v>6440</v>
      </c>
      <c r="B659" s="113" t="s">
        <v>920</v>
      </c>
      <c r="C659" s="182" t="s">
        <v>1406</v>
      </c>
      <c r="D659" s="40" t="s">
        <v>573</v>
      </c>
      <c r="E659" s="181" t="s">
        <v>943</v>
      </c>
      <c r="F659" s="184" t="s">
        <v>6441</v>
      </c>
      <c r="G659" s="184">
        <v>8.7654627690500003E-2</v>
      </c>
      <c r="H659" s="184">
        <v>4.3376171139999998E-3</v>
      </c>
      <c r="I659" s="184">
        <v>5.9642910259999991E-3</v>
      </c>
      <c r="J659" s="328">
        <v>3.3486165504999998E-3</v>
      </c>
      <c r="K659" s="184">
        <v>7.4004103000000002E-2</v>
      </c>
      <c r="L659" s="184">
        <v>1.8981247E-3</v>
      </c>
      <c r="M659" s="184">
        <v>3.1709440999999998E-3</v>
      </c>
      <c r="N659" s="184">
        <v>3.2339564000000002E-3</v>
      </c>
      <c r="O659" s="184">
        <v>9.4117096999999999E-4</v>
      </c>
      <c r="P659" s="331">
        <v>4.3919604000000003E-5</v>
      </c>
      <c r="Q659" s="331">
        <v>1.1857013999999999E-4</v>
      </c>
      <c r="R659" s="331">
        <v>3.1288391000000002E-4</v>
      </c>
      <c r="S659" s="331">
        <v>1.3212392000000001E-4</v>
      </c>
      <c r="T659" s="331">
        <v>5.6554884999999999E-4</v>
      </c>
      <c r="U659" s="331">
        <v>3.2154471999999998E-3</v>
      </c>
      <c r="V659" s="331">
        <v>1.6789465999999999E-5</v>
      </c>
      <c r="W659" s="331">
        <v>1.0454305000000001E-6</v>
      </c>
      <c r="X659" s="331">
        <v>0</v>
      </c>
      <c r="Y659"/>
      <c r="Z659" s="288">
        <v>0.49336068666666671</v>
      </c>
      <c r="AA659"/>
      <c r="AB659" s="164">
        <v>7.3939529000000004</v>
      </c>
      <c r="AC659" s="164">
        <v>7.2456122000000001</v>
      </c>
      <c r="AD659" s="164">
        <v>7.7089437999999996E-2</v>
      </c>
      <c r="AE659" s="164">
        <v>0</v>
      </c>
      <c r="AF659" s="164">
        <v>2.4956564000000001E-2</v>
      </c>
      <c r="AG659" s="164">
        <v>3.1170474E-2</v>
      </c>
      <c r="AH659" s="164">
        <v>1.5124287E-2</v>
      </c>
      <c r="AI659"/>
      <c r="AJ659" s="185">
        <v>9.2712908999999996E-3</v>
      </c>
      <c r="AK659" s="185">
        <v>8.3623185999999999E-3</v>
      </c>
      <c r="AL659" s="185">
        <v>3.9188382999999998E-4</v>
      </c>
      <c r="AM659" s="185">
        <v>5.1708853000000002E-4</v>
      </c>
      <c r="AN659" s="176">
        <v>5.0133804E-7</v>
      </c>
      <c r="AO659" s="176">
        <v>1.4492745000000001E-9</v>
      </c>
      <c r="AP659" s="176">
        <v>7.2421362000000003E-2</v>
      </c>
      <c r="AQ659" s="192">
        <v>4.5784682999999998E-7</v>
      </c>
      <c r="AR659" s="192">
        <v>1.3814340999999999E-9</v>
      </c>
      <c r="AS659" s="192">
        <v>3.7742752000000002E-14</v>
      </c>
      <c r="AT659" s="192">
        <v>1.3623082999999999E-12</v>
      </c>
      <c r="AU659" s="192">
        <v>0</v>
      </c>
      <c r="AV659" s="192">
        <v>1.2190107999999999E-10</v>
      </c>
      <c r="AW659" s="192">
        <v>4.3280412E-8</v>
      </c>
      <c r="AX659" s="192">
        <v>2.4090866E-11</v>
      </c>
      <c r="AY659" s="192">
        <v>4.3624606999999997E-11</v>
      </c>
      <c r="AZ659" s="192">
        <v>1.5588673999999999E-14</v>
      </c>
      <c r="BA659" s="192">
        <v>2.3118839000000001E-16</v>
      </c>
      <c r="BB659" s="192">
        <v>6.7564603000000002E-14</v>
      </c>
      <c r="BC659" s="192">
        <v>3.1378556000000001E-15</v>
      </c>
      <c r="BD659" s="192">
        <v>7.1465664999999997E-16</v>
      </c>
      <c r="BE659" s="192">
        <v>7.8412293999999994E-12</v>
      </c>
      <c r="BF659" s="192">
        <v>7.9698758999999995E-11</v>
      </c>
      <c r="BG659" s="192">
        <v>1.3025752E-20</v>
      </c>
      <c r="BH659" s="192">
        <v>1.1043760999999999E-5</v>
      </c>
      <c r="BI659" s="193">
        <v>7.2410318000000001E-2</v>
      </c>
      <c r="BJ659" s="192">
        <v>0</v>
      </c>
      <c r="BK659" s="192">
        <v>0</v>
      </c>
      <c r="BL659" s="192">
        <v>0</v>
      </c>
      <c r="BM659"/>
      <c r="BN659" s="186">
        <v>2.4477934000000001E-5</v>
      </c>
      <c r="BO659" s="186">
        <v>3.1582751000000001E-7</v>
      </c>
      <c r="BP659" s="186">
        <v>1.3756204999999999E-5</v>
      </c>
      <c r="BQ659" s="186">
        <v>3.8075525E-8</v>
      </c>
      <c r="BR659" s="186">
        <v>5.6656291999999996E-7</v>
      </c>
      <c r="BS659" s="186">
        <v>2.8039666000000001E-8</v>
      </c>
      <c r="BT659" s="186">
        <v>3.8230053E-10</v>
      </c>
      <c r="BU659" s="186">
        <v>4.2230284E-8</v>
      </c>
      <c r="BV659" s="186">
        <v>6.5005722000000004E-8</v>
      </c>
      <c r="BW659" s="186">
        <v>9.3476685000000006E-8</v>
      </c>
      <c r="BX659" s="186">
        <v>0</v>
      </c>
      <c r="BY659" s="186">
        <v>2.8804787999999999E-17</v>
      </c>
      <c r="BZ659" s="186">
        <v>2.3585770999999999E-13</v>
      </c>
      <c r="CA659" s="186">
        <v>6.3604586000000005E-7</v>
      </c>
      <c r="CB659" s="186">
        <v>8.9307754000000007E-6</v>
      </c>
      <c r="CC659" s="186">
        <v>5.3071897000000001E-9</v>
      </c>
      <c r="CD659" s="186">
        <v>0</v>
      </c>
      <c r="CE659"/>
      <c r="CF659" s="329">
        <v>1.9963318000000001E-13</v>
      </c>
      <c r="CG659" s="330">
        <v>0.49336435000000001</v>
      </c>
      <c r="CH659" s="330">
        <v>1.1619251999999999E-3</v>
      </c>
      <c r="CI659" s="330">
        <v>2.2331546E-4</v>
      </c>
      <c r="CJ659" s="329">
        <v>1.9411949E-4</v>
      </c>
      <c r="CK659" s="329">
        <v>3.1364034999999998E-11</v>
      </c>
      <c r="CL659" s="329">
        <v>3.6654979E-9</v>
      </c>
      <c r="CM659" s="329">
        <v>2.0995352000000001E-5</v>
      </c>
      <c r="CN659" s="330">
        <v>2.1327628000000001E-3</v>
      </c>
      <c r="CO659" s="330">
        <v>0.99304219000000005</v>
      </c>
      <c r="CP659"/>
      <c r="CQ659">
        <v>7.4004103000000002E-2</v>
      </c>
      <c r="CR659">
        <v>9.7195698239999993E-3</v>
      </c>
      <c r="CS659">
        <v>5.3829981404999996E-3</v>
      </c>
      <c r="CT659">
        <v>5.9642910259999999E-3</v>
      </c>
      <c r="CU659">
        <v>3.3475711199999997E-3</v>
      </c>
      <c r="CV659" s="134"/>
      <c r="CW659" s="377"/>
      <c r="CX659" s="32"/>
      <c r="CY659" s="32"/>
      <c r="CZ659" s="32"/>
      <c r="DA659" s="236"/>
      <c r="DB659" s="257"/>
      <c r="DC659"/>
      <c r="DD659"/>
      <c r="DE659"/>
      <c r="DF659"/>
      <c r="DG659"/>
      <c r="DH659"/>
      <c r="DI659"/>
      <c r="DJ659"/>
      <c r="DK659"/>
      <c r="DL659"/>
    </row>
    <row r="660" spans="1:116" ht="14.4" x14ac:dyDescent="0.3">
      <c r="A660" t="s">
        <v>6442</v>
      </c>
      <c r="B660" s="113" t="s">
        <v>920</v>
      </c>
      <c r="C660" s="182" t="s">
        <v>1407</v>
      </c>
      <c r="D660" s="40" t="s">
        <v>573</v>
      </c>
      <c r="E660" s="181" t="s">
        <v>943</v>
      </c>
      <c r="F660" s="184" t="s">
        <v>6443</v>
      </c>
      <c r="G660" s="184">
        <v>4.2667574052511377</v>
      </c>
      <c r="H660" s="184">
        <v>0.1711736962</v>
      </c>
      <c r="I660" s="184">
        <v>0.23916788887099999</v>
      </c>
      <c r="J660" s="328">
        <v>0.15744472018013803</v>
      </c>
      <c r="K660" s="184">
        <v>3.6989711000000001</v>
      </c>
      <c r="L660" s="184">
        <v>8.5771437000000006E-2</v>
      </c>
      <c r="M660" s="184">
        <v>0.14055413</v>
      </c>
      <c r="N660" s="184">
        <v>0.14841219</v>
      </c>
      <c r="O660" s="184">
        <v>1.8620128E-2</v>
      </c>
      <c r="P660" s="184">
        <v>2.211359E-3</v>
      </c>
      <c r="Q660" s="331">
        <v>1.9300191999999999E-3</v>
      </c>
      <c r="R660" s="331">
        <v>1.270538E-2</v>
      </c>
      <c r="S660" s="184">
        <v>0.12545653000000001</v>
      </c>
      <c r="T660" s="331">
        <v>3.9588419000000001E-5</v>
      </c>
      <c r="U660" s="184">
        <v>3.1988117000000003E-2</v>
      </c>
      <c r="V660" s="331">
        <v>9.7353451999999998E-5</v>
      </c>
      <c r="W660" s="331">
        <v>7.3180137999999995E-8</v>
      </c>
      <c r="X660" s="331">
        <v>0</v>
      </c>
      <c r="Y660"/>
      <c r="Z660" s="288">
        <v>24.659807333333333</v>
      </c>
      <c r="AA660"/>
      <c r="AB660" s="164">
        <v>365.38596999999999</v>
      </c>
      <c r="AC660" s="164">
        <v>359.70067</v>
      </c>
      <c r="AD660" s="164">
        <v>3.9511150000000002</v>
      </c>
      <c r="AE660" s="164">
        <v>0</v>
      </c>
      <c r="AF660" s="186">
        <v>1.7469594000000001E-3</v>
      </c>
      <c r="AG660" s="164">
        <v>0.96873693000000005</v>
      </c>
      <c r="AH660" s="164">
        <v>0.76369560000000003</v>
      </c>
      <c r="AI660"/>
      <c r="AJ660" s="185">
        <v>0.45897462999999999</v>
      </c>
      <c r="AK660" s="185">
        <v>0.41266684999999997</v>
      </c>
      <c r="AL660" s="185">
        <v>1.9407285999999999E-2</v>
      </c>
      <c r="AM660" s="185">
        <v>2.6900490999999999E-2</v>
      </c>
      <c r="AN660" s="176">
        <v>2.4740218999999999E-5</v>
      </c>
      <c r="AO660" s="176">
        <v>7.1772505999999998E-8</v>
      </c>
      <c r="AP660" s="176">
        <v>3.7675757999999999</v>
      </c>
      <c r="AQ660" s="192">
        <v>2.2884301999999999E-5</v>
      </c>
      <c r="AR660" s="192">
        <v>6.9047462999999995E-8</v>
      </c>
      <c r="AS660" s="192">
        <v>1.8864753E-12</v>
      </c>
      <c r="AT660" s="192">
        <v>9.5361580999999996E-14</v>
      </c>
      <c r="AU660" s="192">
        <v>0</v>
      </c>
      <c r="AV660" s="192">
        <v>3.9795255E-9</v>
      </c>
      <c r="AW660" s="192">
        <v>1.8493457E-6</v>
      </c>
      <c r="AX660" s="192">
        <v>9.0726634000000004E-10</v>
      </c>
      <c r="AY660" s="192">
        <v>1.8146963E-9</v>
      </c>
      <c r="AZ660" s="192">
        <v>1.0912071999999999E-15</v>
      </c>
      <c r="BA660" s="192">
        <v>1.6183187E-17</v>
      </c>
      <c r="BB660" s="192">
        <v>1.1000072000000001E-12</v>
      </c>
      <c r="BC660" s="192">
        <v>7.6565451999999994E-14</v>
      </c>
      <c r="BD660" s="192">
        <v>1.6877408999999999E-14</v>
      </c>
      <c r="BE660" s="192">
        <v>3.0507774000000001E-10</v>
      </c>
      <c r="BF660" s="192">
        <v>2.2865012999999999E-9</v>
      </c>
      <c r="BG660" s="192">
        <v>9.1180260999999997E-22</v>
      </c>
      <c r="BH660" s="193">
        <v>0.17057227999999999</v>
      </c>
      <c r="BI660" s="193">
        <v>3.5970035</v>
      </c>
      <c r="BJ660" s="192">
        <v>0</v>
      </c>
      <c r="BK660" s="192">
        <v>0</v>
      </c>
      <c r="BL660" s="192">
        <v>0</v>
      </c>
      <c r="BM660"/>
      <c r="BN660" s="164">
        <v>1.2063019E-3</v>
      </c>
      <c r="BO660" s="186">
        <v>1.2512119E-5</v>
      </c>
      <c r="BP660" s="164">
        <v>6.8758087000000002E-4</v>
      </c>
      <c r="BQ660" s="186">
        <v>1.5593792999999999E-6</v>
      </c>
      <c r="BR660" s="186">
        <v>2.6935649000000001E-5</v>
      </c>
      <c r="BS660" s="186">
        <v>1.9627765999999999E-9</v>
      </c>
      <c r="BT660" s="186">
        <v>2.6761037000000001E-11</v>
      </c>
      <c r="BU660" s="186">
        <v>2.9561197999999999E-9</v>
      </c>
      <c r="BV660" s="186">
        <v>3.0747536999999999E-6</v>
      </c>
      <c r="BW660" s="186">
        <v>1.9291546000000002E-6</v>
      </c>
      <c r="BX660" s="186">
        <v>0</v>
      </c>
      <c r="BY660" s="186">
        <v>2.0163352000000001E-18</v>
      </c>
      <c r="BZ660" s="186">
        <v>1.651004E-14</v>
      </c>
      <c r="CA660" s="186">
        <v>2.9181811999999998E-5</v>
      </c>
      <c r="CB660" s="164">
        <v>4.4352060999999998E-4</v>
      </c>
      <c r="CC660" s="186">
        <v>2.6008735999999998E-9</v>
      </c>
      <c r="CD660" s="186">
        <v>0</v>
      </c>
      <c r="CE660"/>
      <c r="CF660" s="329">
        <v>1.3974323E-14</v>
      </c>
      <c r="CG660" s="330">
        <v>24.659808000000002</v>
      </c>
      <c r="CH660" s="330">
        <v>8.1334764000000001E-5</v>
      </c>
      <c r="CI660" s="330">
        <v>8.5611161000000002E-3</v>
      </c>
      <c r="CJ660" s="330">
        <v>9.5500592000000006E-3</v>
      </c>
      <c r="CK660" s="329">
        <v>5.2538451999999997E-10</v>
      </c>
      <c r="CL660" s="329">
        <v>6.1259488000000003E-8</v>
      </c>
      <c r="CM660" s="330">
        <v>9.8639302000000004E-4</v>
      </c>
      <c r="CN660" s="330">
        <v>6.4243226E-2</v>
      </c>
      <c r="CO660" s="330">
        <v>49.330333000000003</v>
      </c>
      <c r="CP660"/>
      <c r="CQ660">
        <v>3.6989711000000001</v>
      </c>
      <c r="CR660">
        <v>0.41020464320000005</v>
      </c>
      <c r="CS660">
        <v>0.239031020180138</v>
      </c>
      <c r="CT660">
        <v>0.23916788887100002</v>
      </c>
      <c r="CU660">
        <v>0.15744464700000002</v>
      </c>
      <c r="CV660" s="134"/>
      <c r="CW660" s="377"/>
      <c r="CX660" s="32"/>
      <c r="CY660" s="32"/>
      <c r="CZ660" s="32"/>
      <c r="DA660" s="236"/>
      <c r="DB660" s="257"/>
      <c r="DC660"/>
      <c r="DD660"/>
      <c r="DE660"/>
      <c r="DF660"/>
      <c r="DG660"/>
      <c r="DH660"/>
      <c r="DI660"/>
      <c r="DJ660"/>
      <c r="DK660"/>
      <c r="DL660"/>
    </row>
    <row r="661" spans="1:116" ht="14.4" x14ac:dyDescent="0.3">
      <c r="A661" t="s">
        <v>6444</v>
      </c>
      <c r="B661" s="113" t="s">
        <v>920</v>
      </c>
      <c r="C661" s="182" t="s">
        <v>1408</v>
      </c>
      <c r="D661" s="40" t="s">
        <v>573</v>
      </c>
      <c r="E661" s="181" t="s">
        <v>943</v>
      </c>
      <c r="F661" s="184" t="s">
        <v>4162</v>
      </c>
      <c r="G661" s="184">
        <v>3.0263530530000002</v>
      </c>
      <c r="H661" s="184">
        <v>0.70451248999999994</v>
      </c>
      <c r="I661" s="184">
        <v>1.0443436300000002</v>
      </c>
      <c r="J661" s="328">
        <v>0.53022420299999995</v>
      </c>
      <c r="K661" s="184">
        <v>0.74727273000000005</v>
      </c>
      <c r="L661" s="331">
        <v>0.31886590999999997</v>
      </c>
      <c r="M661" s="331">
        <v>0.21145542000000001</v>
      </c>
      <c r="N661" s="331">
        <v>0.12454298</v>
      </c>
      <c r="O661" s="331">
        <v>0</v>
      </c>
      <c r="P661" s="184">
        <v>0.56569460999999999</v>
      </c>
      <c r="Q661" s="184">
        <v>1.42749E-2</v>
      </c>
      <c r="R661" s="331">
        <v>0.51402230000000004</v>
      </c>
      <c r="S661" s="331">
        <v>0.47272726999999998</v>
      </c>
      <c r="T661" s="184">
        <v>0</v>
      </c>
      <c r="U661" s="184">
        <v>5.7496933E-2</v>
      </c>
      <c r="V661" s="184">
        <v>0</v>
      </c>
      <c r="W661" s="184">
        <v>0</v>
      </c>
      <c r="X661" s="184">
        <v>0</v>
      </c>
      <c r="Y661"/>
      <c r="Z661" s="288">
        <v>4.9818182000000002</v>
      </c>
      <c r="AA661"/>
      <c r="AB661" s="164">
        <v>7.1424761999999999</v>
      </c>
      <c r="AC661" s="164">
        <v>0</v>
      </c>
      <c r="AD661" s="164">
        <v>7.1424761999999999</v>
      </c>
      <c r="AE661" s="164">
        <v>0</v>
      </c>
      <c r="AF661" s="164">
        <v>0</v>
      </c>
      <c r="AG661" s="164">
        <v>0</v>
      </c>
      <c r="AH661" s="164">
        <v>0</v>
      </c>
      <c r="AI661"/>
      <c r="AJ661" s="185">
        <v>4.9808909999999997</v>
      </c>
      <c r="AK661" s="185">
        <v>4.9733147999999998</v>
      </c>
      <c r="AL661" s="185">
        <v>7.4529371999999998E-3</v>
      </c>
      <c r="AM661" s="185">
        <v>1.2332727000000001E-4</v>
      </c>
      <c r="AN661" s="176">
        <v>2.9816035999999998E-4</v>
      </c>
      <c r="AO661" s="176">
        <v>2.7562638E-8</v>
      </c>
      <c r="AP661" s="176">
        <v>1.7272727000000002E-2</v>
      </c>
      <c r="AQ661" s="192">
        <v>4.6231273000000002E-6</v>
      </c>
      <c r="AR661" s="192">
        <v>1.3949091000000001E-8</v>
      </c>
      <c r="AS661" s="192">
        <v>3.8110908999999998E-13</v>
      </c>
      <c r="AT661" s="193">
        <v>0</v>
      </c>
      <c r="AU661" s="193">
        <v>0</v>
      </c>
      <c r="AV661" s="192">
        <v>1.8463302000000002E-8</v>
      </c>
      <c r="AW661" s="192">
        <v>7.1937817999999997E-6</v>
      </c>
      <c r="AX661" s="192">
        <v>2.6186365000000001E-9</v>
      </c>
      <c r="AY661" s="192">
        <v>8.2922636000000004E-9</v>
      </c>
      <c r="AZ661" s="192">
        <v>1.6594036E-9</v>
      </c>
      <c r="BA661" s="192">
        <v>2.0668947000000001E-13</v>
      </c>
      <c r="BB661" s="192">
        <v>7.1740573000000004E-11</v>
      </c>
      <c r="BC661" s="192">
        <v>7.9327729E-10</v>
      </c>
      <c r="BD661" s="192">
        <v>1.7763736999999999E-10</v>
      </c>
      <c r="BE661" s="192">
        <v>2.8527567999999998E-4</v>
      </c>
      <c r="BF661" s="192">
        <v>1.0493043E-6</v>
      </c>
      <c r="BG661" s="193">
        <v>0</v>
      </c>
      <c r="BH661" s="193">
        <v>1.7272727000000002E-2</v>
      </c>
      <c r="BI661" s="193">
        <v>0</v>
      </c>
      <c r="BJ661" s="193">
        <v>0</v>
      </c>
      <c r="BK661" s="193">
        <v>0</v>
      </c>
      <c r="BL661" s="193">
        <v>0</v>
      </c>
      <c r="BM661"/>
      <c r="BN661" s="164">
        <v>1.1858255999999999E-3</v>
      </c>
      <c r="BO661" s="186">
        <v>6.3243017000000004E-5</v>
      </c>
      <c r="BP661" s="186">
        <v>1.3890631000000001E-4</v>
      </c>
      <c r="BQ661" s="186">
        <v>6.0211582000000002E-5</v>
      </c>
      <c r="BR661" s="186">
        <v>4.3189458999999998E-5</v>
      </c>
      <c r="BS661" s="186">
        <v>1.2552861E-5</v>
      </c>
      <c r="BT661" s="186">
        <v>4.2078335000000002E-5</v>
      </c>
      <c r="BU661" s="164">
        <v>1.8126918E-5</v>
      </c>
      <c r="BV661" s="186">
        <v>7.5929529999999999E-4</v>
      </c>
      <c r="BW661" s="186">
        <v>9.5140151E-6</v>
      </c>
      <c r="BX661" s="164">
        <v>0</v>
      </c>
      <c r="BY661" s="164">
        <v>0</v>
      </c>
      <c r="BZ661" s="164">
        <v>0</v>
      </c>
      <c r="CA661" s="186">
        <v>2.6825866E-5</v>
      </c>
      <c r="CB661" s="186">
        <v>9.1417704000000005E-6</v>
      </c>
      <c r="CC661" s="186">
        <v>2.7401633999999998E-6</v>
      </c>
      <c r="CD661" s="164">
        <v>0</v>
      </c>
      <c r="CE661"/>
      <c r="CF661" s="330">
        <v>0</v>
      </c>
      <c r="CG661" s="330">
        <v>4.9818182000000002</v>
      </c>
      <c r="CH661" s="330">
        <v>0.50297305000000003</v>
      </c>
      <c r="CI661" s="330">
        <v>4.6009091000000002E-2</v>
      </c>
      <c r="CJ661" s="330">
        <v>2.0176400000000001E-2</v>
      </c>
      <c r="CK661" s="329">
        <v>1.224334E-4</v>
      </c>
      <c r="CL661" s="329">
        <v>1.3547273000000001E-6</v>
      </c>
      <c r="CM661" s="330">
        <v>2.0908582000000002E-3</v>
      </c>
      <c r="CN661" s="330">
        <v>1252.6618000000001</v>
      </c>
      <c r="CO661" s="330">
        <v>0</v>
      </c>
      <c r="CP661"/>
      <c r="CQ661">
        <v>0.74727273000000005</v>
      </c>
      <c r="CR661">
        <v>1.7488561200000001</v>
      </c>
      <c r="CS661">
        <v>1.0443436300000002</v>
      </c>
      <c r="CT661">
        <v>1.0443436300000002</v>
      </c>
      <c r="CU661">
        <v>0.53022420299999995</v>
      </c>
      <c r="CV661" s="134"/>
      <c r="CW661" s="378"/>
      <c r="CX661" s="32"/>
      <c r="CY661" s="32"/>
      <c r="CZ661" s="32"/>
      <c r="DA661" s="236"/>
      <c r="DB661" s="257"/>
      <c r="DC661"/>
      <c r="DD661"/>
      <c r="DE661"/>
      <c r="DF661"/>
      <c r="DG661"/>
      <c r="DH661"/>
      <c r="DI661"/>
      <c r="DJ661"/>
      <c r="DK661"/>
      <c r="DL661"/>
    </row>
    <row r="662" spans="1:116" ht="14.4" x14ac:dyDescent="0.3">
      <c r="A662" t="s">
        <v>6445</v>
      </c>
      <c r="B662" s="113" t="s">
        <v>920</v>
      </c>
      <c r="C662" s="182" t="s">
        <v>1409</v>
      </c>
      <c r="D662" s="40" t="s">
        <v>573</v>
      </c>
      <c r="E662" s="181" t="s">
        <v>943</v>
      </c>
      <c r="F662" s="184" t="s">
        <v>4163</v>
      </c>
      <c r="G662" s="184">
        <v>3598.9589538841001</v>
      </c>
      <c r="H662" s="184">
        <v>3555.4521699141001</v>
      </c>
      <c r="I662" s="184">
        <v>1.25623587</v>
      </c>
      <c r="J662" s="328">
        <v>40.517824599999997</v>
      </c>
      <c r="K662" s="184">
        <v>1.7327235000000001</v>
      </c>
      <c r="L662" s="184">
        <v>0.78853932000000004</v>
      </c>
      <c r="M662" s="331">
        <v>0.30387933</v>
      </c>
      <c r="N662" s="184">
        <v>0.17844183</v>
      </c>
      <c r="O662" s="184">
        <v>0</v>
      </c>
      <c r="P662" s="184">
        <v>3.5280840999999999E-3</v>
      </c>
      <c r="Q662" s="331">
        <v>3555.2701999999999</v>
      </c>
      <c r="R662" s="331">
        <v>0.16381722000000001</v>
      </c>
      <c r="S662" s="331">
        <v>40.51</v>
      </c>
      <c r="T662" s="331">
        <v>0</v>
      </c>
      <c r="U662" s="184">
        <v>7.8245999999999993E-3</v>
      </c>
      <c r="V662" s="184">
        <v>0</v>
      </c>
      <c r="W662" s="184">
        <v>0</v>
      </c>
      <c r="X662" s="184">
        <v>0</v>
      </c>
      <c r="Y662"/>
      <c r="Z662" s="288">
        <v>11.551490000000001</v>
      </c>
      <c r="AA662"/>
      <c r="AB662" s="164">
        <v>0.97199999999999998</v>
      </c>
      <c r="AC662" s="164">
        <v>0</v>
      </c>
      <c r="AD662" s="164">
        <v>0.97199999999999998</v>
      </c>
      <c r="AE662" s="164">
        <v>0</v>
      </c>
      <c r="AF662" s="164">
        <v>0</v>
      </c>
      <c r="AG662" s="164">
        <v>0</v>
      </c>
      <c r="AH662" s="164">
        <v>0</v>
      </c>
      <c r="AI662"/>
      <c r="AJ662" s="185">
        <v>15.458612</v>
      </c>
      <c r="AK662" s="185">
        <v>14.856756000000001</v>
      </c>
      <c r="AL662" s="185">
        <v>0.58707668999999996</v>
      </c>
      <c r="AM662" s="185">
        <v>1.4779799999999999E-2</v>
      </c>
      <c r="AN662" s="176">
        <v>8.9069278999999999E-4</v>
      </c>
      <c r="AO662" s="176">
        <v>2.1711416E-6</v>
      </c>
      <c r="AP662" s="176">
        <v>2.0699999999999998</v>
      </c>
      <c r="AQ662" s="193">
        <v>1.0719783E-5</v>
      </c>
      <c r="AR662" s="192">
        <v>3.2344171999999997E-8</v>
      </c>
      <c r="AS662" s="192">
        <v>8.8368898E-13</v>
      </c>
      <c r="AT662" s="193">
        <v>0</v>
      </c>
      <c r="AU662" s="193">
        <v>0</v>
      </c>
      <c r="AV662" s="192">
        <v>2.6206267999999999E-8</v>
      </c>
      <c r="AW662" s="193">
        <v>1.6306666000000001E-5</v>
      </c>
      <c r="AX662" s="192">
        <v>3.7226964000000001E-9</v>
      </c>
      <c r="AY662" s="192">
        <v>1.8870979000000001E-8</v>
      </c>
      <c r="AZ662" s="193">
        <v>2.3487879999999999E-9</v>
      </c>
      <c r="BA662" s="193">
        <v>3.3516627E-13</v>
      </c>
      <c r="BB662" s="192">
        <v>2.1095107000000002E-6</v>
      </c>
      <c r="BC662" s="192">
        <v>4.0819870999999999E-10</v>
      </c>
      <c r="BD662" s="192">
        <v>3.9348453999999997E-9</v>
      </c>
      <c r="BE662" s="192">
        <v>3.0664519000000003E-5</v>
      </c>
      <c r="BF662" s="193">
        <v>8.3297560999999996E-4</v>
      </c>
      <c r="BG662" s="193">
        <v>0</v>
      </c>
      <c r="BH662" s="193">
        <v>2.0699999999999998</v>
      </c>
      <c r="BI662" s="193">
        <v>0</v>
      </c>
      <c r="BJ662" s="193">
        <v>0</v>
      </c>
      <c r="BK662" s="193">
        <v>0</v>
      </c>
      <c r="BL662" s="193">
        <v>0</v>
      </c>
      <c r="BM662"/>
      <c r="BN662" s="164">
        <v>2.6350562000000002</v>
      </c>
      <c r="BO662" s="164">
        <v>1.3870066E-4</v>
      </c>
      <c r="BP662" s="164">
        <v>3.2208619000000002E-4</v>
      </c>
      <c r="BQ662" s="164">
        <v>7.1659524000000001E-4</v>
      </c>
      <c r="BR662" s="164">
        <v>1.0164434E-4</v>
      </c>
      <c r="BS662" s="164">
        <v>1.7913914E-5</v>
      </c>
      <c r="BT662" s="164">
        <v>6.1114969999999998E-5</v>
      </c>
      <c r="BU662" s="164">
        <v>2.5662189E-5</v>
      </c>
      <c r="BV662" s="164">
        <v>0.17167416999999999</v>
      </c>
      <c r="BW662" s="164">
        <v>2.3525431000000001</v>
      </c>
      <c r="BX662" s="164">
        <v>0</v>
      </c>
      <c r="BY662" s="164">
        <v>0</v>
      </c>
      <c r="BZ662" s="164">
        <v>0</v>
      </c>
      <c r="CA662" s="164">
        <v>4.1575463999999997E-5</v>
      </c>
      <c r="CB662" s="164">
        <v>1.2440785E-6</v>
      </c>
      <c r="CC662" s="164">
        <v>0.10941235000000001</v>
      </c>
      <c r="CD662" s="164">
        <v>0</v>
      </c>
      <c r="CE662"/>
      <c r="CF662" s="330">
        <v>0</v>
      </c>
      <c r="CG662" s="330">
        <v>11.551489999999999</v>
      </c>
      <c r="CH662" s="330">
        <v>0.71390624000000003</v>
      </c>
      <c r="CI662" s="330">
        <v>9.8774760000000003E-2</v>
      </c>
      <c r="CJ662" s="330">
        <v>2.8747670999999999E-2</v>
      </c>
      <c r="CK662" s="330">
        <v>9.1094864000000001E-4</v>
      </c>
      <c r="CL662" s="330">
        <v>0.10854882</v>
      </c>
      <c r="CM662" s="330">
        <v>5.01579E-3</v>
      </c>
      <c r="CN662" s="330">
        <v>2522.8510000000001</v>
      </c>
      <c r="CO662" s="330">
        <v>0</v>
      </c>
      <c r="CP662"/>
      <c r="CQ662">
        <v>1.7327235000000001</v>
      </c>
      <c r="CR662">
        <v>3556.7084057840998</v>
      </c>
      <c r="CS662">
        <v>1.25623587</v>
      </c>
      <c r="CT662">
        <v>1.25623587</v>
      </c>
      <c r="CU662">
        <v>40.517824599999997</v>
      </c>
      <c r="CV662" s="134"/>
      <c r="CW662" s="377"/>
      <c r="CX662" s="32"/>
      <c r="CY662" s="32"/>
      <c r="CZ662" s="32"/>
      <c r="DA662" s="236"/>
      <c r="DB662" s="257"/>
      <c r="DC662"/>
      <c r="DD662"/>
      <c r="DE662"/>
      <c r="DF662"/>
      <c r="DG662"/>
      <c r="DH662"/>
      <c r="DI662"/>
      <c r="DJ662"/>
      <c r="DK662"/>
      <c r="DL662"/>
    </row>
    <row r="663" spans="1:116" ht="14.4" x14ac:dyDescent="0.3">
      <c r="A663" t="s">
        <v>6446</v>
      </c>
      <c r="B663" s="113" t="s">
        <v>920</v>
      </c>
      <c r="C663" s="182" t="s">
        <v>1410</v>
      </c>
      <c r="D663" s="40" t="s">
        <v>573</v>
      </c>
      <c r="E663" s="181" t="s">
        <v>943</v>
      </c>
      <c r="F663" s="184" t="s">
        <v>4164</v>
      </c>
      <c r="G663" s="184">
        <v>62.218650992040004</v>
      </c>
      <c r="H663" s="184">
        <v>0.63142619204000006</v>
      </c>
      <c r="I663" s="184">
        <v>12.057210300000001</v>
      </c>
      <c r="J663" s="328">
        <v>47.202205399999997</v>
      </c>
      <c r="K663" s="184">
        <v>2.3278091000000001</v>
      </c>
      <c r="L663" s="331">
        <v>3.9126669000000001</v>
      </c>
      <c r="M663" s="331">
        <v>2.3329333000000001</v>
      </c>
      <c r="N663" s="331">
        <v>5.3384204000000003E-4</v>
      </c>
      <c r="O663" s="331">
        <v>0</v>
      </c>
      <c r="P663" s="331">
        <v>0.15203364999999999</v>
      </c>
      <c r="Q663" s="331">
        <v>0.47885870000000003</v>
      </c>
      <c r="R663" s="331">
        <v>5.8116101000000002</v>
      </c>
      <c r="S663" s="331">
        <v>47.072727</v>
      </c>
      <c r="T663" s="331">
        <v>0</v>
      </c>
      <c r="U663" s="331">
        <v>0.12947839999999999</v>
      </c>
      <c r="V663" s="331">
        <v>0</v>
      </c>
      <c r="W663" s="331">
        <v>0</v>
      </c>
      <c r="X663" s="184">
        <v>0</v>
      </c>
      <c r="Y663"/>
      <c r="Z663" s="288">
        <v>15.518727333333334</v>
      </c>
      <c r="AA663"/>
      <c r="AB663" s="164">
        <v>42.572344000000001</v>
      </c>
      <c r="AC663" s="164">
        <v>0</v>
      </c>
      <c r="AD663" s="164">
        <v>16.084273</v>
      </c>
      <c r="AE663" s="164">
        <v>0</v>
      </c>
      <c r="AF663" s="164">
        <v>26.488071000000001</v>
      </c>
      <c r="AG663" s="164">
        <v>0</v>
      </c>
      <c r="AH663" s="164">
        <v>0</v>
      </c>
      <c r="AI663"/>
      <c r="AJ663" s="185">
        <v>5.5220957000000004</v>
      </c>
      <c r="AK663" s="185">
        <v>5.3969044000000004</v>
      </c>
      <c r="AL663" s="185">
        <v>8.1377706999999994E-2</v>
      </c>
      <c r="AM663" s="185">
        <v>4.3813636000000003E-2</v>
      </c>
      <c r="AN663" s="176">
        <v>3.2355542E-4</v>
      </c>
      <c r="AO663" s="176">
        <v>3.0095305999999999E-7</v>
      </c>
      <c r="AP663" s="176">
        <v>6.1363636000000001</v>
      </c>
      <c r="AQ663" s="192">
        <v>1.4401379E-5</v>
      </c>
      <c r="AR663" s="192">
        <v>4.3452435999999998E-8</v>
      </c>
      <c r="AS663" s="192">
        <v>1.1871826000000001E-12</v>
      </c>
      <c r="AT663" s="193">
        <v>0</v>
      </c>
      <c r="AU663" s="193">
        <v>0</v>
      </c>
      <c r="AV663" s="192">
        <v>1.7173008999999999E-11</v>
      </c>
      <c r="AW663" s="192">
        <v>7.1057775999999997E-5</v>
      </c>
      <c r="AX663" s="192">
        <v>3.9096299999999998E-12</v>
      </c>
      <c r="AY663" s="192">
        <v>8.2770595999999997E-8</v>
      </c>
      <c r="AZ663" s="192">
        <v>8.6556027000000003E-8</v>
      </c>
      <c r="BA663" s="192">
        <v>3.4067094999999998E-12</v>
      </c>
      <c r="BB663" s="192">
        <v>4.3361278000000001E-9</v>
      </c>
      <c r="BC663" s="192">
        <v>7.0511059999999995E-8</v>
      </c>
      <c r="BD663" s="192">
        <v>1.3318307000000001E-8</v>
      </c>
      <c r="BE663" s="192">
        <v>2.1435448999999999E-5</v>
      </c>
      <c r="BF663" s="192">
        <v>2.166608E-4</v>
      </c>
      <c r="BG663" s="193">
        <v>0</v>
      </c>
      <c r="BH663" s="193">
        <v>6.1363636000000001</v>
      </c>
      <c r="BI663" s="193">
        <v>0</v>
      </c>
      <c r="BJ663" s="193">
        <v>0</v>
      </c>
      <c r="BK663" s="193">
        <v>0</v>
      </c>
      <c r="BL663" s="193">
        <v>0</v>
      </c>
      <c r="BM663"/>
      <c r="BN663" s="164">
        <v>2.4236859999999999E-2</v>
      </c>
      <c r="BO663" s="164">
        <v>5.7064555000000002E-4</v>
      </c>
      <c r="BP663" s="164">
        <v>4.3270328999999997E-4</v>
      </c>
      <c r="BQ663" s="186">
        <v>6.8077532000000002E-4</v>
      </c>
      <c r="BR663" s="164">
        <v>4.7006027000000001E-4</v>
      </c>
      <c r="BS663" s="186">
        <v>5.4452052000000002E-6</v>
      </c>
      <c r="BT663" s="186">
        <v>2.2133481E-3</v>
      </c>
      <c r="BU663" s="164">
        <v>1.6078494999999999E-10</v>
      </c>
      <c r="BV663" s="164">
        <v>2.1380969999999999E-4</v>
      </c>
      <c r="BW663" s="164">
        <v>3.8962163999999998E-4</v>
      </c>
      <c r="BX663" s="164">
        <v>0</v>
      </c>
      <c r="BY663" s="164">
        <v>0</v>
      </c>
      <c r="BZ663" s="164">
        <v>0</v>
      </c>
      <c r="CA663" s="186">
        <v>3.7144441999999998E-5</v>
      </c>
      <c r="CB663" s="164">
        <v>2.0586520000000002E-5</v>
      </c>
      <c r="CC663" s="164">
        <v>1.920272E-2</v>
      </c>
      <c r="CD663" s="164">
        <v>0</v>
      </c>
      <c r="CE663"/>
      <c r="CF663" s="330">
        <v>0</v>
      </c>
      <c r="CG663" s="330">
        <v>15.518727</v>
      </c>
      <c r="CH663" s="330">
        <v>4.6656010000000001E-4</v>
      </c>
      <c r="CI663" s="330">
        <v>0.39042739999999998</v>
      </c>
      <c r="CJ663" s="330">
        <v>0.94708380000000003</v>
      </c>
      <c r="CK663" s="329">
        <v>9.8627731999999992E-6</v>
      </c>
      <c r="CL663" s="329">
        <v>1.9253285E-4</v>
      </c>
      <c r="CM663" s="330">
        <v>2.3859439999999999E-2</v>
      </c>
      <c r="CN663" s="330">
        <v>31442.911</v>
      </c>
      <c r="CO663" s="330">
        <v>0</v>
      </c>
      <c r="CP663"/>
      <c r="CQ663">
        <v>2.3278091000000001</v>
      </c>
      <c r="CR663">
        <v>12.688636492040001</v>
      </c>
      <c r="CS663">
        <v>12.057210300000001</v>
      </c>
      <c r="CT663">
        <v>12.057210300000001</v>
      </c>
      <c r="CU663">
        <v>47.202205399999997</v>
      </c>
      <c r="CV663" s="134"/>
      <c r="CW663" s="377"/>
      <c r="CX663" s="32"/>
      <c r="CY663" s="32"/>
      <c r="CZ663" s="32"/>
      <c r="DA663" s="236"/>
      <c r="DB663" s="257"/>
      <c r="DC663"/>
      <c r="DD663"/>
      <c r="DE663"/>
      <c r="DF663"/>
      <c r="DG663"/>
      <c r="DH663"/>
      <c r="DI663"/>
      <c r="DJ663"/>
      <c r="DK663"/>
      <c r="DL663"/>
    </row>
    <row r="664" spans="1:116" ht="14.4" x14ac:dyDescent="0.3">
      <c r="A664" t="s">
        <v>2092</v>
      </c>
      <c r="B664" s="113" t="s">
        <v>920</v>
      </c>
      <c r="C664" s="182" t="s">
        <v>1411</v>
      </c>
      <c r="D664" s="40" t="s">
        <v>573</v>
      </c>
      <c r="E664" s="181" t="s">
        <v>943</v>
      </c>
      <c r="F664" s="184" t="s">
        <v>4165</v>
      </c>
      <c r="G664" s="184">
        <v>30.123200646564538</v>
      </c>
      <c r="H664" s="184">
        <v>0.56915312242180005</v>
      </c>
      <c r="I664" s="184">
        <v>14.061451282742741</v>
      </c>
      <c r="J664" s="328">
        <v>13.528270041399999</v>
      </c>
      <c r="K664" s="184">
        <v>1.9643261999999999</v>
      </c>
      <c r="L664" s="184">
        <v>14.033269000000001</v>
      </c>
      <c r="M664" s="184">
        <v>2.8181779000000001E-2</v>
      </c>
      <c r="N664" s="184">
        <v>0.56911014999999998</v>
      </c>
      <c r="O664" s="331">
        <v>2.6781117E-5</v>
      </c>
      <c r="P664" s="331">
        <v>1.2197407999999999E-6</v>
      </c>
      <c r="Q664" s="331">
        <v>1.4971564000000001E-5</v>
      </c>
      <c r="R664" s="331">
        <v>3.3310761999999999E-7</v>
      </c>
      <c r="S664" s="184">
        <v>13.520004999999999</v>
      </c>
      <c r="T664" s="184">
        <v>0</v>
      </c>
      <c r="U664" s="331">
        <v>8.2650413999999991E-3</v>
      </c>
      <c r="V664" s="331">
        <v>1.7063512E-7</v>
      </c>
      <c r="W664" s="331">
        <v>0</v>
      </c>
      <c r="X664" s="184">
        <v>0</v>
      </c>
      <c r="Y664"/>
      <c r="Z664" s="288">
        <v>13.095508000000001</v>
      </c>
      <c r="AA664"/>
      <c r="AB664" s="164">
        <v>251.41399000000001</v>
      </c>
      <c r="AC664" s="164">
        <v>251.40833000000001</v>
      </c>
      <c r="AD664" s="164">
        <v>3.7934702999999998E-3</v>
      </c>
      <c r="AE664" s="164">
        <v>0</v>
      </c>
      <c r="AF664" s="164">
        <v>0</v>
      </c>
      <c r="AG664" s="164">
        <v>8.2813948999999997E-4</v>
      </c>
      <c r="AH664" s="164">
        <v>1.0460275000000001E-3</v>
      </c>
      <c r="AI664"/>
      <c r="AJ664" s="185">
        <v>4.5680680999999996</v>
      </c>
      <c r="AK664" s="185">
        <v>4.4540398000000003</v>
      </c>
      <c r="AL664" s="185">
        <v>9.1309812000000004E-2</v>
      </c>
      <c r="AM664" s="185">
        <v>2.2718512E-2</v>
      </c>
      <c r="AN664" s="176">
        <v>2.6702877000000001E-4</v>
      </c>
      <c r="AO664" s="176">
        <v>3.3768421000000002E-7</v>
      </c>
      <c r="AP664" s="176">
        <v>3.1818643999999998</v>
      </c>
      <c r="AQ664" s="192">
        <v>1.2152632E-5</v>
      </c>
      <c r="AR664" s="192">
        <v>3.6667422999999999E-8</v>
      </c>
      <c r="AS664" s="192">
        <v>1.0018064000000001E-12</v>
      </c>
      <c r="AT664" s="193">
        <v>0</v>
      </c>
      <c r="AU664" s="193">
        <v>0</v>
      </c>
      <c r="AV664" s="192">
        <v>1.8156864000000001E-8</v>
      </c>
      <c r="AW664" s="193">
        <v>2.5485797000000002E-4</v>
      </c>
      <c r="AX664" s="192">
        <v>4.1485654000000001E-9</v>
      </c>
      <c r="AY664" s="192">
        <v>2.9686703999999999E-7</v>
      </c>
      <c r="AZ664" s="193">
        <v>0</v>
      </c>
      <c r="BA664" s="193">
        <v>0</v>
      </c>
      <c r="BB664" s="192">
        <v>4.0859449000000002E-15</v>
      </c>
      <c r="BC664" s="192">
        <v>1.5225035999999999E-13</v>
      </c>
      <c r="BD664" s="192">
        <v>2.7602807E-14</v>
      </c>
      <c r="BE664" s="192">
        <v>2.0289035999999999E-13</v>
      </c>
      <c r="BF664" s="192">
        <v>2.3566299000000002E-12</v>
      </c>
      <c r="BG664" s="193">
        <v>0</v>
      </c>
      <c r="BH664" s="193">
        <v>0.6680005</v>
      </c>
      <c r="BI664" s="193">
        <v>2.5138639</v>
      </c>
      <c r="BJ664" s="193">
        <v>0</v>
      </c>
      <c r="BK664" s="193">
        <v>0</v>
      </c>
      <c r="BL664" s="193">
        <v>0</v>
      </c>
      <c r="BM664"/>
      <c r="BN664" s="164">
        <v>4.7204991E-3</v>
      </c>
      <c r="BO664" s="164">
        <v>2.0466910999999998E-3</v>
      </c>
      <c r="BP664" s="164">
        <v>3.6513752000000001E-4</v>
      </c>
      <c r="BQ664" s="186">
        <v>1.6242306999999999E-10</v>
      </c>
      <c r="BR664" s="164">
        <v>1.6859538000000001E-3</v>
      </c>
      <c r="BS664" s="164">
        <v>0</v>
      </c>
      <c r="BT664" s="164">
        <v>0</v>
      </c>
      <c r="BU664" s="164">
        <v>0</v>
      </c>
      <c r="BV664" s="186">
        <v>1.9831752999999999E-9</v>
      </c>
      <c r="BW664" s="186">
        <v>1.0278781E-8</v>
      </c>
      <c r="BX664" s="164">
        <v>0</v>
      </c>
      <c r="BY664" s="164">
        <v>0</v>
      </c>
      <c r="BZ664" s="164">
        <v>0</v>
      </c>
      <c r="CA664" s="164">
        <v>2.4164567999999999E-4</v>
      </c>
      <c r="CB664" s="164">
        <v>3.0356803999999999E-4</v>
      </c>
      <c r="CC664" s="186">
        <v>7.7490527E-5</v>
      </c>
      <c r="CD664" s="164">
        <v>0</v>
      </c>
      <c r="CE664"/>
      <c r="CF664" s="330">
        <v>0</v>
      </c>
      <c r="CG664" s="330">
        <v>13.095508000000001</v>
      </c>
      <c r="CH664" s="330">
        <v>0.49472664999999999</v>
      </c>
      <c r="CI664" s="330">
        <v>1.4003162</v>
      </c>
      <c r="CJ664" s="330">
        <v>1.9151327E-3</v>
      </c>
      <c r="CK664" s="329">
        <v>1.8485961000000002E-12</v>
      </c>
      <c r="CL664" s="329">
        <v>2.1846776E-10</v>
      </c>
      <c r="CM664" s="330">
        <v>8.5575532999999995E-2</v>
      </c>
      <c r="CN664" s="330">
        <v>7.5040753000000002E-2</v>
      </c>
      <c r="CO664" s="330">
        <v>34.153131999999999</v>
      </c>
      <c r="CP664"/>
      <c r="CQ664">
        <v>1.9643261999999999</v>
      </c>
      <c r="CR664">
        <v>14.630604234529422</v>
      </c>
      <c r="CS664">
        <v>14.061451112107621</v>
      </c>
      <c r="CT664">
        <v>14.061451282742741</v>
      </c>
      <c r="CU664">
        <v>13.528270041399999</v>
      </c>
      <c r="CV664" s="134"/>
      <c r="CW664" s="378"/>
      <c r="CX664" s="32"/>
      <c r="CY664" s="32"/>
      <c r="CZ664" s="32"/>
      <c r="DA664" s="236"/>
      <c r="DB664" s="34"/>
      <c r="DC664"/>
      <c r="DD664"/>
      <c r="DE664"/>
      <c r="DF664"/>
      <c r="DG664"/>
      <c r="DH664"/>
      <c r="DI664"/>
      <c r="DJ664"/>
      <c r="DK664"/>
      <c r="DL664"/>
    </row>
    <row r="665" spans="1:116" ht="14.4" x14ac:dyDescent="0.3">
      <c r="A665" t="s">
        <v>2093</v>
      </c>
      <c r="B665" s="113" t="s">
        <v>920</v>
      </c>
      <c r="C665" s="182" t="s">
        <v>1412</v>
      </c>
      <c r="D665" s="40" t="s">
        <v>573</v>
      </c>
      <c r="E665" s="181" t="s">
        <v>943</v>
      </c>
      <c r="F665" s="184" t="s">
        <v>4166</v>
      </c>
      <c r="G665" s="184">
        <v>9.587243706750001E-2</v>
      </c>
      <c r="H665" s="184">
        <v>4.6768132859999999E-3</v>
      </c>
      <c r="I665" s="184">
        <v>6.4382371710000001E-3</v>
      </c>
      <c r="J665" s="328">
        <v>3.4206966104999999E-3</v>
      </c>
      <c r="K665" s="184">
        <v>8.1336690000000003E-2</v>
      </c>
      <c r="L665" s="184">
        <v>2.0681267999999998E-3</v>
      </c>
      <c r="M665" s="184">
        <v>3.4495190999999999E-3</v>
      </c>
      <c r="N665" s="331">
        <v>3.5281217999999998E-3</v>
      </c>
      <c r="O665" s="331">
        <v>9.7800322000000006E-4</v>
      </c>
      <c r="P665" s="331">
        <v>4.8303295999999998E-5</v>
      </c>
      <c r="Q665" s="331">
        <v>1.2238497000000001E-4</v>
      </c>
      <c r="R665" s="331">
        <v>3.3806203000000002E-4</v>
      </c>
      <c r="S665" s="184">
        <v>1.4115077999999999E-4</v>
      </c>
      <c r="T665" s="184">
        <v>5.6554884999999999E-4</v>
      </c>
      <c r="U665" s="331">
        <v>3.2785003999999999E-3</v>
      </c>
      <c r="V665" s="331">
        <v>1.6980391E-5</v>
      </c>
      <c r="W665" s="331">
        <v>1.0454305000000001E-6</v>
      </c>
      <c r="X665" s="184">
        <v>0</v>
      </c>
      <c r="Y665"/>
      <c r="Z665" s="288">
        <v>0.54224460000000008</v>
      </c>
      <c r="AA665"/>
      <c r="AB665" s="164">
        <v>8.1182573999999992</v>
      </c>
      <c r="AC665" s="164">
        <v>7.9586512999999997</v>
      </c>
      <c r="AD665" s="164">
        <v>8.4922129999999998E-2</v>
      </c>
      <c r="AE665" s="164">
        <v>0</v>
      </c>
      <c r="AF665" s="164">
        <v>2.4956564000000001E-2</v>
      </c>
      <c r="AG665" s="164">
        <v>3.3089194000000002E-2</v>
      </c>
      <c r="AH665" s="164">
        <v>1.6638205999999999E-2</v>
      </c>
      <c r="AI665"/>
      <c r="AJ665" s="185">
        <v>1.0178705999999999E-2</v>
      </c>
      <c r="AK665" s="185">
        <v>9.1803462999999995E-3</v>
      </c>
      <c r="AL665" s="185">
        <v>4.3035501000000001E-4</v>
      </c>
      <c r="AM665" s="185">
        <v>5.6800492999999996E-4</v>
      </c>
      <c r="AN665" s="176">
        <v>5.5038047999999998E-7</v>
      </c>
      <c r="AO665" s="176">
        <v>1.5915496E-9</v>
      </c>
      <c r="AP665" s="176">
        <v>7.9552511000000006E-2</v>
      </c>
      <c r="AQ665" s="192">
        <v>5.0321110000000004E-7</v>
      </c>
      <c r="AR665" s="192">
        <v>1.518309E-9</v>
      </c>
      <c r="AS665" s="192">
        <v>4.1482370999999999E-14</v>
      </c>
      <c r="AT665" s="192">
        <v>1.3623082999999999E-12</v>
      </c>
      <c r="AU665" s="192">
        <v>0</v>
      </c>
      <c r="AV665" s="192">
        <v>1.2978393999999999E-10</v>
      </c>
      <c r="AW665" s="192">
        <v>4.6945555000000003E-8</v>
      </c>
      <c r="AX665" s="192">
        <v>2.5888543E-11</v>
      </c>
      <c r="AY665" s="192">
        <v>4.7220919E-11</v>
      </c>
      <c r="AZ665" s="192">
        <v>1.5588673999999999E-14</v>
      </c>
      <c r="BA665" s="192">
        <v>2.3118839000000001E-16</v>
      </c>
      <c r="BB665" s="192">
        <v>6.9738851E-14</v>
      </c>
      <c r="BC665" s="192">
        <v>3.2894105999999998E-15</v>
      </c>
      <c r="BD665" s="192">
        <v>7.4806088000000001E-16</v>
      </c>
      <c r="BE665" s="192">
        <v>8.4457531999999999E-12</v>
      </c>
      <c r="BF665" s="192">
        <v>8.4226644000000004E-11</v>
      </c>
      <c r="BG665" s="192">
        <v>1.3025752E-20</v>
      </c>
      <c r="BH665" s="192">
        <v>1.1801099E-5</v>
      </c>
      <c r="BI665" s="193">
        <v>7.9540710000000001E-2</v>
      </c>
      <c r="BJ665" s="192">
        <v>0</v>
      </c>
      <c r="BK665" s="192">
        <v>0</v>
      </c>
      <c r="BL665" s="192">
        <v>0</v>
      </c>
      <c r="BM665"/>
      <c r="BN665" s="186">
        <v>2.6869172E-5</v>
      </c>
      <c r="BO665" s="186">
        <v>3.4062158E-7</v>
      </c>
      <c r="BP665" s="186">
        <v>1.5119218E-5</v>
      </c>
      <c r="BQ665" s="186">
        <v>4.1165776000000001E-8</v>
      </c>
      <c r="BR665" s="186">
        <v>6.1995445999999997E-7</v>
      </c>
      <c r="BS665" s="186">
        <v>2.8039666000000001E-8</v>
      </c>
      <c r="BT665" s="186">
        <v>3.8230053E-10</v>
      </c>
      <c r="BU665" s="186">
        <v>4.2230284E-8</v>
      </c>
      <c r="BV665" s="186">
        <v>7.1100419000000006E-8</v>
      </c>
      <c r="BW665" s="186">
        <v>9.7293283000000004E-8</v>
      </c>
      <c r="BX665" s="186">
        <v>0</v>
      </c>
      <c r="BY665" s="186">
        <v>2.8804787999999999E-17</v>
      </c>
      <c r="BZ665" s="186">
        <v>2.3585770999999999E-13</v>
      </c>
      <c r="CA665" s="186">
        <v>6.9388663000000003E-7</v>
      </c>
      <c r="CB665" s="186">
        <v>9.8099723000000008E-6</v>
      </c>
      <c r="CC665" s="186">
        <v>5.3071898000000001E-9</v>
      </c>
      <c r="CD665" s="186">
        <v>0</v>
      </c>
      <c r="CE665"/>
      <c r="CF665" s="329">
        <v>1.9963318000000001E-13</v>
      </c>
      <c r="CG665" s="330">
        <v>0.54224826000000004</v>
      </c>
      <c r="CH665" s="330">
        <v>1.1619251999999999E-3</v>
      </c>
      <c r="CI665" s="330">
        <v>2.4027919999999999E-4</v>
      </c>
      <c r="CJ665" s="329">
        <v>2.1305044999999999E-4</v>
      </c>
      <c r="CK665" s="329">
        <v>3.2402624000000002E-11</v>
      </c>
      <c r="CL665" s="329">
        <v>3.7865954000000003E-9</v>
      </c>
      <c r="CM665" s="329">
        <v>2.2950534999999999E-5</v>
      </c>
      <c r="CN665" s="330">
        <v>2.2599965E-3</v>
      </c>
      <c r="CO665" s="330">
        <v>1.0908304</v>
      </c>
      <c r="CP665"/>
      <c r="CQ665">
        <v>8.1336690000000003E-2</v>
      </c>
      <c r="CR665">
        <v>1.0532521216E-2</v>
      </c>
      <c r="CS665">
        <v>5.8567533604999998E-3</v>
      </c>
      <c r="CT665">
        <v>6.4382371709999992E-3</v>
      </c>
      <c r="CU665">
        <v>3.4196511799999998E-3</v>
      </c>
      <c r="CV665" s="134"/>
      <c r="CW665" s="377"/>
      <c r="CX665" s="32"/>
      <c r="CY665" s="32"/>
      <c r="CZ665" s="32"/>
      <c r="DA665" s="236"/>
      <c r="DB665" s="34"/>
      <c r="DC665"/>
      <c r="DD665"/>
      <c r="DE665"/>
      <c r="DF665"/>
      <c r="DG665"/>
      <c r="DH665"/>
      <c r="DI665"/>
      <c r="DJ665"/>
      <c r="DK665"/>
      <c r="DL665"/>
    </row>
    <row r="666" spans="1:116" ht="14.4" x14ac:dyDescent="0.3">
      <c r="A666" t="s">
        <v>2094</v>
      </c>
      <c r="B666" s="113" t="s">
        <v>920</v>
      </c>
      <c r="C666" s="182" t="s">
        <v>1413</v>
      </c>
      <c r="D666" s="40" t="s">
        <v>573</v>
      </c>
      <c r="E666" s="181" t="s">
        <v>943</v>
      </c>
      <c r="F666" s="184" t="s">
        <v>4167</v>
      </c>
      <c r="G666" s="184">
        <v>25.318828515384588</v>
      </c>
      <c r="H666" s="184">
        <v>0.4788369174687</v>
      </c>
      <c r="I666" s="184">
        <v>11.812649335747</v>
      </c>
      <c r="J666" s="328">
        <v>11.36429436216889</v>
      </c>
      <c r="K666" s="184">
        <v>1.6630479</v>
      </c>
      <c r="L666" s="184">
        <v>11.788277000000001</v>
      </c>
      <c r="M666" s="184">
        <v>2.4224618E-2</v>
      </c>
      <c r="N666" s="184">
        <v>0.47861703</v>
      </c>
      <c r="O666" s="331">
        <v>1.7897664999999999E-4</v>
      </c>
      <c r="P666" s="331">
        <v>8.7531097000000001E-6</v>
      </c>
      <c r="Q666" s="331">
        <v>3.2157708999999997E-5</v>
      </c>
      <c r="R666" s="331">
        <v>5.4369734999999998E-5</v>
      </c>
      <c r="S666" s="184">
        <v>11.356826999999999</v>
      </c>
      <c r="T666" s="331">
        <v>9.0487815999999995E-5</v>
      </c>
      <c r="U666" s="331">
        <v>7.4671948999999998E-3</v>
      </c>
      <c r="V666" s="331">
        <v>2.8601960000000001E-6</v>
      </c>
      <c r="W666" s="331">
        <v>1.6726889000000001E-7</v>
      </c>
      <c r="X666" s="331">
        <v>0</v>
      </c>
      <c r="Y666"/>
      <c r="Z666" s="288">
        <v>11.086986000000001</v>
      </c>
      <c r="AA666"/>
      <c r="AB666" s="164">
        <v>212.48668000000001</v>
      </c>
      <c r="AC666" s="164">
        <v>212.45638</v>
      </c>
      <c r="AD666" s="164">
        <v>1.6774055999999999E-2</v>
      </c>
      <c r="AE666" s="164">
        <v>0</v>
      </c>
      <c r="AF666" s="186">
        <v>3.9930501999999998E-3</v>
      </c>
      <c r="AG666" s="164">
        <v>5.9899081999999996E-3</v>
      </c>
      <c r="AH666" s="164">
        <v>3.5407760999999999E-3</v>
      </c>
      <c r="AI666"/>
      <c r="AJ666" s="185">
        <v>3.8388057999999998</v>
      </c>
      <c r="AK666" s="185">
        <v>3.7428623000000001</v>
      </c>
      <c r="AL666" s="185">
        <v>7.6769098999999993E-2</v>
      </c>
      <c r="AM666" s="185">
        <v>1.9174430999999999E-2</v>
      </c>
      <c r="AN666" s="176">
        <v>2.2439222E-4</v>
      </c>
      <c r="AO666" s="176">
        <v>2.8390939000000002E-7</v>
      </c>
      <c r="AP666" s="176">
        <v>2.6854944999999999</v>
      </c>
      <c r="AQ666" s="192">
        <v>1.0288723999999999E-5</v>
      </c>
      <c r="AR666" s="192">
        <v>3.1043565E-8</v>
      </c>
      <c r="AS666" s="192">
        <v>8.4815453999999999E-13</v>
      </c>
      <c r="AT666" s="192">
        <v>2.1796933000000001E-13</v>
      </c>
      <c r="AU666" s="192">
        <v>0</v>
      </c>
      <c r="AV666" s="192">
        <v>1.5272531E-8</v>
      </c>
      <c r="AW666" s="193">
        <v>2.1408821E-4</v>
      </c>
      <c r="AX666" s="192">
        <v>3.4889371000000001E-9</v>
      </c>
      <c r="AY666" s="192">
        <v>2.4937586999999997E-7</v>
      </c>
      <c r="AZ666" s="192">
        <v>2.4941878E-15</v>
      </c>
      <c r="BA666" s="192">
        <v>3.6990142E-17</v>
      </c>
      <c r="BB666" s="192">
        <v>1.459041E-14</v>
      </c>
      <c r="BC666" s="192">
        <v>1.2841660999999999E-13</v>
      </c>
      <c r="BD666" s="192">
        <v>2.3306046999999999E-14</v>
      </c>
      <c r="BE666" s="192">
        <v>1.5217483999999999E-12</v>
      </c>
      <c r="BF666" s="192">
        <v>1.5455831999999999E-11</v>
      </c>
      <c r="BG666" s="192">
        <v>2.0841202999999999E-21</v>
      </c>
      <c r="BH666" s="193">
        <v>0.56112231000000001</v>
      </c>
      <c r="BI666" s="193">
        <v>2.1243721999999998</v>
      </c>
      <c r="BJ666" s="192">
        <v>0</v>
      </c>
      <c r="BK666" s="192">
        <v>0</v>
      </c>
      <c r="BL666" s="192">
        <v>0</v>
      </c>
      <c r="BM666"/>
      <c r="BN666" s="164">
        <v>3.9695182999999997E-3</v>
      </c>
      <c r="BO666" s="164">
        <v>1.7192749999999999E-3</v>
      </c>
      <c r="BP666" s="164">
        <v>3.0913459E-4</v>
      </c>
      <c r="BQ666" s="186">
        <v>6.7229596000000004E-9</v>
      </c>
      <c r="BR666" s="164">
        <v>1.4163004E-3</v>
      </c>
      <c r="BS666" s="186">
        <v>4.4863466000000001E-9</v>
      </c>
      <c r="BT666" s="186">
        <v>6.1168084999999994E-11</v>
      </c>
      <c r="BU666" s="186">
        <v>6.7568454000000001E-9</v>
      </c>
      <c r="BV666" s="186">
        <v>1.3041934000000001E-8</v>
      </c>
      <c r="BW666" s="186">
        <v>2.4201100999999999E-8</v>
      </c>
      <c r="BX666" s="186">
        <v>0</v>
      </c>
      <c r="BY666" s="186">
        <v>4.6087660999999998E-18</v>
      </c>
      <c r="BZ666" s="186">
        <v>3.7737232999999998E-14</v>
      </c>
      <c r="CA666" s="164">
        <v>2.0309338999999999E-4</v>
      </c>
      <c r="CB666" s="164">
        <v>2.5656674999999999E-4</v>
      </c>
      <c r="CC666" s="186">
        <v>6.5092892000000006E-5</v>
      </c>
      <c r="CD666" s="186">
        <v>0</v>
      </c>
      <c r="CE666"/>
      <c r="CF666" s="329">
        <v>3.1941308999999999E-14</v>
      </c>
      <c r="CG666" s="330">
        <v>11.086987000000001</v>
      </c>
      <c r="CH666" s="330">
        <v>0.41575628999999997</v>
      </c>
      <c r="CI666" s="330">
        <v>1.1763041000000001</v>
      </c>
      <c r="CJ666" s="330">
        <v>1.6427995999999999E-3</v>
      </c>
      <c r="CK666" s="329">
        <v>6.7372405E-12</v>
      </c>
      <c r="CL666" s="329">
        <v>7.8936819000000004E-10</v>
      </c>
      <c r="CM666" s="330">
        <v>7.1887119999999999E-2</v>
      </c>
      <c r="CN666" s="330">
        <v>6.3395831999999999E-2</v>
      </c>
      <c r="CO666" s="330">
        <v>28.863164000000001</v>
      </c>
      <c r="CP666"/>
      <c r="CQ666">
        <v>1.6630479</v>
      </c>
      <c r="CR666">
        <v>12.291392905203702</v>
      </c>
      <c r="CS666">
        <v>11.812556155003891</v>
      </c>
      <c r="CT666">
        <v>11.812649335747</v>
      </c>
      <c r="CU666">
        <v>11.364294194899999</v>
      </c>
      <c r="CV666" s="134"/>
      <c r="CW666" s="375"/>
      <c r="CX666" s="32"/>
      <c r="CY666" s="32"/>
      <c r="CZ666" s="32"/>
      <c r="DA666" s="236"/>
      <c r="DB666" s="34"/>
      <c r="DC666"/>
      <c r="DD666"/>
      <c r="DE666"/>
      <c r="DF666"/>
      <c r="DG666"/>
      <c r="DH666"/>
      <c r="DI666"/>
      <c r="DJ666"/>
      <c r="DK666"/>
      <c r="DL666"/>
    </row>
    <row r="667" spans="1:116" ht="14.4" x14ac:dyDescent="0.3">
      <c r="A667" t="s">
        <v>6447</v>
      </c>
      <c r="B667" s="113" t="s">
        <v>920</v>
      </c>
      <c r="C667" s="182" t="s">
        <v>1414</v>
      </c>
      <c r="D667" s="40" t="s">
        <v>573</v>
      </c>
      <c r="E667" s="181" t="s">
        <v>943</v>
      </c>
      <c r="F667" s="184" t="s">
        <v>6448</v>
      </c>
      <c r="G667" s="184">
        <v>29749.958230976074</v>
      </c>
      <c r="H667" s="184">
        <v>682.63415934910006</v>
      </c>
      <c r="I667" s="184">
        <v>16204.56407162697</v>
      </c>
      <c r="J667" s="328">
        <v>9307.76</v>
      </c>
      <c r="K667" s="184">
        <v>3555</v>
      </c>
      <c r="L667" s="184">
        <v>16134.615</v>
      </c>
      <c r="M667" s="184">
        <v>69.948891000000003</v>
      </c>
      <c r="N667" s="184">
        <v>682.62480000000005</v>
      </c>
      <c r="O667" s="184">
        <v>0</v>
      </c>
      <c r="P667" s="331">
        <v>0</v>
      </c>
      <c r="Q667" s="331">
        <v>9.3593491000000008E-3</v>
      </c>
      <c r="R667" s="331">
        <v>1.8062697E-4</v>
      </c>
      <c r="S667" s="184">
        <v>9307.76</v>
      </c>
      <c r="T667" s="184">
        <v>0</v>
      </c>
      <c r="U667" s="184">
        <v>0</v>
      </c>
      <c r="V667" s="331">
        <v>0</v>
      </c>
      <c r="W667" s="331">
        <v>0</v>
      </c>
      <c r="X667" s="331">
        <v>0</v>
      </c>
      <c r="Y667"/>
      <c r="Z667" s="288">
        <v>23700</v>
      </c>
      <c r="AA667"/>
      <c r="AB667" s="164">
        <v>363300</v>
      </c>
      <c r="AC667" s="164">
        <v>363300</v>
      </c>
      <c r="AD667" s="164">
        <v>0</v>
      </c>
      <c r="AE667" s="164">
        <v>0</v>
      </c>
      <c r="AF667" s="164">
        <v>0</v>
      </c>
      <c r="AG667" s="164">
        <v>0</v>
      </c>
      <c r="AH667" s="164">
        <v>0</v>
      </c>
      <c r="AI667"/>
      <c r="AJ667" s="185">
        <v>5399.3669</v>
      </c>
      <c r="AK667" s="185">
        <v>5254.7901000000002</v>
      </c>
      <c r="AL667" s="185">
        <v>111.58278</v>
      </c>
      <c r="AM667" s="185">
        <v>32.993940000000002</v>
      </c>
      <c r="AN667" s="176">
        <v>0.31503537999999998</v>
      </c>
      <c r="AO667" s="176">
        <v>4.1265821000000002E-4</v>
      </c>
      <c r="AP667" s="176">
        <v>4621</v>
      </c>
      <c r="AQ667" s="193">
        <v>2.1993599999999999E-2</v>
      </c>
      <c r="AR667" s="192">
        <v>6.6359999999999995E-5</v>
      </c>
      <c r="AS667" s="192">
        <v>1.8130500000000001E-9</v>
      </c>
      <c r="AT667" s="193">
        <v>0</v>
      </c>
      <c r="AU667" s="193">
        <v>0</v>
      </c>
      <c r="AV667" s="192">
        <v>2.1780000000000002E-5</v>
      </c>
      <c r="AW667" s="193">
        <v>0.29302</v>
      </c>
      <c r="AX667" s="192">
        <v>4.9764000000000003E-6</v>
      </c>
      <c r="AY667" s="193">
        <v>3.4131999999999999E-4</v>
      </c>
      <c r="AZ667" s="193">
        <v>0</v>
      </c>
      <c r="BA667" s="193">
        <v>0</v>
      </c>
      <c r="BB667" s="193">
        <v>0</v>
      </c>
      <c r="BC667" s="193">
        <v>0</v>
      </c>
      <c r="BD667" s="193">
        <v>0</v>
      </c>
      <c r="BE667" s="193">
        <v>0</v>
      </c>
      <c r="BF667" s="193">
        <v>0</v>
      </c>
      <c r="BG667" s="193">
        <v>0</v>
      </c>
      <c r="BH667" s="193">
        <v>988</v>
      </c>
      <c r="BI667" s="193">
        <v>3633</v>
      </c>
      <c r="BJ667" s="193">
        <v>0</v>
      </c>
      <c r="BK667" s="193">
        <v>0</v>
      </c>
      <c r="BL667" s="193">
        <v>0</v>
      </c>
      <c r="BM667"/>
      <c r="BN667" s="164">
        <v>6.3560565000000002</v>
      </c>
      <c r="BO667" s="164">
        <v>2.3531632</v>
      </c>
      <c r="BP667" s="164">
        <v>0.66081889000000005</v>
      </c>
      <c r="BQ667" s="186">
        <v>2.1158062E-8</v>
      </c>
      <c r="BR667" s="164">
        <v>1.9383813999999999</v>
      </c>
      <c r="BS667" s="164">
        <v>0</v>
      </c>
      <c r="BT667" s="164">
        <v>0</v>
      </c>
      <c r="BU667" s="164">
        <v>0</v>
      </c>
      <c r="BV667" s="164">
        <v>0</v>
      </c>
      <c r="BW667" s="186">
        <v>6.1931358000000003E-6</v>
      </c>
      <c r="BX667" s="164">
        <v>0</v>
      </c>
      <c r="BY667" s="164">
        <v>0</v>
      </c>
      <c r="BZ667" s="164">
        <v>0</v>
      </c>
      <c r="CA667" s="164">
        <v>0.28323869000000002</v>
      </c>
      <c r="CB667" s="164">
        <v>0.44285098000000001</v>
      </c>
      <c r="CC667" s="164">
        <v>0.67759711</v>
      </c>
      <c r="CD667" s="164">
        <v>0</v>
      </c>
      <c r="CE667"/>
      <c r="CF667" s="330">
        <v>0</v>
      </c>
      <c r="CG667" s="330">
        <v>23700</v>
      </c>
      <c r="CH667" s="330">
        <v>593.67197999999996</v>
      </c>
      <c r="CI667" s="330">
        <v>1610</v>
      </c>
      <c r="CJ667" s="330">
        <v>4.753476</v>
      </c>
      <c r="CK667" s="330">
        <v>0</v>
      </c>
      <c r="CL667" s="330">
        <v>0</v>
      </c>
      <c r="CM667" s="330">
        <v>98.388870999999995</v>
      </c>
      <c r="CN667" s="330">
        <v>0</v>
      </c>
      <c r="CO667" s="330">
        <v>49824</v>
      </c>
      <c r="CP667"/>
      <c r="CQ667">
        <v>3555</v>
      </c>
      <c r="CR667">
        <v>16887.198230976068</v>
      </c>
      <c r="CS667">
        <v>16204.56407162697</v>
      </c>
      <c r="CT667">
        <v>16204.56407162697</v>
      </c>
      <c r="CU667">
        <v>9307.76</v>
      </c>
      <c r="CV667" s="134"/>
      <c r="CW667" s="377"/>
      <c r="CX667" s="32"/>
      <c r="CY667" s="32"/>
      <c r="CZ667" s="32"/>
      <c r="DA667" s="236"/>
      <c r="DB667" s="257"/>
      <c r="DC667"/>
      <c r="DD667"/>
      <c r="DE667"/>
      <c r="DF667"/>
      <c r="DG667"/>
      <c r="DH667"/>
      <c r="DI667"/>
      <c r="DJ667"/>
      <c r="DK667"/>
      <c r="DL667"/>
    </row>
    <row r="668" spans="1:116" ht="14.4" x14ac:dyDescent="0.3">
      <c r="A668" t="s">
        <v>6449</v>
      </c>
      <c r="B668" s="113" t="s">
        <v>920</v>
      </c>
      <c r="C668" s="182" t="s">
        <v>1415</v>
      </c>
      <c r="D668" s="40" t="s">
        <v>573</v>
      </c>
      <c r="E668" s="181" t="s">
        <v>943</v>
      </c>
      <c r="F668" s="184" t="s">
        <v>6450</v>
      </c>
      <c r="G668" s="184">
        <v>63.595909307520003</v>
      </c>
      <c r="H668" s="184">
        <v>4.2604858199999995</v>
      </c>
      <c r="I668" s="184">
        <v>12.334592599519999</v>
      </c>
      <c r="J668" s="328">
        <v>0.27165488799999998</v>
      </c>
      <c r="K668" s="184">
        <v>46.729176000000002</v>
      </c>
      <c r="L668" s="184">
        <v>8.7324576</v>
      </c>
      <c r="M668" s="184">
        <v>3.1132076</v>
      </c>
      <c r="N668" s="184">
        <v>3.3591826999999999</v>
      </c>
      <c r="O668" s="184">
        <v>0.81679842999999996</v>
      </c>
      <c r="P668" s="184">
        <v>2.6075762999999998E-2</v>
      </c>
      <c r="Q668" s="331">
        <v>5.8428926999999999E-2</v>
      </c>
      <c r="R668" s="331">
        <v>0.48807019000000001</v>
      </c>
      <c r="S668" s="184">
        <v>3.6749867999999998E-2</v>
      </c>
      <c r="T668" s="184">
        <v>0</v>
      </c>
      <c r="U668" s="184">
        <v>0.23490501999999999</v>
      </c>
      <c r="V668" s="331">
        <v>8.5720952000000003E-4</v>
      </c>
      <c r="W668" s="331">
        <v>0</v>
      </c>
      <c r="X668" s="331">
        <v>0</v>
      </c>
      <c r="Y668"/>
      <c r="Z668" s="288">
        <v>311.52784000000003</v>
      </c>
      <c r="AA668"/>
      <c r="AB668" s="164">
        <v>4110.2965999999997</v>
      </c>
      <c r="AC668" s="164">
        <v>4067.7901999999999</v>
      </c>
      <c r="AD668" s="164">
        <v>29.180747</v>
      </c>
      <c r="AE668" s="164">
        <v>0</v>
      </c>
      <c r="AF668" s="164">
        <v>0</v>
      </c>
      <c r="AG668" s="164">
        <v>7.1137600000000001</v>
      </c>
      <c r="AH668" s="164">
        <v>6.2118805999999998</v>
      </c>
      <c r="AI668"/>
      <c r="AJ668" s="185">
        <v>8.2659707999999998</v>
      </c>
      <c r="AK668" s="185">
        <v>7.6841261000000003</v>
      </c>
      <c r="AL668" s="185">
        <v>0.29138246000000001</v>
      </c>
      <c r="AM668" s="185">
        <v>0.29046223999999998</v>
      </c>
      <c r="AN668" s="176">
        <v>4.6067902E-4</v>
      </c>
      <c r="AO668" s="176">
        <v>1.0775979000000001E-6</v>
      </c>
      <c r="AP668" s="176">
        <v>40.680985999999997</v>
      </c>
      <c r="AQ668" s="193">
        <v>2.8909783999999999E-4</v>
      </c>
      <c r="AR668" s="192">
        <v>8.7227795999999998E-7</v>
      </c>
      <c r="AS668" s="192">
        <v>2.383188E-11</v>
      </c>
      <c r="AT668" s="192">
        <v>0</v>
      </c>
      <c r="AU668" s="192">
        <v>0</v>
      </c>
      <c r="AV668" s="192">
        <v>9.0017313000000002E-8</v>
      </c>
      <c r="AW668" s="192">
        <v>1.7140187999999999E-4</v>
      </c>
      <c r="AX668" s="192">
        <v>2.0528337999999999E-8</v>
      </c>
      <c r="AY668" s="192">
        <v>1.8473093E-7</v>
      </c>
      <c r="AZ668" s="192">
        <v>0</v>
      </c>
      <c r="BA668" s="192">
        <v>0</v>
      </c>
      <c r="BB668" s="192">
        <v>3.3291765E-11</v>
      </c>
      <c r="BC668" s="192">
        <v>2.9329604999999999E-12</v>
      </c>
      <c r="BD668" s="192">
        <v>5.8889337000000001E-13</v>
      </c>
      <c r="BE668" s="192">
        <v>4.6938023000000004E-9</v>
      </c>
      <c r="BF668" s="192">
        <v>8.4589836999999996E-8</v>
      </c>
      <c r="BG668" s="192">
        <v>0</v>
      </c>
      <c r="BH668" s="193">
        <v>3.0832517000000002E-3</v>
      </c>
      <c r="BI668" s="193">
        <v>40.677902000000003</v>
      </c>
      <c r="BJ668" s="193">
        <v>0</v>
      </c>
      <c r="BK668" s="193">
        <v>0</v>
      </c>
      <c r="BL668" s="193">
        <v>0</v>
      </c>
      <c r="BM668"/>
      <c r="BN668" s="164">
        <v>1.7618114000000001E-2</v>
      </c>
      <c r="BO668" s="164">
        <v>1.2735908000000001E-3</v>
      </c>
      <c r="BP668" s="164">
        <v>8.6862228000000007E-3</v>
      </c>
      <c r="BQ668" s="186">
        <v>5.8782727999999999E-5</v>
      </c>
      <c r="BR668" s="164">
        <v>1.7802006E-3</v>
      </c>
      <c r="BS668" s="164">
        <v>0</v>
      </c>
      <c r="BT668" s="186">
        <v>0</v>
      </c>
      <c r="BU668" s="164">
        <v>0</v>
      </c>
      <c r="BV668" s="186">
        <v>3.8353594000000002E-5</v>
      </c>
      <c r="BW668" s="186">
        <v>6.0310743999999999E-5</v>
      </c>
      <c r="BX668" s="186">
        <v>0</v>
      </c>
      <c r="BY668" s="186">
        <v>0</v>
      </c>
      <c r="BZ668" s="186">
        <v>0</v>
      </c>
      <c r="CA668" s="164">
        <v>7.2479881000000004E-4</v>
      </c>
      <c r="CB668" s="164">
        <v>4.9958540000000001E-3</v>
      </c>
      <c r="CC668" s="186">
        <v>5.1741289999999997E-13</v>
      </c>
      <c r="CD668" s="164">
        <v>0</v>
      </c>
      <c r="CE668"/>
      <c r="CF668" s="329">
        <v>0</v>
      </c>
      <c r="CG668" s="330">
        <v>311.52784000000003</v>
      </c>
      <c r="CH668" s="330">
        <v>0</v>
      </c>
      <c r="CI668" s="330">
        <v>0.87137231000000004</v>
      </c>
      <c r="CJ668" s="330">
        <v>0.21156243</v>
      </c>
      <c r="CK668" s="329">
        <v>1.5608710000000001E-8</v>
      </c>
      <c r="CL668" s="329">
        <v>1.8772021E-6</v>
      </c>
      <c r="CM668" s="330">
        <v>7.3619558000000002E-2</v>
      </c>
      <c r="CN668" s="330">
        <v>2.4578338999999998</v>
      </c>
      <c r="CO668" s="330">
        <v>557.86838</v>
      </c>
      <c r="CP668"/>
      <c r="CQ668">
        <v>46.729176000000002</v>
      </c>
      <c r="CR668">
        <v>16.594221210000001</v>
      </c>
      <c r="CS668">
        <v>12.333735389999999</v>
      </c>
      <c r="CT668">
        <v>12.334592599519999</v>
      </c>
      <c r="CU668">
        <v>0.27165488799999998</v>
      </c>
      <c r="CV668" s="134"/>
      <c r="CW668" s="378"/>
      <c r="CX668" s="32"/>
      <c r="CY668" s="32"/>
      <c r="CZ668" s="32"/>
      <c r="DA668" s="236"/>
      <c r="DB668" s="257"/>
      <c r="DC668"/>
      <c r="DD668"/>
      <c r="DE668"/>
      <c r="DF668"/>
      <c r="DG668"/>
      <c r="DH668"/>
      <c r="DI668"/>
      <c r="DJ668"/>
      <c r="DK668"/>
      <c r="DL668"/>
    </row>
    <row r="669" spans="1:116" ht="14.4" customHeight="1" x14ac:dyDescent="0.3">
      <c r="A669" t="s">
        <v>6451</v>
      </c>
      <c r="B669" s="113" t="s">
        <v>920</v>
      </c>
      <c r="C669" s="182" t="s">
        <v>1416</v>
      </c>
      <c r="D669" s="40" t="s">
        <v>573</v>
      </c>
      <c r="E669" s="181" t="s">
        <v>943</v>
      </c>
      <c r="F669" s="184" t="s">
        <v>6452</v>
      </c>
      <c r="G669" s="184">
        <v>19953.458852507039</v>
      </c>
      <c r="H669" s="184">
        <v>458.77085079189999</v>
      </c>
      <c r="I669" s="184">
        <v>10861.128583059141</v>
      </c>
      <c r="J669" s="328">
        <v>6236.2888186560003</v>
      </c>
      <c r="K669" s="184">
        <v>2397.2705999999998</v>
      </c>
      <c r="L669" s="184">
        <v>10813.074000000001</v>
      </c>
      <c r="M669" s="184">
        <v>47.893115999999999</v>
      </c>
      <c r="N669" s="184">
        <v>458.46715</v>
      </c>
      <c r="O669" s="184">
        <v>0.26954348</v>
      </c>
      <c r="P669" s="184">
        <v>8.6050018999999991E-3</v>
      </c>
      <c r="Q669" s="331">
        <v>2.5552310000000002E-2</v>
      </c>
      <c r="R669" s="331">
        <v>0.16118418000000001</v>
      </c>
      <c r="S669" s="184">
        <v>6236.2112999999999</v>
      </c>
      <c r="T669" s="184">
        <v>0</v>
      </c>
      <c r="U669" s="184">
        <v>7.7518656000000005E-2</v>
      </c>
      <c r="V669" s="184">
        <v>2.8287914000000002E-4</v>
      </c>
      <c r="W669" s="331">
        <v>0</v>
      </c>
      <c r="X669" s="184">
        <v>0</v>
      </c>
      <c r="Y669"/>
      <c r="Z669" s="288">
        <v>15981.804</v>
      </c>
      <c r="AA669"/>
      <c r="AB669" s="164">
        <v>244767.4</v>
      </c>
      <c r="AC669" s="164">
        <v>244753.37</v>
      </c>
      <c r="AD669" s="164">
        <v>9.6296467000000003</v>
      </c>
      <c r="AE669" s="164">
        <v>0</v>
      </c>
      <c r="AF669" s="164">
        <v>0</v>
      </c>
      <c r="AG669" s="164">
        <v>2.3475408</v>
      </c>
      <c r="AH669" s="164">
        <v>2.0499206000000001</v>
      </c>
      <c r="AI669"/>
      <c r="AJ669" s="185">
        <v>3620.3036000000002</v>
      </c>
      <c r="AK669" s="185">
        <v>3523.2451999999998</v>
      </c>
      <c r="AL669" s="185">
        <v>74.856618999999995</v>
      </c>
      <c r="AM669" s="185">
        <v>22.201792000000001</v>
      </c>
      <c r="AN669" s="176">
        <v>0.21122573</v>
      </c>
      <c r="AO669" s="176">
        <v>2.7683660999999998E-4</v>
      </c>
      <c r="AP669" s="176">
        <v>3109.4947000000002</v>
      </c>
      <c r="AQ669" s="193">
        <v>1.4831113999999999E-2</v>
      </c>
      <c r="AR669" s="192">
        <v>4.4749051999999997E-5</v>
      </c>
      <c r="AS669" s="192">
        <v>1.222608E-9</v>
      </c>
      <c r="AT669" s="192">
        <v>0</v>
      </c>
      <c r="AU669" s="192">
        <v>0</v>
      </c>
      <c r="AV669" s="192">
        <v>1.4622306E-5</v>
      </c>
      <c r="AW669" s="193">
        <v>0.19637995999999999</v>
      </c>
      <c r="AX669" s="192">
        <v>3.3409623999999998E-6</v>
      </c>
      <c r="AY669" s="193">
        <v>2.2874536E-4</v>
      </c>
      <c r="AZ669" s="192">
        <v>0</v>
      </c>
      <c r="BA669" s="192">
        <v>0</v>
      </c>
      <c r="BB669" s="192">
        <v>1.0986282E-11</v>
      </c>
      <c r="BC669" s="192">
        <v>9.6787698000000003E-13</v>
      </c>
      <c r="BD669" s="192">
        <v>1.9433481E-13</v>
      </c>
      <c r="BE669" s="192">
        <v>1.5489548E-9</v>
      </c>
      <c r="BF669" s="192">
        <v>2.7914645999999998E-8</v>
      </c>
      <c r="BG669" s="192">
        <v>0</v>
      </c>
      <c r="BH669" s="193">
        <v>661.96101999999996</v>
      </c>
      <c r="BI669" s="193">
        <v>2447.5337</v>
      </c>
      <c r="BJ669" s="193">
        <v>0</v>
      </c>
      <c r="BK669" s="193">
        <v>0</v>
      </c>
      <c r="BL669" s="193">
        <v>0</v>
      </c>
      <c r="BM669"/>
      <c r="BN669" s="164">
        <v>4.2643719000000004</v>
      </c>
      <c r="BO669" s="164">
        <v>1.5770396</v>
      </c>
      <c r="BP669" s="164">
        <v>0.44561510999999998</v>
      </c>
      <c r="BQ669" s="186">
        <v>1.9412475999999999E-5</v>
      </c>
      <c r="BR669" s="164">
        <v>1.2993030000000001</v>
      </c>
      <c r="BS669" s="186">
        <v>0</v>
      </c>
      <c r="BT669" s="186">
        <v>0</v>
      </c>
      <c r="BU669" s="186">
        <v>0</v>
      </c>
      <c r="BV669" s="186">
        <v>1.2656686E-5</v>
      </c>
      <c r="BW669" s="186">
        <v>2.4051947000000001E-5</v>
      </c>
      <c r="BX669" s="186">
        <v>0</v>
      </c>
      <c r="BY669" s="186">
        <v>0</v>
      </c>
      <c r="BZ669" s="186">
        <v>0</v>
      </c>
      <c r="CA669" s="164">
        <v>0.19000911000000001</v>
      </c>
      <c r="CB669" s="164">
        <v>0.29835878999999998</v>
      </c>
      <c r="CC669" s="164">
        <v>0.45399005999999997</v>
      </c>
      <c r="CD669" s="164">
        <v>0</v>
      </c>
      <c r="CE669"/>
      <c r="CF669" s="329">
        <v>0</v>
      </c>
      <c r="CG669" s="330">
        <v>15981.804</v>
      </c>
      <c r="CH669" s="330">
        <v>397.76022999999998</v>
      </c>
      <c r="CI669" s="330">
        <v>1078.9875999999999</v>
      </c>
      <c r="CJ669" s="330">
        <v>3.2546444999999999</v>
      </c>
      <c r="CK669" s="329">
        <v>5.1508743999999998E-9</v>
      </c>
      <c r="CL669" s="329">
        <v>6.1947669E-7</v>
      </c>
      <c r="CM669" s="330">
        <v>65.944838000000004</v>
      </c>
      <c r="CN669" s="330">
        <v>0.81108517000000002</v>
      </c>
      <c r="CO669" s="330">
        <v>33566.177000000003</v>
      </c>
      <c r="CP669"/>
      <c r="CQ669">
        <v>2397.2705999999998</v>
      </c>
      <c r="CR669">
        <v>11319.899150971902</v>
      </c>
      <c r="CS669">
        <v>10861.12830018</v>
      </c>
      <c r="CT669">
        <v>10861.128583059141</v>
      </c>
      <c r="CU669">
        <v>6236.2888186560003</v>
      </c>
      <c r="CV669" s="134"/>
      <c r="CW669" s="377"/>
      <c r="CX669" s="32"/>
      <c r="CY669" s="32"/>
      <c r="CZ669" s="32"/>
      <c r="DA669" s="236"/>
      <c r="DB669" s="257"/>
      <c r="DC669"/>
      <c r="DD669"/>
      <c r="DE669"/>
      <c r="DF669"/>
      <c r="DG669"/>
      <c r="DH669"/>
      <c r="DI669"/>
      <c r="DJ669"/>
      <c r="DK669"/>
      <c r="DL669"/>
    </row>
    <row r="670" spans="1:116" ht="14.4" customHeight="1" x14ac:dyDescent="0.3">
      <c r="A670" t="s">
        <v>6453</v>
      </c>
      <c r="B670" s="113" t="s">
        <v>920</v>
      </c>
      <c r="C670" s="182" t="s">
        <v>1417</v>
      </c>
      <c r="D670" s="40" t="s">
        <v>573</v>
      </c>
      <c r="E670" s="181" t="s">
        <v>943</v>
      </c>
      <c r="F670" s="184" t="s">
        <v>6454</v>
      </c>
      <c r="G670" s="184">
        <v>23667.792252713538</v>
      </c>
      <c r="H670" s="184">
        <v>393.03178871620003</v>
      </c>
      <c r="I670" s="184">
        <v>8972.0004639973395</v>
      </c>
      <c r="J670" s="328">
        <v>9307.76</v>
      </c>
      <c r="K670" s="184">
        <v>4995</v>
      </c>
      <c r="L670" s="184">
        <v>8859.0059999999994</v>
      </c>
      <c r="M670" s="184">
        <v>112.99436</v>
      </c>
      <c r="N670" s="184">
        <v>393.02640000000002</v>
      </c>
      <c r="O670" s="331">
        <v>0</v>
      </c>
      <c r="P670" s="331">
        <v>0</v>
      </c>
      <c r="Q670" s="331">
        <v>5.3887162000000001E-3</v>
      </c>
      <c r="R670" s="331">
        <v>1.0399734E-4</v>
      </c>
      <c r="S670" s="184">
        <v>9307.76</v>
      </c>
      <c r="T670" s="184">
        <v>0</v>
      </c>
      <c r="U670" s="331">
        <v>0</v>
      </c>
      <c r="V670" s="331">
        <v>0</v>
      </c>
      <c r="W670" s="331">
        <v>0</v>
      </c>
      <c r="X670" s="331">
        <v>0</v>
      </c>
      <c r="Y670"/>
      <c r="Z670" s="288">
        <v>33300</v>
      </c>
      <c r="AA670"/>
      <c r="AB670" s="164">
        <v>465150</v>
      </c>
      <c r="AC670" s="164">
        <v>465150</v>
      </c>
      <c r="AD670" s="164">
        <v>0</v>
      </c>
      <c r="AE670" s="164">
        <v>0</v>
      </c>
      <c r="AF670" s="164">
        <v>0</v>
      </c>
      <c r="AG670" s="164">
        <v>0</v>
      </c>
      <c r="AH670" s="164">
        <v>0</v>
      </c>
      <c r="AI670"/>
      <c r="AJ670" s="185">
        <v>3323.6415999999999</v>
      </c>
      <c r="AK670" s="185">
        <v>3199.2730000000001</v>
      </c>
      <c r="AL670" s="185">
        <v>76.662657999999993</v>
      </c>
      <c r="AM670" s="185">
        <v>47.705910000000003</v>
      </c>
      <c r="AN670" s="176">
        <v>0.19180294000000001</v>
      </c>
      <c r="AO670" s="176">
        <v>2.8351575000000001E-4</v>
      </c>
      <c r="AP670" s="176">
        <v>6681.5</v>
      </c>
      <c r="AQ670" s="193">
        <v>3.09024E-2</v>
      </c>
      <c r="AR670" s="192">
        <v>9.3239999999999995E-5</v>
      </c>
      <c r="AS670" s="192">
        <v>2.5474499999999999E-9</v>
      </c>
      <c r="AT670" s="193">
        <v>0</v>
      </c>
      <c r="AU670" s="193">
        <v>0</v>
      </c>
      <c r="AV670" s="192">
        <v>1.254E-5</v>
      </c>
      <c r="AW670" s="193">
        <v>0.160888</v>
      </c>
      <c r="AX670" s="192">
        <v>2.8652000000000001E-6</v>
      </c>
      <c r="AY670" s="193">
        <v>1.8740799999999999E-4</v>
      </c>
      <c r="AZ670" s="193">
        <v>0</v>
      </c>
      <c r="BA670" s="193">
        <v>0</v>
      </c>
      <c r="BB670" s="193">
        <v>0</v>
      </c>
      <c r="BC670" s="193">
        <v>0</v>
      </c>
      <c r="BD670" s="193">
        <v>0</v>
      </c>
      <c r="BE670" s="193">
        <v>0</v>
      </c>
      <c r="BF670" s="193">
        <v>0</v>
      </c>
      <c r="BG670" s="193">
        <v>0</v>
      </c>
      <c r="BH670" s="193">
        <v>2030</v>
      </c>
      <c r="BI670" s="193">
        <v>4651.5</v>
      </c>
      <c r="BJ670" s="193">
        <v>0</v>
      </c>
      <c r="BK670" s="193">
        <v>0</v>
      </c>
      <c r="BL670" s="193">
        <v>0</v>
      </c>
      <c r="BM670"/>
      <c r="BN670" s="164">
        <v>6.6452906</v>
      </c>
      <c r="BO670" s="164">
        <v>1.2920474</v>
      </c>
      <c r="BP670" s="164">
        <v>0.92849236000000002</v>
      </c>
      <c r="BQ670" s="186">
        <v>1.2181915000000001E-8</v>
      </c>
      <c r="BR670" s="164">
        <v>1.0643039000000001</v>
      </c>
      <c r="BS670" s="164">
        <v>0</v>
      </c>
      <c r="BT670" s="164">
        <v>0</v>
      </c>
      <c r="BU670" s="164">
        <v>0</v>
      </c>
      <c r="BV670" s="164">
        <v>0</v>
      </c>
      <c r="BW670" s="186">
        <v>3.5657447999999999E-6</v>
      </c>
      <c r="BX670" s="164">
        <v>0</v>
      </c>
      <c r="BY670" s="164">
        <v>0</v>
      </c>
      <c r="BZ670" s="164">
        <v>0</v>
      </c>
      <c r="CA670" s="164">
        <v>0.15900001</v>
      </c>
      <c r="CB670" s="164">
        <v>0.56700284000000001</v>
      </c>
      <c r="CC670" s="164">
        <v>2.6344406</v>
      </c>
      <c r="CD670" s="164">
        <v>0</v>
      </c>
      <c r="CE670"/>
      <c r="CF670" s="330">
        <v>0</v>
      </c>
      <c r="CG670" s="330">
        <v>33300</v>
      </c>
      <c r="CH670" s="330">
        <v>341.81114000000002</v>
      </c>
      <c r="CI670" s="330">
        <v>884</v>
      </c>
      <c r="CJ670" s="330">
        <v>7.6786919999999999</v>
      </c>
      <c r="CK670" s="330">
        <v>0</v>
      </c>
      <c r="CL670" s="330">
        <v>0</v>
      </c>
      <c r="CM670" s="330">
        <v>54.022212000000003</v>
      </c>
      <c r="CN670" s="330">
        <v>0</v>
      </c>
      <c r="CO670" s="330">
        <v>63792</v>
      </c>
      <c r="CP670"/>
      <c r="CQ670">
        <v>4995</v>
      </c>
      <c r="CR670">
        <v>9365.0322527135395</v>
      </c>
      <c r="CS670">
        <v>8972.0004639973395</v>
      </c>
      <c r="CT670">
        <v>8972.0004639973395</v>
      </c>
      <c r="CU670">
        <v>9307.76</v>
      </c>
      <c r="CV670" s="134"/>
      <c r="CW670" s="377"/>
      <c r="CX670" s="32"/>
      <c r="CY670" s="32"/>
      <c r="CZ670" s="32"/>
      <c r="DA670" s="236"/>
      <c r="DB670" s="257"/>
      <c r="DC670"/>
      <c r="DD670"/>
      <c r="DE670"/>
      <c r="DF670"/>
      <c r="DG670"/>
      <c r="DH670"/>
      <c r="DI670"/>
      <c r="DJ670"/>
      <c r="DK670"/>
      <c r="DL670"/>
    </row>
    <row r="671" spans="1:116" ht="14.4" customHeight="1" x14ac:dyDescent="0.3">
      <c r="A671" t="s">
        <v>6455</v>
      </c>
      <c r="B671" s="113" t="s">
        <v>920</v>
      </c>
      <c r="C671" s="182" t="s">
        <v>1418</v>
      </c>
      <c r="D671" s="40" t="s">
        <v>573</v>
      </c>
      <c r="E671" s="181" t="s">
        <v>943</v>
      </c>
      <c r="F671" s="184" t="s">
        <v>6456</v>
      </c>
      <c r="G671" s="184">
        <v>224.56715771259999</v>
      </c>
      <c r="H671" s="184">
        <v>15.044445051</v>
      </c>
      <c r="I671" s="184">
        <v>43.555386541600001</v>
      </c>
      <c r="J671" s="328">
        <v>0.95925612000000005</v>
      </c>
      <c r="K671" s="184">
        <v>165.00807</v>
      </c>
      <c r="L671" s="184">
        <v>30.835681000000001</v>
      </c>
      <c r="M671" s="184">
        <v>10.993226</v>
      </c>
      <c r="N671" s="184">
        <v>11.861802000000001</v>
      </c>
      <c r="O671" s="184">
        <v>2.8842436999999999</v>
      </c>
      <c r="P671" s="331">
        <v>9.2077620999999998E-2</v>
      </c>
      <c r="Q671" s="331">
        <v>0.20632173000000001</v>
      </c>
      <c r="R671" s="331">
        <v>1.7234525999999999</v>
      </c>
      <c r="S671" s="184">
        <v>0.12976956000000001</v>
      </c>
      <c r="T671" s="184">
        <v>0</v>
      </c>
      <c r="U671" s="184">
        <v>0.82948655999999998</v>
      </c>
      <c r="V671" s="331">
        <v>3.0269416000000002E-3</v>
      </c>
      <c r="W671" s="331">
        <v>0</v>
      </c>
      <c r="X671" s="331">
        <v>0</v>
      </c>
      <c r="Y671"/>
      <c r="Z671" s="288">
        <v>1100.0538000000001</v>
      </c>
      <c r="AA671"/>
      <c r="AB671" s="164">
        <v>14514.103999999999</v>
      </c>
      <c r="AC671" s="164">
        <v>14364.007</v>
      </c>
      <c r="AD671" s="164">
        <v>103.04181</v>
      </c>
      <c r="AE671" s="164">
        <v>0</v>
      </c>
      <c r="AF671" s="164">
        <v>0</v>
      </c>
      <c r="AG671" s="164">
        <v>25.119804999999999</v>
      </c>
      <c r="AH671" s="164">
        <v>21.935127000000001</v>
      </c>
      <c r="AI671"/>
      <c r="AJ671" s="185">
        <v>29.188442999999999</v>
      </c>
      <c r="AK671" s="185">
        <v>27.133858</v>
      </c>
      <c r="AL671" s="185">
        <v>1.0289173</v>
      </c>
      <c r="AM671" s="185">
        <v>1.0256677999999999</v>
      </c>
      <c r="AN671" s="176">
        <v>1.6267301000000001E-3</v>
      </c>
      <c r="AO671" s="176">
        <v>3.8051674999999999E-6</v>
      </c>
      <c r="AP671" s="176">
        <v>143.65096</v>
      </c>
      <c r="AQ671" s="193">
        <v>1.0208499E-3</v>
      </c>
      <c r="AR671" s="192">
        <v>3.0801506000000001E-6</v>
      </c>
      <c r="AS671" s="192">
        <v>8.4154115999999999E-11</v>
      </c>
      <c r="AT671" s="192">
        <v>0</v>
      </c>
      <c r="AU671" s="192">
        <v>0</v>
      </c>
      <c r="AV671" s="192">
        <v>3.1786528999999999E-7</v>
      </c>
      <c r="AW671" s="193">
        <v>6.0524701000000001E-4</v>
      </c>
      <c r="AX671" s="192">
        <v>7.2488791000000004E-8</v>
      </c>
      <c r="AY671" s="192">
        <v>6.5231396000000001E-7</v>
      </c>
      <c r="AZ671" s="192">
        <v>0</v>
      </c>
      <c r="BA671" s="192">
        <v>0</v>
      </c>
      <c r="BB671" s="192">
        <v>1.1755846E-10</v>
      </c>
      <c r="BC671" s="192">
        <v>1.0356745E-11</v>
      </c>
      <c r="BD671" s="192">
        <v>2.0794750999999999E-12</v>
      </c>
      <c r="BE671" s="192">
        <v>1.6574554000000001E-8</v>
      </c>
      <c r="BF671" s="192">
        <v>2.9870002000000001E-7</v>
      </c>
      <c r="BG671" s="192">
        <v>0</v>
      </c>
      <c r="BH671" s="193">
        <v>1.0887446E-2</v>
      </c>
      <c r="BI671" s="193">
        <v>143.64007000000001</v>
      </c>
      <c r="BJ671" s="193">
        <v>0</v>
      </c>
      <c r="BK671" s="193">
        <v>0</v>
      </c>
      <c r="BL671" s="193">
        <v>0</v>
      </c>
      <c r="BM671"/>
      <c r="BN671" s="164">
        <v>6.2212332000000002E-2</v>
      </c>
      <c r="BO671" s="164">
        <v>4.4972496000000002E-3</v>
      </c>
      <c r="BP671" s="164">
        <v>3.0672418999999999E-2</v>
      </c>
      <c r="BQ671" s="186">
        <v>2.0757106000000001E-4</v>
      </c>
      <c r="BR671" s="164">
        <v>6.2861684000000001E-3</v>
      </c>
      <c r="BS671" s="164">
        <v>0</v>
      </c>
      <c r="BT671" s="186">
        <v>0</v>
      </c>
      <c r="BU671" s="164">
        <v>0</v>
      </c>
      <c r="BV671" s="164">
        <v>1.3543257E-4</v>
      </c>
      <c r="BW671" s="186">
        <v>2.1296672E-4</v>
      </c>
      <c r="BX671" s="186">
        <v>0</v>
      </c>
      <c r="BY671" s="186">
        <v>0</v>
      </c>
      <c r="BZ671" s="186">
        <v>0</v>
      </c>
      <c r="CA671" s="164">
        <v>2.5593785999999999E-3</v>
      </c>
      <c r="CB671" s="164">
        <v>1.7641146E-2</v>
      </c>
      <c r="CC671" s="186">
        <v>1.8270663000000001E-12</v>
      </c>
      <c r="CD671" s="164">
        <v>0</v>
      </c>
      <c r="CE671"/>
      <c r="CF671" s="329">
        <v>0</v>
      </c>
      <c r="CG671" s="330">
        <v>1100.0537999999999</v>
      </c>
      <c r="CH671" s="330">
        <v>0</v>
      </c>
      <c r="CI671" s="330">
        <v>3.0769527000000001</v>
      </c>
      <c r="CJ671" s="330">
        <v>0.74706022999999999</v>
      </c>
      <c r="CK671" s="329">
        <v>5.5116810999999999E-8</v>
      </c>
      <c r="CL671" s="329">
        <v>6.6286957999999998E-6</v>
      </c>
      <c r="CM671" s="330">
        <v>0.25996224000000001</v>
      </c>
      <c r="CN671" s="330">
        <v>8.6789979000000006</v>
      </c>
      <c r="CO671" s="330">
        <v>1969.921</v>
      </c>
      <c r="CP671"/>
      <c r="CQ671">
        <v>165.00807</v>
      </c>
      <c r="CR671">
        <v>58.596804650999999</v>
      </c>
      <c r="CS671">
        <v>43.552359600000003</v>
      </c>
      <c r="CT671">
        <v>43.555386541600001</v>
      </c>
      <c r="CU671">
        <v>0.95925612000000005</v>
      </c>
      <c r="CV671" s="134"/>
      <c r="CW671" s="378"/>
      <c r="CX671" s="32"/>
      <c r="CY671" s="32"/>
      <c r="CZ671" s="32"/>
      <c r="DA671" s="236"/>
      <c r="DB671" s="257"/>
      <c r="DC671"/>
      <c r="DD671"/>
      <c r="DE671"/>
      <c r="DF671"/>
      <c r="DG671"/>
      <c r="DH671"/>
      <c r="DI671"/>
      <c r="DJ671"/>
      <c r="DK671"/>
      <c r="DL671"/>
    </row>
    <row r="672" spans="1:116" ht="14.4" customHeight="1" x14ac:dyDescent="0.3">
      <c r="A672" t="s">
        <v>6457</v>
      </c>
      <c r="B672" s="113" t="s">
        <v>920</v>
      </c>
      <c r="C672" s="182" t="s">
        <v>1419</v>
      </c>
      <c r="D672" s="40" t="s">
        <v>573</v>
      </c>
      <c r="E672" s="181" t="s">
        <v>943</v>
      </c>
      <c r="F672" s="184" t="s">
        <v>6458</v>
      </c>
      <c r="G672" s="184">
        <v>17806.9859008204</v>
      </c>
      <c r="H672" s="184">
        <v>298.53495230500005</v>
      </c>
      <c r="I672" s="184">
        <v>6739.8891768753992</v>
      </c>
      <c r="J672" s="328">
        <v>6981.0597716399998</v>
      </c>
      <c r="K672" s="184">
        <v>3787.502</v>
      </c>
      <c r="L672" s="184">
        <v>6651.9633999999996</v>
      </c>
      <c r="M672" s="184">
        <v>87.494078999999999</v>
      </c>
      <c r="N672" s="184">
        <v>297.73525000000001</v>
      </c>
      <c r="O672" s="184">
        <v>0.72106093000000004</v>
      </c>
      <c r="P672" s="184">
        <v>2.3019405E-2</v>
      </c>
      <c r="Q672" s="331">
        <v>5.562197E-2</v>
      </c>
      <c r="R672" s="331">
        <v>0.43094114</v>
      </c>
      <c r="S672" s="184">
        <v>6980.8523999999998</v>
      </c>
      <c r="T672" s="184">
        <v>0</v>
      </c>
      <c r="U672" s="184">
        <v>0.20737164</v>
      </c>
      <c r="V672" s="331">
        <v>7.5673540000000005E-4</v>
      </c>
      <c r="W672" s="331">
        <v>0</v>
      </c>
      <c r="X672" s="331">
        <v>0</v>
      </c>
      <c r="Y672"/>
      <c r="Z672" s="288">
        <v>25250.013333333332</v>
      </c>
      <c r="AA672"/>
      <c r="AB672" s="164">
        <v>352491.03</v>
      </c>
      <c r="AC672" s="164">
        <v>352453.5</v>
      </c>
      <c r="AD672" s="164">
        <v>25.760452000000001</v>
      </c>
      <c r="AE672" s="164">
        <v>0</v>
      </c>
      <c r="AF672" s="164">
        <v>0</v>
      </c>
      <c r="AG672" s="164">
        <v>6.2799512999999996</v>
      </c>
      <c r="AH672" s="164">
        <v>5.4837818</v>
      </c>
      <c r="AI672"/>
      <c r="AJ672" s="185">
        <v>2500.0282999999999</v>
      </c>
      <c r="AK672" s="185">
        <v>2406.2381999999998</v>
      </c>
      <c r="AL672" s="185">
        <v>57.754223000000003</v>
      </c>
      <c r="AM672" s="185">
        <v>36.035848999999999</v>
      </c>
      <c r="AN672" s="176">
        <v>0.14425889</v>
      </c>
      <c r="AO672" s="176">
        <v>2.135881E-4</v>
      </c>
      <c r="AP672" s="176">
        <v>5047.0376999999999</v>
      </c>
      <c r="AQ672" s="193">
        <v>2.3432011999999999E-2</v>
      </c>
      <c r="AR672" s="192">
        <v>7.0700037999999995E-5</v>
      </c>
      <c r="AS672" s="192">
        <v>1.9316259999999998E-9</v>
      </c>
      <c r="AT672" s="192">
        <v>0</v>
      </c>
      <c r="AU672" s="192">
        <v>0</v>
      </c>
      <c r="AV672" s="192">
        <v>9.4844663000000006E-6</v>
      </c>
      <c r="AW672" s="193">
        <v>0.12081731</v>
      </c>
      <c r="AX672" s="192">
        <v>2.1670221999999998E-6</v>
      </c>
      <c r="AY672" s="193">
        <v>1.4071908000000001E-4</v>
      </c>
      <c r="AZ672" s="192">
        <v>0</v>
      </c>
      <c r="BA672" s="192">
        <v>0</v>
      </c>
      <c r="BB672" s="192">
        <v>2.9389613999999998E-11</v>
      </c>
      <c r="BC672" s="192">
        <v>2.5891862E-12</v>
      </c>
      <c r="BD672" s="192">
        <v>5.1986877000000004E-13</v>
      </c>
      <c r="BE672" s="192">
        <v>4.1436386000000004E-9</v>
      </c>
      <c r="BF672" s="192">
        <v>7.4675005000000004E-8</v>
      </c>
      <c r="BG672" s="192">
        <v>0</v>
      </c>
      <c r="BH672" s="193">
        <v>1522.5027</v>
      </c>
      <c r="BI672" s="193">
        <v>3524.5349999999999</v>
      </c>
      <c r="BJ672" s="193">
        <v>0</v>
      </c>
      <c r="BK672" s="193">
        <v>0</v>
      </c>
      <c r="BL672" s="193">
        <v>0</v>
      </c>
      <c r="BM672"/>
      <c r="BN672" s="164">
        <v>4.9995209999999997</v>
      </c>
      <c r="BO672" s="164">
        <v>0.97015985000000005</v>
      </c>
      <c r="BP672" s="164">
        <v>0.70403737</v>
      </c>
      <c r="BQ672" s="186">
        <v>5.1901901000000001E-5</v>
      </c>
      <c r="BR672" s="164">
        <v>0.79979942999999998</v>
      </c>
      <c r="BS672" s="164">
        <v>0</v>
      </c>
      <c r="BT672" s="186">
        <v>0</v>
      </c>
      <c r="BU672" s="164">
        <v>0</v>
      </c>
      <c r="BV672" s="186">
        <v>3.3858142999999998E-5</v>
      </c>
      <c r="BW672" s="186">
        <v>5.5915989999999997E-5</v>
      </c>
      <c r="BX672" s="186">
        <v>0</v>
      </c>
      <c r="BY672" s="186">
        <v>0</v>
      </c>
      <c r="BZ672" s="186">
        <v>0</v>
      </c>
      <c r="CA672" s="164">
        <v>0.11988985000000001</v>
      </c>
      <c r="CB672" s="164">
        <v>0.42966241999999999</v>
      </c>
      <c r="CC672" s="164">
        <v>1.9758304</v>
      </c>
      <c r="CD672" s="164">
        <v>0</v>
      </c>
      <c r="CE672"/>
      <c r="CF672" s="329">
        <v>0</v>
      </c>
      <c r="CG672" s="330">
        <v>25250.012999999999</v>
      </c>
      <c r="CH672" s="330">
        <v>256.35836</v>
      </c>
      <c r="CI672" s="330">
        <v>663.76923999999997</v>
      </c>
      <c r="CJ672" s="330">
        <v>5.9457841</v>
      </c>
      <c r="CK672" s="329">
        <v>1.3779203000000001E-8</v>
      </c>
      <c r="CL672" s="329">
        <v>1.6571739999999999E-6</v>
      </c>
      <c r="CM672" s="330">
        <v>40.581650000000003</v>
      </c>
      <c r="CN672" s="330">
        <v>2.1697495</v>
      </c>
      <c r="CO672" s="330">
        <v>48336.480000000003</v>
      </c>
      <c r="CP672"/>
      <c r="CQ672">
        <v>3787.502</v>
      </c>
      <c r="CR672">
        <v>7038.4233724449996</v>
      </c>
      <c r="CS672">
        <v>6739.8884201399997</v>
      </c>
      <c r="CT672">
        <v>6739.8891768753992</v>
      </c>
      <c r="CU672">
        <v>6981.0597716399998</v>
      </c>
      <c r="CV672" s="134"/>
      <c r="CW672" s="377"/>
      <c r="CX672" s="32"/>
      <c r="CY672" s="32"/>
      <c r="CZ672" s="32"/>
      <c r="DA672" s="236"/>
      <c r="DB672" s="257"/>
      <c r="DC672"/>
      <c r="DD672"/>
      <c r="DE672"/>
      <c r="DF672"/>
      <c r="DG672"/>
      <c r="DH672"/>
      <c r="DI672"/>
      <c r="DJ672"/>
      <c r="DK672"/>
      <c r="DL672"/>
    </row>
    <row r="673" spans="1:116" ht="14.4" customHeight="1" x14ac:dyDescent="0.3">
      <c r="A673" t="s">
        <v>6459</v>
      </c>
      <c r="B673" s="113" t="s">
        <v>920</v>
      </c>
      <c r="C673" s="182" t="s">
        <v>1420</v>
      </c>
      <c r="D673" s="40" t="s">
        <v>573</v>
      </c>
      <c r="E673" s="181" t="s">
        <v>943</v>
      </c>
      <c r="F673" s="184" t="s">
        <v>6460</v>
      </c>
      <c r="G673" s="184">
        <v>19366.907570901843</v>
      </c>
      <c r="H673" s="184">
        <v>206.85883616639998</v>
      </c>
      <c r="I673" s="184">
        <v>4617.2887347354445</v>
      </c>
      <c r="J673" s="328">
        <v>9307.76</v>
      </c>
      <c r="K673" s="184">
        <v>5235</v>
      </c>
      <c r="L673" s="184">
        <v>4509.6750000000002</v>
      </c>
      <c r="M673" s="184">
        <v>107.61368</v>
      </c>
      <c r="N673" s="184">
        <v>206.85599999999999</v>
      </c>
      <c r="O673" s="184">
        <v>0</v>
      </c>
      <c r="P673" s="184">
        <v>0</v>
      </c>
      <c r="Q673" s="184">
        <v>2.8361663999999999E-3</v>
      </c>
      <c r="R673" s="331">
        <v>5.4735443999999998E-5</v>
      </c>
      <c r="S673" s="331">
        <v>9307.76</v>
      </c>
      <c r="T673" s="331">
        <v>0</v>
      </c>
      <c r="U673" s="184">
        <v>0</v>
      </c>
      <c r="V673" s="184">
        <v>0</v>
      </c>
      <c r="W673" s="184">
        <v>0</v>
      </c>
      <c r="X673" s="184">
        <v>0</v>
      </c>
      <c r="Y673"/>
      <c r="Z673" s="288">
        <v>34900</v>
      </c>
      <c r="AA673"/>
      <c r="AB673" s="164">
        <v>481950</v>
      </c>
      <c r="AC673" s="164">
        <v>481950</v>
      </c>
      <c r="AD673" s="164">
        <v>0</v>
      </c>
      <c r="AE673" s="164">
        <v>0</v>
      </c>
      <c r="AF673" s="164">
        <v>0</v>
      </c>
      <c r="AG673" s="164">
        <v>0</v>
      </c>
      <c r="AH673" s="164">
        <v>0</v>
      </c>
      <c r="AI673"/>
      <c r="AJ673" s="185">
        <v>2003.9557</v>
      </c>
      <c r="AK673" s="185">
        <v>1906.4205999999999</v>
      </c>
      <c r="AL673" s="185">
        <v>52.628132999999998</v>
      </c>
      <c r="AM673" s="185">
        <v>44.907029999999999</v>
      </c>
      <c r="AN673" s="176">
        <v>0.1142938</v>
      </c>
      <c r="AO673" s="176">
        <v>1.9463067E-4</v>
      </c>
      <c r="AP673" s="176">
        <v>6289.5</v>
      </c>
      <c r="AQ673" s="193">
        <v>3.2387199999999998E-2</v>
      </c>
      <c r="AR673" s="192">
        <v>9.7720000000000006E-5</v>
      </c>
      <c r="AS673" s="192">
        <v>2.6698499999999998E-9</v>
      </c>
      <c r="AT673" s="193">
        <v>0</v>
      </c>
      <c r="AU673" s="193">
        <v>0</v>
      </c>
      <c r="AV673" s="192">
        <v>6.6000000000000003E-6</v>
      </c>
      <c r="AW673" s="193">
        <v>8.1900000000000001E-2</v>
      </c>
      <c r="AX673" s="192">
        <v>1.508E-6</v>
      </c>
      <c r="AY673" s="192">
        <v>9.5400000000000001E-5</v>
      </c>
      <c r="AZ673" s="193">
        <v>0</v>
      </c>
      <c r="BA673" s="193">
        <v>0</v>
      </c>
      <c r="BB673" s="193">
        <v>0</v>
      </c>
      <c r="BC673" s="193">
        <v>0</v>
      </c>
      <c r="BD673" s="193">
        <v>0</v>
      </c>
      <c r="BE673" s="193">
        <v>0</v>
      </c>
      <c r="BF673" s="193">
        <v>0</v>
      </c>
      <c r="BG673" s="193">
        <v>0</v>
      </c>
      <c r="BH673" s="193">
        <v>1470</v>
      </c>
      <c r="BI673" s="193">
        <v>4819.5</v>
      </c>
      <c r="BJ673" s="193">
        <v>0</v>
      </c>
      <c r="BK673" s="193">
        <v>0</v>
      </c>
      <c r="BL673" s="193">
        <v>0</v>
      </c>
      <c r="BM673"/>
      <c r="BN673" s="164">
        <v>2.8423240999999999</v>
      </c>
      <c r="BO673" s="164">
        <v>0.65771643000000002</v>
      </c>
      <c r="BP673" s="164">
        <v>0.97310459999999999</v>
      </c>
      <c r="BQ673" s="186">
        <v>6.4115340000000001E-9</v>
      </c>
      <c r="BR673" s="164">
        <v>0.54178362999999996</v>
      </c>
      <c r="BS673" s="164">
        <v>0</v>
      </c>
      <c r="BT673" s="164">
        <v>0</v>
      </c>
      <c r="BU673" s="164">
        <v>0</v>
      </c>
      <c r="BV673" s="164">
        <v>0</v>
      </c>
      <c r="BW673" s="186">
        <v>1.8767078000000001E-6</v>
      </c>
      <c r="BX673" s="164">
        <v>0</v>
      </c>
      <c r="BY673" s="164">
        <v>0</v>
      </c>
      <c r="BZ673" s="164">
        <v>0</v>
      </c>
      <c r="CA673" s="164">
        <v>8.2236097999999994E-2</v>
      </c>
      <c r="CB673" s="164">
        <v>0.58748149999999999</v>
      </c>
      <c r="CC673" s="164">
        <v>0</v>
      </c>
      <c r="CD673" s="164">
        <v>0</v>
      </c>
      <c r="CE673"/>
      <c r="CF673" s="330">
        <v>0</v>
      </c>
      <c r="CG673" s="330">
        <v>34900</v>
      </c>
      <c r="CH673" s="330">
        <v>179.9006</v>
      </c>
      <c r="CI673" s="330">
        <v>450</v>
      </c>
      <c r="CJ673" s="330">
        <v>7.31304</v>
      </c>
      <c r="CK673" s="330">
        <v>0</v>
      </c>
      <c r="CL673" s="330">
        <v>0</v>
      </c>
      <c r="CM673" s="330">
        <v>27.499994999999998</v>
      </c>
      <c r="CN673" s="330">
        <v>0</v>
      </c>
      <c r="CO673" s="330">
        <v>66096</v>
      </c>
      <c r="CP673"/>
      <c r="CQ673">
        <v>5235</v>
      </c>
      <c r="CR673">
        <v>4824.1475709018441</v>
      </c>
      <c r="CS673">
        <v>4617.2887347354445</v>
      </c>
      <c r="CT673">
        <v>4617.2887347354445</v>
      </c>
      <c r="CU673">
        <v>9307.76</v>
      </c>
      <c r="CV673" s="134"/>
      <c r="CW673" s="377"/>
      <c r="CX673" s="32"/>
      <c r="CY673" s="32"/>
      <c r="CZ673" s="32"/>
      <c r="DA673" s="236"/>
      <c r="DB673" s="257"/>
      <c r="DC673"/>
      <c r="DD673"/>
      <c r="DE673"/>
      <c r="DF673"/>
      <c r="DG673"/>
      <c r="DH673"/>
      <c r="DI673"/>
      <c r="DJ673"/>
      <c r="DK673"/>
      <c r="DL673"/>
    </row>
    <row r="674" spans="1:116" ht="14.4" customHeight="1" x14ac:dyDescent="0.3">
      <c r="A674" t="s">
        <v>6461</v>
      </c>
      <c r="B674" s="113" t="s">
        <v>920</v>
      </c>
      <c r="C674" s="182" t="s">
        <v>1421</v>
      </c>
      <c r="D674" s="40" t="s">
        <v>573</v>
      </c>
      <c r="E674" s="181" t="s">
        <v>943</v>
      </c>
      <c r="F674" s="184" t="s">
        <v>6462</v>
      </c>
      <c r="G674" s="184">
        <v>634.07197498870005</v>
      </c>
      <c r="H674" s="184">
        <v>42.478433350000003</v>
      </c>
      <c r="I674" s="184">
        <v>122.97991375869998</v>
      </c>
      <c r="J674" s="328">
        <v>2.7084878800000003</v>
      </c>
      <c r="K674" s="184">
        <v>465.90514000000002</v>
      </c>
      <c r="L674" s="184">
        <v>87.065451999999993</v>
      </c>
      <c r="M674" s="184">
        <v>31.039695999999999</v>
      </c>
      <c r="N674" s="184">
        <v>33.492147000000003</v>
      </c>
      <c r="O674" s="184">
        <v>8.1437469999999994</v>
      </c>
      <c r="P674" s="184">
        <v>0.25998387000000001</v>
      </c>
      <c r="Q674" s="331">
        <v>0.58255548000000001</v>
      </c>
      <c r="R674" s="331">
        <v>4.8662191000000004</v>
      </c>
      <c r="S674" s="184">
        <v>0.36640817999999997</v>
      </c>
      <c r="T674" s="184">
        <v>0</v>
      </c>
      <c r="U674" s="184">
        <v>2.3420797000000002</v>
      </c>
      <c r="V674" s="184">
        <v>8.5466586999999993E-3</v>
      </c>
      <c r="W674" s="184">
        <v>0</v>
      </c>
      <c r="X674" s="184">
        <v>0</v>
      </c>
      <c r="Y674"/>
      <c r="Z674" s="288">
        <v>3106.034266666667</v>
      </c>
      <c r="AA674"/>
      <c r="AB674" s="164">
        <v>40980.999000000003</v>
      </c>
      <c r="AC674" s="164">
        <v>40557.197</v>
      </c>
      <c r="AD674" s="164">
        <v>290.94157999999999</v>
      </c>
      <c r="AE674" s="164">
        <v>0</v>
      </c>
      <c r="AF674" s="164">
        <v>0</v>
      </c>
      <c r="AG674" s="164">
        <v>70.926508999999996</v>
      </c>
      <c r="AH674" s="164">
        <v>61.934477000000001</v>
      </c>
      <c r="AI674"/>
      <c r="AJ674" s="185">
        <v>82.414427000000003</v>
      </c>
      <c r="AK674" s="185">
        <v>76.613245000000006</v>
      </c>
      <c r="AL674" s="185">
        <v>2.9051783000000002</v>
      </c>
      <c r="AM674" s="185">
        <v>2.8960032999999998</v>
      </c>
      <c r="AN674" s="176">
        <v>4.5931202000000001E-3</v>
      </c>
      <c r="AO674" s="176">
        <v>1.0744002E-5</v>
      </c>
      <c r="AP674" s="176">
        <v>405.60271</v>
      </c>
      <c r="AQ674" s="193">
        <v>2.8823998000000002E-3</v>
      </c>
      <c r="AR674" s="192">
        <v>8.6968959000000005E-6</v>
      </c>
      <c r="AS674" s="192">
        <v>2.3761162E-10</v>
      </c>
      <c r="AT674" s="192">
        <v>0</v>
      </c>
      <c r="AU674" s="192">
        <v>0</v>
      </c>
      <c r="AV674" s="192">
        <v>8.9750199E-7</v>
      </c>
      <c r="AW674" s="193">
        <v>1.7089327000000001E-3</v>
      </c>
      <c r="AX674" s="192">
        <v>2.0467423000000001E-7</v>
      </c>
      <c r="AY674" s="192">
        <v>1.8418277E-6</v>
      </c>
      <c r="AZ674" s="192">
        <v>0</v>
      </c>
      <c r="BA674" s="192">
        <v>0</v>
      </c>
      <c r="BB674" s="192">
        <v>3.3192975999999998E-10</v>
      </c>
      <c r="BC674" s="192">
        <v>2.9242574E-11</v>
      </c>
      <c r="BD674" s="192">
        <v>5.8714591000000004E-12</v>
      </c>
      <c r="BE674" s="192">
        <v>4.6798741000000001E-8</v>
      </c>
      <c r="BF674" s="192">
        <v>8.4338829000000003E-7</v>
      </c>
      <c r="BG674" s="192">
        <v>0</v>
      </c>
      <c r="BH674" s="193">
        <v>3.0741025000000002E-2</v>
      </c>
      <c r="BI674" s="193">
        <v>405.57197000000002</v>
      </c>
      <c r="BJ674" s="193">
        <v>0</v>
      </c>
      <c r="BK674" s="193">
        <v>0</v>
      </c>
      <c r="BL674" s="193">
        <v>0</v>
      </c>
      <c r="BM674"/>
      <c r="BN674" s="164">
        <v>0.17565834999999999</v>
      </c>
      <c r="BO674" s="164">
        <v>1.2698116000000001E-2</v>
      </c>
      <c r="BP674" s="164">
        <v>8.6604476999999999E-2</v>
      </c>
      <c r="BQ674" s="164">
        <v>5.8608298000000002E-4</v>
      </c>
      <c r="BR674" s="164">
        <v>1.7749180999999999E-2</v>
      </c>
      <c r="BS674" s="164">
        <v>0</v>
      </c>
      <c r="BT674" s="186">
        <v>0</v>
      </c>
      <c r="BU674" s="164">
        <v>0</v>
      </c>
      <c r="BV674" s="164">
        <v>3.8239785E-4</v>
      </c>
      <c r="BW674" s="164">
        <v>6.0131780999999999E-4</v>
      </c>
      <c r="BX674" s="164">
        <v>0</v>
      </c>
      <c r="BY674" s="186">
        <v>0</v>
      </c>
      <c r="BZ674" s="186">
        <v>0</v>
      </c>
      <c r="CA674" s="164">
        <v>7.2264807000000002E-3</v>
      </c>
      <c r="CB674" s="164">
        <v>4.9810294999999997E-2</v>
      </c>
      <c r="CC674" s="164">
        <v>5.1587754999999998E-12</v>
      </c>
      <c r="CD674" s="164">
        <v>0</v>
      </c>
      <c r="CE674"/>
      <c r="CF674" s="329">
        <v>0</v>
      </c>
      <c r="CG674" s="330">
        <v>3106.0342999999998</v>
      </c>
      <c r="CH674" s="330">
        <v>0</v>
      </c>
      <c r="CI674" s="330">
        <v>8.6878662999999996</v>
      </c>
      <c r="CJ674" s="330">
        <v>2.1093465</v>
      </c>
      <c r="CK674" s="329">
        <v>1.5562394000000001E-7</v>
      </c>
      <c r="CL674" s="329">
        <v>1.8716318000000002E-5</v>
      </c>
      <c r="CM674" s="330">
        <v>0.73401103000000001</v>
      </c>
      <c r="CN674" s="330">
        <v>24.505406000000001</v>
      </c>
      <c r="CO674" s="330">
        <v>5562.1297999999997</v>
      </c>
      <c r="CP674"/>
      <c r="CQ674">
        <v>465.90514000000002</v>
      </c>
      <c r="CR674">
        <v>165.44980044999997</v>
      </c>
      <c r="CS674">
        <v>122.97136709999998</v>
      </c>
      <c r="CT674">
        <v>122.97991375869998</v>
      </c>
      <c r="CU674">
        <v>2.7084878800000003</v>
      </c>
      <c r="CV674" s="134"/>
      <c r="CW674" s="377"/>
      <c r="CX674" s="32"/>
      <c r="CY674" s="32"/>
      <c r="CZ674" s="32"/>
      <c r="DA674" s="236"/>
      <c r="DB674" s="257"/>
      <c r="DC674"/>
      <c r="DD674"/>
      <c r="DE674"/>
      <c r="DF674"/>
      <c r="DG674"/>
      <c r="DH674"/>
      <c r="DI674"/>
      <c r="DJ674"/>
      <c r="DK674"/>
      <c r="DL674"/>
    </row>
    <row r="675" spans="1:116" ht="14.4" customHeight="1" x14ac:dyDescent="0.3">
      <c r="A675" t="s">
        <v>6463</v>
      </c>
      <c r="B675" s="113" t="s">
        <v>920</v>
      </c>
      <c r="C675" s="182" t="s">
        <v>1422</v>
      </c>
      <c r="D675" s="40" t="s">
        <v>573</v>
      </c>
      <c r="E675" s="181" t="s">
        <v>943</v>
      </c>
      <c r="F675" s="184" t="s">
        <v>6464</v>
      </c>
      <c r="G675" s="184">
        <v>12623.0868326011</v>
      </c>
      <c r="H675" s="184">
        <v>147.681888214</v>
      </c>
      <c r="I675" s="184">
        <v>2999.3375956971004</v>
      </c>
      <c r="J675" s="328">
        <v>5957.9414486899996</v>
      </c>
      <c r="K675" s="184">
        <v>3518.1259</v>
      </c>
      <c r="L675" s="184">
        <v>2917.5356000000002</v>
      </c>
      <c r="M675" s="184">
        <v>80.047044999999997</v>
      </c>
      <c r="N675" s="184">
        <v>144.44501</v>
      </c>
      <c r="O675" s="331">
        <v>2.9317489000000001</v>
      </c>
      <c r="P675" s="331">
        <v>9.3594194000000006E-2</v>
      </c>
      <c r="Q675" s="331">
        <v>0.21153511999999999</v>
      </c>
      <c r="R675" s="331">
        <v>1.7518739000000001</v>
      </c>
      <c r="S675" s="331">
        <v>5957.0982999999997</v>
      </c>
      <c r="T675" s="331">
        <v>0</v>
      </c>
      <c r="U675" s="331">
        <v>0.84314869000000003</v>
      </c>
      <c r="V675" s="331">
        <v>3.0767971000000001E-3</v>
      </c>
      <c r="W675" s="331">
        <v>0</v>
      </c>
      <c r="X675" s="184">
        <v>0</v>
      </c>
      <c r="Y675"/>
      <c r="Z675" s="288">
        <v>23454.172666666669</v>
      </c>
      <c r="AA675"/>
      <c r="AB675" s="164">
        <v>323201.15999999997</v>
      </c>
      <c r="AC675" s="164">
        <v>323048.59000000003</v>
      </c>
      <c r="AD675" s="164">
        <v>104.73896999999999</v>
      </c>
      <c r="AE675" s="164">
        <v>0</v>
      </c>
      <c r="AF675" s="164">
        <v>0</v>
      </c>
      <c r="AG675" s="164">
        <v>25.533543000000002</v>
      </c>
      <c r="AH675" s="164">
        <v>22.296412</v>
      </c>
      <c r="AI675"/>
      <c r="AJ675" s="185">
        <v>1312.2009</v>
      </c>
      <c r="AK675" s="185">
        <v>1247.6899000000001</v>
      </c>
      <c r="AL675" s="185">
        <v>34.727868999999998</v>
      </c>
      <c r="AM675" s="185">
        <v>29.783059999999999</v>
      </c>
      <c r="AN675" s="176">
        <v>7.4801555000000006E-2</v>
      </c>
      <c r="AO675" s="176">
        <v>1.2843147E-4</v>
      </c>
      <c r="AP675" s="176">
        <v>4171.2969999999996</v>
      </c>
      <c r="AQ675" s="193">
        <v>2.1765472000000001E-2</v>
      </c>
      <c r="AR675" s="192">
        <v>6.5671682999999997E-5</v>
      </c>
      <c r="AS675" s="192">
        <v>1.7942442000000001E-9</v>
      </c>
      <c r="AT675" s="192">
        <v>0</v>
      </c>
      <c r="AU675" s="192">
        <v>0</v>
      </c>
      <c r="AV675" s="192">
        <v>4.5471006999999996E-6</v>
      </c>
      <c r="AW675" s="193">
        <v>5.3031215999999999E-2</v>
      </c>
      <c r="AX675" s="192">
        <v>1.0388027E-6</v>
      </c>
      <c r="AY675" s="192">
        <v>6.1719057999999995E-5</v>
      </c>
      <c r="AZ675" s="192">
        <v>0</v>
      </c>
      <c r="BA675" s="192">
        <v>0</v>
      </c>
      <c r="BB675" s="192">
        <v>1.1949471000000001E-10</v>
      </c>
      <c r="BC675" s="192">
        <v>1.0527327E-11</v>
      </c>
      <c r="BD675" s="192">
        <v>2.1137252999999998E-12</v>
      </c>
      <c r="BE675" s="192">
        <v>1.6847547000000001E-8</v>
      </c>
      <c r="BF675" s="192">
        <v>3.0361978000000001E-7</v>
      </c>
      <c r="BG675" s="192">
        <v>0</v>
      </c>
      <c r="BH675" s="193">
        <v>940.81106999999997</v>
      </c>
      <c r="BI675" s="193">
        <v>3230.4859000000001</v>
      </c>
      <c r="BJ675" s="193">
        <v>0</v>
      </c>
      <c r="BK675" s="193">
        <v>0</v>
      </c>
      <c r="BL675" s="193">
        <v>0</v>
      </c>
      <c r="BM675"/>
      <c r="BN675" s="164">
        <v>1.8823245</v>
      </c>
      <c r="BO675" s="164">
        <v>0.42550982999999998</v>
      </c>
      <c r="BP675" s="164">
        <v>0.65396456000000003</v>
      </c>
      <c r="BQ675" s="186">
        <v>2.1099397999999999E-4</v>
      </c>
      <c r="BR675" s="164">
        <v>0.35313123000000002</v>
      </c>
      <c r="BS675" s="164">
        <v>0</v>
      </c>
      <c r="BT675" s="186">
        <v>0</v>
      </c>
      <c r="BU675" s="164">
        <v>0</v>
      </c>
      <c r="BV675" s="164">
        <v>1.3766323E-4</v>
      </c>
      <c r="BW675" s="186">
        <v>2.176755E-4</v>
      </c>
      <c r="BX675" s="186">
        <v>0</v>
      </c>
      <c r="BY675" s="186">
        <v>0</v>
      </c>
      <c r="BZ675" s="186">
        <v>0</v>
      </c>
      <c r="CA675" s="164">
        <v>5.5232636000000002E-2</v>
      </c>
      <c r="CB675" s="164">
        <v>0.39391987000000001</v>
      </c>
      <c r="CC675" s="186">
        <v>1.8571592000000001E-12</v>
      </c>
      <c r="CD675" s="164">
        <v>0</v>
      </c>
      <c r="CE675"/>
      <c r="CF675" s="329">
        <v>0</v>
      </c>
      <c r="CG675" s="330">
        <v>23454.171999999999</v>
      </c>
      <c r="CH675" s="330">
        <v>115.13638</v>
      </c>
      <c r="CI675" s="330">
        <v>291.12763000000001</v>
      </c>
      <c r="CJ675" s="330">
        <v>5.4397102999999998</v>
      </c>
      <c r="CK675" s="329">
        <v>5.6024617000000001E-8</v>
      </c>
      <c r="CL675" s="329">
        <v>6.7378743999999998E-6</v>
      </c>
      <c r="CM675" s="330">
        <v>17.864241</v>
      </c>
      <c r="CN675" s="330">
        <v>8.8219460999999999</v>
      </c>
      <c r="CO675" s="330">
        <v>44303.807000000001</v>
      </c>
      <c r="CP675"/>
      <c r="CQ675">
        <v>3518.1259</v>
      </c>
      <c r="CR675">
        <v>3147.0164071140002</v>
      </c>
      <c r="CS675">
        <v>2999.3345189000001</v>
      </c>
      <c r="CT675">
        <v>2999.3375956971004</v>
      </c>
      <c r="CU675">
        <v>5957.9414486899996</v>
      </c>
      <c r="CV675" s="134"/>
      <c r="CW675" s="377"/>
      <c r="CX675" s="32"/>
      <c r="CY675" s="32"/>
      <c r="CZ675" s="32"/>
      <c r="DA675" s="236"/>
      <c r="DB675" s="257"/>
      <c r="DC675"/>
      <c r="DD675"/>
      <c r="DE675"/>
      <c r="DF675"/>
      <c r="DG675"/>
      <c r="DH675"/>
      <c r="DI675"/>
      <c r="DJ675"/>
      <c r="DK675"/>
      <c r="DL675"/>
    </row>
    <row r="676" spans="1:116" ht="14.4" customHeight="1" x14ac:dyDescent="0.3">
      <c r="A676" t="s">
        <v>2095</v>
      </c>
      <c r="B676" s="113" t="s">
        <v>920</v>
      </c>
      <c r="C676" s="182" t="s">
        <v>1423</v>
      </c>
      <c r="D676" s="40" t="s">
        <v>573</v>
      </c>
      <c r="E676" s="181" t="s">
        <v>943</v>
      </c>
      <c r="F676" s="184" t="s">
        <v>4168</v>
      </c>
      <c r="G676" s="184">
        <v>2.0781279510889998</v>
      </c>
      <c r="H676" s="184">
        <v>2.7922652610000001E-2</v>
      </c>
      <c r="I676" s="184">
        <v>3.990272081E-2</v>
      </c>
      <c r="J676" s="328">
        <v>1.191533887669</v>
      </c>
      <c r="K676" s="184">
        <v>0.81876868999999997</v>
      </c>
      <c r="L676" s="184">
        <v>1.4692504E-2</v>
      </c>
      <c r="M676" s="184">
        <v>2.2463126999999999E-2</v>
      </c>
      <c r="N676" s="184">
        <v>2.3601119E-2</v>
      </c>
      <c r="O676" s="331">
        <v>3.5789198000000001E-3</v>
      </c>
      <c r="P676" s="331">
        <v>3.4584539999999998E-4</v>
      </c>
      <c r="Q676" s="331">
        <v>3.9676841000000002E-4</v>
      </c>
      <c r="R676" s="331">
        <v>2.0548243999999999E-3</v>
      </c>
      <c r="S676" s="331">
        <v>1.1807618</v>
      </c>
      <c r="T676" s="331">
        <v>6.5980699000000003E-4</v>
      </c>
      <c r="U676" s="331">
        <v>1.0770867999999999E-2</v>
      </c>
      <c r="V676" s="331">
        <v>3.2458420000000002E-5</v>
      </c>
      <c r="W676" s="331">
        <v>1.2196689999999999E-6</v>
      </c>
      <c r="X676" s="331">
        <v>0</v>
      </c>
      <c r="Y676"/>
      <c r="Z676" s="288">
        <v>5.4584579333333334</v>
      </c>
      <c r="AA676"/>
      <c r="AB676" s="164">
        <v>57.658152000000001</v>
      </c>
      <c r="AC676" s="164">
        <v>56.727147000000002</v>
      </c>
      <c r="AD676" s="164">
        <v>0.61687795999999995</v>
      </c>
      <c r="AE676" s="164">
        <v>0</v>
      </c>
      <c r="AF676" s="164">
        <v>2.9115991000000001E-2</v>
      </c>
      <c r="AG676" s="164">
        <v>0.16541230000000001</v>
      </c>
      <c r="AH676" s="164">
        <v>0.11959866</v>
      </c>
      <c r="AI676"/>
      <c r="AJ676" s="185">
        <v>9.8796949999999994E-2</v>
      </c>
      <c r="AK676" s="185">
        <v>8.9781807000000005E-2</v>
      </c>
      <c r="AL676" s="185">
        <v>4.2584188000000002E-3</v>
      </c>
      <c r="AM676" s="185">
        <v>4.7567245999999997E-3</v>
      </c>
      <c r="AN676" s="176">
        <v>5.3826023000000002E-6</v>
      </c>
      <c r="AO676" s="176">
        <v>1.5748589999999999E-8</v>
      </c>
      <c r="AP676" s="176">
        <v>0.66620791999999995</v>
      </c>
      <c r="AQ676" s="192">
        <v>5.0654583999999999E-6</v>
      </c>
      <c r="AR676" s="192">
        <v>1.528371E-8</v>
      </c>
      <c r="AS676" s="192">
        <v>4.1757280000000001E-13</v>
      </c>
      <c r="AT676" s="192">
        <v>1.5893597E-12</v>
      </c>
      <c r="AU676" s="192">
        <v>0</v>
      </c>
      <c r="AV676" s="192">
        <v>6.7356103999999998E-10</v>
      </c>
      <c r="AW676" s="192">
        <v>3.1602132000000002E-7</v>
      </c>
      <c r="AX676" s="192">
        <v>1.4927816E-10</v>
      </c>
      <c r="AY676" s="192">
        <v>3.1486198000000002E-10</v>
      </c>
      <c r="AZ676" s="192">
        <v>1.8186786000000001E-14</v>
      </c>
      <c r="BA676" s="192">
        <v>2.6971979000000001E-16</v>
      </c>
      <c r="BB676" s="192">
        <v>2.2611986E-13</v>
      </c>
      <c r="BC676" s="192">
        <v>6.5188586E-14</v>
      </c>
      <c r="BD676" s="192">
        <v>1.2386475E-14</v>
      </c>
      <c r="BE676" s="192">
        <v>4.9786801999999999E-11</v>
      </c>
      <c r="BF676" s="192">
        <v>3.9764824999999998E-10</v>
      </c>
      <c r="BG676" s="192">
        <v>1.5196709999999999E-20</v>
      </c>
      <c r="BH676" s="193">
        <v>9.9063880000000007E-2</v>
      </c>
      <c r="BI676" s="193">
        <v>0.56714403999999996</v>
      </c>
      <c r="BJ676" s="192">
        <v>0</v>
      </c>
      <c r="BK676" s="192">
        <v>0</v>
      </c>
      <c r="BL676" s="192">
        <v>0</v>
      </c>
      <c r="BM676"/>
      <c r="BN676" s="164">
        <v>2.3454043E-4</v>
      </c>
      <c r="BO676" s="186">
        <v>2.1883310000000001E-6</v>
      </c>
      <c r="BP676" s="164">
        <v>1.5219629000000001E-4</v>
      </c>
      <c r="BQ676" s="186">
        <v>2.5186047999999997E-7</v>
      </c>
      <c r="BR676" s="186">
        <v>4.3806686999999998E-6</v>
      </c>
      <c r="BS676" s="186">
        <v>3.2712943999999999E-8</v>
      </c>
      <c r="BT676" s="186">
        <v>4.4601728000000001E-10</v>
      </c>
      <c r="BU676" s="186">
        <v>4.9268664000000001E-8</v>
      </c>
      <c r="BV676" s="186">
        <v>4.8553082000000004E-7</v>
      </c>
      <c r="BW676" s="186">
        <v>3.6691860000000001E-7</v>
      </c>
      <c r="BX676" s="186">
        <v>0</v>
      </c>
      <c r="BY676" s="186">
        <v>3.3605586E-17</v>
      </c>
      <c r="BZ676" s="186">
        <v>2.7516732000000001E-13</v>
      </c>
      <c r="CA676" s="186">
        <v>4.6504491000000002E-6</v>
      </c>
      <c r="CB676" s="186">
        <v>6.9931740000000003E-5</v>
      </c>
      <c r="CC676" s="186">
        <v>6.2083434000000003E-9</v>
      </c>
      <c r="CD676" s="186">
        <v>0</v>
      </c>
      <c r="CE676"/>
      <c r="CF676" s="329">
        <v>2.3290538000000001E-13</v>
      </c>
      <c r="CG676" s="330">
        <v>5.4584621999999996</v>
      </c>
      <c r="CH676" s="330">
        <v>1.3555793999999999E-3</v>
      </c>
      <c r="CI676" s="330">
        <v>1.5056602000000001E-3</v>
      </c>
      <c r="CJ676" s="330">
        <v>1.5015860000000001E-3</v>
      </c>
      <c r="CK676" s="329">
        <v>1.0691578E-10</v>
      </c>
      <c r="CL676" s="329">
        <v>1.24771E-8</v>
      </c>
      <c r="CM676" s="330">
        <v>1.6245307E-4</v>
      </c>
      <c r="CN676" s="330">
        <v>3.6339582000000002E-2</v>
      </c>
      <c r="CO676" s="330">
        <v>7.7782770000000001</v>
      </c>
      <c r="CP676"/>
      <c r="CQ676">
        <v>0.81876868999999997</v>
      </c>
      <c r="CR676">
        <v>6.7133108009999998E-2</v>
      </c>
      <c r="CS676">
        <v>3.9211675069000002E-2</v>
      </c>
      <c r="CT676">
        <v>3.990272081E-2</v>
      </c>
      <c r="CU676">
        <v>1.191532668</v>
      </c>
      <c r="CV676" s="134"/>
      <c r="CW676" s="377"/>
      <c r="CX676" s="32"/>
      <c r="CY676" s="32"/>
      <c r="CZ676" s="32"/>
      <c r="DA676" s="236"/>
      <c r="DB676" s="257"/>
      <c r="DC676"/>
      <c r="DD676"/>
      <c r="DE676"/>
      <c r="DF676"/>
      <c r="DG676"/>
      <c r="DH676"/>
      <c r="DI676"/>
      <c r="DJ676"/>
      <c r="DK676"/>
      <c r="DL676"/>
    </row>
    <row r="677" spans="1:116" ht="14.4" customHeight="1" x14ac:dyDescent="0.3">
      <c r="A677" t="s">
        <v>6465</v>
      </c>
      <c r="B677" s="113" t="s">
        <v>920</v>
      </c>
      <c r="C677" s="182" t="s">
        <v>1424</v>
      </c>
      <c r="D677" s="40" t="s">
        <v>573</v>
      </c>
      <c r="E677" s="181" t="s">
        <v>943</v>
      </c>
      <c r="F677" s="184" t="s">
        <v>4169</v>
      </c>
      <c r="G677" s="184">
        <v>951.00943130000007</v>
      </c>
      <c r="H677" s="184">
        <v>32.604970299999998</v>
      </c>
      <c r="I677" s="184">
        <v>194.29628300000002</v>
      </c>
      <c r="J677" s="328">
        <v>656.70014300000003</v>
      </c>
      <c r="K677" s="184">
        <v>67.408034999999998</v>
      </c>
      <c r="L677" s="184">
        <v>56.392183000000003</v>
      </c>
      <c r="M677" s="184">
        <v>53.521608000000001</v>
      </c>
      <c r="N677" s="184">
        <v>22.896733000000001</v>
      </c>
      <c r="O677" s="331">
        <v>0</v>
      </c>
      <c r="P677" s="331">
        <v>1.3148198</v>
      </c>
      <c r="Q677" s="331">
        <v>8.3934175</v>
      </c>
      <c r="R677" s="331">
        <v>84.382491999999999</v>
      </c>
      <c r="S677" s="331">
        <v>650.25</v>
      </c>
      <c r="T677" s="331">
        <v>0</v>
      </c>
      <c r="U677" s="331">
        <v>6.4501429999999997</v>
      </c>
      <c r="V677" s="331">
        <v>0</v>
      </c>
      <c r="W677" s="331">
        <v>0</v>
      </c>
      <c r="X677" s="331">
        <v>0</v>
      </c>
      <c r="Y677"/>
      <c r="Z677" s="288">
        <v>449.38690000000003</v>
      </c>
      <c r="AA677"/>
      <c r="AB677" s="164">
        <v>801.26</v>
      </c>
      <c r="AC677" s="164">
        <v>0</v>
      </c>
      <c r="AD677" s="164">
        <v>801.26</v>
      </c>
      <c r="AE677" s="164">
        <v>0</v>
      </c>
      <c r="AF677" s="164">
        <v>0</v>
      </c>
      <c r="AG677" s="164">
        <v>0</v>
      </c>
      <c r="AH677" s="164">
        <v>0</v>
      </c>
      <c r="AI677"/>
      <c r="AJ677" s="185">
        <v>100.18429</v>
      </c>
      <c r="AK677" s="185">
        <v>98.590653000000003</v>
      </c>
      <c r="AL677" s="185">
        <v>1.3408823999999999</v>
      </c>
      <c r="AM677" s="185">
        <v>0.25275599999999998</v>
      </c>
      <c r="AN677" s="176">
        <v>5.9107105999999998E-3</v>
      </c>
      <c r="AO677" s="176">
        <v>4.9588848E-6</v>
      </c>
      <c r="AP677" s="176">
        <v>35.4</v>
      </c>
      <c r="AQ677" s="193">
        <v>4.1703104E-4</v>
      </c>
      <c r="AR677" s="192">
        <v>1.2582833000000001E-6</v>
      </c>
      <c r="AS677" s="192">
        <v>3.4378098000000002E-11</v>
      </c>
      <c r="AT677" s="193">
        <v>0</v>
      </c>
      <c r="AU677" s="193">
        <v>0</v>
      </c>
      <c r="AV677" s="192">
        <v>3.4036530999999998E-6</v>
      </c>
      <c r="AW677" s="193">
        <v>1.2829438E-3</v>
      </c>
      <c r="AX677" s="192">
        <v>4.8251783000000003E-7</v>
      </c>
      <c r="AY677" s="192">
        <v>1.4783114E-6</v>
      </c>
      <c r="AZ677" s="192">
        <v>9.2148976E-7</v>
      </c>
      <c r="BA677" s="192">
        <v>3.1275309000000001E-11</v>
      </c>
      <c r="BB677" s="192">
        <v>5.0873323000000002E-8</v>
      </c>
      <c r="BC677" s="192">
        <v>6.4141793000000004E-7</v>
      </c>
      <c r="BD677" s="192">
        <v>1.2592551999999999E-7</v>
      </c>
      <c r="BE677" s="192">
        <v>2.0008136000000001E-4</v>
      </c>
      <c r="BF677" s="193">
        <v>4.0072507000000002E-3</v>
      </c>
      <c r="BG677" s="193">
        <v>0</v>
      </c>
      <c r="BH677" s="193">
        <v>35.4</v>
      </c>
      <c r="BI677" s="193">
        <v>0</v>
      </c>
      <c r="BJ677" s="193">
        <v>0</v>
      </c>
      <c r="BK677" s="193">
        <v>0</v>
      </c>
      <c r="BL677" s="193">
        <v>0</v>
      </c>
      <c r="BM677"/>
      <c r="BN677" s="164">
        <v>1.4847882999999999</v>
      </c>
      <c r="BO677" s="164">
        <v>1.1312417999999999E-2</v>
      </c>
      <c r="BP677" s="164">
        <v>1.2530098999999999E-2</v>
      </c>
      <c r="BQ677" s="164">
        <v>9.8843592999999993E-3</v>
      </c>
      <c r="BR677" s="164">
        <v>7.6754125999999997E-3</v>
      </c>
      <c r="BS677" s="186">
        <v>2.2943399000000001E-3</v>
      </c>
      <c r="BT677" s="186">
        <v>2.3187503000000002E-2</v>
      </c>
      <c r="BU677" s="164">
        <v>3.3441319000000001E-3</v>
      </c>
      <c r="BV677" s="164">
        <v>1.8460991E-3</v>
      </c>
      <c r="BW677" s="164">
        <v>6.4894801000000002E-3</v>
      </c>
      <c r="BX677" s="164">
        <v>0</v>
      </c>
      <c r="BY677" s="164">
        <v>0</v>
      </c>
      <c r="BZ677" s="164">
        <v>0</v>
      </c>
      <c r="CA677" s="164">
        <v>4.9107166000000001E-3</v>
      </c>
      <c r="CB677" s="164">
        <v>1.0255456000000001E-3</v>
      </c>
      <c r="CC677" s="164">
        <v>1.4002882000000001</v>
      </c>
      <c r="CD677" s="164">
        <v>0</v>
      </c>
      <c r="CE677"/>
      <c r="CF677" s="330">
        <v>0</v>
      </c>
      <c r="CG677" s="330">
        <v>449.38690000000003</v>
      </c>
      <c r="CH677" s="330">
        <v>92.721498999999994</v>
      </c>
      <c r="CI677" s="330">
        <v>8.24512</v>
      </c>
      <c r="CJ677" s="330">
        <v>10.348981</v>
      </c>
      <c r="CK677" s="329">
        <v>8.4254064999999994E-5</v>
      </c>
      <c r="CL677" s="330">
        <v>3.0658269000000001E-3</v>
      </c>
      <c r="CM677" s="330">
        <v>0.37089060000000001</v>
      </c>
      <c r="CN677" s="330">
        <v>253587.71</v>
      </c>
      <c r="CO677" s="330">
        <v>0</v>
      </c>
      <c r="CP677"/>
      <c r="CQ677">
        <v>67.408034999999998</v>
      </c>
      <c r="CR677">
        <v>226.90125330000001</v>
      </c>
      <c r="CS677">
        <v>194.29628300000002</v>
      </c>
      <c r="CT677">
        <v>194.29628300000002</v>
      </c>
      <c r="CU677">
        <v>656.70014300000003</v>
      </c>
      <c r="CV677" s="134"/>
      <c r="CW677" s="378"/>
      <c r="CX677" s="32"/>
      <c r="CY677" s="32"/>
      <c r="CZ677" s="32"/>
      <c r="DA677" s="236"/>
      <c r="DB677" s="257"/>
      <c r="DC677"/>
      <c r="DD677"/>
      <c r="DE677"/>
      <c r="DF677"/>
      <c r="DG677"/>
      <c r="DH677"/>
      <c r="DI677"/>
      <c r="DJ677"/>
      <c r="DK677"/>
      <c r="DL677"/>
    </row>
    <row r="678" spans="1:116" ht="14.4" customHeight="1" x14ac:dyDescent="0.3">
      <c r="A678" t="s">
        <v>2096</v>
      </c>
      <c r="B678" s="113" t="s">
        <v>920</v>
      </c>
      <c r="C678" s="182" t="s">
        <v>1425</v>
      </c>
      <c r="D678" s="40" t="s">
        <v>573</v>
      </c>
      <c r="E678" s="181" t="s">
        <v>943</v>
      </c>
      <c r="F678" s="184" t="s">
        <v>4170</v>
      </c>
      <c r="G678" s="184">
        <v>3.3423981474060001</v>
      </c>
      <c r="H678" s="184">
        <v>0.27287802350000001</v>
      </c>
      <c r="I678" s="184">
        <v>0.90771485159600018</v>
      </c>
      <c r="J678" s="328">
        <v>5.7109723099999996E-3</v>
      </c>
      <c r="K678" s="184">
        <v>2.1560942999999999</v>
      </c>
      <c r="L678" s="184">
        <v>0.68097914000000004</v>
      </c>
      <c r="M678" s="184">
        <v>0.19227999000000001</v>
      </c>
      <c r="N678" s="184">
        <v>0.20895933</v>
      </c>
      <c r="O678" s="331">
        <v>5.8847007E-2</v>
      </c>
      <c r="P678" s="331">
        <v>1.1355018E-3</v>
      </c>
      <c r="Q678" s="331">
        <v>3.9361847000000004E-3</v>
      </c>
      <c r="R678" s="331">
        <v>3.4429239E-2</v>
      </c>
      <c r="S678" s="331">
        <v>9.4036930999999999E-4</v>
      </c>
      <c r="T678" s="331">
        <v>0</v>
      </c>
      <c r="U678" s="331">
        <v>4.770603E-3</v>
      </c>
      <c r="V678" s="331">
        <v>2.6482595999999999E-5</v>
      </c>
      <c r="W678" s="331">
        <v>0</v>
      </c>
      <c r="X678" s="331">
        <v>0</v>
      </c>
      <c r="Y678"/>
      <c r="Z678" s="288">
        <v>14.373962000000001</v>
      </c>
      <c r="AA678"/>
      <c r="AB678" s="164">
        <v>171.27177</v>
      </c>
      <c r="AC678" s="164">
        <v>170.37511000000001</v>
      </c>
      <c r="AD678" s="164">
        <v>0.59262150000000002</v>
      </c>
      <c r="AE678" s="164">
        <v>0</v>
      </c>
      <c r="AF678" s="164">
        <v>0</v>
      </c>
      <c r="AG678" s="164">
        <v>0.14232905000000001</v>
      </c>
      <c r="AH678" s="164">
        <v>0.1617094</v>
      </c>
      <c r="AI678"/>
      <c r="AJ678" s="185">
        <v>0.47166338000000002</v>
      </c>
      <c r="AK678" s="185">
        <v>0.44437363000000002</v>
      </c>
      <c r="AL678" s="185">
        <v>1.5124403E-2</v>
      </c>
      <c r="AM678" s="185">
        <v>1.2165346E-2</v>
      </c>
      <c r="AN678" s="176">
        <v>2.6641104999999998E-5</v>
      </c>
      <c r="AO678" s="176">
        <v>5.5933443000000001E-8</v>
      </c>
      <c r="AP678" s="176">
        <v>1.70383</v>
      </c>
      <c r="AQ678" s="192">
        <v>1.3339037E-5</v>
      </c>
      <c r="AR678" s="192">
        <v>4.0247094E-8</v>
      </c>
      <c r="AS678" s="192">
        <v>1.0996080999999999E-12</v>
      </c>
      <c r="AT678" s="192">
        <v>0</v>
      </c>
      <c r="AU678" s="192">
        <v>0</v>
      </c>
      <c r="AV678" s="192">
        <v>5.5995637999999996E-9</v>
      </c>
      <c r="AW678" s="192">
        <v>1.3290292E-5</v>
      </c>
      <c r="AX678" s="192">
        <v>1.2769736999999999E-9</v>
      </c>
      <c r="AY678" s="192">
        <v>1.4405784999999999E-8</v>
      </c>
      <c r="AZ678" s="192">
        <v>0</v>
      </c>
      <c r="BA678" s="192">
        <v>0</v>
      </c>
      <c r="BB678" s="192">
        <v>2.2426226999999999E-12</v>
      </c>
      <c r="BC678" s="192">
        <v>2.0683725999999999E-13</v>
      </c>
      <c r="BD678" s="192">
        <v>4.0840687000000002E-14</v>
      </c>
      <c r="BE678" s="192">
        <v>2.4715586000000002E-10</v>
      </c>
      <c r="BF678" s="192">
        <v>5.9290739000000001E-9</v>
      </c>
      <c r="BG678" s="192">
        <v>0</v>
      </c>
      <c r="BH678" s="192">
        <v>7.8895391000000006E-5</v>
      </c>
      <c r="BI678" s="193">
        <v>1.7037511000000001</v>
      </c>
      <c r="BJ678" s="193">
        <v>0</v>
      </c>
      <c r="BK678" s="193">
        <v>0</v>
      </c>
      <c r="BL678" s="193">
        <v>0</v>
      </c>
      <c r="BM678"/>
      <c r="BN678" s="164">
        <v>8.9939356E-4</v>
      </c>
      <c r="BO678" s="164">
        <v>9.9317837000000001E-5</v>
      </c>
      <c r="BP678" s="164">
        <v>4.0078420999999998E-4</v>
      </c>
      <c r="BQ678" s="186">
        <v>4.1332307999999996E-6</v>
      </c>
      <c r="BR678" s="164">
        <v>1.3448430999999999E-4</v>
      </c>
      <c r="BS678" s="186">
        <v>0</v>
      </c>
      <c r="BT678" s="186">
        <v>0</v>
      </c>
      <c r="BU678" s="186">
        <v>0</v>
      </c>
      <c r="BV678" s="186">
        <v>1.751949E-6</v>
      </c>
      <c r="BW678" s="186">
        <v>4.0910104999999999E-6</v>
      </c>
      <c r="BX678" s="186">
        <v>0</v>
      </c>
      <c r="BY678" s="186">
        <v>0</v>
      </c>
      <c r="BZ678" s="186">
        <v>0</v>
      </c>
      <c r="CA678" s="186">
        <v>4.6390746000000002E-5</v>
      </c>
      <c r="CB678" s="164">
        <v>2.0844027000000001E-4</v>
      </c>
      <c r="CC678" s="186">
        <v>1.3239754000000001E-14</v>
      </c>
      <c r="CD678" s="164">
        <v>0</v>
      </c>
      <c r="CE678"/>
      <c r="CF678" s="329">
        <v>0</v>
      </c>
      <c r="CG678" s="330">
        <v>14.373962000000001</v>
      </c>
      <c r="CH678" s="330">
        <v>0</v>
      </c>
      <c r="CI678" s="330">
        <v>6.7951817999999997E-2</v>
      </c>
      <c r="CJ678" s="330">
        <v>1.3066659E-2</v>
      </c>
      <c r="CK678" s="329">
        <v>1.0469964000000001E-9</v>
      </c>
      <c r="CL678" s="329">
        <v>1.2680098000000001E-7</v>
      </c>
      <c r="CM678" s="330">
        <v>5.6201167000000003E-3</v>
      </c>
      <c r="CN678" s="330">
        <v>0.17327727000000001</v>
      </c>
      <c r="CO678" s="330">
        <v>23.365729999999999</v>
      </c>
      <c r="CP678"/>
      <c r="CQ678">
        <v>2.1560942999999999</v>
      </c>
      <c r="CR678">
        <v>1.1805663925000001</v>
      </c>
      <c r="CS678">
        <v>0.90768836900000016</v>
      </c>
      <c r="CT678">
        <v>0.90771485159600007</v>
      </c>
      <c r="CU678">
        <v>5.7109723099999996E-3</v>
      </c>
      <c r="CV678" s="134"/>
      <c r="CW678" s="378"/>
      <c r="CX678" s="32"/>
      <c r="CY678" s="32"/>
      <c r="CZ678" s="32"/>
      <c r="DA678" s="236"/>
      <c r="DB678" s="257"/>
      <c r="DC678"/>
      <c r="DD678"/>
      <c r="DE678"/>
      <c r="DF678"/>
      <c r="DG678"/>
      <c r="DH678"/>
      <c r="DI678"/>
      <c r="DJ678"/>
      <c r="DK678"/>
      <c r="DL678"/>
    </row>
    <row r="679" spans="1:116" ht="14.4" customHeight="1" x14ac:dyDescent="0.3">
      <c r="A679" t="s">
        <v>2097</v>
      </c>
      <c r="B679" s="113" t="s">
        <v>920</v>
      </c>
      <c r="C679" s="182" t="s">
        <v>1426</v>
      </c>
      <c r="D679" s="40" t="s">
        <v>573</v>
      </c>
      <c r="E679" s="181" t="s">
        <v>943</v>
      </c>
      <c r="F679" s="184" t="s">
        <v>4171</v>
      </c>
      <c r="G679" s="184">
        <v>770.95269596269327</v>
      </c>
      <c r="H679" s="184">
        <v>26.461872731</v>
      </c>
      <c r="I679" s="184">
        <v>157.55245503169328</v>
      </c>
      <c r="J679" s="328">
        <v>531.92820219999999</v>
      </c>
      <c r="K679" s="184">
        <v>55.010165999999998</v>
      </c>
      <c r="L679" s="184">
        <v>45.807054000000001</v>
      </c>
      <c r="M679" s="184">
        <v>43.389035999999997</v>
      </c>
      <c r="N679" s="184">
        <v>18.586055999999999</v>
      </c>
      <c r="O679" s="184">
        <v>1.1180931E-2</v>
      </c>
      <c r="P679" s="184">
        <v>1.0652197999999999</v>
      </c>
      <c r="Q679" s="331">
        <v>6.7994159999999999</v>
      </c>
      <c r="R679" s="331">
        <v>68.356359999999995</v>
      </c>
      <c r="S679" s="184">
        <v>526.70267999999999</v>
      </c>
      <c r="T679" s="184">
        <v>0</v>
      </c>
      <c r="U679" s="184">
        <v>5.2255222000000003</v>
      </c>
      <c r="V679" s="331">
        <v>5.0316933000000003E-6</v>
      </c>
      <c r="W679" s="184">
        <v>0</v>
      </c>
      <c r="X679" s="184">
        <v>0</v>
      </c>
      <c r="Y679"/>
      <c r="Z679" s="288">
        <v>366.73444000000001</v>
      </c>
      <c r="AA679"/>
      <c r="AB679" s="164">
        <v>681.56223999999997</v>
      </c>
      <c r="AC679" s="164">
        <v>32.371271</v>
      </c>
      <c r="AD679" s="164">
        <v>649.13319999999999</v>
      </c>
      <c r="AE679" s="164">
        <v>0</v>
      </c>
      <c r="AF679" s="164">
        <v>0</v>
      </c>
      <c r="AG679" s="164">
        <v>2.704252E-2</v>
      </c>
      <c r="AH679" s="164">
        <v>3.0724787E-2</v>
      </c>
      <c r="AI679"/>
      <c r="AJ679" s="185">
        <v>81.238892000000007</v>
      </c>
      <c r="AK679" s="185">
        <v>79.942859999999996</v>
      </c>
      <c r="AL679" s="185">
        <v>1.0889884000000001</v>
      </c>
      <c r="AM679" s="185">
        <v>0.20704378000000001</v>
      </c>
      <c r="AN679" s="176">
        <v>4.7927374000000002E-3</v>
      </c>
      <c r="AO679" s="176">
        <v>4.0273240000000002E-6</v>
      </c>
      <c r="AP679" s="176">
        <v>28.997727999999999</v>
      </c>
      <c r="AQ679" s="192">
        <v>3.4032955999999999E-4</v>
      </c>
      <c r="AR679" s="192">
        <v>1.0268564000000001E-6</v>
      </c>
      <c r="AS679" s="192">
        <v>2.8055185E-11</v>
      </c>
      <c r="AT679" s="192">
        <v>0</v>
      </c>
      <c r="AU679" s="192">
        <v>0</v>
      </c>
      <c r="AV679" s="192">
        <v>2.7580229000000002E-6</v>
      </c>
      <c r="AW679" s="193">
        <v>1.0417097000000001E-3</v>
      </c>
      <c r="AX679" s="192">
        <v>3.9108207000000002E-7</v>
      </c>
      <c r="AY679" s="192">
        <v>1.2001693999999999E-6</v>
      </c>
      <c r="AZ679" s="192">
        <v>7.4640670999999995E-7</v>
      </c>
      <c r="BA679" s="192">
        <v>2.5333000000000001E-11</v>
      </c>
      <c r="BB679" s="192">
        <v>4.1207818000000002E-8</v>
      </c>
      <c r="BC679" s="192">
        <v>5.1954856999999996E-7</v>
      </c>
      <c r="BD679" s="192">
        <v>1.0199968E-7</v>
      </c>
      <c r="BE679" s="192">
        <v>1.6206595E-4</v>
      </c>
      <c r="BF679" s="193">
        <v>3.2458741999999998E-3</v>
      </c>
      <c r="BG679" s="192">
        <v>0</v>
      </c>
      <c r="BH679" s="193">
        <v>28.674015000000001</v>
      </c>
      <c r="BI679" s="193">
        <v>0.32371271000000001</v>
      </c>
      <c r="BJ679" s="193">
        <v>0</v>
      </c>
      <c r="BK679" s="193">
        <v>0</v>
      </c>
      <c r="BL679" s="193">
        <v>0</v>
      </c>
      <c r="BM679"/>
      <c r="BN679" s="164">
        <v>1.2028494000000001</v>
      </c>
      <c r="BO679" s="164">
        <v>9.1819290999999997E-3</v>
      </c>
      <c r="BP679" s="164">
        <v>1.0225529000000001E-2</v>
      </c>
      <c r="BQ679" s="164">
        <v>8.0071163000000004E-3</v>
      </c>
      <c r="BR679" s="164">
        <v>6.2426362000000003E-3</v>
      </c>
      <c r="BS679" s="186">
        <v>1.8584153000000001E-3</v>
      </c>
      <c r="BT679" s="186">
        <v>1.8781877999999998E-2</v>
      </c>
      <c r="BU679" s="186">
        <v>2.7087469E-3</v>
      </c>
      <c r="BV679" s="164">
        <v>1.4956731999999999E-3</v>
      </c>
      <c r="BW679" s="164">
        <v>5.2572562000000002E-3</v>
      </c>
      <c r="BX679" s="186">
        <v>0</v>
      </c>
      <c r="BY679" s="186">
        <v>0</v>
      </c>
      <c r="BZ679" s="186">
        <v>0</v>
      </c>
      <c r="CA679" s="164">
        <v>3.9864947E-3</v>
      </c>
      <c r="CB679" s="164">
        <v>8.7029557999999995E-4</v>
      </c>
      <c r="CC679" s="164">
        <v>1.1342334999999999</v>
      </c>
      <c r="CD679" s="164">
        <v>0</v>
      </c>
      <c r="CE679"/>
      <c r="CF679" s="329">
        <v>0</v>
      </c>
      <c r="CG679" s="330">
        <v>366.73444000000001</v>
      </c>
      <c r="CH679" s="330">
        <v>75.104414000000006</v>
      </c>
      <c r="CI679" s="330">
        <v>6.6914579999999999</v>
      </c>
      <c r="CJ679" s="330">
        <v>8.3851572999999995</v>
      </c>
      <c r="CK679" s="329">
        <v>6.8245992000000002E-5</v>
      </c>
      <c r="CL679" s="330">
        <v>2.4833439000000001E-3</v>
      </c>
      <c r="CM679" s="330">
        <v>0.30148920000000001</v>
      </c>
      <c r="CN679" s="330">
        <v>205406.07999999999</v>
      </c>
      <c r="CO679" s="330">
        <v>4.4394885999999998</v>
      </c>
      <c r="CP679"/>
      <c r="CQ679">
        <v>55.010165999999998</v>
      </c>
      <c r="CR679">
        <v>184.01432273099999</v>
      </c>
      <c r="CS679">
        <v>157.55244999999999</v>
      </c>
      <c r="CT679">
        <v>157.55245503169328</v>
      </c>
      <c r="CU679">
        <v>531.92820219999999</v>
      </c>
      <c r="CV679" s="134"/>
      <c r="CW679" s="377"/>
      <c r="CX679" s="32"/>
      <c r="CY679" s="32"/>
      <c r="CZ679" s="32"/>
      <c r="DA679" s="236"/>
      <c r="DB679" s="257"/>
      <c r="DC679"/>
      <c r="DD679"/>
      <c r="DE679"/>
      <c r="DF679"/>
      <c r="DG679"/>
      <c r="DH679"/>
      <c r="DI679"/>
      <c r="DJ679"/>
      <c r="DK679"/>
      <c r="DL679"/>
    </row>
    <row r="680" spans="1:116" ht="14.4" customHeight="1" x14ac:dyDescent="0.3">
      <c r="A680" t="s">
        <v>6466</v>
      </c>
      <c r="B680" s="113" t="s">
        <v>920</v>
      </c>
      <c r="C680" s="182" t="s">
        <v>1427</v>
      </c>
      <c r="D680" s="40" t="s">
        <v>573</v>
      </c>
      <c r="E680" s="181" t="s">
        <v>943</v>
      </c>
      <c r="F680" s="184" t="s">
        <v>6467</v>
      </c>
      <c r="G680" s="184">
        <v>646.11710958000003</v>
      </c>
      <c r="H680" s="184">
        <v>10.153900800000001</v>
      </c>
      <c r="I680" s="184">
        <v>26.8932863</v>
      </c>
      <c r="J680" s="328">
        <v>587.39491448000001</v>
      </c>
      <c r="K680" s="184">
        <v>21.675007999999998</v>
      </c>
      <c r="L680" s="184">
        <v>12.753035000000001</v>
      </c>
      <c r="M680" s="184">
        <v>8.7835734999999993</v>
      </c>
      <c r="N680" s="184">
        <v>5.3233487999999998</v>
      </c>
      <c r="O680" s="184">
        <v>0</v>
      </c>
      <c r="P680" s="184">
        <v>3.6838057000000002</v>
      </c>
      <c r="Q680" s="331">
        <v>1.1467463</v>
      </c>
      <c r="R680" s="331">
        <v>5.3566777999999999</v>
      </c>
      <c r="S680" s="184">
        <v>586.51000999999997</v>
      </c>
      <c r="T680" s="331">
        <v>0</v>
      </c>
      <c r="U680" s="331">
        <v>0.88490447999999999</v>
      </c>
      <c r="V680" s="331">
        <v>0</v>
      </c>
      <c r="W680" s="331">
        <v>0</v>
      </c>
      <c r="X680" s="184">
        <v>0</v>
      </c>
      <c r="Y680"/>
      <c r="Z680" s="288">
        <v>144.50005333333334</v>
      </c>
      <c r="AA680"/>
      <c r="AB680" s="164">
        <v>109.92601999999999</v>
      </c>
      <c r="AC680" s="164">
        <v>0</v>
      </c>
      <c r="AD680" s="164">
        <v>109.92601999999999</v>
      </c>
      <c r="AE680" s="164">
        <v>0</v>
      </c>
      <c r="AF680" s="164">
        <v>0</v>
      </c>
      <c r="AG680" s="164">
        <v>0</v>
      </c>
      <c r="AH680" s="164">
        <v>0</v>
      </c>
      <c r="AI680"/>
      <c r="AJ680" s="185">
        <v>38.710352</v>
      </c>
      <c r="AK680" s="185">
        <v>38.378262999999997</v>
      </c>
      <c r="AL680" s="185">
        <v>0.25627692000000002</v>
      </c>
      <c r="AM680" s="185">
        <v>7.5812009999999999E-2</v>
      </c>
      <c r="AN680" s="176">
        <v>2.3008551000000001E-3</v>
      </c>
      <c r="AO680" s="176">
        <v>9.4776967999999997E-7</v>
      </c>
      <c r="AP680" s="176">
        <v>10.617929</v>
      </c>
      <c r="AQ680" s="193">
        <v>1.3409604999999999E-4</v>
      </c>
      <c r="AR680" s="192">
        <v>4.0460015000000002E-7</v>
      </c>
      <c r="AS680" s="192">
        <v>1.1054254E-11</v>
      </c>
      <c r="AT680" s="193">
        <v>0</v>
      </c>
      <c r="AU680" s="193">
        <v>0</v>
      </c>
      <c r="AV680" s="192">
        <v>7.9127457000000002E-7</v>
      </c>
      <c r="AW680" s="193">
        <v>2.9177332999999998E-4</v>
      </c>
      <c r="AX680" s="192">
        <v>1.1217607E-7</v>
      </c>
      <c r="AY680" s="192">
        <v>3.3612346000000003E-7</v>
      </c>
      <c r="AZ680" s="192">
        <v>5.1524205999999998E-8</v>
      </c>
      <c r="BA680" s="192">
        <v>1.2642126E-11</v>
      </c>
      <c r="BB680" s="192">
        <v>1.8001844000000001E-8</v>
      </c>
      <c r="BC680" s="192">
        <v>2.108775E-8</v>
      </c>
      <c r="BD680" s="192">
        <v>4.2325070999999998E-9</v>
      </c>
      <c r="BE680" s="192">
        <v>1.7880869E-3</v>
      </c>
      <c r="BF680" s="192">
        <v>8.6107516000000006E-5</v>
      </c>
      <c r="BG680" s="193">
        <v>0</v>
      </c>
      <c r="BH680" s="193">
        <v>10.617929</v>
      </c>
      <c r="BI680" s="193">
        <v>0</v>
      </c>
      <c r="BJ680" s="193">
        <v>0</v>
      </c>
      <c r="BK680" s="193">
        <v>0</v>
      </c>
      <c r="BL680" s="193">
        <v>0</v>
      </c>
      <c r="BM680"/>
      <c r="BN680" s="164">
        <v>1.8687913E-2</v>
      </c>
      <c r="BO680" s="164">
        <v>2.5778217999999999E-3</v>
      </c>
      <c r="BP680" s="164">
        <v>4.0290448999999997E-3</v>
      </c>
      <c r="BQ680" s="164">
        <v>6.2748605999999999E-4</v>
      </c>
      <c r="BR680" s="164">
        <v>1.7414825999999999E-3</v>
      </c>
      <c r="BS680" s="186">
        <v>5.4765648000000002E-4</v>
      </c>
      <c r="BT680" s="186">
        <v>1.3406482999999999E-3</v>
      </c>
      <c r="BU680" s="164">
        <v>7.7742277999999997E-4</v>
      </c>
      <c r="BV680" s="164">
        <v>4.9497797000000003E-3</v>
      </c>
      <c r="BW680" s="186">
        <v>7.7561882999999999E-4</v>
      </c>
      <c r="BX680" s="164">
        <v>0</v>
      </c>
      <c r="BY680" s="164">
        <v>0</v>
      </c>
      <c r="BZ680" s="164">
        <v>0</v>
      </c>
      <c r="CA680" s="164">
        <v>1.1383238E-3</v>
      </c>
      <c r="CB680" s="164">
        <v>1.4069608999999999E-4</v>
      </c>
      <c r="CC680" s="186">
        <v>4.1931601E-5</v>
      </c>
      <c r="CD680" s="164">
        <v>0</v>
      </c>
      <c r="CE680"/>
      <c r="CF680" s="330">
        <v>0</v>
      </c>
      <c r="CG680" s="330">
        <v>144.50004999999999</v>
      </c>
      <c r="CH680" s="330">
        <v>21.555712</v>
      </c>
      <c r="CI680" s="330">
        <v>1.8811836</v>
      </c>
      <c r="CJ680" s="330">
        <v>0.66128430000000005</v>
      </c>
      <c r="CK680" s="329">
        <v>7.6702466999999997E-4</v>
      </c>
      <c r="CL680" s="329">
        <v>9.4492960000000002E-5</v>
      </c>
      <c r="CM680" s="330">
        <v>8.4047367999999997E-2</v>
      </c>
      <c r="CN680" s="330">
        <v>14989.200999999999</v>
      </c>
      <c r="CO680" s="330">
        <v>0</v>
      </c>
      <c r="CP680"/>
      <c r="CQ680">
        <v>21.675007999999998</v>
      </c>
      <c r="CR680">
        <v>37.047187100000002</v>
      </c>
      <c r="CS680">
        <v>26.8932863</v>
      </c>
      <c r="CT680">
        <v>26.8932863</v>
      </c>
      <c r="CU680">
        <v>587.39491448000001</v>
      </c>
      <c r="CV680" s="134"/>
      <c r="CW680" s="375"/>
      <c r="CX680" s="32"/>
      <c r="CY680" s="32"/>
      <c r="CZ680" s="32"/>
      <c r="DA680" s="236"/>
      <c r="DB680" s="257"/>
      <c r="DC680"/>
      <c r="DD680"/>
      <c r="DE680"/>
      <c r="DF680"/>
      <c r="DG680"/>
      <c r="DH680"/>
      <c r="DI680"/>
      <c r="DJ680"/>
      <c r="DK680"/>
      <c r="DL680"/>
    </row>
    <row r="681" spans="1:116" ht="14.4" customHeight="1" x14ac:dyDescent="0.3">
      <c r="A681" t="s">
        <v>2098</v>
      </c>
      <c r="B681" s="113" t="s">
        <v>920</v>
      </c>
      <c r="C681" s="182" t="s">
        <v>1428</v>
      </c>
      <c r="D681" s="40" t="s">
        <v>573</v>
      </c>
      <c r="E681" s="181" t="s">
        <v>943</v>
      </c>
      <c r="F681" s="184" t="s">
        <v>4172</v>
      </c>
      <c r="G681" s="184">
        <v>125.287154771823</v>
      </c>
      <c r="H681" s="184">
        <v>0.84551564820000003</v>
      </c>
      <c r="I681" s="184">
        <v>2.8125647566230003</v>
      </c>
      <c r="J681" s="328">
        <v>114.948391767</v>
      </c>
      <c r="K681" s="184">
        <v>6.6806825999999999</v>
      </c>
      <c r="L681" s="184">
        <v>2.1100216000000001</v>
      </c>
      <c r="M681" s="331">
        <v>0.59578171999999996</v>
      </c>
      <c r="N681" s="331">
        <v>0.64746285999999997</v>
      </c>
      <c r="O681" s="331">
        <v>0.18233811</v>
      </c>
      <c r="P681" s="184">
        <v>3.5183651999999999E-3</v>
      </c>
      <c r="Q681" s="184">
        <v>1.2196313E-2</v>
      </c>
      <c r="R681" s="331">
        <v>0.10667938</v>
      </c>
      <c r="S681" s="331">
        <v>114.93361</v>
      </c>
      <c r="T681" s="331">
        <v>0</v>
      </c>
      <c r="U681" s="184">
        <v>1.4781766999999999E-2</v>
      </c>
      <c r="V681" s="331">
        <v>8.2056623000000006E-5</v>
      </c>
      <c r="W681" s="184">
        <v>0</v>
      </c>
      <c r="X681" s="184">
        <v>0</v>
      </c>
      <c r="Y681"/>
      <c r="Z681" s="288">
        <v>44.537883999999998</v>
      </c>
      <c r="AA681"/>
      <c r="AB681" s="164">
        <v>530.68751999999995</v>
      </c>
      <c r="AC681" s="164">
        <v>527.90921000000003</v>
      </c>
      <c r="AD681" s="164">
        <v>1.8362444</v>
      </c>
      <c r="AE681" s="164">
        <v>0</v>
      </c>
      <c r="AF681" s="164">
        <v>0</v>
      </c>
      <c r="AG681" s="164">
        <v>0.44100816999999998</v>
      </c>
      <c r="AH681" s="164">
        <v>0.50105840999999995</v>
      </c>
      <c r="AI681"/>
      <c r="AJ681" s="185">
        <v>1.4919937000000001</v>
      </c>
      <c r="AK681" s="185">
        <v>1.3768967000000001</v>
      </c>
      <c r="AL681" s="185">
        <v>4.6863134000000001E-2</v>
      </c>
      <c r="AM681" s="185">
        <v>6.8233869000000003E-2</v>
      </c>
      <c r="AN681" s="176">
        <v>8.2547765E-5</v>
      </c>
      <c r="AO681" s="176">
        <v>1.7331041000000001E-7</v>
      </c>
      <c r="AP681" s="176">
        <v>9.5565642999999998</v>
      </c>
      <c r="AQ681" s="192">
        <v>4.1331156000000001E-5</v>
      </c>
      <c r="AR681" s="192">
        <v>1.2470608E-7</v>
      </c>
      <c r="AS681" s="192">
        <v>3.4071481000000002E-12</v>
      </c>
      <c r="AT681" s="192">
        <v>0</v>
      </c>
      <c r="AU681" s="192">
        <v>0</v>
      </c>
      <c r="AV681" s="192">
        <v>1.7350312E-8</v>
      </c>
      <c r="AW681" s="192">
        <v>4.1180121E-5</v>
      </c>
      <c r="AX681" s="192">
        <v>3.9567174000000004E-9</v>
      </c>
      <c r="AY681" s="192">
        <v>4.4636488999999997E-8</v>
      </c>
      <c r="AZ681" s="192">
        <v>0</v>
      </c>
      <c r="BA681" s="192">
        <v>0</v>
      </c>
      <c r="BB681" s="192">
        <v>6.9487917999999997E-12</v>
      </c>
      <c r="BC681" s="192">
        <v>6.4088757999999996E-13</v>
      </c>
      <c r="BD681" s="192">
        <v>1.2654533E-13</v>
      </c>
      <c r="BE681" s="192">
        <v>7.6581523E-10</v>
      </c>
      <c r="BF681" s="192">
        <v>1.8371302E-8</v>
      </c>
      <c r="BG681" s="192">
        <v>0</v>
      </c>
      <c r="BH681" s="193">
        <v>4.2774722000000001</v>
      </c>
      <c r="BI681" s="193">
        <v>5.2790920999999997</v>
      </c>
      <c r="BJ681" s="193">
        <v>0</v>
      </c>
      <c r="BK681" s="193">
        <v>0</v>
      </c>
      <c r="BL681" s="193">
        <v>0</v>
      </c>
      <c r="BM681"/>
      <c r="BN681" s="164">
        <v>47.822665000000001</v>
      </c>
      <c r="BO681" s="164">
        <v>3.0773744000000002E-4</v>
      </c>
      <c r="BP681" s="164">
        <v>1.2418344E-3</v>
      </c>
      <c r="BQ681" s="186">
        <v>1.2806862E-5</v>
      </c>
      <c r="BR681" s="164">
        <v>4.1670113999999999E-4</v>
      </c>
      <c r="BS681" s="186">
        <v>0</v>
      </c>
      <c r="BT681" s="186">
        <v>0</v>
      </c>
      <c r="BU681" s="186">
        <v>0</v>
      </c>
      <c r="BV681" s="186">
        <v>5.4284337000000003E-6</v>
      </c>
      <c r="BW681" s="186">
        <v>1.2676042E-5</v>
      </c>
      <c r="BX681" s="186">
        <v>0</v>
      </c>
      <c r="BY681" s="186">
        <v>0</v>
      </c>
      <c r="BZ681" s="186">
        <v>0</v>
      </c>
      <c r="CA681" s="164">
        <v>1.4374225000000001E-4</v>
      </c>
      <c r="CB681" s="164">
        <v>6.4585453000000001E-4</v>
      </c>
      <c r="CC681" s="164">
        <v>47.819879</v>
      </c>
      <c r="CD681" s="164">
        <v>0</v>
      </c>
      <c r="CE681"/>
      <c r="CF681" s="329">
        <v>0</v>
      </c>
      <c r="CG681" s="330">
        <v>44.537883999999998</v>
      </c>
      <c r="CH681" s="330">
        <v>0</v>
      </c>
      <c r="CI681" s="330">
        <v>0.21054948000000001</v>
      </c>
      <c r="CJ681" s="330">
        <v>4.0487190999999999E-2</v>
      </c>
      <c r="CK681" s="329">
        <v>3.2441303000000001E-9</v>
      </c>
      <c r="CL681" s="329">
        <v>3.9289426000000001E-7</v>
      </c>
      <c r="CM681" s="330">
        <v>1.7413995000000002E-2</v>
      </c>
      <c r="CN681" s="330">
        <v>0.53690159000000004</v>
      </c>
      <c r="CO681" s="330">
        <v>72.398977000000002</v>
      </c>
      <c r="CP681"/>
      <c r="CQ681">
        <v>6.6806825999999999</v>
      </c>
      <c r="CR681">
        <v>3.6579983482000005</v>
      </c>
      <c r="CS681">
        <v>2.8124827000000003</v>
      </c>
      <c r="CT681">
        <v>2.8125647566229999</v>
      </c>
      <c r="CU681">
        <v>114.948391767</v>
      </c>
      <c r="CV681" s="134"/>
      <c r="CW681" s="377"/>
      <c r="CX681" s="32"/>
      <c r="CY681" s="32"/>
      <c r="CZ681" s="32"/>
      <c r="DA681" s="236"/>
      <c r="DB681" s="257"/>
      <c r="DC681"/>
      <c r="DD681"/>
      <c r="DE681"/>
      <c r="DF681"/>
      <c r="DG681"/>
      <c r="DH681"/>
      <c r="DI681"/>
      <c r="DJ681"/>
      <c r="DK681"/>
      <c r="DL681"/>
    </row>
    <row r="682" spans="1:116" ht="14.4" customHeight="1" x14ac:dyDescent="0.3">
      <c r="A682" t="s">
        <v>6468</v>
      </c>
      <c r="B682" s="113" t="s">
        <v>920</v>
      </c>
      <c r="C682" s="182" t="s">
        <v>1429</v>
      </c>
      <c r="D682" s="40" t="s">
        <v>573</v>
      </c>
      <c r="E682" s="181" t="s">
        <v>943</v>
      </c>
      <c r="F682" s="184" t="s">
        <v>4173</v>
      </c>
      <c r="G682" s="184">
        <v>27.106379874999998</v>
      </c>
      <c r="H682" s="184">
        <v>1.767420065</v>
      </c>
      <c r="I682" s="184">
        <v>3.20359309</v>
      </c>
      <c r="J682" s="328">
        <v>20.613345719999998</v>
      </c>
      <c r="K682" s="184">
        <v>1.5220210000000001</v>
      </c>
      <c r="L682" s="184">
        <v>1.1873072</v>
      </c>
      <c r="M682" s="184">
        <v>1.0297597999999999</v>
      </c>
      <c r="N682" s="184">
        <v>0.43399053999999998</v>
      </c>
      <c r="O682" s="184">
        <v>0</v>
      </c>
      <c r="P682" s="184">
        <v>8.9087225000000006E-2</v>
      </c>
      <c r="Q682" s="331">
        <v>1.2443423</v>
      </c>
      <c r="R682" s="331">
        <v>0.98652609000000002</v>
      </c>
      <c r="S682" s="184">
        <v>20.49</v>
      </c>
      <c r="T682" s="331">
        <v>0</v>
      </c>
      <c r="U682" s="184">
        <v>0.12334572000000001</v>
      </c>
      <c r="V682" s="331">
        <v>0</v>
      </c>
      <c r="W682" s="331">
        <v>0</v>
      </c>
      <c r="X682" s="184">
        <v>0</v>
      </c>
      <c r="Y682"/>
      <c r="Z682" s="288">
        <v>10.146806666666668</v>
      </c>
      <c r="AA682"/>
      <c r="AB682" s="164">
        <v>15.32245</v>
      </c>
      <c r="AC682" s="164">
        <v>0</v>
      </c>
      <c r="AD682" s="164">
        <v>15.32245</v>
      </c>
      <c r="AE682" s="164">
        <v>0</v>
      </c>
      <c r="AF682" s="164">
        <v>0</v>
      </c>
      <c r="AG682" s="164">
        <v>0</v>
      </c>
      <c r="AH682" s="164">
        <v>0</v>
      </c>
      <c r="AI682"/>
      <c r="AJ682" s="185">
        <v>2.6132582000000002</v>
      </c>
      <c r="AK682" s="185">
        <v>2.5791151999999999</v>
      </c>
      <c r="AL682" s="185">
        <v>2.5860646000000001E-2</v>
      </c>
      <c r="AM682" s="185">
        <v>8.2824000000000005E-3</v>
      </c>
      <c r="AN682" s="176">
        <v>1.5462321E-4</v>
      </c>
      <c r="AO682" s="176">
        <v>9.5638483999999995E-8</v>
      </c>
      <c r="AP682" s="176">
        <v>1.1599999999999999</v>
      </c>
      <c r="AQ682" s="192">
        <v>9.4162362999999997E-6</v>
      </c>
      <c r="AR682" s="192">
        <v>2.8411058000000001E-8</v>
      </c>
      <c r="AS682" s="192">
        <v>7.7623068000000004E-13</v>
      </c>
      <c r="AT682" s="193">
        <v>0</v>
      </c>
      <c r="AU682" s="193">
        <v>0</v>
      </c>
      <c r="AV682" s="192">
        <v>6.4521633000000006E-8</v>
      </c>
      <c r="AW682" s="192">
        <v>2.6468911999999999E-5</v>
      </c>
      <c r="AX682" s="192">
        <v>9.1467017E-9</v>
      </c>
      <c r="AY682" s="192">
        <v>3.0526581999999998E-8</v>
      </c>
      <c r="AZ682" s="192">
        <v>1.7643828E-8</v>
      </c>
      <c r="BA682" s="192">
        <v>5.6495892999999998E-13</v>
      </c>
      <c r="BB682" s="192">
        <v>5.9987787000000002E-10</v>
      </c>
      <c r="BC682" s="192">
        <v>7.8050440000000002E-9</v>
      </c>
      <c r="BD682" s="192">
        <v>1.5040509000000001E-9</v>
      </c>
      <c r="BE682" s="192">
        <v>8.1571042999999993E-6</v>
      </c>
      <c r="BF682" s="192">
        <v>1.1051644E-4</v>
      </c>
      <c r="BG682" s="193">
        <v>0</v>
      </c>
      <c r="BH682" s="193">
        <v>1.1599999999999999</v>
      </c>
      <c r="BI682" s="193">
        <v>0</v>
      </c>
      <c r="BJ682" s="193">
        <v>0</v>
      </c>
      <c r="BK682" s="193">
        <v>0</v>
      </c>
      <c r="BL682" s="193">
        <v>0</v>
      </c>
      <c r="BM682"/>
      <c r="BN682" s="164">
        <v>2.1642628000000001E-2</v>
      </c>
      <c r="BO682" s="164">
        <v>2.317009E-4</v>
      </c>
      <c r="BP682" s="164">
        <v>2.8291987999999997E-4</v>
      </c>
      <c r="BQ682" s="186">
        <v>1.1556407E-4</v>
      </c>
      <c r="BR682" s="164">
        <v>1.5971299999999999E-4</v>
      </c>
      <c r="BS682" s="186">
        <v>4.3424955000000002E-5</v>
      </c>
      <c r="BT682" s="186">
        <v>4.5252473E-4</v>
      </c>
      <c r="BU682" s="164">
        <v>6.3395441999999994E-5</v>
      </c>
      <c r="BV682" s="164">
        <v>1.2125333E-4</v>
      </c>
      <c r="BW682" s="186">
        <v>8.3402415999999995E-4</v>
      </c>
      <c r="BX682" s="164">
        <v>0</v>
      </c>
      <c r="BY682" s="164">
        <v>0</v>
      </c>
      <c r="BZ682" s="164">
        <v>0</v>
      </c>
      <c r="CA682" s="186">
        <v>9.4200241999999995E-5</v>
      </c>
      <c r="CB682" s="164">
        <v>1.9611450999999999E-5</v>
      </c>
      <c r="CC682" s="164">
        <v>1.9224295999999998E-2</v>
      </c>
      <c r="CD682" s="164">
        <v>0</v>
      </c>
      <c r="CE682"/>
      <c r="CF682" s="330">
        <v>0</v>
      </c>
      <c r="CG682" s="330">
        <v>10.146806</v>
      </c>
      <c r="CH682" s="330">
        <v>1.7576828</v>
      </c>
      <c r="CI682" s="330">
        <v>0.16810600000000001</v>
      </c>
      <c r="CJ682" s="330">
        <v>0.1985113</v>
      </c>
      <c r="CK682" s="329">
        <v>3.0540257999999999E-6</v>
      </c>
      <c r="CL682" s="329">
        <v>1.3176936E-4</v>
      </c>
      <c r="CM682" s="330">
        <v>7.7522540999999997E-3</v>
      </c>
      <c r="CN682" s="330">
        <v>3384.5464999999999</v>
      </c>
      <c r="CO682" s="330">
        <v>0</v>
      </c>
      <c r="CP682"/>
      <c r="CQ682">
        <v>1.5220210000000001</v>
      </c>
      <c r="CR682">
        <v>4.9710131550000005</v>
      </c>
      <c r="CS682">
        <v>3.20359309</v>
      </c>
      <c r="CT682">
        <v>3.20359309</v>
      </c>
      <c r="CU682">
        <v>20.613345719999998</v>
      </c>
      <c r="CV682" s="134"/>
      <c r="CW682" s="377"/>
      <c r="CX682" s="32"/>
      <c r="CY682" s="32"/>
      <c r="CZ682" s="32"/>
      <c r="DA682" s="236"/>
      <c r="DB682" s="257"/>
      <c r="DC682"/>
      <c r="DD682"/>
      <c r="DE682"/>
      <c r="DF682"/>
      <c r="DG682"/>
      <c r="DH682"/>
      <c r="DI682"/>
      <c r="DJ682"/>
      <c r="DK682"/>
      <c r="DL682"/>
    </row>
    <row r="683" spans="1:116" ht="14.4" customHeight="1" x14ac:dyDescent="0.3">
      <c r="A683" t="s">
        <v>2099</v>
      </c>
      <c r="B683" s="113" t="s">
        <v>920</v>
      </c>
      <c r="C683" s="182" t="s">
        <v>1430</v>
      </c>
      <c r="D683" s="40" t="s">
        <v>573</v>
      </c>
      <c r="E683" s="181" t="s">
        <v>943</v>
      </c>
      <c r="F683" s="184" t="s">
        <v>4174</v>
      </c>
      <c r="G683" s="184">
        <v>20.74629809492</v>
      </c>
      <c r="H683" s="184">
        <v>0.23703486753</v>
      </c>
      <c r="I683" s="184">
        <v>0.58407869739000007</v>
      </c>
      <c r="J683" s="328">
        <v>15.604582429999999</v>
      </c>
      <c r="K683" s="184">
        <v>4.3206021000000003</v>
      </c>
      <c r="L683" s="331">
        <v>0.34668808000000001</v>
      </c>
      <c r="M683" s="184">
        <v>0.23657379000000001</v>
      </c>
      <c r="N683" s="184">
        <v>0.22248707000000001</v>
      </c>
      <c r="O683" s="331">
        <v>1.3496497E-2</v>
      </c>
      <c r="P683" s="331">
        <v>1.1094739999999999E-4</v>
      </c>
      <c r="Q683" s="331">
        <v>9.4035313000000002E-4</v>
      </c>
      <c r="R683" s="331">
        <v>7.3779293E-4</v>
      </c>
      <c r="S683" s="184">
        <v>15.198017999999999</v>
      </c>
      <c r="T683" s="331">
        <v>0</v>
      </c>
      <c r="U683" s="331">
        <v>0.40656442999999998</v>
      </c>
      <c r="V683" s="331">
        <v>7.9034459999999994E-5</v>
      </c>
      <c r="W683" s="331">
        <v>0</v>
      </c>
      <c r="X683" s="184">
        <v>0</v>
      </c>
      <c r="Y683"/>
      <c r="Z683" s="288">
        <v>28.804014000000002</v>
      </c>
      <c r="AA683"/>
      <c r="AB683" s="164">
        <v>442.65967000000001</v>
      </c>
      <c r="AC683" s="164">
        <v>353.61793999999998</v>
      </c>
      <c r="AD683" s="164">
        <v>48.757038999999999</v>
      </c>
      <c r="AE683" s="164">
        <v>0</v>
      </c>
      <c r="AF683" s="164">
        <v>10.826981999999999</v>
      </c>
      <c r="AG683" s="164">
        <v>19.240200000000002</v>
      </c>
      <c r="AH683" s="164">
        <v>10.217504999999999</v>
      </c>
      <c r="AI683"/>
      <c r="AJ683" s="185">
        <v>0.62044476000000004</v>
      </c>
      <c r="AK683" s="185">
        <v>0.58230137000000004</v>
      </c>
      <c r="AL683" s="185">
        <v>2.5256247999999999E-2</v>
      </c>
      <c r="AM683" s="185">
        <v>1.2887134E-2</v>
      </c>
      <c r="AN683" s="176">
        <v>3.4910153999999997E-5</v>
      </c>
      <c r="AO683" s="176">
        <v>9.3403284999999994E-8</v>
      </c>
      <c r="AP683" s="176">
        <v>1.8049207</v>
      </c>
      <c r="AQ683" s="192">
        <v>2.6811324000000001E-5</v>
      </c>
      <c r="AR683" s="192">
        <v>8.0899403999999998E-8</v>
      </c>
      <c r="AS683" s="192">
        <v>2.2101534999999998E-12</v>
      </c>
      <c r="AT683" s="192">
        <v>0</v>
      </c>
      <c r="AU683" s="192">
        <v>0</v>
      </c>
      <c r="AV683" s="192">
        <v>2.2836529E-8</v>
      </c>
      <c r="AW683" s="192">
        <v>8.0756846000000005E-6</v>
      </c>
      <c r="AX683" s="192">
        <v>3.4287941000000002E-9</v>
      </c>
      <c r="AY683" s="192">
        <v>9.0626718999999995E-9</v>
      </c>
      <c r="AZ683" s="192">
        <v>0</v>
      </c>
      <c r="BA683" s="192">
        <v>0</v>
      </c>
      <c r="BB683" s="192">
        <v>4.5072001000000001E-13</v>
      </c>
      <c r="BC683" s="192">
        <v>8.2569247999999995E-12</v>
      </c>
      <c r="BD683" s="192">
        <v>1.4973531999999999E-12</v>
      </c>
      <c r="BE683" s="192">
        <v>2.0856729000000002E-11</v>
      </c>
      <c r="BF683" s="192">
        <v>2.8832491999999999E-10</v>
      </c>
      <c r="BG683" s="192">
        <v>0</v>
      </c>
      <c r="BH683" s="193">
        <v>0.20389225</v>
      </c>
      <c r="BI683" s="193">
        <v>1.6010285</v>
      </c>
      <c r="BJ683" s="192">
        <v>0</v>
      </c>
      <c r="BK683" s="192">
        <v>0</v>
      </c>
      <c r="BL683" s="192">
        <v>0</v>
      </c>
      <c r="BM683"/>
      <c r="BN683" s="164">
        <v>1.5069911000000001E-3</v>
      </c>
      <c r="BO683" s="164">
        <v>6.9268465999999996E-5</v>
      </c>
      <c r="BP683" s="164">
        <v>8.0313233999999996E-4</v>
      </c>
      <c r="BQ683" s="186">
        <v>1.2601546999999999E-7</v>
      </c>
      <c r="BR683" s="164">
        <v>5.9186281999999997E-5</v>
      </c>
      <c r="BS683" s="186">
        <v>1.3347036E-5</v>
      </c>
      <c r="BT683" s="186">
        <v>0</v>
      </c>
      <c r="BU683" s="186">
        <v>2.0257929000000001E-5</v>
      </c>
      <c r="BV683" s="186">
        <v>1.8767259000000001E-7</v>
      </c>
      <c r="BW683" s="186">
        <v>7.6056228999999997E-7</v>
      </c>
      <c r="BX683" s="186">
        <v>0</v>
      </c>
      <c r="BY683" s="186">
        <v>0</v>
      </c>
      <c r="BZ683" s="186">
        <v>0</v>
      </c>
      <c r="CA683" s="186">
        <v>4.5811810999999997E-5</v>
      </c>
      <c r="CB683" s="164">
        <v>4.9487985000000001E-4</v>
      </c>
      <c r="CC683" s="186">
        <v>3.3118207000000002E-8</v>
      </c>
      <c r="CD683" s="186">
        <v>0</v>
      </c>
      <c r="CE683"/>
      <c r="CF683" s="329">
        <v>0</v>
      </c>
      <c r="CG683" s="330">
        <v>28.736177999999999</v>
      </c>
      <c r="CH683" s="330">
        <v>0.38217772</v>
      </c>
      <c r="CI683" s="330">
        <v>5.0453629999999999E-2</v>
      </c>
      <c r="CJ683" s="330">
        <v>5.8711800999999997E-3</v>
      </c>
      <c r="CK683" s="329">
        <v>2.0412934E-10</v>
      </c>
      <c r="CL683" s="329">
        <v>2.4148602999999999E-8</v>
      </c>
      <c r="CM683" s="330">
        <v>2.6143013E-3</v>
      </c>
      <c r="CN683" s="330">
        <v>4.0708855000000002</v>
      </c>
      <c r="CO683" s="330">
        <v>22.247004</v>
      </c>
      <c r="CP683"/>
      <c r="CQ683">
        <v>4.3206021000000003</v>
      </c>
      <c r="CR683">
        <v>0.82103453045999997</v>
      </c>
      <c r="CS683">
        <v>0.58399966293000005</v>
      </c>
      <c r="CT683">
        <v>0.58407869738999996</v>
      </c>
      <c r="CU683">
        <v>15.604582429999999</v>
      </c>
      <c r="CV683" s="134"/>
      <c r="CW683" s="377"/>
      <c r="CX683" s="32"/>
      <c r="CY683" s="32"/>
      <c r="CZ683" s="32"/>
      <c r="DA683" s="236"/>
      <c r="DB683" s="257"/>
      <c r="DC683"/>
      <c r="DD683"/>
      <c r="DE683"/>
      <c r="DF683"/>
      <c r="DG683"/>
      <c r="DH683"/>
      <c r="DI683"/>
      <c r="DJ683"/>
      <c r="DK683"/>
      <c r="DL683"/>
    </row>
    <row r="684" spans="1:116" ht="14.4" x14ac:dyDescent="0.3">
      <c r="A684" t="s">
        <v>2100</v>
      </c>
      <c r="B684" s="113" t="s">
        <v>920</v>
      </c>
      <c r="C684" s="182" t="s">
        <v>1431</v>
      </c>
      <c r="D684" s="40" t="s">
        <v>573</v>
      </c>
      <c r="E684" s="181" t="s">
        <v>943</v>
      </c>
      <c r="F684" s="184" t="s">
        <v>4175</v>
      </c>
      <c r="G684" s="184">
        <v>3.7332868151485998</v>
      </c>
      <c r="H684" s="184">
        <v>0.11007822523709999</v>
      </c>
      <c r="I684" s="184">
        <v>0.20814145048100002</v>
      </c>
      <c r="J684" s="328">
        <v>0.56103163943049994</v>
      </c>
      <c r="K684" s="184">
        <v>2.8540355000000002</v>
      </c>
      <c r="L684" s="184">
        <v>0.12616414000000001</v>
      </c>
      <c r="M684" s="184">
        <v>8.1318866000000004E-2</v>
      </c>
      <c r="N684" s="184">
        <v>9.3031372000000001E-2</v>
      </c>
      <c r="O684" s="184">
        <v>1.6960883E-2</v>
      </c>
      <c r="P684" s="331">
        <v>3.0051491000000001E-6</v>
      </c>
      <c r="Q684" s="331">
        <v>8.2965088000000003E-5</v>
      </c>
      <c r="R684" s="331">
        <v>7.7888125999999995E-5</v>
      </c>
      <c r="S684" s="331">
        <v>1.0726553999999999E-2</v>
      </c>
      <c r="T684" s="331">
        <v>5.6554884999999999E-4</v>
      </c>
      <c r="U684" s="184">
        <v>0.55030403999999999</v>
      </c>
      <c r="V684" s="331">
        <v>1.5007505E-5</v>
      </c>
      <c r="W684" s="331">
        <v>1.0454305000000001E-6</v>
      </c>
      <c r="X684" s="184">
        <v>0</v>
      </c>
      <c r="Y684"/>
      <c r="Z684" s="288">
        <v>19.026903333333337</v>
      </c>
      <c r="AA684"/>
      <c r="AB684" s="164">
        <v>343.49937999999997</v>
      </c>
      <c r="AC684" s="164">
        <v>219.68412000000001</v>
      </c>
      <c r="AD684" s="164">
        <v>67.752263999999997</v>
      </c>
      <c r="AE684" s="164">
        <v>0</v>
      </c>
      <c r="AF684" s="164">
        <v>15.153466999999999</v>
      </c>
      <c r="AG684" s="164">
        <v>26.729436</v>
      </c>
      <c r="AH684" s="164">
        <v>14.180095</v>
      </c>
      <c r="AI684"/>
      <c r="AJ684" s="185">
        <v>0.35886505000000002</v>
      </c>
      <c r="AK684" s="185">
        <v>0.33711774</v>
      </c>
      <c r="AL684" s="185">
        <v>1.5283587E-2</v>
      </c>
      <c r="AM684" s="185">
        <v>6.4637230000000002E-3</v>
      </c>
      <c r="AN684" s="176">
        <v>2.0210895E-5</v>
      </c>
      <c r="AO684" s="176">
        <v>5.652214E-8</v>
      </c>
      <c r="AP684" s="176">
        <v>0.90528333000000005</v>
      </c>
      <c r="AQ684" s="192">
        <v>1.7656974999999999E-5</v>
      </c>
      <c r="AR684" s="192">
        <v>5.3275353999999999E-8</v>
      </c>
      <c r="AS684" s="192">
        <v>1.4555588E-12</v>
      </c>
      <c r="AT684" s="192">
        <v>1.3623082999999999E-12</v>
      </c>
      <c r="AU684" s="192">
        <v>0</v>
      </c>
      <c r="AV684" s="192">
        <v>2.5282370999999998E-9</v>
      </c>
      <c r="AW684" s="192">
        <v>2.5513516E-6</v>
      </c>
      <c r="AX684" s="192">
        <v>5.7285285000000002E-10</v>
      </c>
      <c r="AY684" s="192">
        <v>2.6724122000000002E-9</v>
      </c>
      <c r="AZ684" s="192">
        <v>1.5588673999999999E-14</v>
      </c>
      <c r="BA684" s="192">
        <v>2.3118839000000001E-16</v>
      </c>
      <c r="BB684" s="192">
        <v>4.7271616000000003E-14</v>
      </c>
      <c r="BC684" s="192">
        <v>1.7233428E-15</v>
      </c>
      <c r="BD684" s="192">
        <v>4.0288380000000001E-16</v>
      </c>
      <c r="BE684" s="192">
        <v>2.1990074000000001E-12</v>
      </c>
      <c r="BF684" s="192">
        <v>3.7438492999999998E-11</v>
      </c>
      <c r="BG684" s="192">
        <v>1.3025752E-20</v>
      </c>
      <c r="BH684" s="193">
        <v>1.2032696000000001E-3</v>
      </c>
      <c r="BI684" s="193">
        <v>0.90408005999999996</v>
      </c>
      <c r="BJ684" s="192">
        <v>0</v>
      </c>
      <c r="BK684" s="192">
        <v>0</v>
      </c>
      <c r="BL684" s="192">
        <v>0</v>
      </c>
      <c r="BM684"/>
      <c r="BN684" s="164">
        <v>9.5661107000000005E-4</v>
      </c>
      <c r="BO684" s="186">
        <v>1.8439484000000001E-5</v>
      </c>
      <c r="BP684" s="164">
        <v>5.3052055999999997E-4</v>
      </c>
      <c r="BQ684" s="186">
        <v>5.3291696999999998E-8</v>
      </c>
      <c r="BR684" s="186">
        <v>2.9834568E-5</v>
      </c>
      <c r="BS684" s="186">
        <v>2.8039666000000001E-8</v>
      </c>
      <c r="BT684" s="186">
        <v>3.8230053E-10</v>
      </c>
      <c r="BU684" s="186">
        <v>4.2230284E-8</v>
      </c>
      <c r="BV684" s="186">
        <v>8.1218887000000008E-9</v>
      </c>
      <c r="BW684" s="186">
        <v>1.9225635E-7</v>
      </c>
      <c r="BX684" s="186">
        <v>0</v>
      </c>
      <c r="BY684" s="186">
        <v>2.8804787999999999E-17</v>
      </c>
      <c r="BZ684" s="186">
        <v>2.3585770999999999E-13</v>
      </c>
      <c r="CA684" s="186">
        <v>1.8977772999999999E-5</v>
      </c>
      <c r="CB684" s="164">
        <v>3.5850904000000002E-4</v>
      </c>
      <c r="CC684" s="186">
        <v>5.3207304000000002E-9</v>
      </c>
      <c r="CD684" s="186">
        <v>0</v>
      </c>
      <c r="CE684"/>
      <c r="CF684" s="329">
        <v>1.9963318000000001E-13</v>
      </c>
      <c r="CG684" s="330">
        <v>19.026907000000001</v>
      </c>
      <c r="CH684" s="330">
        <v>1.1619251999999999E-3</v>
      </c>
      <c r="CI684" s="330">
        <v>1.2623257000000001E-2</v>
      </c>
      <c r="CJ684" s="330">
        <v>5.5047721999999999E-3</v>
      </c>
      <c r="CK684" s="329">
        <v>2.1670541E-11</v>
      </c>
      <c r="CL684" s="329">
        <v>2.5352537999999999E-9</v>
      </c>
      <c r="CM684" s="330">
        <v>1.1782635000000001E-3</v>
      </c>
      <c r="CN684" s="330">
        <v>9.4524913999999999E-4</v>
      </c>
      <c r="CO684" s="330">
        <v>13.536699</v>
      </c>
      <c r="CP684"/>
      <c r="CQ684">
        <v>2.8540355000000002</v>
      </c>
      <c r="CR684">
        <v>0.31763911936310002</v>
      </c>
      <c r="CS684">
        <v>0.20756193955650001</v>
      </c>
      <c r="CT684">
        <v>0.20814145048100002</v>
      </c>
      <c r="CU684">
        <v>0.56103059399999999</v>
      </c>
      <c r="CV684" s="134"/>
      <c r="CY684" s="32"/>
      <c r="CZ684" s="32"/>
      <c r="DA684" s="236"/>
      <c r="DB684" s="257"/>
      <c r="DC684"/>
      <c r="DD684"/>
      <c r="DE684"/>
      <c r="DF684"/>
      <c r="DG684"/>
      <c r="DH684"/>
      <c r="DI684"/>
      <c r="DJ684"/>
      <c r="DK684"/>
      <c r="DL684"/>
    </row>
    <row r="685" spans="1:116" ht="14.4" x14ac:dyDescent="0.3">
      <c r="A685" t="s">
        <v>2101</v>
      </c>
      <c r="B685" s="113" t="s">
        <v>920</v>
      </c>
      <c r="C685" s="182" t="s">
        <v>1432</v>
      </c>
      <c r="D685" s="40" t="s">
        <v>573</v>
      </c>
      <c r="E685" s="181" t="s">
        <v>943</v>
      </c>
      <c r="F685" s="184" t="s">
        <v>4176</v>
      </c>
      <c r="G685" s="184">
        <v>20.576168862232805</v>
      </c>
      <c r="H685" s="184">
        <v>0.23576529822000003</v>
      </c>
      <c r="I685" s="184">
        <v>0.58031932355849991</v>
      </c>
      <c r="J685" s="328">
        <v>15.454147840454306</v>
      </c>
      <c r="K685" s="184">
        <v>4.3059364000000002</v>
      </c>
      <c r="L685" s="184">
        <v>0.34448284000000001</v>
      </c>
      <c r="M685" s="184">
        <v>0.23502123999999999</v>
      </c>
      <c r="N685" s="331">
        <v>0.22119251000000001</v>
      </c>
      <c r="O685" s="331">
        <v>1.3531141E-2</v>
      </c>
      <c r="P685" s="184">
        <v>1.0986798E-4</v>
      </c>
      <c r="Q685" s="331">
        <v>9.3177924E-4</v>
      </c>
      <c r="R685" s="331">
        <v>7.3119388000000005E-4</v>
      </c>
      <c r="S685" s="331">
        <v>15.046146</v>
      </c>
      <c r="T685" s="331">
        <v>5.6554884999999997E-6</v>
      </c>
      <c r="U685" s="184">
        <v>0.40800183000000001</v>
      </c>
      <c r="V685" s="184">
        <v>7.8394189999999995E-5</v>
      </c>
      <c r="W685" s="331">
        <v>1.0454305E-8</v>
      </c>
      <c r="X685" s="184">
        <v>0</v>
      </c>
      <c r="Y685"/>
      <c r="Z685" s="288">
        <v>28.706242666666668</v>
      </c>
      <c r="AA685"/>
      <c r="AB685" s="164">
        <v>441.66806000000003</v>
      </c>
      <c r="AC685" s="164">
        <v>352.27859999999998</v>
      </c>
      <c r="AD685" s="164">
        <v>48.946990999999997</v>
      </c>
      <c r="AE685" s="164">
        <v>0</v>
      </c>
      <c r="AF685" s="164">
        <v>10.870246</v>
      </c>
      <c r="AG685" s="164">
        <v>19.315092</v>
      </c>
      <c r="AH685" s="164">
        <v>10.257130999999999</v>
      </c>
      <c r="AI685"/>
      <c r="AJ685" s="185">
        <v>0.61782895999999998</v>
      </c>
      <c r="AK685" s="185">
        <v>0.57984954</v>
      </c>
      <c r="AL685" s="185">
        <v>2.5156522000000001E-2</v>
      </c>
      <c r="AM685" s="185">
        <v>1.28229E-2</v>
      </c>
      <c r="AN685" s="176">
        <v>3.4763162000000002E-5</v>
      </c>
      <c r="AO685" s="176">
        <v>9.3034473000000006E-8</v>
      </c>
      <c r="AP685" s="176">
        <v>1.7959244000000001</v>
      </c>
      <c r="AQ685" s="192">
        <v>2.671978E-5</v>
      </c>
      <c r="AR685" s="192">
        <v>8.0623163000000002E-8</v>
      </c>
      <c r="AS685" s="192">
        <v>2.2026075999999999E-12</v>
      </c>
      <c r="AT685" s="192">
        <v>1.3623083E-14</v>
      </c>
      <c r="AU685" s="192">
        <v>0</v>
      </c>
      <c r="AV685" s="192">
        <v>2.2633446000000001E-8</v>
      </c>
      <c r="AW685" s="192">
        <v>8.0204412000000007E-6</v>
      </c>
      <c r="AX685" s="192">
        <v>3.4002346999999998E-9</v>
      </c>
      <c r="AY685" s="192">
        <v>8.9987692999999993E-9</v>
      </c>
      <c r="AZ685" s="192">
        <v>1.5588674E-16</v>
      </c>
      <c r="BA685" s="192">
        <v>2.3118839000000001E-18</v>
      </c>
      <c r="BB685" s="192">
        <v>4.4668551999999999E-13</v>
      </c>
      <c r="BC685" s="192">
        <v>8.1743727E-12</v>
      </c>
      <c r="BD685" s="192">
        <v>1.4823836999999999E-12</v>
      </c>
      <c r="BE685" s="192">
        <v>2.0670151999999999E-11</v>
      </c>
      <c r="BF685" s="192">
        <v>2.8581605999999998E-10</v>
      </c>
      <c r="BG685" s="192">
        <v>1.3025752E-22</v>
      </c>
      <c r="BH685" s="193">
        <v>0.20186535999999999</v>
      </c>
      <c r="BI685" s="193">
        <v>1.5940589999999999</v>
      </c>
      <c r="BJ685" s="192">
        <v>0</v>
      </c>
      <c r="BK685" s="192">
        <v>0</v>
      </c>
      <c r="BL685" s="192">
        <v>0</v>
      </c>
      <c r="BM685"/>
      <c r="BN685" s="164">
        <v>1.5014873E-3</v>
      </c>
      <c r="BO685" s="164">
        <v>6.8760176E-5</v>
      </c>
      <c r="BP685" s="164">
        <v>8.0040622000000002E-4</v>
      </c>
      <c r="BQ685" s="186">
        <v>1.2528824E-7</v>
      </c>
      <c r="BR685" s="164">
        <v>5.8892764999999997E-5</v>
      </c>
      <c r="BS685" s="186">
        <v>1.3213846E-5</v>
      </c>
      <c r="BT685" s="186">
        <v>3.8230053E-12</v>
      </c>
      <c r="BU685" s="186">
        <v>2.0055771999999999E-5</v>
      </c>
      <c r="BV685" s="186">
        <v>1.8587707999999999E-7</v>
      </c>
      <c r="BW685" s="186">
        <v>7.5487923000000001E-7</v>
      </c>
      <c r="BX685" s="186">
        <v>0</v>
      </c>
      <c r="BY685" s="186">
        <v>2.8804788E-19</v>
      </c>
      <c r="BZ685" s="186">
        <v>2.3585770999999999E-15</v>
      </c>
      <c r="CA685" s="186">
        <v>4.5543471000000003E-5</v>
      </c>
      <c r="CB685" s="164">
        <v>4.9351614000000003E-4</v>
      </c>
      <c r="CC685" s="186">
        <v>3.2840232000000003E-8</v>
      </c>
      <c r="CD685" s="186">
        <v>0</v>
      </c>
      <c r="CE685"/>
      <c r="CF685" s="329">
        <v>1.9963317999999999E-15</v>
      </c>
      <c r="CG685" s="330">
        <v>28.639085999999999</v>
      </c>
      <c r="CH685" s="330">
        <v>0.37836756999999999</v>
      </c>
      <c r="CI685" s="330">
        <v>5.0075326000000003E-2</v>
      </c>
      <c r="CJ685" s="330">
        <v>5.8675159999999997E-3</v>
      </c>
      <c r="CK685" s="329">
        <v>2.0230475E-10</v>
      </c>
      <c r="CL685" s="329">
        <v>2.3932468999999999E-8</v>
      </c>
      <c r="CM685" s="330">
        <v>2.5999409000000001E-3</v>
      </c>
      <c r="CN685" s="330">
        <v>4.0301860999999999</v>
      </c>
      <c r="CO685" s="330">
        <v>22.159901000000001</v>
      </c>
      <c r="CP685"/>
      <c r="CQ685">
        <v>4.3059364000000002</v>
      </c>
      <c r="CR685">
        <v>0.81600057209999999</v>
      </c>
      <c r="CS685">
        <v>0.58023528433430493</v>
      </c>
      <c r="CT685">
        <v>0.58031932355849991</v>
      </c>
      <c r="CU685">
        <v>15.45414783</v>
      </c>
      <c r="CV685" s="134"/>
      <c r="CW685" s="372"/>
      <c r="CY685" s="32"/>
      <c r="CZ685" s="32"/>
      <c r="DA685" s="236"/>
      <c r="DB685" s="257"/>
      <c r="DC685"/>
      <c r="DD685"/>
      <c r="DE685"/>
      <c r="DF685"/>
      <c r="DG685"/>
      <c r="DH685"/>
      <c r="DI685"/>
      <c r="DJ685"/>
      <c r="DK685"/>
      <c r="DL685"/>
    </row>
    <row r="686" spans="1:116" ht="14.4" x14ac:dyDescent="0.3">
      <c r="A686" t="s">
        <v>6469</v>
      </c>
      <c r="B686" s="113" t="s">
        <v>920</v>
      </c>
      <c r="C686" s="182" t="s">
        <v>1433</v>
      </c>
      <c r="D686" s="40" t="s">
        <v>573</v>
      </c>
      <c r="E686" s="181" t="s">
        <v>943</v>
      </c>
      <c r="F686" s="184" t="s">
        <v>6470</v>
      </c>
      <c r="G686" s="184">
        <v>25.469320179383999</v>
      </c>
      <c r="H686" s="184">
        <v>1.7026955003840001</v>
      </c>
      <c r="I686" s="184">
        <v>3.3127347440000001</v>
      </c>
      <c r="J686" s="328">
        <v>20.201299644999999</v>
      </c>
      <c r="K686" s="184">
        <v>0.25259029</v>
      </c>
      <c r="L686" s="184">
        <v>2.7676669999999999</v>
      </c>
      <c r="M686" s="184">
        <v>4.8741854000000001E-2</v>
      </c>
      <c r="N686" s="184">
        <v>0.12515043000000001</v>
      </c>
      <c r="O686" s="331">
        <v>1.3210383999999999E-5</v>
      </c>
      <c r="P686" s="184">
        <v>0.47089335999999998</v>
      </c>
      <c r="Q686" s="331">
        <v>1.1066385000000001</v>
      </c>
      <c r="R686" s="331">
        <v>0.49632588999999999</v>
      </c>
      <c r="S686" s="331">
        <v>20.156984999999999</v>
      </c>
      <c r="T686" s="184">
        <v>0</v>
      </c>
      <c r="U686" s="184">
        <v>4.4314645E-2</v>
      </c>
      <c r="V686" s="331">
        <v>0</v>
      </c>
      <c r="W686" s="331">
        <v>0</v>
      </c>
      <c r="X686" s="184">
        <v>0</v>
      </c>
      <c r="Y686"/>
      <c r="Z686" s="288">
        <v>1.6839352666666667</v>
      </c>
      <c r="AA686"/>
      <c r="AB686" s="164">
        <v>32.958787000000001</v>
      </c>
      <c r="AC686" s="164">
        <v>20.435202</v>
      </c>
      <c r="AD686" s="164">
        <v>5.5046938000000001</v>
      </c>
      <c r="AE686" s="164">
        <v>0</v>
      </c>
      <c r="AF686" s="164">
        <v>6.9858761999999999</v>
      </c>
      <c r="AG686" s="164">
        <v>2.1568205999999999E-2</v>
      </c>
      <c r="AH686" s="164">
        <v>1.1446915E-2</v>
      </c>
      <c r="AI686"/>
      <c r="AJ686" s="185">
        <v>1.3106483</v>
      </c>
      <c r="AK686" s="185">
        <v>1.2777365999999999</v>
      </c>
      <c r="AL686" s="185">
        <v>2.3987962000000002E-2</v>
      </c>
      <c r="AM686" s="185">
        <v>8.9237219000000007E-3</v>
      </c>
      <c r="AN686" s="176">
        <v>7.6602914999999999E-5</v>
      </c>
      <c r="AO686" s="176">
        <v>8.8712878000000002E-8</v>
      </c>
      <c r="AP686" s="176">
        <v>1.2498210000000001</v>
      </c>
      <c r="AQ686" s="192">
        <v>1.5626918999999999E-6</v>
      </c>
      <c r="AR686" s="192">
        <v>4.7150187999999997E-9</v>
      </c>
      <c r="AS686" s="192">
        <v>1.2882105E-13</v>
      </c>
      <c r="AT686" s="193">
        <v>0</v>
      </c>
      <c r="AU686" s="193">
        <v>0</v>
      </c>
      <c r="AV686" s="192">
        <v>3.9926997E-9</v>
      </c>
      <c r="AW686" s="192">
        <v>5.0263680000000003E-5</v>
      </c>
      <c r="AX686" s="192">
        <v>9.1227052000000004E-10</v>
      </c>
      <c r="AY686" s="192">
        <v>5.8548660999999998E-8</v>
      </c>
      <c r="AZ686" s="192">
        <v>2.2041570000000001E-11</v>
      </c>
      <c r="BA686" s="192">
        <v>8.4930000000000003E-13</v>
      </c>
      <c r="BB686" s="192">
        <v>2.4367640000000001E-8</v>
      </c>
      <c r="BC686" s="192">
        <v>4.2192349999999998E-11</v>
      </c>
      <c r="BD686" s="192">
        <v>1.0407545999999999E-10</v>
      </c>
      <c r="BE686" s="192">
        <v>3.0419001999999999E-6</v>
      </c>
      <c r="BF686" s="192">
        <v>2.1730649999999998E-5</v>
      </c>
      <c r="BG686" s="193">
        <v>0</v>
      </c>
      <c r="BH686" s="193">
        <v>1.0465126</v>
      </c>
      <c r="BI686" s="193">
        <v>0.2033084</v>
      </c>
      <c r="BJ686" s="193">
        <v>0</v>
      </c>
      <c r="BK686" s="193">
        <v>0</v>
      </c>
      <c r="BL686" s="193">
        <v>0</v>
      </c>
      <c r="BM686"/>
      <c r="BN686" s="164">
        <v>5.4104597999999997E-3</v>
      </c>
      <c r="BO686" s="164">
        <v>4.0365216000000002E-4</v>
      </c>
      <c r="BP686" s="186">
        <v>4.6952583999999998E-5</v>
      </c>
      <c r="BQ686" s="186">
        <v>5.8145544000000001E-5</v>
      </c>
      <c r="BR686" s="164">
        <v>3.3251398999999999E-4</v>
      </c>
      <c r="BS686" s="186">
        <v>2.5470006E-6</v>
      </c>
      <c r="BT686" s="186">
        <v>5.7240328999999999E-7</v>
      </c>
      <c r="BU686" s="186">
        <v>0</v>
      </c>
      <c r="BV686" s="164">
        <v>6.3345355000000005E-4</v>
      </c>
      <c r="BW686" s="164">
        <v>7.3227372000000002E-4</v>
      </c>
      <c r="BX686" s="164">
        <v>0</v>
      </c>
      <c r="BY686" s="164">
        <v>0</v>
      </c>
      <c r="BZ686" s="164">
        <v>0</v>
      </c>
      <c r="CA686" s="186">
        <v>5.0125520999999997E-5</v>
      </c>
      <c r="CB686" s="186">
        <v>3.1725666000000001E-5</v>
      </c>
      <c r="CC686" s="164">
        <v>3.1184976999999998E-3</v>
      </c>
      <c r="CD686" s="164">
        <v>0</v>
      </c>
      <c r="CE686"/>
      <c r="CF686" s="330">
        <v>0</v>
      </c>
      <c r="CG686" s="330">
        <v>1.6839352999999999</v>
      </c>
      <c r="CH686" s="330">
        <v>0.10877711</v>
      </c>
      <c r="CI686" s="330">
        <v>0.27617292999999998</v>
      </c>
      <c r="CJ686" s="330">
        <v>2.5119809999999999E-3</v>
      </c>
      <c r="CK686" s="329">
        <v>4.2208232000000001E-5</v>
      </c>
      <c r="CL686" s="329">
        <v>3.7137744999999998E-5</v>
      </c>
      <c r="CM686" s="330">
        <v>1.6877560999999999E-2</v>
      </c>
      <c r="CN686" s="330">
        <v>483.15744000000001</v>
      </c>
      <c r="CO686" s="330">
        <v>2.7629378</v>
      </c>
      <c r="CP686"/>
      <c r="CQ686">
        <v>0.25259029</v>
      </c>
      <c r="CR686">
        <v>5.0154302443839995</v>
      </c>
      <c r="CS686">
        <v>3.3127347440000001</v>
      </c>
      <c r="CT686">
        <v>3.3127347440000001</v>
      </c>
      <c r="CU686">
        <v>20.201299644999999</v>
      </c>
      <c r="CV686" s="134"/>
      <c r="CW686" s="372"/>
      <c r="CY686" s="32"/>
      <c r="CZ686" s="143"/>
      <c r="DA686" s="238"/>
      <c r="DB686" s="260"/>
      <c r="DC686"/>
      <c r="DD686"/>
      <c r="DE686"/>
      <c r="DF686"/>
      <c r="DG686"/>
      <c r="DH686"/>
      <c r="DI686"/>
      <c r="DJ686"/>
      <c r="DK686"/>
      <c r="DL686"/>
    </row>
    <row r="687" spans="1:116" ht="14.4" x14ac:dyDescent="0.3">
      <c r="A687" t="s">
        <v>2102</v>
      </c>
      <c r="B687" s="113" t="s">
        <v>920</v>
      </c>
      <c r="C687" s="182" t="s">
        <v>1434</v>
      </c>
      <c r="D687" s="40" t="s">
        <v>573</v>
      </c>
      <c r="E687" s="181" t="s">
        <v>943</v>
      </c>
      <c r="F687" s="184" t="s">
        <v>4177</v>
      </c>
      <c r="G687" s="184">
        <v>35.017806572870001</v>
      </c>
      <c r="H687" s="184">
        <v>3.7855358775000001</v>
      </c>
      <c r="I687" s="184">
        <v>4.4276970353699996</v>
      </c>
      <c r="J687" s="328">
        <v>24.238713560000001</v>
      </c>
      <c r="K687" s="184">
        <v>2.5658601000000001</v>
      </c>
      <c r="L687" s="184">
        <v>4.2623645999999997</v>
      </c>
      <c r="M687" s="331">
        <v>0.15564394000000001</v>
      </c>
      <c r="N687" s="184">
        <v>0.15303369999999999</v>
      </c>
      <c r="O687" s="184">
        <v>0.36853939000000002</v>
      </c>
      <c r="P687" s="331">
        <v>6.4271874999999997E-3</v>
      </c>
      <c r="Q687" s="331">
        <v>3.2575356000000002</v>
      </c>
      <c r="R687" s="331">
        <v>9.3695696000000005E-3</v>
      </c>
      <c r="S687" s="331">
        <v>23.809208000000002</v>
      </c>
      <c r="T687" s="331">
        <v>0</v>
      </c>
      <c r="U687" s="184">
        <v>0.42950556000000001</v>
      </c>
      <c r="V687" s="331">
        <v>3.1892577000000003E-4</v>
      </c>
      <c r="W687" s="331">
        <v>0</v>
      </c>
      <c r="X687" s="331">
        <v>0</v>
      </c>
      <c r="Y687"/>
      <c r="Z687" s="288">
        <v>17.105734000000002</v>
      </c>
      <c r="AA687"/>
      <c r="AB687" s="164">
        <v>314.69842999999997</v>
      </c>
      <c r="AC687" s="164">
        <v>231.12872999999999</v>
      </c>
      <c r="AD687" s="164">
        <v>45.786748000000003</v>
      </c>
      <c r="AE687" s="164">
        <v>0</v>
      </c>
      <c r="AF687" s="164">
        <v>10.035231</v>
      </c>
      <c r="AG687" s="164">
        <v>18.176188</v>
      </c>
      <c r="AH687" s="164">
        <v>9.5715347000000008</v>
      </c>
      <c r="AI687"/>
      <c r="AJ687" s="185">
        <v>1.7773954999999999</v>
      </c>
      <c r="AK687" s="185">
        <v>1.7214269</v>
      </c>
      <c r="AL687" s="185">
        <v>3.9106012000000002E-2</v>
      </c>
      <c r="AM687" s="185">
        <v>1.6862533999999998E-2</v>
      </c>
      <c r="AN687" s="176">
        <v>1.0320305E-4</v>
      </c>
      <c r="AO687" s="176">
        <v>1.4462281999999999E-7</v>
      </c>
      <c r="AP687" s="176">
        <v>2.3616994999999998</v>
      </c>
      <c r="AQ687" s="192">
        <v>1.5874937000000001E-5</v>
      </c>
      <c r="AR687" s="192">
        <v>4.7898549000000003E-8</v>
      </c>
      <c r="AS687" s="192">
        <v>1.3086554E-12</v>
      </c>
      <c r="AT687" s="192">
        <v>0</v>
      </c>
      <c r="AU687" s="192">
        <v>0</v>
      </c>
      <c r="AV687" s="192">
        <v>1.123236E-8</v>
      </c>
      <c r="AW687" s="192">
        <v>8.3851287999999995E-5</v>
      </c>
      <c r="AX687" s="192">
        <v>1.8104945E-9</v>
      </c>
      <c r="AY687" s="192">
        <v>9.0898025999999999E-8</v>
      </c>
      <c r="AZ687" s="192">
        <v>0</v>
      </c>
      <c r="BA687" s="192">
        <v>0</v>
      </c>
      <c r="BB687" s="192">
        <v>3.9905732000000004E-9</v>
      </c>
      <c r="BC687" s="192">
        <v>5.2662196000000003E-12</v>
      </c>
      <c r="BD687" s="192">
        <v>1.8606251000000002E-11</v>
      </c>
      <c r="BE687" s="192">
        <v>8.1900129999999994E-8</v>
      </c>
      <c r="BF687" s="192">
        <v>3.3836937999999998E-6</v>
      </c>
      <c r="BG687" s="192">
        <v>0</v>
      </c>
      <c r="BH687" s="193">
        <v>0.91815153999999999</v>
      </c>
      <c r="BI687" s="193">
        <v>1.4435480000000001</v>
      </c>
      <c r="BJ687" s="192">
        <v>0</v>
      </c>
      <c r="BK687" s="192">
        <v>0</v>
      </c>
      <c r="BL687" s="192">
        <v>0</v>
      </c>
      <c r="BM687"/>
      <c r="BN687" s="164">
        <v>4.6993764E-3</v>
      </c>
      <c r="BO687" s="164">
        <v>6.2954389999999997E-4</v>
      </c>
      <c r="BP687" s="164">
        <v>4.7695323999999997E-4</v>
      </c>
      <c r="BQ687" s="186">
        <v>1.7710486999999999E-6</v>
      </c>
      <c r="BR687" s="164">
        <v>8.4424756000000005E-4</v>
      </c>
      <c r="BS687" s="186">
        <v>5.6345108000000002E-6</v>
      </c>
      <c r="BT687" s="186">
        <v>0</v>
      </c>
      <c r="BU687" s="186">
        <v>8.5519748000000005E-6</v>
      </c>
      <c r="BV687" s="164">
        <v>1.6337413999999999E-4</v>
      </c>
      <c r="BW687" s="164">
        <v>2.1558048000000002E-3</v>
      </c>
      <c r="BX687" s="186">
        <v>0</v>
      </c>
      <c r="BY687" s="186">
        <v>0</v>
      </c>
      <c r="BZ687" s="186">
        <v>0</v>
      </c>
      <c r="CA687" s="186">
        <v>6.9606311000000001E-5</v>
      </c>
      <c r="CB687" s="164">
        <v>3.4297586000000001E-4</v>
      </c>
      <c r="CC687" s="186">
        <v>9.1303271999999998E-7</v>
      </c>
      <c r="CD687" s="186">
        <v>0</v>
      </c>
      <c r="CE687"/>
      <c r="CF687" s="329">
        <v>0</v>
      </c>
      <c r="CG687" s="330">
        <v>17.105052000000001</v>
      </c>
      <c r="CH687" s="330">
        <v>0.24207512</v>
      </c>
      <c r="CI687" s="330">
        <v>0.43244943000000002</v>
      </c>
      <c r="CJ687" s="330">
        <v>6.2686957000000001E-3</v>
      </c>
      <c r="CK687" s="329">
        <v>9.7095377999999994E-7</v>
      </c>
      <c r="CL687" s="330">
        <v>1.1659624E-4</v>
      </c>
      <c r="CM687" s="330">
        <v>3.5294266999999997E-2</v>
      </c>
      <c r="CN687" s="330">
        <v>23.368558</v>
      </c>
      <c r="CO687" s="330">
        <v>20.547134</v>
      </c>
      <c r="CP687"/>
      <c r="CQ687">
        <v>2.5658601000000001</v>
      </c>
      <c r="CR687">
        <v>8.2129139871000003</v>
      </c>
      <c r="CS687">
        <v>4.4273781095999993</v>
      </c>
      <c r="CT687">
        <v>4.4276970353699996</v>
      </c>
      <c r="CU687">
        <v>24.238713560000001</v>
      </c>
      <c r="CV687" s="134"/>
      <c r="CW687" s="372"/>
      <c r="CY687" s="32"/>
      <c r="CZ687" s="143"/>
      <c r="DA687" s="238"/>
      <c r="DB687" s="260"/>
      <c r="DC687" s="259"/>
      <c r="DD687" s="259"/>
      <c r="DE687" s="259"/>
      <c r="DF687" s="259"/>
      <c r="DG687" s="259"/>
      <c r="DH687" s="259"/>
      <c r="DI687" s="259"/>
      <c r="DJ687" s="259"/>
      <c r="DK687" s="259"/>
      <c r="DL687" s="259"/>
    </row>
    <row r="688" spans="1:116" ht="14.4" x14ac:dyDescent="0.3">
      <c r="A688" t="s">
        <v>2103</v>
      </c>
      <c r="B688" s="113" t="s">
        <v>920</v>
      </c>
      <c r="C688" s="182" t="s">
        <v>1435</v>
      </c>
      <c r="D688" s="40" t="s">
        <v>573</v>
      </c>
      <c r="E688" s="181" t="s">
        <v>943</v>
      </c>
      <c r="F688" s="184" t="s">
        <v>4178</v>
      </c>
      <c r="G688" s="184">
        <v>34.667628486010003</v>
      </c>
      <c r="H688" s="184">
        <v>3.7476804756000002</v>
      </c>
      <c r="I688" s="184">
        <v>4.3834200104100001</v>
      </c>
      <c r="J688" s="328">
        <v>23.996326499999999</v>
      </c>
      <c r="K688" s="184">
        <v>2.5402014999999998</v>
      </c>
      <c r="L688" s="184">
        <v>4.2197408999999997</v>
      </c>
      <c r="M688" s="184">
        <v>0.15408749999999999</v>
      </c>
      <c r="N688" s="184">
        <v>0.15150336</v>
      </c>
      <c r="O688" s="184">
        <v>0.36485400000000001</v>
      </c>
      <c r="P688" s="184">
        <v>6.3629155999999996E-3</v>
      </c>
      <c r="Q688" s="331">
        <v>3.2249601999999999</v>
      </c>
      <c r="R688" s="331">
        <v>9.2758739000000003E-3</v>
      </c>
      <c r="S688" s="331">
        <v>23.571116</v>
      </c>
      <c r="T688" s="331">
        <v>0</v>
      </c>
      <c r="U688" s="331">
        <v>0.42521049999999999</v>
      </c>
      <c r="V688" s="331">
        <v>3.1573651000000002E-4</v>
      </c>
      <c r="W688" s="331">
        <v>0</v>
      </c>
      <c r="X688" s="331">
        <v>0</v>
      </c>
      <c r="Y688"/>
      <c r="Z688" s="288">
        <v>16.934676666666665</v>
      </c>
      <c r="AA688"/>
      <c r="AB688" s="164">
        <v>311.55144999999999</v>
      </c>
      <c r="AC688" s="164">
        <v>228.81744</v>
      </c>
      <c r="AD688" s="164">
        <v>45.328879999999998</v>
      </c>
      <c r="AE688" s="164">
        <v>0</v>
      </c>
      <c r="AF688" s="164">
        <v>9.9348791999999992</v>
      </c>
      <c r="AG688" s="164">
        <v>17.994426000000001</v>
      </c>
      <c r="AH688" s="164">
        <v>9.4758194000000007</v>
      </c>
      <c r="AI688"/>
      <c r="AJ688" s="185">
        <v>1.7596214999999999</v>
      </c>
      <c r="AK688" s="185">
        <v>1.7042126</v>
      </c>
      <c r="AL688" s="185">
        <v>3.8714950999999997E-2</v>
      </c>
      <c r="AM688" s="185">
        <v>1.6693909E-2</v>
      </c>
      <c r="AN688" s="176">
        <v>1.0217102E-4</v>
      </c>
      <c r="AO688" s="176">
        <v>1.4317659999999999E-7</v>
      </c>
      <c r="AP688" s="176">
        <v>2.3380825000000001</v>
      </c>
      <c r="AQ688" s="192">
        <v>1.5716188000000001E-5</v>
      </c>
      <c r="AR688" s="192">
        <v>4.7419563999999997E-8</v>
      </c>
      <c r="AS688" s="192">
        <v>1.2955689000000001E-12</v>
      </c>
      <c r="AT688" s="192">
        <v>0</v>
      </c>
      <c r="AU688" s="192">
        <v>0</v>
      </c>
      <c r="AV688" s="192">
        <v>1.1120037E-8</v>
      </c>
      <c r="AW688" s="192">
        <v>8.3012776E-5</v>
      </c>
      <c r="AX688" s="192">
        <v>1.7923895999999999E-9</v>
      </c>
      <c r="AY688" s="192">
        <v>8.9989045000000004E-8</v>
      </c>
      <c r="AZ688" s="192">
        <v>0</v>
      </c>
      <c r="BA688" s="192">
        <v>0</v>
      </c>
      <c r="BB688" s="192">
        <v>3.9506674E-9</v>
      </c>
      <c r="BC688" s="192">
        <v>5.2135574E-12</v>
      </c>
      <c r="BD688" s="192">
        <v>1.8420188000000001E-11</v>
      </c>
      <c r="BE688" s="192">
        <v>8.1081129000000001E-8</v>
      </c>
      <c r="BF688" s="192">
        <v>3.3498568999999998E-6</v>
      </c>
      <c r="BG688" s="192">
        <v>0</v>
      </c>
      <c r="BH688" s="193">
        <v>0.90897002000000005</v>
      </c>
      <c r="BI688" s="193">
        <v>1.4291125</v>
      </c>
      <c r="BJ688" s="192">
        <v>0</v>
      </c>
      <c r="BK688" s="192">
        <v>0</v>
      </c>
      <c r="BL688" s="192">
        <v>0</v>
      </c>
      <c r="BM688"/>
      <c r="BN688" s="164">
        <v>4.6523826000000002E-3</v>
      </c>
      <c r="BO688" s="164">
        <v>6.2324845999999997E-4</v>
      </c>
      <c r="BP688" s="164">
        <v>4.7218371000000002E-4</v>
      </c>
      <c r="BQ688" s="186">
        <v>1.7533382000000001E-6</v>
      </c>
      <c r="BR688" s="164">
        <v>8.3580508000000002E-4</v>
      </c>
      <c r="BS688" s="186">
        <v>5.5781656999999999E-6</v>
      </c>
      <c r="BT688" s="186">
        <v>0</v>
      </c>
      <c r="BU688" s="186">
        <v>8.4664550999999995E-6</v>
      </c>
      <c r="BV688" s="164">
        <v>1.6174040000000001E-4</v>
      </c>
      <c r="BW688" s="164">
        <v>2.1342468000000001E-3</v>
      </c>
      <c r="BX688" s="186">
        <v>0</v>
      </c>
      <c r="BY688" s="186">
        <v>0</v>
      </c>
      <c r="BZ688" s="186">
        <v>0</v>
      </c>
      <c r="CA688" s="186">
        <v>6.8910247000000005E-5</v>
      </c>
      <c r="CB688" s="164">
        <v>3.3954611000000003E-4</v>
      </c>
      <c r="CC688" s="186">
        <v>9.0390239000000003E-7</v>
      </c>
      <c r="CD688" s="186">
        <v>0</v>
      </c>
      <c r="CE688"/>
      <c r="CF688" s="329">
        <v>0</v>
      </c>
      <c r="CG688" s="330">
        <v>16.934000999999999</v>
      </c>
      <c r="CH688" s="330">
        <v>0.23965437000000001</v>
      </c>
      <c r="CI688" s="330">
        <v>0.42812494000000001</v>
      </c>
      <c r="CJ688" s="330">
        <v>6.2060088000000001E-3</v>
      </c>
      <c r="CK688" s="329">
        <v>9.6124425000000001E-7</v>
      </c>
      <c r="CL688" s="330">
        <v>1.1543028E-4</v>
      </c>
      <c r="CM688" s="330">
        <v>3.4941325000000002E-2</v>
      </c>
      <c r="CN688" s="330">
        <v>23.134872000000001</v>
      </c>
      <c r="CO688" s="330">
        <v>20.341661999999999</v>
      </c>
      <c r="CP688"/>
      <c r="CQ688">
        <v>2.5402014999999998</v>
      </c>
      <c r="CR688">
        <v>8.1307847495000001</v>
      </c>
      <c r="CS688">
        <v>4.3831042738999999</v>
      </c>
      <c r="CT688">
        <v>4.3834200104100001</v>
      </c>
      <c r="CU688">
        <v>23.996326499999999</v>
      </c>
      <c r="CV688" s="134"/>
      <c r="CX688" s="34"/>
      <c r="CY688" s="32"/>
      <c r="CZ688" s="11"/>
      <c r="DA688" s="236"/>
      <c r="DB688" s="236"/>
      <c r="DC688" s="259"/>
      <c r="DD688" s="259"/>
      <c r="DE688" s="259"/>
      <c r="DF688" s="259"/>
      <c r="DG688" s="259"/>
      <c r="DH688" s="259"/>
      <c r="DI688" s="259"/>
      <c r="DJ688" s="259"/>
      <c r="DK688" s="259"/>
      <c r="DL688" s="259"/>
    </row>
    <row r="689" spans="1:116" ht="14.4" x14ac:dyDescent="0.3">
      <c r="A689" t="s">
        <v>6471</v>
      </c>
      <c r="B689" s="113" t="s">
        <v>920</v>
      </c>
      <c r="C689" s="182" t="s">
        <v>1436</v>
      </c>
      <c r="D689" s="40" t="s">
        <v>573</v>
      </c>
      <c r="E689" s="181" t="s">
        <v>943</v>
      </c>
      <c r="F689" s="184" t="s">
        <v>4179</v>
      </c>
      <c r="G689" s="184">
        <v>2.5304043891000001</v>
      </c>
      <c r="H689" s="184">
        <v>0</v>
      </c>
      <c r="I689" s="184">
        <v>0.3377043891</v>
      </c>
      <c r="J689" s="328">
        <v>1.62</v>
      </c>
      <c r="K689" s="184">
        <v>0.57269999999999999</v>
      </c>
      <c r="L689" s="184">
        <v>0.33070949999999999</v>
      </c>
      <c r="M689" s="184">
        <v>6.9948891000000003E-3</v>
      </c>
      <c r="N689" s="184">
        <v>0</v>
      </c>
      <c r="O689" s="331">
        <v>0</v>
      </c>
      <c r="P689" s="331">
        <v>0</v>
      </c>
      <c r="Q689" s="331">
        <v>0</v>
      </c>
      <c r="R689" s="331">
        <v>0</v>
      </c>
      <c r="S689" s="184">
        <v>1.62</v>
      </c>
      <c r="T689" s="184">
        <v>0</v>
      </c>
      <c r="U689" s="331">
        <v>0</v>
      </c>
      <c r="V689" s="331">
        <v>0</v>
      </c>
      <c r="W689" s="331">
        <v>0</v>
      </c>
      <c r="X689" s="184">
        <v>0</v>
      </c>
      <c r="Y689"/>
      <c r="Z689" s="288">
        <v>3.8180000000000001</v>
      </c>
      <c r="AA689"/>
      <c r="AB689" s="164">
        <v>78.284850000000006</v>
      </c>
      <c r="AC689" s="164">
        <v>78.284850000000006</v>
      </c>
      <c r="AD689" s="164">
        <v>0</v>
      </c>
      <c r="AE689" s="164">
        <v>0</v>
      </c>
      <c r="AF689" s="164">
        <v>0</v>
      </c>
      <c r="AG689" s="164">
        <v>0</v>
      </c>
      <c r="AH689" s="164">
        <v>0</v>
      </c>
      <c r="AI689"/>
      <c r="AJ689" s="185">
        <v>0.16990453999999999</v>
      </c>
      <c r="AK689" s="185">
        <v>0.15927905000000001</v>
      </c>
      <c r="AL689" s="185">
        <v>4.7824814999999996E-3</v>
      </c>
      <c r="AM689" s="185">
        <v>5.8430082999999999E-3</v>
      </c>
      <c r="AN689" s="176">
        <v>9.5491040000000007E-6</v>
      </c>
      <c r="AO689" s="176">
        <v>1.7686691999999999E-8</v>
      </c>
      <c r="AP689" s="176">
        <v>0.81834850000000003</v>
      </c>
      <c r="AQ689" s="192">
        <v>3.5431040000000001E-6</v>
      </c>
      <c r="AR689" s="192">
        <v>1.06904E-8</v>
      </c>
      <c r="AS689" s="192">
        <v>2.9207699999999999E-13</v>
      </c>
      <c r="AT689" s="192">
        <v>0</v>
      </c>
      <c r="AU689" s="192">
        <v>0</v>
      </c>
      <c r="AV689" s="192">
        <v>0</v>
      </c>
      <c r="AW689" s="192">
        <v>6.0059999999999998E-6</v>
      </c>
      <c r="AX689" s="192">
        <v>0</v>
      </c>
      <c r="AY689" s="192">
        <v>6.9960000000000002E-9</v>
      </c>
      <c r="AZ689" s="192">
        <v>0</v>
      </c>
      <c r="BA689" s="192">
        <v>0</v>
      </c>
      <c r="BB689" s="192">
        <v>0</v>
      </c>
      <c r="BC689" s="192">
        <v>0</v>
      </c>
      <c r="BD689" s="192">
        <v>0</v>
      </c>
      <c r="BE689" s="192">
        <v>0</v>
      </c>
      <c r="BF689" s="192">
        <v>0</v>
      </c>
      <c r="BG689" s="193">
        <v>0</v>
      </c>
      <c r="BH689" s="193">
        <v>3.5499999999999997E-2</v>
      </c>
      <c r="BI689" s="193">
        <v>0.78284849999999995</v>
      </c>
      <c r="BJ689" s="193">
        <v>0</v>
      </c>
      <c r="BK689" s="193">
        <v>0</v>
      </c>
      <c r="BL689" s="193">
        <v>0</v>
      </c>
      <c r="BM689"/>
      <c r="BN689" s="164">
        <v>9.3141344000000005E-4</v>
      </c>
      <c r="BO689" s="186">
        <v>4.8232538E-5</v>
      </c>
      <c r="BP689" s="186">
        <v>1.0645597E-4</v>
      </c>
      <c r="BQ689" s="186">
        <v>0</v>
      </c>
      <c r="BR689" s="186">
        <v>3.9730800000000003E-5</v>
      </c>
      <c r="BS689" s="186">
        <v>0</v>
      </c>
      <c r="BT689" s="186">
        <v>0</v>
      </c>
      <c r="BU689" s="186">
        <v>0</v>
      </c>
      <c r="BV689" s="186">
        <v>0</v>
      </c>
      <c r="BW689" s="186">
        <v>0</v>
      </c>
      <c r="BX689" s="186">
        <v>0</v>
      </c>
      <c r="BY689" s="164">
        <v>0</v>
      </c>
      <c r="BZ689" s="186">
        <v>0</v>
      </c>
      <c r="CA689" s="186">
        <v>3.1309264E-6</v>
      </c>
      <c r="CB689" s="186">
        <v>9.5426706000000002E-5</v>
      </c>
      <c r="CC689" s="164">
        <v>6.3843649999999999E-4</v>
      </c>
      <c r="CD689" s="164">
        <v>0</v>
      </c>
      <c r="CE689"/>
      <c r="CF689" s="329">
        <v>0</v>
      </c>
      <c r="CG689" s="330">
        <v>3.8180000000000001</v>
      </c>
      <c r="CH689" s="330">
        <v>0</v>
      </c>
      <c r="CI689" s="330">
        <v>3.3000000000000002E-2</v>
      </c>
      <c r="CJ689" s="330">
        <v>4.7534759999999998E-4</v>
      </c>
      <c r="CK689" s="329">
        <v>0</v>
      </c>
      <c r="CL689" s="329">
        <v>0</v>
      </c>
      <c r="CM689" s="330">
        <v>2.0166663E-3</v>
      </c>
      <c r="CN689" s="330">
        <v>0</v>
      </c>
      <c r="CO689" s="330">
        <v>10.736208</v>
      </c>
      <c r="CP689"/>
      <c r="CQ689">
        <v>0.57269999999999999</v>
      </c>
      <c r="CR689">
        <v>0.3377043891</v>
      </c>
      <c r="CS689">
        <v>0.3377043891</v>
      </c>
      <c r="CT689">
        <v>0.3377043891</v>
      </c>
      <c r="CU689">
        <v>1.62</v>
      </c>
      <c r="CV689" s="134"/>
      <c r="CY689" s="32"/>
      <c r="CZ689" s="11"/>
      <c r="DA689" s="236"/>
      <c r="DB689" s="236"/>
      <c r="DC689" s="32"/>
      <c r="DD689" s="32"/>
      <c r="DE689" s="32"/>
      <c r="DF689" s="32"/>
      <c r="DG689" s="32"/>
      <c r="DH689" s="32"/>
      <c r="DI689" s="32"/>
      <c r="DJ689" s="32"/>
      <c r="DK689" s="32"/>
      <c r="DL689" s="32"/>
    </row>
    <row r="690" spans="1:116" ht="14.4" x14ac:dyDescent="0.3">
      <c r="A690" t="s">
        <v>2104</v>
      </c>
      <c r="B690" s="113" t="s">
        <v>920</v>
      </c>
      <c r="C690" s="182" t="s">
        <v>1437</v>
      </c>
      <c r="D690" s="40" t="s">
        <v>573</v>
      </c>
      <c r="E690" s="181" t="s">
        <v>943</v>
      </c>
      <c r="F690" s="184" t="s">
        <v>4180</v>
      </c>
      <c r="G690" s="184">
        <v>0.16243628871659999</v>
      </c>
      <c r="H690" s="184">
        <v>7.5682071440000007E-3</v>
      </c>
      <c r="I690" s="184">
        <v>1.0458974135999999E-2</v>
      </c>
      <c r="J690" s="328">
        <v>4.5204974366000001E-3</v>
      </c>
      <c r="K690" s="184">
        <v>0.13988861</v>
      </c>
      <c r="L690" s="331">
        <v>3.4620977000000002E-3</v>
      </c>
      <c r="M690" s="184">
        <v>5.7458721000000004E-3</v>
      </c>
      <c r="N690" s="184">
        <v>5.9300999000000002E-3</v>
      </c>
      <c r="O690" s="184">
        <v>1.3860032000000001E-3</v>
      </c>
      <c r="P690" s="331">
        <v>8.3243244000000003E-5</v>
      </c>
      <c r="Q690" s="331">
        <v>1.6886080000000001E-4</v>
      </c>
      <c r="R690" s="331">
        <v>5.5086825000000002E-4</v>
      </c>
      <c r="S690" s="184">
        <v>2.2143582E-4</v>
      </c>
      <c r="T690" s="184">
        <v>6.7865861999999997E-4</v>
      </c>
      <c r="U690" s="331">
        <v>4.2978071000000003E-3</v>
      </c>
      <c r="V690" s="331">
        <v>2.1477465999999999E-5</v>
      </c>
      <c r="W690" s="331">
        <v>1.2545166000000001E-6</v>
      </c>
      <c r="X690" s="331">
        <v>0</v>
      </c>
      <c r="Y690"/>
      <c r="Z690" s="288">
        <v>0.93259073333333331</v>
      </c>
      <c r="AA690"/>
      <c r="AB690" s="164">
        <v>13.918732</v>
      </c>
      <c r="AC690" s="164">
        <v>13.662241</v>
      </c>
      <c r="AD690" s="164">
        <v>0.14707508</v>
      </c>
      <c r="AE690" s="164">
        <v>0</v>
      </c>
      <c r="AF690" s="164">
        <v>2.9947875999999998E-2</v>
      </c>
      <c r="AG690" s="164">
        <v>5.0771649000000002E-2</v>
      </c>
      <c r="AH690" s="164">
        <v>2.8696116000000001E-2</v>
      </c>
      <c r="AI690"/>
      <c r="AJ690" s="185">
        <v>1.7447209000000002E-2</v>
      </c>
      <c r="AK690" s="185">
        <v>1.5733708999999999E-2</v>
      </c>
      <c r="AL690" s="185">
        <v>7.3827644999999999E-4</v>
      </c>
      <c r="AM690" s="185">
        <v>9.7522384E-4</v>
      </c>
      <c r="AN690" s="176">
        <v>9.4326792999999996E-7</v>
      </c>
      <c r="AO690" s="176">
        <v>2.7303123000000002E-9</v>
      </c>
      <c r="AP690" s="176">
        <v>0.13658597</v>
      </c>
      <c r="AQ690" s="192">
        <v>8.6545397000000001E-7</v>
      </c>
      <c r="AR690" s="192">
        <v>2.6112830999999999E-9</v>
      </c>
      <c r="AS690" s="192">
        <v>7.1343984999999998E-14</v>
      </c>
      <c r="AT690" s="192">
        <v>1.6347699999999999E-12</v>
      </c>
      <c r="AU690" s="192">
        <v>0</v>
      </c>
      <c r="AV690" s="192">
        <v>2.0119857E-10</v>
      </c>
      <c r="AW690" s="192">
        <v>7.7470327E-8</v>
      </c>
      <c r="AX690" s="192">
        <v>4.1432858000000001E-11</v>
      </c>
      <c r="AY690" s="192">
        <v>7.7403841E-11</v>
      </c>
      <c r="AZ690" s="192">
        <v>1.8706408E-14</v>
      </c>
      <c r="BA690" s="192">
        <v>2.7742607000000002E-16</v>
      </c>
      <c r="BB690" s="192">
        <v>9.6224788000000002E-14</v>
      </c>
      <c r="BC690" s="192">
        <v>4.8212594999999999E-15</v>
      </c>
      <c r="BD690" s="192">
        <v>1.0903041E-15</v>
      </c>
      <c r="BE690" s="192">
        <v>1.3620991000000001E-11</v>
      </c>
      <c r="BF690" s="192">
        <v>1.2718278E-10</v>
      </c>
      <c r="BG690" s="192">
        <v>1.5630901999999999E-20</v>
      </c>
      <c r="BH690" s="192">
        <v>1.8528635E-5</v>
      </c>
      <c r="BI690" s="193">
        <v>0.13656744000000001</v>
      </c>
      <c r="BJ690" s="192">
        <v>0</v>
      </c>
      <c r="BK690" s="192">
        <v>0</v>
      </c>
      <c r="BL690" s="192">
        <v>0</v>
      </c>
      <c r="BM690"/>
      <c r="BN690" s="186">
        <v>4.6032480000000002E-5</v>
      </c>
      <c r="BO690" s="186">
        <v>5.5172501999999997E-7</v>
      </c>
      <c r="BP690" s="186">
        <v>2.6003104999999999E-5</v>
      </c>
      <c r="BQ690" s="186">
        <v>6.7219380000000003E-8</v>
      </c>
      <c r="BR690" s="186">
        <v>1.0518366E-6</v>
      </c>
      <c r="BS690" s="186">
        <v>3.3647598999999999E-8</v>
      </c>
      <c r="BT690" s="186">
        <v>4.5876063999999998E-10</v>
      </c>
      <c r="BU690" s="186">
        <v>5.0676339999999999E-8</v>
      </c>
      <c r="BV690" s="186">
        <v>1.2046659000000001E-7</v>
      </c>
      <c r="BW690" s="186">
        <v>1.3876099E-7</v>
      </c>
      <c r="BX690" s="186">
        <v>0</v>
      </c>
      <c r="BY690" s="186">
        <v>3.4565745999999997E-17</v>
      </c>
      <c r="BZ690" s="186">
        <v>2.8302924999999998E-13</v>
      </c>
      <c r="CA690" s="186">
        <v>1.1662124E-6</v>
      </c>
      <c r="CB690" s="186">
        <v>1.6842002000000001E-5</v>
      </c>
      <c r="CC690" s="186">
        <v>6.3686284999999997E-9</v>
      </c>
      <c r="CD690" s="186">
        <v>0</v>
      </c>
      <c r="CE690"/>
      <c r="CF690" s="329">
        <v>2.3955982E-13</v>
      </c>
      <c r="CG690" s="330">
        <v>0.93259515999999998</v>
      </c>
      <c r="CH690" s="330">
        <v>1.3943102E-3</v>
      </c>
      <c r="CI690" s="330">
        <v>3.8615927000000002E-4</v>
      </c>
      <c r="CJ690" s="329">
        <v>3.6482906999999999E-4</v>
      </c>
      <c r="CK690" s="329">
        <v>4.4872342999999998E-11</v>
      </c>
      <c r="CL690" s="329">
        <v>5.2422438999999999E-9</v>
      </c>
      <c r="CM690" s="329">
        <v>3.8815529000000001E-5</v>
      </c>
      <c r="CN690" s="330">
        <v>3.4457096000000001E-3</v>
      </c>
      <c r="CO690" s="330">
        <v>1.8729085999999999</v>
      </c>
      <c r="CP690"/>
      <c r="CQ690">
        <v>0.13988861</v>
      </c>
      <c r="CR690">
        <v>1.7327045193999999E-2</v>
      </c>
      <c r="CS690">
        <v>9.7600925665999993E-3</v>
      </c>
      <c r="CT690">
        <v>1.0458974136000001E-2</v>
      </c>
      <c r="CU690">
        <v>4.5192429200000004E-3</v>
      </c>
      <c r="CV690" s="134"/>
      <c r="CY690" s="32"/>
      <c r="CZ690" s="32"/>
      <c r="DA690" s="236"/>
      <c r="DB690" s="257"/>
      <c r="DC690" s="32"/>
      <c r="DD690" s="32"/>
      <c r="DE690" s="32"/>
      <c r="DF690" s="32"/>
      <c r="DG690" s="32"/>
      <c r="DH690" s="32"/>
      <c r="DI690" s="32"/>
      <c r="DJ690" s="32"/>
      <c r="DK690" s="32"/>
      <c r="DL690" s="32"/>
    </row>
    <row r="691" spans="1:116" ht="14.4" x14ac:dyDescent="0.3">
      <c r="A691" t="s">
        <v>2105</v>
      </c>
      <c r="B691" s="113" t="s">
        <v>920</v>
      </c>
      <c r="C691" s="182" t="s">
        <v>1438</v>
      </c>
      <c r="D691" s="40" t="s">
        <v>573</v>
      </c>
      <c r="E691" s="181" t="s">
        <v>943</v>
      </c>
      <c r="F691" s="184" t="s">
        <v>4181</v>
      </c>
      <c r="G691" s="184">
        <v>2.19888885502563</v>
      </c>
      <c r="H691" s="184">
        <v>1.0595489960000001E-3</v>
      </c>
      <c r="I691" s="184">
        <v>0.29189002740730002</v>
      </c>
      <c r="J691" s="328">
        <v>1.39383286862233</v>
      </c>
      <c r="K691" s="184">
        <v>0.51210641000000001</v>
      </c>
      <c r="L691" s="184">
        <v>0.28489486000000003</v>
      </c>
      <c r="M691" s="184">
        <v>6.8200268000000001E-3</v>
      </c>
      <c r="N691" s="184">
        <v>8.3021398999999995E-4</v>
      </c>
      <c r="O691" s="184">
        <v>1.9404044000000001E-4</v>
      </c>
      <c r="P691" s="184">
        <v>1.1654054E-5</v>
      </c>
      <c r="Q691" s="331">
        <v>2.3640512000000001E-5</v>
      </c>
      <c r="R691" s="331">
        <v>7.7121555999999997E-5</v>
      </c>
      <c r="S691" s="331">
        <v>1.3932310000000001</v>
      </c>
      <c r="T691" s="331">
        <v>9.5012205999999994E-5</v>
      </c>
      <c r="U691" s="184">
        <v>6.0169298999999997E-4</v>
      </c>
      <c r="V691" s="331">
        <v>3.0068453000000002E-6</v>
      </c>
      <c r="W691" s="331">
        <v>1.7563233E-7</v>
      </c>
      <c r="X691" s="331">
        <v>0</v>
      </c>
      <c r="Y691"/>
      <c r="Z691" s="288">
        <v>3.4140427333333334</v>
      </c>
      <c r="AA691"/>
      <c r="AB691" s="164">
        <v>69.273593000000005</v>
      </c>
      <c r="AC691" s="164">
        <v>69.237684999999999</v>
      </c>
      <c r="AD691" s="164">
        <v>2.0590510999999999E-2</v>
      </c>
      <c r="AE691" s="164">
        <v>0</v>
      </c>
      <c r="AF691" s="164">
        <v>4.1927027000000002E-3</v>
      </c>
      <c r="AG691" s="164">
        <v>7.1080307999999998E-3</v>
      </c>
      <c r="AH691" s="164">
        <v>4.0174562999999996E-3</v>
      </c>
      <c r="AI691"/>
      <c r="AJ691" s="185">
        <v>0.14856052</v>
      </c>
      <c r="AK691" s="185">
        <v>0.13918270999999999</v>
      </c>
      <c r="AL691" s="185">
        <v>4.2162928000000002E-3</v>
      </c>
      <c r="AM691" s="185">
        <v>5.1615185000000001E-3</v>
      </c>
      <c r="AN691" s="176">
        <v>8.3442869000000002E-6</v>
      </c>
      <c r="AO691" s="176">
        <v>1.5592799000000002E-8</v>
      </c>
      <c r="AP691" s="176">
        <v>0.72290175000000001</v>
      </c>
      <c r="AQ691" s="192">
        <v>3.1682329999999999E-6</v>
      </c>
      <c r="AR691" s="192">
        <v>9.5593236000000004E-9</v>
      </c>
      <c r="AS691" s="192">
        <v>2.6117437999999998E-13</v>
      </c>
      <c r="AT691" s="192">
        <v>2.2886780000000001E-13</v>
      </c>
      <c r="AU691" s="192">
        <v>0</v>
      </c>
      <c r="AV691" s="192">
        <v>2.8167800000000001E-11</v>
      </c>
      <c r="AW691" s="192">
        <v>5.1760057999999999E-6</v>
      </c>
      <c r="AX691" s="192">
        <v>5.8006002000000003E-12</v>
      </c>
      <c r="AY691" s="192">
        <v>6.0273964999999998E-9</v>
      </c>
      <c r="AZ691" s="192">
        <v>2.6188972000000001E-15</v>
      </c>
      <c r="BA691" s="192">
        <v>3.8839650000000001E-17</v>
      </c>
      <c r="BB691" s="192">
        <v>1.347147E-14</v>
      </c>
      <c r="BC691" s="192">
        <v>6.7497633000000004E-16</v>
      </c>
      <c r="BD691" s="192">
        <v>1.5264258000000001E-16</v>
      </c>
      <c r="BE691" s="192">
        <v>1.9069387E-12</v>
      </c>
      <c r="BF691" s="192">
        <v>1.7805589000000001E-11</v>
      </c>
      <c r="BG691" s="192">
        <v>2.1883263E-21</v>
      </c>
      <c r="BH691" s="193">
        <v>3.0532594E-2</v>
      </c>
      <c r="BI691" s="193">
        <v>0.69236914999999999</v>
      </c>
      <c r="BJ691" s="192">
        <v>0</v>
      </c>
      <c r="BK691" s="192">
        <v>0</v>
      </c>
      <c r="BL691" s="192">
        <v>0</v>
      </c>
      <c r="BM691"/>
      <c r="BN691" s="164">
        <v>8.0746010999999996E-4</v>
      </c>
      <c r="BO691" s="186">
        <v>4.1557224000000001E-5</v>
      </c>
      <c r="BP691" s="186">
        <v>9.5192570000000005E-5</v>
      </c>
      <c r="BQ691" s="186">
        <v>9.4107133000000003E-9</v>
      </c>
      <c r="BR691" s="186">
        <v>3.4315744999999997E-5</v>
      </c>
      <c r="BS691" s="186">
        <v>4.7106639000000004E-9</v>
      </c>
      <c r="BT691" s="186">
        <v>6.4226489000000003E-11</v>
      </c>
      <c r="BU691" s="186">
        <v>7.0946875999999997E-9</v>
      </c>
      <c r="BV691" s="186">
        <v>1.6865321999999999E-8</v>
      </c>
      <c r="BW691" s="186">
        <v>1.9426538000000001E-8</v>
      </c>
      <c r="BX691" s="186">
        <v>0</v>
      </c>
      <c r="BY691" s="186">
        <v>4.8392044000000001E-18</v>
      </c>
      <c r="BZ691" s="186">
        <v>3.9624095E-14</v>
      </c>
      <c r="CA691" s="186">
        <v>2.8558664000000001E-6</v>
      </c>
      <c r="CB691" s="186">
        <v>8.4424848000000003E-5</v>
      </c>
      <c r="CC691" s="164">
        <v>5.4905627999999999E-4</v>
      </c>
      <c r="CD691" s="186">
        <v>0</v>
      </c>
      <c r="CE691"/>
      <c r="CF691" s="329">
        <v>3.3538373999999998E-14</v>
      </c>
      <c r="CG691" s="330">
        <v>3.4140432999999999</v>
      </c>
      <c r="CH691" s="330">
        <v>1.9520343000000001E-4</v>
      </c>
      <c r="CI691" s="330">
        <v>2.8434062E-2</v>
      </c>
      <c r="CJ691" s="330">
        <v>4.5987501000000001E-4</v>
      </c>
      <c r="CK691" s="329">
        <v>6.2821279999999997E-12</v>
      </c>
      <c r="CL691" s="329">
        <v>7.3391414000000004E-10</v>
      </c>
      <c r="CM691" s="330">
        <v>1.7397672E-3</v>
      </c>
      <c r="CN691" s="330">
        <v>4.8239934E-4</v>
      </c>
      <c r="CO691" s="330">
        <v>9.4953461000000008</v>
      </c>
      <c r="CP691"/>
      <c r="CQ691">
        <v>0.51210641000000001</v>
      </c>
      <c r="CR691">
        <v>0.29285155735199997</v>
      </c>
      <c r="CS691">
        <v>0.29179218398833001</v>
      </c>
      <c r="CT691">
        <v>0.29189002740730002</v>
      </c>
      <c r="CU691">
        <v>1.39383269299</v>
      </c>
      <c r="CV691" s="134"/>
      <c r="CW691" s="372"/>
      <c r="CX691" s="144"/>
      <c r="CY691" s="32"/>
      <c r="CZ691" s="32"/>
      <c r="DA691" s="236"/>
      <c r="DB691" s="257"/>
      <c r="DC691"/>
      <c r="DD691"/>
      <c r="DE691"/>
      <c r="DF691"/>
      <c r="DG691"/>
      <c r="DH691"/>
      <c r="DI691"/>
      <c r="DJ691"/>
      <c r="DK691"/>
      <c r="DL691"/>
    </row>
    <row r="692" spans="1:116" ht="14.4" x14ac:dyDescent="0.3">
      <c r="A692" t="s">
        <v>3315</v>
      </c>
      <c r="B692" s="113" t="s">
        <v>920</v>
      </c>
      <c r="C692" s="182" t="s">
        <v>3316</v>
      </c>
      <c r="D692" s="40" t="s">
        <v>573</v>
      </c>
      <c r="E692" s="181" t="s">
        <v>943</v>
      </c>
      <c r="F692" s="184" t="s">
        <v>4182</v>
      </c>
      <c r="G692" s="184">
        <v>43.802062724000002</v>
      </c>
      <c r="H692" s="184">
        <v>2.9284851199999999</v>
      </c>
      <c r="I692" s="184">
        <v>5.6976169040000002</v>
      </c>
      <c r="J692" s="328">
        <v>34.745460700000002</v>
      </c>
      <c r="K692" s="184">
        <v>0.43049999999999999</v>
      </c>
      <c r="L692" s="184">
        <v>4.7602124999999997</v>
      </c>
      <c r="M692" s="184">
        <v>8.3723863999999995E-2</v>
      </c>
      <c r="N692" s="331">
        <v>0.21513024</v>
      </c>
      <c r="O692" s="331">
        <v>0</v>
      </c>
      <c r="P692" s="184">
        <v>0.80993658000000002</v>
      </c>
      <c r="Q692" s="331">
        <v>1.9034183</v>
      </c>
      <c r="R692" s="331">
        <v>0.85368054000000004</v>
      </c>
      <c r="S692" s="331">
        <v>34.67</v>
      </c>
      <c r="T692" s="331">
        <v>0</v>
      </c>
      <c r="U692" s="184">
        <v>7.5460700000000006E-2</v>
      </c>
      <c r="V692" s="331">
        <v>0</v>
      </c>
      <c r="W692" s="331">
        <v>0</v>
      </c>
      <c r="X692" s="184">
        <v>0</v>
      </c>
      <c r="Y692"/>
      <c r="Z692" s="288">
        <v>2.87</v>
      </c>
      <c r="AA692"/>
      <c r="AB692" s="164">
        <v>56.21302</v>
      </c>
      <c r="AC692" s="164">
        <v>34.844320000000003</v>
      </c>
      <c r="AD692" s="164">
        <v>9.3740000000000006</v>
      </c>
      <c r="AE692" s="164">
        <v>0</v>
      </c>
      <c r="AF692" s="164">
        <v>11.9947</v>
      </c>
      <c r="AG692" s="164">
        <v>0</v>
      </c>
      <c r="AH692" s="164">
        <v>0</v>
      </c>
      <c r="AI692"/>
      <c r="AJ692" s="185">
        <v>2.2538179</v>
      </c>
      <c r="AK692" s="185">
        <v>2.1972399</v>
      </c>
      <c r="AL692" s="185">
        <v>4.1238117999999997E-2</v>
      </c>
      <c r="AM692" s="185">
        <v>1.5339884E-2</v>
      </c>
      <c r="AN692" s="176">
        <v>1.3172901000000001E-4</v>
      </c>
      <c r="AO692" s="176">
        <v>1.5250783E-7</v>
      </c>
      <c r="AP692" s="176">
        <v>2.1484432</v>
      </c>
      <c r="AQ692" s="192">
        <v>2.6633599999999999E-6</v>
      </c>
      <c r="AR692" s="192">
        <v>8.036E-9</v>
      </c>
      <c r="AS692" s="192">
        <v>2.1955499999999999E-13</v>
      </c>
      <c r="AT692" s="193">
        <v>0</v>
      </c>
      <c r="AU692" s="193">
        <v>0</v>
      </c>
      <c r="AV692" s="192">
        <v>6.8640000000000003E-9</v>
      </c>
      <c r="AW692" s="192">
        <v>8.6450000000000001E-5</v>
      </c>
      <c r="AX692" s="192">
        <v>1.56832E-9</v>
      </c>
      <c r="AY692" s="192">
        <v>1.007E-7</v>
      </c>
      <c r="AZ692" s="192">
        <v>3.7911500000000001E-11</v>
      </c>
      <c r="BA692" s="192">
        <v>1.4607959999999999E-12</v>
      </c>
      <c r="BB692" s="192">
        <v>4.1912340999999998E-8</v>
      </c>
      <c r="BC692" s="192">
        <v>7.2570841999999996E-11</v>
      </c>
      <c r="BD692" s="192">
        <v>1.7900978000000001E-10</v>
      </c>
      <c r="BE692" s="192">
        <v>5.2320683000000001E-6</v>
      </c>
      <c r="BF692" s="192">
        <v>3.7376718E-5</v>
      </c>
      <c r="BG692" s="193">
        <v>0</v>
      </c>
      <c r="BH692" s="193">
        <v>1.8</v>
      </c>
      <c r="BI692" s="193">
        <v>0.34844320000000001</v>
      </c>
      <c r="BJ692" s="193">
        <v>0</v>
      </c>
      <c r="BK692" s="193">
        <v>0</v>
      </c>
      <c r="BL692" s="193">
        <v>0</v>
      </c>
      <c r="BM692"/>
      <c r="BN692" s="164">
        <v>9.3046654999999999E-3</v>
      </c>
      <c r="BO692" s="164">
        <v>6.9425623000000003E-4</v>
      </c>
      <c r="BP692" s="186">
        <v>8.0023214999999997E-5</v>
      </c>
      <c r="BQ692" s="164">
        <v>1.0001027E-4</v>
      </c>
      <c r="BR692" s="164">
        <v>5.7188271999999995E-4</v>
      </c>
      <c r="BS692" s="186">
        <v>4.3808411000000001E-6</v>
      </c>
      <c r="BT692" s="186">
        <v>9.8453365999999998E-7</v>
      </c>
      <c r="BU692" s="164">
        <v>0</v>
      </c>
      <c r="BV692" s="164">
        <v>1.0895401E-3</v>
      </c>
      <c r="BW692" s="164">
        <v>1.2595105999999999E-3</v>
      </c>
      <c r="BX692" s="164">
        <v>0</v>
      </c>
      <c r="BY692" s="164">
        <v>0</v>
      </c>
      <c r="BZ692" s="164">
        <v>0</v>
      </c>
      <c r="CA692" s="186">
        <v>8.6189677999999999E-5</v>
      </c>
      <c r="CB692" s="186">
        <v>5.4071337E-5</v>
      </c>
      <c r="CC692" s="164">
        <v>5.3638160000000004E-3</v>
      </c>
      <c r="CD692" s="164">
        <v>0</v>
      </c>
      <c r="CE692"/>
      <c r="CF692" s="330">
        <v>0</v>
      </c>
      <c r="CG692" s="330">
        <v>2.87</v>
      </c>
      <c r="CH692" s="330">
        <v>0.18709661999999999</v>
      </c>
      <c r="CI692" s="330">
        <v>0.47499999999999998</v>
      </c>
      <c r="CJ692" s="330">
        <v>4.3129878000000002E-3</v>
      </c>
      <c r="CK692" s="329">
        <v>7.2598159999999996E-5</v>
      </c>
      <c r="CL692" s="329">
        <v>6.3876921000000002E-5</v>
      </c>
      <c r="CM692" s="330">
        <v>2.9027773E-2</v>
      </c>
      <c r="CN692" s="330">
        <v>831.0308</v>
      </c>
      <c r="CO692" s="330">
        <v>4.733568</v>
      </c>
      <c r="CP692"/>
      <c r="CQ692">
        <v>0.43049999999999999</v>
      </c>
      <c r="CR692">
        <v>8.6261020240000015</v>
      </c>
      <c r="CS692">
        <v>5.6976169040000002</v>
      </c>
      <c r="CT692">
        <v>5.6976169040000002</v>
      </c>
      <c r="CU692">
        <v>34.745460700000002</v>
      </c>
      <c r="CV692" s="134"/>
      <c r="CW692" s="372"/>
      <c r="CX692" s="145"/>
      <c r="CY692" s="143"/>
      <c r="CZ692" s="11"/>
      <c r="DA692" s="236"/>
      <c r="DB692" s="236"/>
      <c r="DC692"/>
      <c r="DD692"/>
      <c r="DE692"/>
      <c r="DF692"/>
      <c r="DG692"/>
      <c r="DH692"/>
      <c r="DI692"/>
      <c r="DJ692"/>
      <c r="DK692"/>
      <c r="DL692"/>
    </row>
    <row r="693" spans="1:116" ht="14.4" x14ac:dyDescent="0.3">
      <c r="A693" t="s">
        <v>3317</v>
      </c>
      <c r="B693" s="113" t="s">
        <v>920</v>
      </c>
      <c r="C693" s="182" t="s">
        <v>3318</v>
      </c>
      <c r="D693" s="40" t="s">
        <v>573</v>
      </c>
      <c r="E693" s="181" t="s">
        <v>943</v>
      </c>
      <c r="F693" s="184" t="s">
        <v>4183</v>
      </c>
      <c r="G693" s="184">
        <v>7.1787827669999998E-3</v>
      </c>
      <c r="H693" s="184">
        <v>2.1003384900000001E-4</v>
      </c>
      <c r="I693" s="184">
        <v>3.9844412000000003E-4</v>
      </c>
      <c r="J693" s="328">
        <v>1.0768289980000001E-3</v>
      </c>
      <c r="K693" s="184">
        <v>5.4934757999999997E-3</v>
      </c>
      <c r="L693" s="184">
        <v>2.4271591999999999E-4</v>
      </c>
      <c r="M693" s="184">
        <v>1.5572820000000001E-4</v>
      </c>
      <c r="N693" s="184">
        <v>1.7847571E-4</v>
      </c>
      <c r="O693" s="331">
        <v>3.1558138999999999E-5</v>
      </c>
      <c r="P693" s="184">
        <v>0</v>
      </c>
      <c r="Q693" s="331">
        <v>0</v>
      </c>
      <c r="R693" s="331">
        <v>0</v>
      </c>
      <c r="S693" s="331">
        <v>2.0594597999999999E-5</v>
      </c>
      <c r="T693" s="331">
        <v>0</v>
      </c>
      <c r="U693" s="331">
        <v>1.0562344E-3</v>
      </c>
      <c r="V693" s="331">
        <v>0</v>
      </c>
      <c r="W693" s="331">
        <v>0</v>
      </c>
      <c r="X693" s="331">
        <v>0</v>
      </c>
      <c r="Y693"/>
      <c r="Z693" s="288">
        <v>3.6623172000000002E-2</v>
      </c>
      <c r="AA693"/>
      <c r="AB693" s="164">
        <v>0.66124081000000001</v>
      </c>
      <c r="AC693" s="164">
        <v>0.42253753999999999</v>
      </c>
      <c r="AD693" s="164">
        <v>0.13065740000000001</v>
      </c>
      <c r="AE693" s="164">
        <v>0</v>
      </c>
      <c r="AF693" s="164">
        <v>2.9176412999999998E-2</v>
      </c>
      <c r="AG693" s="164">
        <v>5.1524049000000002E-2</v>
      </c>
      <c r="AH693" s="164">
        <v>2.7345408000000002E-2</v>
      </c>
      <c r="AI693"/>
      <c r="AJ693" s="185">
        <v>6.9055001000000002E-4</v>
      </c>
      <c r="AK693" s="185">
        <v>6.4875280999999996E-4</v>
      </c>
      <c r="AL693" s="187">
        <v>2.9412194E-5</v>
      </c>
      <c r="AM693" s="187">
        <v>1.2385005E-5</v>
      </c>
      <c r="AN693" s="176">
        <v>3.8894052999999998E-8</v>
      </c>
      <c r="AO693" s="176">
        <v>1.0877291E-10</v>
      </c>
      <c r="AP693" s="176">
        <v>1.7345945000000001E-3</v>
      </c>
      <c r="AQ693" s="192">
        <v>3.3986304000000002E-8</v>
      </c>
      <c r="AR693" s="192">
        <v>1.0254488E-10</v>
      </c>
      <c r="AS693" s="192">
        <v>2.8016726999999999E-15</v>
      </c>
      <c r="AT693" s="193">
        <v>0</v>
      </c>
      <c r="AU693" s="193">
        <v>0</v>
      </c>
      <c r="AV693" s="192">
        <v>4.7826824000000001E-12</v>
      </c>
      <c r="AW693" s="192">
        <v>4.9029669000000003E-9</v>
      </c>
      <c r="AX693" s="192">
        <v>1.0906849E-12</v>
      </c>
      <c r="AY693" s="192">
        <v>5.1345383000000003E-12</v>
      </c>
      <c r="AZ693" s="193">
        <v>0</v>
      </c>
      <c r="BA693" s="193">
        <v>0</v>
      </c>
      <c r="BB693" s="193">
        <v>0</v>
      </c>
      <c r="BC693" s="193">
        <v>0</v>
      </c>
      <c r="BD693" s="193">
        <v>0</v>
      </c>
      <c r="BE693" s="193">
        <v>0</v>
      </c>
      <c r="BF693" s="193">
        <v>0</v>
      </c>
      <c r="BG693" s="193">
        <v>0</v>
      </c>
      <c r="BH693" s="192">
        <v>2.3129248000000001E-6</v>
      </c>
      <c r="BI693" s="193">
        <v>1.7322816E-3</v>
      </c>
      <c r="BJ693" s="193">
        <v>0</v>
      </c>
      <c r="BK693" s="193">
        <v>0</v>
      </c>
      <c r="BL693" s="193">
        <v>0</v>
      </c>
      <c r="BM693"/>
      <c r="BN693" s="186">
        <v>1.8407276E-6</v>
      </c>
      <c r="BO693" s="186">
        <v>3.5399059E-8</v>
      </c>
      <c r="BP693" s="186">
        <v>1.0211512000000001E-6</v>
      </c>
      <c r="BQ693" s="164">
        <v>8.4969994999999996E-11</v>
      </c>
      <c r="BR693" s="186">
        <v>5.7406486000000001E-8</v>
      </c>
      <c r="BS693" s="186">
        <v>0</v>
      </c>
      <c r="BT693" s="164">
        <v>0</v>
      </c>
      <c r="BU693" s="186">
        <v>0</v>
      </c>
      <c r="BV693" s="164">
        <v>0</v>
      </c>
      <c r="BW693" s="164">
        <v>2.5920239999999998E-10</v>
      </c>
      <c r="BX693" s="164">
        <v>0</v>
      </c>
      <c r="BY693" s="164">
        <v>0</v>
      </c>
      <c r="BZ693" s="164">
        <v>0</v>
      </c>
      <c r="CA693" s="186">
        <v>3.6414464999999997E-8</v>
      </c>
      <c r="CB693" s="186">
        <v>6.9001220999999999E-7</v>
      </c>
      <c r="CC693" s="186">
        <v>2.6116506000000001E-14</v>
      </c>
      <c r="CD693" s="164">
        <v>0</v>
      </c>
      <c r="CE693"/>
      <c r="CF693" s="330">
        <v>0</v>
      </c>
      <c r="CG693" s="330">
        <v>3.6623172000000002E-2</v>
      </c>
      <c r="CH693" s="330">
        <v>0</v>
      </c>
      <c r="CI693" s="329">
        <v>2.4219519999999999E-5</v>
      </c>
      <c r="CJ693" s="329">
        <v>1.058273E-5</v>
      </c>
      <c r="CK693" s="330">
        <v>0</v>
      </c>
      <c r="CL693" s="330">
        <v>0</v>
      </c>
      <c r="CM693" s="329">
        <v>2.2670675000000001E-6</v>
      </c>
      <c r="CN693" s="330">
        <v>0</v>
      </c>
      <c r="CO693" s="330">
        <v>2.5951525999999999E-2</v>
      </c>
      <c r="CP693"/>
      <c r="CQ693">
        <v>5.4934757999999997E-3</v>
      </c>
      <c r="CR693">
        <v>6.0847796899999999E-4</v>
      </c>
      <c r="CS693">
        <v>3.9844412000000003E-4</v>
      </c>
      <c r="CT693">
        <v>3.9844412000000003E-4</v>
      </c>
      <c r="CU693">
        <v>1.0768289980000001E-3</v>
      </c>
      <c r="CV693" s="134"/>
      <c r="CW693" s="372"/>
      <c r="CX693" s="145"/>
      <c r="CY693" s="143"/>
      <c r="CZ693" s="11"/>
      <c r="DA693" s="236"/>
      <c r="DB693" s="236"/>
      <c r="DC693" s="32"/>
      <c r="DD693" s="32"/>
      <c r="DE693" s="32"/>
      <c r="DF693" s="32"/>
      <c r="DG693" s="32"/>
      <c r="DH693" s="32"/>
      <c r="DI693" s="32"/>
      <c r="DJ693" s="32"/>
      <c r="DK693"/>
      <c r="DL693"/>
    </row>
    <row r="694" spans="1:116" ht="14.4" x14ac:dyDescent="0.3">
      <c r="B694" s="113"/>
      <c r="C694" s="180"/>
      <c r="D694" s="37" t="s">
        <v>3319</v>
      </c>
      <c r="E694" s="181"/>
      <c r="F694"/>
      <c r="G694"/>
      <c r="H694"/>
      <c r="I694"/>
      <c r="J694" s="332"/>
      <c r="K694"/>
      <c r="L694"/>
      <c r="M694"/>
      <c r="N694"/>
      <c r="O694" s="39"/>
      <c r="P694"/>
      <c r="Q694" s="39"/>
      <c r="R694" s="39"/>
      <c r="S694" s="39"/>
      <c r="T694" s="39"/>
      <c r="U694" s="39"/>
      <c r="V694" s="39"/>
      <c r="W694" s="39"/>
      <c r="Y694"/>
      <c r="Z694"/>
      <c r="AA694"/>
      <c r="AB694"/>
      <c r="AC694"/>
      <c r="AD694"/>
      <c r="AE694"/>
      <c r="AF694"/>
      <c r="AG694"/>
      <c r="AH694"/>
      <c r="AI694"/>
      <c r="AJ694"/>
      <c r="AK694"/>
      <c r="AN694"/>
      <c r="AO694"/>
      <c r="AP694"/>
      <c r="AT694"/>
      <c r="AU694"/>
      <c r="AZ694"/>
      <c r="BA694"/>
      <c r="BB694"/>
      <c r="BC694"/>
      <c r="BD694"/>
      <c r="BE694"/>
      <c r="BF694"/>
      <c r="BG694"/>
      <c r="BI694"/>
      <c r="BJ694"/>
      <c r="BK694"/>
      <c r="BL694"/>
      <c r="BM694"/>
      <c r="BQ694"/>
      <c r="BS694" s="39"/>
      <c r="BT694"/>
      <c r="BU694" s="39"/>
      <c r="BV694"/>
      <c r="BW694"/>
      <c r="BX694"/>
      <c r="BY694"/>
      <c r="BZ694"/>
      <c r="CA694" s="39"/>
      <c r="CB694" s="39"/>
      <c r="CC694" s="39"/>
      <c r="CD694"/>
      <c r="CE694"/>
      <c r="CF694"/>
      <c r="CG694"/>
      <c r="CH694"/>
      <c r="CI694" s="39"/>
      <c r="CJ694" s="39"/>
      <c r="CK694"/>
      <c r="CL694"/>
      <c r="CM694" s="39"/>
      <c r="CN694"/>
      <c r="CO694"/>
      <c r="CP694"/>
      <c r="CQ694"/>
      <c r="CR694"/>
      <c r="CS694"/>
      <c r="CT694"/>
      <c r="CU694"/>
      <c r="CV694" s="39"/>
      <c r="CW694" s="372"/>
      <c r="CZ694" s="11"/>
      <c r="DA694" s="236"/>
      <c r="DB694" s="236"/>
      <c r="DC694" s="32"/>
      <c r="DD694" s="32"/>
      <c r="DE694" s="32"/>
      <c r="DF694" s="32"/>
      <c r="DG694" s="32"/>
      <c r="DH694" s="32"/>
      <c r="DI694" s="32"/>
      <c r="DJ694" s="32"/>
      <c r="DK694"/>
      <c r="DL694"/>
    </row>
    <row r="695" spans="1:116" ht="14.4" x14ac:dyDescent="0.3">
      <c r="A695" t="s">
        <v>3285</v>
      </c>
      <c r="B695" s="113" t="s">
        <v>920</v>
      </c>
      <c r="C695" s="182" t="s">
        <v>3277</v>
      </c>
      <c r="D695" s="40" t="s">
        <v>3319</v>
      </c>
      <c r="E695" s="181" t="s">
        <v>943</v>
      </c>
      <c r="F695" s="184" t="s">
        <v>4184</v>
      </c>
      <c r="G695" s="184">
        <v>2.1458292189999999</v>
      </c>
      <c r="H695" s="184">
        <v>0.14699722630000001</v>
      </c>
      <c r="I695" s="184">
        <v>0.30452363069999999</v>
      </c>
      <c r="J695" s="328">
        <v>1.1107161720000001</v>
      </c>
      <c r="K695" s="184">
        <v>0.58359218999999996</v>
      </c>
      <c r="L695" s="184">
        <v>0.20940759</v>
      </c>
      <c r="M695" s="184">
        <v>9.4457133999999998E-2</v>
      </c>
      <c r="N695" s="184">
        <v>8.1927541000000006E-2</v>
      </c>
      <c r="O695" s="184">
        <v>4.4354610000000003E-2</v>
      </c>
      <c r="P695" s="184">
        <v>1.3577683E-3</v>
      </c>
      <c r="Q695" s="331">
        <v>1.9357307000000001E-2</v>
      </c>
      <c r="R695" s="331">
        <v>6.5890670000000003E-4</v>
      </c>
      <c r="S695" s="331">
        <v>1.0900000000000001</v>
      </c>
      <c r="T695" s="184">
        <v>0</v>
      </c>
      <c r="U695" s="331">
        <v>2.0716172000000001E-2</v>
      </c>
      <c r="V695" s="331">
        <v>0</v>
      </c>
      <c r="W695" s="331">
        <v>0</v>
      </c>
      <c r="X695" s="331">
        <v>0</v>
      </c>
      <c r="Y695"/>
      <c r="Z695" s="288">
        <v>3.8906145999999997</v>
      </c>
      <c r="AA695"/>
      <c r="AB695" s="164">
        <v>57.446489999999997</v>
      </c>
      <c r="AC695" s="164">
        <v>44.448051999999997</v>
      </c>
      <c r="AD695" s="164">
        <v>2.5734374999999998</v>
      </c>
      <c r="AE695" s="164">
        <v>0</v>
      </c>
      <c r="AF695" s="164">
        <v>0</v>
      </c>
      <c r="AG695" s="164">
        <v>6.9385417</v>
      </c>
      <c r="AH695" s="164">
        <v>3.4864582999999998</v>
      </c>
      <c r="AI695"/>
      <c r="AJ695" s="185">
        <v>0.17254768000000001</v>
      </c>
      <c r="AK695" s="185">
        <v>0.16552953000000001</v>
      </c>
      <c r="AL695" s="185">
        <v>4.8826785999999999E-3</v>
      </c>
      <c r="AM695" s="185">
        <v>2.1354731000000002E-3</v>
      </c>
      <c r="AN695" s="176">
        <v>9.9238326000000003E-6</v>
      </c>
      <c r="AO695" s="176">
        <v>1.8057242999999999E-8</v>
      </c>
      <c r="AP695" s="176">
        <v>0.29908588000000003</v>
      </c>
      <c r="AQ695" s="192">
        <v>3.6459595999999999E-6</v>
      </c>
      <c r="AR695" s="192">
        <v>1.1001348E-8</v>
      </c>
      <c r="AS695" s="192">
        <v>3.0052932E-13</v>
      </c>
      <c r="AT695" s="192">
        <v>1.6790000000000001E-9</v>
      </c>
      <c r="AU695" s="192">
        <v>0</v>
      </c>
      <c r="AV695" s="192">
        <v>1.1426700000000001E-8</v>
      </c>
      <c r="AW695" s="192">
        <v>5.2733875000000002E-6</v>
      </c>
      <c r="AX695" s="192">
        <v>1.6332876999999999E-9</v>
      </c>
      <c r="AY695" s="192">
        <v>5.3749239999999999E-9</v>
      </c>
      <c r="AZ695" s="192">
        <v>3.1588229000000003E-11</v>
      </c>
      <c r="BA695" s="192">
        <v>1.2011333E-13</v>
      </c>
      <c r="BB695" s="192">
        <v>1.5249114999999999E-11</v>
      </c>
      <c r="BC695" s="192">
        <v>2.7120363000000001E-13</v>
      </c>
      <c r="BD695" s="192">
        <v>1.5471798000000001E-13</v>
      </c>
      <c r="BE695" s="192">
        <v>9.3965521000000005E-8</v>
      </c>
      <c r="BF695" s="192">
        <v>8.9741432999999997E-7</v>
      </c>
      <c r="BG695" s="192">
        <v>0</v>
      </c>
      <c r="BH695" s="193">
        <v>3.0300000000000001E-2</v>
      </c>
      <c r="BI695" s="193">
        <v>0.26878587999999998</v>
      </c>
      <c r="BJ695" s="192">
        <v>0</v>
      </c>
      <c r="BK695" s="192">
        <v>0</v>
      </c>
      <c r="BL695" s="192">
        <v>0</v>
      </c>
      <c r="BM695"/>
      <c r="BN695" s="164">
        <v>3.8488526E-3</v>
      </c>
      <c r="BO695" s="186">
        <v>4.0766982000000002E-5</v>
      </c>
      <c r="BP695" s="164">
        <v>1.0848066E-4</v>
      </c>
      <c r="BQ695" s="186">
        <v>7.9953213999999997E-8</v>
      </c>
      <c r="BR695" s="186">
        <v>6.7882356999999995E-5</v>
      </c>
      <c r="BS695" s="186">
        <v>7.6569967E-6</v>
      </c>
      <c r="BT695" s="186">
        <v>1.0781949999999999E-7</v>
      </c>
      <c r="BU695" s="186">
        <v>1.1074456999999999E-5</v>
      </c>
      <c r="BV695" s="186">
        <v>1.8220294E-6</v>
      </c>
      <c r="BW695" s="186">
        <v>1.2817296000000001E-5</v>
      </c>
      <c r="BX695" s="186">
        <v>0</v>
      </c>
      <c r="BY695" s="186">
        <v>0</v>
      </c>
      <c r="BZ695" s="186">
        <v>0</v>
      </c>
      <c r="CA695" s="186">
        <v>1.7643419E-5</v>
      </c>
      <c r="CB695" s="186">
        <v>5.6066326E-5</v>
      </c>
      <c r="CC695" s="164">
        <v>3.5244542999999999E-3</v>
      </c>
      <c r="CD695" s="186">
        <v>0</v>
      </c>
      <c r="CE695"/>
      <c r="CF695" s="329">
        <v>0</v>
      </c>
      <c r="CG695" s="330">
        <v>3.8738521000000001</v>
      </c>
      <c r="CH695" s="330">
        <v>0.20902125999999999</v>
      </c>
      <c r="CI695" s="330">
        <v>2.9565625000000002E-2</v>
      </c>
      <c r="CJ695" s="330">
        <v>1.1178912E-3</v>
      </c>
      <c r="CK695" s="329">
        <v>1.2939702E-8</v>
      </c>
      <c r="CL695" s="329">
        <v>7.6221076999999998E-7</v>
      </c>
      <c r="CM695" s="330">
        <v>2.4743935999999998E-3</v>
      </c>
      <c r="CN695" s="330">
        <v>0.36782730000000002</v>
      </c>
      <c r="CO695" s="330">
        <v>4.0625416999999997</v>
      </c>
      <c r="CP695"/>
      <c r="CQ695">
        <v>0.58359218999999996</v>
      </c>
      <c r="CR695">
        <v>0.451520857</v>
      </c>
      <c r="CS695">
        <v>0.30452363069999999</v>
      </c>
      <c r="CT695">
        <v>0.30452363069999999</v>
      </c>
      <c r="CU695">
        <v>1.1107161720000001</v>
      </c>
      <c r="CV695" s="134"/>
      <c r="CW695" s="372"/>
      <c r="CZ695" s="11"/>
      <c r="DA695" s="236"/>
      <c r="DB695" s="236"/>
      <c r="DC695" s="32"/>
      <c r="DD695" s="32"/>
      <c r="DE695" s="32"/>
      <c r="DF695" s="32"/>
      <c r="DG695" s="32"/>
      <c r="DH695" s="32"/>
      <c r="DI695" s="32"/>
      <c r="DJ695" s="32"/>
      <c r="DK695"/>
      <c r="DL695"/>
    </row>
    <row r="696" spans="1:116" ht="14.4" x14ac:dyDescent="0.3">
      <c r="A696" t="s">
        <v>3286</v>
      </c>
      <c r="B696" s="113" t="s">
        <v>920</v>
      </c>
      <c r="C696" s="182" t="s">
        <v>3278</v>
      </c>
      <c r="D696" s="40" t="s">
        <v>3319</v>
      </c>
      <c r="E696" s="181" t="s">
        <v>943</v>
      </c>
      <c r="F696" s="184" t="s">
        <v>4185</v>
      </c>
      <c r="G696" s="184">
        <v>0.76958237613842595</v>
      </c>
      <c r="H696" s="184">
        <v>3.9925105830000002E-2</v>
      </c>
      <c r="I696" s="184">
        <v>0.11444179596000001</v>
      </c>
      <c r="J696" s="328">
        <v>0.14526728434842601</v>
      </c>
      <c r="K696" s="184">
        <v>0.46994818999999999</v>
      </c>
      <c r="L696" s="184">
        <v>7.5243504000000003E-2</v>
      </c>
      <c r="M696" s="184">
        <v>3.6393439E-2</v>
      </c>
      <c r="N696" s="184">
        <v>3.4445380999999997E-2</v>
      </c>
      <c r="O696" s="331">
        <v>4.9975328000000001E-3</v>
      </c>
      <c r="P696" s="331">
        <v>1.0023158E-4</v>
      </c>
      <c r="Q696" s="331">
        <v>3.8196045000000003E-4</v>
      </c>
      <c r="R696" s="331">
        <v>2.7421810999999998E-3</v>
      </c>
      <c r="S696" s="331">
        <v>0.14078266</v>
      </c>
      <c r="T696" s="331">
        <v>5.1353590000000002E-5</v>
      </c>
      <c r="U696" s="331">
        <v>4.4845407999999998E-3</v>
      </c>
      <c r="V696" s="331">
        <v>1.1318269999999999E-5</v>
      </c>
      <c r="W696" s="331">
        <v>8.3548425999999998E-8</v>
      </c>
      <c r="X696" s="331">
        <v>0</v>
      </c>
      <c r="Y696"/>
      <c r="Z696" s="288">
        <v>3.1329879333333333</v>
      </c>
      <c r="AA696"/>
      <c r="AB696" s="164">
        <v>32.252173999999997</v>
      </c>
      <c r="AC696" s="164">
        <v>30.887934000000001</v>
      </c>
      <c r="AD696" s="164">
        <v>0.20084962000000001</v>
      </c>
      <c r="AE696" s="164">
        <v>0</v>
      </c>
      <c r="AF696" s="164">
        <v>1.0977099000000001E-2</v>
      </c>
      <c r="AG696" s="164">
        <v>0.26415061000000001</v>
      </c>
      <c r="AH696" s="164">
        <v>0.88826316999999999</v>
      </c>
      <c r="AI696"/>
      <c r="AJ696" s="185">
        <v>8.0434040999999998E-2</v>
      </c>
      <c r="AK696" s="185">
        <v>7.6120894999999994E-2</v>
      </c>
      <c r="AL696" s="185">
        <v>2.9973674E-3</v>
      </c>
      <c r="AM696" s="185">
        <v>1.3157793999999999E-3</v>
      </c>
      <c r="AN696" s="176">
        <v>4.5636027999999998E-6</v>
      </c>
      <c r="AO696" s="176">
        <v>1.1084939E-8</v>
      </c>
      <c r="AP696" s="176">
        <v>0.18428283000000001</v>
      </c>
      <c r="AQ696" s="192">
        <v>2.9163013999999999E-6</v>
      </c>
      <c r="AR696" s="192">
        <v>8.7995319000000007E-9</v>
      </c>
      <c r="AS696" s="192">
        <v>2.4040113999999999E-13</v>
      </c>
      <c r="AT696" s="192">
        <v>1.1336186E-13</v>
      </c>
      <c r="AU696" s="192">
        <v>0</v>
      </c>
      <c r="AV696" s="192">
        <v>3.0676988000000001E-9</v>
      </c>
      <c r="AW696" s="192">
        <v>1.6432974000000001E-6</v>
      </c>
      <c r="AX696" s="192">
        <v>4.7352118000000002E-10</v>
      </c>
      <c r="AY696" s="192">
        <v>1.8113484000000001E-9</v>
      </c>
      <c r="AZ696" s="192">
        <v>2.4723990999999999E-14</v>
      </c>
      <c r="BA696" s="192">
        <v>8.6424625E-17</v>
      </c>
      <c r="BB696" s="192">
        <v>2.0484899E-13</v>
      </c>
      <c r="BC696" s="192">
        <v>5.6256910999999999E-14</v>
      </c>
      <c r="BD696" s="192">
        <v>1.0729879E-14</v>
      </c>
      <c r="BE696" s="192">
        <v>8.9186240999999999E-11</v>
      </c>
      <c r="BF696" s="192">
        <v>8.4703142000000004E-10</v>
      </c>
      <c r="BG696" s="192">
        <v>1.0409883999999999E-21</v>
      </c>
      <c r="BH696" s="193">
        <v>2.7268354000000001E-3</v>
      </c>
      <c r="BI696" s="193">
        <v>0.181556</v>
      </c>
      <c r="BJ696" s="192">
        <v>0</v>
      </c>
      <c r="BK696" s="192">
        <v>0</v>
      </c>
      <c r="BL696" s="192">
        <v>0</v>
      </c>
      <c r="BM696"/>
      <c r="BN696" s="164">
        <v>1.7235306000000001E-4</v>
      </c>
      <c r="BO696" s="186">
        <v>1.3350863E-5</v>
      </c>
      <c r="BP696" s="186">
        <v>8.7356016999999995E-5</v>
      </c>
      <c r="BQ696" s="186">
        <v>3.2924146E-7</v>
      </c>
      <c r="BR696" s="186">
        <v>1.4164393E-5</v>
      </c>
      <c r="BS696" s="186">
        <v>1.6960462E-6</v>
      </c>
      <c r="BT696" s="186">
        <v>6.2098835999999998E-10</v>
      </c>
      <c r="BU696" s="186">
        <v>2.5741881999999998E-6</v>
      </c>
      <c r="BV696" s="186">
        <v>1.5474968999999999E-7</v>
      </c>
      <c r="BW696" s="186">
        <v>3.7000342000000002E-7</v>
      </c>
      <c r="BX696" s="186">
        <v>0</v>
      </c>
      <c r="BY696" s="186">
        <v>2.302013E-18</v>
      </c>
      <c r="BZ696" s="186">
        <v>1.8849211E-14</v>
      </c>
      <c r="CA696" s="186">
        <v>7.2967292999999999E-6</v>
      </c>
      <c r="CB696" s="186">
        <v>3.7857159999999998E-5</v>
      </c>
      <c r="CC696" s="186">
        <v>7.2030520000000001E-6</v>
      </c>
      <c r="CD696" s="186">
        <v>0</v>
      </c>
      <c r="CE696"/>
      <c r="CF696" s="329">
        <v>1.5954229E-14</v>
      </c>
      <c r="CG696" s="330">
        <v>3.1255630999999999</v>
      </c>
      <c r="CH696" s="330">
        <v>4.8593470999999999E-2</v>
      </c>
      <c r="CI696" s="330">
        <v>9.5237876999999995E-3</v>
      </c>
      <c r="CJ696" s="330">
        <v>1.1765149999999999E-3</v>
      </c>
      <c r="CK696" s="329">
        <v>1.2296066E-10</v>
      </c>
      <c r="CL696" s="329">
        <v>1.1795786E-8</v>
      </c>
      <c r="CM696" s="330">
        <v>6.0307994999999996E-4</v>
      </c>
      <c r="CN696" s="330">
        <v>3.2152713999999999E-2</v>
      </c>
      <c r="CO696" s="330">
        <v>2.4179719</v>
      </c>
      <c r="CP696"/>
      <c r="CQ696">
        <v>0.46994818999999999</v>
      </c>
      <c r="CR696">
        <v>0.15430422992999998</v>
      </c>
      <c r="CS696">
        <v>0.114379207648426</v>
      </c>
      <c r="CT696">
        <v>0.11444179596000001</v>
      </c>
      <c r="CU696">
        <v>0.1452672008</v>
      </c>
      <c r="CV696" s="134"/>
      <c r="CY696" s="32"/>
      <c r="CZ696" s="11"/>
      <c r="DA696" s="236"/>
      <c r="DB696" s="236"/>
      <c r="DC696" s="32"/>
      <c r="DD696" s="32"/>
      <c r="DE696" s="32"/>
      <c r="DF696" s="32"/>
      <c r="DG696" s="32"/>
      <c r="DH696" s="32"/>
      <c r="DI696" s="32"/>
      <c r="DJ696" s="32"/>
      <c r="DK696"/>
      <c r="DL696"/>
    </row>
    <row r="697" spans="1:116" ht="14.4" x14ac:dyDescent="0.3">
      <c r="A697" t="s">
        <v>3287</v>
      </c>
      <c r="B697" s="113" t="s">
        <v>920</v>
      </c>
      <c r="C697" s="182" t="s">
        <v>3279</v>
      </c>
      <c r="D697" s="40" t="s">
        <v>3319</v>
      </c>
      <c r="E697" s="181" t="s">
        <v>943</v>
      </c>
      <c r="F697" s="184" t="s">
        <v>4186</v>
      </c>
      <c r="G697" s="184">
        <v>376.12848327220479</v>
      </c>
      <c r="H697" s="184">
        <v>6.9596512920000002</v>
      </c>
      <c r="I697" s="184">
        <v>8.5010137405999995</v>
      </c>
      <c r="J697" s="328">
        <v>276.8645042396048</v>
      </c>
      <c r="K697" s="184">
        <v>83.803314</v>
      </c>
      <c r="L697" s="184">
        <v>2.8504144</v>
      </c>
      <c r="M697" s="184">
        <v>5.5011292000000003</v>
      </c>
      <c r="N697" s="184">
        <v>5.2413746000000003</v>
      </c>
      <c r="O697" s="184">
        <v>1.1917198</v>
      </c>
      <c r="P697" s="331">
        <v>2.4413741999999999E-2</v>
      </c>
      <c r="Q697" s="331">
        <v>0.50214314999999998</v>
      </c>
      <c r="R697" s="331">
        <v>0.14247429</v>
      </c>
      <c r="S697" s="331">
        <v>268.19878</v>
      </c>
      <c r="T697" s="331">
        <v>1.5902443999999999E-3</v>
      </c>
      <c r="U697" s="331">
        <v>8.6657212999999995</v>
      </c>
      <c r="V697" s="331">
        <v>5.4056062000000004E-3</v>
      </c>
      <c r="W697" s="331">
        <v>2.9396047999999998E-6</v>
      </c>
      <c r="X697" s="331">
        <v>0</v>
      </c>
      <c r="Y697"/>
      <c r="Z697" s="288">
        <v>558.68876</v>
      </c>
      <c r="AA697"/>
      <c r="AB697" s="164">
        <v>8378.7134999999998</v>
      </c>
      <c r="AC697" s="164">
        <v>6606.3833999999997</v>
      </c>
      <c r="AD697" s="164">
        <v>976.10891000000004</v>
      </c>
      <c r="AE697" s="164">
        <v>0</v>
      </c>
      <c r="AF697" s="164">
        <v>209.55204000000001</v>
      </c>
      <c r="AG697" s="164">
        <v>382.95576999999997</v>
      </c>
      <c r="AH697" s="164">
        <v>203.71340000000001</v>
      </c>
      <c r="AI697"/>
      <c r="AJ697" s="185">
        <v>12.145611000000001</v>
      </c>
      <c r="AK697" s="185">
        <v>11.205019999999999</v>
      </c>
      <c r="AL697" s="185">
        <v>0.46681115000000001</v>
      </c>
      <c r="AM697" s="185">
        <v>0.47378021999999997</v>
      </c>
      <c r="AN697" s="176">
        <v>6.7176379000000001E-4</v>
      </c>
      <c r="AO697" s="176">
        <v>1.7263726E-6</v>
      </c>
      <c r="AP697" s="176">
        <v>66.355772999999999</v>
      </c>
      <c r="AQ697" s="193">
        <v>5.1846428000000002E-4</v>
      </c>
      <c r="AR697" s="192">
        <v>1.5643319000000001E-6</v>
      </c>
      <c r="AS697" s="192">
        <v>4.2739781000000002E-11</v>
      </c>
      <c r="AT697" s="192">
        <v>4.2686819E-10</v>
      </c>
      <c r="AU697" s="192">
        <v>0</v>
      </c>
      <c r="AV697" s="192">
        <v>4.4223651000000001E-7</v>
      </c>
      <c r="AW697" s="193">
        <v>8.6137468000000006E-5</v>
      </c>
      <c r="AX697" s="192">
        <v>6.9088853E-8</v>
      </c>
      <c r="AY697" s="192">
        <v>9.1161734999999998E-8</v>
      </c>
      <c r="AZ697" s="192">
        <v>6.1363006000000004E-12</v>
      </c>
      <c r="BA697" s="192">
        <v>6.5006949000000002E-16</v>
      </c>
      <c r="BB697" s="192">
        <v>1.7317907999999999E-9</v>
      </c>
      <c r="BC697" s="192">
        <v>1.3336168000000001E-12</v>
      </c>
      <c r="BD697" s="192">
        <v>8.0681145999999999E-12</v>
      </c>
      <c r="BE697" s="192">
        <v>4.0313690000000003E-7</v>
      </c>
      <c r="BF697" s="192">
        <v>6.6316239999999996E-5</v>
      </c>
      <c r="BG697" s="192">
        <v>3.6626596E-20</v>
      </c>
      <c r="BH697" s="193">
        <v>18.231805999999999</v>
      </c>
      <c r="BI697" s="193">
        <v>48.123967</v>
      </c>
      <c r="BJ697" s="192">
        <v>0</v>
      </c>
      <c r="BK697" s="192">
        <v>0</v>
      </c>
      <c r="BL697" s="192">
        <v>0</v>
      </c>
      <c r="BM697"/>
      <c r="BN697" s="164">
        <v>2.9234810999999999E-2</v>
      </c>
      <c r="BO697" s="164">
        <v>7.4968457000000003E-4</v>
      </c>
      <c r="BP697" s="164">
        <v>1.5577725000000001E-2</v>
      </c>
      <c r="BQ697" s="186">
        <v>1.8014038000000001E-5</v>
      </c>
      <c r="BR697" s="164">
        <v>1.5112299999999999E-3</v>
      </c>
      <c r="BS697" s="164">
        <v>2.382955E-4</v>
      </c>
      <c r="BT697" s="186">
        <v>1.0749757E-9</v>
      </c>
      <c r="BU697" s="164">
        <v>3.6168037000000001E-4</v>
      </c>
      <c r="BV697" s="186">
        <v>3.5400968000000001E-5</v>
      </c>
      <c r="BW697" s="164">
        <v>3.4114691000000001E-4</v>
      </c>
      <c r="BX697" s="186">
        <v>0</v>
      </c>
      <c r="BY697" s="186">
        <v>8.0995043999999995E-17</v>
      </c>
      <c r="BZ697" s="186">
        <v>7.7351049000000003E-7</v>
      </c>
      <c r="CA697" s="164">
        <v>1.0289025999999999E-3</v>
      </c>
      <c r="CB697" s="164">
        <v>9.3569813000000009E-3</v>
      </c>
      <c r="CC697" s="164">
        <v>1.4974954000000001E-5</v>
      </c>
      <c r="CD697" s="186">
        <v>0</v>
      </c>
      <c r="CE697"/>
      <c r="CF697" s="329">
        <v>6.5470983000000004E-7</v>
      </c>
      <c r="CG697" s="330">
        <v>558.68697999999995</v>
      </c>
      <c r="CH697" s="330">
        <v>6.8199749000000001</v>
      </c>
      <c r="CI697" s="330">
        <v>0.56758010000000003</v>
      </c>
      <c r="CJ697" s="330">
        <v>0.19169220000000001</v>
      </c>
      <c r="CK697" s="329">
        <v>4.2359055000000003E-8</v>
      </c>
      <c r="CL697" s="329">
        <v>2.2972140999999999E-5</v>
      </c>
      <c r="CM697" s="330">
        <v>3.0469296999999999E-2</v>
      </c>
      <c r="CN697" s="330">
        <v>1.466045</v>
      </c>
      <c r="CO697" s="330">
        <v>676.04690000000005</v>
      </c>
      <c r="CP697"/>
      <c r="CQ697">
        <v>83.803314</v>
      </c>
      <c r="CR697">
        <v>15.453669181999999</v>
      </c>
      <c r="CS697">
        <v>8.4940208296047981</v>
      </c>
      <c r="CT697">
        <v>8.5010137405999995</v>
      </c>
      <c r="CU697">
        <v>276.86450129999997</v>
      </c>
      <c r="CV697" s="134"/>
      <c r="CW697" s="378"/>
      <c r="CY697" s="32"/>
      <c r="CZ697" s="11"/>
      <c r="DA697" s="236"/>
      <c r="DB697" s="236"/>
      <c r="DC697" s="32"/>
      <c r="DD697" s="32"/>
      <c r="DE697" s="32"/>
      <c r="DF697" s="32"/>
      <c r="DG697" s="32"/>
      <c r="DH697" s="32"/>
      <c r="DI697" s="32"/>
      <c r="DJ697" s="32"/>
      <c r="DK697"/>
      <c r="DL697"/>
    </row>
    <row r="698" spans="1:116" ht="14.4" x14ac:dyDescent="0.3">
      <c r="A698" t="s">
        <v>3288</v>
      </c>
      <c r="B698" s="113" t="s">
        <v>920</v>
      </c>
      <c r="C698" s="182" t="s">
        <v>2595</v>
      </c>
      <c r="D698" s="40" t="s">
        <v>3319</v>
      </c>
      <c r="E698" s="181" t="s">
        <v>943</v>
      </c>
      <c r="F698" s="184" t="s">
        <v>4187</v>
      </c>
      <c r="G698" s="184">
        <v>26.168008457256001</v>
      </c>
      <c r="H698" s="184">
        <v>7.5536287879999997E-2</v>
      </c>
      <c r="I698" s="184">
        <v>0.36702376737600001</v>
      </c>
      <c r="J698" s="328">
        <v>25.441648402000002</v>
      </c>
      <c r="K698" s="184">
        <v>0.2838</v>
      </c>
      <c r="L698" s="184">
        <v>0.33171165000000002</v>
      </c>
      <c r="M698" s="184">
        <v>2.0984666999999999E-2</v>
      </c>
      <c r="N698" s="184">
        <v>3.4883999999999998E-2</v>
      </c>
      <c r="O698" s="331">
        <v>1.6561300000000001E-2</v>
      </c>
      <c r="P698" s="331">
        <v>4.7254787999999998E-4</v>
      </c>
      <c r="Q698" s="331">
        <v>2.3618440000000001E-2</v>
      </c>
      <c r="R698" s="331">
        <v>1.432728E-2</v>
      </c>
      <c r="S698" s="184">
        <v>25.4084</v>
      </c>
      <c r="T698" s="331">
        <v>0</v>
      </c>
      <c r="U698" s="184">
        <v>3.3248402000000003E-2</v>
      </c>
      <c r="V698" s="331">
        <v>1.7037599999999999E-7</v>
      </c>
      <c r="W698" s="331">
        <v>0</v>
      </c>
      <c r="X698" s="331">
        <v>0</v>
      </c>
      <c r="Y698"/>
      <c r="Z698" s="288">
        <v>1.8920000000000001</v>
      </c>
      <c r="AA698"/>
      <c r="AB698" s="164">
        <v>30.966238000000001</v>
      </c>
      <c r="AC698" s="164">
        <v>25.534065999999999</v>
      </c>
      <c r="AD698" s="164">
        <v>4.1302363</v>
      </c>
      <c r="AE698" s="164">
        <v>0</v>
      </c>
      <c r="AF698" s="164">
        <v>7.5846799999999999E-4</v>
      </c>
      <c r="AG698" s="164">
        <v>0.22889271999999999</v>
      </c>
      <c r="AH698" s="164">
        <v>1.0722843</v>
      </c>
      <c r="AI698"/>
      <c r="AJ698" s="185">
        <v>0.14490644</v>
      </c>
      <c r="AK698" s="185">
        <v>0.13423978</v>
      </c>
      <c r="AL698" s="185">
        <v>3.3912766000000001E-3</v>
      </c>
      <c r="AM698" s="185">
        <v>7.2753790999999998E-3</v>
      </c>
      <c r="AN698" s="176">
        <v>8.0479484000000007E-6</v>
      </c>
      <c r="AO698" s="176">
        <v>1.2541703E-8</v>
      </c>
      <c r="AP698" s="176">
        <v>1.0189607000000001</v>
      </c>
      <c r="AQ698" s="192">
        <v>1.755776E-6</v>
      </c>
      <c r="AR698" s="192">
        <v>5.2976000000000004E-9</v>
      </c>
      <c r="AS698" s="192">
        <v>1.44738E-13</v>
      </c>
      <c r="AT698" s="192">
        <v>0</v>
      </c>
      <c r="AU698" s="192">
        <v>0</v>
      </c>
      <c r="AV698" s="192">
        <v>9.3479999999999992E-10</v>
      </c>
      <c r="AW698" s="192">
        <v>6.2839769999999999E-6</v>
      </c>
      <c r="AX698" s="192">
        <v>2.1318000000000001E-10</v>
      </c>
      <c r="AY698" s="192">
        <v>7.0172000000000001E-9</v>
      </c>
      <c r="AZ698" s="192">
        <v>0</v>
      </c>
      <c r="BA698" s="192">
        <v>0</v>
      </c>
      <c r="BB698" s="192">
        <v>1.3455011E-11</v>
      </c>
      <c r="BC698" s="192">
        <v>8.6630936000000001E-14</v>
      </c>
      <c r="BD698" s="192">
        <v>3.7093979999999999E-14</v>
      </c>
      <c r="BE698" s="192">
        <v>2.87091E-10</v>
      </c>
      <c r="BF698" s="192">
        <v>6.9735499999999998E-9</v>
      </c>
      <c r="BG698" s="193">
        <v>0</v>
      </c>
      <c r="BH698" s="193">
        <v>0.76361999999999997</v>
      </c>
      <c r="BI698" s="193">
        <v>0.25534066</v>
      </c>
      <c r="BJ698" s="193">
        <v>0</v>
      </c>
      <c r="BK698" s="193">
        <v>0</v>
      </c>
      <c r="BL698" s="193">
        <v>0</v>
      </c>
      <c r="BM698"/>
      <c r="BN698" s="164">
        <v>4.1470857999999999E-2</v>
      </c>
      <c r="BO698" s="186">
        <v>4.8378697000000003E-5</v>
      </c>
      <c r="BP698" s="186">
        <v>5.2753980000000002E-5</v>
      </c>
      <c r="BQ698" s="186">
        <v>1.6995122E-6</v>
      </c>
      <c r="BR698" s="186">
        <v>5.4674886999999998E-5</v>
      </c>
      <c r="BS698" s="186">
        <v>0</v>
      </c>
      <c r="BT698" s="186">
        <v>0</v>
      </c>
      <c r="BU698" s="186">
        <v>0</v>
      </c>
      <c r="BV698" s="186">
        <v>1.790638E-6</v>
      </c>
      <c r="BW698" s="186">
        <v>1.6171387E-5</v>
      </c>
      <c r="BX698" s="186">
        <v>0</v>
      </c>
      <c r="BY698" s="164">
        <v>0</v>
      </c>
      <c r="BZ698" s="186">
        <v>0</v>
      </c>
      <c r="CA698" s="186">
        <v>9.8086801E-6</v>
      </c>
      <c r="CB698" s="186">
        <v>3.6411559000000003E-5</v>
      </c>
      <c r="CC698" s="164">
        <v>4.1249169000000002E-2</v>
      </c>
      <c r="CD698" s="164">
        <v>0</v>
      </c>
      <c r="CE698"/>
      <c r="CF698" s="329">
        <v>0</v>
      </c>
      <c r="CG698" s="330">
        <v>1.8919999999999999</v>
      </c>
      <c r="CH698" s="330">
        <v>0</v>
      </c>
      <c r="CI698" s="330">
        <v>3.3099999999999997E-2</v>
      </c>
      <c r="CJ698" s="330">
        <v>1.4260428E-3</v>
      </c>
      <c r="CK698" s="329">
        <v>6.0665038999999997E-9</v>
      </c>
      <c r="CL698" s="329">
        <v>7.1873345E-7</v>
      </c>
      <c r="CM698" s="330">
        <v>2.4357773999999998E-3</v>
      </c>
      <c r="CN698" s="330">
        <v>8.1837382E-2</v>
      </c>
      <c r="CO698" s="330">
        <v>3.5018148</v>
      </c>
      <c r="CP698"/>
      <c r="CQ698">
        <v>0.2838</v>
      </c>
      <c r="CR698">
        <v>0.44255988488000009</v>
      </c>
      <c r="CS698">
        <v>0.36702359700000003</v>
      </c>
      <c r="CT698">
        <v>0.36702376737600001</v>
      </c>
      <c r="CU698">
        <v>25.441648402000002</v>
      </c>
      <c r="CV698" s="134"/>
      <c r="CW698" s="378"/>
      <c r="CX698" s="32"/>
      <c r="CZ698" s="11"/>
      <c r="DA698" s="236"/>
      <c r="DB698" s="236"/>
      <c r="DC698" s="32"/>
      <c r="DD698" s="32"/>
      <c r="DE698" s="32"/>
      <c r="DF698" s="32"/>
      <c r="DG698" s="32"/>
      <c r="DH698" s="32"/>
      <c r="DI698" s="32"/>
      <c r="DJ698" s="32"/>
      <c r="DK698"/>
      <c r="DL698"/>
    </row>
    <row r="699" spans="1:116" ht="14.4" x14ac:dyDescent="0.3">
      <c r="A699" t="s">
        <v>3289</v>
      </c>
      <c r="B699" s="113" t="s">
        <v>920</v>
      </c>
      <c r="C699" s="182" t="s">
        <v>3280</v>
      </c>
      <c r="D699" s="40" t="s">
        <v>3319</v>
      </c>
      <c r="E699" s="181" t="s">
        <v>943</v>
      </c>
      <c r="F699" s="184" t="s">
        <v>4188</v>
      </c>
      <c r="G699" s="184">
        <v>11.113781268181</v>
      </c>
      <c r="H699" s="184">
        <v>0.88949351310000002</v>
      </c>
      <c r="I699" s="184">
        <v>1.7999965150809998</v>
      </c>
      <c r="J699" s="328">
        <v>0.91888323999999999</v>
      </c>
      <c r="K699" s="184">
        <v>7.5054080000000001</v>
      </c>
      <c r="L699" s="184">
        <v>1.1270214999999999</v>
      </c>
      <c r="M699" s="184">
        <v>0.67289774999999996</v>
      </c>
      <c r="N699" s="184">
        <v>0.59418252000000005</v>
      </c>
      <c r="O699" s="331">
        <v>0.29443261999999998</v>
      </c>
      <c r="P699" s="331">
        <v>0</v>
      </c>
      <c r="Q699" s="331">
        <v>8.7837310000000004E-4</v>
      </c>
      <c r="R699" s="331">
        <v>7.7265081000000001E-5</v>
      </c>
      <c r="S699" s="184">
        <v>0.40011500999999999</v>
      </c>
      <c r="T699" s="184">
        <v>0</v>
      </c>
      <c r="U699" s="184">
        <v>0.51876823000000005</v>
      </c>
      <c r="V699" s="184">
        <v>0</v>
      </c>
      <c r="W699" s="331">
        <v>0</v>
      </c>
      <c r="X699" s="331">
        <v>0</v>
      </c>
      <c r="Y699"/>
      <c r="Z699" s="288">
        <v>50.036053333333335</v>
      </c>
      <c r="AA699"/>
      <c r="AB699" s="164">
        <v>324.76760999999999</v>
      </c>
      <c r="AC699" s="164">
        <v>207.52879999999999</v>
      </c>
      <c r="AD699" s="164">
        <v>64.172219999999996</v>
      </c>
      <c r="AE699" s="164">
        <v>0</v>
      </c>
      <c r="AF699" s="164">
        <v>14.32996</v>
      </c>
      <c r="AG699" s="164">
        <v>25.305973000000002</v>
      </c>
      <c r="AH699" s="164">
        <v>13.430662999999999</v>
      </c>
      <c r="AI699"/>
      <c r="AJ699" s="185">
        <v>1.279744</v>
      </c>
      <c r="AK699" s="185">
        <v>1.2240413999999999</v>
      </c>
      <c r="AL699" s="185">
        <v>4.9429071999999998E-2</v>
      </c>
      <c r="AM699" s="185">
        <v>6.2735179E-3</v>
      </c>
      <c r="AN699" s="176">
        <v>7.3383779999999999E-5</v>
      </c>
      <c r="AO699" s="176">
        <v>1.8279982E-7</v>
      </c>
      <c r="AP699" s="176">
        <v>0.87864396</v>
      </c>
      <c r="AQ699" s="192">
        <v>4.6924439000000001E-5</v>
      </c>
      <c r="AR699" s="192">
        <v>1.4160031000000001E-7</v>
      </c>
      <c r="AS699" s="192">
        <v>3.8679375000000003E-12</v>
      </c>
      <c r="AT699" s="192">
        <v>2.6065536999999998E-9</v>
      </c>
      <c r="AU699" s="193">
        <v>0</v>
      </c>
      <c r="AV699" s="192">
        <v>7.6897030999999997E-8</v>
      </c>
      <c r="AW699" s="192">
        <v>2.6379837999999998E-5</v>
      </c>
      <c r="AX699" s="192">
        <v>1.1103484999999999E-8</v>
      </c>
      <c r="AY699" s="192">
        <v>3.0092160999999997E-8</v>
      </c>
      <c r="AZ699" s="193">
        <v>0</v>
      </c>
      <c r="BA699" s="193">
        <v>0</v>
      </c>
      <c r="BB699" s="193">
        <v>0</v>
      </c>
      <c r="BC699" s="193">
        <v>0</v>
      </c>
      <c r="BD699" s="193">
        <v>0</v>
      </c>
      <c r="BE699" s="193">
        <v>0</v>
      </c>
      <c r="BF699" s="193">
        <v>0</v>
      </c>
      <c r="BG699" s="193">
        <v>0</v>
      </c>
      <c r="BH699" s="193">
        <v>2.7835990000000001E-2</v>
      </c>
      <c r="BI699" s="193">
        <v>0.85080796999999997</v>
      </c>
      <c r="BJ699" s="193">
        <v>0</v>
      </c>
      <c r="BK699" s="193">
        <v>0</v>
      </c>
      <c r="BL699" s="193">
        <v>0</v>
      </c>
      <c r="BM699"/>
      <c r="BN699" s="164">
        <v>7.7005655999999997E-3</v>
      </c>
      <c r="BO699" s="164">
        <v>2.320077E-4</v>
      </c>
      <c r="BP699" s="164">
        <v>1.3951378999999999E-3</v>
      </c>
      <c r="BQ699" s="186">
        <v>5.0783491999999997E-8</v>
      </c>
      <c r="BR699" s="164">
        <v>4.2085541999999998E-4</v>
      </c>
      <c r="BS699" s="186">
        <v>4.8261002999999999E-5</v>
      </c>
      <c r="BT699" s="164">
        <v>0</v>
      </c>
      <c r="BU699" s="186">
        <v>7.3249815999999995E-5</v>
      </c>
      <c r="BV699" s="164">
        <v>0</v>
      </c>
      <c r="BW699" s="186">
        <v>7.0853153E-7</v>
      </c>
      <c r="BX699" s="164">
        <v>0</v>
      </c>
      <c r="BY699" s="164">
        <v>0</v>
      </c>
      <c r="BZ699" s="164">
        <v>0</v>
      </c>
      <c r="CA699" s="164">
        <v>1.2425106999999999E-4</v>
      </c>
      <c r="CB699" s="164">
        <v>3.3889865000000003E-4</v>
      </c>
      <c r="CC699" s="164">
        <v>5.0671448000000003E-3</v>
      </c>
      <c r="CD699" s="164">
        <v>0</v>
      </c>
      <c r="CE699"/>
      <c r="CF699" s="330">
        <v>0</v>
      </c>
      <c r="CG699" s="330">
        <v>49.645854999999997</v>
      </c>
      <c r="CH699" s="330">
        <v>2.0348812000000001</v>
      </c>
      <c r="CI699" s="330">
        <v>0.16980498999999999</v>
      </c>
      <c r="CJ699" s="330">
        <v>8.8259719E-3</v>
      </c>
      <c r="CK699" s="330">
        <v>0</v>
      </c>
      <c r="CL699" s="330">
        <v>0</v>
      </c>
      <c r="CM699" s="330">
        <v>7.8690342999999992E-3</v>
      </c>
      <c r="CN699" s="330">
        <v>0</v>
      </c>
      <c r="CO699" s="330">
        <v>12.74606</v>
      </c>
      <c r="CP699"/>
      <c r="CQ699">
        <v>7.5054080000000001</v>
      </c>
      <c r="CR699">
        <v>2.6894900281809995</v>
      </c>
      <c r="CS699">
        <v>1.7999965150809998</v>
      </c>
      <c r="CT699">
        <v>1.7999965150809998</v>
      </c>
      <c r="CU699">
        <v>0.91888323999999999</v>
      </c>
      <c r="CV699" s="134"/>
      <c r="CW699" s="378"/>
      <c r="CX699" s="32"/>
      <c r="CZ699" s="11"/>
      <c r="DA699" s="236"/>
      <c r="DB699" s="236"/>
      <c r="DC699" s="32"/>
      <c r="DD699" s="32"/>
      <c r="DE699" s="32"/>
      <c r="DF699" s="32"/>
      <c r="DG699" s="32"/>
      <c r="DH699" s="32"/>
      <c r="DI699" s="32"/>
      <c r="DJ699" s="32"/>
      <c r="DK699"/>
      <c r="DL699"/>
    </row>
    <row r="700" spans="1:116" ht="14.4" x14ac:dyDescent="0.3">
      <c r="A700" t="s">
        <v>3290</v>
      </c>
      <c r="B700" s="113" t="s">
        <v>920</v>
      </c>
      <c r="C700" s="182" t="s">
        <v>3281</v>
      </c>
      <c r="D700" s="40" t="s">
        <v>3319</v>
      </c>
      <c r="E700" s="181" t="s">
        <v>943</v>
      </c>
      <c r="F700" s="184" t="s">
        <v>4189</v>
      </c>
      <c r="G700" s="184">
        <v>344.05809497681997</v>
      </c>
      <c r="H700" s="184">
        <v>5.8894538599999997</v>
      </c>
      <c r="I700" s="184">
        <v>19.590968456820001</v>
      </c>
      <c r="J700" s="328">
        <v>272.04326265999998</v>
      </c>
      <c r="K700" s="184">
        <v>46.534410000000001</v>
      </c>
      <c r="L700" s="184">
        <v>14.697392000000001</v>
      </c>
      <c r="M700" s="184">
        <v>4.1499278000000004</v>
      </c>
      <c r="N700" s="184">
        <v>4.5099137000000002</v>
      </c>
      <c r="O700" s="184">
        <v>1.2700792999999999</v>
      </c>
      <c r="P700" s="184">
        <v>2.4507233E-2</v>
      </c>
      <c r="Q700" s="331">
        <v>8.4953627000000004E-2</v>
      </c>
      <c r="R700" s="331">
        <v>0.74307709</v>
      </c>
      <c r="S700" s="331">
        <v>271.94029999999998</v>
      </c>
      <c r="T700" s="184">
        <v>0</v>
      </c>
      <c r="U700" s="184">
        <v>0.10296266</v>
      </c>
      <c r="V700" s="184">
        <v>5.7156682E-4</v>
      </c>
      <c r="W700" s="331">
        <v>0</v>
      </c>
      <c r="X700" s="331">
        <v>0</v>
      </c>
      <c r="Y700"/>
      <c r="Z700" s="288">
        <v>310.2294</v>
      </c>
      <c r="AA700"/>
      <c r="AB700" s="164">
        <v>3696.5131000000001</v>
      </c>
      <c r="AC700" s="164">
        <v>3677.1606999999999</v>
      </c>
      <c r="AD700" s="164">
        <v>12.790392000000001</v>
      </c>
      <c r="AE700" s="164">
        <v>0</v>
      </c>
      <c r="AF700" s="164">
        <v>0</v>
      </c>
      <c r="AG700" s="164">
        <v>3.07185</v>
      </c>
      <c r="AH700" s="164">
        <v>3.4901309999999999</v>
      </c>
      <c r="AI700"/>
      <c r="AJ700" s="185">
        <v>10.339007000000001</v>
      </c>
      <c r="AK700" s="185">
        <v>9.5907978000000007</v>
      </c>
      <c r="AL700" s="185">
        <v>0.32642596000000001</v>
      </c>
      <c r="AM700" s="185">
        <v>0.42178343000000001</v>
      </c>
      <c r="AN700" s="176">
        <v>5.7498787999999996E-4</v>
      </c>
      <c r="AO700" s="176">
        <v>1.2071966E-6</v>
      </c>
      <c r="AP700" s="176">
        <v>59.073309999999999</v>
      </c>
      <c r="AQ700" s="193">
        <v>2.8789287999999999E-4</v>
      </c>
      <c r="AR700" s="192">
        <v>8.6864232000000003E-7</v>
      </c>
      <c r="AS700" s="192">
        <v>2.3732549E-11</v>
      </c>
      <c r="AT700" s="192">
        <v>0</v>
      </c>
      <c r="AU700" s="192">
        <v>0</v>
      </c>
      <c r="AV700" s="192">
        <v>1.2085390000000001E-7</v>
      </c>
      <c r="AW700" s="193">
        <v>2.8684084000000002E-4</v>
      </c>
      <c r="AX700" s="192">
        <v>2.7560584000000001E-8</v>
      </c>
      <c r="AY700" s="192">
        <v>3.1091623000000002E-7</v>
      </c>
      <c r="AZ700" s="192">
        <v>0</v>
      </c>
      <c r="BA700" s="192">
        <v>0</v>
      </c>
      <c r="BB700" s="192">
        <v>4.8401928999999998E-11</v>
      </c>
      <c r="BC700" s="192">
        <v>4.4641134999999996E-12</v>
      </c>
      <c r="BD700" s="192">
        <v>8.8145367E-13</v>
      </c>
      <c r="BE700" s="192">
        <v>5.3342992000000002E-9</v>
      </c>
      <c r="BF700" s="192">
        <v>1.2796561999999999E-7</v>
      </c>
      <c r="BG700" s="192">
        <v>0</v>
      </c>
      <c r="BH700" s="193">
        <v>22.301703</v>
      </c>
      <c r="BI700" s="193">
        <v>36.771607000000003</v>
      </c>
      <c r="BJ700" s="193">
        <v>0</v>
      </c>
      <c r="BK700" s="193">
        <v>0</v>
      </c>
      <c r="BL700" s="193">
        <v>0</v>
      </c>
      <c r="BM700"/>
      <c r="BN700" s="164">
        <v>1.9411372E-2</v>
      </c>
      <c r="BO700" s="164">
        <v>2.1435503999999998E-3</v>
      </c>
      <c r="BP700" s="164">
        <v>8.6500187999999992E-3</v>
      </c>
      <c r="BQ700" s="186">
        <v>8.9206420000000002E-5</v>
      </c>
      <c r="BR700" s="164">
        <v>2.902539E-3</v>
      </c>
      <c r="BS700" s="164">
        <v>0</v>
      </c>
      <c r="BT700" s="186">
        <v>0</v>
      </c>
      <c r="BU700" s="164">
        <v>0</v>
      </c>
      <c r="BV700" s="186">
        <v>3.7811848999999997E-5</v>
      </c>
      <c r="BW700" s="186">
        <v>8.8295189999999994E-5</v>
      </c>
      <c r="BX700" s="186">
        <v>0</v>
      </c>
      <c r="BY700" s="186">
        <v>0</v>
      </c>
      <c r="BZ700" s="186">
        <v>0</v>
      </c>
      <c r="CA700" s="164">
        <v>1.0012390999999999E-3</v>
      </c>
      <c r="CB700" s="164">
        <v>4.4987109000000003E-3</v>
      </c>
      <c r="CC700" s="186">
        <v>2.8575008E-13</v>
      </c>
      <c r="CD700" s="164">
        <v>0</v>
      </c>
      <c r="CE700"/>
      <c r="CF700" s="329">
        <v>0</v>
      </c>
      <c r="CG700" s="330">
        <v>310.2294</v>
      </c>
      <c r="CH700" s="330">
        <v>0</v>
      </c>
      <c r="CI700" s="330">
        <v>1.4665859999999999</v>
      </c>
      <c r="CJ700" s="330">
        <v>0.28201421999999998</v>
      </c>
      <c r="CK700" s="329">
        <v>2.2597045999999999E-8</v>
      </c>
      <c r="CL700" s="329">
        <v>2.7367117000000001E-6</v>
      </c>
      <c r="CM700" s="330">
        <v>0.12129748</v>
      </c>
      <c r="CN700" s="330">
        <v>3.7397973000000002</v>
      </c>
      <c r="CO700" s="330">
        <v>504.29631999999998</v>
      </c>
      <c r="CP700"/>
      <c r="CQ700">
        <v>46.534410000000001</v>
      </c>
      <c r="CR700">
        <v>25.479850750000001</v>
      </c>
      <c r="CS700">
        <v>19.590396890000001</v>
      </c>
      <c r="CT700">
        <v>19.590968456820001</v>
      </c>
      <c r="CU700">
        <v>272.04326265999998</v>
      </c>
      <c r="CV700" s="134"/>
      <c r="CW700" s="378"/>
      <c r="CX700" s="32"/>
      <c r="CZ700" s="11"/>
      <c r="DA700" s="236"/>
      <c r="DB700" s="236"/>
      <c r="DC700" s="32"/>
      <c r="DD700" s="32"/>
      <c r="DE700" s="32"/>
      <c r="DF700" s="32"/>
      <c r="DG700" s="32"/>
      <c r="DH700" s="32"/>
      <c r="DI700" s="32"/>
      <c r="DJ700" s="32"/>
      <c r="DK700"/>
      <c r="DL700"/>
    </row>
    <row r="701" spans="1:116" ht="14.4" x14ac:dyDescent="0.3">
      <c r="A701" t="s">
        <v>6472</v>
      </c>
      <c r="B701" s="113" t="s">
        <v>920</v>
      </c>
      <c r="C701" s="182" t="s">
        <v>3282</v>
      </c>
      <c r="D701" s="40" t="s">
        <v>3319</v>
      </c>
      <c r="E701" s="181" t="s">
        <v>943</v>
      </c>
      <c r="F701" s="184" t="s">
        <v>4190</v>
      </c>
      <c r="G701" s="184">
        <v>40.362543362219995</v>
      </c>
      <c r="H701" s="184">
        <v>7.0228244200000005E-3</v>
      </c>
      <c r="I701" s="184">
        <v>6.2297887800000007E-2</v>
      </c>
      <c r="J701" s="328">
        <v>40.266222649999996</v>
      </c>
      <c r="K701" s="184">
        <v>2.7E-2</v>
      </c>
      <c r="L701" s="184">
        <v>4.9405995000000001E-2</v>
      </c>
      <c r="M701" s="184">
        <v>6.4095560000000003E-3</v>
      </c>
      <c r="N701" s="184">
        <v>6.7228199999999996E-4</v>
      </c>
      <c r="O701" s="184">
        <v>0</v>
      </c>
      <c r="P701" s="184">
        <v>5.5451958000000004E-3</v>
      </c>
      <c r="Q701" s="331">
        <v>8.0534661999999999E-4</v>
      </c>
      <c r="R701" s="331">
        <v>6.4823368000000003E-3</v>
      </c>
      <c r="S701" s="184">
        <v>40.26</v>
      </c>
      <c r="T701" s="184">
        <v>0</v>
      </c>
      <c r="U701" s="184">
        <v>6.2226499999999997E-3</v>
      </c>
      <c r="V701" s="331">
        <v>0</v>
      </c>
      <c r="W701" s="331">
        <v>0</v>
      </c>
      <c r="X701" s="331">
        <v>0</v>
      </c>
      <c r="Y701"/>
      <c r="Z701" s="288">
        <v>0.18</v>
      </c>
      <c r="AA701"/>
      <c r="AB701" s="164">
        <v>3.85378</v>
      </c>
      <c r="AC701" s="164">
        <v>2.04474</v>
      </c>
      <c r="AD701" s="164">
        <v>0.77300000000000002</v>
      </c>
      <c r="AE701" s="164">
        <v>0</v>
      </c>
      <c r="AF701" s="164">
        <v>1.0360400000000001</v>
      </c>
      <c r="AG701" s="164">
        <v>0</v>
      </c>
      <c r="AH701" s="164">
        <v>0</v>
      </c>
      <c r="AI701"/>
      <c r="AJ701" s="185">
        <v>2.7203687000000001E-2</v>
      </c>
      <c r="AK701" s="185">
        <v>1.8062696999999999E-2</v>
      </c>
      <c r="AL701" s="185">
        <v>4.2699581000000002E-4</v>
      </c>
      <c r="AM701" s="185">
        <v>8.7139943999999993E-3</v>
      </c>
      <c r="AN701" s="176">
        <v>1.0828955E-6</v>
      </c>
      <c r="AO701" s="176">
        <v>1.5791265E-9</v>
      </c>
      <c r="AP701" s="176">
        <v>1.2204474000000001</v>
      </c>
      <c r="AQ701" s="192">
        <v>1.6703999999999999E-7</v>
      </c>
      <c r="AR701" s="192">
        <v>5.0400000000000002E-10</v>
      </c>
      <c r="AS701" s="192">
        <v>1.3769999999999999E-14</v>
      </c>
      <c r="AT701" s="193">
        <v>0</v>
      </c>
      <c r="AU701" s="193">
        <v>0</v>
      </c>
      <c r="AV701" s="192">
        <v>2.1450000000000001E-11</v>
      </c>
      <c r="AW701" s="192">
        <v>8.9726000000000003E-7</v>
      </c>
      <c r="AX701" s="192">
        <v>4.9010000000000002E-12</v>
      </c>
      <c r="AY701" s="192">
        <v>1.0451599999999999E-9</v>
      </c>
      <c r="AZ701" s="192">
        <v>3.9790300000000003E-12</v>
      </c>
      <c r="BA701" s="192">
        <v>1.1955740000000001E-13</v>
      </c>
      <c r="BB701" s="192">
        <v>1.913439E-11</v>
      </c>
      <c r="BC701" s="192">
        <v>1.4609462E-12</v>
      </c>
      <c r="BD701" s="192">
        <v>3.5782492999999999E-13</v>
      </c>
      <c r="BE701" s="192">
        <v>4.277153E-9</v>
      </c>
      <c r="BF701" s="192">
        <v>1.4296886999999999E-8</v>
      </c>
      <c r="BG701" s="193">
        <v>0</v>
      </c>
      <c r="BH701" s="193">
        <v>1.2</v>
      </c>
      <c r="BI701" s="193">
        <v>2.0447400000000001E-2</v>
      </c>
      <c r="BJ701" s="193">
        <v>0</v>
      </c>
      <c r="BK701" s="193">
        <v>0</v>
      </c>
      <c r="BL701" s="193">
        <v>0</v>
      </c>
      <c r="BM701"/>
      <c r="BN701" s="186">
        <v>5.4338481999999999E-5</v>
      </c>
      <c r="BO701" s="186">
        <v>7.2056488000000001E-6</v>
      </c>
      <c r="BP701" s="186">
        <v>5.0188776000000004E-6</v>
      </c>
      <c r="BQ701" s="186">
        <v>7.5959371000000005E-7</v>
      </c>
      <c r="BR701" s="186">
        <v>5.9355407E-6</v>
      </c>
      <c r="BS701" s="186">
        <v>3.5854604000000003E-7</v>
      </c>
      <c r="BT701" s="186">
        <v>1.0333247E-7</v>
      </c>
      <c r="BU701" s="164">
        <v>0</v>
      </c>
      <c r="BV701" s="186">
        <v>7.4657739000000004E-6</v>
      </c>
      <c r="BW701" s="186">
        <v>5.3356415999999997E-7</v>
      </c>
      <c r="BX701" s="164">
        <v>0</v>
      </c>
      <c r="BY701" s="164">
        <v>0</v>
      </c>
      <c r="BZ701" s="164">
        <v>0</v>
      </c>
      <c r="CA701" s="186">
        <v>5.9625178000000001E-7</v>
      </c>
      <c r="CB701" s="186">
        <v>3.4583334E-6</v>
      </c>
      <c r="CC701" s="186">
        <v>2.2903019999999999E-5</v>
      </c>
      <c r="CD701" s="164">
        <v>0</v>
      </c>
      <c r="CE701"/>
      <c r="CF701" s="330">
        <v>0</v>
      </c>
      <c r="CG701" s="330">
        <v>0.18</v>
      </c>
      <c r="CH701" s="330">
        <v>5.8467695000000001E-4</v>
      </c>
      <c r="CI701" s="330">
        <v>4.9300000000000004E-3</v>
      </c>
      <c r="CJ701" s="330">
        <v>3.2560861999999998E-4</v>
      </c>
      <c r="CK701" s="329">
        <v>3.6323458999999998E-8</v>
      </c>
      <c r="CL701" s="329">
        <v>6.2715691999999998E-8</v>
      </c>
      <c r="CM701" s="330">
        <v>3.0127772000000002E-4</v>
      </c>
      <c r="CN701" s="330">
        <v>1.0377774</v>
      </c>
      <c r="CO701" s="330">
        <v>0.27777600000000002</v>
      </c>
      <c r="CP701"/>
      <c r="CQ701">
        <v>2.7E-2</v>
      </c>
      <c r="CR701">
        <v>6.9320712220000011E-2</v>
      </c>
      <c r="CS701">
        <v>6.2297887800000007E-2</v>
      </c>
      <c r="CT701">
        <v>6.2297887800000007E-2</v>
      </c>
      <c r="CU701">
        <v>40.266222649999996</v>
      </c>
      <c r="CV701" s="134"/>
      <c r="CW701" s="378"/>
      <c r="CX701" s="32"/>
      <c r="CZ701" s="11"/>
      <c r="DA701" s="236"/>
      <c r="DB701" s="236"/>
      <c r="DC701" s="32"/>
      <c r="DD701" s="32"/>
      <c r="DE701" s="32"/>
      <c r="DF701" s="32"/>
      <c r="DG701" s="32"/>
      <c r="DH701" s="32"/>
      <c r="DI701" s="32"/>
      <c r="DJ701" s="32"/>
      <c r="DK701"/>
      <c r="DL701"/>
    </row>
    <row r="702" spans="1:116" ht="14.4" x14ac:dyDescent="0.3">
      <c r="A702" t="s">
        <v>3291</v>
      </c>
      <c r="B702" s="113" t="s">
        <v>920</v>
      </c>
      <c r="C702" s="182" t="s">
        <v>2596</v>
      </c>
      <c r="D702" s="40" t="s">
        <v>3319</v>
      </c>
      <c r="E702" s="181" t="s">
        <v>943</v>
      </c>
      <c r="F702" s="184" t="s">
        <v>4191</v>
      </c>
      <c r="G702" s="184">
        <v>5925.2096620391003</v>
      </c>
      <c r="H702" s="184">
        <v>15.167306704000001</v>
      </c>
      <c r="I702" s="184">
        <v>50.453272175100004</v>
      </c>
      <c r="J702" s="328">
        <v>5739.7474631599998</v>
      </c>
      <c r="K702" s="184">
        <v>119.84162000000001</v>
      </c>
      <c r="L702" s="184">
        <v>37.850681999999999</v>
      </c>
      <c r="M702" s="184">
        <v>10.687447000000001</v>
      </c>
      <c r="N702" s="184">
        <v>11.614530999999999</v>
      </c>
      <c r="O702" s="184">
        <v>3.2708775000000001</v>
      </c>
      <c r="P702" s="331">
        <v>6.3114294000000001E-2</v>
      </c>
      <c r="Q702" s="331">
        <v>0.21878391</v>
      </c>
      <c r="R702" s="331">
        <v>1.9136712</v>
      </c>
      <c r="S702" s="184">
        <v>5739.4822999999997</v>
      </c>
      <c r="T702" s="184">
        <v>0</v>
      </c>
      <c r="U702" s="331">
        <v>0.26516316000000001</v>
      </c>
      <c r="V702" s="331">
        <v>1.4719751E-3</v>
      </c>
      <c r="W702" s="331">
        <v>0</v>
      </c>
      <c r="X702" s="331">
        <v>0</v>
      </c>
      <c r="Y702"/>
      <c r="Z702" s="288">
        <v>798.94413333333341</v>
      </c>
      <c r="AA702"/>
      <c r="AB702" s="164">
        <v>9519.7533000000003</v>
      </c>
      <c r="AC702" s="164">
        <v>9469.9145000000008</v>
      </c>
      <c r="AD702" s="164">
        <v>32.939523000000001</v>
      </c>
      <c r="AE702" s="164">
        <v>0</v>
      </c>
      <c r="AF702" s="164">
        <v>0</v>
      </c>
      <c r="AG702" s="164">
        <v>7.9110376999999996</v>
      </c>
      <c r="AH702" s="164">
        <v>8.9882507</v>
      </c>
      <c r="AI702"/>
      <c r="AJ702" s="185">
        <v>27.087420000000002</v>
      </c>
      <c r="AK702" s="185">
        <v>24.699501000000001</v>
      </c>
      <c r="AL702" s="185">
        <v>0.84065566999999997</v>
      </c>
      <c r="AM702" s="185">
        <v>1.5472631999999999</v>
      </c>
      <c r="AN702" s="176">
        <v>1.4807855E-3</v>
      </c>
      <c r="AO702" s="176">
        <v>3.1089336999999998E-6</v>
      </c>
      <c r="AP702" s="176">
        <v>216.70353</v>
      </c>
      <c r="AQ702" s="193">
        <v>7.4142014E-4</v>
      </c>
      <c r="AR702" s="192">
        <v>2.2370435000000002E-6</v>
      </c>
      <c r="AS702" s="192">
        <v>6.1119225000000003E-11</v>
      </c>
      <c r="AT702" s="192">
        <v>0</v>
      </c>
      <c r="AU702" s="192">
        <v>0</v>
      </c>
      <c r="AV702" s="192">
        <v>3.1123906999999999E-7</v>
      </c>
      <c r="AW702" s="193">
        <v>7.3871077999999998E-4</v>
      </c>
      <c r="AX702" s="192">
        <v>7.0977690000000002E-8</v>
      </c>
      <c r="AY702" s="192">
        <v>8.0071294000000005E-7</v>
      </c>
      <c r="AZ702" s="192">
        <v>0</v>
      </c>
      <c r="BA702" s="192">
        <v>0</v>
      </c>
      <c r="BB702" s="192">
        <v>1.2465109999999999E-10</v>
      </c>
      <c r="BC702" s="192">
        <v>1.1496580000000001E-11</v>
      </c>
      <c r="BD702" s="192">
        <v>2.2700370000000002E-12</v>
      </c>
      <c r="BE702" s="192">
        <v>1.3737598E-8</v>
      </c>
      <c r="BF702" s="192">
        <v>3.2955414000000002E-7</v>
      </c>
      <c r="BG702" s="192">
        <v>0</v>
      </c>
      <c r="BH702" s="193">
        <v>122.00439</v>
      </c>
      <c r="BI702" s="193">
        <v>94.699145000000001</v>
      </c>
      <c r="BJ702" s="193">
        <v>0</v>
      </c>
      <c r="BK702" s="193">
        <v>0</v>
      </c>
      <c r="BL702" s="193">
        <v>0</v>
      </c>
      <c r="BM702"/>
      <c r="BN702" s="164">
        <v>0.76556177999999997</v>
      </c>
      <c r="BO702" s="164">
        <v>5.5203568999999996E-3</v>
      </c>
      <c r="BP702" s="164">
        <v>2.2276681999999999E-2</v>
      </c>
      <c r="BQ702" s="164">
        <v>2.2973627E-4</v>
      </c>
      <c r="BR702" s="164">
        <v>7.4750054E-3</v>
      </c>
      <c r="BS702" s="164">
        <v>0</v>
      </c>
      <c r="BT702" s="186">
        <v>0</v>
      </c>
      <c r="BU702" s="164">
        <v>0</v>
      </c>
      <c r="BV702" s="186">
        <v>9.7378113999999993E-5</v>
      </c>
      <c r="BW702" s="164">
        <v>2.2738955000000001E-4</v>
      </c>
      <c r="BX702" s="186">
        <v>0</v>
      </c>
      <c r="BY702" s="186">
        <v>0</v>
      </c>
      <c r="BZ702" s="186">
        <v>0</v>
      </c>
      <c r="CA702" s="164">
        <v>2.5785245000000002E-3</v>
      </c>
      <c r="CB702" s="164">
        <v>1.1585679999999999E-2</v>
      </c>
      <c r="CC702" s="164">
        <v>0.71557103</v>
      </c>
      <c r="CD702" s="164">
        <v>0</v>
      </c>
      <c r="CE702"/>
      <c r="CF702" s="329">
        <v>0</v>
      </c>
      <c r="CG702" s="330">
        <v>798.94411000000002</v>
      </c>
      <c r="CH702" s="330">
        <v>0</v>
      </c>
      <c r="CI702" s="330">
        <v>3.7769477999999999</v>
      </c>
      <c r="CJ702" s="330">
        <v>0.72628062999999998</v>
      </c>
      <c r="CK702" s="329">
        <v>5.8194924999999999E-8</v>
      </c>
      <c r="CL702" s="329">
        <v>7.0479448999999997E-6</v>
      </c>
      <c r="CM702" s="330">
        <v>0.31238145</v>
      </c>
      <c r="CN702" s="330">
        <v>9.6312245999999995</v>
      </c>
      <c r="CO702" s="330">
        <v>1298.7311</v>
      </c>
      <c r="CP702"/>
      <c r="CQ702">
        <v>119.84162000000001</v>
      </c>
      <c r="CR702">
        <v>65.619106903999992</v>
      </c>
      <c r="CS702">
        <v>50.451800200000001</v>
      </c>
      <c r="CT702">
        <v>50.453272175100004</v>
      </c>
      <c r="CU702">
        <v>5739.7474631599998</v>
      </c>
      <c r="CV702" s="134"/>
      <c r="CW702" s="378"/>
      <c r="CX702" s="32"/>
      <c r="CZ702" s="36"/>
      <c r="DA702" s="236"/>
      <c r="DB702" s="257"/>
      <c r="DC702" s="32"/>
      <c r="DD702" s="32"/>
      <c r="DE702" s="32"/>
      <c r="DF702" s="32"/>
      <c r="DG702" s="32"/>
      <c r="DH702" s="32"/>
      <c r="DI702" s="32"/>
      <c r="DJ702" s="32"/>
      <c r="DK702"/>
      <c r="DL702"/>
    </row>
    <row r="703" spans="1:116" ht="14.4" x14ac:dyDescent="0.3">
      <c r="A703" t="s">
        <v>3292</v>
      </c>
      <c r="B703" s="113" t="s">
        <v>920</v>
      </c>
      <c r="C703" s="182" t="s">
        <v>3283</v>
      </c>
      <c r="D703" s="40" t="s">
        <v>3319</v>
      </c>
      <c r="E703" s="181" t="s">
        <v>943</v>
      </c>
      <c r="F703" s="184" t="s">
        <v>4192</v>
      </c>
      <c r="G703" s="184">
        <v>1.4884694526189</v>
      </c>
      <c r="H703" s="184">
        <v>8.1863407940000008E-2</v>
      </c>
      <c r="I703" s="184">
        <v>0.27231445377889996</v>
      </c>
      <c r="J703" s="328">
        <v>0.41171329089999997</v>
      </c>
      <c r="K703" s="184">
        <v>0.72257830000000001</v>
      </c>
      <c r="L703" s="184">
        <v>0.20429374</v>
      </c>
      <c r="M703" s="184">
        <v>5.7683997000000001E-2</v>
      </c>
      <c r="N703" s="184">
        <v>6.2687800000000002E-2</v>
      </c>
      <c r="O703" s="184">
        <v>1.7654102000000001E-2</v>
      </c>
      <c r="P703" s="331">
        <v>3.4065054000000002E-4</v>
      </c>
      <c r="Q703" s="331">
        <v>1.1808554000000001E-3</v>
      </c>
      <c r="R703" s="331">
        <v>1.0328772E-2</v>
      </c>
      <c r="S703" s="331">
        <v>0.41028210999999998</v>
      </c>
      <c r="T703" s="331">
        <v>0</v>
      </c>
      <c r="U703" s="184">
        <v>1.4311809000000001E-3</v>
      </c>
      <c r="V703" s="331">
        <v>7.9447788999999998E-6</v>
      </c>
      <c r="W703" s="331">
        <v>0</v>
      </c>
      <c r="X703" s="331">
        <v>0</v>
      </c>
      <c r="Y703"/>
      <c r="Z703" s="288">
        <v>4.8171886666666666</v>
      </c>
      <c r="AA703"/>
      <c r="AB703" s="164">
        <v>51.381532</v>
      </c>
      <c r="AC703" s="164">
        <v>51.112533999999997</v>
      </c>
      <c r="AD703" s="164">
        <v>0.17778645000000001</v>
      </c>
      <c r="AE703" s="164">
        <v>0</v>
      </c>
      <c r="AF703" s="164">
        <v>0</v>
      </c>
      <c r="AG703" s="164">
        <v>4.2698714999999998E-2</v>
      </c>
      <c r="AH703" s="164">
        <v>4.8512820999999998E-2</v>
      </c>
      <c r="AI703"/>
      <c r="AJ703" s="185">
        <v>0.14984251000000001</v>
      </c>
      <c r="AK703" s="185">
        <v>0.14112901</v>
      </c>
      <c r="AL703" s="185">
        <v>4.9196769999999999E-3</v>
      </c>
      <c r="AM703" s="185">
        <v>3.7938319E-3</v>
      </c>
      <c r="AN703" s="176">
        <v>8.4609714999999995E-6</v>
      </c>
      <c r="AO703" s="176">
        <v>1.8194072E-8</v>
      </c>
      <c r="AP703" s="176">
        <v>0.53134899999999996</v>
      </c>
      <c r="AQ703" s="192">
        <v>4.4703510999999997E-6</v>
      </c>
      <c r="AR703" s="192">
        <v>1.3488127999999999E-8</v>
      </c>
      <c r="AS703" s="192">
        <v>3.6851493000000002E-13</v>
      </c>
      <c r="AT703" s="192">
        <v>0</v>
      </c>
      <c r="AU703" s="192">
        <v>0</v>
      </c>
      <c r="AV703" s="192">
        <v>1.6798692000000001E-9</v>
      </c>
      <c r="AW703" s="192">
        <v>3.9870877000000002E-6</v>
      </c>
      <c r="AX703" s="192">
        <v>3.8309211000000001E-10</v>
      </c>
      <c r="AY703" s="192">
        <v>4.3217355999999998E-9</v>
      </c>
      <c r="AZ703" s="192">
        <v>0</v>
      </c>
      <c r="BA703" s="192">
        <v>0</v>
      </c>
      <c r="BB703" s="192">
        <v>6.7278682000000005E-13</v>
      </c>
      <c r="BC703" s="192">
        <v>6.2051176999999994E-14</v>
      </c>
      <c r="BD703" s="192">
        <v>1.2252206E-14</v>
      </c>
      <c r="BE703" s="192">
        <v>7.4146758E-11</v>
      </c>
      <c r="BF703" s="192">
        <v>1.7787221999999999E-9</v>
      </c>
      <c r="BG703" s="192">
        <v>0</v>
      </c>
      <c r="BH703" s="193">
        <v>2.0223669E-2</v>
      </c>
      <c r="BI703" s="193">
        <v>0.51112533999999998</v>
      </c>
      <c r="BJ703" s="193">
        <v>0</v>
      </c>
      <c r="BK703" s="193">
        <v>0</v>
      </c>
      <c r="BL703" s="193">
        <v>0</v>
      </c>
      <c r="BM703"/>
      <c r="BN703" s="164">
        <v>2.8473779000000001E-4</v>
      </c>
      <c r="BO703" s="186">
        <v>2.9795350999999999E-5</v>
      </c>
      <c r="BP703" s="164">
        <v>1.3431599999999999E-4</v>
      </c>
      <c r="BQ703" s="186">
        <v>1.2399692000000001E-6</v>
      </c>
      <c r="BR703" s="186">
        <v>4.0345292E-5</v>
      </c>
      <c r="BS703" s="186">
        <v>0</v>
      </c>
      <c r="BT703" s="186">
        <v>0</v>
      </c>
      <c r="BU703" s="186">
        <v>0</v>
      </c>
      <c r="BV703" s="186">
        <v>5.2558469999999997E-7</v>
      </c>
      <c r="BW703" s="186">
        <v>1.2273030999999999E-6</v>
      </c>
      <c r="BX703" s="186">
        <v>0</v>
      </c>
      <c r="BY703" s="186">
        <v>0</v>
      </c>
      <c r="BZ703" s="186">
        <v>0</v>
      </c>
      <c r="CA703" s="186">
        <v>1.3917224E-5</v>
      </c>
      <c r="CB703" s="186">
        <v>6.2532081000000005E-5</v>
      </c>
      <c r="CC703" s="186">
        <v>8.3898625999999996E-7</v>
      </c>
      <c r="CD703" s="164">
        <v>0</v>
      </c>
      <c r="CE703"/>
      <c r="CF703" s="329">
        <v>0</v>
      </c>
      <c r="CG703" s="330">
        <v>4.8171887</v>
      </c>
      <c r="CH703" s="330">
        <v>0</v>
      </c>
      <c r="CI703" s="330">
        <v>2.0385545000000001E-2</v>
      </c>
      <c r="CJ703" s="330">
        <v>3.9199977000000004E-3</v>
      </c>
      <c r="CK703" s="329">
        <v>3.1409893000000002E-10</v>
      </c>
      <c r="CL703" s="329">
        <v>3.8040292999999999E-8</v>
      </c>
      <c r="CM703" s="330">
        <v>1.686035E-3</v>
      </c>
      <c r="CN703" s="330">
        <v>5.1983182000000003E-2</v>
      </c>
      <c r="CO703" s="330">
        <v>7.0097189000000002</v>
      </c>
      <c r="CP703"/>
      <c r="CQ703">
        <v>0.72257830000000001</v>
      </c>
      <c r="CR703">
        <v>0.35416991694</v>
      </c>
      <c r="CS703">
        <v>0.27230650899999997</v>
      </c>
      <c r="CT703">
        <v>0.27231445377890001</v>
      </c>
      <c r="CU703">
        <v>0.41171329089999997</v>
      </c>
      <c r="CV703" s="134"/>
      <c r="CW703" s="378"/>
      <c r="CX703" s="32"/>
      <c r="CZ703" s="36"/>
      <c r="DA703" s="236"/>
      <c r="DB703" s="257"/>
      <c r="DC703"/>
      <c r="DD703"/>
      <c r="DE703"/>
      <c r="DF703"/>
      <c r="DG703"/>
      <c r="DH703"/>
      <c r="DI703"/>
      <c r="DJ703"/>
      <c r="DK703"/>
      <c r="DL703"/>
    </row>
    <row r="704" spans="1:116" ht="14.4" x14ac:dyDescent="0.3">
      <c r="A704" t="s">
        <v>6473</v>
      </c>
      <c r="B704" s="113" t="s">
        <v>920</v>
      </c>
      <c r="C704" s="182" t="s">
        <v>3284</v>
      </c>
      <c r="D704" s="40" t="s">
        <v>3319</v>
      </c>
      <c r="E704" s="181" t="s">
        <v>943</v>
      </c>
      <c r="F704" s="184" t="s">
        <v>4193</v>
      </c>
      <c r="G704" s="184">
        <v>3453.3950542000002</v>
      </c>
      <c r="H704" s="184">
        <v>39.154179800000001</v>
      </c>
      <c r="I704" s="184">
        <v>65.040515499999998</v>
      </c>
      <c r="J704" s="328">
        <v>3295.5273698999999</v>
      </c>
      <c r="K704" s="184">
        <v>53.672989000000001</v>
      </c>
      <c r="L704" s="184">
        <v>44.0946</v>
      </c>
      <c r="M704" s="184">
        <v>17.317640999999998</v>
      </c>
      <c r="N704" s="184">
        <v>11.505898</v>
      </c>
      <c r="O704" s="184">
        <v>0</v>
      </c>
      <c r="P704" s="184">
        <v>6.4558228</v>
      </c>
      <c r="Q704" s="331">
        <v>21.192458999999999</v>
      </c>
      <c r="R704" s="331">
        <v>3.6282744999999998</v>
      </c>
      <c r="S704" s="184">
        <v>3288.89</v>
      </c>
      <c r="T704" s="331">
        <v>0</v>
      </c>
      <c r="U704" s="184">
        <v>6.6373699000000004</v>
      </c>
      <c r="V704" s="331">
        <v>0</v>
      </c>
      <c r="W704" s="331">
        <v>0</v>
      </c>
      <c r="X704" s="331">
        <v>0</v>
      </c>
      <c r="Y704"/>
      <c r="Z704" s="288">
        <v>357.81992666666667</v>
      </c>
      <c r="AA704"/>
      <c r="AB704" s="164">
        <v>824.52574000000004</v>
      </c>
      <c r="AC704" s="164">
        <v>7.7384999999999997E-3</v>
      </c>
      <c r="AD704" s="164">
        <v>824.51800000000003</v>
      </c>
      <c r="AE704" s="164">
        <v>0</v>
      </c>
      <c r="AF704" s="164">
        <v>0</v>
      </c>
      <c r="AG704" s="164">
        <v>0</v>
      </c>
      <c r="AH704" s="164">
        <v>0</v>
      </c>
      <c r="AI704"/>
      <c r="AJ704" s="185">
        <v>33.216565000000003</v>
      </c>
      <c r="AK704" s="185">
        <v>30.497475000000001</v>
      </c>
      <c r="AL704" s="185">
        <v>0.73416912999999995</v>
      </c>
      <c r="AM704" s="185">
        <v>1.9849205999999999</v>
      </c>
      <c r="AN704" s="176">
        <v>1.8283857999999999E-3</v>
      </c>
      <c r="AO704" s="176">
        <v>2.7151224999999999E-6</v>
      </c>
      <c r="AP704" s="176">
        <v>278.00008000000003</v>
      </c>
      <c r="AQ704" s="193">
        <v>3.3657776000000001E-4</v>
      </c>
      <c r="AR704" s="192">
        <v>1.0156676000000001E-6</v>
      </c>
      <c r="AS704" s="192">
        <v>2.7742953999999999E-11</v>
      </c>
      <c r="AT704" s="193">
        <v>9.5828496000000002E-8</v>
      </c>
      <c r="AU704" s="193">
        <v>0</v>
      </c>
      <c r="AV704" s="192">
        <v>1.4550383000000001E-6</v>
      </c>
      <c r="AW704" s="192">
        <v>9.3523960000000002E-4</v>
      </c>
      <c r="AX704" s="192">
        <v>2.063381E-7</v>
      </c>
      <c r="AY704" s="192">
        <v>1.1204553999999999E-6</v>
      </c>
      <c r="AZ704" s="192">
        <v>7.4564999999999996E-9</v>
      </c>
      <c r="BA704" s="192">
        <v>2.729436E-11</v>
      </c>
      <c r="BB704" s="192">
        <v>3.6044505000000002E-7</v>
      </c>
      <c r="BC704" s="192">
        <v>1.7818732E-9</v>
      </c>
      <c r="BD704" s="192">
        <v>2.9229103999999999E-9</v>
      </c>
      <c r="BE704" s="192">
        <v>6.2983187E-6</v>
      </c>
      <c r="BF704" s="193">
        <v>5.4871925999999997E-4</v>
      </c>
      <c r="BG704" s="193">
        <v>0</v>
      </c>
      <c r="BH704" s="193">
        <v>278</v>
      </c>
      <c r="BI704" s="193">
        <v>7.7385000000000005E-5</v>
      </c>
      <c r="BJ704" s="193">
        <v>0</v>
      </c>
      <c r="BK704" s="193">
        <v>0</v>
      </c>
      <c r="BL704" s="193">
        <v>0</v>
      </c>
      <c r="BM704"/>
      <c r="BN704" s="164">
        <v>5.4949304999999997E-2</v>
      </c>
      <c r="BO704" s="186">
        <v>8.2827418E-3</v>
      </c>
      <c r="BP704" s="164">
        <v>9.9769690000000005E-3</v>
      </c>
      <c r="BQ704" s="186">
        <v>4.3469777000000002E-4</v>
      </c>
      <c r="BR704" s="186">
        <v>6.1815706999999998E-3</v>
      </c>
      <c r="BS704" s="186">
        <v>1.0452810999999999E-3</v>
      </c>
      <c r="BT704" s="186">
        <v>1.9397927E-4</v>
      </c>
      <c r="BU704" s="164">
        <v>1.8755676000000001E-3</v>
      </c>
      <c r="BV704" s="164">
        <v>9.2203340000000002E-3</v>
      </c>
      <c r="BW704" s="164">
        <v>1.4037132000000001E-2</v>
      </c>
      <c r="BX704" s="164">
        <v>0</v>
      </c>
      <c r="BY704" s="164">
        <v>0</v>
      </c>
      <c r="BZ704" s="164">
        <v>0</v>
      </c>
      <c r="CA704" s="164">
        <v>2.6168716E-3</v>
      </c>
      <c r="CB704" s="164">
        <v>1.0553233E-3</v>
      </c>
      <c r="CC704" s="186">
        <v>2.8836444000000001E-5</v>
      </c>
      <c r="CD704" s="164">
        <v>0</v>
      </c>
      <c r="CE704"/>
      <c r="CF704" s="330">
        <v>0</v>
      </c>
      <c r="CG704" s="330">
        <v>354.76942000000003</v>
      </c>
      <c r="CH704" s="330">
        <v>31.108398000000001</v>
      </c>
      <c r="CI704" s="330">
        <v>5.8167172000000003</v>
      </c>
      <c r="CJ704" s="330">
        <v>0.26558145999999999</v>
      </c>
      <c r="CK704" s="329">
        <v>5.0910020999999996E-6</v>
      </c>
      <c r="CL704" s="330">
        <v>4.0029695000000001E-3</v>
      </c>
      <c r="CM704" s="330">
        <v>0.29110764</v>
      </c>
      <c r="CN704" s="330">
        <v>4033.6709000000001</v>
      </c>
      <c r="CO704" s="330">
        <v>1.0612799999999999E-3</v>
      </c>
      <c r="CP704"/>
      <c r="CQ704">
        <v>53.672989000000001</v>
      </c>
      <c r="CR704">
        <v>104.19469529999999</v>
      </c>
      <c r="CS704">
        <v>65.040515499999998</v>
      </c>
      <c r="CT704">
        <v>65.040515499999998</v>
      </c>
      <c r="CU704">
        <v>3295.5273698999999</v>
      </c>
      <c r="CV704" s="134"/>
      <c r="CW704" s="378"/>
      <c r="CX704" s="32"/>
      <c r="CZ704" s="36"/>
      <c r="DA704" s="236"/>
      <c r="DB704" s="34"/>
      <c r="DC704"/>
      <c r="DD704"/>
      <c r="DE704"/>
      <c r="DF704"/>
      <c r="DG704"/>
      <c r="DH704"/>
      <c r="DI704"/>
      <c r="DJ704"/>
      <c r="DK704"/>
      <c r="DL704"/>
    </row>
    <row r="705" spans="1:116" ht="14.4" x14ac:dyDescent="0.3">
      <c r="A705" t="s">
        <v>3293</v>
      </c>
      <c r="B705" s="113" t="s">
        <v>920</v>
      </c>
      <c r="C705" s="182" t="s">
        <v>2597</v>
      </c>
      <c r="D705" s="40" t="s">
        <v>3319</v>
      </c>
      <c r="E705" s="181" t="s">
        <v>943</v>
      </c>
      <c r="F705" s="184" t="s">
        <v>4194</v>
      </c>
      <c r="G705" s="184">
        <v>153.77352931556999</v>
      </c>
      <c r="H705" s="184">
        <v>2.1123507616000001</v>
      </c>
      <c r="I705" s="184">
        <v>7.0266272819700006</v>
      </c>
      <c r="J705" s="328">
        <v>127.94420927199999</v>
      </c>
      <c r="K705" s="184">
        <v>16.690342000000001</v>
      </c>
      <c r="L705" s="184">
        <v>5.2714645000000004</v>
      </c>
      <c r="M705" s="331">
        <v>1.4884408</v>
      </c>
      <c r="N705" s="331">
        <v>1.6175557</v>
      </c>
      <c r="O705" s="331">
        <v>0.45553510000000003</v>
      </c>
      <c r="P705" s="331">
        <v>8.7899276000000005E-3</v>
      </c>
      <c r="Q705" s="184">
        <v>3.0470034E-2</v>
      </c>
      <c r="R705" s="184">
        <v>0.26651698000000001</v>
      </c>
      <c r="S705" s="331">
        <v>127.90728</v>
      </c>
      <c r="T705" s="331">
        <v>0</v>
      </c>
      <c r="U705" s="331">
        <v>3.6929271999999999E-2</v>
      </c>
      <c r="V705" s="331">
        <v>2.0500197000000001E-4</v>
      </c>
      <c r="W705" s="331">
        <v>0</v>
      </c>
      <c r="X705" s="331">
        <v>0</v>
      </c>
      <c r="Y705"/>
      <c r="Z705" s="288">
        <v>111.26894666666668</v>
      </c>
      <c r="AA705"/>
      <c r="AB705" s="164">
        <v>1325.816</v>
      </c>
      <c r="AC705" s="164">
        <v>1318.875</v>
      </c>
      <c r="AD705" s="164">
        <v>4.5874873000000003</v>
      </c>
      <c r="AE705" s="164">
        <v>0</v>
      </c>
      <c r="AF705" s="164">
        <v>0</v>
      </c>
      <c r="AG705" s="164">
        <v>1.1017702</v>
      </c>
      <c r="AH705" s="164">
        <v>1.2517936999999999</v>
      </c>
      <c r="AI705"/>
      <c r="AJ705" s="185">
        <v>3.6511496000000001</v>
      </c>
      <c r="AK705" s="185">
        <v>3.4398995000000001</v>
      </c>
      <c r="AL705" s="185">
        <v>0.11707811</v>
      </c>
      <c r="AM705" s="185">
        <v>9.4172033000000002E-2</v>
      </c>
      <c r="AN705" s="176">
        <v>2.0622899000000001E-4</v>
      </c>
      <c r="AO705" s="176">
        <v>4.3298118999999998E-7</v>
      </c>
      <c r="AP705" s="176">
        <v>13.189360000000001</v>
      </c>
      <c r="AQ705" s="193">
        <v>1.0325758E-4</v>
      </c>
      <c r="AR705" s="192">
        <v>3.1155305000000001E-7</v>
      </c>
      <c r="AS705" s="192">
        <v>8.5120743000000002E-12</v>
      </c>
      <c r="AT705" s="192">
        <v>0</v>
      </c>
      <c r="AU705" s="192">
        <v>0</v>
      </c>
      <c r="AV705" s="192">
        <v>4.3346264000000001E-8</v>
      </c>
      <c r="AW705" s="193">
        <v>1.0288024999999999E-4</v>
      </c>
      <c r="AX705" s="192">
        <v>9.8850627000000006E-9</v>
      </c>
      <c r="AY705" s="192">
        <v>1.1151529E-7</v>
      </c>
      <c r="AZ705" s="192">
        <v>0</v>
      </c>
      <c r="BA705" s="192">
        <v>0</v>
      </c>
      <c r="BB705" s="192">
        <v>1.7360159E-11</v>
      </c>
      <c r="BC705" s="192">
        <v>1.6011286999999999E-12</v>
      </c>
      <c r="BD705" s="192">
        <v>3.1614805000000001E-13</v>
      </c>
      <c r="BE705" s="192">
        <v>1.9132353000000001E-9</v>
      </c>
      <c r="BF705" s="192">
        <v>4.5897003999999999E-8</v>
      </c>
      <c r="BG705" s="192">
        <v>0</v>
      </c>
      <c r="BH705" s="193">
        <v>6.1072978999999995E-4</v>
      </c>
      <c r="BI705" s="193">
        <v>13.188750000000001</v>
      </c>
      <c r="BJ705" s="193">
        <v>0</v>
      </c>
      <c r="BK705" s="193">
        <v>0</v>
      </c>
      <c r="BL705" s="193">
        <v>0</v>
      </c>
      <c r="BM705"/>
      <c r="BN705" s="164">
        <v>6.9622119999999997E-3</v>
      </c>
      <c r="BO705" s="164">
        <v>7.6882008999999999E-4</v>
      </c>
      <c r="BP705" s="164">
        <v>3.1024733999999998E-3</v>
      </c>
      <c r="BQ705" s="186">
        <v>3.1995368999999997E-5</v>
      </c>
      <c r="BR705" s="164">
        <v>1.0410440000000001E-3</v>
      </c>
      <c r="BS705" s="164">
        <v>0</v>
      </c>
      <c r="BT705" s="186">
        <v>0</v>
      </c>
      <c r="BU705" s="164">
        <v>0</v>
      </c>
      <c r="BV705" s="186">
        <v>1.356185E-5</v>
      </c>
      <c r="BW705" s="186">
        <v>3.1668541999999998E-5</v>
      </c>
      <c r="BX705" s="186">
        <v>0</v>
      </c>
      <c r="BY705" s="186">
        <v>0</v>
      </c>
      <c r="BZ705" s="186">
        <v>0</v>
      </c>
      <c r="CA705" s="164">
        <v>3.5911109999999999E-4</v>
      </c>
      <c r="CB705" s="164">
        <v>1.6135375999999999E-3</v>
      </c>
      <c r="CC705" s="186">
        <v>1.0248903E-13</v>
      </c>
      <c r="CD705" s="164">
        <v>0</v>
      </c>
      <c r="CE705"/>
      <c r="CF705" s="329">
        <v>0</v>
      </c>
      <c r="CG705" s="330">
        <v>111.26894</v>
      </c>
      <c r="CH705" s="330">
        <v>0</v>
      </c>
      <c r="CI705" s="330">
        <v>0.52601551000000002</v>
      </c>
      <c r="CJ705" s="330">
        <v>0.10114910000000001</v>
      </c>
      <c r="CK705" s="329">
        <v>8.1048070000000001E-9</v>
      </c>
      <c r="CL705" s="329">
        <v>9.8156726999999991E-7</v>
      </c>
      <c r="CM705" s="330">
        <v>4.3505363999999998E-2</v>
      </c>
      <c r="CN705" s="330">
        <v>1.3413406000000001</v>
      </c>
      <c r="CO705" s="330">
        <v>180.87428</v>
      </c>
      <c r="CP705"/>
      <c r="CQ705">
        <v>16.690342000000001</v>
      </c>
      <c r="CR705">
        <v>9.1387730416000021</v>
      </c>
      <c r="CS705">
        <v>7.0264222800000002</v>
      </c>
      <c r="CT705">
        <v>7.0266272819700006</v>
      </c>
      <c r="CU705">
        <v>127.94420927199999</v>
      </c>
      <c r="CW705" s="378"/>
      <c r="CX705" s="32"/>
      <c r="CZ705" s="36"/>
      <c r="DA705" s="236"/>
      <c r="DB705" s="257"/>
      <c r="DC705"/>
      <c r="DD705"/>
      <c r="DE705"/>
      <c r="DF705"/>
      <c r="DG705"/>
      <c r="DH705"/>
      <c r="DI705"/>
      <c r="DJ705"/>
      <c r="DK705"/>
      <c r="DL705"/>
    </row>
    <row r="706" spans="1:116" ht="14.4" x14ac:dyDescent="0.3">
      <c r="B706" s="113"/>
      <c r="C706" s="180"/>
      <c r="D706" s="37" t="s">
        <v>787</v>
      </c>
      <c r="E706" s="181"/>
      <c r="F706"/>
      <c r="G706"/>
      <c r="H706"/>
      <c r="I706"/>
      <c r="J706" s="332"/>
      <c r="K706"/>
      <c r="L706"/>
      <c r="M706" s="39"/>
      <c r="N706" s="39"/>
      <c r="O706" s="39"/>
      <c r="P706" s="39"/>
      <c r="Q706"/>
      <c r="R706"/>
      <c r="S706" s="39"/>
      <c r="T706" s="39"/>
      <c r="U706" s="39"/>
      <c r="V706" s="39"/>
      <c r="W706" s="39"/>
      <c r="Y706"/>
      <c r="Z706"/>
      <c r="AA706"/>
      <c r="AB706"/>
      <c r="AC706"/>
      <c r="AD706"/>
      <c r="AE706"/>
      <c r="AF706"/>
      <c r="AG706"/>
      <c r="AH706"/>
      <c r="AI706"/>
      <c r="AJ706"/>
      <c r="AK706"/>
      <c r="AL706"/>
      <c r="AM706"/>
      <c r="AN706"/>
      <c r="AO706"/>
      <c r="AP706"/>
      <c r="AQ706"/>
      <c r="AW706"/>
      <c r="BH706"/>
      <c r="BI706"/>
      <c r="BJ706"/>
      <c r="BK706"/>
      <c r="BL706"/>
      <c r="BM706"/>
      <c r="BN706"/>
      <c r="BO706"/>
      <c r="BP706"/>
      <c r="BR706"/>
      <c r="BS706"/>
      <c r="BT706" s="39"/>
      <c r="BU706"/>
      <c r="BV706" s="39"/>
      <c r="BW706" s="39"/>
      <c r="BX706" s="39"/>
      <c r="BY706" s="39"/>
      <c r="BZ706" s="39"/>
      <c r="CA706"/>
      <c r="CB706"/>
      <c r="CC706" s="39"/>
      <c r="CD706"/>
      <c r="CE706"/>
      <c r="CF706" s="39"/>
      <c r="CG706"/>
      <c r="CH706"/>
      <c r="CI706"/>
      <c r="CJ706"/>
      <c r="CK706" s="39"/>
      <c r="CL706" s="39"/>
      <c r="CM706"/>
      <c r="CN706"/>
      <c r="CO706"/>
      <c r="CP706"/>
      <c r="CQ706"/>
      <c r="CR706"/>
      <c r="CS706"/>
      <c r="CT706"/>
      <c r="CU706"/>
      <c r="CV706" s="135"/>
      <c r="CW706" s="378"/>
      <c r="CX706" s="32"/>
      <c r="CZ706" s="36"/>
      <c r="DA706" s="236"/>
      <c r="DB706" s="257"/>
      <c r="DC706"/>
      <c r="DD706"/>
      <c r="DE706"/>
      <c r="DF706"/>
      <c r="DG706"/>
      <c r="DH706"/>
      <c r="DI706"/>
      <c r="DJ706"/>
      <c r="DK706"/>
      <c r="DL706"/>
    </row>
    <row r="707" spans="1:116" ht="14.4" x14ac:dyDescent="0.3">
      <c r="A707" t="s">
        <v>2106</v>
      </c>
      <c r="B707" s="113" t="s">
        <v>920</v>
      </c>
      <c r="C707" s="182" t="s">
        <v>1439</v>
      </c>
      <c r="D707" s="40" t="s">
        <v>787</v>
      </c>
      <c r="E707" s="181" t="s">
        <v>943</v>
      </c>
      <c r="F707" s="184" t="s">
        <v>4195</v>
      </c>
      <c r="G707" s="184">
        <v>118.6095485911826</v>
      </c>
      <c r="H707" s="184">
        <v>0.49196791240000004</v>
      </c>
      <c r="I707" s="184">
        <v>1.635210495655</v>
      </c>
      <c r="J707" s="328">
        <v>112.5888241831276</v>
      </c>
      <c r="K707" s="184">
        <v>3.8935460000000002</v>
      </c>
      <c r="L707" s="184">
        <v>1.2260669</v>
      </c>
      <c r="M707" s="184">
        <v>0.34625214999999998</v>
      </c>
      <c r="N707" s="184">
        <v>0.37611560999999999</v>
      </c>
      <c r="O707" s="331">
        <v>0.10660392</v>
      </c>
      <c r="P707" s="331">
        <v>2.0442237999999998E-3</v>
      </c>
      <c r="Q707" s="331">
        <v>7.2041585999999998E-3</v>
      </c>
      <c r="R707" s="331">
        <v>6.1924042999999998E-2</v>
      </c>
      <c r="S707" s="331">
        <v>112.56771000000001</v>
      </c>
      <c r="T707" s="331">
        <v>8.9591897000000002E-4</v>
      </c>
      <c r="U707" s="331">
        <v>2.1112526999999999E-2</v>
      </c>
      <c r="V707" s="331">
        <v>7.1483684999999994E-5</v>
      </c>
      <c r="W707" s="331">
        <v>1.6561276000000001E-6</v>
      </c>
      <c r="X707" s="331">
        <v>0</v>
      </c>
      <c r="Y707"/>
      <c r="Z707" s="288">
        <v>25.956973333333334</v>
      </c>
      <c r="AA707"/>
      <c r="AB707" s="164">
        <v>309.70938999999998</v>
      </c>
      <c r="AC707" s="164">
        <v>308.02569999999997</v>
      </c>
      <c r="AD707" s="164">
        <v>1.073917</v>
      </c>
      <c r="AE707" s="164">
        <v>0</v>
      </c>
      <c r="AF707" s="164">
        <v>3.9535149999999998E-2</v>
      </c>
      <c r="AG707" s="164">
        <v>0.27733080999999998</v>
      </c>
      <c r="AH707" s="164">
        <v>0.29290513000000001</v>
      </c>
      <c r="AI707"/>
      <c r="AJ707" s="185">
        <v>0.85056922000000001</v>
      </c>
      <c r="AK707" s="185">
        <v>0.80128467999999997</v>
      </c>
      <c r="AL707" s="185">
        <v>2.7292554E-2</v>
      </c>
      <c r="AM707" s="185">
        <v>2.1991987000000001E-2</v>
      </c>
      <c r="AN707" s="176">
        <v>4.8038650000000001E-5</v>
      </c>
      <c r="AO707" s="176">
        <v>1.00934E-7</v>
      </c>
      <c r="AP707" s="176">
        <v>3.0801102999999999</v>
      </c>
      <c r="AQ707" s="192">
        <v>2.4088084E-5</v>
      </c>
      <c r="AR707" s="192">
        <v>7.2679563000000003E-8</v>
      </c>
      <c r="AS707" s="192">
        <v>1.9857095000000001E-12</v>
      </c>
      <c r="AT707" s="192">
        <v>2.1581122E-12</v>
      </c>
      <c r="AU707" s="192">
        <v>0</v>
      </c>
      <c r="AV707" s="192">
        <v>1.0134739999999999E-8</v>
      </c>
      <c r="AW707" s="192">
        <v>2.3929276999999998E-5</v>
      </c>
      <c r="AX707" s="192">
        <v>2.3053401999999999E-9</v>
      </c>
      <c r="AY707" s="192">
        <v>2.5942351000000001E-8</v>
      </c>
      <c r="AZ707" s="192">
        <v>2.4694928999999999E-14</v>
      </c>
      <c r="BA707" s="192">
        <v>3.6623902999999999E-16</v>
      </c>
      <c r="BB707" s="192">
        <v>4.1045392999999998E-12</v>
      </c>
      <c r="BC707" s="192">
        <v>5.2851436000000001E-13</v>
      </c>
      <c r="BD707" s="192">
        <v>1.0196E-13</v>
      </c>
      <c r="BE707" s="192">
        <v>4.4733416000000002E-10</v>
      </c>
      <c r="BF707" s="192">
        <v>1.0704386E-8</v>
      </c>
      <c r="BG707" s="192">
        <v>2.0634854000000001E-20</v>
      </c>
      <c r="BH707" s="193">
        <v>1.4842592999999999E-4</v>
      </c>
      <c r="BI707" s="193">
        <v>3.0799618</v>
      </c>
      <c r="BJ707" s="192">
        <v>0</v>
      </c>
      <c r="BK707" s="192">
        <v>0</v>
      </c>
      <c r="BL707" s="192">
        <v>0</v>
      </c>
      <c r="BM707"/>
      <c r="BN707" s="164">
        <v>1.6230324999999999E-3</v>
      </c>
      <c r="BO707" s="164">
        <v>1.7887828000000001E-4</v>
      </c>
      <c r="BP707" s="164">
        <v>7.2374927999999995E-4</v>
      </c>
      <c r="BQ707" s="186">
        <v>7.4339214999999997E-6</v>
      </c>
      <c r="BR707" s="164">
        <v>2.4191809999999999E-4</v>
      </c>
      <c r="BS707" s="186">
        <v>4.4419273E-8</v>
      </c>
      <c r="BT707" s="186">
        <v>6.0562460000000004E-10</v>
      </c>
      <c r="BU707" s="186">
        <v>6.6899459000000006E-8</v>
      </c>
      <c r="BV707" s="186">
        <v>3.1596268E-6</v>
      </c>
      <c r="BW707" s="186">
        <v>7.4402077999999999E-6</v>
      </c>
      <c r="BX707" s="186">
        <v>0</v>
      </c>
      <c r="BY707" s="186">
        <v>4.5631347000000002E-17</v>
      </c>
      <c r="BZ707" s="186">
        <v>3.7363597000000002E-13</v>
      </c>
      <c r="CA707" s="186">
        <v>8.3503906000000002E-5</v>
      </c>
      <c r="CB707" s="164">
        <v>3.7682885999999998E-4</v>
      </c>
      <c r="CC707" s="186">
        <v>8.4074512000000003E-9</v>
      </c>
      <c r="CD707" s="186">
        <v>0</v>
      </c>
      <c r="CE707"/>
      <c r="CF707" s="329">
        <v>3.1625058000000001E-13</v>
      </c>
      <c r="CG707" s="330">
        <v>25.956979</v>
      </c>
      <c r="CH707" s="330">
        <v>1.8406735999999999E-3</v>
      </c>
      <c r="CI707" s="330">
        <v>0.12239737000000001</v>
      </c>
      <c r="CJ707" s="330">
        <v>2.3496207000000002E-2</v>
      </c>
      <c r="CK707" s="329">
        <v>1.9155639E-9</v>
      </c>
      <c r="CL707" s="329">
        <v>2.3184566000000001E-7</v>
      </c>
      <c r="CM707" s="330">
        <v>1.0112749000000001E-2</v>
      </c>
      <c r="CN707" s="330">
        <v>0.38868529000000002</v>
      </c>
      <c r="CO707" s="330">
        <v>42.240409999999997</v>
      </c>
      <c r="CP707"/>
      <c r="CQ707">
        <v>3.8935460000000002</v>
      </c>
      <c r="CR707">
        <v>2.1262110054000001</v>
      </c>
      <c r="CS707">
        <v>1.6342447491276</v>
      </c>
      <c r="CT707">
        <v>1.635210495655</v>
      </c>
      <c r="CU707">
        <v>112.588822527</v>
      </c>
      <c r="CV707" s="134"/>
      <c r="CW707" s="378"/>
      <c r="CX707" s="32"/>
      <c r="CZ707" s="36"/>
      <c r="DA707" s="236"/>
      <c r="DB707" s="257"/>
      <c r="DC707"/>
      <c r="DD707"/>
      <c r="DE707"/>
      <c r="DF707"/>
      <c r="DG707"/>
      <c r="DH707"/>
      <c r="DI707"/>
      <c r="DJ707"/>
      <c r="DK707"/>
      <c r="DL707"/>
    </row>
    <row r="708" spans="1:116" ht="14.4" x14ac:dyDescent="0.3">
      <c r="A708" t="s">
        <v>2107</v>
      </c>
      <c r="B708" s="113" t="s">
        <v>920</v>
      </c>
      <c r="C708" s="182" t="s">
        <v>1440</v>
      </c>
      <c r="D708" s="40" t="s">
        <v>787</v>
      </c>
      <c r="E708" s="181" t="s">
        <v>943</v>
      </c>
      <c r="F708" s="184" t="s">
        <v>4196</v>
      </c>
      <c r="G708" s="184">
        <v>1306.8683021432191</v>
      </c>
      <c r="H708" s="184">
        <v>2.2990603994000001</v>
      </c>
      <c r="I708" s="184">
        <v>7.6463988461300003</v>
      </c>
      <c r="J708" s="328">
        <v>1278.7508318976891</v>
      </c>
      <c r="K708" s="184">
        <v>18.172011000000001</v>
      </c>
      <c r="L708" s="184">
        <v>5.7357294000000003</v>
      </c>
      <c r="M708" s="184">
        <v>1.6195926</v>
      </c>
      <c r="N708" s="184">
        <v>1.7599103</v>
      </c>
      <c r="O708" s="184">
        <v>0.49631420999999998</v>
      </c>
      <c r="P708" s="184">
        <v>9.5638793999999992E-3</v>
      </c>
      <c r="Q708" s="331">
        <v>3.3272009999999998E-2</v>
      </c>
      <c r="R708" s="331">
        <v>0.28992487</v>
      </c>
      <c r="S708" s="184">
        <v>1278.6980000000001</v>
      </c>
      <c r="T708" s="331">
        <v>9.0487816000000003E-4</v>
      </c>
      <c r="U708" s="184">
        <v>5.2830225000000001E-2</v>
      </c>
      <c r="V708" s="331">
        <v>2.4709797000000002E-4</v>
      </c>
      <c r="W708" s="331">
        <v>1.6726889000000001E-6</v>
      </c>
      <c r="X708" s="331">
        <v>0</v>
      </c>
      <c r="Y708"/>
      <c r="Z708" s="288">
        <v>121.14674000000001</v>
      </c>
      <c r="AA708"/>
      <c r="AB708" s="164">
        <v>1443.9395</v>
      </c>
      <c r="AC708" s="164">
        <v>1436.3171</v>
      </c>
      <c r="AD708" s="164">
        <v>4.9985160999999998</v>
      </c>
      <c r="AE708" s="164">
        <v>0</v>
      </c>
      <c r="AF708" s="164">
        <v>3.9930502E-2</v>
      </c>
      <c r="AG708" s="164">
        <v>1.2200902</v>
      </c>
      <c r="AH708" s="164">
        <v>1.3638143</v>
      </c>
      <c r="AI708"/>
      <c r="AJ708" s="185">
        <v>3.9740891999999999</v>
      </c>
      <c r="AK708" s="185">
        <v>3.7440817000000002</v>
      </c>
      <c r="AL708" s="185">
        <v>0.12745181999999999</v>
      </c>
      <c r="AM708" s="185">
        <v>0.10255570999999999</v>
      </c>
      <c r="AN708" s="176">
        <v>2.2446533000000001E-4</v>
      </c>
      <c r="AO708" s="176">
        <v>4.7134549999999998E-7</v>
      </c>
      <c r="AP708" s="176">
        <v>14.363543999999999</v>
      </c>
      <c r="AQ708" s="193">
        <v>1.1242419000000001E-4</v>
      </c>
      <c r="AR708" s="192">
        <v>3.3921091E-7</v>
      </c>
      <c r="AS708" s="192">
        <v>9.2677266000000002E-12</v>
      </c>
      <c r="AT708" s="192">
        <v>2.1796932999999999E-12</v>
      </c>
      <c r="AU708" s="192">
        <v>0</v>
      </c>
      <c r="AV708" s="192">
        <v>4.7217378999999997E-8</v>
      </c>
      <c r="AW708" s="193">
        <v>1.1194187E-4</v>
      </c>
      <c r="AX708" s="192">
        <v>1.0761932000000001E-8</v>
      </c>
      <c r="AY708" s="192">
        <v>1.2134214000000001E-7</v>
      </c>
      <c r="AZ708" s="192">
        <v>2.4941877999999999E-14</v>
      </c>
      <c r="BA708" s="192">
        <v>3.6990142E-16</v>
      </c>
      <c r="BB708" s="192">
        <v>1.8956574999999999E-11</v>
      </c>
      <c r="BC708" s="192">
        <v>1.8998182E-12</v>
      </c>
      <c r="BD708" s="192">
        <v>3.7270442E-13</v>
      </c>
      <c r="BE708" s="192">
        <v>2.084103E-9</v>
      </c>
      <c r="BF708" s="192">
        <v>4.996891E-8</v>
      </c>
      <c r="BG708" s="192">
        <v>2.0841203E-20</v>
      </c>
      <c r="BH708" s="193">
        <v>6.7096031999999998E-4</v>
      </c>
      <c r="BI708" s="193">
        <v>14.362873</v>
      </c>
      <c r="BJ708" s="192">
        <v>0</v>
      </c>
      <c r="BK708" s="192">
        <v>0</v>
      </c>
      <c r="BL708" s="192">
        <v>0</v>
      </c>
      <c r="BM708"/>
      <c r="BN708" s="164">
        <v>7.5791425999999999E-3</v>
      </c>
      <c r="BO708" s="164">
        <v>8.3659349000000005E-4</v>
      </c>
      <c r="BP708" s="164">
        <v>3.3778925000000001E-3</v>
      </c>
      <c r="BQ708" s="186">
        <v>3.4805424999999999E-5</v>
      </c>
      <c r="BR708" s="164">
        <v>1.1325141999999999E-3</v>
      </c>
      <c r="BS708" s="164">
        <v>4.4863465999999999E-8</v>
      </c>
      <c r="BT708" s="186">
        <v>6.1168084999999996E-10</v>
      </c>
      <c r="BU708" s="164">
        <v>6.7568454000000006E-8</v>
      </c>
      <c r="BV708" s="186">
        <v>1.4761649E-5</v>
      </c>
      <c r="BW708" s="186">
        <v>3.4532938E-5</v>
      </c>
      <c r="BX708" s="186">
        <v>0</v>
      </c>
      <c r="BY708" s="186">
        <v>4.6087660999999998E-17</v>
      </c>
      <c r="BZ708" s="186">
        <v>3.7737233000000001E-13</v>
      </c>
      <c r="CA708" s="164">
        <v>3.9071811999999998E-4</v>
      </c>
      <c r="CB708" s="164">
        <v>1.7572027E-3</v>
      </c>
      <c r="CC708" s="186">
        <v>8.4916131E-9</v>
      </c>
      <c r="CD708" s="186">
        <v>0</v>
      </c>
      <c r="CE708"/>
      <c r="CF708" s="329">
        <v>3.1941308999999999E-13</v>
      </c>
      <c r="CG708" s="330">
        <v>121.14675</v>
      </c>
      <c r="CH708" s="330">
        <v>1.8590803E-3</v>
      </c>
      <c r="CI708" s="330">
        <v>0.57239666</v>
      </c>
      <c r="CJ708" s="330">
        <v>0.11002752</v>
      </c>
      <c r="CK708" s="329">
        <v>8.8494154000000004E-9</v>
      </c>
      <c r="CL708" s="329">
        <v>1.0715979E-6</v>
      </c>
      <c r="CM708" s="330">
        <v>4.7330906999999998E-2</v>
      </c>
      <c r="CN708" s="330">
        <v>1.5369501000000001</v>
      </c>
      <c r="CO708" s="330">
        <v>196.97748999999999</v>
      </c>
      <c r="CP708"/>
      <c r="CQ708">
        <v>18.172011000000001</v>
      </c>
      <c r="CR708">
        <v>9.9443072693999994</v>
      </c>
      <c r="CS708">
        <v>7.6452485426889005</v>
      </c>
      <c r="CT708">
        <v>7.6463988461300003</v>
      </c>
      <c r="CU708">
        <v>1278.7508302250001</v>
      </c>
      <c r="CV708" s="134"/>
      <c r="CW708" s="378"/>
      <c r="CX708" s="32"/>
      <c r="CY708" s="36"/>
      <c r="CZ708" s="36"/>
      <c r="DA708" s="236"/>
      <c r="DB708" s="257"/>
      <c r="DC708"/>
      <c r="DD708"/>
      <c r="DE708"/>
      <c r="DF708"/>
      <c r="DG708"/>
      <c r="DH708"/>
      <c r="DI708"/>
      <c r="DJ708"/>
      <c r="DK708"/>
      <c r="DL708"/>
    </row>
    <row r="709" spans="1:116" ht="14.4" x14ac:dyDescent="0.3">
      <c r="A709" t="s">
        <v>2108</v>
      </c>
      <c r="B709" s="113" t="s">
        <v>920</v>
      </c>
      <c r="C709" s="182" t="s">
        <v>1441</v>
      </c>
      <c r="D709" s="40" t="s">
        <v>787</v>
      </c>
      <c r="E709" s="181" t="s">
        <v>943</v>
      </c>
      <c r="F709" s="184" t="s">
        <v>4197</v>
      </c>
      <c r="G709" s="184">
        <v>214.01436054660888</v>
      </c>
      <c r="H709" s="184">
        <v>1.8750198176000001</v>
      </c>
      <c r="I709" s="184">
        <v>6.2358491433200003</v>
      </c>
      <c r="J709" s="328">
        <v>191.08195858568891</v>
      </c>
      <c r="K709" s="184">
        <v>14.821533000000001</v>
      </c>
      <c r="L709" s="184">
        <v>4.6775171999999996</v>
      </c>
      <c r="M709" s="184">
        <v>1.3207978</v>
      </c>
      <c r="N709" s="184">
        <v>1.4351966</v>
      </c>
      <c r="O709" s="184">
        <v>0.40486851000000001</v>
      </c>
      <c r="P709" s="184">
        <v>7.7993586000000004E-3</v>
      </c>
      <c r="Q709" s="331">
        <v>2.7155348999999999E-2</v>
      </c>
      <c r="R709" s="331">
        <v>0.23642331999999999</v>
      </c>
      <c r="S709" s="331">
        <v>191.03654</v>
      </c>
      <c r="T709" s="331">
        <v>9.0487816000000003E-4</v>
      </c>
      <c r="U709" s="184">
        <v>4.5416913000000003E-2</v>
      </c>
      <c r="V709" s="331">
        <v>2.0594516000000001E-4</v>
      </c>
      <c r="W709" s="331">
        <v>1.6726889000000001E-6</v>
      </c>
      <c r="X709" s="331">
        <v>0</v>
      </c>
      <c r="Y709"/>
      <c r="Z709" s="288">
        <v>98.810220000000001</v>
      </c>
      <c r="AA709"/>
      <c r="AB709" s="164">
        <v>1177.7905000000001</v>
      </c>
      <c r="AC709" s="164">
        <v>1171.5616</v>
      </c>
      <c r="AD709" s="164">
        <v>4.0776079000000003</v>
      </c>
      <c r="AE709" s="164">
        <v>0</v>
      </c>
      <c r="AF709" s="164">
        <v>3.9930502E-2</v>
      </c>
      <c r="AG709" s="164">
        <v>0.99891702000000004</v>
      </c>
      <c r="AH709" s="164">
        <v>1.1125248000000001</v>
      </c>
      <c r="AI709"/>
      <c r="AJ709" s="185">
        <v>3.2411447</v>
      </c>
      <c r="AK709" s="185">
        <v>3.0535442000000002</v>
      </c>
      <c r="AL709" s="185">
        <v>0.10394915</v>
      </c>
      <c r="AM709" s="185">
        <v>8.3651281999999993E-2</v>
      </c>
      <c r="AN709" s="176">
        <v>1.830662E-4</v>
      </c>
      <c r="AO709" s="176">
        <v>3.8442734999999998E-7</v>
      </c>
      <c r="AP709" s="176">
        <v>11.715866</v>
      </c>
      <c r="AQ709" s="192">
        <v>9.1695898999999995E-5</v>
      </c>
      <c r="AR709" s="192">
        <v>2.7666866000000001E-7</v>
      </c>
      <c r="AS709" s="192">
        <v>7.5589831000000003E-12</v>
      </c>
      <c r="AT709" s="192">
        <v>2.1796932999999999E-12</v>
      </c>
      <c r="AU709" s="192">
        <v>0</v>
      </c>
      <c r="AV709" s="192">
        <v>3.8515899000000003E-8</v>
      </c>
      <c r="AW709" s="193">
        <v>9.1289326999999994E-5</v>
      </c>
      <c r="AX709" s="192">
        <v>8.7775700999999995E-9</v>
      </c>
      <c r="AY709" s="192">
        <v>9.8956172999999995E-8</v>
      </c>
      <c r="AZ709" s="192">
        <v>2.4941877999999999E-14</v>
      </c>
      <c r="BA709" s="192">
        <v>3.6990142E-16</v>
      </c>
      <c r="BB709" s="192">
        <v>1.5471636E-11</v>
      </c>
      <c r="BC709" s="192">
        <v>1.5784021E-12</v>
      </c>
      <c r="BD709" s="192">
        <v>3.0923976E-13</v>
      </c>
      <c r="BE709" s="192">
        <v>1.7000335000000001E-9</v>
      </c>
      <c r="BF709" s="192">
        <v>4.0755386000000001E-8</v>
      </c>
      <c r="BG709" s="192">
        <v>2.0841203E-20</v>
      </c>
      <c r="BH709" s="193">
        <v>5.4836029000000005E-4</v>
      </c>
      <c r="BI709" s="193">
        <v>11.715317000000001</v>
      </c>
      <c r="BJ709" s="192">
        <v>0</v>
      </c>
      <c r="BK709" s="192">
        <v>0</v>
      </c>
      <c r="BL709" s="192">
        <v>0</v>
      </c>
      <c r="BM709"/>
      <c r="BN709" s="164">
        <v>6.1815237999999998E-3</v>
      </c>
      <c r="BO709" s="164">
        <v>6.8225785999999995E-4</v>
      </c>
      <c r="BP709" s="164">
        <v>2.7550911999999999E-3</v>
      </c>
      <c r="BQ709" s="186">
        <v>2.8382563E-5</v>
      </c>
      <c r="BR709" s="164">
        <v>9.2353140000000003E-4</v>
      </c>
      <c r="BS709" s="164">
        <v>4.4863465999999999E-8</v>
      </c>
      <c r="BT709" s="186">
        <v>6.1168084999999996E-10</v>
      </c>
      <c r="BU709" s="164">
        <v>6.7568454000000006E-8</v>
      </c>
      <c r="BV709" s="186">
        <v>1.2039196000000001E-5</v>
      </c>
      <c r="BW709" s="186">
        <v>2.8175684000000002E-5</v>
      </c>
      <c r="BX709" s="186">
        <v>0</v>
      </c>
      <c r="BY709" s="186">
        <v>4.6087660999999998E-17</v>
      </c>
      <c r="BZ709" s="186">
        <v>3.7737233000000001E-13</v>
      </c>
      <c r="CA709" s="164">
        <v>3.1862889999999998E-4</v>
      </c>
      <c r="CB709" s="164">
        <v>1.4332955E-3</v>
      </c>
      <c r="CC709" s="186">
        <v>8.4915926E-9</v>
      </c>
      <c r="CD709" s="186">
        <v>0</v>
      </c>
      <c r="CE709"/>
      <c r="CF709" s="329">
        <v>3.1941308999999999E-13</v>
      </c>
      <c r="CG709" s="330">
        <v>98.810227999999995</v>
      </c>
      <c r="CH709" s="330">
        <v>1.8590803E-3</v>
      </c>
      <c r="CI709" s="330">
        <v>0.46680245999999997</v>
      </c>
      <c r="CJ709" s="330">
        <v>8.9722497999999998E-2</v>
      </c>
      <c r="CK709" s="329">
        <v>7.2224281000000001E-9</v>
      </c>
      <c r="CL709" s="329">
        <v>8.7455466000000002E-7</v>
      </c>
      <c r="CM709" s="330">
        <v>3.8597487999999999E-2</v>
      </c>
      <c r="CN709" s="330">
        <v>1.2676847</v>
      </c>
      <c r="CO709" s="330">
        <v>160.66815</v>
      </c>
      <c r="CP709"/>
      <c r="CQ709">
        <v>14.821533000000001</v>
      </c>
      <c r="CR709">
        <v>8.1097581376000001</v>
      </c>
      <c r="CS709">
        <v>6.2347399926889002</v>
      </c>
      <c r="CT709">
        <v>6.2358491433200003</v>
      </c>
      <c r="CU709">
        <v>191.081956913</v>
      </c>
      <c r="CV709" s="134"/>
      <c r="CW709" s="378"/>
      <c r="CX709" s="32"/>
      <c r="CY709" s="36"/>
      <c r="CZ709" s="36"/>
      <c r="DA709" s="236"/>
      <c r="DB709" s="257"/>
      <c r="DC709"/>
      <c r="DD709"/>
      <c r="DE709"/>
      <c r="DF709"/>
      <c r="DG709"/>
      <c r="DH709"/>
      <c r="DI709"/>
      <c r="DJ709"/>
      <c r="DK709"/>
      <c r="DL709"/>
    </row>
    <row r="710" spans="1:116" ht="14.4" x14ac:dyDescent="0.3">
      <c r="A710" t="s">
        <v>2109</v>
      </c>
      <c r="B710" s="113" t="s">
        <v>920</v>
      </c>
      <c r="C710" s="182" t="s">
        <v>1442</v>
      </c>
      <c r="D710" s="40" t="s">
        <v>787</v>
      </c>
      <c r="E710" s="181" t="s">
        <v>943</v>
      </c>
      <c r="F710" s="184" t="s">
        <v>4198</v>
      </c>
      <c r="G710" s="184">
        <v>1749.650560976349</v>
      </c>
      <c r="H710" s="184">
        <v>15.216595441000001</v>
      </c>
      <c r="I710" s="184">
        <v>50.615922212659996</v>
      </c>
      <c r="J710" s="328">
        <v>1563.5805633226889</v>
      </c>
      <c r="K710" s="184">
        <v>120.23748000000001</v>
      </c>
      <c r="L710" s="184">
        <v>37.972008000000002</v>
      </c>
      <c r="M710" s="184">
        <v>10.721768000000001</v>
      </c>
      <c r="N710" s="184">
        <v>11.651654000000001</v>
      </c>
      <c r="O710" s="184">
        <v>3.2820214000000001</v>
      </c>
      <c r="P710" s="184">
        <v>6.3316411000000003E-2</v>
      </c>
      <c r="Q710" s="331">
        <v>0.21960362999999999</v>
      </c>
      <c r="R710" s="331">
        <v>1.9197405999999999</v>
      </c>
      <c r="S710" s="331">
        <v>1563.3018999999999</v>
      </c>
      <c r="T710" s="331">
        <v>9.0487816000000003E-4</v>
      </c>
      <c r="U710" s="184">
        <v>0.27866164999999998</v>
      </c>
      <c r="V710" s="331">
        <v>1.5007345E-3</v>
      </c>
      <c r="W710" s="331">
        <v>1.6726889000000001E-6</v>
      </c>
      <c r="X710" s="331">
        <v>0</v>
      </c>
      <c r="Y710"/>
      <c r="Z710" s="288">
        <v>801.58320000000003</v>
      </c>
      <c r="AA710"/>
      <c r="AB710" s="164">
        <v>9551.6247999999996</v>
      </c>
      <c r="AC710" s="164">
        <v>9501.5562000000009</v>
      </c>
      <c r="AD710" s="164">
        <v>33.052109000000002</v>
      </c>
      <c r="AE710" s="164">
        <v>0</v>
      </c>
      <c r="AF710" s="164">
        <v>3.9930502E-2</v>
      </c>
      <c r="AG710" s="164">
        <v>7.9576811999999997</v>
      </c>
      <c r="AH710" s="164">
        <v>9.0188348999999999</v>
      </c>
      <c r="AI710"/>
      <c r="AJ710" s="185">
        <v>26.301750999999999</v>
      </c>
      <c r="AK710" s="185">
        <v>24.779897999999999</v>
      </c>
      <c r="AL710" s="185">
        <v>0.84341277000000003</v>
      </c>
      <c r="AM710" s="185">
        <v>0.67844044000000003</v>
      </c>
      <c r="AN710" s="176">
        <v>1.4856054E-3</v>
      </c>
      <c r="AO710" s="176">
        <v>3.1191300999999998E-6</v>
      </c>
      <c r="AP710" s="176">
        <v>95.019670000000005</v>
      </c>
      <c r="AQ710" s="193">
        <v>7.4386923999999999E-4</v>
      </c>
      <c r="AR710" s="192">
        <v>2.2444330999999999E-6</v>
      </c>
      <c r="AS710" s="192">
        <v>6.1321118E-11</v>
      </c>
      <c r="AT710" s="192">
        <v>2.1796932999999999E-12</v>
      </c>
      <c r="AU710" s="192">
        <v>0</v>
      </c>
      <c r="AV710" s="192">
        <v>3.1229025999999999E-7</v>
      </c>
      <c r="AW710" s="193">
        <v>7.4107945E-4</v>
      </c>
      <c r="AX710" s="192">
        <v>7.1211479000000005E-8</v>
      </c>
      <c r="AY710" s="192">
        <v>8.0328507999999998E-7</v>
      </c>
      <c r="AZ710" s="192">
        <v>2.4941877999999999E-14</v>
      </c>
      <c r="BA710" s="192">
        <v>3.6990142E-16</v>
      </c>
      <c r="BB710" s="192">
        <v>1.2511813999999999E-10</v>
      </c>
      <c r="BC710" s="192">
        <v>1.1691107E-11</v>
      </c>
      <c r="BD710" s="192">
        <v>2.3060261000000002E-12</v>
      </c>
      <c r="BE710" s="192">
        <v>1.3783998999999999E-8</v>
      </c>
      <c r="BF710" s="192">
        <v>3.3064018000000002E-7</v>
      </c>
      <c r="BG710" s="192">
        <v>2.0841203E-20</v>
      </c>
      <c r="BH710" s="193">
        <v>4.4057206000000003E-3</v>
      </c>
      <c r="BI710" s="193">
        <v>95.015264000000002</v>
      </c>
      <c r="BJ710" s="192">
        <v>0</v>
      </c>
      <c r="BK710" s="192">
        <v>0</v>
      </c>
      <c r="BL710" s="192">
        <v>0</v>
      </c>
      <c r="BM710"/>
      <c r="BN710" s="164">
        <v>5.0154750999999997E-2</v>
      </c>
      <c r="BO710" s="164">
        <v>5.5381140999999998E-3</v>
      </c>
      <c r="BP710" s="164">
        <v>2.2350267E-2</v>
      </c>
      <c r="BQ710" s="164">
        <v>2.3046484E-4</v>
      </c>
      <c r="BR710" s="164">
        <v>7.4987496999999997E-3</v>
      </c>
      <c r="BS710" s="164">
        <v>4.4863465999999999E-8</v>
      </c>
      <c r="BT710" s="186">
        <v>6.1168084999999996E-10</v>
      </c>
      <c r="BU710" s="164">
        <v>6.7568454000000006E-8</v>
      </c>
      <c r="BV710" s="186">
        <v>9.7695636999999995E-5</v>
      </c>
      <c r="BW710" s="164">
        <v>2.2819372000000001E-4</v>
      </c>
      <c r="BX710" s="186">
        <v>0</v>
      </c>
      <c r="BY710" s="186">
        <v>4.6087660999999998E-17</v>
      </c>
      <c r="BZ710" s="186">
        <v>3.7737233000000001E-13</v>
      </c>
      <c r="CA710" s="164">
        <v>2.5867693000000001E-3</v>
      </c>
      <c r="CB710" s="164">
        <v>1.1624374999999999E-2</v>
      </c>
      <c r="CC710" s="186">
        <v>8.4922398999999996E-9</v>
      </c>
      <c r="CD710" s="186">
        <v>0</v>
      </c>
      <c r="CE710"/>
      <c r="CF710" s="329">
        <v>3.1941308999999999E-13</v>
      </c>
      <c r="CG710" s="330">
        <v>801.58322999999996</v>
      </c>
      <c r="CH710" s="330">
        <v>1.8590803E-3</v>
      </c>
      <c r="CI710" s="330">
        <v>3.7891086</v>
      </c>
      <c r="CJ710" s="330">
        <v>0.72857872000000001</v>
      </c>
      <c r="CK710" s="329">
        <v>5.8412268999999997E-8</v>
      </c>
      <c r="CL710" s="329">
        <v>7.0741189000000001E-6</v>
      </c>
      <c r="CM710" s="330">
        <v>0.31337672</v>
      </c>
      <c r="CN710" s="330">
        <v>9.7395721000000002</v>
      </c>
      <c r="CO710" s="330">
        <v>1303.0673999999999</v>
      </c>
      <c r="CP710"/>
      <c r="CQ710">
        <v>120.23748000000001</v>
      </c>
      <c r="CR710">
        <v>65.830112041000007</v>
      </c>
      <c r="CS710">
        <v>50.6135182726889</v>
      </c>
      <c r="CT710">
        <v>50.615922212659996</v>
      </c>
      <c r="CU710">
        <v>1563.5805616499999</v>
      </c>
      <c r="CV710" s="134"/>
      <c r="CW710" s="378"/>
      <c r="CX710" s="32"/>
      <c r="CY710" s="36"/>
      <c r="CZ710" s="36"/>
      <c r="DA710" s="236"/>
      <c r="DB710" s="257"/>
      <c r="DC710"/>
      <c r="DD710"/>
      <c r="DE710"/>
      <c r="DF710"/>
      <c r="DG710"/>
      <c r="DH710"/>
      <c r="DI710"/>
      <c r="DJ710"/>
      <c r="DK710"/>
      <c r="DL710"/>
    </row>
    <row r="711" spans="1:116" ht="14.4" x14ac:dyDescent="0.3">
      <c r="A711" t="s">
        <v>2110</v>
      </c>
      <c r="B711" s="113" t="s">
        <v>920</v>
      </c>
      <c r="C711" s="182" t="s">
        <v>1443</v>
      </c>
      <c r="D711" s="40" t="s">
        <v>787</v>
      </c>
      <c r="E711" s="181" t="s">
        <v>943</v>
      </c>
      <c r="F711" s="184" t="s">
        <v>4199</v>
      </c>
      <c r="G711" s="184">
        <v>67.037816632618899</v>
      </c>
      <c r="H711" s="184">
        <v>1.7964937495</v>
      </c>
      <c r="I711" s="184">
        <v>5.9746361324300006</v>
      </c>
      <c r="J711" s="328">
        <v>45.065611750688902</v>
      </c>
      <c r="K711" s="184">
        <v>14.201074999999999</v>
      </c>
      <c r="L711" s="184">
        <v>4.4815519000000004</v>
      </c>
      <c r="M711" s="184">
        <v>1.2654654000000001</v>
      </c>
      <c r="N711" s="184">
        <v>1.3750644000000001</v>
      </c>
      <c r="O711" s="184">
        <v>0.38793411999999999</v>
      </c>
      <c r="P711" s="184">
        <v>7.4725955E-3</v>
      </c>
      <c r="Q711" s="184">
        <v>2.6022633999999999E-2</v>
      </c>
      <c r="R711" s="331">
        <v>0.22651563</v>
      </c>
      <c r="S711" s="331">
        <v>45.021566</v>
      </c>
      <c r="T711" s="331">
        <v>9.0487816000000003E-4</v>
      </c>
      <c r="U711" s="331">
        <v>4.4044078E-2</v>
      </c>
      <c r="V711" s="331">
        <v>1.9832427E-4</v>
      </c>
      <c r="W711" s="331">
        <v>1.6726889000000001E-6</v>
      </c>
      <c r="X711" s="331">
        <v>0</v>
      </c>
      <c r="Y711"/>
      <c r="Z711" s="288">
        <v>94.673833333333334</v>
      </c>
      <c r="AA711"/>
      <c r="AB711" s="164">
        <v>1128.5037</v>
      </c>
      <c r="AC711" s="164">
        <v>1122.5328</v>
      </c>
      <c r="AD711" s="164">
        <v>3.9070692999999999</v>
      </c>
      <c r="AE711" s="164">
        <v>0</v>
      </c>
      <c r="AF711" s="164">
        <v>3.9930502E-2</v>
      </c>
      <c r="AG711" s="164">
        <v>0.95795901999999999</v>
      </c>
      <c r="AH711" s="164">
        <v>1.0659898000000001</v>
      </c>
      <c r="AI711"/>
      <c r="AJ711" s="185">
        <v>3.1054141999999998</v>
      </c>
      <c r="AK711" s="185">
        <v>2.9256669</v>
      </c>
      <c r="AL711" s="185">
        <v>9.9596808999999994E-2</v>
      </c>
      <c r="AM711" s="185">
        <v>8.0150463000000005E-2</v>
      </c>
      <c r="AN711" s="176">
        <v>1.7539969999999999E-4</v>
      </c>
      <c r="AO711" s="176">
        <v>3.6833138999999998E-7</v>
      </c>
      <c r="AP711" s="176">
        <v>11.225555</v>
      </c>
      <c r="AQ711" s="192">
        <v>8.7857328E-5</v>
      </c>
      <c r="AR711" s="192">
        <v>2.6508676E-7</v>
      </c>
      <c r="AS711" s="192">
        <v>7.2425491000000004E-12</v>
      </c>
      <c r="AT711" s="192">
        <v>2.1796932999999999E-12</v>
      </c>
      <c r="AU711" s="192">
        <v>0</v>
      </c>
      <c r="AV711" s="192">
        <v>3.6904514000000002E-8</v>
      </c>
      <c r="AW711" s="192">
        <v>8.7464783000000003E-5</v>
      </c>
      <c r="AX711" s="192">
        <v>8.4100956999999996E-9</v>
      </c>
      <c r="AY711" s="192">
        <v>9.4810622999999997E-8</v>
      </c>
      <c r="AZ711" s="192">
        <v>2.4941877999999999E-14</v>
      </c>
      <c r="BA711" s="192">
        <v>3.6990142E-16</v>
      </c>
      <c r="BB711" s="192">
        <v>1.4826277000000002E-11</v>
      </c>
      <c r="BC711" s="192">
        <v>1.5188805E-12</v>
      </c>
      <c r="BD711" s="192">
        <v>2.9748704000000001E-13</v>
      </c>
      <c r="BE711" s="192">
        <v>1.6289095E-9</v>
      </c>
      <c r="BF711" s="192">
        <v>3.9049177000000001E-8</v>
      </c>
      <c r="BG711" s="192">
        <v>2.0841203E-20</v>
      </c>
      <c r="BH711" s="193">
        <v>5.2565657999999996E-4</v>
      </c>
      <c r="BI711" s="193">
        <v>11.225028999999999</v>
      </c>
      <c r="BJ711" s="192">
        <v>0</v>
      </c>
      <c r="BK711" s="192">
        <v>0</v>
      </c>
      <c r="BL711" s="192">
        <v>0</v>
      </c>
      <c r="BM711"/>
      <c r="BN711" s="164">
        <v>5.9227055000000001E-3</v>
      </c>
      <c r="BO711" s="164">
        <v>6.5367718999999997E-4</v>
      </c>
      <c r="BP711" s="164">
        <v>2.6397576000000002E-3</v>
      </c>
      <c r="BQ711" s="186">
        <v>2.7193143999999999E-5</v>
      </c>
      <c r="BR711" s="164">
        <v>8.8483088000000003E-4</v>
      </c>
      <c r="BS711" s="164">
        <v>4.4863465999999999E-8</v>
      </c>
      <c r="BT711" s="186">
        <v>6.1168084999999996E-10</v>
      </c>
      <c r="BU711" s="164">
        <v>6.7568454000000006E-8</v>
      </c>
      <c r="BV711" s="186">
        <v>1.1535037999999999E-5</v>
      </c>
      <c r="BW711" s="186">
        <v>2.6998415E-5</v>
      </c>
      <c r="BX711" s="186">
        <v>0</v>
      </c>
      <c r="BY711" s="186">
        <v>4.6087660999999998E-17</v>
      </c>
      <c r="BZ711" s="186">
        <v>3.7737233000000001E-13</v>
      </c>
      <c r="CA711" s="164">
        <v>3.0527903999999999E-4</v>
      </c>
      <c r="CB711" s="164">
        <v>1.3733127E-3</v>
      </c>
      <c r="CC711" s="186">
        <v>8.4915888000000005E-9</v>
      </c>
      <c r="CD711" s="186">
        <v>0</v>
      </c>
      <c r="CE711"/>
      <c r="CF711" s="329">
        <v>3.1941308999999999E-13</v>
      </c>
      <c r="CG711" s="330">
        <v>94.673835999999994</v>
      </c>
      <c r="CH711" s="330">
        <v>1.8590803E-3</v>
      </c>
      <c r="CI711" s="330">
        <v>0.44724797999999999</v>
      </c>
      <c r="CJ711" s="330">
        <v>8.5962308000000001E-2</v>
      </c>
      <c r="CK711" s="329">
        <v>6.9211342000000002E-9</v>
      </c>
      <c r="CL711" s="329">
        <v>8.3806517000000004E-7</v>
      </c>
      <c r="CM711" s="330">
        <v>3.6980187999999997E-2</v>
      </c>
      <c r="CN711" s="330">
        <v>1.2178207000000001</v>
      </c>
      <c r="CO711" s="330">
        <v>153.9442</v>
      </c>
      <c r="CP711"/>
      <c r="CQ711">
        <v>14.201074999999999</v>
      </c>
      <c r="CR711">
        <v>7.7700266795000008</v>
      </c>
      <c r="CS711">
        <v>5.9735346026889005</v>
      </c>
      <c r="CT711">
        <v>5.9746361324300006</v>
      </c>
      <c r="CU711">
        <v>45.065610077999999</v>
      </c>
      <c r="CV711" s="134"/>
      <c r="CX711" s="32"/>
      <c r="CY711" s="36"/>
      <c r="CZ711" s="36"/>
      <c r="DA711" s="236"/>
      <c r="DB711" s="257"/>
      <c r="DC711"/>
      <c r="DD711"/>
      <c r="DE711"/>
      <c r="DF711"/>
      <c r="DG711"/>
      <c r="DH711"/>
      <c r="DI711"/>
      <c r="DJ711"/>
      <c r="DK711"/>
      <c r="DL711"/>
    </row>
    <row r="712" spans="1:116" ht="14.4" x14ac:dyDescent="0.3">
      <c r="A712" t="s">
        <v>2111</v>
      </c>
      <c r="B712" s="113" t="s">
        <v>920</v>
      </c>
      <c r="C712" s="182" t="s">
        <v>1444</v>
      </c>
      <c r="D712" s="40" t="s">
        <v>787</v>
      </c>
      <c r="E712" s="181" t="s">
        <v>943</v>
      </c>
      <c r="F712" s="184" t="s">
        <v>4200</v>
      </c>
      <c r="G712" s="184">
        <v>119.6088440580469</v>
      </c>
      <c r="H712" s="184">
        <v>0.42425098300000003</v>
      </c>
      <c r="I712" s="184">
        <v>1.4099406233579999</v>
      </c>
      <c r="J712" s="328">
        <v>114.41609545168889</v>
      </c>
      <c r="K712" s="184">
        <v>3.3585569999999998</v>
      </c>
      <c r="L712" s="184">
        <v>1.0570596999999999</v>
      </c>
      <c r="M712" s="184">
        <v>0.29853223000000001</v>
      </c>
      <c r="N712" s="184">
        <v>0.32425449000000001</v>
      </c>
      <c r="O712" s="184">
        <v>9.2005643999999998E-2</v>
      </c>
      <c r="P712" s="184">
        <v>1.7624101999999999E-3</v>
      </c>
      <c r="Q712" s="331">
        <v>6.2284387999999996E-3</v>
      </c>
      <c r="R712" s="331">
        <v>5.3378665999999998E-2</v>
      </c>
      <c r="S712" s="331">
        <v>114.39604</v>
      </c>
      <c r="T712" s="331">
        <v>9.0487816000000003E-4</v>
      </c>
      <c r="U712" s="331">
        <v>2.0053779000000001E-2</v>
      </c>
      <c r="V712" s="331">
        <v>6.5149198000000004E-5</v>
      </c>
      <c r="W712" s="331">
        <v>1.6726889000000001E-6</v>
      </c>
      <c r="X712" s="184">
        <v>0</v>
      </c>
      <c r="Y712"/>
      <c r="Z712" s="288">
        <v>22.39038</v>
      </c>
      <c r="AA712"/>
      <c r="AB712" s="164">
        <v>267.21616</v>
      </c>
      <c r="AC712" s="164">
        <v>265.75430999999998</v>
      </c>
      <c r="AD712" s="164">
        <v>0.92690795999999998</v>
      </c>
      <c r="AE712" s="164">
        <v>0</v>
      </c>
      <c r="AF712" s="164">
        <v>3.9930502E-2</v>
      </c>
      <c r="AG712" s="164">
        <v>0.24221797</v>
      </c>
      <c r="AH712" s="164">
        <v>0.25278922999999998</v>
      </c>
      <c r="AI712"/>
      <c r="AJ712" s="185">
        <v>0.73352421999999995</v>
      </c>
      <c r="AK712" s="185">
        <v>0.69101102000000003</v>
      </c>
      <c r="AL712" s="185">
        <v>2.3539559000000002E-2</v>
      </c>
      <c r="AM712" s="185">
        <v>1.8973650000000002E-2</v>
      </c>
      <c r="AN712" s="176">
        <v>4.1427519000000001E-5</v>
      </c>
      <c r="AO712" s="176">
        <v>8.7054582E-8</v>
      </c>
      <c r="AP712" s="176">
        <v>2.6573739000000001</v>
      </c>
      <c r="AQ712" s="192">
        <v>2.0778285999999999E-5</v>
      </c>
      <c r="AR712" s="192">
        <v>6.2693102999999994E-8</v>
      </c>
      <c r="AS712" s="192">
        <v>1.7128650999999999E-12</v>
      </c>
      <c r="AT712" s="192">
        <v>2.1796932999999999E-12</v>
      </c>
      <c r="AU712" s="192">
        <v>0</v>
      </c>
      <c r="AV712" s="192">
        <v>8.7455559000000001E-9</v>
      </c>
      <c r="AW712" s="192">
        <v>2.0630866E-5</v>
      </c>
      <c r="AX712" s="192">
        <v>1.9884797000000001E-9</v>
      </c>
      <c r="AY712" s="192">
        <v>2.2367141E-8</v>
      </c>
      <c r="AZ712" s="192">
        <v>2.4941877999999999E-14</v>
      </c>
      <c r="BA712" s="192">
        <v>3.6990142E-16</v>
      </c>
      <c r="BB712" s="192">
        <v>3.5486275999999998E-12</v>
      </c>
      <c r="BC712" s="192">
        <v>4.7874210000000004E-13</v>
      </c>
      <c r="BD712" s="192">
        <v>9.2108337000000001E-14</v>
      </c>
      <c r="BE712" s="192">
        <v>3.8601780999999999E-10</v>
      </c>
      <c r="BF712" s="192">
        <v>9.2331868000000007E-9</v>
      </c>
      <c r="BG712" s="192">
        <v>2.0841203E-20</v>
      </c>
      <c r="BH712" s="193">
        <v>1.2890926000000001E-4</v>
      </c>
      <c r="BI712" s="193">
        <v>2.6572450000000001</v>
      </c>
      <c r="BJ712" s="192">
        <v>0</v>
      </c>
      <c r="BK712" s="192">
        <v>0</v>
      </c>
      <c r="BL712" s="192">
        <v>0</v>
      </c>
      <c r="BM712"/>
      <c r="BN712" s="164">
        <v>1.3998559000000001E-3</v>
      </c>
      <c r="BO712" s="164">
        <v>1.5422993999999999E-4</v>
      </c>
      <c r="BP712" s="164">
        <v>6.2430321000000002E-4</v>
      </c>
      <c r="BQ712" s="186">
        <v>6.4080481999999998E-6</v>
      </c>
      <c r="BR712" s="164">
        <v>2.0853930000000001E-4</v>
      </c>
      <c r="BS712" s="186">
        <v>4.4863465999999999E-8</v>
      </c>
      <c r="BT712" s="186">
        <v>6.1168084999999996E-10</v>
      </c>
      <c r="BU712" s="186">
        <v>6.7568454000000006E-8</v>
      </c>
      <c r="BV712" s="186">
        <v>2.7248769E-6</v>
      </c>
      <c r="BW712" s="186">
        <v>6.4256359000000001E-6</v>
      </c>
      <c r="BX712" s="186">
        <v>0</v>
      </c>
      <c r="BY712" s="186">
        <v>4.6087660999999998E-17</v>
      </c>
      <c r="BZ712" s="186">
        <v>3.7737233000000001E-13</v>
      </c>
      <c r="CA712" s="186">
        <v>7.1990328999999993E-5</v>
      </c>
      <c r="CB712" s="164">
        <v>3.2511303999999998E-4</v>
      </c>
      <c r="CC712" s="186">
        <v>8.4915222000000008E-9</v>
      </c>
      <c r="CD712" s="186">
        <v>0</v>
      </c>
      <c r="CE712"/>
      <c r="CF712" s="329">
        <v>3.1941308999999999E-13</v>
      </c>
      <c r="CG712" s="330">
        <v>22.390385999999999</v>
      </c>
      <c r="CH712" s="330">
        <v>1.8590803E-3</v>
      </c>
      <c r="CI712" s="330">
        <v>0.10553345</v>
      </c>
      <c r="CJ712" s="330">
        <v>2.0252994E-2</v>
      </c>
      <c r="CK712" s="329">
        <v>1.6560226E-9</v>
      </c>
      <c r="CL712" s="329">
        <v>2.0041134E-7</v>
      </c>
      <c r="CM712" s="330">
        <v>8.7178742999999993E-3</v>
      </c>
      <c r="CN712" s="330">
        <v>0.34644796999999999</v>
      </c>
      <c r="CO712" s="330">
        <v>36.443159999999999</v>
      </c>
      <c r="CP712"/>
      <c r="CQ712">
        <v>3.3585569999999998</v>
      </c>
      <c r="CR712">
        <v>1.8332215789999999</v>
      </c>
      <c r="CS712">
        <v>1.4089722686888999</v>
      </c>
      <c r="CT712">
        <v>1.4099406233579999</v>
      </c>
      <c r="CU712">
        <v>114.41609377899999</v>
      </c>
      <c r="CV712" s="134"/>
      <c r="CW712" s="377"/>
      <c r="CX712" s="32"/>
      <c r="CY712" s="36"/>
      <c r="CZ712" s="36"/>
      <c r="DA712" s="236"/>
      <c r="DB712" s="257"/>
      <c r="DC712"/>
      <c r="DD712"/>
      <c r="DE712"/>
      <c r="DF712"/>
      <c r="DG712"/>
      <c r="DH712"/>
      <c r="DI712"/>
      <c r="DJ712"/>
      <c r="DK712"/>
      <c r="DL712"/>
    </row>
    <row r="713" spans="1:116" ht="14.4" x14ac:dyDescent="0.3">
      <c r="A713" t="s">
        <v>2112</v>
      </c>
      <c r="B713" s="113" t="s">
        <v>920</v>
      </c>
      <c r="C713" s="182" t="s">
        <v>1445</v>
      </c>
      <c r="D713" s="40" t="s">
        <v>787</v>
      </c>
      <c r="E713" s="181" t="s">
        <v>943</v>
      </c>
      <c r="F713" s="184" t="s">
        <v>4201</v>
      </c>
      <c r="G713" s="184">
        <v>130.09521078168979</v>
      </c>
      <c r="H713" s="184">
        <v>0.50379978430000005</v>
      </c>
      <c r="I713" s="184">
        <v>1.6745643687969998</v>
      </c>
      <c r="J713" s="328">
        <v>123.9297923285928</v>
      </c>
      <c r="K713" s="184">
        <v>3.9870543000000001</v>
      </c>
      <c r="L713" s="184">
        <v>1.2555883999999999</v>
      </c>
      <c r="M713" s="184">
        <v>0.35458799000000002</v>
      </c>
      <c r="N713" s="184">
        <v>0.38517396999999998</v>
      </c>
      <c r="O713" s="331">
        <v>0.10915718000000001</v>
      </c>
      <c r="P713" s="184">
        <v>2.0934489999999998E-3</v>
      </c>
      <c r="Q713" s="331">
        <v>7.3751852999999999E-3</v>
      </c>
      <c r="R713" s="331">
        <v>6.3416393000000001E-2</v>
      </c>
      <c r="S713" s="184">
        <v>123.90843</v>
      </c>
      <c r="T713" s="331">
        <v>8.988755E-4</v>
      </c>
      <c r="U713" s="331">
        <v>2.1360667E-2</v>
      </c>
      <c r="V713" s="331">
        <v>7.2710297000000006E-5</v>
      </c>
      <c r="W713" s="331">
        <v>1.6615928E-6</v>
      </c>
      <c r="X713" s="184">
        <v>0</v>
      </c>
      <c r="Y713"/>
      <c r="Z713" s="288">
        <v>26.580362000000001</v>
      </c>
      <c r="AA713"/>
      <c r="AB713" s="164">
        <v>317.13871999999998</v>
      </c>
      <c r="AC713" s="164">
        <v>315.41593</v>
      </c>
      <c r="AD713" s="164">
        <v>1.0996309</v>
      </c>
      <c r="AE713" s="164">
        <v>0</v>
      </c>
      <c r="AF713" s="164">
        <v>3.9665616000000001E-2</v>
      </c>
      <c r="AG713" s="164">
        <v>0.28357054999999998</v>
      </c>
      <c r="AH713" s="164">
        <v>0.29992127000000002</v>
      </c>
      <c r="AI713"/>
      <c r="AJ713" s="185">
        <v>0.87102106000000001</v>
      </c>
      <c r="AK713" s="185">
        <v>0.82055297000000005</v>
      </c>
      <c r="AL713" s="185">
        <v>2.7948423999999999E-2</v>
      </c>
      <c r="AM713" s="185">
        <v>2.2519667E-2</v>
      </c>
      <c r="AN713" s="176">
        <v>4.9193822999999999E-5</v>
      </c>
      <c r="AO713" s="176">
        <v>1.0335956E-7</v>
      </c>
      <c r="AP713" s="176">
        <v>3.1540149999999998</v>
      </c>
      <c r="AQ713" s="192">
        <v>2.4666588999999999E-5</v>
      </c>
      <c r="AR713" s="192">
        <v>7.4425051999999996E-8</v>
      </c>
      <c r="AS713" s="192">
        <v>2.0333986999999999E-12</v>
      </c>
      <c r="AT713" s="192">
        <v>2.1652338999999999E-12</v>
      </c>
      <c r="AU713" s="192">
        <v>0</v>
      </c>
      <c r="AV713" s="192">
        <v>1.0377664999999999E-8</v>
      </c>
      <c r="AW713" s="192">
        <v>2.4505435E-5</v>
      </c>
      <c r="AX713" s="192">
        <v>2.3607194999999999E-9</v>
      </c>
      <c r="AY713" s="192">
        <v>2.6566882000000001E-8</v>
      </c>
      <c r="AZ713" s="192">
        <v>2.4776422E-14</v>
      </c>
      <c r="BA713" s="192">
        <v>3.6744762000000002E-16</v>
      </c>
      <c r="BB713" s="192">
        <v>4.2019809999999996E-12</v>
      </c>
      <c r="BC713" s="192">
        <v>5.3799624999999999E-13</v>
      </c>
      <c r="BD713" s="192">
        <v>1.0382432E-13</v>
      </c>
      <c r="BE713" s="192">
        <v>4.5805648E-10</v>
      </c>
      <c r="BF713" s="192">
        <v>1.0961517000000001E-8</v>
      </c>
      <c r="BG713" s="192">
        <v>2.0702949E-20</v>
      </c>
      <c r="BH713" s="193">
        <v>1.5186721999999999E-4</v>
      </c>
      <c r="BI713" s="193">
        <v>3.1538632</v>
      </c>
      <c r="BJ713" s="192">
        <v>0</v>
      </c>
      <c r="BK713" s="192">
        <v>0</v>
      </c>
      <c r="BL713" s="192">
        <v>0</v>
      </c>
      <c r="BM713"/>
      <c r="BN713" s="164">
        <v>1.6620349E-3</v>
      </c>
      <c r="BO713" s="164">
        <v>1.8318406E-4</v>
      </c>
      <c r="BP713" s="164">
        <v>7.4113102000000004E-4</v>
      </c>
      <c r="BQ713" s="186">
        <v>7.6130778999999999E-6</v>
      </c>
      <c r="BR713" s="164">
        <v>2.4774748999999998E-4</v>
      </c>
      <c r="BS713" s="186">
        <v>4.4565855999999997E-8</v>
      </c>
      <c r="BT713" s="186">
        <v>6.0762316000000003E-10</v>
      </c>
      <c r="BU713" s="186">
        <v>6.7120226999999998E-8</v>
      </c>
      <c r="BV713" s="186">
        <v>3.2355941000000002E-6</v>
      </c>
      <c r="BW713" s="186">
        <v>7.6178055000000002E-6</v>
      </c>
      <c r="BX713" s="186">
        <v>0</v>
      </c>
      <c r="BY713" s="186">
        <v>4.5781931E-17</v>
      </c>
      <c r="BZ713" s="186">
        <v>3.7486897000000002E-13</v>
      </c>
      <c r="CA713" s="186">
        <v>8.5514949999999993E-5</v>
      </c>
      <c r="CB713" s="164">
        <v>3.8587015999999997E-4</v>
      </c>
      <c r="CC713" s="186">
        <v>8.4351963000000005E-9</v>
      </c>
      <c r="CD713" s="186">
        <v>0</v>
      </c>
      <c r="CE713"/>
      <c r="CF713" s="329">
        <v>3.1729420999999999E-13</v>
      </c>
      <c r="CG713" s="330">
        <v>26.580368</v>
      </c>
      <c r="CH713" s="330">
        <v>1.8467478E-3</v>
      </c>
      <c r="CI713" s="330">
        <v>0.12534335999999999</v>
      </c>
      <c r="CJ713" s="330">
        <v>2.4062569999999998E-2</v>
      </c>
      <c r="CK713" s="329">
        <v>1.9610533999999998E-9</v>
      </c>
      <c r="CL713" s="329">
        <v>2.3735439000000001E-7</v>
      </c>
      <c r="CM713" s="330">
        <v>1.035637E-2</v>
      </c>
      <c r="CN713" s="330">
        <v>0.39645026</v>
      </c>
      <c r="CO713" s="330">
        <v>43.253917000000001</v>
      </c>
      <c r="CP713"/>
      <c r="CQ713">
        <v>3.9870543000000001</v>
      </c>
      <c r="CR713">
        <v>2.1773925672999996</v>
      </c>
      <c r="CS713">
        <v>1.6735944445927999</v>
      </c>
      <c r="CT713">
        <v>1.6745643687969998</v>
      </c>
      <c r="CU713">
        <v>123.92979066699999</v>
      </c>
      <c r="CV713" s="134"/>
      <c r="CW713" s="377"/>
      <c r="CY713" s="36"/>
      <c r="CZ713" s="36"/>
      <c r="DA713" s="236"/>
      <c r="DB713" s="257"/>
      <c r="DC713"/>
      <c r="DD713"/>
      <c r="DE713"/>
      <c r="DF713"/>
      <c r="DG713"/>
      <c r="DH713"/>
      <c r="DI713"/>
      <c r="DJ713"/>
      <c r="DK713"/>
      <c r="DL713"/>
    </row>
    <row r="714" spans="1:116" ht="14.4" x14ac:dyDescent="0.3">
      <c r="A714" t="s">
        <v>2113</v>
      </c>
      <c r="B714" s="113" t="s">
        <v>920</v>
      </c>
      <c r="C714" s="182" t="s">
        <v>1446</v>
      </c>
      <c r="D714" s="40" t="s">
        <v>787</v>
      </c>
      <c r="E714" s="181" t="s">
        <v>943</v>
      </c>
      <c r="F714" s="184" t="s">
        <v>4202</v>
      </c>
      <c r="G714" s="184">
        <v>222.68097925741992</v>
      </c>
      <c r="H714" s="184">
        <v>0.67749749599999998</v>
      </c>
      <c r="I714" s="184">
        <v>2.2523522157309999</v>
      </c>
      <c r="J714" s="328">
        <v>214.3915928456889</v>
      </c>
      <c r="K714" s="184">
        <v>5.3595366999999996</v>
      </c>
      <c r="L714" s="184">
        <v>1.6890475</v>
      </c>
      <c r="M714" s="184">
        <v>0.47697912999999997</v>
      </c>
      <c r="N714" s="184">
        <v>0.51818078000000001</v>
      </c>
      <c r="O714" s="184">
        <v>0.14661905</v>
      </c>
      <c r="P714" s="184">
        <v>2.8162211999999999E-3</v>
      </c>
      <c r="Q714" s="331">
        <v>9.8814447999999999E-3</v>
      </c>
      <c r="R714" s="331">
        <v>8.5330981E-2</v>
      </c>
      <c r="S714" s="331">
        <v>214.36711</v>
      </c>
      <c r="T714" s="331">
        <v>9.0487816000000003E-4</v>
      </c>
      <c r="U714" s="331">
        <v>2.4481172999999998E-2</v>
      </c>
      <c r="V714" s="331">
        <v>8.9726570999999996E-5</v>
      </c>
      <c r="W714" s="331">
        <v>1.6726889000000001E-6</v>
      </c>
      <c r="X714" s="184">
        <v>0</v>
      </c>
      <c r="Y714"/>
      <c r="Z714" s="288">
        <v>35.730244666666664</v>
      </c>
      <c r="AA714"/>
      <c r="AB714" s="164">
        <v>426.16622000000001</v>
      </c>
      <c r="AC714" s="164">
        <v>423.87222000000003</v>
      </c>
      <c r="AD714" s="164">
        <v>1.4768948</v>
      </c>
      <c r="AE714" s="164">
        <v>0</v>
      </c>
      <c r="AF714" s="164">
        <v>3.9930502E-2</v>
      </c>
      <c r="AG714" s="164">
        <v>0.37430752</v>
      </c>
      <c r="AH714" s="164">
        <v>0.40286485999999999</v>
      </c>
      <c r="AI714"/>
      <c r="AJ714" s="185">
        <v>1.1712549999999999</v>
      </c>
      <c r="AK714" s="185">
        <v>1.1034153</v>
      </c>
      <c r="AL714" s="185">
        <v>3.7575875000000002E-2</v>
      </c>
      <c r="AM714" s="185">
        <v>3.0263791000000002E-2</v>
      </c>
      <c r="AN714" s="176">
        <v>6.6151997999999994E-5</v>
      </c>
      <c r="AO714" s="176">
        <v>1.3896404000000001E-7</v>
      </c>
      <c r="AP714" s="176">
        <v>4.2386261999999997</v>
      </c>
      <c r="AQ714" s="192">
        <v>3.3157680000000001E-5</v>
      </c>
      <c r="AR714" s="192">
        <v>1.0004472E-7</v>
      </c>
      <c r="AS714" s="192">
        <v>2.7333646999999999E-12</v>
      </c>
      <c r="AT714" s="192">
        <v>2.1796932999999999E-12</v>
      </c>
      <c r="AU714" s="192">
        <v>0</v>
      </c>
      <c r="AV714" s="192">
        <v>1.3942272999999999E-8</v>
      </c>
      <c r="AW714" s="192">
        <v>3.2965023000000003E-5</v>
      </c>
      <c r="AX714" s="192">
        <v>3.1735848E-9</v>
      </c>
      <c r="AY714" s="192">
        <v>3.5736539E-8</v>
      </c>
      <c r="AZ714" s="192">
        <v>2.4941877999999999E-14</v>
      </c>
      <c r="BA714" s="192">
        <v>3.6990142E-16</v>
      </c>
      <c r="BB714" s="192">
        <v>5.6299106000000001E-12</v>
      </c>
      <c r="BC714" s="192">
        <v>6.7069898000000002E-13</v>
      </c>
      <c r="BD714" s="192">
        <v>1.3001083999999999E-13</v>
      </c>
      <c r="BE714" s="192">
        <v>6.1539268000000003E-10</v>
      </c>
      <c r="BF714" s="192">
        <v>1.4735709E-8</v>
      </c>
      <c r="BG714" s="192">
        <v>2.0841203E-20</v>
      </c>
      <c r="BH714" s="193">
        <v>2.0212872000000001E-4</v>
      </c>
      <c r="BI714" s="193">
        <v>4.2384240999999996</v>
      </c>
      <c r="BJ714" s="192">
        <v>0</v>
      </c>
      <c r="BK714" s="192">
        <v>0</v>
      </c>
      <c r="BL714" s="192">
        <v>0</v>
      </c>
      <c r="BM714"/>
      <c r="BN714" s="164">
        <v>2.2345449000000001E-3</v>
      </c>
      <c r="BO714" s="164">
        <v>2.4640259999999999E-4</v>
      </c>
      <c r="BP714" s="164">
        <v>9.9625401999999994E-4</v>
      </c>
      <c r="BQ714" s="186">
        <v>1.0243923999999999E-5</v>
      </c>
      <c r="BR714" s="164">
        <v>3.3334846999999999E-4</v>
      </c>
      <c r="BS714" s="186">
        <v>4.4863465999999999E-8</v>
      </c>
      <c r="BT714" s="186">
        <v>6.1168084999999996E-10</v>
      </c>
      <c r="BU714" s="186">
        <v>6.7568454000000006E-8</v>
      </c>
      <c r="BV714" s="186">
        <v>4.3507863999999997E-6</v>
      </c>
      <c r="BW714" s="186">
        <v>1.0222329E-5</v>
      </c>
      <c r="BX714" s="186">
        <v>0</v>
      </c>
      <c r="BY714" s="186">
        <v>4.6087660999999998E-17</v>
      </c>
      <c r="BZ714" s="186">
        <v>3.7737233000000001E-13</v>
      </c>
      <c r="CA714" s="186">
        <v>1.1504361E-4</v>
      </c>
      <c r="CB714" s="164">
        <v>5.1855760999999995E-4</v>
      </c>
      <c r="CC714" s="186">
        <v>8.4915344999999997E-9</v>
      </c>
      <c r="CD714" s="186">
        <v>0</v>
      </c>
      <c r="CE714"/>
      <c r="CF714" s="329">
        <v>3.1941308999999999E-13</v>
      </c>
      <c r="CG714" s="330">
        <v>35.730249999999998</v>
      </c>
      <c r="CH714" s="330">
        <v>1.8590803E-3</v>
      </c>
      <c r="CI714" s="330">
        <v>0.16859663999999999</v>
      </c>
      <c r="CJ714" s="330">
        <v>3.2379605999999998E-2</v>
      </c>
      <c r="CK714" s="329">
        <v>2.6276956000000002E-9</v>
      </c>
      <c r="CL714" s="329">
        <v>3.1808994000000001E-7</v>
      </c>
      <c r="CM714" s="330">
        <v>1.3933666000000001E-2</v>
      </c>
      <c r="CN714" s="330">
        <v>0.50725925999999999</v>
      </c>
      <c r="CO714" s="330">
        <v>58.127901999999999</v>
      </c>
      <c r="CP714"/>
      <c r="CQ714">
        <v>5.3595366999999996</v>
      </c>
      <c r="CR714">
        <v>2.9288551069999995</v>
      </c>
      <c r="CS714">
        <v>2.2513592836888998</v>
      </c>
      <c r="CT714">
        <v>2.2523522157309999</v>
      </c>
      <c r="CU714">
        <v>214.39159117299999</v>
      </c>
      <c r="CV714" s="134"/>
      <c r="CW714" s="377"/>
      <c r="CX714" s="32"/>
      <c r="CY714" s="36"/>
      <c r="CZ714" s="36"/>
      <c r="DA714" s="236"/>
      <c r="DB714" s="257"/>
      <c r="DC714"/>
      <c r="DD714"/>
      <c r="DE714"/>
      <c r="DF714"/>
      <c r="DG714"/>
      <c r="DH714"/>
      <c r="DI714"/>
      <c r="DJ714"/>
      <c r="DK714"/>
      <c r="DL714"/>
    </row>
    <row r="715" spans="1:116" ht="14.4" x14ac:dyDescent="0.3">
      <c r="A715" t="s">
        <v>2114</v>
      </c>
      <c r="B715" s="113" t="s">
        <v>920</v>
      </c>
      <c r="C715" s="182" t="s">
        <v>1447</v>
      </c>
      <c r="D715" s="40" t="s">
        <v>787</v>
      </c>
      <c r="E715" s="181" t="s">
        <v>943</v>
      </c>
      <c r="F715" s="184" t="s">
        <v>4203</v>
      </c>
      <c r="G715" s="184">
        <v>110.50675572183289</v>
      </c>
      <c r="H715" s="184">
        <v>0.74031834869999991</v>
      </c>
      <c r="I715" s="184">
        <v>2.4613225584440004</v>
      </c>
      <c r="J715" s="328">
        <v>101.44921111468889</v>
      </c>
      <c r="K715" s="184">
        <v>5.8559036999999998</v>
      </c>
      <c r="L715" s="184">
        <v>1.8458197000000001</v>
      </c>
      <c r="M715" s="184">
        <v>0.52124501999999995</v>
      </c>
      <c r="N715" s="184">
        <v>0.56628652999999995</v>
      </c>
      <c r="O715" s="184">
        <v>0.16016657000000001</v>
      </c>
      <c r="P715" s="184">
        <v>3.0776317000000002E-3</v>
      </c>
      <c r="Q715" s="331">
        <v>1.0787616999999999E-2</v>
      </c>
      <c r="R715" s="331">
        <v>9.3257137000000004E-2</v>
      </c>
      <c r="S715" s="184">
        <v>101.42363</v>
      </c>
      <c r="T715" s="331">
        <v>9.0487816000000003E-4</v>
      </c>
      <c r="U715" s="184">
        <v>2.5579442000000001E-2</v>
      </c>
      <c r="V715" s="331">
        <v>9.5823283999999997E-5</v>
      </c>
      <c r="W715" s="331">
        <v>1.6726889000000001E-6</v>
      </c>
      <c r="X715" s="184">
        <v>0</v>
      </c>
      <c r="Y715"/>
      <c r="Z715" s="288">
        <v>39.039358</v>
      </c>
      <c r="AA715"/>
      <c r="AB715" s="164">
        <v>465.59568999999999</v>
      </c>
      <c r="AC715" s="164">
        <v>463.09527000000003</v>
      </c>
      <c r="AD715" s="164">
        <v>1.6133257000000001</v>
      </c>
      <c r="AE715" s="164">
        <v>0</v>
      </c>
      <c r="AF715" s="164">
        <v>3.9930502E-2</v>
      </c>
      <c r="AG715" s="164">
        <v>0.40707391999999998</v>
      </c>
      <c r="AH715" s="164">
        <v>0.44009292999999999</v>
      </c>
      <c r="AI715"/>
      <c r="AJ715" s="185">
        <v>1.2798394</v>
      </c>
      <c r="AK715" s="185">
        <v>1.2057172</v>
      </c>
      <c r="AL715" s="185">
        <v>4.1057752000000003E-2</v>
      </c>
      <c r="AM715" s="185">
        <v>3.3064445999999997E-2</v>
      </c>
      <c r="AN715" s="176">
        <v>7.2285201999999996E-5</v>
      </c>
      <c r="AO715" s="176">
        <v>1.5184080000000001E-7</v>
      </c>
      <c r="AP715" s="176">
        <v>4.6308748</v>
      </c>
      <c r="AQ715" s="192">
        <v>3.6228537000000002E-5</v>
      </c>
      <c r="AR715" s="192">
        <v>1.0931024E-7</v>
      </c>
      <c r="AS715" s="192">
        <v>2.9865118999999998E-12</v>
      </c>
      <c r="AT715" s="192">
        <v>2.1796932999999999E-12</v>
      </c>
      <c r="AU715" s="192">
        <v>0</v>
      </c>
      <c r="AV715" s="192">
        <v>1.5231381999999999E-8</v>
      </c>
      <c r="AW715" s="192">
        <v>3.6024657999999999E-5</v>
      </c>
      <c r="AX715" s="192">
        <v>3.4675644000000001E-9</v>
      </c>
      <c r="AY715" s="192">
        <v>3.9052979000000002E-8</v>
      </c>
      <c r="AZ715" s="192">
        <v>2.4941877999999999E-14</v>
      </c>
      <c r="BA715" s="192">
        <v>3.6990142E-16</v>
      </c>
      <c r="BB715" s="192">
        <v>6.1461978000000001E-12</v>
      </c>
      <c r="BC715" s="192">
        <v>7.1831618999999995E-13</v>
      </c>
      <c r="BD715" s="192">
        <v>1.3941302E-13</v>
      </c>
      <c r="BE715" s="192">
        <v>6.7229187000000002E-10</v>
      </c>
      <c r="BF715" s="192">
        <v>1.6100674999999999E-8</v>
      </c>
      <c r="BG715" s="192">
        <v>2.0841203E-20</v>
      </c>
      <c r="BH715" s="193">
        <v>2.2029168999999999E-4</v>
      </c>
      <c r="BI715" s="193">
        <v>4.6306545999999997</v>
      </c>
      <c r="BJ715" s="192">
        <v>0</v>
      </c>
      <c r="BK715" s="192">
        <v>0</v>
      </c>
      <c r="BL715" s="192">
        <v>0</v>
      </c>
      <c r="BM715"/>
      <c r="BN715" s="164">
        <v>2.4415995000000002E-3</v>
      </c>
      <c r="BO715" s="164">
        <v>2.6926713999999999E-4</v>
      </c>
      <c r="BP715" s="164">
        <v>1.0885209E-3</v>
      </c>
      <c r="BQ715" s="186">
        <v>1.1195458999999999E-5</v>
      </c>
      <c r="BR715" s="164">
        <v>3.6430889E-4</v>
      </c>
      <c r="BS715" s="186">
        <v>4.4863465999999999E-8</v>
      </c>
      <c r="BT715" s="186">
        <v>6.1168084999999996E-10</v>
      </c>
      <c r="BU715" s="186">
        <v>6.7568454000000006E-8</v>
      </c>
      <c r="BV715" s="186">
        <v>4.7541127999999998E-6</v>
      </c>
      <c r="BW715" s="186">
        <v>1.1164144000000001E-5</v>
      </c>
      <c r="BX715" s="186">
        <v>0</v>
      </c>
      <c r="BY715" s="186">
        <v>4.6087660999999998E-17</v>
      </c>
      <c r="BZ715" s="186">
        <v>3.7737233000000001E-13</v>
      </c>
      <c r="CA715" s="164">
        <v>1.2572350000000001E-4</v>
      </c>
      <c r="CB715" s="164">
        <v>5.6654386000000001E-4</v>
      </c>
      <c r="CC715" s="186">
        <v>8.4915375000000007E-9</v>
      </c>
      <c r="CD715" s="186">
        <v>0</v>
      </c>
      <c r="CE715"/>
      <c r="CF715" s="329">
        <v>3.1941308999999999E-13</v>
      </c>
      <c r="CG715" s="330">
        <v>39.039363999999999</v>
      </c>
      <c r="CH715" s="330">
        <v>1.8590803E-3</v>
      </c>
      <c r="CI715" s="330">
        <v>0.18424023</v>
      </c>
      <c r="CJ715" s="330">
        <v>3.5387756999999999E-2</v>
      </c>
      <c r="CK715" s="329">
        <v>2.8687307000000001E-9</v>
      </c>
      <c r="CL715" s="329">
        <v>3.4728154E-7</v>
      </c>
      <c r="CM715" s="330">
        <v>1.5227506E-2</v>
      </c>
      <c r="CN715" s="330">
        <v>0.54715042999999997</v>
      </c>
      <c r="CO715" s="330">
        <v>63.507063000000002</v>
      </c>
      <c r="CP715"/>
      <c r="CQ715">
        <v>5.8559036999999998</v>
      </c>
      <c r="CR715">
        <v>3.2006402057000005</v>
      </c>
      <c r="CS715">
        <v>2.4603235296889001</v>
      </c>
      <c r="CT715">
        <v>2.4613225584440004</v>
      </c>
      <c r="CU715">
        <v>101.449209442</v>
      </c>
      <c r="CV715" s="134"/>
      <c r="CW715" s="377"/>
      <c r="CX715" s="32"/>
      <c r="CY715" s="36"/>
      <c r="CZ715" s="36"/>
      <c r="DA715" s="236"/>
      <c r="DB715" s="34"/>
      <c r="DC715"/>
      <c r="DD715"/>
      <c r="DE715"/>
      <c r="DF715"/>
      <c r="DG715"/>
      <c r="DH715"/>
      <c r="DI715"/>
      <c r="DJ715"/>
      <c r="DK715"/>
      <c r="DL715"/>
    </row>
    <row r="716" spans="1:116" ht="14.4" x14ac:dyDescent="0.3">
      <c r="A716" t="s">
        <v>2115</v>
      </c>
      <c r="B716" s="113" t="s">
        <v>920</v>
      </c>
      <c r="C716" s="182" t="s">
        <v>1448</v>
      </c>
      <c r="D716" s="40" t="s">
        <v>787</v>
      </c>
      <c r="E716" s="181" t="s">
        <v>943</v>
      </c>
      <c r="F716" s="184" t="s">
        <v>4204</v>
      </c>
      <c r="G716" s="184">
        <v>146.87643914919889</v>
      </c>
      <c r="H716" s="184">
        <v>2.2794289395999998</v>
      </c>
      <c r="I716" s="184">
        <v>7.5810955209099991</v>
      </c>
      <c r="J716" s="328">
        <v>118.99901868868889</v>
      </c>
      <c r="K716" s="184">
        <v>18.016895999999999</v>
      </c>
      <c r="L716" s="184">
        <v>5.6867380000000001</v>
      </c>
      <c r="M716" s="184">
        <v>1.6057595</v>
      </c>
      <c r="N716" s="184">
        <v>1.7448773</v>
      </c>
      <c r="O716" s="184">
        <v>0.49208062000000002</v>
      </c>
      <c r="P716" s="184">
        <v>9.4821886000000001E-3</v>
      </c>
      <c r="Q716" s="331">
        <v>3.2988831000000003E-2</v>
      </c>
      <c r="R716" s="331">
        <v>0.28744795000000001</v>
      </c>
      <c r="S716" s="184">
        <v>118.94653</v>
      </c>
      <c r="T716" s="331">
        <v>9.0487816000000003E-4</v>
      </c>
      <c r="U716" s="331">
        <v>5.2487015999999997E-2</v>
      </c>
      <c r="V716" s="331">
        <v>2.4519275000000002E-4</v>
      </c>
      <c r="W716" s="331">
        <v>1.6726889000000001E-6</v>
      </c>
      <c r="X716" s="331">
        <v>0</v>
      </c>
      <c r="Y716"/>
      <c r="Z716" s="288">
        <v>120.11264</v>
      </c>
      <c r="AA716"/>
      <c r="AB716" s="164">
        <v>1431.6178</v>
      </c>
      <c r="AC716" s="164">
        <v>1424.0599</v>
      </c>
      <c r="AD716" s="164">
        <v>4.9558814</v>
      </c>
      <c r="AE716" s="164">
        <v>0</v>
      </c>
      <c r="AF716" s="164">
        <v>3.9930502E-2</v>
      </c>
      <c r="AG716" s="164">
        <v>1.2098507000000001</v>
      </c>
      <c r="AH716" s="164">
        <v>1.3521805</v>
      </c>
      <c r="AI716"/>
      <c r="AJ716" s="185">
        <v>3.9401565999999999</v>
      </c>
      <c r="AK716" s="185">
        <v>3.7121122999999998</v>
      </c>
      <c r="AL716" s="185">
        <v>0.12636374</v>
      </c>
      <c r="AM716" s="185">
        <v>0.10168049999999999</v>
      </c>
      <c r="AN716" s="176">
        <v>2.2254870000000001E-4</v>
      </c>
      <c r="AO716" s="176">
        <v>4.6732151999999999E-7</v>
      </c>
      <c r="AP716" s="176">
        <v>14.240966</v>
      </c>
      <c r="AQ716" s="193">
        <v>1.1146454E-4</v>
      </c>
      <c r="AR716" s="192">
        <v>3.3631542999999998E-7</v>
      </c>
      <c r="AS716" s="192">
        <v>9.1886180999999998E-12</v>
      </c>
      <c r="AT716" s="192">
        <v>2.1796932999999999E-12</v>
      </c>
      <c r="AU716" s="192">
        <v>0</v>
      </c>
      <c r="AV716" s="192">
        <v>4.6814532999999999E-8</v>
      </c>
      <c r="AW716" s="193">
        <v>1.1098573000000001E-4</v>
      </c>
      <c r="AX716" s="192">
        <v>1.0670063999999999E-8</v>
      </c>
      <c r="AY716" s="192">
        <v>1.2030575000000001E-7</v>
      </c>
      <c r="AZ716" s="192">
        <v>2.4941877999999999E-14</v>
      </c>
      <c r="BA716" s="192">
        <v>3.6990142E-16</v>
      </c>
      <c r="BB716" s="192">
        <v>1.8795235000000001E-11</v>
      </c>
      <c r="BC716" s="192">
        <v>1.8849378999999998E-12</v>
      </c>
      <c r="BD716" s="192">
        <v>3.6976624000000002E-13</v>
      </c>
      <c r="BE716" s="192">
        <v>2.0663220000000002E-9</v>
      </c>
      <c r="BF716" s="192">
        <v>4.9542358000000003E-8</v>
      </c>
      <c r="BG716" s="192">
        <v>2.0841203E-20</v>
      </c>
      <c r="BH716" s="193">
        <v>6.6528439999999996E-4</v>
      </c>
      <c r="BI716" s="193">
        <v>14.240301000000001</v>
      </c>
      <c r="BJ716" s="192">
        <v>0</v>
      </c>
      <c r="BK716" s="192">
        <v>0</v>
      </c>
      <c r="BL716" s="192">
        <v>0</v>
      </c>
      <c r="BM716"/>
      <c r="BN716" s="164">
        <v>7.514438E-3</v>
      </c>
      <c r="BO716" s="164">
        <v>8.2944832999999997E-4</v>
      </c>
      <c r="BP716" s="164">
        <v>3.3490591000000002E-3</v>
      </c>
      <c r="BQ716" s="186">
        <v>3.450807E-5</v>
      </c>
      <c r="BR716" s="164">
        <v>1.1228391000000001E-3</v>
      </c>
      <c r="BS716" s="164">
        <v>4.4863465999999999E-8</v>
      </c>
      <c r="BT716" s="186">
        <v>6.1168084999999996E-10</v>
      </c>
      <c r="BU716" s="164">
        <v>6.7568454000000006E-8</v>
      </c>
      <c r="BV716" s="186">
        <v>1.4635609000000001E-5</v>
      </c>
      <c r="BW716" s="186">
        <v>3.4238620999999999E-5</v>
      </c>
      <c r="BX716" s="186">
        <v>0</v>
      </c>
      <c r="BY716" s="186">
        <v>4.6087660999999998E-17</v>
      </c>
      <c r="BZ716" s="186">
        <v>3.7737233000000001E-13</v>
      </c>
      <c r="CA716" s="164">
        <v>3.8738065E-4</v>
      </c>
      <c r="CB716" s="164">
        <v>1.742207E-3</v>
      </c>
      <c r="CC716" s="186">
        <v>8.4916121999999997E-9</v>
      </c>
      <c r="CD716" s="186">
        <v>0</v>
      </c>
      <c r="CE716"/>
      <c r="CF716" s="329">
        <v>3.1941308999999999E-13</v>
      </c>
      <c r="CG716" s="330">
        <v>120.11265</v>
      </c>
      <c r="CH716" s="330">
        <v>1.8590803E-3</v>
      </c>
      <c r="CI716" s="330">
        <v>0.56750803999999999</v>
      </c>
      <c r="CJ716" s="330">
        <v>0.10908747000000001</v>
      </c>
      <c r="CK716" s="329">
        <v>8.7740918999999992E-9</v>
      </c>
      <c r="CL716" s="329">
        <v>1.0624755000000001E-6</v>
      </c>
      <c r="CM716" s="330">
        <v>4.6926582000000001E-2</v>
      </c>
      <c r="CN716" s="330">
        <v>1.5244841</v>
      </c>
      <c r="CO716" s="330">
        <v>195.29650000000001</v>
      </c>
      <c r="CP716"/>
      <c r="CQ716">
        <v>18.016895999999999</v>
      </c>
      <c r="CR716">
        <v>9.859374389600001</v>
      </c>
      <c r="CS716">
        <v>7.5799471226888997</v>
      </c>
      <c r="CT716">
        <v>7.5810955209099999</v>
      </c>
      <c r="CU716">
        <v>118.999017016</v>
      </c>
      <c r="CV716" s="134"/>
      <c r="CW716" s="377"/>
      <c r="CX716" s="32"/>
      <c r="CY716" s="36"/>
      <c r="CZ716" s="11"/>
      <c r="DA716" s="236"/>
      <c r="DB716" s="257"/>
      <c r="DC716"/>
      <c r="DD716"/>
      <c r="DE716"/>
      <c r="DF716"/>
      <c r="DG716"/>
      <c r="DH716"/>
      <c r="DI716"/>
      <c r="DJ716"/>
      <c r="DK716"/>
      <c r="DL716"/>
    </row>
    <row r="717" spans="1:116" ht="14.4" x14ac:dyDescent="0.3">
      <c r="A717" t="s">
        <v>2116</v>
      </c>
      <c r="B717" s="113" t="s">
        <v>920</v>
      </c>
      <c r="C717" s="182" t="s">
        <v>1449</v>
      </c>
      <c r="D717" s="40" t="s">
        <v>787</v>
      </c>
      <c r="E717" s="181" t="s">
        <v>943</v>
      </c>
      <c r="F717" s="184" t="s">
        <v>4205</v>
      </c>
      <c r="G717" s="184">
        <v>3540.3106105588236</v>
      </c>
      <c r="H717" s="184">
        <v>0.16758859366000001</v>
      </c>
      <c r="I717" s="184">
        <v>0.55616622547500005</v>
      </c>
      <c r="J717" s="328">
        <v>3538.2562683396886</v>
      </c>
      <c r="K717" s="184">
        <v>1.3305874</v>
      </c>
      <c r="L717" s="184">
        <v>0.41654736999999997</v>
      </c>
      <c r="M717" s="184">
        <v>0.11767837</v>
      </c>
      <c r="N717" s="184">
        <v>0.12771246</v>
      </c>
      <c r="O717" s="184">
        <v>3.6655589000000002E-2</v>
      </c>
      <c r="P717" s="184">
        <v>6.9438496E-4</v>
      </c>
      <c r="Q717" s="331">
        <v>2.5261596999999998E-3</v>
      </c>
      <c r="R717" s="331">
        <v>2.0995367000000001E-2</v>
      </c>
      <c r="S717" s="331">
        <v>3538.2406999999998</v>
      </c>
      <c r="T717" s="331">
        <v>9.0487816000000003E-4</v>
      </c>
      <c r="U717" s="184">
        <v>1.5566666999999999E-2</v>
      </c>
      <c r="V717" s="331">
        <v>4.0240315000000003E-5</v>
      </c>
      <c r="W717" s="331">
        <v>1.6726889000000001E-6</v>
      </c>
      <c r="X717" s="184">
        <v>0</v>
      </c>
      <c r="Y717"/>
      <c r="Z717" s="288">
        <v>8.8705826666666674</v>
      </c>
      <c r="AA717"/>
      <c r="AB717" s="164">
        <v>106.12212</v>
      </c>
      <c r="AC717" s="164">
        <v>105.50364999999999</v>
      </c>
      <c r="AD717" s="164">
        <v>0.36950267999999997</v>
      </c>
      <c r="AE717" s="164">
        <v>0</v>
      </c>
      <c r="AF717" s="164">
        <v>3.9930502E-2</v>
      </c>
      <c r="AG717" s="164">
        <v>0.10834675000000001</v>
      </c>
      <c r="AH717" s="164">
        <v>0.10068932</v>
      </c>
      <c r="AI717"/>
      <c r="AJ717" s="185">
        <v>0.28988918000000002</v>
      </c>
      <c r="AK717" s="185">
        <v>0.27304404999999998</v>
      </c>
      <c r="AL717" s="185">
        <v>9.3139152999999995E-3</v>
      </c>
      <c r="AM717" s="185">
        <v>7.5312223999999999E-3</v>
      </c>
      <c r="AN717" s="176">
        <v>1.6369547000000002E-5</v>
      </c>
      <c r="AO717" s="176">
        <v>3.4444953000000003E-8</v>
      </c>
      <c r="AP717" s="176">
        <v>1.0547930999999999</v>
      </c>
      <c r="AQ717" s="192">
        <v>8.2319138999999999E-6</v>
      </c>
      <c r="AR717" s="192">
        <v>2.4837671000000001E-8</v>
      </c>
      <c r="AS717" s="192">
        <v>6.7860065000000003E-13</v>
      </c>
      <c r="AT717" s="192">
        <v>2.1796932999999999E-12</v>
      </c>
      <c r="AU717" s="192">
        <v>0</v>
      </c>
      <c r="AV717" s="192">
        <v>3.4787431000000001E-9</v>
      </c>
      <c r="AW717" s="192">
        <v>8.1303423000000005E-6</v>
      </c>
      <c r="AX717" s="192">
        <v>7.8738947999999997E-10</v>
      </c>
      <c r="AY717" s="192">
        <v>8.8174117999999994E-9</v>
      </c>
      <c r="AZ717" s="192">
        <v>2.4941877999999999E-14</v>
      </c>
      <c r="BA717" s="192">
        <v>3.6990142E-16</v>
      </c>
      <c r="BB717" s="192">
        <v>1.4392715E-12</v>
      </c>
      <c r="BC717" s="192">
        <v>2.8419604E-13</v>
      </c>
      <c r="BD717" s="192">
        <v>5.3694585999999997E-14</v>
      </c>
      <c r="BE717" s="192">
        <v>1.5354906E-10</v>
      </c>
      <c r="BF717" s="192">
        <v>3.6564449000000002E-9</v>
      </c>
      <c r="BG717" s="192">
        <v>2.0841203E-20</v>
      </c>
      <c r="BH717" s="192">
        <v>5.4702181000000001E-5</v>
      </c>
      <c r="BI717" s="193">
        <v>1.0547384</v>
      </c>
      <c r="BJ717" s="192">
        <v>0</v>
      </c>
      <c r="BK717" s="192">
        <v>0</v>
      </c>
      <c r="BL717" s="192">
        <v>0</v>
      </c>
      <c r="BM717"/>
      <c r="BN717" s="164">
        <v>5.5390832999999997E-4</v>
      </c>
      <c r="BO717" s="186">
        <v>6.0814007000000003E-5</v>
      </c>
      <c r="BP717" s="164">
        <v>2.4733539000000002E-4</v>
      </c>
      <c r="BQ717" s="186">
        <v>2.5204325000000002E-6</v>
      </c>
      <c r="BR717" s="186">
        <v>8.2046649999999998E-5</v>
      </c>
      <c r="BS717" s="186">
        <v>4.4863465999999999E-8</v>
      </c>
      <c r="BT717" s="186">
        <v>6.1168084999999996E-10</v>
      </c>
      <c r="BU717" s="186">
        <v>6.7568454000000006E-8</v>
      </c>
      <c r="BV717" s="186">
        <v>1.0770366E-6</v>
      </c>
      <c r="BW717" s="186">
        <v>2.5777314999999998E-6</v>
      </c>
      <c r="BX717" s="186">
        <v>0</v>
      </c>
      <c r="BY717" s="186">
        <v>4.6087660999999998E-17</v>
      </c>
      <c r="BZ717" s="186">
        <v>3.7737233000000001E-13</v>
      </c>
      <c r="CA717" s="186">
        <v>2.8356329000000001E-5</v>
      </c>
      <c r="CB717" s="164">
        <v>1.2905921999999999E-4</v>
      </c>
      <c r="CC717" s="186">
        <v>8.4915097000000001E-9</v>
      </c>
      <c r="CD717" s="186">
        <v>0</v>
      </c>
      <c r="CE717"/>
      <c r="CF717" s="329">
        <v>3.1941308999999999E-13</v>
      </c>
      <c r="CG717" s="330">
        <v>8.8705888000000002</v>
      </c>
      <c r="CH717" s="330">
        <v>1.8590803E-3</v>
      </c>
      <c r="CI717" s="330">
        <v>4.1619627999999999E-2</v>
      </c>
      <c r="CJ717" s="330">
        <v>7.9628141999999996E-3</v>
      </c>
      <c r="CK717" s="329">
        <v>6.7124336000000003E-10</v>
      </c>
      <c r="CL717" s="329">
        <v>8.1145445000000003E-8</v>
      </c>
      <c r="CM717" s="330">
        <v>3.43173E-3</v>
      </c>
      <c r="CN717" s="330">
        <v>0.18346761</v>
      </c>
      <c r="CO717" s="330">
        <v>14.465926</v>
      </c>
      <c r="CP717"/>
      <c r="CQ717">
        <v>1.3305874</v>
      </c>
      <c r="CR717">
        <v>0.72280970066000005</v>
      </c>
      <c r="CS717">
        <v>0.55522277968889999</v>
      </c>
      <c r="CT717">
        <v>0.55616622547499994</v>
      </c>
      <c r="CU717">
        <v>3538.2562666669996</v>
      </c>
      <c r="CV717" s="134"/>
      <c r="CW717" s="377"/>
      <c r="CX717" s="32"/>
      <c r="CY717" s="36"/>
      <c r="CZ717" s="11"/>
      <c r="DA717" s="236"/>
      <c r="DB717" s="257"/>
      <c r="DC717"/>
      <c r="DD717"/>
      <c r="DE717"/>
      <c r="DF717"/>
      <c r="DG717"/>
      <c r="DH717"/>
      <c r="DI717"/>
      <c r="DJ717"/>
      <c r="DK717"/>
      <c r="DL717"/>
    </row>
    <row r="718" spans="1:116" ht="14.4" x14ac:dyDescent="0.3">
      <c r="A718" t="s">
        <v>2117</v>
      </c>
      <c r="B718" s="113" t="s">
        <v>920</v>
      </c>
      <c r="C718" s="182" t="s">
        <v>1450</v>
      </c>
      <c r="D718" s="40" t="s">
        <v>787</v>
      </c>
      <c r="E718" s="181" t="s">
        <v>943</v>
      </c>
      <c r="F718" s="184" t="s">
        <v>4206</v>
      </c>
      <c r="G718" s="184">
        <v>1577.8131829383492</v>
      </c>
      <c r="H718" s="184">
        <v>11.427713920999999</v>
      </c>
      <c r="I718" s="184">
        <v>38.012399004660004</v>
      </c>
      <c r="J718" s="328">
        <v>1438.0727240126892</v>
      </c>
      <c r="K718" s="184">
        <v>90.300346000000005</v>
      </c>
      <c r="L718" s="184">
        <v>28.516686</v>
      </c>
      <c r="M718" s="184">
        <v>8.0519806999999997</v>
      </c>
      <c r="N718" s="184">
        <v>8.7502765999999994</v>
      </c>
      <c r="O718" s="184">
        <v>2.4649371000000002</v>
      </c>
      <c r="P718" s="184">
        <v>4.7550091000000003E-2</v>
      </c>
      <c r="Q718" s="331">
        <v>0.16495013</v>
      </c>
      <c r="R718" s="331">
        <v>1.4416944</v>
      </c>
      <c r="S718" s="331">
        <v>1437.8603000000001</v>
      </c>
      <c r="T718" s="331">
        <v>9.0487816000000003E-4</v>
      </c>
      <c r="U718" s="184">
        <v>0.21242233999999999</v>
      </c>
      <c r="V718" s="331">
        <v>1.1330265E-3</v>
      </c>
      <c r="W718" s="331">
        <v>1.6726889000000001E-6</v>
      </c>
      <c r="X718" s="331">
        <v>0</v>
      </c>
      <c r="Y718"/>
      <c r="Z718" s="288">
        <v>602.00230666666675</v>
      </c>
      <c r="AA718"/>
      <c r="AB718" s="164">
        <v>7173.5347000000002</v>
      </c>
      <c r="AC718" s="164">
        <v>7135.9161999999997</v>
      </c>
      <c r="AD718" s="164">
        <v>24.823623999999999</v>
      </c>
      <c r="AE718" s="164">
        <v>0</v>
      </c>
      <c r="AF718" s="164">
        <v>3.9930502E-2</v>
      </c>
      <c r="AG718" s="164">
        <v>5.9814577</v>
      </c>
      <c r="AH718" s="164">
        <v>6.7735173</v>
      </c>
      <c r="AI718"/>
      <c r="AJ718" s="185">
        <v>19.752756000000002</v>
      </c>
      <c r="AK718" s="185">
        <v>18.609818000000001</v>
      </c>
      <c r="AL718" s="185">
        <v>0.63341206999999999</v>
      </c>
      <c r="AM718" s="185">
        <v>0.50952591999999997</v>
      </c>
      <c r="AN718" s="176">
        <v>1.1156965E-3</v>
      </c>
      <c r="AO718" s="176">
        <v>2.3425002999999998E-6</v>
      </c>
      <c r="AP718" s="176">
        <v>71.362173999999996</v>
      </c>
      <c r="AQ718" s="193">
        <v>5.5865815999999997E-4</v>
      </c>
      <c r="AR718" s="192">
        <v>1.6856065000000001E-6</v>
      </c>
      <c r="AS718" s="192">
        <v>4.6053177999999998E-11</v>
      </c>
      <c r="AT718" s="192">
        <v>2.1796932999999999E-12</v>
      </c>
      <c r="AU718" s="192">
        <v>0</v>
      </c>
      <c r="AV718" s="192">
        <v>2.3454092000000001E-7</v>
      </c>
      <c r="AW718" s="193">
        <v>5.5654516999999995E-4</v>
      </c>
      <c r="AX718" s="192">
        <v>5.3480836999999999E-8</v>
      </c>
      <c r="AY718" s="192">
        <v>6.0326230000000005E-7</v>
      </c>
      <c r="AZ718" s="192">
        <v>2.4941877999999999E-14</v>
      </c>
      <c r="BA718" s="192">
        <v>3.6990142E-16</v>
      </c>
      <c r="BB718" s="192">
        <v>9.3979566000000003E-11</v>
      </c>
      <c r="BC718" s="192">
        <v>8.8191941000000001E-12</v>
      </c>
      <c r="BD718" s="192">
        <v>1.7389575999999999E-12</v>
      </c>
      <c r="BE718" s="192">
        <v>1.0352267E-8</v>
      </c>
      <c r="BF718" s="192">
        <v>2.4831563000000002E-7</v>
      </c>
      <c r="BG718" s="192">
        <v>2.0841203E-20</v>
      </c>
      <c r="BH718" s="193">
        <v>3.3102665999999998E-3</v>
      </c>
      <c r="BI718" s="193">
        <v>71.358863999999997</v>
      </c>
      <c r="BJ718" s="192">
        <v>0</v>
      </c>
      <c r="BK718" s="192">
        <v>0</v>
      </c>
      <c r="BL718" s="192">
        <v>0</v>
      </c>
      <c r="BM718"/>
      <c r="BN718" s="164">
        <v>3.7666769000000003E-2</v>
      </c>
      <c r="BO718" s="164">
        <v>4.1590967E-3</v>
      </c>
      <c r="BP718" s="164">
        <v>1.6785422000000001E-2</v>
      </c>
      <c r="BQ718" s="164">
        <v>1.7307537999999999E-4</v>
      </c>
      <c r="BR718" s="164">
        <v>5.6314496000000004E-3</v>
      </c>
      <c r="BS718" s="164">
        <v>4.4863465999999999E-8</v>
      </c>
      <c r="BT718" s="186">
        <v>6.1168084999999996E-10</v>
      </c>
      <c r="BU718" s="164">
        <v>6.7568454000000006E-8</v>
      </c>
      <c r="BV718" s="186">
        <v>7.3370013999999995E-5</v>
      </c>
      <c r="BW718" s="164">
        <v>1.7139048E-4</v>
      </c>
      <c r="BX718" s="186">
        <v>0</v>
      </c>
      <c r="BY718" s="186">
        <v>4.6087660999999998E-17</v>
      </c>
      <c r="BZ718" s="186">
        <v>3.7737233000000001E-13</v>
      </c>
      <c r="CA718" s="164">
        <v>1.9426388000000001E-3</v>
      </c>
      <c r="CB718" s="164">
        <v>8.7302044999999998E-3</v>
      </c>
      <c r="CC718" s="186">
        <v>8.4920560000000005E-9</v>
      </c>
      <c r="CD718" s="186">
        <v>0</v>
      </c>
      <c r="CE718"/>
      <c r="CF718" s="329">
        <v>3.1941308999999999E-13</v>
      </c>
      <c r="CG718" s="330">
        <v>602.00232000000005</v>
      </c>
      <c r="CH718" s="330">
        <v>1.8590803E-3</v>
      </c>
      <c r="CI718" s="330">
        <v>2.8456049999999999</v>
      </c>
      <c r="CJ718" s="330">
        <v>0.54714956999999997</v>
      </c>
      <c r="CK718" s="329">
        <v>4.3874836000000001E-8</v>
      </c>
      <c r="CL718" s="329">
        <v>5.3135010000000003E-6</v>
      </c>
      <c r="CM718" s="330">
        <v>0.23534200999999999</v>
      </c>
      <c r="CN718" s="330">
        <v>7.3336359</v>
      </c>
      <c r="CO718" s="330">
        <v>978.63679000000002</v>
      </c>
      <c r="CP718"/>
      <c r="CQ718">
        <v>90.300346000000005</v>
      </c>
      <c r="CR718">
        <v>49.438075021000003</v>
      </c>
      <c r="CS718">
        <v>38.010362772688907</v>
      </c>
      <c r="CT718">
        <v>38.012399004660004</v>
      </c>
      <c r="CU718">
        <v>1438.0727223400002</v>
      </c>
      <c r="CV718" s="134"/>
      <c r="CW718" s="377"/>
      <c r="CX718" s="32"/>
      <c r="CY718" s="36"/>
      <c r="CZ718" s="32"/>
      <c r="DA718" s="236"/>
      <c r="DB718" s="257"/>
      <c r="DC718"/>
      <c r="DD718"/>
      <c r="DE718"/>
      <c r="DF718"/>
      <c r="DG718"/>
      <c r="DH718"/>
      <c r="DI718"/>
      <c r="DJ718"/>
      <c r="DK718"/>
      <c r="DL718"/>
    </row>
    <row r="719" spans="1:116" ht="14.4" x14ac:dyDescent="0.3">
      <c r="A719" t="s">
        <v>2118</v>
      </c>
      <c r="B719" s="113" t="s">
        <v>920</v>
      </c>
      <c r="C719" s="182" t="s">
        <v>1451</v>
      </c>
      <c r="D719" s="40" t="s">
        <v>787</v>
      </c>
      <c r="E719" s="181" t="s">
        <v>943</v>
      </c>
      <c r="F719" s="184" t="s">
        <v>4207</v>
      </c>
      <c r="G719" s="184">
        <v>125.35651716532891</v>
      </c>
      <c r="H719" s="184">
        <v>4.81189409</v>
      </c>
      <c r="I719" s="184">
        <v>16.00521144464</v>
      </c>
      <c r="J719" s="328">
        <v>66.512719630688906</v>
      </c>
      <c r="K719" s="184">
        <v>38.026691999999997</v>
      </c>
      <c r="L719" s="184">
        <v>12.006615999999999</v>
      </c>
      <c r="M719" s="184">
        <v>3.3902285000000001</v>
      </c>
      <c r="N719" s="184">
        <v>3.6841401999999999</v>
      </c>
      <c r="O719" s="184">
        <v>1.0382146999999999</v>
      </c>
      <c r="P719" s="184">
        <v>2.0020298999999998E-2</v>
      </c>
      <c r="Q719" s="331">
        <v>6.9518890999999999E-2</v>
      </c>
      <c r="R719" s="331">
        <v>0.60697109999999999</v>
      </c>
      <c r="S719" s="331">
        <v>66.415957000000006</v>
      </c>
      <c r="T719" s="331">
        <v>9.0487816000000003E-4</v>
      </c>
      <c r="U719" s="331">
        <v>9.6760957999999994E-2</v>
      </c>
      <c r="V719" s="331">
        <v>4.9096648000000005E-4</v>
      </c>
      <c r="W719" s="331">
        <v>1.6726889000000001E-6</v>
      </c>
      <c r="X719" s="331">
        <v>0</v>
      </c>
      <c r="Y719"/>
      <c r="Z719" s="288">
        <v>253.51128</v>
      </c>
      <c r="AA719"/>
      <c r="AB719" s="164">
        <v>3021.1183999999998</v>
      </c>
      <c r="AC719" s="164">
        <v>3005.239</v>
      </c>
      <c r="AD719" s="164">
        <v>10.45575</v>
      </c>
      <c r="AE719" s="164">
        <v>0</v>
      </c>
      <c r="AF719" s="164">
        <v>3.9930502E-2</v>
      </c>
      <c r="AG719" s="164">
        <v>2.5307461999999998</v>
      </c>
      <c r="AH719" s="164">
        <v>2.8529368000000002</v>
      </c>
      <c r="AI719"/>
      <c r="AJ719" s="185">
        <v>8.3174641999999999</v>
      </c>
      <c r="AK719" s="185">
        <v>7.8361554</v>
      </c>
      <c r="AL719" s="185">
        <v>0.26672689999999999</v>
      </c>
      <c r="AM719" s="185">
        <v>0.21458192000000001</v>
      </c>
      <c r="AN719" s="176">
        <v>4.6979349000000003E-4</v>
      </c>
      <c r="AO719" s="176">
        <v>9.8641606000000002E-7</v>
      </c>
      <c r="AP719" s="176">
        <v>30.05349</v>
      </c>
      <c r="AQ719" s="193">
        <v>2.3525848E-4</v>
      </c>
      <c r="AR719" s="192">
        <v>7.0983163000000003E-7</v>
      </c>
      <c r="AS719" s="192">
        <v>1.9393613999999999E-11</v>
      </c>
      <c r="AT719" s="192">
        <v>2.1796932999999999E-12</v>
      </c>
      <c r="AU719" s="192">
        <v>0</v>
      </c>
      <c r="AV719" s="192">
        <v>9.8781708000000004E-8</v>
      </c>
      <c r="AW719" s="193">
        <v>2.3432729E-4</v>
      </c>
      <c r="AX719" s="192">
        <v>2.2521115000000001E-8</v>
      </c>
      <c r="AY719" s="192">
        <v>2.5399973E-7</v>
      </c>
      <c r="AZ719" s="192">
        <v>2.4941877999999999E-14</v>
      </c>
      <c r="BA719" s="192">
        <v>3.6990142E-16</v>
      </c>
      <c r="BB719" s="192">
        <v>3.9608065E-11</v>
      </c>
      <c r="BC719" s="192">
        <v>3.8045066999999996E-12</v>
      </c>
      <c r="BD719" s="192">
        <v>7.4879132E-13</v>
      </c>
      <c r="BE719" s="192">
        <v>4.3600707E-9</v>
      </c>
      <c r="BF719" s="192">
        <v>1.0456758E-7</v>
      </c>
      <c r="BG719" s="192">
        <v>2.0841203E-20</v>
      </c>
      <c r="BH719" s="193">
        <v>1.3974790000000001E-3</v>
      </c>
      <c r="BI719" s="193">
        <v>30.052091999999998</v>
      </c>
      <c r="BJ719" s="192">
        <v>0</v>
      </c>
      <c r="BK719" s="192">
        <v>0</v>
      </c>
      <c r="BL719" s="192">
        <v>0</v>
      </c>
      <c r="BM719"/>
      <c r="BN719" s="164">
        <v>1.5861328000000001E-2</v>
      </c>
      <c r="BO719" s="164">
        <v>1.751175E-3</v>
      </c>
      <c r="BP719" s="164">
        <v>7.0685671999999996E-3</v>
      </c>
      <c r="BQ719" s="186">
        <v>7.2866831000000003E-5</v>
      </c>
      <c r="BR719" s="164">
        <v>2.3709308000000001E-3</v>
      </c>
      <c r="BS719" s="164">
        <v>4.4863465999999999E-8</v>
      </c>
      <c r="BT719" s="186">
        <v>6.1168084999999996E-10</v>
      </c>
      <c r="BU719" s="164">
        <v>6.7568454000000006E-8</v>
      </c>
      <c r="BV719" s="186">
        <v>3.0894703999999998E-5</v>
      </c>
      <c r="BW719" s="186">
        <v>7.2205553000000003E-5</v>
      </c>
      <c r="BX719" s="186">
        <v>0</v>
      </c>
      <c r="BY719" s="186">
        <v>4.6087660999999998E-17</v>
      </c>
      <c r="BZ719" s="186">
        <v>3.7737233000000001E-13</v>
      </c>
      <c r="CA719" s="164">
        <v>8.1791347000000005E-4</v>
      </c>
      <c r="CB719" s="164">
        <v>3.6766526000000001E-3</v>
      </c>
      <c r="CC719" s="186">
        <v>8.4917351000000008E-9</v>
      </c>
      <c r="CD719" s="186">
        <v>0</v>
      </c>
      <c r="CE719"/>
      <c r="CF719" s="329">
        <v>3.1941308999999999E-13</v>
      </c>
      <c r="CG719" s="330">
        <v>253.51129</v>
      </c>
      <c r="CH719" s="330">
        <v>1.8590803E-3</v>
      </c>
      <c r="CI719" s="330">
        <v>1.19814</v>
      </c>
      <c r="CJ719" s="330">
        <v>0.23035359</v>
      </c>
      <c r="CK719" s="329">
        <v>1.8490820999999999E-8</v>
      </c>
      <c r="CL719" s="329">
        <v>2.2392615999999999E-6</v>
      </c>
      <c r="CM719" s="330">
        <v>9.9084500000000006E-2</v>
      </c>
      <c r="CN719" s="330">
        <v>3.1325968999999998</v>
      </c>
      <c r="CO719" s="330">
        <v>412.14391999999998</v>
      </c>
      <c r="CP719"/>
      <c r="CQ719">
        <v>38.026691999999997</v>
      </c>
      <c r="CR719">
        <v>20.815709690000002</v>
      </c>
      <c r="CS719">
        <v>16.003817272688899</v>
      </c>
      <c r="CT719">
        <v>16.005211444639997</v>
      </c>
      <c r="CU719">
        <v>66.51271795800001</v>
      </c>
      <c r="CV719" s="134"/>
      <c r="CW719" s="377"/>
      <c r="CX719" s="32"/>
      <c r="CY719" s="36"/>
      <c r="CZ719" s="32"/>
      <c r="DA719" s="236"/>
      <c r="DB719" s="257"/>
      <c r="DC719"/>
      <c r="DD719"/>
      <c r="DE719"/>
      <c r="DF719"/>
      <c r="DG719"/>
      <c r="DH719"/>
      <c r="DI719"/>
      <c r="DJ719"/>
      <c r="DK719"/>
      <c r="DL719"/>
    </row>
    <row r="720" spans="1:116" ht="13.8" customHeight="1" x14ac:dyDescent="0.3">
      <c r="A720" t="s">
        <v>2119</v>
      </c>
      <c r="B720" s="113" t="s">
        <v>920</v>
      </c>
      <c r="C720" s="182" t="s">
        <v>1452</v>
      </c>
      <c r="D720" s="40" t="s">
        <v>787</v>
      </c>
      <c r="E720" s="181" t="s">
        <v>943</v>
      </c>
      <c r="F720" s="184" t="s">
        <v>4208</v>
      </c>
      <c r="G720" s="184">
        <v>116.17182520212889</v>
      </c>
      <c r="H720" s="184">
        <v>0.58130308530000008</v>
      </c>
      <c r="I720" s="184">
        <v>1.9323663941400002</v>
      </c>
      <c r="J720" s="328">
        <v>109.0586811226889</v>
      </c>
      <c r="K720" s="184">
        <v>4.5994745999999997</v>
      </c>
      <c r="L720" s="184">
        <v>1.4489901000000001</v>
      </c>
      <c r="M720" s="184">
        <v>0.40919696999999999</v>
      </c>
      <c r="N720" s="184">
        <v>0.44451886000000002</v>
      </c>
      <c r="O720" s="184">
        <v>0.12587441999999999</v>
      </c>
      <c r="P720" s="184">
        <v>2.4159364000000002E-3</v>
      </c>
      <c r="Q720" s="331">
        <v>8.4938688999999998E-3</v>
      </c>
      <c r="R720" s="331">
        <v>7.3194054999999994E-2</v>
      </c>
      <c r="S720" s="331">
        <v>109.03588000000001</v>
      </c>
      <c r="T720" s="331">
        <v>9.0487816000000003E-4</v>
      </c>
      <c r="U720" s="331">
        <v>2.2799449999999999E-2</v>
      </c>
      <c r="V720" s="331">
        <v>8.0390979999999995E-5</v>
      </c>
      <c r="W720" s="331">
        <v>1.6726889000000001E-6</v>
      </c>
      <c r="X720" s="331">
        <v>0</v>
      </c>
      <c r="Y720"/>
      <c r="Z720" s="288">
        <v>30.663163999999998</v>
      </c>
      <c r="AA720"/>
      <c r="AB720" s="164">
        <v>365.78984000000003</v>
      </c>
      <c r="AC720" s="164">
        <v>363.81193000000002</v>
      </c>
      <c r="AD720" s="164">
        <v>1.2679851</v>
      </c>
      <c r="AE720" s="164">
        <v>0</v>
      </c>
      <c r="AF720" s="164">
        <v>3.9930502E-2</v>
      </c>
      <c r="AG720" s="164">
        <v>0.32413396999999999</v>
      </c>
      <c r="AH720" s="164">
        <v>0.34585938999999999</v>
      </c>
      <c r="AI720"/>
      <c r="AJ720" s="185">
        <v>1.0049851999999999</v>
      </c>
      <c r="AK720" s="185">
        <v>0.94676563000000002</v>
      </c>
      <c r="AL720" s="185">
        <v>3.2244251000000002E-2</v>
      </c>
      <c r="AM720" s="185">
        <v>2.5975287999999999E-2</v>
      </c>
      <c r="AN720" s="176">
        <v>5.6760528999999999E-5</v>
      </c>
      <c r="AO720" s="176">
        <v>1.1924649000000001E-7</v>
      </c>
      <c r="AP720" s="176">
        <v>3.6379955000000002</v>
      </c>
      <c r="AQ720" s="192">
        <v>2.8455429000000001E-5</v>
      </c>
      <c r="AR720" s="192">
        <v>8.5856898E-8</v>
      </c>
      <c r="AS720" s="192">
        <v>2.3457331000000001E-12</v>
      </c>
      <c r="AT720" s="192">
        <v>2.1796932999999999E-12</v>
      </c>
      <c r="AU720" s="192">
        <v>0</v>
      </c>
      <c r="AV720" s="192">
        <v>1.1968326E-8</v>
      </c>
      <c r="AW720" s="192">
        <v>2.8279955000000001E-5</v>
      </c>
      <c r="AX720" s="192">
        <v>2.7234285999999999E-9</v>
      </c>
      <c r="AY720" s="192">
        <v>3.0658241000000003E-8</v>
      </c>
      <c r="AZ720" s="192">
        <v>2.4941877999999999E-14</v>
      </c>
      <c r="BA720" s="192">
        <v>3.6990142E-16</v>
      </c>
      <c r="BB720" s="192">
        <v>4.8393456999999999E-12</v>
      </c>
      <c r="BC720" s="192">
        <v>5.9778512999999998E-13</v>
      </c>
      <c r="BD720" s="192">
        <v>1.1561376999999999E-13</v>
      </c>
      <c r="BE720" s="192">
        <v>5.2826579000000004E-10</v>
      </c>
      <c r="BF720" s="192">
        <v>1.2645603E-8</v>
      </c>
      <c r="BG720" s="192">
        <v>2.0841203E-20</v>
      </c>
      <c r="BH720" s="193">
        <v>1.7431668000000001E-4</v>
      </c>
      <c r="BI720" s="193">
        <v>3.6378211999999999</v>
      </c>
      <c r="BJ720" s="192">
        <v>0</v>
      </c>
      <c r="BK720" s="192">
        <v>0</v>
      </c>
      <c r="BL720" s="192">
        <v>0</v>
      </c>
      <c r="BM720"/>
      <c r="BN720" s="164">
        <v>1.9179583999999999E-3</v>
      </c>
      <c r="BO720" s="164">
        <v>2.1139128E-4</v>
      </c>
      <c r="BP720" s="164">
        <v>8.5497038000000003E-4</v>
      </c>
      <c r="BQ720" s="186">
        <v>8.7868861000000005E-6</v>
      </c>
      <c r="BR720" s="164">
        <v>2.8594033999999999E-4</v>
      </c>
      <c r="BS720" s="186">
        <v>4.4863465999999999E-8</v>
      </c>
      <c r="BT720" s="186">
        <v>6.1168084999999996E-10</v>
      </c>
      <c r="BU720" s="186">
        <v>6.7568454000000006E-8</v>
      </c>
      <c r="BV720" s="186">
        <v>3.7331929000000002E-6</v>
      </c>
      <c r="BW720" s="186">
        <v>8.7801742999999998E-6</v>
      </c>
      <c r="BX720" s="186">
        <v>0</v>
      </c>
      <c r="BY720" s="186">
        <v>4.6087660999999998E-17</v>
      </c>
      <c r="BZ720" s="186">
        <v>3.7737233000000001E-13</v>
      </c>
      <c r="CA720" s="186">
        <v>9.8690038999999999E-5</v>
      </c>
      <c r="CB720" s="164">
        <v>4.4507866999999999E-4</v>
      </c>
      <c r="CC720" s="186">
        <v>4.7439591E-7</v>
      </c>
      <c r="CD720" s="186">
        <v>0</v>
      </c>
      <c r="CE720"/>
      <c r="CF720" s="329">
        <v>3.1941308999999999E-13</v>
      </c>
      <c r="CG720" s="330">
        <v>30.663170000000001</v>
      </c>
      <c r="CH720" s="330">
        <v>1.8590803E-3</v>
      </c>
      <c r="CI720" s="330">
        <v>0.14464241</v>
      </c>
      <c r="CJ720" s="330">
        <v>2.7773373000000001E-2</v>
      </c>
      <c r="CK720" s="329">
        <v>2.2586105000000001E-9</v>
      </c>
      <c r="CL720" s="329">
        <v>2.7339031999999998E-7</v>
      </c>
      <c r="CM720" s="330">
        <v>1.1952473999999999E-2</v>
      </c>
      <c r="CN720" s="330">
        <v>0.44617590000000001</v>
      </c>
      <c r="CO720" s="330">
        <v>49.891061999999998</v>
      </c>
      <c r="CP720"/>
      <c r="CQ720">
        <v>4.5994745999999997</v>
      </c>
      <c r="CR720">
        <v>2.5126842103000002</v>
      </c>
      <c r="CS720">
        <v>1.9313827976889002</v>
      </c>
      <c r="CT720">
        <v>1.9323663941400002</v>
      </c>
      <c r="CU720">
        <v>109.05867945</v>
      </c>
      <c r="CV720" s="134"/>
      <c r="CW720" s="377"/>
      <c r="CX720" s="32"/>
      <c r="CY720" s="36"/>
      <c r="CZ720" s="32"/>
      <c r="DA720" s="236"/>
      <c r="DB720" s="257"/>
      <c r="DC720"/>
      <c r="DD720"/>
      <c r="DE720"/>
      <c r="DF720"/>
      <c r="DG720"/>
      <c r="DH720"/>
      <c r="DI720"/>
      <c r="DJ720"/>
      <c r="DK720"/>
      <c r="DL720"/>
    </row>
    <row r="721" spans="1:116" ht="13.8" customHeight="1" x14ac:dyDescent="0.3">
      <c r="B721" s="113"/>
      <c r="C721" s="180"/>
      <c r="D721" s="37" t="s">
        <v>117</v>
      </c>
      <c r="E721" s="181"/>
      <c r="F721"/>
      <c r="G721"/>
      <c r="H721"/>
      <c r="I721"/>
      <c r="J721" s="332"/>
      <c r="K721"/>
      <c r="L721"/>
      <c r="M721"/>
      <c r="N721"/>
      <c r="O721"/>
      <c r="P721"/>
      <c r="Q721" s="39"/>
      <c r="R721" s="39"/>
      <c r="S721" s="39"/>
      <c r="T721" s="39"/>
      <c r="U721" s="39"/>
      <c r="V721" s="39"/>
      <c r="W721" s="39"/>
      <c r="Y721"/>
      <c r="Z721"/>
      <c r="AA721"/>
      <c r="AB721"/>
      <c r="AC721"/>
      <c r="AD721"/>
      <c r="AE721"/>
      <c r="AF721"/>
      <c r="AG721"/>
      <c r="AH721"/>
      <c r="AI721"/>
      <c r="AJ721"/>
      <c r="AK721"/>
      <c r="AL721"/>
      <c r="AM721"/>
      <c r="AN721"/>
      <c r="AO721"/>
      <c r="AP721"/>
      <c r="BH721"/>
      <c r="BI721"/>
      <c r="BM721"/>
      <c r="BN721"/>
      <c r="BO721"/>
      <c r="BP721"/>
      <c r="BR721"/>
      <c r="BS721" s="39"/>
      <c r="BT721" s="39"/>
      <c r="BU721" s="39"/>
      <c r="BV721" s="39"/>
      <c r="BW721" s="39"/>
      <c r="BX721" s="39"/>
      <c r="BY721" s="39"/>
      <c r="BZ721" s="39"/>
      <c r="CA721" s="39"/>
      <c r="CB721"/>
      <c r="CC721" s="39"/>
      <c r="CD721" s="39"/>
      <c r="CE721"/>
      <c r="CF721" s="39"/>
      <c r="CG721"/>
      <c r="CH721"/>
      <c r="CI721"/>
      <c r="CJ721"/>
      <c r="CK721" s="39"/>
      <c r="CL721" s="39"/>
      <c r="CM721"/>
      <c r="CN721"/>
      <c r="CO721"/>
      <c r="CP721"/>
      <c r="CQ721"/>
      <c r="CR721"/>
      <c r="CS721"/>
      <c r="CT721"/>
      <c r="CU721"/>
      <c r="CV721" s="135"/>
      <c r="CW721" s="377"/>
      <c r="CX721" s="32"/>
      <c r="CY721" s="36"/>
      <c r="CZ721" s="32"/>
      <c r="DA721" s="236"/>
      <c r="DB721" s="257"/>
      <c r="DC721"/>
      <c r="DD721"/>
      <c r="DE721"/>
      <c r="DF721"/>
      <c r="DG721"/>
      <c r="DH721"/>
      <c r="DI721"/>
      <c r="DJ721"/>
      <c r="DK721"/>
      <c r="DL721"/>
    </row>
    <row r="722" spans="1:116" ht="13.8" customHeight="1" x14ac:dyDescent="0.3">
      <c r="A722" t="s">
        <v>6474</v>
      </c>
      <c r="B722" s="113" t="s">
        <v>920</v>
      </c>
      <c r="C722" s="182" t="s">
        <v>1453</v>
      </c>
      <c r="D722" s="40" t="s">
        <v>117</v>
      </c>
      <c r="E722" s="181" t="s">
        <v>943</v>
      </c>
      <c r="F722" s="184" t="s">
        <v>4209</v>
      </c>
      <c r="G722" s="184">
        <v>2.1270349819704197</v>
      </c>
      <c r="H722" s="184">
        <v>8.1740483440000011E-2</v>
      </c>
      <c r="I722" s="184">
        <v>0.20299890531500003</v>
      </c>
      <c r="J722" s="328">
        <v>0.67289559321541992</v>
      </c>
      <c r="K722" s="184">
        <v>1.1694</v>
      </c>
      <c r="L722" s="184">
        <v>0.11205560000000001</v>
      </c>
      <c r="M722" s="184">
        <v>8.9755725999999994E-2</v>
      </c>
      <c r="N722" s="184">
        <v>7.6585661999999999E-2</v>
      </c>
      <c r="O722" s="184">
        <v>4.6470367999999996E-3</v>
      </c>
      <c r="P722" s="184">
        <v>5.9225750000000001E-5</v>
      </c>
      <c r="Q722" s="331">
        <v>4.4855889000000002E-4</v>
      </c>
      <c r="R722" s="331">
        <v>6.6495674000000005E-4</v>
      </c>
      <c r="S722" s="331">
        <v>0.65508334999999995</v>
      </c>
      <c r="T722" s="331">
        <v>4.7587660000000001E-4</v>
      </c>
      <c r="U722" s="331">
        <v>1.7811469E-2</v>
      </c>
      <c r="V722" s="331">
        <v>4.6745975000000001E-5</v>
      </c>
      <c r="W722" s="331">
        <v>7.7421541999999996E-7</v>
      </c>
      <c r="X722" s="331">
        <v>0</v>
      </c>
      <c r="Y722"/>
      <c r="Z722" s="288">
        <v>7.7960000000000003</v>
      </c>
      <c r="AA722"/>
      <c r="AB722" s="164">
        <v>79.677098000000001</v>
      </c>
      <c r="AC722" s="164">
        <v>68.133936000000006</v>
      </c>
      <c r="AD722" s="164">
        <v>1.1774384</v>
      </c>
      <c r="AE722" s="164">
        <v>0</v>
      </c>
      <c r="AF722" s="164">
        <v>7.1579657000000005E-2</v>
      </c>
      <c r="AG722" s="164">
        <v>2.2307644999999998</v>
      </c>
      <c r="AH722" s="164">
        <v>8.0633800000000004</v>
      </c>
      <c r="AI722"/>
      <c r="AJ722" s="185">
        <v>0.17907572999999999</v>
      </c>
      <c r="AK722" s="185">
        <v>0.17024011999999999</v>
      </c>
      <c r="AL722" s="185">
        <v>7.2376864000000003E-3</v>
      </c>
      <c r="AM722" s="185">
        <v>1.5979242E-3</v>
      </c>
      <c r="AN722" s="176">
        <v>1.0206242000000001E-5</v>
      </c>
      <c r="AO722" s="176">
        <v>2.6766592E-8</v>
      </c>
      <c r="AP722" s="176">
        <v>0.22379890999999999</v>
      </c>
      <c r="AQ722" s="192">
        <v>7.2735932E-6</v>
      </c>
      <c r="AR722" s="192">
        <v>2.1947704000000001E-8</v>
      </c>
      <c r="AS722" s="192">
        <v>5.9957854000000004E-13</v>
      </c>
      <c r="AT722" s="192">
        <v>1.0504866E-12</v>
      </c>
      <c r="AU722" s="192">
        <v>0</v>
      </c>
      <c r="AV722" s="192">
        <v>1.0848329E-8</v>
      </c>
      <c r="AW722" s="192">
        <v>2.9175806000000002E-6</v>
      </c>
      <c r="AX722" s="192">
        <v>1.5467194E-9</v>
      </c>
      <c r="AY722" s="192">
        <v>3.2709668000000001E-9</v>
      </c>
      <c r="AZ722" s="192">
        <v>2.2910897999999998E-13</v>
      </c>
      <c r="BA722" s="192">
        <v>8.0086818999999997E-16</v>
      </c>
      <c r="BB722" s="192">
        <v>1.8281482E-13</v>
      </c>
      <c r="BC722" s="192">
        <v>1.5870307000000001E-13</v>
      </c>
      <c r="BD722" s="192">
        <v>3.1087197000000003E-14</v>
      </c>
      <c r="BE722" s="192">
        <v>6.4148900999999996E-10</v>
      </c>
      <c r="BF722" s="192">
        <v>3.5776605E-9</v>
      </c>
      <c r="BG722" s="192">
        <v>9.6464924000000008E-21</v>
      </c>
      <c r="BH722" s="193">
        <v>2.5197867999999998E-2</v>
      </c>
      <c r="BI722" s="193">
        <v>0.19860104000000001</v>
      </c>
      <c r="BJ722" s="192">
        <v>0</v>
      </c>
      <c r="BK722" s="192">
        <v>0</v>
      </c>
      <c r="BL722" s="192">
        <v>0</v>
      </c>
      <c r="BM722"/>
      <c r="BN722" s="164">
        <v>3.8195782999999998E-4</v>
      </c>
      <c r="BO722" s="186">
        <v>2.6092154000000002E-5</v>
      </c>
      <c r="BP722" s="164">
        <v>2.1737315999999999E-4</v>
      </c>
      <c r="BQ722" s="186">
        <v>7.9776632000000002E-8</v>
      </c>
      <c r="BR722" s="186">
        <v>2.0079194999999999E-5</v>
      </c>
      <c r="BS722" s="186">
        <v>6.9567391999999997E-6</v>
      </c>
      <c r="BT722" s="186">
        <v>5.7544921000000003E-9</v>
      </c>
      <c r="BU722" s="186">
        <v>1.0558417E-5</v>
      </c>
      <c r="BV722" s="186">
        <v>9.4514236000000004E-8</v>
      </c>
      <c r="BW722" s="186">
        <v>3.2039205999999998E-7</v>
      </c>
      <c r="BX722" s="186">
        <v>0</v>
      </c>
      <c r="BY722" s="186">
        <v>2.1331986999999999E-17</v>
      </c>
      <c r="BZ722" s="186">
        <v>1.7466935000000001E-13</v>
      </c>
      <c r="CA722" s="186">
        <v>1.5700209000000001E-5</v>
      </c>
      <c r="CB722" s="164">
        <v>8.4368787000000002E-5</v>
      </c>
      <c r="CC722" s="186">
        <v>3.2873429E-7</v>
      </c>
      <c r="CD722" s="186">
        <v>0</v>
      </c>
      <c r="CE722"/>
      <c r="CF722" s="329">
        <v>1.4784252E-13</v>
      </c>
      <c r="CG722" s="330">
        <v>7.7635053999999997</v>
      </c>
      <c r="CH722" s="330">
        <v>0.19947683999999999</v>
      </c>
      <c r="CI722" s="330">
        <v>1.9450483000000001E-2</v>
      </c>
      <c r="CJ722" s="330">
        <v>7.8194283000000003E-4</v>
      </c>
      <c r="CK722" s="329">
        <v>3.3999922E-10</v>
      </c>
      <c r="CL722" s="329">
        <v>1.2702248E-8</v>
      </c>
      <c r="CM722" s="330">
        <v>8.7360618999999997E-4</v>
      </c>
      <c r="CN722" s="330">
        <v>6.8270715999999995E-2</v>
      </c>
      <c r="CO722" s="330">
        <v>2.4521639</v>
      </c>
      <c r="CP722"/>
      <c r="CQ722">
        <v>1.1694</v>
      </c>
      <c r="CR722">
        <v>0.28421676618000002</v>
      </c>
      <c r="CS722">
        <v>0.20247705695542001</v>
      </c>
      <c r="CT722">
        <v>0.20299890531500001</v>
      </c>
      <c r="CU722">
        <v>0.67289481899999992</v>
      </c>
      <c r="CV722" s="134"/>
      <c r="CW722" s="377"/>
      <c r="CX722" s="32"/>
      <c r="CZ722" s="32"/>
      <c r="DA722" s="236"/>
      <c r="DB722" s="257"/>
      <c r="DC722"/>
      <c r="DD722"/>
      <c r="DE722"/>
      <c r="DF722"/>
      <c r="DG722"/>
      <c r="DH722"/>
      <c r="DI722"/>
      <c r="DJ722"/>
      <c r="DK722"/>
      <c r="DL722"/>
    </row>
    <row r="723" spans="1:116" ht="13.8" customHeight="1" x14ac:dyDescent="0.3">
      <c r="A723" t="s">
        <v>2120</v>
      </c>
      <c r="B723" s="113" t="s">
        <v>920</v>
      </c>
      <c r="C723" s="182" t="s">
        <v>1454</v>
      </c>
      <c r="D723" s="40" t="s">
        <v>117</v>
      </c>
      <c r="E723" s="181" t="s">
        <v>943</v>
      </c>
      <c r="F723" s="184" t="s">
        <v>4210</v>
      </c>
      <c r="G723" s="184">
        <v>2.2565205309848499</v>
      </c>
      <c r="H723" s="184">
        <v>8.9319669199999993E-2</v>
      </c>
      <c r="I723" s="184">
        <v>0.21152741152400001</v>
      </c>
      <c r="J723" s="328">
        <v>0.76051035026085001</v>
      </c>
      <c r="K723" s="184">
        <v>1.1951631</v>
      </c>
      <c r="L723" s="184">
        <v>0.11516313</v>
      </c>
      <c r="M723" s="184">
        <v>9.1357473999999994E-2</v>
      </c>
      <c r="N723" s="184">
        <v>7.816389E-2</v>
      </c>
      <c r="O723" s="184">
        <v>5.9703897000000002E-3</v>
      </c>
      <c r="P723" s="184">
        <v>4.0961327000000004E-3</v>
      </c>
      <c r="Q723" s="331">
        <v>1.0892568000000001E-3</v>
      </c>
      <c r="R723" s="331">
        <v>4.4943513999999999E-3</v>
      </c>
      <c r="S723" s="331">
        <v>0.74190581</v>
      </c>
      <c r="T723" s="331">
        <v>4.6607222999999999E-4</v>
      </c>
      <c r="U723" s="331">
        <v>1.8603778000000001E-2</v>
      </c>
      <c r="V723" s="331">
        <v>4.6383893999999998E-5</v>
      </c>
      <c r="W723" s="331">
        <v>7.6226084999999996E-7</v>
      </c>
      <c r="X723" s="331">
        <v>0</v>
      </c>
      <c r="Y723"/>
      <c r="Z723" s="288">
        <v>7.9677540000000002</v>
      </c>
      <c r="AA723"/>
      <c r="AB723" s="164">
        <v>83.925865000000002</v>
      </c>
      <c r="AC723" s="164">
        <v>72.508482000000001</v>
      </c>
      <c r="AD723" s="164">
        <v>1.3243389999999999</v>
      </c>
      <c r="AE723" s="164">
        <v>0</v>
      </c>
      <c r="AF723" s="164">
        <v>7.2199287000000001E-2</v>
      </c>
      <c r="AG723" s="164">
        <v>2.3155321</v>
      </c>
      <c r="AH723" s="164">
        <v>7.7053129</v>
      </c>
      <c r="AI723"/>
      <c r="AJ723" s="185">
        <v>0.21726814</v>
      </c>
      <c r="AK723" s="185">
        <v>0.20776316</v>
      </c>
      <c r="AL723" s="185">
        <v>7.3829678999999997E-3</v>
      </c>
      <c r="AM723" s="185">
        <v>2.1220102000000002E-3</v>
      </c>
      <c r="AN723" s="176">
        <v>1.2455825E-5</v>
      </c>
      <c r="AO723" s="176">
        <v>2.7303875000000001E-8</v>
      </c>
      <c r="AP723" s="176">
        <v>0.29720031000000002</v>
      </c>
      <c r="AQ723" s="192">
        <v>7.4316699999999999E-6</v>
      </c>
      <c r="AR723" s="192">
        <v>2.2424587000000001E-8</v>
      </c>
      <c r="AS723" s="192">
        <v>6.1261024999999999E-13</v>
      </c>
      <c r="AT723" s="192">
        <v>4.6701274999999997E-11</v>
      </c>
      <c r="AU723" s="192">
        <v>0</v>
      </c>
      <c r="AV723" s="192">
        <v>1.0734149E-8</v>
      </c>
      <c r="AW723" s="192">
        <v>2.9781090999999999E-6</v>
      </c>
      <c r="AX723" s="192">
        <v>1.5372084E-9</v>
      </c>
      <c r="AY723" s="192">
        <v>3.3206692E-9</v>
      </c>
      <c r="AZ723" s="192">
        <v>1.2691228E-11</v>
      </c>
      <c r="BA723" s="192">
        <v>5.4752985999999999E-15</v>
      </c>
      <c r="BB723" s="192">
        <v>1.1121598999999999E-12</v>
      </c>
      <c r="BC723" s="192">
        <v>5.7115516000000004E-12</v>
      </c>
      <c r="BD723" s="192">
        <v>1.2773291999999999E-12</v>
      </c>
      <c r="BE723" s="192">
        <v>2.0000955999999998E-6</v>
      </c>
      <c r="BF723" s="192">
        <v>3.5169275999999997E-8</v>
      </c>
      <c r="BG723" s="192">
        <v>9.4975420000000004E-21</v>
      </c>
      <c r="BH723" s="193">
        <v>3.1737094E-2</v>
      </c>
      <c r="BI723" s="193">
        <v>0.26546322</v>
      </c>
      <c r="BJ723" s="192">
        <v>0</v>
      </c>
      <c r="BK723" s="192">
        <v>0</v>
      </c>
      <c r="BL723" s="192">
        <v>0</v>
      </c>
      <c r="BM723"/>
      <c r="BN723" s="164">
        <v>4.4489189999999997E-4</v>
      </c>
      <c r="BO723" s="186">
        <v>2.6371587000000001E-5</v>
      </c>
      <c r="BP723" s="164">
        <v>2.2216212000000001E-4</v>
      </c>
      <c r="BQ723" s="186">
        <v>5.2972289000000001E-7</v>
      </c>
      <c r="BR723" s="186">
        <v>2.159361E-5</v>
      </c>
      <c r="BS723" s="186">
        <v>6.8468044000000001E-6</v>
      </c>
      <c r="BT723" s="186">
        <v>3.0291108E-7</v>
      </c>
      <c r="BU723" s="186">
        <v>1.037021E-5</v>
      </c>
      <c r="BV723" s="186">
        <v>5.5143247000000001E-6</v>
      </c>
      <c r="BW723" s="186">
        <v>7.5662223999999998E-7</v>
      </c>
      <c r="BX723" s="186">
        <v>0</v>
      </c>
      <c r="BY723" s="186">
        <v>2.1002603E-17</v>
      </c>
      <c r="BZ723" s="186">
        <v>1.7197229999999999E-13</v>
      </c>
      <c r="CA723" s="186">
        <v>1.6031337000000001E-5</v>
      </c>
      <c r="CB723" s="164">
        <v>8.9863154999999994E-5</v>
      </c>
      <c r="CC723" s="186">
        <v>4.4549496E-5</v>
      </c>
      <c r="CD723" s="186">
        <v>0</v>
      </c>
      <c r="CE723"/>
      <c r="CF723" s="329">
        <v>1.4555969999999999E-13</v>
      </c>
      <c r="CG723" s="330">
        <v>7.9367045000000003</v>
      </c>
      <c r="CH723" s="330">
        <v>0.19705068000000001</v>
      </c>
      <c r="CI723" s="330">
        <v>1.9613070999999999E-2</v>
      </c>
      <c r="CJ723" s="330">
        <v>1.0976435999999999E-3</v>
      </c>
      <c r="CK723" s="329">
        <v>8.5771689000000003E-7</v>
      </c>
      <c r="CL723" s="329">
        <v>4.3456724999999998E-8</v>
      </c>
      <c r="CM723" s="330">
        <v>9.2426545999999997E-4</v>
      </c>
      <c r="CN723" s="330">
        <v>8.8443333000000006</v>
      </c>
      <c r="CO723" s="330">
        <v>3.3955533</v>
      </c>
      <c r="CP723"/>
      <c r="CQ723">
        <v>1.1951631</v>
      </c>
      <c r="CR723">
        <v>0.30033462459999999</v>
      </c>
      <c r="CS723">
        <v>0.21101571766085001</v>
      </c>
      <c r="CT723">
        <v>0.21152741152400001</v>
      </c>
      <c r="CU723">
        <v>0.76050958800000001</v>
      </c>
      <c r="CV723" s="134"/>
      <c r="CW723" s="376" t="s">
        <v>6475</v>
      </c>
      <c r="CX723" s="32"/>
      <c r="CZ723" s="32"/>
      <c r="DA723" s="236"/>
      <c r="DB723" s="257"/>
      <c r="DC723"/>
      <c r="DD723"/>
      <c r="DE723"/>
      <c r="DF723"/>
      <c r="DG723"/>
      <c r="DH723"/>
      <c r="DI723"/>
      <c r="DJ723"/>
      <c r="DK723"/>
      <c r="DL723"/>
    </row>
    <row r="724" spans="1:116" ht="13.8" customHeight="1" x14ac:dyDescent="0.3">
      <c r="A724" t="s">
        <v>2121</v>
      </c>
      <c r="B724" s="113" t="s">
        <v>920</v>
      </c>
      <c r="C724" s="182" t="s">
        <v>1455</v>
      </c>
      <c r="D724" s="40" t="s">
        <v>117</v>
      </c>
      <c r="E724" s="181" t="s">
        <v>943</v>
      </c>
      <c r="F724" s="184" t="s">
        <v>4211</v>
      </c>
      <c r="G724" s="184">
        <v>2.27986986080544</v>
      </c>
      <c r="H724" s="184">
        <v>8.9804926300000004E-2</v>
      </c>
      <c r="I724" s="184">
        <v>0.21183471507700002</v>
      </c>
      <c r="J724" s="328">
        <v>0.76257051942844012</v>
      </c>
      <c r="K724" s="184">
        <v>1.2156597</v>
      </c>
      <c r="L724" s="184">
        <v>0.11534522</v>
      </c>
      <c r="M724" s="184">
        <v>9.1905527000000001E-2</v>
      </c>
      <c r="N724" s="184">
        <v>7.8911585000000006E-2</v>
      </c>
      <c r="O724" s="184">
        <v>6.2031682000000003E-3</v>
      </c>
      <c r="P724" s="184">
        <v>3.5508213000000001E-3</v>
      </c>
      <c r="Q724" s="331">
        <v>1.1393518000000001E-3</v>
      </c>
      <c r="R724" s="331">
        <v>4.0757201000000002E-3</v>
      </c>
      <c r="S724" s="331">
        <v>0.74384362000000004</v>
      </c>
      <c r="T724" s="331">
        <v>4.6146430000000002E-4</v>
      </c>
      <c r="U724" s="331">
        <v>1.8726145E-2</v>
      </c>
      <c r="V724" s="331">
        <v>4.6783677000000001E-5</v>
      </c>
      <c r="W724" s="331">
        <v>7.5442843999999997E-7</v>
      </c>
      <c r="X724" s="331">
        <v>0</v>
      </c>
      <c r="Y724"/>
      <c r="Z724" s="288">
        <v>8.1043979999999998</v>
      </c>
      <c r="AA724"/>
      <c r="AB724" s="164">
        <v>86.385278999999997</v>
      </c>
      <c r="AC724" s="164">
        <v>74.967651000000004</v>
      </c>
      <c r="AD724" s="164">
        <v>1.3488495</v>
      </c>
      <c r="AE724" s="164">
        <v>0</v>
      </c>
      <c r="AF724" s="164">
        <v>7.2068299000000002E-2</v>
      </c>
      <c r="AG724" s="164">
        <v>2.3280544999999999</v>
      </c>
      <c r="AH724" s="164">
        <v>7.6686560000000004</v>
      </c>
      <c r="AI724"/>
      <c r="AJ724" s="185">
        <v>0.21499589999999999</v>
      </c>
      <c r="AK724" s="185">
        <v>0.20518454</v>
      </c>
      <c r="AL724" s="185">
        <v>7.4850029E-3</v>
      </c>
      <c r="AM724" s="185">
        <v>2.3263545999999999E-3</v>
      </c>
      <c r="AN724" s="176">
        <v>1.2301231E-5</v>
      </c>
      <c r="AO724" s="176">
        <v>2.7681224E-8</v>
      </c>
      <c r="AP724" s="176">
        <v>0.32581998000000001</v>
      </c>
      <c r="AQ724" s="192">
        <v>7.5583196000000001E-6</v>
      </c>
      <c r="AR724" s="192">
        <v>2.2806711000000001E-8</v>
      </c>
      <c r="AS724" s="192">
        <v>6.2305073000000001E-13</v>
      </c>
      <c r="AT724" s="192">
        <v>5.1257678000000003E-11</v>
      </c>
      <c r="AU724" s="192">
        <v>0</v>
      </c>
      <c r="AV724" s="192">
        <v>1.0706900000000001E-8</v>
      </c>
      <c r="AW724" s="192">
        <v>2.9805246E-6</v>
      </c>
      <c r="AX724" s="192">
        <v>1.5359777E-9</v>
      </c>
      <c r="AY724" s="192">
        <v>3.3196824000000002E-9</v>
      </c>
      <c r="AZ724" s="192">
        <v>1.1116214E-11</v>
      </c>
      <c r="BA724" s="192">
        <v>5.5894925000000004E-15</v>
      </c>
      <c r="BB724" s="192">
        <v>1.0890491E-12</v>
      </c>
      <c r="BC724" s="192">
        <v>4.9183097000000001E-12</v>
      </c>
      <c r="BD724" s="192">
        <v>1.0999932000000001E-12</v>
      </c>
      <c r="BE724" s="192">
        <v>1.7150737E-6</v>
      </c>
      <c r="BF724" s="192">
        <v>3.6555225999999998E-8</v>
      </c>
      <c r="BG724" s="192">
        <v>9.3999525999999992E-21</v>
      </c>
      <c r="BH724" s="193">
        <v>3.3138941999999998E-2</v>
      </c>
      <c r="BI724" s="193">
        <v>0.29268103000000001</v>
      </c>
      <c r="BJ724" s="192">
        <v>0</v>
      </c>
      <c r="BK724" s="192">
        <v>0</v>
      </c>
      <c r="BL724" s="192">
        <v>0</v>
      </c>
      <c r="BM724"/>
      <c r="BN724" s="164">
        <v>4.5560609999999998E-4</v>
      </c>
      <c r="BO724" s="186">
        <v>2.6345746E-5</v>
      </c>
      <c r="BP724" s="164">
        <v>2.2597213000000001E-4</v>
      </c>
      <c r="BQ724" s="186">
        <v>4.8123046E-7</v>
      </c>
      <c r="BR724" s="186">
        <v>2.1812559999999999E-5</v>
      </c>
      <c r="BS724" s="186">
        <v>6.8097847000000004E-6</v>
      </c>
      <c r="BT724" s="186">
        <v>2.6108759000000001E-7</v>
      </c>
      <c r="BU724" s="186">
        <v>1.0313462999999999E-5</v>
      </c>
      <c r="BV724" s="186">
        <v>4.7830996000000002E-6</v>
      </c>
      <c r="BW724" s="186">
        <v>7.9460361999999998E-7</v>
      </c>
      <c r="BX724" s="186">
        <v>0</v>
      </c>
      <c r="BY724" s="186">
        <v>2.0786796E-17</v>
      </c>
      <c r="BZ724" s="186">
        <v>1.7020525E-13</v>
      </c>
      <c r="CA724" s="186">
        <v>1.6175990000000002E-5</v>
      </c>
      <c r="CB724" s="164">
        <v>9.2889725000000001E-5</v>
      </c>
      <c r="CC724" s="186">
        <v>4.8966686999999998E-5</v>
      </c>
      <c r="CD724" s="186">
        <v>0</v>
      </c>
      <c r="CE724"/>
      <c r="CF724" s="329">
        <v>1.4406404E-13</v>
      </c>
      <c r="CG724" s="330">
        <v>8.0735144999999999</v>
      </c>
      <c r="CH724" s="330">
        <v>0.19581654000000001</v>
      </c>
      <c r="CI724" s="330">
        <v>1.9586793000000002E-2</v>
      </c>
      <c r="CJ724" s="330">
        <v>1.1492829E-3</v>
      </c>
      <c r="CK724" s="329">
        <v>7.3532047000000001E-7</v>
      </c>
      <c r="CL724" s="329">
        <v>4.4557457000000003E-8</v>
      </c>
      <c r="CM724" s="330">
        <v>9.3083678999999998E-4</v>
      </c>
      <c r="CN724" s="330">
        <v>7.5925950000000002</v>
      </c>
      <c r="CO724" s="330">
        <v>3.7716433</v>
      </c>
      <c r="CP724"/>
      <c r="CQ724">
        <v>1.2156597</v>
      </c>
      <c r="CR724">
        <v>0.30113139340000006</v>
      </c>
      <c r="CS724">
        <v>0.21132722152844002</v>
      </c>
      <c r="CT724">
        <v>0.21183471507700002</v>
      </c>
      <c r="CU724">
        <v>0.76256976500000007</v>
      </c>
      <c r="CV724" s="134"/>
      <c r="CW724" s="376" t="s">
        <v>6476</v>
      </c>
      <c r="CX724" s="32"/>
      <c r="CY724" s="32"/>
      <c r="CZ724" s="32"/>
      <c r="DA724" s="236"/>
      <c r="DB724" s="257"/>
      <c r="DC724"/>
      <c r="DD724"/>
      <c r="DE724"/>
      <c r="DF724"/>
      <c r="DG724"/>
      <c r="DH724"/>
      <c r="DI724"/>
      <c r="DJ724"/>
      <c r="DK724"/>
      <c r="DL724"/>
    </row>
    <row r="725" spans="1:116" ht="13.8" customHeight="1" x14ac:dyDescent="0.3">
      <c r="A725" t="s">
        <v>2122</v>
      </c>
      <c r="B725" s="113" t="s">
        <v>920</v>
      </c>
      <c r="C725" s="182" t="s">
        <v>1456</v>
      </c>
      <c r="D725" s="40" t="s">
        <v>117</v>
      </c>
      <c r="E725" s="181" t="s">
        <v>943</v>
      </c>
      <c r="F725" s="184" t="s">
        <v>4212</v>
      </c>
      <c r="G725" s="184">
        <v>2.3541872070165697</v>
      </c>
      <c r="H725" s="184">
        <v>9.2643335999999993E-2</v>
      </c>
      <c r="I725" s="184">
        <v>0.22618446921899996</v>
      </c>
      <c r="J725" s="328">
        <v>0.82314510179756994</v>
      </c>
      <c r="K725" s="184">
        <v>1.2122143000000001</v>
      </c>
      <c r="L725" s="184">
        <v>0.12830259999999999</v>
      </c>
      <c r="M725" s="184">
        <v>9.2263889000000002E-2</v>
      </c>
      <c r="N725" s="184">
        <v>7.9724565999999997E-2</v>
      </c>
      <c r="O725" s="184">
        <v>6.7298358999999999E-3</v>
      </c>
      <c r="P725" s="184">
        <v>4.1247219999999999E-3</v>
      </c>
      <c r="Q725" s="331">
        <v>2.0642121000000002E-3</v>
      </c>
      <c r="R725" s="331">
        <v>5.1110163E-3</v>
      </c>
      <c r="S725" s="331">
        <v>0.80319752</v>
      </c>
      <c r="T725" s="331">
        <v>4.6058204999999998E-4</v>
      </c>
      <c r="U725" s="331">
        <v>1.9946828999999999E-2</v>
      </c>
      <c r="V725" s="331">
        <v>4.6381868999999999E-5</v>
      </c>
      <c r="W725" s="331">
        <v>7.5279756999999999E-7</v>
      </c>
      <c r="X725" s="331">
        <v>0</v>
      </c>
      <c r="Y725"/>
      <c r="Z725" s="288">
        <v>8.0814286666666675</v>
      </c>
      <c r="AA725"/>
      <c r="AB725" s="164">
        <v>86.086044000000001</v>
      </c>
      <c r="AC725" s="164">
        <v>74.486101000000005</v>
      </c>
      <c r="AD725" s="164">
        <v>1.5009939000000001</v>
      </c>
      <c r="AE725" s="164">
        <v>0</v>
      </c>
      <c r="AF725" s="164">
        <v>7.1859144E-2</v>
      </c>
      <c r="AG725" s="164">
        <v>2.3235277000000001</v>
      </c>
      <c r="AH725" s="164">
        <v>7.7035618000000001</v>
      </c>
      <c r="AI725"/>
      <c r="AJ725" s="185">
        <v>0.22352540000000001</v>
      </c>
      <c r="AK725" s="185">
        <v>0.21365553000000001</v>
      </c>
      <c r="AL725" s="185">
        <v>7.5440461999999996E-3</v>
      </c>
      <c r="AM725" s="185">
        <v>2.3258280999999999E-3</v>
      </c>
      <c r="AN725" s="176">
        <v>1.2809084E-5</v>
      </c>
      <c r="AO725" s="176">
        <v>2.7899579E-8</v>
      </c>
      <c r="AP725" s="176">
        <v>0.32574623000000003</v>
      </c>
      <c r="AQ725" s="192">
        <v>7.5369555999999999E-6</v>
      </c>
      <c r="AR725" s="192">
        <v>2.274225E-8</v>
      </c>
      <c r="AS725" s="192">
        <v>6.2128962000000001E-13</v>
      </c>
      <c r="AT725" s="192">
        <v>4.8972112999999998E-11</v>
      </c>
      <c r="AU725" s="192">
        <v>0</v>
      </c>
      <c r="AV725" s="192">
        <v>1.0731202E-8</v>
      </c>
      <c r="AW725" s="192">
        <v>3.2244629999999998E-6</v>
      </c>
      <c r="AX725" s="192">
        <v>1.5412564E-9</v>
      </c>
      <c r="AY725" s="192">
        <v>3.5940457999999999E-9</v>
      </c>
      <c r="AZ725" s="192">
        <v>1.2732633000000001E-11</v>
      </c>
      <c r="BA725" s="192">
        <v>5.6324672000000003E-15</v>
      </c>
      <c r="BB725" s="192">
        <v>1.6737907999999999E-12</v>
      </c>
      <c r="BC725" s="192">
        <v>5.7143749E-12</v>
      </c>
      <c r="BD725" s="192">
        <v>1.2788359000000001E-12</v>
      </c>
      <c r="BE725" s="192">
        <v>2.0002319E-6</v>
      </c>
      <c r="BF725" s="192">
        <v>3.6653795000000003E-8</v>
      </c>
      <c r="BG725" s="192">
        <v>9.3796323999999997E-21</v>
      </c>
      <c r="BH725" s="193">
        <v>3.7624545000000002E-2</v>
      </c>
      <c r="BI725" s="193">
        <v>0.28812168999999999</v>
      </c>
      <c r="BJ725" s="192">
        <v>0</v>
      </c>
      <c r="BK725" s="192">
        <v>0</v>
      </c>
      <c r="BL725" s="192">
        <v>0</v>
      </c>
      <c r="BM725"/>
      <c r="BN725" s="164">
        <v>4.5818334999999998E-4</v>
      </c>
      <c r="BO725" s="186">
        <v>2.8238293000000001E-5</v>
      </c>
      <c r="BP725" s="164">
        <v>2.2533167999999999E-4</v>
      </c>
      <c r="BQ725" s="186">
        <v>6.0306387000000001E-7</v>
      </c>
      <c r="BR725" s="186">
        <v>2.38422E-5</v>
      </c>
      <c r="BS725" s="186">
        <v>6.8118803000000001E-6</v>
      </c>
      <c r="BT725" s="186">
        <v>3.0301868999999998E-7</v>
      </c>
      <c r="BU725" s="186">
        <v>1.0316463000000001E-5</v>
      </c>
      <c r="BV725" s="186">
        <v>5.599233E-6</v>
      </c>
      <c r="BW725" s="186">
        <v>1.4257491E-6</v>
      </c>
      <c r="BX725" s="186">
        <v>0</v>
      </c>
      <c r="BY725" s="186">
        <v>2.0741861000000001E-17</v>
      </c>
      <c r="BZ725" s="186">
        <v>1.6983731E-13</v>
      </c>
      <c r="CA725" s="186">
        <v>1.6454066999999999E-5</v>
      </c>
      <c r="CB725" s="164">
        <v>9.2499325999999995E-5</v>
      </c>
      <c r="CC725" s="164">
        <v>4.6758378999999999E-5</v>
      </c>
      <c r="CD725" s="186">
        <v>0</v>
      </c>
      <c r="CE725"/>
      <c r="CF725" s="329">
        <v>1.4375262E-13</v>
      </c>
      <c r="CG725" s="330">
        <v>8.0505677999999996</v>
      </c>
      <c r="CH725" s="330">
        <v>0.19603343000000001</v>
      </c>
      <c r="CI725" s="330">
        <v>2.0882098000000002E-2</v>
      </c>
      <c r="CJ725" s="330">
        <v>1.1866854E-3</v>
      </c>
      <c r="CK725" s="329">
        <v>8.579768E-7</v>
      </c>
      <c r="CL725" s="329">
        <v>7.3376631999999998E-8</v>
      </c>
      <c r="CM725" s="330">
        <v>1.0230288999999999E-3</v>
      </c>
      <c r="CN725" s="330">
        <v>8.8477718999999997</v>
      </c>
      <c r="CO725" s="330">
        <v>3.7085881999999999</v>
      </c>
      <c r="CP725"/>
      <c r="CQ725">
        <v>1.2122143000000001</v>
      </c>
      <c r="CR725">
        <v>0.31832084129999999</v>
      </c>
      <c r="CS725">
        <v>0.22567825809756997</v>
      </c>
      <c r="CT725">
        <v>0.22618446921899998</v>
      </c>
      <c r="CU725">
        <v>0.823144349</v>
      </c>
      <c r="CV725" s="134"/>
      <c r="CW725" s="376" t="s">
        <v>6477</v>
      </c>
      <c r="CX725" s="32"/>
      <c r="CY725" s="32"/>
      <c r="CZ725" s="32"/>
      <c r="DA725" s="236"/>
      <c r="DB725" s="257"/>
      <c r="DC725"/>
      <c r="DD725"/>
      <c r="DE725"/>
      <c r="DF725"/>
      <c r="DG725"/>
      <c r="DH725"/>
      <c r="DI725"/>
      <c r="DJ725"/>
      <c r="DK725"/>
      <c r="DL725"/>
    </row>
    <row r="726" spans="1:116" ht="13.8" customHeight="1" x14ac:dyDescent="0.3">
      <c r="A726" t="s">
        <v>2123</v>
      </c>
      <c r="B726" s="113" t="s">
        <v>920</v>
      </c>
      <c r="C726" s="182" t="s">
        <v>1457</v>
      </c>
      <c r="D726" s="40" t="s">
        <v>117</v>
      </c>
      <c r="E726" s="181" t="s">
        <v>943</v>
      </c>
      <c r="F726" s="184" t="s">
        <v>4213</v>
      </c>
      <c r="G726" s="184">
        <v>2.2186571844824003</v>
      </c>
      <c r="H726" s="184">
        <v>8.5971612629999999E-2</v>
      </c>
      <c r="I726" s="184">
        <v>0.20783687146600002</v>
      </c>
      <c r="J726" s="328">
        <v>0.73330940038640002</v>
      </c>
      <c r="K726" s="184">
        <v>1.1915393000000001</v>
      </c>
      <c r="L726" s="184">
        <v>0.11406748</v>
      </c>
      <c r="M726" s="184">
        <v>9.0885225E-2</v>
      </c>
      <c r="N726" s="184">
        <v>7.7784473000000007E-2</v>
      </c>
      <c r="O726" s="184">
        <v>5.5340841999999999E-3</v>
      </c>
      <c r="P726" s="184">
        <v>1.8074785999999999E-3</v>
      </c>
      <c r="Q726" s="331">
        <v>8.4557682999999995E-4</v>
      </c>
      <c r="R726" s="331">
        <v>2.3649980000000001E-3</v>
      </c>
      <c r="S726" s="331">
        <v>0.71497796000000002</v>
      </c>
      <c r="T726" s="331">
        <v>4.7240656000000002E-4</v>
      </c>
      <c r="U726" s="331">
        <v>1.8330669000000001E-2</v>
      </c>
      <c r="V726" s="331">
        <v>4.6761906E-5</v>
      </c>
      <c r="W726" s="331">
        <v>7.7138640000000004E-7</v>
      </c>
      <c r="X726" s="331">
        <v>0</v>
      </c>
      <c r="Y726"/>
      <c r="Z726" s="288">
        <v>7.9435953333333345</v>
      </c>
      <c r="AA726"/>
      <c r="AB726" s="164">
        <v>82.889989</v>
      </c>
      <c r="AC726" s="164">
        <v>71.390940000000001</v>
      </c>
      <c r="AD726" s="164">
        <v>1.2681122</v>
      </c>
      <c r="AE726" s="164">
        <v>0</v>
      </c>
      <c r="AF726" s="164">
        <v>7.2314095999999994E-2</v>
      </c>
      <c r="AG726" s="164">
        <v>2.2952360000000001</v>
      </c>
      <c r="AH726" s="164">
        <v>7.8633858999999999</v>
      </c>
      <c r="AI726"/>
      <c r="AJ726" s="185">
        <v>0.19711988999999999</v>
      </c>
      <c r="AK726" s="185">
        <v>0.18780970999999999</v>
      </c>
      <c r="AL726" s="185">
        <v>7.3593110999999999E-3</v>
      </c>
      <c r="AM726" s="185">
        <v>1.9508698999999999E-3</v>
      </c>
      <c r="AN726" s="176">
        <v>1.1259575E-5</v>
      </c>
      <c r="AO726" s="176">
        <v>2.7216387000000001E-8</v>
      </c>
      <c r="AP726" s="176">
        <v>0.27323108000000002</v>
      </c>
      <c r="AQ726" s="192">
        <v>7.4098662000000002E-6</v>
      </c>
      <c r="AR726" s="192">
        <v>2.2358831000000001E-8</v>
      </c>
      <c r="AS726" s="192">
        <v>6.1081254999999996E-13</v>
      </c>
      <c r="AT726" s="192">
        <v>3.0730106000000003E-11</v>
      </c>
      <c r="AU726" s="192">
        <v>0</v>
      </c>
      <c r="AV726" s="192">
        <v>1.0790767000000001E-8</v>
      </c>
      <c r="AW726" s="192">
        <v>2.9582741000000002E-6</v>
      </c>
      <c r="AX726" s="192">
        <v>1.5430644E-9</v>
      </c>
      <c r="AY726" s="192">
        <v>3.3043369E-9</v>
      </c>
      <c r="AZ726" s="192">
        <v>5.7583603999999999E-12</v>
      </c>
      <c r="BA726" s="192">
        <v>3.5225064E-15</v>
      </c>
      <c r="BB726" s="192">
        <v>6.7693142999999998E-13</v>
      </c>
      <c r="BC726" s="192">
        <v>2.5392356999999999E-12</v>
      </c>
      <c r="BD726" s="192">
        <v>5.6595517000000004E-13</v>
      </c>
      <c r="BE726" s="192">
        <v>8.5811209000000001E-7</v>
      </c>
      <c r="BF726" s="192">
        <v>2.2501128999999999E-8</v>
      </c>
      <c r="BG726" s="192">
        <v>9.6112436000000003E-21</v>
      </c>
      <c r="BH726" s="193">
        <v>2.8977363999999999E-2</v>
      </c>
      <c r="BI726" s="193">
        <v>0.24425372000000001</v>
      </c>
      <c r="BJ726" s="192">
        <v>0</v>
      </c>
      <c r="BK726" s="192">
        <v>0</v>
      </c>
      <c r="BL726" s="192">
        <v>0</v>
      </c>
      <c r="BM726"/>
      <c r="BN726" s="164">
        <v>4.2310897999999999E-4</v>
      </c>
      <c r="BO726" s="186">
        <v>2.6285982999999999E-5</v>
      </c>
      <c r="BP726" s="164">
        <v>2.2148851000000001E-4</v>
      </c>
      <c r="BQ726" s="186">
        <v>2.7984714999999999E-7</v>
      </c>
      <c r="BR726" s="186">
        <v>2.1088097000000001E-5</v>
      </c>
      <c r="BS726" s="186">
        <v>6.8938744999999996E-6</v>
      </c>
      <c r="BT726" s="186">
        <v>1.3370868E-7</v>
      </c>
      <c r="BU726" s="186">
        <v>1.0450557E-5</v>
      </c>
      <c r="BV726" s="186">
        <v>2.4420547999999998E-6</v>
      </c>
      <c r="BW726" s="186">
        <v>5.9132477000000002E-7</v>
      </c>
      <c r="BX726" s="186">
        <v>0</v>
      </c>
      <c r="BY726" s="186">
        <v>2.1254038999999999E-17</v>
      </c>
      <c r="BZ726" s="186">
        <v>1.740311E-13</v>
      </c>
      <c r="CA726" s="186">
        <v>1.5948426999999998E-5</v>
      </c>
      <c r="CB726" s="164">
        <v>8.843729E-5</v>
      </c>
      <c r="CC726" s="186">
        <v>2.9069305E-5</v>
      </c>
      <c r="CD726" s="186">
        <v>0</v>
      </c>
      <c r="CE726"/>
      <c r="CF726" s="329">
        <v>1.473023E-13</v>
      </c>
      <c r="CG726" s="330">
        <v>7.9119092999999996</v>
      </c>
      <c r="CH726" s="330">
        <v>0.19792514999999999</v>
      </c>
      <c r="CI726" s="330">
        <v>1.9566712E-2</v>
      </c>
      <c r="CJ726" s="330">
        <v>9.6271246000000001E-4</v>
      </c>
      <c r="CK726" s="329">
        <v>3.6786480999999999E-7</v>
      </c>
      <c r="CL726" s="329">
        <v>3.0671871999999997E-8</v>
      </c>
      <c r="CM726" s="330">
        <v>9.0720389999999996E-4</v>
      </c>
      <c r="CN726" s="330">
        <v>3.8314308000000001</v>
      </c>
      <c r="CO726" s="330">
        <v>3.0943401000000001</v>
      </c>
      <c r="CP726"/>
      <c r="CQ726">
        <v>1.1915393000000001</v>
      </c>
      <c r="CR726">
        <v>0.29328931563000005</v>
      </c>
      <c r="CS726">
        <v>0.20731847438640003</v>
      </c>
      <c r="CT726">
        <v>0.20783687146600002</v>
      </c>
      <c r="CU726">
        <v>0.73330862900000005</v>
      </c>
      <c r="CV726" s="134"/>
      <c r="CW726" s="376" t="s">
        <v>6478</v>
      </c>
      <c r="CX726" s="32"/>
      <c r="CY726" s="32"/>
      <c r="CZ726" s="32"/>
      <c r="DA726" s="236"/>
      <c r="DB726" s="257"/>
      <c r="DC726"/>
      <c r="DD726"/>
      <c r="DE726"/>
      <c r="DF726"/>
      <c r="DG726"/>
      <c r="DH726"/>
      <c r="DI726"/>
      <c r="DJ726"/>
      <c r="DK726"/>
      <c r="DL726"/>
    </row>
    <row r="727" spans="1:116" ht="13.8" customHeight="1" x14ac:dyDescent="0.3">
      <c r="A727" t="s">
        <v>2124</v>
      </c>
      <c r="B727" s="113" t="s">
        <v>920</v>
      </c>
      <c r="C727" s="182" t="s">
        <v>1458</v>
      </c>
      <c r="D727" s="40" t="s">
        <v>117</v>
      </c>
      <c r="E727" s="181" t="s">
        <v>943</v>
      </c>
      <c r="F727" s="184" t="s">
        <v>4214</v>
      </c>
      <c r="G727" s="184">
        <v>2.1997934320720702</v>
      </c>
      <c r="H727" s="184">
        <v>8.4754791610000005E-2</v>
      </c>
      <c r="I727" s="184">
        <v>0.20632275625699997</v>
      </c>
      <c r="J727" s="328">
        <v>0.66819158420507008</v>
      </c>
      <c r="K727" s="184">
        <v>1.2405242999999999</v>
      </c>
      <c r="L727" s="184">
        <v>0.11285526999999999</v>
      </c>
      <c r="M727" s="184">
        <v>9.2004802999999996E-2</v>
      </c>
      <c r="N727" s="184">
        <v>7.9142460999999997E-2</v>
      </c>
      <c r="O727" s="184">
        <v>5.0169693000000001E-3</v>
      </c>
      <c r="P727" s="184">
        <v>1.0814515E-4</v>
      </c>
      <c r="Q727" s="331">
        <v>4.8721616000000002E-4</v>
      </c>
      <c r="R727" s="331">
        <v>9.4272420999999996E-4</v>
      </c>
      <c r="S727" s="331">
        <v>0.64984350000000002</v>
      </c>
      <c r="T727" s="331">
        <v>4.7151372000000001E-4</v>
      </c>
      <c r="U727" s="331">
        <v>1.8347316999999998E-2</v>
      </c>
      <c r="V727" s="331">
        <v>4.8445327000000002E-5</v>
      </c>
      <c r="W727" s="331">
        <v>7.6720507000000001E-7</v>
      </c>
      <c r="X727" s="331">
        <v>0</v>
      </c>
      <c r="Y727"/>
      <c r="Z727" s="288">
        <v>8.2701619999999991</v>
      </c>
      <c r="AA727"/>
      <c r="AB727" s="164">
        <v>87.061089999999993</v>
      </c>
      <c r="AC727" s="164">
        <v>75.506097999999994</v>
      </c>
      <c r="AD727" s="164">
        <v>1.2541294999999999</v>
      </c>
      <c r="AE727" s="164">
        <v>0</v>
      </c>
      <c r="AF727" s="164">
        <v>7.0881330000000006E-2</v>
      </c>
      <c r="AG727" s="164">
        <v>2.2301362</v>
      </c>
      <c r="AH727" s="164">
        <v>7.9998452000000002</v>
      </c>
      <c r="AI727"/>
      <c r="AJ727" s="185">
        <v>0.18754607000000001</v>
      </c>
      <c r="AK727" s="185">
        <v>0.17777705999999999</v>
      </c>
      <c r="AL727" s="185">
        <v>7.5998272999999996E-3</v>
      </c>
      <c r="AM727" s="185">
        <v>2.1691774000000001E-3</v>
      </c>
      <c r="AN727" s="176">
        <v>1.0658097000000001E-5</v>
      </c>
      <c r="AO727" s="176">
        <v>2.8105869999999999E-8</v>
      </c>
      <c r="AP727" s="176">
        <v>0.30380636</v>
      </c>
      <c r="AQ727" s="192">
        <v>7.7132269999999998E-6</v>
      </c>
      <c r="AR727" s="192">
        <v>2.3274169999999998E-8</v>
      </c>
      <c r="AS727" s="192">
        <v>6.3582013000000003E-13</v>
      </c>
      <c r="AT727" s="192">
        <v>1.0409354E-12</v>
      </c>
      <c r="AU727" s="192">
        <v>0</v>
      </c>
      <c r="AV727" s="192">
        <v>1.0828909E-8</v>
      </c>
      <c r="AW727" s="192">
        <v>2.9298054E-6</v>
      </c>
      <c r="AX727" s="192">
        <v>1.5515603000000001E-9</v>
      </c>
      <c r="AY727" s="192">
        <v>3.2788811000000001E-9</v>
      </c>
      <c r="AZ727" s="192">
        <v>2.2682879999999999E-13</v>
      </c>
      <c r="BA727" s="192">
        <v>7.9302133999999997E-16</v>
      </c>
      <c r="BB727" s="192">
        <v>2.0557579999999999E-13</v>
      </c>
      <c r="BC727" s="192">
        <v>1.5882891E-13</v>
      </c>
      <c r="BD727" s="192">
        <v>3.1153875000000001E-14</v>
      </c>
      <c r="BE727" s="192">
        <v>6.4190316999999998E-10</v>
      </c>
      <c r="BF727" s="192">
        <v>3.5930482E-9</v>
      </c>
      <c r="BG727" s="192">
        <v>9.5591455000000004E-21</v>
      </c>
      <c r="BH727" s="193">
        <v>2.6656345000000001E-2</v>
      </c>
      <c r="BI727" s="193">
        <v>0.27715001</v>
      </c>
      <c r="BJ727" s="192">
        <v>0</v>
      </c>
      <c r="BK727" s="192">
        <v>0</v>
      </c>
      <c r="BL727" s="192">
        <v>0</v>
      </c>
      <c r="BM727"/>
      <c r="BN727" s="164">
        <v>4.0514651000000002E-4</v>
      </c>
      <c r="BO727" s="186">
        <v>2.6111316999999998E-5</v>
      </c>
      <c r="BP727" s="164">
        <v>2.3059407E-4</v>
      </c>
      <c r="BQ727" s="186">
        <v>1.1388673000000001E-7</v>
      </c>
      <c r="BR727" s="186">
        <v>2.0481456999999999E-5</v>
      </c>
      <c r="BS727" s="186">
        <v>6.8871914E-6</v>
      </c>
      <c r="BT727" s="186">
        <v>5.6972148000000003E-9</v>
      </c>
      <c r="BU727" s="186">
        <v>1.0452863E-5</v>
      </c>
      <c r="BV727" s="186">
        <v>1.6240848E-7</v>
      </c>
      <c r="BW727" s="186">
        <v>3.6033343E-7</v>
      </c>
      <c r="BX727" s="186">
        <v>0</v>
      </c>
      <c r="BY727" s="186">
        <v>2.1138830999999999E-17</v>
      </c>
      <c r="BZ727" s="186">
        <v>1.7308776E-13</v>
      </c>
      <c r="CA727" s="186">
        <v>1.6196529999999999E-5</v>
      </c>
      <c r="CB727" s="164">
        <v>9.3455286000000001E-5</v>
      </c>
      <c r="CC727" s="186">
        <v>3.2547296000000001E-7</v>
      </c>
      <c r="CD727" s="186">
        <v>0</v>
      </c>
      <c r="CE727"/>
      <c r="CF727" s="329">
        <v>1.4650384E-13</v>
      </c>
      <c r="CG727" s="330">
        <v>8.2379928000000007</v>
      </c>
      <c r="CH727" s="330">
        <v>0.19748288</v>
      </c>
      <c r="CI727" s="330">
        <v>1.9447612999999999E-2</v>
      </c>
      <c r="CJ727" s="330">
        <v>9.8794248999999989E-4</v>
      </c>
      <c r="CK727" s="329">
        <v>3.4834426000000001E-10</v>
      </c>
      <c r="CL727" s="329">
        <v>1.3944680000000001E-8</v>
      </c>
      <c r="CM727" s="330">
        <v>8.8695395E-4</v>
      </c>
      <c r="CN727" s="330">
        <v>6.9025650999999993E-2</v>
      </c>
      <c r="CO727" s="330">
        <v>3.5321220000000002</v>
      </c>
      <c r="CP727"/>
      <c r="CQ727">
        <v>1.2405242999999999</v>
      </c>
      <c r="CR727">
        <v>0.29055758882000005</v>
      </c>
      <c r="CS727">
        <v>0.20580356441506997</v>
      </c>
      <c r="CT727">
        <v>0.206322756257</v>
      </c>
      <c r="CU727">
        <v>0.66819081700000005</v>
      </c>
      <c r="CV727" s="134"/>
      <c r="CW727" s="376" t="s">
        <v>6479</v>
      </c>
      <c r="CX727" s="32"/>
      <c r="CY727" s="32"/>
      <c r="CZ727" s="32"/>
      <c r="DA727" s="236"/>
      <c r="DB727" s="257"/>
      <c r="DC727"/>
      <c r="DD727"/>
      <c r="DE727"/>
      <c r="DF727"/>
      <c r="DG727"/>
      <c r="DH727"/>
      <c r="DI727"/>
      <c r="DJ727"/>
      <c r="DK727"/>
      <c r="DL727"/>
    </row>
    <row r="728" spans="1:116" ht="13.8" customHeight="1" x14ac:dyDescent="0.3">
      <c r="A728" t="s">
        <v>2125</v>
      </c>
      <c r="B728" s="113" t="s">
        <v>920</v>
      </c>
      <c r="C728" s="182" t="s">
        <v>1459</v>
      </c>
      <c r="D728" s="40" t="s">
        <v>117</v>
      </c>
      <c r="E728" s="181" t="s">
        <v>943</v>
      </c>
      <c r="F728" s="184" t="s">
        <v>4215</v>
      </c>
      <c r="G728" s="184">
        <v>2.1898238488210002</v>
      </c>
      <c r="H728" s="184">
        <v>8.6220847180000004E-2</v>
      </c>
      <c r="I728" s="184">
        <v>0.205410314481</v>
      </c>
      <c r="J728" s="328">
        <v>0.63755478716000002</v>
      </c>
      <c r="K728" s="184">
        <v>1.2606379000000001</v>
      </c>
      <c r="L728" s="184">
        <v>0.11072222</v>
      </c>
      <c r="M728" s="184">
        <v>9.1349668999999994E-2</v>
      </c>
      <c r="N728" s="184">
        <v>7.8808445000000005E-2</v>
      </c>
      <c r="O728" s="184">
        <v>5.1524049999999997E-3</v>
      </c>
      <c r="P728" s="184">
        <v>1.6709628000000001E-3</v>
      </c>
      <c r="Q728" s="331">
        <v>5.8903438E-4</v>
      </c>
      <c r="R728" s="331">
        <v>2.8443348999999999E-3</v>
      </c>
      <c r="S728" s="331">
        <v>0.61892793999999995</v>
      </c>
      <c r="T728" s="331">
        <v>4.4617186000000001E-4</v>
      </c>
      <c r="U728" s="331">
        <v>1.8626120999999999E-2</v>
      </c>
      <c r="V728" s="331">
        <v>4.7918721000000003E-5</v>
      </c>
      <c r="W728" s="331">
        <v>7.2615999999999999E-7</v>
      </c>
      <c r="X728" s="331">
        <v>0</v>
      </c>
      <c r="Y728"/>
      <c r="Z728" s="288">
        <v>8.4042526666666681</v>
      </c>
      <c r="AA728"/>
      <c r="AB728" s="164">
        <v>90.424835000000002</v>
      </c>
      <c r="AC728" s="164">
        <v>79.312444999999997</v>
      </c>
      <c r="AD728" s="164">
        <v>1.3452238000000001</v>
      </c>
      <c r="AE728" s="164">
        <v>0</v>
      </c>
      <c r="AF728" s="164">
        <v>6.6981134999999997E-2</v>
      </c>
      <c r="AG728" s="164">
        <v>2.1277876999999998</v>
      </c>
      <c r="AH728" s="164">
        <v>7.5723969000000002</v>
      </c>
      <c r="AI728"/>
      <c r="AJ728" s="185">
        <v>0.20090005999999999</v>
      </c>
      <c r="AK728" s="185">
        <v>0.19058579</v>
      </c>
      <c r="AL728" s="185">
        <v>7.6675759999999997E-3</v>
      </c>
      <c r="AM728" s="185">
        <v>2.6466972E-3</v>
      </c>
      <c r="AN728" s="176">
        <v>1.1426007E-5</v>
      </c>
      <c r="AO728" s="176">
        <v>2.8356420000000001E-8</v>
      </c>
      <c r="AP728" s="176">
        <v>0.37068588000000002</v>
      </c>
      <c r="AQ728" s="192">
        <v>7.8355227999999995E-6</v>
      </c>
      <c r="AR728" s="192">
        <v>2.3643081999999998E-8</v>
      </c>
      <c r="AS728" s="192">
        <v>6.4590287000000001E-13</v>
      </c>
      <c r="AT728" s="192">
        <v>9.8516117999999993E-13</v>
      </c>
      <c r="AU728" s="192">
        <v>0</v>
      </c>
      <c r="AV728" s="192">
        <v>1.0427423000000001E-8</v>
      </c>
      <c r="AW728" s="192">
        <v>2.8571046999999998E-6</v>
      </c>
      <c r="AX728" s="192">
        <v>1.5014025E-9</v>
      </c>
      <c r="AY728" s="192">
        <v>3.1935558000000002E-9</v>
      </c>
      <c r="AZ728" s="192">
        <v>1.3414776E-11</v>
      </c>
      <c r="BA728" s="192">
        <v>2.6934717000000001E-15</v>
      </c>
      <c r="BB728" s="192">
        <v>1.0143448E-12</v>
      </c>
      <c r="BC728" s="192">
        <v>2.7201330999999998E-12</v>
      </c>
      <c r="BD728" s="192">
        <v>5.8181636000000004E-13</v>
      </c>
      <c r="BE728" s="192">
        <v>7.1407978E-7</v>
      </c>
      <c r="BF728" s="192">
        <v>8.8708456999999993E-9</v>
      </c>
      <c r="BG728" s="192">
        <v>9.0477361999999994E-21</v>
      </c>
      <c r="BH728" s="193">
        <v>2.8921853000000001E-2</v>
      </c>
      <c r="BI728" s="193">
        <v>0.34176403</v>
      </c>
      <c r="BJ728" s="192">
        <v>0</v>
      </c>
      <c r="BK728" s="192">
        <v>0</v>
      </c>
      <c r="BL728" s="192">
        <v>0</v>
      </c>
      <c r="BM728"/>
      <c r="BN728" s="164">
        <v>4.1515726999999999E-4</v>
      </c>
      <c r="BO728" s="186">
        <v>2.5364914E-5</v>
      </c>
      <c r="BP728" s="164">
        <v>2.3433286E-4</v>
      </c>
      <c r="BQ728" s="186">
        <v>3.3802689999999999E-7</v>
      </c>
      <c r="BR728" s="186">
        <v>2.0239927E-5</v>
      </c>
      <c r="BS728" s="186">
        <v>6.5823464000000002E-6</v>
      </c>
      <c r="BT728" s="186">
        <v>3.4063121999999998E-7</v>
      </c>
      <c r="BU728" s="186">
        <v>9.9814312000000004E-6</v>
      </c>
      <c r="BV728" s="186">
        <v>2.2615305999999999E-6</v>
      </c>
      <c r="BW728" s="186">
        <v>4.4074823999999999E-7</v>
      </c>
      <c r="BX728" s="186">
        <v>0</v>
      </c>
      <c r="BY728" s="186">
        <v>2.0007915E-17</v>
      </c>
      <c r="BZ728" s="186">
        <v>1.6382765E-13</v>
      </c>
      <c r="CA728" s="186">
        <v>1.6112509999999999E-5</v>
      </c>
      <c r="CB728" s="164">
        <v>9.8222216E-5</v>
      </c>
      <c r="CC728" s="186">
        <v>9.4013263E-7</v>
      </c>
      <c r="CD728" s="186">
        <v>0</v>
      </c>
      <c r="CE728"/>
      <c r="CF728" s="329">
        <v>1.3866596E-13</v>
      </c>
      <c r="CG728" s="330">
        <v>8.3738700999999995</v>
      </c>
      <c r="CH728" s="330">
        <v>0.18955358999999999</v>
      </c>
      <c r="CI728" s="330">
        <v>1.8865526000000001E-2</v>
      </c>
      <c r="CJ728" s="330">
        <v>1.2970245999999999E-3</v>
      </c>
      <c r="CK728" s="329">
        <v>3.0920971000000001E-7</v>
      </c>
      <c r="CL728" s="329">
        <v>2.2183904000000001E-8</v>
      </c>
      <c r="CM728" s="330">
        <v>8.7409331999999996E-4</v>
      </c>
      <c r="CN728" s="330">
        <v>3.5143344000000001</v>
      </c>
      <c r="CO728" s="330">
        <v>4.4331899999999997</v>
      </c>
      <c r="CP728"/>
      <c r="CQ728">
        <v>1.2606379000000001</v>
      </c>
      <c r="CR728">
        <v>0.29113707108000009</v>
      </c>
      <c r="CS728">
        <v>0.20491695005999999</v>
      </c>
      <c r="CT728">
        <v>0.205410314481</v>
      </c>
      <c r="CU728">
        <v>0.63755406100000001</v>
      </c>
      <c r="CV728" s="134"/>
      <c r="CW728" s="376" t="s">
        <v>6480</v>
      </c>
      <c r="CX728" s="32"/>
      <c r="CY728" s="32"/>
      <c r="CZ728" s="32"/>
      <c r="DA728" s="236"/>
      <c r="DB728" s="257"/>
      <c r="DC728"/>
      <c r="DD728"/>
      <c r="DE728"/>
      <c r="DF728"/>
      <c r="DG728"/>
      <c r="DH728"/>
      <c r="DI728"/>
      <c r="DJ728"/>
      <c r="DK728"/>
      <c r="DL728"/>
    </row>
    <row r="729" spans="1:116" ht="13.8" customHeight="1" x14ac:dyDescent="0.3">
      <c r="A729" t="s">
        <v>2126</v>
      </c>
      <c r="B729" s="113" t="s">
        <v>920</v>
      </c>
      <c r="C729" s="182" t="s">
        <v>1460</v>
      </c>
      <c r="D729" s="40" t="s">
        <v>117</v>
      </c>
      <c r="E729" s="181" t="s">
        <v>943</v>
      </c>
      <c r="F729" s="184" t="s">
        <v>4216</v>
      </c>
      <c r="G729" s="184">
        <v>2.27828100813697</v>
      </c>
      <c r="H729" s="184">
        <v>9.0376042430000011E-2</v>
      </c>
      <c r="I729" s="184">
        <v>0.21095405413499999</v>
      </c>
      <c r="J729" s="328">
        <v>0.64958011157197004</v>
      </c>
      <c r="K729" s="184">
        <v>1.3273708</v>
      </c>
      <c r="L729" s="184">
        <v>0.11276257000000001</v>
      </c>
      <c r="M729" s="184">
        <v>9.4269545999999996E-2</v>
      </c>
      <c r="N729" s="184">
        <v>8.1848219E-2</v>
      </c>
      <c r="O729" s="184">
        <v>5.4874394000000003E-3</v>
      </c>
      <c r="P729" s="184">
        <v>2.4460113999999998E-3</v>
      </c>
      <c r="Q729" s="331">
        <v>5.9437263E-4</v>
      </c>
      <c r="R729" s="331">
        <v>3.4175683999999999E-3</v>
      </c>
      <c r="S729" s="331">
        <v>0.63057713000000004</v>
      </c>
      <c r="T729" s="331">
        <v>4.5434012999999999E-4</v>
      </c>
      <c r="U729" s="331">
        <v>1.9002241999999999E-2</v>
      </c>
      <c r="V729" s="331">
        <v>5.0029605E-5</v>
      </c>
      <c r="W729" s="331">
        <v>7.3957197000000005E-7</v>
      </c>
      <c r="X729" s="331">
        <v>0</v>
      </c>
      <c r="Y729"/>
      <c r="Z729" s="288">
        <v>8.8491386666666667</v>
      </c>
      <c r="AA729"/>
      <c r="AB729" s="164">
        <v>96.770762000000005</v>
      </c>
      <c r="AC729" s="164">
        <v>85.438398000000007</v>
      </c>
      <c r="AD729" s="164">
        <v>1.3750682999999999</v>
      </c>
      <c r="AE729" s="164">
        <v>0</v>
      </c>
      <c r="AF729" s="164">
        <v>6.8150867000000004E-2</v>
      </c>
      <c r="AG729" s="164">
        <v>2.1770421999999998</v>
      </c>
      <c r="AH729" s="164">
        <v>7.7121027</v>
      </c>
      <c r="AI729"/>
      <c r="AJ729" s="185">
        <v>0.21654978999999999</v>
      </c>
      <c r="AK729" s="185">
        <v>0.2054743</v>
      </c>
      <c r="AL729" s="185">
        <v>8.0266242000000005E-3</v>
      </c>
      <c r="AM729" s="185">
        <v>3.0488688E-3</v>
      </c>
      <c r="AN729" s="176">
        <v>1.2318603000000001E-5</v>
      </c>
      <c r="AO729" s="176">
        <v>2.9684261E-8</v>
      </c>
      <c r="AP729" s="176">
        <v>0.42701243999999999</v>
      </c>
      <c r="AQ729" s="192">
        <v>8.2489999000000002E-6</v>
      </c>
      <c r="AR729" s="192">
        <v>2.4890667000000001E-8</v>
      </c>
      <c r="AS729" s="192">
        <v>6.7998763999999998E-13</v>
      </c>
      <c r="AT729" s="192">
        <v>1.0033040000000001E-12</v>
      </c>
      <c r="AU729" s="192">
        <v>0</v>
      </c>
      <c r="AV729" s="192">
        <v>1.0618961E-8</v>
      </c>
      <c r="AW729" s="192">
        <v>2.909522E-6</v>
      </c>
      <c r="AX729" s="192">
        <v>1.5334671E-9</v>
      </c>
      <c r="AY729" s="192">
        <v>3.2479968000000002E-9</v>
      </c>
      <c r="AZ729" s="192">
        <v>6.8555462999999997E-12</v>
      </c>
      <c r="BA729" s="192">
        <v>1.5891118E-15</v>
      </c>
      <c r="BB729" s="192">
        <v>5.2390855999999999E-13</v>
      </c>
      <c r="BC729" s="192">
        <v>3.3284284000000001E-12</v>
      </c>
      <c r="BD729" s="192">
        <v>7.4108166000000004E-13</v>
      </c>
      <c r="BE729" s="192">
        <v>1.1417303E-6</v>
      </c>
      <c r="BF729" s="192">
        <v>7.7307642999999992E-9</v>
      </c>
      <c r="BG729" s="192">
        <v>9.2148453000000001E-21</v>
      </c>
      <c r="BH729" s="193">
        <v>3.1712748999999998E-2</v>
      </c>
      <c r="BI729" s="193">
        <v>0.39529968999999998</v>
      </c>
      <c r="BJ729" s="192">
        <v>0</v>
      </c>
      <c r="BK729" s="192">
        <v>0</v>
      </c>
      <c r="BL729" s="192">
        <v>0</v>
      </c>
      <c r="BM729"/>
      <c r="BN729" s="164">
        <v>4.3721401999999998E-4</v>
      </c>
      <c r="BO729" s="186">
        <v>2.5784618999999999E-5</v>
      </c>
      <c r="BP729" s="164">
        <v>2.4673746999999998E-4</v>
      </c>
      <c r="BQ729" s="186">
        <v>4.0620004999999999E-7</v>
      </c>
      <c r="BR729" s="186">
        <v>2.0813874E-5</v>
      </c>
      <c r="BS729" s="186">
        <v>6.6661587000000003E-6</v>
      </c>
      <c r="BT729" s="186">
        <v>1.7378707000000001E-7</v>
      </c>
      <c r="BU729" s="186">
        <v>1.0113696E-5</v>
      </c>
      <c r="BV729" s="186">
        <v>3.3035199999999999E-6</v>
      </c>
      <c r="BW729" s="186">
        <v>4.5341460999999998E-7</v>
      </c>
      <c r="BX729" s="186">
        <v>0</v>
      </c>
      <c r="BY729" s="186">
        <v>2.0377455E-17</v>
      </c>
      <c r="BZ729" s="186">
        <v>1.6685349999999999E-13</v>
      </c>
      <c r="CA729" s="186">
        <v>1.6712889E-5</v>
      </c>
      <c r="CB729" s="164">
        <v>1.0572469E-4</v>
      </c>
      <c r="CC729" s="186">
        <v>3.2370400000000002E-7</v>
      </c>
      <c r="CD729" s="186">
        <v>0</v>
      </c>
      <c r="CE729"/>
      <c r="CF729" s="329">
        <v>1.4122707999999999E-13</v>
      </c>
      <c r="CG729" s="330">
        <v>8.8182366999999999</v>
      </c>
      <c r="CH729" s="330">
        <v>0.19171801999999999</v>
      </c>
      <c r="CI729" s="330">
        <v>1.9172719000000001E-2</v>
      </c>
      <c r="CJ729" s="330">
        <v>1.3724043999999999E-3</v>
      </c>
      <c r="CK729" s="329">
        <v>4.9008709000000005E-7</v>
      </c>
      <c r="CL729" s="329">
        <v>2.1012284000000001E-8</v>
      </c>
      <c r="CM729" s="330">
        <v>8.9577050000000001E-4</v>
      </c>
      <c r="CN729" s="330">
        <v>5.0792590000000004</v>
      </c>
      <c r="CO729" s="330">
        <v>5.1630493</v>
      </c>
      <c r="CP729"/>
      <c r="CQ729">
        <v>1.3273708</v>
      </c>
      <c r="CR729">
        <v>0.30082572683000003</v>
      </c>
      <c r="CS729">
        <v>0.21045042397196997</v>
      </c>
      <c r="CT729">
        <v>0.21095405413499999</v>
      </c>
      <c r="CU729">
        <v>0.64957937200000004</v>
      </c>
      <c r="CV729" s="134"/>
      <c r="CW729" s="376" t="s">
        <v>6481</v>
      </c>
      <c r="CX729" s="32"/>
      <c r="CY729" s="32"/>
      <c r="CZ729" s="32"/>
      <c r="DA729" s="236"/>
      <c r="DB729" s="34"/>
      <c r="DC729"/>
      <c r="DD729"/>
      <c r="DE729"/>
      <c r="DF729"/>
      <c r="DG729"/>
      <c r="DH729"/>
      <c r="DI729"/>
      <c r="DJ729"/>
      <c r="DK729"/>
      <c r="DL729"/>
    </row>
    <row r="730" spans="1:116" ht="13.8" customHeight="1" x14ac:dyDescent="0.3">
      <c r="A730" t="s">
        <v>5693</v>
      </c>
      <c r="B730" s="113" t="s">
        <v>920</v>
      </c>
      <c r="C730" s="182" t="s">
        <v>1461</v>
      </c>
      <c r="D730" s="40" t="s">
        <v>117</v>
      </c>
      <c r="E730" s="181" t="s">
        <v>943</v>
      </c>
      <c r="F730" s="184" t="s">
        <v>5694</v>
      </c>
      <c r="G730" s="184">
        <v>2.1846940750691601</v>
      </c>
      <c r="H730" s="184">
        <v>8.3982690666000004E-2</v>
      </c>
      <c r="I730" s="184">
        <v>0.20524662490500004</v>
      </c>
      <c r="J730" s="328">
        <v>0.67097895949816011</v>
      </c>
      <c r="K730" s="184">
        <v>1.2244858000000001</v>
      </c>
      <c r="L730" s="184">
        <v>0.11247049000000001</v>
      </c>
      <c r="M730" s="184">
        <v>9.1369422000000006E-2</v>
      </c>
      <c r="N730" s="184">
        <v>7.8471203000000003E-2</v>
      </c>
      <c r="O730" s="184">
        <v>4.9346054E-3</v>
      </c>
      <c r="P730" s="184">
        <v>9.8125895999999998E-5</v>
      </c>
      <c r="Q730" s="331">
        <v>4.7875636999999998E-4</v>
      </c>
      <c r="R730" s="331">
        <v>8.8536178000000001E-4</v>
      </c>
      <c r="S730" s="331">
        <v>0.65275850000000002</v>
      </c>
      <c r="T730" s="331">
        <v>4.7329518999999999E-4</v>
      </c>
      <c r="U730" s="331">
        <v>1.8219689000000001E-2</v>
      </c>
      <c r="V730" s="331">
        <v>4.8055934999999997E-5</v>
      </c>
      <c r="W730" s="331">
        <v>7.7049815999999997E-7</v>
      </c>
      <c r="X730" s="331">
        <v>0</v>
      </c>
      <c r="Y730"/>
      <c r="Z730" s="288">
        <v>8.1632386666666683</v>
      </c>
      <c r="AA730"/>
      <c r="AB730" s="164">
        <v>85.407133999999999</v>
      </c>
      <c r="AC730" s="164">
        <v>73.877775</v>
      </c>
      <c r="AD730" s="164">
        <v>1.2362245000000001</v>
      </c>
      <c r="AE730" s="164">
        <v>0</v>
      </c>
      <c r="AF730" s="164">
        <v>7.0959942999999998E-2</v>
      </c>
      <c r="AG730" s="164">
        <v>2.2257888000000001</v>
      </c>
      <c r="AH730" s="164">
        <v>7.9963854999999997</v>
      </c>
      <c r="AI730"/>
      <c r="AJ730" s="185">
        <v>0.18554759000000001</v>
      </c>
      <c r="AK730" s="185">
        <v>0.17598306999999999</v>
      </c>
      <c r="AL730" s="185">
        <v>7.5155661E-3</v>
      </c>
      <c r="AM730" s="185">
        <v>2.0489451E-3</v>
      </c>
      <c r="AN730" s="176">
        <v>1.0550544E-5</v>
      </c>
      <c r="AO730" s="176">
        <v>2.7794252999999999E-8</v>
      </c>
      <c r="AP730" s="176">
        <v>0.28696709999999997</v>
      </c>
      <c r="AQ730" s="192">
        <v>7.6140018E-6</v>
      </c>
      <c r="AR730" s="192">
        <v>2.2974782999999999E-8</v>
      </c>
      <c r="AS730" s="192">
        <v>6.2764046999999997E-13</v>
      </c>
      <c r="AT730" s="192">
        <v>1.0452266E-12</v>
      </c>
      <c r="AU730" s="192">
        <v>0</v>
      </c>
      <c r="AV730" s="192">
        <v>1.0811032E-8</v>
      </c>
      <c r="AW730" s="192">
        <v>2.9215068E-6</v>
      </c>
      <c r="AX730" s="192">
        <v>1.5474718E-9</v>
      </c>
      <c r="AY730" s="192">
        <v>3.2707522E-9</v>
      </c>
      <c r="AZ730" s="192">
        <v>2.2687791E-13</v>
      </c>
      <c r="BA730" s="192">
        <v>7.9374958000000001E-16</v>
      </c>
      <c r="BB730" s="192">
        <v>2.0075411999999999E-13</v>
      </c>
      <c r="BC730" s="192">
        <v>1.5864165000000001E-13</v>
      </c>
      <c r="BD730" s="192">
        <v>3.1106647999999997E-14</v>
      </c>
      <c r="BE730" s="192">
        <v>6.4052714000000004E-10</v>
      </c>
      <c r="BF730" s="192">
        <v>3.5828085999999999E-9</v>
      </c>
      <c r="BG730" s="192">
        <v>9.6001764999999997E-21</v>
      </c>
      <c r="BH730" s="193">
        <v>2.6100676E-2</v>
      </c>
      <c r="BI730" s="193">
        <v>0.26086641999999999</v>
      </c>
      <c r="BJ730" s="192">
        <v>0</v>
      </c>
      <c r="BK730" s="192">
        <v>0</v>
      </c>
      <c r="BL730" s="192">
        <v>0</v>
      </c>
      <c r="BM730"/>
      <c r="BN730" s="164">
        <v>3.9981861999999999E-4</v>
      </c>
      <c r="BO730" s="186">
        <v>2.6055320999999998E-5</v>
      </c>
      <c r="BP730" s="164">
        <v>2.2761274999999999E-4</v>
      </c>
      <c r="BQ730" s="186">
        <v>1.0684541000000001E-7</v>
      </c>
      <c r="BR730" s="186">
        <v>2.0359920999999999E-5</v>
      </c>
      <c r="BS730" s="186">
        <v>6.8872796999999997E-6</v>
      </c>
      <c r="BT730" s="186">
        <v>5.6984191000000004E-9</v>
      </c>
      <c r="BU730" s="186">
        <v>1.0452996E-5</v>
      </c>
      <c r="BV730" s="186">
        <v>1.4849130999999999E-7</v>
      </c>
      <c r="BW730" s="186">
        <v>3.5178841E-7</v>
      </c>
      <c r="BX730" s="186">
        <v>0</v>
      </c>
      <c r="BY730" s="186">
        <v>2.1229566000000001E-17</v>
      </c>
      <c r="BZ730" s="186">
        <v>1.7383070999999999E-13</v>
      </c>
      <c r="CA730" s="186">
        <v>1.6064571999999999E-5</v>
      </c>
      <c r="CB730" s="164">
        <v>9.1447477999999995E-5</v>
      </c>
      <c r="CC730" s="186">
        <v>3.2547858000000001E-7</v>
      </c>
      <c r="CD730" s="186">
        <v>0</v>
      </c>
      <c r="CE730"/>
      <c r="CF730" s="329">
        <v>1.4713268E-13</v>
      </c>
      <c r="CG730" s="330">
        <v>8.1310692000000007</v>
      </c>
      <c r="CH730" s="330">
        <v>0.19748653999999999</v>
      </c>
      <c r="CI730" s="330">
        <v>1.9409323999999999E-2</v>
      </c>
      <c r="CJ730" s="330">
        <v>9.4469694999999997E-4</v>
      </c>
      <c r="CK730" s="329">
        <v>3.4603808E-10</v>
      </c>
      <c r="CL730" s="329">
        <v>1.3675814E-8</v>
      </c>
      <c r="CM730" s="330">
        <v>8.8250934999999997E-4</v>
      </c>
      <c r="CN730" s="330">
        <v>6.8813452999999997E-2</v>
      </c>
      <c r="CO730" s="330">
        <v>3.3088052000000001</v>
      </c>
      <c r="CP730"/>
      <c r="CQ730">
        <v>1.2244858000000001</v>
      </c>
      <c r="CR730">
        <v>0.288707964446</v>
      </c>
      <c r="CS730">
        <v>0.20472604427816002</v>
      </c>
      <c r="CT730">
        <v>0.20524662490500004</v>
      </c>
      <c r="CU730">
        <v>0.67097818900000006</v>
      </c>
      <c r="CV730" s="134"/>
      <c r="CW730" s="376" t="s">
        <v>6482</v>
      </c>
      <c r="CX730" s="32"/>
      <c r="CY730" s="32"/>
      <c r="CZ730" s="32"/>
      <c r="DA730" s="236"/>
      <c r="DB730" s="257"/>
      <c r="DC730"/>
      <c r="DD730"/>
      <c r="DE730"/>
      <c r="DF730"/>
      <c r="DG730"/>
      <c r="DH730"/>
      <c r="DI730"/>
      <c r="DJ730"/>
      <c r="DK730"/>
      <c r="DL730"/>
    </row>
    <row r="731" spans="1:116" ht="13.8" customHeight="1" x14ac:dyDescent="0.3">
      <c r="A731" t="s">
        <v>2127</v>
      </c>
      <c r="B731" s="113" t="s">
        <v>920</v>
      </c>
      <c r="C731" s="182" t="s">
        <v>1462</v>
      </c>
      <c r="D731" s="40" t="s">
        <v>117</v>
      </c>
      <c r="E731" s="181" t="s">
        <v>943</v>
      </c>
      <c r="F731" s="184" t="s">
        <v>4217</v>
      </c>
      <c r="G731" s="184">
        <v>2.19089219682238</v>
      </c>
      <c r="H731" s="184">
        <v>8.4020333840000003E-2</v>
      </c>
      <c r="I731" s="184">
        <v>0.20503641285499999</v>
      </c>
      <c r="J731" s="328">
        <v>0.67388385012738006</v>
      </c>
      <c r="K731" s="184">
        <v>1.2279515999999999</v>
      </c>
      <c r="L731" s="184">
        <v>0.11227887</v>
      </c>
      <c r="M731" s="184">
        <v>9.1330562000000004E-2</v>
      </c>
      <c r="N731" s="184">
        <v>7.8484262999999999E-2</v>
      </c>
      <c r="O731" s="184">
        <v>4.9536001000000003E-3</v>
      </c>
      <c r="P731" s="184">
        <v>1.0154296E-4</v>
      </c>
      <c r="Q731" s="331">
        <v>4.8092778E-4</v>
      </c>
      <c r="R731" s="331">
        <v>9.0429159000000002E-4</v>
      </c>
      <c r="S731" s="331">
        <v>0.65564175000000002</v>
      </c>
      <c r="T731" s="331">
        <v>4.7454638000000001E-4</v>
      </c>
      <c r="U731" s="331">
        <v>1.8241327000000002E-2</v>
      </c>
      <c r="V731" s="331">
        <v>4.8142885000000002E-5</v>
      </c>
      <c r="W731" s="331">
        <v>7.7312737999999996E-7</v>
      </c>
      <c r="X731" s="331">
        <v>0</v>
      </c>
      <c r="Y731"/>
      <c r="Z731" s="288">
        <v>8.1863440000000001</v>
      </c>
      <c r="AA731"/>
      <c r="AB731" s="164">
        <v>85.764122</v>
      </c>
      <c r="AC731" s="164">
        <v>74.259983000000005</v>
      </c>
      <c r="AD731" s="164">
        <v>1.2391109</v>
      </c>
      <c r="AE731" s="164">
        <v>0</v>
      </c>
      <c r="AF731" s="164">
        <v>7.0863414999999999E-2</v>
      </c>
      <c r="AG731" s="164">
        <v>2.2207268999999998</v>
      </c>
      <c r="AH731" s="164">
        <v>7.9734375000000002</v>
      </c>
      <c r="AI731"/>
      <c r="AJ731" s="185">
        <v>0.18586452000000001</v>
      </c>
      <c r="AK731" s="185">
        <v>0.17624414999999999</v>
      </c>
      <c r="AL731" s="185">
        <v>7.5302939999999999E-3</v>
      </c>
      <c r="AM731" s="185">
        <v>2.0900786999999998E-3</v>
      </c>
      <c r="AN731" s="176">
        <v>1.0566196E-5</v>
      </c>
      <c r="AO731" s="176">
        <v>2.784872E-8</v>
      </c>
      <c r="AP731" s="176">
        <v>0.29272810999999999</v>
      </c>
      <c r="AQ731" s="192">
        <v>7.6353272E-6</v>
      </c>
      <c r="AR731" s="192">
        <v>2.3039123000000002E-8</v>
      </c>
      <c r="AS731" s="192">
        <v>6.2939849999999997E-13</v>
      </c>
      <c r="AT731" s="192">
        <v>1.048528E-12</v>
      </c>
      <c r="AU731" s="192">
        <v>0</v>
      </c>
      <c r="AV731" s="192">
        <v>1.0785161E-8</v>
      </c>
      <c r="AW731" s="192">
        <v>2.9158675000000002E-6</v>
      </c>
      <c r="AX731" s="192">
        <v>1.544336E-9</v>
      </c>
      <c r="AY731" s="192">
        <v>3.2640134E-9</v>
      </c>
      <c r="AZ731" s="192">
        <v>2.2626442E-13</v>
      </c>
      <c r="BA731" s="192">
        <v>7.9244204000000004E-16</v>
      </c>
      <c r="BB731" s="192">
        <v>2.0221016E-13</v>
      </c>
      <c r="BC731" s="192">
        <v>1.5850286E-13</v>
      </c>
      <c r="BD731" s="192">
        <v>3.1079810000000001E-14</v>
      </c>
      <c r="BE731" s="192">
        <v>6.3910690000000002E-10</v>
      </c>
      <c r="BF731" s="192">
        <v>3.5759526999999999E-9</v>
      </c>
      <c r="BG731" s="192">
        <v>9.6329357000000003E-21</v>
      </c>
      <c r="BH731" s="193">
        <v>2.659191E-2</v>
      </c>
      <c r="BI731" s="193">
        <v>0.26613619999999999</v>
      </c>
      <c r="BJ731" s="192">
        <v>0</v>
      </c>
      <c r="BK731" s="192">
        <v>0</v>
      </c>
      <c r="BL731" s="192">
        <v>0</v>
      </c>
      <c r="BM731"/>
      <c r="BN731" s="164">
        <v>4.0081721000000001E-4</v>
      </c>
      <c r="BO731" s="186">
        <v>2.5998309999999999E-5</v>
      </c>
      <c r="BP731" s="164">
        <v>2.2825699999999999E-4</v>
      </c>
      <c r="BQ731" s="186">
        <v>1.091729E-7</v>
      </c>
      <c r="BR731" s="186">
        <v>2.0344140999999999E-5</v>
      </c>
      <c r="BS731" s="186">
        <v>6.8665422999999999E-6</v>
      </c>
      <c r="BT731" s="186">
        <v>5.6829664000000004E-9</v>
      </c>
      <c r="BU731" s="186">
        <v>1.042152E-5</v>
      </c>
      <c r="BV731" s="186">
        <v>1.5322463999999999E-7</v>
      </c>
      <c r="BW731" s="186">
        <v>3.5422406000000002E-7</v>
      </c>
      <c r="BX731" s="186">
        <v>0</v>
      </c>
      <c r="BY731" s="186">
        <v>2.1302009E-17</v>
      </c>
      <c r="BZ731" s="186">
        <v>1.7442388000000001E-13</v>
      </c>
      <c r="CA731" s="186">
        <v>1.6065255E-5</v>
      </c>
      <c r="CB731" s="164">
        <v>9.1917619000000001E-5</v>
      </c>
      <c r="CC731" s="186">
        <v>3.2451981E-7</v>
      </c>
      <c r="CD731" s="186">
        <v>0</v>
      </c>
      <c r="CE731"/>
      <c r="CF731" s="329">
        <v>1.4763474999999999E-13</v>
      </c>
      <c r="CG731" s="330">
        <v>8.1542723000000006</v>
      </c>
      <c r="CH731" s="330">
        <v>0.19689361999999999</v>
      </c>
      <c r="CI731" s="330">
        <v>1.9365556999999999E-2</v>
      </c>
      <c r="CJ731" s="330">
        <v>9.5790752000000001E-4</v>
      </c>
      <c r="CK731" s="329">
        <v>3.4597113000000001E-10</v>
      </c>
      <c r="CL731" s="329">
        <v>1.3748874999999999E-8</v>
      </c>
      <c r="CM731" s="330">
        <v>8.8152472999999997E-4</v>
      </c>
      <c r="CN731" s="330">
        <v>6.8818243000000001E-2</v>
      </c>
      <c r="CO731" s="330">
        <v>3.3818921</v>
      </c>
      <c r="CP731"/>
      <c r="CQ731">
        <v>1.2279515999999999</v>
      </c>
      <c r="CR731">
        <v>0.28853405742999999</v>
      </c>
      <c r="CS731">
        <v>0.20451449671738001</v>
      </c>
      <c r="CT731">
        <v>0.20503641285500002</v>
      </c>
      <c r="CU731">
        <v>0.67388307700000005</v>
      </c>
      <c r="CV731" s="134"/>
      <c r="CW731" s="376" t="s">
        <v>6483</v>
      </c>
      <c r="CX731" s="32"/>
      <c r="CY731" s="32"/>
      <c r="CZ731" s="32"/>
      <c r="DA731" s="236"/>
      <c r="DB731" s="257"/>
      <c r="DC731"/>
      <c r="DD731"/>
      <c r="DE731" s="39"/>
      <c r="DF731"/>
      <c r="DG731"/>
      <c r="DH731"/>
      <c r="DI731"/>
      <c r="DJ731"/>
      <c r="DK731"/>
      <c r="DL731"/>
    </row>
    <row r="732" spans="1:116" ht="13.8" customHeight="1" x14ac:dyDescent="0.3">
      <c r="A732" t="s">
        <v>2128</v>
      </c>
      <c r="B732" s="113" t="s">
        <v>920</v>
      </c>
      <c r="C732" s="182" t="s">
        <v>1463</v>
      </c>
      <c r="D732" s="40" t="s">
        <v>117</v>
      </c>
      <c r="E732" s="181" t="s">
        <v>943</v>
      </c>
      <c r="F732" s="184" t="s">
        <v>4218</v>
      </c>
      <c r="G732" s="184">
        <v>2.1873894702562602</v>
      </c>
      <c r="H732" s="184">
        <v>9.008817965999999E-2</v>
      </c>
      <c r="I732" s="184">
        <v>0.21437451912300001</v>
      </c>
      <c r="J732" s="328">
        <v>0.67191937147325997</v>
      </c>
      <c r="K732" s="184">
        <v>1.2110074</v>
      </c>
      <c r="L732" s="184">
        <v>0.11518622000000001</v>
      </c>
      <c r="M732" s="184">
        <v>9.2713816000000004E-2</v>
      </c>
      <c r="N732" s="184">
        <v>7.8903768999999999E-2</v>
      </c>
      <c r="O732" s="184">
        <v>4.830768E-3</v>
      </c>
      <c r="P732" s="184">
        <v>5.7429776999999996E-3</v>
      </c>
      <c r="Q732" s="331">
        <v>6.1066495999999998E-4</v>
      </c>
      <c r="R732" s="331">
        <v>5.9558935E-3</v>
      </c>
      <c r="S732" s="331">
        <v>0.65331620000000001</v>
      </c>
      <c r="T732" s="331">
        <v>4.7111783E-4</v>
      </c>
      <c r="U732" s="331">
        <v>1.8602404999999999E-2</v>
      </c>
      <c r="V732" s="331">
        <v>4.7471793000000003E-5</v>
      </c>
      <c r="W732" s="331">
        <v>7.6647325999999997E-7</v>
      </c>
      <c r="X732" s="331">
        <v>0</v>
      </c>
      <c r="Y732"/>
      <c r="Z732" s="288">
        <v>8.0733826666666673</v>
      </c>
      <c r="AA732"/>
      <c r="AB732" s="164">
        <v>83.478655000000003</v>
      </c>
      <c r="AC732" s="164">
        <v>71.909091000000004</v>
      </c>
      <c r="AD732" s="164">
        <v>1.2860431000000001</v>
      </c>
      <c r="AE732" s="164">
        <v>0</v>
      </c>
      <c r="AF732" s="164">
        <v>7.0863860000000001E-2</v>
      </c>
      <c r="AG732" s="164">
        <v>2.2204489000000001</v>
      </c>
      <c r="AH732" s="164">
        <v>7.9922082000000003</v>
      </c>
      <c r="AI732"/>
      <c r="AJ732" s="185">
        <v>0.23276522999999999</v>
      </c>
      <c r="AK732" s="185">
        <v>0.22338353999999999</v>
      </c>
      <c r="AL732" s="185">
        <v>7.4802838000000002E-3</v>
      </c>
      <c r="AM732" s="185">
        <v>1.9014057999999999E-3</v>
      </c>
      <c r="AN732" s="176">
        <v>1.3392298999999999E-5</v>
      </c>
      <c r="AO732" s="176">
        <v>2.7663770999999999E-8</v>
      </c>
      <c r="AP732" s="176">
        <v>0.26630333</v>
      </c>
      <c r="AQ732" s="192">
        <v>7.5306153000000004E-6</v>
      </c>
      <c r="AR732" s="192">
        <v>2.2723186000000001E-8</v>
      </c>
      <c r="AS732" s="192">
        <v>6.2076647000000003E-13</v>
      </c>
      <c r="AT732" s="192">
        <v>1.0399816999999999E-12</v>
      </c>
      <c r="AU732" s="192">
        <v>0</v>
      </c>
      <c r="AV732" s="192">
        <v>1.0973747E-8</v>
      </c>
      <c r="AW732" s="192">
        <v>2.9832497999999999E-6</v>
      </c>
      <c r="AX732" s="192">
        <v>1.568674E-9</v>
      </c>
      <c r="AY732" s="192">
        <v>3.3436567000000002E-9</v>
      </c>
      <c r="AZ732" s="192">
        <v>1.6820853999999998E-11</v>
      </c>
      <c r="BA732" s="192">
        <v>2.8597542E-15</v>
      </c>
      <c r="BB732" s="192">
        <v>9.1198144999999995E-13</v>
      </c>
      <c r="BC732" s="192">
        <v>8.0908360999999992E-12</v>
      </c>
      <c r="BD732" s="192">
        <v>1.8073588E-12</v>
      </c>
      <c r="BE732" s="192">
        <v>2.8533957000000001E-6</v>
      </c>
      <c r="BF732" s="192">
        <v>1.4063225999999999E-8</v>
      </c>
      <c r="BG732" s="192">
        <v>9.5500274000000007E-21</v>
      </c>
      <c r="BH732" s="193">
        <v>2.5123349999999999E-2</v>
      </c>
      <c r="BI732" s="193">
        <v>0.24117997999999999</v>
      </c>
      <c r="BJ732" s="192">
        <v>0</v>
      </c>
      <c r="BK732" s="192">
        <v>0</v>
      </c>
      <c r="BL732" s="192">
        <v>0</v>
      </c>
      <c r="BM732"/>
      <c r="BN732" s="164">
        <v>4.0494175000000001E-4</v>
      </c>
      <c r="BO732" s="186">
        <v>2.6618626000000001E-5</v>
      </c>
      <c r="BP732" s="164">
        <v>2.2510731999999999E-4</v>
      </c>
      <c r="BQ732" s="186">
        <v>7.0040876000000001E-7</v>
      </c>
      <c r="BR732" s="186">
        <v>2.0643995000000001E-5</v>
      </c>
      <c r="BS732" s="186">
        <v>7.0127004000000004E-6</v>
      </c>
      <c r="BT732" s="186">
        <v>4.2648030000000002E-7</v>
      </c>
      <c r="BU732" s="186">
        <v>1.0634101999999999E-5</v>
      </c>
      <c r="BV732" s="186">
        <v>7.7246139000000006E-6</v>
      </c>
      <c r="BW732" s="186">
        <v>4.3618202999999998E-7</v>
      </c>
      <c r="BX732" s="186">
        <v>0</v>
      </c>
      <c r="BY732" s="186">
        <v>2.1118667000000001E-17</v>
      </c>
      <c r="BZ732" s="186">
        <v>1.7292266000000001E-13</v>
      </c>
      <c r="CA732" s="186">
        <v>1.6172971E-5</v>
      </c>
      <c r="CB732" s="164">
        <v>8.9111497999999997E-5</v>
      </c>
      <c r="CC732" s="186">
        <v>3.5284858000000002E-7</v>
      </c>
      <c r="CD732" s="186">
        <v>0</v>
      </c>
      <c r="CE732"/>
      <c r="CF732" s="329">
        <v>1.4636409999999999E-13</v>
      </c>
      <c r="CG732" s="330">
        <v>8.0412130000000008</v>
      </c>
      <c r="CH732" s="330">
        <v>0.20251179999999999</v>
      </c>
      <c r="CI732" s="330">
        <v>1.9822092999999999E-2</v>
      </c>
      <c r="CJ732" s="330">
        <v>1.0942059000000001E-3</v>
      </c>
      <c r="CK732" s="329">
        <v>1.2246771E-6</v>
      </c>
      <c r="CL732" s="329">
        <v>2.6879359000000001E-8</v>
      </c>
      <c r="CM732" s="330">
        <v>8.9799860999999995E-4</v>
      </c>
      <c r="CN732" s="330">
        <v>12.595001999999999</v>
      </c>
      <c r="CO732" s="330">
        <v>3.0388187000000002</v>
      </c>
      <c r="CP732"/>
      <c r="CQ732">
        <v>1.2110074</v>
      </c>
      <c r="CR732">
        <v>0.30394410915999998</v>
      </c>
      <c r="CS732">
        <v>0.21385669597326001</v>
      </c>
      <c r="CT732">
        <v>0.21437451912300004</v>
      </c>
      <c r="CU732">
        <v>0.671918605</v>
      </c>
      <c r="CV732" s="134"/>
      <c r="CW732" s="376" t="s">
        <v>6484</v>
      </c>
      <c r="CX732" s="32"/>
      <c r="CY732" s="32"/>
      <c r="CZ732" s="32"/>
      <c r="DA732" s="236"/>
      <c r="DB732" s="257"/>
      <c r="DC732" s="39"/>
      <c r="DD732"/>
      <c r="DE732"/>
      <c r="DF732"/>
      <c r="DG732"/>
      <c r="DH732"/>
      <c r="DI732"/>
      <c r="DJ732"/>
      <c r="DK732"/>
      <c r="DL732"/>
    </row>
    <row r="733" spans="1:116" ht="13.8" customHeight="1" x14ac:dyDescent="0.3">
      <c r="A733" t="s">
        <v>2129</v>
      </c>
      <c r="B733" s="113" t="s">
        <v>920</v>
      </c>
      <c r="C733" s="182" t="s">
        <v>1464</v>
      </c>
      <c r="D733" s="40" t="s">
        <v>117</v>
      </c>
      <c r="E733" s="181" t="s">
        <v>943</v>
      </c>
      <c r="F733" s="184" t="s">
        <v>4219</v>
      </c>
      <c r="G733" s="184">
        <v>2.21058526684048</v>
      </c>
      <c r="H733" s="184">
        <v>9.2228055949999999E-2</v>
      </c>
      <c r="I733" s="184">
        <v>0.21641888997600001</v>
      </c>
      <c r="J733" s="328">
        <v>0.66647952091447993</v>
      </c>
      <c r="K733" s="184">
        <v>1.2354588</v>
      </c>
      <c r="L733" s="184">
        <v>0.11533699</v>
      </c>
      <c r="M733" s="184">
        <v>9.3465199999999998E-2</v>
      </c>
      <c r="N733" s="184">
        <v>7.9717948999999996E-2</v>
      </c>
      <c r="O733" s="184">
        <v>4.9612049000000002E-3</v>
      </c>
      <c r="P733" s="184">
        <v>6.8957697999999998E-3</v>
      </c>
      <c r="Q733" s="331">
        <v>6.5313225000000004E-4</v>
      </c>
      <c r="R733" s="331">
        <v>7.1030123999999998E-3</v>
      </c>
      <c r="S733" s="331">
        <v>0.64765521999999998</v>
      </c>
      <c r="T733" s="331">
        <v>4.658032E-4</v>
      </c>
      <c r="U733" s="331">
        <v>1.8823543000000002E-2</v>
      </c>
      <c r="V733" s="331">
        <v>4.7884375999999999E-5</v>
      </c>
      <c r="W733" s="331">
        <v>7.5791447999999999E-7</v>
      </c>
      <c r="X733" s="331">
        <v>0</v>
      </c>
      <c r="Y733"/>
      <c r="Z733" s="288">
        <v>8.2363920000000004</v>
      </c>
      <c r="AA733"/>
      <c r="AB733" s="164">
        <v>86.190674000000001</v>
      </c>
      <c r="AC733" s="164">
        <v>74.688490000000002</v>
      </c>
      <c r="AD733" s="164">
        <v>1.3257099000000001</v>
      </c>
      <c r="AE733" s="164">
        <v>0</v>
      </c>
      <c r="AF733" s="164">
        <v>7.0022373999999998E-2</v>
      </c>
      <c r="AG733" s="164">
        <v>2.2033670999999999</v>
      </c>
      <c r="AH733" s="164">
        <v>7.9030845999999997</v>
      </c>
      <c r="AI733"/>
      <c r="AJ733" s="185">
        <v>0.24516784999999999</v>
      </c>
      <c r="AK733" s="185">
        <v>0.23541396000000001</v>
      </c>
      <c r="AL733" s="185">
        <v>7.6024103000000001E-3</v>
      </c>
      <c r="AM733" s="185">
        <v>2.1514822000000002E-3</v>
      </c>
      <c r="AN733" s="176">
        <v>1.4113547E-5</v>
      </c>
      <c r="AO733" s="176">
        <v>2.8115423E-8</v>
      </c>
      <c r="AP733" s="176">
        <v>0.30132804000000002</v>
      </c>
      <c r="AQ733" s="192">
        <v>7.6814213999999995E-6</v>
      </c>
      <c r="AR733" s="192">
        <v>2.3178186000000001E-8</v>
      </c>
      <c r="AS733" s="192">
        <v>6.3319850000000001E-13</v>
      </c>
      <c r="AT733" s="192">
        <v>1.0283295E-12</v>
      </c>
      <c r="AU733" s="192">
        <v>0</v>
      </c>
      <c r="AV733" s="192">
        <v>1.0920289000000001E-8</v>
      </c>
      <c r="AW733" s="192">
        <v>2.9811198999999999E-6</v>
      </c>
      <c r="AX733" s="192">
        <v>1.5644233000000001E-9</v>
      </c>
      <c r="AY733" s="192">
        <v>3.3391365999999999E-9</v>
      </c>
      <c r="AZ733" s="192">
        <v>2.0136922999999999E-11</v>
      </c>
      <c r="BA733" s="192">
        <v>3.2636845000000002E-15</v>
      </c>
      <c r="BB733" s="192">
        <v>1.0642689E-12</v>
      </c>
      <c r="BC733" s="192">
        <v>9.6762519000000004E-12</v>
      </c>
      <c r="BD733" s="192">
        <v>2.1624293000000001E-12</v>
      </c>
      <c r="BE733" s="192">
        <v>3.4239424E-6</v>
      </c>
      <c r="BF733" s="192">
        <v>1.6141767999999999E-8</v>
      </c>
      <c r="BG733" s="192">
        <v>9.4433875000000006E-21</v>
      </c>
      <c r="BH733" s="193">
        <v>2.6561244000000001E-2</v>
      </c>
      <c r="BI733" s="193">
        <v>0.27476679999999998</v>
      </c>
      <c r="BJ733" s="192">
        <v>0</v>
      </c>
      <c r="BK733" s="192">
        <v>0</v>
      </c>
      <c r="BL733" s="192">
        <v>0</v>
      </c>
      <c r="BM733"/>
      <c r="BN733" s="164">
        <v>4.1479291999999999E-4</v>
      </c>
      <c r="BO733" s="186">
        <v>2.6557127000000001E-5</v>
      </c>
      <c r="BP733" s="164">
        <v>2.2965247E-4</v>
      </c>
      <c r="BQ733" s="186">
        <v>8.3546838999999999E-7</v>
      </c>
      <c r="BR733" s="186">
        <v>2.075878E-5</v>
      </c>
      <c r="BS733" s="186">
        <v>6.9543449000000003E-6</v>
      </c>
      <c r="BT733" s="186">
        <v>5.1056818000000001E-7</v>
      </c>
      <c r="BU733" s="186">
        <v>1.0543684999999999E-5</v>
      </c>
      <c r="BV733" s="186">
        <v>9.2728178999999997E-6</v>
      </c>
      <c r="BW733" s="186">
        <v>4.7065689999999999E-7</v>
      </c>
      <c r="BX733" s="186">
        <v>0</v>
      </c>
      <c r="BY733" s="186">
        <v>2.0882847000000001E-17</v>
      </c>
      <c r="BZ733" s="186">
        <v>1.7099172999999999E-13</v>
      </c>
      <c r="CA733" s="186">
        <v>1.6330037999999998E-5</v>
      </c>
      <c r="CB733" s="164">
        <v>9.2552561999999995E-5</v>
      </c>
      <c r="CC733" s="186">
        <v>3.5441010999999998E-7</v>
      </c>
      <c r="CD733" s="186">
        <v>0</v>
      </c>
      <c r="CE733"/>
      <c r="CF733" s="329">
        <v>1.4472972999999999E-13</v>
      </c>
      <c r="CG733" s="330">
        <v>8.2046126000000008</v>
      </c>
      <c r="CH733" s="330">
        <v>0.20112484</v>
      </c>
      <c r="CI733" s="330">
        <v>1.9766315999999999E-2</v>
      </c>
      <c r="CJ733" s="330">
        <v>1.220676E-3</v>
      </c>
      <c r="CK733" s="329">
        <v>1.4695451E-6</v>
      </c>
      <c r="CL733" s="329">
        <v>3.0048980999999997E-8</v>
      </c>
      <c r="CM733" s="330">
        <v>9.0156098000000002E-4</v>
      </c>
      <c r="CN733" s="330">
        <v>15.100148000000001</v>
      </c>
      <c r="CO733" s="330">
        <v>3.5026959999999998</v>
      </c>
      <c r="CP733"/>
      <c r="CQ733">
        <v>1.2354588</v>
      </c>
      <c r="CR733">
        <v>0.30813325835000005</v>
      </c>
      <c r="CS733">
        <v>0.21590596031448001</v>
      </c>
      <c r="CT733">
        <v>0.21641888997600001</v>
      </c>
      <c r="CU733">
        <v>0.66647876299999997</v>
      </c>
      <c r="CV733" s="134"/>
      <c r="CW733" s="376" t="s">
        <v>6485</v>
      </c>
      <c r="CX733" s="32"/>
      <c r="CY733" s="32"/>
      <c r="CZ733" s="32"/>
      <c r="DA733" s="236"/>
      <c r="DB733" s="34"/>
      <c r="DC733"/>
      <c r="DD733"/>
      <c r="DE733"/>
      <c r="DF733"/>
      <c r="DG733"/>
      <c r="DH733"/>
      <c r="DI733"/>
      <c r="DJ733"/>
      <c r="DK733"/>
      <c r="DL733"/>
    </row>
    <row r="734" spans="1:116" ht="13.8" customHeight="1" x14ac:dyDescent="0.3">
      <c r="A734" t="s">
        <v>2130</v>
      </c>
      <c r="B734" s="113" t="s">
        <v>920</v>
      </c>
      <c r="C734" s="182" t="s">
        <v>1465</v>
      </c>
      <c r="D734" s="40" t="s">
        <v>117</v>
      </c>
      <c r="E734" s="181" t="s">
        <v>943</v>
      </c>
      <c r="F734" s="184" t="s">
        <v>4220</v>
      </c>
      <c r="G734" s="184">
        <v>2.1942938660423299</v>
      </c>
      <c r="H734" s="184">
        <v>8.6296150479999986E-2</v>
      </c>
      <c r="I734" s="184">
        <v>0.20774939774999998</v>
      </c>
      <c r="J734" s="328">
        <v>0.67538771781233009</v>
      </c>
      <c r="K734" s="184">
        <v>1.2248606</v>
      </c>
      <c r="L734" s="184">
        <v>0.11271665</v>
      </c>
      <c r="M734" s="184">
        <v>9.1548190000000002E-2</v>
      </c>
      <c r="N734" s="184">
        <v>7.8464153999999994E-2</v>
      </c>
      <c r="O734" s="184">
        <v>4.9307394999999997E-3</v>
      </c>
      <c r="P734" s="184">
        <v>2.3652310000000002E-3</v>
      </c>
      <c r="Q734" s="331">
        <v>5.3602597999999997E-4</v>
      </c>
      <c r="R734" s="331">
        <v>2.9632804000000001E-3</v>
      </c>
      <c r="S734" s="331">
        <v>0.65701503999999999</v>
      </c>
      <c r="T734" s="331">
        <v>4.7337859999999998E-4</v>
      </c>
      <c r="U734" s="331">
        <v>1.8371906E-2</v>
      </c>
      <c r="V734" s="331">
        <v>4.7898749999999999E-5</v>
      </c>
      <c r="W734" s="331">
        <v>7.7181233000000001E-7</v>
      </c>
      <c r="X734" s="331">
        <v>0</v>
      </c>
      <c r="Y734"/>
      <c r="Z734" s="288">
        <v>8.1657373333333343</v>
      </c>
      <c r="AA734"/>
      <c r="AB734" s="164">
        <v>85.385908000000001</v>
      </c>
      <c r="AC734" s="164">
        <v>73.941820000000007</v>
      </c>
      <c r="AD734" s="164">
        <v>1.2607288000000001</v>
      </c>
      <c r="AE734" s="164">
        <v>0</v>
      </c>
      <c r="AF734" s="164">
        <v>7.0407240999999995E-2</v>
      </c>
      <c r="AG734" s="164">
        <v>2.2035423999999999</v>
      </c>
      <c r="AH734" s="164">
        <v>7.9094087999999996</v>
      </c>
      <c r="AI734"/>
      <c r="AJ734" s="185">
        <v>0.20475067</v>
      </c>
      <c r="AK734" s="185">
        <v>0.19513460999999999</v>
      </c>
      <c r="AL734" s="185">
        <v>7.5192378999999997E-3</v>
      </c>
      <c r="AM734" s="185">
        <v>2.0968154999999999E-3</v>
      </c>
      <c r="AN734" s="176">
        <v>1.1698718E-5</v>
      </c>
      <c r="AO734" s="176">
        <v>2.7807833E-8</v>
      </c>
      <c r="AP734" s="176">
        <v>0.29367164000000001</v>
      </c>
      <c r="AQ734" s="192">
        <v>7.6158928000000004E-6</v>
      </c>
      <c r="AR734" s="192">
        <v>2.2980472E-8</v>
      </c>
      <c r="AS734" s="192">
        <v>6.2779659999999997E-13</v>
      </c>
      <c r="AT734" s="192">
        <v>1.0464815000000001E-12</v>
      </c>
      <c r="AU734" s="192">
        <v>0</v>
      </c>
      <c r="AV734" s="192">
        <v>1.0774922E-8</v>
      </c>
      <c r="AW734" s="192">
        <v>2.9225660000000001E-6</v>
      </c>
      <c r="AX734" s="192">
        <v>1.5430339E-9</v>
      </c>
      <c r="AY734" s="192">
        <v>3.2722742E-9</v>
      </c>
      <c r="AZ734" s="192">
        <v>6.8621188000000004E-12</v>
      </c>
      <c r="BA734" s="192">
        <v>1.6138718E-15</v>
      </c>
      <c r="BB734" s="192">
        <v>4.8861440999999998E-13</v>
      </c>
      <c r="BC734" s="192">
        <v>3.3306031000000001E-12</v>
      </c>
      <c r="BD734" s="192">
        <v>7.4143013000000002E-13</v>
      </c>
      <c r="BE734" s="192">
        <v>1.1417369E-6</v>
      </c>
      <c r="BF734" s="192">
        <v>7.7461393000000001E-9</v>
      </c>
      <c r="BG734" s="192">
        <v>9.6165505999999998E-21</v>
      </c>
      <c r="BH734" s="193">
        <v>2.6855673E-2</v>
      </c>
      <c r="BI734" s="193">
        <v>0.26681597000000001</v>
      </c>
      <c r="BJ734" s="192">
        <v>0</v>
      </c>
      <c r="BK734" s="192">
        <v>0</v>
      </c>
      <c r="BL734" s="192">
        <v>0</v>
      </c>
      <c r="BM734"/>
      <c r="BN734" s="164">
        <v>4.0344301999999999E-4</v>
      </c>
      <c r="BO734" s="186">
        <v>2.6051298E-5</v>
      </c>
      <c r="BP734" s="164">
        <v>2.2768243000000001E-4</v>
      </c>
      <c r="BQ734" s="186">
        <v>3.5038845999999998E-7</v>
      </c>
      <c r="BR734" s="186">
        <v>2.0373787999999998E-5</v>
      </c>
      <c r="BS734" s="186">
        <v>6.8612306999999996E-6</v>
      </c>
      <c r="BT734" s="186">
        <v>1.7395204999999999E-7</v>
      </c>
      <c r="BU734" s="186">
        <v>1.0409758E-5</v>
      </c>
      <c r="BV734" s="186">
        <v>3.1915918E-6</v>
      </c>
      <c r="BW734" s="186">
        <v>3.9118466E-7</v>
      </c>
      <c r="BX734" s="186">
        <v>0</v>
      </c>
      <c r="BY734" s="186">
        <v>2.1265775000000001E-17</v>
      </c>
      <c r="BZ734" s="186">
        <v>1.7412719E-13</v>
      </c>
      <c r="CA734" s="186">
        <v>1.6065558999999999E-5</v>
      </c>
      <c r="CB734" s="164">
        <v>9.1558962999999994E-5</v>
      </c>
      <c r="CC734" s="186">
        <v>3.3287542000000001E-7</v>
      </c>
      <c r="CD734" s="186">
        <v>0</v>
      </c>
      <c r="CE734"/>
      <c r="CF734" s="329">
        <v>1.4738362999999999E-13</v>
      </c>
      <c r="CG734" s="330">
        <v>8.1339254000000007</v>
      </c>
      <c r="CH734" s="330">
        <v>0.19731512000000001</v>
      </c>
      <c r="CI734" s="330">
        <v>1.9400012000000001E-2</v>
      </c>
      <c r="CJ734" s="330">
        <v>1.0383638999999999E-3</v>
      </c>
      <c r="CK734" s="329">
        <v>4.9007728999999997E-7</v>
      </c>
      <c r="CL734" s="329">
        <v>1.9116075000000001E-8</v>
      </c>
      <c r="CM734" s="330">
        <v>8.8354912999999999E-4</v>
      </c>
      <c r="CN734" s="330">
        <v>5.0790647</v>
      </c>
      <c r="CO734" s="330">
        <v>3.3933879</v>
      </c>
      <c r="CP734"/>
      <c r="CQ734">
        <v>1.2248606</v>
      </c>
      <c r="CR734">
        <v>0.29352427088000005</v>
      </c>
      <c r="CS734">
        <v>0.20722889221232998</v>
      </c>
      <c r="CT734">
        <v>0.20774939774999998</v>
      </c>
      <c r="CU734">
        <v>0.67538694600000004</v>
      </c>
      <c r="CV734" s="134"/>
      <c r="CW734" s="376" t="s">
        <v>6486</v>
      </c>
      <c r="CX734" s="32"/>
      <c r="CY734" s="32"/>
      <c r="CZ734" s="32"/>
      <c r="DA734" s="236"/>
      <c r="DB734" s="257"/>
      <c r="DC734"/>
      <c r="DD734" s="39"/>
      <c r="DE734"/>
      <c r="DF734"/>
      <c r="DG734"/>
      <c r="DH734"/>
      <c r="DI734"/>
      <c r="DJ734"/>
      <c r="DK734"/>
      <c r="DL734"/>
    </row>
    <row r="735" spans="1:116" ht="13.8" customHeight="1" x14ac:dyDescent="0.3">
      <c r="A735" t="s">
        <v>2131</v>
      </c>
      <c r="B735" s="113" t="s">
        <v>920</v>
      </c>
      <c r="C735" s="182" t="s">
        <v>1466</v>
      </c>
      <c r="D735" s="40" t="s">
        <v>117</v>
      </c>
      <c r="E735" s="181" t="s">
        <v>943</v>
      </c>
      <c r="F735" s="184" t="s">
        <v>4221</v>
      </c>
      <c r="G735" s="184">
        <v>2.2836953183304605</v>
      </c>
      <c r="H735" s="184">
        <v>9.2120853909999995E-2</v>
      </c>
      <c r="I735" s="184">
        <v>0.22833509388399997</v>
      </c>
      <c r="J735" s="328">
        <v>0.73475807053646003</v>
      </c>
      <c r="K735" s="184">
        <v>1.2284813000000001</v>
      </c>
      <c r="L735" s="184">
        <v>0.12767725999999999</v>
      </c>
      <c r="M735" s="184">
        <v>9.0747694000000004E-2</v>
      </c>
      <c r="N735" s="184">
        <v>7.7012325000000006E-2</v>
      </c>
      <c r="O735" s="184">
        <v>5.3164062000000002E-3</v>
      </c>
      <c r="P735" s="184">
        <v>8.8117157999999998E-3</v>
      </c>
      <c r="Q735" s="331">
        <v>9.8040690999999991E-4</v>
      </c>
      <c r="R735" s="331">
        <v>9.4308822000000007E-3</v>
      </c>
      <c r="S735" s="331">
        <v>0.71582955000000004</v>
      </c>
      <c r="T735" s="331">
        <v>4.3387120999999998E-4</v>
      </c>
      <c r="U735" s="331">
        <v>1.8927811999999999E-2</v>
      </c>
      <c r="V735" s="331">
        <v>4.5386473999999999E-5</v>
      </c>
      <c r="W735" s="331">
        <v>7.0853645999999999E-7</v>
      </c>
      <c r="X735" s="331">
        <v>0</v>
      </c>
      <c r="Y735"/>
      <c r="Z735" s="288">
        <v>8.189875333333335</v>
      </c>
      <c r="AA735"/>
      <c r="AB735" s="164">
        <v>88.972061999999994</v>
      </c>
      <c r="AC735" s="164">
        <v>78.170697000000004</v>
      </c>
      <c r="AD735" s="164">
        <v>1.4267323000000001</v>
      </c>
      <c r="AE735" s="164">
        <v>0</v>
      </c>
      <c r="AF735" s="164">
        <v>6.5589679999999997E-2</v>
      </c>
      <c r="AG735" s="164">
        <v>2.0926347000000001</v>
      </c>
      <c r="AH735" s="164">
        <v>7.2164083999999997</v>
      </c>
      <c r="AI735"/>
      <c r="AJ735" s="185">
        <v>0.26249602</v>
      </c>
      <c r="AK735" s="185">
        <v>0.25215969999999999</v>
      </c>
      <c r="AL735" s="185">
        <v>7.6030389000000002E-3</v>
      </c>
      <c r="AM735" s="185">
        <v>2.7332795000000001E-3</v>
      </c>
      <c r="AN735" s="176">
        <v>1.5117487999999999E-5</v>
      </c>
      <c r="AO735" s="176">
        <v>2.8117746999999999E-8</v>
      </c>
      <c r="AP735" s="176">
        <v>0.38281225000000002</v>
      </c>
      <c r="AQ735" s="192">
        <v>7.6350802999999992E-6</v>
      </c>
      <c r="AR735" s="192">
        <v>2.3038231999999999E-8</v>
      </c>
      <c r="AS735" s="192">
        <v>6.2938013E-13</v>
      </c>
      <c r="AT735" s="192">
        <v>1.9227698E-11</v>
      </c>
      <c r="AU735" s="192">
        <v>0</v>
      </c>
      <c r="AV735" s="192">
        <v>1.0278450999999999E-8</v>
      </c>
      <c r="AW735" s="192">
        <v>3.1574759000000001E-6</v>
      </c>
      <c r="AX735" s="192">
        <v>1.4781084000000001E-9</v>
      </c>
      <c r="AY735" s="192">
        <v>3.5418761000000002E-9</v>
      </c>
      <c r="AZ735" s="192">
        <v>4.0524865000000003E-11</v>
      </c>
      <c r="BA735" s="192">
        <v>7.5011106E-15</v>
      </c>
      <c r="BB735" s="192">
        <v>2.4736855E-12</v>
      </c>
      <c r="BC735" s="192">
        <v>1.3021102999999999E-11</v>
      </c>
      <c r="BD735" s="192">
        <v>2.8743199000000002E-12</v>
      </c>
      <c r="BE735" s="192">
        <v>4.2812004000000004E-6</v>
      </c>
      <c r="BF735" s="192">
        <v>3.3434006000000002E-8</v>
      </c>
      <c r="BG735" s="192">
        <v>8.8281522000000002E-21</v>
      </c>
      <c r="BH735" s="193">
        <v>3.1102432999999999E-2</v>
      </c>
      <c r="BI735" s="193">
        <v>0.35170982000000001</v>
      </c>
      <c r="BJ735" s="192">
        <v>0</v>
      </c>
      <c r="BK735" s="192">
        <v>0</v>
      </c>
      <c r="BL735" s="192">
        <v>0</v>
      </c>
      <c r="BM735"/>
      <c r="BN735" s="164">
        <v>4.7164955000000001E-4</v>
      </c>
      <c r="BO735" s="186">
        <v>2.7725449000000001E-5</v>
      </c>
      <c r="BP735" s="164">
        <v>2.2835546E-4</v>
      </c>
      <c r="BQ735" s="186">
        <v>1.1091009E-6</v>
      </c>
      <c r="BR735" s="186">
        <v>2.2400258000000001E-5</v>
      </c>
      <c r="BS735" s="186">
        <v>6.5165994999999999E-6</v>
      </c>
      <c r="BT735" s="186">
        <v>1.0208811000000001E-6</v>
      </c>
      <c r="BU735" s="186">
        <v>9.8598308999999999E-6</v>
      </c>
      <c r="BV735" s="186">
        <v>1.1844865E-5</v>
      </c>
      <c r="BW735" s="186">
        <v>6.9617955000000004E-7</v>
      </c>
      <c r="BX735" s="186">
        <v>0</v>
      </c>
      <c r="BY735" s="186">
        <v>1.9522332E-17</v>
      </c>
      <c r="BZ735" s="186">
        <v>1.5985164E-13</v>
      </c>
      <c r="CA735" s="186">
        <v>1.5929708E-5</v>
      </c>
      <c r="CB735" s="164">
        <v>9.6929165999999994E-5</v>
      </c>
      <c r="CC735" s="186">
        <v>4.926205E-5</v>
      </c>
      <c r="CD735" s="186">
        <v>0</v>
      </c>
      <c r="CE735"/>
      <c r="CF735" s="329">
        <v>1.3530060999999999E-13</v>
      </c>
      <c r="CG735" s="330">
        <v>8.1608871000000001</v>
      </c>
      <c r="CH735" s="330">
        <v>0.18965096000000001</v>
      </c>
      <c r="CI735" s="330">
        <v>2.0462059000000001E-2</v>
      </c>
      <c r="CJ735" s="330">
        <v>1.5596189999999999E-3</v>
      </c>
      <c r="CK735" s="329">
        <v>1.841606E-6</v>
      </c>
      <c r="CL735" s="329">
        <v>4.9336612999999999E-8</v>
      </c>
      <c r="CM735" s="330">
        <v>9.808663899999999E-4</v>
      </c>
      <c r="CN735" s="330">
        <v>19.383655999999998</v>
      </c>
      <c r="CO735" s="330">
        <v>4.5869724999999999</v>
      </c>
      <c r="CP735"/>
      <c r="CQ735">
        <v>1.2284813000000001</v>
      </c>
      <c r="CR735">
        <v>0.31997669011000002</v>
      </c>
      <c r="CS735">
        <v>0.22785654473646</v>
      </c>
      <c r="CT735">
        <v>0.22833509388399997</v>
      </c>
      <c r="CU735">
        <v>0.73475736200000008</v>
      </c>
      <c r="CV735" s="134"/>
      <c r="CW735" s="376" t="s">
        <v>6487</v>
      </c>
      <c r="CY735" s="32"/>
      <c r="CZ735" s="32"/>
      <c r="DA735" s="236"/>
      <c r="DB735" s="257"/>
      <c r="DC735"/>
      <c r="DD735" s="39"/>
      <c r="DE735"/>
      <c r="DF735"/>
      <c r="DG735"/>
      <c r="DH735" s="36" t="s">
        <v>5592</v>
      </c>
      <c r="DI735"/>
      <c r="DJ735"/>
      <c r="DK735"/>
      <c r="DL735"/>
    </row>
    <row r="736" spans="1:116" ht="13.8" customHeight="1" x14ac:dyDescent="0.3">
      <c r="A736" t="s">
        <v>2132</v>
      </c>
      <c r="B736" s="113" t="s">
        <v>920</v>
      </c>
      <c r="C736" s="182" t="s">
        <v>1467</v>
      </c>
      <c r="D736" s="40" t="s">
        <v>117</v>
      </c>
      <c r="E736" s="181" t="s">
        <v>943</v>
      </c>
      <c r="F736" s="184" t="s">
        <v>4222</v>
      </c>
      <c r="G736" s="184">
        <v>2.2454538008648397</v>
      </c>
      <c r="H736" s="184">
        <v>8.4948739600000003E-2</v>
      </c>
      <c r="I736" s="184">
        <v>0.20631336282600002</v>
      </c>
      <c r="J736" s="328">
        <v>0.77283429843883988</v>
      </c>
      <c r="K736" s="184">
        <v>1.1813574</v>
      </c>
      <c r="L736" s="184">
        <v>0.11450248</v>
      </c>
      <c r="M736" s="184">
        <v>9.0199604000000003E-2</v>
      </c>
      <c r="N736" s="184">
        <v>7.7423029000000004E-2</v>
      </c>
      <c r="O736" s="184">
        <v>6.0571983999999999E-3</v>
      </c>
      <c r="P736" s="184">
        <v>4.1312210000000001E-4</v>
      </c>
      <c r="Q736" s="331">
        <v>1.0553901000000001E-3</v>
      </c>
      <c r="R736" s="331">
        <v>1.0964242E-3</v>
      </c>
      <c r="S736" s="331">
        <v>0.75457527999999996</v>
      </c>
      <c r="T736" s="331">
        <v>4.6867468999999999E-4</v>
      </c>
      <c r="U736" s="331">
        <v>1.8258251999999999E-2</v>
      </c>
      <c r="V736" s="331">
        <v>4.6179936E-5</v>
      </c>
      <c r="W736" s="331">
        <v>7.6643883999999995E-7</v>
      </c>
      <c r="X736" s="331">
        <v>0</v>
      </c>
      <c r="Y736"/>
      <c r="Z736" s="288">
        <v>7.8757160000000006</v>
      </c>
      <c r="AA736"/>
      <c r="AB736" s="164">
        <v>82.866193999999993</v>
      </c>
      <c r="AC736" s="164">
        <v>71.405883000000003</v>
      </c>
      <c r="AD736" s="164">
        <v>1.2763753</v>
      </c>
      <c r="AE736" s="164">
        <v>0</v>
      </c>
      <c r="AF736" s="164">
        <v>7.3119010999999998E-2</v>
      </c>
      <c r="AG736" s="164">
        <v>2.3485871999999999</v>
      </c>
      <c r="AH736" s="164">
        <v>7.7622289000000002</v>
      </c>
      <c r="AI736"/>
      <c r="AJ736" s="185">
        <v>0.18444956000000001</v>
      </c>
      <c r="AK736" s="185">
        <v>0.17513007</v>
      </c>
      <c r="AL736" s="185">
        <v>7.3027826000000001E-3</v>
      </c>
      <c r="AM736" s="185">
        <v>2.0167100000000001E-3</v>
      </c>
      <c r="AN736" s="176">
        <v>1.0499405E-5</v>
      </c>
      <c r="AO736" s="176">
        <v>2.7007332000000002E-8</v>
      </c>
      <c r="AP736" s="176">
        <v>0.28245237000000001</v>
      </c>
      <c r="AQ736" s="192">
        <v>7.3466127E-6</v>
      </c>
      <c r="AR736" s="192">
        <v>2.2167960000000001E-8</v>
      </c>
      <c r="AS736" s="192">
        <v>6.0559829999999999E-13</v>
      </c>
      <c r="AT736" s="192">
        <v>5.2415569E-11</v>
      </c>
      <c r="AU736" s="192">
        <v>0</v>
      </c>
      <c r="AV736" s="192">
        <v>1.0700210000000001E-8</v>
      </c>
      <c r="AW736" s="192">
        <v>2.9645036000000001E-6</v>
      </c>
      <c r="AX736" s="192">
        <v>1.5309478999999999E-9</v>
      </c>
      <c r="AY736" s="192">
        <v>3.3044257999999998E-9</v>
      </c>
      <c r="AZ736" s="192">
        <v>2.0138725E-12</v>
      </c>
      <c r="BA736" s="192">
        <v>5.6963041999999999E-15</v>
      </c>
      <c r="BB736" s="192">
        <v>6.9332643000000003E-13</v>
      </c>
      <c r="BC736" s="192">
        <v>5.5658966000000004E-13</v>
      </c>
      <c r="BD736" s="192">
        <v>1.2328723E-13</v>
      </c>
      <c r="BE736" s="192">
        <v>1.4612555E-7</v>
      </c>
      <c r="BF736" s="192">
        <v>3.1410128000000002E-8</v>
      </c>
      <c r="BG736" s="192">
        <v>9.5495984999999993E-21</v>
      </c>
      <c r="BH736" s="193">
        <v>3.1551536999999998E-2</v>
      </c>
      <c r="BI736" s="193">
        <v>0.25090084000000001</v>
      </c>
      <c r="BJ736" s="192">
        <v>0</v>
      </c>
      <c r="BK736" s="192">
        <v>0</v>
      </c>
      <c r="BL736" s="192">
        <v>0</v>
      </c>
      <c r="BM736"/>
      <c r="BN736" s="164">
        <v>4.4102593000000002E-4</v>
      </c>
      <c r="BO736" s="186">
        <v>2.6259686E-5</v>
      </c>
      <c r="BP736" s="164">
        <v>2.1959584999999999E-4</v>
      </c>
      <c r="BQ736" s="186">
        <v>1.3138810999999999E-7</v>
      </c>
      <c r="BR736" s="186">
        <v>2.1576566999999999E-5</v>
      </c>
      <c r="BS736" s="186">
        <v>6.8329725000000002E-6</v>
      </c>
      <c r="BT736" s="186">
        <v>2.9802846000000003E-8</v>
      </c>
      <c r="BU736" s="186">
        <v>1.0353369999999999E-5</v>
      </c>
      <c r="BV736" s="186">
        <v>5.7041718999999997E-7</v>
      </c>
      <c r="BW736" s="186">
        <v>7.3077778999999996E-7</v>
      </c>
      <c r="BX736" s="186">
        <v>0</v>
      </c>
      <c r="BY736" s="186">
        <v>2.1117719000000001E-17</v>
      </c>
      <c r="BZ736" s="186">
        <v>1.7291489000000001E-13</v>
      </c>
      <c r="CA736" s="186">
        <v>1.5882759000000001E-5</v>
      </c>
      <c r="CB736" s="164">
        <v>8.8451949999999996E-5</v>
      </c>
      <c r="CC736" s="186">
        <v>5.0610384999999998E-5</v>
      </c>
      <c r="CD736" s="186">
        <v>0</v>
      </c>
      <c r="CE736"/>
      <c r="CF736" s="329">
        <v>1.4635752000000001E-13</v>
      </c>
      <c r="CG736" s="330">
        <v>7.8444143999999998</v>
      </c>
      <c r="CH736" s="330">
        <v>0.19570298</v>
      </c>
      <c r="CI736" s="330">
        <v>1.9539274999999998E-2</v>
      </c>
      <c r="CJ736" s="330">
        <v>9.3070469999999999E-4</v>
      </c>
      <c r="CK736" s="329">
        <v>6.1943193E-8</v>
      </c>
      <c r="CL736" s="329">
        <v>3.7014474999999999E-8</v>
      </c>
      <c r="CM736" s="330">
        <v>9.2176162000000002E-4</v>
      </c>
      <c r="CN736" s="330">
        <v>0.70329702000000005</v>
      </c>
      <c r="CO736" s="330">
        <v>3.1955279000000001</v>
      </c>
      <c r="CP736"/>
      <c r="CQ736">
        <v>1.1813574</v>
      </c>
      <c r="CR736">
        <v>0.2907472478</v>
      </c>
      <c r="CS736">
        <v>0.20579927463884001</v>
      </c>
      <c r="CT736">
        <v>0.20631336282599999</v>
      </c>
      <c r="CU736">
        <v>0.77283353199999993</v>
      </c>
      <c r="CV736" s="134"/>
      <c r="CW736" s="376" t="s">
        <v>6488</v>
      </c>
      <c r="CY736" s="32"/>
      <c r="CZ736" s="32"/>
      <c r="DA736" s="236"/>
      <c r="DB736" s="257"/>
      <c r="DC736"/>
      <c r="DD736" s="39"/>
      <c r="DE736"/>
      <c r="DF736"/>
      <c r="DG736"/>
      <c r="DH736"/>
      <c r="DI736"/>
      <c r="DJ736"/>
      <c r="DK736"/>
      <c r="DL736"/>
    </row>
    <row r="737" spans="1:116" ht="13.8" customHeight="1" x14ac:dyDescent="0.3">
      <c r="A737" t="s">
        <v>2133</v>
      </c>
      <c r="B737" s="113" t="s">
        <v>920</v>
      </c>
      <c r="C737" s="182" t="s">
        <v>1468</v>
      </c>
      <c r="D737" s="40" t="s">
        <v>117</v>
      </c>
      <c r="E737" s="181" t="s">
        <v>943</v>
      </c>
      <c r="F737" s="184" t="s">
        <v>4223</v>
      </c>
      <c r="G737" s="184">
        <v>2.2390899080541802</v>
      </c>
      <c r="H737" s="184">
        <v>8.7270302229999999E-2</v>
      </c>
      <c r="I737" s="184">
        <v>0.20771044170899999</v>
      </c>
      <c r="J737" s="328">
        <v>0.65968586411517993</v>
      </c>
      <c r="K737" s="184">
        <v>1.2844233</v>
      </c>
      <c r="L737" s="184">
        <v>0.11241016</v>
      </c>
      <c r="M737" s="184">
        <v>9.2577804E-2</v>
      </c>
      <c r="N737" s="184">
        <v>8.0167601000000005E-2</v>
      </c>
      <c r="O737" s="184">
        <v>5.2705299999999998E-3</v>
      </c>
      <c r="P737" s="184">
        <v>1.2838941000000001E-3</v>
      </c>
      <c r="Q737" s="331">
        <v>5.4827713000000003E-4</v>
      </c>
      <c r="R737" s="331">
        <v>2.2130263E-3</v>
      </c>
      <c r="S737" s="331">
        <v>0.64109985999999997</v>
      </c>
      <c r="T737" s="331">
        <v>4.6041452000000001E-4</v>
      </c>
      <c r="U737" s="331">
        <v>1.8585253999999999E-2</v>
      </c>
      <c r="V737" s="331">
        <v>4.9036889000000001E-5</v>
      </c>
      <c r="W737" s="331">
        <v>7.5011518000000003E-7</v>
      </c>
      <c r="X737" s="331">
        <v>0</v>
      </c>
      <c r="Y737"/>
      <c r="Z737" s="288">
        <v>8.5628220000000006</v>
      </c>
      <c r="AA737"/>
      <c r="AB737" s="164">
        <v>92.267679999999999</v>
      </c>
      <c r="AC737" s="164">
        <v>80.950691000000006</v>
      </c>
      <c r="AD737" s="164">
        <v>1.3131147000000001</v>
      </c>
      <c r="AE737" s="164">
        <v>0</v>
      </c>
      <c r="AF737" s="164">
        <v>6.8797829000000005E-2</v>
      </c>
      <c r="AG737" s="164">
        <v>2.1802332</v>
      </c>
      <c r="AH737" s="164">
        <v>7.7548434999999998</v>
      </c>
      <c r="AI737"/>
      <c r="AJ737" s="185">
        <v>0.20182359</v>
      </c>
      <c r="AK737" s="185">
        <v>0.19132551</v>
      </c>
      <c r="AL737" s="185">
        <v>7.8051018000000003E-3</v>
      </c>
      <c r="AM737" s="185">
        <v>2.6929849000000001E-3</v>
      </c>
      <c r="AN737" s="176">
        <v>1.1470354E-5</v>
      </c>
      <c r="AO737" s="176">
        <v>2.8865022000000001E-8</v>
      </c>
      <c r="AP737" s="176">
        <v>0.37716875</v>
      </c>
      <c r="AQ737" s="192">
        <v>7.9835628999999998E-6</v>
      </c>
      <c r="AR737" s="192">
        <v>2.4089789000000002E-8</v>
      </c>
      <c r="AS737" s="192">
        <v>6.5810608999999999E-13</v>
      </c>
      <c r="AT737" s="192">
        <v>1.5881734E-12</v>
      </c>
      <c r="AU737" s="192">
        <v>0</v>
      </c>
      <c r="AV737" s="192">
        <v>1.0604386000000001E-8</v>
      </c>
      <c r="AW737" s="192">
        <v>2.8990464999999998E-6</v>
      </c>
      <c r="AX737" s="192">
        <v>1.5269504999999999E-9</v>
      </c>
      <c r="AY737" s="192">
        <v>3.2415710999999999E-9</v>
      </c>
      <c r="AZ737" s="192">
        <v>3.5490503999999999E-12</v>
      </c>
      <c r="BA737" s="192">
        <v>4.1014957000000001E-15</v>
      </c>
      <c r="BB737" s="192">
        <v>3.7138702999999999E-13</v>
      </c>
      <c r="BC737" s="192">
        <v>1.7421713E-12</v>
      </c>
      <c r="BD737" s="192">
        <v>3.8586953000000002E-13</v>
      </c>
      <c r="BE737" s="192">
        <v>5.7121069999999999E-7</v>
      </c>
      <c r="BF737" s="192">
        <v>5.9281009000000001E-9</v>
      </c>
      <c r="BG737" s="192">
        <v>9.3462106E-21</v>
      </c>
      <c r="BH737" s="193">
        <v>2.9948552999999999E-2</v>
      </c>
      <c r="BI737" s="193">
        <v>0.34722018999999998</v>
      </c>
      <c r="BJ737" s="192">
        <v>0</v>
      </c>
      <c r="BK737" s="192">
        <v>0</v>
      </c>
      <c r="BL737" s="192">
        <v>0</v>
      </c>
      <c r="BM737"/>
      <c r="BN737" s="164">
        <v>4.2241202000000002E-4</v>
      </c>
      <c r="BO737" s="186">
        <v>2.5766799999999999E-5</v>
      </c>
      <c r="BP737" s="164">
        <v>2.387542E-4</v>
      </c>
      <c r="BQ737" s="186">
        <v>2.6415666999999999E-7</v>
      </c>
      <c r="BR737" s="186">
        <v>2.0559727E-5</v>
      </c>
      <c r="BS737" s="186">
        <v>6.6890230000000002E-6</v>
      </c>
      <c r="BT737" s="186">
        <v>8.9706473999999995E-8</v>
      </c>
      <c r="BU737" s="186">
        <v>1.0150059000000001E-5</v>
      </c>
      <c r="BV737" s="186">
        <v>1.7422858999999999E-6</v>
      </c>
      <c r="BW737" s="186">
        <v>4.1380649999999998E-7</v>
      </c>
      <c r="BX737" s="186">
        <v>0</v>
      </c>
      <c r="BY737" s="186">
        <v>2.0667953000000001E-17</v>
      </c>
      <c r="BZ737" s="186">
        <v>1.6923214E-13</v>
      </c>
      <c r="CA737" s="186">
        <v>1.6386537000000001E-5</v>
      </c>
      <c r="CB737" s="164">
        <v>1.0017329E-4</v>
      </c>
      <c r="CC737" s="186">
        <v>1.4224326E-6</v>
      </c>
      <c r="CD737" s="186">
        <v>0</v>
      </c>
      <c r="CE737"/>
      <c r="CF737" s="329">
        <v>1.4324039E-13</v>
      </c>
      <c r="CG737" s="330">
        <v>8.5317029000000009</v>
      </c>
      <c r="CH737" s="330">
        <v>0.19212239</v>
      </c>
      <c r="CI737" s="330">
        <v>1.9179275999999999E-2</v>
      </c>
      <c r="CJ737" s="330">
        <v>1.2078683000000001E-3</v>
      </c>
      <c r="CK737" s="329">
        <v>2.4521951999999997E-7</v>
      </c>
      <c r="CL737" s="329">
        <v>1.7785546999999999E-8</v>
      </c>
      <c r="CM737" s="330">
        <v>8.872312E-4</v>
      </c>
      <c r="CN737" s="330">
        <v>2.5737187000000001</v>
      </c>
      <c r="CO737" s="330">
        <v>4.5020417000000004</v>
      </c>
      <c r="CP737"/>
      <c r="CQ737">
        <v>1.2844233</v>
      </c>
      <c r="CR737">
        <v>0.29447129252999998</v>
      </c>
      <c r="CS737">
        <v>0.20720174041518</v>
      </c>
      <c r="CT737">
        <v>0.20771044170900002</v>
      </c>
      <c r="CU737">
        <v>0.65968511399999996</v>
      </c>
      <c r="CV737" s="134"/>
      <c r="CW737" s="376" t="s">
        <v>6489</v>
      </c>
      <c r="CY737" s="32"/>
      <c r="CZ737" s="32"/>
      <c r="DA737" s="236"/>
      <c r="DB737" s="257"/>
      <c r="DC737"/>
      <c r="DD737" s="39"/>
      <c r="DE737" s="36" t="s">
        <v>5592</v>
      </c>
      <c r="DF737"/>
      <c r="DG737"/>
      <c r="DH737"/>
      <c r="DI737"/>
      <c r="DJ737"/>
      <c r="DK737"/>
      <c r="DL737"/>
    </row>
    <row r="738" spans="1:116" ht="13.8" customHeight="1" x14ac:dyDescent="0.3">
      <c r="A738" t="s">
        <v>2134</v>
      </c>
      <c r="B738" s="113" t="s">
        <v>920</v>
      </c>
      <c r="C738" s="182" t="s">
        <v>1469</v>
      </c>
      <c r="D738" s="40" t="s">
        <v>117</v>
      </c>
      <c r="E738" s="181" t="s">
        <v>943</v>
      </c>
      <c r="F738" s="184" t="s">
        <v>4224</v>
      </c>
      <c r="G738" s="184">
        <v>2.32292817501164</v>
      </c>
      <c r="H738" s="184">
        <v>8.9569372719999998E-2</v>
      </c>
      <c r="I738" s="184">
        <v>0.20843639307299999</v>
      </c>
      <c r="J738" s="328">
        <v>0.71428500921864002</v>
      </c>
      <c r="K738" s="184">
        <v>1.3106374000000001</v>
      </c>
      <c r="L738" s="184">
        <v>0.11270366</v>
      </c>
      <c r="M738" s="184">
        <v>9.2786886999999998E-2</v>
      </c>
      <c r="N738" s="184">
        <v>8.0948858999999998E-2</v>
      </c>
      <c r="O738" s="184">
        <v>6.3137172E-3</v>
      </c>
      <c r="P738" s="184">
        <v>1.3525701E-3</v>
      </c>
      <c r="Q738" s="331">
        <v>9.5422642000000002E-4</v>
      </c>
      <c r="R738" s="331">
        <v>2.4490810000000001E-3</v>
      </c>
      <c r="S738" s="331">
        <v>0.69538438000000002</v>
      </c>
      <c r="T738" s="331">
        <v>4.4785208E-4</v>
      </c>
      <c r="U738" s="331">
        <v>1.8899896999999999E-2</v>
      </c>
      <c r="V738" s="331">
        <v>4.8912992999999998E-5</v>
      </c>
      <c r="W738" s="331">
        <v>7.3221864000000002E-7</v>
      </c>
      <c r="X738" s="331">
        <v>0</v>
      </c>
      <c r="Y738"/>
      <c r="Z738" s="288">
        <v>8.7375826666666683</v>
      </c>
      <c r="AA738"/>
      <c r="AB738" s="164">
        <v>96.807237000000001</v>
      </c>
      <c r="AC738" s="164">
        <v>85.673328999999995</v>
      </c>
      <c r="AD738" s="164">
        <v>1.3978835000000001</v>
      </c>
      <c r="AE738" s="164">
        <v>0</v>
      </c>
      <c r="AF738" s="164">
        <v>6.8647448E-2</v>
      </c>
      <c r="AG738" s="164">
        <v>2.2316799999999999</v>
      </c>
      <c r="AH738" s="164">
        <v>7.4356968999999999</v>
      </c>
      <c r="AI738"/>
      <c r="AJ738" s="185">
        <v>0.20542191000000001</v>
      </c>
      <c r="AK738" s="185">
        <v>0.19427240000000001</v>
      </c>
      <c r="AL738" s="185">
        <v>7.9238923000000006E-3</v>
      </c>
      <c r="AM738" s="185">
        <v>3.2256264999999998E-3</v>
      </c>
      <c r="AN738" s="176">
        <v>1.1647026E-5</v>
      </c>
      <c r="AO738" s="176">
        <v>2.9304335E-8</v>
      </c>
      <c r="AP738" s="176">
        <v>0.45176842</v>
      </c>
      <c r="AQ738" s="192">
        <v>8.1444880000000002E-6</v>
      </c>
      <c r="AR738" s="192">
        <v>2.4575274999999998E-8</v>
      </c>
      <c r="AS738" s="192">
        <v>6.7137260999999997E-13</v>
      </c>
      <c r="AT738" s="192">
        <v>3.5243490999999998E-11</v>
      </c>
      <c r="AU738" s="192">
        <v>0</v>
      </c>
      <c r="AV738" s="192">
        <v>1.0367016E-8</v>
      </c>
      <c r="AW738" s="192">
        <v>2.8952702999999999E-6</v>
      </c>
      <c r="AX738" s="192">
        <v>1.5000588999999999E-9</v>
      </c>
      <c r="AY738" s="192">
        <v>3.2213326000000001E-9</v>
      </c>
      <c r="AZ738" s="192">
        <v>4.1714564E-12</v>
      </c>
      <c r="BA738" s="192">
        <v>6.4752137999999999E-15</v>
      </c>
      <c r="BB738" s="192">
        <v>6.9101721999999999E-13</v>
      </c>
      <c r="BC738" s="192">
        <v>1.7411660000000001E-12</v>
      </c>
      <c r="BD738" s="192">
        <v>3.8774954E-13</v>
      </c>
      <c r="BE738" s="192">
        <v>5.7306940999999996E-7</v>
      </c>
      <c r="BF738" s="192">
        <v>2.3796148000000001E-8</v>
      </c>
      <c r="BG738" s="192">
        <v>9.1232250000000007E-21</v>
      </c>
      <c r="BH738" s="193">
        <v>3.6721701000000002E-2</v>
      </c>
      <c r="BI738" s="193">
        <v>0.41504670999999999</v>
      </c>
      <c r="BJ738" s="192">
        <v>0</v>
      </c>
      <c r="BK738" s="192">
        <v>0</v>
      </c>
      <c r="BL738" s="192">
        <v>0</v>
      </c>
      <c r="BM738"/>
      <c r="BN738" s="164">
        <v>4.6643033999999999E-4</v>
      </c>
      <c r="BO738" s="186">
        <v>2.5523183E-5</v>
      </c>
      <c r="BP738" s="164">
        <v>2.43627E-4</v>
      </c>
      <c r="BQ738" s="186">
        <v>2.9320534999999998E-7</v>
      </c>
      <c r="BR738" s="186">
        <v>2.1455050000000001E-5</v>
      </c>
      <c r="BS738" s="186">
        <v>6.4918757E-6</v>
      </c>
      <c r="BT738" s="186">
        <v>9.1586484000000006E-8</v>
      </c>
      <c r="BU738" s="186">
        <v>9.8398693000000005E-6</v>
      </c>
      <c r="BV738" s="186">
        <v>1.8359144E-6</v>
      </c>
      <c r="BW738" s="186">
        <v>6.9457054999999999E-7</v>
      </c>
      <c r="BX738" s="186">
        <v>0</v>
      </c>
      <c r="BY738" s="186">
        <v>2.0174848E-17</v>
      </c>
      <c r="BZ738" s="186">
        <v>1.6519453000000001E-13</v>
      </c>
      <c r="CA738" s="186">
        <v>1.6538676999999998E-5</v>
      </c>
      <c r="CB738" s="164">
        <v>1.0602072E-4</v>
      </c>
      <c r="CC738" s="186">
        <v>3.4018696999999999E-5</v>
      </c>
      <c r="CD738" s="186">
        <v>0</v>
      </c>
      <c r="CE738"/>
      <c r="CF738" s="329">
        <v>1.3982291E-13</v>
      </c>
      <c r="CG738" s="330">
        <v>8.7077685999999996</v>
      </c>
      <c r="CH738" s="330">
        <v>0.18626534</v>
      </c>
      <c r="CI738" s="330">
        <v>1.8965584000000001E-2</v>
      </c>
      <c r="CJ738" s="330">
        <v>1.3838393999999999E-3</v>
      </c>
      <c r="CK738" s="329">
        <v>2.4547288000000001E-7</v>
      </c>
      <c r="CL738" s="329">
        <v>3.3711124000000003E-8</v>
      </c>
      <c r="CM738" s="330">
        <v>9.1282519000000003E-4</v>
      </c>
      <c r="CN738" s="330">
        <v>2.5789566000000002</v>
      </c>
      <c r="CO738" s="330">
        <v>5.4537167000000002</v>
      </c>
      <c r="CP738"/>
      <c r="CQ738">
        <v>1.3106374000000001</v>
      </c>
      <c r="CR738">
        <v>0.29750900072000003</v>
      </c>
      <c r="CS738">
        <v>0.20794036021863999</v>
      </c>
      <c r="CT738">
        <v>0.20843639307299999</v>
      </c>
      <c r="CU738">
        <v>0.71428427699999997</v>
      </c>
      <c r="CV738" s="134"/>
      <c r="CW738" s="376" t="s">
        <v>6490</v>
      </c>
      <c r="CX738" s="32"/>
      <c r="CY738" s="32"/>
      <c r="CZ738" s="32"/>
      <c r="DA738" s="236"/>
      <c r="DB738" s="257"/>
      <c r="DC738"/>
      <c r="DD738" s="39"/>
      <c r="DE738"/>
      <c r="DF738"/>
      <c r="DG738"/>
      <c r="DH738"/>
      <c r="DI738"/>
      <c r="DJ738"/>
      <c r="DK738"/>
      <c r="DL738"/>
    </row>
    <row r="739" spans="1:116" ht="13.8" customHeight="1" x14ac:dyDescent="0.3">
      <c r="A739" t="s">
        <v>2135</v>
      </c>
      <c r="B739" s="113" t="s">
        <v>920</v>
      </c>
      <c r="C739" s="182" t="s">
        <v>1470</v>
      </c>
      <c r="D739" s="40" t="s">
        <v>117</v>
      </c>
      <c r="E739" s="181" t="s">
        <v>943</v>
      </c>
      <c r="F739" s="184" t="s">
        <v>4225</v>
      </c>
      <c r="G739" s="184">
        <v>2.1750342836785399</v>
      </c>
      <c r="H739" s="184">
        <v>7.8461140940000007E-2</v>
      </c>
      <c r="I739" s="184">
        <v>0.187729145963</v>
      </c>
      <c r="J739" s="328">
        <v>0.74386809677554</v>
      </c>
      <c r="K739" s="184">
        <v>1.1649759</v>
      </c>
      <c r="L739" s="184">
        <v>0.10202359</v>
      </c>
      <c r="M739" s="184">
        <v>8.3149322999999997E-2</v>
      </c>
      <c r="N739" s="184">
        <v>7.1798946000000002E-2</v>
      </c>
      <c r="O739" s="184">
        <v>4.8490931999999997E-3</v>
      </c>
      <c r="P739" s="184">
        <v>1.2573511999999999E-3</v>
      </c>
      <c r="Q739" s="331">
        <v>5.5575054000000005E-4</v>
      </c>
      <c r="R739" s="331">
        <v>2.0170911E-3</v>
      </c>
      <c r="S739" s="331">
        <v>0.72651847000000003</v>
      </c>
      <c r="T739" s="331">
        <v>4.9344847999999999E-4</v>
      </c>
      <c r="U739" s="331">
        <v>1.7348806000000001E-2</v>
      </c>
      <c r="V739" s="331">
        <v>4.5693382999999999E-5</v>
      </c>
      <c r="W739" s="331">
        <v>8.2077554000000004E-7</v>
      </c>
      <c r="X739" s="331">
        <v>0</v>
      </c>
      <c r="Y739"/>
      <c r="Z739" s="288">
        <v>7.7665059999999997</v>
      </c>
      <c r="AA739"/>
      <c r="AB739" s="164">
        <v>81.080848000000003</v>
      </c>
      <c r="AC739" s="164">
        <v>70.830969999999994</v>
      </c>
      <c r="AD739" s="164">
        <v>1.1705190000000001</v>
      </c>
      <c r="AE739" s="164">
        <v>0</v>
      </c>
      <c r="AF739" s="164">
        <v>6.6104020999999999E-2</v>
      </c>
      <c r="AG739" s="164">
        <v>1.9898092999999999</v>
      </c>
      <c r="AH739" s="164">
        <v>7.0234455999999996</v>
      </c>
      <c r="AI739"/>
      <c r="AJ739" s="185">
        <v>0.18390335999999999</v>
      </c>
      <c r="AK739" s="185">
        <v>0.17450996999999999</v>
      </c>
      <c r="AL739" s="185">
        <v>7.0794289999999999E-3</v>
      </c>
      <c r="AM739" s="185">
        <v>2.3139615E-3</v>
      </c>
      <c r="AN739" s="176">
        <v>1.0462227999999999E-5</v>
      </c>
      <c r="AO739" s="176">
        <v>2.6181320000000001E-8</v>
      </c>
      <c r="AP739" s="176">
        <v>0.32408424000000002</v>
      </c>
      <c r="AQ739" s="192">
        <v>7.2411509000000004E-6</v>
      </c>
      <c r="AR739" s="192">
        <v>2.1849617000000001E-8</v>
      </c>
      <c r="AS739" s="192">
        <v>5.9690708E-13</v>
      </c>
      <c r="AT739" s="192">
        <v>6.8142056999999998E-12</v>
      </c>
      <c r="AU739" s="192">
        <v>0</v>
      </c>
      <c r="AV739" s="192">
        <v>9.6126933999999997E-9</v>
      </c>
      <c r="AW739" s="192">
        <v>2.6316940999999999E-6</v>
      </c>
      <c r="AX739" s="192">
        <v>1.3816974000000001E-9</v>
      </c>
      <c r="AY739" s="192">
        <v>2.9432642000000001E-9</v>
      </c>
      <c r="AZ739" s="192">
        <v>3.6269657000000002E-12</v>
      </c>
      <c r="BA739" s="192">
        <v>4.4273697E-15</v>
      </c>
      <c r="BB739" s="192">
        <v>3.9517536000000002E-13</v>
      </c>
      <c r="BC739" s="192">
        <v>1.7338072000000001E-12</v>
      </c>
      <c r="BD739" s="192">
        <v>3.8444286999999998E-13</v>
      </c>
      <c r="BE739" s="192">
        <v>5.7143660999999997E-7</v>
      </c>
      <c r="BF739" s="192">
        <v>8.3271580999999998E-9</v>
      </c>
      <c r="BG739" s="192">
        <v>1.0226617000000001E-20</v>
      </c>
      <c r="BH739" s="193">
        <v>3.4722942999999999E-2</v>
      </c>
      <c r="BI739" s="193">
        <v>0.28936129999999999</v>
      </c>
      <c r="BJ739" s="192">
        <v>0</v>
      </c>
      <c r="BK739" s="192">
        <v>0</v>
      </c>
      <c r="BL739" s="192">
        <v>0</v>
      </c>
      <c r="BM739"/>
      <c r="BN739" s="164">
        <v>3.8508443000000002E-4</v>
      </c>
      <c r="BO739" s="186">
        <v>2.3401327999999999E-5</v>
      </c>
      <c r="BP739" s="164">
        <v>2.1655080000000001E-4</v>
      </c>
      <c r="BQ739" s="186">
        <v>2.4023483000000003E-7</v>
      </c>
      <c r="BR739" s="186">
        <v>1.865228E-5</v>
      </c>
      <c r="BS739" s="186">
        <v>6.0831750000000004E-6</v>
      </c>
      <c r="BT739" s="186">
        <v>8.9564346000000005E-8</v>
      </c>
      <c r="BU739" s="186">
        <v>9.2288315E-6</v>
      </c>
      <c r="BV739" s="186">
        <v>1.7046179000000001E-6</v>
      </c>
      <c r="BW739" s="186">
        <v>4.0945517000000002E-7</v>
      </c>
      <c r="BX739" s="186">
        <v>0</v>
      </c>
      <c r="BY739" s="186">
        <v>2.2614859999999999E-17</v>
      </c>
      <c r="BZ739" s="186">
        <v>1.851737E-13</v>
      </c>
      <c r="CA739" s="186">
        <v>1.4688514E-5</v>
      </c>
      <c r="CB739" s="164">
        <v>8.7667647999999999E-5</v>
      </c>
      <c r="CC739" s="186">
        <v>6.3679909000000003E-6</v>
      </c>
      <c r="CD739" s="186">
        <v>0</v>
      </c>
      <c r="CE739"/>
      <c r="CF739" s="329">
        <v>1.5673354E-13</v>
      </c>
      <c r="CG739" s="330">
        <v>7.7382932000000002</v>
      </c>
      <c r="CH739" s="330">
        <v>0.17476644</v>
      </c>
      <c r="CI739" s="330">
        <v>1.7421478000000001E-2</v>
      </c>
      <c r="CJ739" s="330">
        <v>1.0319328E-3</v>
      </c>
      <c r="CK739" s="329">
        <v>2.4522506999999999E-7</v>
      </c>
      <c r="CL739" s="329">
        <v>1.8601058000000001E-8</v>
      </c>
      <c r="CM739" s="330">
        <v>8.0499634000000004E-4</v>
      </c>
      <c r="CN739" s="330">
        <v>2.5709225</v>
      </c>
      <c r="CO739" s="330">
        <v>3.7344756000000001</v>
      </c>
      <c r="CP739"/>
      <c r="CQ739">
        <v>1.1649759</v>
      </c>
      <c r="CR739">
        <v>0.26565114503999993</v>
      </c>
      <c r="CS739">
        <v>0.18719082487554001</v>
      </c>
      <c r="CT739">
        <v>0.187729145963</v>
      </c>
      <c r="CU739">
        <v>0.74386727600000002</v>
      </c>
      <c r="CV739" s="134"/>
      <c r="CW739" s="376" t="s">
        <v>6491</v>
      </c>
      <c r="CX739" s="32"/>
      <c r="CY739" s="32"/>
      <c r="CZ739" s="11"/>
      <c r="DA739" s="236"/>
      <c r="DB739" s="257"/>
      <c r="DC739"/>
      <c r="DD739" s="39"/>
      <c r="DE739"/>
      <c r="DF739"/>
      <c r="DG739"/>
      <c r="DH739"/>
      <c r="DI739"/>
      <c r="DJ739"/>
      <c r="DK739"/>
      <c r="DL739"/>
    </row>
    <row r="740" spans="1:116" ht="13.8" customHeight="1" x14ac:dyDescent="0.3">
      <c r="A740" t="s">
        <v>2136</v>
      </c>
      <c r="B740" s="113" t="s">
        <v>920</v>
      </c>
      <c r="C740" s="182" t="s">
        <v>1471</v>
      </c>
      <c r="D740" s="40" t="s">
        <v>117</v>
      </c>
      <c r="E740" s="181" t="s">
        <v>943</v>
      </c>
      <c r="F740" s="184" t="s">
        <v>4226</v>
      </c>
      <c r="G740" s="184">
        <v>2.1838592612999603</v>
      </c>
      <c r="H740" s="184">
        <v>7.9337100569999999E-2</v>
      </c>
      <c r="I740" s="184">
        <v>0.18831486073100001</v>
      </c>
      <c r="J740" s="328">
        <v>0.75102639999896004</v>
      </c>
      <c r="K740" s="184">
        <v>1.1651809</v>
      </c>
      <c r="L740" s="184">
        <v>0.10206403999999999</v>
      </c>
      <c r="M740" s="331">
        <v>8.3156756999999998E-2</v>
      </c>
      <c r="N740" s="184">
        <v>7.1868421000000002E-2</v>
      </c>
      <c r="O740" s="184">
        <v>4.9999151999999998E-3</v>
      </c>
      <c r="P740" s="184">
        <v>1.8325666999999999E-3</v>
      </c>
      <c r="Q740" s="331">
        <v>6.3619766999999995E-4</v>
      </c>
      <c r="R740" s="331">
        <v>2.5583072999999998E-3</v>
      </c>
      <c r="S740" s="184">
        <v>0.73362994000000004</v>
      </c>
      <c r="T740" s="184">
        <v>4.9026547999999996E-4</v>
      </c>
      <c r="U740" s="331">
        <v>1.7395643999999998E-2</v>
      </c>
      <c r="V740" s="331">
        <v>4.5490951000000001E-5</v>
      </c>
      <c r="W740" s="331">
        <v>8.1599896000000004E-7</v>
      </c>
      <c r="X740" s="331">
        <v>0</v>
      </c>
      <c r="Y740"/>
      <c r="Z740" s="288">
        <v>7.7678726666666664</v>
      </c>
      <c r="AA740"/>
      <c r="AB740" s="164">
        <v>81.376161999999994</v>
      </c>
      <c r="AC740" s="164">
        <v>71.177732000000006</v>
      </c>
      <c r="AD740" s="164">
        <v>1.1861633</v>
      </c>
      <c r="AE740" s="164">
        <v>0</v>
      </c>
      <c r="AF740" s="164">
        <v>6.5933872000000004E-2</v>
      </c>
      <c r="AG740" s="164">
        <v>1.99332</v>
      </c>
      <c r="AH740" s="164">
        <v>6.9530124000000004</v>
      </c>
      <c r="AI740"/>
      <c r="AJ740" s="185">
        <v>0.18875596</v>
      </c>
      <c r="AK740" s="185">
        <v>0.17930045</v>
      </c>
      <c r="AL740" s="185">
        <v>7.0782353000000001E-3</v>
      </c>
      <c r="AM740" s="185">
        <v>2.3772684999999998E-3</v>
      </c>
      <c r="AN740" s="176">
        <v>1.0749428000000001E-5</v>
      </c>
      <c r="AO740" s="176">
        <v>2.6176906E-8</v>
      </c>
      <c r="AP740" s="176">
        <v>0.33295077000000001</v>
      </c>
      <c r="AQ740" s="192">
        <v>7.2421311000000002E-6</v>
      </c>
      <c r="AR740" s="192">
        <v>2.1852561E-8</v>
      </c>
      <c r="AS740" s="192">
        <v>5.9698802999999998E-13</v>
      </c>
      <c r="AT740" s="192">
        <v>1.2516144E-11</v>
      </c>
      <c r="AU740" s="192">
        <v>0</v>
      </c>
      <c r="AV740" s="192">
        <v>9.5689507000000004E-9</v>
      </c>
      <c r="AW740" s="192">
        <v>2.6282932000000002E-6</v>
      </c>
      <c r="AX740" s="192">
        <v>1.3765477000000001E-9</v>
      </c>
      <c r="AY740" s="192">
        <v>2.9381939000000002E-9</v>
      </c>
      <c r="AZ740" s="192">
        <v>5.3914135999999996E-12</v>
      </c>
      <c r="BA740" s="192">
        <v>6.7618767999999999E-15</v>
      </c>
      <c r="BB740" s="192">
        <v>5.1973117999999996E-13</v>
      </c>
      <c r="BC740" s="192">
        <v>2.5265364000000002E-12</v>
      </c>
      <c r="BD740" s="192">
        <v>5.6232319000000001E-13</v>
      </c>
      <c r="BE740" s="192">
        <v>8.570258E-7</v>
      </c>
      <c r="BF740" s="192">
        <v>1.2395924E-8</v>
      </c>
      <c r="BG740" s="192">
        <v>1.0167103E-20</v>
      </c>
      <c r="BH740" s="193">
        <v>3.5693453999999999E-2</v>
      </c>
      <c r="BI740" s="193">
        <v>0.29725731999999999</v>
      </c>
      <c r="BJ740" s="192">
        <v>0</v>
      </c>
      <c r="BK740" s="192">
        <v>0</v>
      </c>
      <c r="BL740" s="192">
        <v>0</v>
      </c>
      <c r="BM740"/>
      <c r="BN740" s="164">
        <v>3.9146632E-4</v>
      </c>
      <c r="BO740" s="186">
        <v>2.3356489999999998E-5</v>
      </c>
      <c r="BP740" s="164">
        <v>2.1658889999999999E-4</v>
      </c>
      <c r="BQ740" s="186">
        <v>3.0383421000000001E-7</v>
      </c>
      <c r="BR740" s="186">
        <v>1.8766534E-5</v>
      </c>
      <c r="BS740" s="186">
        <v>6.0488058000000003E-6</v>
      </c>
      <c r="BT740" s="186">
        <v>1.3195007E-7</v>
      </c>
      <c r="BU740" s="186">
        <v>9.1738836000000002E-6</v>
      </c>
      <c r="BV740" s="186">
        <v>2.4768116999999998E-6</v>
      </c>
      <c r="BW740" s="186">
        <v>4.6427956000000002E-7</v>
      </c>
      <c r="BX740" s="186">
        <v>0</v>
      </c>
      <c r="BY740" s="186">
        <v>2.2483250999999999E-17</v>
      </c>
      <c r="BZ740" s="186">
        <v>1.8409606E-13</v>
      </c>
      <c r="CA740" s="186">
        <v>1.4701129999999999E-5</v>
      </c>
      <c r="CB740" s="164">
        <v>8.8107716000000001E-5</v>
      </c>
      <c r="CC740" s="186">
        <v>1.1345984000000001E-5</v>
      </c>
      <c r="CD740" s="186">
        <v>0</v>
      </c>
      <c r="CE740"/>
      <c r="CF740" s="329">
        <v>1.5582142000000001E-13</v>
      </c>
      <c r="CG740" s="330">
        <v>7.7399439000000001</v>
      </c>
      <c r="CH740" s="330">
        <v>0.17391122000000001</v>
      </c>
      <c r="CI740" s="330">
        <v>1.7390405000000001E-2</v>
      </c>
      <c r="CJ740" s="330">
        <v>1.0750992E-3</v>
      </c>
      <c r="CK740" s="329">
        <v>3.6770028E-7</v>
      </c>
      <c r="CL740" s="329">
        <v>2.2574455E-8</v>
      </c>
      <c r="CM740" s="330">
        <v>8.0795740000000002E-4</v>
      </c>
      <c r="CN740" s="330">
        <v>3.8242812000000002</v>
      </c>
      <c r="CO740" s="330">
        <v>3.8469319999999998</v>
      </c>
      <c r="CP740"/>
      <c r="CQ740">
        <v>1.1651809</v>
      </c>
      <c r="CR740">
        <v>0.26711620486999998</v>
      </c>
      <c r="CS740">
        <v>0.18777992029896001</v>
      </c>
      <c r="CT740">
        <v>0.18831486073099998</v>
      </c>
      <c r="CU740">
        <v>0.75102558400000008</v>
      </c>
      <c r="CV740" s="134"/>
      <c r="CW740" s="376" t="s">
        <v>6492</v>
      </c>
      <c r="CX740" s="32"/>
      <c r="CY740" s="32"/>
      <c r="CZ740" s="11"/>
      <c r="DA740" s="236"/>
      <c r="DB740" s="261"/>
      <c r="DC740" s="36" t="s">
        <v>5592</v>
      </c>
      <c r="DD740" s="39"/>
      <c r="DE740"/>
      <c r="DF740"/>
      <c r="DG740"/>
      <c r="DH740"/>
      <c r="DI740"/>
      <c r="DJ740"/>
      <c r="DK740"/>
      <c r="DL740"/>
    </row>
    <row r="741" spans="1:116" ht="13.8" customHeight="1" x14ac:dyDescent="0.3">
      <c r="A741" t="s">
        <v>2137</v>
      </c>
      <c r="B741" s="113" t="s">
        <v>920</v>
      </c>
      <c r="C741" s="182" t="s">
        <v>1472</v>
      </c>
      <c r="D741" s="40" t="s">
        <v>117</v>
      </c>
      <c r="E741" s="181" t="s">
        <v>943</v>
      </c>
      <c r="F741" s="184" t="s">
        <v>4227</v>
      </c>
      <c r="G741" s="184">
        <v>2.1800084678792597</v>
      </c>
      <c r="H741" s="184">
        <v>8.0813764649999995E-2</v>
      </c>
      <c r="I741" s="184">
        <v>0.19539340790900001</v>
      </c>
      <c r="J741" s="328">
        <v>0.70859119532025994</v>
      </c>
      <c r="K741" s="184">
        <v>1.1952100999999999</v>
      </c>
      <c r="L741" s="184">
        <v>0.10656272</v>
      </c>
      <c r="M741" s="184">
        <v>8.6831134000000004E-2</v>
      </c>
      <c r="N741" s="184">
        <v>7.4803612000000005E-2</v>
      </c>
      <c r="O741" s="184">
        <v>4.8389977999999997E-3</v>
      </c>
      <c r="P741" s="184">
        <v>6.7904594999999997E-4</v>
      </c>
      <c r="Q741" s="331">
        <v>4.9210889999999998E-4</v>
      </c>
      <c r="R741" s="331">
        <v>1.4670881000000001E-3</v>
      </c>
      <c r="S741" s="331">
        <v>0.69084751</v>
      </c>
      <c r="T741" s="331">
        <v>4.8557740999999999E-4</v>
      </c>
      <c r="U741" s="331">
        <v>1.7742885E-2</v>
      </c>
      <c r="V741" s="331">
        <v>4.6888399E-5</v>
      </c>
      <c r="W741" s="331">
        <v>8.0032026E-7</v>
      </c>
      <c r="X741" s="331">
        <v>0</v>
      </c>
      <c r="Y741"/>
      <c r="Z741" s="288">
        <v>7.9680673333333329</v>
      </c>
      <c r="AA741"/>
      <c r="AB741" s="164">
        <v>83.306461999999996</v>
      </c>
      <c r="AC741" s="164">
        <v>72.493238000000005</v>
      </c>
      <c r="AD741" s="164">
        <v>1.1984398999999999</v>
      </c>
      <c r="AE741" s="164">
        <v>0</v>
      </c>
      <c r="AF741" s="164">
        <v>6.8137912999999994E-2</v>
      </c>
      <c r="AG741" s="164">
        <v>2.0868163000000002</v>
      </c>
      <c r="AH741" s="164">
        <v>7.4598297999999996</v>
      </c>
      <c r="AI741"/>
      <c r="AJ741" s="185">
        <v>0.18446334</v>
      </c>
      <c r="AK741" s="185">
        <v>0.17495578000000001</v>
      </c>
      <c r="AL741" s="185">
        <v>7.2914444000000004E-3</v>
      </c>
      <c r="AM741" s="185">
        <v>2.2161126999999999E-3</v>
      </c>
      <c r="AN741" s="176">
        <v>1.0488956E-5</v>
      </c>
      <c r="AO741" s="176">
        <v>2.6965400999999999E-8</v>
      </c>
      <c r="AP741" s="176">
        <v>0.31037991999999998</v>
      </c>
      <c r="AQ741" s="192">
        <v>7.4302696999999996E-6</v>
      </c>
      <c r="AR741" s="192">
        <v>2.2420317E-8</v>
      </c>
      <c r="AS741" s="192">
        <v>6.1249597000000002E-13</v>
      </c>
      <c r="AT741" s="192">
        <v>1.6521400000000001E-12</v>
      </c>
      <c r="AU741" s="192">
        <v>0</v>
      </c>
      <c r="AV741" s="192">
        <v>1.0140135E-8</v>
      </c>
      <c r="AW741" s="192">
        <v>2.7579187999999999E-6</v>
      </c>
      <c r="AX741" s="192">
        <v>1.4548490000000001E-9</v>
      </c>
      <c r="AY741" s="192">
        <v>3.0863060999999999E-9</v>
      </c>
      <c r="AZ741" s="192">
        <v>1.8827806000000001E-12</v>
      </c>
      <c r="BA741" s="192">
        <v>2.1567707E-15</v>
      </c>
      <c r="BB741" s="192">
        <v>2.7831801000000001E-13</v>
      </c>
      <c r="BC741" s="192">
        <v>9.4551441999999996E-13</v>
      </c>
      <c r="BD741" s="192">
        <v>2.0749466E-13</v>
      </c>
      <c r="BE741" s="192">
        <v>2.8590758000000001E-7</v>
      </c>
      <c r="BF741" s="192">
        <v>4.7178409000000002E-9</v>
      </c>
      <c r="BG741" s="192">
        <v>9.9717509000000007E-21</v>
      </c>
      <c r="BH741" s="193">
        <v>3.0846616E-2</v>
      </c>
      <c r="BI741" s="193">
        <v>0.27953330999999998</v>
      </c>
      <c r="BJ741" s="192">
        <v>0</v>
      </c>
      <c r="BK741" s="192">
        <v>0</v>
      </c>
      <c r="BL741" s="192">
        <v>0</v>
      </c>
      <c r="BM741"/>
      <c r="BN741" s="164">
        <v>3.9024140000000002E-4</v>
      </c>
      <c r="BO741" s="186">
        <v>2.4558894999999999E-5</v>
      </c>
      <c r="BP741" s="164">
        <v>2.2217086999999999E-4</v>
      </c>
      <c r="BQ741" s="186">
        <v>1.7549004E-7</v>
      </c>
      <c r="BR741" s="186">
        <v>1.9356159000000001E-5</v>
      </c>
      <c r="BS741" s="186">
        <v>6.4350575999999999E-6</v>
      </c>
      <c r="BT741" s="186">
        <v>4.7454999999999997E-8</v>
      </c>
      <c r="BU741" s="186">
        <v>9.7655104000000004E-6</v>
      </c>
      <c r="BV741" s="186">
        <v>9.2842690999999997E-7</v>
      </c>
      <c r="BW741" s="186">
        <v>3.6486587999999999E-7</v>
      </c>
      <c r="BX741" s="186">
        <v>0</v>
      </c>
      <c r="BY741" s="186">
        <v>2.2051255000000001E-17</v>
      </c>
      <c r="BZ741" s="186">
        <v>1.8055882E-13</v>
      </c>
      <c r="CA741" s="186">
        <v>1.5306879999999999E-5</v>
      </c>
      <c r="CB741" s="164">
        <v>8.9723429999999998E-5</v>
      </c>
      <c r="CC741" s="186">
        <v>1.4083615E-6</v>
      </c>
      <c r="CD741" s="186">
        <v>0</v>
      </c>
      <c r="CE741"/>
      <c r="CF741" s="329">
        <v>1.5282745000000001E-13</v>
      </c>
      <c r="CG741" s="330">
        <v>7.9380860999999996</v>
      </c>
      <c r="CH741" s="330">
        <v>0.18470173000000001</v>
      </c>
      <c r="CI741" s="330">
        <v>1.8286752E-2</v>
      </c>
      <c r="CJ741" s="330">
        <v>9.9695980999999997E-4</v>
      </c>
      <c r="CK741" s="329">
        <v>1.2276702E-7</v>
      </c>
      <c r="CL741" s="329">
        <v>1.5147283000000001E-8</v>
      </c>
      <c r="CM741" s="330">
        <v>8.3769997000000004E-4</v>
      </c>
      <c r="CN741" s="330">
        <v>1.3192991000000001</v>
      </c>
      <c r="CO741" s="330">
        <v>3.5832868000000002</v>
      </c>
      <c r="CP741"/>
      <c r="CQ741">
        <v>1.1952100999999999</v>
      </c>
      <c r="CR741">
        <v>0.27567470675000005</v>
      </c>
      <c r="CS741">
        <v>0.19486174242026003</v>
      </c>
      <c r="CT741">
        <v>0.19539340790900001</v>
      </c>
      <c r="CU741">
        <v>0.70859039499999998</v>
      </c>
      <c r="CV741" s="134"/>
      <c r="CW741" s="376" t="s">
        <v>6493</v>
      </c>
      <c r="CX741" s="32"/>
      <c r="CY741" s="32"/>
      <c r="CZ741" s="11"/>
      <c r="DA741" s="236"/>
      <c r="DB741" s="261"/>
      <c r="DC741"/>
      <c r="DD741" s="39"/>
      <c r="DE741"/>
      <c r="DF741"/>
      <c r="DG741"/>
      <c r="DH741"/>
      <c r="DI741"/>
      <c r="DJ741"/>
      <c r="DK741"/>
      <c r="DL741"/>
    </row>
    <row r="742" spans="1:116" ht="13.8" customHeight="1" x14ac:dyDescent="0.3">
      <c r="A742" t="s">
        <v>2138</v>
      </c>
      <c r="B742" s="113" t="s">
        <v>920</v>
      </c>
      <c r="C742" s="182" t="s">
        <v>1473</v>
      </c>
      <c r="D742" s="40" t="s">
        <v>117</v>
      </c>
      <c r="E742" s="181" t="s">
        <v>943</v>
      </c>
      <c r="F742" s="184" t="s">
        <v>4228</v>
      </c>
      <c r="G742" s="184">
        <v>2.2145200025288498</v>
      </c>
      <c r="H742" s="184">
        <v>8.1448771099999998E-2</v>
      </c>
      <c r="I742" s="184">
        <v>0.19683923060700001</v>
      </c>
      <c r="J742" s="328">
        <v>0.78376500082184997</v>
      </c>
      <c r="K742" s="184">
        <v>1.1524669999999999</v>
      </c>
      <c r="L742" s="184">
        <v>0.10889322999999999</v>
      </c>
      <c r="M742" s="331">
        <v>8.4431648999999998E-2</v>
      </c>
      <c r="N742" s="184">
        <v>7.2655890000000001E-2</v>
      </c>
      <c r="O742" s="331">
        <v>5.4906818999999997E-3</v>
      </c>
      <c r="P742" s="331">
        <v>2.4013339000000002E-3</v>
      </c>
      <c r="Q742" s="331">
        <v>9.0086530000000004E-4</v>
      </c>
      <c r="R742" s="331">
        <v>2.9936343999999999E-3</v>
      </c>
      <c r="S742" s="331">
        <v>0.76623620999999997</v>
      </c>
      <c r="T742" s="331">
        <v>4.760198E-4</v>
      </c>
      <c r="U742" s="184">
        <v>1.7528002000000001E-2</v>
      </c>
      <c r="V742" s="331">
        <v>4.4697407000000003E-5</v>
      </c>
      <c r="W742" s="331">
        <v>7.8882185000000003E-7</v>
      </c>
      <c r="X742" s="331">
        <v>0</v>
      </c>
      <c r="Y742"/>
      <c r="Z742" s="288">
        <v>7.683113333333333</v>
      </c>
      <c r="AA742"/>
      <c r="AB742" s="164">
        <v>81.015130999999997</v>
      </c>
      <c r="AC742" s="164">
        <v>70.565967999999998</v>
      </c>
      <c r="AD742" s="164">
        <v>1.2183774000000001</v>
      </c>
      <c r="AE742" s="164">
        <v>0</v>
      </c>
      <c r="AF742" s="164">
        <v>6.7715488000000004E-2</v>
      </c>
      <c r="AG742" s="164">
        <v>2.1017418999999999</v>
      </c>
      <c r="AH742" s="164">
        <v>7.0613282999999996</v>
      </c>
      <c r="AI742"/>
      <c r="AJ742" s="185">
        <v>0.19486803999999999</v>
      </c>
      <c r="AK742" s="185">
        <v>0.18551442000000001</v>
      </c>
      <c r="AL742" s="185">
        <v>7.0687568999999997E-3</v>
      </c>
      <c r="AM742" s="185">
        <v>2.2848624000000001E-3</v>
      </c>
      <c r="AN742" s="176">
        <v>1.1121968E-5</v>
      </c>
      <c r="AO742" s="176">
        <v>2.6141851999999999E-8</v>
      </c>
      <c r="AP742" s="176">
        <v>0.32000875000000001</v>
      </c>
      <c r="AQ742" s="192">
        <v>7.1642682E-6</v>
      </c>
      <c r="AR742" s="192">
        <v>2.161765E-8</v>
      </c>
      <c r="AS742" s="192">
        <v>5.9056883000000005E-13</v>
      </c>
      <c r="AT742" s="192">
        <v>3.5315462999999999E-11</v>
      </c>
      <c r="AU742" s="192">
        <v>0</v>
      </c>
      <c r="AV742" s="192">
        <v>9.7999670999999995E-9</v>
      </c>
      <c r="AW742" s="192">
        <v>2.7786208E-6</v>
      </c>
      <c r="AX742" s="192">
        <v>1.4071125999999999E-9</v>
      </c>
      <c r="AY742" s="192">
        <v>3.1041540999999999E-9</v>
      </c>
      <c r="AZ742" s="192">
        <v>7.4817524999999999E-12</v>
      </c>
      <c r="BA742" s="192">
        <v>8.6011348000000001E-15</v>
      </c>
      <c r="BB742" s="192">
        <v>7.9094416000000002E-13</v>
      </c>
      <c r="BC742" s="192">
        <v>3.3221177999999999E-12</v>
      </c>
      <c r="BD742" s="192">
        <v>7.4180807999999999E-13</v>
      </c>
      <c r="BE742" s="192">
        <v>1.1435822999999999E-6</v>
      </c>
      <c r="BF742" s="192">
        <v>2.5661185E-8</v>
      </c>
      <c r="BG742" s="192">
        <v>9.8284841999999998E-21</v>
      </c>
      <c r="BH742" s="193">
        <v>3.5287382999999999E-2</v>
      </c>
      <c r="BI742" s="193">
        <v>0.28472135999999998</v>
      </c>
      <c r="BJ742" s="192">
        <v>0</v>
      </c>
      <c r="BK742" s="192">
        <v>0</v>
      </c>
      <c r="BL742" s="192">
        <v>0</v>
      </c>
      <c r="BM742"/>
      <c r="BN742" s="164">
        <v>4.2131887E-4</v>
      </c>
      <c r="BO742" s="186">
        <v>2.4585056999999998E-5</v>
      </c>
      <c r="BP742" s="164">
        <v>2.1422558999999999E-4</v>
      </c>
      <c r="BQ742" s="186">
        <v>3.5437452999999998E-7</v>
      </c>
      <c r="BR742" s="186">
        <v>2.0108002999999999E-5</v>
      </c>
      <c r="BS742" s="186">
        <v>6.2202527000000003E-6</v>
      </c>
      <c r="BT742" s="186">
        <v>1.7552857999999999E-7</v>
      </c>
      <c r="BU742" s="186">
        <v>9.4257424999999998E-6</v>
      </c>
      <c r="BV742" s="186">
        <v>3.2394529999999998E-6</v>
      </c>
      <c r="BW742" s="186">
        <v>6.3505752000000003E-7</v>
      </c>
      <c r="BX742" s="186">
        <v>0</v>
      </c>
      <c r="BY742" s="186">
        <v>2.1734439000000001E-17</v>
      </c>
      <c r="BZ742" s="186">
        <v>1.7796468E-13</v>
      </c>
      <c r="CA742" s="186">
        <v>1.4916313E-5</v>
      </c>
      <c r="CB742" s="164">
        <v>8.7383329999999996E-5</v>
      </c>
      <c r="CC742" s="186">
        <v>4.0050160000000002E-5</v>
      </c>
      <c r="CD742" s="186">
        <v>0</v>
      </c>
      <c r="CE742"/>
      <c r="CF742" s="329">
        <v>1.5063174E-13</v>
      </c>
      <c r="CG742" s="330">
        <v>7.6546969000000002</v>
      </c>
      <c r="CH742" s="330">
        <v>0.17881561000000001</v>
      </c>
      <c r="CI742" s="330">
        <v>1.8269028E-2</v>
      </c>
      <c r="CJ742" s="330">
        <v>1.0535900000000001E-3</v>
      </c>
      <c r="CK742" s="329">
        <v>4.9030792999999996E-7</v>
      </c>
      <c r="CL742" s="329">
        <v>3.3877781999999997E-8</v>
      </c>
      <c r="CM742" s="330">
        <v>8.6427255999999995E-4</v>
      </c>
      <c r="CN742" s="330">
        <v>5.0809917000000002</v>
      </c>
      <c r="CO742" s="330">
        <v>3.6780949999999999</v>
      </c>
      <c r="CP742"/>
      <c r="CQ742">
        <v>1.1524669999999999</v>
      </c>
      <c r="CR742">
        <v>0.27776728450000004</v>
      </c>
      <c r="CS742">
        <v>0.19631930222185001</v>
      </c>
      <c r="CT742">
        <v>0.19683923060699998</v>
      </c>
      <c r="CU742">
        <v>0.78376421200000002</v>
      </c>
      <c r="CV742" s="134"/>
      <c r="CW742" s="376" t="s">
        <v>6494</v>
      </c>
      <c r="CX742" s="32"/>
      <c r="CY742" s="32"/>
      <c r="CZ742" s="32"/>
      <c r="DA742" s="236"/>
      <c r="DB742" s="261"/>
      <c r="DC742"/>
      <c r="DD742" s="39"/>
      <c r="DE742"/>
      <c r="DF742"/>
      <c r="DG742"/>
      <c r="DH742"/>
      <c r="DI742"/>
      <c r="DJ742"/>
      <c r="DK742"/>
      <c r="DL742"/>
    </row>
    <row r="743" spans="1:116" ht="13.8" customHeight="1" x14ac:dyDescent="0.3">
      <c r="B743" s="113"/>
      <c r="C743" s="180"/>
      <c r="D743" s="37" t="s">
        <v>118</v>
      </c>
      <c r="E743" s="181"/>
      <c r="F743"/>
      <c r="G743"/>
      <c r="H743"/>
      <c r="I743"/>
      <c r="J743" s="332"/>
      <c r="K743"/>
      <c r="L743"/>
      <c r="M743" s="39"/>
      <c r="N743"/>
      <c r="O743" s="39"/>
      <c r="P743" s="39"/>
      <c r="Q743" s="39"/>
      <c r="R743" s="39"/>
      <c r="S743" s="39"/>
      <c r="T743" s="39"/>
      <c r="U743"/>
      <c r="V743" s="39"/>
      <c r="W743" s="39"/>
      <c r="Y743"/>
      <c r="Z743"/>
      <c r="AA743"/>
      <c r="AB743"/>
      <c r="AC743"/>
      <c r="AD743"/>
      <c r="AE743"/>
      <c r="AF743"/>
      <c r="AG743"/>
      <c r="AH743"/>
      <c r="AI743"/>
      <c r="AJ743"/>
      <c r="AK743"/>
      <c r="AL743"/>
      <c r="AM743"/>
      <c r="AN743"/>
      <c r="AO743"/>
      <c r="AP743"/>
      <c r="BH743"/>
      <c r="BI743"/>
      <c r="BM743"/>
      <c r="BN743"/>
      <c r="BP743"/>
      <c r="BS743" s="39"/>
      <c r="BT743" s="39"/>
      <c r="BU743" s="39"/>
      <c r="BV743" s="39"/>
      <c r="BW743" s="39"/>
      <c r="BX743" s="39"/>
      <c r="BY743" s="39"/>
      <c r="BZ743" s="39"/>
      <c r="CA743" s="39"/>
      <c r="CB743"/>
      <c r="CC743" s="39"/>
      <c r="CD743" s="39"/>
      <c r="CE743"/>
      <c r="CF743" s="39"/>
      <c r="CG743"/>
      <c r="CH743"/>
      <c r="CI743"/>
      <c r="CJ743"/>
      <c r="CK743" s="39"/>
      <c r="CL743" s="39"/>
      <c r="CM743"/>
      <c r="CN743"/>
      <c r="CO743"/>
      <c r="CP743"/>
      <c r="CQ743"/>
      <c r="CR743"/>
      <c r="CS743"/>
      <c r="CT743"/>
      <c r="CU743"/>
      <c r="CV743" s="135"/>
      <c r="CW743" s="377"/>
      <c r="CX743" s="32"/>
      <c r="CY743" s="32"/>
      <c r="CZ743" s="32"/>
      <c r="DA743" s="236"/>
      <c r="DB743" s="261"/>
      <c r="DC743"/>
      <c r="DD743"/>
      <c r="DE743"/>
      <c r="DF743"/>
      <c r="DG743"/>
      <c r="DH743"/>
      <c r="DI743"/>
      <c r="DJ743"/>
      <c r="DK743"/>
      <c r="DL743"/>
    </row>
    <row r="744" spans="1:116" ht="13.8" customHeight="1" x14ac:dyDescent="0.3">
      <c r="A744" t="s">
        <v>6495</v>
      </c>
      <c r="B744" s="113" t="s">
        <v>920</v>
      </c>
      <c r="C744" s="182" t="s">
        <v>6496</v>
      </c>
      <c r="D744" s="40" t="s">
        <v>117</v>
      </c>
      <c r="E744" s="181" t="s">
        <v>943</v>
      </c>
      <c r="F744" s="184" t="s">
        <v>6497</v>
      </c>
      <c r="G744" s="184">
        <v>5.2515052039900008</v>
      </c>
      <c r="H744" s="184">
        <v>0.15300252660000002</v>
      </c>
      <c r="I744" s="184">
        <v>0.32024267739000001</v>
      </c>
      <c r="J744" s="328">
        <v>4.2501250000000006</v>
      </c>
      <c r="K744" s="184">
        <v>0.52813500000000002</v>
      </c>
      <c r="L744" s="184">
        <v>0.220473</v>
      </c>
      <c r="M744" s="184">
        <v>9.9073274000000003E-2</v>
      </c>
      <c r="N744" s="184">
        <v>8.5989060000000006E-2</v>
      </c>
      <c r="O744" s="184">
        <v>4.5585680000000003E-2</v>
      </c>
      <c r="P744" s="331">
        <v>1.3952026000000001E-3</v>
      </c>
      <c r="Q744" s="331">
        <v>2.0032583999999999E-2</v>
      </c>
      <c r="R744" s="331">
        <v>6.9640339000000002E-4</v>
      </c>
      <c r="S744" s="331">
        <v>4.2300000000000004</v>
      </c>
      <c r="T744" s="331">
        <v>0</v>
      </c>
      <c r="U744" s="331">
        <v>2.0125000000000001E-2</v>
      </c>
      <c r="V744" s="331">
        <v>0</v>
      </c>
      <c r="W744" s="331">
        <v>0</v>
      </c>
      <c r="X744" s="331">
        <v>0</v>
      </c>
      <c r="Y744"/>
      <c r="Z744" s="288">
        <v>3.5209000000000001</v>
      </c>
      <c r="AA744"/>
      <c r="AB744" s="164">
        <v>57.261000000000003</v>
      </c>
      <c r="AC744" s="164">
        <v>44.360999999999997</v>
      </c>
      <c r="AD744" s="164">
        <v>2.5</v>
      </c>
      <c r="AE744" s="164">
        <v>0</v>
      </c>
      <c r="AF744" s="164">
        <v>0</v>
      </c>
      <c r="AG744" s="164">
        <v>6.8</v>
      </c>
      <c r="AH744" s="164">
        <v>3.6</v>
      </c>
      <c r="AI744"/>
      <c r="AJ744" s="185">
        <v>0.17315478000000001</v>
      </c>
      <c r="AK744" s="185">
        <v>0.16491296999999999</v>
      </c>
      <c r="AL744" s="185">
        <v>4.7014715999999998E-3</v>
      </c>
      <c r="AM744" s="185">
        <v>3.5403404E-3</v>
      </c>
      <c r="AN744" s="176">
        <v>9.8868685000000007E-6</v>
      </c>
      <c r="AO744" s="176">
        <v>1.7387099000000001E-8</v>
      </c>
      <c r="AP744" s="176">
        <v>0.49584600000000001</v>
      </c>
      <c r="AQ744" s="192">
        <v>3.3032200000000001E-6</v>
      </c>
      <c r="AR744" s="192">
        <v>9.9672000000000001E-9</v>
      </c>
      <c r="AS744" s="192">
        <v>2.7227500000000002E-13</v>
      </c>
      <c r="AT744" s="193">
        <v>1.7519999999999999E-9</v>
      </c>
      <c r="AU744" s="193">
        <v>0</v>
      </c>
      <c r="AV744" s="192">
        <v>1.1994E-8</v>
      </c>
      <c r="AW744" s="192">
        <v>5.5326000000000002E-6</v>
      </c>
      <c r="AX744" s="192">
        <v>1.7144E-9</v>
      </c>
      <c r="AY744" s="192">
        <v>5.6558999999999999E-9</v>
      </c>
      <c r="AZ744" s="192">
        <v>3.364E-11</v>
      </c>
      <c r="BA744" s="192">
        <v>1.2447999999999999E-13</v>
      </c>
      <c r="BB744" s="192">
        <v>1.5086600000000002E-11</v>
      </c>
      <c r="BC744" s="192">
        <v>3.1354112999999998E-13</v>
      </c>
      <c r="BD744" s="192">
        <v>1.6218483E-13</v>
      </c>
      <c r="BE744" s="192">
        <v>9.6443075999999997E-8</v>
      </c>
      <c r="BF744" s="192">
        <v>9.4085941E-7</v>
      </c>
      <c r="BG744" s="193">
        <v>0</v>
      </c>
      <c r="BH744" s="193">
        <v>0.23100000000000001</v>
      </c>
      <c r="BI744" s="193">
        <v>0.26484600000000003</v>
      </c>
      <c r="BJ744" s="193">
        <v>0</v>
      </c>
      <c r="BK744" s="193">
        <v>0</v>
      </c>
      <c r="BL744" s="193">
        <v>0</v>
      </c>
      <c r="BM744"/>
      <c r="BN744" s="164">
        <v>1.9467314999999999E-3</v>
      </c>
      <c r="BO744" s="186">
        <v>4.2888242999999998E-5</v>
      </c>
      <c r="BP744" s="186">
        <v>9.8172033999999994E-5</v>
      </c>
      <c r="BQ744" s="186">
        <v>8.4488102999999998E-8</v>
      </c>
      <c r="BR744" s="186">
        <v>7.0463422E-5</v>
      </c>
      <c r="BS744" s="186">
        <v>8.0321644000000004E-6</v>
      </c>
      <c r="BT744" s="186">
        <v>1.1500747E-7</v>
      </c>
      <c r="BU744" s="186">
        <v>1.1623988E-5</v>
      </c>
      <c r="BV744" s="186">
        <v>1.8722637000000001E-6</v>
      </c>
      <c r="BW744" s="186">
        <v>1.3264566E-5</v>
      </c>
      <c r="BX744" s="164">
        <v>0</v>
      </c>
      <c r="BY744" s="164">
        <v>0</v>
      </c>
      <c r="BZ744" s="164">
        <v>0</v>
      </c>
      <c r="CA744" s="186">
        <v>1.8524559999999999E-5</v>
      </c>
      <c r="CB744" s="186">
        <v>5.5932335000000002E-5</v>
      </c>
      <c r="CC744" s="164">
        <v>1.6257584000000001E-3</v>
      </c>
      <c r="CD744" s="164">
        <v>0</v>
      </c>
      <c r="CE744"/>
      <c r="CF744" s="330">
        <v>0</v>
      </c>
      <c r="CG744" s="330">
        <v>3.5044</v>
      </c>
      <c r="CH744" s="330">
        <v>0.21939453</v>
      </c>
      <c r="CI744" s="330">
        <v>3.1099999999999999E-2</v>
      </c>
      <c r="CJ744" s="330">
        <v>1.1750739999999999E-3</v>
      </c>
      <c r="CK744" s="329">
        <v>1.3742246000000001E-8</v>
      </c>
      <c r="CL744" s="329">
        <v>8.2023760000000002E-7</v>
      </c>
      <c r="CM744" s="330">
        <v>2.5771332000000002E-3</v>
      </c>
      <c r="CN744" s="330">
        <v>0.40053699999999998</v>
      </c>
      <c r="CO744" s="330">
        <v>3.9731999999999998</v>
      </c>
      <c r="CP744"/>
      <c r="CQ744">
        <v>0.52813500000000002</v>
      </c>
      <c r="CR744">
        <v>0.47324520399000003</v>
      </c>
      <c r="CS744">
        <v>0.32024267739000001</v>
      </c>
      <c r="CT744">
        <v>0.32024267739000001</v>
      </c>
      <c r="CU744">
        <v>4.2501250000000006</v>
      </c>
      <c r="CV744" s="134"/>
      <c r="CW744" s="377"/>
      <c r="CX744" s="32"/>
      <c r="CY744" s="32"/>
      <c r="CZ744" s="32"/>
      <c r="DA744" s="236"/>
      <c r="DB744" s="261"/>
      <c r="DC744"/>
      <c r="DD744"/>
      <c r="DE744"/>
      <c r="DF744"/>
      <c r="DG744"/>
      <c r="DH744"/>
      <c r="DI744"/>
      <c r="DJ744"/>
      <c r="DK744"/>
      <c r="DL744"/>
    </row>
    <row r="745" spans="1:116" ht="13.8" customHeight="1" x14ac:dyDescent="0.3">
      <c r="A745" t="s">
        <v>6498</v>
      </c>
      <c r="B745" s="113" t="s">
        <v>920</v>
      </c>
      <c r="C745" s="182" t="s">
        <v>1474</v>
      </c>
      <c r="D745" s="40" t="s">
        <v>118</v>
      </c>
      <c r="E745" s="181" t="s">
        <v>943</v>
      </c>
      <c r="F745" s="184" t="s">
        <v>6499</v>
      </c>
      <c r="G745" s="184">
        <v>4.9851907425099995</v>
      </c>
      <c r="H745" s="184">
        <v>0.1136569113</v>
      </c>
      <c r="I745" s="184">
        <v>0.21964383120999997</v>
      </c>
      <c r="J745" s="328">
        <v>4.24932</v>
      </c>
      <c r="K745" s="184">
        <v>0.40256999999999998</v>
      </c>
      <c r="L745" s="184">
        <v>0.1503225</v>
      </c>
      <c r="M745" s="184">
        <v>6.8817797E-2</v>
      </c>
      <c r="N745" s="184">
        <v>5.9611247999999999E-2</v>
      </c>
      <c r="O745" s="184">
        <v>3.5737119999999997E-2</v>
      </c>
      <c r="P745" s="331">
        <v>1.2354912999999999E-3</v>
      </c>
      <c r="Q745" s="331">
        <v>1.7073051999999998E-2</v>
      </c>
      <c r="R745" s="331">
        <v>5.0353420999999995E-4</v>
      </c>
      <c r="S745" s="331">
        <v>4.2300000000000004</v>
      </c>
      <c r="T745" s="331">
        <v>0</v>
      </c>
      <c r="U745" s="331">
        <v>1.932E-2</v>
      </c>
      <c r="V745" s="331">
        <v>0</v>
      </c>
      <c r="W745" s="331">
        <v>0</v>
      </c>
      <c r="X745" s="331">
        <v>0</v>
      </c>
      <c r="Y745"/>
      <c r="Z745" s="288">
        <v>2.6838000000000002</v>
      </c>
      <c r="AA745"/>
      <c r="AB745" s="164">
        <v>46.688000000000002</v>
      </c>
      <c r="AC745" s="164">
        <v>35.887999999999998</v>
      </c>
      <c r="AD745" s="164">
        <v>2.4</v>
      </c>
      <c r="AE745" s="164">
        <v>0</v>
      </c>
      <c r="AF745" s="164">
        <v>0</v>
      </c>
      <c r="AG745" s="164">
        <v>5.8</v>
      </c>
      <c r="AH745" s="164">
        <v>2.6</v>
      </c>
      <c r="AI745"/>
      <c r="AJ745" s="185">
        <v>0.12720242000000001</v>
      </c>
      <c r="AK745" s="185">
        <v>0.12051591</v>
      </c>
      <c r="AL745" s="185">
        <v>3.4315505E-3</v>
      </c>
      <c r="AM745" s="185">
        <v>3.2549546000000002E-3</v>
      </c>
      <c r="AN745" s="176">
        <v>7.2251746000000001E-6</v>
      </c>
      <c r="AO745" s="176">
        <v>1.2690645E-8</v>
      </c>
      <c r="AP745" s="176">
        <v>0.455876</v>
      </c>
      <c r="AQ745" s="192">
        <v>2.51828E-6</v>
      </c>
      <c r="AR745" s="192">
        <v>7.5987999999999999E-9</v>
      </c>
      <c r="AS745" s="192">
        <v>2.07575E-13</v>
      </c>
      <c r="AT745" s="193">
        <v>1.1680000000000001E-9</v>
      </c>
      <c r="AU745" s="193">
        <v>0</v>
      </c>
      <c r="AV745" s="192">
        <v>8.3047999999999997E-9</v>
      </c>
      <c r="AW745" s="192">
        <v>3.856E-6</v>
      </c>
      <c r="AX745" s="192">
        <v>1.18718E-9</v>
      </c>
      <c r="AY745" s="192">
        <v>3.8667000000000003E-9</v>
      </c>
      <c r="AZ745" s="192">
        <v>2.1690000000000001E-11</v>
      </c>
      <c r="BA745" s="192">
        <v>9.3360000000000006E-14</v>
      </c>
      <c r="BB745" s="192">
        <v>1.5721399999999999E-11</v>
      </c>
      <c r="BC745" s="192">
        <v>1.2422194E-13</v>
      </c>
      <c r="BD745" s="192">
        <v>1.2878669E-13</v>
      </c>
      <c r="BE745" s="192">
        <v>8.5928979000000005E-8</v>
      </c>
      <c r="BF745" s="192">
        <v>7.5549282000000001E-7</v>
      </c>
      <c r="BG745" s="193">
        <v>0</v>
      </c>
      <c r="BH745" s="193">
        <v>0.23100000000000001</v>
      </c>
      <c r="BI745" s="193">
        <v>0.22487599999999999</v>
      </c>
      <c r="BJ745" s="193">
        <v>0</v>
      </c>
      <c r="BK745" s="193">
        <v>0</v>
      </c>
      <c r="BL745" s="193">
        <v>0</v>
      </c>
      <c r="BM745"/>
      <c r="BN745" s="164">
        <v>1.8672802000000001E-3</v>
      </c>
      <c r="BO745" s="186">
        <v>2.935457E-5</v>
      </c>
      <c r="BP745" s="186">
        <v>7.4831465000000001E-5</v>
      </c>
      <c r="BQ745" s="186">
        <v>6.1021934000000001E-8</v>
      </c>
      <c r="BR745" s="186">
        <v>5.2242896000000003E-5</v>
      </c>
      <c r="BS745" s="186">
        <v>5.5822855000000002E-6</v>
      </c>
      <c r="BT745" s="186">
        <v>5.7503735999999999E-8</v>
      </c>
      <c r="BU745" s="186">
        <v>8.0473762999999994E-6</v>
      </c>
      <c r="BV745" s="186">
        <v>1.6579423E-6</v>
      </c>
      <c r="BW745" s="186">
        <v>1.130356E-5</v>
      </c>
      <c r="BX745" s="164">
        <v>0</v>
      </c>
      <c r="BY745" s="164">
        <v>0</v>
      </c>
      <c r="BZ745" s="164">
        <v>0</v>
      </c>
      <c r="CA745" s="186">
        <v>1.2818162E-5</v>
      </c>
      <c r="CB745" s="186">
        <v>4.5565014E-5</v>
      </c>
      <c r="CC745" s="164">
        <v>1.6257584000000001E-3</v>
      </c>
      <c r="CD745" s="164">
        <v>0</v>
      </c>
      <c r="CE745"/>
      <c r="CF745" s="330">
        <v>0</v>
      </c>
      <c r="CG745" s="330">
        <v>2.6696</v>
      </c>
      <c r="CH745" s="330">
        <v>0.15188771000000001</v>
      </c>
      <c r="CI745" s="330">
        <v>2.1299999999999999E-2</v>
      </c>
      <c r="CJ745" s="330">
        <v>8.1118800000000001E-4</v>
      </c>
      <c r="CK745" s="329">
        <v>1.0334842E-8</v>
      </c>
      <c r="CL745" s="329">
        <v>5.726342E-7</v>
      </c>
      <c r="CM745" s="330">
        <v>1.8741999000000001E-3</v>
      </c>
      <c r="CN745" s="330">
        <v>0.25984724999999997</v>
      </c>
      <c r="CO745" s="330">
        <v>3.4552</v>
      </c>
      <c r="CP745"/>
      <c r="CQ745">
        <v>0.40256999999999998</v>
      </c>
      <c r="CR745">
        <v>0.33330074250999997</v>
      </c>
      <c r="CS745">
        <v>0.21964383120999997</v>
      </c>
      <c r="CT745">
        <v>0.21964383120999997</v>
      </c>
      <c r="CU745">
        <v>4.24932</v>
      </c>
      <c r="CV745" s="134"/>
      <c r="CW745" s="377"/>
      <c r="CX745" s="32"/>
      <c r="CY745" s="32"/>
      <c r="CZ745" s="32"/>
      <c r="DA745" s="236"/>
      <c r="DB745" s="257"/>
      <c r="DC745"/>
      <c r="DD745" s="39"/>
      <c r="DE745"/>
      <c r="DF745"/>
      <c r="DG745"/>
      <c r="DH745"/>
      <c r="DI745"/>
      <c r="DJ745"/>
      <c r="DK745"/>
      <c r="DL745"/>
    </row>
    <row r="746" spans="1:116" ht="13.8" customHeight="1" x14ac:dyDescent="0.3">
      <c r="A746" t="s">
        <v>6500</v>
      </c>
      <c r="B746" s="113" t="s">
        <v>920</v>
      </c>
      <c r="C746" s="182" t="s">
        <v>1475</v>
      </c>
      <c r="D746" s="40" t="s">
        <v>118</v>
      </c>
      <c r="E746" s="181" t="s">
        <v>943</v>
      </c>
      <c r="F746" s="184" t="s">
        <v>6501</v>
      </c>
      <c r="G746" s="184">
        <v>5.2655851197999999</v>
      </c>
      <c r="H746" s="184">
        <v>0.14351512350000001</v>
      </c>
      <c r="I746" s="184">
        <v>0.29280249629999999</v>
      </c>
      <c r="J746" s="328">
        <v>4.2561625000000003</v>
      </c>
      <c r="K746" s="184">
        <v>0.57310499999999998</v>
      </c>
      <c r="L746" s="184">
        <v>0.20043</v>
      </c>
      <c r="M746" s="184">
        <v>9.1792934000000007E-2</v>
      </c>
      <c r="N746" s="184">
        <v>7.9318871999999999E-2</v>
      </c>
      <c r="O746" s="331">
        <v>4.5585680000000003E-2</v>
      </c>
      <c r="P746" s="331">
        <v>1.2427334999999999E-3</v>
      </c>
      <c r="Q746" s="331">
        <v>1.7367838E-2</v>
      </c>
      <c r="R746" s="331">
        <v>5.7956230000000004E-4</v>
      </c>
      <c r="S746" s="331">
        <v>4.2300000000000004</v>
      </c>
      <c r="T746" s="331">
        <v>0</v>
      </c>
      <c r="U746" s="331">
        <v>2.6162500000000002E-2</v>
      </c>
      <c r="V746" s="331">
        <v>0</v>
      </c>
      <c r="W746" s="331">
        <v>0</v>
      </c>
      <c r="X746" s="331">
        <v>0</v>
      </c>
      <c r="Y746"/>
      <c r="Z746" s="288">
        <v>3.8207</v>
      </c>
      <c r="AA746"/>
      <c r="AB746" s="164">
        <v>70.414000000000001</v>
      </c>
      <c r="AC746" s="164">
        <v>54.363999999999997</v>
      </c>
      <c r="AD746" s="164">
        <v>3.25</v>
      </c>
      <c r="AE746" s="164">
        <v>0</v>
      </c>
      <c r="AF746" s="164">
        <v>0</v>
      </c>
      <c r="AG746" s="164">
        <v>9.1</v>
      </c>
      <c r="AH746" s="164">
        <v>3.7</v>
      </c>
      <c r="AI746"/>
      <c r="AJ746" s="185">
        <v>0.16814555</v>
      </c>
      <c r="AK746" s="185">
        <v>0.15928750999999999</v>
      </c>
      <c r="AL746" s="185">
        <v>4.7608631999999998E-3</v>
      </c>
      <c r="AM746" s="185">
        <v>4.0971747999999997E-3</v>
      </c>
      <c r="AN746" s="176">
        <v>9.5496107999999994E-6</v>
      </c>
      <c r="AO746" s="176">
        <v>1.7606742000000001E-8</v>
      </c>
      <c r="AP746" s="176">
        <v>0.57383399999999996</v>
      </c>
      <c r="AQ746" s="192">
        <v>3.58718E-6</v>
      </c>
      <c r="AR746" s="192">
        <v>1.0824200000000001E-8</v>
      </c>
      <c r="AS746" s="192">
        <v>2.9568000000000001E-13</v>
      </c>
      <c r="AT746" s="192">
        <v>1.7519999999999999E-9</v>
      </c>
      <c r="AU746" s="192">
        <v>0</v>
      </c>
      <c r="AV746" s="192">
        <v>1.10676E-8</v>
      </c>
      <c r="AW746" s="192">
        <v>5.0993999999999998E-6</v>
      </c>
      <c r="AX746" s="192">
        <v>1.5816600000000001E-9</v>
      </c>
      <c r="AY746" s="192">
        <v>5.1555999999999999E-9</v>
      </c>
      <c r="AZ746" s="192">
        <v>2.8770000000000001E-11</v>
      </c>
      <c r="BA746" s="192">
        <v>1.2032000000000001E-13</v>
      </c>
      <c r="BB746" s="192">
        <v>1.5812400000000001E-11</v>
      </c>
      <c r="BC746" s="192">
        <v>1.5058019E-13</v>
      </c>
      <c r="BD746" s="192">
        <v>1.3345389E-13</v>
      </c>
      <c r="BE746" s="192">
        <v>8.6290705000000003E-8</v>
      </c>
      <c r="BF746" s="192">
        <v>7.6392046E-7</v>
      </c>
      <c r="BG746" s="192">
        <v>0</v>
      </c>
      <c r="BH746" s="193">
        <v>0.23100000000000001</v>
      </c>
      <c r="BI746" s="193">
        <v>0.34283400000000003</v>
      </c>
      <c r="BJ746" s="192">
        <v>0</v>
      </c>
      <c r="BK746" s="192">
        <v>0</v>
      </c>
      <c r="BL746" s="192">
        <v>0</v>
      </c>
      <c r="BM746"/>
      <c r="BN746" s="164">
        <v>1.9562289999999999E-3</v>
      </c>
      <c r="BO746" s="186">
        <v>3.9139427000000001E-5</v>
      </c>
      <c r="BP746" s="164">
        <v>1.0653125E-4</v>
      </c>
      <c r="BQ746" s="186">
        <v>7.051035E-8</v>
      </c>
      <c r="BR746" s="186">
        <v>6.7814701999999999E-5</v>
      </c>
      <c r="BS746" s="186">
        <v>7.4305684000000002E-6</v>
      </c>
      <c r="BT746" s="186">
        <v>1.1500747E-7</v>
      </c>
      <c r="BU746" s="186">
        <v>1.0729834999999999E-5</v>
      </c>
      <c r="BV746" s="186">
        <v>1.6676609E-6</v>
      </c>
      <c r="BW746" s="186">
        <v>1.1500399E-5</v>
      </c>
      <c r="BX746" s="186">
        <v>0</v>
      </c>
      <c r="BY746" s="186">
        <v>0</v>
      </c>
      <c r="BZ746" s="186">
        <v>0</v>
      </c>
      <c r="CA746" s="186">
        <v>1.7059764E-5</v>
      </c>
      <c r="CB746" s="164">
        <v>6.8411517E-5</v>
      </c>
      <c r="CC746" s="164">
        <v>1.6257584000000001E-3</v>
      </c>
      <c r="CD746" s="186">
        <v>0</v>
      </c>
      <c r="CE746"/>
      <c r="CF746" s="329">
        <v>0</v>
      </c>
      <c r="CG746" s="330">
        <v>3.7993999999999999</v>
      </c>
      <c r="CH746" s="330">
        <v>0.20250799</v>
      </c>
      <c r="CI746" s="330">
        <v>2.8400000000000002E-2</v>
      </c>
      <c r="CJ746" s="330">
        <v>1.0729909999999999E-3</v>
      </c>
      <c r="CK746" s="329">
        <v>1.0455391000000001E-8</v>
      </c>
      <c r="CL746" s="329">
        <v>5.8393439999999999E-7</v>
      </c>
      <c r="CM746" s="330">
        <v>2.4473332E-3</v>
      </c>
      <c r="CN746" s="330">
        <v>0.26855024999999999</v>
      </c>
      <c r="CO746" s="330">
        <v>5.3179999999999996</v>
      </c>
      <c r="CP746"/>
      <c r="CQ746">
        <v>0.57310499999999998</v>
      </c>
      <c r="CR746">
        <v>0.4363176198</v>
      </c>
      <c r="CS746">
        <v>0.29280249629999999</v>
      </c>
      <c r="CT746">
        <v>0.29280249629999999</v>
      </c>
      <c r="CU746">
        <v>4.2561625000000003</v>
      </c>
      <c r="CV746" s="134"/>
      <c r="CW746" s="377"/>
      <c r="CX746" s="32"/>
      <c r="CZ746" s="32"/>
      <c r="DA746" s="236"/>
      <c r="DB746" s="257"/>
      <c r="DC746"/>
      <c r="DD746"/>
      <c r="DE746"/>
      <c r="DF746"/>
      <c r="DG746"/>
      <c r="DH746"/>
      <c r="DI746"/>
      <c r="DJ746"/>
      <c r="DK746"/>
      <c r="DL746"/>
    </row>
    <row r="747" spans="1:116" ht="13.8" customHeight="1" x14ac:dyDescent="0.3">
      <c r="A747" t="s">
        <v>6502</v>
      </c>
      <c r="B747" s="113" t="s">
        <v>920</v>
      </c>
      <c r="C747" s="182" t="s">
        <v>1476</v>
      </c>
      <c r="D747" s="40" t="s">
        <v>118</v>
      </c>
      <c r="E747" s="181" t="s">
        <v>943</v>
      </c>
      <c r="F747" s="184" t="s">
        <v>4229</v>
      </c>
      <c r="G747" s="184">
        <v>3.58116883081864</v>
      </c>
      <c r="H747" s="184">
        <v>0.10142995173</v>
      </c>
      <c r="I747" s="184">
        <v>0.20943164801309996</v>
      </c>
      <c r="J747" s="328">
        <v>2.89590063107554</v>
      </c>
      <c r="K747" s="184">
        <v>0.37440659999999998</v>
      </c>
      <c r="L747" s="184">
        <v>0.14343070999999999</v>
      </c>
      <c r="M747" s="184">
        <v>6.5131476999999993E-2</v>
      </c>
      <c r="N747" s="184">
        <v>5.6636739999999998E-2</v>
      </c>
      <c r="O747" s="184">
        <v>3.0651939E-2</v>
      </c>
      <c r="P747" s="184">
        <v>9.2520573000000003E-4</v>
      </c>
      <c r="Q747" s="331">
        <v>1.3216067E-2</v>
      </c>
      <c r="R747" s="331">
        <v>4.9790494999999997E-4</v>
      </c>
      <c r="S747" s="331">
        <v>2.8765014</v>
      </c>
      <c r="T747" s="331">
        <v>3.6195126E-4</v>
      </c>
      <c r="U747" s="331">
        <v>1.9398562000000001E-2</v>
      </c>
      <c r="V747" s="331">
        <v>9.6048030999999997E-6</v>
      </c>
      <c r="W747" s="331">
        <v>6.6907553999999997E-7</v>
      </c>
      <c r="X747" s="331">
        <v>0</v>
      </c>
      <c r="Y747"/>
      <c r="Z747" s="288">
        <v>2.4960439999999999</v>
      </c>
      <c r="AA747"/>
      <c r="AB747" s="164">
        <v>41.74194</v>
      </c>
      <c r="AC747" s="164">
        <v>32.054924</v>
      </c>
      <c r="AD747" s="164">
        <v>2.2015617999999999</v>
      </c>
      <c r="AE747" s="164">
        <v>0</v>
      </c>
      <c r="AF747" s="164">
        <v>0.11625261000000001</v>
      </c>
      <c r="AG747" s="164">
        <v>4.9037863000000002</v>
      </c>
      <c r="AH747" s="164">
        <v>2.4654151999999998</v>
      </c>
      <c r="AI747"/>
      <c r="AJ747" s="185">
        <v>0.11633577000000001</v>
      </c>
      <c r="AK747" s="185">
        <v>0.11062407</v>
      </c>
      <c r="AL747" s="185">
        <v>3.2157803000000002E-3</v>
      </c>
      <c r="AM747" s="185">
        <v>2.4959241000000001E-3</v>
      </c>
      <c r="AN747" s="176">
        <v>6.6321384E-6</v>
      </c>
      <c r="AO747" s="176">
        <v>1.1892679E-8</v>
      </c>
      <c r="AP747" s="176">
        <v>0.34956920000000002</v>
      </c>
      <c r="AQ747" s="192">
        <v>2.3404531E-6</v>
      </c>
      <c r="AR747" s="192">
        <v>7.0621252E-9</v>
      </c>
      <c r="AS747" s="192">
        <v>1.9291795999999999E-13</v>
      </c>
      <c r="AT747" s="192">
        <v>1.1425919000000001E-9</v>
      </c>
      <c r="AU747" s="192">
        <v>0</v>
      </c>
      <c r="AV747" s="192">
        <v>7.8175239999999997E-9</v>
      </c>
      <c r="AW747" s="192">
        <v>3.6085615000000002E-6</v>
      </c>
      <c r="AX747" s="192">
        <v>1.1190644E-9</v>
      </c>
      <c r="AY747" s="192">
        <v>3.6790336999999998E-9</v>
      </c>
      <c r="AZ747" s="192">
        <v>2.1489972999999999E-11</v>
      </c>
      <c r="BA747" s="192">
        <v>8.1825026999999996E-14</v>
      </c>
      <c r="BB747" s="192">
        <v>1.0399652E-11</v>
      </c>
      <c r="BC747" s="192">
        <v>1.855214E-13</v>
      </c>
      <c r="BD747" s="192">
        <v>1.0546607E-13</v>
      </c>
      <c r="BE747" s="192">
        <v>6.3897962000000002E-8</v>
      </c>
      <c r="BF747" s="192">
        <v>6.1026569999999999E-7</v>
      </c>
      <c r="BG747" s="192">
        <v>8.3364810000000006E-21</v>
      </c>
      <c r="BH747" s="193">
        <v>0.15709049</v>
      </c>
      <c r="BI747" s="193">
        <v>0.19247871</v>
      </c>
      <c r="BJ747" s="192">
        <v>0</v>
      </c>
      <c r="BK747" s="192">
        <v>0</v>
      </c>
      <c r="BL747" s="192">
        <v>0</v>
      </c>
      <c r="BM747"/>
      <c r="BN747" s="164">
        <v>1.3254728999999999E-3</v>
      </c>
      <c r="BO747" s="186">
        <v>2.7897241999999999E-5</v>
      </c>
      <c r="BP747" s="186">
        <v>6.9596330999999994E-5</v>
      </c>
      <c r="BQ747" s="186">
        <v>6.0569466000000001E-8</v>
      </c>
      <c r="BR747" s="186">
        <v>4.6400986E-5</v>
      </c>
      <c r="BS747" s="186">
        <v>5.2247030999999999E-6</v>
      </c>
      <c r="BT747" s="186">
        <v>7.3561934999999996E-8</v>
      </c>
      <c r="BU747" s="186">
        <v>7.5576577999999999E-6</v>
      </c>
      <c r="BV747" s="186">
        <v>1.2441779999999999E-6</v>
      </c>
      <c r="BW747" s="186">
        <v>8.7536793999999995E-6</v>
      </c>
      <c r="BX747" s="186">
        <v>0</v>
      </c>
      <c r="BY747" s="186">
        <v>1.8435064E-17</v>
      </c>
      <c r="BZ747" s="186">
        <v>1.5094893000000001E-13</v>
      </c>
      <c r="CA747" s="186">
        <v>1.2184249999999999E-5</v>
      </c>
      <c r="CB747" s="186">
        <v>4.0960658999999997E-5</v>
      </c>
      <c r="CC747" s="164">
        <v>1.1055190999999999E-3</v>
      </c>
      <c r="CD747" s="186">
        <v>0</v>
      </c>
      <c r="CE747"/>
      <c r="CF747" s="329">
        <v>1.2776523999999999E-13</v>
      </c>
      <c r="CG747" s="330">
        <v>2.4846479000000001</v>
      </c>
      <c r="CH747" s="330">
        <v>0.14287809000000001</v>
      </c>
      <c r="CI747" s="330">
        <v>2.0229460000000001E-2</v>
      </c>
      <c r="CJ747" s="330">
        <v>8.0769482000000005E-4</v>
      </c>
      <c r="CK747" s="329">
        <v>8.8128663999999997E-9</v>
      </c>
      <c r="CL747" s="329">
        <v>5.1992587999999995E-7</v>
      </c>
      <c r="CM747" s="330">
        <v>1.6921377E-3</v>
      </c>
      <c r="CN747" s="330">
        <v>0.25072751999999998</v>
      </c>
      <c r="CO747" s="330">
        <v>2.9031500000000001</v>
      </c>
      <c r="CP747"/>
      <c r="CQ747">
        <v>0.37440659999999998</v>
      </c>
      <c r="CR747">
        <v>0.31049004367999999</v>
      </c>
      <c r="CS747">
        <v>0.20906076102553997</v>
      </c>
      <c r="CT747">
        <v>0.20943164801309996</v>
      </c>
      <c r="CU747">
        <v>2.8958999620000001</v>
      </c>
      <c r="CV747" s="134"/>
      <c r="CW747" s="377"/>
      <c r="CX747" s="32"/>
      <c r="CZ747" s="32"/>
      <c r="DA747" s="236"/>
      <c r="DB747"/>
      <c r="DC747"/>
      <c r="DD747"/>
      <c r="DE747"/>
      <c r="DF747"/>
      <c r="DG747"/>
      <c r="DH747"/>
      <c r="DI747"/>
      <c r="DJ747"/>
      <c r="DK747"/>
      <c r="DL747"/>
    </row>
    <row r="748" spans="1:116" ht="13.8" customHeight="1" x14ac:dyDescent="0.3">
      <c r="A748" t="s">
        <v>2139</v>
      </c>
      <c r="B748" s="113" t="s">
        <v>920</v>
      </c>
      <c r="C748" s="182" t="s">
        <v>1477</v>
      </c>
      <c r="D748" s="40" t="s">
        <v>118</v>
      </c>
      <c r="E748" s="181" t="s">
        <v>943</v>
      </c>
      <c r="F748" s="184" t="s">
        <v>4230</v>
      </c>
      <c r="G748" s="184">
        <v>4.38088389780554</v>
      </c>
      <c r="H748" s="184">
        <v>0.1290790104</v>
      </c>
      <c r="I748" s="184">
        <v>0.36864291732999993</v>
      </c>
      <c r="J748" s="328">
        <v>3.4280811400755402</v>
      </c>
      <c r="K748" s="184">
        <v>0.45508082999999999</v>
      </c>
      <c r="L748" s="184">
        <v>0.18983277000000001</v>
      </c>
      <c r="M748" s="184">
        <v>0.10949552999999999</v>
      </c>
      <c r="N748" s="184">
        <v>7.6252373999999998E-2</v>
      </c>
      <c r="O748" s="184">
        <v>3.0792033E-2</v>
      </c>
      <c r="P748" s="184">
        <v>2.0057683999999999E-3</v>
      </c>
      <c r="Q748" s="331">
        <v>2.0028834999999998E-2</v>
      </c>
      <c r="R748" s="331">
        <v>6.8942387999999993E-2</v>
      </c>
      <c r="S748" s="331">
        <v>3.4032357000000002</v>
      </c>
      <c r="T748" s="331">
        <v>3.6195126E-4</v>
      </c>
      <c r="U748" s="331">
        <v>2.4844771000000002E-2</v>
      </c>
      <c r="V748" s="331">
        <v>1.027807E-5</v>
      </c>
      <c r="W748" s="331">
        <v>6.6907553999999997E-7</v>
      </c>
      <c r="X748" s="331">
        <v>0</v>
      </c>
      <c r="Y748"/>
      <c r="Z748" s="288">
        <v>3.0338722000000002</v>
      </c>
      <c r="AA748"/>
      <c r="AB748" s="164">
        <v>44.958568</v>
      </c>
      <c r="AC748" s="164">
        <v>34.582932</v>
      </c>
      <c r="AD748" s="164">
        <v>2.8781094</v>
      </c>
      <c r="AE748" s="164">
        <v>0</v>
      </c>
      <c r="AF748" s="164">
        <v>0.11625261000000001</v>
      </c>
      <c r="AG748" s="164">
        <v>4.9105289000000001</v>
      </c>
      <c r="AH748" s="164">
        <v>2.4707447</v>
      </c>
      <c r="AI748"/>
      <c r="AJ748" s="185">
        <v>0.20075061999999999</v>
      </c>
      <c r="AK748" s="185">
        <v>0.19343003</v>
      </c>
      <c r="AL748" s="185">
        <v>4.4394177999999996E-3</v>
      </c>
      <c r="AM748" s="185">
        <v>2.8811752999999998E-3</v>
      </c>
      <c r="AN748" s="176">
        <v>1.1596524000000001E-5</v>
      </c>
      <c r="AO748" s="176">
        <v>1.6417965000000001E-8</v>
      </c>
      <c r="AP748" s="176">
        <v>0.40352595000000002</v>
      </c>
      <c r="AQ748" s="192">
        <v>2.8395577000000002E-6</v>
      </c>
      <c r="AR748" s="192">
        <v>8.5680440000000002E-9</v>
      </c>
      <c r="AS748" s="192">
        <v>2.3406180999999998E-13</v>
      </c>
      <c r="AT748" s="192">
        <v>1.1425919000000001E-9</v>
      </c>
      <c r="AU748" s="192">
        <v>0</v>
      </c>
      <c r="AV748" s="192">
        <v>1.0603137E-8</v>
      </c>
      <c r="AW748" s="192">
        <v>4.6630991999999999E-6</v>
      </c>
      <c r="AX748" s="192">
        <v>1.5164383000000001E-9</v>
      </c>
      <c r="AY748" s="192">
        <v>4.8917901000000002E-9</v>
      </c>
      <c r="AZ748" s="192">
        <v>7.6789668E-10</v>
      </c>
      <c r="BA748" s="192">
        <v>1.0715803E-13</v>
      </c>
      <c r="BB748" s="192">
        <v>5.1615080000000002E-11</v>
      </c>
      <c r="BC748" s="192">
        <v>5.1973462000000003E-10</v>
      </c>
      <c r="BD748" s="192">
        <v>1.0210526E-10</v>
      </c>
      <c r="BE748" s="192">
        <v>2.2596603E-7</v>
      </c>
      <c r="BF748" s="192">
        <v>3.8561557000000003E-6</v>
      </c>
      <c r="BG748" s="192">
        <v>8.3364810000000006E-21</v>
      </c>
      <c r="BH748" s="193">
        <v>0.18576715999999999</v>
      </c>
      <c r="BI748" s="193">
        <v>0.21775879000000001</v>
      </c>
      <c r="BJ748" s="192">
        <v>0</v>
      </c>
      <c r="BK748" s="192">
        <v>0</v>
      </c>
      <c r="BL748" s="192">
        <v>0</v>
      </c>
      <c r="BM748"/>
      <c r="BN748" s="164">
        <v>2.5366917E-3</v>
      </c>
      <c r="BO748" s="186">
        <v>3.7165949999999999E-5</v>
      </c>
      <c r="BP748" s="186">
        <v>8.4592405999999996E-5</v>
      </c>
      <c r="BQ748" s="186">
        <v>8.0785016999999996E-6</v>
      </c>
      <c r="BR748" s="186">
        <v>5.2830493000000003E-5</v>
      </c>
      <c r="BS748" s="186">
        <v>7.0831183999999998E-6</v>
      </c>
      <c r="BT748" s="186">
        <v>1.8855438999999999E-5</v>
      </c>
      <c r="BU748" s="186">
        <v>1.0266404999999999E-5</v>
      </c>
      <c r="BV748" s="186">
        <v>2.7611825999999999E-6</v>
      </c>
      <c r="BW748" s="186">
        <v>1.4024294000000001E-5</v>
      </c>
      <c r="BX748" s="186">
        <v>0</v>
      </c>
      <c r="BY748" s="186">
        <v>1.8435064E-17</v>
      </c>
      <c r="BZ748" s="186">
        <v>1.5094893000000001E-13</v>
      </c>
      <c r="CA748" s="186">
        <v>1.6373186999999999E-5</v>
      </c>
      <c r="CB748" s="186">
        <v>4.4908143999999998E-5</v>
      </c>
      <c r="CC748" s="164">
        <v>2.2397526E-3</v>
      </c>
      <c r="CD748" s="186">
        <v>0</v>
      </c>
      <c r="CE748"/>
      <c r="CF748" s="329">
        <v>1.2776523999999999E-13</v>
      </c>
      <c r="CG748" s="330">
        <v>3.0224760000000002</v>
      </c>
      <c r="CH748" s="330">
        <v>0.2179825</v>
      </c>
      <c r="CI748" s="330">
        <v>2.6980291E-2</v>
      </c>
      <c r="CJ748" s="330">
        <v>9.2591103999999994E-3</v>
      </c>
      <c r="CK748" s="329">
        <v>7.7062492999999994E-8</v>
      </c>
      <c r="CL748" s="329">
        <v>3.0036935999999998E-6</v>
      </c>
      <c r="CM748" s="330">
        <v>2.0004700999999999E-3</v>
      </c>
      <c r="CN748" s="330">
        <v>205.65725</v>
      </c>
      <c r="CO748" s="330">
        <v>3.2498483</v>
      </c>
      <c r="CP748"/>
      <c r="CQ748">
        <v>0.45508082999999999</v>
      </c>
      <c r="CR748">
        <v>0.49734969839999998</v>
      </c>
      <c r="CS748">
        <v>0.36827135707553998</v>
      </c>
      <c r="CT748">
        <v>0.36864291733000004</v>
      </c>
      <c r="CU748">
        <v>3.4280804710000004</v>
      </c>
      <c r="CV748" s="134"/>
      <c r="CW748" s="376" t="s">
        <v>6503</v>
      </c>
      <c r="CX748" s="32"/>
      <c r="CZ748" s="32"/>
      <c r="DA748" s="236"/>
      <c r="DB748" s="36"/>
      <c r="DC748"/>
      <c r="DD748"/>
      <c r="DE748"/>
      <c r="DF748"/>
      <c r="DG748"/>
      <c r="DH748"/>
      <c r="DI748"/>
      <c r="DJ748"/>
      <c r="DK748"/>
      <c r="DL748"/>
    </row>
    <row r="749" spans="1:116" ht="13.8" customHeight="1" x14ac:dyDescent="0.3">
      <c r="A749" t="s">
        <v>2140</v>
      </c>
      <c r="B749" s="113" t="s">
        <v>920</v>
      </c>
      <c r="C749" s="182" t="s">
        <v>1478</v>
      </c>
      <c r="D749" s="40" t="s">
        <v>118</v>
      </c>
      <c r="E749" s="181" t="s">
        <v>943</v>
      </c>
      <c r="F749" s="184" t="s">
        <v>4231</v>
      </c>
      <c r="G749" s="184">
        <v>3.7010809580104</v>
      </c>
      <c r="H749" s="184">
        <v>0.10756888410000001</v>
      </c>
      <c r="I749" s="184">
        <v>0.30773695741199997</v>
      </c>
      <c r="J749" s="328">
        <v>2.8298063664984001</v>
      </c>
      <c r="K749" s="184">
        <v>0.45596874999999998</v>
      </c>
      <c r="L749" s="184">
        <v>0.23633603</v>
      </c>
      <c r="M749" s="184">
        <v>6.7865188000000007E-2</v>
      </c>
      <c r="N749" s="184">
        <v>6.2478881999999999E-2</v>
      </c>
      <c r="O749" s="184">
        <v>2.8953539E-2</v>
      </c>
      <c r="P749" s="184">
        <v>3.7094351000000001E-3</v>
      </c>
      <c r="Q749" s="331">
        <v>1.2427028E-2</v>
      </c>
      <c r="R749" s="331">
        <v>3.1592898999999999E-3</v>
      </c>
      <c r="S749" s="331">
        <v>2.8101786999999998</v>
      </c>
      <c r="T749" s="331">
        <v>3.6423568999999998E-4</v>
      </c>
      <c r="U749" s="331">
        <v>1.9626998999999999E-2</v>
      </c>
      <c r="V749" s="331">
        <v>1.2213822E-5</v>
      </c>
      <c r="W749" s="331">
        <v>6.6749839999999998E-7</v>
      </c>
      <c r="X749" s="331">
        <v>0</v>
      </c>
      <c r="Y749"/>
      <c r="Z749" s="288">
        <v>3.0397916666666664</v>
      </c>
      <c r="AA749"/>
      <c r="AB749" s="164">
        <v>47.556398999999999</v>
      </c>
      <c r="AC749" s="164">
        <v>37.817843000000003</v>
      </c>
      <c r="AD749" s="164">
        <v>2.1798757000000002</v>
      </c>
      <c r="AE749" s="164">
        <v>0</v>
      </c>
      <c r="AF749" s="164">
        <v>0.11231626</v>
      </c>
      <c r="AG749" s="164">
        <v>4.6997843000000001</v>
      </c>
      <c r="AH749" s="164">
        <v>2.7465799</v>
      </c>
      <c r="AI749"/>
      <c r="AJ749" s="185">
        <v>0.17706495999999999</v>
      </c>
      <c r="AK749" s="185">
        <v>0.17013740999999999</v>
      </c>
      <c r="AL749" s="185">
        <v>4.1812465000000002E-3</v>
      </c>
      <c r="AM749" s="185">
        <v>2.7463066000000002E-3</v>
      </c>
      <c r="AN749" s="176">
        <v>1.0200084E-5</v>
      </c>
      <c r="AO749" s="176">
        <v>1.5463189999999999E-8</v>
      </c>
      <c r="AP749" s="176">
        <v>0.38463678000000001</v>
      </c>
      <c r="AQ749" s="192">
        <v>2.8455503E-6</v>
      </c>
      <c r="AR749" s="192">
        <v>8.5861806999999996E-9</v>
      </c>
      <c r="AS749" s="192">
        <v>2.3455581E-13</v>
      </c>
      <c r="AT749" s="192">
        <v>1.0649550999999999E-9</v>
      </c>
      <c r="AU749" s="192">
        <v>0</v>
      </c>
      <c r="AV749" s="192">
        <v>8.1246771999999996E-9</v>
      </c>
      <c r="AW749" s="192">
        <v>5.2851487999999996E-6</v>
      </c>
      <c r="AX749" s="192">
        <v>1.1753341E-9</v>
      </c>
      <c r="AY749" s="192">
        <v>5.6578179E-9</v>
      </c>
      <c r="AZ749" s="192">
        <v>2.8338292999999999E-11</v>
      </c>
      <c r="BA749" s="192">
        <v>7.7338716000000006E-14</v>
      </c>
      <c r="BB749" s="192">
        <v>1.006896E-11</v>
      </c>
      <c r="BC749" s="192">
        <v>4.1495787999999999E-12</v>
      </c>
      <c r="BD749" s="192">
        <v>9.8849437000000002E-13</v>
      </c>
      <c r="BE749" s="192">
        <v>1.4859687E-6</v>
      </c>
      <c r="BF749" s="192">
        <v>5.7422690000000001E-7</v>
      </c>
      <c r="BG749" s="192">
        <v>8.3168302999999995E-21</v>
      </c>
      <c r="BH749" s="193">
        <v>0.15237221000000001</v>
      </c>
      <c r="BI749" s="193">
        <v>0.23226456000000001</v>
      </c>
      <c r="BJ749" s="192">
        <v>0</v>
      </c>
      <c r="BK749" s="192">
        <v>0</v>
      </c>
      <c r="BL749" s="192">
        <v>0</v>
      </c>
      <c r="BM749"/>
      <c r="BN749" s="164">
        <v>1.3024029999999999E-3</v>
      </c>
      <c r="BO749" s="186">
        <v>4.1592491999999997E-5</v>
      </c>
      <c r="BP749" s="186">
        <v>8.4757458000000001E-5</v>
      </c>
      <c r="BQ749" s="186">
        <v>3.7276603000000002E-7</v>
      </c>
      <c r="BR749" s="186">
        <v>5.6083294999999999E-5</v>
      </c>
      <c r="BS749" s="186">
        <v>5.3148440999999998E-6</v>
      </c>
      <c r="BT749" s="186">
        <v>2.7926837999999999E-7</v>
      </c>
      <c r="BU749" s="186">
        <v>7.7151386000000003E-6</v>
      </c>
      <c r="BV749" s="186">
        <v>4.9826843999999999E-6</v>
      </c>
      <c r="BW749" s="186">
        <v>8.2371724999999994E-6</v>
      </c>
      <c r="BX749" s="186">
        <v>0</v>
      </c>
      <c r="BY749" s="186">
        <v>1.8391609E-17</v>
      </c>
      <c r="BZ749" s="186">
        <v>1.5059312000000001E-13</v>
      </c>
      <c r="CA749" s="186">
        <v>1.4180552E-5</v>
      </c>
      <c r="CB749" s="186">
        <v>4.7991049000000003E-5</v>
      </c>
      <c r="CC749" s="164">
        <v>1.0308963E-3</v>
      </c>
      <c r="CD749" s="186">
        <v>0</v>
      </c>
      <c r="CE749"/>
      <c r="CF749" s="329">
        <v>1.2746407000000001E-13</v>
      </c>
      <c r="CG749" s="330">
        <v>3.0273832999999999</v>
      </c>
      <c r="CH749" s="330">
        <v>0.14997452</v>
      </c>
      <c r="CI749" s="330">
        <v>2.9623485000000001E-2</v>
      </c>
      <c r="CJ749" s="330">
        <v>9.7606118E-4</v>
      </c>
      <c r="CK749" s="329">
        <v>6.20403E-7</v>
      </c>
      <c r="CL749" s="329">
        <v>4.9247334000000001E-7</v>
      </c>
      <c r="CM749" s="330">
        <v>2.2175150999999998E-3</v>
      </c>
      <c r="CN749" s="330">
        <v>6.5016946000000004</v>
      </c>
      <c r="CO749" s="330">
        <v>3.4137689</v>
      </c>
      <c r="CP749"/>
      <c r="CQ749">
        <v>0.45596874999999998</v>
      </c>
      <c r="CR749">
        <v>0.41492939200000001</v>
      </c>
      <c r="CS749">
        <v>0.30736117539839997</v>
      </c>
      <c r="CT749">
        <v>0.30773695741199997</v>
      </c>
      <c r="CU749">
        <v>2.829805699</v>
      </c>
      <c r="CV749" s="134"/>
      <c r="CW749" s="376" t="s">
        <v>6504</v>
      </c>
      <c r="CX749" s="32"/>
      <c r="CY749" s="32"/>
      <c r="CZ749" s="32"/>
      <c r="DA749" s="236"/>
      <c r="DB749" s="256"/>
      <c r="DC749"/>
      <c r="DD749"/>
      <c r="DE749"/>
      <c r="DF749"/>
      <c r="DG749"/>
      <c r="DH749"/>
      <c r="DI749"/>
      <c r="DJ749"/>
      <c r="DK749"/>
      <c r="DL749"/>
    </row>
    <row r="750" spans="1:116" ht="13.8" customHeight="1" x14ac:dyDescent="0.3">
      <c r="A750" t="s">
        <v>2141</v>
      </c>
      <c r="B750" s="113" t="s">
        <v>920</v>
      </c>
      <c r="C750" s="182" t="s">
        <v>1479</v>
      </c>
      <c r="D750" s="40" t="s">
        <v>118</v>
      </c>
      <c r="E750" s="181" t="s">
        <v>943</v>
      </c>
      <c r="F750" s="184" t="s">
        <v>4232</v>
      </c>
      <c r="G750" s="184">
        <v>5.7354438230612903</v>
      </c>
      <c r="H750" s="184">
        <v>0.14293336869999998</v>
      </c>
      <c r="I750" s="184">
        <v>1.3748785865170001</v>
      </c>
      <c r="J750" s="328">
        <v>3.6864307278442903</v>
      </c>
      <c r="K750" s="184">
        <v>0.53120113999999996</v>
      </c>
      <c r="L750" s="184">
        <v>1.3086689</v>
      </c>
      <c r="M750" s="184">
        <v>6.2257733000000003E-2</v>
      </c>
      <c r="N750" s="184">
        <v>9.9900720999999998E-2</v>
      </c>
      <c r="O750" s="184">
        <v>2.7089865000000001E-2</v>
      </c>
      <c r="P750" s="184">
        <v>4.2236417E-3</v>
      </c>
      <c r="Q750" s="331">
        <v>1.1719141000000001E-2</v>
      </c>
      <c r="R750" s="331">
        <v>3.6153526999999999E-3</v>
      </c>
      <c r="S750" s="331">
        <v>3.6680663999999998</v>
      </c>
      <c r="T750" s="331">
        <v>3.2720394000000002E-4</v>
      </c>
      <c r="U750" s="331">
        <v>1.8363722999999998E-2</v>
      </c>
      <c r="V750" s="331">
        <v>9.3968770000000002E-6</v>
      </c>
      <c r="W750" s="331">
        <v>6.0484428999999995E-7</v>
      </c>
      <c r="X750" s="331">
        <v>0</v>
      </c>
      <c r="Y750"/>
      <c r="Z750" s="288">
        <v>3.5413409333333332</v>
      </c>
      <c r="AA750"/>
      <c r="AB750" s="164">
        <v>60.877152000000002</v>
      </c>
      <c r="AC750" s="164">
        <v>52.276952000000001</v>
      </c>
      <c r="AD750" s="164">
        <v>2.0071194999999999</v>
      </c>
      <c r="AE750" s="164">
        <v>0</v>
      </c>
      <c r="AF750" s="164">
        <v>0.10258535000000001</v>
      </c>
      <c r="AG750" s="164">
        <v>4.3177427000000002</v>
      </c>
      <c r="AH750" s="164">
        <v>2.1727528</v>
      </c>
      <c r="AI750"/>
      <c r="AJ750" s="185">
        <v>0.52005825999999999</v>
      </c>
      <c r="AK750" s="185">
        <v>0.50502320000000001</v>
      </c>
      <c r="AL750" s="185">
        <v>1.0717789E-2</v>
      </c>
      <c r="AM750" s="185">
        <v>4.3172706E-3</v>
      </c>
      <c r="AN750" s="176">
        <v>3.0277170999999999E-5</v>
      </c>
      <c r="AO750" s="176">
        <v>3.9636794E-8</v>
      </c>
      <c r="AP750" s="176">
        <v>0.60465975000000005</v>
      </c>
      <c r="AQ750" s="192">
        <v>3.3075697000000001E-6</v>
      </c>
      <c r="AR750" s="192">
        <v>9.9800993999999993E-9</v>
      </c>
      <c r="AS750" s="192">
        <v>2.7264474000000002E-13</v>
      </c>
      <c r="AT750" s="192">
        <v>1.0043601000000001E-9</v>
      </c>
      <c r="AU750" s="192">
        <v>0</v>
      </c>
      <c r="AV750" s="192">
        <v>8.5506922999999995E-9</v>
      </c>
      <c r="AW750" s="192">
        <v>2.4649486E-5</v>
      </c>
      <c r="AX750" s="192">
        <v>1.3576276000000001E-9</v>
      </c>
      <c r="AY750" s="192">
        <v>2.8254188E-8</v>
      </c>
      <c r="AZ750" s="192">
        <v>2.8846357E-11</v>
      </c>
      <c r="BA750" s="192">
        <v>8.1803535000000003E-14</v>
      </c>
      <c r="BB750" s="192">
        <v>9.5808061999999993E-12</v>
      </c>
      <c r="BC750" s="192">
        <v>4.9361090999999999E-12</v>
      </c>
      <c r="BD750" s="192">
        <v>1.1609763999999999E-12</v>
      </c>
      <c r="BE750" s="192">
        <v>1.7678227E-6</v>
      </c>
      <c r="BF750" s="192">
        <v>5.4273676999999998E-7</v>
      </c>
      <c r="BG750" s="192">
        <v>7.5361787999999997E-21</v>
      </c>
      <c r="BH750" s="193">
        <v>0.19448339000000001</v>
      </c>
      <c r="BI750" s="193">
        <v>0.41017637000000001</v>
      </c>
      <c r="BJ750" s="192">
        <v>0</v>
      </c>
      <c r="BK750" s="192">
        <v>0</v>
      </c>
      <c r="BL750" s="192">
        <v>0</v>
      </c>
      <c r="BM750"/>
      <c r="BN750" s="164">
        <v>1.5793815999999999E-3</v>
      </c>
      <c r="BO750" s="164">
        <v>1.9709879999999999E-4</v>
      </c>
      <c r="BP750" s="164">
        <v>9.8741981000000006E-5</v>
      </c>
      <c r="BQ750" s="186">
        <v>4.2616606000000001E-7</v>
      </c>
      <c r="BR750" s="164">
        <v>1.8294685000000001E-4</v>
      </c>
      <c r="BS750" s="186">
        <v>4.6682798000000003E-6</v>
      </c>
      <c r="BT750" s="186">
        <v>3.1713707000000001E-7</v>
      </c>
      <c r="BU750" s="186">
        <v>6.7526184000000002E-6</v>
      </c>
      <c r="BV750" s="186">
        <v>5.6720399000000004E-6</v>
      </c>
      <c r="BW750" s="186">
        <v>7.7678595999999998E-6</v>
      </c>
      <c r="BX750" s="186">
        <v>0</v>
      </c>
      <c r="BY750" s="186">
        <v>1.6665298000000001E-17</v>
      </c>
      <c r="BZ750" s="186">
        <v>1.3645783999999999E-13</v>
      </c>
      <c r="CA750" s="186">
        <v>3.1480804000000003E-5</v>
      </c>
      <c r="CB750" s="186">
        <v>6.5231230000000002E-5</v>
      </c>
      <c r="CC750" s="164">
        <v>9.7827781000000007E-4</v>
      </c>
      <c r="CD750" s="186">
        <v>0</v>
      </c>
      <c r="CE750"/>
      <c r="CF750" s="329">
        <v>1.1549976999999999E-13</v>
      </c>
      <c r="CG750" s="330">
        <v>3.5313238</v>
      </c>
      <c r="CH750" s="330">
        <v>0.17029287000000001</v>
      </c>
      <c r="CI750" s="330">
        <v>0.13591269</v>
      </c>
      <c r="CJ750" s="330">
        <v>1.0802934999999999E-3</v>
      </c>
      <c r="CK750" s="329">
        <v>7.4235124000000002E-7</v>
      </c>
      <c r="CL750" s="329">
        <v>4.6564599E-7</v>
      </c>
      <c r="CM750" s="330">
        <v>8.6997702E-3</v>
      </c>
      <c r="CN750" s="330">
        <v>7.7431454000000004</v>
      </c>
      <c r="CO750" s="330">
        <v>5.8297331000000003</v>
      </c>
      <c r="CP750"/>
      <c r="CQ750">
        <v>0.53120113999999996</v>
      </c>
      <c r="CR750">
        <v>1.5174753543999999</v>
      </c>
      <c r="CS750">
        <v>1.3745425905442901</v>
      </c>
      <c r="CT750">
        <v>1.3748785865170001</v>
      </c>
      <c r="CU750">
        <v>3.6864301230000001</v>
      </c>
      <c r="CV750" s="134"/>
      <c r="CW750" s="376" t="s">
        <v>6505</v>
      </c>
      <c r="CX750" s="32"/>
      <c r="CY750" s="32"/>
      <c r="CZ750" s="32"/>
      <c r="DA750" s="236"/>
      <c r="DB750" s="256"/>
      <c r="DC750"/>
      <c r="DD750"/>
      <c r="DE750"/>
      <c r="DF750"/>
      <c r="DG750"/>
      <c r="DH750"/>
      <c r="DI750"/>
      <c r="DJ750"/>
      <c r="DK750"/>
      <c r="DL750"/>
    </row>
    <row r="751" spans="1:116" ht="13.8" customHeight="1" x14ac:dyDescent="0.3">
      <c r="A751" t="s">
        <v>2142</v>
      </c>
      <c r="B751" s="113" t="s">
        <v>920</v>
      </c>
      <c r="C751" s="182" t="s">
        <v>1480</v>
      </c>
      <c r="D751" s="40" t="s">
        <v>118</v>
      </c>
      <c r="E751" s="181" t="s">
        <v>943</v>
      </c>
      <c r="F751" s="184" t="s">
        <v>4233</v>
      </c>
      <c r="G751" s="184">
        <v>7.2462540033994998</v>
      </c>
      <c r="H751" s="184">
        <v>0.15047630554000002</v>
      </c>
      <c r="I751" s="184">
        <v>2.3161613397978003</v>
      </c>
      <c r="J751" s="328">
        <v>4.1200503080616997</v>
      </c>
      <c r="K751" s="184">
        <v>0.65956605000000001</v>
      </c>
      <c r="L751" s="184">
        <v>2.2683909</v>
      </c>
      <c r="M751" s="184">
        <v>4.7080965000000002E-2</v>
      </c>
      <c r="N751" s="184">
        <v>0.12246145999999999</v>
      </c>
      <c r="O751" s="184">
        <v>1.9204138999999999E-2</v>
      </c>
      <c r="P751" s="184">
        <v>5.9287684E-4</v>
      </c>
      <c r="Q751" s="331">
        <v>8.2178297000000001E-3</v>
      </c>
      <c r="R751" s="331">
        <v>4.2203534999999998E-4</v>
      </c>
      <c r="S751" s="331">
        <v>4.1063375999999998</v>
      </c>
      <c r="T751" s="331">
        <v>2.5970003000000001E-4</v>
      </c>
      <c r="U751" s="331">
        <v>1.3712228E-2</v>
      </c>
      <c r="V751" s="331">
        <v>7.7394178000000002E-6</v>
      </c>
      <c r="W751" s="331">
        <v>4.8006170000000005E-7</v>
      </c>
      <c r="X751" s="331">
        <v>0</v>
      </c>
      <c r="Y751"/>
      <c r="Z751" s="288">
        <v>4.3971070000000001</v>
      </c>
      <c r="AA751"/>
      <c r="AB751" s="164">
        <v>80.517388999999994</v>
      </c>
      <c r="AC751" s="164">
        <v>74.459374999999994</v>
      </c>
      <c r="AD751" s="164">
        <v>1.3995200999999999</v>
      </c>
      <c r="AE751" s="164">
        <v>0</v>
      </c>
      <c r="AF751" s="164">
        <v>7.3633909999999997E-2</v>
      </c>
      <c r="AG751" s="164">
        <v>3.0495627999999999</v>
      </c>
      <c r="AH751" s="164">
        <v>1.5352969999999999</v>
      </c>
      <c r="AI751"/>
      <c r="AJ751" s="185">
        <v>0.79600128000000003</v>
      </c>
      <c r="AK751" s="185">
        <v>0.77300177000000003</v>
      </c>
      <c r="AL751" s="185">
        <v>1.6790129000000001E-2</v>
      </c>
      <c r="AM751" s="185">
        <v>6.2093816000000001E-3</v>
      </c>
      <c r="AN751" s="176">
        <v>4.6343032000000001E-5</v>
      </c>
      <c r="AO751" s="176">
        <v>6.2093673000000005E-8</v>
      </c>
      <c r="AP751" s="176">
        <v>0.86966129000000003</v>
      </c>
      <c r="AQ751" s="192">
        <v>4.0954729000000004E-6</v>
      </c>
      <c r="AR751" s="192">
        <v>1.2357286E-8</v>
      </c>
      <c r="AS751" s="192">
        <v>3.3760049999999998E-13</v>
      </c>
      <c r="AT751" s="192">
        <v>7.0849196999999999E-10</v>
      </c>
      <c r="AU751" s="192">
        <v>0</v>
      </c>
      <c r="AV751" s="192">
        <v>7.6291440999999996E-9</v>
      </c>
      <c r="AW751" s="192">
        <v>4.1821215E-5</v>
      </c>
      <c r="AX751" s="192">
        <v>1.3292806E-9</v>
      </c>
      <c r="AY751" s="192">
        <v>4.8386724E-8</v>
      </c>
      <c r="AZ751" s="192">
        <v>1.3324756E-11</v>
      </c>
      <c r="BA751" s="192">
        <v>5.0745943000000003E-14</v>
      </c>
      <c r="BB751" s="192">
        <v>6.4607145E-12</v>
      </c>
      <c r="BC751" s="192">
        <v>1.3880369999999999E-13</v>
      </c>
      <c r="BD751" s="192">
        <v>6.9731494999999999E-14</v>
      </c>
      <c r="BE751" s="192">
        <v>3.9619506999999998E-8</v>
      </c>
      <c r="BF751" s="192">
        <v>3.7838693000000002E-7</v>
      </c>
      <c r="BG751" s="192">
        <v>5.9814251E-21</v>
      </c>
      <c r="BH751" s="193">
        <v>0.20450729000000001</v>
      </c>
      <c r="BI751" s="193">
        <v>0.66515398999999997</v>
      </c>
      <c r="BJ751" s="192">
        <v>0</v>
      </c>
      <c r="BK751" s="192">
        <v>0</v>
      </c>
      <c r="BL751" s="192">
        <v>0</v>
      </c>
      <c r="BM751"/>
      <c r="BN751" s="164">
        <v>1.7061678E-3</v>
      </c>
      <c r="BO751" s="164">
        <v>3.3516401000000001E-4</v>
      </c>
      <c r="BP751" s="164">
        <v>1.2260301000000001E-4</v>
      </c>
      <c r="BQ751" s="186">
        <v>5.1461223999999999E-8</v>
      </c>
      <c r="BR751" s="164">
        <v>2.9075269999999999E-4</v>
      </c>
      <c r="BS751" s="186">
        <v>3.2410655999999999E-6</v>
      </c>
      <c r="BT751" s="186">
        <v>4.5632255E-8</v>
      </c>
      <c r="BU751" s="186">
        <v>4.688383E-6</v>
      </c>
      <c r="BV751" s="186">
        <v>7.9844243000000002E-7</v>
      </c>
      <c r="BW751" s="186">
        <v>5.4488808000000003E-6</v>
      </c>
      <c r="BX751" s="186">
        <v>0</v>
      </c>
      <c r="BY751" s="186">
        <v>1.3227159E-17</v>
      </c>
      <c r="BZ751" s="186">
        <v>1.0830586E-13</v>
      </c>
      <c r="CA751" s="186">
        <v>4.4884661000000001E-5</v>
      </c>
      <c r="CB751" s="164">
        <v>9.1539781999999998E-5</v>
      </c>
      <c r="CC751" s="164">
        <v>8.0694982000000003E-4</v>
      </c>
      <c r="CD751" s="186">
        <v>0</v>
      </c>
      <c r="CE751"/>
      <c r="CF751" s="329">
        <v>9.1671557000000006E-14</v>
      </c>
      <c r="CG751" s="330">
        <v>4.3900416</v>
      </c>
      <c r="CH751" s="330">
        <v>0.16345958999999999</v>
      </c>
      <c r="CI751" s="330">
        <v>0.23002317999999999</v>
      </c>
      <c r="CJ751" s="330">
        <v>9.5470807000000001E-4</v>
      </c>
      <c r="CK751" s="329">
        <v>5.4700813999999998E-9</v>
      </c>
      <c r="CL751" s="329">
        <v>3.2306675999999999E-7</v>
      </c>
      <c r="CM751" s="330">
        <v>1.4343603999999999E-2</v>
      </c>
      <c r="CN751" s="330">
        <v>0.16740410999999999</v>
      </c>
      <c r="CO751" s="330">
        <v>9.2366504999999997</v>
      </c>
      <c r="CP751"/>
      <c r="CQ751">
        <v>0.65956605000000001</v>
      </c>
      <c r="CR751">
        <v>2.4663702058900001</v>
      </c>
      <c r="CS751">
        <v>2.3158943804117005</v>
      </c>
      <c r="CT751">
        <v>2.3161613397978003</v>
      </c>
      <c r="CU751">
        <v>4.120049828</v>
      </c>
      <c r="CV751" s="134"/>
      <c r="CW751" s="376" t="s">
        <v>6506</v>
      </c>
      <c r="CX751" s="32"/>
      <c r="CY751" s="32"/>
      <c r="CZ751" s="32"/>
      <c r="DA751" s="236"/>
      <c r="DB751" s="256"/>
      <c r="DC751"/>
      <c r="DD751"/>
      <c r="DE751"/>
      <c r="DF751"/>
      <c r="DG751"/>
      <c r="DH751"/>
      <c r="DI751"/>
      <c r="DJ751"/>
      <c r="DK751"/>
      <c r="DL751"/>
    </row>
    <row r="752" spans="1:116" ht="13.8" customHeight="1" x14ac:dyDescent="0.3">
      <c r="A752" t="s">
        <v>2143</v>
      </c>
      <c r="B752" s="113" t="s">
        <v>920</v>
      </c>
      <c r="C752" s="182" t="s">
        <v>1481</v>
      </c>
      <c r="D752" s="40" t="s">
        <v>118</v>
      </c>
      <c r="E752" s="181" t="s">
        <v>943</v>
      </c>
      <c r="F752" s="184" t="s">
        <v>4234</v>
      </c>
      <c r="G752" s="184">
        <v>13.153978533663981</v>
      </c>
      <c r="H752" s="184">
        <v>0.27435937469999999</v>
      </c>
      <c r="I752" s="184">
        <v>5.324340972719499</v>
      </c>
      <c r="J752" s="328">
        <v>6.5844669762444799</v>
      </c>
      <c r="K752" s="184">
        <v>0.97081121000000004</v>
      </c>
      <c r="L752" s="184">
        <v>5.2692144000000001</v>
      </c>
      <c r="M752" s="184">
        <v>4.9358706000000002E-2</v>
      </c>
      <c r="N752" s="184">
        <v>0.24389301999999999</v>
      </c>
      <c r="O752" s="184">
        <v>1.6912969999999999E-2</v>
      </c>
      <c r="P752" s="184">
        <v>6.1803774999999997E-3</v>
      </c>
      <c r="Q752" s="331">
        <v>7.3730072000000001E-3</v>
      </c>
      <c r="R752" s="331">
        <v>5.5236273000000002E-3</v>
      </c>
      <c r="S752" s="331">
        <v>6.5698131000000002</v>
      </c>
      <c r="T752" s="331">
        <v>2.3707808E-4</v>
      </c>
      <c r="U752" s="331">
        <v>1.4653438E-2</v>
      </c>
      <c r="V752" s="331">
        <v>7.1613395000000001E-6</v>
      </c>
      <c r="W752" s="331">
        <v>4.3824447999999998E-7</v>
      </c>
      <c r="X752" s="331">
        <v>0</v>
      </c>
      <c r="Y752"/>
      <c r="Z752" s="288">
        <v>6.4720747333333337</v>
      </c>
      <c r="AA752"/>
      <c r="AB752" s="164">
        <v>118.96978</v>
      </c>
      <c r="AC752" s="164">
        <v>113.56618</v>
      </c>
      <c r="AD752" s="164">
        <v>1.3060708999999999</v>
      </c>
      <c r="AE752" s="164">
        <v>0</v>
      </c>
      <c r="AF752" s="164">
        <v>6.5114616E-2</v>
      </c>
      <c r="AG752" s="164">
        <v>2.6819145999999998</v>
      </c>
      <c r="AH752" s="164">
        <v>1.350508</v>
      </c>
      <c r="AI752"/>
      <c r="AJ752" s="185">
        <v>1.8057482</v>
      </c>
      <c r="AK752" s="185">
        <v>1.7600108999999999</v>
      </c>
      <c r="AL752" s="185">
        <v>3.5751796000000002E-2</v>
      </c>
      <c r="AM752" s="185">
        <v>9.9854564999999999E-3</v>
      </c>
      <c r="AN752" s="176">
        <v>1.0551624E-4</v>
      </c>
      <c r="AO752" s="176">
        <v>1.3221817999999999E-7</v>
      </c>
      <c r="AP752" s="176">
        <v>1.3985232999999999</v>
      </c>
      <c r="AQ752" s="192">
        <v>6.0192336999999998E-6</v>
      </c>
      <c r="AR752" s="192">
        <v>1.8161706E-8</v>
      </c>
      <c r="AS752" s="192">
        <v>4.9618773999999996E-13</v>
      </c>
      <c r="AT752" s="192">
        <v>6.2280847999999999E-10</v>
      </c>
      <c r="AU752" s="192">
        <v>0</v>
      </c>
      <c r="AV752" s="192">
        <v>1.1197176000000001E-8</v>
      </c>
      <c r="AW752" s="192">
        <v>9.6254493999999995E-5</v>
      </c>
      <c r="AX752" s="192">
        <v>2.1785247999999999E-9</v>
      </c>
      <c r="AY752" s="192">
        <v>1.1183276E-7</v>
      </c>
      <c r="AZ752" s="192">
        <v>2.8307169000000001E-11</v>
      </c>
      <c r="BA752" s="192">
        <v>4.9556310000000001E-14</v>
      </c>
      <c r="BB752" s="192">
        <v>6.3992456000000001E-12</v>
      </c>
      <c r="BC752" s="192">
        <v>8.0909158E-12</v>
      </c>
      <c r="BD752" s="192">
        <v>1.8442243000000001E-12</v>
      </c>
      <c r="BE752" s="192">
        <v>2.8875840000000001E-6</v>
      </c>
      <c r="BF752" s="192">
        <v>3.4311050000000002E-7</v>
      </c>
      <c r="BG752" s="192">
        <v>5.4603950999999998E-21</v>
      </c>
      <c r="BH752" s="193">
        <v>0.33274429</v>
      </c>
      <c r="BI752" s="193">
        <v>1.065779</v>
      </c>
      <c r="BJ752" s="192">
        <v>0</v>
      </c>
      <c r="BK752" s="192">
        <v>0</v>
      </c>
      <c r="BL752" s="192">
        <v>0</v>
      </c>
      <c r="BM752"/>
      <c r="BN752" s="164">
        <v>2.4898165999999999E-3</v>
      </c>
      <c r="BO752" s="164">
        <v>7.7246534000000001E-4</v>
      </c>
      <c r="BP752" s="164">
        <v>1.8045862E-4</v>
      </c>
      <c r="BQ752" s="186">
        <v>6.4895610000000005E-7</v>
      </c>
      <c r="BR752" s="164">
        <v>6.4910757999999996E-4</v>
      </c>
      <c r="BS752" s="186">
        <v>2.9749657999999999E-6</v>
      </c>
      <c r="BT752" s="186">
        <v>4.6090152000000001E-7</v>
      </c>
      <c r="BU752" s="186">
        <v>4.3031657000000002E-6</v>
      </c>
      <c r="BV752" s="186">
        <v>8.2980998999999994E-6</v>
      </c>
      <c r="BW752" s="186">
        <v>4.8900731000000002E-6</v>
      </c>
      <c r="BX752" s="186">
        <v>0</v>
      </c>
      <c r="BY752" s="186">
        <v>1.2074967E-17</v>
      </c>
      <c r="BZ752" s="186">
        <v>9.8871551000000004E-14</v>
      </c>
      <c r="CA752" s="186">
        <v>9.6504914000000003E-5</v>
      </c>
      <c r="CB752" s="164">
        <v>1.3852757E-4</v>
      </c>
      <c r="CC752" s="164">
        <v>6.3117643999999998E-4</v>
      </c>
      <c r="CD752" s="186">
        <v>0</v>
      </c>
      <c r="CE752"/>
      <c r="CF752" s="329">
        <v>8.3686228999999998E-14</v>
      </c>
      <c r="CG752" s="330">
        <v>6.4658641000000001</v>
      </c>
      <c r="CH752" s="330">
        <v>0.26586757999999999</v>
      </c>
      <c r="CI752" s="330">
        <v>0.52917336999999998</v>
      </c>
      <c r="CJ752" s="330">
        <v>1.4372922E-3</v>
      </c>
      <c r="CK752" s="329">
        <v>1.2291436999999999E-6</v>
      </c>
      <c r="CL752" s="329">
        <v>2.9767803999999999E-7</v>
      </c>
      <c r="CM752" s="330">
        <v>3.2581725999999998E-2</v>
      </c>
      <c r="CN752" s="330">
        <v>12.691604</v>
      </c>
      <c r="CO752" s="330">
        <v>14.640696999999999</v>
      </c>
      <c r="CP752"/>
      <c r="CQ752">
        <v>0.97081121000000004</v>
      </c>
      <c r="CR752">
        <v>5.5984561079999988</v>
      </c>
      <c r="CS752">
        <v>5.3240971715444791</v>
      </c>
      <c r="CT752">
        <v>5.324340972719499</v>
      </c>
      <c r="CU752">
        <v>6.584466538</v>
      </c>
      <c r="CV752" s="134"/>
      <c r="CW752" s="376" t="s">
        <v>6507</v>
      </c>
      <c r="CX752" s="32"/>
      <c r="CY752" s="32"/>
      <c r="CZ752" s="32"/>
      <c r="DA752" s="236"/>
      <c r="DB752" s="36"/>
      <c r="DC752"/>
      <c r="DD752"/>
      <c r="DE752"/>
      <c r="DF752"/>
      <c r="DG752"/>
      <c r="DH752"/>
      <c r="DI752"/>
      <c r="DJ752"/>
      <c r="DK752"/>
      <c r="DL752"/>
    </row>
    <row r="753" spans="1:116" ht="13.8" customHeight="1" x14ac:dyDescent="0.3">
      <c r="A753" t="s">
        <v>2144</v>
      </c>
      <c r="B753" s="113" t="s">
        <v>920</v>
      </c>
      <c r="C753" s="182" t="s">
        <v>1482</v>
      </c>
      <c r="D753" s="40" t="s">
        <v>118</v>
      </c>
      <c r="E753" s="181" t="s">
        <v>943</v>
      </c>
      <c r="F753" s="184" t="s">
        <v>4235</v>
      </c>
      <c r="G753" s="184">
        <v>5.182539123770411</v>
      </c>
      <c r="H753" s="184">
        <v>0.2141370447</v>
      </c>
      <c r="I753" s="184">
        <v>0.41148983649200005</v>
      </c>
      <c r="J753" s="328">
        <v>4.0803258325784109</v>
      </c>
      <c r="K753" s="184">
        <v>0.47658641000000002</v>
      </c>
      <c r="L753" s="184">
        <v>0.21382201000000001</v>
      </c>
      <c r="M753" s="184">
        <v>0.13067144999999999</v>
      </c>
      <c r="N753" s="184">
        <v>8.2892385999999998E-2</v>
      </c>
      <c r="O753" s="184">
        <v>2.869652E-2</v>
      </c>
      <c r="P753" s="184">
        <v>6.8464787000000003E-3</v>
      </c>
      <c r="Q753" s="331">
        <v>9.5701659999999994E-2</v>
      </c>
      <c r="R753" s="331">
        <v>6.6649418000000002E-2</v>
      </c>
      <c r="S753" s="331">
        <v>4.0537609000000003</v>
      </c>
      <c r="T753" s="331">
        <v>3.3733857999999997E-4</v>
      </c>
      <c r="U753" s="331">
        <v>2.6564309000000001E-2</v>
      </c>
      <c r="V753" s="331">
        <v>9.6199120000000003E-6</v>
      </c>
      <c r="W753" s="331">
        <v>6.2357840999999998E-7</v>
      </c>
      <c r="X753" s="331">
        <v>0</v>
      </c>
      <c r="Y753"/>
      <c r="Z753" s="288">
        <v>3.1772427333333337</v>
      </c>
      <c r="AA753"/>
      <c r="AB753" s="164">
        <v>42.465158000000002</v>
      </c>
      <c r="AC753" s="164">
        <v>32.370826000000001</v>
      </c>
      <c r="AD753" s="164">
        <v>3.1058740999999999</v>
      </c>
      <c r="AE753" s="164">
        <v>0</v>
      </c>
      <c r="AF753" s="164">
        <v>0.10834744</v>
      </c>
      <c r="AG753" s="164">
        <v>4.5770444000000001</v>
      </c>
      <c r="AH753" s="164">
        <v>2.3030656999999999</v>
      </c>
      <c r="AI753"/>
      <c r="AJ753" s="185">
        <v>0.28668918999999998</v>
      </c>
      <c r="AK753" s="185">
        <v>0.27876545000000003</v>
      </c>
      <c r="AL753" s="185">
        <v>4.8644196000000002E-3</v>
      </c>
      <c r="AM753" s="185">
        <v>3.0593295000000001E-3</v>
      </c>
      <c r="AN753" s="176">
        <v>1.6712556999999999E-5</v>
      </c>
      <c r="AO753" s="176">
        <v>1.7989717E-8</v>
      </c>
      <c r="AP753" s="176">
        <v>0.42847752</v>
      </c>
      <c r="AQ753" s="192">
        <v>2.9709651E-6</v>
      </c>
      <c r="AR753" s="192">
        <v>8.9645039000000002E-9</v>
      </c>
      <c r="AS753" s="192">
        <v>2.4489566E-13</v>
      </c>
      <c r="AT753" s="192">
        <v>1.0648956E-9</v>
      </c>
      <c r="AU753" s="192">
        <v>0</v>
      </c>
      <c r="AV753" s="192">
        <v>1.1636472000000001E-8</v>
      </c>
      <c r="AW753" s="192">
        <v>5.1494243999999998E-6</v>
      </c>
      <c r="AX753" s="192">
        <v>1.6620889000000001E-9</v>
      </c>
      <c r="AY753" s="192">
        <v>5.4867273999999997E-9</v>
      </c>
      <c r="AZ753" s="192">
        <v>1.2021651000000001E-9</v>
      </c>
      <c r="BA753" s="192">
        <v>1.1411317E-13</v>
      </c>
      <c r="BB753" s="192">
        <v>4.9891902000000001E-11</v>
      </c>
      <c r="BC753" s="192">
        <v>5.2311138000000001E-10</v>
      </c>
      <c r="BD753" s="192">
        <v>1.0086982E-10</v>
      </c>
      <c r="BE753" s="192">
        <v>6.0608100000000001E-7</v>
      </c>
      <c r="BF753" s="192">
        <v>7.9733847999999997E-6</v>
      </c>
      <c r="BG753" s="192">
        <v>7.7696003000000007E-21</v>
      </c>
      <c r="BH753" s="193">
        <v>0.22413099</v>
      </c>
      <c r="BI753" s="193">
        <v>0.20434653</v>
      </c>
      <c r="BJ753" s="192">
        <v>0</v>
      </c>
      <c r="BK753" s="192">
        <v>0</v>
      </c>
      <c r="BL753" s="192">
        <v>0</v>
      </c>
      <c r="BM753"/>
      <c r="BN753" s="164">
        <v>2.6937661999999999E-3</v>
      </c>
      <c r="BO753" s="186">
        <v>4.1610969E-5</v>
      </c>
      <c r="BP753" s="164">
        <v>8.8589959000000005E-5</v>
      </c>
      <c r="BQ753" s="186">
        <v>7.8100592999999993E-6</v>
      </c>
      <c r="BR753" s="186">
        <v>5.4133360000000003E-5</v>
      </c>
      <c r="BS753" s="186">
        <v>7.7788952000000006E-6</v>
      </c>
      <c r="BT753" s="186">
        <v>3.0387716000000001E-5</v>
      </c>
      <c r="BU753" s="186">
        <v>1.1291232E-5</v>
      </c>
      <c r="BV753" s="186">
        <v>9.3048786000000008E-6</v>
      </c>
      <c r="BW753" s="186">
        <v>6.4051404999999995E-5</v>
      </c>
      <c r="BX753" s="186">
        <v>0</v>
      </c>
      <c r="BY753" s="186">
        <v>1.7181480000000001E-17</v>
      </c>
      <c r="BZ753" s="186">
        <v>1.4068440999999999E-13</v>
      </c>
      <c r="CA753" s="186">
        <v>1.7869580000000001E-5</v>
      </c>
      <c r="CB753" s="186">
        <v>4.2566491000000002E-5</v>
      </c>
      <c r="CC753" s="164">
        <v>2.3183715999999998E-3</v>
      </c>
      <c r="CD753" s="186">
        <v>0</v>
      </c>
      <c r="CE753"/>
      <c r="CF753" s="329">
        <v>1.1907720000000001E-13</v>
      </c>
      <c r="CG753" s="330">
        <v>3.1666215000000002</v>
      </c>
      <c r="CH753" s="330">
        <v>0.25092713</v>
      </c>
      <c r="CI753" s="330">
        <v>3.0176332E-2</v>
      </c>
      <c r="CJ753" s="330">
        <v>1.4119286999999999E-2</v>
      </c>
      <c r="CK753" s="329">
        <v>2.1283694999999999E-7</v>
      </c>
      <c r="CL753" s="329">
        <v>9.3135420999999997E-6</v>
      </c>
      <c r="CM753" s="330">
        <v>2.1033165000000002E-3</v>
      </c>
      <c r="CN753" s="330">
        <v>226.99872999999999</v>
      </c>
      <c r="CO753" s="330">
        <v>3.0479946</v>
      </c>
      <c r="CP753"/>
      <c r="CQ753">
        <v>0.47658641000000002</v>
      </c>
      <c r="CR753">
        <v>0.62527992269999999</v>
      </c>
      <c r="CS753">
        <v>0.41114350157841006</v>
      </c>
      <c r="CT753">
        <v>0.41148983649200005</v>
      </c>
      <c r="CU753">
        <v>4.0803252090000006</v>
      </c>
      <c r="CV753" s="134"/>
      <c r="CW753" s="376" t="s">
        <v>6508</v>
      </c>
      <c r="CX753" s="32"/>
      <c r="CY753" s="32"/>
      <c r="CZ753" s="32"/>
      <c r="DA753" s="236"/>
      <c r="DB753" s="36"/>
      <c r="DC753"/>
      <c r="DD753"/>
      <c r="DE753"/>
      <c r="DF753"/>
      <c r="DG753"/>
      <c r="DH753"/>
      <c r="DI753"/>
      <c r="DJ753"/>
      <c r="DK753"/>
      <c r="DL753"/>
    </row>
    <row r="754" spans="1:116" ht="13.8" customHeight="1" x14ac:dyDescent="0.3">
      <c r="A754" t="s">
        <v>2145</v>
      </c>
      <c r="B754" s="113" t="s">
        <v>920</v>
      </c>
      <c r="C754" s="182" t="s">
        <v>1483</v>
      </c>
      <c r="D754" s="40" t="s">
        <v>118</v>
      </c>
      <c r="E754" s="181" t="s">
        <v>943</v>
      </c>
      <c r="F754" s="184" t="s">
        <v>4236</v>
      </c>
      <c r="G754" s="184">
        <v>5.4919480685638007</v>
      </c>
      <c r="H754" s="184">
        <v>0.23589634919999999</v>
      </c>
      <c r="I754" s="184">
        <v>0.45062337281429998</v>
      </c>
      <c r="J754" s="328">
        <v>4.3135485365495008</v>
      </c>
      <c r="K754" s="184">
        <v>0.49187980999999997</v>
      </c>
      <c r="L754" s="184">
        <v>0.22753583999999999</v>
      </c>
      <c r="M754" s="184">
        <v>0.14327675000000001</v>
      </c>
      <c r="N754" s="184">
        <v>8.7854621999999993E-2</v>
      </c>
      <c r="O754" s="184">
        <v>2.8328697E-2</v>
      </c>
      <c r="P754" s="184">
        <v>7.9935101999999997E-3</v>
      </c>
      <c r="Q754" s="331">
        <v>0.11171952</v>
      </c>
      <c r="R754" s="331">
        <v>7.9468283000000001E-2</v>
      </c>
      <c r="S754" s="331">
        <v>4.2856129000000003</v>
      </c>
      <c r="T754" s="331">
        <v>3.3299516E-4</v>
      </c>
      <c r="U754" s="331">
        <v>2.7935021000000001E-2</v>
      </c>
      <c r="V754" s="331">
        <v>9.5046542999999996E-6</v>
      </c>
      <c r="W754" s="331">
        <v>6.1554949999999996E-7</v>
      </c>
      <c r="X754" s="331">
        <v>0</v>
      </c>
      <c r="Y754"/>
      <c r="Z754" s="288">
        <v>3.2791987333333332</v>
      </c>
      <c r="AA754"/>
      <c r="AB754" s="164">
        <v>42.163446</v>
      </c>
      <c r="AC754" s="164">
        <v>31.986166999999998</v>
      </c>
      <c r="AD754" s="164">
        <v>3.2786472</v>
      </c>
      <c r="AE754" s="164">
        <v>0</v>
      </c>
      <c r="AF754" s="164">
        <v>0.1069524</v>
      </c>
      <c r="AG754" s="164">
        <v>4.5181988999999998</v>
      </c>
      <c r="AH754" s="164">
        <v>2.2734806999999999</v>
      </c>
      <c r="AI754"/>
      <c r="AJ754" s="185">
        <v>0.31926552000000002</v>
      </c>
      <c r="AK754" s="185">
        <v>0.31096645000000001</v>
      </c>
      <c r="AL754" s="185">
        <v>5.1620186000000002E-3</v>
      </c>
      <c r="AM754" s="185">
        <v>3.1370496E-3</v>
      </c>
      <c r="AN754" s="176">
        <v>1.8643073000000001E-5</v>
      </c>
      <c r="AO754" s="176">
        <v>1.9090305999999999E-8</v>
      </c>
      <c r="AP754" s="176">
        <v>0.43936269</v>
      </c>
      <c r="AQ754" s="192">
        <v>3.0652906999999998E-6</v>
      </c>
      <c r="AR754" s="192">
        <v>9.2491021000000001E-9</v>
      </c>
      <c r="AS754" s="192">
        <v>2.5267163999999998E-13</v>
      </c>
      <c r="AT754" s="192">
        <v>1.0511845000000001E-9</v>
      </c>
      <c r="AU754" s="192">
        <v>0</v>
      </c>
      <c r="AV754" s="192">
        <v>1.2381443000000001E-8</v>
      </c>
      <c r="AW754" s="192">
        <v>5.4502175000000003E-6</v>
      </c>
      <c r="AX754" s="192">
        <v>1.7675672000000001E-9</v>
      </c>
      <c r="AY754" s="192">
        <v>5.8394245999999999E-9</v>
      </c>
      <c r="AZ754" s="192">
        <v>1.4312769999999999E-9</v>
      </c>
      <c r="BA754" s="192">
        <v>1.2047573999999999E-13</v>
      </c>
      <c r="BB754" s="192">
        <v>5.7565517999999999E-11</v>
      </c>
      <c r="BC754" s="192">
        <v>6.2457473000000002E-10</v>
      </c>
      <c r="BD754" s="192">
        <v>1.2042121999999999E-10</v>
      </c>
      <c r="BE754" s="192">
        <v>7.1135658000000002E-7</v>
      </c>
      <c r="BF754" s="192">
        <v>9.4027753000000006E-6</v>
      </c>
      <c r="BG754" s="192">
        <v>7.6695624999999994E-21</v>
      </c>
      <c r="BH754" s="193">
        <v>0.23732590000000001</v>
      </c>
      <c r="BI754" s="193">
        <v>0.20203678</v>
      </c>
      <c r="BJ754" s="192">
        <v>0</v>
      </c>
      <c r="BK754" s="192">
        <v>0</v>
      </c>
      <c r="BL754" s="192">
        <v>0</v>
      </c>
      <c r="BM754"/>
      <c r="BN754" s="164">
        <v>2.9592147000000002E-3</v>
      </c>
      <c r="BO754" s="186">
        <v>4.4288313999999999E-5</v>
      </c>
      <c r="BP754" s="164">
        <v>9.1432760999999996E-5</v>
      </c>
      <c r="BQ754" s="186">
        <v>9.3116653000000001E-6</v>
      </c>
      <c r="BR754" s="186">
        <v>5.5652816999999997E-5</v>
      </c>
      <c r="BS754" s="186">
        <v>8.2807231999999996E-6</v>
      </c>
      <c r="BT754" s="186">
        <v>3.6269655E-5</v>
      </c>
      <c r="BU754" s="186">
        <v>1.2024681E-5</v>
      </c>
      <c r="BV754" s="186">
        <v>1.0866241999999999E-5</v>
      </c>
      <c r="BW754" s="186">
        <v>7.4788675000000003E-5</v>
      </c>
      <c r="BX754" s="186">
        <v>0</v>
      </c>
      <c r="BY754" s="186">
        <v>1.6960259000000001E-17</v>
      </c>
      <c r="BZ754" s="186">
        <v>1.3887302E-13</v>
      </c>
      <c r="CA754" s="186">
        <v>1.8947971999999999E-5</v>
      </c>
      <c r="CB754" s="186">
        <v>4.2329910999999999E-5</v>
      </c>
      <c r="CC754" s="164">
        <v>2.5550212999999999E-3</v>
      </c>
      <c r="CD754" s="186">
        <v>0</v>
      </c>
      <c r="CE754"/>
      <c r="CF754" s="329">
        <v>1.1754402000000001E-13</v>
      </c>
      <c r="CG754" s="330">
        <v>3.2687141999999998</v>
      </c>
      <c r="CH754" s="330">
        <v>0.27206246000000001</v>
      </c>
      <c r="CI754" s="330">
        <v>3.2118955999999997E-2</v>
      </c>
      <c r="CJ754" s="330">
        <v>1.6690242000000001E-2</v>
      </c>
      <c r="CK754" s="329">
        <v>2.5243352999999998E-7</v>
      </c>
      <c r="CL754" s="329">
        <v>1.1020305000000001E-5</v>
      </c>
      <c r="CM754" s="330">
        <v>2.1837902000000002E-3</v>
      </c>
      <c r="CN754" s="330">
        <v>270.99482999999998</v>
      </c>
      <c r="CO754" s="330">
        <v>3.0131568</v>
      </c>
      <c r="CP754"/>
      <c r="CQ754">
        <v>0.49187980999999997</v>
      </c>
      <c r="CR754">
        <v>0.68617722219999999</v>
      </c>
      <c r="CS754">
        <v>0.45028148854949995</v>
      </c>
      <c r="CT754">
        <v>0.45062337281430004</v>
      </c>
      <c r="CU754">
        <v>4.3135479210000005</v>
      </c>
      <c r="CV754" s="134"/>
      <c r="CW754" s="376" t="s">
        <v>6509</v>
      </c>
      <c r="CX754" s="32"/>
      <c r="CY754" s="32"/>
      <c r="CZ754" s="32"/>
      <c r="DA754" s="236"/>
      <c r="DB754" s="36"/>
      <c r="DC754"/>
      <c r="DD754"/>
      <c r="DE754"/>
      <c r="DF754"/>
      <c r="DG754"/>
      <c r="DH754"/>
      <c r="DI754"/>
      <c r="DJ754"/>
      <c r="DK754"/>
      <c r="DL754"/>
    </row>
    <row r="755" spans="1:116" ht="13.8" customHeight="1" x14ac:dyDescent="0.3">
      <c r="A755" t="s">
        <v>2146</v>
      </c>
      <c r="B755" s="113" t="s">
        <v>920</v>
      </c>
      <c r="C755" s="182" t="s">
        <v>1484</v>
      </c>
      <c r="D755" s="40" t="s">
        <v>118</v>
      </c>
      <c r="E755" s="181" t="s">
        <v>943</v>
      </c>
      <c r="F755" s="184" t="s">
        <v>4237</v>
      </c>
      <c r="G755" s="184">
        <v>3.4025891375639596</v>
      </c>
      <c r="H755" s="184">
        <v>8.7561577899999993E-2</v>
      </c>
      <c r="I755" s="184">
        <v>0.22345921660489998</v>
      </c>
      <c r="J755" s="328">
        <v>2.6708427130590597</v>
      </c>
      <c r="K755" s="184">
        <v>0.42072563000000002</v>
      </c>
      <c r="L755" s="184">
        <v>0.16524533999999999</v>
      </c>
      <c r="M755" s="184">
        <v>5.7359772000000003E-2</v>
      </c>
      <c r="N755" s="184">
        <v>4.929534E-2</v>
      </c>
      <c r="O755" s="184">
        <v>2.6212167000000001E-2</v>
      </c>
      <c r="P755" s="184">
        <v>8.0351589999999996E-4</v>
      </c>
      <c r="Q755" s="331">
        <v>1.1250555000000001E-2</v>
      </c>
      <c r="R755" s="331">
        <v>5.2291086000000005E-4</v>
      </c>
      <c r="S755" s="331">
        <v>2.6540423999999998</v>
      </c>
      <c r="T755" s="331">
        <v>3.2191039999999999E-4</v>
      </c>
      <c r="U755" s="331">
        <v>1.6799718000000002E-2</v>
      </c>
      <c r="V755" s="331">
        <v>9.2833448999999995E-6</v>
      </c>
      <c r="W755" s="331">
        <v>5.9505905999999996E-7</v>
      </c>
      <c r="X755" s="331">
        <v>0</v>
      </c>
      <c r="Y755"/>
      <c r="Z755" s="288">
        <v>2.8048375333333335</v>
      </c>
      <c r="AA755"/>
      <c r="AB755" s="164">
        <v>48.406753000000002</v>
      </c>
      <c r="AC755" s="164">
        <v>40.127974999999999</v>
      </c>
      <c r="AD755" s="164">
        <v>1.9018305</v>
      </c>
      <c r="AE755" s="164">
        <v>0</v>
      </c>
      <c r="AF755" s="164">
        <v>9.9443625999999993E-2</v>
      </c>
      <c r="AG755" s="164">
        <v>4.1760001000000004</v>
      </c>
      <c r="AH755" s="164">
        <v>2.1015043000000002</v>
      </c>
      <c r="AI755"/>
      <c r="AJ755" s="185">
        <v>0.12434544</v>
      </c>
      <c r="AK755" s="185">
        <v>0.11777095999999999</v>
      </c>
      <c r="AL755" s="185">
        <v>3.5005063000000001E-3</v>
      </c>
      <c r="AM755" s="185">
        <v>3.0739706999999999E-3</v>
      </c>
      <c r="AN755" s="176">
        <v>7.0606092000000001E-6</v>
      </c>
      <c r="AO755" s="176">
        <v>1.2945658999999999E-8</v>
      </c>
      <c r="AP755" s="176">
        <v>0.43052810000000002</v>
      </c>
      <c r="AQ755" s="192">
        <v>2.6233951000000002E-6</v>
      </c>
      <c r="AR755" s="192">
        <v>7.9157672999999998E-9</v>
      </c>
      <c r="AS755" s="192">
        <v>2.1624509E-13</v>
      </c>
      <c r="AT755" s="192">
        <v>9.7123741999999993E-10</v>
      </c>
      <c r="AU755" s="192">
        <v>0</v>
      </c>
      <c r="AV755" s="192">
        <v>6.6767106000000004E-9</v>
      </c>
      <c r="AW755" s="192">
        <v>3.8565061999999999E-6</v>
      </c>
      <c r="AX755" s="192">
        <v>9.5836669000000001E-10</v>
      </c>
      <c r="AY755" s="192">
        <v>4.0438751999999996E-9</v>
      </c>
      <c r="AZ755" s="192">
        <v>1.8266869000000001E-11</v>
      </c>
      <c r="BA755" s="192">
        <v>6.9557098999999994E-14</v>
      </c>
      <c r="BB755" s="192">
        <v>8.8493345999999992E-12</v>
      </c>
      <c r="BC755" s="192">
        <v>1.5832488000000001E-13</v>
      </c>
      <c r="BD755" s="192">
        <v>8.9785969999999995E-14</v>
      </c>
      <c r="BE755" s="192">
        <v>5.4315668999999999E-8</v>
      </c>
      <c r="BF755" s="192">
        <v>5.1874437000000002E-7</v>
      </c>
      <c r="BG755" s="192">
        <v>7.4142578000000003E-21</v>
      </c>
      <c r="BH755" s="193">
        <v>0.13810945999999999</v>
      </c>
      <c r="BI755" s="193">
        <v>0.29241865</v>
      </c>
      <c r="BJ755" s="192">
        <v>0</v>
      </c>
      <c r="BK755" s="192">
        <v>0</v>
      </c>
      <c r="BL755" s="192">
        <v>0</v>
      </c>
      <c r="BM755"/>
      <c r="BN755" s="164">
        <v>1.2561403000000001E-3</v>
      </c>
      <c r="BO755" s="186">
        <v>3.0033019000000001E-5</v>
      </c>
      <c r="BP755" s="186">
        <v>7.8206312999999999E-5</v>
      </c>
      <c r="BQ755" s="186">
        <v>6.3711532000000005E-8</v>
      </c>
      <c r="BR755" s="186">
        <v>4.4775070000000002E-5</v>
      </c>
      <c r="BS755" s="186">
        <v>4.4417043000000001E-6</v>
      </c>
      <c r="BT755" s="186">
        <v>6.2537279000000006E-8</v>
      </c>
      <c r="BU755" s="186">
        <v>6.4250732999999998E-6</v>
      </c>
      <c r="BV755" s="186">
        <v>1.0814125999999999E-6</v>
      </c>
      <c r="BW755" s="186">
        <v>7.4568995999999999E-6</v>
      </c>
      <c r="BX755" s="186">
        <v>0</v>
      </c>
      <c r="BY755" s="186">
        <v>1.6395684999999999E-17</v>
      </c>
      <c r="BZ755" s="186">
        <v>1.3425021000000001E-13</v>
      </c>
      <c r="CA755" s="186">
        <v>1.0987435E-5</v>
      </c>
      <c r="CB755" s="186">
        <v>5.0557475999999999E-5</v>
      </c>
      <c r="CC755" s="164">
        <v>1.0220496999999999E-3</v>
      </c>
      <c r="CD755" s="186">
        <v>0</v>
      </c>
      <c r="CE755"/>
      <c r="CF755" s="329">
        <v>1.1363121E-13</v>
      </c>
      <c r="CG755" s="330">
        <v>2.7951508999999999</v>
      </c>
      <c r="CH755" s="330">
        <v>0.12147566</v>
      </c>
      <c r="CI755" s="330">
        <v>2.1519524000000002E-2</v>
      </c>
      <c r="CJ755" s="330">
        <v>8.2178020999999996E-4</v>
      </c>
      <c r="CK755" s="329">
        <v>7.4955138000000003E-9</v>
      </c>
      <c r="CL755" s="329">
        <v>4.4247093E-7</v>
      </c>
      <c r="CM755" s="330">
        <v>1.7061253000000001E-3</v>
      </c>
      <c r="CN755" s="330">
        <v>0.21363607000000001</v>
      </c>
      <c r="CO755" s="330">
        <v>4.2342382000000001</v>
      </c>
      <c r="CP755"/>
      <c r="CQ755">
        <v>0.42072563000000002</v>
      </c>
      <c r="CR755">
        <v>0.31068960076000002</v>
      </c>
      <c r="CS755">
        <v>0.22312861791906</v>
      </c>
      <c r="CT755">
        <v>0.22345921660489998</v>
      </c>
      <c r="CU755">
        <v>2.6708421179999999</v>
      </c>
      <c r="CV755" s="134"/>
      <c r="CW755" s="376" t="s">
        <v>6510</v>
      </c>
      <c r="CX755" s="32"/>
      <c r="CY755" s="32"/>
      <c r="CZ755" s="32"/>
      <c r="DA755" s="236"/>
      <c r="DB755" s="36"/>
      <c r="DC755"/>
      <c r="DD755"/>
      <c r="DE755"/>
      <c r="DF755"/>
      <c r="DG755"/>
      <c r="DH755"/>
      <c r="DI755"/>
      <c r="DJ755"/>
      <c r="DK755"/>
      <c r="DL755"/>
    </row>
    <row r="756" spans="1:116" ht="13.8" customHeight="1" x14ac:dyDescent="0.3">
      <c r="A756" t="s">
        <v>2147</v>
      </c>
      <c r="B756" s="113" t="s">
        <v>920</v>
      </c>
      <c r="C756" s="182" t="s">
        <v>1485</v>
      </c>
      <c r="D756" s="40" t="s">
        <v>118</v>
      </c>
      <c r="E756" s="181" t="s">
        <v>943</v>
      </c>
      <c r="F756" s="184" t="s">
        <v>4238</v>
      </c>
      <c r="G756" s="184">
        <v>3.1952471984338806</v>
      </c>
      <c r="H756" s="184">
        <v>7.2506017849999993E-2</v>
      </c>
      <c r="I756" s="184">
        <v>0.23582797154130003</v>
      </c>
      <c r="J756" s="328">
        <v>2.4455326090425804</v>
      </c>
      <c r="K756" s="184">
        <v>0.44138060000000001</v>
      </c>
      <c r="L756" s="184">
        <v>0.18646496000000001</v>
      </c>
      <c r="M756" s="184">
        <v>4.8613055000000002E-2</v>
      </c>
      <c r="N756" s="184">
        <v>4.0924360999999999E-2</v>
      </c>
      <c r="O756" s="184">
        <v>2.1643483000000002E-2</v>
      </c>
      <c r="P756" s="331">
        <v>6.6648314999999999E-4</v>
      </c>
      <c r="Q756" s="331">
        <v>9.2716906999999998E-3</v>
      </c>
      <c r="R756" s="331">
        <v>4.5979335000000002E-4</v>
      </c>
      <c r="S756" s="331">
        <v>2.4315519000000001</v>
      </c>
      <c r="T756" s="331">
        <v>2.8186953999999998E-4</v>
      </c>
      <c r="U756" s="331">
        <v>1.3980187999999999E-2</v>
      </c>
      <c r="V756" s="331">
        <v>8.2936513000000007E-6</v>
      </c>
      <c r="W756" s="331">
        <v>5.2104257999999995E-7</v>
      </c>
      <c r="X756" s="331">
        <v>0</v>
      </c>
      <c r="Y756"/>
      <c r="Z756" s="288">
        <v>2.9425373333333336</v>
      </c>
      <c r="AA756"/>
      <c r="AB756" s="164">
        <v>52.536501000000001</v>
      </c>
      <c r="AC756" s="164">
        <v>45.705388999999997</v>
      </c>
      <c r="AD756" s="164">
        <v>1.5746848</v>
      </c>
      <c r="AE756" s="164">
        <v>0</v>
      </c>
      <c r="AF756" s="164">
        <v>8.2634639999999995E-2</v>
      </c>
      <c r="AG756" s="164">
        <v>3.4414984</v>
      </c>
      <c r="AH756" s="164">
        <v>1.7322945999999999</v>
      </c>
      <c r="AI756"/>
      <c r="AJ756" s="185">
        <v>0.12917914999999999</v>
      </c>
      <c r="AK756" s="185">
        <v>0.12205476</v>
      </c>
      <c r="AL756" s="185">
        <v>3.6505831999999998E-3</v>
      </c>
      <c r="AM756" s="185">
        <v>3.4738097999999999E-3</v>
      </c>
      <c r="AN756" s="176">
        <v>7.3174314999999999E-6</v>
      </c>
      <c r="AO756" s="176">
        <v>1.3500676999999999E-8</v>
      </c>
      <c r="AP756" s="176">
        <v>0.48652799000000002</v>
      </c>
      <c r="AQ756" s="192">
        <v>2.7475620999999999E-6</v>
      </c>
      <c r="AR756" s="192">
        <v>8.2903470999999999E-9</v>
      </c>
      <c r="AS756" s="192">
        <v>2.2648354999999999E-13</v>
      </c>
      <c r="AT756" s="192">
        <v>7.9988297000000003E-10</v>
      </c>
      <c r="AU756" s="192">
        <v>0</v>
      </c>
      <c r="AV756" s="192">
        <v>5.5083070999999999E-9</v>
      </c>
      <c r="AW756" s="192">
        <v>4.0916227999999996E-6</v>
      </c>
      <c r="AX756" s="192">
        <v>7.9137712E-10</v>
      </c>
      <c r="AY756" s="192">
        <v>4.3961296000000001E-9</v>
      </c>
      <c r="AZ756" s="192">
        <v>1.5043766E-11</v>
      </c>
      <c r="BA756" s="192">
        <v>5.7289171000000005E-14</v>
      </c>
      <c r="BB756" s="192">
        <v>7.2914074999999997E-12</v>
      </c>
      <c r="BC756" s="192">
        <v>1.3059791999999999E-13</v>
      </c>
      <c r="BD756" s="192">
        <v>7.3988955999999994E-14</v>
      </c>
      <c r="BE756" s="192">
        <v>4.4731260999999999E-8</v>
      </c>
      <c r="BF756" s="192">
        <v>4.2720718000000001E-7</v>
      </c>
      <c r="BG756" s="192">
        <v>6.4920346E-21</v>
      </c>
      <c r="BH756" s="193">
        <v>0.11912577000000001</v>
      </c>
      <c r="BI756" s="193">
        <v>0.36740221000000001</v>
      </c>
      <c r="BJ756" s="192">
        <v>0</v>
      </c>
      <c r="BK756" s="192">
        <v>0</v>
      </c>
      <c r="BL756" s="192">
        <v>0</v>
      </c>
      <c r="BM756"/>
      <c r="BN756" s="164">
        <v>1.1784384000000001E-3</v>
      </c>
      <c r="BO756" s="186">
        <v>3.2082015999999999E-5</v>
      </c>
      <c r="BP756" s="186">
        <v>8.2045748999999993E-5</v>
      </c>
      <c r="BQ756" s="186">
        <v>5.6037719000000002E-8</v>
      </c>
      <c r="BR756" s="186">
        <v>4.2962284000000003E-5</v>
      </c>
      <c r="BS756" s="186">
        <v>3.6587053999999999E-6</v>
      </c>
      <c r="BT756" s="186">
        <v>5.1512623000000002E-8</v>
      </c>
      <c r="BU756" s="186">
        <v>5.2924888999999997E-6</v>
      </c>
      <c r="BV756" s="186">
        <v>8.9731564999999999E-7</v>
      </c>
      <c r="BW756" s="186">
        <v>6.1467615999999998E-6</v>
      </c>
      <c r="BX756" s="186">
        <v>0</v>
      </c>
      <c r="BY756" s="186">
        <v>1.4356306000000001E-17</v>
      </c>
      <c r="BZ756" s="186">
        <v>1.1755148E-13</v>
      </c>
      <c r="CA756" s="186">
        <v>9.5881775999999992E-6</v>
      </c>
      <c r="CB756" s="186">
        <v>5.7077105000000003E-5</v>
      </c>
      <c r="CC756" s="164">
        <v>9.3858025000000003E-4</v>
      </c>
      <c r="CD756" s="186">
        <v>0</v>
      </c>
      <c r="CE756"/>
      <c r="CF756" s="329">
        <v>9.9497177000000002E-14</v>
      </c>
      <c r="CG756" s="330">
        <v>2.9345602</v>
      </c>
      <c r="CH756" s="330">
        <v>0.10007322</v>
      </c>
      <c r="CI756" s="330">
        <v>2.2750214000000001E-2</v>
      </c>
      <c r="CJ756" s="330">
        <v>7.6960723000000001E-4</v>
      </c>
      <c r="CK756" s="329">
        <v>6.1745262000000002E-9</v>
      </c>
      <c r="CL756" s="329">
        <v>3.6459213000000001E-7</v>
      </c>
      <c r="CM756" s="330">
        <v>1.7132696999999999E-3</v>
      </c>
      <c r="CN756" s="330">
        <v>0.17609929999999999</v>
      </c>
      <c r="CO756" s="330">
        <v>5.2230676000000003</v>
      </c>
      <c r="CP756"/>
      <c r="CQ756">
        <v>0.44138060000000001</v>
      </c>
      <c r="CR756">
        <v>0.30804382620000009</v>
      </c>
      <c r="CS756">
        <v>0.23553832939258001</v>
      </c>
      <c r="CT756">
        <v>0.23582797154130003</v>
      </c>
      <c r="CU756">
        <v>2.4455320880000002</v>
      </c>
      <c r="CV756" s="134"/>
      <c r="CW756" s="376" t="s">
        <v>6511</v>
      </c>
      <c r="CX756" s="32"/>
      <c r="CY756" s="32"/>
      <c r="CZ756" s="32"/>
      <c r="DA756" s="236"/>
      <c r="DB756" s="36"/>
      <c r="DC756"/>
      <c r="DD756"/>
      <c r="DE756"/>
      <c r="DF756"/>
      <c r="DG756"/>
      <c r="DH756"/>
      <c r="DI756"/>
      <c r="DJ756"/>
      <c r="DK756"/>
      <c r="DL756"/>
    </row>
    <row r="757" spans="1:116" ht="13.8" customHeight="1" x14ac:dyDescent="0.3">
      <c r="A757" t="s">
        <v>6512</v>
      </c>
      <c r="B757" s="113" t="s">
        <v>920</v>
      </c>
      <c r="C757" s="182" t="s">
        <v>1486</v>
      </c>
      <c r="D757" s="40" t="s">
        <v>118</v>
      </c>
      <c r="E757" s="181" t="s">
        <v>943</v>
      </c>
      <c r="F757" s="184" t="s">
        <v>6513</v>
      </c>
      <c r="G757" s="184">
        <v>3.0984876300457502</v>
      </c>
      <c r="H757" s="184">
        <v>6.5480089429999999E-2</v>
      </c>
      <c r="I757" s="184">
        <v>0.24160005711419999</v>
      </c>
      <c r="J757" s="328">
        <v>2.3403878935015503</v>
      </c>
      <c r="K757" s="184">
        <v>0.45101959000000003</v>
      </c>
      <c r="L757" s="184">
        <v>0.19636745</v>
      </c>
      <c r="M757" s="184">
        <v>4.4531253E-2</v>
      </c>
      <c r="N757" s="184">
        <v>3.7017903999999997E-2</v>
      </c>
      <c r="O757" s="184">
        <v>1.951143E-2</v>
      </c>
      <c r="P757" s="331">
        <v>6.0253453E-4</v>
      </c>
      <c r="Q757" s="331">
        <v>8.3482208999999998E-3</v>
      </c>
      <c r="R757" s="331">
        <v>4.3033851000000002E-4</v>
      </c>
      <c r="S757" s="331">
        <v>2.3277230000000002</v>
      </c>
      <c r="T757" s="331">
        <v>2.6318381000000002E-4</v>
      </c>
      <c r="U757" s="331">
        <v>1.2664407000000001E-2</v>
      </c>
      <c r="V757" s="331">
        <v>7.8317942000000003E-6</v>
      </c>
      <c r="W757" s="331">
        <v>4.8650155000000003E-7</v>
      </c>
      <c r="X757" s="331">
        <v>0</v>
      </c>
      <c r="Y757"/>
      <c r="Z757" s="288">
        <v>3.0067972666666671</v>
      </c>
      <c r="AA757"/>
      <c r="AB757" s="164">
        <v>54.463717000000003</v>
      </c>
      <c r="AC757" s="164">
        <v>48.308182000000002</v>
      </c>
      <c r="AD757" s="164">
        <v>1.4220168</v>
      </c>
      <c r="AE757" s="164">
        <v>0</v>
      </c>
      <c r="AF757" s="164">
        <v>7.4790445999999997E-2</v>
      </c>
      <c r="AG757" s="164">
        <v>3.0987309000000001</v>
      </c>
      <c r="AH757" s="164">
        <v>1.5599968</v>
      </c>
      <c r="AI757"/>
      <c r="AJ757" s="185">
        <v>0.13143488</v>
      </c>
      <c r="AK757" s="185">
        <v>0.12405386</v>
      </c>
      <c r="AL757" s="185">
        <v>3.7206190000000001E-3</v>
      </c>
      <c r="AM757" s="185">
        <v>3.6604013999999999E-3</v>
      </c>
      <c r="AN757" s="176">
        <v>7.4372818999999999E-6</v>
      </c>
      <c r="AO757" s="176">
        <v>1.3759686E-8</v>
      </c>
      <c r="AP757" s="176">
        <v>0.51266126000000001</v>
      </c>
      <c r="AQ757" s="192">
        <v>2.8055065999999999E-6</v>
      </c>
      <c r="AR757" s="192">
        <v>8.4651510000000002E-9</v>
      </c>
      <c r="AS757" s="192">
        <v>2.3126150000000002E-13</v>
      </c>
      <c r="AT757" s="192">
        <v>7.1991756000000002E-10</v>
      </c>
      <c r="AU757" s="192">
        <v>0</v>
      </c>
      <c r="AV757" s="192">
        <v>4.9630521999999996E-9</v>
      </c>
      <c r="AW757" s="192">
        <v>4.2013439000000003E-6</v>
      </c>
      <c r="AX757" s="192">
        <v>7.1344865999999998E-10</v>
      </c>
      <c r="AY757" s="192">
        <v>4.5605150000000004E-9</v>
      </c>
      <c r="AZ757" s="192">
        <v>1.3539652E-11</v>
      </c>
      <c r="BA757" s="192">
        <v>5.1564138000000003E-14</v>
      </c>
      <c r="BB757" s="192">
        <v>6.5643748999999998E-12</v>
      </c>
      <c r="BC757" s="192">
        <v>1.1765867E-13</v>
      </c>
      <c r="BD757" s="192">
        <v>6.6617016000000005E-14</v>
      </c>
      <c r="BE757" s="192">
        <v>4.0258536999999998E-8</v>
      </c>
      <c r="BF757" s="192">
        <v>3.8448982999999999E-7</v>
      </c>
      <c r="BG757" s="192">
        <v>6.0616637000000003E-21</v>
      </c>
      <c r="BH757" s="193">
        <v>0.11026672</v>
      </c>
      <c r="BI757" s="193">
        <v>0.40239454000000002</v>
      </c>
      <c r="BJ757" s="192">
        <v>0</v>
      </c>
      <c r="BK757" s="192">
        <v>0</v>
      </c>
      <c r="BL757" s="192">
        <v>0</v>
      </c>
      <c r="BM757"/>
      <c r="BN757" s="164">
        <v>1.1421775E-3</v>
      </c>
      <c r="BO757" s="186">
        <v>3.3038214999999999E-5</v>
      </c>
      <c r="BP757" s="186">
        <v>8.3837485000000004E-5</v>
      </c>
      <c r="BQ757" s="186">
        <v>5.2456607000000002E-8</v>
      </c>
      <c r="BR757" s="186">
        <v>4.2116317000000002E-5</v>
      </c>
      <c r="BS757" s="186">
        <v>3.2933059000000001E-6</v>
      </c>
      <c r="BT757" s="186">
        <v>4.6367783000000002E-8</v>
      </c>
      <c r="BU757" s="186">
        <v>4.7639494999999998E-6</v>
      </c>
      <c r="BV757" s="186">
        <v>8.1140375999999995E-7</v>
      </c>
      <c r="BW757" s="186">
        <v>5.5353639000000003E-6</v>
      </c>
      <c r="BX757" s="186">
        <v>0</v>
      </c>
      <c r="BY757" s="186">
        <v>1.3404596000000001E-17</v>
      </c>
      <c r="BZ757" s="186">
        <v>1.0975874E-13</v>
      </c>
      <c r="CA757" s="186">
        <v>8.9351906999999993E-6</v>
      </c>
      <c r="CB757" s="186">
        <v>6.0119598000000001E-5</v>
      </c>
      <c r="CC757" s="164">
        <v>8.9962785000000003E-4</v>
      </c>
      <c r="CD757" s="186">
        <v>0</v>
      </c>
      <c r="CE757"/>
      <c r="CF757" s="329">
        <v>9.2901297E-14</v>
      </c>
      <c r="CG757" s="330">
        <v>2.9996179000000001</v>
      </c>
      <c r="CH757" s="330">
        <v>9.0085421999999998E-2</v>
      </c>
      <c r="CI757" s="330">
        <v>2.3324536E-2</v>
      </c>
      <c r="CJ757" s="330">
        <v>7.4525985000000003E-4</v>
      </c>
      <c r="CK757" s="329">
        <v>5.5580653000000002E-9</v>
      </c>
      <c r="CL757" s="329">
        <v>3.2824869999999999E-7</v>
      </c>
      <c r="CM757" s="330">
        <v>1.7166038E-3</v>
      </c>
      <c r="CN757" s="330">
        <v>0.15858214000000001</v>
      </c>
      <c r="CO757" s="330">
        <v>5.6845213000000001</v>
      </c>
      <c r="CP757"/>
      <c r="CQ757">
        <v>0.45101959000000003</v>
      </c>
      <c r="CR757">
        <v>0.30680913093999995</v>
      </c>
      <c r="CS757">
        <v>0.24132952801154997</v>
      </c>
      <c r="CT757">
        <v>0.24160005711419999</v>
      </c>
      <c r="CU757">
        <v>2.3403874070000001</v>
      </c>
      <c r="CV757" s="134"/>
      <c r="CW757" s="376" t="s">
        <v>6514</v>
      </c>
      <c r="CX757" s="32"/>
      <c r="CY757" s="32"/>
      <c r="CZ757" s="32"/>
      <c r="DA757" s="236"/>
      <c r="DB757" s="36"/>
      <c r="DC757"/>
      <c r="DD757"/>
      <c r="DE757"/>
      <c r="DF757"/>
      <c r="DG757"/>
      <c r="DH757"/>
      <c r="DI757"/>
      <c r="DJ757"/>
      <c r="DK757"/>
      <c r="DL757"/>
    </row>
    <row r="758" spans="1:116" ht="13.8" customHeight="1" x14ac:dyDescent="0.3">
      <c r="A758" t="s">
        <v>6515</v>
      </c>
      <c r="B758" s="113" t="s">
        <v>920</v>
      </c>
      <c r="C758" s="182" t="s">
        <v>1487</v>
      </c>
      <c r="D758" s="40" t="s">
        <v>118</v>
      </c>
      <c r="E758" s="181" t="s">
        <v>943</v>
      </c>
      <c r="F758" s="184" t="s">
        <v>6516</v>
      </c>
      <c r="G758" s="184">
        <v>3.0570191442837604</v>
      </c>
      <c r="H758" s="184">
        <v>6.2468977080000002E-2</v>
      </c>
      <c r="I758" s="184">
        <v>0.24407381450550003</v>
      </c>
      <c r="J758" s="328">
        <v>2.2953257726982601</v>
      </c>
      <c r="K758" s="184">
        <v>0.45515058000000003</v>
      </c>
      <c r="L758" s="184">
        <v>0.20061138000000001</v>
      </c>
      <c r="M758" s="184">
        <v>4.2781909999999999E-2</v>
      </c>
      <c r="N758" s="184">
        <v>3.5343708000000001E-2</v>
      </c>
      <c r="O758" s="184">
        <v>1.8597692999999998E-2</v>
      </c>
      <c r="P758" s="331">
        <v>5.7512798000000003E-4</v>
      </c>
      <c r="Q758" s="331">
        <v>7.9524481000000004E-3</v>
      </c>
      <c r="R758" s="331">
        <v>4.1771501E-4</v>
      </c>
      <c r="S758" s="331">
        <v>2.2832248000000002</v>
      </c>
      <c r="T758" s="331">
        <v>2.5517564E-4</v>
      </c>
      <c r="U758" s="331">
        <v>1.2100501E-2</v>
      </c>
      <c r="V758" s="331">
        <v>7.6338554999999998E-6</v>
      </c>
      <c r="W758" s="331">
        <v>4.7169826000000001E-7</v>
      </c>
      <c r="X758" s="331">
        <v>0</v>
      </c>
      <c r="Y758"/>
      <c r="Z758" s="288">
        <v>3.0343372000000004</v>
      </c>
      <c r="AA758"/>
      <c r="AB758" s="164">
        <v>55.289667000000001</v>
      </c>
      <c r="AC758" s="164">
        <v>49.423665</v>
      </c>
      <c r="AD758" s="164">
        <v>1.3565877</v>
      </c>
      <c r="AE758" s="164">
        <v>0</v>
      </c>
      <c r="AF758" s="164">
        <v>7.1428648999999997E-2</v>
      </c>
      <c r="AG758" s="164">
        <v>2.9518304999999998</v>
      </c>
      <c r="AH758" s="164">
        <v>1.4861548</v>
      </c>
      <c r="AI758"/>
      <c r="AJ758" s="185">
        <v>0.13240162</v>
      </c>
      <c r="AK758" s="185">
        <v>0.12491062</v>
      </c>
      <c r="AL758" s="185">
        <v>3.7506343999999998E-3</v>
      </c>
      <c r="AM758" s="185">
        <v>3.7403693E-3</v>
      </c>
      <c r="AN758" s="176">
        <v>7.4886463000000004E-6</v>
      </c>
      <c r="AO758" s="176">
        <v>1.3870689000000001E-8</v>
      </c>
      <c r="AP758" s="176">
        <v>0.52386124000000001</v>
      </c>
      <c r="AQ758" s="192">
        <v>2.8303400000000001E-6</v>
      </c>
      <c r="AR758" s="192">
        <v>8.5400669000000005E-9</v>
      </c>
      <c r="AS758" s="192">
        <v>2.3330919E-13</v>
      </c>
      <c r="AT758" s="192">
        <v>6.8564666999999996E-10</v>
      </c>
      <c r="AU758" s="192">
        <v>0</v>
      </c>
      <c r="AV758" s="192">
        <v>4.7293714999999998E-9</v>
      </c>
      <c r="AW758" s="192">
        <v>4.2483672000000003E-6</v>
      </c>
      <c r="AX758" s="192">
        <v>6.8005074999999997E-10</v>
      </c>
      <c r="AY758" s="192">
        <v>4.6309659000000001E-9</v>
      </c>
      <c r="AZ758" s="192">
        <v>1.2895031E-11</v>
      </c>
      <c r="BA758" s="192">
        <v>4.9110552E-14</v>
      </c>
      <c r="BB758" s="192">
        <v>6.2527894999999998E-12</v>
      </c>
      <c r="BC758" s="192">
        <v>1.1211328E-13</v>
      </c>
      <c r="BD758" s="192">
        <v>6.3457614000000002E-14</v>
      </c>
      <c r="BE758" s="192">
        <v>3.8341656000000003E-8</v>
      </c>
      <c r="BF758" s="192">
        <v>3.6618239E-7</v>
      </c>
      <c r="BG758" s="192">
        <v>5.8772191E-21</v>
      </c>
      <c r="BH758" s="193">
        <v>0.10646998000000001</v>
      </c>
      <c r="BI758" s="193">
        <v>0.41739125999999999</v>
      </c>
      <c r="BJ758" s="192">
        <v>0</v>
      </c>
      <c r="BK758" s="192">
        <v>0</v>
      </c>
      <c r="BL758" s="192">
        <v>0</v>
      </c>
      <c r="BM758"/>
      <c r="BN758" s="164">
        <v>1.1266371E-3</v>
      </c>
      <c r="BO758" s="186">
        <v>3.3448014000000001E-5</v>
      </c>
      <c r="BP758" s="186">
        <v>8.4605371999999998E-5</v>
      </c>
      <c r="BQ758" s="186">
        <v>5.0921844000000001E-8</v>
      </c>
      <c r="BR758" s="186">
        <v>4.1753759999999997E-5</v>
      </c>
      <c r="BS758" s="186">
        <v>3.1367061000000001E-6</v>
      </c>
      <c r="BT758" s="186">
        <v>4.4162852000000002E-8</v>
      </c>
      <c r="BU758" s="186">
        <v>4.5374325999999996E-6</v>
      </c>
      <c r="BV758" s="186">
        <v>7.7458438000000005E-7</v>
      </c>
      <c r="BW758" s="186">
        <v>5.2733363999999999E-6</v>
      </c>
      <c r="BX758" s="186">
        <v>0</v>
      </c>
      <c r="BY758" s="186">
        <v>1.2996720000000001E-17</v>
      </c>
      <c r="BZ758" s="186">
        <v>1.0641900000000001E-13</v>
      </c>
      <c r="CA758" s="186">
        <v>8.6553391999999999E-6</v>
      </c>
      <c r="CB758" s="186">
        <v>6.1423524000000005E-5</v>
      </c>
      <c r="CC758" s="164">
        <v>8.8293397000000005E-4</v>
      </c>
      <c r="CD758" s="186">
        <v>0</v>
      </c>
      <c r="CE758"/>
      <c r="CF758" s="329">
        <v>9.0074490999999994E-14</v>
      </c>
      <c r="CG758" s="330">
        <v>3.0274998000000002</v>
      </c>
      <c r="CH758" s="330">
        <v>8.5804934999999999E-2</v>
      </c>
      <c r="CI758" s="330">
        <v>2.3570674E-2</v>
      </c>
      <c r="CJ758" s="330">
        <v>7.3482525000000002E-4</v>
      </c>
      <c r="CK758" s="329">
        <v>5.2938678000000002E-9</v>
      </c>
      <c r="CL758" s="329">
        <v>3.1267293999999998E-7</v>
      </c>
      <c r="CM758" s="330">
        <v>1.7180326E-3</v>
      </c>
      <c r="CN758" s="330">
        <v>0.15107478999999999</v>
      </c>
      <c r="CO758" s="330">
        <v>5.8822872000000004</v>
      </c>
      <c r="CP758"/>
      <c r="CQ758">
        <v>0.45515058000000003</v>
      </c>
      <c r="CR758">
        <v>0.30627998208999996</v>
      </c>
      <c r="CS758">
        <v>0.24381147670826003</v>
      </c>
      <c r="CT758">
        <v>0.24407381450550003</v>
      </c>
      <c r="CU758">
        <v>2.2953253010000001</v>
      </c>
      <c r="CV758" s="134"/>
      <c r="CW758" s="376" t="s">
        <v>6517</v>
      </c>
      <c r="CX758" s="32"/>
      <c r="CY758" s="32"/>
      <c r="CZ758" s="32"/>
      <c r="DA758" s="236"/>
      <c r="DB758" s="36"/>
      <c r="DC758"/>
      <c r="DD758"/>
      <c r="DE758"/>
      <c r="DF758"/>
      <c r="DG758"/>
      <c r="DH758"/>
      <c r="DI758"/>
      <c r="DJ758"/>
      <c r="DK758"/>
      <c r="DL758"/>
    </row>
    <row r="759" spans="1:116" ht="13.8" customHeight="1" x14ac:dyDescent="0.3">
      <c r="A759" t="s">
        <v>6518</v>
      </c>
      <c r="B759" s="113" t="s">
        <v>920</v>
      </c>
      <c r="C759" s="182" t="s">
        <v>1488</v>
      </c>
      <c r="D759" s="40" t="s">
        <v>118</v>
      </c>
      <c r="E759" s="181" t="s">
        <v>943</v>
      </c>
      <c r="F759" s="184" t="s">
        <v>6519</v>
      </c>
      <c r="G759" s="184">
        <v>3.0309003399284897</v>
      </c>
      <c r="H759" s="184">
        <v>6.239476041E-2</v>
      </c>
      <c r="I759" s="184">
        <v>0.24822437043839998</v>
      </c>
      <c r="J759" s="328">
        <v>2.2688127290800897</v>
      </c>
      <c r="K759" s="184">
        <v>0.45146848000000001</v>
      </c>
      <c r="L759" s="184">
        <v>0.20526955999999999</v>
      </c>
      <c r="M759" s="184">
        <v>4.1865685999999999E-2</v>
      </c>
      <c r="N759" s="184">
        <v>3.5081771999999997E-2</v>
      </c>
      <c r="O759" s="184">
        <v>1.8388179000000001E-2</v>
      </c>
      <c r="P759" s="331">
        <v>5.6794311E-4</v>
      </c>
      <c r="Q759" s="331">
        <v>8.3568662999999998E-3</v>
      </c>
      <c r="R759" s="331">
        <v>8.3554175999999997E-4</v>
      </c>
      <c r="S759" s="331">
        <v>2.2561646999999998</v>
      </c>
      <c r="T759" s="331">
        <v>2.4618566999999998E-4</v>
      </c>
      <c r="U759" s="331">
        <v>1.2647574E-2</v>
      </c>
      <c r="V759" s="331">
        <v>7.3970083999999996E-6</v>
      </c>
      <c r="W759" s="331">
        <v>4.5508008999999998E-7</v>
      </c>
      <c r="X759" s="331">
        <v>0</v>
      </c>
      <c r="Y759"/>
      <c r="Z759" s="288">
        <v>3.0097898666666669</v>
      </c>
      <c r="AA759"/>
      <c r="AB759" s="164">
        <v>54.773674</v>
      </c>
      <c r="AC759" s="164">
        <v>48.967759999999998</v>
      </c>
      <c r="AD759" s="164">
        <v>1.4297146999999999</v>
      </c>
      <c r="AE759" s="164">
        <v>0</v>
      </c>
      <c r="AF759" s="164">
        <v>6.8748244E-2</v>
      </c>
      <c r="AG759" s="164">
        <v>2.8458605000000001</v>
      </c>
      <c r="AH759" s="164">
        <v>1.4615906999999999</v>
      </c>
      <c r="AI759"/>
      <c r="AJ759" s="185">
        <v>0.13289887</v>
      </c>
      <c r="AK759" s="185">
        <v>0.12541917999999999</v>
      </c>
      <c r="AL759" s="185">
        <v>3.7488957000000002E-3</v>
      </c>
      <c r="AM759" s="185">
        <v>3.7307903E-3</v>
      </c>
      <c r="AN759" s="176">
        <v>7.5191356000000001E-6</v>
      </c>
      <c r="AO759" s="176">
        <v>1.3864259000000001E-8</v>
      </c>
      <c r="AP759" s="176">
        <v>0.52251966000000005</v>
      </c>
      <c r="AQ759" s="192">
        <v>2.8070053000000001E-6</v>
      </c>
      <c r="AR759" s="192">
        <v>8.4696508000000003E-9</v>
      </c>
      <c r="AS759" s="192">
        <v>2.31386E-13</v>
      </c>
      <c r="AT759" s="192">
        <v>6.5936546000000001E-10</v>
      </c>
      <c r="AU759" s="192">
        <v>0</v>
      </c>
      <c r="AV759" s="192">
        <v>4.5774153000000003E-9</v>
      </c>
      <c r="AW759" s="192">
        <v>4.3176575999999997E-6</v>
      </c>
      <c r="AX759" s="192">
        <v>6.6066705999999999E-10</v>
      </c>
      <c r="AY759" s="192">
        <v>4.7146724000000002E-9</v>
      </c>
      <c r="AZ759" s="192">
        <v>1.2400743E-11</v>
      </c>
      <c r="BA759" s="192">
        <v>4.7228305E-14</v>
      </c>
      <c r="BB759" s="192">
        <v>6.4171535000000004E-12</v>
      </c>
      <c r="BC759" s="192">
        <v>1.1044048999999999E-13</v>
      </c>
      <c r="BD759" s="192">
        <v>6.2143644999999995E-14</v>
      </c>
      <c r="BE759" s="192">
        <v>3.6880601999999997E-8</v>
      </c>
      <c r="BF759" s="192">
        <v>3.5235536000000002E-7</v>
      </c>
      <c r="BG759" s="192">
        <v>5.6701618E-21</v>
      </c>
      <c r="BH759" s="193">
        <v>0.10674177</v>
      </c>
      <c r="BI759" s="193">
        <v>0.41577787999999999</v>
      </c>
      <c r="BJ759" s="192">
        <v>0</v>
      </c>
      <c r="BK759" s="192">
        <v>0</v>
      </c>
      <c r="BL759" s="192">
        <v>0</v>
      </c>
      <c r="BM759"/>
      <c r="BN759" s="164">
        <v>1.0971497E-3</v>
      </c>
      <c r="BO759" s="186">
        <v>3.3966837999999999E-5</v>
      </c>
      <c r="BP759" s="186">
        <v>8.3920928000000001E-5</v>
      </c>
      <c r="BQ759" s="186">
        <v>1.0044824E-7</v>
      </c>
      <c r="BR759" s="186">
        <v>4.2086574E-5</v>
      </c>
      <c r="BS759" s="186">
        <v>3.0165050000000002E-6</v>
      </c>
      <c r="BT759" s="186">
        <v>4.2470478000000003E-8</v>
      </c>
      <c r="BU759" s="186">
        <v>4.3635568E-6</v>
      </c>
      <c r="BV759" s="186">
        <v>7.9956937E-7</v>
      </c>
      <c r="BW759" s="186">
        <v>5.5570073000000001E-6</v>
      </c>
      <c r="BX759" s="186">
        <v>0</v>
      </c>
      <c r="BY759" s="186">
        <v>1.2538838999999999E-17</v>
      </c>
      <c r="BZ759" s="186">
        <v>1.026698E-13</v>
      </c>
      <c r="CA759" s="186">
        <v>8.6493707999999997E-6</v>
      </c>
      <c r="CB759" s="186">
        <v>6.0982800999999998E-5</v>
      </c>
      <c r="CC759" s="164">
        <v>8.5366363999999999E-4</v>
      </c>
      <c r="CD759" s="186">
        <v>0</v>
      </c>
      <c r="CE759"/>
      <c r="CF759" s="329">
        <v>8.6901122000000001E-14</v>
      </c>
      <c r="CG759" s="330">
        <v>3.0032144999999999</v>
      </c>
      <c r="CH759" s="330">
        <v>8.2517373000000005E-2</v>
      </c>
      <c r="CI759" s="330">
        <v>2.3899357999999999E-2</v>
      </c>
      <c r="CJ759" s="330">
        <v>7.5581043000000001E-4</v>
      </c>
      <c r="CK759" s="329">
        <v>5.2731229999999998E-9</v>
      </c>
      <c r="CL759" s="329">
        <v>3.2227151000000001E-7</v>
      </c>
      <c r="CM759" s="330">
        <v>1.7400084000000001E-3</v>
      </c>
      <c r="CN759" s="330">
        <v>0.1477598</v>
      </c>
      <c r="CO759" s="330">
        <v>5.8541017999999996</v>
      </c>
      <c r="CP759"/>
      <c r="CQ759">
        <v>0.45146848000000001</v>
      </c>
      <c r="CR759">
        <v>0.31036554817000001</v>
      </c>
      <c r="CS759">
        <v>0.24797124284008998</v>
      </c>
      <c r="CT759">
        <v>0.24822437043840001</v>
      </c>
      <c r="CU759">
        <v>2.2688122739999996</v>
      </c>
      <c r="CV759" s="134"/>
      <c r="CW759" s="376" t="s">
        <v>6520</v>
      </c>
      <c r="CX759" s="32"/>
      <c r="CY759" s="32"/>
      <c r="CZ759" s="32"/>
      <c r="DA759" s="236"/>
      <c r="DB759" s="36"/>
      <c r="DC759"/>
      <c r="DD759"/>
      <c r="DE759"/>
      <c r="DF759"/>
      <c r="DG759"/>
      <c r="DH759"/>
      <c r="DI759"/>
      <c r="DJ759"/>
      <c r="DK759"/>
      <c r="DL759"/>
    </row>
    <row r="760" spans="1:116" ht="13.8" customHeight="1" x14ac:dyDescent="0.3">
      <c r="A760" t="s">
        <v>2148</v>
      </c>
      <c r="B760" s="113" t="s">
        <v>920</v>
      </c>
      <c r="C760" s="182" t="s">
        <v>1489</v>
      </c>
      <c r="D760" s="40" t="s">
        <v>118</v>
      </c>
      <c r="E760" s="181" t="s">
        <v>943</v>
      </c>
      <c r="F760" s="184" t="s">
        <v>4239</v>
      </c>
      <c r="G760" s="184">
        <v>3.3746689587492598</v>
      </c>
      <c r="H760" s="184">
        <v>9.8562270479999992E-2</v>
      </c>
      <c r="I760" s="184">
        <v>0.20736094675199998</v>
      </c>
      <c r="J760" s="328">
        <v>2.58911744151726</v>
      </c>
      <c r="K760" s="184">
        <v>0.47962830000000001</v>
      </c>
      <c r="L760" s="184">
        <v>0.13910007999999999</v>
      </c>
      <c r="M760" s="184">
        <v>6.7296886E-2</v>
      </c>
      <c r="N760" s="184">
        <v>5.8919082999999997E-2</v>
      </c>
      <c r="O760" s="184">
        <v>2.7260804E-2</v>
      </c>
      <c r="P760" s="331">
        <v>8.2619447999999996E-4</v>
      </c>
      <c r="Q760" s="331">
        <v>1.1556189E-2</v>
      </c>
      <c r="R760" s="331">
        <v>5.8779647999999995E-4</v>
      </c>
      <c r="S760" s="331">
        <v>2.5702381999999999</v>
      </c>
      <c r="T760" s="331">
        <v>3.6248526E-4</v>
      </c>
      <c r="U760" s="331">
        <v>1.8878582000000001E-2</v>
      </c>
      <c r="V760" s="331">
        <v>1.3699012E-5</v>
      </c>
      <c r="W760" s="331">
        <v>6.5951726000000003E-7</v>
      </c>
      <c r="X760" s="331">
        <v>0</v>
      </c>
      <c r="Y760"/>
      <c r="Z760" s="288">
        <v>3.1975220000000002</v>
      </c>
      <c r="AA760"/>
      <c r="AB760" s="164">
        <v>47.537061999999999</v>
      </c>
      <c r="AC760" s="164">
        <v>37.915613</v>
      </c>
      <c r="AD760" s="164">
        <v>2.0605169999999999</v>
      </c>
      <c r="AE760" s="164">
        <v>0</v>
      </c>
      <c r="AF760" s="164">
        <v>0.10829774</v>
      </c>
      <c r="AG760" s="164">
        <v>4.4960861000000003</v>
      </c>
      <c r="AH760" s="164">
        <v>2.9565480000000002</v>
      </c>
      <c r="AI760"/>
      <c r="AJ760" s="185">
        <v>0.12401013</v>
      </c>
      <c r="AK760" s="185">
        <v>0.11772092000000001</v>
      </c>
      <c r="AL760" s="185">
        <v>3.7258297999999998E-3</v>
      </c>
      <c r="AM760" s="185">
        <v>2.5633795999999999E-3</v>
      </c>
      <c r="AN760" s="176">
        <v>7.0576088999999997E-6</v>
      </c>
      <c r="AO760" s="176">
        <v>1.3778956E-8</v>
      </c>
      <c r="AP760" s="176">
        <v>0.35901675</v>
      </c>
      <c r="AQ760" s="192">
        <v>2.9921790999999999E-6</v>
      </c>
      <c r="AR760" s="192">
        <v>9.0286375999999996E-9</v>
      </c>
      <c r="AS760" s="192">
        <v>2.4664329999999998E-13</v>
      </c>
      <c r="AT760" s="192">
        <v>9.9415997999999992E-10</v>
      </c>
      <c r="AU760" s="192">
        <v>0</v>
      </c>
      <c r="AV760" s="192">
        <v>7.9406003999999998E-9</v>
      </c>
      <c r="AW760" s="192">
        <v>3.4695328E-6</v>
      </c>
      <c r="AX760" s="192">
        <v>1.1406951000000001E-9</v>
      </c>
      <c r="AY760" s="192">
        <v>3.5812229999999999E-9</v>
      </c>
      <c r="AZ760" s="192">
        <v>1.8719187E-11</v>
      </c>
      <c r="BA760" s="192">
        <v>8.8538859999999998E-14</v>
      </c>
      <c r="BB760" s="192">
        <v>9.0735883999999994E-12</v>
      </c>
      <c r="BC760" s="192">
        <v>1.7780436999999999E-13</v>
      </c>
      <c r="BD760" s="192">
        <v>9.4981114999999998E-14</v>
      </c>
      <c r="BE760" s="192">
        <v>5.5657491000000001E-8</v>
      </c>
      <c r="BF760" s="192">
        <v>5.3130477999999997E-7</v>
      </c>
      <c r="BG760" s="192">
        <v>8.2173877000000003E-21</v>
      </c>
      <c r="BH760" s="193">
        <v>0.13955582</v>
      </c>
      <c r="BI760" s="193">
        <v>0.21946093999999999</v>
      </c>
      <c r="BJ760" s="192">
        <v>0</v>
      </c>
      <c r="BK760" s="192">
        <v>0</v>
      </c>
      <c r="BL760" s="192">
        <v>0</v>
      </c>
      <c r="BM760"/>
      <c r="BN760" s="164">
        <v>1.2034361E-3</v>
      </c>
      <c r="BO760" s="186">
        <v>2.7333367000000001E-5</v>
      </c>
      <c r="BP760" s="186">
        <v>8.9155396999999995E-5</v>
      </c>
      <c r="BQ760" s="186">
        <v>7.1824640000000001E-8</v>
      </c>
      <c r="BR760" s="186">
        <v>4.2732323E-5</v>
      </c>
      <c r="BS760" s="186">
        <v>5.2411655999999996E-6</v>
      </c>
      <c r="BT760" s="186">
        <v>6.4574332999999997E-8</v>
      </c>
      <c r="BU760" s="186">
        <v>7.6310039999999996E-6</v>
      </c>
      <c r="BV760" s="186">
        <v>1.1132177E-6</v>
      </c>
      <c r="BW760" s="186">
        <v>7.6621246999999993E-6</v>
      </c>
      <c r="BX760" s="186">
        <v>0</v>
      </c>
      <c r="BY760" s="186">
        <v>1.8171704999999999E-17</v>
      </c>
      <c r="BZ760" s="186">
        <v>1.4879251000000001E-13</v>
      </c>
      <c r="CA760" s="186">
        <v>1.2568984000000001E-5</v>
      </c>
      <c r="CB760" s="186">
        <v>4.8026033000000001E-5</v>
      </c>
      <c r="CC760" s="164">
        <v>9.6183607000000003E-4</v>
      </c>
      <c r="CD760" s="186">
        <v>0</v>
      </c>
      <c r="CE760"/>
      <c r="CF760" s="329">
        <v>1.2594001E-13</v>
      </c>
      <c r="CG760" s="330">
        <v>3.1843579000000002</v>
      </c>
      <c r="CH760" s="330">
        <v>0.14447073999999999</v>
      </c>
      <c r="CI760" s="330">
        <v>1.9934364E-2</v>
      </c>
      <c r="CJ760" s="330">
        <v>8.8461319999999998E-4</v>
      </c>
      <c r="CK760" s="329">
        <v>7.7048288000000002E-9</v>
      </c>
      <c r="CL760" s="329">
        <v>4.5402958000000001E-7</v>
      </c>
      <c r="CM760" s="330">
        <v>1.5749252000000001E-3</v>
      </c>
      <c r="CN760" s="330">
        <v>0.22540532999999999</v>
      </c>
      <c r="CO760" s="330">
        <v>3.2117938000000001</v>
      </c>
      <c r="CP760"/>
      <c r="CQ760">
        <v>0.47962830000000001</v>
      </c>
      <c r="CR760">
        <v>0.30554703296000002</v>
      </c>
      <c r="CS760">
        <v>0.20698542199726</v>
      </c>
      <c r="CT760">
        <v>0.20736094675199998</v>
      </c>
      <c r="CU760">
        <v>2.5891167820000001</v>
      </c>
      <c r="CV760" s="134"/>
      <c r="CW760" s="376" t="s">
        <v>6521</v>
      </c>
      <c r="CY760" s="32"/>
      <c r="CZ760" s="32"/>
      <c r="DA760" s="236"/>
      <c r="DB760" s="36"/>
      <c r="DC760"/>
      <c r="DD760"/>
      <c r="DE760"/>
      <c r="DF760"/>
      <c r="DG760"/>
      <c r="DH760"/>
      <c r="DI760"/>
      <c r="DJ760"/>
      <c r="DK760"/>
      <c r="DL760"/>
    </row>
    <row r="761" spans="1:116" ht="13.8" customHeight="1" x14ac:dyDescent="0.3">
      <c r="A761" t="s">
        <v>2149</v>
      </c>
      <c r="B761" s="113" t="s">
        <v>920</v>
      </c>
      <c r="C761" s="182" t="s">
        <v>1490</v>
      </c>
      <c r="D761" s="40" t="s">
        <v>118</v>
      </c>
      <c r="E761" s="181" t="s">
        <v>943</v>
      </c>
      <c r="F761" s="184" t="s">
        <v>4240</v>
      </c>
      <c r="G761" s="184">
        <v>4.5253158003777596</v>
      </c>
      <c r="H761" s="184">
        <v>0.1182766935</v>
      </c>
      <c r="I761" s="184">
        <v>0.84399478699600006</v>
      </c>
      <c r="J761" s="328">
        <v>3.0125115998817598</v>
      </c>
      <c r="K761" s="184">
        <v>0.55053271999999998</v>
      </c>
      <c r="L761" s="184">
        <v>0.77867255000000002</v>
      </c>
      <c r="M761" s="184">
        <v>6.4410993999999999E-2</v>
      </c>
      <c r="N761" s="184">
        <v>8.1756935000000003E-2</v>
      </c>
      <c r="O761" s="184">
        <v>2.5125011999999999E-2</v>
      </c>
      <c r="P761" s="331">
        <v>7.6191150000000005E-4</v>
      </c>
      <c r="Q761" s="331">
        <v>1.0632835E-2</v>
      </c>
      <c r="R761" s="331">
        <v>5.5593351000000001E-4</v>
      </c>
      <c r="S761" s="331">
        <v>2.9945795999999998</v>
      </c>
      <c r="T761" s="331">
        <v>3.4212549999999999E-4</v>
      </c>
      <c r="U761" s="331">
        <v>1.7931378000000001E-2</v>
      </c>
      <c r="V761" s="331">
        <v>1.3183986E-5</v>
      </c>
      <c r="W761" s="331">
        <v>6.2188176000000004E-7</v>
      </c>
      <c r="X761" s="331">
        <v>0</v>
      </c>
      <c r="Y761"/>
      <c r="Z761" s="288">
        <v>3.6702181333333335</v>
      </c>
      <c r="AA761"/>
      <c r="AB761" s="164">
        <v>56.661292000000003</v>
      </c>
      <c r="AC761" s="164">
        <v>47.716267999999999</v>
      </c>
      <c r="AD761" s="164">
        <v>1.9073302000000001</v>
      </c>
      <c r="AE761" s="164">
        <v>0</v>
      </c>
      <c r="AF761" s="164">
        <v>0.10037967</v>
      </c>
      <c r="AG761" s="164">
        <v>4.1531504999999997</v>
      </c>
      <c r="AH761" s="164">
        <v>2.7841637000000001</v>
      </c>
      <c r="AI761"/>
      <c r="AJ761" s="185">
        <v>0.32785818</v>
      </c>
      <c r="AK761" s="185">
        <v>0.31663008999999998</v>
      </c>
      <c r="AL761" s="185">
        <v>7.7578672E-3</v>
      </c>
      <c r="AM761" s="185">
        <v>3.4702215000000001E-3</v>
      </c>
      <c r="AN761" s="176">
        <v>1.8982618999999999E-5</v>
      </c>
      <c r="AO761" s="176">
        <v>2.8690336999999999E-8</v>
      </c>
      <c r="AP761" s="176">
        <v>0.48602541999999999</v>
      </c>
      <c r="AQ761" s="192">
        <v>3.4291525000000002E-6</v>
      </c>
      <c r="AR761" s="192">
        <v>1.0347063E-8</v>
      </c>
      <c r="AS761" s="192">
        <v>2.8266662000000002E-13</v>
      </c>
      <c r="AT761" s="192">
        <v>9.1419053999999995E-10</v>
      </c>
      <c r="AU761" s="192">
        <v>0</v>
      </c>
      <c r="AV761" s="192">
        <v>8.2468287999999994E-9</v>
      </c>
      <c r="AW761" s="192">
        <v>1.5004534E-5</v>
      </c>
      <c r="AX761" s="192">
        <v>1.2573247E-9</v>
      </c>
      <c r="AY761" s="192">
        <v>1.7059752999999999E-8</v>
      </c>
      <c r="AZ761" s="192">
        <v>1.7215026000000001E-11</v>
      </c>
      <c r="BA761" s="192">
        <v>9.1448643000000002E-14</v>
      </c>
      <c r="BB761" s="192">
        <v>8.3464152000000008E-12</v>
      </c>
      <c r="BC761" s="192">
        <v>1.7188078999999999E-13</v>
      </c>
      <c r="BD761" s="192">
        <v>8.8880322999999995E-14</v>
      </c>
      <c r="BE761" s="192">
        <v>5.1184718000000001E-8</v>
      </c>
      <c r="BF761" s="192">
        <v>4.8858703000000004E-7</v>
      </c>
      <c r="BG761" s="192">
        <v>7.7484605999999995E-21</v>
      </c>
      <c r="BH761" s="193">
        <v>0.15960352999999999</v>
      </c>
      <c r="BI761" s="193">
        <v>0.32642188999999999</v>
      </c>
      <c r="BJ761" s="192">
        <v>0</v>
      </c>
      <c r="BK761" s="192">
        <v>0</v>
      </c>
      <c r="BL761" s="192">
        <v>0</v>
      </c>
      <c r="BM761"/>
      <c r="BN761" s="164">
        <v>1.3308313000000001E-3</v>
      </c>
      <c r="BO761" s="164">
        <v>1.2012407E-4</v>
      </c>
      <c r="BP761" s="164">
        <v>1.0233542E-4</v>
      </c>
      <c r="BQ761" s="186">
        <v>6.8122372000000006E-8</v>
      </c>
      <c r="BR761" s="186">
        <v>1.1746511E-4</v>
      </c>
      <c r="BS761" s="186">
        <v>4.8756831999999998E-6</v>
      </c>
      <c r="BT761" s="186">
        <v>5.9428361999999997E-8</v>
      </c>
      <c r="BU761" s="186">
        <v>7.1023396000000002E-6</v>
      </c>
      <c r="BV761" s="186">
        <v>1.0268426E-6</v>
      </c>
      <c r="BW761" s="186">
        <v>7.0512113000000003E-6</v>
      </c>
      <c r="BX761" s="186">
        <v>0</v>
      </c>
      <c r="BY761" s="186">
        <v>1.7134732000000002E-17</v>
      </c>
      <c r="BZ761" s="186">
        <v>1.4030162999999999E-13</v>
      </c>
      <c r="CA761" s="186">
        <v>2.2984334999999999E-5</v>
      </c>
      <c r="CB761" s="186">
        <v>5.9708055000000002E-5</v>
      </c>
      <c r="CC761" s="164">
        <v>8.8803063999999998E-4</v>
      </c>
      <c r="CD761" s="186">
        <v>0</v>
      </c>
      <c r="CE761"/>
      <c r="CF761" s="329">
        <v>1.1875320999999999E-13</v>
      </c>
      <c r="CG761" s="330">
        <v>3.6578518</v>
      </c>
      <c r="CH761" s="330">
        <v>0.15744543</v>
      </c>
      <c r="CI761" s="330">
        <v>8.3380181999999997E-2</v>
      </c>
      <c r="CJ761" s="330">
        <v>9.3716158000000001E-4</v>
      </c>
      <c r="CK761" s="329">
        <v>7.0882986999999996E-9</v>
      </c>
      <c r="CL761" s="329">
        <v>4.1767819000000002E-7</v>
      </c>
      <c r="CM761" s="330">
        <v>5.4145479999999999E-3</v>
      </c>
      <c r="CN761" s="330">
        <v>0.21134117999999999</v>
      </c>
      <c r="CO761" s="330">
        <v>4.6453363000000003</v>
      </c>
      <c r="CP761"/>
      <c r="CQ761">
        <v>0.55053271999999998</v>
      </c>
      <c r="CR761">
        <v>0.96191617101000004</v>
      </c>
      <c r="CS761">
        <v>0.84364009939175999</v>
      </c>
      <c r="CT761">
        <v>0.84399478699600006</v>
      </c>
      <c r="CU761">
        <v>3.0125109779999999</v>
      </c>
      <c r="CV761" s="134"/>
      <c r="CW761" s="376" t="s">
        <v>6522</v>
      </c>
      <c r="CX761" s="32"/>
      <c r="CY761" s="32"/>
      <c r="CZ761" s="32"/>
      <c r="DA761" s="236"/>
      <c r="DB761" s="36"/>
      <c r="DC761"/>
      <c r="DD761"/>
      <c r="DE761"/>
      <c r="DF761"/>
      <c r="DG761"/>
      <c r="DH761"/>
      <c r="DI761"/>
      <c r="DJ761"/>
      <c r="DK761"/>
      <c r="DL761"/>
    </row>
    <row r="762" spans="1:116" ht="13.8" customHeight="1" x14ac:dyDescent="0.3">
      <c r="A762" t="s">
        <v>2150</v>
      </c>
      <c r="B762" s="113" t="s">
        <v>920</v>
      </c>
      <c r="C762" s="182" t="s">
        <v>1491</v>
      </c>
      <c r="D762" s="40" t="s">
        <v>118</v>
      </c>
      <c r="E762" s="181" t="s">
        <v>943</v>
      </c>
      <c r="F762" s="184" t="s">
        <v>4241</v>
      </c>
      <c r="G762" s="184">
        <v>5.7318263573433601</v>
      </c>
      <c r="H762" s="184">
        <v>0.14677592439999998</v>
      </c>
      <c r="I762" s="184">
        <v>1.3800692746778001</v>
      </c>
      <c r="J762" s="328">
        <v>3.6704696082655599</v>
      </c>
      <c r="K762" s="184">
        <v>0.53451154999999995</v>
      </c>
      <c r="L762" s="184">
        <v>1.3096113</v>
      </c>
      <c r="M762" s="184">
        <v>6.3165902999999995E-2</v>
      </c>
      <c r="N762" s="184">
        <v>0.10030078000000001</v>
      </c>
      <c r="O762" s="184">
        <v>2.6867134000000001E-2</v>
      </c>
      <c r="P762" s="184">
        <v>7.8944093999999999E-3</v>
      </c>
      <c r="Q762" s="331">
        <v>1.1713601000000001E-2</v>
      </c>
      <c r="R762" s="331">
        <v>6.9568729999999997E-3</v>
      </c>
      <c r="S762" s="331">
        <v>3.6518554999999999</v>
      </c>
      <c r="T762" s="331">
        <v>3.2580891999999998E-4</v>
      </c>
      <c r="U762" s="331">
        <v>1.8613505999999998E-2</v>
      </c>
      <c r="V762" s="331">
        <v>9.3897577999999997E-6</v>
      </c>
      <c r="W762" s="331">
        <v>6.0226556000000005E-7</v>
      </c>
      <c r="X762" s="331">
        <v>0</v>
      </c>
      <c r="Y762"/>
      <c r="Z762" s="288">
        <v>3.5634103333333331</v>
      </c>
      <c r="AA762"/>
      <c r="AB762" s="164">
        <v>60.70187</v>
      </c>
      <c r="AC762" s="164">
        <v>52.126035000000002</v>
      </c>
      <c r="AD762" s="164">
        <v>2.0382676000000002</v>
      </c>
      <c r="AE762" s="164">
        <v>0</v>
      </c>
      <c r="AF762" s="164">
        <v>0.10177169</v>
      </c>
      <c r="AG762" s="164">
        <v>4.2812951000000004</v>
      </c>
      <c r="AH762" s="164">
        <v>2.1545014</v>
      </c>
      <c r="AI762"/>
      <c r="AJ762" s="185">
        <v>0.55170198000000004</v>
      </c>
      <c r="AK762" s="185">
        <v>0.53664659999999997</v>
      </c>
      <c r="AL762" s="185">
        <v>1.0748308999999999E-2</v>
      </c>
      <c r="AM762" s="185">
        <v>4.3070688000000001E-3</v>
      </c>
      <c r="AN762" s="176">
        <v>3.2173057999999997E-5</v>
      </c>
      <c r="AO762" s="176">
        <v>3.9749662999999997E-8</v>
      </c>
      <c r="AP762" s="176">
        <v>0.60323092</v>
      </c>
      <c r="AQ762" s="192">
        <v>3.3278692E-6</v>
      </c>
      <c r="AR762" s="192">
        <v>1.0041345E-8</v>
      </c>
      <c r="AS762" s="192">
        <v>2.7431827000000001E-13</v>
      </c>
      <c r="AT762" s="192">
        <v>9.9579379000000006E-10</v>
      </c>
      <c r="AU762" s="192">
        <v>0</v>
      </c>
      <c r="AV762" s="192">
        <v>8.6125218000000005E-9</v>
      </c>
      <c r="AW762" s="192">
        <v>2.4668963999999999E-5</v>
      </c>
      <c r="AX762" s="192">
        <v>1.3663495E-9</v>
      </c>
      <c r="AY762" s="192">
        <v>2.8279766000000001E-8</v>
      </c>
      <c r="AZ762" s="192">
        <v>3.9471342E-11</v>
      </c>
      <c r="BA762" s="192">
        <v>8.1958168E-14</v>
      </c>
      <c r="BB762" s="192">
        <v>9.9695748000000006E-12</v>
      </c>
      <c r="BC762" s="192">
        <v>1.0091150000000001E-11</v>
      </c>
      <c r="BD762" s="192">
        <v>2.3148531000000002E-12</v>
      </c>
      <c r="BE762" s="192">
        <v>3.6216353999999999E-6</v>
      </c>
      <c r="BF762" s="192">
        <v>5.4498105000000005E-7</v>
      </c>
      <c r="BG762" s="192">
        <v>7.5040486000000001E-21</v>
      </c>
      <c r="BH762" s="193">
        <v>0.19360345000000001</v>
      </c>
      <c r="BI762" s="193">
        <v>0.40962746999999999</v>
      </c>
      <c r="BJ762" s="192">
        <v>0</v>
      </c>
      <c r="BK762" s="192">
        <v>0</v>
      </c>
      <c r="BL762" s="192">
        <v>0</v>
      </c>
      <c r="BM762"/>
      <c r="BN762" s="164">
        <v>1.5774938E-3</v>
      </c>
      <c r="BO762" s="164">
        <v>1.9729280000000001E-4</v>
      </c>
      <c r="BP762" s="164">
        <v>9.9357334999999994E-5</v>
      </c>
      <c r="BQ762" s="186">
        <v>8.1757960000000002E-7</v>
      </c>
      <c r="BR762" s="164">
        <v>1.8288271E-4</v>
      </c>
      <c r="BS762" s="186">
        <v>4.7107536000000001E-6</v>
      </c>
      <c r="BT762" s="186">
        <v>5.9009541999999998E-7</v>
      </c>
      <c r="BU762" s="186">
        <v>6.8138595000000001E-6</v>
      </c>
      <c r="BV762" s="186">
        <v>1.0599099E-5</v>
      </c>
      <c r="BW762" s="186">
        <v>7.7647478000000001E-6</v>
      </c>
      <c r="BX762" s="186">
        <v>0</v>
      </c>
      <c r="BY762" s="186">
        <v>1.6594246E-17</v>
      </c>
      <c r="BZ762" s="186">
        <v>1.3587604999999999E-13</v>
      </c>
      <c r="CA762" s="186">
        <v>3.1566551000000003E-5</v>
      </c>
      <c r="CB762" s="186">
        <v>6.5094104000000002E-5</v>
      </c>
      <c r="CC762" s="164">
        <v>9.7000418000000004E-4</v>
      </c>
      <c r="CD762" s="186">
        <v>0</v>
      </c>
      <c r="CE762"/>
      <c r="CF762" s="329">
        <v>1.1500734000000001E-13</v>
      </c>
      <c r="CG762" s="330">
        <v>3.5534786</v>
      </c>
      <c r="CH762" s="330">
        <v>0.17248601</v>
      </c>
      <c r="CI762" s="330">
        <v>0.13605202999999999</v>
      </c>
      <c r="CJ762" s="330">
        <v>1.2071367E-3</v>
      </c>
      <c r="CK762" s="329">
        <v>1.5381024999999999E-6</v>
      </c>
      <c r="CL762" s="329">
        <v>4.7057722999999998E-7</v>
      </c>
      <c r="CM762" s="330">
        <v>8.7007092000000001E-3</v>
      </c>
      <c r="CN762" s="330">
        <v>15.88364</v>
      </c>
      <c r="CO762" s="330">
        <v>5.8202299999999996</v>
      </c>
      <c r="CP762"/>
      <c r="CQ762">
        <v>0.53451154999999995</v>
      </c>
      <c r="CR762">
        <v>1.5265100004000001</v>
      </c>
      <c r="CS762">
        <v>1.3797346782655602</v>
      </c>
      <c r="CT762">
        <v>1.3800692746778001</v>
      </c>
      <c r="CU762">
        <v>3.6704690059999998</v>
      </c>
      <c r="CV762" s="134"/>
      <c r="CW762" s="376" t="s">
        <v>6523</v>
      </c>
      <c r="CX762" s="32"/>
      <c r="CY762" s="32"/>
      <c r="CZ762" s="32"/>
      <c r="DA762" s="236"/>
      <c r="DB762" s="36"/>
      <c r="DC762"/>
      <c r="DD762"/>
      <c r="DE762"/>
      <c r="DF762"/>
      <c r="DG762"/>
      <c r="DH762"/>
      <c r="DI762"/>
      <c r="DJ762"/>
      <c r="DK762"/>
      <c r="DL762"/>
    </row>
    <row r="763" spans="1:116" ht="13.8" customHeight="1" x14ac:dyDescent="0.3">
      <c r="A763" t="s">
        <v>2151</v>
      </c>
      <c r="B763" s="113" t="s">
        <v>920</v>
      </c>
      <c r="C763" s="182" t="s">
        <v>1492</v>
      </c>
      <c r="D763" s="40" t="s">
        <v>118</v>
      </c>
      <c r="E763" s="181" t="s">
        <v>943</v>
      </c>
      <c r="F763" s="184" t="s">
        <v>4242</v>
      </c>
      <c r="G763" s="184">
        <v>5.9624523074662896</v>
      </c>
      <c r="H763" s="184">
        <v>0.26921614659999998</v>
      </c>
      <c r="I763" s="184">
        <v>0.51050660469829989</v>
      </c>
      <c r="J763" s="328">
        <v>4.6678974661679904</v>
      </c>
      <c r="K763" s="184">
        <v>0.51483208999999996</v>
      </c>
      <c r="L763" s="184">
        <v>0.24841336999999999</v>
      </c>
      <c r="M763" s="184">
        <v>0.16256931999999999</v>
      </c>
      <c r="N763" s="184">
        <v>9.5401697999999993E-2</v>
      </c>
      <c r="O763" s="184">
        <v>2.7715658000000001E-2</v>
      </c>
      <c r="P763" s="331">
        <v>9.7567505999999991E-3</v>
      </c>
      <c r="Q763" s="331">
        <v>0.13634204</v>
      </c>
      <c r="R763" s="331">
        <v>9.9188845999999997E-2</v>
      </c>
      <c r="S763" s="331">
        <v>4.6378829000000001</v>
      </c>
      <c r="T763" s="331">
        <v>3.2575614E-4</v>
      </c>
      <c r="U763" s="331">
        <v>3.0013964000000001E-2</v>
      </c>
      <c r="V763" s="331">
        <v>9.3125582999999995E-6</v>
      </c>
      <c r="W763" s="331">
        <v>6.0216798999999996E-7</v>
      </c>
      <c r="X763" s="331">
        <v>0</v>
      </c>
      <c r="Y763"/>
      <c r="Z763" s="288">
        <v>3.4322139333333332</v>
      </c>
      <c r="AA763"/>
      <c r="AB763" s="164">
        <v>41.635055999999999</v>
      </c>
      <c r="AC763" s="164">
        <v>31.345068000000001</v>
      </c>
      <c r="AD763" s="164">
        <v>3.5410650000000001</v>
      </c>
      <c r="AE763" s="164">
        <v>0</v>
      </c>
      <c r="AF763" s="164">
        <v>0.10462734999999999</v>
      </c>
      <c r="AG763" s="164">
        <v>4.4201231999999999</v>
      </c>
      <c r="AH763" s="164">
        <v>2.2241724</v>
      </c>
      <c r="AI763"/>
      <c r="AJ763" s="185">
        <v>0.36920396999999999</v>
      </c>
      <c r="AK763" s="185">
        <v>0.36033628000000001</v>
      </c>
      <c r="AL763" s="185">
        <v>5.6149158999999997E-3</v>
      </c>
      <c r="AM763" s="185">
        <v>3.2527790999999999E-3</v>
      </c>
      <c r="AN763" s="176">
        <v>2.1602894E-5</v>
      </c>
      <c r="AO763" s="176">
        <v>2.0765221999999999E-8</v>
      </c>
      <c r="AP763" s="176">
        <v>0.45557130000000001</v>
      </c>
      <c r="AQ763" s="192">
        <v>3.2068063999999999E-6</v>
      </c>
      <c r="AR763" s="192">
        <v>9.6760807999999994E-9</v>
      </c>
      <c r="AS763" s="192">
        <v>2.6433790000000001E-13</v>
      </c>
      <c r="AT763" s="192">
        <v>1.0283326999999999E-9</v>
      </c>
      <c r="AU763" s="192">
        <v>0</v>
      </c>
      <c r="AV763" s="192">
        <v>1.3515524999999999E-8</v>
      </c>
      <c r="AW763" s="192">
        <v>5.9074244999999999E-6</v>
      </c>
      <c r="AX763" s="192">
        <v>1.9281200000000002E-9</v>
      </c>
      <c r="AY763" s="192">
        <v>6.3763756000000001E-9</v>
      </c>
      <c r="AZ763" s="192">
        <v>1.7837238000000001E-9</v>
      </c>
      <c r="BA763" s="192">
        <v>1.3013842E-13</v>
      </c>
      <c r="BB763" s="192">
        <v>6.9355083000000005E-11</v>
      </c>
      <c r="BC763" s="192">
        <v>7.8067190000000004E-10</v>
      </c>
      <c r="BD763" s="192">
        <v>1.5050013000000001E-10</v>
      </c>
      <c r="BE763" s="192">
        <v>8.7322069999999998E-7</v>
      </c>
      <c r="BF763" s="192">
        <v>1.1600899E-5</v>
      </c>
      <c r="BG763" s="192">
        <v>7.5028328999999999E-21</v>
      </c>
      <c r="BH763" s="193">
        <v>0.25738409000000001</v>
      </c>
      <c r="BI763" s="193">
        <v>0.19818721</v>
      </c>
      <c r="BJ763" s="192">
        <v>0</v>
      </c>
      <c r="BK763" s="192">
        <v>0</v>
      </c>
      <c r="BL763" s="192">
        <v>0</v>
      </c>
      <c r="BM763"/>
      <c r="BN763" s="164">
        <v>3.3655578000000002E-3</v>
      </c>
      <c r="BO763" s="186">
        <v>4.8364386999999998E-5</v>
      </c>
      <c r="BP763" s="164">
        <v>9.5699232000000001E-5</v>
      </c>
      <c r="BQ763" s="186">
        <v>1.1621735E-5</v>
      </c>
      <c r="BR763" s="186">
        <v>5.7919057999999998E-5</v>
      </c>
      <c r="BS763" s="186">
        <v>9.0447282999999997E-6</v>
      </c>
      <c r="BT763" s="186">
        <v>4.5318677999999997E-5</v>
      </c>
      <c r="BU763" s="186">
        <v>1.3141435999999999E-5</v>
      </c>
      <c r="BV763" s="186">
        <v>1.3266425000000001E-5</v>
      </c>
      <c r="BW763" s="186">
        <v>9.1294084999999996E-5</v>
      </c>
      <c r="BX763" s="186">
        <v>0</v>
      </c>
      <c r="BY763" s="186">
        <v>1.6591557999999999E-17</v>
      </c>
      <c r="BZ763" s="186">
        <v>1.3585404E-13</v>
      </c>
      <c r="CA763" s="186">
        <v>2.0588291999999999E-5</v>
      </c>
      <c r="CB763" s="186">
        <v>4.1902927000000002E-5</v>
      </c>
      <c r="CC763" s="164">
        <v>2.9173967999999999E-3</v>
      </c>
      <c r="CD763" s="186">
        <v>0</v>
      </c>
      <c r="CE763"/>
      <c r="CF763" s="329">
        <v>1.1498870999999999E-13</v>
      </c>
      <c r="CG763" s="330">
        <v>3.4219574000000001</v>
      </c>
      <c r="CH763" s="330">
        <v>0.30435856</v>
      </c>
      <c r="CI763" s="330">
        <v>3.5076487000000003E-2</v>
      </c>
      <c r="CJ763" s="330">
        <v>2.0644314E-2</v>
      </c>
      <c r="CK763" s="329">
        <v>3.1333779E-7</v>
      </c>
      <c r="CL763" s="329">
        <v>1.3645294E-5</v>
      </c>
      <c r="CM763" s="330">
        <v>2.3049924999999998E-3</v>
      </c>
      <c r="CN763" s="330">
        <v>338.68074000000001</v>
      </c>
      <c r="CO763" s="330">
        <v>2.9550938000000002</v>
      </c>
      <c r="CP763"/>
      <c r="CQ763">
        <v>0.51483208999999996</v>
      </c>
      <c r="CR763">
        <v>0.77938768260000002</v>
      </c>
      <c r="CS763">
        <v>0.51017213816799001</v>
      </c>
      <c r="CT763">
        <v>0.51050660469829989</v>
      </c>
      <c r="CU763">
        <v>4.6678968640000003</v>
      </c>
      <c r="CV763" s="134"/>
      <c r="CW763" s="376" t="s">
        <v>6524</v>
      </c>
      <c r="CX763" s="32"/>
      <c r="CY763" s="32"/>
      <c r="CZ763" s="32"/>
      <c r="DA763" s="236"/>
      <c r="DB763" s="36"/>
      <c r="DC763"/>
      <c r="DD763"/>
      <c r="DE763"/>
      <c r="DF763"/>
      <c r="DG763"/>
      <c r="DH763"/>
      <c r="DI763"/>
      <c r="DJ763"/>
      <c r="DK763"/>
      <c r="DL763"/>
    </row>
    <row r="764" spans="1:116" ht="13.8" customHeight="1" x14ac:dyDescent="0.3">
      <c r="A764" t="s">
        <v>2152</v>
      </c>
      <c r="B764" s="113" t="s">
        <v>920</v>
      </c>
      <c r="C764" s="182" t="s">
        <v>1493</v>
      </c>
      <c r="D764" s="40" t="s">
        <v>118</v>
      </c>
      <c r="E764" s="181" t="s">
        <v>943</v>
      </c>
      <c r="F764" s="184" t="s">
        <v>4243</v>
      </c>
      <c r="G764" s="184">
        <v>6.4329564533586794</v>
      </c>
      <c r="H764" s="184">
        <v>0.30253595</v>
      </c>
      <c r="I764" s="184">
        <v>0.57038982757220003</v>
      </c>
      <c r="J764" s="328">
        <v>5.0222462957864797</v>
      </c>
      <c r="K764" s="184">
        <v>0.53778437999999995</v>
      </c>
      <c r="L764" s="184">
        <v>0.2692909</v>
      </c>
      <c r="M764" s="184">
        <v>0.18186188</v>
      </c>
      <c r="N764" s="184">
        <v>0.10294877</v>
      </c>
      <c r="O764" s="184">
        <v>2.7102619000000001E-2</v>
      </c>
      <c r="P764" s="331">
        <v>1.1519991E-2</v>
      </c>
      <c r="Q764" s="331">
        <v>0.16096457</v>
      </c>
      <c r="R764" s="331">
        <v>0.11890940999999999</v>
      </c>
      <c r="S764" s="331">
        <v>4.9901527999999997</v>
      </c>
      <c r="T764" s="331">
        <v>3.1851710999999998E-4</v>
      </c>
      <c r="U764" s="331">
        <v>3.2092906999999997E-2</v>
      </c>
      <c r="V764" s="331">
        <v>9.1204621999999994E-6</v>
      </c>
      <c r="W764" s="331">
        <v>5.8878647999999996E-7</v>
      </c>
      <c r="X764" s="331">
        <v>0</v>
      </c>
      <c r="Y764"/>
      <c r="Z764" s="288">
        <v>3.5852291999999997</v>
      </c>
      <c r="AA764"/>
      <c r="AB764" s="164">
        <v>41.106667000000002</v>
      </c>
      <c r="AC764" s="164">
        <v>30.703970000000002</v>
      </c>
      <c r="AD764" s="164">
        <v>3.8034827999999998</v>
      </c>
      <c r="AE764" s="164">
        <v>0</v>
      </c>
      <c r="AF764" s="164">
        <v>0.1023023</v>
      </c>
      <c r="AG764" s="164">
        <v>4.3220475</v>
      </c>
      <c r="AH764" s="164">
        <v>2.1748641000000002</v>
      </c>
      <c r="AI764"/>
      <c r="AJ764" s="185">
        <v>0.41914242000000002</v>
      </c>
      <c r="AK764" s="185">
        <v>0.40970610000000002</v>
      </c>
      <c r="AL764" s="185">
        <v>6.0678132999999997E-3</v>
      </c>
      <c r="AM764" s="185">
        <v>3.3685085999999999E-3</v>
      </c>
      <c r="AN764" s="176">
        <v>2.4562716000000002E-5</v>
      </c>
      <c r="AO764" s="176">
        <v>2.2440137999999999E-8</v>
      </c>
      <c r="AP764" s="176">
        <v>0.47177992000000002</v>
      </c>
      <c r="AQ764" s="192">
        <v>3.3483220999999999E-6</v>
      </c>
      <c r="AR764" s="192">
        <v>1.0103059E-8</v>
      </c>
      <c r="AS764" s="192">
        <v>2.7600415000000001E-13</v>
      </c>
      <c r="AT764" s="192">
        <v>1.0054808E-9</v>
      </c>
      <c r="AU764" s="192">
        <v>0</v>
      </c>
      <c r="AV764" s="192">
        <v>1.4649606999999999E-8</v>
      </c>
      <c r="AW764" s="192">
        <v>6.3646316000000003E-6</v>
      </c>
      <c r="AX764" s="192">
        <v>2.0886727E-9</v>
      </c>
      <c r="AY764" s="192">
        <v>6.9133265000000003E-9</v>
      </c>
      <c r="AZ764" s="192">
        <v>2.1361705999999999E-9</v>
      </c>
      <c r="BA764" s="192">
        <v>1.3980108999999999E-13</v>
      </c>
      <c r="BB764" s="192">
        <v>8.1144647000000004E-11</v>
      </c>
      <c r="BC764" s="192">
        <v>9.3676907000000006E-10</v>
      </c>
      <c r="BD764" s="192">
        <v>1.8057904E-10</v>
      </c>
      <c r="BE764" s="192">
        <v>1.0350848E-6</v>
      </c>
      <c r="BF764" s="192">
        <v>1.3799022E-5</v>
      </c>
      <c r="BG764" s="192">
        <v>7.3361033000000004E-21</v>
      </c>
      <c r="BH764" s="193">
        <v>0.27744227999999999</v>
      </c>
      <c r="BI764" s="193">
        <v>0.19433763000000001</v>
      </c>
      <c r="BJ764" s="192">
        <v>0</v>
      </c>
      <c r="BK764" s="192">
        <v>0</v>
      </c>
      <c r="BL764" s="192">
        <v>0</v>
      </c>
      <c r="BM764"/>
      <c r="BN764" s="164">
        <v>3.7719009000000002E-3</v>
      </c>
      <c r="BO764" s="186">
        <v>5.2440459999999998E-5</v>
      </c>
      <c r="BP764" s="164">
        <v>9.9965703000000006E-5</v>
      </c>
      <c r="BQ764" s="186">
        <v>1.3931805E-5</v>
      </c>
      <c r="BR764" s="186">
        <v>6.0185298000000002E-5</v>
      </c>
      <c r="BS764" s="186">
        <v>9.8087332999999999E-6</v>
      </c>
      <c r="BT764" s="186">
        <v>5.4367701999999997E-5</v>
      </c>
      <c r="BU764" s="186">
        <v>1.4258192E-5</v>
      </c>
      <c r="BV764" s="186">
        <v>1.5666607999999999E-5</v>
      </c>
      <c r="BW764" s="186">
        <v>1.0779949E-4</v>
      </c>
      <c r="BX764" s="186">
        <v>0</v>
      </c>
      <c r="BY764" s="186">
        <v>1.6222857000000001E-17</v>
      </c>
      <c r="BZ764" s="186">
        <v>1.3283506E-13</v>
      </c>
      <c r="CA764" s="186">
        <v>2.2228611999999999E-5</v>
      </c>
      <c r="CB764" s="164">
        <v>4.1475942999999998E-5</v>
      </c>
      <c r="CC764" s="164">
        <v>3.2797722999999999E-3</v>
      </c>
      <c r="CD764" s="186">
        <v>0</v>
      </c>
      <c r="CE764"/>
      <c r="CF764" s="329">
        <v>1.1243341E-13</v>
      </c>
      <c r="CG764" s="330">
        <v>3.5752006000000001</v>
      </c>
      <c r="CH764" s="330">
        <v>0.33665465</v>
      </c>
      <c r="CI764" s="330">
        <v>3.8034018000000003E-2</v>
      </c>
      <c r="CJ764" s="330">
        <v>2.4598386E-2</v>
      </c>
      <c r="CK764" s="329">
        <v>3.7424205000000002E-7</v>
      </c>
      <c r="CL764" s="329">
        <v>1.6270282E-5</v>
      </c>
      <c r="CM764" s="330">
        <v>2.4261947999999998E-3</v>
      </c>
      <c r="CN764" s="330">
        <v>406.36666000000002</v>
      </c>
      <c r="CO764" s="330">
        <v>2.8970308</v>
      </c>
      <c r="CP764"/>
      <c r="CQ764">
        <v>0.53778437999999995</v>
      </c>
      <c r="CR764">
        <v>0.87259814000000002</v>
      </c>
      <c r="CS764">
        <v>0.57006277878648004</v>
      </c>
      <c r="CT764">
        <v>0.57038982757219991</v>
      </c>
      <c r="CU764">
        <v>5.0222457069999997</v>
      </c>
      <c r="CV764" s="134"/>
      <c r="CW764" s="376" t="s">
        <v>6525</v>
      </c>
      <c r="CX764" s="32"/>
      <c r="CY764" s="32"/>
      <c r="CZ764" s="11"/>
      <c r="DA764" s="236"/>
      <c r="DB764" s="36"/>
      <c r="DC764"/>
      <c r="DD764"/>
      <c r="DE764"/>
      <c r="DF764"/>
      <c r="DG764"/>
      <c r="DH764"/>
      <c r="DI764"/>
      <c r="DJ764"/>
      <c r="DK764"/>
      <c r="DL764"/>
    </row>
    <row r="765" spans="1:116" ht="13.8" customHeight="1" x14ac:dyDescent="0.3">
      <c r="A765" t="s">
        <v>2153</v>
      </c>
      <c r="B765" s="113" t="s">
        <v>920</v>
      </c>
      <c r="C765" s="182" t="s">
        <v>1494</v>
      </c>
      <c r="D765" s="40" t="s">
        <v>118</v>
      </c>
      <c r="E765" s="181" t="s">
        <v>943</v>
      </c>
      <c r="F765" s="184" t="s">
        <v>4244</v>
      </c>
      <c r="G765" s="184">
        <v>4.6574196700550301</v>
      </c>
      <c r="H765" s="184">
        <v>0.17960344019999999</v>
      </c>
      <c r="I765" s="184">
        <v>0.37280105735919994</v>
      </c>
      <c r="J765" s="328">
        <v>3.6452091324958298</v>
      </c>
      <c r="K765" s="184">
        <v>0.45980604000000003</v>
      </c>
      <c r="L765" s="184">
        <v>0.2127068</v>
      </c>
      <c r="M765" s="184">
        <v>0.10921499</v>
      </c>
      <c r="N765" s="184">
        <v>7.2656045000000002E-2</v>
      </c>
      <c r="O765" s="184">
        <v>2.7020828E-2</v>
      </c>
      <c r="P765" s="331">
        <v>5.2803392000000003E-3</v>
      </c>
      <c r="Q765" s="331">
        <v>7.4646227999999995E-2</v>
      </c>
      <c r="R765" s="331">
        <v>5.0557866999999999E-2</v>
      </c>
      <c r="S765" s="331">
        <v>3.6206393000000001</v>
      </c>
      <c r="T765" s="331">
        <v>3.1240918000000002E-4</v>
      </c>
      <c r="U765" s="331">
        <v>2.4569255000000002E-2</v>
      </c>
      <c r="V765" s="331">
        <v>8.9911792000000003E-6</v>
      </c>
      <c r="W765" s="331">
        <v>5.7749582999999999E-7</v>
      </c>
      <c r="X765" s="331">
        <v>0</v>
      </c>
      <c r="Y765"/>
      <c r="Z765" s="288">
        <v>3.0653736000000005</v>
      </c>
      <c r="AA765"/>
      <c r="AB765" s="164">
        <v>43.793827999999998</v>
      </c>
      <c r="AC765" s="164">
        <v>34.480910000000002</v>
      </c>
      <c r="AD765" s="164">
        <v>2.8724058000000001</v>
      </c>
      <c r="AE765" s="164">
        <v>0</v>
      </c>
      <c r="AF765" s="164">
        <v>9.9062280000000003E-2</v>
      </c>
      <c r="AG765" s="164">
        <v>4.1867339000000001</v>
      </c>
      <c r="AH765" s="164">
        <v>2.1547168000000001</v>
      </c>
      <c r="AI765"/>
      <c r="AJ765" s="185">
        <v>0.24717378000000001</v>
      </c>
      <c r="AK765" s="185">
        <v>0.23952044</v>
      </c>
      <c r="AL765" s="185">
        <v>4.5414731000000003E-3</v>
      </c>
      <c r="AM765" s="185">
        <v>3.1118688000000001E-3</v>
      </c>
      <c r="AN765" s="176">
        <v>1.4359739000000001E-5</v>
      </c>
      <c r="AO765" s="176">
        <v>1.6795389000000001E-8</v>
      </c>
      <c r="AP765" s="176">
        <v>0.43583596000000002</v>
      </c>
      <c r="AQ765" s="192">
        <v>2.8651723999999999E-6</v>
      </c>
      <c r="AR765" s="192">
        <v>8.6452678E-9</v>
      </c>
      <c r="AS765" s="192">
        <v>2.3617608999999999E-13</v>
      </c>
      <c r="AT765" s="192">
        <v>9.7121453999999996E-10</v>
      </c>
      <c r="AU765" s="192">
        <v>0</v>
      </c>
      <c r="AV765" s="192">
        <v>9.9467153999999999E-9</v>
      </c>
      <c r="AW765" s="192">
        <v>4.9765499999999998E-6</v>
      </c>
      <c r="AX765" s="192">
        <v>1.4257807E-9</v>
      </c>
      <c r="AY765" s="192">
        <v>5.3183246000000001E-9</v>
      </c>
      <c r="AZ765" s="192">
        <v>9.0045801999999998E-10</v>
      </c>
      <c r="BA765" s="192">
        <v>9.7801160999999996E-14</v>
      </c>
      <c r="BB765" s="192">
        <v>3.9514630999999999E-11</v>
      </c>
      <c r="BC765" s="192">
        <v>3.9041478999999999E-10</v>
      </c>
      <c r="BD765" s="192">
        <v>7.5294173000000004E-11</v>
      </c>
      <c r="BE765" s="192">
        <v>4.6218504999999998E-7</v>
      </c>
      <c r="BF765" s="192">
        <v>6.0449132E-6</v>
      </c>
      <c r="BG765" s="192">
        <v>7.1954252000000004E-21</v>
      </c>
      <c r="BH765" s="193">
        <v>0.19988719999999999</v>
      </c>
      <c r="BI765" s="193">
        <v>0.23594876000000001</v>
      </c>
      <c r="BJ765" s="192">
        <v>0</v>
      </c>
      <c r="BK765" s="192">
        <v>0</v>
      </c>
      <c r="BL765" s="192">
        <v>0</v>
      </c>
      <c r="BM765"/>
      <c r="BN765" s="164">
        <v>2.2686102E-3</v>
      </c>
      <c r="BO765" s="186">
        <v>3.9881276000000002E-5</v>
      </c>
      <c r="BP765" s="164">
        <v>8.5470748999999995E-5</v>
      </c>
      <c r="BQ765" s="186">
        <v>5.9259495999999998E-6</v>
      </c>
      <c r="BR765" s="186">
        <v>5.2062889999999998E-5</v>
      </c>
      <c r="BS765" s="186">
        <v>6.6124809000000004E-6</v>
      </c>
      <c r="BT765" s="186">
        <v>2.2688766999999998E-5</v>
      </c>
      <c r="BU765" s="186">
        <v>9.5941360000000003E-6</v>
      </c>
      <c r="BV765" s="186">
        <v>7.2319245999999996E-6</v>
      </c>
      <c r="BW765" s="186">
        <v>4.9964733999999999E-5</v>
      </c>
      <c r="BX765" s="186">
        <v>0</v>
      </c>
      <c r="BY765" s="186">
        <v>1.5911764999999999E-17</v>
      </c>
      <c r="BZ765" s="186">
        <v>1.3028780000000001E-13</v>
      </c>
      <c r="CA765" s="186">
        <v>1.5902295000000002E-5</v>
      </c>
      <c r="CB765" s="186">
        <v>4.4916141999999997E-5</v>
      </c>
      <c r="CC765" s="164">
        <v>1.9283588999999999E-3</v>
      </c>
      <c r="CD765" s="186">
        <v>0</v>
      </c>
      <c r="CE765"/>
      <c r="CF765" s="329">
        <v>1.1027737E-13</v>
      </c>
      <c r="CG765" s="330">
        <v>3.0556869</v>
      </c>
      <c r="CH765" s="330">
        <v>0.20934027999999999</v>
      </c>
      <c r="CI765" s="330">
        <v>2.8736417E-2</v>
      </c>
      <c r="CJ765" s="330">
        <v>1.077266E-2</v>
      </c>
      <c r="CK765" s="329">
        <v>1.604995E-7</v>
      </c>
      <c r="CL765" s="329">
        <v>7.0668025E-6</v>
      </c>
      <c r="CM765" s="330">
        <v>2.0415501000000001E-3</v>
      </c>
      <c r="CN765" s="330">
        <v>169.44499999999999</v>
      </c>
      <c r="CO765" s="330">
        <v>3.4597943</v>
      </c>
      <c r="CP765"/>
      <c r="CQ765">
        <v>0.45980604000000003</v>
      </c>
      <c r="CR765">
        <v>0.55208309719999993</v>
      </c>
      <c r="CS765">
        <v>0.37248023449582995</v>
      </c>
      <c r="CT765">
        <v>0.37280105735919994</v>
      </c>
      <c r="CU765">
        <v>3.645208555</v>
      </c>
      <c r="CV765" s="134"/>
      <c r="CW765" s="376" t="s">
        <v>6526</v>
      </c>
      <c r="CX765" s="32"/>
      <c r="CY765" s="32"/>
      <c r="CZ765" s="32"/>
      <c r="DA765" s="236"/>
      <c r="DB765" s="36"/>
      <c r="DC765"/>
      <c r="DD765"/>
      <c r="DE765"/>
      <c r="DF765"/>
      <c r="DG765"/>
      <c r="DH765"/>
      <c r="DI765"/>
      <c r="DJ765"/>
      <c r="DK765"/>
      <c r="DL765"/>
    </row>
    <row r="766" spans="1:116" ht="13.8" customHeight="1" x14ac:dyDescent="0.3">
      <c r="A766" t="s">
        <v>2154</v>
      </c>
      <c r="B766" s="113" t="s">
        <v>920</v>
      </c>
      <c r="C766" s="182" t="s">
        <v>1495</v>
      </c>
      <c r="D766" s="40" t="s">
        <v>118</v>
      </c>
      <c r="E766" s="181" t="s">
        <v>943</v>
      </c>
      <c r="F766" s="184" t="s">
        <v>4245</v>
      </c>
      <c r="G766" s="184">
        <v>3.4025891375639596</v>
      </c>
      <c r="H766" s="184">
        <v>8.7561577899999993E-2</v>
      </c>
      <c r="I766" s="184">
        <v>0.22345921660489998</v>
      </c>
      <c r="J766" s="328">
        <v>2.6708427130590597</v>
      </c>
      <c r="K766" s="184">
        <v>0.42072563000000002</v>
      </c>
      <c r="L766" s="184">
        <v>0.16524533999999999</v>
      </c>
      <c r="M766" s="184">
        <v>5.7359772000000003E-2</v>
      </c>
      <c r="N766" s="184">
        <v>4.929534E-2</v>
      </c>
      <c r="O766" s="184">
        <v>2.6212167000000001E-2</v>
      </c>
      <c r="P766" s="184">
        <v>8.0351589999999996E-4</v>
      </c>
      <c r="Q766" s="331">
        <v>1.1250555000000001E-2</v>
      </c>
      <c r="R766" s="331">
        <v>5.2291086000000005E-4</v>
      </c>
      <c r="S766" s="331">
        <v>2.6540423999999998</v>
      </c>
      <c r="T766" s="331">
        <v>3.2191039999999999E-4</v>
      </c>
      <c r="U766" s="331">
        <v>1.6799718000000002E-2</v>
      </c>
      <c r="V766" s="331">
        <v>9.2833448999999995E-6</v>
      </c>
      <c r="W766" s="331">
        <v>5.9505905999999996E-7</v>
      </c>
      <c r="X766" s="331">
        <v>0</v>
      </c>
      <c r="Y766"/>
      <c r="Z766" s="288">
        <v>2.8048375333333335</v>
      </c>
      <c r="AA766"/>
      <c r="AB766" s="164">
        <v>48.406753000000002</v>
      </c>
      <c r="AC766" s="164">
        <v>40.127974999999999</v>
      </c>
      <c r="AD766" s="164">
        <v>1.9018305</v>
      </c>
      <c r="AE766" s="164">
        <v>0</v>
      </c>
      <c r="AF766" s="164">
        <v>9.9443625999999993E-2</v>
      </c>
      <c r="AG766" s="164">
        <v>4.1760001000000004</v>
      </c>
      <c r="AH766" s="164">
        <v>2.1015043000000002</v>
      </c>
      <c r="AI766"/>
      <c r="AJ766" s="185">
        <v>0.12434544</v>
      </c>
      <c r="AK766" s="185">
        <v>0.11777095999999999</v>
      </c>
      <c r="AL766" s="185">
        <v>3.5005063000000001E-3</v>
      </c>
      <c r="AM766" s="185">
        <v>3.0739706999999999E-3</v>
      </c>
      <c r="AN766" s="176">
        <v>7.0606092000000001E-6</v>
      </c>
      <c r="AO766" s="176">
        <v>1.2945658999999999E-8</v>
      </c>
      <c r="AP766" s="176">
        <v>0.43052810000000002</v>
      </c>
      <c r="AQ766" s="192">
        <v>2.6233951000000002E-6</v>
      </c>
      <c r="AR766" s="192">
        <v>7.9157672999999998E-9</v>
      </c>
      <c r="AS766" s="192">
        <v>2.1624509E-13</v>
      </c>
      <c r="AT766" s="192">
        <v>9.7123741999999993E-10</v>
      </c>
      <c r="AU766" s="192">
        <v>0</v>
      </c>
      <c r="AV766" s="192">
        <v>6.6767106000000004E-9</v>
      </c>
      <c r="AW766" s="192">
        <v>3.8565061999999999E-6</v>
      </c>
      <c r="AX766" s="192">
        <v>9.5836669000000001E-10</v>
      </c>
      <c r="AY766" s="192">
        <v>4.0438751999999996E-9</v>
      </c>
      <c r="AZ766" s="192">
        <v>1.8266869000000001E-11</v>
      </c>
      <c r="BA766" s="192">
        <v>6.9557098999999994E-14</v>
      </c>
      <c r="BB766" s="192">
        <v>8.8493345999999992E-12</v>
      </c>
      <c r="BC766" s="192">
        <v>1.5832488000000001E-13</v>
      </c>
      <c r="BD766" s="192">
        <v>8.9785969999999995E-14</v>
      </c>
      <c r="BE766" s="192">
        <v>5.4315668999999999E-8</v>
      </c>
      <c r="BF766" s="192">
        <v>5.1874437000000002E-7</v>
      </c>
      <c r="BG766" s="192">
        <v>7.4142578000000003E-21</v>
      </c>
      <c r="BH766" s="193">
        <v>0.13810945999999999</v>
      </c>
      <c r="BI766" s="193">
        <v>0.29241865</v>
      </c>
      <c r="BJ766" s="192">
        <v>0</v>
      </c>
      <c r="BK766" s="192">
        <v>0</v>
      </c>
      <c r="BL766" s="192">
        <v>0</v>
      </c>
      <c r="BM766"/>
      <c r="BN766" s="164">
        <v>1.2561403000000001E-3</v>
      </c>
      <c r="BO766" s="186">
        <v>3.0033019000000001E-5</v>
      </c>
      <c r="BP766" s="186">
        <v>7.8206312999999999E-5</v>
      </c>
      <c r="BQ766" s="186">
        <v>6.3711532000000005E-8</v>
      </c>
      <c r="BR766" s="186">
        <v>4.4775070000000002E-5</v>
      </c>
      <c r="BS766" s="186">
        <v>4.4417043000000001E-6</v>
      </c>
      <c r="BT766" s="186">
        <v>6.2537279000000006E-8</v>
      </c>
      <c r="BU766" s="186">
        <v>6.4250732999999998E-6</v>
      </c>
      <c r="BV766" s="186">
        <v>1.0814125999999999E-6</v>
      </c>
      <c r="BW766" s="186">
        <v>7.4568995999999999E-6</v>
      </c>
      <c r="BX766" s="186">
        <v>0</v>
      </c>
      <c r="BY766" s="186">
        <v>1.6395684999999999E-17</v>
      </c>
      <c r="BZ766" s="186">
        <v>1.3425021000000001E-13</v>
      </c>
      <c r="CA766" s="186">
        <v>1.0987435E-5</v>
      </c>
      <c r="CB766" s="186">
        <v>5.0557475999999999E-5</v>
      </c>
      <c r="CC766" s="164">
        <v>1.0220496999999999E-3</v>
      </c>
      <c r="CD766" s="186">
        <v>0</v>
      </c>
      <c r="CE766"/>
      <c r="CF766" s="329">
        <v>1.1363121E-13</v>
      </c>
      <c r="CG766" s="330">
        <v>2.7951508999999999</v>
      </c>
      <c r="CH766" s="330">
        <v>0.12147566</v>
      </c>
      <c r="CI766" s="330">
        <v>2.1519524000000002E-2</v>
      </c>
      <c r="CJ766" s="330">
        <v>8.2178020999999996E-4</v>
      </c>
      <c r="CK766" s="329">
        <v>7.4955138000000003E-9</v>
      </c>
      <c r="CL766" s="329">
        <v>4.4247093E-7</v>
      </c>
      <c r="CM766" s="330">
        <v>1.7061253000000001E-3</v>
      </c>
      <c r="CN766" s="330">
        <v>0.21363607000000001</v>
      </c>
      <c r="CO766" s="330">
        <v>4.2342382000000001</v>
      </c>
      <c r="CP766"/>
      <c r="CQ766">
        <v>0.42072563000000002</v>
      </c>
      <c r="CR766">
        <v>0.31068960076000002</v>
      </c>
      <c r="CS766">
        <v>0.22312861791906</v>
      </c>
      <c r="CT766">
        <v>0.22345921660489998</v>
      </c>
      <c r="CU766">
        <v>2.6708421179999999</v>
      </c>
      <c r="CV766" s="134"/>
      <c r="CW766" s="376" t="s">
        <v>6527</v>
      </c>
      <c r="CX766" s="32"/>
      <c r="CY766" s="32"/>
      <c r="CZ766" s="32"/>
      <c r="DA766" s="236"/>
      <c r="DB766" s="36"/>
      <c r="DC766"/>
      <c r="DD766"/>
      <c r="DE766"/>
      <c r="DF766"/>
      <c r="DG766"/>
      <c r="DH766"/>
      <c r="DI766"/>
      <c r="DJ766"/>
      <c r="DK766"/>
      <c r="DL766"/>
    </row>
    <row r="767" spans="1:116" ht="13.8" customHeight="1" x14ac:dyDescent="0.3">
      <c r="A767" t="s">
        <v>2155</v>
      </c>
      <c r="B767" s="113" t="s">
        <v>920</v>
      </c>
      <c r="C767" s="182" t="s">
        <v>1496</v>
      </c>
      <c r="D767" s="40" t="s">
        <v>118</v>
      </c>
      <c r="E767" s="181" t="s">
        <v>943</v>
      </c>
      <c r="F767" s="184" t="s">
        <v>4246</v>
      </c>
      <c r="G767" s="184">
        <v>3.0733194582148196</v>
      </c>
      <c r="H767" s="184">
        <v>6.4993235659999996E-2</v>
      </c>
      <c r="I767" s="184">
        <v>0.24393177656369996</v>
      </c>
      <c r="J767" s="328">
        <v>2.3107589959911197</v>
      </c>
      <c r="K767" s="184">
        <v>0.45363545</v>
      </c>
      <c r="L767" s="184">
        <v>0.19903478999999999</v>
      </c>
      <c r="M767" s="184">
        <v>4.3992172000000003E-2</v>
      </c>
      <c r="N767" s="184">
        <v>3.6791356999999997E-2</v>
      </c>
      <c r="O767" s="184">
        <v>1.9170045E-2</v>
      </c>
      <c r="P767" s="184">
        <v>5.9141475999999996E-4</v>
      </c>
      <c r="Q767" s="331">
        <v>8.4404188999999998E-3</v>
      </c>
      <c r="R767" s="331">
        <v>6.3861441000000001E-4</v>
      </c>
      <c r="S767" s="331">
        <v>2.2978942999999998</v>
      </c>
      <c r="T767" s="331">
        <v>2.5832417000000001E-4</v>
      </c>
      <c r="U767" s="331">
        <v>1.2864219E-2</v>
      </c>
      <c r="V767" s="331">
        <v>7.8759837000000002E-6</v>
      </c>
      <c r="W767" s="331">
        <v>4.7699112000000002E-7</v>
      </c>
      <c r="X767" s="331">
        <v>0</v>
      </c>
      <c r="Y767"/>
      <c r="Z767" s="288">
        <v>3.0242363333333335</v>
      </c>
      <c r="AA767"/>
      <c r="AB767" s="164">
        <v>54.491757999999997</v>
      </c>
      <c r="AC767" s="164">
        <v>48.390765000000002</v>
      </c>
      <c r="AD767" s="164">
        <v>1.4458263</v>
      </c>
      <c r="AE767" s="164">
        <v>0</v>
      </c>
      <c r="AF767" s="164">
        <v>7.2834669000000005E-2</v>
      </c>
      <c r="AG767" s="164">
        <v>3.0152424</v>
      </c>
      <c r="AH767" s="164">
        <v>1.5670896000000001</v>
      </c>
      <c r="AI767"/>
      <c r="AJ767" s="185">
        <v>0.13210999000000001</v>
      </c>
      <c r="AK767" s="185">
        <v>0.12470618</v>
      </c>
      <c r="AL767" s="185">
        <v>3.7433610000000002E-3</v>
      </c>
      <c r="AM767" s="185">
        <v>3.6604516000000001E-3</v>
      </c>
      <c r="AN767" s="176">
        <v>7.4763895999999997E-6</v>
      </c>
      <c r="AO767" s="176">
        <v>1.3843790999999999E-8</v>
      </c>
      <c r="AP767" s="176">
        <v>0.51266827999999998</v>
      </c>
      <c r="AQ767" s="192">
        <v>2.8214022000000001E-6</v>
      </c>
      <c r="AR767" s="192">
        <v>8.5131110000000005E-9</v>
      </c>
      <c r="AS767" s="192">
        <v>2.3257211000000002E-13</v>
      </c>
      <c r="AT767" s="192">
        <v>6.9707097999999997E-10</v>
      </c>
      <c r="AU767" s="192">
        <v>0</v>
      </c>
      <c r="AV767" s="192">
        <v>4.8749654000000004E-9</v>
      </c>
      <c r="AW767" s="192">
        <v>4.2380202000000003E-6</v>
      </c>
      <c r="AX767" s="192">
        <v>7.0199867000000003E-10</v>
      </c>
      <c r="AY767" s="192">
        <v>4.6085471999999997E-9</v>
      </c>
      <c r="AZ767" s="192">
        <v>1.3110998E-11</v>
      </c>
      <c r="BA767" s="192">
        <v>4.9931641000000003E-14</v>
      </c>
      <c r="BB767" s="192">
        <v>6.5591211000000003E-12</v>
      </c>
      <c r="BC767" s="192">
        <v>1.1604122000000001E-13</v>
      </c>
      <c r="BD767" s="192">
        <v>6.5219540999999999E-14</v>
      </c>
      <c r="BE767" s="192">
        <v>3.8988092000000001E-8</v>
      </c>
      <c r="BF767" s="192">
        <v>3.7240700999999999E-7</v>
      </c>
      <c r="BG767" s="192">
        <v>5.9431666000000002E-21</v>
      </c>
      <c r="BH767" s="193">
        <v>0.1093002</v>
      </c>
      <c r="BI767" s="193">
        <v>0.40336808000000002</v>
      </c>
      <c r="BJ767" s="192">
        <v>0</v>
      </c>
      <c r="BK767" s="192">
        <v>0</v>
      </c>
      <c r="BL767" s="192">
        <v>0</v>
      </c>
      <c r="BM767"/>
      <c r="BN767" s="164">
        <v>1.1209032E-3</v>
      </c>
      <c r="BO767" s="186">
        <v>3.3336410999999998E-5</v>
      </c>
      <c r="BP767" s="186">
        <v>8.4323733999999993E-5</v>
      </c>
      <c r="BQ767" s="186">
        <v>7.7136783000000005E-8</v>
      </c>
      <c r="BR767" s="186">
        <v>4.2108816999999999E-5</v>
      </c>
      <c r="BS767" s="186">
        <v>3.2235955000000001E-6</v>
      </c>
      <c r="BT767" s="186">
        <v>4.4925316999999999E-8</v>
      </c>
      <c r="BU767" s="186">
        <v>4.6655884000000001E-6</v>
      </c>
      <c r="BV767" s="186">
        <v>8.1385233999999996E-7</v>
      </c>
      <c r="BW767" s="186">
        <v>5.6044630999999998E-6</v>
      </c>
      <c r="BX767" s="186">
        <v>0</v>
      </c>
      <c r="BY767" s="186">
        <v>1.3142555E-17</v>
      </c>
      <c r="BZ767" s="186">
        <v>1.0761311E-13</v>
      </c>
      <c r="CA767" s="186">
        <v>8.9171369999999993E-6</v>
      </c>
      <c r="CB767" s="186">
        <v>6.0268401999999999E-5</v>
      </c>
      <c r="CC767" s="164">
        <v>8.7751911999999995E-4</v>
      </c>
      <c r="CD767" s="186">
        <v>0</v>
      </c>
      <c r="CE767"/>
      <c r="CF767" s="329">
        <v>9.1085205000000005E-14</v>
      </c>
      <c r="CG767" s="330">
        <v>3.0171225000000002</v>
      </c>
      <c r="CH767" s="330">
        <v>8.8225243999999994E-2</v>
      </c>
      <c r="CI767" s="330">
        <v>2.3513698999999999E-2</v>
      </c>
      <c r="CJ767" s="330">
        <v>7.5440630999999995E-4</v>
      </c>
      <c r="CK767" s="329">
        <v>5.4745054999999998E-9</v>
      </c>
      <c r="CL767" s="329">
        <v>3.2869468999999998E-7</v>
      </c>
      <c r="CM767" s="330">
        <v>1.7236656999999999E-3</v>
      </c>
      <c r="CN767" s="330">
        <v>0.15513651000000001</v>
      </c>
      <c r="CO767" s="330">
        <v>5.6912463999999998</v>
      </c>
      <c r="CP767"/>
      <c r="CQ767">
        <v>0.45363545</v>
      </c>
      <c r="CR767">
        <v>0.30865881207000007</v>
      </c>
      <c r="CS767">
        <v>0.24366605340111996</v>
      </c>
      <c r="CT767">
        <v>0.24393177656369996</v>
      </c>
      <c r="CU767">
        <v>2.3107585189999997</v>
      </c>
      <c r="CV767" s="134"/>
      <c r="CW767" s="376" t="s">
        <v>6528</v>
      </c>
      <c r="CX767" s="32"/>
      <c r="CY767" s="32"/>
      <c r="CZ767" s="32"/>
      <c r="DA767" s="236"/>
      <c r="DB767" s="36"/>
      <c r="DC767"/>
      <c r="DD767"/>
      <c r="DE767"/>
      <c r="DF767"/>
      <c r="DG767"/>
      <c r="DH767"/>
      <c r="DI767"/>
      <c r="DJ767"/>
      <c r="DK767"/>
      <c r="DL767"/>
    </row>
    <row r="768" spans="1:116" ht="13.8" customHeight="1" x14ac:dyDescent="0.3">
      <c r="A768" t="s">
        <v>2156</v>
      </c>
      <c r="B768" s="113" t="s">
        <v>920</v>
      </c>
      <c r="C768" s="182" t="s">
        <v>1497</v>
      </c>
      <c r="D768" s="40" t="s">
        <v>118</v>
      </c>
      <c r="E768" s="181" t="s">
        <v>943</v>
      </c>
      <c r="F768" s="184" t="s">
        <v>4247</v>
      </c>
      <c r="G768" s="184">
        <v>3.0570191442837604</v>
      </c>
      <c r="H768" s="184">
        <v>6.2468977080000002E-2</v>
      </c>
      <c r="I768" s="184">
        <v>0.24407381450550003</v>
      </c>
      <c r="J768" s="328">
        <v>2.2953257726982601</v>
      </c>
      <c r="K768" s="184">
        <v>0.45515058000000003</v>
      </c>
      <c r="L768" s="184">
        <v>0.20061138000000001</v>
      </c>
      <c r="M768" s="184">
        <v>4.2781909999999999E-2</v>
      </c>
      <c r="N768" s="184">
        <v>3.5343708000000001E-2</v>
      </c>
      <c r="O768" s="184">
        <v>1.8597692999999998E-2</v>
      </c>
      <c r="P768" s="184">
        <v>5.7512798000000003E-4</v>
      </c>
      <c r="Q768" s="331">
        <v>7.9524481000000004E-3</v>
      </c>
      <c r="R768" s="331">
        <v>4.1771501E-4</v>
      </c>
      <c r="S768" s="331">
        <v>2.2832248000000002</v>
      </c>
      <c r="T768" s="331">
        <v>2.5517564E-4</v>
      </c>
      <c r="U768" s="331">
        <v>1.2100501E-2</v>
      </c>
      <c r="V768" s="331">
        <v>7.6338554999999998E-6</v>
      </c>
      <c r="W768" s="331">
        <v>4.7169826000000001E-7</v>
      </c>
      <c r="X768" s="331">
        <v>0</v>
      </c>
      <c r="Y768"/>
      <c r="Z768" s="288">
        <v>3.0343372000000004</v>
      </c>
      <c r="AA768"/>
      <c r="AB768" s="164">
        <v>55.289667000000001</v>
      </c>
      <c r="AC768" s="164">
        <v>49.423665</v>
      </c>
      <c r="AD768" s="164">
        <v>1.3565877</v>
      </c>
      <c r="AE768" s="164">
        <v>0</v>
      </c>
      <c r="AF768" s="164">
        <v>7.1428648999999997E-2</v>
      </c>
      <c r="AG768" s="164">
        <v>2.9518304999999998</v>
      </c>
      <c r="AH768" s="164">
        <v>1.4861548</v>
      </c>
      <c r="AI768"/>
      <c r="AJ768" s="185">
        <v>0.13240162</v>
      </c>
      <c r="AK768" s="185">
        <v>0.12491062</v>
      </c>
      <c r="AL768" s="185">
        <v>3.7506343999999998E-3</v>
      </c>
      <c r="AM768" s="185">
        <v>3.7403693E-3</v>
      </c>
      <c r="AN768" s="176">
        <v>7.4886463000000004E-6</v>
      </c>
      <c r="AO768" s="176">
        <v>1.3870689000000001E-8</v>
      </c>
      <c r="AP768" s="176">
        <v>0.52386124000000001</v>
      </c>
      <c r="AQ768" s="192">
        <v>2.8303400000000001E-6</v>
      </c>
      <c r="AR768" s="192">
        <v>8.5400669000000005E-9</v>
      </c>
      <c r="AS768" s="192">
        <v>2.3330919E-13</v>
      </c>
      <c r="AT768" s="192">
        <v>6.8564666999999996E-10</v>
      </c>
      <c r="AU768" s="192">
        <v>0</v>
      </c>
      <c r="AV768" s="192">
        <v>4.7293714999999998E-9</v>
      </c>
      <c r="AW768" s="192">
        <v>4.2483672000000003E-6</v>
      </c>
      <c r="AX768" s="192">
        <v>6.8005074999999997E-10</v>
      </c>
      <c r="AY768" s="192">
        <v>4.6309659000000001E-9</v>
      </c>
      <c r="AZ768" s="192">
        <v>1.2895031E-11</v>
      </c>
      <c r="BA768" s="192">
        <v>4.9110552E-14</v>
      </c>
      <c r="BB768" s="192">
        <v>6.2527894999999998E-12</v>
      </c>
      <c r="BC768" s="192">
        <v>1.1211328E-13</v>
      </c>
      <c r="BD768" s="192">
        <v>6.3457614000000002E-14</v>
      </c>
      <c r="BE768" s="192">
        <v>3.8341656000000003E-8</v>
      </c>
      <c r="BF768" s="192">
        <v>3.6618239E-7</v>
      </c>
      <c r="BG768" s="192">
        <v>5.8772191E-21</v>
      </c>
      <c r="BH768" s="193">
        <v>0.10646998000000001</v>
      </c>
      <c r="BI768" s="193">
        <v>0.41739125999999999</v>
      </c>
      <c r="BJ768" s="192">
        <v>0</v>
      </c>
      <c r="BK768" s="192">
        <v>0</v>
      </c>
      <c r="BL768" s="192">
        <v>0</v>
      </c>
      <c r="BM768"/>
      <c r="BN768" s="164">
        <v>1.1266371E-3</v>
      </c>
      <c r="BO768" s="186">
        <v>3.3448014000000001E-5</v>
      </c>
      <c r="BP768" s="186">
        <v>8.4605371999999998E-5</v>
      </c>
      <c r="BQ768" s="186">
        <v>5.0921844000000001E-8</v>
      </c>
      <c r="BR768" s="186">
        <v>4.1753759999999997E-5</v>
      </c>
      <c r="BS768" s="186">
        <v>3.1367061000000001E-6</v>
      </c>
      <c r="BT768" s="186">
        <v>4.4162852000000002E-8</v>
      </c>
      <c r="BU768" s="186">
        <v>4.5374325999999996E-6</v>
      </c>
      <c r="BV768" s="186">
        <v>7.7458438000000005E-7</v>
      </c>
      <c r="BW768" s="186">
        <v>5.2733363999999999E-6</v>
      </c>
      <c r="BX768" s="186">
        <v>0</v>
      </c>
      <c r="BY768" s="186">
        <v>1.2996720000000001E-17</v>
      </c>
      <c r="BZ768" s="186">
        <v>1.0641900000000001E-13</v>
      </c>
      <c r="CA768" s="186">
        <v>8.6553391999999999E-6</v>
      </c>
      <c r="CB768" s="186">
        <v>6.1423524000000005E-5</v>
      </c>
      <c r="CC768" s="164">
        <v>8.8293397000000005E-4</v>
      </c>
      <c r="CD768" s="186">
        <v>0</v>
      </c>
      <c r="CE768"/>
      <c r="CF768" s="329">
        <v>9.0074490999999994E-14</v>
      </c>
      <c r="CG768" s="330">
        <v>3.0274998000000002</v>
      </c>
      <c r="CH768" s="330">
        <v>8.5804934999999999E-2</v>
      </c>
      <c r="CI768" s="330">
        <v>2.3570674E-2</v>
      </c>
      <c r="CJ768" s="330">
        <v>7.3482525000000002E-4</v>
      </c>
      <c r="CK768" s="329">
        <v>5.2938678000000002E-9</v>
      </c>
      <c r="CL768" s="329">
        <v>3.1267293999999998E-7</v>
      </c>
      <c r="CM768" s="330">
        <v>1.7180326E-3</v>
      </c>
      <c r="CN768" s="330">
        <v>0.15107478999999999</v>
      </c>
      <c r="CO768" s="330">
        <v>5.8822872000000004</v>
      </c>
      <c r="CP768"/>
      <c r="CQ768">
        <v>0.45515058000000003</v>
      </c>
      <c r="CR768">
        <v>0.30627998208999996</v>
      </c>
      <c r="CS768">
        <v>0.24381147670826003</v>
      </c>
      <c r="CT768">
        <v>0.24407381450550003</v>
      </c>
      <c r="CU768">
        <v>2.2953253010000001</v>
      </c>
      <c r="CV768" s="134"/>
      <c r="CW768" s="376" t="s">
        <v>6529</v>
      </c>
      <c r="CX768" s="32"/>
      <c r="CY768" s="32"/>
      <c r="CZ768" s="32"/>
      <c r="DA768" s="236"/>
      <c r="DB768" s="36"/>
      <c r="DC768"/>
      <c r="DD768"/>
      <c r="DE768"/>
      <c r="DF768"/>
      <c r="DG768"/>
      <c r="DH768"/>
      <c r="DI768"/>
      <c r="DJ768"/>
      <c r="DK768"/>
      <c r="DL768"/>
    </row>
    <row r="769" spans="1:116" ht="13.8" customHeight="1" x14ac:dyDescent="0.3">
      <c r="B769" s="113"/>
      <c r="C769" s="180"/>
      <c r="D769" s="37" t="s">
        <v>136</v>
      </c>
      <c r="E769" s="181"/>
      <c r="F769"/>
      <c r="G769"/>
      <c r="H769"/>
      <c r="I769"/>
      <c r="J769" s="332"/>
      <c r="K769"/>
      <c r="L769"/>
      <c r="M769"/>
      <c r="N769"/>
      <c r="O769"/>
      <c r="P769"/>
      <c r="Q769" s="39"/>
      <c r="R769" s="39"/>
      <c r="S769" s="39"/>
      <c r="T769" s="39"/>
      <c r="U769" s="39"/>
      <c r="V769" s="39"/>
      <c r="W769" s="39"/>
      <c r="Y769"/>
      <c r="Z769"/>
      <c r="AA769"/>
      <c r="AB769"/>
      <c r="AC769"/>
      <c r="AD769"/>
      <c r="AE769"/>
      <c r="AF769"/>
      <c r="AG769"/>
      <c r="AH769"/>
      <c r="AI769"/>
      <c r="AJ769"/>
      <c r="AK769"/>
      <c r="AL769"/>
      <c r="AM769"/>
      <c r="AN769"/>
      <c r="AO769"/>
      <c r="AP769"/>
      <c r="BH769"/>
      <c r="BI769"/>
      <c r="BM769"/>
      <c r="BN769"/>
      <c r="BS769" s="39"/>
      <c r="BT769" s="39"/>
      <c r="BU769" s="39"/>
      <c r="BV769" s="39"/>
      <c r="BW769" s="39"/>
      <c r="BX769" s="39"/>
      <c r="BY769" s="39"/>
      <c r="BZ769" s="39"/>
      <c r="CA769" s="39"/>
      <c r="CB769" s="39"/>
      <c r="CC769"/>
      <c r="CD769" s="39"/>
      <c r="CE769"/>
      <c r="CF769" s="39"/>
      <c r="CG769"/>
      <c r="CH769"/>
      <c r="CI769"/>
      <c r="CJ769"/>
      <c r="CK769" s="39"/>
      <c r="CL769" s="39"/>
      <c r="CM769"/>
      <c r="CN769"/>
      <c r="CO769"/>
      <c r="CP769"/>
      <c r="CQ769"/>
      <c r="CR769"/>
      <c r="CS769"/>
      <c r="CT769"/>
      <c r="CU769"/>
      <c r="CV769" s="135"/>
      <c r="CX769" s="32"/>
      <c r="CY769" s="32"/>
      <c r="CZ769" s="32"/>
      <c r="DA769" s="236"/>
      <c r="DB769" s="36"/>
      <c r="DC769"/>
      <c r="DD769"/>
      <c r="DE769"/>
      <c r="DF769"/>
      <c r="DG769"/>
      <c r="DH769"/>
      <c r="DI769"/>
      <c r="DJ769"/>
      <c r="DK769"/>
      <c r="DL769"/>
    </row>
    <row r="770" spans="1:116" ht="13.8" customHeight="1" x14ac:dyDescent="0.3">
      <c r="A770" t="s">
        <v>2157</v>
      </c>
      <c r="B770" s="113" t="s">
        <v>920</v>
      </c>
      <c r="C770" s="182" t="s">
        <v>1498</v>
      </c>
      <c r="D770" s="40" t="s">
        <v>136</v>
      </c>
      <c r="E770" s="181" t="s">
        <v>943</v>
      </c>
      <c r="F770" s="184" t="s">
        <v>4248</v>
      </c>
      <c r="G770" s="184">
        <v>4.1282443326714899</v>
      </c>
      <c r="H770" s="184">
        <v>0.16592954349999997</v>
      </c>
      <c r="I770" s="184">
        <v>0.24077965896100001</v>
      </c>
      <c r="J770" s="328">
        <v>0.21003533021049001</v>
      </c>
      <c r="K770" s="184">
        <v>3.5114998000000002</v>
      </c>
      <c r="L770" s="184">
        <v>9.0219634000000007E-2</v>
      </c>
      <c r="M770" s="184">
        <v>0.13814522000000001</v>
      </c>
      <c r="N770" s="184">
        <v>0.14395121</v>
      </c>
      <c r="O770" s="184">
        <v>1.7547967000000001E-2</v>
      </c>
      <c r="P770" s="184">
        <v>2.6005434E-3</v>
      </c>
      <c r="Q770" s="331">
        <v>1.8298231E-3</v>
      </c>
      <c r="R770" s="331">
        <v>1.2237649999999999E-2</v>
      </c>
      <c r="S770" s="331">
        <v>0.17885073000000001</v>
      </c>
      <c r="T770" s="331">
        <v>8.3177649000000002E-5</v>
      </c>
      <c r="U770" s="331">
        <v>3.1184456999999999E-2</v>
      </c>
      <c r="V770" s="331">
        <v>9.3977311999999998E-5</v>
      </c>
      <c r="W770" s="331">
        <v>1.4321049E-7</v>
      </c>
      <c r="X770" s="331">
        <v>0</v>
      </c>
      <c r="Y770"/>
      <c r="Z770" s="288">
        <v>23.40999866666667</v>
      </c>
      <c r="AA770"/>
      <c r="AB770" s="164">
        <v>343.21701000000002</v>
      </c>
      <c r="AC770" s="164">
        <v>336.83933000000002</v>
      </c>
      <c r="AD770" s="164">
        <v>3.7500437999999998</v>
      </c>
      <c r="AE770" s="164">
        <v>0</v>
      </c>
      <c r="AF770" s="164">
        <v>8.7284822000000001E-3</v>
      </c>
      <c r="AG770" s="164">
        <v>1.1118790000000001</v>
      </c>
      <c r="AH770" s="164">
        <v>1.5070303</v>
      </c>
      <c r="AI770"/>
      <c r="AJ770" s="185">
        <v>0.44397586</v>
      </c>
      <c r="AK770" s="185">
        <v>0.40061975</v>
      </c>
      <c r="AL770" s="185">
        <v>1.8537436000000001E-2</v>
      </c>
      <c r="AM770" s="185">
        <v>2.4818677000000001E-2</v>
      </c>
      <c r="AN770" s="176">
        <v>2.4017971E-5</v>
      </c>
      <c r="AO770" s="176">
        <v>6.8555605999999995E-8</v>
      </c>
      <c r="AP770" s="176">
        <v>3.4760051999999999</v>
      </c>
      <c r="AQ770" s="192">
        <v>2.1728370000000001E-5</v>
      </c>
      <c r="AR770" s="192">
        <v>6.5559888000000003E-8</v>
      </c>
      <c r="AS770" s="192">
        <v>1.7911834E-12</v>
      </c>
      <c r="AT770" s="192">
        <v>1.9077872E-13</v>
      </c>
      <c r="AU770" s="192">
        <v>0</v>
      </c>
      <c r="AV770" s="192">
        <v>4.7544631000000003E-9</v>
      </c>
      <c r="AW770" s="192">
        <v>1.9957215999999998E-6</v>
      </c>
      <c r="AX770" s="192">
        <v>9.8970132999999993E-10</v>
      </c>
      <c r="AY770" s="192">
        <v>2.0003664999999999E-9</v>
      </c>
      <c r="AZ770" s="192">
        <v>1.6832954999999999E-12</v>
      </c>
      <c r="BA770" s="192">
        <v>3.0132496999999998E-16</v>
      </c>
      <c r="BB770" s="192">
        <v>1.0992215000000001E-12</v>
      </c>
      <c r="BC770" s="192">
        <v>8.7939445E-13</v>
      </c>
      <c r="BD770" s="192">
        <v>1.9623065000000001E-13</v>
      </c>
      <c r="BE770" s="192">
        <v>2.8561974E-7</v>
      </c>
      <c r="BF770" s="192">
        <v>3.5048952999999999E-9</v>
      </c>
      <c r="BG770" s="192">
        <v>1.7843598000000001E-21</v>
      </c>
      <c r="BH770" s="193">
        <v>0.15588861000000001</v>
      </c>
      <c r="BI770" s="193">
        <v>3.3201166</v>
      </c>
      <c r="BJ770" s="192">
        <v>0</v>
      </c>
      <c r="BK770" s="192">
        <v>0</v>
      </c>
      <c r="BL770" s="192">
        <v>0</v>
      </c>
      <c r="BM770"/>
      <c r="BN770" s="164">
        <v>1.1461652000000001E-3</v>
      </c>
      <c r="BO770" s="186">
        <v>1.4152264999999999E-5</v>
      </c>
      <c r="BP770" s="164">
        <v>6.5273288E-4</v>
      </c>
      <c r="BQ770" s="186">
        <v>1.4989135999999999E-6</v>
      </c>
      <c r="BR770" s="186">
        <v>2.6764579E-5</v>
      </c>
      <c r="BS770" s="186">
        <v>7.0999131000000001E-7</v>
      </c>
      <c r="BT770" s="186">
        <v>4.2677842000000003E-8</v>
      </c>
      <c r="BU770" s="186">
        <v>1.0766262E-6</v>
      </c>
      <c r="BV770" s="186">
        <v>3.5898341999999999E-6</v>
      </c>
      <c r="BW770" s="186">
        <v>1.8114848000000001E-6</v>
      </c>
      <c r="BX770" s="186">
        <v>0</v>
      </c>
      <c r="BY770" s="186">
        <v>3.945884E-18</v>
      </c>
      <c r="BZ770" s="186">
        <v>3.2309460999999999E-14</v>
      </c>
      <c r="CA770" s="186">
        <v>2.8371143000000001E-5</v>
      </c>
      <c r="CB770" s="164">
        <v>4.1537688000000002E-4</v>
      </c>
      <c r="CC770" s="186">
        <v>3.7951779E-8</v>
      </c>
      <c r="CD770" s="186">
        <v>0</v>
      </c>
      <c r="CE770"/>
      <c r="CF770" s="329">
        <v>2.7347168E-14</v>
      </c>
      <c r="CG770" s="330">
        <v>23.406749000000001</v>
      </c>
      <c r="CH770" s="330">
        <v>2.0523777E-2</v>
      </c>
      <c r="CI770" s="330">
        <v>9.8458290000000004E-3</v>
      </c>
      <c r="CJ770" s="330">
        <v>8.8605629000000005E-3</v>
      </c>
      <c r="CK770" s="329">
        <v>1.2294942000000001E-7</v>
      </c>
      <c r="CL770" s="329">
        <v>5.8827476000000001E-8</v>
      </c>
      <c r="CM770" s="330">
        <v>9.9446716999999994E-4</v>
      </c>
      <c r="CN770" s="330">
        <v>1.3184311</v>
      </c>
      <c r="CO770" s="330">
        <v>45.505876000000001</v>
      </c>
      <c r="CP770"/>
      <c r="CQ770">
        <v>3.5114998000000002</v>
      </c>
      <c r="CR770">
        <v>0.40653204749999999</v>
      </c>
      <c r="CS770">
        <v>0.24060264721048999</v>
      </c>
      <c r="CT770">
        <v>0.24077965896100001</v>
      </c>
      <c r="CU770">
        <v>0.21003518700000001</v>
      </c>
      <c r="CV770" s="134"/>
      <c r="CW770" s="376" t="s">
        <v>6530</v>
      </c>
      <c r="CX770" s="32"/>
      <c r="CY770" s="32"/>
      <c r="CZ770" s="32"/>
      <c r="DA770" s="236"/>
      <c r="DB770" s="36"/>
      <c r="DC770"/>
      <c r="DD770"/>
      <c r="DE770"/>
      <c r="DF770"/>
      <c r="DG770"/>
      <c r="DH770"/>
      <c r="DI770"/>
      <c r="DJ770"/>
      <c r="DK770"/>
      <c r="DL770"/>
    </row>
    <row r="771" spans="1:116" ht="13.8" customHeight="1" x14ac:dyDescent="0.3">
      <c r="A771" t="s">
        <v>2158</v>
      </c>
      <c r="B771" s="113" t="s">
        <v>920</v>
      </c>
      <c r="C771" s="182" t="s">
        <v>1499</v>
      </c>
      <c r="D771" s="40" t="s">
        <v>136</v>
      </c>
      <c r="E771" s="181" t="s">
        <v>943</v>
      </c>
      <c r="F771" s="184" t="s">
        <v>4249</v>
      </c>
      <c r="G771" s="184">
        <v>4.3285721072319756</v>
      </c>
      <c r="H771" s="184">
        <v>0.18073959040000001</v>
      </c>
      <c r="I771" s="184">
        <v>0.25325349552999998</v>
      </c>
      <c r="J771" s="328">
        <v>0.162590821301976</v>
      </c>
      <c r="K771" s="184">
        <v>3.7319882</v>
      </c>
      <c r="L771" s="184">
        <v>9.0155257000000003E-2</v>
      </c>
      <c r="M771" s="184">
        <v>0.14400498</v>
      </c>
      <c r="N771" s="184">
        <v>0.15087130000000001</v>
      </c>
      <c r="O771" s="184">
        <v>1.8740455E-2</v>
      </c>
      <c r="P771" s="184">
        <v>9.0140726000000008E-3</v>
      </c>
      <c r="Q771" s="331">
        <v>2.1137628000000002E-3</v>
      </c>
      <c r="R771" s="331">
        <v>1.8956178000000001E-2</v>
      </c>
      <c r="S771" s="331">
        <v>0.12970803</v>
      </c>
      <c r="T771" s="331">
        <v>3.9113358000000002E-5</v>
      </c>
      <c r="U771" s="331">
        <v>3.2882718999999998E-2</v>
      </c>
      <c r="V771" s="331">
        <v>9.7967171999999996E-5</v>
      </c>
      <c r="W771" s="331">
        <v>7.2301976E-8</v>
      </c>
      <c r="X771" s="331">
        <v>0</v>
      </c>
      <c r="Y771"/>
      <c r="Z771" s="288">
        <v>24.879921333333336</v>
      </c>
      <c r="AA771"/>
      <c r="AB771" s="164">
        <v>367.84721999999999</v>
      </c>
      <c r="AC771" s="164">
        <v>362.03930000000003</v>
      </c>
      <c r="AD771" s="164">
        <v>4.0625163999999998</v>
      </c>
      <c r="AE771" s="164">
        <v>0</v>
      </c>
      <c r="AF771" s="164">
        <v>1.7259959E-3</v>
      </c>
      <c r="AG771" s="164">
        <v>0.97502014000000004</v>
      </c>
      <c r="AH771" s="164">
        <v>0.76866115999999995</v>
      </c>
      <c r="AI771"/>
      <c r="AJ771" s="185">
        <v>0.52170682999999995</v>
      </c>
      <c r="AK771" s="185">
        <v>0.47502955000000002</v>
      </c>
      <c r="AL771" s="185">
        <v>1.9622898E-2</v>
      </c>
      <c r="AM771" s="185">
        <v>2.7054385E-2</v>
      </c>
      <c r="AN771" s="176">
        <v>2.8478989999999999E-5</v>
      </c>
      <c r="AO771" s="176">
        <v>7.2569887999999998E-8</v>
      </c>
      <c r="AP771" s="176">
        <v>3.7891295999999999</v>
      </c>
      <c r="AQ771" s="192">
        <v>2.3088568E-5</v>
      </c>
      <c r="AR771" s="192">
        <v>6.9663781999999998E-8</v>
      </c>
      <c r="AS771" s="192">
        <v>1.9033140000000002E-12</v>
      </c>
      <c r="AT771" s="192">
        <v>9.4217242000000006E-14</v>
      </c>
      <c r="AU771" s="192">
        <v>0</v>
      </c>
      <c r="AV771" s="192">
        <v>4.2269041999999996E-9</v>
      </c>
      <c r="AW771" s="192">
        <v>1.9476868999999999E-6</v>
      </c>
      <c r="AX771" s="192">
        <v>9.445811E-10</v>
      </c>
      <c r="AY771" s="192">
        <v>1.9259926999999999E-9</v>
      </c>
      <c r="AZ771" s="192">
        <v>1.9913922000000001E-11</v>
      </c>
      <c r="BA771" s="192">
        <v>2.4962626E-15</v>
      </c>
      <c r="BB771" s="192">
        <v>1.9679869999999999E-12</v>
      </c>
      <c r="BC771" s="192">
        <v>9.5963886000000005E-12</v>
      </c>
      <c r="BD771" s="192">
        <v>2.1486351E-12</v>
      </c>
      <c r="BE771" s="192">
        <v>3.4236151999999998E-6</v>
      </c>
      <c r="BF771" s="192">
        <v>1.4892976E-8</v>
      </c>
      <c r="BG771" s="192">
        <v>9.0086098000000005E-22</v>
      </c>
      <c r="BH771" s="193">
        <v>0.16873975999999999</v>
      </c>
      <c r="BI771" s="193">
        <v>3.6203897999999999</v>
      </c>
      <c r="BJ771" s="192">
        <v>0</v>
      </c>
      <c r="BK771" s="192">
        <v>0</v>
      </c>
      <c r="BL771" s="192">
        <v>0</v>
      </c>
      <c r="BM771"/>
      <c r="BN771" s="164">
        <v>1.2283744000000001E-3</v>
      </c>
      <c r="BO771" s="186">
        <v>1.3352302E-5</v>
      </c>
      <c r="BP771" s="164">
        <v>6.9371823000000002E-4</v>
      </c>
      <c r="BQ771" s="186">
        <v>2.2920480999999998E-6</v>
      </c>
      <c r="BR771" s="186">
        <v>2.7629016E-5</v>
      </c>
      <c r="BS771" s="186">
        <v>1.5257355000000001E-7</v>
      </c>
      <c r="BT771" s="186">
        <v>5.0496646000000002E-7</v>
      </c>
      <c r="BU771" s="186">
        <v>2.2044367000000001E-7</v>
      </c>
      <c r="BV771" s="186">
        <v>1.2206284E-5</v>
      </c>
      <c r="BW771" s="186">
        <v>2.0557944999999998E-6</v>
      </c>
      <c r="BX771" s="186">
        <v>0</v>
      </c>
      <c r="BY771" s="186">
        <v>1.9921390999999998E-18</v>
      </c>
      <c r="BZ771" s="186">
        <v>1.6311919E-14</v>
      </c>
      <c r="CA771" s="186">
        <v>2.9693388E-5</v>
      </c>
      <c r="CB771" s="164">
        <v>4.4651389999999998E-4</v>
      </c>
      <c r="CC771" s="186">
        <v>3.5451625999999999E-8</v>
      </c>
      <c r="CD771" s="186">
        <v>0</v>
      </c>
      <c r="CE771"/>
      <c r="CF771" s="329">
        <v>1.3806631000000001E-14</v>
      </c>
      <c r="CG771" s="330">
        <v>24.879922000000001</v>
      </c>
      <c r="CH771" s="330">
        <v>6.1160353000000002E-3</v>
      </c>
      <c r="CI771" s="330">
        <v>9.1688199999999994E-3</v>
      </c>
      <c r="CJ771" s="330">
        <v>9.8542642000000007E-3</v>
      </c>
      <c r="CK771" s="329">
        <v>1.4697296000000001E-6</v>
      </c>
      <c r="CL771" s="329">
        <v>7.7911346E-8</v>
      </c>
      <c r="CM771" s="330">
        <v>1.017895E-3</v>
      </c>
      <c r="CN771" s="330">
        <v>15.096602000000001</v>
      </c>
      <c r="CO771" s="330">
        <v>49.651058999999997</v>
      </c>
      <c r="CP771"/>
      <c r="CQ771">
        <v>3.7319882</v>
      </c>
      <c r="CR771">
        <v>0.43385600539999997</v>
      </c>
      <c r="CS771">
        <v>0.253116487301976</v>
      </c>
      <c r="CT771">
        <v>0.25325349552999998</v>
      </c>
      <c r="CU771">
        <v>0.16259074900000001</v>
      </c>
      <c r="CV771" s="134"/>
      <c r="CW771" s="376" t="s">
        <v>6531</v>
      </c>
      <c r="CZ771" s="32"/>
      <c r="DA771" s="236"/>
      <c r="DB771" s="36"/>
      <c r="DC771"/>
      <c r="DD771"/>
      <c r="DE771"/>
      <c r="DF771"/>
      <c r="DG771"/>
      <c r="DH771"/>
      <c r="DI771"/>
      <c r="DJ771"/>
      <c r="DK771"/>
      <c r="DL771"/>
    </row>
    <row r="772" spans="1:116" ht="13.8" customHeight="1" x14ac:dyDescent="0.3">
      <c r="A772" t="s">
        <v>2159</v>
      </c>
      <c r="B772" s="113" t="s">
        <v>920</v>
      </c>
      <c r="C772" s="182" t="s">
        <v>1500</v>
      </c>
      <c r="D772" s="40" t="s">
        <v>136</v>
      </c>
      <c r="E772" s="181" t="s">
        <v>943</v>
      </c>
      <c r="F772" s="184" t="s">
        <v>4250</v>
      </c>
      <c r="G772" s="184">
        <v>4.1517971729906398</v>
      </c>
      <c r="H772" s="184">
        <v>0.16440344570000001</v>
      </c>
      <c r="I772" s="184">
        <v>0.24380808904799997</v>
      </c>
      <c r="J772" s="328">
        <v>0.22650893824264001</v>
      </c>
      <c r="K772" s="184">
        <v>3.5170767000000001</v>
      </c>
      <c r="L772" s="184">
        <v>9.5141970000000006E-2</v>
      </c>
      <c r="M772" s="184">
        <v>0.13616513999999999</v>
      </c>
      <c r="N772" s="184">
        <v>0.14239681000000001</v>
      </c>
      <c r="O772" s="184">
        <v>1.7554107999999999E-2</v>
      </c>
      <c r="P772" s="331">
        <v>2.6206376000000001E-3</v>
      </c>
      <c r="Q772" s="331">
        <v>1.8318900999999999E-3</v>
      </c>
      <c r="R772" s="331">
        <v>1.2340419E-2</v>
      </c>
      <c r="S772" s="331">
        <v>0.19569888999999999</v>
      </c>
      <c r="T772" s="331">
        <v>6.7388834999999997E-5</v>
      </c>
      <c r="U772" s="331">
        <v>3.0809929999999999E-2</v>
      </c>
      <c r="V772" s="331">
        <v>9.3171212999999995E-5</v>
      </c>
      <c r="W772" s="331">
        <v>1.1824264E-7</v>
      </c>
      <c r="X772" s="331">
        <v>0</v>
      </c>
      <c r="Y772"/>
      <c r="Z772" s="288">
        <v>23.447178000000001</v>
      </c>
      <c r="AA772"/>
      <c r="AB772" s="164">
        <v>345.762</v>
      </c>
      <c r="AC772" s="164">
        <v>339.78811000000002</v>
      </c>
      <c r="AD772" s="164">
        <v>3.7430751</v>
      </c>
      <c r="AE772" s="164">
        <v>0</v>
      </c>
      <c r="AF772" s="164">
        <v>6.0085466000000002E-3</v>
      </c>
      <c r="AG772" s="164">
        <v>1.0325489999999999</v>
      </c>
      <c r="AH772" s="164">
        <v>1.1922524999999999</v>
      </c>
      <c r="AI772"/>
      <c r="AJ772" s="185">
        <v>0.44585940000000002</v>
      </c>
      <c r="AK772" s="185">
        <v>0.40211229999999998</v>
      </c>
      <c r="AL772" s="185">
        <v>1.856849E-2</v>
      </c>
      <c r="AM772" s="185">
        <v>2.5178611E-2</v>
      </c>
      <c r="AN772" s="176">
        <v>2.4107452000000001E-5</v>
      </c>
      <c r="AO772" s="176">
        <v>6.8670451E-8</v>
      </c>
      <c r="AP772" s="176">
        <v>3.5264161000000001</v>
      </c>
      <c r="AQ772" s="192">
        <v>2.1761316000000002E-5</v>
      </c>
      <c r="AR772" s="192">
        <v>6.5659233999999994E-8</v>
      </c>
      <c r="AS772" s="192">
        <v>1.7939002E-12</v>
      </c>
      <c r="AT772" s="192">
        <v>1.5657891000000001E-13</v>
      </c>
      <c r="AU772" s="192">
        <v>0</v>
      </c>
      <c r="AV772" s="192">
        <v>4.3611701999999998E-9</v>
      </c>
      <c r="AW772" s="192">
        <v>2.0527919999999998E-6</v>
      </c>
      <c r="AX772" s="192">
        <v>9.3707923999999996E-10</v>
      </c>
      <c r="AY772" s="192">
        <v>2.0684966999999998E-9</v>
      </c>
      <c r="AZ772" s="192">
        <v>1.6742206999999999E-12</v>
      </c>
      <c r="BA772" s="192">
        <v>2.7061727E-16</v>
      </c>
      <c r="BB772" s="192">
        <v>1.1033131999999999E-12</v>
      </c>
      <c r="BC772" s="192">
        <v>8.7383223000000004E-13</v>
      </c>
      <c r="BD772" s="192">
        <v>1.9516052000000001E-13</v>
      </c>
      <c r="BE772" s="192">
        <v>2.8559718999999999E-7</v>
      </c>
      <c r="BF772" s="192">
        <v>3.3851880000000002E-9</v>
      </c>
      <c r="BG772" s="192">
        <v>1.4732678999999999E-21</v>
      </c>
      <c r="BH772" s="193">
        <v>0.15750239999999999</v>
      </c>
      <c r="BI772" s="193">
        <v>3.3689136999999998</v>
      </c>
      <c r="BJ772" s="192">
        <v>0</v>
      </c>
      <c r="BK772" s="192">
        <v>0</v>
      </c>
      <c r="BL772" s="192">
        <v>0</v>
      </c>
      <c r="BM772"/>
      <c r="BN772" s="164">
        <v>1.1671737000000001E-3</v>
      </c>
      <c r="BO772" s="186">
        <v>1.4480416999999999E-5</v>
      </c>
      <c r="BP772" s="164">
        <v>6.5376954000000002E-4</v>
      </c>
      <c r="BQ772" s="186">
        <v>1.5115987E-6</v>
      </c>
      <c r="BR772" s="186">
        <v>2.726024E-5</v>
      </c>
      <c r="BS772" s="186">
        <v>4.3188268999999999E-7</v>
      </c>
      <c r="BT772" s="186">
        <v>4.2449856999999997E-8</v>
      </c>
      <c r="BU772" s="186">
        <v>6.5453190999999997E-7</v>
      </c>
      <c r="BV772" s="186">
        <v>3.6173071E-6</v>
      </c>
      <c r="BW772" s="186">
        <v>1.8185433999999999E-6</v>
      </c>
      <c r="BX772" s="186">
        <v>0</v>
      </c>
      <c r="BY772" s="186">
        <v>3.2579439999999999E-18</v>
      </c>
      <c r="BZ772" s="186">
        <v>2.667651E-14</v>
      </c>
      <c r="CA772" s="186">
        <v>2.8120628999999999E-5</v>
      </c>
      <c r="CB772" s="164">
        <v>4.1897008000000001E-4</v>
      </c>
      <c r="CC772" s="186">
        <v>1.6496517E-5</v>
      </c>
      <c r="CD772" s="186">
        <v>0</v>
      </c>
      <c r="CE772"/>
      <c r="CF772" s="329">
        <v>2.2579362000000001E-14</v>
      </c>
      <c r="CG772" s="330">
        <v>23.445229000000001</v>
      </c>
      <c r="CH772" s="330">
        <v>1.2551372999999999E-2</v>
      </c>
      <c r="CI772" s="330">
        <v>1.0006443E-2</v>
      </c>
      <c r="CJ772" s="330">
        <v>8.9385820000000005E-3</v>
      </c>
      <c r="CK772" s="329">
        <v>1.2294126000000001E-7</v>
      </c>
      <c r="CL772" s="329">
        <v>5.8953997999999999E-8</v>
      </c>
      <c r="CM772" s="330">
        <v>1.0215799E-3</v>
      </c>
      <c r="CN772" s="330">
        <v>1.3163571999999999</v>
      </c>
      <c r="CO772" s="330">
        <v>46.185952999999998</v>
      </c>
      <c r="CP772"/>
      <c r="CQ772">
        <v>3.5170767000000001</v>
      </c>
      <c r="CR772">
        <v>0.40805097469999996</v>
      </c>
      <c r="CS772">
        <v>0.24364764724263999</v>
      </c>
      <c r="CT772">
        <v>0.24380808904799997</v>
      </c>
      <c r="CU772">
        <v>0.22650882</v>
      </c>
      <c r="CV772" s="134"/>
      <c r="CW772" s="376" t="s">
        <v>6532</v>
      </c>
      <c r="CX772" s="32"/>
      <c r="CY772" s="32"/>
      <c r="CZ772" s="32"/>
      <c r="DA772" s="236"/>
      <c r="DB772" s="36"/>
      <c r="DC772"/>
      <c r="DD772"/>
      <c r="DE772"/>
      <c r="DF772"/>
      <c r="DG772"/>
      <c r="DH772"/>
      <c r="DI772"/>
      <c r="DJ772"/>
      <c r="DK772"/>
      <c r="DL772"/>
    </row>
    <row r="773" spans="1:116" ht="13.8" customHeight="1" x14ac:dyDescent="0.3">
      <c r="A773" t="s">
        <v>2160</v>
      </c>
      <c r="B773" s="113" t="s">
        <v>920</v>
      </c>
      <c r="C773" s="182" t="s">
        <v>1501</v>
      </c>
      <c r="D773" s="40" t="s">
        <v>136</v>
      </c>
      <c r="E773" s="181" t="s">
        <v>943</v>
      </c>
      <c r="F773" s="184" t="s">
        <v>4251</v>
      </c>
      <c r="G773" s="184">
        <v>4.1647504397628499</v>
      </c>
      <c r="H773" s="184">
        <v>0.1670451506</v>
      </c>
      <c r="I773" s="184">
        <v>0.24225832808199999</v>
      </c>
      <c r="J773" s="328">
        <v>0.20643106108085002</v>
      </c>
      <c r="K773" s="184">
        <v>3.5490159000000001</v>
      </c>
      <c r="L773" s="184">
        <v>9.1052605999999994E-2</v>
      </c>
      <c r="M773" s="184">
        <v>0.13844951999999999</v>
      </c>
      <c r="N773" s="184">
        <v>0.14463482</v>
      </c>
      <c r="O773" s="184">
        <v>1.7748752E-2</v>
      </c>
      <c r="P773" s="331">
        <v>2.8058417000000001E-3</v>
      </c>
      <c r="Q773" s="331">
        <v>1.8557369000000001E-3</v>
      </c>
      <c r="R773" s="331">
        <v>1.2588617E-2</v>
      </c>
      <c r="S773" s="331">
        <v>0.17511829000000001</v>
      </c>
      <c r="T773" s="331">
        <v>7.3082822999999994E-5</v>
      </c>
      <c r="U773" s="331">
        <v>3.1312644000000001E-2</v>
      </c>
      <c r="V773" s="331">
        <v>9.4502259000000006E-5</v>
      </c>
      <c r="W773" s="331">
        <v>1.2708085000000001E-7</v>
      </c>
      <c r="X773" s="331">
        <v>0</v>
      </c>
      <c r="Y773"/>
      <c r="Z773" s="288">
        <v>23.660106000000003</v>
      </c>
      <c r="AA773"/>
      <c r="AB773" s="164">
        <v>347.89377000000002</v>
      </c>
      <c r="AC773" s="164">
        <v>341.69578000000001</v>
      </c>
      <c r="AD773" s="164">
        <v>3.7900558000000002</v>
      </c>
      <c r="AE773" s="164">
        <v>0</v>
      </c>
      <c r="AF773" s="164">
        <v>7.0690935999999996E-3</v>
      </c>
      <c r="AG773" s="164">
        <v>1.0745682999999999</v>
      </c>
      <c r="AH773" s="164">
        <v>1.3262910000000001</v>
      </c>
      <c r="AI773"/>
      <c r="AJ773" s="185">
        <v>0.44987711000000002</v>
      </c>
      <c r="AK773" s="185">
        <v>0.40589180000000002</v>
      </c>
      <c r="AL773" s="185">
        <v>1.8719583000000001E-2</v>
      </c>
      <c r="AM773" s="185">
        <v>2.5265732999999999E-2</v>
      </c>
      <c r="AN773" s="176">
        <v>2.4334041E-5</v>
      </c>
      <c r="AO773" s="176">
        <v>6.9229226999999994E-8</v>
      </c>
      <c r="AP773" s="176">
        <v>3.538618</v>
      </c>
      <c r="AQ773" s="192">
        <v>2.1959536000000001E-5</v>
      </c>
      <c r="AR773" s="192">
        <v>6.6257335999999997E-8</v>
      </c>
      <c r="AS773" s="192">
        <v>1.8102402000000001E-12</v>
      </c>
      <c r="AT773" s="192">
        <v>1.6876166000000001E-13</v>
      </c>
      <c r="AU773" s="192">
        <v>0</v>
      </c>
      <c r="AV773" s="192">
        <v>4.5662973999999998E-9</v>
      </c>
      <c r="AW773" s="192">
        <v>1.9949739000000001E-6</v>
      </c>
      <c r="AX773" s="192">
        <v>9.6855760999999991E-10</v>
      </c>
      <c r="AY773" s="192">
        <v>1.9968482E-9</v>
      </c>
      <c r="AZ773" s="192">
        <v>2.1756546000000002E-12</v>
      </c>
      <c r="BA773" s="192">
        <v>3.4465311000000002E-16</v>
      </c>
      <c r="BB773" s="192">
        <v>1.1348205999999999E-12</v>
      </c>
      <c r="BC773" s="192">
        <v>1.1148521E-12</v>
      </c>
      <c r="BD773" s="192">
        <v>2.4905869000000002E-13</v>
      </c>
      <c r="BE773" s="192">
        <v>3.7119214999999999E-7</v>
      </c>
      <c r="BF773" s="192">
        <v>3.7721318999999997E-9</v>
      </c>
      <c r="BG773" s="192">
        <v>1.5833894E-21</v>
      </c>
      <c r="BH773" s="193">
        <v>0.15835133000000001</v>
      </c>
      <c r="BI773" s="193">
        <v>3.3802667</v>
      </c>
      <c r="BJ773" s="192">
        <v>0</v>
      </c>
      <c r="BK773" s="192">
        <v>0</v>
      </c>
      <c r="BL773" s="192">
        <v>0</v>
      </c>
      <c r="BM773"/>
      <c r="BN773" s="164">
        <v>1.1631515E-3</v>
      </c>
      <c r="BO773" s="186">
        <v>1.4044878999999999E-5</v>
      </c>
      <c r="BP773" s="164">
        <v>6.5970654000000004E-4</v>
      </c>
      <c r="BQ773" s="186">
        <v>1.54117E-6</v>
      </c>
      <c r="BR773" s="186">
        <v>2.6985669999999999E-5</v>
      </c>
      <c r="BS773" s="186">
        <v>5.4686118000000001E-7</v>
      </c>
      <c r="BT773" s="186">
        <v>5.5164131000000002E-8</v>
      </c>
      <c r="BU773" s="186">
        <v>8.2876128999999999E-7</v>
      </c>
      <c r="BV773" s="186">
        <v>3.8668209E-6</v>
      </c>
      <c r="BW773" s="186">
        <v>1.8390023999999999E-6</v>
      </c>
      <c r="BX773" s="186">
        <v>0</v>
      </c>
      <c r="BY773" s="186">
        <v>3.5014635999999999E-18</v>
      </c>
      <c r="BZ773" s="186">
        <v>2.8670483000000001E-14</v>
      </c>
      <c r="CA773" s="186">
        <v>2.8509713000000001E-5</v>
      </c>
      <c r="CB773" s="164">
        <v>4.2135254000000001E-4</v>
      </c>
      <c r="CC773" s="186">
        <v>3.8743215999999999E-6</v>
      </c>
      <c r="CD773" s="186">
        <v>0</v>
      </c>
      <c r="CE773"/>
      <c r="CF773" s="329">
        <v>2.4267088000000001E-14</v>
      </c>
      <c r="CG773" s="330">
        <v>23.657637000000001</v>
      </c>
      <c r="CH773" s="330">
        <v>1.5889949E-2</v>
      </c>
      <c r="CI773" s="330">
        <v>9.7348291999999996E-3</v>
      </c>
      <c r="CJ773" s="330">
        <v>9.0105542999999993E-3</v>
      </c>
      <c r="CK773" s="329">
        <v>1.596801E-7</v>
      </c>
      <c r="CL773" s="329">
        <v>5.9957210999999997E-8</v>
      </c>
      <c r="CM773" s="330">
        <v>1.0027790000000001E-3</v>
      </c>
      <c r="CN773" s="330">
        <v>1.6936674</v>
      </c>
      <c r="CO773" s="330">
        <v>46.337308</v>
      </c>
      <c r="CP773"/>
      <c r="CQ773">
        <v>3.5490159000000001</v>
      </c>
      <c r="CR773">
        <v>0.40913589359999997</v>
      </c>
      <c r="CS773">
        <v>0.24209087008084998</v>
      </c>
      <c r="CT773">
        <v>0.24225832808199999</v>
      </c>
      <c r="CU773">
        <v>0.20643093400000001</v>
      </c>
      <c r="CV773" s="134"/>
      <c r="CW773" s="376" t="s">
        <v>6533</v>
      </c>
      <c r="CX773" s="32"/>
      <c r="CY773" s="32"/>
      <c r="CZ773" s="32"/>
      <c r="DA773" s="236"/>
      <c r="DB773" s="36"/>
      <c r="DC773"/>
      <c r="DD773"/>
      <c r="DE773"/>
      <c r="DF773"/>
      <c r="DG773"/>
      <c r="DH773"/>
      <c r="DI773"/>
      <c r="DJ773"/>
      <c r="DK773"/>
      <c r="DL773"/>
    </row>
    <row r="774" spans="1:116" ht="13.8" customHeight="1" x14ac:dyDescent="0.3">
      <c r="A774" t="s">
        <v>2161</v>
      </c>
      <c r="B774" s="113" t="s">
        <v>920</v>
      </c>
      <c r="C774" s="182" t="s">
        <v>1502</v>
      </c>
      <c r="D774" s="40" t="s">
        <v>136</v>
      </c>
      <c r="E774" s="181" t="s">
        <v>943</v>
      </c>
      <c r="F774" s="184" t="s">
        <v>4252</v>
      </c>
      <c r="G774" s="184">
        <v>4.1082841697471801</v>
      </c>
      <c r="H774" s="184">
        <v>0.16342159679999999</v>
      </c>
      <c r="I774" s="184">
        <v>0.24219578969799999</v>
      </c>
      <c r="J774" s="328">
        <v>0.22960858324917999</v>
      </c>
      <c r="K774" s="184">
        <v>3.4730582000000001</v>
      </c>
      <c r="L774" s="184">
        <v>9.3939260999999996E-2</v>
      </c>
      <c r="M774" s="184">
        <v>0.13597851999999999</v>
      </c>
      <c r="N774" s="184">
        <v>0.14171784000000001</v>
      </c>
      <c r="O774" s="184">
        <v>1.7319175999999999E-2</v>
      </c>
      <c r="P774" s="331">
        <v>2.5780706999999998E-3</v>
      </c>
      <c r="Q774" s="331">
        <v>1.8065100999999999E-3</v>
      </c>
      <c r="R774" s="331">
        <v>1.2105489000000001E-2</v>
      </c>
      <c r="S774" s="331">
        <v>0.19890995</v>
      </c>
      <c r="T774" s="331">
        <v>7.9923243000000005E-5</v>
      </c>
      <c r="U774" s="331">
        <v>3.0698494999999999E-2</v>
      </c>
      <c r="V774" s="331">
        <v>9.2596455000000004E-5</v>
      </c>
      <c r="W774" s="331">
        <v>1.3824918E-7</v>
      </c>
      <c r="X774" s="331">
        <v>0</v>
      </c>
      <c r="Y774"/>
      <c r="Z774" s="288">
        <v>23.153721333333333</v>
      </c>
      <c r="AA774"/>
      <c r="AB774" s="164">
        <v>340.15185000000002</v>
      </c>
      <c r="AC774" s="164">
        <v>333.94574</v>
      </c>
      <c r="AD774" s="164">
        <v>3.6991700999999999</v>
      </c>
      <c r="AE774" s="164">
        <v>0</v>
      </c>
      <c r="AF774" s="164">
        <v>8.0790701000000003E-3</v>
      </c>
      <c r="AG774" s="164">
        <v>1.0800261</v>
      </c>
      <c r="AH774" s="164">
        <v>1.4188399</v>
      </c>
      <c r="AI774"/>
      <c r="AJ774" s="185">
        <v>0.44056656999999999</v>
      </c>
      <c r="AK774" s="185">
        <v>0.39757434000000003</v>
      </c>
      <c r="AL774" s="185">
        <v>1.8355311999999999E-2</v>
      </c>
      <c r="AM774" s="185">
        <v>2.4636923000000002E-2</v>
      </c>
      <c r="AN774" s="176">
        <v>2.3835392E-5</v>
      </c>
      <c r="AO774" s="176">
        <v>6.7882071000000005E-8</v>
      </c>
      <c r="AP774" s="176">
        <v>3.4505495000000002</v>
      </c>
      <c r="AQ774" s="192">
        <v>2.1490155E-5</v>
      </c>
      <c r="AR774" s="192">
        <v>6.4841123000000001E-8</v>
      </c>
      <c r="AS774" s="192">
        <v>1.7715462999999999E-12</v>
      </c>
      <c r="AT774" s="192">
        <v>1.8389760000000001E-13</v>
      </c>
      <c r="AU774" s="192">
        <v>0</v>
      </c>
      <c r="AV774" s="192">
        <v>4.6067479000000002E-9</v>
      </c>
      <c r="AW774" s="192">
        <v>2.0515723999999998E-6</v>
      </c>
      <c r="AX774" s="192">
        <v>9.6527748999999999E-10</v>
      </c>
      <c r="AY774" s="192">
        <v>2.0700577999999999E-9</v>
      </c>
      <c r="AZ774" s="192">
        <v>1.6810459E-12</v>
      </c>
      <c r="BA774" s="192">
        <v>2.9393125E-16</v>
      </c>
      <c r="BB774" s="192">
        <v>1.0866627000000001E-12</v>
      </c>
      <c r="BC774" s="192">
        <v>8.7705525999999997E-13</v>
      </c>
      <c r="BD774" s="192">
        <v>1.9575406E-13</v>
      </c>
      <c r="BE774" s="192">
        <v>2.8561030999999999E-7</v>
      </c>
      <c r="BF774" s="192">
        <v>3.4466097999999999E-9</v>
      </c>
      <c r="BG774" s="192">
        <v>1.7225433999999999E-21</v>
      </c>
      <c r="BH774" s="193">
        <v>0.15454155999999999</v>
      </c>
      <c r="BI774" s="193">
        <v>3.2960079000000002</v>
      </c>
      <c r="BJ774" s="192">
        <v>0</v>
      </c>
      <c r="BK774" s="192">
        <v>0</v>
      </c>
      <c r="BL774" s="192">
        <v>0</v>
      </c>
      <c r="BM774"/>
      <c r="BN774" s="164">
        <v>1.1464317999999999E-3</v>
      </c>
      <c r="BO774" s="186">
        <v>1.4597367E-5</v>
      </c>
      <c r="BP774" s="164">
        <v>6.4558718999999998E-4</v>
      </c>
      <c r="BQ774" s="186">
        <v>1.4827103000000001E-6</v>
      </c>
      <c r="BR774" s="186">
        <v>2.6980745E-5</v>
      </c>
      <c r="BS774" s="186">
        <v>6.4049851000000005E-7</v>
      </c>
      <c r="BT774" s="186">
        <v>4.2621314000000002E-8</v>
      </c>
      <c r="BU774" s="186">
        <v>9.7115435999999994E-7</v>
      </c>
      <c r="BV774" s="186">
        <v>3.5584788000000001E-6</v>
      </c>
      <c r="BW774" s="186">
        <v>1.7893777999999999E-6</v>
      </c>
      <c r="BX774" s="186">
        <v>0</v>
      </c>
      <c r="BY774" s="186">
        <v>3.8091848999999997E-18</v>
      </c>
      <c r="BZ774" s="186">
        <v>3.1190149000000002E-14</v>
      </c>
      <c r="CA774" s="186">
        <v>2.7979441000000001E-5</v>
      </c>
      <c r="CB774" s="164">
        <v>4.1178649000000002E-4</v>
      </c>
      <c r="CC774" s="186">
        <v>1.1015764E-5</v>
      </c>
      <c r="CD774" s="186">
        <v>0</v>
      </c>
      <c r="CE774"/>
      <c r="CF774" s="329">
        <v>2.6399767000000001E-14</v>
      </c>
      <c r="CG774" s="330">
        <v>23.150797000000001</v>
      </c>
      <c r="CH774" s="330">
        <v>1.8532099E-2</v>
      </c>
      <c r="CI774" s="330">
        <v>1.0134394E-2</v>
      </c>
      <c r="CJ774" s="330">
        <v>8.7664402999999991E-3</v>
      </c>
      <c r="CK774" s="329">
        <v>1.2294088999999999E-7</v>
      </c>
      <c r="CL774" s="329">
        <v>5.8102537000000002E-8</v>
      </c>
      <c r="CM774" s="330">
        <v>1.0106625E-3</v>
      </c>
      <c r="CN774" s="330">
        <v>1.3171155999999999</v>
      </c>
      <c r="CO774" s="330">
        <v>45.177957999999997</v>
      </c>
      <c r="CP774"/>
      <c r="CQ774">
        <v>3.4730582000000001</v>
      </c>
      <c r="CR774">
        <v>0.40544486680000003</v>
      </c>
      <c r="CS774">
        <v>0.24202340824917998</v>
      </c>
      <c r="CT774">
        <v>0.24219578969799996</v>
      </c>
      <c r="CU774">
        <v>0.22960844499999999</v>
      </c>
      <c r="CV774" s="134"/>
      <c r="CW774" s="376" t="s">
        <v>6534</v>
      </c>
      <c r="CX774" s="32"/>
      <c r="CY774" s="32"/>
      <c r="CZ774" s="32"/>
      <c r="DA774" s="236"/>
      <c r="DB774" s="36"/>
      <c r="DC774"/>
      <c r="DD774"/>
      <c r="DE774"/>
      <c r="DF774"/>
      <c r="DG774"/>
      <c r="DH774"/>
      <c r="DI774"/>
      <c r="DJ774"/>
      <c r="DK774"/>
      <c r="DL774"/>
    </row>
    <row r="775" spans="1:116" ht="13.8" customHeight="1" x14ac:dyDescent="0.3">
      <c r="A775" t="s">
        <v>2162</v>
      </c>
      <c r="B775" s="113" t="s">
        <v>920</v>
      </c>
      <c r="C775" s="182" t="s">
        <v>1503</v>
      </c>
      <c r="D775" s="40" t="s">
        <v>136</v>
      </c>
      <c r="E775" s="181" t="s">
        <v>943</v>
      </c>
      <c r="F775" s="184" t="s">
        <v>4253</v>
      </c>
      <c r="G775" s="184">
        <v>4.1347943158073397</v>
      </c>
      <c r="H775" s="184">
        <v>0.16579307729999998</v>
      </c>
      <c r="I775" s="184">
        <v>0.24175196061199997</v>
      </c>
      <c r="J775" s="328">
        <v>0.21364737789534</v>
      </c>
      <c r="K775" s="184">
        <v>3.5136018999999998</v>
      </c>
      <c r="L775" s="184">
        <v>9.1420584999999999E-2</v>
      </c>
      <c r="M775" s="184">
        <v>0.13773833999999999</v>
      </c>
      <c r="N775" s="184">
        <v>0.14362923999999999</v>
      </c>
      <c r="O775" s="184">
        <v>1.7553129000000001E-2</v>
      </c>
      <c r="P775" s="331">
        <v>2.7757118E-3</v>
      </c>
      <c r="Q775" s="331">
        <v>1.8349964999999999E-3</v>
      </c>
      <c r="R775" s="331">
        <v>1.2420051E-2</v>
      </c>
      <c r="S775" s="331">
        <v>0.18253306999999999</v>
      </c>
      <c r="T775" s="331">
        <v>7.9190856999999997E-5</v>
      </c>
      <c r="U775" s="331">
        <v>3.1114170999999999E-2</v>
      </c>
      <c r="V775" s="331">
        <v>9.3793755000000007E-5</v>
      </c>
      <c r="W775" s="331">
        <v>1.3689534E-7</v>
      </c>
      <c r="X775" s="331">
        <v>0</v>
      </c>
      <c r="Y775"/>
      <c r="Z775" s="288">
        <v>23.424012666666666</v>
      </c>
      <c r="AA775"/>
      <c r="AB775" s="164">
        <v>343.89384000000001</v>
      </c>
      <c r="AC775" s="164">
        <v>337.61385000000001</v>
      </c>
      <c r="AD775" s="164">
        <v>3.7512243000000001</v>
      </c>
      <c r="AE775" s="164">
        <v>0</v>
      </c>
      <c r="AF775" s="164">
        <v>8.0467513999999997E-3</v>
      </c>
      <c r="AG775" s="164">
        <v>1.0922366999999999</v>
      </c>
      <c r="AH775" s="164">
        <v>1.4284866000000001</v>
      </c>
      <c r="AI775"/>
      <c r="AJ775" s="185">
        <v>0.44595853000000002</v>
      </c>
      <c r="AK775" s="185">
        <v>0.40249782000000001</v>
      </c>
      <c r="AL775" s="185">
        <v>1.8549209000000001E-2</v>
      </c>
      <c r="AM775" s="185">
        <v>2.4911497000000001E-2</v>
      </c>
      <c r="AN775" s="176">
        <v>2.4130565E-5</v>
      </c>
      <c r="AO775" s="176">
        <v>6.8599143999999997E-8</v>
      </c>
      <c r="AP775" s="176">
        <v>3.4890051999999998</v>
      </c>
      <c r="AQ775" s="192">
        <v>2.1740985999999999E-5</v>
      </c>
      <c r="AR775" s="192">
        <v>6.5597939000000007E-8</v>
      </c>
      <c r="AS775" s="192">
        <v>1.7922236000000001E-12</v>
      </c>
      <c r="AT775" s="192">
        <v>1.8213341000000001E-13</v>
      </c>
      <c r="AU775" s="192">
        <v>0</v>
      </c>
      <c r="AV775" s="192">
        <v>4.6624606000000002E-9</v>
      </c>
      <c r="AW775" s="192">
        <v>2.0099292000000001E-6</v>
      </c>
      <c r="AX775" s="192">
        <v>9.7750995000000005E-10</v>
      </c>
      <c r="AY775" s="192">
        <v>2.0172359999999999E-9</v>
      </c>
      <c r="AZ775" s="192">
        <v>2.1788467999999999E-12</v>
      </c>
      <c r="BA775" s="192">
        <v>3.5563869999999998E-16</v>
      </c>
      <c r="BB775" s="192">
        <v>1.1219799E-12</v>
      </c>
      <c r="BC775" s="192">
        <v>1.1160021000000001E-12</v>
      </c>
      <c r="BD775" s="192">
        <v>2.4925762999999997E-13</v>
      </c>
      <c r="BE775" s="192">
        <v>3.7119685999999998E-7</v>
      </c>
      <c r="BF775" s="192">
        <v>3.7902081999999997E-9</v>
      </c>
      <c r="BG775" s="192">
        <v>1.7056750000000001E-21</v>
      </c>
      <c r="BH775" s="193">
        <v>0.15631608999999999</v>
      </c>
      <c r="BI775" s="193">
        <v>3.3326891000000001</v>
      </c>
      <c r="BJ775" s="192">
        <v>0</v>
      </c>
      <c r="BK775" s="192">
        <v>0</v>
      </c>
      <c r="BL775" s="192">
        <v>0</v>
      </c>
      <c r="BM775"/>
      <c r="BN775" s="164">
        <v>1.1516105999999999E-3</v>
      </c>
      <c r="BO775" s="186">
        <v>1.4235E-5</v>
      </c>
      <c r="BP775" s="164">
        <v>6.5312363E-4</v>
      </c>
      <c r="BQ775" s="186">
        <v>1.5204555E-6</v>
      </c>
      <c r="BR775" s="186">
        <v>2.688968E-5</v>
      </c>
      <c r="BS775" s="186">
        <v>6.4422805000000001E-7</v>
      </c>
      <c r="BT775" s="186">
        <v>5.5244319999999998E-8</v>
      </c>
      <c r="BU775" s="186">
        <v>9.7653773999999999E-7</v>
      </c>
      <c r="BV775" s="186">
        <v>3.8250974999999998E-6</v>
      </c>
      <c r="BW775" s="186">
        <v>1.8164798000000001E-6</v>
      </c>
      <c r="BX775" s="186">
        <v>0</v>
      </c>
      <c r="BY775" s="186">
        <v>3.7718827000000001E-18</v>
      </c>
      <c r="BZ775" s="186">
        <v>3.0884713E-14</v>
      </c>
      <c r="CA775" s="186">
        <v>2.8320970999999999E-5</v>
      </c>
      <c r="CB775" s="164">
        <v>4.1632441999999998E-4</v>
      </c>
      <c r="CC775" s="186">
        <v>3.8788875000000002E-6</v>
      </c>
      <c r="CD775" s="186">
        <v>0</v>
      </c>
      <c r="CE775"/>
      <c r="CF775" s="329">
        <v>2.6141242E-14</v>
      </c>
      <c r="CG775" s="330">
        <v>23.421088999999998</v>
      </c>
      <c r="CH775" s="330">
        <v>1.8681486000000001E-2</v>
      </c>
      <c r="CI775" s="330">
        <v>9.8872804000000002E-3</v>
      </c>
      <c r="CJ775" s="330">
        <v>8.8878006000000006E-3</v>
      </c>
      <c r="CK775" s="329">
        <v>1.596775E-7</v>
      </c>
      <c r="CL775" s="329">
        <v>5.9277408999999997E-8</v>
      </c>
      <c r="CM775" s="330">
        <v>1.0012E-3</v>
      </c>
      <c r="CN775" s="330">
        <v>1.6937237999999999</v>
      </c>
      <c r="CO775" s="330">
        <v>45.681013999999998</v>
      </c>
      <c r="CP775"/>
      <c r="CQ775">
        <v>3.5136018999999998</v>
      </c>
      <c r="CR775">
        <v>0.40737205330000004</v>
      </c>
      <c r="CS775">
        <v>0.24157911289533998</v>
      </c>
      <c r="CT775">
        <v>0.24175196061199997</v>
      </c>
      <c r="CU775">
        <v>0.21364724099999999</v>
      </c>
      <c r="CV775" s="134"/>
      <c r="CW775" s="376" t="s">
        <v>6535</v>
      </c>
      <c r="CX775" s="32"/>
      <c r="CY775" s="32"/>
      <c r="CZ775" s="11"/>
      <c r="DA775" s="236"/>
      <c r="DB775" s="36"/>
      <c r="DC775"/>
      <c r="DD775"/>
      <c r="DE775"/>
      <c r="DF775"/>
      <c r="DG775"/>
      <c r="DH775"/>
      <c r="DI775"/>
      <c r="DJ775"/>
      <c r="DK775"/>
      <c r="DL775"/>
    </row>
    <row r="776" spans="1:116" ht="13.8" customHeight="1" x14ac:dyDescent="0.3">
      <c r="A776" t="s">
        <v>2163</v>
      </c>
      <c r="B776" s="113" t="s">
        <v>920</v>
      </c>
      <c r="C776" s="182" t="s">
        <v>1504</v>
      </c>
      <c r="D776" s="40" t="s">
        <v>136</v>
      </c>
      <c r="E776" s="181" t="s">
        <v>943</v>
      </c>
      <c r="F776" s="184" t="s">
        <v>4254</v>
      </c>
      <c r="G776" s="184">
        <v>4.2561057855293569</v>
      </c>
      <c r="H776" s="184">
        <v>0.17102206730000002</v>
      </c>
      <c r="I776" s="184">
        <v>0.24464388614000002</v>
      </c>
      <c r="J776" s="328">
        <v>0.18669043208935701</v>
      </c>
      <c r="K776" s="184">
        <v>3.6537494000000001</v>
      </c>
      <c r="L776" s="184">
        <v>9.0604070999999994E-2</v>
      </c>
      <c r="M776" s="184">
        <v>0.14043467000000001</v>
      </c>
      <c r="N776" s="184">
        <v>0.14747937999999999</v>
      </c>
      <c r="O776" s="184">
        <v>1.8323202E-2</v>
      </c>
      <c r="P776" s="331">
        <v>3.2926789000000001E-3</v>
      </c>
      <c r="Q776" s="331">
        <v>1.9268064E-3</v>
      </c>
      <c r="R776" s="331">
        <v>1.3455514E-2</v>
      </c>
      <c r="S776" s="331">
        <v>0.15480187000000001</v>
      </c>
      <c r="T776" s="331">
        <v>5.3152124999999997E-5</v>
      </c>
      <c r="U776" s="331">
        <v>3.1888466999999997E-2</v>
      </c>
      <c r="V776" s="331">
        <v>9.6479015000000003E-5</v>
      </c>
      <c r="W776" s="331">
        <v>9.5089356999999997E-8</v>
      </c>
      <c r="X776" s="331">
        <v>0</v>
      </c>
      <c r="Y776"/>
      <c r="Z776" s="288">
        <v>24.358329333333334</v>
      </c>
      <c r="AA776"/>
      <c r="AB776" s="164">
        <v>359.89726000000002</v>
      </c>
      <c r="AC776" s="164">
        <v>353.98466999999999</v>
      </c>
      <c r="AD776" s="164">
        <v>3.9080872000000002</v>
      </c>
      <c r="AE776" s="164">
        <v>0</v>
      </c>
      <c r="AF776" s="164">
        <v>3.8629038999999999E-3</v>
      </c>
      <c r="AG776" s="164">
        <v>1.0129520000000001</v>
      </c>
      <c r="AH776" s="164">
        <v>0.98769187000000003</v>
      </c>
      <c r="AI776"/>
      <c r="AJ776" s="185">
        <v>0.46498655999999999</v>
      </c>
      <c r="AK776" s="185">
        <v>0.41941541999999998</v>
      </c>
      <c r="AL776" s="185">
        <v>1.9225442999999998E-2</v>
      </c>
      <c r="AM776" s="185">
        <v>2.6345690000000001E-2</v>
      </c>
      <c r="AN776" s="176">
        <v>2.5144810000000001E-5</v>
      </c>
      <c r="AO776" s="176">
        <v>7.1100011999999999E-8</v>
      </c>
      <c r="AP776" s="176">
        <v>3.6898724999999999</v>
      </c>
      <c r="AQ776" s="192">
        <v>2.2605697000000001E-5</v>
      </c>
      <c r="AR776" s="192">
        <v>6.8206890999999998E-8</v>
      </c>
      <c r="AS776" s="192">
        <v>1.8635077999999999E-12</v>
      </c>
      <c r="AT776" s="192">
        <v>1.2515966999999999E-13</v>
      </c>
      <c r="AU776" s="192">
        <v>0</v>
      </c>
      <c r="AV776" s="192">
        <v>4.2486169E-9</v>
      </c>
      <c r="AW776" s="192">
        <v>1.9595562000000002E-6</v>
      </c>
      <c r="AX776" s="192">
        <v>9.3763633000000007E-10</v>
      </c>
      <c r="AY776" s="192">
        <v>1.9470321999999999E-9</v>
      </c>
      <c r="AZ776" s="192">
        <v>3.3267521000000001E-12</v>
      </c>
      <c r="BA776" s="192">
        <v>4.5329686999999996E-16</v>
      </c>
      <c r="BB776" s="192">
        <v>1.2232002E-12</v>
      </c>
      <c r="BC776" s="192">
        <v>1.6660866000000001E-12</v>
      </c>
      <c r="BD776" s="192">
        <v>3.7268920999999998E-13</v>
      </c>
      <c r="BE776" s="192">
        <v>5.7086852999999999E-7</v>
      </c>
      <c r="BF776" s="192">
        <v>4.4388450000000003E-9</v>
      </c>
      <c r="BG776" s="192">
        <v>1.1847849E-21</v>
      </c>
      <c r="BH776" s="193">
        <v>0.16451112000000001</v>
      </c>
      <c r="BI776" s="193">
        <v>3.5253614</v>
      </c>
      <c r="BJ776" s="192">
        <v>0</v>
      </c>
      <c r="BK776" s="192">
        <v>0</v>
      </c>
      <c r="BL776" s="192">
        <v>0</v>
      </c>
      <c r="BM776"/>
      <c r="BN776" s="164">
        <v>1.1998604E-3</v>
      </c>
      <c r="BO776" s="186">
        <v>1.3542845E-5</v>
      </c>
      <c r="BP776" s="164">
        <v>6.7917485000000002E-4</v>
      </c>
      <c r="BQ776" s="186">
        <v>1.6456383E-6</v>
      </c>
      <c r="BR776" s="186">
        <v>2.7334585E-5</v>
      </c>
      <c r="BS776" s="186">
        <v>2.3573534E-7</v>
      </c>
      <c r="BT776" s="186">
        <v>8.4355583000000001E-8</v>
      </c>
      <c r="BU776" s="186">
        <v>3.5590925999999998E-7</v>
      </c>
      <c r="BV776" s="186">
        <v>4.5240925999999999E-6</v>
      </c>
      <c r="BW776" s="186">
        <v>1.9125856999999999E-6</v>
      </c>
      <c r="BX776" s="186">
        <v>0</v>
      </c>
      <c r="BY776" s="186">
        <v>2.6200007000000001E-18</v>
      </c>
      <c r="BZ776" s="186">
        <v>2.1452939E-14</v>
      </c>
      <c r="CA776" s="186">
        <v>2.9049239999999999E-5</v>
      </c>
      <c r="CB776" s="164">
        <v>4.3649216999999999E-4</v>
      </c>
      <c r="CC776" s="186">
        <v>5.5083967999999999E-6</v>
      </c>
      <c r="CD776" s="186">
        <v>0</v>
      </c>
      <c r="CE776"/>
      <c r="CF776" s="329">
        <v>1.8158060000000001E-14</v>
      </c>
      <c r="CG776" s="330">
        <v>24.357354999999998</v>
      </c>
      <c r="CH776" s="330">
        <v>7.0701219000000003E-3</v>
      </c>
      <c r="CI776" s="330">
        <v>9.3197507000000006E-3</v>
      </c>
      <c r="CJ776" s="330">
        <v>9.3940554000000002E-3</v>
      </c>
      <c r="CK776" s="329">
        <v>2.4539007999999997E-7</v>
      </c>
      <c r="CL776" s="329">
        <v>6.2914694000000006E-8</v>
      </c>
      <c r="CM776" s="330">
        <v>1.0110004000000001E-3</v>
      </c>
      <c r="CN776" s="330">
        <v>2.5701090999999998</v>
      </c>
      <c r="CO776" s="330">
        <v>48.339666999999999</v>
      </c>
      <c r="CP776"/>
      <c r="CQ776">
        <v>3.6537494000000001</v>
      </c>
      <c r="CR776">
        <v>0.41551632229999996</v>
      </c>
      <c r="CS776">
        <v>0.24449435008935699</v>
      </c>
      <c r="CT776">
        <v>0.24464388614000002</v>
      </c>
      <c r="CU776">
        <v>0.18669033700000001</v>
      </c>
      <c r="CV776" s="134"/>
      <c r="CW776" s="376" t="s">
        <v>6536</v>
      </c>
      <c r="CX776" s="32"/>
      <c r="CY776" s="32"/>
      <c r="CZ776" s="32"/>
      <c r="DA776" s="236"/>
      <c r="DB776" s="36"/>
      <c r="DC776"/>
      <c r="DD776"/>
      <c r="DE776"/>
      <c r="DF776"/>
      <c r="DG776"/>
      <c r="DH776"/>
      <c r="DI776"/>
      <c r="DJ776"/>
      <c r="DK776"/>
      <c r="DL776"/>
    </row>
    <row r="777" spans="1:116" ht="13.8" customHeight="1" x14ac:dyDescent="0.3">
      <c r="A777" t="s">
        <v>2164</v>
      </c>
      <c r="B777" s="113" t="s">
        <v>920</v>
      </c>
      <c r="C777" s="182" t="s">
        <v>1505</v>
      </c>
      <c r="D777" s="40" t="s">
        <v>136</v>
      </c>
      <c r="E777" s="181" t="s">
        <v>943</v>
      </c>
      <c r="F777" s="184" t="s">
        <v>4255</v>
      </c>
      <c r="G777" s="184">
        <v>4.230025678993008</v>
      </c>
      <c r="H777" s="184">
        <v>0.1649832541</v>
      </c>
      <c r="I777" s="184">
        <v>0.24649110607800001</v>
      </c>
      <c r="J777" s="328">
        <v>0.22642031881500799</v>
      </c>
      <c r="K777" s="184">
        <v>3.5921310000000002</v>
      </c>
      <c r="L777" s="184">
        <v>9.8309911999999999E-2</v>
      </c>
      <c r="M777" s="184">
        <v>0.13579879</v>
      </c>
      <c r="N777" s="184">
        <v>0.14304073</v>
      </c>
      <c r="O777" s="184">
        <v>1.7950461000000001E-2</v>
      </c>
      <c r="P777" s="184">
        <v>2.1312897E-3</v>
      </c>
      <c r="Q777" s="331">
        <v>1.8607733999999999E-3</v>
      </c>
      <c r="R777" s="331">
        <v>1.2245821E-2</v>
      </c>
      <c r="S777" s="331">
        <v>0.19556988</v>
      </c>
      <c r="T777" s="331">
        <v>4.2636728000000001E-5</v>
      </c>
      <c r="U777" s="331">
        <v>3.085036E-2</v>
      </c>
      <c r="V777" s="331">
        <v>9.3946349999999995E-5</v>
      </c>
      <c r="W777" s="331">
        <v>7.8815007999999997E-8</v>
      </c>
      <c r="X777" s="331">
        <v>0</v>
      </c>
      <c r="Y777"/>
      <c r="Z777" s="288">
        <v>23.947540000000004</v>
      </c>
      <c r="AA777"/>
      <c r="AB777" s="164">
        <v>355.85996</v>
      </c>
      <c r="AC777" s="164">
        <v>350.38024000000001</v>
      </c>
      <c r="AD777" s="164">
        <v>3.8080411999999999</v>
      </c>
      <c r="AE777" s="164">
        <v>0</v>
      </c>
      <c r="AF777" s="186">
        <v>1.8814753E-3</v>
      </c>
      <c r="AG777" s="164">
        <v>0.93375538999999996</v>
      </c>
      <c r="AH777" s="164">
        <v>0.73604320999999995</v>
      </c>
      <c r="AI777"/>
      <c r="AJ777" s="185">
        <v>0.45037105999999999</v>
      </c>
      <c r="AK777" s="185">
        <v>0.40526014999999999</v>
      </c>
      <c r="AL777" s="185">
        <v>1.8930845000000002E-2</v>
      </c>
      <c r="AM777" s="185">
        <v>2.6180067000000001E-2</v>
      </c>
      <c r="AN777" s="176">
        <v>2.4296172E-5</v>
      </c>
      <c r="AO777" s="176">
        <v>7.0010522999999994E-8</v>
      </c>
      <c r="AP777" s="176">
        <v>3.6666761000000001</v>
      </c>
      <c r="AQ777" s="192">
        <v>2.2223318E-5</v>
      </c>
      <c r="AR777" s="192">
        <v>6.7053115000000005E-8</v>
      </c>
      <c r="AS777" s="192">
        <v>1.8319869E-12</v>
      </c>
      <c r="AT777" s="192">
        <v>1.0270442000000001E-13</v>
      </c>
      <c r="AU777" s="192">
        <v>0</v>
      </c>
      <c r="AV777" s="192">
        <v>3.8357742000000004E-9</v>
      </c>
      <c r="AW777" s="192">
        <v>2.0665200000000002E-6</v>
      </c>
      <c r="AX777" s="192">
        <v>8.7446404E-10</v>
      </c>
      <c r="AY777" s="192">
        <v>2.0799604E-9</v>
      </c>
      <c r="AZ777" s="192">
        <v>1.1752301E-15</v>
      </c>
      <c r="BA777" s="192">
        <v>1.7429292999999999E-17</v>
      </c>
      <c r="BB777" s="192">
        <v>1.0605407E-12</v>
      </c>
      <c r="BC777" s="192">
        <v>7.3805988999999999E-14</v>
      </c>
      <c r="BD777" s="192">
        <v>1.6269318999999999E-14</v>
      </c>
      <c r="BE777" s="192">
        <v>2.9404557E-10</v>
      </c>
      <c r="BF777" s="192">
        <v>2.2039832999999999E-9</v>
      </c>
      <c r="BG777" s="192">
        <v>9.8201140999999997E-22</v>
      </c>
      <c r="BH777" s="193">
        <v>0.16287716999999999</v>
      </c>
      <c r="BI777" s="193">
        <v>3.5037989999999999</v>
      </c>
      <c r="BJ777" s="192">
        <v>0</v>
      </c>
      <c r="BK777" s="192">
        <v>0</v>
      </c>
      <c r="BL777" s="192">
        <v>0</v>
      </c>
      <c r="BM777"/>
      <c r="BN777" s="164">
        <v>1.2066867E-3</v>
      </c>
      <c r="BO777" s="186">
        <v>1.4341012E-5</v>
      </c>
      <c r="BP777" s="164">
        <v>6.6772097000000004E-4</v>
      </c>
      <c r="BQ777" s="186">
        <v>1.5029733999999999E-6</v>
      </c>
      <c r="BR777" s="186">
        <v>2.7839875999999999E-5</v>
      </c>
      <c r="BS777" s="186">
        <v>2.1139103999999999E-9</v>
      </c>
      <c r="BT777" s="186">
        <v>2.8821636999999999E-11</v>
      </c>
      <c r="BU777" s="186">
        <v>3.1837410999999999E-9</v>
      </c>
      <c r="BV777" s="186">
        <v>2.9634536999999998E-6</v>
      </c>
      <c r="BW777" s="186">
        <v>1.8597411E-6</v>
      </c>
      <c r="BX777" s="186">
        <v>0</v>
      </c>
      <c r="BY777" s="186">
        <v>2.171593E-18</v>
      </c>
      <c r="BZ777" s="186">
        <v>1.7781313000000001E-14</v>
      </c>
      <c r="CA777" s="186">
        <v>2.8273733E-5</v>
      </c>
      <c r="CB777" s="164">
        <v>4.3197618000000003E-4</v>
      </c>
      <c r="CC777" s="186">
        <v>3.0203458000000002E-5</v>
      </c>
      <c r="CD777" s="186">
        <v>0</v>
      </c>
      <c r="CE777"/>
      <c r="CF777" s="329">
        <v>1.5050346E-14</v>
      </c>
      <c r="CG777" s="330">
        <v>23.947541000000001</v>
      </c>
      <c r="CH777" s="330">
        <v>8.7597541000000002E-5</v>
      </c>
      <c r="CI777" s="330">
        <v>9.8124564000000008E-3</v>
      </c>
      <c r="CJ777" s="330">
        <v>9.2267879999999997E-3</v>
      </c>
      <c r="CK777" s="329">
        <v>5.0652738000000002E-10</v>
      </c>
      <c r="CL777" s="329">
        <v>5.9060825000000002E-8</v>
      </c>
      <c r="CM777" s="330">
        <v>1.0460770000000001E-3</v>
      </c>
      <c r="CN777" s="330">
        <v>6.1923894E-2</v>
      </c>
      <c r="CO777" s="330">
        <v>48.052098999999998</v>
      </c>
      <c r="CP777"/>
      <c r="CQ777">
        <v>3.5921310000000002</v>
      </c>
      <c r="CR777">
        <v>0.41133777710000002</v>
      </c>
      <c r="CS777">
        <v>0.24635460181500798</v>
      </c>
      <c r="CT777">
        <v>0.24649110607799998</v>
      </c>
      <c r="CU777">
        <v>0.22642023999999999</v>
      </c>
      <c r="CV777" s="134"/>
      <c r="CW777" s="376" t="s">
        <v>6537</v>
      </c>
      <c r="CX777" s="32"/>
      <c r="CY777" s="32"/>
      <c r="CZ777" s="32"/>
      <c r="DA777" s="236"/>
      <c r="DB777" s="36"/>
      <c r="DC777"/>
      <c r="DD777"/>
      <c r="DE777"/>
      <c r="DF777"/>
      <c r="DG777"/>
      <c r="DH777"/>
      <c r="DI777"/>
      <c r="DJ777"/>
      <c r="DK777"/>
      <c r="DL777"/>
    </row>
    <row r="778" spans="1:116" ht="13.8" customHeight="1" x14ac:dyDescent="0.3">
      <c r="A778" t="s">
        <v>2165</v>
      </c>
      <c r="B778" s="113" t="s">
        <v>920</v>
      </c>
      <c r="C778" s="182" t="s">
        <v>1506</v>
      </c>
      <c r="D778" s="40" t="s">
        <v>136</v>
      </c>
      <c r="E778" s="181" t="s">
        <v>943</v>
      </c>
      <c r="F778" s="184" t="s">
        <v>4256</v>
      </c>
      <c r="G778" s="184">
        <v>4.3248508891864361</v>
      </c>
      <c r="H778" s="184">
        <v>0.18233961339999999</v>
      </c>
      <c r="I778" s="184">
        <v>0.255669018704</v>
      </c>
      <c r="J778" s="328">
        <v>0.163709157082436</v>
      </c>
      <c r="K778" s="184">
        <v>3.7231331000000001</v>
      </c>
      <c r="L778" s="184">
        <v>9.0854539999999998E-2</v>
      </c>
      <c r="M778" s="184">
        <v>0.14421767999999999</v>
      </c>
      <c r="N778" s="184">
        <v>0.15079970000000001</v>
      </c>
      <c r="O778" s="184">
        <v>1.8684593999999999E-2</v>
      </c>
      <c r="P778" s="184">
        <v>1.0704521999999999E-2</v>
      </c>
      <c r="Q778" s="331">
        <v>2.1507974E-3</v>
      </c>
      <c r="R778" s="331">
        <v>2.0460129000000001E-2</v>
      </c>
      <c r="S778" s="331">
        <v>0.13074984000000001</v>
      </c>
      <c r="T778" s="331">
        <v>3.8994593000000002E-5</v>
      </c>
      <c r="U778" s="331">
        <v>3.2959244999999998E-2</v>
      </c>
      <c r="V778" s="331">
        <v>9.7675111000000006E-5</v>
      </c>
      <c r="W778" s="331">
        <v>7.2082436000000003E-8</v>
      </c>
      <c r="X778" s="331">
        <v>0</v>
      </c>
      <c r="Y778"/>
      <c r="Z778" s="288">
        <v>24.820887333333335</v>
      </c>
      <c r="AA778"/>
      <c r="AB778" s="164">
        <v>366.77249</v>
      </c>
      <c r="AC778" s="164">
        <v>360.96019000000001</v>
      </c>
      <c r="AD778" s="164">
        <v>4.0720904999999998</v>
      </c>
      <c r="AE778" s="164">
        <v>0</v>
      </c>
      <c r="AF778" s="164">
        <v>1.7207551000000001E-3</v>
      </c>
      <c r="AG778" s="164">
        <v>0.97211393000000001</v>
      </c>
      <c r="AH778" s="164">
        <v>0.76637007999999995</v>
      </c>
      <c r="AI778"/>
      <c r="AJ778" s="185">
        <v>0.53527258</v>
      </c>
      <c r="AK778" s="185">
        <v>0.48871149000000003</v>
      </c>
      <c r="AL778" s="185">
        <v>1.9587034999999999E-2</v>
      </c>
      <c r="AM778" s="185">
        <v>2.6974054000000001E-2</v>
      </c>
      <c r="AN778" s="176">
        <v>2.9299249999999999E-5</v>
      </c>
      <c r="AO778" s="176">
        <v>7.2437259000000002E-8</v>
      </c>
      <c r="AP778" s="176">
        <v>3.7778786000000002</v>
      </c>
      <c r="AQ778" s="192">
        <v>2.3033783999999999E-5</v>
      </c>
      <c r="AR778" s="192">
        <v>6.9498486999999998E-8</v>
      </c>
      <c r="AS778" s="192">
        <v>1.8987978999999999E-12</v>
      </c>
      <c r="AT778" s="192">
        <v>9.3931158000000003E-14</v>
      </c>
      <c r="AU778" s="192">
        <v>0</v>
      </c>
      <c r="AV778" s="192">
        <v>4.2703555000000004E-9</v>
      </c>
      <c r="AW778" s="192">
        <v>1.9637201999999999E-6</v>
      </c>
      <c r="AX778" s="192">
        <v>9.4971521000000007E-10</v>
      </c>
      <c r="AY778" s="192">
        <v>1.9454254000000002E-9</v>
      </c>
      <c r="AZ778" s="192">
        <v>2.4892129999999999E-11</v>
      </c>
      <c r="BA778" s="192">
        <v>3.1162825000000002E-15</v>
      </c>
      <c r="BB778" s="192">
        <v>2.1799086999999998E-12</v>
      </c>
      <c r="BC778" s="192">
        <v>1.1975991E-11</v>
      </c>
      <c r="BD778" s="192">
        <v>2.6814965999999999E-12</v>
      </c>
      <c r="BE778" s="192">
        <v>4.2794414000000003E-6</v>
      </c>
      <c r="BF778" s="192">
        <v>1.8034029000000001E-8</v>
      </c>
      <c r="BG778" s="192">
        <v>8.9812557000000006E-22</v>
      </c>
      <c r="BH778" s="193">
        <v>0.16827986</v>
      </c>
      <c r="BI778" s="193">
        <v>3.6095988000000001</v>
      </c>
      <c r="BJ778" s="192">
        <v>0</v>
      </c>
      <c r="BK778" s="192">
        <v>0</v>
      </c>
      <c r="BL778" s="192">
        <v>0</v>
      </c>
      <c r="BM778"/>
      <c r="BN778" s="164">
        <v>1.228313E-3</v>
      </c>
      <c r="BO778" s="186">
        <v>1.3504493999999999E-5</v>
      </c>
      <c r="BP778" s="164">
        <v>6.9207220000000002E-4</v>
      </c>
      <c r="BQ778" s="186">
        <v>2.4680047E-6</v>
      </c>
      <c r="BR778" s="186">
        <v>2.7677777000000002E-5</v>
      </c>
      <c r="BS778" s="186">
        <v>1.9022625000000001E-7</v>
      </c>
      <c r="BT778" s="186">
        <v>6.3120138000000002E-7</v>
      </c>
      <c r="BU778" s="186">
        <v>2.7481555000000003E-7</v>
      </c>
      <c r="BV778" s="186">
        <v>1.4474946E-5</v>
      </c>
      <c r="BW778" s="186">
        <v>2.0785490999999999E-6</v>
      </c>
      <c r="BX778" s="186">
        <v>0</v>
      </c>
      <c r="BY778" s="186">
        <v>1.9860901000000001E-18</v>
      </c>
      <c r="BZ778" s="186">
        <v>1.6262389000000001E-14</v>
      </c>
      <c r="CA778" s="186">
        <v>2.9686319999999999E-5</v>
      </c>
      <c r="CB778" s="164">
        <v>4.4521075999999997E-4</v>
      </c>
      <c r="CC778" s="186">
        <v>4.3664312999999997E-8</v>
      </c>
      <c r="CD778" s="186">
        <v>0</v>
      </c>
      <c r="CE778"/>
      <c r="CF778" s="329">
        <v>1.3764708000000001E-14</v>
      </c>
      <c r="CG778" s="330">
        <v>24.820888</v>
      </c>
      <c r="CH778" s="330">
        <v>7.6247104E-3</v>
      </c>
      <c r="CI778" s="330">
        <v>9.2811639999999997E-3</v>
      </c>
      <c r="CJ778" s="330">
        <v>9.8861433000000005E-3</v>
      </c>
      <c r="CK778" s="329">
        <v>1.8370282999999999E-6</v>
      </c>
      <c r="CL778" s="329">
        <v>8.1791748999999998E-8</v>
      </c>
      <c r="CM778" s="330">
        <v>1.0212083999999999E-3</v>
      </c>
      <c r="CN778" s="330">
        <v>18.854395</v>
      </c>
      <c r="CO778" s="330">
        <v>49.503067999999999</v>
      </c>
      <c r="CP778"/>
      <c r="CQ778">
        <v>3.7231331000000001</v>
      </c>
      <c r="CR778">
        <v>0.43787196240000004</v>
      </c>
      <c r="CS778">
        <v>0.25553242108243601</v>
      </c>
      <c r="CT778">
        <v>0.255669018704</v>
      </c>
      <c r="CU778">
        <v>0.163709085</v>
      </c>
      <c r="CV778" s="134"/>
      <c r="CW778" s="376" t="s">
        <v>6538</v>
      </c>
      <c r="CX778" s="32"/>
      <c r="CY778" s="32"/>
      <c r="CZ778" s="32"/>
      <c r="DA778" s="236"/>
      <c r="DB778" s="36"/>
      <c r="DC778"/>
      <c r="DD778"/>
      <c r="DE778"/>
      <c r="DF778"/>
      <c r="DG778"/>
      <c r="DH778"/>
      <c r="DI778"/>
      <c r="DJ778"/>
      <c r="DK778"/>
      <c r="DL778"/>
    </row>
    <row r="779" spans="1:116" ht="13.8" customHeight="1" x14ac:dyDescent="0.3">
      <c r="A779" t="s">
        <v>2166</v>
      </c>
      <c r="B779" s="113" t="s">
        <v>920</v>
      </c>
      <c r="C779" s="182" t="s">
        <v>1507</v>
      </c>
      <c r="D779" s="40" t="s">
        <v>136</v>
      </c>
      <c r="E779" s="181" t="s">
        <v>943</v>
      </c>
      <c r="F779" s="184" t="s">
        <v>4257</v>
      </c>
      <c r="G779" s="184">
        <v>4.1818357485991804</v>
      </c>
      <c r="H779" s="184">
        <v>0.16762523950000002</v>
      </c>
      <c r="I779" s="184">
        <v>0.24297538943700001</v>
      </c>
      <c r="J779" s="328">
        <v>0.20454481966218002</v>
      </c>
      <c r="K779" s="184">
        <v>3.5666902999999999</v>
      </c>
      <c r="L779" s="184">
        <v>9.1407470000000005E-2</v>
      </c>
      <c r="M779" s="184">
        <v>0.13862128000000001</v>
      </c>
      <c r="N779" s="184">
        <v>0.14497739000000001</v>
      </c>
      <c r="O779" s="184">
        <v>1.7843454000000002E-2</v>
      </c>
      <c r="P779" s="184">
        <v>2.9356127E-3</v>
      </c>
      <c r="Q779" s="331">
        <v>1.8687828000000001E-3</v>
      </c>
      <c r="R779" s="331">
        <v>1.2783441E-2</v>
      </c>
      <c r="S779" s="331">
        <v>0.17316517000000001</v>
      </c>
      <c r="T779" s="331">
        <v>6.8442005999999996E-5</v>
      </c>
      <c r="U779" s="331">
        <v>3.1379530000000003E-2</v>
      </c>
      <c r="V779" s="331">
        <v>9.4756430999999998E-5</v>
      </c>
      <c r="W779" s="331">
        <v>1.1966217999999999E-7</v>
      </c>
      <c r="X779" s="331">
        <v>0</v>
      </c>
      <c r="Y779"/>
      <c r="Z779" s="288">
        <v>23.777935333333332</v>
      </c>
      <c r="AA779"/>
      <c r="AB779" s="164">
        <v>350.07657999999998</v>
      </c>
      <c r="AC779" s="164">
        <v>343.95969000000002</v>
      </c>
      <c r="AD779" s="164">
        <v>3.8094128999999999</v>
      </c>
      <c r="AE779" s="164">
        <v>0</v>
      </c>
      <c r="AF779" s="164">
        <v>6.3079217999999996E-3</v>
      </c>
      <c r="AG779" s="164">
        <v>1.0576074</v>
      </c>
      <c r="AH779" s="164">
        <v>1.2435627</v>
      </c>
      <c r="AI779"/>
      <c r="AJ779" s="185">
        <v>0.45292914000000001</v>
      </c>
      <c r="AK779" s="185">
        <v>0.40865016999999998</v>
      </c>
      <c r="AL779" s="185">
        <v>1.8805485E-2</v>
      </c>
      <c r="AM779" s="185">
        <v>2.5473488999999998E-2</v>
      </c>
      <c r="AN779" s="176">
        <v>2.4499411000000001E-5</v>
      </c>
      <c r="AO779" s="176">
        <v>6.9546911000000002E-8</v>
      </c>
      <c r="AP779" s="176">
        <v>3.5677154999999998</v>
      </c>
      <c r="AQ779" s="192">
        <v>2.2068452999999999E-5</v>
      </c>
      <c r="AR779" s="192">
        <v>6.6585948999999998E-8</v>
      </c>
      <c r="AS779" s="192">
        <v>1.8192190999999999E-12</v>
      </c>
      <c r="AT779" s="192">
        <v>1.5863672999999999E-13</v>
      </c>
      <c r="AU779" s="192">
        <v>0</v>
      </c>
      <c r="AV779" s="192">
        <v>4.4817832000000004E-9</v>
      </c>
      <c r="AW779" s="192">
        <v>1.9942722000000001E-6</v>
      </c>
      <c r="AX779" s="192">
        <v>9.5916150999999993E-10</v>
      </c>
      <c r="AY779" s="192">
        <v>1.9947628999999999E-9</v>
      </c>
      <c r="AZ779" s="192">
        <v>2.5050314999999999E-12</v>
      </c>
      <c r="BA779" s="192">
        <v>3.7742421000000001E-16</v>
      </c>
      <c r="BB779" s="192">
        <v>1.1557781999999999E-12</v>
      </c>
      <c r="BC779" s="192">
        <v>1.2723611000000001E-12</v>
      </c>
      <c r="BD779" s="192">
        <v>2.8437631000000002E-13</v>
      </c>
      <c r="BE779" s="192">
        <v>4.2824262E-7</v>
      </c>
      <c r="BF779" s="192">
        <v>3.9605267000000004E-9</v>
      </c>
      <c r="BG779" s="192">
        <v>1.490955E-21</v>
      </c>
      <c r="BH779" s="193">
        <v>0.15949967000000001</v>
      </c>
      <c r="BI779" s="193">
        <v>3.4082157999999998</v>
      </c>
      <c r="BJ779" s="192">
        <v>0</v>
      </c>
      <c r="BK779" s="192">
        <v>0</v>
      </c>
      <c r="BL779" s="192">
        <v>0</v>
      </c>
      <c r="BM779"/>
      <c r="BN779" s="164">
        <v>1.1710186E-3</v>
      </c>
      <c r="BO779" s="186">
        <v>1.399278E-5</v>
      </c>
      <c r="BP779" s="164">
        <v>6.6299193000000001E-4</v>
      </c>
      <c r="BQ779" s="186">
        <v>1.5645261E-6</v>
      </c>
      <c r="BR779" s="186">
        <v>2.7086482E-5</v>
      </c>
      <c r="BS779" s="186">
        <v>4.7287707E-7</v>
      </c>
      <c r="BT779" s="186">
        <v>6.3516899999999994E-8</v>
      </c>
      <c r="BU779" s="186">
        <v>7.1628841999999995E-7</v>
      </c>
      <c r="BV779" s="186">
        <v>4.0416739000000004E-6</v>
      </c>
      <c r="BW779" s="186">
        <v>1.8524865999999999E-6</v>
      </c>
      <c r="BX779" s="186">
        <v>0</v>
      </c>
      <c r="BY779" s="186">
        <v>3.2970567000000001E-18</v>
      </c>
      <c r="BZ779" s="186">
        <v>2.6996769999999999E-14</v>
      </c>
      <c r="CA779" s="186">
        <v>2.8578562E-5</v>
      </c>
      <c r="CB779" s="164">
        <v>4.2413904999999999E-4</v>
      </c>
      <c r="CC779" s="186">
        <v>5.5184426999999999E-6</v>
      </c>
      <c r="CD779" s="186">
        <v>0</v>
      </c>
      <c r="CE779"/>
      <c r="CF779" s="329">
        <v>2.2850434999999999E-14</v>
      </c>
      <c r="CG779" s="330">
        <v>23.775822999999999</v>
      </c>
      <c r="CH779" s="330">
        <v>1.3797518999999999E-2</v>
      </c>
      <c r="CI779" s="330">
        <v>9.6821545999999994E-3</v>
      </c>
      <c r="CJ779" s="330">
        <v>9.0818583000000005E-3</v>
      </c>
      <c r="CK779" s="329">
        <v>1.8416716000000001E-7</v>
      </c>
      <c r="CL779" s="329">
        <v>6.0568456999999994E-8</v>
      </c>
      <c r="CM779" s="330">
        <v>1.0065007E-3</v>
      </c>
      <c r="CN779" s="330">
        <v>1.9439512999999999</v>
      </c>
      <c r="CO779" s="330">
        <v>46.723596999999998</v>
      </c>
      <c r="CP779"/>
      <c r="CQ779">
        <v>3.5666902999999999</v>
      </c>
      <c r="CR779">
        <v>0.41043743049999998</v>
      </c>
      <c r="CS779">
        <v>0.24281231066218001</v>
      </c>
      <c r="CT779">
        <v>0.24297538943700003</v>
      </c>
      <c r="CU779">
        <v>0.20454470000000002</v>
      </c>
      <c r="CV779" s="134"/>
      <c r="CW779" s="376" t="s">
        <v>6539</v>
      </c>
      <c r="CX779" s="32"/>
      <c r="CY779" s="32"/>
      <c r="CZ779" s="32"/>
      <c r="DA779" s="236"/>
      <c r="DB779" s="257"/>
      <c r="DC779"/>
      <c r="DD779"/>
      <c r="DE779"/>
      <c r="DF779"/>
      <c r="DG779"/>
      <c r="DH779"/>
      <c r="DI779"/>
      <c r="DJ779"/>
      <c r="DK779"/>
      <c r="DL779"/>
    </row>
    <row r="780" spans="1:116" ht="13.8" customHeight="1" x14ac:dyDescent="0.3">
      <c r="B780" s="113"/>
      <c r="C780" s="180"/>
      <c r="D780" s="37" t="s">
        <v>137</v>
      </c>
      <c r="E780" s="181"/>
      <c r="F780"/>
      <c r="G780"/>
      <c r="H780"/>
      <c r="I780"/>
      <c r="J780" s="332"/>
      <c r="K780"/>
      <c r="L780"/>
      <c r="M780"/>
      <c r="N780"/>
      <c r="O780"/>
      <c r="P780"/>
      <c r="Q780" s="39"/>
      <c r="R780" s="39"/>
      <c r="S780" s="39"/>
      <c r="T780" s="39"/>
      <c r="U780" s="39"/>
      <c r="V780" s="39"/>
      <c r="W780" s="39"/>
      <c r="Y780"/>
      <c r="Z780"/>
      <c r="AA780"/>
      <c r="AB780"/>
      <c r="AC780"/>
      <c r="AD780"/>
      <c r="AE780"/>
      <c r="AF780"/>
      <c r="AG780"/>
      <c r="AH780"/>
      <c r="AI780"/>
      <c r="AJ780"/>
      <c r="AK780"/>
      <c r="AL780"/>
      <c r="AM780"/>
      <c r="AN780"/>
      <c r="AO780"/>
      <c r="AP780"/>
      <c r="BH780"/>
      <c r="BI780"/>
      <c r="BM780"/>
      <c r="BN780"/>
      <c r="BP780"/>
      <c r="BS780" s="39"/>
      <c r="BT780" s="39"/>
      <c r="BU780" s="39"/>
      <c r="BV780" s="39"/>
      <c r="BW780" s="39"/>
      <c r="BX780" s="39"/>
      <c r="BY780" s="39"/>
      <c r="BZ780" s="39"/>
      <c r="CA780" s="39"/>
      <c r="CB780"/>
      <c r="CC780" s="39"/>
      <c r="CD780" s="39"/>
      <c r="CE780"/>
      <c r="CF780" s="39"/>
      <c r="CG780"/>
      <c r="CH780"/>
      <c r="CI780"/>
      <c r="CJ780"/>
      <c r="CK780" s="39"/>
      <c r="CL780" s="39"/>
      <c r="CM780"/>
      <c r="CN780"/>
      <c r="CO780"/>
      <c r="CP780"/>
      <c r="CQ780"/>
      <c r="CR780"/>
      <c r="CS780"/>
      <c r="CT780"/>
      <c r="CU780"/>
      <c r="CV780" s="135"/>
      <c r="CW780" s="377"/>
      <c r="CX780" s="32"/>
      <c r="CY780" s="32"/>
      <c r="CZ780" s="32"/>
      <c r="DA780" s="236"/>
      <c r="DB780" s="257"/>
      <c r="DC780"/>
      <c r="DD780"/>
      <c r="DE780"/>
      <c r="DF780"/>
      <c r="DG780"/>
      <c r="DH780"/>
      <c r="DI780"/>
      <c r="DJ780"/>
      <c r="DK780"/>
      <c r="DL780"/>
    </row>
    <row r="781" spans="1:116" ht="13.8" customHeight="1" x14ac:dyDescent="0.3">
      <c r="A781" t="s">
        <v>6540</v>
      </c>
      <c r="B781" s="113" t="s">
        <v>920</v>
      </c>
      <c r="C781" s="182" t="s">
        <v>1508</v>
      </c>
      <c r="D781" s="40" t="s">
        <v>137</v>
      </c>
      <c r="E781" s="181" t="s">
        <v>943</v>
      </c>
      <c r="F781" s="184" t="s">
        <v>6541</v>
      </c>
      <c r="G781" s="184">
        <v>24.164449855961536</v>
      </c>
      <c r="H781" s="184">
        <v>0.45981587885699998</v>
      </c>
      <c r="I781" s="184">
        <v>11.145346262310699</v>
      </c>
      <c r="J781" s="328">
        <v>10.834414414793839</v>
      </c>
      <c r="K781" s="184">
        <v>1.7248733000000001</v>
      </c>
      <c r="L781" s="331">
        <v>11.113636</v>
      </c>
      <c r="M781" s="331">
        <v>3.1238084999999999E-2</v>
      </c>
      <c r="N781" s="331">
        <v>0.45880757</v>
      </c>
      <c r="O781" s="331">
        <v>8.5274700000000005E-4</v>
      </c>
      <c r="P781" s="184">
        <v>5.8537944000000001E-5</v>
      </c>
      <c r="Q781" s="331">
        <v>9.7023912999999993E-5</v>
      </c>
      <c r="R781" s="331">
        <v>3.5530958000000001E-4</v>
      </c>
      <c r="S781" s="331">
        <v>10.823442999999999</v>
      </c>
      <c r="T781" s="331">
        <v>1.0951106000000001E-4</v>
      </c>
      <c r="U781" s="331">
        <v>1.0971217E-2</v>
      </c>
      <c r="V781" s="331">
        <v>7.3566707000000002E-6</v>
      </c>
      <c r="W781" s="331">
        <v>1.9779384000000001E-7</v>
      </c>
      <c r="X781" s="331">
        <v>0</v>
      </c>
      <c r="Y781"/>
      <c r="Z781" s="288">
        <v>11.499155333333334</v>
      </c>
      <c r="AA781"/>
      <c r="AB781" s="164">
        <v>214.16290000000001</v>
      </c>
      <c r="AC781" s="164">
        <v>212.96906000000001</v>
      </c>
      <c r="AD781" s="164">
        <v>0.44531261</v>
      </c>
      <c r="AE781" s="164">
        <v>0</v>
      </c>
      <c r="AF781" s="164">
        <v>7.2278017E-2</v>
      </c>
      <c r="AG781" s="164">
        <v>0.24034052</v>
      </c>
      <c r="AH781" s="164">
        <v>0.43590875000000001</v>
      </c>
      <c r="AI781"/>
      <c r="AJ781" s="185">
        <v>3.6377834</v>
      </c>
      <c r="AK781" s="185">
        <v>3.5458069000000001</v>
      </c>
      <c r="AL781" s="185">
        <v>7.3211683999999999E-2</v>
      </c>
      <c r="AM781" s="185">
        <v>1.8764871999999998E-2</v>
      </c>
      <c r="AN781" s="176">
        <v>2.1257835000000001E-4</v>
      </c>
      <c r="AO781" s="176">
        <v>2.7075327000000002E-7</v>
      </c>
      <c r="AP781" s="176">
        <v>2.6281333999999998</v>
      </c>
      <c r="AQ781" s="192">
        <v>1.0673412E-5</v>
      </c>
      <c r="AR781" s="192">
        <v>3.2204345000000002E-8</v>
      </c>
      <c r="AS781" s="192">
        <v>8.7986508999999998E-13</v>
      </c>
      <c r="AT781" s="192">
        <v>2.5957705E-13</v>
      </c>
      <c r="AU781" s="192">
        <v>0</v>
      </c>
      <c r="AV781" s="192">
        <v>1.5087369E-8</v>
      </c>
      <c r="AW781" s="193">
        <v>2.0188958999999999E-4</v>
      </c>
      <c r="AX781" s="192">
        <v>3.3949726999999999E-9</v>
      </c>
      <c r="AY781" s="192">
        <v>2.351528E-7</v>
      </c>
      <c r="AZ781" s="192">
        <v>1.2522189E-14</v>
      </c>
      <c r="BA781" s="192">
        <v>1.7985454E-15</v>
      </c>
      <c r="BB781" s="192">
        <v>4.8065964999999998E-14</v>
      </c>
      <c r="BC781" s="192">
        <v>1.7888963000000001E-13</v>
      </c>
      <c r="BD781" s="192">
        <v>3.2623545000000003E-14</v>
      </c>
      <c r="BE781" s="192">
        <v>3.6278703999999998E-11</v>
      </c>
      <c r="BF781" s="192">
        <v>2.2246774E-10</v>
      </c>
      <c r="BG781" s="192">
        <v>2.464452E-21</v>
      </c>
      <c r="BH781" s="193">
        <v>0.53143673000000002</v>
      </c>
      <c r="BI781" s="193">
        <v>2.0966966</v>
      </c>
      <c r="BJ781" s="192">
        <v>0</v>
      </c>
      <c r="BK781" s="192">
        <v>0</v>
      </c>
      <c r="BL781" s="192">
        <v>0</v>
      </c>
      <c r="BM781"/>
      <c r="BN781" s="164">
        <v>3.7913544E-3</v>
      </c>
      <c r="BO781" s="164">
        <v>1.6214215E-3</v>
      </c>
      <c r="BP781" s="164">
        <v>3.2062695999999998E-4</v>
      </c>
      <c r="BQ781" s="186">
        <v>4.3820393999999998E-8</v>
      </c>
      <c r="BR781" s="164">
        <v>1.3359823E-3</v>
      </c>
      <c r="BS781" s="186">
        <v>3.8976929999999998E-7</v>
      </c>
      <c r="BT781" s="186">
        <v>3.1307100999999999E-10</v>
      </c>
      <c r="BU781" s="186">
        <v>5.9151628000000005E-7</v>
      </c>
      <c r="BV781" s="186">
        <v>8.2965574999999997E-8</v>
      </c>
      <c r="BW781" s="186">
        <v>8.2799365E-8</v>
      </c>
      <c r="BX781" s="186">
        <v>0</v>
      </c>
      <c r="BY781" s="186">
        <v>5.4498213000000003E-18</v>
      </c>
      <c r="BZ781" s="186">
        <v>4.4623912999999999E-14</v>
      </c>
      <c r="CA781" s="164">
        <v>1.9291860999999999E-4</v>
      </c>
      <c r="CB781" s="164">
        <v>2.5788150999999997E-4</v>
      </c>
      <c r="CC781" s="186">
        <v>6.1332355000000006E-5</v>
      </c>
      <c r="CD781" s="186">
        <v>0</v>
      </c>
      <c r="CE781"/>
      <c r="CF781" s="329">
        <v>3.7770288999999998E-14</v>
      </c>
      <c r="CG781" s="330">
        <v>11.497323</v>
      </c>
      <c r="CH781" s="330">
        <v>0.40271831000000002</v>
      </c>
      <c r="CI781" s="330">
        <v>1.1094506</v>
      </c>
      <c r="CJ781" s="330">
        <v>1.8240022E-3</v>
      </c>
      <c r="CK781" s="329">
        <v>3.3786937000000003E-11</v>
      </c>
      <c r="CL781" s="329">
        <v>2.7598057000000001E-9</v>
      </c>
      <c r="CM781" s="330">
        <v>6.7793576999999994E-2</v>
      </c>
      <c r="CN781" s="330">
        <v>8.8400347000000004E-2</v>
      </c>
      <c r="CO781" s="330">
        <v>28.489182</v>
      </c>
      <c r="CP781"/>
      <c r="CQ781">
        <v>1.7248733000000001</v>
      </c>
      <c r="CR781">
        <v>11.605045273436998</v>
      </c>
      <c r="CS781">
        <v>11.145229592373839</v>
      </c>
      <c r="CT781">
        <v>11.145346262310699</v>
      </c>
      <c r="CU781">
        <v>10.834414216999999</v>
      </c>
      <c r="CV781" s="134"/>
      <c r="CW781" s="376" t="s">
        <v>6542</v>
      </c>
      <c r="CX781" s="32"/>
      <c r="CY781" s="32"/>
      <c r="CZ781" s="32"/>
      <c r="DA781" s="236"/>
      <c r="DB781" s="257"/>
      <c r="DC781"/>
      <c r="DD781"/>
      <c r="DE781"/>
      <c r="DF781"/>
      <c r="DG781"/>
      <c r="DH781"/>
      <c r="DI781"/>
      <c r="DJ781"/>
      <c r="DK781"/>
      <c r="DL781"/>
    </row>
    <row r="782" spans="1:116" ht="13.8" customHeight="1" x14ac:dyDescent="0.3">
      <c r="A782" t="s">
        <v>2167</v>
      </c>
      <c r="B782" s="113" t="s">
        <v>920</v>
      </c>
      <c r="C782" s="182" t="s">
        <v>1509</v>
      </c>
      <c r="D782" s="40" t="s">
        <v>137</v>
      </c>
      <c r="E782" s="181" t="s">
        <v>943</v>
      </c>
      <c r="F782" s="184" t="s">
        <v>4258</v>
      </c>
      <c r="G782" s="184">
        <v>10.56099806884067</v>
      </c>
      <c r="H782" s="184">
        <v>0.228200223186</v>
      </c>
      <c r="I782" s="184">
        <v>4.3873705109399994</v>
      </c>
      <c r="J782" s="328">
        <v>4.5225440347146701</v>
      </c>
      <c r="K782" s="184">
        <v>1.4228833000000001</v>
      </c>
      <c r="L782" s="184">
        <v>4.3172519999999999</v>
      </c>
      <c r="M782" s="184">
        <v>6.9043135000000005E-2</v>
      </c>
      <c r="N782" s="184">
        <v>0.22435666000000001</v>
      </c>
      <c r="O782" s="184">
        <v>3.4191350999999998E-3</v>
      </c>
      <c r="P782" s="184">
        <v>8.6353746000000006E-5</v>
      </c>
      <c r="Q782" s="331">
        <v>3.3807434E-4</v>
      </c>
      <c r="R782" s="331">
        <v>7.0531931999999996E-4</v>
      </c>
      <c r="S782" s="331">
        <v>4.5078044000000004</v>
      </c>
      <c r="T782" s="184">
        <v>3.3713664000000002E-4</v>
      </c>
      <c r="U782" s="331">
        <v>1.4739079E-2</v>
      </c>
      <c r="V782" s="331">
        <v>3.2919980000000002E-5</v>
      </c>
      <c r="W782" s="331">
        <v>5.5571466999999999E-7</v>
      </c>
      <c r="X782" s="331">
        <v>0</v>
      </c>
      <c r="Y782"/>
      <c r="Z782" s="288">
        <v>9.4858886666666677</v>
      </c>
      <c r="AA782"/>
      <c r="AB782" s="164">
        <v>134.97302999999999</v>
      </c>
      <c r="AC782" s="164">
        <v>127.45809</v>
      </c>
      <c r="AD782" s="164">
        <v>0.84053705000000001</v>
      </c>
      <c r="AE782" s="164">
        <v>0</v>
      </c>
      <c r="AF782" s="164">
        <v>4.7248477999999997E-2</v>
      </c>
      <c r="AG782" s="164">
        <v>1.4496724000000001</v>
      </c>
      <c r="AH782" s="164">
        <v>5.1774817000000004</v>
      </c>
      <c r="AI782"/>
      <c r="AJ782" s="185">
        <v>1.5059552</v>
      </c>
      <c r="AK782" s="185">
        <v>1.4648371</v>
      </c>
      <c r="AL782" s="185">
        <v>3.2666529999999999E-2</v>
      </c>
      <c r="AM782" s="185">
        <v>8.4516026999999997E-3</v>
      </c>
      <c r="AN782" s="176">
        <v>8.7819967000000006E-5</v>
      </c>
      <c r="AO782" s="176">
        <v>1.2080816999999999E-7</v>
      </c>
      <c r="AP782" s="176">
        <v>1.1836979000000001</v>
      </c>
      <c r="AQ782" s="192">
        <v>8.8278045999999993E-6</v>
      </c>
      <c r="AR782" s="192">
        <v>2.6636588E-8</v>
      </c>
      <c r="AS782" s="192">
        <v>7.2770862999999999E-13</v>
      </c>
      <c r="AT782" s="192">
        <v>7.5078038000000002E-13</v>
      </c>
      <c r="AU782" s="192">
        <v>0</v>
      </c>
      <c r="AV782" s="192">
        <v>1.2522497999999999E-8</v>
      </c>
      <c r="AW782" s="192">
        <v>7.8976880000000005E-5</v>
      </c>
      <c r="AX782" s="192">
        <v>2.2644936999999998E-9</v>
      </c>
      <c r="AY782" s="192">
        <v>9.1905894000000002E-8</v>
      </c>
      <c r="AZ782" s="192">
        <v>1.4752765000000001E-13</v>
      </c>
      <c r="BA782" s="192">
        <v>5.2587209000000002E-16</v>
      </c>
      <c r="BB782" s="192">
        <v>1.4472127E-13</v>
      </c>
      <c r="BC782" s="192">
        <v>1.4936601E-13</v>
      </c>
      <c r="BD782" s="192">
        <v>2.863116E-14</v>
      </c>
      <c r="BE782" s="192">
        <v>4.1734754000000001E-10</v>
      </c>
      <c r="BF782" s="192">
        <v>2.3420549000000001E-9</v>
      </c>
      <c r="BG782" s="192">
        <v>6.9240384000000003E-21</v>
      </c>
      <c r="BH782" s="193">
        <v>0.21813848999999999</v>
      </c>
      <c r="BI782" s="193">
        <v>0.96555937000000003</v>
      </c>
      <c r="BJ782" s="192">
        <v>0</v>
      </c>
      <c r="BK782" s="192">
        <v>0</v>
      </c>
      <c r="BL782" s="192">
        <v>0</v>
      </c>
      <c r="BM782"/>
      <c r="BN782" s="164">
        <v>1.6981890999999999E-3</v>
      </c>
      <c r="BO782" s="164">
        <v>6.3589419000000002E-4</v>
      </c>
      <c r="BP782" s="164">
        <v>2.6449174000000002E-4</v>
      </c>
      <c r="BQ782" s="186">
        <v>8.5409905999999998E-8</v>
      </c>
      <c r="BR782" s="164">
        <v>5.2327052999999999E-4</v>
      </c>
      <c r="BS782" s="186">
        <v>4.4539280999999997E-6</v>
      </c>
      <c r="BT782" s="186">
        <v>3.7048955000000001E-9</v>
      </c>
      <c r="BU782" s="186">
        <v>6.7598195000000001E-6</v>
      </c>
      <c r="BV782" s="186">
        <v>1.2816273999999999E-7</v>
      </c>
      <c r="BW782" s="186">
        <v>2.5320150000000001E-7</v>
      </c>
      <c r="BX782" s="186">
        <v>0</v>
      </c>
      <c r="BY782" s="186">
        <v>1.5311628E-17</v>
      </c>
      <c r="BZ782" s="186">
        <v>1.2537379000000001E-13</v>
      </c>
      <c r="CA782" s="186">
        <v>8.3759443000000001E-5</v>
      </c>
      <c r="CB782" s="164">
        <v>1.5544509000000001E-4</v>
      </c>
      <c r="CC782" s="186">
        <v>2.3643831E-5</v>
      </c>
      <c r="CD782" s="186">
        <v>0</v>
      </c>
      <c r="CE782"/>
      <c r="CF782" s="329">
        <v>1.0611808E-13</v>
      </c>
      <c r="CG782" s="330">
        <v>9.4650923999999996</v>
      </c>
      <c r="CH782" s="330">
        <v>0.27733743999999999</v>
      </c>
      <c r="CI782" s="330">
        <v>0.43609307000000003</v>
      </c>
      <c r="CJ782" s="330">
        <v>1.2874712E-3</v>
      </c>
      <c r="CK782" s="329">
        <v>2.3075698999999999E-10</v>
      </c>
      <c r="CL782" s="329">
        <v>9.6649529000000007E-9</v>
      </c>
      <c r="CM782" s="330">
        <v>2.6458675000000001E-2</v>
      </c>
      <c r="CN782" s="330">
        <v>6.7830504999999999E-2</v>
      </c>
      <c r="CO782" s="330">
        <v>12.970602</v>
      </c>
      <c r="CP782"/>
      <c r="CQ782">
        <v>1.4228833000000001</v>
      </c>
      <c r="CR782">
        <v>4.6152006775059995</v>
      </c>
      <c r="CS782">
        <v>4.3870010100346697</v>
      </c>
      <c r="CT782">
        <v>4.3873705109399994</v>
      </c>
      <c r="CU782">
        <v>4.5225434790000003</v>
      </c>
      <c r="CV782" s="134"/>
      <c r="CW782" s="376" t="s">
        <v>6543</v>
      </c>
      <c r="CX782" s="32"/>
      <c r="CZ782" s="32"/>
      <c r="DA782" s="236"/>
      <c r="DB782" s="257"/>
      <c r="DC782"/>
      <c r="DD782"/>
      <c r="DE782"/>
      <c r="DF782"/>
      <c r="DG782"/>
      <c r="DH782"/>
      <c r="DI782"/>
      <c r="DJ782"/>
      <c r="DK782"/>
      <c r="DL782"/>
    </row>
    <row r="783" spans="1:116" ht="13.8" customHeight="1" x14ac:dyDescent="0.3">
      <c r="A783" t="s">
        <v>2168</v>
      </c>
      <c r="B783" s="113" t="s">
        <v>920</v>
      </c>
      <c r="C783" s="182" t="s">
        <v>1510</v>
      </c>
      <c r="D783" s="40" t="s">
        <v>137</v>
      </c>
      <c r="E783" s="181" t="s">
        <v>943</v>
      </c>
      <c r="F783" s="184" t="s">
        <v>4259</v>
      </c>
      <c r="G783" s="184">
        <v>20.078149403769746</v>
      </c>
      <c r="H783" s="184">
        <v>0.39001744170000002</v>
      </c>
      <c r="I783" s="184">
        <v>9.158363954756199</v>
      </c>
      <c r="J783" s="328">
        <v>9.0179581073135502</v>
      </c>
      <c r="K783" s="184">
        <v>1.5118099</v>
      </c>
      <c r="L783" s="184">
        <v>9.1161162000000004</v>
      </c>
      <c r="M783" s="184">
        <v>3.7960355000000001E-2</v>
      </c>
      <c r="N783" s="331">
        <v>0.38549897999999999</v>
      </c>
      <c r="O783" s="331">
        <v>2.1321958000000002E-3</v>
      </c>
      <c r="P783" s="331">
        <v>1.1529576E-3</v>
      </c>
      <c r="Q783" s="331">
        <v>1.2333082999999999E-3</v>
      </c>
      <c r="R783" s="331">
        <v>4.1944668000000003E-3</v>
      </c>
      <c r="S783" s="331">
        <v>9.0037093000000006</v>
      </c>
      <c r="T783" s="331">
        <v>8.7807114E-5</v>
      </c>
      <c r="U783" s="331">
        <v>1.4248645000000001E-2</v>
      </c>
      <c r="V783" s="331">
        <v>5.1258421999999999E-6</v>
      </c>
      <c r="W783" s="331">
        <v>1.6231354999999999E-7</v>
      </c>
      <c r="X783" s="331">
        <v>0</v>
      </c>
      <c r="Y783"/>
      <c r="Z783" s="288">
        <v>10.078732666666667</v>
      </c>
      <c r="AA783"/>
      <c r="AB783" s="164">
        <v>180.33995999999999</v>
      </c>
      <c r="AC783" s="164">
        <v>178.62929</v>
      </c>
      <c r="AD783" s="164">
        <v>1.047852</v>
      </c>
      <c r="AE783" s="164">
        <v>0</v>
      </c>
      <c r="AF783" s="164">
        <v>7.4108757999999997E-2</v>
      </c>
      <c r="AG783" s="164">
        <v>0.38551887000000001</v>
      </c>
      <c r="AH783" s="164">
        <v>0.20318378000000001</v>
      </c>
      <c r="AI783"/>
      <c r="AJ783" s="185">
        <v>2.9953351000000001</v>
      </c>
      <c r="AK783" s="185">
        <v>2.9189433999999999</v>
      </c>
      <c r="AL783" s="185">
        <v>6.0601088999999997E-2</v>
      </c>
      <c r="AM783" s="185">
        <v>1.5790643E-2</v>
      </c>
      <c r="AN783" s="176">
        <v>1.7499660999999999E-4</v>
      </c>
      <c r="AO783" s="176">
        <v>2.2411645000000001E-7</v>
      </c>
      <c r="AP783" s="176">
        <v>2.2115746999999999</v>
      </c>
      <c r="AQ783" s="192">
        <v>9.3547537E-6</v>
      </c>
      <c r="AR783" s="192">
        <v>2.8225588999999999E-8</v>
      </c>
      <c r="AS783" s="192">
        <v>7.7116115999999996E-13</v>
      </c>
      <c r="AT783" s="192">
        <v>5.7297511999999997E-11</v>
      </c>
      <c r="AU783" s="192">
        <v>0</v>
      </c>
      <c r="AV783" s="192">
        <v>1.3170537999999999E-8</v>
      </c>
      <c r="AW783" s="193">
        <v>1.6556403999999999E-4</v>
      </c>
      <c r="AX783" s="192">
        <v>2.9083364E-9</v>
      </c>
      <c r="AY783" s="192">
        <v>1.928762E-7</v>
      </c>
      <c r="AZ783" s="192">
        <v>9.1596586000000006E-11</v>
      </c>
      <c r="BA783" s="192">
        <v>1.1338459E-13</v>
      </c>
      <c r="BB783" s="192">
        <v>6.7200864000000002E-12</v>
      </c>
      <c r="BC783" s="192">
        <v>6.0110869000000002E-12</v>
      </c>
      <c r="BD783" s="192">
        <v>1.1117026999999999E-12</v>
      </c>
      <c r="BE783" s="192">
        <v>5.9779955E-9</v>
      </c>
      <c r="BF783" s="192">
        <v>5.8606604000000003E-8</v>
      </c>
      <c r="BG783" s="192">
        <v>2.0223782000000002E-21</v>
      </c>
      <c r="BH783" s="193">
        <v>0.4434052</v>
      </c>
      <c r="BI783" s="193">
        <v>1.7681694999999999</v>
      </c>
      <c r="BJ783" s="192">
        <v>0</v>
      </c>
      <c r="BK783" s="192">
        <v>0</v>
      </c>
      <c r="BL783" s="192">
        <v>0</v>
      </c>
      <c r="BM783"/>
      <c r="BN783" s="164">
        <v>3.2041388999999999E-3</v>
      </c>
      <c r="BO783" s="164">
        <v>1.3306006999999999E-3</v>
      </c>
      <c r="BP783" s="164">
        <v>2.8102181999999998E-4</v>
      </c>
      <c r="BQ783" s="186">
        <v>4.9525522999999996E-7</v>
      </c>
      <c r="BR783" s="164">
        <v>1.0965962000000001E-3</v>
      </c>
      <c r="BS783" s="186">
        <v>8.0749595000000002E-7</v>
      </c>
      <c r="BT783" s="186">
        <v>2.3042662999999998E-6</v>
      </c>
      <c r="BU783" s="186">
        <v>1.1424416E-6</v>
      </c>
      <c r="BV783" s="186">
        <v>1.5514677E-6</v>
      </c>
      <c r="BW783" s="186">
        <v>8.4332186000000003E-7</v>
      </c>
      <c r="BX783" s="186">
        <v>0</v>
      </c>
      <c r="BY783" s="186">
        <v>4.4722314000000004E-18</v>
      </c>
      <c r="BZ783" s="186">
        <v>3.6619267999999999E-14</v>
      </c>
      <c r="CA783" s="164">
        <v>1.5993738E-4</v>
      </c>
      <c r="CB783" s="164">
        <v>2.1717388000000001E-4</v>
      </c>
      <c r="CC783" s="164">
        <v>1.1166475000000001E-4</v>
      </c>
      <c r="CD783" s="186">
        <v>0</v>
      </c>
      <c r="CE783"/>
      <c r="CF783" s="329">
        <v>3.0995048000000002E-14</v>
      </c>
      <c r="CG783" s="330">
        <v>10.077761000000001</v>
      </c>
      <c r="CH783" s="330">
        <v>0.34857956000000001</v>
      </c>
      <c r="CI783" s="330">
        <v>0.91098690999999998</v>
      </c>
      <c r="CJ783" s="330">
        <v>2.7531957999999998E-3</v>
      </c>
      <c r="CK783" s="329">
        <v>2.8312979E-8</v>
      </c>
      <c r="CL783" s="329">
        <v>7.0644845000000002E-8</v>
      </c>
      <c r="CM783" s="330">
        <v>5.5613045E-2</v>
      </c>
      <c r="CN783" s="330">
        <v>3.2474466999999998</v>
      </c>
      <c r="CO783" s="330">
        <v>24.055410999999999</v>
      </c>
      <c r="CP783"/>
      <c r="CQ783">
        <v>1.5118099</v>
      </c>
      <c r="CR783">
        <v>9.5482884634999987</v>
      </c>
      <c r="CS783">
        <v>9.1582711841135485</v>
      </c>
      <c r="CT783">
        <v>9.158363954756199</v>
      </c>
      <c r="CU783">
        <v>9.0179579450000009</v>
      </c>
      <c r="CV783" s="134"/>
      <c r="CW783" s="376" t="s">
        <v>6544</v>
      </c>
      <c r="CX783" s="32"/>
      <c r="CY783" s="32"/>
      <c r="CZ783" s="32"/>
      <c r="DA783" s="236"/>
      <c r="DB783" s="257"/>
      <c r="DC783"/>
      <c r="DD783"/>
      <c r="DE783"/>
      <c r="DF783"/>
      <c r="DG783"/>
      <c r="DH783"/>
      <c r="DI783"/>
      <c r="DJ783"/>
      <c r="DK783"/>
      <c r="DL783"/>
    </row>
    <row r="784" spans="1:116" ht="13.8" customHeight="1" x14ac:dyDescent="0.3">
      <c r="A784" t="s">
        <v>2169</v>
      </c>
      <c r="B784" s="113" t="s">
        <v>920</v>
      </c>
      <c r="C784" s="182" t="s">
        <v>1511</v>
      </c>
      <c r="D784" s="40" t="s">
        <v>137</v>
      </c>
      <c r="E784" s="181" t="s">
        <v>943</v>
      </c>
      <c r="F784" s="184" t="s">
        <v>4260</v>
      </c>
      <c r="G784" s="184">
        <v>25.318828515384588</v>
      </c>
      <c r="H784" s="184">
        <v>0.4788369174687</v>
      </c>
      <c r="I784" s="184">
        <v>11.812649335747</v>
      </c>
      <c r="J784" s="328">
        <v>11.36429436216889</v>
      </c>
      <c r="K784" s="184">
        <v>1.6630479</v>
      </c>
      <c r="L784" s="184">
        <v>11.788277000000001</v>
      </c>
      <c r="M784" s="184">
        <v>2.4224618E-2</v>
      </c>
      <c r="N784" s="184">
        <v>0.47861703</v>
      </c>
      <c r="O784" s="331">
        <v>1.7897664999999999E-4</v>
      </c>
      <c r="P784" s="331">
        <v>8.7531097000000001E-6</v>
      </c>
      <c r="Q784" s="331">
        <v>3.2157708999999997E-5</v>
      </c>
      <c r="R784" s="331">
        <v>5.4369734999999998E-5</v>
      </c>
      <c r="S784" s="331">
        <v>11.356826999999999</v>
      </c>
      <c r="T784" s="331">
        <v>9.0487815999999995E-5</v>
      </c>
      <c r="U784" s="331">
        <v>7.4671948999999998E-3</v>
      </c>
      <c r="V784" s="331">
        <v>2.8601960000000001E-6</v>
      </c>
      <c r="W784" s="331">
        <v>1.6726889000000001E-7</v>
      </c>
      <c r="X784" s="331">
        <v>0</v>
      </c>
      <c r="Y784"/>
      <c r="Z784" s="288">
        <v>11.086986000000001</v>
      </c>
      <c r="AA784"/>
      <c r="AB784" s="164">
        <v>212.48668000000001</v>
      </c>
      <c r="AC784" s="164">
        <v>212.45638</v>
      </c>
      <c r="AD784" s="164">
        <v>1.6774055999999999E-2</v>
      </c>
      <c r="AE784" s="164">
        <v>0</v>
      </c>
      <c r="AF784" s="186">
        <v>3.9930501999999998E-3</v>
      </c>
      <c r="AG784" s="164">
        <v>5.9899081999999996E-3</v>
      </c>
      <c r="AH784" s="164">
        <v>3.5407760999999999E-3</v>
      </c>
      <c r="AI784"/>
      <c r="AJ784" s="185">
        <v>3.8388057999999998</v>
      </c>
      <c r="AK784" s="185">
        <v>3.7428623000000001</v>
      </c>
      <c r="AL784" s="185">
        <v>7.6769098999999993E-2</v>
      </c>
      <c r="AM784" s="185">
        <v>1.9174430999999999E-2</v>
      </c>
      <c r="AN784" s="176">
        <v>2.2439222E-4</v>
      </c>
      <c r="AO784" s="176">
        <v>2.8390939000000002E-7</v>
      </c>
      <c r="AP784" s="176">
        <v>2.6854944999999999</v>
      </c>
      <c r="AQ784" s="192">
        <v>1.0288723999999999E-5</v>
      </c>
      <c r="AR784" s="192">
        <v>3.1043565E-8</v>
      </c>
      <c r="AS784" s="192">
        <v>8.4815453999999999E-13</v>
      </c>
      <c r="AT784" s="192">
        <v>2.1796933000000001E-13</v>
      </c>
      <c r="AU784" s="192">
        <v>0</v>
      </c>
      <c r="AV784" s="192">
        <v>1.5272531E-8</v>
      </c>
      <c r="AW784" s="193">
        <v>2.1408821E-4</v>
      </c>
      <c r="AX784" s="192">
        <v>3.4889371000000001E-9</v>
      </c>
      <c r="AY784" s="192">
        <v>2.4937586999999997E-7</v>
      </c>
      <c r="AZ784" s="192">
        <v>2.4941878E-15</v>
      </c>
      <c r="BA784" s="192">
        <v>3.6990142E-17</v>
      </c>
      <c r="BB784" s="192">
        <v>1.459041E-14</v>
      </c>
      <c r="BC784" s="192">
        <v>1.2841660999999999E-13</v>
      </c>
      <c r="BD784" s="192">
        <v>2.3306046999999999E-14</v>
      </c>
      <c r="BE784" s="192">
        <v>1.5217483999999999E-12</v>
      </c>
      <c r="BF784" s="192">
        <v>1.5455831999999999E-11</v>
      </c>
      <c r="BG784" s="192">
        <v>2.0841202999999999E-21</v>
      </c>
      <c r="BH784" s="193">
        <v>0.56112231000000001</v>
      </c>
      <c r="BI784" s="193">
        <v>2.1243721999999998</v>
      </c>
      <c r="BJ784" s="192">
        <v>0</v>
      </c>
      <c r="BK784" s="192">
        <v>0</v>
      </c>
      <c r="BL784" s="192">
        <v>0</v>
      </c>
      <c r="BM784"/>
      <c r="BN784" s="164">
        <v>3.9695182999999997E-3</v>
      </c>
      <c r="BO784" s="164">
        <v>1.7192749999999999E-3</v>
      </c>
      <c r="BP784" s="164">
        <v>3.0913459E-4</v>
      </c>
      <c r="BQ784" s="186">
        <v>6.7229596000000004E-9</v>
      </c>
      <c r="BR784" s="164">
        <v>1.4163004E-3</v>
      </c>
      <c r="BS784" s="186">
        <v>4.4863466000000001E-9</v>
      </c>
      <c r="BT784" s="186">
        <v>6.1168084999999994E-11</v>
      </c>
      <c r="BU784" s="186">
        <v>6.7568454000000001E-9</v>
      </c>
      <c r="BV784" s="186">
        <v>1.3041934000000001E-8</v>
      </c>
      <c r="BW784" s="186">
        <v>2.4201100999999999E-8</v>
      </c>
      <c r="BX784" s="186">
        <v>0</v>
      </c>
      <c r="BY784" s="186">
        <v>4.6087660999999998E-18</v>
      </c>
      <c r="BZ784" s="186">
        <v>3.7737232999999998E-14</v>
      </c>
      <c r="CA784" s="164">
        <v>2.0309338999999999E-4</v>
      </c>
      <c r="CB784" s="164">
        <v>2.5656674999999999E-4</v>
      </c>
      <c r="CC784" s="186">
        <v>6.5092892000000006E-5</v>
      </c>
      <c r="CD784" s="186">
        <v>0</v>
      </c>
      <c r="CE784"/>
      <c r="CF784" s="329">
        <v>3.1941308999999999E-14</v>
      </c>
      <c r="CG784" s="330">
        <v>11.086987000000001</v>
      </c>
      <c r="CH784" s="330">
        <v>0.41575628999999997</v>
      </c>
      <c r="CI784" s="330">
        <v>1.1763041000000001</v>
      </c>
      <c r="CJ784" s="330">
        <v>1.6427995999999999E-3</v>
      </c>
      <c r="CK784" s="329">
        <v>6.7372405E-12</v>
      </c>
      <c r="CL784" s="329">
        <v>7.8936819000000004E-10</v>
      </c>
      <c r="CM784" s="330">
        <v>7.1887119999999999E-2</v>
      </c>
      <c r="CN784" s="330">
        <v>6.3395831999999999E-2</v>
      </c>
      <c r="CO784" s="330">
        <v>28.863164000000001</v>
      </c>
      <c r="CP784"/>
      <c r="CQ784">
        <v>1.6630479</v>
      </c>
      <c r="CR784">
        <v>12.291392905203702</v>
      </c>
      <c r="CS784">
        <v>11.812556155003891</v>
      </c>
      <c r="CT784">
        <v>11.812649335747</v>
      </c>
      <c r="CU784">
        <v>11.364294194899999</v>
      </c>
      <c r="CV784" s="134"/>
      <c r="CW784" s="376" t="s">
        <v>6545</v>
      </c>
      <c r="CX784" s="32"/>
      <c r="CY784" s="32"/>
      <c r="CZ784" s="32"/>
      <c r="DA784" s="236"/>
      <c r="DB784" s="257"/>
      <c r="DC784"/>
      <c r="DD784"/>
      <c r="DE784"/>
      <c r="DF784"/>
      <c r="DG784"/>
      <c r="DH784"/>
      <c r="DI784"/>
      <c r="DJ784"/>
      <c r="DK784"/>
      <c r="DL784"/>
    </row>
    <row r="785" spans="1:116" ht="13.8" customHeight="1" x14ac:dyDescent="0.3">
      <c r="A785" t="s">
        <v>2170</v>
      </c>
      <c r="B785" s="113" t="s">
        <v>920</v>
      </c>
      <c r="C785" s="182" t="s">
        <v>1512</v>
      </c>
      <c r="D785" s="40" t="s">
        <v>137</v>
      </c>
      <c r="E785" s="181" t="s">
        <v>943</v>
      </c>
      <c r="F785" s="184" t="s">
        <v>4261</v>
      </c>
      <c r="G785" s="184">
        <v>11.86695514622094</v>
      </c>
      <c r="H785" s="184">
        <v>0.24769021346</v>
      </c>
      <c r="I785" s="184">
        <v>5.1253041733807994</v>
      </c>
      <c r="J785" s="328">
        <v>5.25163625938014</v>
      </c>
      <c r="K785" s="184">
        <v>1.2423245000000001</v>
      </c>
      <c r="L785" s="184">
        <v>5.0532088999999996</v>
      </c>
      <c r="M785" s="184">
        <v>5.8352935000000002E-2</v>
      </c>
      <c r="N785" s="184">
        <v>0.24135307</v>
      </c>
      <c r="O785" s="184">
        <v>8.1051826000000003E-4</v>
      </c>
      <c r="P785" s="184">
        <v>3.7058290999999999E-3</v>
      </c>
      <c r="Q785" s="331">
        <v>1.8207961E-3</v>
      </c>
      <c r="R785" s="331">
        <v>1.3696487E-2</v>
      </c>
      <c r="S785" s="331">
        <v>5.2224079999999997</v>
      </c>
      <c r="T785" s="331">
        <v>4.0522824999999999E-5</v>
      </c>
      <c r="U785" s="331">
        <v>2.9228185E-2</v>
      </c>
      <c r="V785" s="331">
        <v>5.3285557999999999E-6</v>
      </c>
      <c r="W785" s="331">
        <v>7.438014E-8</v>
      </c>
      <c r="X785" s="331">
        <v>0</v>
      </c>
      <c r="Y785"/>
      <c r="Z785" s="288">
        <v>8.2821633333333349</v>
      </c>
      <c r="AA785"/>
      <c r="AB785" s="164">
        <v>121.78767999999999</v>
      </c>
      <c r="AC785" s="164">
        <v>117.5033</v>
      </c>
      <c r="AD785" s="164">
        <v>3.2005634999999999</v>
      </c>
      <c r="AE785" s="164">
        <v>0</v>
      </c>
      <c r="AF785" s="164">
        <v>0.26835601999999997</v>
      </c>
      <c r="AG785" s="164">
        <v>0.50671611000000005</v>
      </c>
      <c r="AH785" s="164">
        <v>0.30874757000000003</v>
      </c>
      <c r="AI785"/>
      <c r="AJ785" s="185">
        <v>1.7047330000000001</v>
      </c>
      <c r="AK785" s="185">
        <v>1.6591058999999999</v>
      </c>
      <c r="AL785" s="185">
        <v>3.5823873999999999E-2</v>
      </c>
      <c r="AM785" s="185">
        <v>9.8031989000000007E-3</v>
      </c>
      <c r="AN785" s="176">
        <v>9.9466780999999996E-5</v>
      </c>
      <c r="AO785" s="176">
        <v>1.3248473999999999E-7</v>
      </c>
      <c r="AP785" s="176">
        <v>1.372997</v>
      </c>
      <c r="AQ785" s="192">
        <v>7.6880117999999995E-6</v>
      </c>
      <c r="AR785" s="192">
        <v>2.3196672000000001E-8</v>
      </c>
      <c r="AS785" s="192">
        <v>6.3376265000000003E-13</v>
      </c>
      <c r="AT785" s="192">
        <v>9.7133315999999995E-14</v>
      </c>
      <c r="AU785" s="192">
        <v>0</v>
      </c>
      <c r="AV785" s="192">
        <v>9.8204440000000005E-9</v>
      </c>
      <c r="AW785" s="192">
        <v>9.1662056999999993E-5</v>
      </c>
      <c r="AX785" s="192">
        <v>1.9998147999999998E-9</v>
      </c>
      <c r="AY785" s="192">
        <v>1.0692774E-7</v>
      </c>
      <c r="AZ785" s="192">
        <v>3.1380543999999998E-10</v>
      </c>
      <c r="BA785" s="192">
        <v>3.3620259000000002E-13</v>
      </c>
      <c r="BB785" s="192">
        <v>2.1408021999999999E-11</v>
      </c>
      <c r="BC785" s="192">
        <v>2.0544602000000001E-11</v>
      </c>
      <c r="BD785" s="192">
        <v>3.7879877999999998E-12</v>
      </c>
      <c r="BE785" s="192">
        <v>9.6325234999999996E-9</v>
      </c>
      <c r="BF785" s="192">
        <v>9.7258941999999999E-8</v>
      </c>
      <c r="BG785" s="192">
        <v>9.2675428E-22</v>
      </c>
      <c r="BH785" s="193">
        <v>0.24771201000000001</v>
      </c>
      <c r="BI785" s="193">
        <v>1.1252850000000001</v>
      </c>
      <c r="BJ785" s="192">
        <v>0</v>
      </c>
      <c r="BK785" s="192">
        <v>0</v>
      </c>
      <c r="BL785" s="192">
        <v>0</v>
      </c>
      <c r="BM785"/>
      <c r="BN785" s="164">
        <v>1.8865282E-3</v>
      </c>
      <c r="BO785" s="164">
        <v>7.3953907000000004E-4</v>
      </c>
      <c r="BP785" s="164">
        <v>2.3092868E-4</v>
      </c>
      <c r="BQ785" s="186">
        <v>1.6125313000000001E-6</v>
      </c>
      <c r="BR785" s="164">
        <v>6.0630020000000001E-4</v>
      </c>
      <c r="BS785" s="186">
        <v>1.9672877000000001E-6</v>
      </c>
      <c r="BT785" s="186">
        <v>7.9752635999999998E-6</v>
      </c>
      <c r="BU785" s="186">
        <v>2.7622702000000001E-6</v>
      </c>
      <c r="BV785" s="186">
        <v>4.9792415999999998E-6</v>
      </c>
      <c r="BW785" s="186">
        <v>1.2563576000000001E-6</v>
      </c>
      <c r="BX785" s="186">
        <v>0</v>
      </c>
      <c r="BY785" s="186">
        <v>2.0493989000000001E-18</v>
      </c>
      <c r="BZ785" s="186">
        <v>1.6780769999999999E-14</v>
      </c>
      <c r="CA785" s="186">
        <v>9.3801622999999996E-5</v>
      </c>
      <c r="CB785" s="164">
        <v>1.4634228000000001E-4</v>
      </c>
      <c r="CC785" s="186">
        <v>4.9063398999999999E-5</v>
      </c>
      <c r="CD785" s="186">
        <v>0</v>
      </c>
      <c r="CE785"/>
      <c r="CF785" s="329">
        <v>1.4203472E-14</v>
      </c>
      <c r="CG785" s="330">
        <v>8.2803553999999995</v>
      </c>
      <c r="CH785" s="330">
        <v>0.25032598</v>
      </c>
      <c r="CI785" s="330">
        <v>0.50771692000000002</v>
      </c>
      <c r="CJ785" s="330">
        <v>5.1598818999999997E-3</v>
      </c>
      <c r="CK785" s="329">
        <v>9.6584920000000002E-8</v>
      </c>
      <c r="CL785" s="329">
        <v>1.5007150999999999E-7</v>
      </c>
      <c r="CM785" s="330">
        <v>3.0743522999999998E-2</v>
      </c>
      <c r="CN785" s="330">
        <v>11.083767</v>
      </c>
      <c r="CO785" s="330">
        <v>15.324581999999999</v>
      </c>
      <c r="CP785"/>
      <c r="CQ785">
        <v>1.2423245000000001</v>
      </c>
      <c r="CR785">
        <v>5.3729485354599991</v>
      </c>
      <c r="CS785">
        <v>5.1252583963801399</v>
      </c>
      <c r="CT785">
        <v>5.1253041733807994</v>
      </c>
      <c r="CU785">
        <v>5.2516361849999997</v>
      </c>
      <c r="CV785" s="134"/>
      <c r="CW785" s="376" t="s">
        <v>6546</v>
      </c>
      <c r="CX785" s="36"/>
      <c r="CY785" s="32"/>
      <c r="CZ785" s="32"/>
      <c r="DA785" s="236"/>
      <c r="DB785" s="256"/>
      <c r="DC785"/>
      <c r="DD785"/>
      <c r="DE785"/>
      <c r="DF785"/>
      <c r="DG785"/>
      <c r="DH785"/>
      <c r="DI785"/>
      <c r="DJ785"/>
      <c r="DK785"/>
      <c r="DL785"/>
    </row>
    <row r="786" spans="1:116" ht="13.8" customHeight="1" x14ac:dyDescent="0.3">
      <c r="A786" t="s">
        <v>2171</v>
      </c>
      <c r="B786" s="113" t="s">
        <v>920</v>
      </c>
      <c r="C786" s="182" t="s">
        <v>1513</v>
      </c>
      <c r="D786" s="40" t="s">
        <v>137</v>
      </c>
      <c r="E786" s="181" t="s">
        <v>943</v>
      </c>
      <c r="F786" s="184" t="s">
        <v>4262</v>
      </c>
      <c r="G786" s="184">
        <v>21.65324102605981</v>
      </c>
      <c r="H786" s="184">
        <v>0.46735491294999998</v>
      </c>
      <c r="I786" s="184">
        <v>9.8042319852947006</v>
      </c>
      <c r="J786" s="328">
        <v>9.3242552278151098</v>
      </c>
      <c r="K786" s="184">
        <v>2.0573988999999999</v>
      </c>
      <c r="L786" s="184">
        <v>9.6232640000000007</v>
      </c>
      <c r="M786" s="184">
        <v>0.12907906</v>
      </c>
      <c r="N786" s="184">
        <v>0.44595751</v>
      </c>
      <c r="O786" s="184">
        <v>5.2378125000000005E-4</v>
      </c>
      <c r="P786" s="184">
        <v>1.4105634000000001E-2</v>
      </c>
      <c r="Q786" s="331">
        <v>6.7679877000000003E-3</v>
      </c>
      <c r="R786" s="331">
        <v>5.1812273999999998E-2</v>
      </c>
      <c r="S786" s="331">
        <v>9.2585709000000005</v>
      </c>
      <c r="T786" s="331">
        <v>7.2390251999999999E-5</v>
      </c>
      <c r="U786" s="331">
        <v>6.5684194000000001E-2</v>
      </c>
      <c r="V786" s="331">
        <v>4.2610426999999998E-6</v>
      </c>
      <c r="W786" s="331">
        <v>1.3381511000000001E-7</v>
      </c>
      <c r="X786" s="331">
        <v>0</v>
      </c>
      <c r="Y786"/>
      <c r="Z786" s="288">
        <v>13.715992666666667</v>
      </c>
      <c r="AA786"/>
      <c r="AB786" s="164">
        <v>184.81032999999999</v>
      </c>
      <c r="AC786" s="164">
        <v>177.33317</v>
      </c>
      <c r="AD786" s="164">
        <v>7.4308649999999998</v>
      </c>
      <c r="AE786" s="164">
        <v>0</v>
      </c>
      <c r="AF786" s="164">
        <v>3.1944400999999998E-3</v>
      </c>
      <c r="AG786" s="164">
        <v>2.4618695999999999E-2</v>
      </c>
      <c r="AH786" s="164">
        <v>1.8476454999999999E-2</v>
      </c>
      <c r="AI786"/>
      <c r="AJ786" s="185">
        <v>3.2287498000000001</v>
      </c>
      <c r="AK786" s="185">
        <v>3.1457616000000002</v>
      </c>
      <c r="AL786" s="185">
        <v>6.7097631000000005E-2</v>
      </c>
      <c r="AM786" s="185">
        <v>1.5890614000000001E-2</v>
      </c>
      <c r="AN786" s="176">
        <v>1.8859481999999999E-4</v>
      </c>
      <c r="AO786" s="176">
        <v>2.4814212999999999E-7</v>
      </c>
      <c r="AP786" s="176">
        <v>2.2255761999999999</v>
      </c>
      <c r="AQ786" s="192">
        <v>1.2728442E-5</v>
      </c>
      <c r="AR786" s="192">
        <v>3.8404782000000002E-8</v>
      </c>
      <c r="AS786" s="192">
        <v>1.0492735E-12</v>
      </c>
      <c r="AT786" s="192">
        <v>1.7437545999999999E-13</v>
      </c>
      <c r="AU786" s="192">
        <v>0</v>
      </c>
      <c r="AV786" s="192">
        <v>2.1025246E-8</v>
      </c>
      <c r="AW786" s="193">
        <v>1.7543451E-4</v>
      </c>
      <c r="AX786" s="192">
        <v>4.0513993000000001E-9</v>
      </c>
      <c r="AY786" s="192">
        <v>2.0430301000000001E-7</v>
      </c>
      <c r="AZ786" s="192">
        <v>1.2069375E-9</v>
      </c>
      <c r="BA786" s="192">
        <v>1.9035421E-13</v>
      </c>
      <c r="BB786" s="192">
        <v>8.2217098000000006E-11</v>
      </c>
      <c r="BC786" s="192">
        <v>7.8135203000000004E-11</v>
      </c>
      <c r="BD786" s="192">
        <v>1.4408914E-11</v>
      </c>
      <c r="BE786" s="192">
        <v>3.7014862999999997E-8</v>
      </c>
      <c r="BF786" s="192">
        <v>3.7383134999999998E-7</v>
      </c>
      <c r="BG786" s="192">
        <v>1.6672962E-21</v>
      </c>
      <c r="BH786" s="193">
        <v>0.45239773999999999</v>
      </c>
      <c r="BI786" s="193">
        <v>1.7731785</v>
      </c>
      <c r="BJ786" s="192">
        <v>0</v>
      </c>
      <c r="BK786" s="192">
        <v>0</v>
      </c>
      <c r="BL786" s="192">
        <v>0</v>
      </c>
      <c r="BM786"/>
      <c r="BN786" s="164">
        <v>3.5631954E-3</v>
      </c>
      <c r="BO786" s="164">
        <v>1.4113833999999999E-3</v>
      </c>
      <c r="BP786" s="164">
        <v>3.8243826000000002E-4</v>
      </c>
      <c r="BQ786" s="186">
        <v>6.0709057999999996E-6</v>
      </c>
      <c r="BR786" s="164">
        <v>1.1588191E-3</v>
      </c>
      <c r="BS786" s="186">
        <v>6.1838988000000001E-6</v>
      </c>
      <c r="BT786" s="186">
        <v>3.067393E-5</v>
      </c>
      <c r="BU786" s="186">
        <v>8.5256893000000001E-6</v>
      </c>
      <c r="BV786" s="164">
        <v>1.8941715E-5</v>
      </c>
      <c r="BW786" s="186">
        <v>4.5573450000000002E-6</v>
      </c>
      <c r="BX786" s="186">
        <v>0</v>
      </c>
      <c r="BY786" s="186">
        <v>3.6870128999999999E-18</v>
      </c>
      <c r="BZ786" s="186">
        <v>3.0189787000000002E-14</v>
      </c>
      <c r="CA786" s="164">
        <v>1.7635352000000001E-4</v>
      </c>
      <c r="CB786" s="164">
        <v>2.2372854999999999E-4</v>
      </c>
      <c r="CC786" s="164">
        <v>1.3551899E-4</v>
      </c>
      <c r="CD786" s="186">
        <v>0</v>
      </c>
      <c r="CE786"/>
      <c r="CF786" s="329">
        <v>2.5553047E-14</v>
      </c>
      <c r="CG786" s="330">
        <v>13.715992999999999</v>
      </c>
      <c r="CH786" s="330">
        <v>0.57031107999999997</v>
      </c>
      <c r="CI786" s="330">
        <v>0.96693640000000003</v>
      </c>
      <c r="CJ786" s="330">
        <v>1.4989419E-2</v>
      </c>
      <c r="CK786" s="329">
        <v>3.7141881999999998E-7</v>
      </c>
      <c r="CL786" s="329">
        <v>5.7049351999999998E-7</v>
      </c>
      <c r="CM786" s="330">
        <v>5.8762740000000001E-2</v>
      </c>
      <c r="CN786" s="330">
        <v>42.193359999999998</v>
      </c>
      <c r="CO786" s="330">
        <v>24.101009000000001</v>
      </c>
      <c r="CP786"/>
      <c r="CQ786">
        <v>2.0573988999999999</v>
      </c>
      <c r="CR786">
        <v>10.271510246949999</v>
      </c>
      <c r="CS786">
        <v>9.8041554678151108</v>
      </c>
      <c r="CT786">
        <v>9.8042319852947006</v>
      </c>
      <c r="CU786">
        <v>9.3242550939999997</v>
      </c>
      <c r="CV786" s="134"/>
      <c r="CW786" s="376" t="s">
        <v>6547</v>
      </c>
      <c r="CX786" s="32"/>
      <c r="CY786" s="32"/>
      <c r="CZ786" s="32"/>
      <c r="DA786" s="236"/>
      <c r="DB786" s="256"/>
      <c r="DC786"/>
      <c r="DD786"/>
      <c r="DE786"/>
      <c r="DF786"/>
      <c r="DG786"/>
      <c r="DH786"/>
      <c r="DI786"/>
      <c r="DJ786"/>
      <c r="DK786"/>
      <c r="DL786"/>
    </row>
    <row r="787" spans="1:116" ht="13.8" customHeight="1" x14ac:dyDescent="0.3">
      <c r="A787" t="s">
        <v>2172</v>
      </c>
      <c r="B787" s="113" t="s">
        <v>920</v>
      </c>
      <c r="C787" s="182" t="s">
        <v>1514</v>
      </c>
      <c r="D787" s="40" t="s">
        <v>137</v>
      </c>
      <c r="E787" s="181" t="s">
        <v>943</v>
      </c>
      <c r="F787" s="184" t="s">
        <v>4263</v>
      </c>
      <c r="G787" s="184">
        <v>25.975350555484972</v>
      </c>
      <c r="H787" s="184">
        <v>0.75198260910999992</v>
      </c>
      <c r="I787" s="184">
        <v>8.6505688874302002</v>
      </c>
      <c r="J787" s="328">
        <v>13.832910358944773</v>
      </c>
      <c r="K787" s="184">
        <v>2.7398886999999998</v>
      </c>
      <c r="L787" s="184">
        <v>7.8224172000000003</v>
      </c>
      <c r="M787" s="331">
        <v>0.38645824000000001</v>
      </c>
      <c r="N787" s="184">
        <v>0.47052898999999998</v>
      </c>
      <c r="O787" s="184">
        <v>8.1770911000000001E-4</v>
      </c>
      <c r="P787" s="184">
        <v>0.14893639</v>
      </c>
      <c r="Q787" s="331">
        <v>0.13169951999999999</v>
      </c>
      <c r="R787" s="331">
        <v>0.44163434000000001</v>
      </c>
      <c r="S787" s="331">
        <v>13.500412000000001</v>
      </c>
      <c r="T787" s="331">
        <v>5.3526370999999997E-5</v>
      </c>
      <c r="U787" s="331">
        <v>0.33249825999999999</v>
      </c>
      <c r="V787" s="331">
        <v>5.5810592E-6</v>
      </c>
      <c r="W787" s="331">
        <v>9.8944773000000001E-8</v>
      </c>
      <c r="X787" s="331">
        <v>0</v>
      </c>
      <c r="Y787"/>
      <c r="Z787" s="288">
        <v>18.265924666666667</v>
      </c>
      <c r="AA787"/>
      <c r="AB787" s="164">
        <v>183.45407</v>
      </c>
      <c r="AC787" s="164">
        <v>141.69558000000001</v>
      </c>
      <c r="AD787" s="164">
        <v>40.724200000000003</v>
      </c>
      <c r="AE787" s="164">
        <v>0</v>
      </c>
      <c r="AF787" s="164">
        <v>0.26867693999999998</v>
      </c>
      <c r="AG787" s="164">
        <v>0.49658057</v>
      </c>
      <c r="AH787" s="164">
        <v>0.26903260000000001</v>
      </c>
      <c r="AI787"/>
      <c r="AJ787" s="185">
        <v>3.1131267999999999</v>
      </c>
      <c r="AK787" s="185">
        <v>3.0363457999999999</v>
      </c>
      <c r="AL787" s="185">
        <v>6.3177750000000005E-2</v>
      </c>
      <c r="AM787" s="185">
        <v>1.3603202999999999E-2</v>
      </c>
      <c r="AN787" s="176">
        <v>1.8203512E-4</v>
      </c>
      <c r="AO787" s="176">
        <v>2.3364552000000001E-7</v>
      </c>
      <c r="AP787" s="176">
        <v>1.9052104000000001</v>
      </c>
      <c r="AQ787" s="192">
        <v>1.6952747999999999E-5</v>
      </c>
      <c r="AR787" s="192">
        <v>5.1150610000000001E-8</v>
      </c>
      <c r="AS787" s="192">
        <v>1.3975045E-12</v>
      </c>
      <c r="AT787" s="192">
        <v>1.2893566999999999E-13</v>
      </c>
      <c r="AU787" s="192">
        <v>0</v>
      </c>
      <c r="AV787" s="192">
        <v>3.5019377999999999E-8</v>
      </c>
      <c r="AW787" s="193">
        <v>1.4400475E-4</v>
      </c>
      <c r="AX787" s="192">
        <v>5.7888126999999996E-9</v>
      </c>
      <c r="AY787" s="192">
        <v>1.6761248E-7</v>
      </c>
      <c r="AZ787" s="192">
        <v>4.0904991E-9</v>
      </c>
      <c r="BA787" s="192">
        <v>1.2059611000000001E-12</v>
      </c>
      <c r="BB787" s="192">
        <v>3.0797233E-9</v>
      </c>
      <c r="BC787" s="192">
        <v>1.5919195000000001E-9</v>
      </c>
      <c r="BD787" s="192">
        <v>3.2887439999999998E-10</v>
      </c>
      <c r="BE787" s="192">
        <v>3.4192569E-6</v>
      </c>
      <c r="BF787" s="192">
        <v>1.7623347E-5</v>
      </c>
      <c r="BG787" s="192">
        <v>1.2328223E-21</v>
      </c>
      <c r="BH787" s="193">
        <v>0.53562149999999997</v>
      </c>
      <c r="BI787" s="193">
        <v>1.3695889000000001</v>
      </c>
      <c r="BJ787" s="192">
        <v>0</v>
      </c>
      <c r="BK787" s="192">
        <v>0</v>
      </c>
      <c r="BL787" s="192">
        <v>0</v>
      </c>
      <c r="BM787"/>
      <c r="BN787" s="164">
        <v>3.6213271000000002E-3</v>
      </c>
      <c r="BO787" s="164">
        <v>1.1640115999999999E-3</v>
      </c>
      <c r="BP787" s="164">
        <v>5.0930243999999997E-4</v>
      </c>
      <c r="BQ787" s="186">
        <v>5.1734511000000001E-5</v>
      </c>
      <c r="BR787" s="164">
        <v>9.4713923E-4</v>
      </c>
      <c r="BS787" s="186">
        <v>1.9846365000000001E-5</v>
      </c>
      <c r="BT787" s="186">
        <v>1.0340895E-4</v>
      </c>
      <c r="BU787" s="186">
        <v>2.5067124000000002E-5</v>
      </c>
      <c r="BV787" s="164">
        <v>1.9993955E-4</v>
      </c>
      <c r="BW787" s="186">
        <v>8.9181865999999994E-5</v>
      </c>
      <c r="BX787" s="186">
        <v>0</v>
      </c>
      <c r="BY787" s="186">
        <v>2.7262291999999999E-18</v>
      </c>
      <c r="BZ787" s="186">
        <v>2.2322753E-14</v>
      </c>
      <c r="CA787" s="164">
        <v>1.6399626000000001E-4</v>
      </c>
      <c r="CB787" s="164">
        <v>2.2344648000000001E-4</v>
      </c>
      <c r="CC787" s="164">
        <v>1.2425270000000001E-4</v>
      </c>
      <c r="CD787" s="186">
        <v>0</v>
      </c>
      <c r="CE787"/>
      <c r="CF787" s="329">
        <v>1.8894282000000001E-14</v>
      </c>
      <c r="CG787" s="330">
        <v>18.264278999999998</v>
      </c>
      <c r="CH787" s="330">
        <v>0.94551759999999996</v>
      </c>
      <c r="CI787" s="330">
        <v>0.80022610000000005</v>
      </c>
      <c r="CJ787" s="330">
        <v>4.9439073E-2</v>
      </c>
      <c r="CK787" s="329">
        <v>5.2867743000000003E-6</v>
      </c>
      <c r="CL787" s="329">
        <v>1.6908143999999999E-5</v>
      </c>
      <c r="CM787" s="330">
        <v>4.7919322E-2</v>
      </c>
      <c r="CN787" s="330">
        <v>638.00098000000003</v>
      </c>
      <c r="CO787" s="330">
        <v>18.630309</v>
      </c>
      <c r="CP787"/>
      <c r="CQ787">
        <v>2.7398886999999998</v>
      </c>
      <c r="CR787">
        <v>9.4024923891099998</v>
      </c>
      <c r="CS787">
        <v>8.6505098789447725</v>
      </c>
      <c r="CT787">
        <v>8.6505688874302002</v>
      </c>
      <c r="CU787">
        <v>13.83291026</v>
      </c>
      <c r="CV787" s="134"/>
      <c r="CW787" s="376" t="s">
        <v>6548</v>
      </c>
      <c r="CX787" s="32"/>
      <c r="CY787" s="32"/>
      <c r="CZ787" s="32"/>
      <c r="DA787" s="236"/>
      <c r="DB787" s="36"/>
      <c r="DC787"/>
      <c r="DD787"/>
      <c r="DE787"/>
      <c r="DF787"/>
      <c r="DG787"/>
      <c r="DH787"/>
      <c r="DI787"/>
      <c r="DJ787"/>
      <c r="DK787"/>
      <c r="DL787"/>
    </row>
    <row r="788" spans="1:116" ht="13.8" customHeight="1" x14ac:dyDescent="0.3">
      <c r="A788" t="s">
        <v>2173</v>
      </c>
      <c r="B788" s="113" t="s">
        <v>920</v>
      </c>
      <c r="C788" s="182" t="s">
        <v>1515</v>
      </c>
      <c r="D788" s="40" t="s">
        <v>137</v>
      </c>
      <c r="E788" s="181" t="s">
        <v>943</v>
      </c>
      <c r="F788" s="184" t="s">
        <v>4264</v>
      </c>
      <c r="G788" s="184">
        <v>21.17544595249581</v>
      </c>
      <c r="H788" s="184">
        <v>0.45516292626999999</v>
      </c>
      <c r="I788" s="184">
        <v>9.3488872706191994</v>
      </c>
      <c r="J788" s="328">
        <v>9.2580670556066114</v>
      </c>
      <c r="K788" s="184">
        <v>2.1133286999999998</v>
      </c>
      <c r="L788" s="184">
        <v>9.1617975000000005</v>
      </c>
      <c r="M788" s="184">
        <v>0.13516955999999999</v>
      </c>
      <c r="N788" s="184">
        <v>0.43334254</v>
      </c>
      <c r="O788" s="184">
        <v>9.1551716999999999E-4</v>
      </c>
      <c r="P788" s="184">
        <v>1.4108835E-2</v>
      </c>
      <c r="Q788" s="331">
        <v>6.7960340999999999E-3</v>
      </c>
      <c r="R788" s="331">
        <v>5.1837656000000003E-2</v>
      </c>
      <c r="S788" s="331">
        <v>9.1824271</v>
      </c>
      <c r="T788" s="331">
        <v>7.5809510000000001E-5</v>
      </c>
      <c r="U788" s="331">
        <v>7.5639816999999998E-2</v>
      </c>
      <c r="V788" s="331">
        <v>6.7451092000000004E-6</v>
      </c>
      <c r="W788" s="331">
        <v>1.3860661000000001E-7</v>
      </c>
      <c r="X788" s="331">
        <v>0</v>
      </c>
      <c r="Y788"/>
      <c r="Z788" s="288">
        <v>14.088858</v>
      </c>
      <c r="AA788"/>
      <c r="AB788" s="164">
        <v>188.28704999999999</v>
      </c>
      <c r="AC788" s="164">
        <v>178.45368999999999</v>
      </c>
      <c r="AD788" s="164">
        <v>8.6464681999999993</v>
      </c>
      <c r="AE788" s="164">
        <v>0</v>
      </c>
      <c r="AF788" s="164">
        <v>0.27039365999999998</v>
      </c>
      <c r="AG788" s="164">
        <v>0.52994494000000003</v>
      </c>
      <c r="AH788" s="164">
        <v>0.38655353999999997</v>
      </c>
      <c r="AI788"/>
      <c r="AJ788" s="185">
        <v>3.0929310000000001</v>
      </c>
      <c r="AK788" s="185">
        <v>3.0127218999999998</v>
      </c>
      <c r="AL788" s="185">
        <v>6.4748148000000005E-2</v>
      </c>
      <c r="AM788" s="185">
        <v>1.5460968E-2</v>
      </c>
      <c r="AN788" s="176">
        <v>1.8061881999999999E-4</v>
      </c>
      <c r="AO788" s="176">
        <v>2.3945320999999999E-7</v>
      </c>
      <c r="AP788" s="176">
        <v>2.1654016999999999</v>
      </c>
      <c r="AQ788" s="192">
        <v>1.3076995E-5</v>
      </c>
      <c r="AR788" s="192">
        <v>3.9456548999999999E-8</v>
      </c>
      <c r="AS788" s="192">
        <v>1.0780051E-12</v>
      </c>
      <c r="AT788" s="192">
        <v>1.8122251E-13</v>
      </c>
      <c r="AU788" s="192">
        <v>0</v>
      </c>
      <c r="AV788" s="192">
        <v>2.1126165E-8</v>
      </c>
      <c r="AW788" s="193">
        <v>1.6710978E-4</v>
      </c>
      <c r="AX788" s="192">
        <v>4.0175750000000002E-9</v>
      </c>
      <c r="AY788" s="192">
        <v>1.9459587000000001E-7</v>
      </c>
      <c r="AZ788" s="192">
        <v>1.2069408E-9</v>
      </c>
      <c r="BA788" s="192">
        <v>1.903644E-13</v>
      </c>
      <c r="BB788" s="192">
        <v>8.2230109000000002E-11</v>
      </c>
      <c r="BC788" s="192">
        <v>7.8332640000000001E-11</v>
      </c>
      <c r="BD788" s="192">
        <v>1.4444751E-11</v>
      </c>
      <c r="BE788" s="192">
        <v>3.7024609999999997E-8</v>
      </c>
      <c r="BF788" s="192">
        <v>3.7388960999999998E-7</v>
      </c>
      <c r="BG788" s="192">
        <v>1.7269967999999998E-21</v>
      </c>
      <c r="BH788" s="193">
        <v>0.43526392000000003</v>
      </c>
      <c r="BI788" s="193">
        <v>1.7301377</v>
      </c>
      <c r="BJ788" s="192">
        <v>0</v>
      </c>
      <c r="BK788" s="192">
        <v>0</v>
      </c>
      <c r="BL788" s="192">
        <v>0</v>
      </c>
      <c r="BM788"/>
      <c r="BN788" s="164">
        <v>3.4467395E-3</v>
      </c>
      <c r="BO788" s="164">
        <v>1.3446754E-3</v>
      </c>
      <c r="BP788" s="164">
        <v>3.9283474000000002E-4</v>
      </c>
      <c r="BQ788" s="186">
        <v>6.0748632000000004E-6</v>
      </c>
      <c r="BR788" s="164">
        <v>1.1039011E-3</v>
      </c>
      <c r="BS788" s="186">
        <v>6.6083313000000004E-6</v>
      </c>
      <c r="BT788" s="186">
        <v>3.0674011000000002E-5</v>
      </c>
      <c r="BU788" s="186">
        <v>9.1698825000000005E-6</v>
      </c>
      <c r="BV788" s="164">
        <v>1.8947117999999999E-5</v>
      </c>
      <c r="BW788" s="186">
        <v>4.5795171999999997E-6</v>
      </c>
      <c r="BX788" s="186">
        <v>0</v>
      </c>
      <c r="BY788" s="186">
        <v>3.8190332000000004E-18</v>
      </c>
      <c r="BZ788" s="186">
        <v>3.1270787999999999E-14</v>
      </c>
      <c r="CA788" s="164">
        <v>1.6957324999999999E-4</v>
      </c>
      <c r="CB788" s="164">
        <v>2.2678037000000001E-4</v>
      </c>
      <c r="CC788" s="164">
        <v>1.3292084E-4</v>
      </c>
      <c r="CD788" s="186">
        <v>0</v>
      </c>
      <c r="CE788"/>
      <c r="CF788" s="329">
        <v>2.6468021E-14</v>
      </c>
      <c r="CG788" s="330">
        <v>14.086741999999999</v>
      </c>
      <c r="CH788" s="330">
        <v>0.56584325000000002</v>
      </c>
      <c r="CI788" s="330">
        <v>0.92139311000000002</v>
      </c>
      <c r="CJ788" s="330">
        <v>1.50788E-2</v>
      </c>
      <c r="CK788" s="329">
        <v>3.7142843999999999E-7</v>
      </c>
      <c r="CL788" s="329">
        <v>5.7123246999999997E-7</v>
      </c>
      <c r="CM788" s="330">
        <v>5.5963620999999998E-2</v>
      </c>
      <c r="CN788" s="330">
        <v>42.290554</v>
      </c>
      <c r="CO788" s="330">
        <v>23.524957000000001</v>
      </c>
      <c r="CP788"/>
      <c r="CQ788">
        <v>2.1133286999999998</v>
      </c>
      <c r="CR788">
        <v>9.8039676422700008</v>
      </c>
      <c r="CS788">
        <v>9.3488048546066107</v>
      </c>
      <c r="CT788">
        <v>9.3488872706191994</v>
      </c>
      <c r="CU788">
        <v>9.2580669170000007</v>
      </c>
      <c r="CV788" s="134"/>
      <c r="CW788" s="376" t="s">
        <v>6549</v>
      </c>
      <c r="CX788" s="32"/>
      <c r="CY788" s="32"/>
      <c r="CZ788" s="32"/>
      <c r="DA788" s="236"/>
      <c r="DB788" s="257"/>
      <c r="DC788"/>
      <c r="DD788"/>
      <c r="DE788"/>
      <c r="DF788"/>
      <c r="DG788"/>
      <c r="DH788"/>
      <c r="DI788"/>
      <c r="DJ788"/>
      <c r="DK788"/>
      <c r="DL788"/>
    </row>
    <row r="789" spans="1:116" ht="13.8" customHeight="1" x14ac:dyDescent="0.3">
      <c r="A789" t="s">
        <v>2174</v>
      </c>
      <c r="B789" s="113" t="s">
        <v>920</v>
      </c>
      <c r="C789" s="182" t="s">
        <v>1516</v>
      </c>
      <c r="D789" s="40" t="s">
        <v>137</v>
      </c>
      <c r="E789" s="181" t="s">
        <v>943</v>
      </c>
      <c r="F789" s="184" t="s">
        <v>4265</v>
      </c>
      <c r="G789" s="184">
        <v>19.27624546684817</v>
      </c>
      <c r="H789" s="184">
        <v>0.36852530932999999</v>
      </c>
      <c r="I789" s="184">
        <v>7.9634572983760004</v>
      </c>
      <c r="J789" s="328">
        <v>9.3584224591421687</v>
      </c>
      <c r="K789" s="184">
        <v>1.5858403999999999</v>
      </c>
      <c r="L789" s="184">
        <v>7.9078056999999999</v>
      </c>
      <c r="M789" s="184">
        <v>5.4953749000000003E-2</v>
      </c>
      <c r="N789" s="184">
        <v>0.35368622</v>
      </c>
      <c r="O789" s="331">
        <v>1.0479280000000001E-2</v>
      </c>
      <c r="P789" s="331">
        <v>3.3224582999999999E-4</v>
      </c>
      <c r="Q789" s="331">
        <v>4.0275635000000002E-3</v>
      </c>
      <c r="R789" s="331">
        <v>5.0503723000000001E-4</v>
      </c>
      <c r="S789" s="331">
        <v>9.3221212999999992</v>
      </c>
      <c r="T789" s="331">
        <v>1.8013801999999999E-4</v>
      </c>
      <c r="U789" s="331">
        <v>3.6300829E-2</v>
      </c>
      <c r="V789" s="331">
        <v>1.2674126000000001E-5</v>
      </c>
      <c r="W789" s="331">
        <v>3.3014217E-7</v>
      </c>
      <c r="X789" s="331">
        <v>0</v>
      </c>
      <c r="Y789"/>
      <c r="Z789" s="288">
        <v>10.572269333333333</v>
      </c>
      <c r="AA789"/>
      <c r="AB789" s="164">
        <v>189.99296000000001</v>
      </c>
      <c r="AC789" s="164">
        <v>181.3237</v>
      </c>
      <c r="AD789" s="164">
        <v>3.7101636</v>
      </c>
      <c r="AE789" s="164">
        <v>0</v>
      </c>
      <c r="AF789" s="164">
        <v>0.69109734</v>
      </c>
      <c r="AG789" s="164">
        <v>2.6895631999999998</v>
      </c>
      <c r="AH789" s="164">
        <v>1.5784351000000001</v>
      </c>
      <c r="AI789"/>
      <c r="AJ789" s="185">
        <v>2.6389778000000002</v>
      </c>
      <c r="AK789" s="185">
        <v>2.5700082000000002</v>
      </c>
      <c r="AL789" s="185">
        <v>5.4125678000000003E-2</v>
      </c>
      <c r="AM789" s="185">
        <v>1.4843923E-2</v>
      </c>
      <c r="AN789" s="176">
        <v>1.5407723E-4</v>
      </c>
      <c r="AO789" s="176">
        <v>2.0016893000000001E-7</v>
      </c>
      <c r="AP789" s="176">
        <v>2.0789808999999999</v>
      </c>
      <c r="AQ789" s="192">
        <v>9.8240569000000005E-6</v>
      </c>
      <c r="AR789" s="192">
        <v>2.9641902E-8</v>
      </c>
      <c r="AS789" s="192">
        <v>8.0984076000000003E-13</v>
      </c>
      <c r="AT789" s="192">
        <v>3.3723872999999999E-10</v>
      </c>
      <c r="AU789" s="192">
        <v>0</v>
      </c>
      <c r="AV789" s="192">
        <v>1.4203748E-8</v>
      </c>
      <c r="AW789" s="193">
        <v>1.4403956000000001E-4</v>
      </c>
      <c r="AX789" s="192">
        <v>2.9166670999999999E-9</v>
      </c>
      <c r="AY789" s="192">
        <v>1.6759926999999999E-7</v>
      </c>
      <c r="AZ789" s="192">
        <v>6.3473958000000002E-12</v>
      </c>
      <c r="BA789" s="192">
        <v>2.9941743999999998E-14</v>
      </c>
      <c r="BB789" s="192">
        <v>3.1318043000000001E-12</v>
      </c>
      <c r="BC789" s="192">
        <v>6.3643927999999999E-13</v>
      </c>
      <c r="BD789" s="192">
        <v>1.3673857E-13</v>
      </c>
      <c r="BE789" s="192">
        <v>1.8875717999999999E-8</v>
      </c>
      <c r="BF789" s="192">
        <v>1.801992E-7</v>
      </c>
      <c r="BG789" s="192">
        <v>4.1134726E-21</v>
      </c>
      <c r="BH789" s="193">
        <v>0.43240967000000002</v>
      </c>
      <c r="BI789" s="193">
        <v>1.6465711999999999</v>
      </c>
      <c r="BJ789" s="192">
        <v>0</v>
      </c>
      <c r="BK789" s="192">
        <v>0</v>
      </c>
      <c r="BL789" s="192">
        <v>0</v>
      </c>
      <c r="BM789"/>
      <c r="BN789" s="164">
        <v>3.1570921999999999E-3</v>
      </c>
      <c r="BO789" s="164">
        <v>1.1567560999999999E-3</v>
      </c>
      <c r="BP789" s="164">
        <v>2.9478290999999999E-4</v>
      </c>
      <c r="BQ789" s="186">
        <v>6.4054506999999999E-8</v>
      </c>
      <c r="BR789" s="164">
        <v>9.6021167999999998E-4</v>
      </c>
      <c r="BS789" s="186">
        <v>2.5249336000000001E-6</v>
      </c>
      <c r="BT789" s="186">
        <v>2.1897048E-8</v>
      </c>
      <c r="BU789" s="186">
        <v>3.7224259000000001E-6</v>
      </c>
      <c r="BV789" s="186">
        <v>4.5238844E-7</v>
      </c>
      <c r="BW789" s="186">
        <v>2.6921528000000001E-6</v>
      </c>
      <c r="BX789" s="186">
        <v>0</v>
      </c>
      <c r="BY789" s="186">
        <v>9.0964198999999994E-18</v>
      </c>
      <c r="BZ789" s="186">
        <v>7.4482782000000006E-14</v>
      </c>
      <c r="CA789" s="164">
        <v>1.4247106999999999E-4</v>
      </c>
      <c r="CB789" s="164">
        <v>2.2396631000000001E-4</v>
      </c>
      <c r="CC789" s="164">
        <v>3.6942627999999998E-4</v>
      </c>
      <c r="CD789" s="186">
        <v>0</v>
      </c>
      <c r="CE789"/>
      <c r="CF789" s="329">
        <v>6.3043243000000005E-14</v>
      </c>
      <c r="CG789" s="330">
        <v>10.564000999999999</v>
      </c>
      <c r="CH789" s="330">
        <v>0.34678794000000002</v>
      </c>
      <c r="CI789" s="330">
        <v>0.79202497999999999</v>
      </c>
      <c r="CJ789" s="330">
        <v>1.9120037E-3</v>
      </c>
      <c r="CK789" s="329">
        <v>2.6363262000000002E-9</v>
      </c>
      <c r="CL789" s="329">
        <v>1.5693331999999999E-7</v>
      </c>
      <c r="CM789" s="330">
        <v>4.8506756999999998E-2</v>
      </c>
      <c r="CN789" s="330">
        <v>0.36109206999999999</v>
      </c>
      <c r="CO789" s="330">
        <v>22.489573</v>
      </c>
      <c r="CP789"/>
      <c r="CQ789">
        <v>1.5858403999999999</v>
      </c>
      <c r="CR789">
        <v>8.3317897955600007</v>
      </c>
      <c r="CS789">
        <v>7.9632648163721695</v>
      </c>
      <c r="CT789">
        <v>7.9634572983760004</v>
      </c>
      <c r="CU789">
        <v>9.3584221289999991</v>
      </c>
      <c r="CV789" s="134"/>
      <c r="CW789" s="376" t="s">
        <v>6550</v>
      </c>
      <c r="CY789" s="32"/>
      <c r="CZ789" s="36"/>
      <c r="DA789" s="236"/>
      <c r="DB789" s="257"/>
      <c r="DC789"/>
      <c r="DD789"/>
      <c r="DE789"/>
      <c r="DF789"/>
      <c r="DG789"/>
      <c r="DH789"/>
      <c r="DI789"/>
      <c r="DJ789"/>
      <c r="DK789"/>
      <c r="DL789"/>
    </row>
    <row r="790" spans="1:116" ht="13.8" customHeight="1" x14ac:dyDescent="0.3">
      <c r="A790" t="s">
        <v>2175</v>
      </c>
      <c r="B790" s="113" t="s">
        <v>920</v>
      </c>
      <c r="C790" s="182" t="s">
        <v>1517</v>
      </c>
      <c r="D790" s="40" t="s">
        <v>137</v>
      </c>
      <c r="E790" s="181" t="s">
        <v>943</v>
      </c>
      <c r="F790" s="184" t="s">
        <v>4266</v>
      </c>
      <c r="G790" s="184">
        <v>18.061730764321808</v>
      </c>
      <c r="H790" s="184">
        <v>0.35451999696999997</v>
      </c>
      <c r="I790" s="184">
        <v>7.9284113643591994</v>
      </c>
      <c r="J790" s="328">
        <v>8.4716374029926094</v>
      </c>
      <c r="K790" s="184">
        <v>1.3071619999999999</v>
      </c>
      <c r="L790" s="184">
        <v>7.8878180999999996</v>
      </c>
      <c r="M790" s="184">
        <v>3.9959004999999999E-2</v>
      </c>
      <c r="N790" s="184">
        <v>0.33979859000000001</v>
      </c>
      <c r="O790" s="184">
        <v>1.0154979999999999E-2</v>
      </c>
      <c r="P790" s="184">
        <v>3.4255876999999998E-4</v>
      </c>
      <c r="Q790" s="331">
        <v>4.2238681999999996E-3</v>
      </c>
      <c r="R790" s="331">
        <v>4.5316988999999998E-4</v>
      </c>
      <c r="S790" s="331">
        <v>8.4599092999999996</v>
      </c>
      <c r="T790" s="184">
        <v>1.7418904E-4</v>
      </c>
      <c r="U790" s="331">
        <v>1.1727781E-2</v>
      </c>
      <c r="V790" s="331">
        <v>6.9004292000000001E-6</v>
      </c>
      <c r="W790" s="331">
        <v>3.2199260999999998E-7</v>
      </c>
      <c r="X790" s="331">
        <v>0</v>
      </c>
      <c r="Y790"/>
      <c r="Z790" s="288">
        <v>8.7144133333333329</v>
      </c>
      <c r="AA790"/>
      <c r="AB790" s="164">
        <v>162.41603000000001</v>
      </c>
      <c r="AC790" s="164">
        <v>159.22806</v>
      </c>
      <c r="AD790" s="164">
        <v>0.78558452000000001</v>
      </c>
      <c r="AE790" s="164">
        <v>0</v>
      </c>
      <c r="AF790" s="164">
        <v>3.9274951000000002E-2</v>
      </c>
      <c r="AG790" s="164">
        <v>1.5685028000000001</v>
      </c>
      <c r="AH790" s="164">
        <v>0.79460425000000001</v>
      </c>
      <c r="AI790"/>
      <c r="AJ790" s="185">
        <v>2.5999712000000001</v>
      </c>
      <c r="AK790" s="185">
        <v>2.5333635000000001</v>
      </c>
      <c r="AL790" s="185">
        <v>5.2508411999999997E-2</v>
      </c>
      <c r="AM790" s="185">
        <v>1.4099298999999999E-2</v>
      </c>
      <c r="AN790" s="176">
        <v>1.5188031E-4</v>
      </c>
      <c r="AO790" s="176">
        <v>1.9418791999999999E-7</v>
      </c>
      <c r="AP790" s="176">
        <v>1.9746918</v>
      </c>
      <c r="AQ790" s="192">
        <v>8.0945756E-6</v>
      </c>
      <c r="AR790" s="192">
        <v>2.4423419000000001E-8</v>
      </c>
      <c r="AS790" s="192">
        <v>6.6727343000000004E-13</v>
      </c>
      <c r="AT790" s="192">
        <v>3.6006138999999998E-10</v>
      </c>
      <c r="AU790" s="192">
        <v>0</v>
      </c>
      <c r="AV790" s="192">
        <v>1.2718163999999999E-8</v>
      </c>
      <c r="AW790" s="193">
        <v>1.4356022999999999E-4</v>
      </c>
      <c r="AX790" s="192">
        <v>2.6953212000000001E-9</v>
      </c>
      <c r="AY790" s="192">
        <v>1.670582E-7</v>
      </c>
      <c r="AZ790" s="192">
        <v>6.7710000000000001E-12</v>
      </c>
      <c r="BA790" s="192">
        <v>3.7313481999999999E-14</v>
      </c>
      <c r="BB790" s="192">
        <v>3.3080601E-12</v>
      </c>
      <c r="BC790" s="192">
        <v>1.4540236E-13</v>
      </c>
      <c r="BD790" s="192">
        <v>4.906551E-14</v>
      </c>
      <c r="BE790" s="192">
        <v>2.0135116999999999E-8</v>
      </c>
      <c r="BF790" s="192">
        <v>1.9229075999999999E-7</v>
      </c>
      <c r="BG790" s="192">
        <v>4.0119314999999998E-21</v>
      </c>
      <c r="BH790" s="193">
        <v>0.42288077000000002</v>
      </c>
      <c r="BI790" s="193">
        <v>1.5518110000000001</v>
      </c>
      <c r="BJ790" s="192">
        <v>0</v>
      </c>
      <c r="BK790" s="192">
        <v>0</v>
      </c>
      <c r="BL790" s="192">
        <v>0</v>
      </c>
      <c r="BM790"/>
      <c r="BN790" s="164">
        <v>3.0844360999999999E-3</v>
      </c>
      <c r="BO790" s="164">
        <v>1.1526062000000001E-3</v>
      </c>
      <c r="BP790" s="164">
        <v>2.4298097000000001E-4</v>
      </c>
      <c r="BQ790" s="186">
        <v>5.5706521E-8</v>
      </c>
      <c r="BR790" s="164">
        <v>9.5712021999999999E-4</v>
      </c>
      <c r="BS790" s="186">
        <v>1.6487648999999999E-6</v>
      </c>
      <c r="BT790" s="186">
        <v>2.3212686E-8</v>
      </c>
      <c r="BU790" s="186">
        <v>2.3851555E-6</v>
      </c>
      <c r="BV790" s="186">
        <v>4.6356749000000002E-7</v>
      </c>
      <c r="BW790" s="186">
        <v>2.8136251E-6</v>
      </c>
      <c r="BX790" s="186">
        <v>0</v>
      </c>
      <c r="BY790" s="186">
        <v>8.8718746999999999E-18</v>
      </c>
      <c r="BZ790" s="186">
        <v>7.2644174E-14</v>
      </c>
      <c r="CA790" s="164">
        <v>1.3962364999999999E-4</v>
      </c>
      <c r="CB790" s="164">
        <v>1.9318866E-4</v>
      </c>
      <c r="CC790" s="164">
        <v>3.9152634E-4</v>
      </c>
      <c r="CD790" s="186">
        <v>0</v>
      </c>
      <c r="CE790"/>
      <c r="CF790" s="329">
        <v>6.1487020000000005E-14</v>
      </c>
      <c r="CG790" s="330">
        <v>8.7108240000000006</v>
      </c>
      <c r="CH790" s="330">
        <v>0.32163060999999998</v>
      </c>
      <c r="CI790" s="330">
        <v>0.78900999000000005</v>
      </c>
      <c r="CJ790" s="330">
        <v>1.5674828999999999E-3</v>
      </c>
      <c r="CK790" s="329">
        <v>2.7912653000000002E-9</v>
      </c>
      <c r="CL790" s="329">
        <v>1.6555292E-7</v>
      </c>
      <c r="CM790" s="330">
        <v>4.8363868999999997E-2</v>
      </c>
      <c r="CN790" s="330">
        <v>0.12245214</v>
      </c>
      <c r="CO790" s="330">
        <v>21.184692999999999</v>
      </c>
      <c r="CP790"/>
      <c r="CQ790">
        <v>1.3071619999999999</v>
      </c>
      <c r="CR790">
        <v>8.2827502718599995</v>
      </c>
      <c r="CS790">
        <v>7.9282305968826101</v>
      </c>
      <c r="CT790">
        <v>7.9284113643591994</v>
      </c>
      <c r="CU790">
        <v>8.471637080999999</v>
      </c>
      <c r="CV790" s="134"/>
      <c r="CW790" s="376" t="s">
        <v>6551</v>
      </c>
      <c r="CX790" s="32"/>
      <c r="CY790" s="32"/>
      <c r="CZ790" s="32"/>
      <c r="DA790" s="236"/>
      <c r="DB790" s="257"/>
      <c r="DC790"/>
      <c r="DD790"/>
      <c r="DE790"/>
      <c r="DF790"/>
      <c r="DG790"/>
      <c r="DH790"/>
      <c r="DI790"/>
      <c r="DJ790"/>
      <c r="DK790"/>
      <c r="DL790"/>
    </row>
    <row r="791" spans="1:116" ht="13.8" customHeight="1" x14ac:dyDescent="0.3">
      <c r="A791" t="s">
        <v>2176</v>
      </c>
      <c r="B791" s="113" t="s">
        <v>920</v>
      </c>
      <c r="C791" s="182" t="s">
        <v>1518</v>
      </c>
      <c r="D791" s="40" t="s">
        <v>137</v>
      </c>
      <c r="E791" s="181" t="s">
        <v>943</v>
      </c>
      <c r="F791" s="184" t="s">
        <v>4267</v>
      </c>
      <c r="G791" s="184">
        <v>13.085896197197544</v>
      </c>
      <c r="H791" s="184">
        <v>0.26473030713619999</v>
      </c>
      <c r="I791" s="184">
        <v>5.9858008150268995</v>
      </c>
      <c r="J791" s="328">
        <v>5.7188058750344437</v>
      </c>
      <c r="K791" s="184">
        <v>1.1165592</v>
      </c>
      <c r="L791" s="184">
        <v>5.9511963999999997</v>
      </c>
      <c r="M791" s="184">
        <v>3.4490353000000001E-2</v>
      </c>
      <c r="N791" s="184">
        <v>0.26457733999999999</v>
      </c>
      <c r="O791" s="184">
        <v>9.6997965E-5</v>
      </c>
      <c r="P791" s="184">
        <v>5.1526712000000004E-6</v>
      </c>
      <c r="Q791" s="331">
        <v>5.0816499999999997E-5</v>
      </c>
      <c r="R791" s="331">
        <v>6.2854160999999999E-5</v>
      </c>
      <c r="S791" s="184">
        <v>5.7141168000000002</v>
      </c>
      <c r="T791" s="331">
        <v>4.5243907999999997E-5</v>
      </c>
      <c r="U791" s="331">
        <v>4.6889914000000001E-3</v>
      </c>
      <c r="V791" s="331">
        <v>5.9639579000000002E-6</v>
      </c>
      <c r="W791" s="331">
        <v>8.3634442999999999E-8</v>
      </c>
      <c r="X791" s="331">
        <v>0</v>
      </c>
      <c r="Y791"/>
      <c r="Z791" s="288">
        <v>7.4437280000000001</v>
      </c>
      <c r="AA791"/>
      <c r="AB791" s="164">
        <v>126.51837999999999</v>
      </c>
      <c r="AC791" s="164">
        <v>126.46966999999999</v>
      </c>
      <c r="AD791" s="164">
        <v>2.4690384999999999E-2</v>
      </c>
      <c r="AE791" s="164">
        <v>0</v>
      </c>
      <c r="AF791" s="164">
        <v>5.5339116999999997E-3</v>
      </c>
      <c r="AG791" s="164">
        <v>1.3282821E-2</v>
      </c>
      <c r="AH791" s="164">
        <v>5.2077701000000001E-3</v>
      </c>
      <c r="AI791"/>
      <c r="AJ791" s="185">
        <v>1.9651886999999999</v>
      </c>
      <c r="AK791" s="185">
        <v>1.9143783999999999</v>
      </c>
      <c r="AL791" s="185">
        <v>4.0209462000000001E-2</v>
      </c>
      <c r="AM791" s="185">
        <v>1.0600915000000001E-2</v>
      </c>
      <c r="AN791" s="176">
        <v>1.1477087999999999E-4</v>
      </c>
      <c r="AO791" s="176">
        <v>1.4870362999999999E-7</v>
      </c>
      <c r="AP791" s="176">
        <v>1.4847220000000001</v>
      </c>
      <c r="AQ791" s="192">
        <v>6.9131672999999997E-6</v>
      </c>
      <c r="AR791" s="192">
        <v>2.0858904000000001E-8</v>
      </c>
      <c r="AS791" s="192">
        <v>5.6988620000000004E-13</v>
      </c>
      <c r="AT791" s="192">
        <v>1.0898466E-13</v>
      </c>
      <c r="AU791" s="192">
        <v>0</v>
      </c>
      <c r="AV791" s="192">
        <v>9.4543318999999997E-9</v>
      </c>
      <c r="AW791" s="193">
        <v>1.0784825000000001E-4</v>
      </c>
      <c r="AX791" s="192">
        <v>2.0411101999999999E-9</v>
      </c>
      <c r="AY791" s="192">
        <v>1.2580265999999999E-7</v>
      </c>
      <c r="AZ791" s="192">
        <v>1.2470939E-15</v>
      </c>
      <c r="BA791" s="192">
        <v>2.8786850000000001E-13</v>
      </c>
      <c r="BB791" s="192">
        <v>2.1411626000000001E-14</v>
      </c>
      <c r="BC791" s="192">
        <v>6.4342231000000002E-14</v>
      </c>
      <c r="BD791" s="192">
        <v>1.1699726E-14</v>
      </c>
      <c r="BE791" s="192">
        <v>1.1118036E-12</v>
      </c>
      <c r="BF791" s="192">
        <v>1.6110416000000001E-11</v>
      </c>
      <c r="BG791" s="192">
        <v>1.0420601E-21</v>
      </c>
      <c r="BH791" s="193">
        <v>0.28663899999999998</v>
      </c>
      <c r="BI791" s="193">
        <v>1.198083</v>
      </c>
      <c r="BJ791" s="192">
        <v>0</v>
      </c>
      <c r="BK791" s="192">
        <v>0</v>
      </c>
      <c r="BL791" s="192">
        <v>0</v>
      </c>
      <c r="BM791"/>
      <c r="BN791" s="164">
        <v>2.0844759E-3</v>
      </c>
      <c r="BO791" s="164">
        <v>8.6920010999999998E-4</v>
      </c>
      <c r="BP791" s="164">
        <v>2.0755089E-4</v>
      </c>
      <c r="BQ791" s="186">
        <v>1.3164511E-8</v>
      </c>
      <c r="BR791" s="164">
        <v>7.1314953999999996E-4</v>
      </c>
      <c r="BS791" s="186">
        <v>8.8770396999999999E-7</v>
      </c>
      <c r="BT791" s="186">
        <v>3.0584042E-11</v>
      </c>
      <c r="BU791" s="186">
        <v>1.3473174E-6</v>
      </c>
      <c r="BV791" s="186">
        <v>8.7837456999999994E-9</v>
      </c>
      <c r="BW791" s="186">
        <v>5.2993107000000001E-8</v>
      </c>
      <c r="BX791" s="186">
        <v>0</v>
      </c>
      <c r="BY791" s="186">
        <v>2.3043830000000001E-18</v>
      </c>
      <c r="BZ791" s="186">
        <v>1.8868616999999999E-14</v>
      </c>
      <c r="CA791" s="164">
        <v>1.0674188999999999E-4</v>
      </c>
      <c r="CB791" s="164">
        <v>1.5295059999999999E-4</v>
      </c>
      <c r="CC791" s="186">
        <v>3.2572873000000001E-5</v>
      </c>
      <c r="CD791" s="186">
        <v>0</v>
      </c>
      <c r="CE791"/>
      <c r="CF791" s="329">
        <v>1.5970654999999999E-14</v>
      </c>
      <c r="CG791" s="330">
        <v>7.4392281999999996</v>
      </c>
      <c r="CH791" s="330">
        <v>0.23688433</v>
      </c>
      <c r="CI791" s="330">
        <v>0.59622059000000005</v>
      </c>
      <c r="CJ791" s="330">
        <v>1.5171754999999999E-3</v>
      </c>
      <c r="CK791" s="329">
        <v>9.7417614000000007E-12</v>
      </c>
      <c r="CL791" s="329">
        <v>1.1503148E-9</v>
      </c>
      <c r="CM791" s="330">
        <v>3.6189649999999997E-2</v>
      </c>
      <c r="CN791" s="330">
        <v>3.1819483000000003E-2</v>
      </c>
      <c r="CO791" s="330">
        <v>16.257407000000001</v>
      </c>
      <c r="CP791"/>
      <c r="CQ791">
        <v>1.1165592</v>
      </c>
      <c r="CR791">
        <v>6.2504799142971992</v>
      </c>
      <c r="CS791">
        <v>5.9857496907954433</v>
      </c>
      <c r="CT791">
        <v>5.9858008150268995</v>
      </c>
      <c r="CU791">
        <v>5.7188057914000003</v>
      </c>
      <c r="CV791" s="134"/>
      <c r="CW791" s="376" t="s">
        <v>6552</v>
      </c>
      <c r="CX791" s="32"/>
      <c r="CY791" s="32"/>
      <c r="CZ791" s="32"/>
      <c r="DA791" s="236"/>
      <c r="DB791" s="257"/>
      <c r="DC791"/>
      <c r="DD791"/>
      <c r="DE791"/>
      <c r="DF791"/>
      <c r="DG791"/>
      <c r="DH791"/>
      <c r="DI791"/>
      <c r="DJ791"/>
      <c r="DK791"/>
      <c r="DL791"/>
    </row>
    <row r="792" spans="1:116" ht="13.8" customHeight="1" x14ac:dyDescent="0.3">
      <c r="A792" t="s">
        <v>2177</v>
      </c>
      <c r="B792" s="113" t="s">
        <v>920</v>
      </c>
      <c r="C792" s="182" t="s">
        <v>1519</v>
      </c>
      <c r="D792" s="40" t="s">
        <v>137</v>
      </c>
      <c r="E792" s="181" t="s">
        <v>943</v>
      </c>
      <c r="F792" s="184" t="s">
        <v>4268</v>
      </c>
      <c r="G792" s="184">
        <v>35.910277003156615</v>
      </c>
      <c r="H792" s="184">
        <v>0.5722263004</v>
      </c>
      <c r="I792" s="184">
        <v>11.4682743165228</v>
      </c>
      <c r="J792" s="328">
        <v>21.84719228623381</v>
      </c>
      <c r="K792" s="184">
        <v>2.0225841</v>
      </c>
      <c r="L792" s="184">
        <v>9.0615697999999991</v>
      </c>
      <c r="M792" s="184">
        <v>0.71742611999999994</v>
      </c>
      <c r="N792" s="184">
        <v>0.34378320000000001</v>
      </c>
      <c r="O792" s="184">
        <v>1.5941814E-3</v>
      </c>
      <c r="P792" s="331">
        <v>6.3771069E-2</v>
      </c>
      <c r="Q792" s="331">
        <v>0.16307785</v>
      </c>
      <c r="R792" s="331">
        <v>1.6892134000000001</v>
      </c>
      <c r="S792" s="184">
        <v>21.761942999999999</v>
      </c>
      <c r="T792" s="331">
        <v>6.0174397000000003E-5</v>
      </c>
      <c r="U792" s="331">
        <v>8.5249174999999996E-2</v>
      </c>
      <c r="V792" s="331">
        <v>4.8221258000000004E-6</v>
      </c>
      <c r="W792" s="331">
        <v>1.1123381E-7</v>
      </c>
      <c r="X792" s="331">
        <v>0</v>
      </c>
      <c r="Y792"/>
      <c r="Z792" s="288">
        <v>13.483894000000001</v>
      </c>
      <c r="AA792"/>
      <c r="AB792" s="164">
        <v>167.47214</v>
      </c>
      <c r="AC792" s="164">
        <v>149.93700999999999</v>
      </c>
      <c r="AD792" s="164">
        <v>9.9617822</v>
      </c>
      <c r="AE792" s="164">
        <v>0</v>
      </c>
      <c r="AF792" s="164">
        <v>7.4491199999999997</v>
      </c>
      <c r="AG792" s="164">
        <v>7.7793337000000004E-2</v>
      </c>
      <c r="AH792" s="164">
        <v>4.6425908000000002E-2</v>
      </c>
      <c r="AI792"/>
      <c r="AJ792" s="185">
        <v>4.2246994999999998</v>
      </c>
      <c r="AK792" s="185">
        <v>4.1224229000000001</v>
      </c>
      <c r="AL792" s="185">
        <v>7.6423443999999993E-2</v>
      </c>
      <c r="AM792" s="185">
        <v>2.5853186E-2</v>
      </c>
      <c r="AN792" s="176">
        <v>2.4714764999999997E-4</v>
      </c>
      <c r="AO792" s="176">
        <v>2.8263107999999998E-7</v>
      </c>
      <c r="AP792" s="176">
        <v>3.6208944000000001</v>
      </c>
      <c r="AQ792" s="192">
        <v>1.2513057E-5</v>
      </c>
      <c r="AR792" s="192">
        <v>3.7754912999999998E-8</v>
      </c>
      <c r="AS792" s="192">
        <v>1.0315180999999999E-12</v>
      </c>
      <c r="AT792" s="192">
        <v>1.449496E-13</v>
      </c>
      <c r="AU792" s="192">
        <v>0</v>
      </c>
      <c r="AV792" s="192">
        <v>1.3254866000000001E-8</v>
      </c>
      <c r="AW792" s="193">
        <v>1.6479746999999999E-4</v>
      </c>
      <c r="AX792" s="192">
        <v>2.7735797000000002E-9</v>
      </c>
      <c r="AY792" s="192">
        <v>1.9192922E-7</v>
      </c>
      <c r="AZ792" s="192">
        <v>2.4732939000000001E-8</v>
      </c>
      <c r="BA792" s="192">
        <v>1.1304282E-12</v>
      </c>
      <c r="BB792" s="192">
        <v>1.6842754999999999E-9</v>
      </c>
      <c r="BC792" s="192">
        <v>1.9976436E-8</v>
      </c>
      <c r="BD792" s="192">
        <v>3.7775579999999997E-9</v>
      </c>
      <c r="BE792" s="192">
        <v>6.5164875000000002E-6</v>
      </c>
      <c r="BF792" s="192">
        <v>6.3307381000000004E-5</v>
      </c>
      <c r="BG792" s="192">
        <v>1.38594E-21</v>
      </c>
      <c r="BH792" s="193">
        <v>2.1242288999999999</v>
      </c>
      <c r="BI792" s="193">
        <v>1.4966655</v>
      </c>
      <c r="BJ792" s="192">
        <v>0</v>
      </c>
      <c r="BK792" s="192">
        <v>0</v>
      </c>
      <c r="BL792" s="192">
        <v>0</v>
      </c>
      <c r="BM792"/>
      <c r="BN792" s="164">
        <v>9.6152172999999994E-3</v>
      </c>
      <c r="BO792" s="164">
        <v>1.3242570999999999E-3</v>
      </c>
      <c r="BP792" s="164">
        <v>3.7596674000000001E-4</v>
      </c>
      <c r="BQ792" s="186">
        <v>1.9787915999999999E-4</v>
      </c>
      <c r="BR792" s="164">
        <v>1.0906780999999999E-3</v>
      </c>
      <c r="BS792" s="186">
        <v>3.8745528E-6</v>
      </c>
      <c r="BT792" s="186">
        <v>6.3229165999999996E-4</v>
      </c>
      <c r="BU792" s="186">
        <v>2.8879954E-6</v>
      </c>
      <c r="BV792" s="186">
        <v>8.8790642000000005E-5</v>
      </c>
      <c r="BW792" s="186">
        <v>1.2859791000000001E-4</v>
      </c>
      <c r="BX792" s="186">
        <v>0</v>
      </c>
      <c r="BY792" s="186">
        <v>3.0648293999999999E-18</v>
      </c>
      <c r="BZ792" s="186">
        <v>2.509526E-14</v>
      </c>
      <c r="CA792" s="164">
        <v>1.5149586E-4</v>
      </c>
      <c r="CB792" s="164">
        <v>1.9390904999999999E-4</v>
      </c>
      <c r="CC792" s="164">
        <v>5.4245886000000004E-3</v>
      </c>
      <c r="CD792" s="186">
        <v>0</v>
      </c>
      <c r="CE792"/>
      <c r="CF792" s="329">
        <v>2.1240969999999999E-14</v>
      </c>
      <c r="CG792" s="330">
        <v>13.483892000000001</v>
      </c>
      <c r="CH792" s="330">
        <v>0.35805292999999999</v>
      </c>
      <c r="CI792" s="330">
        <v>0.90654135000000002</v>
      </c>
      <c r="CJ792" s="330">
        <v>0.27244275000000001</v>
      </c>
      <c r="CK792" s="329">
        <v>3.5277958999999999E-6</v>
      </c>
      <c r="CL792" s="329">
        <v>5.6761034000000001E-5</v>
      </c>
      <c r="CM792" s="330">
        <v>5.5313478999999999E-2</v>
      </c>
      <c r="CN792" s="330">
        <v>8896.4961000000003</v>
      </c>
      <c r="CO792" s="330">
        <v>20.347656000000001</v>
      </c>
      <c r="CP792"/>
      <c r="CQ792">
        <v>2.0225841</v>
      </c>
      <c r="CR792">
        <v>12.0404356204</v>
      </c>
      <c r="CS792">
        <v>11.468209431233809</v>
      </c>
      <c r="CT792">
        <v>11.4682743165228</v>
      </c>
      <c r="CU792">
        <v>21.847192175</v>
      </c>
      <c r="CV792" s="134"/>
      <c r="CW792" s="376" t="s">
        <v>6553</v>
      </c>
      <c r="CX792" s="32"/>
      <c r="CY792" s="32"/>
      <c r="CZ792" s="32"/>
      <c r="DA792" s="236"/>
      <c r="DB792" s="257"/>
      <c r="DC792"/>
      <c r="DD792"/>
      <c r="DE792"/>
      <c r="DF792"/>
      <c r="DG792"/>
      <c r="DH792"/>
      <c r="DI792"/>
      <c r="DJ792"/>
      <c r="DK792"/>
      <c r="DL792"/>
    </row>
    <row r="793" spans="1:116" ht="13.8" customHeight="1" x14ac:dyDescent="0.3">
      <c r="A793" t="s">
        <v>2178</v>
      </c>
      <c r="B793" s="113" t="s">
        <v>920</v>
      </c>
      <c r="C793" s="182" t="s">
        <v>1520</v>
      </c>
      <c r="D793" s="40" t="s">
        <v>137</v>
      </c>
      <c r="E793" s="181" t="s">
        <v>943</v>
      </c>
      <c r="F793" s="184" t="s">
        <v>4269</v>
      </c>
      <c r="G793" s="184">
        <v>22.302212649066561</v>
      </c>
      <c r="H793" s="184">
        <v>0.40058387472000001</v>
      </c>
      <c r="I793" s="184">
        <v>9.4885562838948996</v>
      </c>
      <c r="J793" s="328">
        <v>10.898355990451661</v>
      </c>
      <c r="K793" s="184">
        <v>1.5147165</v>
      </c>
      <c r="L793" s="184">
        <v>9.0553629999999998</v>
      </c>
      <c r="M793" s="184">
        <v>0.14223984000000001</v>
      </c>
      <c r="N793" s="184">
        <v>0.36840899999999999</v>
      </c>
      <c r="O793" s="184">
        <v>5.1483241999999995E-4</v>
      </c>
      <c r="P793" s="331">
        <v>7.6535453E-3</v>
      </c>
      <c r="Q793" s="331">
        <v>2.4006497000000002E-2</v>
      </c>
      <c r="R793" s="331">
        <v>0.29088145999999998</v>
      </c>
      <c r="S793" s="184">
        <v>10.885630000000001</v>
      </c>
      <c r="T793" s="331">
        <v>6.7865862E-5</v>
      </c>
      <c r="U793" s="184">
        <v>1.2725864999999999E-2</v>
      </c>
      <c r="V793" s="331">
        <v>4.1180328999999997E-6</v>
      </c>
      <c r="W793" s="331">
        <v>1.2545165999999999E-7</v>
      </c>
      <c r="X793" s="331">
        <v>0</v>
      </c>
      <c r="Y793"/>
      <c r="Z793" s="288">
        <v>10.09811</v>
      </c>
      <c r="AA793"/>
      <c r="AB793" s="164">
        <v>173.77009000000001</v>
      </c>
      <c r="AC793" s="164">
        <v>171.50235000000001</v>
      </c>
      <c r="AD793" s="164">
        <v>0.89773199999999997</v>
      </c>
      <c r="AE793" s="164">
        <v>0</v>
      </c>
      <c r="AF793" s="164">
        <v>1.3273984000000001</v>
      </c>
      <c r="AG793" s="164">
        <v>2.4319199999999999E-2</v>
      </c>
      <c r="AH793" s="164">
        <v>1.8299415999999999E-2</v>
      </c>
      <c r="AI793"/>
      <c r="AJ793" s="185">
        <v>3.1760155999999999</v>
      </c>
      <c r="AK793" s="185">
        <v>3.0960507000000002</v>
      </c>
      <c r="AL793" s="185">
        <v>6.2507800000000002E-2</v>
      </c>
      <c r="AM793" s="185">
        <v>1.7457146E-2</v>
      </c>
      <c r="AN793" s="176">
        <v>1.8561455000000001E-4</v>
      </c>
      <c r="AO793" s="176">
        <v>2.311679E-7</v>
      </c>
      <c r="AP793" s="176">
        <v>2.4449784999999999</v>
      </c>
      <c r="AQ793" s="192">
        <v>9.3710467999999992E-6</v>
      </c>
      <c r="AR793" s="192">
        <v>2.827471E-8</v>
      </c>
      <c r="AS793" s="192">
        <v>7.7250546999999998E-13</v>
      </c>
      <c r="AT793" s="192">
        <v>1.6347700000000001E-13</v>
      </c>
      <c r="AU793" s="192">
        <v>0</v>
      </c>
      <c r="AV793" s="192">
        <v>1.1716257E-8</v>
      </c>
      <c r="AW793" s="193">
        <v>1.6432691000000001E-4</v>
      </c>
      <c r="AX793" s="192">
        <v>2.6764423999999998E-9</v>
      </c>
      <c r="AY793" s="192">
        <v>1.9147945999999999E-7</v>
      </c>
      <c r="AZ793" s="192">
        <v>4.3278032000000001E-9</v>
      </c>
      <c r="BA793" s="192">
        <v>2.8550322E-13</v>
      </c>
      <c r="BB793" s="192">
        <v>2.1683980000000001E-10</v>
      </c>
      <c r="BC793" s="192">
        <v>3.5256509E-9</v>
      </c>
      <c r="BD793" s="192">
        <v>6.6593316000000001E-10</v>
      </c>
      <c r="BE793" s="192">
        <v>1.0717798E-6</v>
      </c>
      <c r="BF793" s="192">
        <v>1.0833097999999999E-5</v>
      </c>
      <c r="BG793" s="192">
        <v>1.5630902E-21</v>
      </c>
      <c r="BH793" s="193">
        <v>0.73009873999999997</v>
      </c>
      <c r="BI793" s="193">
        <v>1.7148798000000001</v>
      </c>
      <c r="BJ793" s="192">
        <v>0</v>
      </c>
      <c r="BK793" s="192">
        <v>0</v>
      </c>
      <c r="BL793" s="192">
        <v>0</v>
      </c>
      <c r="BM793"/>
      <c r="BN793" s="164">
        <v>4.2384214000000002E-3</v>
      </c>
      <c r="BO793" s="164">
        <v>1.3206899E-3</v>
      </c>
      <c r="BP793" s="164">
        <v>2.8156208999999998E-4</v>
      </c>
      <c r="BQ793" s="186">
        <v>3.4077978000000001E-5</v>
      </c>
      <c r="BR793" s="164">
        <v>1.0874045000000001E-3</v>
      </c>
      <c r="BS793" s="186">
        <v>2.7562501999999997E-7</v>
      </c>
      <c r="BT793" s="186">
        <v>1.1066744999999999E-4</v>
      </c>
      <c r="BU793" s="186">
        <v>5.0756733000000003E-9</v>
      </c>
      <c r="BV793" s="186">
        <v>1.0763245E-5</v>
      </c>
      <c r="BW793" s="186">
        <v>1.9545513E-5</v>
      </c>
      <c r="BX793" s="186">
        <v>0</v>
      </c>
      <c r="BY793" s="186">
        <v>3.4565745999999999E-18</v>
      </c>
      <c r="BZ793" s="186">
        <v>2.8302925E-14</v>
      </c>
      <c r="CA793" s="164">
        <v>1.5608311E-4</v>
      </c>
      <c r="CB793" s="164">
        <v>2.083807E-4</v>
      </c>
      <c r="CC793" s="164">
        <v>1.0089662000000001E-3</v>
      </c>
      <c r="CD793" s="186">
        <v>0</v>
      </c>
      <c r="CE793"/>
      <c r="CF793" s="329">
        <v>2.3955982E-14</v>
      </c>
      <c r="CG793" s="330">
        <v>10.09811</v>
      </c>
      <c r="CH793" s="330">
        <v>0.31330133999999998</v>
      </c>
      <c r="CI793" s="330">
        <v>0.90412680000000001</v>
      </c>
      <c r="CJ793" s="330">
        <v>4.9031683E-2</v>
      </c>
      <c r="CK793" s="329">
        <v>4.9315445000000004E-7</v>
      </c>
      <c r="CL793" s="329">
        <v>9.6284859999999994E-6</v>
      </c>
      <c r="CM793" s="330">
        <v>5.5185592999999998E-2</v>
      </c>
      <c r="CN793" s="330">
        <v>1572.1944000000001</v>
      </c>
      <c r="CO793" s="330">
        <v>23.315038000000001</v>
      </c>
      <c r="CP793"/>
      <c r="CQ793">
        <v>1.5147165</v>
      </c>
      <c r="CR793">
        <v>9.8890681747200002</v>
      </c>
      <c r="CS793">
        <v>9.4884844254516594</v>
      </c>
      <c r="CT793">
        <v>9.4885562838948996</v>
      </c>
      <c r="CU793">
        <v>10.898355865000001</v>
      </c>
      <c r="CV793" s="134"/>
      <c r="CW793" s="376" t="s">
        <v>6554</v>
      </c>
      <c r="CX793" s="32"/>
      <c r="CY793" s="32"/>
      <c r="CZ793" s="11"/>
      <c r="DA793" s="236"/>
      <c r="DB793" s="257"/>
      <c r="DC793"/>
      <c r="DD793"/>
      <c r="DE793"/>
      <c r="DF793"/>
      <c r="DG793"/>
      <c r="DH793"/>
      <c r="DI793"/>
      <c r="DJ793"/>
      <c r="DK793"/>
      <c r="DL793"/>
    </row>
    <row r="794" spans="1:116" ht="13.8" customHeight="1" x14ac:dyDescent="0.3">
      <c r="B794" s="113"/>
      <c r="C794" s="180"/>
      <c r="D794" s="37" t="s">
        <v>142</v>
      </c>
      <c r="E794" s="181"/>
      <c r="F794"/>
      <c r="G794"/>
      <c r="H794"/>
      <c r="I794"/>
      <c r="J794" s="332"/>
      <c r="K794"/>
      <c r="L794"/>
      <c r="M794"/>
      <c r="N794"/>
      <c r="O794"/>
      <c r="P794" s="39"/>
      <c r="Q794" s="39"/>
      <c r="R794" s="39"/>
      <c r="S794"/>
      <c r="T794" s="39"/>
      <c r="U794"/>
      <c r="V794" s="39"/>
      <c r="W794" s="39"/>
      <c r="Y794"/>
      <c r="Z794"/>
      <c r="AA794"/>
      <c r="AB794"/>
      <c r="AC794"/>
      <c r="AD794"/>
      <c r="AE794"/>
      <c r="AF794"/>
      <c r="AG794"/>
      <c r="AH794"/>
      <c r="AI794"/>
      <c r="AJ794"/>
      <c r="AK794"/>
      <c r="AL794"/>
      <c r="AM794"/>
      <c r="AN794"/>
      <c r="AO794"/>
      <c r="AP794"/>
      <c r="AW794"/>
      <c r="BH794"/>
      <c r="BI794"/>
      <c r="BM794"/>
      <c r="BN794"/>
      <c r="BO794"/>
      <c r="BP794"/>
      <c r="BR794"/>
      <c r="BS794" s="39"/>
      <c r="BT794" s="39"/>
      <c r="BU794" s="39"/>
      <c r="BV794" s="39"/>
      <c r="BW794" s="39"/>
      <c r="BX794" s="39"/>
      <c r="BY794" s="39"/>
      <c r="BZ794" s="39"/>
      <c r="CA794"/>
      <c r="CB794"/>
      <c r="CC794"/>
      <c r="CD794" s="39"/>
      <c r="CE794"/>
      <c r="CF794" s="39"/>
      <c r="CG794"/>
      <c r="CH794"/>
      <c r="CI794"/>
      <c r="CJ794"/>
      <c r="CK794" s="39"/>
      <c r="CL794" s="39"/>
      <c r="CM794"/>
      <c r="CN794"/>
      <c r="CO794"/>
      <c r="CP794"/>
      <c r="CQ794"/>
      <c r="CR794"/>
      <c r="CS794"/>
      <c r="CT794"/>
      <c r="CU794"/>
      <c r="CV794" s="135"/>
      <c r="CW794" s="377"/>
      <c r="CX794" s="32"/>
      <c r="CY794" s="32"/>
      <c r="CZ794" s="32"/>
      <c r="DA794" s="236"/>
      <c r="DB794" s="257"/>
      <c r="DC794"/>
      <c r="DD794"/>
      <c r="DE794"/>
      <c r="DF794"/>
      <c r="DG794"/>
      <c r="DH794"/>
      <c r="DI794"/>
      <c r="DJ794"/>
      <c r="DK794"/>
      <c r="DL794"/>
    </row>
    <row r="795" spans="1:116" ht="13.8" customHeight="1" x14ac:dyDescent="0.3">
      <c r="A795" t="s">
        <v>2179</v>
      </c>
      <c r="B795" s="113" t="s">
        <v>920</v>
      </c>
      <c r="C795" s="182" t="s">
        <v>1521</v>
      </c>
      <c r="D795" s="40" t="s">
        <v>142</v>
      </c>
      <c r="E795" s="181" t="s">
        <v>943</v>
      </c>
      <c r="F795" s="184" t="s">
        <v>4270</v>
      </c>
      <c r="G795" s="184">
        <v>21.645548205318004</v>
      </c>
      <c r="H795" s="184">
        <v>0.39470832210000006</v>
      </c>
      <c r="I795" s="184">
        <v>0.98619798483699994</v>
      </c>
      <c r="J795" s="328">
        <v>14.857207098381002</v>
      </c>
      <c r="K795" s="184">
        <v>5.4074347999999999</v>
      </c>
      <c r="L795" s="184">
        <v>0.56156192999999999</v>
      </c>
      <c r="M795" s="184">
        <v>0.39860826999999999</v>
      </c>
      <c r="N795" s="184">
        <v>0.34704600000000002</v>
      </c>
      <c r="O795" s="184">
        <v>1.2851612E-2</v>
      </c>
      <c r="P795" s="331">
        <v>2.3424101000000001E-3</v>
      </c>
      <c r="Q795" s="331">
        <v>3.2468299999999999E-2</v>
      </c>
      <c r="R795" s="331">
        <v>2.5861749999999999E-2</v>
      </c>
      <c r="S795" s="331">
        <v>14.462733</v>
      </c>
      <c r="T795" s="331">
        <v>2.9025157E-5</v>
      </c>
      <c r="U795" s="184">
        <v>0.39447405000000002</v>
      </c>
      <c r="V795" s="331">
        <v>1.3700968E-4</v>
      </c>
      <c r="W795" s="331">
        <v>4.8381002999999999E-8</v>
      </c>
      <c r="X795" s="331">
        <v>0</v>
      </c>
      <c r="Y795"/>
      <c r="Z795" s="288">
        <v>36.049565333333334</v>
      </c>
      <c r="AA795"/>
      <c r="AB795" s="164">
        <v>526.63260000000002</v>
      </c>
      <c r="AC795" s="164">
        <v>442.52695</v>
      </c>
      <c r="AD795" s="164">
        <v>45.941414000000002</v>
      </c>
      <c r="AE795" s="164">
        <v>0</v>
      </c>
      <c r="AF795" s="164">
        <v>10.107053000000001</v>
      </c>
      <c r="AG795" s="164">
        <v>18.119042</v>
      </c>
      <c r="AH795" s="164">
        <v>9.9381404999999994</v>
      </c>
      <c r="AI795"/>
      <c r="AJ795" s="185">
        <v>0.88173743000000004</v>
      </c>
      <c r="AK795" s="185">
        <v>0.83463865000000004</v>
      </c>
      <c r="AL795" s="185">
        <v>3.3374912E-2</v>
      </c>
      <c r="AM795" s="185">
        <v>1.3723872999999999E-2</v>
      </c>
      <c r="AN795" s="176">
        <v>5.0038287999999999E-5</v>
      </c>
      <c r="AO795" s="176">
        <v>1.2342793E-7</v>
      </c>
      <c r="AP795" s="176">
        <v>1.9221109999999999</v>
      </c>
      <c r="AQ795" s="192">
        <v>3.3604152000000001E-5</v>
      </c>
      <c r="AR795" s="192">
        <v>1.013977E-7</v>
      </c>
      <c r="AS795" s="192">
        <v>2.7700826000000001E-12</v>
      </c>
      <c r="AT795" s="192">
        <v>6.5125682000000004E-14</v>
      </c>
      <c r="AU795" s="192">
        <v>0</v>
      </c>
      <c r="AV795" s="192">
        <v>4.1862770999999999E-8</v>
      </c>
      <c r="AW795" s="192">
        <v>1.342482E-5</v>
      </c>
      <c r="AX795" s="192">
        <v>6.1139316999999999E-9</v>
      </c>
      <c r="AY795" s="192">
        <v>1.5215126000000001E-8</v>
      </c>
      <c r="AZ795" s="192">
        <v>4.4110731E-10</v>
      </c>
      <c r="BA795" s="192">
        <v>1.4166155000000001E-14</v>
      </c>
      <c r="BB795" s="192">
        <v>1.5612803000000001E-11</v>
      </c>
      <c r="BC795" s="192">
        <v>2.0269716999999999E-10</v>
      </c>
      <c r="BD795" s="192">
        <v>3.8974672999999998E-11</v>
      </c>
      <c r="BE795" s="192">
        <v>2.0398361E-7</v>
      </c>
      <c r="BF795" s="192">
        <v>2.7634692E-6</v>
      </c>
      <c r="BG795" s="192">
        <v>6.0281282E-22</v>
      </c>
      <c r="BH795" s="193">
        <v>0.21699003</v>
      </c>
      <c r="BI795" s="193">
        <v>1.7051210000000001</v>
      </c>
      <c r="BJ795" s="192">
        <v>0</v>
      </c>
      <c r="BK795" s="192">
        <v>0</v>
      </c>
      <c r="BL795" s="192">
        <v>0</v>
      </c>
      <c r="BM795"/>
      <c r="BN795" s="164">
        <v>2.4685148000000001E-3</v>
      </c>
      <c r="BO795" s="164">
        <v>1.1799523E-4</v>
      </c>
      <c r="BP795" s="164">
        <v>1.0051575E-3</v>
      </c>
      <c r="BQ795" s="186">
        <v>3.0666816E-6</v>
      </c>
      <c r="BR795" s="164">
        <v>8.9470782999999997E-5</v>
      </c>
      <c r="BS795" s="186">
        <v>2.5795650000000001E-5</v>
      </c>
      <c r="BT795" s="186">
        <v>1.1313409E-5</v>
      </c>
      <c r="BU795" s="186">
        <v>3.9089365000000003E-5</v>
      </c>
      <c r="BV795" s="186">
        <v>3.2390172999999999E-6</v>
      </c>
      <c r="BW795" s="186">
        <v>2.1891007E-5</v>
      </c>
      <c r="BX795" s="186">
        <v>0</v>
      </c>
      <c r="BY795" s="186">
        <v>1.3330437E-18</v>
      </c>
      <c r="BZ795" s="186">
        <v>1.0915151E-14</v>
      </c>
      <c r="CA795" s="186">
        <v>7.1656181000000002E-5</v>
      </c>
      <c r="CB795" s="164">
        <v>5.9918570000000004E-4</v>
      </c>
      <c r="CC795" s="164">
        <v>4.8065422E-4</v>
      </c>
      <c r="CD795" s="186">
        <v>0</v>
      </c>
      <c r="CE795"/>
      <c r="CF795" s="329">
        <v>9.2387329999999996E-15</v>
      </c>
      <c r="CG795" s="330">
        <v>35.924123000000002</v>
      </c>
      <c r="CH795" s="330">
        <v>0.75150377000000002</v>
      </c>
      <c r="CI795" s="330">
        <v>8.6637533000000003E-2</v>
      </c>
      <c r="CJ795" s="330">
        <v>1.1407397E-2</v>
      </c>
      <c r="CK795" s="329">
        <v>7.6642149999999994E-8</v>
      </c>
      <c r="CL795" s="329">
        <v>3.3273661999999999E-6</v>
      </c>
      <c r="CM795" s="330">
        <v>4.0599475999999997E-3</v>
      </c>
      <c r="CN795" s="330">
        <v>88.346664000000004</v>
      </c>
      <c r="CO795" s="330">
        <v>23.127434999999998</v>
      </c>
      <c r="CP795"/>
      <c r="CQ795">
        <v>5.4074347999999999</v>
      </c>
      <c r="CR795">
        <v>1.3807402720999999</v>
      </c>
      <c r="CS795">
        <v>0.98603199838100297</v>
      </c>
      <c r="CT795">
        <v>0.98619798483699994</v>
      </c>
      <c r="CU795">
        <v>14.85720705</v>
      </c>
      <c r="CV795" s="134"/>
      <c r="CW795" s="376" t="s">
        <v>6555</v>
      </c>
      <c r="CX795" s="32"/>
      <c r="CY795" s="32"/>
      <c r="CZ795" s="32"/>
      <c r="DA795" s="236"/>
      <c r="DB795" s="257"/>
      <c r="DC795"/>
      <c r="DD795"/>
      <c r="DE795"/>
      <c r="DF795"/>
      <c r="DG795"/>
      <c r="DH795"/>
      <c r="DI795"/>
      <c r="DJ795"/>
      <c r="DK795"/>
      <c r="DL795"/>
    </row>
    <row r="796" spans="1:116" ht="13.8" customHeight="1" x14ac:dyDescent="0.3">
      <c r="A796" t="s">
        <v>2180</v>
      </c>
      <c r="B796" s="113" t="s">
        <v>920</v>
      </c>
      <c r="C796" s="182" t="s">
        <v>1522</v>
      </c>
      <c r="D796" s="40" t="s">
        <v>142</v>
      </c>
      <c r="E796" s="181" t="s">
        <v>943</v>
      </c>
      <c r="F796" s="184" t="s">
        <v>4271</v>
      </c>
      <c r="G796" s="184">
        <v>21.861460243697802</v>
      </c>
      <c r="H796" s="184">
        <v>0.49535331564999996</v>
      </c>
      <c r="I796" s="184">
        <v>1.0689669721859998</v>
      </c>
      <c r="J796" s="328">
        <v>14.922101955861802</v>
      </c>
      <c r="K796" s="184">
        <v>5.375038</v>
      </c>
      <c r="L796" s="184">
        <v>0.69317737999999995</v>
      </c>
      <c r="M796" s="184">
        <v>0.37404979999999999</v>
      </c>
      <c r="N796" s="184">
        <v>0.33749242000000002</v>
      </c>
      <c r="O796" s="331">
        <v>2.7153963999999999E-2</v>
      </c>
      <c r="P796" s="331">
        <v>3.6759165000000002E-4</v>
      </c>
      <c r="Q796" s="331">
        <v>0.13033934</v>
      </c>
      <c r="R796" s="331">
        <v>1.5580029E-3</v>
      </c>
      <c r="S796" s="331">
        <v>14.523725000000001</v>
      </c>
      <c r="T796" s="331">
        <v>3.3642536E-5</v>
      </c>
      <c r="U796" s="331">
        <v>0.39837689999999998</v>
      </c>
      <c r="V796" s="331">
        <v>1.4814675E-4</v>
      </c>
      <c r="W796" s="331">
        <v>5.5861800000000003E-8</v>
      </c>
      <c r="X796" s="331">
        <v>0</v>
      </c>
      <c r="Y796"/>
      <c r="Z796" s="288">
        <v>35.833586666666669</v>
      </c>
      <c r="AA796"/>
      <c r="AB796" s="164">
        <v>528.46667000000002</v>
      </c>
      <c r="AC796" s="164">
        <v>443.55403000000001</v>
      </c>
      <c r="AD796" s="164">
        <v>46.159607999999999</v>
      </c>
      <c r="AE796" s="164">
        <v>0</v>
      </c>
      <c r="AF796" s="164">
        <v>10.233408000000001</v>
      </c>
      <c r="AG796" s="164">
        <v>18.378249</v>
      </c>
      <c r="AH796" s="164">
        <v>10.141379000000001</v>
      </c>
      <c r="AI796"/>
      <c r="AJ796" s="185">
        <v>0.87313587999999998</v>
      </c>
      <c r="AK796" s="185">
        <v>0.82553544000000001</v>
      </c>
      <c r="AL796" s="185">
        <v>3.3720458000000002E-2</v>
      </c>
      <c r="AM796" s="185">
        <v>1.3879976E-2</v>
      </c>
      <c r="AN796" s="176">
        <v>4.9492532000000002E-5</v>
      </c>
      <c r="AO796" s="176">
        <v>1.2470584000000001E-7</v>
      </c>
      <c r="AP796" s="176">
        <v>1.9439742</v>
      </c>
      <c r="AQ796" s="192">
        <v>3.3402136000000002E-5</v>
      </c>
      <c r="AR796" s="192">
        <v>1.0078809999999999E-7</v>
      </c>
      <c r="AS796" s="192">
        <v>2.7534302E-12</v>
      </c>
      <c r="AT796" s="192">
        <v>7.5289970999999999E-14</v>
      </c>
      <c r="AU796" s="192">
        <v>0</v>
      </c>
      <c r="AV796" s="192">
        <v>4.0237180000000003E-8</v>
      </c>
      <c r="AW796" s="192">
        <v>1.5912273E-5</v>
      </c>
      <c r="AX796" s="192">
        <v>5.8874211000000003E-9</v>
      </c>
      <c r="AY796" s="192">
        <v>1.7859263999999999E-8</v>
      </c>
      <c r="AZ796" s="192">
        <v>1.3886837E-14</v>
      </c>
      <c r="BA796" s="192">
        <v>5.0132787E-17</v>
      </c>
      <c r="BB796" s="192">
        <v>1.5863321E-10</v>
      </c>
      <c r="BC796" s="192">
        <v>7.5768360000000004E-12</v>
      </c>
      <c r="BD796" s="192">
        <v>2.0734583999999998E-12</v>
      </c>
      <c r="BE796" s="192">
        <v>3.3051486999999999E-9</v>
      </c>
      <c r="BF796" s="192">
        <v>1.3458108999999999E-7</v>
      </c>
      <c r="BG796" s="192">
        <v>6.9602131E-22</v>
      </c>
      <c r="BH796" s="193">
        <v>0.21955416999999999</v>
      </c>
      <c r="BI796" s="193">
        <v>1.7244200000000001</v>
      </c>
      <c r="BJ796" s="192">
        <v>0</v>
      </c>
      <c r="BK796" s="192">
        <v>0</v>
      </c>
      <c r="BL796" s="192">
        <v>0</v>
      </c>
      <c r="BM796"/>
      <c r="BN796" s="164">
        <v>2.0798268000000002E-3</v>
      </c>
      <c r="BO796" s="164">
        <v>1.3567456E-4</v>
      </c>
      <c r="BP796" s="164">
        <v>9.9913547999999999E-4</v>
      </c>
      <c r="BQ796" s="186">
        <v>2.4537888E-7</v>
      </c>
      <c r="BR796" s="164">
        <v>1.1763863E-4</v>
      </c>
      <c r="BS796" s="186">
        <v>2.4672374999999999E-5</v>
      </c>
      <c r="BT796" s="186">
        <v>3.4871023000000002E-10</v>
      </c>
      <c r="BU796" s="186">
        <v>3.7447326999999997E-5</v>
      </c>
      <c r="BV796" s="186">
        <v>6.6735980000000003E-6</v>
      </c>
      <c r="BW796" s="164">
        <v>8.6394606000000004E-5</v>
      </c>
      <c r="BX796" s="186">
        <v>0</v>
      </c>
      <c r="BY796" s="186">
        <v>1.5391623E-18</v>
      </c>
      <c r="BZ796" s="186">
        <v>1.260288E-14</v>
      </c>
      <c r="CA796" s="186">
        <v>7.1075999999999995E-5</v>
      </c>
      <c r="CB796" s="164">
        <v>6.0078303999999997E-4</v>
      </c>
      <c r="CC796" s="186">
        <v>8.5436406000000002E-8</v>
      </c>
      <c r="CD796" s="186">
        <v>0</v>
      </c>
      <c r="CE796"/>
      <c r="CF796" s="329">
        <v>1.066725E-14</v>
      </c>
      <c r="CG796" s="330">
        <v>35.709471000000001</v>
      </c>
      <c r="CH796" s="330">
        <v>0.70968346000000004</v>
      </c>
      <c r="CI796" s="330">
        <v>9.8502503000000005E-2</v>
      </c>
      <c r="CJ796" s="330">
        <v>6.5539862000000004E-3</v>
      </c>
      <c r="CK796" s="329">
        <v>3.8739617999999999E-8</v>
      </c>
      <c r="CL796" s="329">
        <v>4.6498721000000002E-6</v>
      </c>
      <c r="CM796" s="330">
        <v>5.2075317999999999E-3</v>
      </c>
      <c r="CN796" s="330">
        <v>4.5583251999999996</v>
      </c>
      <c r="CO796" s="330">
        <v>23.411625999999998</v>
      </c>
      <c r="CP796"/>
      <c r="CQ796">
        <v>5.375038</v>
      </c>
      <c r="CR796">
        <v>1.56413849855</v>
      </c>
      <c r="CS796">
        <v>1.0687852387618</v>
      </c>
      <c r="CT796">
        <v>1.0689669721859998</v>
      </c>
      <c r="CU796">
        <v>14.922101900000001</v>
      </c>
      <c r="CV796" s="134"/>
      <c r="CW796" s="376" t="s">
        <v>6556</v>
      </c>
      <c r="CX796" s="32"/>
      <c r="CY796" s="36"/>
      <c r="CZ796" s="32"/>
      <c r="DA796" s="236"/>
      <c r="DB796" s="257"/>
      <c r="DC796"/>
      <c r="DD796"/>
      <c r="DE796"/>
      <c r="DF796"/>
      <c r="DG796"/>
      <c r="DH796"/>
      <c r="DI796"/>
      <c r="DJ796"/>
      <c r="DK796"/>
      <c r="DL796"/>
    </row>
    <row r="797" spans="1:116" ht="13.8" customHeight="1" x14ac:dyDescent="0.3">
      <c r="A797" t="s">
        <v>2181</v>
      </c>
      <c r="B797" s="113" t="s">
        <v>920</v>
      </c>
      <c r="C797" s="182" t="s">
        <v>1523</v>
      </c>
      <c r="D797" s="40" t="s">
        <v>142</v>
      </c>
      <c r="E797" s="181" t="s">
        <v>943</v>
      </c>
      <c r="F797" s="184" t="s">
        <v>4272</v>
      </c>
      <c r="G797" s="184">
        <v>23.740605036740735</v>
      </c>
      <c r="H797" s="184">
        <v>0.93727847389999996</v>
      </c>
      <c r="I797" s="184">
        <v>1.6122985716690001</v>
      </c>
      <c r="J797" s="328">
        <v>16.031141691171733</v>
      </c>
      <c r="K797" s="184">
        <v>5.1598863000000001</v>
      </c>
      <c r="L797" s="184">
        <v>1.1700117000000001</v>
      </c>
      <c r="M797" s="184">
        <v>0.40231969000000001</v>
      </c>
      <c r="N797" s="184">
        <v>0.34291661000000001</v>
      </c>
      <c r="O797" s="331">
        <v>6.5254133000000006E-2</v>
      </c>
      <c r="P797" s="331">
        <v>5.8309709000000003E-3</v>
      </c>
      <c r="Q797" s="331">
        <v>0.52327676000000001</v>
      </c>
      <c r="R797" s="331">
        <v>3.9778107E-2</v>
      </c>
      <c r="S797" s="331">
        <v>15.631087000000001</v>
      </c>
      <c r="T797" s="331">
        <v>1.8574469000000002E-5</v>
      </c>
      <c r="U797" s="331">
        <v>0.40005466000000001</v>
      </c>
      <c r="V797" s="331">
        <v>1.7050020000000001E-4</v>
      </c>
      <c r="W797" s="331">
        <v>3.1171735000000001E-8</v>
      </c>
      <c r="X797" s="331">
        <v>0</v>
      </c>
      <c r="Y797"/>
      <c r="Z797" s="288">
        <v>34.399242000000001</v>
      </c>
      <c r="AA797"/>
      <c r="AB797" s="164">
        <v>500.07364000000001</v>
      </c>
      <c r="AC797" s="164">
        <v>417.36092000000002</v>
      </c>
      <c r="AD797" s="164">
        <v>45.818032000000002</v>
      </c>
      <c r="AE797" s="164">
        <v>0</v>
      </c>
      <c r="AF797" s="164">
        <v>9.8022630999999993</v>
      </c>
      <c r="AG797" s="164">
        <v>17.586600000000001</v>
      </c>
      <c r="AH797" s="164">
        <v>9.5058191999999995</v>
      </c>
      <c r="AI797"/>
      <c r="AJ797" s="185">
        <v>1.0754729000000001</v>
      </c>
      <c r="AK797" s="185">
        <v>1.025539</v>
      </c>
      <c r="AL797" s="185">
        <v>3.5808601000000002E-2</v>
      </c>
      <c r="AM797" s="185">
        <v>1.4125374E-2</v>
      </c>
      <c r="AN797" s="176">
        <v>6.1483151999999996E-5</v>
      </c>
      <c r="AO797" s="176">
        <v>1.3242825999999999E-7</v>
      </c>
      <c r="AP797" s="176">
        <v>1.9783436999999999</v>
      </c>
      <c r="AQ797" s="192">
        <v>3.2058730999999997E-5</v>
      </c>
      <c r="AR797" s="192">
        <v>9.6734243999999996E-8</v>
      </c>
      <c r="AS797" s="192">
        <v>2.6426932999999998E-12</v>
      </c>
      <c r="AT797" s="192">
        <v>4.1868141000000003E-14</v>
      </c>
      <c r="AU797" s="192">
        <v>0</v>
      </c>
      <c r="AV797" s="192">
        <v>4.1210764999999999E-8</v>
      </c>
      <c r="AW797" s="192">
        <v>2.5246266999999999E-5</v>
      </c>
      <c r="AX797" s="192">
        <v>6.0228017000000001E-9</v>
      </c>
      <c r="AY797" s="192">
        <v>2.8030671999999999E-8</v>
      </c>
      <c r="AZ797" s="192">
        <v>7.1036216999999996E-10</v>
      </c>
      <c r="BA797" s="192">
        <v>4.5523243000000001E-14</v>
      </c>
      <c r="BB797" s="192">
        <v>6.2346239000000003E-10</v>
      </c>
      <c r="BC797" s="192">
        <v>2.5285710999999999E-10</v>
      </c>
      <c r="BD797" s="192">
        <v>5.1171230000000002E-11</v>
      </c>
      <c r="BE797" s="192">
        <v>2.6246617000000002E-7</v>
      </c>
      <c r="BF797" s="192">
        <v>3.8744770000000003E-6</v>
      </c>
      <c r="BG797" s="192">
        <v>3.8839047999999999E-22</v>
      </c>
      <c r="BH797" s="193">
        <v>0.32584760000000002</v>
      </c>
      <c r="BI797" s="193">
        <v>1.6524961</v>
      </c>
      <c r="BJ797" s="192">
        <v>0</v>
      </c>
      <c r="BK797" s="192">
        <v>0</v>
      </c>
      <c r="BL797" s="192">
        <v>0</v>
      </c>
      <c r="BM797"/>
      <c r="BN797" s="164">
        <v>3.0736315E-3</v>
      </c>
      <c r="BO797" s="164">
        <v>2.0612981000000001E-4</v>
      </c>
      <c r="BP797" s="164">
        <v>9.5914212999999998E-4</v>
      </c>
      <c r="BQ797" s="186">
        <v>4.7902738000000004E-6</v>
      </c>
      <c r="BR797" s="164">
        <v>2.0930529E-4</v>
      </c>
      <c r="BS797" s="186">
        <v>2.5457127000000001E-5</v>
      </c>
      <c r="BT797" s="186">
        <v>1.8176999999999999E-5</v>
      </c>
      <c r="BU797" s="186">
        <v>3.8433982000000002E-5</v>
      </c>
      <c r="BV797" s="186">
        <v>3.0904029E-5</v>
      </c>
      <c r="BW797" s="164">
        <v>3.4674195999999998E-4</v>
      </c>
      <c r="BX797" s="186">
        <v>0</v>
      </c>
      <c r="BY797" s="186">
        <v>8.5887600999999996E-19</v>
      </c>
      <c r="BZ797" s="186">
        <v>7.0325991000000001E-15</v>
      </c>
      <c r="CA797" s="186">
        <v>7.6627210999999994E-5</v>
      </c>
      <c r="CB797" s="164">
        <v>5.6850664999999999E-4</v>
      </c>
      <c r="CC797" s="164">
        <v>5.8941598999999998E-4</v>
      </c>
      <c r="CD797" s="186">
        <v>0</v>
      </c>
      <c r="CE797"/>
      <c r="CF797" s="329">
        <v>5.9524878000000002E-15</v>
      </c>
      <c r="CG797" s="330">
        <v>34.285429000000001</v>
      </c>
      <c r="CH797" s="330">
        <v>0.76547606999999995</v>
      </c>
      <c r="CI797" s="330">
        <v>0.14690304000000001</v>
      </c>
      <c r="CJ797" s="330">
        <v>1.436901E-2</v>
      </c>
      <c r="CK797" s="329">
        <v>2.9176913999999998E-7</v>
      </c>
      <c r="CL797" s="329">
        <v>2.1381844E-5</v>
      </c>
      <c r="CM797" s="330">
        <v>9.0783713000000005E-3</v>
      </c>
      <c r="CN797" s="330">
        <v>114.39448</v>
      </c>
      <c r="CO797" s="330">
        <v>22.473258000000001</v>
      </c>
      <c r="CP797"/>
      <c r="CQ797">
        <v>5.1598863000000001</v>
      </c>
      <c r="CR797">
        <v>2.5493879709000002</v>
      </c>
      <c r="CS797">
        <v>1.612109528171735</v>
      </c>
      <c r="CT797">
        <v>1.6122985716690004</v>
      </c>
      <c r="CU797">
        <v>16.031141659999999</v>
      </c>
      <c r="CV797" s="134"/>
      <c r="CW797" s="376" t="s">
        <v>6557</v>
      </c>
      <c r="CX797" s="32"/>
      <c r="CY797" s="32"/>
      <c r="CZ797" s="32"/>
      <c r="DA797" s="236"/>
      <c r="DB797" s="257"/>
      <c r="DC797"/>
      <c r="DD797"/>
      <c r="DE797"/>
      <c r="DF797"/>
      <c r="DG797"/>
      <c r="DH797"/>
      <c r="DI797"/>
      <c r="DJ797"/>
      <c r="DK797"/>
      <c r="DL797"/>
    </row>
    <row r="798" spans="1:116" ht="13.8" customHeight="1" x14ac:dyDescent="0.3">
      <c r="B798" s="113"/>
      <c r="C798" s="180"/>
      <c r="D798" s="37" t="s">
        <v>143</v>
      </c>
      <c r="E798" s="181"/>
      <c r="F798"/>
      <c r="G798"/>
      <c r="H798"/>
      <c r="I798"/>
      <c r="J798" s="332"/>
      <c r="K798"/>
      <c r="L798"/>
      <c r="M798"/>
      <c r="N798"/>
      <c r="O798" s="39"/>
      <c r="P798" s="39"/>
      <c r="Q798" s="39"/>
      <c r="R798" s="39"/>
      <c r="S798" s="39"/>
      <c r="T798" s="39"/>
      <c r="U798" s="39"/>
      <c r="V798" s="39"/>
      <c r="W798" s="39"/>
      <c r="Y798"/>
      <c r="Z798"/>
      <c r="AA798"/>
      <c r="AB798"/>
      <c r="AC798"/>
      <c r="AD798"/>
      <c r="AE798"/>
      <c r="AF798"/>
      <c r="AG798"/>
      <c r="AH798"/>
      <c r="AI798"/>
      <c r="AJ798"/>
      <c r="AK798"/>
      <c r="AL798"/>
      <c r="AM798"/>
      <c r="AN798"/>
      <c r="AO798"/>
      <c r="AP798"/>
      <c r="BH798"/>
      <c r="BI798"/>
      <c r="BM798"/>
      <c r="BN798"/>
      <c r="BO798"/>
      <c r="BP798"/>
      <c r="BR798"/>
      <c r="BS798" s="39"/>
      <c r="BT798" s="39"/>
      <c r="BU798" s="39"/>
      <c r="BV798" s="39"/>
      <c r="BW798"/>
      <c r="BX798" s="39"/>
      <c r="BY798" s="39"/>
      <c r="BZ798" s="39"/>
      <c r="CA798" s="39"/>
      <c r="CB798"/>
      <c r="CC798"/>
      <c r="CD798" s="39"/>
      <c r="CE798"/>
      <c r="CF798" s="39"/>
      <c r="CG798"/>
      <c r="CH798"/>
      <c r="CI798"/>
      <c r="CJ798"/>
      <c r="CK798" s="39"/>
      <c r="CL798" s="39"/>
      <c r="CM798"/>
      <c r="CN798"/>
      <c r="CO798"/>
      <c r="CP798"/>
      <c r="CQ798"/>
      <c r="CR798"/>
      <c r="CS798"/>
      <c r="CT798"/>
      <c r="CU798"/>
      <c r="CV798" s="135"/>
      <c r="CX798" s="32"/>
      <c r="CY798" s="32"/>
      <c r="CZ798" s="32"/>
      <c r="DA798" s="236"/>
      <c r="DB798" s="257"/>
      <c r="DC798"/>
      <c r="DD798"/>
      <c r="DE798"/>
      <c r="DF798"/>
      <c r="DG798"/>
      <c r="DH798"/>
      <c r="DI798"/>
      <c r="DJ798"/>
      <c r="DK798"/>
      <c r="DL798"/>
    </row>
    <row r="799" spans="1:116" ht="13.8" customHeight="1" x14ac:dyDescent="0.3">
      <c r="A799" t="s">
        <v>2182</v>
      </c>
      <c r="B799" s="113" t="s">
        <v>920</v>
      </c>
      <c r="C799" s="182" t="s">
        <v>1524</v>
      </c>
      <c r="D799" s="40" t="s">
        <v>143</v>
      </c>
      <c r="E799" s="181" t="s">
        <v>943</v>
      </c>
      <c r="F799" s="184" t="s">
        <v>4273</v>
      </c>
      <c r="G799" s="184">
        <v>2.4260891585330402</v>
      </c>
      <c r="H799" s="184">
        <v>1.192485163E-2</v>
      </c>
      <c r="I799" s="184">
        <v>0.3025125615716</v>
      </c>
      <c r="J799" s="328">
        <v>1.4372712253314401</v>
      </c>
      <c r="K799" s="184">
        <v>0.67438052000000004</v>
      </c>
      <c r="L799" s="184">
        <v>0.28597926000000001</v>
      </c>
      <c r="M799" s="184">
        <v>1.5843935999999999E-2</v>
      </c>
      <c r="N799" s="184">
        <v>9.7374139000000002E-3</v>
      </c>
      <c r="O799" s="184">
        <v>1.6766782999999999E-3</v>
      </c>
      <c r="P799" s="331">
        <v>1.137362E-4</v>
      </c>
      <c r="Q799" s="331">
        <v>3.9702322999999999E-4</v>
      </c>
      <c r="R799" s="331">
        <v>5.6692464000000005E-4</v>
      </c>
      <c r="S799" s="331">
        <v>1.4345711999999999</v>
      </c>
      <c r="T799" s="331">
        <v>1.1441294E-4</v>
      </c>
      <c r="U799" s="331">
        <v>2.6998170000000002E-3</v>
      </c>
      <c r="V799" s="331">
        <v>8.0279916000000001E-6</v>
      </c>
      <c r="W799" s="331">
        <v>2.0833144E-7</v>
      </c>
      <c r="X799" s="331">
        <v>0</v>
      </c>
      <c r="Y799"/>
      <c r="Z799" s="288">
        <v>4.4958701333333337</v>
      </c>
      <c r="AA799"/>
      <c r="AB799" s="164">
        <v>83.771834999999996</v>
      </c>
      <c r="AC799" s="164">
        <v>82.971236000000005</v>
      </c>
      <c r="AD799" s="164">
        <v>0.24720955</v>
      </c>
      <c r="AE799" s="164">
        <v>0</v>
      </c>
      <c r="AF799" s="164">
        <v>8.7723929000000003E-3</v>
      </c>
      <c r="AG799" s="164">
        <v>0.21684839</v>
      </c>
      <c r="AH799" s="164">
        <v>0.32776945000000002</v>
      </c>
      <c r="AI799"/>
      <c r="AJ799" s="185">
        <v>0.16865777000000001</v>
      </c>
      <c r="AK799" s="185">
        <v>0.1575328</v>
      </c>
      <c r="AL799" s="185">
        <v>5.0823969999999998E-3</v>
      </c>
      <c r="AM799" s="185">
        <v>6.0425725000000001E-3</v>
      </c>
      <c r="AN799" s="176">
        <v>9.4444121999999999E-6</v>
      </c>
      <c r="AO799" s="176">
        <v>1.8795846999999999E-8</v>
      </c>
      <c r="AP799" s="176">
        <v>0.84629865999999998</v>
      </c>
      <c r="AQ799" s="192">
        <v>4.1738666999999999E-6</v>
      </c>
      <c r="AR799" s="192">
        <v>1.2593618000000001E-8</v>
      </c>
      <c r="AS799" s="192">
        <v>3.4407306E-13</v>
      </c>
      <c r="AT799" s="192">
        <v>2.5390565999999999E-11</v>
      </c>
      <c r="AU799" s="192">
        <v>0</v>
      </c>
      <c r="AV799" s="192">
        <v>6.6915738000000001E-10</v>
      </c>
      <c r="AW799" s="192">
        <v>5.2547796999999997E-6</v>
      </c>
      <c r="AX799" s="192">
        <v>1.0957757E-10</v>
      </c>
      <c r="AY799" s="192">
        <v>6.0915198E-9</v>
      </c>
      <c r="AZ799" s="192">
        <v>4.8219332000000005E-13</v>
      </c>
      <c r="BA799" s="192">
        <v>1.8618560000000002E-15</v>
      </c>
      <c r="BB799" s="192">
        <v>2.8717296E-13</v>
      </c>
      <c r="BC799" s="192">
        <v>1.2273508E-14</v>
      </c>
      <c r="BD799" s="192">
        <v>4.0128395E-15</v>
      </c>
      <c r="BE799" s="192">
        <v>1.4379232999999999E-9</v>
      </c>
      <c r="BF799" s="192">
        <v>1.3633389E-8</v>
      </c>
      <c r="BG799" s="192">
        <v>2.5957474000000001E-21</v>
      </c>
      <c r="BH799" s="193">
        <v>3.3893473E-2</v>
      </c>
      <c r="BI799" s="193">
        <v>0.81240519</v>
      </c>
      <c r="BJ799" s="192">
        <v>0</v>
      </c>
      <c r="BK799" s="192">
        <v>0</v>
      </c>
      <c r="BL799" s="192">
        <v>0</v>
      </c>
      <c r="BM799"/>
      <c r="BN799" s="164">
        <v>8.6765816E-4</v>
      </c>
      <c r="BO799" s="186">
        <v>4.2161189999999998E-5</v>
      </c>
      <c r="BP799" s="164">
        <v>1.2535679000000001E-4</v>
      </c>
      <c r="BQ799" s="186">
        <v>6.9461596999999997E-8</v>
      </c>
      <c r="BR799" s="186">
        <v>3.5887496999999997E-5</v>
      </c>
      <c r="BS799" s="186">
        <v>3.2821558000000002E-7</v>
      </c>
      <c r="BT799" s="186">
        <v>1.8533051E-9</v>
      </c>
      <c r="BU799" s="186">
        <v>4.8990372000000001E-7</v>
      </c>
      <c r="BV799" s="186">
        <v>1.5820945E-7</v>
      </c>
      <c r="BW799" s="186">
        <v>2.9095006E-7</v>
      </c>
      <c r="BX799" s="186">
        <v>0</v>
      </c>
      <c r="BY799" s="186">
        <v>5.7401642000000004E-18</v>
      </c>
      <c r="BZ799" s="186">
        <v>4.7001281999999998E-14</v>
      </c>
      <c r="CA799" s="186">
        <v>4.5687788000000004E-6</v>
      </c>
      <c r="CB799" s="186">
        <v>1.0142943E-4</v>
      </c>
      <c r="CC799" s="164">
        <v>5.5691588000000001E-4</v>
      </c>
      <c r="CD799" s="186">
        <v>0</v>
      </c>
      <c r="CE799"/>
      <c r="CF799" s="329">
        <v>3.9782526000000001E-14</v>
      </c>
      <c r="CG799" s="330">
        <v>4.4946451999999999</v>
      </c>
      <c r="CH799" s="330">
        <v>9.3169948000000006E-3</v>
      </c>
      <c r="CI799" s="330">
        <v>2.8920346E-2</v>
      </c>
      <c r="CJ799" s="330">
        <v>8.3408378000000003E-4</v>
      </c>
      <c r="CK799" s="329">
        <v>2.2920201E-10</v>
      </c>
      <c r="CL799" s="329">
        <v>1.4749650999999999E-8</v>
      </c>
      <c r="CM799" s="330">
        <v>1.7868245E-3</v>
      </c>
      <c r="CN799" s="330">
        <v>1.0362738E-2</v>
      </c>
      <c r="CO799" s="330">
        <v>11.139205</v>
      </c>
      <c r="CP799"/>
      <c r="CQ799">
        <v>0.67438052000000004</v>
      </c>
      <c r="CR799">
        <v>0.31431497227000005</v>
      </c>
      <c r="CS799">
        <v>0.30239032897144003</v>
      </c>
      <c r="CT799">
        <v>0.3025125615716</v>
      </c>
      <c r="CU799">
        <v>1.437271017</v>
      </c>
      <c r="CV799" s="134"/>
      <c r="CW799" s="376" t="s">
        <v>6558</v>
      </c>
      <c r="CX799" s="32"/>
      <c r="CY799" s="32"/>
      <c r="CZ799" s="32"/>
      <c r="DA799" s="236"/>
      <c r="DB799" s="257"/>
      <c r="DC799"/>
      <c r="DD799"/>
      <c r="DE799"/>
      <c r="DF799" s="32"/>
      <c r="DG799"/>
      <c r="DH799"/>
      <c r="DI799"/>
      <c r="DJ799"/>
      <c r="DK799"/>
      <c r="DL799"/>
    </row>
    <row r="800" spans="1:116" ht="13.8" customHeight="1" x14ac:dyDescent="0.3">
      <c r="A800" t="s">
        <v>2183</v>
      </c>
      <c r="B800" s="113" t="s">
        <v>920</v>
      </c>
      <c r="C800" s="182" t="s">
        <v>1525</v>
      </c>
      <c r="D800" s="40" t="s">
        <v>143</v>
      </c>
      <c r="E800" s="181" t="s">
        <v>943</v>
      </c>
      <c r="F800" s="184" t="s">
        <v>4274</v>
      </c>
      <c r="G800" s="184">
        <v>2.3473034754757798</v>
      </c>
      <c r="H800" s="184">
        <v>9.6933927379999982E-3</v>
      </c>
      <c r="I800" s="184">
        <v>0.29790507042600001</v>
      </c>
      <c r="J800" s="328">
        <v>1.3735614423117799</v>
      </c>
      <c r="K800" s="184">
        <v>0.66614357000000002</v>
      </c>
      <c r="L800" s="184">
        <v>0.28282379000000002</v>
      </c>
      <c r="M800" s="184">
        <v>1.4411043E-2</v>
      </c>
      <c r="N800" s="184">
        <v>8.4914056999999994E-3</v>
      </c>
      <c r="O800" s="184">
        <v>1.0023356E-3</v>
      </c>
      <c r="P800" s="184">
        <v>9.3381677999999994E-5</v>
      </c>
      <c r="Q800" s="331">
        <v>1.0626975999999999E-4</v>
      </c>
      <c r="R800" s="331">
        <v>5.5597073000000004E-4</v>
      </c>
      <c r="S800" s="331">
        <v>1.3712882</v>
      </c>
      <c r="T800" s="331">
        <v>1.0645001E-4</v>
      </c>
      <c r="U800" s="331">
        <v>2.2730487E-3</v>
      </c>
      <c r="V800" s="331">
        <v>7.8166859999999992E-6</v>
      </c>
      <c r="W800" s="331">
        <v>1.9361178E-7</v>
      </c>
      <c r="X800" s="331">
        <v>0</v>
      </c>
      <c r="Y800"/>
      <c r="Z800" s="288">
        <v>4.4409571333333338</v>
      </c>
      <c r="AA800"/>
      <c r="AB800" s="164">
        <v>82.853513000000007</v>
      </c>
      <c r="AC800" s="164">
        <v>82.266026999999994</v>
      </c>
      <c r="AD800" s="164">
        <v>0.19877518999999999</v>
      </c>
      <c r="AE800" s="164">
        <v>0</v>
      </c>
      <c r="AF800" s="164">
        <v>6.2148354000000003E-3</v>
      </c>
      <c r="AG800" s="164">
        <v>0.10896509</v>
      </c>
      <c r="AH800" s="164">
        <v>0.27353031</v>
      </c>
      <c r="AI800"/>
      <c r="AJ800" s="185">
        <v>0.16609837999999999</v>
      </c>
      <c r="AK800" s="185">
        <v>0.15509907000000001</v>
      </c>
      <c r="AL800" s="185">
        <v>5.0116498000000002E-3</v>
      </c>
      <c r="AM800" s="185">
        <v>5.9876621E-3</v>
      </c>
      <c r="AN800" s="176">
        <v>9.2985051999999994E-6</v>
      </c>
      <c r="AO800" s="176">
        <v>1.8534207999999999E-8</v>
      </c>
      <c r="AP800" s="176">
        <v>0.83860813999999995</v>
      </c>
      <c r="AQ800" s="192">
        <v>4.1223767000000003E-6</v>
      </c>
      <c r="AR800" s="192">
        <v>1.2438250999999999E-8</v>
      </c>
      <c r="AS800" s="192">
        <v>3.3982886999999999E-13</v>
      </c>
      <c r="AT800" s="192">
        <v>2.5354497E-13</v>
      </c>
      <c r="AU800" s="192">
        <v>0</v>
      </c>
      <c r="AV800" s="192">
        <v>4.9717185999999996E-10</v>
      </c>
      <c r="AW800" s="192">
        <v>5.1753912999999998E-6</v>
      </c>
      <c r="AX800" s="192">
        <v>8.4958148999999994E-11</v>
      </c>
      <c r="AY800" s="192">
        <v>6.0105810999999997E-9</v>
      </c>
      <c r="AZ800" s="192">
        <v>9.4139269999999993E-15</v>
      </c>
      <c r="BA800" s="192">
        <v>6.1705361E-17</v>
      </c>
      <c r="BB800" s="192">
        <v>5.8380620999999995E-14</v>
      </c>
      <c r="BC800" s="192">
        <v>8.1920368000000003E-15</v>
      </c>
      <c r="BD800" s="192">
        <v>1.6925860000000001E-15</v>
      </c>
      <c r="BE800" s="192">
        <v>3.2168106000000002E-11</v>
      </c>
      <c r="BF800" s="192">
        <v>2.0754377000000001E-10</v>
      </c>
      <c r="BG800" s="192">
        <v>2.4123447999999998E-21</v>
      </c>
      <c r="BH800" s="193">
        <v>3.0437481999999998E-2</v>
      </c>
      <c r="BI800" s="193">
        <v>0.80817066000000004</v>
      </c>
      <c r="BJ800" s="192">
        <v>0</v>
      </c>
      <c r="BK800" s="192">
        <v>0</v>
      </c>
      <c r="BL800" s="192">
        <v>0</v>
      </c>
      <c r="BM800"/>
      <c r="BN800" s="164">
        <v>8.3849776E-4</v>
      </c>
      <c r="BO800" s="186">
        <v>4.1547451000000001E-5</v>
      </c>
      <c r="BP800" s="164">
        <v>1.2382566999999999E-4</v>
      </c>
      <c r="BQ800" s="186">
        <v>6.8129069E-8</v>
      </c>
      <c r="BR800" s="186">
        <v>3.4866675999999997E-5</v>
      </c>
      <c r="BS800" s="186">
        <v>2.1327211000000001E-7</v>
      </c>
      <c r="BT800" s="186">
        <v>2.3494248999999999E-10</v>
      </c>
      <c r="BU800" s="186">
        <v>3.2363524999999998E-7</v>
      </c>
      <c r="BV800" s="186">
        <v>1.3083753000000001E-7</v>
      </c>
      <c r="BW800" s="186">
        <v>9.8369112999999999E-8</v>
      </c>
      <c r="BX800" s="186">
        <v>0</v>
      </c>
      <c r="BY800" s="186">
        <v>5.3345927E-18</v>
      </c>
      <c r="BZ800" s="186">
        <v>4.3680404999999999E-14</v>
      </c>
      <c r="CA800" s="186">
        <v>4.3007253E-6</v>
      </c>
      <c r="CB800" s="186">
        <v>1.005283E-4</v>
      </c>
      <c r="CC800" s="164">
        <v>5.3259445999999995E-4</v>
      </c>
      <c r="CD800" s="186">
        <v>0</v>
      </c>
      <c r="CE800"/>
      <c r="CF800" s="329">
        <v>3.6971690999999998E-14</v>
      </c>
      <c r="CG800" s="330">
        <v>4.4399829000000004</v>
      </c>
      <c r="CH800" s="330">
        <v>6.1736767999999997E-3</v>
      </c>
      <c r="CI800" s="330">
        <v>2.8475298E-2</v>
      </c>
      <c r="CJ800" s="330">
        <v>8.1631449000000005E-4</v>
      </c>
      <c r="CK800" s="329">
        <v>3.5318950000000002E-11</v>
      </c>
      <c r="CL800" s="329">
        <v>3.3112813000000002E-9</v>
      </c>
      <c r="CM800" s="330">
        <v>1.7495974E-3</v>
      </c>
      <c r="CN800" s="330">
        <v>4.8467324000000004E-3</v>
      </c>
      <c r="CO800" s="330">
        <v>11.075336</v>
      </c>
      <c r="CP800"/>
      <c r="CQ800">
        <v>0.66614357000000002</v>
      </c>
      <c r="CR800">
        <v>0.30748419646800007</v>
      </c>
      <c r="CS800">
        <v>0.29779099734178005</v>
      </c>
      <c r="CT800">
        <v>0.29790507042600001</v>
      </c>
      <c r="CU800">
        <v>1.3735612487</v>
      </c>
      <c r="CV800" s="134"/>
      <c r="CW800" s="376" t="s">
        <v>6559</v>
      </c>
      <c r="CX800" s="32"/>
      <c r="CZ800" s="32"/>
      <c r="DA800" s="236"/>
      <c r="DB800" s="257"/>
      <c r="DC800"/>
      <c r="DD800"/>
      <c r="DE800" s="32"/>
      <c r="DF800"/>
      <c r="DG800"/>
      <c r="DH800"/>
      <c r="DI800"/>
      <c r="DJ800"/>
      <c r="DK800"/>
      <c r="DL800"/>
    </row>
    <row r="801" spans="1:116" ht="13.8" customHeight="1" x14ac:dyDescent="0.3">
      <c r="A801" t="s">
        <v>2184</v>
      </c>
      <c r="B801" s="113" t="s">
        <v>920</v>
      </c>
      <c r="C801" s="182" t="s">
        <v>1526</v>
      </c>
      <c r="D801" s="40" t="s">
        <v>143</v>
      </c>
      <c r="E801" s="181" t="s">
        <v>943</v>
      </c>
      <c r="F801" s="184" t="s">
        <v>4275</v>
      </c>
      <c r="G801" s="184">
        <v>2.3741622812118401</v>
      </c>
      <c r="H801" s="184">
        <v>1.0454117289999999E-2</v>
      </c>
      <c r="I801" s="184">
        <v>0.29947580739200008</v>
      </c>
      <c r="J801" s="328">
        <v>1.3952807365298399</v>
      </c>
      <c r="K801" s="184">
        <v>0.66895161999999997</v>
      </c>
      <c r="L801" s="184">
        <v>0.28389952000000002</v>
      </c>
      <c r="M801" s="184">
        <v>1.4899529E-2</v>
      </c>
      <c r="N801" s="184">
        <v>8.9161811999999997E-3</v>
      </c>
      <c r="O801" s="184">
        <v>1.2322251E-3</v>
      </c>
      <c r="P801" s="331">
        <v>1.0032072E-4</v>
      </c>
      <c r="Q801" s="331">
        <v>2.0539026999999999E-4</v>
      </c>
      <c r="R801" s="331">
        <v>5.5970502E-4</v>
      </c>
      <c r="S801" s="184">
        <v>1.392862</v>
      </c>
      <c r="T801" s="184">
        <v>1.0916465000000001E-4</v>
      </c>
      <c r="U801" s="331">
        <v>2.4185379E-3</v>
      </c>
      <c r="V801" s="331">
        <v>7.8887219999999997E-6</v>
      </c>
      <c r="W801" s="331">
        <v>1.9862984E-7</v>
      </c>
      <c r="X801" s="331">
        <v>0</v>
      </c>
      <c r="Y801"/>
      <c r="Z801" s="288">
        <v>4.4596774666666663</v>
      </c>
      <c r="AA801"/>
      <c r="AB801" s="164">
        <v>83.166577000000004</v>
      </c>
      <c r="AC801" s="164">
        <v>82.506439</v>
      </c>
      <c r="AD801" s="164">
        <v>0.2152869</v>
      </c>
      <c r="AE801" s="164">
        <v>0</v>
      </c>
      <c r="AF801" s="164">
        <v>7.0867300000000003E-3</v>
      </c>
      <c r="AG801" s="164">
        <v>0.14574348000000001</v>
      </c>
      <c r="AH801" s="164">
        <v>0.29202093000000001</v>
      </c>
      <c r="AI801"/>
      <c r="AJ801" s="185">
        <v>0.16697090000000001</v>
      </c>
      <c r="AK801" s="185">
        <v>0.15592875</v>
      </c>
      <c r="AL801" s="185">
        <v>5.0357682000000004E-3</v>
      </c>
      <c r="AM801" s="185">
        <v>6.0063816000000001E-3</v>
      </c>
      <c r="AN801" s="176">
        <v>9.3482462000000004E-6</v>
      </c>
      <c r="AO801" s="176">
        <v>1.8623403E-8</v>
      </c>
      <c r="AP801" s="176">
        <v>0.84122991000000003</v>
      </c>
      <c r="AQ801" s="192">
        <v>4.1399301000000003E-6</v>
      </c>
      <c r="AR801" s="192">
        <v>1.2491217E-8</v>
      </c>
      <c r="AS801" s="192">
        <v>3.4127575000000001E-13</v>
      </c>
      <c r="AT801" s="192">
        <v>8.8229840000000003E-12</v>
      </c>
      <c r="AU801" s="192">
        <v>0</v>
      </c>
      <c r="AV801" s="192">
        <v>5.5580328999999996E-10</v>
      </c>
      <c r="AW801" s="192">
        <v>5.2024554999999997E-6</v>
      </c>
      <c r="AX801" s="192">
        <v>9.3351132E-11</v>
      </c>
      <c r="AY801" s="192">
        <v>6.0381738E-9</v>
      </c>
      <c r="AZ801" s="192">
        <v>1.7058872000000001E-13</v>
      </c>
      <c r="BA801" s="192">
        <v>6.7539305999999996E-16</v>
      </c>
      <c r="BB801" s="192">
        <v>1.3637800999999999E-13</v>
      </c>
      <c r="BC801" s="192">
        <v>9.5834472999999997E-15</v>
      </c>
      <c r="BD801" s="192">
        <v>2.4835815000000001E-15</v>
      </c>
      <c r="BE801" s="192">
        <v>5.1140281999999996E-10</v>
      </c>
      <c r="BF801" s="192">
        <v>4.7845365999999998E-9</v>
      </c>
      <c r="BG801" s="192">
        <v>2.4748684E-21</v>
      </c>
      <c r="BH801" s="193">
        <v>3.1615661000000003E-2</v>
      </c>
      <c r="BI801" s="193">
        <v>0.80961424999999998</v>
      </c>
      <c r="BJ801" s="192">
        <v>0</v>
      </c>
      <c r="BK801" s="192">
        <v>0</v>
      </c>
      <c r="BL801" s="192">
        <v>0</v>
      </c>
      <c r="BM801"/>
      <c r="BN801" s="164">
        <v>8.4843880000000003E-4</v>
      </c>
      <c r="BO801" s="186">
        <v>4.1756679999999998E-5</v>
      </c>
      <c r="BP801" s="164">
        <v>1.2434764000000001E-4</v>
      </c>
      <c r="BQ801" s="186">
        <v>6.8583340000000002E-8</v>
      </c>
      <c r="BR801" s="186">
        <v>3.5214683E-5</v>
      </c>
      <c r="BS801" s="186">
        <v>2.5245738E-7</v>
      </c>
      <c r="BT801" s="186">
        <v>7.8665700000000003E-10</v>
      </c>
      <c r="BU801" s="186">
        <v>3.8031768999999999E-7</v>
      </c>
      <c r="BV801" s="186">
        <v>1.4016886999999999E-7</v>
      </c>
      <c r="BW801" s="186">
        <v>1.6402170999999999E-7</v>
      </c>
      <c r="BX801" s="186">
        <v>0</v>
      </c>
      <c r="BY801" s="186">
        <v>5.4728556999999998E-18</v>
      </c>
      <c r="BZ801" s="186">
        <v>4.4812523000000001E-14</v>
      </c>
      <c r="CA801" s="186">
        <v>4.3921071999999997E-6</v>
      </c>
      <c r="CB801" s="186">
        <v>1.008355E-4</v>
      </c>
      <c r="CC801" s="164">
        <v>5.4088585000000003E-4</v>
      </c>
      <c r="CD801" s="186">
        <v>0</v>
      </c>
      <c r="CE801"/>
      <c r="CF801" s="329">
        <v>3.7929930000000002E-14</v>
      </c>
      <c r="CG801" s="330">
        <v>4.4586177999999999</v>
      </c>
      <c r="CH801" s="330">
        <v>7.2452625000000003E-3</v>
      </c>
      <c r="CI801" s="330">
        <v>2.8627019E-2</v>
      </c>
      <c r="CJ801" s="330">
        <v>8.2237219999999999E-4</v>
      </c>
      <c r="CK801" s="329">
        <v>1.0141544999999999E-10</v>
      </c>
      <c r="CL801" s="329">
        <v>7.2107254000000002E-9</v>
      </c>
      <c r="CM801" s="330">
        <v>1.7622885E-3</v>
      </c>
      <c r="CN801" s="330">
        <v>6.7271887999999997E-3</v>
      </c>
      <c r="CO801" s="330">
        <v>11.097109</v>
      </c>
      <c r="CP801"/>
      <c r="CQ801">
        <v>0.66895161999999997</v>
      </c>
      <c r="CR801">
        <v>0.30981287131000002</v>
      </c>
      <c r="CS801">
        <v>0.29935895264984008</v>
      </c>
      <c r="CT801">
        <v>0.29947580739200008</v>
      </c>
      <c r="CU801">
        <v>1.3952805379</v>
      </c>
      <c r="CV801" s="134"/>
      <c r="CW801" s="376" t="s">
        <v>6560</v>
      </c>
      <c r="CY801" s="32"/>
      <c r="CZ801" s="32"/>
      <c r="DA801" s="236"/>
      <c r="DB801" s="257"/>
      <c r="DC801"/>
      <c r="DD801"/>
      <c r="DE801"/>
      <c r="DF801"/>
      <c r="DG801"/>
      <c r="DH801"/>
      <c r="DI801"/>
      <c r="DJ801"/>
      <c r="DK801"/>
      <c r="DL801"/>
    </row>
    <row r="802" spans="1:116" ht="13.8" customHeight="1" x14ac:dyDescent="0.3">
      <c r="A802" t="s">
        <v>2185</v>
      </c>
      <c r="B802" s="113" t="s">
        <v>920</v>
      </c>
      <c r="C802" s="182" t="s">
        <v>1527</v>
      </c>
      <c r="D802" s="40" t="s">
        <v>143</v>
      </c>
      <c r="E802" s="181" t="s">
        <v>943</v>
      </c>
      <c r="F802" s="184" t="s">
        <v>4276</v>
      </c>
      <c r="G802" s="184">
        <v>2.5073701719095798</v>
      </c>
      <c r="H802" s="184">
        <v>9.7399814819999989E-3</v>
      </c>
      <c r="I802" s="184">
        <v>0.30350428645510003</v>
      </c>
      <c r="J802" s="328">
        <v>1.5188293239724799</v>
      </c>
      <c r="K802" s="184">
        <v>0.67529658000000004</v>
      </c>
      <c r="L802" s="184">
        <v>0.28879364000000002</v>
      </c>
      <c r="M802" s="184">
        <v>1.4063750999999999E-2</v>
      </c>
      <c r="N802" s="184">
        <v>8.2496358000000002E-3</v>
      </c>
      <c r="O802" s="184">
        <v>1.1925924000000001E-3</v>
      </c>
      <c r="P802" s="184">
        <v>9.8937632E-5</v>
      </c>
      <c r="Q802" s="331">
        <v>1.9881565E-4</v>
      </c>
      <c r="R802" s="331">
        <v>5.4297109000000002E-4</v>
      </c>
      <c r="S802" s="331">
        <v>1.5138825</v>
      </c>
      <c r="T802" s="331">
        <v>9.6819134999999998E-5</v>
      </c>
      <c r="U802" s="331">
        <v>4.9466450000000004E-3</v>
      </c>
      <c r="V802" s="331">
        <v>7.1052300999999997E-6</v>
      </c>
      <c r="W802" s="331">
        <v>1.7897247999999999E-7</v>
      </c>
      <c r="X802" s="331">
        <v>0</v>
      </c>
      <c r="Y802"/>
      <c r="Z802" s="288">
        <v>4.5019772000000007</v>
      </c>
      <c r="AA802"/>
      <c r="AB802" s="164">
        <v>85.364631000000003</v>
      </c>
      <c r="AC802" s="164">
        <v>84.381354000000002</v>
      </c>
      <c r="AD802" s="164">
        <v>0.54629265999999999</v>
      </c>
      <c r="AE802" s="164">
        <v>0</v>
      </c>
      <c r="AF802" s="164">
        <v>8.6549519000000005E-2</v>
      </c>
      <c r="AG802" s="164">
        <v>0.22353528</v>
      </c>
      <c r="AH802" s="164">
        <v>0.12689924999999999</v>
      </c>
      <c r="AI802"/>
      <c r="AJ802" s="185">
        <v>0.16906586000000001</v>
      </c>
      <c r="AK802" s="185">
        <v>0.15783026999999999</v>
      </c>
      <c r="AL802" s="185">
        <v>5.0858151999999997E-3</v>
      </c>
      <c r="AM802" s="185">
        <v>6.1497758E-3</v>
      </c>
      <c r="AN802" s="176">
        <v>9.4622462999999996E-6</v>
      </c>
      <c r="AO802" s="176">
        <v>1.8808487999999999E-8</v>
      </c>
      <c r="AP802" s="176">
        <v>0.86131314000000003</v>
      </c>
      <c r="AQ802" s="192">
        <v>4.1786199999999998E-6</v>
      </c>
      <c r="AR802" s="192">
        <v>1.2607931999999999E-8</v>
      </c>
      <c r="AS802" s="192">
        <v>3.4446550000000002E-13</v>
      </c>
      <c r="AT802" s="192">
        <v>8.7961203999999993E-12</v>
      </c>
      <c r="AU802" s="192">
        <v>0</v>
      </c>
      <c r="AV802" s="192">
        <v>3.9947375000000002E-10</v>
      </c>
      <c r="AW802" s="192">
        <v>5.2780466999999997E-6</v>
      </c>
      <c r="AX802" s="192">
        <v>7.2295143000000006E-11</v>
      </c>
      <c r="AY802" s="192">
        <v>6.1275390999999998E-9</v>
      </c>
      <c r="AZ802" s="192">
        <v>1.6376866999999999E-13</v>
      </c>
      <c r="BA802" s="192">
        <v>6.5215630000000001E-16</v>
      </c>
      <c r="BB802" s="192">
        <v>1.3418312999999999E-13</v>
      </c>
      <c r="BC802" s="192">
        <v>6.6120680999999997E-14</v>
      </c>
      <c r="BD802" s="192">
        <v>1.2666833E-14</v>
      </c>
      <c r="BE802" s="192">
        <v>4.9225979000000001E-10</v>
      </c>
      <c r="BF802" s="192">
        <v>4.6790205E-9</v>
      </c>
      <c r="BG802" s="192">
        <v>2.2299435E-21</v>
      </c>
      <c r="BH802" s="193">
        <v>3.2933194999999998E-2</v>
      </c>
      <c r="BI802" s="193">
        <v>0.82837994000000004</v>
      </c>
      <c r="BJ802" s="192">
        <v>0</v>
      </c>
      <c r="BK802" s="192">
        <v>0</v>
      </c>
      <c r="BL802" s="192">
        <v>0</v>
      </c>
      <c r="BM802"/>
      <c r="BN802" s="164">
        <v>8.6402853999999999E-4</v>
      </c>
      <c r="BO802" s="186">
        <v>4.2317007999999997E-5</v>
      </c>
      <c r="BP802" s="164">
        <v>1.2552707E-4</v>
      </c>
      <c r="BQ802" s="186">
        <v>6.6850102999999996E-8</v>
      </c>
      <c r="BR802" s="186">
        <v>3.5732236999999998E-5</v>
      </c>
      <c r="BS802" s="186">
        <v>1.4295268E-7</v>
      </c>
      <c r="BT802" s="186">
        <v>6.1532741000000003E-10</v>
      </c>
      <c r="BU802" s="186">
        <v>2.1412445999999999E-7</v>
      </c>
      <c r="BV802" s="186">
        <v>1.3814239999999999E-7</v>
      </c>
      <c r="BW802" s="186">
        <v>1.5988133000000001E-7</v>
      </c>
      <c r="BX802" s="186">
        <v>0</v>
      </c>
      <c r="BY802" s="186">
        <v>4.9312357000000001E-18</v>
      </c>
      <c r="BZ802" s="186">
        <v>4.0377659999999999E-14</v>
      </c>
      <c r="CA802" s="186">
        <v>4.3110397000000003E-6</v>
      </c>
      <c r="CB802" s="186">
        <v>1.0356125E-4</v>
      </c>
      <c r="CC802" s="164">
        <v>5.5185735999999997E-4</v>
      </c>
      <c r="CD802" s="186">
        <v>0</v>
      </c>
      <c r="CE802"/>
      <c r="CF802" s="329">
        <v>3.4176202000000001E-14</v>
      </c>
      <c r="CG802" s="330">
        <v>4.5013886999999997</v>
      </c>
      <c r="CH802" s="330">
        <v>4.1025938000000001E-3</v>
      </c>
      <c r="CI802" s="330">
        <v>2.8985182000000002E-2</v>
      </c>
      <c r="CJ802" s="330">
        <v>8.4925276999999995E-4</v>
      </c>
      <c r="CK802" s="329">
        <v>9.2700784999999995E-11</v>
      </c>
      <c r="CL802" s="329">
        <v>7.0054518999999998E-9</v>
      </c>
      <c r="CM802" s="330">
        <v>1.7900793000000001E-3</v>
      </c>
      <c r="CN802" s="330">
        <v>3.4895837999999998E-2</v>
      </c>
      <c r="CO802" s="330">
        <v>11.364852000000001</v>
      </c>
      <c r="CP802"/>
      <c r="CQ802">
        <v>0.67529658000000004</v>
      </c>
      <c r="CR802">
        <v>0.31314034357200005</v>
      </c>
      <c r="CS802">
        <v>0.30340054106248004</v>
      </c>
      <c r="CT802">
        <v>0.30350428645510003</v>
      </c>
      <c r="CU802">
        <v>1.518829145</v>
      </c>
      <c r="CV802" s="134"/>
      <c r="CW802" s="376" t="s">
        <v>6554</v>
      </c>
      <c r="CY802" s="32"/>
      <c r="CZ802" s="32"/>
      <c r="DA802" s="236"/>
      <c r="DB802" s="257"/>
      <c r="DC802"/>
      <c r="DD802"/>
      <c r="DE802"/>
      <c r="DF802"/>
      <c r="DG802"/>
      <c r="DH802"/>
      <c r="DI802"/>
      <c r="DJ802"/>
      <c r="DK802"/>
      <c r="DL802"/>
    </row>
    <row r="803" spans="1:116" ht="13.8" customHeight="1" x14ac:dyDescent="0.3">
      <c r="A803" t="s">
        <v>2186</v>
      </c>
      <c r="B803" s="113" t="s">
        <v>920</v>
      </c>
      <c r="C803" s="182" t="s">
        <v>1528</v>
      </c>
      <c r="D803" s="40" t="s">
        <v>143</v>
      </c>
      <c r="E803" s="181" t="s">
        <v>943</v>
      </c>
      <c r="F803" s="184" t="s">
        <v>4277</v>
      </c>
      <c r="G803" s="184">
        <v>2.3363231425395399</v>
      </c>
      <c r="H803" s="184">
        <v>2.0533966289000002E-2</v>
      </c>
      <c r="I803" s="184">
        <v>0.28583301995200006</v>
      </c>
      <c r="J803" s="328">
        <v>1.2761876462985398</v>
      </c>
      <c r="K803" s="184">
        <v>0.75376851</v>
      </c>
      <c r="L803" s="184">
        <v>0.25946476000000002</v>
      </c>
      <c r="M803" s="331">
        <v>2.5565195999999998E-2</v>
      </c>
      <c r="N803" s="184">
        <v>1.8673867E-2</v>
      </c>
      <c r="O803" s="184">
        <v>1.5979041000000001E-3</v>
      </c>
      <c r="P803" s="331">
        <v>9.9140448999999998E-5</v>
      </c>
      <c r="Q803" s="331">
        <v>1.6305474000000001E-4</v>
      </c>
      <c r="R803" s="331">
        <v>6.3151685999999997E-4</v>
      </c>
      <c r="S803" s="331">
        <v>1.2716006</v>
      </c>
      <c r="T803" s="331">
        <v>1.5785482999999999E-4</v>
      </c>
      <c r="U803" s="331">
        <v>4.5867718999999998E-3</v>
      </c>
      <c r="V803" s="331">
        <v>1.3692262E-5</v>
      </c>
      <c r="W803" s="331">
        <v>2.7439854000000002E-7</v>
      </c>
      <c r="X803" s="331">
        <v>0</v>
      </c>
      <c r="Y803"/>
      <c r="Z803" s="288">
        <v>5.0251234</v>
      </c>
      <c r="AA803"/>
      <c r="AB803" s="164">
        <v>84.14837</v>
      </c>
      <c r="AC803" s="164">
        <v>82.009111000000004</v>
      </c>
      <c r="AD803" s="164">
        <v>0.35376432000000002</v>
      </c>
      <c r="AE803" s="164">
        <v>0</v>
      </c>
      <c r="AF803" s="164">
        <v>1.531155E-2</v>
      </c>
      <c r="AG803" s="164">
        <v>0.40886809000000002</v>
      </c>
      <c r="AH803" s="164">
        <v>1.3613151999999999</v>
      </c>
      <c r="AI803"/>
      <c r="AJ803" s="185">
        <v>0.17008023999999999</v>
      </c>
      <c r="AK803" s="185">
        <v>0.15916801999999999</v>
      </c>
      <c r="AL803" s="185">
        <v>5.4137157999999998E-3</v>
      </c>
      <c r="AM803" s="185">
        <v>5.4985067E-3</v>
      </c>
      <c r="AN803" s="176">
        <v>9.5424471000000005E-6</v>
      </c>
      <c r="AO803" s="176">
        <v>2.0021137999999999E-8</v>
      </c>
      <c r="AP803" s="176">
        <v>0.77009897999999999</v>
      </c>
      <c r="AQ803" s="192">
        <v>4.6697351000000002E-6</v>
      </c>
      <c r="AR803" s="192">
        <v>1.4089968E-8</v>
      </c>
      <c r="AS803" s="192">
        <v>3.8494748999999998E-13</v>
      </c>
      <c r="AT803" s="192">
        <v>3.6443489999999999E-13</v>
      </c>
      <c r="AU803" s="192">
        <v>0</v>
      </c>
      <c r="AV803" s="192">
        <v>1.9566998E-9</v>
      </c>
      <c r="AW803" s="192">
        <v>4.8699491000000004E-6</v>
      </c>
      <c r="AX803" s="192">
        <v>2.9271000000000002E-10</v>
      </c>
      <c r="AY803" s="192">
        <v>5.6379186000000003E-9</v>
      </c>
      <c r="AZ803" s="192">
        <v>3.9989761000000001E-14</v>
      </c>
      <c r="BA803" s="192">
        <v>1.6457436000000001E-16</v>
      </c>
      <c r="BB803" s="192">
        <v>8.0911970999999998E-14</v>
      </c>
      <c r="BC803" s="192">
        <v>2.9502858999999997E-14</v>
      </c>
      <c r="BD803" s="192">
        <v>5.8636876000000001E-15</v>
      </c>
      <c r="BE803" s="192">
        <v>1.1842016E-10</v>
      </c>
      <c r="BF803" s="192">
        <v>6.8743823000000003E-10</v>
      </c>
      <c r="BG803" s="192">
        <v>3.4189235999999997E-21</v>
      </c>
      <c r="BH803" s="193">
        <v>2.9666122999999999E-2</v>
      </c>
      <c r="BI803" s="193">
        <v>0.74043285999999997</v>
      </c>
      <c r="BJ803" s="192">
        <v>0</v>
      </c>
      <c r="BK803" s="192">
        <v>0</v>
      </c>
      <c r="BL803" s="192">
        <v>0</v>
      </c>
      <c r="BM803"/>
      <c r="BN803" s="164">
        <v>7.8069306000000003E-4</v>
      </c>
      <c r="BO803" s="186">
        <v>3.9455912999999998E-5</v>
      </c>
      <c r="BP803" s="164">
        <v>1.4011376999999999E-4</v>
      </c>
      <c r="BQ803" s="186">
        <v>7.7160654000000001E-8</v>
      </c>
      <c r="BR803" s="186">
        <v>3.2936660999999999E-5</v>
      </c>
      <c r="BS803" s="186">
        <v>1.1517954E-6</v>
      </c>
      <c r="BT803" s="186">
        <v>1.0031203E-9</v>
      </c>
      <c r="BU803" s="186">
        <v>1.7480628999999999E-6</v>
      </c>
      <c r="BV803" s="186">
        <v>1.4039770999999999E-7</v>
      </c>
      <c r="BW803" s="186">
        <v>1.3842071E-7</v>
      </c>
      <c r="BX803" s="186">
        <v>0</v>
      </c>
      <c r="BY803" s="186">
        <v>7.5605134999999995E-18</v>
      </c>
      <c r="BZ803" s="186">
        <v>6.1906561999999999E-14</v>
      </c>
      <c r="CA803" s="186">
        <v>6.0259570000000003E-6</v>
      </c>
      <c r="CB803" s="186">
        <v>1.0038768000000001E-4</v>
      </c>
      <c r="CC803" s="164">
        <v>4.5851623999999998E-4</v>
      </c>
      <c r="CD803" s="186">
        <v>0</v>
      </c>
      <c r="CE803"/>
      <c r="CF803" s="329">
        <v>5.2398557999999997E-14</v>
      </c>
      <c r="CG803" s="330">
        <v>5.0197624000000003</v>
      </c>
      <c r="CH803" s="330">
        <v>3.3076673000000001E-2</v>
      </c>
      <c r="CI803" s="330">
        <v>2.7259946E-2</v>
      </c>
      <c r="CJ803" s="330">
        <v>8.5692863000000005E-4</v>
      </c>
      <c r="CK803" s="329">
        <v>8.0213142999999999E-11</v>
      </c>
      <c r="CL803" s="329">
        <v>4.9086285000000002E-9</v>
      </c>
      <c r="CM803" s="330">
        <v>1.6323698000000001E-3</v>
      </c>
      <c r="CN803" s="330">
        <v>1.3978882E-2</v>
      </c>
      <c r="CO803" s="330">
        <v>10.109707</v>
      </c>
      <c r="CP803"/>
      <c r="CQ803">
        <v>0.75376851</v>
      </c>
      <c r="CR803">
        <v>0.30619543914900005</v>
      </c>
      <c r="CS803">
        <v>0.28566174725854004</v>
      </c>
      <c r="CT803">
        <v>0.28583301995200006</v>
      </c>
      <c r="CU803">
        <v>1.2761873718999999</v>
      </c>
      <c r="CV803" s="134"/>
      <c r="CW803" s="376" t="s">
        <v>6554</v>
      </c>
      <c r="CY803" s="32"/>
      <c r="CZ803" s="32"/>
      <c r="DA803" s="236"/>
      <c r="DB803" s="257"/>
      <c r="DC803"/>
      <c r="DD803" s="32"/>
      <c r="DE803"/>
      <c r="DF803"/>
      <c r="DG803"/>
      <c r="DH803"/>
      <c r="DI803"/>
      <c r="DJ803"/>
      <c r="DK803"/>
      <c r="DL803"/>
    </row>
    <row r="804" spans="1:116" ht="13.8" customHeight="1" x14ac:dyDescent="0.3">
      <c r="B804" s="113"/>
      <c r="C804" s="180"/>
      <c r="D804" s="37" t="s">
        <v>3320</v>
      </c>
      <c r="E804" s="181"/>
      <c r="F804"/>
      <c r="G804"/>
      <c r="H804"/>
      <c r="I804"/>
      <c r="J804" s="332"/>
      <c r="K804"/>
      <c r="L804"/>
      <c r="M804" s="39"/>
      <c r="N804"/>
      <c r="O804"/>
      <c r="P804" s="39"/>
      <c r="Q804" s="39"/>
      <c r="R804" s="39"/>
      <c r="S804" s="39"/>
      <c r="T804" s="39"/>
      <c r="U804" s="39"/>
      <c r="V804" s="39"/>
      <c r="W804" s="39"/>
      <c r="Y804"/>
      <c r="Z804"/>
      <c r="AA804"/>
      <c r="AB804"/>
      <c r="AC804"/>
      <c r="AD804"/>
      <c r="AE804"/>
      <c r="AF804"/>
      <c r="AG804"/>
      <c r="AH804"/>
      <c r="AI804"/>
      <c r="AJ804"/>
      <c r="AK804"/>
      <c r="AL804"/>
      <c r="AM804"/>
      <c r="AN804"/>
      <c r="AO804"/>
      <c r="AP804"/>
      <c r="BH804"/>
      <c r="BI804"/>
      <c r="BM804"/>
      <c r="BN804"/>
      <c r="BP804"/>
      <c r="BS804" s="39"/>
      <c r="BT804" s="39"/>
      <c r="BU804" s="39"/>
      <c r="BV804" s="39"/>
      <c r="BW804" s="39"/>
      <c r="BX804" s="39"/>
      <c r="BY804" s="39"/>
      <c r="BZ804" s="39"/>
      <c r="CA804" s="39"/>
      <c r="CB804" s="39"/>
      <c r="CC804"/>
      <c r="CD804" s="39"/>
      <c r="CE804"/>
      <c r="CF804" s="39"/>
      <c r="CG804"/>
      <c r="CH804"/>
      <c r="CI804"/>
      <c r="CJ804"/>
      <c r="CK804" s="39"/>
      <c r="CL804" s="39"/>
      <c r="CM804"/>
      <c r="CN804"/>
      <c r="CO804"/>
      <c r="CP804"/>
      <c r="CQ804"/>
      <c r="CR804"/>
      <c r="CS804"/>
      <c r="CT804"/>
      <c r="CU804"/>
      <c r="CV804" s="135"/>
      <c r="CW804" s="377"/>
      <c r="CX804" s="32"/>
      <c r="CY804" s="32"/>
      <c r="CZ804" s="32"/>
      <c r="DA804" s="236"/>
      <c r="DB804" s="257"/>
      <c r="DC804" s="32"/>
      <c r="DD804"/>
      <c r="DE804"/>
      <c r="DF804"/>
      <c r="DG804"/>
      <c r="DH804"/>
      <c r="DI804"/>
      <c r="DJ804"/>
      <c r="DK804"/>
      <c r="DL804"/>
    </row>
    <row r="805" spans="1:116" ht="13.8" customHeight="1" x14ac:dyDescent="0.3">
      <c r="A805" t="s">
        <v>2187</v>
      </c>
      <c r="B805" s="113" t="s">
        <v>920</v>
      </c>
      <c r="C805" s="182" t="s">
        <v>1529</v>
      </c>
      <c r="D805" s="40" t="s">
        <v>3320</v>
      </c>
      <c r="E805" s="181" t="s">
        <v>943</v>
      </c>
      <c r="F805" s="184" t="s">
        <v>4278</v>
      </c>
      <c r="G805" s="184">
        <v>1.4670649623861027</v>
      </c>
      <c r="H805" s="184">
        <v>5.2552437573789003E-2</v>
      </c>
      <c r="I805" s="184">
        <v>0.1306350028123138</v>
      </c>
      <c r="J805" s="328">
        <v>0.217122022</v>
      </c>
      <c r="K805" s="184">
        <v>1.0667555</v>
      </c>
      <c r="L805" s="184">
        <v>9.2289258999999998E-2</v>
      </c>
      <c r="M805" s="184">
        <v>3.8345742000000002E-2</v>
      </c>
      <c r="N805" s="184">
        <v>4.7877076999999997E-2</v>
      </c>
      <c r="O805" s="184">
        <v>4.6752798999999999E-3</v>
      </c>
      <c r="P805" s="184">
        <v>0</v>
      </c>
      <c r="Q805" s="331">
        <v>8.0673789000000001E-8</v>
      </c>
      <c r="R805" s="331">
        <v>1.8123138000000001E-9</v>
      </c>
      <c r="S805" s="331">
        <v>6.0642851999999997E-2</v>
      </c>
      <c r="T805" s="184">
        <v>0</v>
      </c>
      <c r="U805" s="331">
        <v>0.15647917</v>
      </c>
      <c r="V805" s="331">
        <v>0</v>
      </c>
      <c r="W805" s="331">
        <v>0</v>
      </c>
      <c r="X805" s="331">
        <v>0</v>
      </c>
      <c r="Y805"/>
      <c r="Z805" s="288">
        <v>7.1117033333333337</v>
      </c>
      <c r="AA805"/>
      <c r="AB805" s="164">
        <v>114.06269</v>
      </c>
      <c r="AC805" s="164">
        <v>78.699241000000001</v>
      </c>
      <c r="AD805" s="164">
        <v>19.356650999999999</v>
      </c>
      <c r="AE805" s="164">
        <v>0</v>
      </c>
      <c r="AF805" s="164">
        <v>4.3224315999999998</v>
      </c>
      <c r="AG805" s="164">
        <v>7.6331924000000004</v>
      </c>
      <c r="AH805" s="164">
        <v>4.0511714999999997</v>
      </c>
      <c r="AI805"/>
      <c r="AJ805" s="185">
        <v>0.14070795999999999</v>
      </c>
      <c r="AK805" s="185">
        <v>0.13174694000000001</v>
      </c>
      <c r="AL805" s="185">
        <v>5.9182662000000002E-3</v>
      </c>
      <c r="AM805" s="185">
        <v>3.0427536999999998E-3</v>
      </c>
      <c r="AN805" s="176">
        <v>7.8984974000000006E-6</v>
      </c>
      <c r="AO805" s="176">
        <v>2.1887079000000001E-8</v>
      </c>
      <c r="AP805" s="176">
        <v>0.42615597999999999</v>
      </c>
      <c r="AQ805" s="192">
        <v>6.5996605E-6</v>
      </c>
      <c r="AR805" s="192">
        <v>1.9912769E-8</v>
      </c>
      <c r="AS805" s="192">
        <v>5.4404529000000002E-13</v>
      </c>
      <c r="AT805" s="192">
        <v>0</v>
      </c>
      <c r="AU805" s="193">
        <v>0</v>
      </c>
      <c r="AV805" s="192">
        <v>1.3118134000000001E-9</v>
      </c>
      <c r="AW805" s="192">
        <v>1.2975252E-6</v>
      </c>
      <c r="AX805" s="192">
        <v>2.9923595999999999E-10</v>
      </c>
      <c r="AY805" s="192">
        <v>1.6741434E-9</v>
      </c>
      <c r="AZ805" s="192">
        <v>0</v>
      </c>
      <c r="BA805" s="192">
        <v>3.8687039999999997E-13</v>
      </c>
      <c r="BB805" s="192">
        <v>0</v>
      </c>
      <c r="BC805" s="192">
        <v>0</v>
      </c>
      <c r="BD805" s="192">
        <v>0</v>
      </c>
      <c r="BE805" s="192">
        <v>0</v>
      </c>
      <c r="BF805" s="192">
        <v>0</v>
      </c>
      <c r="BG805" s="193">
        <v>0</v>
      </c>
      <c r="BH805" s="193">
        <v>8.5108154999999994E-3</v>
      </c>
      <c r="BI805" s="193">
        <v>0.41764517000000001</v>
      </c>
      <c r="BJ805" s="192">
        <v>0</v>
      </c>
      <c r="BK805" s="192">
        <v>0</v>
      </c>
      <c r="BL805" s="192">
        <v>0</v>
      </c>
      <c r="BM805"/>
      <c r="BN805" s="164">
        <v>3.5677813E-4</v>
      </c>
      <c r="BO805" s="186">
        <v>1.3459986E-5</v>
      </c>
      <c r="BP805" s="164">
        <v>1.9829314999999999E-4</v>
      </c>
      <c r="BQ805" s="186">
        <v>2.0106984000000001E-8</v>
      </c>
      <c r="BR805" s="186">
        <v>1.2282991E-5</v>
      </c>
      <c r="BS805" s="186">
        <v>0</v>
      </c>
      <c r="BT805" s="186">
        <v>0</v>
      </c>
      <c r="BU805" s="186">
        <v>0</v>
      </c>
      <c r="BV805" s="186">
        <v>0</v>
      </c>
      <c r="BW805" s="186">
        <v>6.1389429000000002E-8</v>
      </c>
      <c r="BX805" s="164">
        <v>0</v>
      </c>
      <c r="BY805" s="164">
        <v>0</v>
      </c>
      <c r="BZ805" s="164">
        <v>0</v>
      </c>
      <c r="CA805" s="186">
        <v>9.7901329999999999E-6</v>
      </c>
      <c r="CB805" s="164">
        <v>1.2185074E-4</v>
      </c>
      <c r="CC805" s="186">
        <v>1.0196306999999999E-6</v>
      </c>
      <c r="CD805" s="186">
        <v>0</v>
      </c>
      <c r="CE805"/>
      <c r="CF805" s="330">
        <v>0</v>
      </c>
      <c r="CG805" s="330">
        <v>7.1117030999999997</v>
      </c>
      <c r="CH805" s="330">
        <v>4.9082639999999999E-3</v>
      </c>
      <c r="CI805" s="330">
        <v>1.0987066E-2</v>
      </c>
      <c r="CJ805" s="330">
        <v>2.4070519000000002E-3</v>
      </c>
      <c r="CK805" s="329">
        <v>0</v>
      </c>
      <c r="CL805" s="329">
        <v>0</v>
      </c>
      <c r="CM805" s="330">
        <v>5.2764315999999996E-4</v>
      </c>
      <c r="CN805" s="330">
        <v>0</v>
      </c>
      <c r="CO805" s="330">
        <v>6.0528193999999997</v>
      </c>
      <c r="CP805"/>
      <c r="CQ805">
        <v>1.0667555</v>
      </c>
      <c r="CR805">
        <v>0.1831874403861028</v>
      </c>
      <c r="CS805">
        <v>0.1306350028123138</v>
      </c>
      <c r="CT805">
        <v>0.1306350028123138</v>
      </c>
      <c r="CU805">
        <v>0.217122022</v>
      </c>
      <c r="CV805" s="134"/>
      <c r="CW805" s="376" t="s">
        <v>6561</v>
      </c>
      <c r="CX805" s="32"/>
      <c r="CY805" s="32"/>
      <c r="CZ805" s="11"/>
      <c r="DA805" s="236"/>
      <c r="DB805" s="236"/>
      <c r="DC805"/>
      <c r="DD805"/>
      <c r="DE805"/>
      <c r="DF805"/>
      <c r="DG805"/>
      <c r="DH805"/>
      <c r="DI805"/>
      <c r="DJ805"/>
      <c r="DK805"/>
      <c r="DL805"/>
    </row>
    <row r="806" spans="1:116" ht="13.8" customHeight="1" x14ac:dyDescent="0.3">
      <c r="A806" t="s">
        <v>2188</v>
      </c>
      <c r="B806" s="113" t="s">
        <v>920</v>
      </c>
      <c r="C806" s="182" t="s">
        <v>1530</v>
      </c>
      <c r="D806" s="40" t="s">
        <v>3320</v>
      </c>
      <c r="E806" s="181" t="s">
        <v>943</v>
      </c>
      <c r="F806" s="184" t="s">
        <v>4279</v>
      </c>
      <c r="G806" s="184">
        <v>83.370226628010514</v>
      </c>
      <c r="H806" s="184">
        <v>0.28148528992999999</v>
      </c>
      <c r="I806" s="184">
        <v>0.89861987181199998</v>
      </c>
      <c r="J806" s="328">
        <v>79.444387566268503</v>
      </c>
      <c r="K806" s="184">
        <v>2.7457338999999998</v>
      </c>
      <c r="L806" s="184">
        <v>0.66811856999999997</v>
      </c>
      <c r="M806" s="184">
        <v>0.20080194000000001</v>
      </c>
      <c r="N806" s="184">
        <v>0.22255386999999999</v>
      </c>
      <c r="O806" s="331">
        <v>5.4546166E-2</v>
      </c>
      <c r="P806" s="331">
        <v>9.7031883000000001E-4</v>
      </c>
      <c r="Q806" s="331">
        <v>3.4149351000000001E-3</v>
      </c>
      <c r="R806" s="331">
        <v>2.9374655E-2</v>
      </c>
      <c r="S806" s="331">
        <v>79.320124000000007</v>
      </c>
      <c r="T806" s="331">
        <v>2.9278045000000002E-4</v>
      </c>
      <c r="U806" s="331">
        <v>0.12426303</v>
      </c>
      <c r="V806" s="331">
        <v>3.1926362000000003E-5</v>
      </c>
      <c r="W806" s="331">
        <v>5.3626850000000004E-7</v>
      </c>
      <c r="X806" s="331">
        <v>0</v>
      </c>
      <c r="Y806"/>
      <c r="Z806" s="288">
        <v>18.304892666666667</v>
      </c>
      <c r="AA806"/>
      <c r="AB806" s="164">
        <v>237.68303</v>
      </c>
      <c r="AC806" s="164">
        <v>210.27572000000001</v>
      </c>
      <c r="AD806" s="164">
        <v>14.837899</v>
      </c>
      <c r="AE806" s="164">
        <v>0</v>
      </c>
      <c r="AF806" s="164">
        <v>3.2033779999999998</v>
      </c>
      <c r="AG806" s="164">
        <v>5.8619062</v>
      </c>
      <c r="AH806" s="164">
        <v>3.5041247000000002</v>
      </c>
      <c r="AI806"/>
      <c r="AJ806" s="185">
        <v>0.52468146999999998</v>
      </c>
      <c r="AK806" s="185">
        <v>0.49369391000000001</v>
      </c>
      <c r="AL806" s="185">
        <v>1.8014565E-2</v>
      </c>
      <c r="AM806" s="185">
        <v>1.2972991999999999E-2</v>
      </c>
      <c r="AN806" s="176">
        <v>2.9597956E-5</v>
      </c>
      <c r="AO806" s="176">
        <v>6.6621910000000004E-8</v>
      </c>
      <c r="AP806" s="176">
        <v>1.8169457</v>
      </c>
      <c r="AQ806" s="192">
        <v>1.6989636999999999E-5</v>
      </c>
      <c r="AR806" s="192">
        <v>5.1261937999999999E-8</v>
      </c>
      <c r="AS806" s="192">
        <v>1.4005450000000001E-12</v>
      </c>
      <c r="AT806" s="192">
        <v>5.3143655000000003E-12</v>
      </c>
      <c r="AU806" s="192">
        <v>0</v>
      </c>
      <c r="AV806" s="192">
        <v>6.5284141000000003E-9</v>
      </c>
      <c r="AW806" s="192">
        <v>1.2596311E-5</v>
      </c>
      <c r="AX806" s="192">
        <v>1.4322481999999999E-9</v>
      </c>
      <c r="AY806" s="192">
        <v>1.3923716E-8</v>
      </c>
      <c r="AZ806" s="192">
        <v>1.8194766999999999E-14</v>
      </c>
      <c r="BA806" s="192">
        <v>3.6859611000000002E-13</v>
      </c>
      <c r="BB806" s="192">
        <v>1.9413045E-12</v>
      </c>
      <c r="BC806" s="192">
        <v>2.3426053E-13</v>
      </c>
      <c r="BD806" s="192">
        <v>4.5466222999999999E-14</v>
      </c>
      <c r="BE806" s="192">
        <v>2.4146722000000002E-10</v>
      </c>
      <c r="BF806" s="192">
        <v>5.2331410999999999E-9</v>
      </c>
      <c r="BG806" s="192">
        <v>6.6817450000000002E-21</v>
      </c>
      <c r="BH806" s="193">
        <v>9.3293994000000005E-3</v>
      </c>
      <c r="BI806" s="193">
        <v>1.8076163000000001</v>
      </c>
      <c r="BJ806" s="192">
        <v>0</v>
      </c>
      <c r="BK806" s="192">
        <v>0</v>
      </c>
      <c r="BL806" s="192">
        <v>0</v>
      </c>
      <c r="BM806"/>
      <c r="BN806" s="164">
        <v>1.0780752E-3</v>
      </c>
      <c r="BO806" s="164">
        <v>9.8037545000000001E-5</v>
      </c>
      <c r="BP806" s="164">
        <v>5.1038896999999999E-4</v>
      </c>
      <c r="BQ806" s="186">
        <v>3.5428387E-6</v>
      </c>
      <c r="BR806" s="164">
        <v>1.261558E-4</v>
      </c>
      <c r="BS806" s="186">
        <v>4.2492909000000001E-7</v>
      </c>
      <c r="BT806" s="186">
        <v>4.5257704999999999E-10</v>
      </c>
      <c r="BU806" s="186">
        <v>6.4477462E-7</v>
      </c>
      <c r="BV806" s="186">
        <v>1.4990937999999999E-6</v>
      </c>
      <c r="BW806" s="186">
        <v>3.5776722E-6</v>
      </c>
      <c r="BX806" s="186">
        <v>0</v>
      </c>
      <c r="BY806" s="186">
        <v>1.4775826999999999E-17</v>
      </c>
      <c r="BZ806" s="186">
        <v>1.2098657E-13</v>
      </c>
      <c r="CA806" s="186">
        <v>4.8643244000000002E-5</v>
      </c>
      <c r="CB806" s="164">
        <v>2.7613924000000002E-4</v>
      </c>
      <c r="CC806" s="186">
        <v>9.0206238000000004E-6</v>
      </c>
      <c r="CD806" s="186">
        <v>0</v>
      </c>
      <c r="CE806"/>
      <c r="CF806" s="329">
        <v>1.0240469E-13</v>
      </c>
      <c r="CG806" s="330">
        <v>18.302679999999999</v>
      </c>
      <c r="CH806" s="330">
        <v>1.8182443999999999E-2</v>
      </c>
      <c r="CI806" s="330">
        <v>6.8867121000000003E-2</v>
      </c>
      <c r="CJ806" s="330">
        <v>1.3131665000000001E-2</v>
      </c>
      <c r="CK806" s="329">
        <v>9.1804340999999996E-10</v>
      </c>
      <c r="CL806" s="329">
        <v>1.0980545E-7</v>
      </c>
      <c r="CM806" s="330">
        <v>5.2754739E-3</v>
      </c>
      <c r="CN806" s="330">
        <v>0.17575846000000001</v>
      </c>
      <c r="CO806" s="330">
        <v>25.017534999999999</v>
      </c>
      <c r="CP806"/>
      <c r="CQ806">
        <v>2.7457338999999998</v>
      </c>
      <c r="CR806">
        <v>1.1797804549299999</v>
      </c>
      <c r="CS806">
        <v>0.8982957012685</v>
      </c>
      <c r="CT806">
        <v>0.89861987181200009</v>
      </c>
      <c r="CU806">
        <v>79.444387030000001</v>
      </c>
      <c r="CV806" s="134"/>
      <c r="CW806" s="377"/>
      <c r="CX806" s="32"/>
      <c r="CY806" s="32"/>
      <c r="CZ806" s="11"/>
      <c r="DA806" s="236"/>
      <c r="DB806" s="236"/>
      <c r="DC806"/>
      <c r="DD806"/>
      <c r="DE806"/>
      <c r="DF806"/>
      <c r="DG806"/>
      <c r="DH806"/>
      <c r="DI806"/>
      <c r="DJ806"/>
      <c r="DK806"/>
      <c r="DL806"/>
    </row>
    <row r="807" spans="1:116" ht="13.8" customHeight="1" x14ac:dyDescent="0.3">
      <c r="A807" t="s">
        <v>2189</v>
      </c>
      <c r="B807" s="113" t="s">
        <v>920</v>
      </c>
      <c r="C807" s="182" t="s">
        <v>1531</v>
      </c>
      <c r="D807" s="40" t="s">
        <v>3320</v>
      </c>
      <c r="E807" s="181" t="s">
        <v>943</v>
      </c>
      <c r="F807" s="184" t="s">
        <v>4280</v>
      </c>
      <c r="G807" s="184">
        <v>4.9077823461565249</v>
      </c>
      <c r="H807" s="184">
        <v>3.5703550202000001E-2</v>
      </c>
      <c r="I807" s="184">
        <v>8.5962769141100001E-2</v>
      </c>
      <c r="J807" s="328">
        <v>4.0831111968134248</v>
      </c>
      <c r="K807" s="184">
        <v>0.70300483000000002</v>
      </c>
      <c r="L807" s="184">
        <v>5.8400814000000002E-2</v>
      </c>
      <c r="M807" s="184">
        <v>2.6076986999999999E-2</v>
      </c>
      <c r="N807" s="184">
        <v>2.9507122E-2</v>
      </c>
      <c r="O807" s="184">
        <v>5.9771655000000002E-3</v>
      </c>
      <c r="P807" s="331">
        <v>4.8515942000000002E-5</v>
      </c>
      <c r="Q807" s="331">
        <v>1.7074675999999999E-4</v>
      </c>
      <c r="R807" s="331">
        <v>1.4687328E-3</v>
      </c>
      <c r="S807" s="331">
        <v>3.968127</v>
      </c>
      <c r="T807" s="331">
        <v>1.4639023E-5</v>
      </c>
      <c r="U807" s="331">
        <v>0.11498417</v>
      </c>
      <c r="V807" s="331">
        <v>1.5963181000000001E-6</v>
      </c>
      <c r="W807" s="331">
        <v>2.6813425E-8</v>
      </c>
      <c r="X807" s="331">
        <v>0</v>
      </c>
      <c r="Y807"/>
      <c r="Z807" s="288">
        <v>4.6866988666666671</v>
      </c>
      <c r="AA807"/>
      <c r="AB807" s="164">
        <v>79.978729999999999</v>
      </c>
      <c r="AC807" s="164">
        <v>54.026702</v>
      </c>
      <c r="AD807" s="164">
        <v>14.196994</v>
      </c>
      <c r="AE807" s="164">
        <v>0</v>
      </c>
      <c r="AF807" s="164">
        <v>3.1647558999999998</v>
      </c>
      <c r="AG807" s="164">
        <v>5.5990418000000002</v>
      </c>
      <c r="AH807" s="164">
        <v>2.9912363000000002</v>
      </c>
      <c r="AI807"/>
      <c r="AJ807" s="185">
        <v>9.7346912999999993E-2</v>
      </c>
      <c r="AK807" s="185">
        <v>9.1493258999999993E-2</v>
      </c>
      <c r="AL807" s="185">
        <v>3.9295959E-3</v>
      </c>
      <c r="AM807" s="185">
        <v>1.9240574E-3</v>
      </c>
      <c r="AN807" s="176">
        <v>5.4852074000000002E-6</v>
      </c>
      <c r="AO807" s="176">
        <v>1.4532529000000001E-8</v>
      </c>
      <c r="AP807" s="176">
        <v>0.26947581999999998</v>
      </c>
      <c r="AQ807" s="192">
        <v>4.3493914000000004E-6</v>
      </c>
      <c r="AR807" s="192">
        <v>1.3123169E-8</v>
      </c>
      <c r="AS807" s="192">
        <v>3.5854350000000001E-13</v>
      </c>
      <c r="AT807" s="192">
        <v>2.6571828000000001E-13</v>
      </c>
      <c r="AU807" s="192">
        <v>0</v>
      </c>
      <c r="AV807" s="192">
        <v>8.1894134000000004E-10</v>
      </c>
      <c r="AW807" s="192">
        <v>1.1347231000000001E-6</v>
      </c>
      <c r="AX807" s="192">
        <v>1.8393113999999999E-10</v>
      </c>
      <c r="AY807" s="192">
        <v>1.2249405000000001E-9</v>
      </c>
      <c r="AZ807" s="192">
        <v>9.0973832999999997E-16</v>
      </c>
      <c r="BA807" s="192">
        <v>1.8429805000000001E-14</v>
      </c>
      <c r="BB807" s="192">
        <v>9.7065225000000005E-14</v>
      </c>
      <c r="BC807" s="192">
        <v>1.1713027000000001E-14</v>
      </c>
      <c r="BD807" s="192">
        <v>2.2733112E-15</v>
      </c>
      <c r="BE807" s="192">
        <v>1.2073361E-11</v>
      </c>
      <c r="BF807" s="192">
        <v>2.6165705999999999E-10</v>
      </c>
      <c r="BG807" s="192">
        <v>3.3408724999999999E-22</v>
      </c>
      <c r="BH807" s="193">
        <v>7.0465497000000001E-4</v>
      </c>
      <c r="BI807" s="193">
        <v>0.26877117</v>
      </c>
      <c r="BJ807" s="192">
        <v>0</v>
      </c>
      <c r="BK807" s="192">
        <v>0</v>
      </c>
      <c r="BL807" s="192">
        <v>0</v>
      </c>
      <c r="BM807"/>
      <c r="BN807" s="164">
        <v>2.4346188999999999E-4</v>
      </c>
      <c r="BO807" s="186">
        <v>8.5472723000000002E-6</v>
      </c>
      <c r="BP807" s="164">
        <v>1.3067760000000001E-4</v>
      </c>
      <c r="BQ807" s="186">
        <v>1.8589215E-7</v>
      </c>
      <c r="BR807" s="186">
        <v>1.2219509999999999E-5</v>
      </c>
      <c r="BS807" s="186">
        <v>2.1246455E-8</v>
      </c>
      <c r="BT807" s="186">
        <v>2.2628852E-11</v>
      </c>
      <c r="BU807" s="186">
        <v>3.2238730999999999E-8</v>
      </c>
      <c r="BV807" s="186">
        <v>7.4954688999999995E-8</v>
      </c>
      <c r="BW807" s="186">
        <v>2.0557626999999999E-7</v>
      </c>
      <c r="BX807" s="186">
        <v>0</v>
      </c>
      <c r="BY807" s="186">
        <v>7.3879133999999995E-19</v>
      </c>
      <c r="BZ807" s="186">
        <v>6.0493287000000003E-15</v>
      </c>
      <c r="CA807" s="186">
        <v>6.1821239000000004E-6</v>
      </c>
      <c r="CB807" s="186">
        <v>8.4864418999999999E-5</v>
      </c>
      <c r="CC807" s="186">
        <v>4.5103387999999998E-7</v>
      </c>
      <c r="CD807" s="186">
        <v>0</v>
      </c>
      <c r="CE807"/>
      <c r="CF807" s="329">
        <v>5.1202344E-15</v>
      </c>
      <c r="CG807" s="330">
        <v>4.6865883000000004</v>
      </c>
      <c r="CH807" s="330">
        <v>9.0912222000000004E-4</v>
      </c>
      <c r="CI807" s="330">
        <v>5.9374822999999997E-3</v>
      </c>
      <c r="CJ807" s="330">
        <v>1.7463928000000001E-3</v>
      </c>
      <c r="CK807" s="329">
        <v>4.5902170999999997E-11</v>
      </c>
      <c r="CL807" s="329">
        <v>5.4902722999999998E-9</v>
      </c>
      <c r="CM807" s="330">
        <v>4.9723631000000003E-4</v>
      </c>
      <c r="CN807" s="330">
        <v>8.7879229E-3</v>
      </c>
      <c r="CO807" s="330">
        <v>3.9233649000000002</v>
      </c>
      <c r="CP807"/>
      <c r="CQ807">
        <v>0.70300483000000002</v>
      </c>
      <c r="CR807">
        <v>0.12165008400200002</v>
      </c>
      <c r="CS807">
        <v>8.5946560613424997E-2</v>
      </c>
      <c r="CT807">
        <v>8.5962769141100001E-2</v>
      </c>
      <c r="CU807">
        <v>4.0831111699999996</v>
      </c>
      <c r="CV807" s="134"/>
      <c r="CW807" s="377"/>
      <c r="CX807" s="36"/>
      <c r="CY807" s="32"/>
      <c r="CZ807" s="11"/>
      <c r="DA807" s="236"/>
      <c r="DB807" s="236"/>
      <c r="DC807"/>
      <c r="DD807"/>
      <c r="DE807"/>
      <c r="DF807"/>
      <c r="DG807"/>
      <c r="DH807"/>
      <c r="DI807"/>
      <c r="DJ807"/>
      <c r="DK807"/>
      <c r="DL807"/>
    </row>
    <row r="808" spans="1:116" ht="13.8" customHeight="1" x14ac:dyDescent="0.3">
      <c r="A808" t="s">
        <v>2190</v>
      </c>
      <c r="B808" s="113" t="s">
        <v>920</v>
      </c>
      <c r="C808" s="182" t="s">
        <v>1532</v>
      </c>
      <c r="D808" s="40" t="s">
        <v>3320</v>
      </c>
      <c r="E808" s="181" t="s">
        <v>943</v>
      </c>
      <c r="F808" s="184" t="s">
        <v>4281</v>
      </c>
      <c r="G808" s="184">
        <v>109.20871921644951</v>
      </c>
      <c r="H808" s="184">
        <v>0.37108209999999997</v>
      </c>
      <c r="I808" s="184">
        <v>1.2040337407470001</v>
      </c>
      <c r="J808" s="328">
        <v>104.4186112757025</v>
      </c>
      <c r="K808" s="184">
        <v>3.2149920999999999</v>
      </c>
      <c r="L808" s="184">
        <v>0.86515717000000003</v>
      </c>
      <c r="M808" s="184">
        <v>0.26150310999999998</v>
      </c>
      <c r="N808" s="184">
        <v>0.27253791999999999</v>
      </c>
      <c r="O808" s="184">
        <v>6.5747621000000006E-2</v>
      </c>
      <c r="P808" s="184">
        <v>1.5408827999999999E-2</v>
      </c>
      <c r="Q808" s="331">
        <v>1.7387731E-2</v>
      </c>
      <c r="R808" s="331">
        <v>7.7047767000000003E-2</v>
      </c>
      <c r="S808" s="184">
        <v>104.26643</v>
      </c>
      <c r="T808" s="184">
        <v>2.9008539E-4</v>
      </c>
      <c r="U808" s="331">
        <v>0.15218074000000001</v>
      </c>
      <c r="V808" s="331">
        <v>3.5608356999999998E-5</v>
      </c>
      <c r="W808" s="331">
        <v>5.3570249999999998E-7</v>
      </c>
      <c r="X808" s="331">
        <v>0</v>
      </c>
      <c r="Y808"/>
      <c r="Z808" s="288">
        <v>21.433280666666668</v>
      </c>
      <c r="AA808"/>
      <c r="AB808" s="164">
        <v>271.37099999999998</v>
      </c>
      <c r="AC808" s="164">
        <v>240.77100999999999</v>
      </c>
      <c r="AD808" s="164">
        <v>18.337540000000001</v>
      </c>
      <c r="AE808" s="164">
        <v>0</v>
      </c>
      <c r="AF808" s="164">
        <v>3.2101924999999998</v>
      </c>
      <c r="AG808" s="164">
        <v>5.8348180000000003</v>
      </c>
      <c r="AH808" s="164">
        <v>3.2174448999999998</v>
      </c>
      <c r="AI808"/>
      <c r="AJ808" s="185">
        <v>0.6800332</v>
      </c>
      <c r="AK808" s="185">
        <v>0.64273062999999997</v>
      </c>
      <c r="AL808" s="185">
        <v>2.1877326999999998E-2</v>
      </c>
      <c r="AM808" s="185">
        <v>1.542524E-2</v>
      </c>
      <c r="AN808" s="176">
        <v>3.8533011999999998E-5</v>
      </c>
      <c r="AO808" s="176">
        <v>8.0907275000000003E-8</v>
      </c>
      <c r="AP808" s="176">
        <v>2.1603978000000001</v>
      </c>
      <c r="AQ808" s="192">
        <v>1.9891285999999999E-5</v>
      </c>
      <c r="AR808" s="192">
        <v>6.0016852999999997E-8</v>
      </c>
      <c r="AS808" s="192">
        <v>1.6397443000000001E-12</v>
      </c>
      <c r="AT808" s="192">
        <v>1.0361734E-11</v>
      </c>
      <c r="AU808" s="192">
        <v>0</v>
      </c>
      <c r="AV808" s="192">
        <v>8.9569664999999996E-9</v>
      </c>
      <c r="AW808" s="192">
        <v>1.6447392999999999E-5</v>
      </c>
      <c r="AX808" s="192">
        <v>1.8720585999999998E-9</v>
      </c>
      <c r="AY808" s="192">
        <v>1.8200430999999999E-8</v>
      </c>
      <c r="AZ808" s="192">
        <v>3.0419488999999998E-10</v>
      </c>
      <c r="BA808" s="192">
        <v>4.7845634999999998E-13</v>
      </c>
      <c r="BB808" s="192">
        <v>3.1851339000000003E-10</v>
      </c>
      <c r="BC808" s="192">
        <v>1.5989355999999999E-10</v>
      </c>
      <c r="BD808" s="192">
        <v>3.3212491999999998E-11</v>
      </c>
      <c r="BE808" s="192">
        <v>3.5723554000000001E-7</v>
      </c>
      <c r="BF808" s="192">
        <v>1.8281305E-6</v>
      </c>
      <c r="BG808" s="192">
        <v>6.6746927999999998E-21</v>
      </c>
      <c r="BH808" s="193">
        <v>2.9961029E-2</v>
      </c>
      <c r="BI808" s="193">
        <v>2.1304367000000002</v>
      </c>
      <c r="BJ808" s="192">
        <v>0</v>
      </c>
      <c r="BK808" s="192">
        <v>0</v>
      </c>
      <c r="BL808" s="192">
        <v>0</v>
      </c>
      <c r="BM808"/>
      <c r="BN808" s="164">
        <v>1.3320326999999999E-3</v>
      </c>
      <c r="BO808" s="164">
        <v>1.2797374E-4</v>
      </c>
      <c r="BP808" s="164">
        <v>5.9761673000000004E-4</v>
      </c>
      <c r="BQ808" s="186">
        <v>9.1463559000000008E-6</v>
      </c>
      <c r="BR808" s="164">
        <v>1.6017846999999999E-4</v>
      </c>
      <c r="BS808" s="186">
        <v>1.5730686E-6</v>
      </c>
      <c r="BT808" s="186">
        <v>7.6708085999999993E-6</v>
      </c>
      <c r="BU808" s="186">
        <v>1.9432505000000001E-6</v>
      </c>
      <c r="BV808" s="186">
        <v>2.0924488999999999E-5</v>
      </c>
      <c r="BW808" s="186">
        <v>1.331345E-5</v>
      </c>
      <c r="BX808" s="186">
        <v>0</v>
      </c>
      <c r="BY808" s="186">
        <v>1.4760231999999999E-17</v>
      </c>
      <c r="BZ808" s="186">
        <v>1.2085888E-13</v>
      </c>
      <c r="CA808" s="186">
        <v>6.0061405999999997E-5</v>
      </c>
      <c r="CB808" s="164">
        <v>3.1779572E-4</v>
      </c>
      <c r="CC808" s="186">
        <v>1.3835226E-5</v>
      </c>
      <c r="CD808" s="186">
        <v>0</v>
      </c>
      <c r="CE808"/>
      <c r="CF808" s="329">
        <v>1.022966E-13</v>
      </c>
      <c r="CG808" s="330">
        <v>21.432355999999999</v>
      </c>
      <c r="CH808" s="330">
        <v>5.8490924E-2</v>
      </c>
      <c r="CI808" s="330">
        <v>8.9560213E-2</v>
      </c>
      <c r="CJ808" s="330">
        <v>1.9269330000000001E-2</v>
      </c>
      <c r="CK808" s="329">
        <v>5.1949267999999998E-7</v>
      </c>
      <c r="CL808" s="329">
        <v>1.8589180999999999E-6</v>
      </c>
      <c r="CM808" s="330">
        <v>6.7664368000000001E-3</v>
      </c>
      <c r="CN808" s="330">
        <v>63.032961</v>
      </c>
      <c r="CO808" s="330">
        <v>29.457516999999999</v>
      </c>
      <c r="CP808"/>
      <c r="CQ808">
        <v>3.2149920999999999</v>
      </c>
      <c r="CR808">
        <v>1.5747901470000001</v>
      </c>
      <c r="CS808">
        <v>1.2037085827025</v>
      </c>
      <c r="CT808">
        <v>1.2040337407470001</v>
      </c>
      <c r="CU808">
        <v>104.41861074000001</v>
      </c>
      <c r="CV808" s="134"/>
      <c r="CW808" s="377"/>
      <c r="CX808" s="36"/>
      <c r="CY808" s="32"/>
      <c r="CZ808" s="32"/>
      <c r="DA808" s="236"/>
      <c r="DB808" s="257"/>
      <c r="DC808"/>
      <c r="DD808"/>
      <c r="DE808"/>
      <c r="DF808"/>
      <c r="DG808"/>
      <c r="DH808"/>
      <c r="DI808"/>
      <c r="DJ808"/>
      <c r="DK808"/>
      <c r="DL808"/>
    </row>
    <row r="809" spans="1:116" ht="13.8" customHeight="1" x14ac:dyDescent="0.3">
      <c r="A809" t="s">
        <v>2191</v>
      </c>
      <c r="B809" s="113" t="s">
        <v>920</v>
      </c>
      <c r="C809" s="182" t="s">
        <v>1533</v>
      </c>
      <c r="D809" s="40" t="s">
        <v>3320</v>
      </c>
      <c r="E809" s="181" t="s">
        <v>943</v>
      </c>
      <c r="F809" s="184" t="s">
        <v>4282</v>
      </c>
      <c r="G809" s="184">
        <v>6.2207868890259981</v>
      </c>
      <c r="H809" s="184">
        <v>4.0204605560000002E-2</v>
      </c>
      <c r="I809" s="184">
        <v>0.10130503669759999</v>
      </c>
      <c r="J809" s="328">
        <v>5.352652926768398</v>
      </c>
      <c r="K809" s="184">
        <v>0.72662431999999999</v>
      </c>
      <c r="L809" s="184">
        <v>6.8306314000000007E-2</v>
      </c>
      <c r="M809" s="331">
        <v>2.9126936999999999E-2</v>
      </c>
      <c r="N809" s="184">
        <v>3.2022017999999999E-2</v>
      </c>
      <c r="O809" s="184">
        <v>6.5423021000000003E-3</v>
      </c>
      <c r="P809" s="184">
        <v>7.7054428999999999E-4</v>
      </c>
      <c r="Q809" s="331">
        <v>8.6974117000000002E-4</v>
      </c>
      <c r="R809" s="331">
        <v>3.8555079000000001E-3</v>
      </c>
      <c r="S809" s="184">
        <v>5.2362729999999997</v>
      </c>
      <c r="T809" s="331">
        <v>1.4495221000000001E-5</v>
      </c>
      <c r="U809" s="331">
        <v>0.11637989999999999</v>
      </c>
      <c r="V809" s="331">
        <v>1.7825765999999999E-6</v>
      </c>
      <c r="W809" s="331">
        <v>2.6768398E-8</v>
      </c>
      <c r="X809" s="331">
        <v>0</v>
      </c>
      <c r="Y809"/>
      <c r="Z809" s="288">
        <v>4.8441621333333336</v>
      </c>
      <c r="AA809"/>
      <c r="AB809" s="164">
        <v>81.676306999999994</v>
      </c>
      <c r="AC809" s="164">
        <v>55.564667999999998</v>
      </c>
      <c r="AD809" s="164">
        <v>14.371972</v>
      </c>
      <c r="AE809" s="164">
        <v>0</v>
      </c>
      <c r="AF809" s="164">
        <v>3.1650836</v>
      </c>
      <c r="AG809" s="164">
        <v>5.5976777000000002</v>
      </c>
      <c r="AH809" s="164">
        <v>2.9769051000000002</v>
      </c>
      <c r="AI809"/>
      <c r="AJ809" s="185">
        <v>0.10515122</v>
      </c>
      <c r="AK809" s="185">
        <v>9.8979750000000005E-2</v>
      </c>
      <c r="AL809" s="185">
        <v>4.1238624E-3</v>
      </c>
      <c r="AM809" s="185">
        <v>2.0476126000000001E-3</v>
      </c>
      <c r="AN809" s="176">
        <v>5.9340378000000002E-6</v>
      </c>
      <c r="AO809" s="176">
        <v>1.5250970999999999E-8</v>
      </c>
      <c r="AP809" s="176">
        <v>0.28678048</v>
      </c>
      <c r="AQ809" s="192">
        <v>4.4954421E-6</v>
      </c>
      <c r="AR809" s="192">
        <v>1.3563836000000001E-8</v>
      </c>
      <c r="AS809" s="192">
        <v>3.7058327999999999E-13</v>
      </c>
      <c r="AT809" s="192">
        <v>5.1575810000000003E-13</v>
      </c>
      <c r="AU809" s="192">
        <v>0</v>
      </c>
      <c r="AV809" s="192">
        <v>9.4073134000000009E-10</v>
      </c>
      <c r="AW809" s="192">
        <v>1.3283855999999999E-6</v>
      </c>
      <c r="AX809" s="192">
        <v>2.0601003999999999E-10</v>
      </c>
      <c r="AY809" s="192">
        <v>1.4399391E-9</v>
      </c>
      <c r="AZ809" s="192">
        <v>1.5209743999999999E-11</v>
      </c>
      <c r="BA809" s="192">
        <v>2.3873878999999999E-14</v>
      </c>
      <c r="BB809" s="192">
        <v>1.5925871999999999E-11</v>
      </c>
      <c r="BC809" s="192">
        <v>7.9946950000000006E-12</v>
      </c>
      <c r="BD809" s="192">
        <v>1.660628E-12</v>
      </c>
      <c r="BE809" s="192">
        <v>1.7861800000000001E-8</v>
      </c>
      <c r="BF809" s="192">
        <v>9.1407062000000006E-8</v>
      </c>
      <c r="BG809" s="192">
        <v>3.3352622999999999E-22</v>
      </c>
      <c r="BH809" s="193">
        <v>1.7351857E-3</v>
      </c>
      <c r="BI809" s="193">
        <v>0.28504529000000001</v>
      </c>
      <c r="BJ809" s="192">
        <v>0</v>
      </c>
      <c r="BK809" s="192">
        <v>0</v>
      </c>
      <c r="BL809" s="192">
        <v>0</v>
      </c>
      <c r="BM809"/>
      <c r="BN809" s="164">
        <v>2.5622387999999998E-4</v>
      </c>
      <c r="BO809" s="186">
        <v>1.0051834000000001E-5</v>
      </c>
      <c r="BP809" s="164">
        <v>1.3506809000000001E-4</v>
      </c>
      <c r="BQ809" s="186">
        <v>4.6644152999999998E-7</v>
      </c>
      <c r="BR809" s="186">
        <v>1.3931978E-5</v>
      </c>
      <c r="BS809" s="186">
        <v>7.8610270000000001E-8</v>
      </c>
      <c r="BT809" s="186">
        <v>3.8354041999999999E-7</v>
      </c>
      <c r="BU809" s="186">
        <v>9.7097023999999994E-8</v>
      </c>
      <c r="BV809" s="186">
        <v>1.0463830999999999E-6</v>
      </c>
      <c r="BW809" s="186">
        <v>6.9273149000000004E-7</v>
      </c>
      <c r="BX809" s="186">
        <v>0</v>
      </c>
      <c r="BY809" s="186">
        <v>7.3755070999999997E-19</v>
      </c>
      <c r="BZ809" s="186">
        <v>6.0391702999999998E-15</v>
      </c>
      <c r="CA809" s="186">
        <v>6.7565689000000001E-6</v>
      </c>
      <c r="CB809" s="186">
        <v>8.6963328000000005E-5</v>
      </c>
      <c r="CC809" s="186">
        <v>6.8727500000000002E-7</v>
      </c>
      <c r="CD809" s="186">
        <v>0</v>
      </c>
      <c r="CE809"/>
      <c r="CF809" s="329">
        <v>5.1116361000000003E-15</v>
      </c>
      <c r="CG809" s="330">
        <v>4.8441162000000002</v>
      </c>
      <c r="CH809" s="330">
        <v>2.9221058999999998E-3</v>
      </c>
      <c r="CI809" s="330">
        <v>6.9772061000000002E-3</v>
      </c>
      <c r="CJ809" s="330">
        <v>2.0543461999999999E-3</v>
      </c>
      <c r="CK809" s="329">
        <v>2.5974727999999999E-8</v>
      </c>
      <c r="CL809" s="329">
        <v>9.2957355999999998E-8</v>
      </c>
      <c r="CM809" s="330">
        <v>5.7226243000000005E-4</v>
      </c>
      <c r="CN809" s="330">
        <v>3.1516630000000001</v>
      </c>
      <c r="CO809" s="330">
        <v>4.1471884000000001</v>
      </c>
      <c r="CP809"/>
      <c r="CQ809">
        <v>0.72662431999999999</v>
      </c>
      <c r="CR809">
        <v>0.14149336445999999</v>
      </c>
      <c r="CS809">
        <v>0.101288785668398</v>
      </c>
      <c r="CT809">
        <v>0.10130503669759999</v>
      </c>
      <c r="CU809">
        <v>5.3526528999999998</v>
      </c>
      <c r="CV809" s="134"/>
      <c r="CW809" s="377"/>
      <c r="CX809" s="36"/>
      <c r="CY809" s="32"/>
      <c r="CZ809" s="32"/>
      <c r="DA809" s="236"/>
      <c r="DB809" s="257"/>
      <c r="DC809"/>
      <c r="DD809"/>
      <c r="DE809"/>
      <c r="DF809"/>
      <c r="DG809"/>
      <c r="DH809"/>
      <c r="DI809"/>
      <c r="DJ809"/>
      <c r="DK809"/>
      <c r="DL809"/>
    </row>
    <row r="810" spans="1:116" ht="13.8" customHeight="1" x14ac:dyDescent="0.3">
      <c r="A810" t="s">
        <v>2192</v>
      </c>
      <c r="B810" s="113" t="s">
        <v>920</v>
      </c>
      <c r="C810" s="182" t="s">
        <v>1534</v>
      </c>
      <c r="D810" s="40" t="s">
        <v>3320</v>
      </c>
      <c r="E810" s="181" t="s">
        <v>943</v>
      </c>
      <c r="F810" s="184" t="s">
        <v>4283</v>
      </c>
      <c r="G810" s="184">
        <v>89.338597567696979</v>
      </c>
      <c r="H810" s="184">
        <v>2.32155654</v>
      </c>
      <c r="I810" s="184">
        <v>7.8742079255289985</v>
      </c>
      <c r="J810" s="328">
        <v>68.271402102167983</v>
      </c>
      <c r="K810" s="184">
        <v>10.871430999999999</v>
      </c>
      <c r="L810" s="184">
        <v>4.6627177</v>
      </c>
      <c r="M810" s="331">
        <v>1.595583</v>
      </c>
      <c r="N810" s="184">
        <v>1.1169454999999999</v>
      </c>
      <c r="O810" s="184">
        <v>0.18182429999999999</v>
      </c>
      <c r="P810" s="184">
        <v>0.52639018999999998</v>
      </c>
      <c r="Q810" s="331">
        <v>0.49639654999999999</v>
      </c>
      <c r="R810" s="331">
        <v>1.6154932</v>
      </c>
      <c r="S810" s="331">
        <v>67.093801999999997</v>
      </c>
      <c r="T810" s="331">
        <v>3.2575614E-4</v>
      </c>
      <c r="U810" s="184">
        <v>1.1775994999999999</v>
      </c>
      <c r="V810" s="331">
        <v>8.8269388999999995E-5</v>
      </c>
      <c r="W810" s="331">
        <v>6.0216798999999996E-7</v>
      </c>
      <c r="X810" s="331">
        <v>0</v>
      </c>
      <c r="Y810"/>
      <c r="Z810" s="288">
        <v>72.47620666666667</v>
      </c>
      <c r="AA810"/>
      <c r="AB810" s="164">
        <v>737.84400000000005</v>
      </c>
      <c r="AC810" s="164">
        <v>575.25972999999999</v>
      </c>
      <c r="AD810" s="164">
        <v>145.64077</v>
      </c>
      <c r="AE810" s="164">
        <v>0</v>
      </c>
      <c r="AF810" s="164">
        <v>4.3368066000000001</v>
      </c>
      <c r="AG810" s="164">
        <v>8.0687385999999996</v>
      </c>
      <c r="AH810" s="164">
        <v>4.5379564999999999</v>
      </c>
      <c r="AI810"/>
      <c r="AJ810" s="185">
        <v>4.1372378999999997</v>
      </c>
      <c r="AK810" s="185">
        <v>3.9987170999999999</v>
      </c>
      <c r="AL810" s="185">
        <v>9.4654568999999994E-2</v>
      </c>
      <c r="AM810" s="185">
        <v>4.3866196000000003E-2</v>
      </c>
      <c r="AN810" s="176">
        <v>2.3973123999999999E-4</v>
      </c>
      <c r="AO810" s="176">
        <v>3.5005387999999998E-7</v>
      </c>
      <c r="AP810" s="176">
        <v>6.1437248999999996</v>
      </c>
      <c r="AQ810" s="192">
        <v>6.7257924000000004E-5</v>
      </c>
      <c r="AR810" s="192">
        <v>2.0293338999999999E-7</v>
      </c>
      <c r="AS810" s="192">
        <v>5.5444301000000001E-12</v>
      </c>
      <c r="AT810" s="192">
        <v>7.8468957999999996E-13</v>
      </c>
      <c r="AU810" s="192">
        <v>0</v>
      </c>
      <c r="AV810" s="192">
        <v>8.2080861999999995E-8</v>
      </c>
      <c r="AW810" s="192">
        <v>9.2346460000000005E-5</v>
      </c>
      <c r="AX810" s="192">
        <v>1.3249116000000001E-8</v>
      </c>
      <c r="AY810" s="192">
        <v>1.0395235E-7</v>
      </c>
      <c r="AZ810" s="192">
        <v>1.1184735E-8</v>
      </c>
      <c r="BA810" s="192">
        <v>3.9071080999999996E-12</v>
      </c>
      <c r="BB810" s="192">
        <v>1.1633426999999999E-8</v>
      </c>
      <c r="BC810" s="192">
        <v>5.8716544000000002E-9</v>
      </c>
      <c r="BD810" s="192">
        <v>1.2197562E-9</v>
      </c>
      <c r="BE810" s="192">
        <v>1.3119743E-5</v>
      </c>
      <c r="BF810" s="192">
        <v>6.6925034E-5</v>
      </c>
      <c r="BG810" s="192">
        <v>7.5028328999999999E-21</v>
      </c>
      <c r="BH810" s="193">
        <v>0.76058216000000001</v>
      </c>
      <c r="BI810" s="193">
        <v>5.3831426999999996</v>
      </c>
      <c r="BJ810" s="192">
        <v>0</v>
      </c>
      <c r="BK810" s="192">
        <v>0</v>
      </c>
      <c r="BL810" s="192">
        <v>0</v>
      </c>
      <c r="BM810"/>
      <c r="BN810" s="164">
        <v>6.2870905000000001E-3</v>
      </c>
      <c r="BO810" s="164">
        <v>7.3754867999999997E-4</v>
      </c>
      <c r="BP810" s="164">
        <v>2.0208289E-3</v>
      </c>
      <c r="BQ810" s="186">
        <v>1.8954787E-4</v>
      </c>
      <c r="BR810" s="164">
        <v>7.3939348999999997E-4</v>
      </c>
      <c r="BS810" s="186">
        <v>5.1757895999999997E-5</v>
      </c>
      <c r="BT810" s="186">
        <v>2.8212400000000002E-4</v>
      </c>
      <c r="BU810" s="186">
        <v>6.2284640000000006E-5</v>
      </c>
      <c r="BV810" s="186">
        <v>7.0731399000000005E-4</v>
      </c>
      <c r="BW810" s="186">
        <v>3.4055092000000002E-4</v>
      </c>
      <c r="BX810" s="186">
        <v>0</v>
      </c>
      <c r="BY810" s="186">
        <v>1.6591557999999999E-17</v>
      </c>
      <c r="BZ810" s="186">
        <v>1.3585404E-13</v>
      </c>
      <c r="CA810" s="164">
        <v>2.5765347999999997E-4</v>
      </c>
      <c r="CB810" s="164">
        <v>8.8876809999999999E-4</v>
      </c>
      <c r="CC810" s="186">
        <v>9.3185376999999998E-6</v>
      </c>
      <c r="CD810" s="186">
        <v>0</v>
      </c>
      <c r="CE810"/>
      <c r="CF810" s="329">
        <v>1.1498870999999999E-13</v>
      </c>
      <c r="CG810" s="330">
        <v>72.476208</v>
      </c>
      <c r="CH810" s="330">
        <v>1.7583009999999999</v>
      </c>
      <c r="CI810" s="330">
        <v>0.51403231999999999</v>
      </c>
      <c r="CJ810" s="330">
        <v>0.17517250000000001</v>
      </c>
      <c r="CK810" s="329">
        <v>1.9068766E-5</v>
      </c>
      <c r="CL810" s="329">
        <v>6.3751140999999999E-5</v>
      </c>
      <c r="CM810" s="330">
        <v>3.3462314999999999E-2</v>
      </c>
      <c r="CN810" s="330">
        <v>2311.2287999999999</v>
      </c>
      <c r="CO810" s="330">
        <v>74.151410999999996</v>
      </c>
      <c r="CP810"/>
      <c r="CQ810">
        <v>10.871430999999999</v>
      </c>
      <c r="CR810">
        <v>10.195350439999999</v>
      </c>
      <c r="CS810">
        <v>7.8737945021679892</v>
      </c>
      <c r="CT810">
        <v>7.8742079255289985</v>
      </c>
      <c r="CU810">
        <v>68.271401499999996</v>
      </c>
      <c r="CV810" s="134"/>
      <c r="CW810" s="377"/>
      <c r="CX810" s="36"/>
      <c r="CY810" s="32"/>
      <c r="CZ810" s="32"/>
      <c r="DA810" s="236"/>
      <c r="DB810" s="257"/>
      <c r="DC810"/>
      <c r="DD810"/>
      <c r="DE810"/>
      <c r="DF810"/>
      <c r="DG810"/>
      <c r="DH810"/>
      <c r="DI810"/>
      <c r="DJ810"/>
      <c r="DK810"/>
      <c r="DL810"/>
    </row>
    <row r="811" spans="1:116" ht="13.8" customHeight="1" x14ac:dyDescent="0.3">
      <c r="A811" t="s">
        <v>2193</v>
      </c>
      <c r="B811" s="113" t="s">
        <v>920</v>
      </c>
      <c r="C811" s="182" t="s">
        <v>1535</v>
      </c>
      <c r="D811" s="40" t="s">
        <v>3320</v>
      </c>
      <c r="E811" s="181" t="s">
        <v>943</v>
      </c>
      <c r="F811" s="184" t="s">
        <v>4284</v>
      </c>
      <c r="G811" s="184">
        <v>1.5887641438814684</v>
      </c>
      <c r="H811" s="184">
        <v>5.9697874465050003E-2</v>
      </c>
      <c r="I811" s="184">
        <v>0.1545037474164184</v>
      </c>
      <c r="J811" s="328">
        <v>0.22350462199999999</v>
      </c>
      <c r="K811" s="184">
        <v>1.1510579000000001</v>
      </c>
      <c r="L811" s="184">
        <v>0.11106637</v>
      </c>
      <c r="M811" s="331">
        <v>4.3437375E-2</v>
      </c>
      <c r="N811" s="331">
        <v>5.5022487000000002E-2</v>
      </c>
      <c r="O811" s="331">
        <v>4.6752798999999999E-3</v>
      </c>
      <c r="P811" s="331">
        <v>0</v>
      </c>
      <c r="Q811" s="331">
        <v>1.0756504999999999E-7</v>
      </c>
      <c r="R811" s="331">
        <v>2.4164184000000001E-9</v>
      </c>
      <c r="S811" s="331">
        <v>6.7025451999999999E-2</v>
      </c>
      <c r="T811" s="331">
        <v>0</v>
      </c>
      <c r="U811" s="184">
        <v>0.15647917</v>
      </c>
      <c r="V811" s="331">
        <v>0</v>
      </c>
      <c r="W811" s="331">
        <v>0</v>
      </c>
      <c r="X811" s="331">
        <v>0</v>
      </c>
      <c r="Y811"/>
      <c r="Z811" s="288">
        <v>7.6737193333333344</v>
      </c>
      <c r="AA811"/>
      <c r="AB811" s="164">
        <v>119.42972</v>
      </c>
      <c r="AC811" s="164">
        <v>84.066270000000003</v>
      </c>
      <c r="AD811" s="164">
        <v>19.356650999999999</v>
      </c>
      <c r="AE811" s="164">
        <v>0</v>
      </c>
      <c r="AF811" s="164">
        <v>4.3224315999999998</v>
      </c>
      <c r="AG811" s="164">
        <v>7.6331924000000004</v>
      </c>
      <c r="AH811" s="164">
        <v>4.0511714999999997</v>
      </c>
      <c r="AI811"/>
      <c r="AJ811" s="185">
        <v>0.15350937000000001</v>
      </c>
      <c r="AK811" s="185">
        <v>0.14362541000000001</v>
      </c>
      <c r="AL811" s="185">
        <v>6.4385674999999998E-3</v>
      </c>
      <c r="AM811" s="185">
        <v>3.4453997999999999E-3</v>
      </c>
      <c r="AN811" s="176">
        <v>8.6106359000000004E-6</v>
      </c>
      <c r="AO811" s="176">
        <v>2.3811270000000001E-8</v>
      </c>
      <c r="AP811" s="176">
        <v>0.48254899000000001</v>
      </c>
      <c r="AQ811" s="192">
        <v>7.1212112999999996E-6</v>
      </c>
      <c r="AR811" s="192">
        <v>2.1486413000000001E-8</v>
      </c>
      <c r="AS811" s="192">
        <v>5.8703950999999999E-13</v>
      </c>
      <c r="AT811" s="192">
        <v>0</v>
      </c>
      <c r="AU811" s="193">
        <v>0</v>
      </c>
      <c r="AV811" s="192">
        <v>1.5129027000000001E-9</v>
      </c>
      <c r="AW811" s="192">
        <v>1.4879117000000001E-6</v>
      </c>
      <c r="AX811" s="192">
        <v>3.4512029999999999E-10</v>
      </c>
      <c r="AY811" s="192">
        <v>1.9786338000000002E-9</v>
      </c>
      <c r="AZ811" s="192">
        <v>0</v>
      </c>
      <c r="BA811" s="192">
        <v>5.1582720000000003E-13</v>
      </c>
      <c r="BB811" s="192">
        <v>0</v>
      </c>
      <c r="BC811" s="192">
        <v>0</v>
      </c>
      <c r="BD811" s="192">
        <v>0</v>
      </c>
      <c r="BE811" s="192">
        <v>0</v>
      </c>
      <c r="BF811" s="192">
        <v>0</v>
      </c>
      <c r="BG811" s="193">
        <v>0</v>
      </c>
      <c r="BH811" s="193">
        <v>1.1233536000000001E-2</v>
      </c>
      <c r="BI811" s="193">
        <v>0.47131546000000002</v>
      </c>
      <c r="BJ811" s="192">
        <v>0</v>
      </c>
      <c r="BK811" s="192">
        <v>0</v>
      </c>
      <c r="BL811" s="192">
        <v>0</v>
      </c>
      <c r="BM811"/>
      <c r="BN811" s="164">
        <v>3.8349188999999999E-4</v>
      </c>
      <c r="BO811" s="186">
        <v>1.6198546E-5</v>
      </c>
      <c r="BP811" s="164">
        <v>2.1396364999999999E-4</v>
      </c>
      <c r="BQ811" s="186">
        <v>2.2613263E-8</v>
      </c>
      <c r="BR811" s="186">
        <v>1.3542434000000001E-5</v>
      </c>
      <c r="BS811" s="186">
        <v>0</v>
      </c>
      <c r="BT811" s="186">
        <v>0</v>
      </c>
      <c r="BU811" s="186">
        <v>0</v>
      </c>
      <c r="BV811" s="186">
        <v>0</v>
      </c>
      <c r="BW811" s="186">
        <v>6.9052453000000004E-8</v>
      </c>
      <c r="BX811" s="164">
        <v>0</v>
      </c>
      <c r="BY811" s="164">
        <v>0</v>
      </c>
      <c r="BZ811" s="164">
        <v>0</v>
      </c>
      <c r="CA811" s="186">
        <v>1.1255265E-5</v>
      </c>
      <c r="CB811" s="164">
        <v>1.2839296999999999E-4</v>
      </c>
      <c r="CC811" s="186">
        <v>4.7361901999999999E-8</v>
      </c>
      <c r="CD811" s="186">
        <v>0</v>
      </c>
      <c r="CE811"/>
      <c r="CF811" s="330">
        <v>0</v>
      </c>
      <c r="CG811" s="330">
        <v>7.6737190999999996</v>
      </c>
      <c r="CH811" s="330">
        <v>6.5443521000000003E-3</v>
      </c>
      <c r="CI811" s="330">
        <v>1.3453395999999999E-2</v>
      </c>
      <c r="CJ811" s="330">
        <v>2.6867985E-3</v>
      </c>
      <c r="CK811" s="329">
        <v>0</v>
      </c>
      <c r="CL811" s="329">
        <v>0</v>
      </c>
      <c r="CM811" s="330">
        <v>5.9157025999999997E-4</v>
      </c>
      <c r="CN811" s="330">
        <v>0</v>
      </c>
      <c r="CO811" s="330">
        <v>6.7888691000000003</v>
      </c>
      <c r="CP811"/>
      <c r="CQ811">
        <v>1.1510579000000001</v>
      </c>
      <c r="CR811">
        <v>0.21420162188146841</v>
      </c>
      <c r="CS811">
        <v>0.1545037474164184</v>
      </c>
      <c r="CT811">
        <v>0.1545037474164184</v>
      </c>
      <c r="CU811">
        <v>0.22350462199999999</v>
      </c>
      <c r="CV811" s="134"/>
      <c r="CW811" s="377"/>
      <c r="CX811" s="36"/>
      <c r="CY811" s="32"/>
      <c r="CZ811" s="36"/>
      <c r="DA811" s="236"/>
      <c r="DB811" s="257"/>
      <c r="DC811"/>
      <c r="DD811"/>
      <c r="DE811"/>
      <c r="DF811"/>
      <c r="DG811"/>
      <c r="DH811"/>
      <c r="DI811"/>
      <c r="DJ811"/>
      <c r="DK811"/>
      <c r="DL811"/>
    </row>
    <row r="812" spans="1:116" ht="13.8" customHeight="1" x14ac:dyDescent="0.3">
      <c r="B812" s="113"/>
      <c r="C812" s="182"/>
      <c r="D812" s="40"/>
      <c r="E812" s="181"/>
      <c r="F812"/>
      <c r="G812"/>
      <c r="H812"/>
      <c r="I812"/>
      <c r="J812" s="332"/>
      <c r="K812"/>
      <c r="L812"/>
      <c r="M812" s="39"/>
      <c r="N812" s="39"/>
      <c r="O812" s="39"/>
      <c r="P812" s="39"/>
      <c r="Q812" s="39"/>
      <c r="R812" s="39"/>
      <c r="S812" s="39"/>
      <c r="T812" s="39"/>
      <c r="U812"/>
      <c r="V812" s="39"/>
      <c r="W812" s="39"/>
      <c r="Y812"/>
      <c r="Z812"/>
      <c r="AA812"/>
      <c r="AB812"/>
      <c r="AC812"/>
      <c r="AD812"/>
      <c r="AE812"/>
      <c r="AF812"/>
      <c r="AG812"/>
      <c r="AH812"/>
      <c r="AI812"/>
      <c r="AJ812"/>
      <c r="AK812"/>
      <c r="AL812"/>
      <c r="AM812"/>
      <c r="AN812"/>
      <c r="AO812"/>
      <c r="AP812"/>
      <c r="AU812"/>
      <c r="BG812"/>
      <c r="BH812"/>
      <c r="BI812"/>
      <c r="BM812"/>
      <c r="BN812"/>
      <c r="BP812"/>
      <c r="BS812" s="39"/>
      <c r="BT812" s="39"/>
      <c r="BU812" s="39"/>
      <c r="BV812" s="39"/>
      <c r="BW812" s="39"/>
      <c r="BX812"/>
      <c r="BY812"/>
      <c r="BZ812"/>
      <c r="CA812" s="39"/>
      <c r="CB812"/>
      <c r="CC812" s="39"/>
      <c r="CD812" s="39"/>
      <c r="CE812"/>
      <c r="CF812"/>
      <c r="CG812"/>
      <c r="CH812"/>
      <c r="CI812"/>
      <c r="CJ812"/>
      <c r="CK812" s="39"/>
      <c r="CL812" s="39"/>
      <c r="CM812"/>
      <c r="CN812"/>
      <c r="CO812"/>
      <c r="CP812"/>
      <c r="CQ812"/>
      <c r="CR812"/>
      <c r="CS812"/>
      <c r="CT812"/>
      <c r="CU812"/>
      <c r="CV812" s="135"/>
      <c r="CW812" s="377"/>
      <c r="CX812" s="36"/>
      <c r="CZ812" s="36"/>
      <c r="DA812" s="236"/>
      <c r="DB812" s="34"/>
      <c r="DC812"/>
      <c r="DD812"/>
      <c r="DE812"/>
      <c r="DF812"/>
      <c r="DG812"/>
      <c r="DH812"/>
      <c r="DI812"/>
      <c r="DJ812"/>
      <c r="DK812"/>
      <c r="DL812"/>
    </row>
    <row r="813" spans="1:116" ht="13.8" customHeight="1" x14ac:dyDescent="0.3">
      <c r="B813" s="113"/>
      <c r="C813" s="180"/>
      <c r="D813" s="37" t="s">
        <v>930</v>
      </c>
      <c r="E813" s="181"/>
      <c r="F813"/>
      <c r="G813"/>
      <c r="H813"/>
      <c r="I813"/>
      <c r="J813" s="332"/>
      <c r="K813"/>
      <c r="L813"/>
      <c r="M813" s="39"/>
      <c r="N813" s="39"/>
      <c r="O813" s="39"/>
      <c r="P813" s="39"/>
      <c r="Q813" s="39"/>
      <c r="R813" s="39"/>
      <c r="S813" s="39"/>
      <c r="T813" s="39"/>
      <c r="U813"/>
      <c r="V813" s="39"/>
      <c r="W813" s="39"/>
      <c r="Y813"/>
      <c r="Z813"/>
      <c r="AA813"/>
      <c r="AB813"/>
      <c r="AC813"/>
      <c r="AD813"/>
      <c r="AE813"/>
      <c r="AF813"/>
      <c r="AG813"/>
      <c r="AH813"/>
      <c r="AI813"/>
      <c r="AJ813"/>
      <c r="AK813"/>
      <c r="AL813"/>
      <c r="AM813"/>
      <c r="AN813"/>
      <c r="AO813"/>
      <c r="AP813"/>
      <c r="AU813"/>
      <c r="BG813"/>
      <c r="BH813"/>
      <c r="BI813"/>
      <c r="BM813"/>
      <c r="BN813"/>
      <c r="BP813"/>
      <c r="BS813" s="39"/>
      <c r="BT813" s="39"/>
      <c r="BU813" s="39"/>
      <c r="BV813" s="39"/>
      <c r="BW813" s="39"/>
      <c r="BX813"/>
      <c r="BY813"/>
      <c r="BZ813"/>
      <c r="CA813" s="39"/>
      <c r="CB813"/>
      <c r="CC813" s="39"/>
      <c r="CD813" s="39"/>
      <c r="CE813"/>
      <c r="CF813"/>
      <c r="CG813"/>
      <c r="CH813"/>
      <c r="CI813"/>
      <c r="CJ813"/>
      <c r="CK813" s="39"/>
      <c r="CL813" s="39"/>
      <c r="CM813"/>
      <c r="CN813"/>
      <c r="CO813"/>
      <c r="CP813"/>
      <c r="CQ813"/>
      <c r="CR813"/>
      <c r="CS813"/>
      <c r="CT813"/>
      <c r="CU813"/>
      <c r="CV813" s="135"/>
      <c r="CW813" s="372"/>
      <c r="CX813" s="36"/>
      <c r="CZ813" s="36"/>
      <c r="DA813" s="236"/>
      <c r="DB813" s="256"/>
      <c r="DC813"/>
      <c r="DD813"/>
      <c r="DE813"/>
      <c r="DF813"/>
      <c r="DG813"/>
      <c r="DH813"/>
      <c r="DI813"/>
      <c r="DJ813"/>
      <c r="DK813"/>
      <c r="DL813"/>
    </row>
    <row r="814" spans="1:116" ht="13.8" customHeight="1" x14ac:dyDescent="0.3">
      <c r="A814" t="s">
        <v>5396</v>
      </c>
      <c r="B814" s="113" t="s">
        <v>921</v>
      </c>
      <c r="C814" s="182" t="s">
        <v>574</v>
      </c>
      <c r="D814" s="40" t="s">
        <v>930</v>
      </c>
      <c r="E814" s="181" t="s">
        <v>943</v>
      </c>
      <c r="F814" s="184" t="s">
        <v>5397</v>
      </c>
      <c r="G814" s="184">
        <v>7.5409637277580002E-2</v>
      </c>
      <c r="H814" s="184">
        <v>7.5831278699999994E-3</v>
      </c>
      <c r="I814" s="184">
        <v>-2.9692750959999997E-2</v>
      </c>
      <c r="J814" s="328">
        <v>6.1557343675799998E-3</v>
      </c>
      <c r="K814" s="184">
        <v>9.1363526E-2</v>
      </c>
      <c r="L814" s="184">
        <v>3.2557786000000002E-3</v>
      </c>
      <c r="M814" s="331">
        <v>7.9700979000000005E-3</v>
      </c>
      <c r="N814" s="184">
        <v>6.56889E-3</v>
      </c>
      <c r="O814" s="331">
        <v>8.7016899999999996E-4</v>
      </c>
      <c r="P814" s="331">
        <v>4.2249300000000002E-5</v>
      </c>
      <c r="Q814" s="331">
        <v>1.0181956999999999E-4</v>
      </c>
      <c r="R814" s="331">
        <v>7.2348167999999999E-4</v>
      </c>
      <c r="S814" s="331">
        <v>1.6706602E-4</v>
      </c>
      <c r="T814" s="331">
        <v>3.4397585999999998E-4</v>
      </c>
      <c r="U814" s="331">
        <v>5.9880324999999996E-3</v>
      </c>
      <c r="V814" s="331">
        <v>-4.1986084999999999E-2</v>
      </c>
      <c r="W814" s="331">
        <v>6.3584758000000003E-7</v>
      </c>
      <c r="X814" s="331">
        <v>0</v>
      </c>
      <c r="Y814"/>
      <c r="Z814" s="288">
        <v>0.60909017333333337</v>
      </c>
      <c r="AA814"/>
      <c r="AB814" s="164">
        <v>8.7311964</v>
      </c>
      <c r="AC814" s="164">
        <v>7.8524184000000004</v>
      </c>
      <c r="AD814" s="164">
        <v>0.48128578</v>
      </c>
      <c r="AE814" s="164">
        <v>0</v>
      </c>
      <c r="AF814" s="164">
        <v>0.1079546</v>
      </c>
      <c r="AG814" s="164">
        <v>0.18977239000000001</v>
      </c>
      <c r="AH814" s="164">
        <v>9.9765235999999993E-2</v>
      </c>
      <c r="AI814"/>
      <c r="AJ814" s="185">
        <v>1.2229286000000001E-2</v>
      </c>
      <c r="AK814" s="185">
        <v>1.1222029999999999E-2</v>
      </c>
      <c r="AL814" s="185">
        <v>5.2357971000000002E-4</v>
      </c>
      <c r="AM814" s="185">
        <v>4.8367545999999998E-4</v>
      </c>
      <c r="AN814" s="176">
        <v>6.7278359999999995E-7</v>
      </c>
      <c r="AO814" s="176">
        <v>1.9363155E-9</v>
      </c>
      <c r="AP814" s="176">
        <v>6.7741660999999995E-2</v>
      </c>
      <c r="AQ814" s="192">
        <v>5.6541407999999996E-7</v>
      </c>
      <c r="AR814" s="192">
        <v>1.7059973000000001E-9</v>
      </c>
      <c r="AS814" s="192">
        <v>4.6609997999999997E-14</v>
      </c>
      <c r="AT814" s="192">
        <v>8.2857770999999996E-13</v>
      </c>
      <c r="AU814" s="192">
        <v>0</v>
      </c>
      <c r="AV814" s="192">
        <v>6.0102038E-10</v>
      </c>
      <c r="AW814" s="192">
        <v>1.0643798999999999E-7</v>
      </c>
      <c r="AX814" s="192">
        <v>9.2321571000000006E-11</v>
      </c>
      <c r="AY814" s="192">
        <v>1.1226668E-10</v>
      </c>
      <c r="AZ814" s="192">
        <v>1.7548181E-11</v>
      </c>
      <c r="BA814" s="192">
        <v>5.0640612000000003E-14</v>
      </c>
      <c r="BB814" s="192">
        <v>3.7231490999999998E-12</v>
      </c>
      <c r="BC814" s="192">
        <v>3.9801365E-12</v>
      </c>
      <c r="BD814" s="192">
        <v>3.8119585000000001E-13</v>
      </c>
      <c r="BE814" s="192">
        <v>1.0375765E-11</v>
      </c>
      <c r="BF814" s="192">
        <v>3.1930528000000002E-10</v>
      </c>
      <c r="BG814" s="192">
        <v>7.9224706000000001E-21</v>
      </c>
      <c r="BH814" s="192">
        <v>1.5851716999999999E-5</v>
      </c>
      <c r="BI814" s="193">
        <v>6.7725808999999998E-2</v>
      </c>
      <c r="BJ814" s="192">
        <v>0</v>
      </c>
      <c r="BK814" s="192">
        <v>0</v>
      </c>
      <c r="BL814" s="192">
        <v>0</v>
      </c>
      <c r="BM814"/>
      <c r="BN814" s="186">
        <v>3.1811194999999998E-5</v>
      </c>
      <c r="BO814" s="186">
        <v>9.452578E-7</v>
      </c>
      <c r="BP814" s="186">
        <v>1.698305E-5</v>
      </c>
      <c r="BQ814" s="186">
        <v>8.6232239999999998E-8</v>
      </c>
      <c r="BR814" s="186">
        <v>9.9389277999999999E-7</v>
      </c>
      <c r="BS814" s="186">
        <v>4.8723384000000001E-7</v>
      </c>
      <c r="BT814" s="186">
        <v>1.6228849999999999E-7</v>
      </c>
      <c r="BU814" s="186">
        <v>5.0945732000000003E-7</v>
      </c>
      <c r="BV814" s="186">
        <v>6.1727459999999995E-8</v>
      </c>
      <c r="BW814" s="186">
        <v>8.0978855999999994E-8</v>
      </c>
      <c r="BX814" s="186">
        <v>0</v>
      </c>
      <c r="BY814" s="186">
        <v>1.7519533000000001E-17</v>
      </c>
      <c r="BZ814" s="186">
        <v>1.4345242999999999E-13</v>
      </c>
      <c r="CA814" s="186">
        <v>1.286434E-6</v>
      </c>
      <c r="CB814" s="186">
        <v>1.0211414E-5</v>
      </c>
      <c r="CC814" s="186">
        <v>3.2280009999999999E-9</v>
      </c>
      <c r="CD814" s="186">
        <v>0</v>
      </c>
      <c r="CE814"/>
      <c r="CF814" s="329">
        <v>1.2142010000000001E-13</v>
      </c>
      <c r="CG814" s="330">
        <v>0.60894747999999999</v>
      </c>
      <c r="CH814" s="330">
        <v>1.4115842E-2</v>
      </c>
      <c r="CI814" s="330">
        <v>7.2423186000000002E-4</v>
      </c>
      <c r="CJ814" s="330">
        <v>3.6871104999999999E-4</v>
      </c>
      <c r="CK814" s="329">
        <v>5.5828816000000002E-10</v>
      </c>
      <c r="CL814" s="329">
        <v>3.1971188999999999E-9</v>
      </c>
      <c r="CM814" s="329">
        <v>3.2051534999999999E-5</v>
      </c>
      <c r="CN814" s="330">
        <v>1.9649570000000001</v>
      </c>
      <c r="CO814" s="330">
        <v>0.93456318999999999</v>
      </c>
      <c r="CP814"/>
      <c r="CQ814">
        <v>9.1363526E-2</v>
      </c>
      <c r="CR814">
        <v>1.9532486050000002E-2</v>
      </c>
      <c r="CS814">
        <v>1.1949994027580001E-2</v>
      </c>
      <c r="CT814">
        <v>-2.9692750959999997E-2</v>
      </c>
      <c r="CU814">
        <v>6.15509852E-3</v>
      </c>
      <c r="CV814" s="134"/>
      <c r="CW814" s="372"/>
      <c r="CZ814" s="36"/>
      <c r="DA814" s="236"/>
      <c r="DB814" s="256"/>
      <c r="DC814"/>
      <c r="DD814"/>
      <c r="DE814"/>
      <c r="DF814"/>
      <c r="DG814"/>
      <c r="DH814"/>
      <c r="DI814"/>
      <c r="DJ814"/>
      <c r="DK814"/>
      <c r="DL814"/>
    </row>
    <row r="815" spans="1:116" ht="13.8" customHeight="1" x14ac:dyDescent="0.3">
      <c r="A815" t="s">
        <v>5695</v>
      </c>
      <c r="B815" s="113" t="s">
        <v>921</v>
      </c>
      <c r="C815" s="182" t="s">
        <v>575</v>
      </c>
      <c r="D815" s="40" t="s">
        <v>930</v>
      </c>
      <c r="E815" s="181" t="s">
        <v>943</v>
      </c>
      <c r="F815" s="184" t="s">
        <v>5696</v>
      </c>
      <c r="G815" s="184">
        <v>9.4948754454299997E-2</v>
      </c>
      <c r="H815" s="184">
        <v>9.9086324689999991E-3</v>
      </c>
      <c r="I815" s="184">
        <v>1.5517139075E-2</v>
      </c>
      <c r="J815" s="328">
        <v>1.0612974910300001E-2</v>
      </c>
      <c r="K815" s="184">
        <v>5.8910008E-2</v>
      </c>
      <c r="L815" s="184">
        <v>5.3656266000000003E-3</v>
      </c>
      <c r="M815" s="331">
        <v>9.2088229999999997E-3</v>
      </c>
      <c r="N815" s="184">
        <v>7.4483253999999997E-3</v>
      </c>
      <c r="O815" s="331">
        <v>2.3260535E-3</v>
      </c>
      <c r="P815" s="331">
        <v>1.5757378999999998E-5</v>
      </c>
      <c r="Q815" s="331">
        <v>1.1849619E-4</v>
      </c>
      <c r="R815" s="331">
        <v>2.4369683E-4</v>
      </c>
      <c r="S815" s="331">
        <v>1.6748228000000001E-4</v>
      </c>
      <c r="T815" s="331">
        <v>6.7980202999999996E-4</v>
      </c>
      <c r="U815" s="331">
        <v>1.0444236000000001E-2</v>
      </c>
      <c r="V815" s="331">
        <v>1.9190615E-5</v>
      </c>
      <c r="W815" s="331">
        <v>1.2566303E-6</v>
      </c>
      <c r="X815" s="331">
        <v>0</v>
      </c>
      <c r="Y815"/>
      <c r="Z815" s="288">
        <v>0.39273338666666668</v>
      </c>
      <c r="AA815"/>
      <c r="AB815" s="164">
        <v>6.1718622999999999</v>
      </c>
      <c r="AC815" s="164">
        <v>5.1008642000000002</v>
      </c>
      <c r="AD815" s="164">
        <v>0.56715302999999995</v>
      </c>
      <c r="AE815" s="164">
        <v>0</v>
      </c>
      <c r="AF815" s="164">
        <v>0.15074925</v>
      </c>
      <c r="AG815" s="164">
        <v>0.23460364</v>
      </c>
      <c r="AH815" s="164">
        <v>0.11849216999999999</v>
      </c>
      <c r="AI815"/>
      <c r="AJ815" s="185">
        <v>9.7895367000000004E-3</v>
      </c>
      <c r="AK815" s="185">
        <v>9.1127477999999994E-3</v>
      </c>
      <c r="AL815" s="185">
        <v>3.9030260000000002E-4</v>
      </c>
      <c r="AM815" s="185">
        <v>2.8648627000000003E-4</v>
      </c>
      <c r="AN815" s="176">
        <v>5.4632781000000005E-7</v>
      </c>
      <c r="AO815" s="176">
        <v>1.4434268000000001E-9</v>
      </c>
      <c r="AP815" s="176">
        <v>4.0124127000000002E-2</v>
      </c>
      <c r="AQ815" s="192">
        <v>3.6450206000000002E-7</v>
      </c>
      <c r="AR815" s="192">
        <v>1.0997916999999999E-9</v>
      </c>
      <c r="AS815" s="192">
        <v>3.0047821000000003E-14</v>
      </c>
      <c r="AT815" s="192">
        <v>1.650332E-12</v>
      </c>
      <c r="AU815" s="192">
        <v>0</v>
      </c>
      <c r="AV815" s="192">
        <v>8.6673631999999999E-10</v>
      </c>
      <c r="AW815" s="192">
        <v>1.8088126999999999E-7</v>
      </c>
      <c r="AX815" s="192">
        <v>1.2743924999999999E-10</v>
      </c>
      <c r="AY815" s="192">
        <v>1.8157756E-10</v>
      </c>
      <c r="AZ815" s="192">
        <v>3.3377645000000003E-11</v>
      </c>
      <c r="BA815" s="192">
        <v>4.2701429999999999E-14</v>
      </c>
      <c r="BB815" s="192">
        <v>5.3008847E-13</v>
      </c>
      <c r="BC815" s="192">
        <v>5.5025016999999996E-13</v>
      </c>
      <c r="BD815" s="192">
        <v>5.6849740000000001E-14</v>
      </c>
      <c r="BE815" s="192">
        <v>4.9360624999999997E-12</v>
      </c>
      <c r="BF815" s="192">
        <v>7.1149406000000001E-11</v>
      </c>
      <c r="BG815" s="192">
        <v>3.0679576000000002E-14</v>
      </c>
      <c r="BH815" s="193">
        <v>1.64301E-5</v>
      </c>
      <c r="BI815" s="193">
        <v>4.0107696999999998E-2</v>
      </c>
      <c r="BJ815" s="192">
        <v>0</v>
      </c>
      <c r="BK815" s="192">
        <v>0</v>
      </c>
      <c r="BL815" s="192">
        <v>0</v>
      </c>
      <c r="BM815"/>
      <c r="BN815" s="186">
        <v>2.5065599E-5</v>
      </c>
      <c r="BO815" s="186">
        <v>1.5208619999999999E-6</v>
      </c>
      <c r="BP815" s="186">
        <v>1.0950449E-5</v>
      </c>
      <c r="BQ815" s="186">
        <v>2.9503648000000001E-8</v>
      </c>
      <c r="BR815" s="186">
        <v>2.3243788999999998E-6</v>
      </c>
      <c r="BS815" s="186">
        <v>6.5429188000000001E-7</v>
      </c>
      <c r="BT815" s="186">
        <v>2.2176179E-7</v>
      </c>
      <c r="BU815" s="186">
        <v>7.9958216000000002E-7</v>
      </c>
      <c r="BV815" s="186">
        <v>2.7045951E-8</v>
      </c>
      <c r="BW815" s="186">
        <v>8.7649272E-8</v>
      </c>
      <c r="BX815" s="186">
        <v>0</v>
      </c>
      <c r="BY815" s="186">
        <v>6.7843967999999998E-11</v>
      </c>
      <c r="BZ815" s="186">
        <v>2.9357413000000002E-11</v>
      </c>
      <c r="CA815" s="186">
        <v>1.4744505E-6</v>
      </c>
      <c r="CB815" s="186">
        <v>6.9691472E-6</v>
      </c>
      <c r="CC815" s="186">
        <v>6.3794645000000004E-9</v>
      </c>
      <c r="CD815" s="186">
        <v>0</v>
      </c>
      <c r="CE815"/>
      <c r="CF815" s="329">
        <v>2.4359962999999998E-11</v>
      </c>
      <c r="CG815" s="330">
        <v>0.39270789</v>
      </c>
      <c r="CH815" s="330">
        <v>2.2204776999999998E-2</v>
      </c>
      <c r="CI815" s="330">
        <v>1.1624027999999999E-3</v>
      </c>
      <c r="CJ815" s="330">
        <v>4.6101642999999998E-4</v>
      </c>
      <c r="CK815" s="329">
        <v>3.0969114000000003E-11</v>
      </c>
      <c r="CL815" s="329">
        <v>3.6262309000000001E-9</v>
      </c>
      <c r="CM815" s="329">
        <v>6.7276056000000004E-5</v>
      </c>
      <c r="CN815" s="330">
        <v>0.27162002000000002</v>
      </c>
      <c r="CO815" s="330">
        <v>0.55912845</v>
      </c>
      <c r="CP815"/>
      <c r="CQ815">
        <v>5.8910008E-2</v>
      </c>
      <c r="CR815">
        <v>2.4726778899000004E-2</v>
      </c>
      <c r="CS815">
        <v>1.4819403060300001E-2</v>
      </c>
      <c r="CT815">
        <v>1.5517139074999999E-2</v>
      </c>
      <c r="CU815">
        <v>1.0611718280000002E-2</v>
      </c>
      <c r="CV815" s="134"/>
      <c r="CY815" s="32"/>
      <c r="CZ815" s="36"/>
      <c r="DA815" s="236"/>
      <c r="DB815" s="256"/>
      <c r="DC815"/>
      <c r="DD815"/>
      <c r="DE815"/>
      <c r="DF815"/>
      <c r="DG815"/>
      <c r="DH815"/>
      <c r="DI815"/>
      <c r="DJ815"/>
      <c r="DK815"/>
      <c r="DL815"/>
    </row>
    <row r="816" spans="1:116" ht="13.8" customHeight="1" x14ac:dyDescent="0.3">
      <c r="A816" t="s">
        <v>5697</v>
      </c>
      <c r="B816" s="113" t="s">
        <v>921</v>
      </c>
      <c r="C816" s="182" t="s">
        <v>576</v>
      </c>
      <c r="D816" s="40" t="s">
        <v>930</v>
      </c>
      <c r="E816" s="181" t="s">
        <v>942</v>
      </c>
      <c r="F816" s="184" t="s">
        <v>5698</v>
      </c>
      <c r="G816" s="184">
        <v>6.6467452067170002E-3</v>
      </c>
      <c r="H816" s="184">
        <v>6.9363895999999996E-4</v>
      </c>
      <c r="I816" s="184">
        <v>1.0862540421999998E-3</v>
      </c>
      <c r="J816" s="328">
        <v>7.4294540451699993E-4</v>
      </c>
      <c r="K816" s="184">
        <v>4.1239068000000004E-3</v>
      </c>
      <c r="L816" s="184">
        <v>3.7561263999999999E-4</v>
      </c>
      <c r="M816" s="331">
        <v>6.4464983999999996E-4</v>
      </c>
      <c r="N816" s="184">
        <v>5.2140884999999997E-4</v>
      </c>
      <c r="O816" s="331">
        <v>1.6283188999999999E-4</v>
      </c>
      <c r="P816" s="331">
        <v>1.1030716999999999E-6</v>
      </c>
      <c r="Q816" s="331">
        <v>8.2951483000000007E-6</v>
      </c>
      <c r="R816" s="331">
        <v>1.7059631E-5</v>
      </c>
      <c r="S816" s="331">
        <v>1.1724346E-5</v>
      </c>
      <c r="T816" s="331">
        <v>4.7588520999999998E-5</v>
      </c>
      <c r="U816" s="331">
        <v>7.3113308999999999E-4</v>
      </c>
      <c r="V816" s="331">
        <v>1.3434102000000001E-6</v>
      </c>
      <c r="W816" s="331">
        <v>8.7968517000000007E-8</v>
      </c>
      <c r="X816" s="331">
        <v>0</v>
      </c>
      <c r="Y816"/>
      <c r="Z816" s="288">
        <v>2.7492712000000002E-2</v>
      </c>
      <c r="AA816"/>
      <c r="AB816" s="164">
        <v>0.43205196000000001</v>
      </c>
      <c r="AC816" s="164">
        <v>0.35707834999999999</v>
      </c>
      <c r="AD816" s="164">
        <v>3.9702697000000002E-2</v>
      </c>
      <c r="AE816" s="164">
        <v>0</v>
      </c>
      <c r="AF816" s="164">
        <v>1.0552974999999999E-2</v>
      </c>
      <c r="AG816" s="164">
        <v>1.6423076000000002E-2</v>
      </c>
      <c r="AH816" s="164">
        <v>8.2948666000000008E-3</v>
      </c>
      <c r="AI816"/>
      <c r="AJ816" s="185">
        <v>6.8530182999999997E-4</v>
      </c>
      <c r="AK816" s="185">
        <v>6.3792424000000002E-4</v>
      </c>
      <c r="AL816" s="187">
        <v>2.7322547999999999E-5</v>
      </c>
      <c r="AM816" s="187">
        <v>2.0055040999999999E-5</v>
      </c>
      <c r="AN816" s="176">
        <v>3.8244859000000001E-8</v>
      </c>
      <c r="AO816" s="176">
        <v>1.0104493E-10</v>
      </c>
      <c r="AP816" s="176">
        <v>2.8088293000000002E-3</v>
      </c>
      <c r="AQ816" s="192">
        <v>2.551642E-8</v>
      </c>
      <c r="AR816" s="192">
        <v>7.6989270000000002E-11</v>
      </c>
      <c r="AS816" s="192">
        <v>2.1034525999999998E-15</v>
      </c>
      <c r="AT816" s="192">
        <v>1.1552901E-13</v>
      </c>
      <c r="AU816" s="192">
        <v>0</v>
      </c>
      <c r="AV816" s="192">
        <v>6.0674576000000001E-11</v>
      </c>
      <c r="AW816" s="192">
        <v>1.2662322E-8</v>
      </c>
      <c r="AX816" s="192">
        <v>8.9211934000000006E-12</v>
      </c>
      <c r="AY816" s="192">
        <v>1.2711065E-11</v>
      </c>
      <c r="AZ816" s="192">
        <v>2.3365520000000001E-12</v>
      </c>
      <c r="BA816" s="192">
        <v>2.9892495999999999E-15</v>
      </c>
      <c r="BB816" s="192">
        <v>3.7108047999999997E-14</v>
      </c>
      <c r="BC816" s="192">
        <v>3.8519438000000003E-14</v>
      </c>
      <c r="BD816" s="192">
        <v>3.9796807999999999E-15</v>
      </c>
      <c r="BE816" s="192">
        <v>3.4554165E-13</v>
      </c>
      <c r="BF816" s="192">
        <v>4.9807074999999999E-12</v>
      </c>
      <c r="BG816" s="192">
        <v>2.1476776999999998E-15</v>
      </c>
      <c r="BH816" s="192">
        <v>1.1501645E-6</v>
      </c>
      <c r="BI816" s="193">
        <v>2.8076791E-3</v>
      </c>
      <c r="BJ816" s="192">
        <v>0</v>
      </c>
      <c r="BK816" s="192">
        <v>0</v>
      </c>
      <c r="BL816" s="192">
        <v>0</v>
      </c>
      <c r="BM816"/>
      <c r="BN816" s="186">
        <v>1.7546797E-6</v>
      </c>
      <c r="BO816" s="186">
        <v>1.0646567E-7</v>
      </c>
      <c r="BP816" s="186">
        <v>7.6656974999999995E-7</v>
      </c>
      <c r="BQ816" s="186">
        <v>2.0653586E-9</v>
      </c>
      <c r="BR816" s="186">
        <v>1.6271466E-7</v>
      </c>
      <c r="BS816" s="186">
        <v>4.5802722000000001E-8</v>
      </c>
      <c r="BT816" s="186">
        <v>1.5524101E-8</v>
      </c>
      <c r="BU816" s="186">
        <v>5.5973549999999998E-8</v>
      </c>
      <c r="BV816" s="186">
        <v>1.8933111999999999E-9</v>
      </c>
      <c r="BW816" s="186">
        <v>6.1357558000000002E-9</v>
      </c>
      <c r="BX816" s="186">
        <v>0</v>
      </c>
      <c r="BY816" s="186">
        <v>4.7493152000000003E-12</v>
      </c>
      <c r="BZ816" s="186">
        <v>2.0551215999999999E-12</v>
      </c>
      <c r="CA816" s="186">
        <v>1.032167E-7</v>
      </c>
      <c r="CB816" s="186">
        <v>4.8786469999999998E-7</v>
      </c>
      <c r="CC816" s="186">
        <v>4.4658484000000003E-10</v>
      </c>
      <c r="CD816" s="186">
        <v>0</v>
      </c>
      <c r="CE816"/>
      <c r="CF816" s="329">
        <v>1.7052826999999999E-12</v>
      </c>
      <c r="CG816" s="330">
        <v>2.7490926999999998E-2</v>
      </c>
      <c r="CH816" s="330">
        <v>1.5544121000000001E-3</v>
      </c>
      <c r="CI816" s="329">
        <v>8.1372265000000004E-5</v>
      </c>
      <c r="CJ816" s="329">
        <v>3.2272764000000002E-5</v>
      </c>
      <c r="CK816" s="329">
        <v>2.1679463999999998E-12</v>
      </c>
      <c r="CL816" s="329">
        <v>2.5384886E-10</v>
      </c>
      <c r="CM816" s="329">
        <v>4.7095593999999999E-6</v>
      </c>
      <c r="CN816" s="330">
        <v>1.9014352000000002E-2</v>
      </c>
      <c r="CO816" s="330">
        <v>3.9140948000000002E-2</v>
      </c>
      <c r="CP816"/>
      <c r="CQ816">
        <v>4.1239068000000004E-3</v>
      </c>
      <c r="CR816">
        <v>1.7309610709999998E-3</v>
      </c>
      <c r="CS816">
        <v>1.0374100795169999E-3</v>
      </c>
      <c r="CT816">
        <v>1.0862540421999998E-3</v>
      </c>
      <c r="CU816">
        <v>7.4285743599999997E-4</v>
      </c>
      <c r="CV816" s="134"/>
      <c r="CY816" s="32"/>
      <c r="CZ816" s="36"/>
      <c r="DA816" s="236"/>
      <c r="DB816" s="256"/>
      <c r="DC816"/>
      <c r="DD816"/>
      <c r="DE816"/>
      <c r="DF816"/>
      <c r="DG816"/>
      <c r="DH816"/>
      <c r="DI816"/>
      <c r="DJ816"/>
      <c r="DK816"/>
      <c r="DL816"/>
    </row>
    <row r="817" spans="1:116" ht="13.8" customHeight="1" x14ac:dyDescent="0.3">
      <c r="A817" t="s">
        <v>6562</v>
      </c>
      <c r="B817" s="113" t="s">
        <v>921</v>
      </c>
      <c r="C817" s="182" t="s">
        <v>577</v>
      </c>
      <c r="D817" s="40" t="s">
        <v>930</v>
      </c>
      <c r="E817" s="181" t="s">
        <v>943</v>
      </c>
      <c r="F817" s="184" t="s">
        <v>6563</v>
      </c>
      <c r="G817" s="184">
        <v>9.494875444430001E-2</v>
      </c>
      <c r="H817" s="184">
        <v>9.9086324689999991E-3</v>
      </c>
      <c r="I817" s="184">
        <v>1.5517139065000001E-2</v>
      </c>
      <c r="J817" s="328">
        <v>1.0612974910300001E-2</v>
      </c>
      <c r="K817" s="184">
        <v>5.8910008E-2</v>
      </c>
      <c r="L817" s="331">
        <v>5.3656266000000003E-3</v>
      </c>
      <c r="M817" s="331">
        <v>9.2088229999999997E-3</v>
      </c>
      <c r="N817" s="331">
        <v>7.4483253999999997E-3</v>
      </c>
      <c r="O817" s="331">
        <v>2.3260535E-3</v>
      </c>
      <c r="P817" s="331">
        <v>1.5757378999999998E-5</v>
      </c>
      <c r="Q817" s="331">
        <v>1.1849619E-4</v>
      </c>
      <c r="R817" s="331">
        <v>2.4369683E-4</v>
      </c>
      <c r="S817" s="331">
        <v>1.6748228000000001E-4</v>
      </c>
      <c r="T817" s="331">
        <v>6.7980202E-4</v>
      </c>
      <c r="U817" s="184">
        <v>1.0444236000000001E-2</v>
      </c>
      <c r="V817" s="331">
        <v>1.9190615E-5</v>
      </c>
      <c r="W817" s="331">
        <v>1.2566303E-6</v>
      </c>
      <c r="X817" s="331">
        <v>0</v>
      </c>
      <c r="Y817"/>
      <c r="Z817" s="288">
        <v>0.39273338666666668</v>
      </c>
      <c r="AA817"/>
      <c r="AB817" s="164">
        <v>6.1718622999999999</v>
      </c>
      <c r="AC817" s="164">
        <v>5.1008642000000002</v>
      </c>
      <c r="AD817" s="164">
        <v>0.56715302000000001</v>
      </c>
      <c r="AE817" s="164">
        <v>0</v>
      </c>
      <c r="AF817" s="164">
        <v>0.15074924000000001</v>
      </c>
      <c r="AG817" s="164">
        <v>0.23460364</v>
      </c>
      <c r="AH817" s="164">
        <v>0.11849216999999999</v>
      </c>
      <c r="AI817"/>
      <c r="AJ817" s="185">
        <v>9.7895366000000008E-3</v>
      </c>
      <c r="AK817" s="185">
        <v>9.1127477999999994E-3</v>
      </c>
      <c r="AL817" s="185">
        <v>3.9030260000000002E-4</v>
      </c>
      <c r="AM817" s="185">
        <v>2.8648626000000001E-4</v>
      </c>
      <c r="AN817" s="176">
        <v>5.4632780000000001E-7</v>
      </c>
      <c r="AO817" s="176">
        <v>1.4434268000000001E-9</v>
      </c>
      <c r="AP817" s="176">
        <v>4.0124127000000002E-2</v>
      </c>
      <c r="AQ817" s="192">
        <v>3.6450206000000002E-7</v>
      </c>
      <c r="AR817" s="192">
        <v>1.0997916999999999E-9</v>
      </c>
      <c r="AS817" s="192">
        <v>3.0047821000000003E-14</v>
      </c>
      <c r="AT817" s="192">
        <v>1.650332E-12</v>
      </c>
      <c r="AU817" s="192">
        <v>0</v>
      </c>
      <c r="AV817" s="192">
        <v>8.6673631999999999E-10</v>
      </c>
      <c r="AW817" s="192">
        <v>1.8088126999999999E-7</v>
      </c>
      <c r="AX817" s="192">
        <v>1.2743924999999999E-10</v>
      </c>
      <c r="AY817" s="192">
        <v>1.8157756E-10</v>
      </c>
      <c r="AZ817" s="192">
        <v>3.3377645000000003E-11</v>
      </c>
      <c r="BA817" s="192">
        <v>4.2701429999999999E-14</v>
      </c>
      <c r="BB817" s="192">
        <v>5.3008847E-13</v>
      </c>
      <c r="BC817" s="192">
        <v>5.5025016999999996E-13</v>
      </c>
      <c r="BD817" s="192">
        <v>5.6849740000000001E-14</v>
      </c>
      <c r="BE817" s="192">
        <v>4.9360624999999997E-12</v>
      </c>
      <c r="BF817" s="192">
        <v>7.1149406000000001E-11</v>
      </c>
      <c r="BG817" s="192">
        <v>3.0679576000000002E-14</v>
      </c>
      <c r="BH817" s="193">
        <v>1.64301E-5</v>
      </c>
      <c r="BI817" s="193">
        <v>4.0107696999999998E-2</v>
      </c>
      <c r="BJ817" s="192">
        <v>0</v>
      </c>
      <c r="BK817" s="192">
        <v>0</v>
      </c>
      <c r="BL817" s="192">
        <v>0</v>
      </c>
      <c r="BM817"/>
      <c r="BN817" s="186">
        <v>2.5065599E-5</v>
      </c>
      <c r="BO817" s="186">
        <v>1.5208619999999999E-6</v>
      </c>
      <c r="BP817" s="186">
        <v>1.0950449E-5</v>
      </c>
      <c r="BQ817" s="186">
        <v>2.9503648000000001E-8</v>
      </c>
      <c r="BR817" s="186">
        <v>2.3243788999999998E-6</v>
      </c>
      <c r="BS817" s="186">
        <v>6.5429188000000001E-7</v>
      </c>
      <c r="BT817" s="186">
        <v>2.2176179E-7</v>
      </c>
      <c r="BU817" s="186">
        <v>7.9958216000000002E-7</v>
      </c>
      <c r="BV817" s="186">
        <v>2.7045951E-8</v>
      </c>
      <c r="BW817" s="186">
        <v>8.7649272E-8</v>
      </c>
      <c r="BX817" s="186">
        <v>0</v>
      </c>
      <c r="BY817" s="186">
        <v>6.7843967999999998E-11</v>
      </c>
      <c r="BZ817" s="186">
        <v>2.9357413000000002E-11</v>
      </c>
      <c r="CA817" s="186">
        <v>1.4744505E-6</v>
      </c>
      <c r="CB817" s="186">
        <v>6.9691472E-6</v>
      </c>
      <c r="CC817" s="186">
        <v>6.3794644000000004E-9</v>
      </c>
      <c r="CD817" s="186">
        <v>0</v>
      </c>
      <c r="CE817"/>
      <c r="CF817" s="329">
        <v>2.4359962999999998E-11</v>
      </c>
      <c r="CG817" s="330">
        <v>0.39270789</v>
      </c>
      <c r="CH817" s="330">
        <v>2.2204776999999998E-2</v>
      </c>
      <c r="CI817" s="330">
        <v>1.1624027999999999E-3</v>
      </c>
      <c r="CJ817" s="330">
        <v>4.6101642999999998E-4</v>
      </c>
      <c r="CK817" s="329">
        <v>3.0969114000000003E-11</v>
      </c>
      <c r="CL817" s="329">
        <v>3.6262309000000001E-9</v>
      </c>
      <c r="CM817" s="329">
        <v>6.7276056000000004E-5</v>
      </c>
      <c r="CN817" s="330">
        <v>0.27162002000000002</v>
      </c>
      <c r="CO817" s="330">
        <v>0.55912845</v>
      </c>
      <c r="CP817"/>
      <c r="CQ817">
        <v>5.8910008E-2</v>
      </c>
      <c r="CR817">
        <v>2.4726778899000004E-2</v>
      </c>
      <c r="CS817">
        <v>1.4819403060300001E-2</v>
      </c>
      <c r="CT817">
        <v>1.5517139064999999E-2</v>
      </c>
      <c r="CU817">
        <v>1.0611718280000002E-2</v>
      </c>
      <c r="CV817" s="134"/>
      <c r="CW817" s="375"/>
      <c r="CY817" s="32"/>
      <c r="CZ817" s="36"/>
      <c r="DA817" s="236"/>
      <c r="DB817" s="256"/>
      <c r="DC817"/>
      <c r="DD817"/>
      <c r="DE817"/>
      <c r="DF817"/>
      <c r="DG817"/>
      <c r="DH817"/>
      <c r="DI817"/>
      <c r="DJ817"/>
      <c r="DK817"/>
      <c r="DL817"/>
    </row>
    <row r="818" spans="1:116" ht="13.8" customHeight="1" x14ac:dyDescent="0.3">
      <c r="A818" t="s">
        <v>6564</v>
      </c>
      <c r="B818" s="113" t="s">
        <v>921</v>
      </c>
      <c r="C818" s="182" t="s">
        <v>578</v>
      </c>
      <c r="D818" s="40" t="s">
        <v>930</v>
      </c>
      <c r="E818" s="181" t="s">
        <v>943</v>
      </c>
      <c r="F818" s="184" t="s">
        <v>6565</v>
      </c>
      <c r="G818" s="184">
        <v>5.3864025928849993E-2</v>
      </c>
      <c r="H818" s="184">
        <v>5.4165199119999988E-3</v>
      </c>
      <c r="I818" s="184">
        <v>-2.1209108130000001E-2</v>
      </c>
      <c r="J818" s="328">
        <v>4.3969531468500004E-3</v>
      </c>
      <c r="K818" s="184">
        <v>6.5259660999999997E-2</v>
      </c>
      <c r="L818" s="184">
        <v>2.3255560999999999E-3</v>
      </c>
      <c r="M818" s="331">
        <v>5.6929271E-3</v>
      </c>
      <c r="N818" s="184">
        <v>4.6920642999999998E-3</v>
      </c>
      <c r="O818" s="331">
        <v>6.2154927999999996E-4</v>
      </c>
      <c r="P818" s="331">
        <v>3.0178070999999999E-5</v>
      </c>
      <c r="Q818" s="331">
        <v>7.2728261E-5</v>
      </c>
      <c r="R818" s="331">
        <v>5.1677262999999995E-4</v>
      </c>
      <c r="S818" s="331">
        <v>1.1933287E-4</v>
      </c>
      <c r="T818" s="331">
        <v>2.4569704000000002E-4</v>
      </c>
      <c r="U818" s="331">
        <v>4.2771661000000002E-3</v>
      </c>
      <c r="V818" s="331">
        <v>-2.9990060999999998E-2</v>
      </c>
      <c r="W818" s="331">
        <v>4.5417685000000002E-7</v>
      </c>
      <c r="X818" s="331">
        <v>0</v>
      </c>
      <c r="Y818"/>
      <c r="Z818" s="288">
        <v>0.43506440666666668</v>
      </c>
      <c r="AA818"/>
      <c r="AB818" s="164">
        <v>6.2365689</v>
      </c>
      <c r="AC818" s="164">
        <v>5.6088703000000004</v>
      </c>
      <c r="AD818" s="164">
        <v>0.34377555999999998</v>
      </c>
      <c r="AE818" s="164">
        <v>0</v>
      </c>
      <c r="AF818" s="164">
        <v>7.7110427999999995E-2</v>
      </c>
      <c r="AG818" s="164">
        <v>0.13555170999999999</v>
      </c>
      <c r="AH818" s="164">
        <v>7.1260882999999997E-2</v>
      </c>
      <c r="AI818"/>
      <c r="AJ818" s="185">
        <v>8.7352039999999999E-3</v>
      </c>
      <c r="AK818" s="185">
        <v>8.0157360000000007E-3</v>
      </c>
      <c r="AL818" s="185">
        <v>3.7398550999999999E-4</v>
      </c>
      <c r="AM818" s="185">
        <v>3.4548247E-4</v>
      </c>
      <c r="AN818" s="176">
        <v>4.8055970999999996E-7</v>
      </c>
      <c r="AO818" s="176">
        <v>1.3830824999999999E-9</v>
      </c>
      <c r="AP818" s="176">
        <v>4.8386901000000003E-2</v>
      </c>
      <c r="AQ818" s="192">
        <v>4.0386719999999998E-7</v>
      </c>
      <c r="AR818" s="192">
        <v>1.2185694999999999E-9</v>
      </c>
      <c r="AS818" s="192">
        <v>3.3292856E-14</v>
      </c>
      <c r="AT818" s="192">
        <v>5.9184121999999999E-13</v>
      </c>
      <c r="AU818" s="192">
        <v>0</v>
      </c>
      <c r="AV818" s="192">
        <v>4.2930027000000002E-10</v>
      </c>
      <c r="AW818" s="192">
        <v>7.6027136E-8</v>
      </c>
      <c r="AX818" s="192">
        <v>6.5943980000000004E-11</v>
      </c>
      <c r="AY818" s="192">
        <v>8.0190487999999994E-11</v>
      </c>
      <c r="AZ818" s="192">
        <v>1.2534415E-11</v>
      </c>
      <c r="BA818" s="192">
        <v>3.6171865999999997E-14</v>
      </c>
      <c r="BB818" s="192">
        <v>2.6593922000000001E-12</v>
      </c>
      <c r="BC818" s="192">
        <v>2.8429547E-12</v>
      </c>
      <c r="BD818" s="192">
        <v>2.7228275E-13</v>
      </c>
      <c r="BE818" s="192">
        <v>7.4112604000000007E-12</v>
      </c>
      <c r="BF818" s="192">
        <v>2.280752E-10</v>
      </c>
      <c r="BG818" s="192">
        <v>5.6589075999999997E-21</v>
      </c>
      <c r="BH818" s="192">
        <v>1.1322654999999999E-5</v>
      </c>
      <c r="BI818" s="193">
        <v>4.8375578000000002E-2</v>
      </c>
      <c r="BJ818" s="192">
        <v>0</v>
      </c>
      <c r="BK818" s="192">
        <v>0</v>
      </c>
      <c r="BL818" s="192">
        <v>0</v>
      </c>
      <c r="BM818"/>
      <c r="BN818" s="186">
        <v>2.2722281999999998E-5</v>
      </c>
      <c r="BO818" s="186">
        <v>6.7518413999999997E-7</v>
      </c>
      <c r="BP818" s="186">
        <v>1.2130750000000001E-5</v>
      </c>
      <c r="BQ818" s="186">
        <v>6.1594457000000006E-8</v>
      </c>
      <c r="BR818" s="186">
        <v>7.0992340999999998E-7</v>
      </c>
      <c r="BS818" s="186">
        <v>3.4802417E-7</v>
      </c>
      <c r="BT818" s="186">
        <v>1.1592036E-7</v>
      </c>
      <c r="BU818" s="186">
        <v>3.6389808999999998E-7</v>
      </c>
      <c r="BV818" s="186">
        <v>4.4091042999999998E-8</v>
      </c>
      <c r="BW818" s="186">
        <v>5.7842040000000002E-8</v>
      </c>
      <c r="BX818" s="186">
        <v>0</v>
      </c>
      <c r="BY818" s="186">
        <v>1.2513952E-17</v>
      </c>
      <c r="BZ818" s="186">
        <v>1.0246602E-13</v>
      </c>
      <c r="CA818" s="186">
        <v>9.1888139000000005E-7</v>
      </c>
      <c r="CB818" s="186">
        <v>7.2938667999999996E-6</v>
      </c>
      <c r="CC818" s="186">
        <v>2.3057149999999998E-9</v>
      </c>
      <c r="CD818" s="186">
        <v>0</v>
      </c>
      <c r="CE818"/>
      <c r="CF818" s="329">
        <v>8.6728640000000005E-14</v>
      </c>
      <c r="CG818" s="330">
        <v>0.43496248999999998</v>
      </c>
      <c r="CH818" s="330">
        <v>1.0082743999999999E-2</v>
      </c>
      <c r="CI818" s="330">
        <v>5.1730847000000003E-4</v>
      </c>
      <c r="CJ818" s="330">
        <v>2.6336502999999999E-4</v>
      </c>
      <c r="CK818" s="329">
        <v>3.9877725999999999E-10</v>
      </c>
      <c r="CL818" s="329">
        <v>2.2836563E-9</v>
      </c>
      <c r="CM818" s="329">
        <v>2.2893952999999999E-5</v>
      </c>
      <c r="CN818" s="330">
        <v>1.4035407</v>
      </c>
      <c r="CO818" s="330">
        <v>0.66754513999999998</v>
      </c>
      <c r="CP818"/>
      <c r="CQ818">
        <v>6.5259660999999997E-2</v>
      </c>
      <c r="CR818">
        <v>1.3951775741999999E-2</v>
      </c>
      <c r="CS818">
        <v>8.5357100068499999E-3</v>
      </c>
      <c r="CT818">
        <v>-2.1209108129999998E-2</v>
      </c>
      <c r="CU818">
        <v>4.39649897E-3</v>
      </c>
      <c r="CV818" s="134"/>
      <c r="CW818" s="375"/>
      <c r="CX818" s="36"/>
      <c r="CY818" s="36"/>
      <c r="CZ818" s="11"/>
      <c r="DA818" s="236"/>
      <c r="DB818" s="236"/>
      <c r="DC818"/>
      <c r="DD818"/>
      <c r="DE818"/>
      <c r="DF818"/>
      <c r="DG818"/>
      <c r="DH818"/>
      <c r="DI818"/>
      <c r="DJ818"/>
      <c r="DK818"/>
      <c r="DL818"/>
    </row>
    <row r="819" spans="1:116" ht="13.8" customHeight="1" x14ac:dyDescent="0.3">
      <c r="A819" t="s">
        <v>6566</v>
      </c>
      <c r="B819" s="113" t="s">
        <v>921</v>
      </c>
      <c r="C819" s="182" t="s">
        <v>579</v>
      </c>
      <c r="D819" s="40" t="s">
        <v>930</v>
      </c>
      <c r="E819" s="181" t="s">
        <v>943</v>
      </c>
      <c r="F819" s="184" t="s">
        <v>6567</v>
      </c>
      <c r="G819" s="184">
        <v>9.5058551734099994E-2</v>
      </c>
      <c r="H819" s="184">
        <v>8.5134447190000004E-3</v>
      </c>
      <c r="I819" s="184">
        <v>1.5076610322E-2</v>
      </c>
      <c r="J819" s="328">
        <v>1.1105265693099999E-2</v>
      </c>
      <c r="K819" s="184">
        <v>6.0363231000000003E-2</v>
      </c>
      <c r="L819" s="184">
        <v>4.7879942000000003E-3</v>
      </c>
      <c r="M819" s="331">
        <v>9.1376932999999994E-3</v>
      </c>
      <c r="N819" s="331">
        <v>7.3898805000000003E-3</v>
      </c>
      <c r="O819" s="331">
        <v>9.8230949999999996E-4</v>
      </c>
      <c r="P819" s="331">
        <v>1.6328788999999998E-5</v>
      </c>
      <c r="Q819" s="331">
        <v>1.2492593000000001E-4</v>
      </c>
      <c r="R819" s="331">
        <v>4.4785768000000001E-4</v>
      </c>
      <c r="S819" s="331">
        <v>1.7677688E-4</v>
      </c>
      <c r="T819" s="331">
        <v>6.8260580999999999E-4</v>
      </c>
      <c r="U819" s="331">
        <v>1.0927226999999999E-2</v>
      </c>
      <c r="V819" s="331">
        <v>2.0459332E-5</v>
      </c>
      <c r="W819" s="331">
        <v>1.2618131E-6</v>
      </c>
      <c r="X819" s="184">
        <v>0</v>
      </c>
      <c r="Y819"/>
      <c r="Z819" s="288">
        <v>0.40242154000000002</v>
      </c>
      <c r="AA819"/>
      <c r="AB819" s="164">
        <v>6.4332609999999999</v>
      </c>
      <c r="AC819" s="164">
        <v>5.3008170999999997</v>
      </c>
      <c r="AD819" s="164">
        <v>0.60048924000000004</v>
      </c>
      <c r="AE819" s="164">
        <v>0</v>
      </c>
      <c r="AF819" s="164">
        <v>0.15793346999999999</v>
      </c>
      <c r="AG819" s="164">
        <v>0.24857266</v>
      </c>
      <c r="AH819" s="164">
        <v>0.12544849</v>
      </c>
      <c r="AI819"/>
      <c r="AJ819" s="185">
        <v>9.4848138999999998E-3</v>
      </c>
      <c r="AK819" s="185">
        <v>8.7920958999999996E-3</v>
      </c>
      <c r="AL819" s="185">
        <v>3.9495558000000002E-4</v>
      </c>
      <c r="AM819" s="185">
        <v>2.977624E-4</v>
      </c>
      <c r="AN819" s="176">
        <v>5.2710407000000005E-7</v>
      </c>
      <c r="AO819" s="176">
        <v>1.4606346E-9</v>
      </c>
      <c r="AP819" s="176">
        <v>4.1703417999999999E-2</v>
      </c>
      <c r="AQ819" s="192">
        <v>3.7347751999999998E-7</v>
      </c>
      <c r="AR819" s="192">
        <v>1.1268721999999999E-9</v>
      </c>
      <c r="AS819" s="192">
        <v>3.0787724E-14</v>
      </c>
      <c r="AT819" s="192">
        <v>1.6920681E-12</v>
      </c>
      <c r="AU819" s="192">
        <v>0</v>
      </c>
      <c r="AV819" s="192">
        <v>8.6027208999999997E-10</v>
      </c>
      <c r="AW819" s="192">
        <v>1.5265566E-7</v>
      </c>
      <c r="AX819" s="192">
        <v>1.2648334999999999E-10</v>
      </c>
      <c r="AY819" s="192">
        <v>1.6885384000000001E-10</v>
      </c>
      <c r="AZ819" s="192">
        <v>3.3377514999999999E-11</v>
      </c>
      <c r="BA819" s="192">
        <v>4.269904E-14</v>
      </c>
      <c r="BB819" s="192">
        <v>2.2925721000000002E-12</v>
      </c>
      <c r="BC819" s="192">
        <v>2.4448363999999999E-12</v>
      </c>
      <c r="BD819" s="192">
        <v>2.3671045000000002E-13</v>
      </c>
      <c r="BE819" s="192">
        <v>6.9174102999999999E-12</v>
      </c>
      <c r="BF819" s="192">
        <v>1.0200748E-10</v>
      </c>
      <c r="BG819" s="192">
        <v>1.5721814E-20</v>
      </c>
      <c r="BH819" s="192">
        <v>1.7257502000000001E-5</v>
      </c>
      <c r="BI819" s="193">
        <v>4.168616E-2</v>
      </c>
      <c r="BJ819" s="192">
        <v>0</v>
      </c>
      <c r="BK819" s="192">
        <v>0</v>
      </c>
      <c r="BL819" s="192">
        <v>0</v>
      </c>
      <c r="BM819"/>
      <c r="BN819" s="186">
        <v>2.4257844E-5</v>
      </c>
      <c r="BO819" s="186">
        <v>1.4311682999999999E-6</v>
      </c>
      <c r="BP819" s="186">
        <v>1.1220579999999999E-5</v>
      </c>
      <c r="BQ819" s="186">
        <v>5.3408995E-8</v>
      </c>
      <c r="BR819" s="186">
        <v>1.0462818000000001E-6</v>
      </c>
      <c r="BS819" s="186">
        <v>6.5039460000000005E-7</v>
      </c>
      <c r="BT819" s="186">
        <v>2.2176368E-7</v>
      </c>
      <c r="BU819" s="186">
        <v>7.9368141000000003E-7</v>
      </c>
      <c r="BV819" s="186">
        <v>2.8033343E-8</v>
      </c>
      <c r="BW819" s="186">
        <v>9.1426541999999995E-8</v>
      </c>
      <c r="BX819" s="186">
        <v>0</v>
      </c>
      <c r="BY819" s="186">
        <v>3.4766786000000003E-17</v>
      </c>
      <c r="BZ819" s="186">
        <v>1.0876940000000001E-10</v>
      </c>
      <c r="CA819" s="186">
        <v>1.4578092999999999E-6</v>
      </c>
      <c r="CB819" s="186">
        <v>7.2567812000000001E-6</v>
      </c>
      <c r="CC819" s="186">
        <v>6.4058659999999999E-9</v>
      </c>
      <c r="CD819" s="186">
        <v>0</v>
      </c>
      <c r="CE819"/>
      <c r="CF819" s="329">
        <v>9.0240953000000004E-11</v>
      </c>
      <c r="CG819" s="330">
        <v>0.40240861</v>
      </c>
      <c r="CH819" s="330">
        <v>2.2077983999999998E-2</v>
      </c>
      <c r="CI819" s="330">
        <v>1.1001422E-3</v>
      </c>
      <c r="CJ819" s="330">
        <v>4.5914618E-4</v>
      </c>
      <c r="CK819" s="329">
        <v>3.2395425000000001E-11</v>
      </c>
      <c r="CL819" s="329">
        <v>3.7867321000000001E-9</v>
      </c>
      <c r="CM819" s="329">
        <v>3.2843494999999998E-5</v>
      </c>
      <c r="CN819" s="330">
        <v>1.2057935</v>
      </c>
      <c r="CO819" s="330">
        <v>0.58137059000000002</v>
      </c>
      <c r="CP819"/>
      <c r="CQ819">
        <v>6.0363231000000003E-2</v>
      </c>
      <c r="CR819">
        <v>2.2886989898999999E-2</v>
      </c>
      <c r="CS819">
        <v>1.4374806993099998E-2</v>
      </c>
      <c r="CT819">
        <v>1.5076610322E-2</v>
      </c>
      <c r="CU819">
        <v>1.1104003879999999E-2</v>
      </c>
      <c r="CV819" s="134"/>
      <c r="CW819" s="375"/>
      <c r="CX819" s="36"/>
      <c r="CY819" s="36"/>
      <c r="CZ819" s="11"/>
      <c r="DA819" s="236"/>
      <c r="DB819" s="236"/>
      <c r="DC819"/>
      <c r="DD819"/>
      <c r="DE819"/>
      <c r="DF819"/>
      <c r="DG819"/>
      <c r="DH819"/>
      <c r="DI819"/>
      <c r="DJ819"/>
      <c r="DK819"/>
      <c r="DL819"/>
    </row>
    <row r="820" spans="1:116" ht="13.8" customHeight="1" x14ac:dyDescent="0.3">
      <c r="A820" t="s">
        <v>6568</v>
      </c>
      <c r="B820" s="113" t="s">
        <v>921</v>
      </c>
      <c r="C820" s="182" t="s">
        <v>580</v>
      </c>
      <c r="D820" s="40" t="s">
        <v>930</v>
      </c>
      <c r="E820" s="181" t="s">
        <v>942</v>
      </c>
      <c r="F820" s="184" t="s">
        <v>6569</v>
      </c>
      <c r="G820" s="184">
        <v>7.6046841691500009E-3</v>
      </c>
      <c r="H820" s="184">
        <v>6.8107557750000003E-4</v>
      </c>
      <c r="I820" s="184">
        <v>1.2061288156000002E-3</v>
      </c>
      <c r="J820" s="328">
        <v>8.8842127605000005E-4</v>
      </c>
      <c r="K820" s="184">
        <v>4.8290585000000004E-3</v>
      </c>
      <c r="L820" s="184">
        <v>3.8303953E-4</v>
      </c>
      <c r="M820" s="331">
        <v>7.3101546000000001E-4</v>
      </c>
      <c r="N820" s="184">
        <v>5.9119043999999999E-4</v>
      </c>
      <c r="O820" s="331">
        <v>7.8584760000000004E-5</v>
      </c>
      <c r="P820" s="331">
        <v>1.3063030999999999E-6</v>
      </c>
      <c r="Q820" s="331">
        <v>9.9940744E-6</v>
      </c>
      <c r="R820" s="331">
        <v>3.5828614999999999E-5</v>
      </c>
      <c r="S820" s="331">
        <v>1.4142150999999999E-5</v>
      </c>
      <c r="T820" s="331">
        <v>5.4608463999999999E-5</v>
      </c>
      <c r="U820" s="331">
        <v>8.7417818000000002E-4</v>
      </c>
      <c r="V820" s="331">
        <v>1.6367466E-6</v>
      </c>
      <c r="W820" s="331">
        <v>1.0094505E-7</v>
      </c>
      <c r="X820" s="331">
        <v>0</v>
      </c>
      <c r="Y820"/>
      <c r="Z820" s="288">
        <v>3.2193723333333341E-2</v>
      </c>
      <c r="AA820"/>
      <c r="AB820" s="164">
        <v>0.51466087999999999</v>
      </c>
      <c r="AC820" s="164">
        <v>0.42406537</v>
      </c>
      <c r="AD820" s="164">
        <v>4.8039139000000002E-2</v>
      </c>
      <c r="AE820" s="164">
        <v>0</v>
      </c>
      <c r="AF820" s="164">
        <v>1.2634678E-2</v>
      </c>
      <c r="AG820" s="164">
        <v>1.9885812999999999E-2</v>
      </c>
      <c r="AH820" s="164">
        <v>1.0035878999999999E-2</v>
      </c>
      <c r="AI820"/>
      <c r="AJ820" s="185">
        <v>7.5878510999999999E-4</v>
      </c>
      <c r="AK820" s="185">
        <v>7.0336767000000002E-4</v>
      </c>
      <c r="AL820" s="187">
        <v>3.1596447000000003E-5</v>
      </c>
      <c r="AM820" s="187">
        <v>2.3820991999999999E-5</v>
      </c>
      <c r="AN820" s="176">
        <v>4.2168326000000002E-8</v>
      </c>
      <c r="AO820" s="176">
        <v>1.1685075999999999E-10</v>
      </c>
      <c r="AP820" s="176">
        <v>3.3362734E-3</v>
      </c>
      <c r="AQ820" s="192">
        <v>2.9878200999999999E-8</v>
      </c>
      <c r="AR820" s="192">
        <v>9.0149779999999996E-11</v>
      </c>
      <c r="AS820" s="192">
        <v>2.4630178999999999E-15</v>
      </c>
      <c r="AT820" s="192">
        <v>1.3536544E-13</v>
      </c>
      <c r="AU820" s="192">
        <v>0</v>
      </c>
      <c r="AV820" s="192">
        <v>6.8821768000000001E-11</v>
      </c>
      <c r="AW820" s="192">
        <v>1.2212452999999999E-8</v>
      </c>
      <c r="AX820" s="192">
        <v>1.0118668E-11</v>
      </c>
      <c r="AY820" s="192">
        <v>1.3508307000000001E-11</v>
      </c>
      <c r="AZ820" s="192">
        <v>2.6702012E-12</v>
      </c>
      <c r="BA820" s="192">
        <v>3.4159231999999999E-15</v>
      </c>
      <c r="BB820" s="192">
        <v>1.8340576999999999E-13</v>
      </c>
      <c r="BC820" s="192">
        <v>1.9558692E-13</v>
      </c>
      <c r="BD820" s="192">
        <v>1.8936836000000001E-14</v>
      </c>
      <c r="BE820" s="192">
        <v>5.5339282E-13</v>
      </c>
      <c r="BF820" s="192">
        <v>8.1605982000000004E-12</v>
      </c>
      <c r="BG820" s="192">
        <v>1.2577450999999999E-21</v>
      </c>
      <c r="BH820" s="192">
        <v>1.3806002000000001E-6</v>
      </c>
      <c r="BI820" s="193">
        <v>3.3348928000000002E-3</v>
      </c>
      <c r="BJ820" s="192">
        <v>0</v>
      </c>
      <c r="BK820" s="192">
        <v>0</v>
      </c>
      <c r="BL820" s="192">
        <v>0</v>
      </c>
      <c r="BM820"/>
      <c r="BN820" s="186">
        <v>1.9406274999999999E-6</v>
      </c>
      <c r="BO820" s="186">
        <v>1.1449346000000001E-7</v>
      </c>
      <c r="BP820" s="186">
        <v>8.9764642000000003E-7</v>
      </c>
      <c r="BQ820" s="186">
        <v>4.2727196000000004E-9</v>
      </c>
      <c r="BR820" s="186">
        <v>8.3702544999999996E-8</v>
      </c>
      <c r="BS820" s="186">
        <v>5.2031568E-8</v>
      </c>
      <c r="BT820" s="186">
        <v>1.7741095E-8</v>
      </c>
      <c r="BU820" s="186">
        <v>6.3494512999999994E-8</v>
      </c>
      <c r="BV820" s="186">
        <v>2.2426674000000001E-9</v>
      </c>
      <c r="BW820" s="186">
        <v>7.3141233999999998E-9</v>
      </c>
      <c r="BX820" s="186">
        <v>0</v>
      </c>
      <c r="BY820" s="186">
        <v>2.7813428000000001E-18</v>
      </c>
      <c r="BZ820" s="186">
        <v>8.7015521000000006E-12</v>
      </c>
      <c r="CA820" s="186">
        <v>1.1662474E-7</v>
      </c>
      <c r="CB820" s="186">
        <v>5.805425E-7</v>
      </c>
      <c r="CC820" s="186">
        <v>5.1246927999999999E-10</v>
      </c>
      <c r="CD820" s="186">
        <v>0</v>
      </c>
      <c r="CE820"/>
      <c r="CF820" s="329">
        <v>7.2192763000000002E-12</v>
      </c>
      <c r="CG820" s="330">
        <v>3.2192688999999997E-2</v>
      </c>
      <c r="CH820" s="330">
        <v>1.7662387000000001E-3</v>
      </c>
      <c r="CI820" s="330">
        <v>8.8011375999999997E-5</v>
      </c>
      <c r="CJ820" s="329">
        <v>3.6731694999999999E-5</v>
      </c>
      <c r="CK820" s="329">
        <v>2.5916339999999998E-12</v>
      </c>
      <c r="CL820" s="329">
        <v>3.0293855999999999E-10</v>
      </c>
      <c r="CM820" s="329">
        <v>2.6274795999999999E-6</v>
      </c>
      <c r="CN820" s="330">
        <v>9.6463479000000005E-2</v>
      </c>
      <c r="CO820" s="330">
        <v>4.6509647000000001E-2</v>
      </c>
      <c r="CP820"/>
      <c r="CQ820">
        <v>4.8290585000000004E-3</v>
      </c>
      <c r="CR820">
        <v>1.8309591825000002E-3</v>
      </c>
      <c r="CS820">
        <v>1.1499845500500001E-3</v>
      </c>
      <c r="CT820">
        <v>1.2061288156E-3</v>
      </c>
      <c r="CU820">
        <v>8.8832033100000004E-4</v>
      </c>
      <c r="CV820" s="134"/>
      <c r="CW820" s="375"/>
      <c r="CX820" s="36"/>
      <c r="CY820" s="36"/>
      <c r="CZ820" s="11"/>
      <c r="DA820" s="236"/>
      <c r="DB820" s="236"/>
      <c r="DC820"/>
      <c r="DD820"/>
      <c r="DE820"/>
      <c r="DF820"/>
      <c r="DG820"/>
      <c r="DH820"/>
      <c r="DI820"/>
      <c r="DJ820"/>
      <c r="DK820"/>
      <c r="DL820"/>
    </row>
    <row r="821" spans="1:116" ht="13.8" customHeight="1" x14ac:dyDescent="0.3">
      <c r="A821" t="s">
        <v>6570</v>
      </c>
      <c r="B821" s="113" t="s">
        <v>921</v>
      </c>
      <c r="C821" s="182" t="s">
        <v>581</v>
      </c>
      <c r="D821" s="40" t="s">
        <v>930</v>
      </c>
      <c r="E821" s="181" t="s">
        <v>943</v>
      </c>
      <c r="F821" s="184" t="s">
        <v>6571</v>
      </c>
      <c r="G821" s="184">
        <v>9.5058551734099994E-2</v>
      </c>
      <c r="H821" s="184">
        <v>8.5134447190000004E-3</v>
      </c>
      <c r="I821" s="184">
        <v>1.5076610322E-2</v>
      </c>
      <c r="J821" s="328">
        <v>1.1105265693099999E-2</v>
      </c>
      <c r="K821" s="184">
        <v>6.0363231000000003E-2</v>
      </c>
      <c r="L821" s="184">
        <v>4.7879942000000003E-3</v>
      </c>
      <c r="M821" s="331">
        <v>9.1376932999999994E-3</v>
      </c>
      <c r="N821" s="184">
        <v>7.3898805000000003E-3</v>
      </c>
      <c r="O821" s="331">
        <v>9.8230949999999996E-4</v>
      </c>
      <c r="P821" s="331">
        <v>1.6328788999999998E-5</v>
      </c>
      <c r="Q821" s="331">
        <v>1.2492593000000001E-4</v>
      </c>
      <c r="R821" s="331">
        <v>4.4785768000000001E-4</v>
      </c>
      <c r="S821" s="331">
        <v>1.7677688E-4</v>
      </c>
      <c r="T821" s="331">
        <v>6.8260580999999999E-4</v>
      </c>
      <c r="U821" s="331">
        <v>1.0927226999999999E-2</v>
      </c>
      <c r="V821" s="331">
        <v>2.0459332E-5</v>
      </c>
      <c r="W821" s="331">
        <v>1.2618131E-6</v>
      </c>
      <c r="X821" s="331">
        <v>0</v>
      </c>
      <c r="Y821"/>
      <c r="Z821" s="288">
        <v>0.40242154000000002</v>
      </c>
      <c r="AA821"/>
      <c r="AB821" s="164">
        <v>6.4332609999999999</v>
      </c>
      <c r="AC821" s="164">
        <v>5.3008170999999997</v>
      </c>
      <c r="AD821" s="164">
        <v>0.60048924000000004</v>
      </c>
      <c r="AE821" s="164">
        <v>0</v>
      </c>
      <c r="AF821" s="164">
        <v>0.15793346999999999</v>
      </c>
      <c r="AG821" s="164">
        <v>0.24857266</v>
      </c>
      <c r="AH821" s="164">
        <v>0.12544849</v>
      </c>
      <c r="AI821"/>
      <c r="AJ821" s="185">
        <v>9.4848138999999998E-3</v>
      </c>
      <c r="AK821" s="185">
        <v>8.7920958999999996E-3</v>
      </c>
      <c r="AL821" s="185">
        <v>3.9495558000000002E-4</v>
      </c>
      <c r="AM821" s="185">
        <v>2.977624E-4</v>
      </c>
      <c r="AN821" s="176">
        <v>5.2710407000000005E-7</v>
      </c>
      <c r="AO821" s="176">
        <v>1.4606346E-9</v>
      </c>
      <c r="AP821" s="176">
        <v>4.1703417999999999E-2</v>
      </c>
      <c r="AQ821" s="192">
        <v>3.7347751999999998E-7</v>
      </c>
      <c r="AR821" s="192">
        <v>1.1268721999999999E-9</v>
      </c>
      <c r="AS821" s="192">
        <v>3.0787724E-14</v>
      </c>
      <c r="AT821" s="192">
        <v>1.6920681E-12</v>
      </c>
      <c r="AU821" s="192">
        <v>0</v>
      </c>
      <c r="AV821" s="192">
        <v>8.6027208999999997E-10</v>
      </c>
      <c r="AW821" s="192">
        <v>1.5265566E-7</v>
      </c>
      <c r="AX821" s="192">
        <v>1.2648334999999999E-10</v>
      </c>
      <c r="AY821" s="192">
        <v>1.6885384000000001E-10</v>
      </c>
      <c r="AZ821" s="192">
        <v>3.3377514999999999E-11</v>
      </c>
      <c r="BA821" s="192">
        <v>4.269904E-14</v>
      </c>
      <c r="BB821" s="192">
        <v>2.2925721000000002E-12</v>
      </c>
      <c r="BC821" s="192">
        <v>2.4448363999999999E-12</v>
      </c>
      <c r="BD821" s="192">
        <v>2.3671045000000002E-13</v>
      </c>
      <c r="BE821" s="192">
        <v>6.9174102999999999E-12</v>
      </c>
      <c r="BF821" s="192">
        <v>1.0200748E-10</v>
      </c>
      <c r="BG821" s="192">
        <v>1.5721814E-20</v>
      </c>
      <c r="BH821" s="192">
        <v>1.7257502000000001E-5</v>
      </c>
      <c r="BI821" s="193">
        <v>4.168616E-2</v>
      </c>
      <c r="BJ821" s="192">
        <v>0</v>
      </c>
      <c r="BK821" s="192">
        <v>0</v>
      </c>
      <c r="BL821" s="192">
        <v>0</v>
      </c>
      <c r="BM821"/>
      <c r="BN821" s="186">
        <v>2.4257844E-5</v>
      </c>
      <c r="BO821" s="186">
        <v>1.4311682999999999E-6</v>
      </c>
      <c r="BP821" s="186">
        <v>1.1220579999999999E-5</v>
      </c>
      <c r="BQ821" s="186">
        <v>5.3408995E-8</v>
      </c>
      <c r="BR821" s="186">
        <v>1.0462818000000001E-6</v>
      </c>
      <c r="BS821" s="186">
        <v>6.5039460000000005E-7</v>
      </c>
      <c r="BT821" s="186">
        <v>2.2176368E-7</v>
      </c>
      <c r="BU821" s="186">
        <v>7.9368141000000003E-7</v>
      </c>
      <c r="BV821" s="186">
        <v>2.8033343E-8</v>
      </c>
      <c r="BW821" s="186">
        <v>9.1426541999999995E-8</v>
      </c>
      <c r="BX821" s="186">
        <v>0</v>
      </c>
      <c r="BY821" s="186">
        <v>3.4766786000000003E-17</v>
      </c>
      <c r="BZ821" s="186">
        <v>1.0876940000000001E-10</v>
      </c>
      <c r="CA821" s="186">
        <v>1.4578092999999999E-6</v>
      </c>
      <c r="CB821" s="186">
        <v>7.2567812000000001E-6</v>
      </c>
      <c r="CC821" s="186">
        <v>6.4058660999999999E-9</v>
      </c>
      <c r="CD821" s="186">
        <v>0</v>
      </c>
      <c r="CE821"/>
      <c r="CF821" s="329">
        <v>9.0240953000000004E-11</v>
      </c>
      <c r="CG821" s="330">
        <v>0.40240861</v>
      </c>
      <c r="CH821" s="330">
        <v>2.2077983999999998E-2</v>
      </c>
      <c r="CI821" s="330">
        <v>1.1001422E-3</v>
      </c>
      <c r="CJ821" s="330">
        <v>4.5914618E-4</v>
      </c>
      <c r="CK821" s="329">
        <v>3.2395425000000001E-11</v>
      </c>
      <c r="CL821" s="329">
        <v>3.7867321000000001E-9</v>
      </c>
      <c r="CM821" s="329">
        <v>3.2843494999999998E-5</v>
      </c>
      <c r="CN821" s="330">
        <v>1.2057935</v>
      </c>
      <c r="CO821" s="330">
        <v>0.58137059000000002</v>
      </c>
      <c r="CP821"/>
      <c r="CQ821">
        <v>6.0363231000000003E-2</v>
      </c>
      <c r="CR821">
        <v>2.2886989898999999E-2</v>
      </c>
      <c r="CS821">
        <v>1.4374806993099998E-2</v>
      </c>
      <c r="CT821">
        <v>1.5076610322E-2</v>
      </c>
      <c r="CU821">
        <v>1.1104003879999999E-2</v>
      </c>
      <c r="CV821" s="134"/>
      <c r="CW821" s="375"/>
      <c r="CX821" s="36"/>
      <c r="CY821" s="36"/>
      <c r="CZ821" s="11"/>
      <c r="DA821" s="236"/>
      <c r="DB821" s="236"/>
      <c r="DC821"/>
      <c r="DD821"/>
      <c r="DE821"/>
      <c r="DF821"/>
      <c r="DG821"/>
      <c r="DH821"/>
      <c r="DI821"/>
      <c r="DJ821"/>
      <c r="DK821"/>
      <c r="DL821"/>
    </row>
    <row r="822" spans="1:116" ht="13.8" customHeight="1" x14ac:dyDescent="0.3">
      <c r="A822" t="s">
        <v>5699</v>
      </c>
      <c r="B822" s="113" t="s">
        <v>921</v>
      </c>
      <c r="C822" s="182" t="s">
        <v>1536</v>
      </c>
      <c r="D822" s="40" t="s">
        <v>930</v>
      </c>
      <c r="E822" s="181" t="s">
        <v>943</v>
      </c>
      <c r="F822" s="184" t="s">
        <v>5700</v>
      </c>
      <c r="G822" s="184">
        <v>0.11304532385730001</v>
      </c>
      <c r="H822" s="184">
        <v>1.00527899287E-2</v>
      </c>
      <c r="I822" s="184">
        <v>2.1734350312000002E-2</v>
      </c>
      <c r="J822" s="328">
        <v>9.6098206166E-3</v>
      </c>
      <c r="K822" s="184">
        <v>7.1648363000000007E-2</v>
      </c>
      <c r="L822" s="184">
        <v>8.4714986999999999E-3</v>
      </c>
      <c r="M822" s="331">
        <v>1.2436035999999999E-2</v>
      </c>
      <c r="N822" s="184">
        <v>7.7906112999999999E-3</v>
      </c>
      <c r="O822" s="331">
        <v>2.1455628E-3</v>
      </c>
      <c r="P822" s="331">
        <v>5.3664186999999996E-6</v>
      </c>
      <c r="Q822" s="331">
        <v>1.1124941000000001E-4</v>
      </c>
      <c r="R822" s="331">
        <v>1.3005315000000001E-4</v>
      </c>
      <c r="S822" s="331">
        <v>1.3066879999999999E-4</v>
      </c>
      <c r="T822" s="331">
        <v>6.7865861999999997E-4</v>
      </c>
      <c r="U822" s="331">
        <v>9.4778972999999996E-3</v>
      </c>
      <c r="V822" s="331">
        <v>1.8103841999999999E-5</v>
      </c>
      <c r="W822" s="331">
        <v>1.2545166000000001E-6</v>
      </c>
      <c r="X822" s="331">
        <v>0</v>
      </c>
      <c r="Y822"/>
      <c r="Z822" s="288">
        <v>0.47765575333333338</v>
      </c>
      <c r="AA822"/>
      <c r="AB822" s="164">
        <v>8.2683032999999995</v>
      </c>
      <c r="AC822" s="164">
        <v>7.3896993000000002</v>
      </c>
      <c r="AD822" s="164">
        <v>0.46107516999999998</v>
      </c>
      <c r="AE822" s="164">
        <v>0</v>
      </c>
      <c r="AF822" s="164">
        <v>0.12945883</v>
      </c>
      <c r="AG822" s="164">
        <v>0.19230032999999999</v>
      </c>
      <c r="AH822" s="164">
        <v>9.5769621999999999E-2</v>
      </c>
      <c r="AI822"/>
      <c r="AJ822" s="185">
        <v>1.2265511E-2</v>
      </c>
      <c r="AK822" s="185">
        <v>1.1548315999999999E-2</v>
      </c>
      <c r="AL822" s="185">
        <v>4.8104484999999999E-4</v>
      </c>
      <c r="AM822" s="185">
        <v>2.3615071999999999E-4</v>
      </c>
      <c r="AN822" s="176">
        <v>6.9234507000000004E-7</v>
      </c>
      <c r="AO822" s="176">
        <v>1.7790120000000001E-9</v>
      </c>
      <c r="AP822" s="176">
        <v>3.3074330999999998E-2</v>
      </c>
      <c r="AQ822" s="192">
        <v>4.4328688999999999E-7</v>
      </c>
      <c r="AR822" s="192">
        <v>1.3375036999999999E-9</v>
      </c>
      <c r="AS822" s="192">
        <v>3.6542489000000001E-14</v>
      </c>
      <c r="AT822" s="192">
        <v>1.6347699999999999E-12</v>
      </c>
      <c r="AU822" s="192">
        <v>0</v>
      </c>
      <c r="AV822" s="192">
        <v>1.0119897E-9</v>
      </c>
      <c r="AW822" s="192">
        <v>2.4798735999999999E-7</v>
      </c>
      <c r="AX822" s="192">
        <v>1.4623795E-10</v>
      </c>
      <c r="AY822" s="192">
        <v>2.6120129999999999E-10</v>
      </c>
      <c r="AZ822" s="192">
        <v>3.3449806000000003E-11</v>
      </c>
      <c r="BA822" s="192">
        <v>2.2247743E-13</v>
      </c>
      <c r="BB822" s="192">
        <v>6.3373177999999995E-14</v>
      </c>
      <c r="BC822" s="192">
        <v>2.5125575E-13</v>
      </c>
      <c r="BD822" s="192">
        <v>4.5659529000000001E-14</v>
      </c>
      <c r="BE822" s="192">
        <v>3.0282117999999999E-12</v>
      </c>
      <c r="BF822" s="192">
        <v>5.4161633999999997E-11</v>
      </c>
      <c r="BG822" s="192">
        <v>1.5630901999999999E-20</v>
      </c>
      <c r="BH822" s="192">
        <v>1.2921341999999999E-5</v>
      </c>
      <c r="BI822" s="193">
        <v>3.3061409E-2</v>
      </c>
      <c r="BJ822" s="192">
        <v>0</v>
      </c>
      <c r="BK822" s="192">
        <v>0</v>
      </c>
      <c r="BL822" s="192">
        <v>0</v>
      </c>
      <c r="BM822"/>
      <c r="BN822" s="186">
        <v>3.1828695999999998E-5</v>
      </c>
      <c r="BO822" s="186">
        <v>2.1244690999999999E-6</v>
      </c>
      <c r="BP822" s="186">
        <v>1.331831E-5</v>
      </c>
      <c r="BQ822" s="186">
        <v>1.5824165E-8</v>
      </c>
      <c r="BR822" s="186">
        <v>2.5806119999999998E-6</v>
      </c>
      <c r="BS822" s="186">
        <v>1.3009005E-6</v>
      </c>
      <c r="BT822" s="186">
        <v>1.3637668000000001E-7</v>
      </c>
      <c r="BU822" s="186">
        <v>9.6271231999999992E-7</v>
      </c>
      <c r="BV822" s="186">
        <v>1.2711989E-8</v>
      </c>
      <c r="BW822" s="186">
        <v>7.9799902000000002E-8</v>
      </c>
      <c r="BX822" s="186">
        <v>0</v>
      </c>
      <c r="BY822" s="186">
        <v>3.4565745999999997E-17</v>
      </c>
      <c r="BZ822" s="186">
        <v>2.8302924999999998E-13</v>
      </c>
      <c r="CA822" s="186">
        <v>1.5692848000000001E-6</v>
      </c>
      <c r="CB822" s="186">
        <v>9.7213256999999992E-6</v>
      </c>
      <c r="CC822" s="186">
        <v>6.3687152E-9</v>
      </c>
      <c r="CD822" s="186">
        <v>0</v>
      </c>
      <c r="CE822"/>
      <c r="CF822" s="329">
        <v>2.3955982E-13</v>
      </c>
      <c r="CG822" s="330">
        <v>0.47764961</v>
      </c>
      <c r="CH822" s="330">
        <v>2.6724491E-2</v>
      </c>
      <c r="CI822" s="330">
        <v>1.6000247E-3</v>
      </c>
      <c r="CJ822" s="330">
        <v>4.3886050000000002E-4</v>
      </c>
      <c r="CK822" s="329">
        <v>2.9039559000000001E-11</v>
      </c>
      <c r="CL822" s="329">
        <v>3.4056749000000002E-9</v>
      </c>
      <c r="CM822" s="329">
        <v>6.2394108999999997E-5</v>
      </c>
      <c r="CN822" s="330">
        <v>0.12402661</v>
      </c>
      <c r="CO822" s="330">
        <v>0.46082849999999997</v>
      </c>
      <c r="CP822"/>
      <c r="CQ822">
        <v>7.1648363000000007E-2</v>
      </c>
      <c r="CR822">
        <v>3.1090377778700003E-2</v>
      </c>
      <c r="CS822">
        <v>2.1038842366600002E-2</v>
      </c>
      <c r="CT822">
        <v>2.1734350311999998E-2</v>
      </c>
      <c r="CU822">
        <v>9.6085661000000003E-3</v>
      </c>
      <c r="CV822" s="134"/>
      <c r="CW822" s="375"/>
      <c r="CX822" s="36"/>
      <c r="CY822" s="36"/>
      <c r="CZ822" s="36"/>
      <c r="DA822" s="236"/>
      <c r="DB822" s="256"/>
      <c r="DC822"/>
      <c r="DD822"/>
      <c r="DE822"/>
      <c r="DF822"/>
      <c r="DG822"/>
      <c r="DH822"/>
      <c r="DI822"/>
      <c r="DJ822"/>
      <c r="DK822"/>
      <c r="DL822"/>
    </row>
    <row r="823" spans="1:116" ht="13.8" customHeight="1" x14ac:dyDescent="0.3">
      <c r="A823" t="s">
        <v>6572</v>
      </c>
      <c r="B823" s="113" t="s">
        <v>921</v>
      </c>
      <c r="C823" s="182" t="s">
        <v>582</v>
      </c>
      <c r="D823" s="40" t="s">
        <v>930</v>
      </c>
      <c r="E823" s="181" t="s">
        <v>943</v>
      </c>
      <c r="F823" s="184" t="s">
        <v>6573</v>
      </c>
      <c r="G823" s="184">
        <v>0.11304532384730001</v>
      </c>
      <c r="H823" s="184">
        <v>1.0052789918699999E-2</v>
      </c>
      <c r="I823" s="184">
        <v>2.1734350312000002E-2</v>
      </c>
      <c r="J823" s="328">
        <v>9.6098206166E-3</v>
      </c>
      <c r="K823" s="184">
        <v>7.1648363000000007E-2</v>
      </c>
      <c r="L823" s="184">
        <v>8.4714986999999999E-3</v>
      </c>
      <c r="M823" s="184">
        <v>1.2436035999999999E-2</v>
      </c>
      <c r="N823" s="331">
        <v>7.7906112999999999E-3</v>
      </c>
      <c r="O823" s="331">
        <v>2.1455628E-3</v>
      </c>
      <c r="P823" s="331">
        <v>5.3664186999999996E-6</v>
      </c>
      <c r="Q823" s="331">
        <v>1.1124940000000001E-4</v>
      </c>
      <c r="R823" s="331">
        <v>1.3005315000000001E-4</v>
      </c>
      <c r="S823" s="184">
        <v>1.3066879999999999E-4</v>
      </c>
      <c r="T823" s="184">
        <v>6.7865861999999997E-4</v>
      </c>
      <c r="U823" s="331">
        <v>9.4778972999999996E-3</v>
      </c>
      <c r="V823" s="331">
        <v>1.8103841999999999E-5</v>
      </c>
      <c r="W823" s="331">
        <v>1.2545166000000001E-6</v>
      </c>
      <c r="X823" s="331">
        <v>0</v>
      </c>
      <c r="Y823"/>
      <c r="Z823" s="288">
        <v>0.47765575333333338</v>
      </c>
      <c r="AA823"/>
      <c r="AB823" s="164">
        <v>8.2683032999999995</v>
      </c>
      <c r="AC823" s="164">
        <v>7.3896993000000002</v>
      </c>
      <c r="AD823" s="164">
        <v>0.46107516999999998</v>
      </c>
      <c r="AE823" s="164">
        <v>0</v>
      </c>
      <c r="AF823" s="164">
        <v>0.12945883</v>
      </c>
      <c r="AG823" s="164">
        <v>0.19230032999999999</v>
      </c>
      <c r="AH823" s="164">
        <v>9.5769621999999999E-2</v>
      </c>
      <c r="AI823"/>
      <c r="AJ823" s="185">
        <v>1.2265511E-2</v>
      </c>
      <c r="AK823" s="185">
        <v>1.1548315999999999E-2</v>
      </c>
      <c r="AL823" s="185">
        <v>4.8104484999999999E-4</v>
      </c>
      <c r="AM823" s="185">
        <v>2.3615071999999999E-4</v>
      </c>
      <c r="AN823" s="176">
        <v>6.9234507000000004E-7</v>
      </c>
      <c r="AO823" s="176">
        <v>1.7790120000000001E-9</v>
      </c>
      <c r="AP823" s="176">
        <v>3.3074330999999998E-2</v>
      </c>
      <c r="AQ823" s="192">
        <v>4.4328688999999999E-7</v>
      </c>
      <c r="AR823" s="192">
        <v>1.3375036999999999E-9</v>
      </c>
      <c r="AS823" s="192">
        <v>3.6542489000000001E-14</v>
      </c>
      <c r="AT823" s="192">
        <v>1.6347699999999999E-12</v>
      </c>
      <c r="AU823" s="192">
        <v>0</v>
      </c>
      <c r="AV823" s="192">
        <v>1.0119897E-9</v>
      </c>
      <c r="AW823" s="192">
        <v>2.4798735999999999E-7</v>
      </c>
      <c r="AX823" s="192">
        <v>1.4623795E-10</v>
      </c>
      <c r="AY823" s="192">
        <v>2.6120129999999999E-10</v>
      </c>
      <c r="AZ823" s="192">
        <v>3.3449806000000003E-11</v>
      </c>
      <c r="BA823" s="192">
        <v>2.2247743E-13</v>
      </c>
      <c r="BB823" s="192">
        <v>6.3373177999999995E-14</v>
      </c>
      <c r="BC823" s="192">
        <v>2.5125575E-13</v>
      </c>
      <c r="BD823" s="192">
        <v>4.5659529000000001E-14</v>
      </c>
      <c r="BE823" s="192">
        <v>3.0282117999999999E-12</v>
      </c>
      <c r="BF823" s="192">
        <v>5.4161633999999997E-11</v>
      </c>
      <c r="BG823" s="192">
        <v>1.5630901999999999E-20</v>
      </c>
      <c r="BH823" s="192">
        <v>1.2921341999999999E-5</v>
      </c>
      <c r="BI823" s="193">
        <v>3.3061409E-2</v>
      </c>
      <c r="BJ823" s="192">
        <v>0</v>
      </c>
      <c r="BK823" s="192">
        <v>0</v>
      </c>
      <c r="BL823" s="192">
        <v>0</v>
      </c>
      <c r="BM823"/>
      <c r="BN823" s="186">
        <v>3.1828695999999998E-5</v>
      </c>
      <c r="BO823" s="186">
        <v>2.1244690999999999E-6</v>
      </c>
      <c r="BP823" s="186">
        <v>1.331831E-5</v>
      </c>
      <c r="BQ823" s="186">
        <v>1.5824165E-8</v>
      </c>
      <c r="BR823" s="186">
        <v>2.5806119999999998E-6</v>
      </c>
      <c r="BS823" s="186">
        <v>1.3009005E-6</v>
      </c>
      <c r="BT823" s="186">
        <v>1.3637668000000001E-7</v>
      </c>
      <c r="BU823" s="186">
        <v>9.6271231999999992E-7</v>
      </c>
      <c r="BV823" s="186">
        <v>1.2711989E-8</v>
      </c>
      <c r="BW823" s="186">
        <v>7.9799902000000002E-8</v>
      </c>
      <c r="BX823" s="186">
        <v>0</v>
      </c>
      <c r="BY823" s="186">
        <v>3.4565745999999997E-17</v>
      </c>
      <c r="BZ823" s="186">
        <v>2.8302924999999998E-13</v>
      </c>
      <c r="CA823" s="186">
        <v>1.5692848000000001E-6</v>
      </c>
      <c r="CB823" s="186">
        <v>9.7213256999999992E-6</v>
      </c>
      <c r="CC823" s="186">
        <v>6.3687153000000001E-9</v>
      </c>
      <c r="CD823" s="186">
        <v>0</v>
      </c>
      <c r="CE823"/>
      <c r="CF823" s="329">
        <v>2.3955982E-13</v>
      </c>
      <c r="CG823" s="330">
        <v>0.47764961</v>
      </c>
      <c r="CH823" s="330">
        <v>2.6724491E-2</v>
      </c>
      <c r="CI823" s="330">
        <v>1.6000247E-3</v>
      </c>
      <c r="CJ823" s="330">
        <v>4.3886050000000002E-4</v>
      </c>
      <c r="CK823" s="329">
        <v>2.9039559000000001E-11</v>
      </c>
      <c r="CL823" s="329">
        <v>3.4056749000000002E-9</v>
      </c>
      <c r="CM823" s="329">
        <v>6.2394108999999997E-5</v>
      </c>
      <c r="CN823" s="330">
        <v>0.12402661</v>
      </c>
      <c r="CO823" s="330">
        <v>0.46082849999999997</v>
      </c>
      <c r="CP823"/>
      <c r="CQ823">
        <v>7.1648363000000007E-2</v>
      </c>
      <c r="CR823">
        <v>3.1090377768700002E-2</v>
      </c>
      <c r="CS823">
        <v>2.1038842366600002E-2</v>
      </c>
      <c r="CT823">
        <v>2.1734350311999998E-2</v>
      </c>
      <c r="CU823">
        <v>9.6085661000000003E-3</v>
      </c>
      <c r="CV823" s="134"/>
      <c r="CW823" s="375"/>
      <c r="CX823" s="36"/>
      <c r="CY823" s="36"/>
      <c r="CZ823" s="36"/>
      <c r="DA823" s="236"/>
      <c r="DB823" s="256"/>
      <c r="DC823"/>
      <c r="DD823"/>
      <c r="DE823"/>
      <c r="DF823"/>
      <c r="DG823"/>
      <c r="DH823"/>
      <c r="DI823"/>
      <c r="DJ823"/>
      <c r="DK823"/>
      <c r="DL823"/>
    </row>
    <row r="824" spans="1:116" ht="13.8" customHeight="1" x14ac:dyDescent="0.3">
      <c r="A824" t="s">
        <v>3321</v>
      </c>
      <c r="B824" s="113" t="s">
        <v>921</v>
      </c>
      <c r="C824" s="182" t="s">
        <v>3322</v>
      </c>
      <c r="D824" s="40" t="s">
        <v>930</v>
      </c>
      <c r="E824" s="181" t="s">
        <v>943</v>
      </c>
      <c r="F824" s="184" t="s">
        <v>4285</v>
      </c>
      <c r="G824" s="184">
        <v>0.11267729043800001</v>
      </c>
      <c r="H824" s="184">
        <v>9.1658517520000014E-3</v>
      </c>
      <c r="I824" s="184">
        <v>1.6904428630999998E-2</v>
      </c>
      <c r="J824" s="328">
        <v>1.2326600054999999E-2</v>
      </c>
      <c r="K824" s="184">
        <v>7.4280410000000005E-2</v>
      </c>
      <c r="L824" s="184">
        <v>6.1047986999999996E-3</v>
      </c>
      <c r="M824" s="184">
        <v>9.6137296000000007E-3</v>
      </c>
      <c r="N824" s="331">
        <v>7.9130193000000008E-3</v>
      </c>
      <c r="O824" s="331">
        <v>1.1039151000000001E-3</v>
      </c>
      <c r="P824" s="331">
        <v>1.9471312000000001E-5</v>
      </c>
      <c r="Q824" s="331">
        <v>1.2944604E-4</v>
      </c>
      <c r="R824" s="331">
        <v>4.8974439999999999E-4</v>
      </c>
      <c r="S824" s="184">
        <v>2.0513085999999999E-4</v>
      </c>
      <c r="T824" s="184">
        <v>6.7577974999999998E-4</v>
      </c>
      <c r="U824" s="331">
        <v>1.2120219999999999E-2</v>
      </c>
      <c r="V824" s="331">
        <v>2.0376181000000001E-5</v>
      </c>
      <c r="W824" s="331">
        <v>1.2491949999999999E-6</v>
      </c>
      <c r="X824" s="331">
        <v>0</v>
      </c>
      <c r="Y824"/>
      <c r="Z824" s="288">
        <v>0.49520273333333337</v>
      </c>
      <c r="AA824"/>
      <c r="AB824" s="164">
        <v>8.1555386999999993</v>
      </c>
      <c r="AC824" s="164">
        <v>6.7385662999999996</v>
      </c>
      <c r="AD824" s="164">
        <v>0.75559498000000003</v>
      </c>
      <c r="AE824" s="164">
        <v>0</v>
      </c>
      <c r="AF824" s="164">
        <v>0.19454472</v>
      </c>
      <c r="AG824" s="164">
        <v>0.30894537999999999</v>
      </c>
      <c r="AH824" s="164">
        <v>0.15788727</v>
      </c>
      <c r="AI824"/>
      <c r="AJ824" s="185">
        <v>1.1499275999999999E-2</v>
      </c>
      <c r="AK824" s="185">
        <v>1.0646259999999999E-2</v>
      </c>
      <c r="AL824" s="185">
        <v>4.7310503000000002E-4</v>
      </c>
      <c r="AM824" s="185">
        <v>3.7991104999999999E-4</v>
      </c>
      <c r="AN824" s="176">
        <v>6.3826498000000001E-7</v>
      </c>
      <c r="AO824" s="176">
        <v>1.7496488000000001E-9</v>
      </c>
      <c r="AP824" s="176">
        <v>5.3208830999999998E-2</v>
      </c>
      <c r="AQ824" s="192">
        <v>4.5957815999999999E-7</v>
      </c>
      <c r="AR824" s="192">
        <v>1.3866587E-9</v>
      </c>
      <c r="AS824" s="192">
        <v>3.7885461E-14</v>
      </c>
      <c r="AT824" s="192">
        <v>1.6751474000000001E-12</v>
      </c>
      <c r="AU824" s="192">
        <v>0</v>
      </c>
      <c r="AV824" s="192">
        <v>8.6782694000000001E-10</v>
      </c>
      <c r="AW824" s="192">
        <v>1.7770086000000001E-7</v>
      </c>
      <c r="AX824" s="192">
        <v>1.2890366000000001E-10</v>
      </c>
      <c r="AY824" s="192">
        <v>1.9603454E-10</v>
      </c>
      <c r="AZ824" s="192">
        <v>3.3043739999999997E-11</v>
      </c>
      <c r="BA824" s="192">
        <v>4.2272049000000003E-14</v>
      </c>
      <c r="BB824" s="192">
        <v>2.2729336000000001E-12</v>
      </c>
      <c r="BC824" s="192">
        <v>2.4206668000000002E-12</v>
      </c>
      <c r="BD824" s="192">
        <v>2.3440010999999998E-13</v>
      </c>
      <c r="BE824" s="192">
        <v>7.3929661999999996E-12</v>
      </c>
      <c r="BF824" s="192">
        <v>1.0906796E-10</v>
      </c>
      <c r="BG824" s="192">
        <v>1.5564596000000001E-20</v>
      </c>
      <c r="BH824" s="192">
        <v>2.031339E-5</v>
      </c>
      <c r="BI824" s="193">
        <v>5.3188517999999997E-2</v>
      </c>
      <c r="BJ824" s="192">
        <v>0</v>
      </c>
      <c r="BK824" s="192">
        <v>0</v>
      </c>
      <c r="BL824" s="192">
        <v>0</v>
      </c>
      <c r="BM824"/>
      <c r="BN824" s="186">
        <v>2.9366317E-5</v>
      </c>
      <c r="BO824" s="186">
        <v>1.6158899000000001E-6</v>
      </c>
      <c r="BP824" s="186">
        <v>1.3807566E-5</v>
      </c>
      <c r="BQ824" s="186">
        <v>5.8576719000000002E-8</v>
      </c>
      <c r="BR824" s="186">
        <v>1.3175458E-6</v>
      </c>
      <c r="BS824" s="186">
        <v>6.4389064999999995E-7</v>
      </c>
      <c r="BT824" s="186">
        <v>2.1954605E-7</v>
      </c>
      <c r="BU824" s="186">
        <v>7.8574459000000002E-7</v>
      </c>
      <c r="BV824" s="186">
        <v>3.2519078E-8</v>
      </c>
      <c r="BW824" s="186">
        <v>9.6744968E-8</v>
      </c>
      <c r="BX824" s="186">
        <v>0</v>
      </c>
      <c r="BY824" s="186">
        <v>3.4419118000000002E-17</v>
      </c>
      <c r="BZ824" s="186">
        <v>1.0768171E-10</v>
      </c>
      <c r="CA824" s="186">
        <v>1.5702781E-6</v>
      </c>
      <c r="CB824" s="186">
        <v>9.2115657000000005E-6</v>
      </c>
      <c r="CC824" s="186">
        <v>6.3418387999999997E-9</v>
      </c>
      <c r="CD824" s="186">
        <v>0</v>
      </c>
      <c r="CE824"/>
      <c r="CF824" s="329">
        <v>8.9338543999999998E-11</v>
      </c>
      <c r="CG824" s="330">
        <v>0.49518993</v>
      </c>
      <c r="CH824" s="330">
        <v>2.1884188999999998E-2</v>
      </c>
      <c r="CI824" s="330">
        <v>1.2253164999999999E-3</v>
      </c>
      <c r="CJ824" s="330">
        <v>4.9311408999999997E-4</v>
      </c>
      <c r="CK824" s="329">
        <v>3.3617903E-11</v>
      </c>
      <c r="CL824" s="329">
        <v>3.9338095000000003E-9</v>
      </c>
      <c r="CM824" s="329">
        <v>4.3679156E-5</v>
      </c>
      <c r="CN824" s="330">
        <v>1.1939692</v>
      </c>
      <c r="CO824" s="330">
        <v>0.74105498000000003</v>
      </c>
      <c r="CP824"/>
      <c r="CQ824">
        <v>7.4280410000000005E-2</v>
      </c>
      <c r="CR824">
        <v>2.5374124452000001E-2</v>
      </c>
      <c r="CS824">
        <v>1.6209521894999999E-2</v>
      </c>
      <c r="CT824">
        <v>1.6904428631000001E-2</v>
      </c>
      <c r="CU824">
        <v>1.2325350859999999E-2</v>
      </c>
      <c r="CW824" s="375"/>
      <c r="CX824" s="36"/>
      <c r="CY824" s="36"/>
      <c r="CZ824" s="36"/>
      <c r="DA824" s="236"/>
      <c r="DB824" s="256"/>
      <c r="DC824"/>
      <c r="DD824"/>
      <c r="DE824"/>
      <c r="DF824"/>
      <c r="DG824"/>
      <c r="DH824"/>
      <c r="DI824"/>
      <c r="DJ824"/>
      <c r="DK824"/>
      <c r="DL824"/>
    </row>
    <row r="825" spans="1:116" ht="13.8" customHeight="1" x14ac:dyDescent="0.3">
      <c r="A825" t="s">
        <v>3323</v>
      </c>
      <c r="B825" s="113" t="s">
        <v>921</v>
      </c>
      <c r="C825" s="182" t="s">
        <v>3324</v>
      </c>
      <c r="D825" s="40" t="s">
        <v>930</v>
      </c>
      <c r="E825" s="181" t="s">
        <v>943</v>
      </c>
      <c r="F825" s="184" t="s">
        <v>4286</v>
      </c>
      <c r="G825" s="184">
        <v>0.13714726133499999</v>
      </c>
      <c r="H825" s="184">
        <v>1.0190037605999999E-2</v>
      </c>
      <c r="I825" s="184">
        <v>1.8569467674000001E-2</v>
      </c>
      <c r="J825" s="328">
        <v>1.4212483055000001E-2</v>
      </c>
      <c r="K825" s="184">
        <v>9.4175273000000004E-2</v>
      </c>
      <c r="L825" s="184">
        <v>6.883732E-3</v>
      </c>
      <c r="M825" s="184">
        <v>1.045987E-2</v>
      </c>
      <c r="N825" s="331">
        <v>8.7806168999999996E-3</v>
      </c>
      <c r="O825" s="331">
        <v>1.2475584999999999E-3</v>
      </c>
      <c r="P825" s="331">
        <v>2.6369096E-5</v>
      </c>
      <c r="Q825" s="331">
        <v>1.3549311000000001E-4</v>
      </c>
      <c r="R825" s="331">
        <v>5.2940501E-4</v>
      </c>
      <c r="S825" s="184">
        <v>2.5320386E-4</v>
      </c>
      <c r="T825" s="184">
        <v>6.7577974999999998E-4</v>
      </c>
      <c r="U825" s="331">
        <v>1.395803E-2</v>
      </c>
      <c r="V825" s="331">
        <v>2.0680913999999999E-5</v>
      </c>
      <c r="W825" s="331">
        <v>1.2491949999999999E-6</v>
      </c>
      <c r="X825" s="331">
        <v>0</v>
      </c>
      <c r="Y825"/>
      <c r="Z825" s="288">
        <v>0.6278351533333334</v>
      </c>
      <c r="AA825"/>
      <c r="AB825" s="164">
        <v>11.852454</v>
      </c>
      <c r="AC825" s="164">
        <v>10.025081999999999</v>
      </c>
      <c r="AD825" s="164">
        <v>0.98288710000000001</v>
      </c>
      <c r="AE825" s="164">
        <v>0</v>
      </c>
      <c r="AF825" s="164">
        <v>0.24253611</v>
      </c>
      <c r="AG825" s="164">
        <v>0.39670484</v>
      </c>
      <c r="AH825" s="164">
        <v>0.20524385000000001</v>
      </c>
      <c r="AI825"/>
      <c r="AJ825" s="185">
        <v>1.4144978000000001E-2</v>
      </c>
      <c r="AK825" s="185">
        <v>1.2993911E-2</v>
      </c>
      <c r="AL825" s="185">
        <v>5.8086542999999998E-4</v>
      </c>
      <c r="AM825" s="185">
        <v>5.7020124999999997E-4</v>
      </c>
      <c r="AN825" s="176">
        <v>7.7901145E-7</v>
      </c>
      <c r="AO825" s="176">
        <v>2.1481709999999999E-9</v>
      </c>
      <c r="AP825" s="176">
        <v>7.9860118999999993E-2</v>
      </c>
      <c r="AQ825" s="192">
        <v>5.8266792999999997E-7</v>
      </c>
      <c r="AR825" s="192">
        <v>1.7580505000000001E-9</v>
      </c>
      <c r="AS825" s="192">
        <v>4.8032404000000001E-14</v>
      </c>
      <c r="AT825" s="192">
        <v>1.6751474000000001E-12</v>
      </c>
      <c r="AU825" s="192">
        <v>0</v>
      </c>
      <c r="AV825" s="192">
        <v>9.0450200999999999E-10</v>
      </c>
      <c r="AW825" s="192">
        <v>1.9531280000000001E-7</v>
      </c>
      <c r="AX825" s="192">
        <v>1.3585391999999999E-10</v>
      </c>
      <c r="AY825" s="192">
        <v>2.1388590000000001E-10</v>
      </c>
      <c r="AZ825" s="192">
        <v>3.5358639999999998E-11</v>
      </c>
      <c r="BA825" s="192">
        <v>4.2272049000000003E-14</v>
      </c>
      <c r="BB825" s="192">
        <v>2.2763726999999999E-12</v>
      </c>
      <c r="BC825" s="192">
        <v>2.4209053999999998E-12</v>
      </c>
      <c r="BD825" s="192">
        <v>2.3445271999999999E-13</v>
      </c>
      <c r="BE825" s="192">
        <v>8.3444975000000004E-12</v>
      </c>
      <c r="BF825" s="192">
        <v>1.1620182E-10</v>
      </c>
      <c r="BG825" s="192">
        <v>1.5564596000000001E-20</v>
      </c>
      <c r="BH825" s="192">
        <v>2.5308844000000001E-5</v>
      </c>
      <c r="BI825" s="193">
        <v>7.9834810000000006E-2</v>
      </c>
      <c r="BJ825" s="192">
        <v>0</v>
      </c>
      <c r="BK825" s="192">
        <v>0</v>
      </c>
      <c r="BL825" s="192">
        <v>0</v>
      </c>
      <c r="BM825"/>
      <c r="BN825" s="186">
        <v>3.7911119999999998E-5</v>
      </c>
      <c r="BO825" s="186">
        <v>1.7443553E-6</v>
      </c>
      <c r="BP825" s="186">
        <v>1.7505710000000002E-5</v>
      </c>
      <c r="BQ825" s="186">
        <v>6.3584451999999994E-8</v>
      </c>
      <c r="BR825" s="186">
        <v>1.5440484999999999E-6</v>
      </c>
      <c r="BS825" s="186">
        <v>6.5449475999999999E-7</v>
      </c>
      <c r="BT825" s="186">
        <v>2.4045649999999998E-7</v>
      </c>
      <c r="BU825" s="186">
        <v>8.0183935000000001E-7</v>
      </c>
      <c r="BV825" s="186">
        <v>4.2110685000000001E-8</v>
      </c>
      <c r="BW825" s="186">
        <v>1.0320811E-7</v>
      </c>
      <c r="BX825" s="186">
        <v>0</v>
      </c>
      <c r="BY825" s="186">
        <v>3.4419118000000002E-17</v>
      </c>
      <c r="BZ825" s="186">
        <v>1.0768171E-10</v>
      </c>
      <c r="CA825" s="186">
        <v>1.7434984E-6</v>
      </c>
      <c r="CB825" s="186">
        <v>1.3461363999999999E-5</v>
      </c>
      <c r="CC825" s="186">
        <v>6.3418819000000002E-9</v>
      </c>
      <c r="CD825" s="186">
        <v>0</v>
      </c>
      <c r="CE825"/>
      <c r="CF825" s="329">
        <v>8.9338543999999998E-11</v>
      </c>
      <c r="CG825" s="330">
        <v>0.62781659999999995</v>
      </c>
      <c r="CH825" s="330">
        <v>2.2187449000000001E-2</v>
      </c>
      <c r="CI825" s="330">
        <v>1.3156426999999999E-3</v>
      </c>
      <c r="CJ825" s="330">
        <v>5.6542489000000005E-4</v>
      </c>
      <c r="CK825" s="329">
        <v>3.5260210000000001E-11</v>
      </c>
      <c r="CL825" s="329">
        <v>4.1253154000000002E-9</v>
      </c>
      <c r="CM825" s="329">
        <v>5.2141169000000003E-5</v>
      </c>
      <c r="CN825" s="330">
        <v>1.1941695000000001</v>
      </c>
      <c r="CO825" s="330">
        <v>1.1344757000000001</v>
      </c>
      <c r="CP825"/>
      <c r="CQ825">
        <v>9.4175273000000004E-2</v>
      </c>
      <c r="CR825">
        <v>2.8063044616E-2</v>
      </c>
      <c r="CS825">
        <v>1.7874256205000001E-2</v>
      </c>
      <c r="CT825">
        <v>1.8569467674000001E-2</v>
      </c>
      <c r="CU825">
        <v>1.421123386E-2</v>
      </c>
      <c r="CW825" s="375"/>
      <c r="CX825" s="36"/>
      <c r="CZ825" s="36"/>
      <c r="DA825" s="236"/>
      <c r="DB825" s="256"/>
      <c r="DC825"/>
      <c r="DD825"/>
      <c r="DE825"/>
      <c r="DF825"/>
      <c r="DG825"/>
      <c r="DH825"/>
      <c r="DI825"/>
      <c r="DJ825"/>
      <c r="DK825"/>
      <c r="DL825"/>
    </row>
    <row r="826" spans="1:116" ht="13.8" customHeight="1" x14ac:dyDescent="0.3">
      <c r="A826" t="s">
        <v>5701</v>
      </c>
      <c r="B826" s="113" t="s">
        <v>921</v>
      </c>
      <c r="C826" s="182" t="s">
        <v>5702</v>
      </c>
      <c r="D826" s="40" t="s">
        <v>930</v>
      </c>
      <c r="E826" s="181" t="s">
        <v>943</v>
      </c>
      <c r="F826" s="184" t="s">
        <v>5703</v>
      </c>
      <c r="G826" s="184">
        <v>0.11256859210100001</v>
      </c>
      <c r="H826" s="184">
        <v>1.0547087716000001E-2</v>
      </c>
      <c r="I826" s="184">
        <v>1.7340552121E-2</v>
      </c>
      <c r="J826" s="328">
        <v>1.1839232264000001E-2</v>
      </c>
      <c r="K826" s="184">
        <v>7.2841719999999999E-2</v>
      </c>
      <c r="L826" s="184">
        <v>6.6766548E-3</v>
      </c>
      <c r="M826" s="331">
        <v>9.6841480000000001E-3</v>
      </c>
      <c r="N826" s="331">
        <v>7.9708798000000004E-3</v>
      </c>
      <c r="O826" s="331">
        <v>2.4342217000000001E-3</v>
      </c>
      <c r="P826" s="331">
        <v>1.8905616000000001E-5</v>
      </c>
      <c r="Q826" s="331">
        <v>1.2308060000000001E-4</v>
      </c>
      <c r="R826" s="331">
        <v>2.8762516000000002E-4</v>
      </c>
      <c r="S826" s="331">
        <v>1.959292E-4</v>
      </c>
      <c r="T826" s="331">
        <v>6.7300401000000001E-4</v>
      </c>
      <c r="U826" s="331">
        <v>1.1642059E-2</v>
      </c>
      <c r="V826" s="331">
        <v>1.9120151E-5</v>
      </c>
      <c r="W826" s="331">
        <v>1.2440639999999999E-6</v>
      </c>
      <c r="X826" s="331">
        <v>0</v>
      </c>
      <c r="Y826"/>
      <c r="Z826" s="288">
        <v>0.48561146666666666</v>
      </c>
      <c r="AA826"/>
      <c r="AB826" s="164">
        <v>7.8967539999999996</v>
      </c>
      <c r="AC826" s="164">
        <v>6.5406129999999996</v>
      </c>
      <c r="AD826" s="164">
        <v>0.72259213</v>
      </c>
      <c r="AE826" s="164">
        <v>0</v>
      </c>
      <c r="AF826" s="164">
        <v>0.18743234</v>
      </c>
      <c r="AG826" s="164">
        <v>0.29511606000000001</v>
      </c>
      <c r="AH826" s="164">
        <v>0.15100051</v>
      </c>
      <c r="AI826"/>
      <c r="AJ826" s="185">
        <v>1.1800952E-2</v>
      </c>
      <c r="AK826" s="185">
        <v>1.0963705000000001E-2</v>
      </c>
      <c r="AL826" s="185">
        <v>4.6849857999999999E-4</v>
      </c>
      <c r="AM826" s="185">
        <v>3.6874767999999999E-4</v>
      </c>
      <c r="AN826" s="176">
        <v>6.5729647999999998E-7</v>
      </c>
      <c r="AO826" s="176">
        <v>1.7326131E-9</v>
      </c>
      <c r="AP826" s="176">
        <v>5.1645333000000002E-2</v>
      </c>
      <c r="AQ826" s="192">
        <v>4.5069246999999998E-7</v>
      </c>
      <c r="AR826" s="192">
        <v>1.3598489999999999E-9</v>
      </c>
      <c r="AS826" s="192">
        <v>3.7152957000000002E-14</v>
      </c>
      <c r="AT826" s="192">
        <v>1.6338285999999999E-12</v>
      </c>
      <c r="AU826" s="192">
        <v>0</v>
      </c>
      <c r="AV826" s="192">
        <v>8.7422653000000004E-10</v>
      </c>
      <c r="AW826" s="192">
        <v>2.0564421000000001E-7</v>
      </c>
      <c r="AX826" s="192">
        <v>1.2985E-10</v>
      </c>
      <c r="AY826" s="192">
        <v>2.0863102999999999E-10</v>
      </c>
      <c r="AZ826" s="192">
        <v>3.3043868E-11</v>
      </c>
      <c r="BA826" s="192">
        <v>4.2274415999999999E-14</v>
      </c>
      <c r="BB826" s="192">
        <v>5.2807480000000004E-13</v>
      </c>
      <c r="BC826" s="192">
        <v>5.4502635999999995E-13</v>
      </c>
      <c r="BD826" s="192">
        <v>5.6338011000000001E-14</v>
      </c>
      <c r="BE826" s="192">
        <v>5.4314319000000003E-12</v>
      </c>
      <c r="BF826" s="192">
        <v>7.8518474000000002E-11</v>
      </c>
      <c r="BG826" s="192">
        <v>3.0372779999999999E-14</v>
      </c>
      <c r="BH826" s="193">
        <v>1.9494262E-5</v>
      </c>
      <c r="BI826" s="193">
        <v>5.1625839E-2</v>
      </c>
      <c r="BJ826" s="192">
        <v>0</v>
      </c>
      <c r="BK826" s="192">
        <v>0</v>
      </c>
      <c r="BL826" s="192">
        <v>0</v>
      </c>
      <c r="BM826"/>
      <c r="BN826" s="186">
        <v>3.0165994999999998E-5</v>
      </c>
      <c r="BO826" s="186">
        <v>1.7046867E-6</v>
      </c>
      <c r="BP826" s="186">
        <v>1.3540135999999999E-5</v>
      </c>
      <c r="BQ826" s="186">
        <v>3.4910424999999999E-8</v>
      </c>
      <c r="BR826" s="186">
        <v>2.5828620000000001E-6</v>
      </c>
      <c r="BS826" s="186">
        <v>6.4774896E-7</v>
      </c>
      <c r="BT826" s="186">
        <v>2.1954417E-7</v>
      </c>
      <c r="BU826" s="186">
        <v>7.9158633999999997E-7</v>
      </c>
      <c r="BV826" s="186">
        <v>3.1541559999999998E-8</v>
      </c>
      <c r="BW826" s="186">
        <v>9.3005471000000006E-8</v>
      </c>
      <c r="BX826" s="186">
        <v>0</v>
      </c>
      <c r="BY826" s="186">
        <v>6.7165528000000003E-11</v>
      </c>
      <c r="BZ826" s="186">
        <v>2.9063838E-11</v>
      </c>
      <c r="CA826" s="186">
        <v>1.5867529E-6</v>
      </c>
      <c r="CB826" s="186">
        <v>8.9268082000000008E-6</v>
      </c>
      <c r="CC826" s="186">
        <v>6.3157012E-9</v>
      </c>
      <c r="CD826" s="186">
        <v>0</v>
      </c>
      <c r="CE826"/>
      <c r="CF826" s="329">
        <v>2.4116364000000001E-11</v>
      </c>
      <c r="CG826" s="330">
        <v>0.48558623000000001</v>
      </c>
      <c r="CH826" s="330">
        <v>2.2009714E-2</v>
      </c>
      <c r="CI826" s="330">
        <v>1.2869545E-3</v>
      </c>
      <c r="CJ826" s="330">
        <v>4.9496564000000003E-4</v>
      </c>
      <c r="CK826" s="329">
        <v>3.2205856000000003E-11</v>
      </c>
      <c r="CL826" s="329">
        <v>3.7749134000000004E-9</v>
      </c>
      <c r="CM826" s="329">
        <v>7.7767391999999995E-5</v>
      </c>
      <c r="CN826" s="330">
        <v>0.26913742000000002</v>
      </c>
      <c r="CO826" s="330">
        <v>0.71903525999999995</v>
      </c>
      <c r="CP826"/>
      <c r="CQ826">
        <v>7.2841719999999999E-2</v>
      </c>
      <c r="CR826">
        <v>2.7195515675999999E-2</v>
      </c>
      <c r="CS826">
        <v>1.6649672024000001E-2</v>
      </c>
      <c r="CT826">
        <v>1.7340552120999997E-2</v>
      </c>
      <c r="CU826">
        <v>1.18379882E-2</v>
      </c>
      <c r="CV826" s="39"/>
      <c r="CW826" s="375"/>
      <c r="CX826" s="36"/>
      <c r="CZ826" s="36"/>
      <c r="DA826" s="236"/>
      <c r="DB826" s="256"/>
      <c r="DC826"/>
      <c r="DD826"/>
      <c r="DE826"/>
      <c r="DF826"/>
      <c r="DG826"/>
      <c r="DH826"/>
      <c r="DI826"/>
      <c r="DJ826"/>
      <c r="DK826"/>
      <c r="DL826"/>
    </row>
    <row r="827" spans="1:116" ht="13.8" customHeight="1" x14ac:dyDescent="0.3">
      <c r="A827" t="s">
        <v>6574</v>
      </c>
      <c r="B827" s="113" t="s">
        <v>921</v>
      </c>
      <c r="C827" s="182" t="s">
        <v>6575</v>
      </c>
      <c r="D827" s="40" t="s">
        <v>930</v>
      </c>
      <c r="E827" s="181" t="s">
        <v>943</v>
      </c>
      <c r="F827" s="184" t="s">
        <v>6576</v>
      </c>
      <c r="G827" s="184">
        <v>9.2910220411500002E-2</v>
      </c>
      <c r="H827" s="184">
        <v>1.2008105940000001E-2</v>
      </c>
      <c r="I827" s="184">
        <v>1.7553973241000002E-2</v>
      </c>
      <c r="J827" s="328">
        <v>9.9592572304999984E-3</v>
      </c>
      <c r="K827" s="184">
        <v>5.3388883999999998E-2</v>
      </c>
      <c r="L827" s="184">
        <v>5.0034114999999999E-3</v>
      </c>
      <c r="M827" s="331">
        <v>1.0055938E-2</v>
      </c>
      <c r="N827" s="331">
        <v>8.0129086000000002E-3</v>
      </c>
      <c r="O827" s="331">
        <v>3.6617218E-3</v>
      </c>
      <c r="P827" s="331">
        <v>2.2436709999999999E-5</v>
      </c>
      <c r="Q827" s="331">
        <v>3.1103883000000002E-4</v>
      </c>
      <c r="R827" s="331">
        <v>4.6042944999999998E-4</v>
      </c>
      <c r="S827" s="331">
        <v>3.8411251000000001E-4</v>
      </c>
      <c r="T827" s="331">
        <v>1.9805643999999999E-3</v>
      </c>
      <c r="U827" s="331">
        <v>9.5714835999999998E-3</v>
      </c>
      <c r="V827" s="331">
        <v>5.3629891000000002E-5</v>
      </c>
      <c r="W827" s="331">
        <v>3.6611204999999998E-6</v>
      </c>
      <c r="X827" s="331">
        <v>0</v>
      </c>
      <c r="Y827"/>
      <c r="Z827" s="288">
        <v>0.35592589333333335</v>
      </c>
      <c r="AA827"/>
      <c r="AB827" s="164">
        <v>7.8827229000000001</v>
      </c>
      <c r="AC827" s="164">
        <v>4.9537519999999997</v>
      </c>
      <c r="AD827" s="164">
        <v>4.6993022000000002E-2</v>
      </c>
      <c r="AE827" s="164">
        <v>0</v>
      </c>
      <c r="AF827" s="164">
        <v>1.8663974999999999</v>
      </c>
      <c r="AG827" s="164">
        <v>0.10787379</v>
      </c>
      <c r="AH827" s="164">
        <v>0.90770656999999999</v>
      </c>
      <c r="AI827"/>
      <c r="AJ827" s="185">
        <v>9.2390365000000006E-3</v>
      </c>
      <c r="AK827" s="185">
        <v>8.5578936999999994E-3</v>
      </c>
      <c r="AL827" s="185">
        <v>3.6618555999999998E-4</v>
      </c>
      <c r="AM827" s="185">
        <v>3.1495722999999999E-4</v>
      </c>
      <c r="AN827" s="176">
        <v>5.1306317000000003E-7</v>
      </c>
      <c r="AO827" s="176">
        <v>1.3542365E-9</v>
      </c>
      <c r="AP827" s="176">
        <v>4.4111656999999999E-2</v>
      </c>
      <c r="AQ827" s="192">
        <v>3.3036337E-7</v>
      </c>
      <c r="AR827" s="192">
        <v>9.9678633000000002E-10</v>
      </c>
      <c r="AS827" s="192">
        <v>2.7233564E-14</v>
      </c>
      <c r="AT827" s="192">
        <v>4.7836411000000002E-12</v>
      </c>
      <c r="AU827" s="192">
        <v>0</v>
      </c>
      <c r="AV827" s="192">
        <v>9.6291653000000007E-10</v>
      </c>
      <c r="AW827" s="192">
        <v>1.8155910000000001E-7</v>
      </c>
      <c r="AX827" s="192">
        <v>1.4084342000000001E-10</v>
      </c>
      <c r="AY827" s="192">
        <v>1.8189767E-10</v>
      </c>
      <c r="AZ827" s="192">
        <v>3.3413499000000001E-11</v>
      </c>
      <c r="BA827" s="192">
        <v>4.3233163000000001E-14</v>
      </c>
      <c r="BB827" s="192">
        <v>6.3979469000000004E-13</v>
      </c>
      <c r="BC827" s="192">
        <v>5.0570614999999997E-13</v>
      </c>
      <c r="BD827" s="192">
        <v>4.8984575E-14</v>
      </c>
      <c r="BE827" s="192">
        <v>1.0069849000000001E-11</v>
      </c>
      <c r="BF827" s="192">
        <v>1.6292851000000001E-10</v>
      </c>
      <c r="BG827" s="192">
        <v>3.0679606000000003E-14</v>
      </c>
      <c r="BH827" s="193">
        <v>2.3354473000000001E-5</v>
      </c>
      <c r="BI827" s="193">
        <v>4.4088303000000002E-2</v>
      </c>
      <c r="BJ827" s="192">
        <v>0</v>
      </c>
      <c r="BK827" s="192">
        <v>0</v>
      </c>
      <c r="BL827" s="192">
        <v>0</v>
      </c>
      <c r="BM827"/>
      <c r="BN827" s="186">
        <v>2.3649060000000001E-5</v>
      </c>
      <c r="BO827" s="186">
        <v>1.5577215E-6</v>
      </c>
      <c r="BP827" s="186">
        <v>9.9241584000000005E-6</v>
      </c>
      <c r="BQ827" s="186">
        <v>5.4877436999999999E-8</v>
      </c>
      <c r="BR827" s="186">
        <v>2.3174288999999998E-6</v>
      </c>
      <c r="BS827" s="186">
        <v>7.1878311000000004E-7</v>
      </c>
      <c r="BT827" s="186">
        <v>2.2264107999999999E-7</v>
      </c>
      <c r="BU827" s="186">
        <v>8.9671180999999999E-7</v>
      </c>
      <c r="BV827" s="186">
        <v>4.5539140999999997E-8</v>
      </c>
      <c r="BW827" s="186">
        <v>2.2233813000000001E-7</v>
      </c>
      <c r="BX827" s="186">
        <v>0</v>
      </c>
      <c r="BY827" s="186">
        <v>6.7844033999999998E-11</v>
      </c>
      <c r="BZ827" s="186">
        <v>2.9899885E-11</v>
      </c>
      <c r="CA827" s="186">
        <v>1.5786854999999999E-6</v>
      </c>
      <c r="CB827" s="186">
        <v>6.0914912000000003E-6</v>
      </c>
      <c r="CC827" s="186">
        <v>1.8586136999999999E-8</v>
      </c>
      <c r="CD827" s="186">
        <v>0</v>
      </c>
      <c r="CE827"/>
      <c r="CF827" s="329">
        <v>2.4819120000000001E-11</v>
      </c>
      <c r="CG827" s="330">
        <v>0.35590882000000001</v>
      </c>
      <c r="CH827" s="330">
        <v>2.4877204999999999E-2</v>
      </c>
      <c r="CI827" s="330">
        <v>1.2042525E-3</v>
      </c>
      <c r="CJ827" s="330">
        <v>4.6944039999999998E-4</v>
      </c>
      <c r="CK827" s="329">
        <v>8.1281291999999999E-11</v>
      </c>
      <c r="CL827" s="329">
        <v>9.5173901000000004E-9</v>
      </c>
      <c r="CM827" s="329">
        <v>6.6060684000000006E-5</v>
      </c>
      <c r="CN827" s="330">
        <v>0.24996362999999999</v>
      </c>
      <c r="CO827" s="330">
        <v>0.60173818000000001</v>
      </c>
      <c r="CP827"/>
      <c r="CQ827">
        <v>5.3388883999999998E-2</v>
      </c>
      <c r="CR827">
        <v>2.752788489E-2</v>
      </c>
      <c r="CS827">
        <v>1.5523440070499999E-2</v>
      </c>
      <c r="CT827">
        <v>1.7553973240999998E-2</v>
      </c>
      <c r="CU827">
        <v>9.9555961099999993E-3</v>
      </c>
      <c r="CV827" s="39"/>
      <c r="CW827" s="375"/>
      <c r="CX827" s="36"/>
      <c r="CZ827" s="36"/>
      <c r="DA827" s="236"/>
      <c r="DB827" s="256"/>
      <c r="DC827"/>
      <c r="DD827"/>
      <c r="DE827"/>
      <c r="DF827"/>
      <c r="DG827"/>
      <c r="DH827"/>
      <c r="DI827"/>
      <c r="DJ827"/>
      <c r="DK827"/>
      <c r="DL827"/>
    </row>
    <row r="828" spans="1:116" ht="13.8" customHeight="1" x14ac:dyDescent="0.3">
      <c r="B828" s="113"/>
      <c r="C828" s="180"/>
      <c r="D828" s="37" t="s">
        <v>583</v>
      </c>
      <c r="E828" s="181"/>
      <c r="F828"/>
      <c r="G828"/>
      <c r="H828"/>
      <c r="I828"/>
      <c r="J828" s="332"/>
      <c r="K828"/>
      <c r="L828"/>
      <c r="M828" s="39"/>
      <c r="N828" s="39"/>
      <c r="O828" s="39"/>
      <c r="P828" s="39"/>
      <c r="Q828" s="39"/>
      <c r="R828" s="39"/>
      <c r="S828" s="39"/>
      <c r="T828" s="39"/>
      <c r="U828" s="39"/>
      <c r="V828" s="39"/>
      <c r="W828" s="39"/>
      <c r="Y828"/>
      <c r="Z828"/>
      <c r="AA828"/>
      <c r="AB828"/>
      <c r="AC828"/>
      <c r="AD828"/>
      <c r="AE828"/>
      <c r="AF828"/>
      <c r="AG828"/>
      <c r="AH828"/>
      <c r="AI828"/>
      <c r="AJ828"/>
      <c r="AK828"/>
      <c r="AL828"/>
      <c r="AM828"/>
      <c r="AN828"/>
      <c r="AO828"/>
      <c r="AP828"/>
      <c r="BH828"/>
      <c r="BI828"/>
      <c r="BM828"/>
      <c r="BS828" s="39"/>
      <c r="BT828" s="39"/>
      <c r="BU828" s="39"/>
      <c r="BV828" s="39"/>
      <c r="BW828" s="39"/>
      <c r="BX828" s="39"/>
      <c r="BY828" s="39"/>
      <c r="BZ828" s="39"/>
      <c r="CA828" s="39"/>
      <c r="CB828" s="39"/>
      <c r="CC828" s="39"/>
      <c r="CD828" s="39"/>
      <c r="CE828"/>
      <c r="CF828" s="39"/>
      <c r="CG828"/>
      <c r="CH828"/>
      <c r="CI828"/>
      <c r="CJ828"/>
      <c r="CK828" s="39"/>
      <c r="CL828" s="39"/>
      <c r="CM828" s="39"/>
      <c r="CN828"/>
      <c r="CO828"/>
      <c r="CP828"/>
      <c r="CQ828"/>
      <c r="CR828"/>
      <c r="CS828"/>
      <c r="CT828"/>
      <c r="CU828"/>
      <c r="CV828" s="39"/>
      <c r="CW828" s="375"/>
      <c r="CX828" s="36"/>
      <c r="CZ828" s="36"/>
      <c r="DA828" s="236"/>
      <c r="DB828" s="256"/>
      <c r="DC828"/>
      <c r="DD828"/>
      <c r="DE828"/>
      <c r="DF828"/>
      <c r="DG828"/>
      <c r="DH828"/>
      <c r="DI828"/>
      <c r="DJ828"/>
      <c r="DK828"/>
      <c r="DL828"/>
    </row>
    <row r="829" spans="1:116" ht="13.8" customHeight="1" x14ac:dyDescent="0.3">
      <c r="A829" t="s">
        <v>2194</v>
      </c>
      <c r="B829" s="113" t="s">
        <v>921</v>
      </c>
      <c r="C829" s="182" t="s">
        <v>584</v>
      </c>
      <c r="D829" s="40" t="s">
        <v>583</v>
      </c>
      <c r="E829" s="181" t="s">
        <v>942</v>
      </c>
      <c r="F829" s="184" t="s">
        <v>4287</v>
      </c>
      <c r="G829" s="184">
        <v>5.5655976048499999E-2</v>
      </c>
      <c r="H829" s="184">
        <v>9.7612806300000001E-4</v>
      </c>
      <c r="I829" s="184">
        <v>4.0065534559999998E-2</v>
      </c>
      <c r="J829" s="328">
        <v>2.9325642550000002E-4</v>
      </c>
      <c r="K829" s="184">
        <v>1.4321057E-2</v>
      </c>
      <c r="L829" s="184">
        <v>2.1034705999999999E-3</v>
      </c>
      <c r="M829" s="331">
        <v>3.4910897000000002E-4</v>
      </c>
      <c r="N829" s="331">
        <v>3.5811316999999999E-4</v>
      </c>
      <c r="O829" s="331">
        <v>3.0706865999999999E-4</v>
      </c>
      <c r="P829" s="331">
        <v>2.3158596000000001E-4</v>
      </c>
      <c r="Q829" s="331">
        <v>7.9360273000000006E-5</v>
      </c>
      <c r="R829" s="331">
        <v>5.6295499000000001E-4</v>
      </c>
      <c r="S829" s="331">
        <v>5.6085955000000002E-6</v>
      </c>
      <c r="T829" s="331">
        <v>3.705E-2</v>
      </c>
      <c r="U829" s="331">
        <v>2.8764783000000002E-4</v>
      </c>
      <c r="V829" s="331">
        <v>0</v>
      </c>
      <c r="W829" s="331">
        <v>0</v>
      </c>
      <c r="X829" s="331">
        <v>0</v>
      </c>
      <c r="Y829"/>
      <c r="Z829" s="288">
        <v>9.5473713333333335E-2</v>
      </c>
      <c r="AA829"/>
      <c r="AB829" s="164">
        <v>4.2027104</v>
      </c>
      <c r="AC829" s="164">
        <v>4.0928636000000003</v>
      </c>
      <c r="AD829" s="164">
        <v>3.5582363999999998E-2</v>
      </c>
      <c r="AE829" s="164">
        <v>0</v>
      </c>
      <c r="AF829" s="164">
        <v>5.278571E-2</v>
      </c>
      <c r="AG829" s="164">
        <v>1.4031716E-2</v>
      </c>
      <c r="AH829" s="164">
        <v>7.4470659999999996E-3</v>
      </c>
      <c r="AI829"/>
      <c r="AJ829" s="185">
        <v>2.5701261999999999E-3</v>
      </c>
      <c r="AK829" s="185">
        <v>2.1977159000000001E-3</v>
      </c>
      <c r="AL829" s="187">
        <v>8.5023082E-5</v>
      </c>
      <c r="AM829" s="185">
        <v>2.8738723000000001E-4</v>
      </c>
      <c r="AN829" s="176">
        <v>1.3175754999999999E-7</v>
      </c>
      <c r="AO829" s="176">
        <v>3.1443448000000002E-10</v>
      </c>
      <c r="AP829" s="176">
        <v>4.0250313000000003E-2</v>
      </c>
      <c r="AQ829" s="192">
        <v>8.8599603000000002E-8</v>
      </c>
      <c r="AR829" s="192">
        <v>2.6732638999999999E-10</v>
      </c>
      <c r="AS829" s="192">
        <v>7.3037389E-15</v>
      </c>
      <c r="AT829" s="193">
        <v>0</v>
      </c>
      <c r="AU829" s="193">
        <v>0</v>
      </c>
      <c r="AV829" s="192">
        <v>1.1177733999999999E-11</v>
      </c>
      <c r="AW829" s="192">
        <v>4.3017646000000001E-8</v>
      </c>
      <c r="AX829" s="192">
        <v>2.5533748E-12</v>
      </c>
      <c r="AY829" s="192">
        <v>4.4497906000000001E-11</v>
      </c>
      <c r="AZ829" s="193">
        <v>0</v>
      </c>
      <c r="BA829" s="193">
        <v>0</v>
      </c>
      <c r="BB829" s="193">
        <v>4.5261581E-14</v>
      </c>
      <c r="BC829" s="193">
        <v>3.3986360999999999E-15</v>
      </c>
      <c r="BD829" s="193">
        <v>8.4224263999999997E-16</v>
      </c>
      <c r="BE829" s="192">
        <v>2.9101883E-11</v>
      </c>
      <c r="BF829" s="192">
        <v>1.0002089E-10</v>
      </c>
      <c r="BG829" s="193">
        <v>0</v>
      </c>
      <c r="BH829" s="192">
        <v>6.2988653000000005E-7</v>
      </c>
      <c r="BI829" s="193">
        <v>4.0249683000000001E-2</v>
      </c>
      <c r="BJ829" s="193">
        <v>0</v>
      </c>
      <c r="BK829" s="193">
        <v>0</v>
      </c>
      <c r="BL829" s="193">
        <v>0</v>
      </c>
      <c r="BM829"/>
      <c r="BN829" s="186">
        <v>9.0469509999999992E-6</v>
      </c>
      <c r="BO829" s="186">
        <v>3.0678200999999998E-7</v>
      </c>
      <c r="BP829" s="186">
        <v>2.6620603999999998E-6</v>
      </c>
      <c r="BQ829" s="186">
        <v>6.5990418999999995E-8</v>
      </c>
      <c r="BR829" s="186">
        <v>5.2755794999999997E-7</v>
      </c>
      <c r="BS829" s="186">
        <v>0</v>
      </c>
      <c r="BT829" s="164">
        <v>0</v>
      </c>
      <c r="BU829" s="186">
        <v>0</v>
      </c>
      <c r="BV829" s="186">
        <v>3.1522733999999998E-7</v>
      </c>
      <c r="BW829" s="186">
        <v>7.1926080000000004E-8</v>
      </c>
      <c r="BX829" s="164">
        <v>0</v>
      </c>
      <c r="BY829" s="164">
        <v>0</v>
      </c>
      <c r="BZ829" s="164">
        <v>0</v>
      </c>
      <c r="CA829" s="186">
        <v>8.8369467000000002E-8</v>
      </c>
      <c r="CB829" s="186">
        <v>5.0090374E-6</v>
      </c>
      <c r="CC829" s="186">
        <v>7.1123952000000002E-15</v>
      </c>
      <c r="CD829" s="164">
        <v>0</v>
      </c>
      <c r="CE829"/>
      <c r="CF829" s="330">
        <v>0</v>
      </c>
      <c r="CG829" s="330">
        <v>9.5473710000000003E-2</v>
      </c>
      <c r="CH829" s="330">
        <v>2.6917626999999999E-4</v>
      </c>
      <c r="CI829" s="330">
        <v>2.0989578000000001E-4</v>
      </c>
      <c r="CJ829" s="329">
        <v>2.3724193999999999E-5</v>
      </c>
      <c r="CK829" s="329">
        <v>2.2943184E-11</v>
      </c>
      <c r="CL829" s="329">
        <v>2.5276582999999998E-9</v>
      </c>
      <c r="CM829" s="329">
        <v>2.0484534999999999E-5</v>
      </c>
      <c r="CN829" s="330">
        <v>2.8459844999999999E-3</v>
      </c>
      <c r="CO829" s="330">
        <v>0.54947946999999997</v>
      </c>
      <c r="CP829"/>
      <c r="CQ829">
        <v>1.4321057E-2</v>
      </c>
      <c r="CR829">
        <v>3.9916626229999997E-3</v>
      </c>
      <c r="CS829">
        <v>3.0155345599999998E-3</v>
      </c>
      <c r="CT829">
        <v>4.0065534559999998E-2</v>
      </c>
      <c r="CU829">
        <v>2.9325642550000002E-4</v>
      </c>
      <c r="CV829" s="134"/>
      <c r="CW829" s="375"/>
      <c r="CX829" s="36"/>
      <c r="CZ829" s="36"/>
      <c r="DA829" s="236"/>
      <c r="DB829" s="34"/>
      <c r="DC829"/>
      <c r="DD829"/>
      <c r="DE829"/>
      <c r="DF829"/>
      <c r="DG829"/>
      <c r="DH829"/>
      <c r="DI829"/>
      <c r="DJ829"/>
      <c r="DK829"/>
      <c r="DL829"/>
    </row>
    <row r="830" spans="1:116" ht="13.8" customHeight="1" x14ac:dyDescent="0.3">
      <c r="A830" t="s">
        <v>2195</v>
      </c>
      <c r="B830" s="113" t="s">
        <v>921</v>
      </c>
      <c r="C830" s="182" t="s">
        <v>585</v>
      </c>
      <c r="D830" s="40" t="s">
        <v>583</v>
      </c>
      <c r="E830" s="181" t="s">
        <v>942</v>
      </c>
      <c r="F830" s="184" t="s">
        <v>4288</v>
      </c>
      <c r="G830" s="184">
        <v>5.8209781001999999E-2</v>
      </c>
      <c r="H830" s="184">
        <v>2.2926323500000001E-3</v>
      </c>
      <c r="I830" s="184">
        <v>4.1281339950000003E-2</v>
      </c>
      <c r="J830" s="328">
        <v>2.8399570200000001E-4</v>
      </c>
      <c r="K830" s="184">
        <v>1.4351813E-2</v>
      </c>
      <c r="L830" s="184">
        <v>2.0739243000000001E-3</v>
      </c>
      <c r="M830" s="331">
        <v>3.5046004999999999E-4</v>
      </c>
      <c r="N830" s="331">
        <v>6.6556942999999999E-4</v>
      </c>
      <c r="O830" s="331">
        <v>9.5829192999999997E-4</v>
      </c>
      <c r="P830" s="331">
        <v>4.2611818E-4</v>
      </c>
      <c r="Q830" s="331">
        <v>2.4265281000000001E-4</v>
      </c>
      <c r="R830" s="331">
        <v>2.9769556000000001E-3</v>
      </c>
      <c r="S830" s="331">
        <v>5.4314820000000004E-6</v>
      </c>
      <c r="T830" s="331">
        <v>3.5880000000000002E-2</v>
      </c>
      <c r="U830" s="331">
        <v>2.7856422000000001E-4</v>
      </c>
      <c r="V830" s="331">
        <v>0</v>
      </c>
      <c r="W830" s="331">
        <v>0</v>
      </c>
      <c r="X830" s="331">
        <v>0</v>
      </c>
      <c r="Y830"/>
      <c r="Z830" s="288">
        <v>9.5678753333333338E-2</v>
      </c>
      <c r="AA830"/>
      <c r="AB830" s="164">
        <v>4.2088212</v>
      </c>
      <c r="AC830" s="164">
        <v>4.0698752000000002</v>
      </c>
      <c r="AD830" s="164">
        <v>3.4458711000000003E-2</v>
      </c>
      <c r="AE830" s="164">
        <v>0</v>
      </c>
      <c r="AF830" s="164">
        <v>8.3686792999999995E-2</v>
      </c>
      <c r="AG830" s="164">
        <v>1.3588609E-2</v>
      </c>
      <c r="AH830" s="164">
        <v>7.2118955E-3</v>
      </c>
      <c r="AI830"/>
      <c r="AJ830" s="185">
        <v>2.7410795000000002E-3</v>
      </c>
      <c r="AK830" s="185">
        <v>2.3695349999999999E-3</v>
      </c>
      <c r="AL830" s="187">
        <v>8.5645735000000001E-5</v>
      </c>
      <c r="AM830" s="185">
        <v>2.8589880999999999E-4</v>
      </c>
      <c r="AN830" s="176">
        <v>1.4205845000000001E-7</v>
      </c>
      <c r="AO830" s="176">
        <v>3.1673718999999998E-10</v>
      </c>
      <c r="AP830" s="176">
        <v>4.0041849999999997E-2</v>
      </c>
      <c r="AQ830" s="192">
        <v>8.8789880999999995E-8</v>
      </c>
      <c r="AR830" s="192">
        <v>2.6790049999999998E-10</v>
      </c>
      <c r="AS830" s="192">
        <v>7.3194245000000001E-15</v>
      </c>
      <c r="AT830" s="193">
        <v>0</v>
      </c>
      <c r="AU830" s="193">
        <v>0</v>
      </c>
      <c r="AV830" s="192">
        <v>2.0995353000000001E-11</v>
      </c>
      <c r="AW830" s="192">
        <v>5.2696005999999999E-8</v>
      </c>
      <c r="AX830" s="192">
        <v>4.7965699999999996E-12</v>
      </c>
      <c r="AY830" s="192">
        <v>4.3872869000000001E-11</v>
      </c>
      <c r="AZ830" s="193">
        <v>0</v>
      </c>
      <c r="BA830" s="193">
        <v>0</v>
      </c>
      <c r="BB830" s="193">
        <v>1.3832884000000001E-13</v>
      </c>
      <c r="BC830" s="193">
        <v>1.7906898E-14</v>
      </c>
      <c r="BD830" s="193">
        <v>3.6894474999999997E-15</v>
      </c>
      <c r="BE830" s="192">
        <v>5.8938116000000003E-11</v>
      </c>
      <c r="BF830" s="192">
        <v>4.9263286000000001E-10</v>
      </c>
      <c r="BG830" s="193">
        <v>0</v>
      </c>
      <c r="BH830" s="192">
        <v>6.0999537999999995E-7</v>
      </c>
      <c r="BI830" s="193">
        <v>4.0041239999999999E-2</v>
      </c>
      <c r="BJ830" s="193">
        <v>0</v>
      </c>
      <c r="BK830" s="193">
        <v>0</v>
      </c>
      <c r="BL830" s="193">
        <v>0</v>
      </c>
      <c r="BM830"/>
      <c r="BN830" s="186">
        <v>1.0402949000000001E-5</v>
      </c>
      <c r="BO830" s="186">
        <v>3.0247281000000001E-7</v>
      </c>
      <c r="BP830" s="186">
        <v>2.6677774999999998E-6</v>
      </c>
      <c r="BQ830" s="186">
        <v>3.4879762E-7</v>
      </c>
      <c r="BR830" s="186">
        <v>1.1069054E-6</v>
      </c>
      <c r="BS830" s="186">
        <v>0</v>
      </c>
      <c r="BT830" s="164">
        <v>0</v>
      </c>
      <c r="BU830" s="186">
        <v>0</v>
      </c>
      <c r="BV830" s="186">
        <v>5.8683231999999997E-7</v>
      </c>
      <c r="BW830" s="186">
        <v>2.6291712000000001E-7</v>
      </c>
      <c r="BX830" s="164">
        <v>0</v>
      </c>
      <c r="BY830" s="164">
        <v>0</v>
      </c>
      <c r="BZ830" s="164">
        <v>0</v>
      </c>
      <c r="CA830" s="186">
        <v>1.4686168000000001E-7</v>
      </c>
      <c r="CB830" s="186">
        <v>4.9803847999999997E-6</v>
      </c>
      <c r="CC830" s="186">
        <v>6.8877933E-15</v>
      </c>
      <c r="CD830" s="164">
        <v>0</v>
      </c>
      <c r="CE830"/>
      <c r="CF830" s="330">
        <v>0</v>
      </c>
      <c r="CG830" s="330">
        <v>9.5678751000000006E-2</v>
      </c>
      <c r="CH830" s="330">
        <v>5.3790279000000003E-4</v>
      </c>
      <c r="CI830" s="330">
        <v>2.0694748999999999E-4</v>
      </c>
      <c r="CJ830" s="329">
        <v>2.3816009000000002E-5</v>
      </c>
      <c r="CK830" s="329">
        <v>6.8552650000000003E-11</v>
      </c>
      <c r="CL830" s="329">
        <v>8.0037884000000004E-9</v>
      </c>
      <c r="CM830" s="329">
        <v>3.6544342999999999E-5</v>
      </c>
      <c r="CN830" s="330">
        <v>1.4948683000000001E-2</v>
      </c>
      <c r="CO830" s="330">
        <v>0.54670028000000004</v>
      </c>
      <c r="CP830"/>
      <c r="CQ830">
        <v>1.4351813E-2</v>
      </c>
      <c r="CR830">
        <v>7.6939723E-3</v>
      </c>
      <c r="CS830">
        <v>5.4013399500000003E-3</v>
      </c>
      <c r="CT830">
        <v>4.1281339950000003E-2</v>
      </c>
      <c r="CU830">
        <v>2.8399570200000001E-4</v>
      </c>
      <c r="CV830" s="134"/>
      <c r="CW830" s="375"/>
      <c r="CX830" s="36"/>
      <c r="CY830" s="36"/>
      <c r="CZ830" s="36"/>
      <c r="DA830" s="236"/>
      <c r="DB830" s="256"/>
      <c r="DC830"/>
      <c r="DD830"/>
      <c r="DE830"/>
      <c r="DF830"/>
      <c r="DG830"/>
      <c r="DH830"/>
      <c r="DI830"/>
      <c r="DJ830"/>
      <c r="DK830"/>
      <c r="DL830"/>
    </row>
    <row r="831" spans="1:116" ht="13.8" customHeight="1" x14ac:dyDescent="0.3">
      <c r="A831" t="s">
        <v>2196</v>
      </c>
      <c r="B831" s="113" t="s">
        <v>921</v>
      </c>
      <c r="C831" s="182" t="s">
        <v>586</v>
      </c>
      <c r="D831" s="40" t="s">
        <v>583</v>
      </c>
      <c r="E831" s="181" t="s">
        <v>942</v>
      </c>
      <c r="F831" s="184" t="s">
        <v>4289</v>
      </c>
      <c r="G831" s="184">
        <v>8.8896023481570607E-2</v>
      </c>
      <c r="H831" s="184">
        <v>8.6854134399999994E-3</v>
      </c>
      <c r="I831" s="184">
        <v>4.7350424869870615E-2</v>
      </c>
      <c r="J831" s="328">
        <v>3.704291717E-4</v>
      </c>
      <c r="K831" s="184">
        <v>3.2489756000000002E-2</v>
      </c>
      <c r="L831" s="184">
        <v>3.3064087000000001E-3</v>
      </c>
      <c r="M831" s="184">
        <v>2.8601605000000001E-4</v>
      </c>
      <c r="N831" s="331">
        <v>5.1441028000000005E-4</v>
      </c>
      <c r="O831" s="331">
        <v>2.4385100000000001E-3</v>
      </c>
      <c r="P831" s="331">
        <v>4.9730039E-3</v>
      </c>
      <c r="Q831" s="331">
        <v>7.5948925999999996E-4</v>
      </c>
      <c r="R831" s="331">
        <v>1.1987061999999999E-10</v>
      </c>
      <c r="S831" s="331">
        <v>7.0845416999999997E-6</v>
      </c>
      <c r="T831" s="184">
        <v>4.3757999999999998E-2</v>
      </c>
      <c r="U831" s="331">
        <v>3.6334463000000001E-4</v>
      </c>
      <c r="V831" s="331">
        <v>0</v>
      </c>
      <c r="W831" s="331">
        <v>0</v>
      </c>
      <c r="X831" s="331">
        <v>0</v>
      </c>
      <c r="Y831"/>
      <c r="Z831" s="288">
        <v>0.21659837333333334</v>
      </c>
      <c r="AA831"/>
      <c r="AB831" s="164">
        <v>6.8566748000000004</v>
      </c>
      <c r="AC831" s="164">
        <v>6.4021528999999999</v>
      </c>
      <c r="AD831" s="164">
        <v>4.4946144E-2</v>
      </c>
      <c r="AE831" s="164">
        <v>0</v>
      </c>
      <c r="AF831" s="164">
        <v>0.38244468999999998</v>
      </c>
      <c r="AG831" s="164">
        <v>1.7724272999999999E-2</v>
      </c>
      <c r="AH831" s="164">
        <v>9.4068202000000007E-3</v>
      </c>
      <c r="AI831"/>
      <c r="AJ831" s="185">
        <v>5.6400360999999998E-3</v>
      </c>
      <c r="AK831" s="185">
        <v>5.0050182999999996E-3</v>
      </c>
      <c r="AL831" s="185">
        <v>1.8402176999999999E-4</v>
      </c>
      <c r="AM831" s="185">
        <v>4.5099596E-4</v>
      </c>
      <c r="AN831" s="176">
        <v>3.0006105E-7</v>
      </c>
      <c r="AO831" s="176">
        <v>6.8055388000000001E-10</v>
      </c>
      <c r="AP831" s="176">
        <v>6.3164701000000004E-2</v>
      </c>
      <c r="AQ831" s="192">
        <v>2.0100329000000001E-7</v>
      </c>
      <c r="AR831" s="192">
        <v>6.0647544000000001E-10</v>
      </c>
      <c r="AS831" s="192">
        <v>1.6569774999999999E-14</v>
      </c>
      <c r="AT831" s="193">
        <v>0</v>
      </c>
      <c r="AU831" s="193">
        <v>0</v>
      </c>
      <c r="AV831" s="192">
        <v>1.6099243E-11</v>
      </c>
      <c r="AW831" s="192">
        <v>9.8297480999999995E-8</v>
      </c>
      <c r="AX831" s="192">
        <v>3.6777156000000001E-12</v>
      </c>
      <c r="AY831" s="192">
        <v>6.9945480999999997E-11</v>
      </c>
      <c r="AZ831" s="193">
        <v>0</v>
      </c>
      <c r="BA831" s="193">
        <v>0</v>
      </c>
      <c r="BB831" s="193">
        <v>4.3382483000000001E-13</v>
      </c>
      <c r="BC831" s="193">
        <v>3.9852660000000001E-16</v>
      </c>
      <c r="BD831" s="193">
        <v>4.4470416000000003E-15</v>
      </c>
      <c r="BE831" s="192">
        <v>5.8847989999999999E-10</v>
      </c>
      <c r="BF831" s="192">
        <v>1.557027E-10</v>
      </c>
      <c r="BG831" s="193">
        <v>0</v>
      </c>
      <c r="BH831" s="192">
        <v>7.9564614000000003E-7</v>
      </c>
      <c r="BI831" s="193">
        <v>6.3163905000000006E-2</v>
      </c>
      <c r="BJ831" s="193">
        <v>0</v>
      </c>
      <c r="BK831" s="193">
        <v>0</v>
      </c>
      <c r="BL831" s="193">
        <v>0</v>
      </c>
      <c r="BM831"/>
      <c r="BN831" s="186">
        <v>2.4284269999999998E-5</v>
      </c>
      <c r="BO831" s="186">
        <v>4.8222528000000003E-7</v>
      </c>
      <c r="BP831" s="186">
        <v>6.0393373000000001E-6</v>
      </c>
      <c r="BQ831" s="186">
        <v>3.7038588999999999E-10</v>
      </c>
      <c r="BR831" s="186">
        <v>2.5798875E-6</v>
      </c>
      <c r="BS831" s="186">
        <v>0</v>
      </c>
      <c r="BT831" s="164">
        <v>0</v>
      </c>
      <c r="BU831" s="186">
        <v>0</v>
      </c>
      <c r="BV831" s="186">
        <v>6.7101006E-6</v>
      </c>
      <c r="BW831" s="186">
        <v>5.0264763000000005E-7</v>
      </c>
      <c r="BX831" s="164">
        <v>0</v>
      </c>
      <c r="BY831" s="164">
        <v>0</v>
      </c>
      <c r="BZ831" s="164">
        <v>0</v>
      </c>
      <c r="CA831" s="186">
        <v>1.2963508999999999E-7</v>
      </c>
      <c r="CB831" s="186">
        <v>7.840066E-6</v>
      </c>
      <c r="CC831" s="186">
        <v>8.9840781999999994E-15</v>
      </c>
      <c r="CD831" s="164">
        <v>0</v>
      </c>
      <c r="CE831"/>
      <c r="CF831" s="330">
        <v>0</v>
      </c>
      <c r="CG831" s="330">
        <v>0.21659837000000001</v>
      </c>
      <c r="CH831" s="330">
        <v>3.9398230999999998E-4</v>
      </c>
      <c r="CI831" s="330">
        <v>3.2993151999999998E-4</v>
      </c>
      <c r="CJ831" s="329">
        <v>1.9436626000000001E-5</v>
      </c>
      <c r="CK831" s="329">
        <v>2.4083687999999997E-10</v>
      </c>
      <c r="CL831" s="329">
        <v>2.3010930000000001E-8</v>
      </c>
      <c r="CM831" s="329">
        <v>8.0973200999999995E-5</v>
      </c>
      <c r="CN831" s="330">
        <v>4.780896E-4</v>
      </c>
      <c r="CO831" s="330">
        <v>0.86428731999999997</v>
      </c>
      <c r="CP831"/>
      <c r="CQ831">
        <v>3.2489756000000002E-2</v>
      </c>
      <c r="CR831">
        <v>1.227783830987062E-2</v>
      </c>
      <c r="CS831">
        <v>3.5924248698706199E-3</v>
      </c>
      <c r="CT831">
        <v>4.7350424869870615E-2</v>
      </c>
      <c r="CU831">
        <v>3.704291717E-4</v>
      </c>
      <c r="CV831" s="134"/>
      <c r="CW831" s="377"/>
      <c r="CX831" s="36"/>
      <c r="CY831" s="36"/>
      <c r="CZ831" s="36"/>
      <c r="DA831" s="236"/>
      <c r="DB831" s="256"/>
      <c r="DC831"/>
      <c r="DD831"/>
      <c r="DE831"/>
      <c r="DF831"/>
      <c r="DG831"/>
      <c r="DH831"/>
      <c r="DI831"/>
      <c r="DJ831"/>
      <c r="DK831"/>
      <c r="DL831"/>
    </row>
    <row r="832" spans="1:116" ht="13.8" customHeight="1" x14ac:dyDescent="0.3">
      <c r="A832" t="s">
        <v>2197</v>
      </c>
      <c r="B832" s="113" t="s">
        <v>921</v>
      </c>
      <c r="C832" s="182" t="s">
        <v>587</v>
      </c>
      <c r="D832" s="40" t="s">
        <v>583</v>
      </c>
      <c r="E832" s="181" t="s">
        <v>942</v>
      </c>
      <c r="F832" s="184" t="s">
        <v>4290</v>
      </c>
      <c r="G832" s="184">
        <v>7.7237792029661509E-2</v>
      </c>
      <c r="H832" s="184">
        <v>2.9294976999999995E-3</v>
      </c>
      <c r="I832" s="184">
        <v>5.1623975437110003E-2</v>
      </c>
      <c r="J832" s="328">
        <v>3.2334389255149996E-4</v>
      </c>
      <c r="K832" s="184">
        <v>2.2360975000000002E-2</v>
      </c>
      <c r="L832" s="184">
        <v>3.2242274999999998E-3</v>
      </c>
      <c r="M832" s="331">
        <v>8.2192425999999996E-4</v>
      </c>
      <c r="N832" s="331">
        <v>1.3198877999999999E-3</v>
      </c>
      <c r="O832" s="331">
        <v>9.2661285999999998E-4</v>
      </c>
      <c r="P832" s="331">
        <v>4.4470929999999999E-4</v>
      </c>
      <c r="Q832" s="331">
        <v>2.3828774E-4</v>
      </c>
      <c r="R832" s="331">
        <v>2.8263910000000001E-3</v>
      </c>
      <c r="S832" s="331">
        <v>1.6118259999999998E-5</v>
      </c>
      <c r="T832" s="184">
        <v>4.4751298000000002E-2</v>
      </c>
      <c r="U832" s="331">
        <v>2.6340983999999999E-4</v>
      </c>
      <c r="V832" s="331">
        <v>1.3467711000000001E-7</v>
      </c>
      <c r="W832" s="331">
        <v>2.8625514999999999E-9</v>
      </c>
      <c r="X832" s="331">
        <v>4.3812929999999997E-5</v>
      </c>
      <c r="Y832"/>
      <c r="Z832" s="288">
        <v>0.14907316666666667</v>
      </c>
      <c r="AA832"/>
      <c r="AB832" s="164">
        <v>5.6571803999999997</v>
      </c>
      <c r="AC832" s="164">
        <v>5.5336530000000002</v>
      </c>
      <c r="AD832" s="164">
        <v>3.1726842999999998E-2</v>
      </c>
      <c r="AE832" s="164">
        <v>0</v>
      </c>
      <c r="AF832" s="164">
        <v>7.3936974000000003E-2</v>
      </c>
      <c r="AG832" s="164">
        <v>1.1522055999999999E-2</v>
      </c>
      <c r="AH832" s="164">
        <v>6.3414843999999998E-3</v>
      </c>
      <c r="AI832"/>
      <c r="AJ832" s="185">
        <v>4.1021749999999996E-3</v>
      </c>
      <c r="AK832" s="185">
        <v>3.5779136E-3</v>
      </c>
      <c r="AL832" s="185">
        <v>1.3546730999999999E-4</v>
      </c>
      <c r="AM832" s="185">
        <v>3.8879410000000001E-4</v>
      </c>
      <c r="AN832" s="176">
        <v>2.1450320999999999E-7</v>
      </c>
      <c r="AO832" s="176">
        <v>5.0098858000000003E-10</v>
      </c>
      <c r="AP832" s="176">
        <v>5.4452954999999997E-2</v>
      </c>
      <c r="AQ832" s="192">
        <v>1.3843751000000001E-7</v>
      </c>
      <c r="AR832" s="192">
        <v>4.1770318000000002E-10</v>
      </c>
      <c r="AS832" s="192">
        <v>1.1412087E-14</v>
      </c>
      <c r="AT832" s="192">
        <v>3.7302120999999999E-15</v>
      </c>
      <c r="AU832" s="192">
        <v>0</v>
      </c>
      <c r="AV832" s="192">
        <v>6.5661598000000001E-11</v>
      </c>
      <c r="AW832" s="192">
        <v>7.5437336000000004E-8</v>
      </c>
      <c r="AX832" s="192">
        <v>1.2294329E-11</v>
      </c>
      <c r="AY832" s="192">
        <v>7.0822966E-11</v>
      </c>
      <c r="AZ832" s="192">
        <v>4.2684214000000002E-17</v>
      </c>
      <c r="BA832" s="192">
        <v>6.3302978999999997E-19</v>
      </c>
      <c r="BB832" s="192">
        <v>1.3580760999999999E-13</v>
      </c>
      <c r="BC832" s="192">
        <v>1.7042900000000001E-14</v>
      </c>
      <c r="BD832" s="192">
        <v>3.8000321E-15</v>
      </c>
      <c r="BE832" s="192">
        <v>9.3144614000000002E-11</v>
      </c>
      <c r="BF832" s="192">
        <v>4.6956192999999999E-10</v>
      </c>
      <c r="BG832" s="192">
        <v>3.5666535E-23</v>
      </c>
      <c r="BH832" s="192">
        <v>1.2567301000000001E-6</v>
      </c>
      <c r="BI832" s="193">
        <v>5.4451698E-2</v>
      </c>
      <c r="BJ832" s="192">
        <v>0</v>
      </c>
      <c r="BK832" s="192">
        <v>0</v>
      </c>
      <c r="BL832" s="192">
        <v>0</v>
      </c>
      <c r="BM832"/>
      <c r="BN832" s="186">
        <v>1.4158311E-5</v>
      </c>
      <c r="BO832" s="186">
        <v>4.9855071000000001E-7</v>
      </c>
      <c r="BP832" s="186">
        <v>4.1565555000000001E-6</v>
      </c>
      <c r="BQ832" s="186">
        <v>3.3122465E-7</v>
      </c>
      <c r="BR832" s="186">
        <v>1.2235912000000001E-6</v>
      </c>
      <c r="BS832" s="186">
        <v>2.0201605000000001E-8</v>
      </c>
      <c r="BT832" s="186">
        <v>1.0467983E-12</v>
      </c>
      <c r="BU832" s="186">
        <v>3.0660791000000002E-8</v>
      </c>
      <c r="BV832" s="186">
        <v>6.1138948999999997E-7</v>
      </c>
      <c r="BW832" s="186">
        <v>2.5501702000000001E-7</v>
      </c>
      <c r="BX832" s="186">
        <v>0</v>
      </c>
      <c r="BY832" s="186">
        <v>7.8871992000000001E-20</v>
      </c>
      <c r="BZ832" s="186">
        <v>6.458151E-16</v>
      </c>
      <c r="CA832" s="186">
        <v>2.8282815000000001E-7</v>
      </c>
      <c r="CB832" s="186">
        <v>6.7454522000000003E-6</v>
      </c>
      <c r="CC832" s="186">
        <v>2.8384796000000002E-9</v>
      </c>
      <c r="CD832" s="186">
        <v>0</v>
      </c>
      <c r="CE832"/>
      <c r="CF832" s="329">
        <v>5.4662670999999997E-16</v>
      </c>
      <c r="CG832" s="330">
        <v>0.14899166</v>
      </c>
      <c r="CH832" s="330">
        <v>1.6578019000000001E-3</v>
      </c>
      <c r="CI832" s="330">
        <v>3.4580451999999999E-4</v>
      </c>
      <c r="CJ832" s="329">
        <v>4.0408501000000001E-5</v>
      </c>
      <c r="CK832" s="329">
        <v>6.9761240000000005E-11</v>
      </c>
      <c r="CL832" s="329">
        <v>7.8306009999999993E-9</v>
      </c>
      <c r="CM832" s="329">
        <v>4.2981597E-5</v>
      </c>
      <c r="CN832" s="330">
        <v>1.4202628E-2</v>
      </c>
      <c r="CO832" s="330">
        <v>0.74682092</v>
      </c>
      <c r="CP832"/>
      <c r="CQ832">
        <v>2.2360975000000002E-2</v>
      </c>
      <c r="CR832">
        <v>9.8020404600000013E-3</v>
      </c>
      <c r="CS832">
        <v>6.8725456225514998E-3</v>
      </c>
      <c r="CT832">
        <v>5.1623975437110003E-2</v>
      </c>
      <c r="CU832">
        <v>3.2334102999999998E-4</v>
      </c>
      <c r="CV832" s="134"/>
      <c r="CW832" s="377"/>
      <c r="CX832" s="36"/>
      <c r="CY832" s="36"/>
      <c r="CZ832" s="36"/>
      <c r="DA832" s="236"/>
      <c r="DB832" s="256"/>
      <c r="DC832"/>
      <c r="DD832"/>
      <c r="DE832"/>
      <c r="DF832"/>
      <c r="DG832"/>
      <c r="DH832"/>
      <c r="DI832"/>
      <c r="DJ832"/>
      <c r="DK832"/>
      <c r="DL832"/>
    </row>
    <row r="833" spans="1:116" ht="13.8" customHeight="1" x14ac:dyDescent="0.3">
      <c r="A833" t="s">
        <v>2198</v>
      </c>
      <c r="B833" s="113" t="s">
        <v>921</v>
      </c>
      <c r="C833" s="182" t="s">
        <v>588</v>
      </c>
      <c r="D833" s="40" t="s">
        <v>583</v>
      </c>
      <c r="E833" s="181" t="s">
        <v>942</v>
      </c>
      <c r="F833" s="184" t="s">
        <v>4291</v>
      </c>
      <c r="G833" s="184">
        <v>7.2672307101999997E-2</v>
      </c>
      <c r="H833" s="184">
        <v>2.3145982190000002E-3</v>
      </c>
      <c r="I833" s="184">
        <v>4.5091996329999995E-2</v>
      </c>
      <c r="J833" s="328">
        <v>4.2599355300000001E-4</v>
      </c>
      <c r="K833" s="331">
        <v>2.4839719E-2</v>
      </c>
      <c r="L833" s="184">
        <v>4.5699167000000001E-3</v>
      </c>
      <c r="M833" s="331">
        <v>6.1479419E-4</v>
      </c>
      <c r="N833" s="331">
        <v>1.7191439000000001E-3</v>
      </c>
      <c r="O833" s="331">
        <v>2.3964689000000001E-4</v>
      </c>
      <c r="P833" s="331">
        <v>2.7171503E-4</v>
      </c>
      <c r="Q833" s="331">
        <v>8.4092398999999999E-5</v>
      </c>
      <c r="R833" s="331">
        <v>6.7250543999999998E-4</v>
      </c>
      <c r="S833" s="331">
        <v>8.1472230000000001E-6</v>
      </c>
      <c r="T833" s="331">
        <v>3.9234779999999997E-2</v>
      </c>
      <c r="U833" s="331">
        <v>4.1784633000000002E-4</v>
      </c>
      <c r="V833" s="331">
        <v>0</v>
      </c>
      <c r="W833" s="331">
        <v>0</v>
      </c>
      <c r="X833" s="331">
        <v>0</v>
      </c>
      <c r="Y833"/>
      <c r="Z833" s="288">
        <v>0.16559812666666668</v>
      </c>
      <c r="AA833"/>
      <c r="AB833" s="164">
        <v>5.3276358999999998</v>
      </c>
      <c r="AC833" s="164">
        <v>5.2332048999999996</v>
      </c>
      <c r="AD833" s="164">
        <v>5.1688065999999998E-2</v>
      </c>
      <c r="AE833" s="164">
        <v>0</v>
      </c>
      <c r="AF833" s="164">
        <v>1.1542189E-2</v>
      </c>
      <c r="AG833" s="164">
        <v>2.0382913999999999E-2</v>
      </c>
      <c r="AH833" s="164">
        <v>1.0817843000000001E-2</v>
      </c>
      <c r="AI833"/>
      <c r="AJ833" s="185">
        <v>4.5352934999999999E-3</v>
      </c>
      <c r="AK833" s="185">
        <v>4.0137756E-3</v>
      </c>
      <c r="AL833" s="185">
        <v>1.5490251E-4</v>
      </c>
      <c r="AM833" s="185">
        <v>3.6661540999999997E-4</v>
      </c>
      <c r="AN833" s="176">
        <v>2.4063403000000001E-7</v>
      </c>
      <c r="AO833" s="176">
        <v>5.7286429999999995E-10</v>
      </c>
      <c r="AP833" s="176">
        <v>5.1346695999999997E-2</v>
      </c>
      <c r="AQ833" s="192">
        <v>1.5367506000000001E-7</v>
      </c>
      <c r="AR833" s="192">
        <v>4.6367476000000002E-10</v>
      </c>
      <c r="AS833" s="192">
        <v>1.2668256999999999E-14</v>
      </c>
      <c r="AT833" s="193">
        <v>0</v>
      </c>
      <c r="AU833" s="193">
        <v>0</v>
      </c>
      <c r="AV833" s="192">
        <v>5.4490728999999998E-11</v>
      </c>
      <c r="AW833" s="192">
        <v>8.6753096E-8</v>
      </c>
      <c r="AX833" s="192">
        <v>1.2449481000000001E-11</v>
      </c>
      <c r="AY833" s="192">
        <v>9.6674383000000004E-11</v>
      </c>
      <c r="AZ833" s="193">
        <v>0</v>
      </c>
      <c r="BA833" s="193">
        <v>0</v>
      </c>
      <c r="BB833" s="193">
        <v>4.7956304000000001E-14</v>
      </c>
      <c r="BC833" s="193">
        <v>4.0593559999999997E-15</v>
      </c>
      <c r="BD833" s="193">
        <v>9.9260584999999993E-16</v>
      </c>
      <c r="BE833" s="192">
        <v>3.4097212999999998E-11</v>
      </c>
      <c r="BF833" s="192">
        <v>1.1728527000000001E-10</v>
      </c>
      <c r="BG833" s="193">
        <v>0</v>
      </c>
      <c r="BH833" s="192">
        <v>9.1499306000000005E-7</v>
      </c>
      <c r="BI833" s="193">
        <v>5.1345781E-2</v>
      </c>
      <c r="BJ833" s="193">
        <v>0</v>
      </c>
      <c r="BK833" s="193">
        <v>0</v>
      </c>
      <c r="BL833" s="193">
        <v>0</v>
      </c>
      <c r="BM833"/>
      <c r="BN833" s="186">
        <v>1.3365984E-5</v>
      </c>
      <c r="BO833" s="186">
        <v>6.6650241000000005E-7</v>
      </c>
      <c r="BP833" s="186">
        <v>4.6173151999999999E-6</v>
      </c>
      <c r="BQ833" s="186">
        <v>7.8835759999999995E-8</v>
      </c>
      <c r="BR833" s="186">
        <v>7.6352413000000005E-7</v>
      </c>
      <c r="BS833" s="186">
        <v>0</v>
      </c>
      <c r="BT833" s="164">
        <v>0</v>
      </c>
      <c r="BU833" s="186">
        <v>0</v>
      </c>
      <c r="BV833" s="186">
        <v>3.6942656000000001E-7</v>
      </c>
      <c r="BW833" s="186">
        <v>7.8853291999999999E-8</v>
      </c>
      <c r="BX833" s="164">
        <v>0</v>
      </c>
      <c r="BY833" s="164">
        <v>0</v>
      </c>
      <c r="BZ833" s="164">
        <v>0</v>
      </c>
      <c r="CA833" s="186">
        <v>3.7188846E-7</v>
      </c>
      <c r="CB833" s="186">
        <v>6.4196380000000001E-6</v>
      </c>
      <c r="CC833" s="186">
        <v>1.033169E-14</v>
      </c>
      <c r="CD833" s="164">
        <v>0</v>
      </c>
      <c r="CE833"/>
      <c r="CF833" s="330">
        <v>0</v>
      </c>
      <c r="CG833" s="330">
        <v>0.16559813000000001</v>
      </c>
      <c r="CH833" s="330">
        <v>1.4337178E-3</v>
      </c>
      <c r="CI833" s="330">
        <v>4.5601124E-4</v>
      </c>
      <c r="CJ833" s="329">
        <v>4.1779210000000002E-5</v>
      </c>
      <c r="CK833" s="329">
        <v>2.4613513999999999E-11</v>
      </c>
      <c r="CL833" s="329">
        <v>2.6944741000000002E-9</v>
      </c>
      <c r="CM833" s="329">
        <v>3.3843580000000001E-5</v>
      </c>
      <c r="CN833" s="330">
        <v>3.3949180999999998E-3</v>
      </c>
      <c r="CO833" s="330">
        <v>0.70181201999999998</v>
      </c>
      <c r="CP833"/>
      <c r="CQ833">
        <v>2.4839719E-2</v>
      </c>
      <c r="CR833">
        <v>8.1718145490000012E-3</v>
      </c>
      <c r="CS833">
        <v>5.8572163300000006E-3</v>
      </c>
      <c r="CT833">
        <v>4.5091996329999995E-2</v>
      </c>
      <c r="CU833">
        <v>4.2599355300000001E-4</v>
      </c>
      <c r="CV833" s="134"/>
      <c r="CW833" s="377"/>
      <c r="CX833" s="36"/>
      <c r="CY833" s="36"/>
      <c r="CZ833" s="36"/>
      <c r="DA833" s="236"/>
      <c r="DB833" s="256"/>
      <c r="DC833"/>
      <c r="DD833"/>
      <c r="DE833"/>
      <c r="DF833"/>
      <c r="DG833"/>
      <c r="DH833"/>
      <c r="DI833"/>
      <c r="DJ833"/>
      <c r="DK833"/>
      <c r="DL833"/>
    </row>
    <row r="834" spans="1:116" ht="13.8" customHeight="1" x14ac:dyDescent="0.3">
      <c r="A834" t="s">
        <v>2199</v>
      </c>
      <c r="B834" s="113" t="s">
        <v>921</v>
      </c>
      <c r="C834" s="182" t="s">
        <v>589</v>
      </c>
      <c r="D834" s="40" t="s">
        <v>583</v>
      </c>
      <c r="E834" s="181" t="s">
        <v>942</v>
      </c>
      <c r="F834" s="184" t="s">
        <v>4292</v>
      </c>
      <c r="G834" s="184">
        <v>7.5834082527268559E-2</v>
      </c>
      <c r="H834" s="184">
        <v>2.9721251099999999E-3</v>
      </c>
      <c r="I834" s="184">
        <v>5.2068660668551002E-2</v>
      </c>
      <c r="J834" s="328">
        <v>5.2041574871754996E-4</v>
      </c>
      <c r="K834" s="184">
        <v>2.0272881E-2</v>
      </c>
      <c r="L834" s="184">
        <v>3.3586833E-3</v>
      </c>
      <c r="M834" s="184">
        <v>7.4250974E-4</v>
      </c>
      <c r="N834" s="184">
        <v>1.2581322E-3</v>
      </c>
      <c r="O834" s="331">
        <v>9.8211967999999993E-4</v>
      </c>
      <c r="P834" s="331">
        <v>4.7657085999999998E-4</v>
      </c>
      <c r="Q834" s="331">
        <v>2.5530236999999999E-4</v>
      </c>
      <c r="R834" s="331">
        <v>3.0444818000000002E-3</v>
      </c>
      <c r="S834" s="331">
        <v>2.4734448999999998E-4</v>
      </c>
      <c r="T834" s="331">
        <v>4.4922969E-2</v>
      </c>
      <c r="U834" s="331">
        <v>2.2925805E-4</v>
      </c>
      <c r="V834" s="331">
        <v>1.6828551E-8</v>
      </c>
      <c r="W834" s="331">
        <v>2.7871754999999999E-10</v>
      </c>
      <c r="X834" s="331">
        <v>4.3812929999999997E-5</v>
      </c>
      <c r="Y834"/>
      <c r="Z834" s="288">
        <v>0.13515254000000002</v>
      </c>
      <c r="AA834"/>
      <c r="AB834" s="164">
        <v>5.5003998000000003</v>
      </c>
      <c r="AC834" s="164">
        <v>5.373132</v>
      </c>
      <c r="AD834" s="164">
        <v>2.7995643000000001E-2</v>
      </c>
      <c r="AE834" s="164">
        <v>0</v>
      </c>
      <c r="AF834" s="164">
        <v>7.9608330000000005E-2</v>
      </c>
      <c r="AG834" s="164">
        <v>1.1228108000000001E-2</v>
      </c>
      <c r="AH834" s="164">
        <v>8.4357042999999993E-3</v>
      </c>
      <c r="AI834"/>
      <c r="AJ834" s="185">
        <v>3.9258160000000004E-3</v>
      </c>
      <c r="AK834" s="185">
        <v>3.42378E-3</v>
      </c>
      <c r="AL834" s="185">
        <v>1.2581406999999999E-4</v>
      </c>
      <c r="AM834" s="185">
        <v>3.7622197999999998E-4</v>
      </c>
      <c r="AN834" s="176">
        <v>2.0526259E-7</v>
      </c>
      <c r="AO834" s="176">
        <v>4.6528871E-10</v>
      </c>
      <c r="AP834" s="176">
        <v>5.2692153999999998E-2</v>
      </c>
      <c r="AQ834" s="192">
        <v>1.2553315E-7</v>
      </c>
      <c r="AR834" s="192">
        <v>3.7876816E-10</v>
      </c>
      <c r="AS834" s="192">
        <v>1.0348303000000001E-14</v>
      </c>
      <c r="AT834" s="192">
        <v>3.7817517999999999E-16</v>
      </c>
      <c r="AU834" s="192">
        <v>0</v>
      </c>
      <c r="AV834" s="192">
        <v>6.7366035000000001E-11</v>
      </c>
      <c r="AW834" s="192">
        <v>7.9057627000000002E-8</v>
      </c>
      <c r="AX834" s="192">
        <v>1.2360163E-11</v>
      </c>
      <c r="AY834" s="192">
        <v>7.3981985000000001E-11</v>
      </c>
      <c r="AZ834" s="192">
        <v>8.2479232999999999E-17</v>
      </c>
      <c r="BA834" s="192">
        <v>2.8831255000000002E-19</v>
      </c>
      <c r="BB834" s="192">
        <v>1.4548126999999999E-13</v>
      </c>
      <c r="BC834" s="192">
        <v>1.8407042E-14</v>
      </c>
      <c r="BD834" s="192">
        <v>4.0802198999999999E-15</v>
      </c>
      <c r="BE834" s="192">
        <v>9.7755299999999995E-11</v>
      </c>
      <c r="BF834" s="192">
        <v>5.0669081999999997E-10</v>
      </c>
      <c r="BG834" s="192">
        <v>3.4727373000000003E-24</v>
      </c>
      <c r="BH834" s="192">
        <v>9.9404613000000006E-6</v>
      </c>
      <c r="BI834" s="193">
        <v>5.2682213999999998E-2</v>
      </c>
      <c r="BJ834" s="192">
        <v>0</v>
      </c>
      <c r="BK834" s="192">
        <v>0</v>
      </c>
      <c r="BL834" s="192">
        <v>0</v>
      </c>
      <c r="BM834"/>
      <c r="BN834" s="186">
        <v>1.3743982999999999E-5</v>
      </c>
      <c r="BO834" s="186">
        <v>5.2156349000000003E-7</v>
      </c>
      <c r="BP834" s="186">
        <v>3.7684115E-6</v>
      </c>
      <c r="BQ834" s="186">
        <v>3.5670722999999998E-7</v>
      </c>
      <c r="BR834" s="186">
        <v>1.291692E-6</v>
      </c>
      <c r="BS834" s="186">
        <v>2.2629253999999999E-8</v>
      </c>
      <c r="BT834" s="186">
        <v>2.0716172E-12</v>
      </c>
      <c r="BU834" s="186">
        <v>3.4346188000000002E-8</v>
      </c>
      <c r="BV834" s="186">
        <v>6.5520576000000003E-7</v>
      </c>
      <c r="BW834" s="186">
        <v>2.7355846999999998E-7</v>
      </c>
      <c r="BX834" s="186">
        <v>0</v>
      </c>
      <c r="BY834" s="186">
        <v>7.6795153999999996E-21</v>
      </c>
      <c r="BZ834" s="186">
        <v>6.2880966000000004E-17</v>
      </c>
      <c r="CA834" s="186">
        <v>2.7229630999999998E-7</v>
      </c>
      <c r="CB834" s="186">
        <v>6.5446289000000002E-6</v>
      </c>
      <c r="CC834" s="186">
        <v>2.9422919E-9</v>
      </c>
      <c r="CD834" s="186">
        <v>0</v>
      </c>
      <c r="CE834"/>
      <c r="CF834" s="329">
        <v>5.3223307999999999E-17</v>
      </c>
      <c r="CG834" s="330">
        <v>0.13505932000000001</v>
      </c>
      <c r="CH834" s="330">
        <v>1.7756708999999999E-3</v>
      </c>
      <c r="CI834" s="330">
        <v>3.6210522999999999E-4</v>
      </c>
      <c r="CJ834" s="329">
        <v>3.3155967999999998E-5</v>
      </c>
      <c r="CK834" s="329">
        <v>7.4673873000000005E-11</v>
      </c>
      <c r="CL834" s="329">
        <v>8.3934782999999997E-9</v>
      </c>
      <c r="CM834" s="329">
        <v>4.5250975999999999E-5</v>
      </c>
      <c r="CN834" s="330">
        <v>1.5319332999999999E-2</v>
      </c>
      <c r="CO834" s="330">
        <v>0.72237205000000004</v>
      </c>
      <c r="CP834"/>
      <c r="CQ834">
        <v>2.0272881E-2</v>
      </c>
      <c r="CR834">
        <v>1.0117799950000001E-2</v>
      </c>
      <c r="CS834">
        <v>7.1456751187175503E-3</v>
      </c>
      <c r="CT834">
        <v>5.2068660668551002E-2</v>
      </c>
      <c r="CU834">
        <v>5.2041546999999995E-4</v>
      </c>
      <c r="CV834" s="134"/>
      <c r="CW834" s="377"/>
      <c r="CX834" s="36"/>
      <c r="CY834" s="36"/>
      <c r="CZ834" s="36"/>
      <c r="DA834" s="236"/>
      <c r="DB834" s="256"/>
      <c r="DC834"/>
      <c r="DD834"/>
      <c r="DE834"/>
      <c r="DF834"/>
      <c r="DG834"/>
      <c r="DH834"/>
      <c r="DI834"/>
      <c r="DJ834"/>
      <c r="DK834"/>
      <c r="DL834"/>
    </row>
    <row r="835" spans="1:116" ht="13.8" customHeight="1" x14ac:dyDescent="0.3">
      <c r="A835" t="s">
        <v>2200</v>
      </c>
      <c r="B835" s="113" t="s">
        <v>921</v>
      </c>
      <c r="C835" s="182" t="s">
        <v>590</v>
      </c>
      <c r="D835" s="40" t="s">
        <v>583</v>
      </c>
      <c r="E835" s="181" t="s">
        <v>942</v>
      </c>
      <c r="F835" s="184" t="s">
        <v>4293</v>
      </c>
      <c r="G835" s="184">
        <v>7.6132637422999999E-2</v>
      </c>
      <c r="H835" s="184">
        <v>3.0195215500000002E-3</v>
      </c>
      <c r="I835" s="184">
        <v>5.2584993589999997E-2</v>
      </c>
      <c r="J835" s="328">
        <v>3.0197628299999998E-4</v>
      </c>
      <c r="K835" s="184">
        <v>2.0226146E-2</v>
      </c>
      <c r="L835" s="184">
        <v>3.4214903999999998E-3</v>
      </c>
      <c r="M835" s="331">
        <v>7.9807668999999995E-4</v>
      </c>
      <c r="N835" s="331">
        <v>1.306368E-3</v>
      </c>
      <c r="O835" s="331">
        <v>9.8086012000000002E-4</v>
      </c>
      <c r="P835" s="331">
        <v>4.7694333E-4</v>
      </c>
      <c r="Q835" s="331">
        <v>2.5535009999999998E-4</v>
      </c>
      <c r="R835" s="331">
        <v>3.0455545E-3</v>
      </c>
      <c r="S835" s="331">
        <v>1.4120093E-5</v>
      </c>
      <c r="T835" s="184">
        <v>4.5319871999999997E-2</v>
      </c>
      <c r="U835" s="331">
        <v>2.2883359000000001E-4</v>
      </c>
      <c r="V835" s="331">
        <v>0</v>
      </c>
      <c r="W835" s="331">
        <v>0</v>
      </c>
      <c r="X835" s="331">
        <v>5.90226E-5</v>
      </c>
      <c r="Y835"/>
      <c r="Z835" s="288">
        <v>0.13484097333333334</v>
      </c>
      <c r="AA835"/>
      <c r="AB835" s="164">
        <v>5.5655969000000001</v>
      </c>
      <c r="AC835" s="164">
        <v>5.4414539</v>
      </c>
      <c r="AD835" s="164">
        <v>2.8314346000000001E-2</v>
      </c>
      <c r="AE835" s="164">
        <v>0</v>
      </c>
      <c r="AF835" s="164">
        <v>7.9660364999999997E-2</v>
      </c>
      <c r="AG835" s="164">
        <v>1.0562429999999999E-2</v>
      </c>
      <c r="AH835" s="164">
        <v>5.6058085999999997E-3</v>
      </c>
      <c r="AI835"/>
      <c r="AJ835" s="185">
        <v>3.9547860999999997E-3</v>
      </c>
      <c r="AK835" s="185">
        <v>3.4470961999999998E-3</v>
      </c>
      <c r="AL835" s="185">
        <v>1.2637946000000001E-4</v>
      </c>
      <c r="AM835" s="185">
        <v>3.8131051000000002E-4</v>
      </c>
      <c r="AN835" s="176">
        <v>2.0666044000000001E-7</v>
      </c>
      <c r="AO835" s="176">
        <v>4.6737966999999997E-10</v>
      </c>
      <c r="AP835" s="176">
        <v>5.3404832999999999E-2</v>
      </c>
      <c r="AQ835" s="192">
        <v>1.2526387999999999E-7</v>
      </c>
      <c r="AR835" s="192">
        <v>3.7795649999999998E-10</v>
      </c>
      <c r="AS835" s="192">
        <v>1.0326095E-14</v>
      </c>
      <c r="AT835" s="193">
        <v>0</v>
      </c>
      <c r="AU835" s="193">
        <v>0</v>
      </c>
      <c r="AV835" s="192">
        <v>7.4341310000000005E-11</v>
      </c>
      <c r="AW835" s="192">
        <v>8.0707676E-8</v>
      </c>
      <c r="AX835" s="192">
        <v>1.3353481000000001E-11</v>
      </c>
      <c r="AY835" s="192">
        <v>7.5891306E-11</v>
      </c>
      <c r="AZ835" s="193">
        <v>0</v>
      </c>
      <c r="BA835" s="193">
        <v>0</v>
      </c>
      <c r="BB835" s="192">
        <v>1.4552204999999999E-13</v>
      </c>
      <c r="BC835" s="192">
        <v>1.8369961999999999E-14</v>
      </c>
      <c r="BD835" s="192">
        <v>4.1608165000000003E-15</v>
      </c>
      <c r="BE835" s="192">
        <v>1.0882978E-10</v>
      </c>
      <c r="BF835" s="192">
        <v>5.0571052999999999E-10</v>
      </c>
      <c r="BG835" s="193">
        <v>0</v>
      </c>
      <c r="BH835" s="192">
        <v>1.0146896E-6</v>
      </c>
      <c r="BI835" s="193">
        <v>5.3403817999999999E-2</v>
      </c>
      <c r="BJ835" s="193">
        <v>0</v>
      </c>
      <c r="BK835" s="193">
        <v>0</v>
      </c>
      <c r="BL835" s="193">
        <v>0</v>
      </c>
      <c r="BM835"/>
      <c r="BN835" s="186">
        <v>1.3862143999999999E-5</v>
      </c>
      <c r="BO835" s="186">
        <v>5.3700505000000001E-7</v>
      </c>
      <c r="BP835" s="186">
        <v>3.7597241999999999E-6</v>
      </c>
      <c r="BQ835" s="186">
        <v>3.5683245999999998E-7</v>
      </c>
      <c r="BR835" s="186">
        <v>1.300081E-6</v>
      </c>
      <c r="BS835" s="186">
        <v>2.7111167000000001E-8</v>
      </c>
      <c r="BT835" s="164">
        <v>0</v>
      </c>
      <c r="BU835" s="186">
        <v>4.1148918E-8</v>
      </c>
      <c r="BV835" s="186">
        <v>6.5570713999999999E-7</v>
      </c>
      <c r="BW835" s="186">
        <v>2.7361573999999999E-7</v>
      </c>
      <c r="BX835" s="164">
        <v>0</v>
      </c>
      <c r="BY835" s="164">
        <v>0</v>
      </c>
      <c r="BZ835" s="164">
        <v>0</v>
      </c>
      <c r="CA835" s="186">
        <v>2.8211160999999999E-7</v>
      </c>
      <c r="CB835" s="186">
        <v>6.6250023000000004E-6</v>
      </c>
      <c r="CC835" s="186">
        <v>3.8042799999999996E-9</v>
      </c>
      <c r="CD835" s="164">
        <v>0</v>
      </c>
      <c r="CE835"/>
      <c r="CF835" s="330">
        <v>0</v>
      </c>
      <c r="CG835" s="330">
        <v>0.13473114999999999</v>
      </c>
      <c r="CH835" s="330">
        <v>2.0002486999999998E-3</v>
      </c>
      <c r="CI835" s="330">
        <v>3.7372052E-4</v>
      </c>
      <c r="CJ835" s="329">
        <v>3.3504455000000001E-5</v>
      </c>
      <c r="CK835" s="329">
        <v>7.5400189999999999E-11</v>
      </c>
      <c r="CL835" s="329">
        <v>8.3928105000000003E-9</v>
      </c>
      <c r="CM835" s="329">
        <v>4.5662974000000002E-5</v>
      </c>
      <c r="CN835" s="330">
        <v>1.530276E-2</v>
      </c>
      <c r="CO835" s="330">
        <v>0.73347934000000004</v>
      </c>
      <c r="CP835"/>
      <c r="CQ835">
        <v>2.0226146E-2</v>
      </c>
      <c r="CR835">
        <v>1.0284643139999999E-2</v>
      </c>
      <c r="CS835">
        <v>7.2651215899999996E-3</v>
      </c>
      <c r="CT835">
        <v>5.2584993589999997E-2</v>
      </c>
      <c r="CU835">
        <v>3.0197628299999998E-4</v>
      </c>
      <c r="CV835" s="134"/>
      <c r="CW835" s="377"/>
      <c r="CX835" s="36"/>
      <c r="CY835" s="36"/>
      <c r="CZ835" s="36"/>
      <c r="DA835" s="237"/>
      <c r="DB835" s="256"/>
      <c r="DC835"/>
      <c r="DD835"/>
      <c r="DE835"/>
      <c r="DF835"/>
      <c r="DG835"/>
      <c r="DH835"/>
      <c r="DI835"/>
      <c r="DJ835"/>
      <c r="DK835"/>
      <c r="DL835"/>
    </row>
    <row r="836" spans="1:116" ht="13.8" customHeight="1" x14ac:dyDescent="0.3">
      <c r="A836" t="s">
        <v>2201</v>
      </c>
      <c r="B836" s="113" t="s">
        <v>921</v>
      </c>
      <c r="C836" s="182" t="s">
        <v>591</v>
      </c>
      <c r="D836" s="40" t="s">
        <v>583</v>
      </c>
      <c r="E836" s="181" t="s">
        <v>942</v>
      </c>
      <c r="F836" s="184" t="s">
        <v>4294</v>
      </c>
      <c r="G836" s="184">
        <v>4.1346589619710002E-2</v>
      </c>
      <c r="H836" s="184">
        <v>1.6583614039999998E-3</v>
      </c>
      <c r="I836" s="184">
        <v>2.3562861397099996E-3</v>
      </c>
      <c r="J836" s="328">
        <v>7.3707107599999997E-4</v>
      </c>
      <c r="K836" s="184">
        <v>3.6594871000000001E-2</v>
      </c>
      <c r="L836" s="184">
        <v>8.8237867999999995E-4</v>
      </c>
      <c r="M836" s="331">
        <v>1.3557300000000001E-3</v>
      </c>
      <c r="N836" s="331">
        <v>1.4368324E-3</v>
      </c>
      <c r="O836" s="331">
        <v>1.8333757E-4</v>
      </c>
      <c r="P836" s="331">
        <v>2.0420697000000001E-5</v>
      </c>
      <c r="Q836" s="331">
        <v>1.7770737E-5</v>
      </c>
      <c r="R836" s="331">
        <v>1.1728807E-4</v>
      </c>
      <c r="S836" s="331">
        <v>4.9725036000000001E-5</v>
      </c>
      <c r="T836" s="184">
        <v>0</v>
      </c>
      <c r="U836" s="331">
        <v>6.8734603999999998E-4</v>
      </c>
      <c r="V836" s="331">
        <v>8.8938970999999995E-7</v>
      </c>
      <c r="W836" s="331">
        <v>0</v>
      </c>
      <c r="X836" s="331">
        <v>0</v>
      </c>
      <c r="Y836"/>
      <c r="Z836" s="288">
        <v>0.24396580666666667</v>
      </c>
      <c r="AA836"/>
      <c r="AB836" s="164">
        <v>5.0179742000000003</v>
      </c>
      <c r="AC836" s="164">
        <v>3.4790397999999998</v>
      </c>
      <c r="AD836" s="164">
        <v>8.5178948000000004E-2</v>
      </c>
      <c r="AE836" s="164">
        <v>0</v>
      </c>
      <c r="AF836" s="164">
        <v>1.4083730999999999</v>
      </c>
      <c r="AG836" s="164">
        <v>2.8139331E-2</v>
      </c>
      <c r="AH836" s="164">
        <v>1.7243062999999999E-2</v>
      </c>
      <c r="AI836"/>
      <c r="AJ836" s="185">
        <v>4.5266022000000003E-3</v>
      </c>
      <c r="AK836" s="185">
        <v>4.0926601000000002E-3</v>
      </c>
      <c r="AL836" s="185">
        <v>1.9214106000000001E-4</v>
      </c>
      <c r="AM836" s="185">
        <v>2.4180105999999999E-4</v>
      </c>
      <c r="AN836" s="176">
        <v>2.4536331000000001E-7</v>
      </c>
      <c r="AO836" s="176">
        <v>7.1058085E-10</v>
      </c>
      <c r="AP836" s="176">
        <v>3.3865695000000001E-2</v>
      </c>
      <c r="AQ836" s="192">
        <v>2.2640026999999999E-7</v>
      </c>
      <c r="AR836" s="192">
        <v>6.8310426E-10</v>
      </c>
      <c r="AS836" s="192">
        <v>1.8663383999999999E-14</v>
      </c>
      <c r="AT836" s="192">
        <v>0</v>
      </c>
      <c r="AU836" s="192">
        <v>0</v>
      </c>
      <c r="AV836" s="192">
        <v>3.8503350999999998E-11</v>
      </c>
      <c r="AW836" s="192">
        <v>1.8900632E-8</v>
      </c>
      <c r="AX836" s="192">
        <v>8.7806423000000002E-12</v>
      </c>
      <c r="AY836" s="192">
        <v>1.8666294999999999E-11</v>
      </c>
      <c r="AZ836" s="192">
        <v>0</v>
      </c>
      <c r="BA836" s="192">
        <v>0</v>
      </c>
      <c r="BB836" s="192">
        <v>1.0128373999999999E-14</v>
      </c>
      <c r="BC836" s="192">
        <v>7.0599344000000003E-16</v>
      </c>
      <c r="BD836" s="192">
        <v>1.5560806000000001E-16</v>
      </c>
      <c r="BE836" s="192">
        <v>2.8160733E-12</v>
      </c>
      <c r="BF836" s="192">
        <v>2.1092400000000001E-11</v>
      </c>
      <c r="BG836" s="192">
        <v>0</v>
      </c>
      <c r="BH836" s="192">
        <v>4.3898834E-6</v>
      </c>
      <c r="BI836" s="193">
        <v>3.3861305000000001E-2</v>
      </c>
      <c r="BJ836" s="193">
        <v>0</v>
      </c>
      <c r="BK836" s="193">
        <v>0</v>
      </c>
      <c r="BL836" s="193">
        <v>0</v>
      </c>
      <c r="BM836"/>
      <c r="BN836" s="186">
        <v>1.1897657E-5</v>
      </c>
      <c r="BO836" s="186">
        <v>1.2869108E-7</v>
      </c>
      <c r="BP836" s="186">
        <v>6.8024140000000003E-6</v>
      </c>
      <c r="BQ836" s="186">
        <v>1.4427086E-8</v>
      </c>
      <c r="BR836" s="186">
        <v>2.7010909000000001E-7</v>
      </c>
      <c r="BS836" s="186">
        <v>0</v>
      </c>
      <c r="BT836" s="186">
        <v>0</v>
      </c>
      <c r="BU836" s="186">
        <v>0</v>
      </c>
      <c r="BV836" s="186">
        <v>2.8391128E-8</v>
      </c>
      <c r="BW836" s="186">
        <v>1.7875582E-8</v>
      </c>
      <c r="BX836" s="186">
        <v>0</v>
      </c>
      <c r="BY836" s="186">
        <v>0</v>
      </c>
      <c r="BZ836" s="186">
        <v>0</v>
      </c>
      <c r="CA836" s="186">
        <v>2.8301206E-7</v>
      </c>
      <c r="CB836" s="186">
        <v>4.3527369000000003E-6</v>
      </c>
      <c r="CC836" s="186">
        <v>1.0324788E-14</v>
      </c>
      <c r="CD836" s="164">
        <v>0</v>
      </c>
      <c r="CE836"/>
      <c r="CF836" s="329">
        <v>0</v>
      </c>
      <c r="CG836" s="330">
        <v>0.24396581000000001</v>
      </c>
      <c r="CH836" s="330">
        <v>0</v>
      </c>
      <c r="CI836" s="330">
        <v>8.8048562999999995E-5</v>
      </c>
      <c r="CJ836" s="329">
        <v>9.2130550999999994E-5</v>
      </c>
      <c r="CK836" s="329">
        <v>4.8380922000000001E-12</v>
      </c>
      <c r="CL836" s="329">
        <v>5.6411286999999999E-10</v>
      </c>
      <c r="CM836" s="329">
        <v>9.9527537999999999E-6</v>
      </c>
      <c r="CN836" s="330">
        <v>5.9269658000000005E-4</v>
      </c>
      <c r="CO836" s="330">
        <v>0.46520143000000003</v>
      </c>
      <c r="CP836"/>
      <c r="CQ836">
        <v>3.6594871000000001E-2</v>
      </c>
      <c r="CR836">
        <v>4.0137581539999995E-3</v>
      </c>
      <c r="CS836">
        <v>2.3553967499999997E-3</v>
      </c>
      <c r="CT836">
        <v>2.3562861397099996E-3</v>
      </c>
      <c r="CU836">
        <v>7.3707107599999997E-4</v>
      </c>
      <c r="CV836" s="134"/>
      <c r="CW836" s="377"/>
      <c r="CY836" s="36"/>
      <c r="CZ836" s="36"/>
      <c r="DA836" s="237"/>
      <c r="DB836" s="256"/>
      <c r="DC836"/>
      <c r="DD836"/>
      <c r="DE836"/>
      <c r="DF836"/>
      <c r="DG836"/>
      <c r="DH836"/>
      <c r="DI836"/>
      <c r="DJ836"/>
      <c r="DK836"/>
      <c r="DL836"/>
    </row>
    <row r="837" spans="1:116" ht="13.8" customHeight="1" x14ac:dyDescent="0.3">
      <c r="A837" t="s">
        <v>2202</v>
      </c>
      <c r="B837" s="113" t="s">
        <v>921</v>
      </c>
      <c r="C837" s="182" t="s">
        <v>592</v>
      </c>
      <c r="D837" s="40" t="s">
        <v>583</v>
      </c>
      <c r="E837" s="181" t="s">
        <v>942</v>
      </c>
      <c r="F837" s="184" t="s">
        <v>4295</v>
      </c>
      <c r="G837" s="184">
        <v>5.6194214273999996E-2</v>
      </c>
      <c r="H837" s="184">
        <v>8.9968415989999991E-4</v>
      </c>
      <c r="I837" s="184">
        <v>4.2455806319999997E-2</v>
      </c>
      <c r="J837" s="328">
        <v>2.8090879410000002E-4</v>
      </c>
      <c r="K837" s="331">
        <v>1.2557815E-2</v>
      </c>
      <c r="L837" s="331">
        <v>2.0331425000000001E-3</v>
      </c>
      <c r="M837" s="331">
        <v>3.2951322000000002E-4</v>
      </c>
      <c r="N837" s="331">
        <v>2.2067939999999999E-4</v>
      </c>
      <c r="O837" s="184">
        <v>8.5024999000000004E-6</v>
      </c>
      <c r="P837" s="331">
        <v>4.2660571999999998E-4</v>
      </c>
      <c r="Q837" s="331">
        <v>2.4389653999999999E-4</v>
      </c>
      <c r="R837" s="331">
        <v>4.6031505999999996E-3</v>
      </c>
      <c r="S837" s="331">
        <v>5.3724440999999999E-6</v>
      </c>
      <c r="T837" s="184">
        <v>3.5490000000000001E-2</v>
      </c>
      <c r="U837" s="331">
        <v>2.7553635000000001E-4</v>
      </c>
      <c r="V837" s="331">
        <v>0</v>
      </c>
      <c r="W837" s="331">
        <v>0</v>
      </c>
      <c r="X837" s="331">
        <v>0</v>
      </c>
      <c r="Y837"/>
      <c r="Z837" s="288">
        <v>8.3718766666666666E-2</v>
      </c>
      <c r="AA837"/>
      <c r="AB837" s="164">
        <v>3.9150982000000001</v>
      </c>
      <c r="AC837" s="164">
        <v>3.8152455000000001</v>
      </c>
      <c r="AD837" s="164">
        <v>3.4084159000000003E-2</v>
      </c>
      <c r="AE837" s="164">
        <v>0</v>
      </c>
      <c r="AF837" s="164">
        <v>4.5194154E-2</v>
      </c>
      <c r="AG837" s="164">
        <v>1.3440907E-2</v>
      </c>
      <c r="AH837" s="164">
        <v>7.1335052999999997E-3</v>
      </c>
      <c r="AI837"/>
      <c r="AJ837" s="185">
        <v>2.2706711000000002E-3</v>
      </c>
      <c r="AK837" s="185">
        <v>1.9274183000000001E-3</v>
      </c>
      <c r="AL837" s="187">
        <v>7.5483538000000001E-5</v>
      </c>
      <c r="AM837" s="185">
        <v>2.6776923000000001E-4</v>
      </c>
      <c r="AN837" s="176">
        <v>1.1555266E-7</v>
      </c>
      <c r="AO837" s="176">
        <v>2.7915509999999998E-10</v>
      </c>
      <c r="AP837" s="176">
        <v>3.7502692999999997E-2</v>
      </c>
      <c r="AQ837" s="192">
        <v>7.7691014000000002E-8</v>
      </c>
      <c r="AR837" s="192">
        <v>2.3441254000000001E-10</v>
      </c>
      <c r="AS837" s="192">
        <v>6.4044855000000001E-15</v>
      </c>
      <c r="AT837" s="193">
        <v>0</v>
      </c>
      <c r="AU837" s="193">
        <v>0</v>
      </c>
      <c r="AV837" s="192">
        <v>6.8031924000000004E-12</v>
      </c>
      <c r="AW837" s="192">
        <v>3.7057176000000002E-8</v>
      </c>
      <c r="AX837" s="192">
        <v>1.5538823E-12</v>
      </c>
      <c r="AY837" s="192">
        <v>4.3010149999999998E-11</v>
      </c>
      <c r="AZ837" s="193">
        <v>0</v>
      </c>
      <c r="BA837" s="193">
        <v>0</v>
      </c>
      <c r="BB837" s="193">
        <v>1.3904095E-13</v>
      </c>
      <c r="BC837" s="193">
        <v>2.7667691999999999E-14</v>
      </c>
      <c r="BD837" s="193">
        <v>5.4095132E-15</v>
      </c>
      <c r="BE837" s="192">
        <v>6.2843212000000006E-11</v>
      </c>
      <c r="BF837" s="192">
        <v>7.3482159E-10</v>
      </c>
      <c r="BG837" s="193">
        <v>0</v>
      </c>
      <c r="BH837" s="192">
        <v>6.0336498999999997E-7</v>
      </c>
      <c r="BI837" s="193">
        <v>3.7502090000000002E-2</v>
      </c>
      <c r="BJ837" s="193">
        <v>0</v>
      </c>
      <c r="BK837" s="193">
        <v>0</v>
      </c>
      <c r="BL837" s="193">
        <v>0</v>
      </c>
      <c r="BM837"/>
      <c r="BN837" s="186">
        <v>9.0623818000000007E-6</v>
      </c>
      <c r="BO837" s="186">
        <v>2.9652496999999999E-7</v>
      </c>
      <c r="BP837" s="186">
        <v>2.3343012999999999E-6</v>
      </c>
      <c r="BQ837" s="186">
        <v>5.3928495000000001E-7</v>
      </c>
      <c r="BR837" s="186">
        <v>2.5186822999999998E-7</v>
      </c>
      <c r="BS837" s="186">
        <v>0</v>
      </c>
      <c r="BT837" s="164">
        <v>0</v>
      </c>
      <c r="BU837" s="186">
        <v>0</v>
      </c>
      <c r="BV837" s="186">
        <v>5.8934583999999996E-7</v>
      </c>
      <c r="BW837" s="186">
        <v>3.1961313000000001E-7</v>
      </c>
      <c r="BX837" s="164">
        <v>0</v>
      </c>
      <c r="BY837" s="164">
        <v>0</v>
      </c>
      <c r="BZ837" s="164">
        <v>0</v>
      </c>
      <c r="CA837" s="186">
        <v>6.1432438000000004E-8</v>
      </c>
      <c r="CB837" s="186">
        <v>4.6700109000000003E-6</v>
      </c>
      <c r="CC837" s="186">
        <v>6.812926E-15</v>
      </c>
      <c r="CD837" s="164">
        <v>0</v>
      </c>
      <c r="CE837"/>
      <c r="CF837" s="330">
        <v>0</v>
      </c>
      <c r="CG837" s="330">
        <v>8.3718765000000001E-2</v>
      </c>
      <c r="CH837" s="330">
        <v>1.5143133E-4</v>
      </c>
      <c r="CI837" s="330">
        <v>2.0287807E-4</v>
      </c>
      <c r="CJ837" s="329">
        <v>2.2392537000000001E-5</v>
      </c>
      <c r="CK837" s="329">
        <v>7.0203814999999999E-11</v>
      </c>
      <c r="CL837" s="329">
        <v>8.3978804000000001E-9</v>
      </c>
      <c r="CM837" s="329">
        <v>1.2610133999999999E-5</v>
      </c>
      <c r="CN837" s="330">
        <v>2.3049818E-2</v>
      </c>
      <c r="CO837" s="330">
        <v>0.51192908999999998</v>
      </c>
      <c r="CP837"/>
      <c r="CQ837">
        <v>1.2557815E-2</v>
      </c>
      <c r="CR837">
        <v>7.8654904798999992E-3</v>
      </c>
      <c r="CS837">
        <v>6.9658063200000002E-3</v>
      </c>
      <c r="CT837">
        <v>4.2455806319999997E-2</v>
      </c>
      <c r="CU837">
        <v>2.8090879410000002E-4</v>
      </c>
      <c r="CV837" s="134"/>
      <c r="CY837" s="36"/>
      <c r="CZ837" s="36"/>
      <c r="DA837" s="237"/>
      <c r="DB837" s="256"/>
      <c r="DC837"/>
      <c r="DD837"/>
      <c r="DE837"/>
      <c r="DF837"/>
      <c r="DG837"/>
      <c r="DH837"/>
      <c r="DI837"/>
      <c r="DJ837"/>
      <c r="DK837"/>
      <c r="DL837"/>
    </row>
    <row r="838" spans="1:116" ht="13.8" customHeight="1" x14ac:dyDescent="0.3">
      <c r="A838" t="s">
        <v>2203</v>
      </c>
      <c r="B838" s="113" t="s">
        <v>921</v>
      </c>
      <c r="C838" s="182" t="s">
        <v>593</v>
      </c>
      <c r="D838" s="40" t="s">
        <v>583</v>
      </c>
      <c r="E838" s="181" t="s">
        <v>942</v>
      </c>
      <c r="F838" s="184" t="s">
        <v>4296</v>
      </c>
      <c r="G838" s="184">
        <v>0.15344320684000001</v>
      </c>
      <c r="H838" s="184">
        <v>6.3501820819999999E-2</v>
      </c>
      <c r="I838" s="184">
        <v>5.7418534799999997E-2</v>
      </c>
      <c r="J838" s="328">
        <v>2.5202532200000001E-3</v>
      </c>
      <c r="K838" s="184">
        <v>3.0002597999999998E-2</v>
      </c>
      <c r="L838" s="331">
        <v>7.0423747000000004E-3</v>
      </c>
      <c r="M838" s="331">
        <v>2.2809331000000002E-3</v>
      </c>
      <c r="N838" s="331">
        <v>2.1864607000000001E-3</v>
      </c>
      <c r="O838" s="331">
        <v>2.4008708000000001E-3</v>
      </c>
      <c r="P838" s="331">
        <v>5.8146828999999997E-2</v>
      </c>
      <c r="Q838" s="331">
        <v>7.6766032E-4</v>
      </c>
      <c r="R838" s="331">
        <v>1.5046627E-2</v>
      </c>
      <c r="S838" s="331">
        <v>2.3701320000000001E-5</v>
      </c>
      <c r="T838" s="184">
        <v>3.3048599999999997E-2</v>
      </c>
      <c r="U838" s="331">
        <v>2.4965518999999999E-3</v>
      </c>
      <c r="V838" s="331">
        <v>0</v>
      </c>
      <c r="W838" s="331">
        <v>0</v>
      </c>
      <c r="X838" s="331">
        <v>0</v>
      </c>
      <c r="Y838"/>
      <c r="Z838" s="288">
        <v>0.20001732</v>
      </c>
      <c r="AA838"/>
      <c r="AB838" s="164">
        <v>5.6472018999999998</v>
      </c>
      <c r="AC838" s="164">
        <v>5.1998167999999998</v>
      </c>
      <c r="AD838" s="164">
        <v>0.31001349</v>
      </c>
      <c r="AE838" s="164">
        <v>0</v>
      </c>
      <c r="AF838" s="164">
        <v>4.0736268999999999E-2</v>
      </c>
      <c r="AG838" s="164">
        <v>1.6492679999999999E-2</v>
      </c>
      <c r="AH838" s="164">
        <v>8.0142654999999993E-2</v>
      </c>
      <c r="AI838"/>
      <c r="AJ838" s="185">
        <v>6.5757736000000002E-3</v>
      </c>
      <c r="AK838" s="185">
        <v>6.0127282999999998E-3</v>
      </c>
      <c r="AL838" s="185">
        <v>1.9554294E-4</v>
      </c>
      <c r="AM838" s="185">
        <v>3.6750233E-4</v>
      </c>
      <c r="AN838" s="176">
        <v>3.6047532000000003E-7</v>
      </c>
      <c r="AO838" s="176">
        <v>7.2316177000000004E-10</v>
      </c>
      <c r="AP838" s="176">
        <v>5.1470914E-2</v>
      </c>
      <c r="AQ838" s="192">
        <v>1.8561607E-7</v>
      </c>
      <c r="AR838" s="192">
        <v>5.6004849999999998E-10</v>
      </c>
      <c r="AS838" s="192">
        <v>1.5301325E-14</v>
      </c>
      <c r="AT838" s="192">
        <v>0</v>
      </c>
      <c r="AU838" s="193">
        <v>0</v>
      </c>
      <c r="AV838" s="192">
        <v>5.9250292999999997E-11</v>
      </c>
      <c r="AW838" s="192">
        <v>1.6555579000000001E-7</v>
      </c>
      <c r="AX838" s="192">
        <v>1.3513750999999999E-11</v>
      </c>
      <c r="AY838" s="192">
        <v>1.4897803999999999E-10</v>
      </c>
      <c r="AZ838" s="192">
        <v>0</v>
      </c>
      <c r="BA838" s="192">
        <v>0</v>
      </c>
      <c r="BB838" s="192">
        <v>4.5093074000000002E-13</v>
      </c>
      <c r="BC838" s="192">
        <v>9.4766365000000001E-14</v>
      </c>
      <c r="BD838" s="192">
        <v>6.0480166000000006E-14</v>
      </c>
      <c r="BE838" s="192">
        <v>6.8483077E-9</v>
      </c>
      <c r="BF838" s="192">
        <v>2.3958975E-9</v>
      </c>
      <c r="BG838" s="193">
        <v>0</v>
      </c>
      <c r="BH838" s="192">
        <v>2.1127309999999999E-6</v>
      </c>
      <c r="BI838" s="193">
        <v>5.1468801000000002E-2</v>
      </c>
      <c r="BJ838" s="193">
        <v>0</v>
      </c>
      <c r="BK838" s="193">
        <v>0</v>
      </c>
      <c r="BL838" s="193">
        <v>0</v>
      </c>
      <c r="BM838"/>
      <c r="BN838" s="186">
        <v>9.7677632000000002E-5</v>
      </c>
      <c r="BO838" s="186">
        <v>1.0270995999999999E-6</v>
      </c>
      <c r="BP838" s="186">
        <v>5.5770136000000003E-6</v>
      </c>
      <c r="BQ838" s="186">
        <v>1.7658908E-6</v>
      </c>
      <c r="BR838" s="186">
        <v>2.9950290999999998E-6</v>
      </c>
      <c r="BS838" s="186">
        <v>0</v>
      </c>
      <c r="BT838" s="186">
        <v>0</v>
      </c>
      <c r="BU838" s="186">
        <v>0</v>
      </c>
      <c r="BV838" s="186">
        <v>7.8082669999999995E-5</v>
      </c>
      <c r="BW838" s="186">
        <v>1.0279343000000001E-6</v>
      </c>
      <c r="BX838" s="164">
        <v>0</v>
      </c>
      <c r="BY838" s="164">
        <v>0</v>
      </c>
      <c r="BZ838" s="164">
        <v>0</v>
      </c>
      <c r="CA838" s="186">
        <v>4.8462611999999997E-7</v>
      </c>
      <c r="CB838" s="186">
        <v>6.7173683E-6</v>
      </c>
      <c r="CC838" s="186">
        <v>5.8175354000000003E-15</v>
      </c>
      <c r="CD838" s="164">
        <v>0</v>
      </c>
      <c r="CE838"/>
      <c r="CF838" s="330">
        <v>0</v>
      </c>
      <c r="CG838" s="330">
        <v>0.20001732</v>
      </c>
      <c r="CH838" s="330">
        <v>1.1215903E-4</v>
      </c>
      <c r="CI838" s="330">
        <v>7.0272661000000004E-4</v>
      </c>
      <c r="CJ838" s="329">
        <v>1.5500404000000001E-4</v>
      </c>
      <c r="CK838" s="329">
        <v>7.5002540999999997E-10</v>
      </c>
      <c r="CL838" s="329">
        <v>2.6554658999999999E-8</v>
      </c>
      <c r="CM838" s="329">
        <v>1.0281649000000001E-4</v>
      </c>
      <c r="CN838" s="330">
        <v>7.6950563E-2</v>
      </c>
      <c r="CO838" s="330">
        <v>0.70413311999999995</v>
      </c>
      <c r="CP838"/>
      <c r="CQ838">
        <v>3.0002597999999998E-2</v>
      </c>
      <c r="CR838">
        <v>8.7871755619999992E-2</v>
      </c>
      <c r="CS838">
        <v>2.43699348E-2</v>
      </c>
      <c r="CT838">
        <v>5.7418534799999997E-2</v>
      </c>
      <c r="CU838">
        <v>2.5202532200000001E-3</v>
      </c>
      <c r="CV838" s="134"/>
      <c r="CY838" s="36"/>
      <c r="CZ838" s="36"/>
      <c r="DA838" s="237"/>
      <c r="DB838" s="256"/>
      <c r="DC838"/>
      <c r="DD838"/>
      <c r="DE838"/>
      <c r="DF838"/>
      <c r="DG838"/>
      <c r="DH838"/>
      <c r="DI838"/>
      <c r="DJ838"/>
      <c r="DK838"/>
      <c r="DL838"/>
    </row>
    <row r="839" spans="1:116" ht="13.8" customHeight="1" x14ac:dyDescent="0.3">
      <c r="A839" t="s">
        <v>2204</v>
      </c>
      <c r="B839" s="113" t="s">
        <v>921</v>
      </c>
      <c r="C839" s="182" t="s">
        <v>594</v>
      </c>
      <c r="D839" s="40" t="s">
        <v>583</v>
      </c>
      <c r="E839" s="181" t="s">
        <v>942</v>
      </c>
      <c r="F839" s="184" t="s">
        <v>4297</v>
      </c>
      <c r="G839" s="184">
        <v>6.6649143386723744E-2</v>
      </c>
      <c r="H839" s="184">
        <v>2.0656574450000002E-3</v>
      </c>
      <c r="I839" s="184">
        <v>4.5595824417723745E-2</v>
      </c>
      <c r="J839" s="328">
        <v>3.24125524E-4</v>
      </c>
      <c r="K839" s="184">
        <v>1.8663536000000001E-2</v>
      </c>
      <c r="L839" s="184">
        <v>1.4425987E-3</v>
      </c>
      <c r="M839" s="331">
        <v>5.0075696000000001E-5</v>
      </c>
      <c r="N839" s="331">
        <v>1.3806902E-3</v>
      </c>
      <c r="O839" s="331">
        <v>2.2823447E-4</v>
      </c>
      <c r="P839" s="331">
        <v>4.0757255E-5</v>
      </c>
      <c r="Q839" s="331">
        <v>4.1597552E-4</v>
      </c>
      <c r="R839" s="331">
        <v>2.1723746000000001E-11</v>
      </c>
      <c r="S839" s="331">
        <v>6.198974E-6</v>
      </c>
      <c r="T839" s="331">
        <v>4.4103150000000001E-2</v>
      </c>
      <c r="U839" s="331">
        <v>3.1792654999999998E-4</v>
      </c>
      <c r="V839" s="331">
        <v>0</v>
      </c>
      <c r="W839" s="331">
        <v>0</v>
      </c>
      <c r="X839" s="331">
        <v>0</v>
      </c>
      <c r="Y839"/>
      <c r="Z839" s="288">
        <v>0.12442357333333334</v>
      </c>
      <c r="AA839"/>
      <c r="AB839" s="164">
        <v>4.8492471999999998</v>
      </c>
      <c r="AC839" s="164">
        <v>4.7154476000000001</v>
      </c>
      <c r="AD839" s="164">
        <v>3.9327875999999998E-2</v>
      </c>
      <c r="AE839" s="164">
        <v>0</v>
      </c>
      <c r="AF839" s="164">
        <v>7.0732100000000006E-2</v>
      </c>
      <c r="AG839" s="164">
        <v>1.5508739000000001E-2</v>
      </c>
      <c r="AH839" s="164">
        <v>8.2309676999999994E-3</v>
      </c>
      <c r="AI839"/>
      <c r="AJ839" s="185">
        <v>2.441974E-3</v>
      </c>
      <c r="AK839" s="185">
        <v>2.0099808E-3</v>
      </c>
      <c r="AL839" s="185">
        <v>1.0066332E-4</v>
      </c>
      <c r="AM839" s="185">
        <v>3.3132992000000001E-4</v>
      </c>
      <c r="AN839" s="176">
        <v>1.2050244000000001E-7</v>
      </c>
      <c r="AO839" s="176">
        <v>3.7227558999999998E-10</v>
      </c>
      <c r="AP839" s="176">
        <v>4.6404750000000002E-2</v>
      </c>
      <c r="AQ839" s="192">
        <v>1.1546507999999999E-7</v>
      </c>
      <c r="AR839" s="192">
        <v>3.4838600999999998E-10</v>
      </c>
      <c r="AS839" s="192">
        <v>9.5184035000000004E-15</v>
      </c>
      <c r="AT839" s="193">
        <v>0</v>
      </c>
      <c r="AU839" s="193">
        <v>0</v>
      </c>
      <c r="AV839" s="192">
        <v>3.6998886999999999E-11</v>
      </c>
      <c r="AW839" s="192">
        <v>4.9068308000000004E-9</v>
      </c>
      <c r="AX839" s="192">
        <v>8.4375511000000004E-12</v>
      </c>
      <c r="AY839" s="192">
        <v>1.5205103999999999E-11</v>
      </c>
      <c r="AZ839" s="193">
        <v>0</v>
      </c>
      <c r="BA839" s="193">
        <v>0</v>
      </c>
      <c r="BB839" s="193">
        <v>2.3698141999999999E-13</v>
      </c>
      <c r="BC839" s="193">
        <v>1.3673730000000001E-17</v>
      </c>
      <c r="BD839" s="193">
        <v>4.1111752000000002E-16</v>
      </c>
      <c r="BE839" s="192">
        <v>8.2574887000000002E-12</v>
      </c>
      <c r="BF839" s="192">
        <v>8.5279686999999996E-11</v>
      </c>
      <c r="BG839" s="193">
        <v>0</v>
      </c>
      <c r="BH839" s="192">
        <v>6.9619037000000001E-7</v>
      </c>
      <c r="BI839" s="193">
        <v>4.6404054E-2</v>
      </c>
      <c r="BJ839" s="193">
        <v>0</v>
      </c>
      <c r="BK839" s="193">
        <v>0</v>
      </c>
      <c r="BL839" s="193">
        <v>0</v>
      </c>
      <c r="BM839"/>
      <c r="BN839" s="186">
        <v>1.0283627E-5</v>
      </c>
      <c r="BO839" s="186">
        <v>2.1039673E-7</v>
      </c>
      <c r="BP839" s="186">
        <v>3.4692594000000001E-6</v>
      </c>
      <c r="BQ839" s="186">
        <v>7.4052046000000003E-10</v>
      </c>
      <c r="BR839" s="186">
        <v>2.1306513999999999E-7</v>
      </c>
      <c r="BS839" s="186">
        <v>0</v>
      </c>
      <c r="BT839" s="164">
        <v>0</v>
      </c>
      <c r="BU839" s="186">
        <v>0</v>
      </c>
      <c r="BV839" s="186">
        <v>7.4783080000000001E-8</v>
      </c>
      <c r="BW839" s="186">
        <v>2.7725862000000001E-7</v>
      </c>
      <c r="BX839" s="164">
        <v>0</v>
      </c>
      <c r="BY839" s="164">
        <v>0</v>
      </c>
      <c r="BZ839" s="164">
        <v>0</v>
      </c>
      <c r="CA839" s="186">
        <v>2.6461808000000002E-7</v>
      </c>
      <c r="CB839" s="186">
        <v>5.7735049000000003E-6</v>
      </c>
      <c r="CC839" s="186">
        <v>7.8610683999999993E-15</v>
      </c>
      <c r="CD839" s="164">
        <v>0</v>
      </c>
      <c r="CE839"/>
      <c r="CF839" s="330">
        <v>0</v>
      </c>
      <c r="CG839" s="330">
        <v>0.12442357</v>
      </c>
      <c r="CH839" s="330">
        <v>0</v>
      </c>
      <c r="CI839" s="330">
        <v>2.4181283000000001E-4</v>
      </c>
      <c r="CJ839" s="329">
        <v>3.4053138999999998E-6</v>
      </c>
      <c r="CK839" s="329">
        <v>1.0694115E-10</v>
      </c>
      <c r="CL839" s="329">
        <v>1.2603281000000001E-8</v>
      </c>
      <c r="CM839" s="329">
        <v>6.1371373000000003E-6</v>
      </c>
      <c r="CN839" s="330">
        <v>1.8530656999999999E-4</v>
      </c>
      <c r="CO839" s="330">
        <v>0.63400621000000001</v>
      </c>
      <c r="CP839"/>
      <c r="CQ839">
        <v>1.8663536000000001E-2</v>
      </c>
      <c r="CR839">
        <v>3.5583318627237463E-3</v>
      </c>
      <c r="CS839">
        <v>1.492674417723746E-3</v>
      </c>
      <c r="CT839">
        <v>4.5595824417723745E-2</v>
      </c>
      <c r="CU839">
        <v>3.24125524E-4</v>
      </c>
      <c r="CV839" s="134"/>
      <c r="CW839" s="377"/>
      <c r="CX839" s="36"/>
      <c r="CY839" s="36"/>
      <c r="CZ839" s="36"/>
      <c r="DA839" s="237"/>
      <c r="DB839" s="256"/>
      <c r="DC839"/>
      <c r="DD839"/>
      <c r="DE839"/>
      <c r="DF839"/>
      <c r="DG839"/>
      <c r="DH839"/>
      <c r="DI839"/>
      <c r="DJ839"/>
      <c r="DK839"/>
      <c r="DL839"/>
    </row>
    <row r="840" spans="1:116" ht="13.8" customHeight="1" x14ac:dyDescent="0.3">
      <c r="A840" t="s">
        <v>6577</v>
      </c>
      <c r="B840" s="113" t="s">
        <v>921</v>
      </c>
      <c r="C840" s="182" t="s">
        <v>595</v>
      </c>
      <c r="D840" s="40" t="s">
        <v>583</v>
      </c>
      <c r="E840" s="181" t="s">
        <v>942</v>
      </c>
      <c r="F840" s="184" t="s">
        <v>6578</v>
      </c>
      <c r="G840" s="184">
        <v>7.0509202558699996E-2</v>
      </c>
      <c r="H840" s="184">
        <v>4.5203451600000005E-3</v>
      </c>
      <c r="I840" s="184">
        <v>3.972697503E-2</v>
      </c>
      <c r="J840" s="328">
        <v>4.3216736870000001E-4</v>
      </c>
      <c r="K840" s="184">
        <v>2.5829715E-2</v>
      </c>
      <c r="L840" s="184">
        <v>5.3881500000000004E-3</v>
      </c>
      <c r="M840" s="331">
        <v>3.5925182999999998E-4</v>
      </c>
      <c r="N840" s="331">
        <v>3.4217163000000001E-3</v>
      </c>
      <c r="O840" s="331">
        <v>5.3729362999999997E-4</v>
      </c>
      <c r="P840" s="331">
        <v>3.2920836000000002E-4</v>
      </c>
      <c r="Q840" s="331">
        <v>2.3212687E-4</v>
      </c>
      <c r="R840" s="331">
        <v>9.5187732000000004E-3</v>
      </c>
      <c r="S840" s="331">
        <v>8.2652986999999994E-6</v>
      </c>
      <c r="T840" s="331">
        <v>2.4460800000000001E-2</v>
      </c>
      <c r="U840" s="331">
        <v>4.2390207000000003E-4</v>
      </c>
      <c r="V840" s="331">
        <v>0</v>
      </c>
      <c r="W840" s="331">
        <v>0</v>
      </c>
      <c r="X840" s="331">
        <v>0</v>
      </c>
      <c r="Y840"/>
      <c r="Z840" s="288">
        <v>0.17219809999999999</v>
      </c>
      <c r="AA840"/>
      <c r="AB840" s="164">
        <v>4.7940196000000004</v>
      </c>
      <c r="AC840" s="164">
        <v>4.4177103999999998</v>
      </c>
      <c r="AD840" s="164">
        <v>5.2437167999999999E-2</v>
      </c>
      <c r="AE840" s="164">
        <v>0</v>
      </c>
      <c r="AF840" s="164">
        <v>0.29221907000000003</v>
      </c>
      <c r="AG840" s="164">
        <v>2.0678318000000001E-2</v>
      </c>
      <c r="AH840" s="164">
        <v>1.0974624000000001E-2</v>
      </c>
      <c r="AI840"/>
      <c r="AJ840" s="185">
        <v>3.3217397E-3</v>
      </c>
      <c r="AK840" s="185">
        <v>2.8625401999999999E-3</v>
      </c>
      <c r="AL840" s="185">
        <v>1.5091242000000001E-4</v>
      </c>
      <c r="AM840" s="185">
        <v>3.0828714000000001E-4</v>
      </c>
      <c r="AN840" s="176">
        <v>1.7161512E-7</v>
      </c>
      <c r="AO840" s="176">
        <v>5.5810807999999998E-10</v>
      </c>
      <c r="AP840" s="176">
        <v>4.3177471000000002E-2</v>
      </c>
      <c r="AQ840" s="192">
        <v>1.5979983999999999E-7</v>
      </c>
      <c r="AR840" s="192">
        <v>4.8215468E-10</v>
      </c>
      <c r="AS840" s="192">
        <v>1.3173155000000001E-14</v>
      </c>
      <c r="AT840" s="193">
        <v>0</v>
      </c>
      <c r="AU840" s="193">
        <v>0</v>
      </c>
      <c r="AV840" s="192">
        <v>9.1693049999999999E-11</v>
      </c>
      <c r="AW840" s="192">
        <v>1.0196931E-8</v>
      </c>
      <c r="AX840" s="192">
        <v>2.0910487999999999E-11</v>
      </c>
      <c r="AY840" s="192">
        <v>5.4829740999999999E-11</v>
      </c>
      <c r="AZ840" s="193">
        <v>0</v>
      </c>
      <c r="BA840" s="193">
        <v>0</v>
      </c>
      <c r="BB840" s="193">
        <v>1.3230875E-13</v>
      </c>
      <c r="BC840" s="193">
        <v>5.7164440999999995E-14</v>
      </c>
      <c r="BD840" s="193">
        <v>1.0520054E-14</v>
      </c>
      <c r="BE840" s="192">
        <v>6.2943714000000003E-11</v>
      </c>
      <c r="BF840" s="192">
        <v>1.4637145999999999E-9</v>
      </c>
      <c r="BG840" s="193">
        <v>0</v>
      </c>
      <c r="BH840" s="192">
        <v>9.2825382999999999E-7</v>
      </c>
      <c r="BI840" s="193">
        <v>4.3176541999999998E-2</v>
      </c>
      <c r="BJ840" s="193">
        <v>0</v>
      </c>
      <c r="BK840" s="193">
        <v>0</v>
      </c>
      <c r="BL840" s="193">
        <v>0</v>
      </c>
      <c r="BM840"/>
      <c r="BN840" s="186">
        <v>1.4241755E-5</v>
      </c>
      <c r="BO840" s="186">
        <v>7.8583817000000003E-7</v>
      </c>
      <c r="BP840" s="186">
        <v>4.8013399000000004E-6</v>
      </c>
      <c r="BQ840" s="186">
        <v>1.1166862E-6</v>
      </c>
      <c r="BR840" s="186">
        <v>4.9262352000000004E-7</v>
      </c>
      <c r="BS840" s="186">
        <v>0</v>
      </c>
      <c r="BT840" s="164">
        <v>0</v>
      </c>
      <c r="BU840" s="186">
        <v>0</v>
      </c>
      <c r="BV840" s="186">
        <v>4.6351429999999998E-7</v>
      </c>
      <c r="BW840" s="186">
        <v>4.8562066000000004E-7</v>
      </c>
      <c r="BX840" s="164">
        <v>0</v>
      </c>
      <c r="BY840" s="164">
        <v>0</v>
      </c>
      <c r="BZ840" s="164">
        <v>0</v>
      </c>
      <c r="CA840" s="186">
        <v>6.5500185000000002E-7</v>
      </c>
      <c r="CB840" s="186">
        <v>5.4411305000000004E-6</v>
      </c>
      <c r="CC840" s="186">
        <v>1.0481425000000001E-14</v>
      </c>
      <c r="CD840" s="164">
        <v>0</v>
      </c>
      <c r="CE840"/>
      <c r="CF840" s="330">
        <v>0</v>
      </c>
      <c r="CG840" s="330">
        <v>0.17219809999999999</v>
      </c>
      <c r="CH840" s="330">
        <v>0</v>
      </c>
      <c r="CI840" s="330">
        <v>9.1571610000000005E-4</v>
      </c>
      <c r="CJ840" s="329">
        <v>2.4520657999999999E-5</v>
      </c>
      <c r="CK840" s="329">
        <v>7.0289953999999996E-11</v>
      </c>
      <c r="CL840" s="329">
        <v>9.1178303999999999E-9</v>
      </c>
      <c r="CM840" s="329">
        <v>1.3992849999999999E-5</v>
      </c>
      <c r="CN840" s="330">
        <v>4.7528017999999998E-2</v>
      </c>
      <c r="CO840" s="330">
        <v>0.59142640999999996</v>
      </c>
      <c r="CP840"/>
      <c r="CQ840">
        <v>2.5829715E-2</v>
      </c>
      <c r="CR840">
        <v>1.978652019E-2</v>
      </c>
      <c r="CS840">
        <v>1.5266175030000001E-2</v>
      </c>
      <c r="CT840">
        <v>3.972697503E-2</v>
      </c>
      <c r="CU840">
        <v>4.3216736870000001E-4</v>
      </c>
      <c r="CV840" s="134"/>
      <c r="CW840" s="377"/>
      <c r="CX840" s="36"/>
      <c r="CY840" s="36"/>
      <c r="CZ840" s="11"/>
      <c r="DA840" s="236"/>
      <c r="DB840" s="236"/>
      <c r="DC840"/>
      <c r="DD840"/>
      <c r="DE840"/>
      <c r="DF840"/>
      <c r="DG840"/>
      <c r="DH840"/>
      <c r="DI840"/>
      <c r="DJ840"/>
      <c r="DK840"/>
      <c r="DL840"/>
    </row>
    <row r="841" spans="1:116" ht="13.8" customHeight="1" x14ac:dyDescent="0.3">
      <c r="A841" t="s">
        <v>6579</v>
      </c>
      <c r="B841" s="113" t="s">
        <v>921</v>
      </c>
      <c r="C841" s="182" t="s">
        <v>596</v>
      </c>
      <c r="D841" s="40" t="s">
        <v>583</v>
      </c>
      <c r="E841" s="181" t="s">
        <v>942</v>
      </c>
      <c r="F841" s="184" t="s">
        <v>6580</v>
      </c>
      <c r="G841" s="184">
        <v>8.23727099E-3</v>
      </c>
      <c r="H841" s="184">
        <v>6.1238419E-4</v>
      </c>
      <c r="I841" s="184">
        <v>3.5873273699999998E-3</v>
      </c>
      <c r="J841" s="328">
        <v>7.3636253E-4</v>
      </c>
      <c r="K841" s="184">
        <v>3.3011969E-3</v>
      </c>
      <c r="L841" s="184">
        <v>4.2412542000000003E-4</v>
      </c>
      <c r="M841" s="184">
        <v>7.4178362E-4</v>
      </c>
      <c r="N841" s="331">
        <v>3.6181697000000002E-4</v>
      </c>
      <c r="O841" s="331">
        <v>1.5546394000000001E-4</v>
      </c>
      <c r="P841" s="331">
        <v>4.7739065999999999E-5</v>
      </c>
      <c r="Q841" s="331">
        <v>4.7364214000000001E-5</v>
      </c>
      <c r="R841" s="331">
        <v>4.7713573999999998E-4</v>
      </c>
      <c r="S841" s="331">
        <v>1.5796964000000001E-4</v>
      </c>
      <c r="T841" s="331">
        <v>1.8245710000000001E-3</v>
      </c>
      <c r="U841" s="331">
        <v>3.7045345999999998E-4</v>
      </c>
      <c r="V841" s="331">
        <v>1.1971158999999999E-4</v>
      </c>
      <c r="W841" s="331">
        <v>2.0793942999999999E-4</v>
      </c>
      <c r="X841" s="331">
        <v>0</v>
      </c>
      <c r="Y841"/>
      <c r="Z841" s="288">
        <v>2.2007979333333334E-2</v>
      </c>
      <c r="AA841"/>
      <c r="AB841" s="164">
        <v>0.49882554000000001</v>
      </c>
      <c r="AC841" s="164">
        <v>0.35663633</v>
      </c>
      <c r="AD841" s="164">
        <v>4.5876856000000001E-2</v>
      </c>
      <c r="AE841" s="164">
        <v>0</v>
      </c>
      <c r="AF841" s="164">
        <v>7.0797048000000001E-2</v>
      </c>
      <c r="AG841" s="164">
        <v>1.4640367E-2</v>
      </c>
      <c r="AH841" s="164">
        <v>1.0874935000000001E-2</v>
      </c>
      <c r="AI841"/>
      <c r="AJ841" s="185">
        <v>5.5864805000000004E-4</v>
      </c>
      <c r="AK841" s="185">
        <v>5.1798803999999999E-4</v>
      </c>
      <c r="AL841" s="187">
        <v>1.9757049000000001E-5</v>
      </c>
      <c r="AM841" s="187">
        <v>2.090296E-5</v>
      </c>
      <c r="AN841" s="176">
        <v>3.1054438999999999E-8</v>
      </c>
      <c r="AO841" s="176">
        <v>7.3066009000000003E-11</v>
      </c>
      <c r="AP841" s="176">
        <v>2.9275854E-3</v>
      </c>
      <c r="AQ841" s="192">
        <v>2.0423405E-8</v>
      </c>
      <c r="AR841" s="192">
        <v>6.1622341000000004E-11</v>
      </c>
      <c r="AS841" s="192">
        <v>1.6836104000000001E-15</v>
      </c>
      <c r="AT841" s="193">
        <v>0</v>
      </c>
      <c r="AU841" s="193">
        <v>0</v>
      </c>
      <c r="AV841" s="192">
        <v>9.6957488999999995E-12</v>
      </c>
      <c r="AW841" s="192">
        <v>1.0141096E-8</v>
      </c>
      <c r="AX841" s="192">
        <v>2.2111036999999999E-12</v>
      </c>
      <c r="AY841" s="192">
        <v>8.9721687000000006E-12</v>
      </c>
      <c r="AZ841" s="193">
        <v>0</v>
      </c>
      <c r="BA841" s="193">
        <v>0</v>
      </c>
      <c r="BB841" s="192">
        <v>2.6721040000000001E-14</v>
      </c>
      <c r="BC841" s="192">
        <v>1.9531698999999999E-13</v>
      </c>
      <c r="BD841" s="192">
        <v>3.6673945999999999E-14</v>
      </c>
      <c r="BE841" s="192">
        <v>4.6452344999999998E-10</v>
      </c>
      <c r="BF841" s="192">
        <v>1.5718695000000001E-11</v>
      </c>
      <c r="BG841" s="193">
        <v>0</v>
      </c>
      <c r="BH841" s="192">
        <v>3.6772888999999999E-6</v>
      </c>
      <c r="BI841" s="193">
        <v>2.9239080999999998E-3</v>
      </c>
      <c r="BJ841" s="193">
        <v>0</v>
      </c>
      <c r="BK841" s="193">
        <v>0</v>
      </c>
      <c r="BL841" s="193">
        <v>0</v>
      </c>
      <c r="BM841"/>
      <c r="BN841" s="186">
        <v>1.6592649000000001E-6</v>
      </c>
      <c r="BO841" s="186">
        <v>6.1856842000000005E-8</v>
      </c>
      <c r="BP841" s="186">
        <v>6.1364084999999999E-7</v>
      </c>
      <c r="BQ841" s="186">
        <v>5.6072142E-8</v>
      </c>
      <c r="BR841" s="186">
        <v>1.901063E-7</v>
      </c>
      <c r="BS841" s="186">
        <v>0</v>
      </c>
      <c r="BT841" s="164">
        <v>0</v>
      </c>
      <c r="BU841" s="186">
        <v>0</v>
      </c>
      <c r="BV841" s="186">
        <v>6.6327539000000005E-8</v>
      </c>
      <c r="BW841" s="186">
        <v>3.1866647E-8</v>
      </c>
      <c r="BX841" s="164">
        <v>0</v>
      </c>
      <c r="BY841" s="164">
        <v>0</v>
      </c>
      <c r="BZ841" s="164">
        <v>0</v>
      </c>
      <c r="CA841" s="186">
        <v>7.3178601000000005E-8</v>
      </c>
      <c r="CB841" s="186">
        <v>4.9258758E-7</v>
      </c>
      <c r="CC841" s="186">
        <v>7.3628366999999997E-8</v>
      </c>
      <c r="CD841" s="164">
        <v>0</v>
      </c>
      <c r="CE841"/>
      <c r="CF841" s="330">
        <v>0</v>
      </c>
      <c r="CG841" s="330">
        <v>2.2007979E-2</v>
      </c>
      <c r="CH841" s="330">
        <v>0</v>
      </c>
      <c r="CI841" s="329">
        <v>4.2321550000000001E-5</v>
      </c>
      <c r="CJ841" s="329">
        <v>5.0408955999999998E-5</v>
      </c>
      <c r="CK841" s="329">
        <v>2.4589958999999998E-10</v>
      </c>
      <c r="CL841" s="329">
        <v>1.4341163000000001E-9</v>
      </c>
      <c r="CM841" s="329">
        <v>6.4632227999999999E-6</v>
      </c>
      <c r="CN841" s="330">
        <v>9.0964590999999997E-2</v>
      </c>
      <c r="CO841" s="330">
        <v>4.0344285000000001E-2</v>
      </c>
      <c r="CP841"/>
      <c r="CQ841">
        <v>3.3011969E-3</v>
      </c>
      <c r="CR841">
        <v>2.2554289699999999E-3</v>
      </c>
      <c r="CS841">
        <v>1.85098421E-3</v>
      </c>
      <c r="CT841">
        <v>3.5873273699999998E-3</v>
      </c>
      <c r="CU841">
        <v>5.2842310000000001E-4</v>
      </c>
      <c r="CV841" s="134"/>
      <c r="CW841" s="377"/>
      <c r="CX841" s="36"/>
      <c r="CY841" s="36"/>
      <c r="CZ841" s="11"/>
      <c r="DA841" s="236"/>
      <c r="DB841" s="236"/>
      <c r="DC841"/>
      <c r="DD841"/>
      <c r="DE841"/>
      <c r="DF841"/>
      <c r="DG841"/>
      <c r="DH841"/>
      <c r="DI841"/>
      <c r="DJ841"/>
      <c r="DK841"/>
      <c r="DL841"/>
    </row>
    <row r="842" spans="1:116" ht="13.8" customHeight="1" x14ac:dyDescent="0.3">
      <c r="B842" s="113"/>
      <c r="C842" s="180"/>
      <c r="D842" s="37" t="s">
        <v>597</v>
      </c>
      <c r="E842" s="181"/>
      <c r="F842"/>
      <c r="G842"/>
      <c r="H842"/>
      <c r="I842"/>
      <c r="J842" s="332"/>
      <c r="K842"/>
      <c r="L842"/>
      <c r="M842"/>
      <c r="N842" s="39"/>
      <c r="O842" s="39"/>
      <c r="P842" s="39"/>
      <c r="Q842" s="39"/>
      <c r="R842" s="39"/>
      <c r="S842" s="39"/>
      <c r="T842" s="39"/>
      <c r="U842" s="39"/>
      <c r="V842" s="39"/>
      <c r="W842" s="39"/>
      <c r="Y842"/>
      <c r="Z842"/>
      <c r="AA842"/>
      <c r="AB842"/>
      <c r="AC842"/>
      <c r="AD842"/>
      <c r="AE842"/>
      <c r="AF842"/>
      <c r="AG842"/>
      <c r="AH842"/>
      <c r="AI842"/>
      <c r="AJ842"/>
      <c r="AK842"/>
      <c r="AN842"/>
      <c r="AO842"/>
      <c r="AP842"/>
      <c r="AT842"/>
      <c r="AU842"/>
      <c r="AZ842"/>
      <c r="BA842"/>
      <c r="BG842"/>
      <c r="BI842"/>
      <c r="BJ842"/>
      <c r="BK842"/>
      <c r="BL842"/>
      <c r="BM842"/>
      <c r="BS842" s="39"/>
      <c r="BT842"/>
      <c r="BU842" s="39"/>
      <c r="BV842" s="39"/>
      <c r="BW842" s="39"/>
      <c r="BX842"/>
      <c r="BY842"/>
      <c r="BZ842"/>
      <c r="CA842" s="39"/>
      <c r="CB842" s="39"/>
      <c r="CC842" s="39"/>
      <c r="CD842"/>
      <c r="CE842"/>
      <c r="CF842"/>
      <c r="CG842"/>
      <c r="CH842"/>
      <c r="CI842" s="39"/>
      <c r="CJ842" s="39"/>
      <c r="CK842" s="39"/>
      <c r="CL842" s="39"/>
      <c r="CM842" s="39"/>
      <c r="CN842"/>
      <c r="CO842"/>
      <c r="CP842"/>
      <c r="CQ842"/>
      <c r="CR842"/>
      <c r="CS842"/>
      <c r="CT842"/>
      <c r="CU842"/>
      <c r="CV842" s="135"/>
      <c r="CW842" s="377"/>
      <c r="CX842" s="36"/>
      <c r="CY842" s="36"/>
      <c r="CZ842" s="11"/>
      <c r="DA842" s="236"/>
      <c r="DB842" s="236"/>
      <c r="DC842"/>
      <c r="DD842"/>
      <c r="DE842"/>
      <c r="DF842"/>
      <c r="DG842"/>
      <c r="DH842"/>
      <c r="DI842"/>
      <c r="DJ842"/>
      <c r="DK842"/>
      <c r="DL842"/>
    </row>
    <row r="843" spans="1:116" ht="13.8" customHeight="1" x14ac:dyDescent="0.3">
      <c r="A843" t="s">
        <v>2205</v>
      </c>
      <c r="B843" s="113" t="s">
        <v>921</v>
      </c>
      <c r="C843" s="182" t="s">
        <v>598</v>
      </c>
      <c r="D843" s="40" t="s">
        <v>597</v>
      </c>
      <c r="E843" s="181" t="s">
        <v>1265</v>
      </c>
      <c r="F843" s="184" t="s">
        <v>4298</v>
      </c>
      <c r="G843" s="184">
        <v>0.17030594064319998</v>
      </c>
      <c r="H843" s="184">
        <v>6.0852635899999999E-3</v>
      </c>
      <c r="I843" s="184">
        <v>9.651568793199998E-3</v>
      </c>
      <c r="J843" s="328">
        <v>1.2589948260000001E-2</v>
      </c>
      <c r="K843" s="184">
        <v>0.14197915999999999</v>
      </c>
      <c r="L843" s="184">
        <v>4.5541812999999997E-3</v>
      </c>
      <c r="M843" s="331">
        <v>4.8141844000000001E-3</v>
      </c>
      <c r="N843" s="331">
        <v>5.2371837999999997E-3</v>
      </c>
      <c r="O843" s="331">
        <v>7.5655698999999997E-4</v>
      </c>
      <c r="P843" s="331">
        <v>4.8936610999999998E-5</v>
      </c>
      <c r="Q843" s="331">
        <v>4.2586188999999999E-5</v>
      </c>
      <c r="R843" s="331">
        <v>2.8107174E-4</v>
      </c>
      <c r="S843" s="331">
        <v>3.2616626000000001E-4</v>
      </c>
      <c r="T843" s="331">
        <v>0</v>
      </c>
      <c r="U843" s="331">
        <v>1.2263782000000001E-2</v>
      </c>
      <c r="V843" s="331">
        <v>2.1313532000000001E-6</v>
      </c>
      <c r="W843" s="331">
        <v>0</v>
      </c>
      <c r="X843" s="331">
        <v>0</v>
      </c>
      <c r="Y843"/>
      <c r="Z843" s="288">
        <v>0.94652773333333329</v>
      </c>
      <c r="AA843"/>
      <c r="AB843" s="164">
        <v>15.322566</v>
      </c>
      <c r="AC843" s="164">
        <v>12.584333000000001</v>
      </c>
      <c r="AD843" s="164">
        <v>1.5174116</v>
      </c>
      <c r="AE843" s="164">
        <v>0</v>
      </c>
      <c r="AF843" s="164">
        <v>0.31931963000000002</v>
      </c>
      <c r="AG843" s="164">
        <v>0.58532139000000005</v>
      </c>
      <c r="AH843" s="164">
        <v>0.31618067999999999</v>
      </c>
      <c r="AI843"/>
      <c r="AJ843" s="185">
        <v>1.7687465999999999E-2</v>
      </c>
      <c r="AK843" s="185">
        <v>1.6232156000000001E-2</v>
      </c>
      <c r="AL843" s="185">
        <v>7.5136666000000002E-4</v>
      </c>
      <c r="AM843" s="185">
        <v>7.0394377999999998E-4</v>
      </c>
      <c r="AN843" s="176">
        <v>9.7315081999999996E-7</v>
      </c>
      <c r="AO843" s="176">
        <v>2.7787229000000002E-9</v>
      </c>
      <c r="AP843" s="176">
        <v>9.8591566000000005E-2</v>
      </c>
      <c r="AQ843" s="192">
        <v>8.7837772E-7</v>
      </c>
      <c r="AR843" s="192">
        <v>2.6502776000000001E-9</v>
      </c>
      <c r="AS843" s="192">
        <v>7.2409370000000004E-14</v>
      </c>
      <c r="AT843" s="192">
        <v>0</v>
      </c>
      <c r="AU843" s="192">
        <v>0</v>
      </c>
      <c r="AV843" s="192">
        <v>1.4034283E-10</v>
      </c>
      <c r="AW843" s="192">
        <v>9.4575466999999998E-8</v>
      </c>
      <c r="AX843" s="192">
        <v>3.2005011999999997E-11</v>
      </c>
      <c r="AY843" s="192">
        <v>9.6341508999999999E-11</v>
      </c>
      <c r="AZ843" s="192">
        <v>0</v>
      </c>
      <c r="BA843" s="192">
        <v>0</v>
      </c>
      <c r="BB843" s="192">
        <v>2.4271861E-14</v>
      </c>
      <c r="BC843" s="192">
        <v>1.6918583E-15</v>
      </c>
      <c r="BD843" s="192">
        <v>3.7290259999999998E-16</v>
      </c>
      <c r="BE843" s="192">
        <v>6.7485004999999997E-12</v>
      </c>
      <c r="BF843" s="192">
        <v>5.0546295999999997E-11</v>
      </c>
      <c r="BG843" s="192">
        <v>0</v>
      </c>
      <c r="BH843" s="192">
        <v>3.3768094999999999E-5</v>
      </c>
      <c r="BI843" s="193">
        <v>9.8557798000000002E-2</v>
      </c>
      <c r="BJ843" s="193">
        <v>0</v>
      </c>
      <c r="BK843" s="193">
        <v>0</v>
      </c>
      <c r="BL843" s="193">
        <v>0</v>
      </c>
      <c r="BM843"/>
      <c r="BN843" s="186">
        <v>4.6839928999999998E-5</v>
      </c>
      <c r="BO843" s="186">
        <v>6.6420747000000002E-7</v>
      </c>
      <c r="BP843" s="186">
        <v>2.6391704000000001E-5</v>
      </c>
      <c r="BQ843" s="186">
        <v>3.5427454000000003E-8</v>
      </c>
      <c r="BR843" s="186">
        <v>1.2243096999999999E-6</v>
      </c>
      <c r="BS843" s="186">
        <v>0</v>
      </c>
      <c r="BT843" s="186">
        <v>0</v>
      </c>
      <c r="BU843" s="186">
        <v>0</v>
      </c>
      <c r="BV843" s="186">
        <v>6.8037128000000003E-8</v>
      </c>
      <c r="BW843" s="186">
        <v>4.5442780999999998E-8</v>
      </c>
      <c r="BX843" s="186">
        <v>0</v>
      </c>
      <c r="BY843" s="186">
        <v>0</v>
      </c>
      <c r="BZ843" s="186">
        <v>0</v>
      </c>
      <c r="CA843" s="186">
        <v>1.0442319E-6</v>
      </c>
      <c r="CB843" s="186">
        <v>1.7366568999999999E-5</v>
      </c>
      <c r="CC843" s="186">
        <v>2.8724941999999999E-13</v>
      </c>
      <c r="CD843" s="164">
        <v>0</v>
      </c>
      <c r="CE843"/>
      <c r="CF843" s="329">
        <v>0</v>
      </c>
      <c r="CG843" s="330">
        <v>0.94652771000000002</v>
      </c>
      <c r="CH843" s="330">
        <v>0</v>
      </c>
      <c r="CI843" s="330">
        <v>4.5444107999999999E-4</v>
      </c>
      <c r="CJ843" s="329">
        <v>3.2715472000000002E-4</v>
      </c>
      <c r="CK843" s="329">
        <v>1.1594111E-11</v>
      </c>
      <c r="CL843" s="329">
        <v>1.3518526E-9</v>
      </c>
      <c r="CM843" s="329">
        <v>4.6638151999999999E-5</v>
      </c>
      <c r="CN843" s="330">
        <v>1.4203512000000001E-3</v>
      </c>
      <c r="CO843" s="330">
        <v>1.3756676000000001</v>
      </c>
      <c r="CP843"/>
      <c r="CQ843">
        <v>0.14197915999999999</v>
      </c>
      <c r="CR843">
        <v>1.5734701029999999E-2</v>
      </c>
      <c r="CS843">
        <v>9.6494374399999985E-3</v>
      </c>
      <c r="CT843">
        <v>9.6515687931999997E-3</v>
      </c>
      <c r="CU843">
        <v>1.2589948260000001E-2</v>
      </c>
      <c r="CV843" s="109"/>
      <c r="CW843" s="377"/>
      <c r="CX843" s="36"/>
      <c r="CY843" s="36"/>
      <c r="CZ843" s="36"/>
      <c r="DA843" s="237"/>
      <c r="DB843" s="256"/>
      <c r="DC843"/>
      <c r="DD843"/>
      <c r="DE843"/>
      <c r="DF843"/>
      <c r="DG843"/>
      <c r="DH843"/>
      <c r="DI843"/>
      <c r="DJ843"/>
      <c r="DK843"/>
      <c r="DL843"/>
    </row>
    <row r="844" spans="1:116" ht="13.8" customHeight="1" x14ac:dyDescent="0.3">
      <c r="A844" t="s">
        <v>2206</v>
      </c>
      <c r="B844" s="113" t="s">
        <v>921</v>
      </c>
      <c r="C844" s="182" t="s">
        <v>599</v>
      </c>
      <c r="D844" s="40" t="s">
        <v>597</v>
      </c>
      <c r="E844" s="181" t="s">
        <v>1265</v>
      </c>
      <c r="F844" s="184" t="s">
        <v>4299</v>
      </c>
      <c r="G844" s="184">
        <v>5.8332015468539999E-2</v>
      </c>
      <c r="H844" s="184">
        <v>1.8139135997900001E-3</v>
      </c>
      <c r="I844" s="184">
        <v>3.3551300044999998E-3</v>
      </c>
      <c r="J844" s="328">
        <v>8.8800028642499994E-3</v>
      </c>
      <c r="K844" s="184">
        <v>4.4282968999999998E-2</v>
      </c>
      <c r="L844" s="184">
        <v>1.9647875000000001E-3</v>
      </c>
      <c r="M844" s="184">
        <v>1.3073785000000001E-3</v>
      </c>
      <c r="N844" s="331">
        <v>1.4774473000000001E-3</v>
      </c>
      <c r="O844" s="331">
        <v>3.2563405000000001E-4</v>
      </c>
      <c r="P844" s="331">
        <v>3.7864879000000002E-7</v>
      </c>
      <c r="Q844" s="331">
        <v>1.0453601E-5</v>
      </c>
      <c r="R844" s="331">
        <v>9.8139039000000003E-6</v>
      </c>
      <c r="S844" s="331">
        <v>1.6941583999999999E-4</v>
      </c>
      <c r="T844" s="331">
        <v>7.1259154999999994E-5</v>
      </c>
      <c r="U844" s="331">
        <v>8.7104552999999994E-3</v>
      </c>
      <c r="V844" s="331">
        <v>1.8909456E-6</v>
      </c>
      <c r="W844" s="331">
        <v>1.3172425E-7</v>
      </c>
      <c r="X844" s="331">
        <v>0</v>
      </c>
      <c r="Y844"/>
      <c r="Z844" s="288">
        <v>0.29521979333333331</v>
      </c>
      <c r="AA844"/>
      <c r="AB844" s="164">
        <v>5.3256997000000004</v>
      </c>
      <c r="AC844" s="164">
        <v>3.4265441999999999</v>
      </c>
      <c r="AD844" s="164">
        <v>1.0370507</v>
      </c>
      <c r="AE844" s="164">
        <v>0</v>
      </c>
      <c r="AF844" s="164">
        <v>0.23461074000000001</v>
      </c>
      <c r="AG844" s="164">
        <v>0.41042852000000002</v>
      </c>
      <c r="AH844" s="164">
        <v>0.21706552000000001</v>
      </c>
      <c r="AI844"/>
      <c r="AJ844" s="185">
        <v>5.5794256E-3</v>
      </c>
      <c r="AK844" s="185">
        <v>5.2384236999999997E-3</v>
      </c>
      <c r="AL844" s="185">
        <v>2.3747199999999999E-4</v>
      </c>
      <c r="AM844" s="187">
        <v>1.0352982999999999E-4</v>
      </c>
      <c r="AN844" s="176">
        <v>3.1405418000000001E-7</v>
      </c>
      <c r="AO844" s="176">
        <v>8.7822484999999999E-10</v>
      </c>
      <c r="AP844" s="176">
        <v>1.4499977000000001E-2</v>
      </c>
      <c r="AQ844" s="192">
        <v>2.7396499E-7</v>
      </c>
      <c r="AR844" s="192">
        <v>8.2661845999999995E-10</v>
      </c>
      <c r="AS844" s="192">
        <v>2.2584397E-14</v>
      </c>
      <c r="AT844" s="192">
        <v>1.7165084999999999E-13</v>
      </c>
      <c r="AU844" s="192">
        <v>0</v>
      </c>
      <c r="AV844" s="192">
        <v>4.4031902000000001E-11</v>
      </c>
      <c r="AW844" s="192">
        <v>4.0039993999999998E-8</v>
      </c>
      <c r="AX844" s="192">
        <v>9.5741472000000004E-12</v>
      </c>
      <c r="AY844" s="192">
        <v>4.2001440000000001E-11</v>
      </c>
      <c r="AZ844" s="192">
        <v>1.9641729E-15</v>
      </c>
      <c r="BA844" s="192">
        <v>2.9129736999999999E-17</v>
      </c>
      <c r="BB844" s="192">
        <v>5.9562236999999997E-15</v>
      </c>
      <c r="BC844" s="192">
        <v>2.171412E-16</v>
      </c>
      <c r="BD844" s="192">
        <v>5.0763359000000002E-17</v>
      </c>
      <c r="BE844" s="192">
        <v>2.7707493000000001E-13</v>
      </c>
      <c r="BF844" s="192">
        <v>4.7172502E-12</v>
      </c>
      <c r="BG844" s="192">
        <v>1.6412447E-21</v>
      </c>
      <c r="BH844" s="192">
        <v>1.8850088000000002E-5</v>
      </c>
      <c r="BI844" s="193">
        <v>1.4481127E-2</v>
      </c>
      <c r="BJ844" s="192">
        <v>0</v>
      </c>
      <c r="BK844" s="192">
        <v>0</v>
      </c>
      <c r="BL844" s="192">
        <v>0</v>
      </c>
      <c r="BM844"/>
      <c r="BN844" s="186">
        <v>1.4875229E-5</v>
      </c>
      <c r="BO844" s="186">
        <v>2.9146897000000002E-7</v>
      </c>
      <c r="BP844" s="186">
        <v>8.2315111000000008E-6</v>
      </c>
      <c r="BQ844" s="186">
        <v>1.8374760999999999E-9</v>
      </c>
      <c r="BR844" s="186">
        <v>4.6402326000000002E-7</v>
      </c>
      <c r="BS844" s="186">
        <v>3.5329978999999998E-9</v>
      </c>
      <c r="BT844" s="186">
        <v>4.8169867000000001E-11</v>
      </c>
      <c r="BU844" s="186">
        <v>5.3210157000000002E-9</v>
      </c>
      <c r="BV844" s="186">
        <v>1.0233580000000001E-9</v>
      </c>
      <c r="BW844" s="186">
        <v>9.3460822999999995E-9</v>
      </c>
      <c r="BX844" s="186">
        <v>0</v>
      </c>
      <c r="BY844" s="186">
        <v>3.6294032999999999E-18</v>
      </c>
      <c r="BZ844" s="186">
        <v>2.9718070999999999E-14</v>
      </c>
      <c r="CA844" s="186">
        <v>3.0100912E-7</v>
      </c>
      <c r="CB844" s="186">
        <v>5.5654389000000002E-6</v>
      </c>
      <c r="CC844" s="186">
        <v>6.6891293999999998E-10</v>
      </c>
      <c r="CD844" s="186">
        <v>0</v>
      </c>
      <c r="CE844"/>
      <c r="CF844" s="329">
        <v>2.5153781E-14</v>
      </c>
      <c r="CG844" s="330">
        <v>0.29522025000000002</v>
      </c>
      <c r="CH844" s="330">
        <v>1.4640258E-4</v>
      </c>
      <c r="CI844" s="330">
        <v>2.0032992E-4</v>
      </c>
      <c r="CJ844" s="329">
        <v>8.6152575000000004E-5</v>
      </c>
      <c r="CK844" s="329">
        <v>2.7304882000000002E-12</v>
      </c>
      <c r="CL844" s="329">
        <v>3.1944198000000002E-10</v>
      </c>
      <c r="CM844" s="329">
        <v>1.8331521999999999E-5</v>
      </c>
      <c r="CN844" s="330">
        <v>1.1910139E-4</v>
      </c>
      <c r="CO844" s="330">
        <v>0.21600646000000001</v>
      </c>
      <c r="CP844"/>
      <c r="CQ844">
        <v>4.4282968999999998E-2</v>
      </c>
      <c r="CR844">
        <v>5.0958935036900001E-3</v>
      </c>
      <c r="CS844">
        <v>3.2821116281499998E-3</v>
      </c>
      <c r="CT844">
        <v>3.3551300045000002E-3</v>
      </c>
      <c r="CU844">
        <v>8.8798711399999987E-3</v>
      </c>
      <c r="CV844" s="109"/>
      <c r="CW844" s="377"/>
      <c r="CX844" s="36"/>
      <c r="CY844" s="36"/>
      <c r="CZ844" s="36"/>
      <c r="DA844" s="237"/>
      <c r="DB844" s="256"/>
      <c r="DC844"/>
      <c r="DD844"/>
      <c r="DE844"/>
      <c r="DF844"/>
      <c r="DG844"/>
      <c r="DH844"/>
      <c r="DI844"/>
      <c r="DJ844"/>
      <c r="DK844"/>
      <c r="DL844"/>
    </row>
    <row r="845" spans="1:116" ht="13.8" customHeight="1" x14ac:dyDescent="0.3">
      <c r="A845" t="s">
        <v>2207</v>
      </c>
      <c r="B845" s="113" t="s">
        <v>921</v>
      </c>
      <c r="C845" s="182" t="s">
        <v>600</v>
      </c>
      <c r="D845" s="40" t="s">
        <v>597</v>
      </c>
      <c r="E845" s="181" t="s">
        <v>1265</v>
      </c>
      <c r="F845" s="184" t="s">
        <v>4300</v>
      </c>
      <c r="G845" s="184">
        <v>9.6618976021100006E-2</v>
      </c>
      <c r="H845" s="184">
        <v>2.9485691543299996E-3</v>
      </c>
      <c r="I845" s="184">
        <v>5.4960287601999993E-3</v>
      </c>
      <c r="J845" s="328">
        <v>1.4640663106570001E-2</v>
      </c>
      <c r="K845" s="184">
        <v>7.3533714999999999E-2</v>
      </c>
      <c r="L845" s="184">
        <v>3.2582742999999999E-3</v>
      </c>
      <c r="M845" s="184">
        <v>2.1435969000000001E-3</v>
      </c>
      <c r="N845" s="184">
        <v>2.4329935999999998E-3</v>
      </c>
      <c r="O845" s="331">
        <v>5.0328180999999997E-4</v>
      </c>
      <c r="P845" s="331">
        <v>4.2973633000000001E-7</v>
      </c>
      <c r="Q845" s="331">
        <v>1.1864008E-5</v>
      </c>
      <c r="R845" s="331">
        <v>1.1138002E-5</v>
      </c>
      <c r="S845" s="331">
        <v>2.7953361E-4</v>
      </c>
      <c r="T845" s="331">
        <v>8.0873484999999996E-5</v>
      </c>
      <c r="U845" s="331">
        <v>1.4360980000000001E-2</v>
      </c>
      <c r="V845" s="331">
        <v>2.1460731999999999E-6</v>
      </c>
      <c r="W845" s="331">
        <v>1.4949657000000001E-7</v>
      </c>
      <c r="X845" s="331">
        <v>0</v>
      </c>
      <c r="Y845"/>
      <c r="Z845" s="288">
        <v>0.4902247666666667</v>
      </c>
      <c r="AA845"/>
      <c r="AB845" s="164">
        <v>8.8459482999999999</v>
      </c>
      <c r="AC845" s="164">
        <v>5.679163</v>
      </c>
      <c r="AD845" s="164">
        <v>1.7305705</v>
      </c>
      <c r="AE845" s="164">
        <v>0</v>
      </c>
      <c r="AF845" s="164">
        <v>0.38988611000000001</v>
      </c>
      <c r="AG845" s="164">
        <v>0.68411308999999998</v>
      </c>
      <c r="AH845" s="164">
        <v>0.36221565</v>
      </c>
      <c r="AI845"/>
      <c r="AJ845" s="185">
        <v>9.2580912000000005E-3</v>
      </c>
      <c r="AK845" s="185">
        <v>8.6939849E-3</v>
      </c>
      <c r="AL845" s="185">
        <v>3.9413243000000002E-4</v>
      </c>
      <c r="AM845" s="185">
        <v>1.6997386999999999E-4</v>
      </c>
      <c r="AN845" s="176">
        <v>5.2122211000000004E-7</v>
      </c>
      <c r="AO845" s="176">
        <v>1.4575903E-9</v>
      </c>
      <c r="AP845" s="176">
        <v>2.3805863999999999E-2</v>
      </c>
      <c r="AQ845" s="192">
        <v>4.5492975E-7</v>
      </c>
      <c r="AR845" s="192">
        <v>1.3726327999999999E-9</v>
      </c>
      <c r="AS845" s="192">
        <v>3.7502289000000002E-14</v>
      </c>
      <c r="AT845" s="192">
        <v>1.9481009E-13</v>
      </c>
      <c r="AU845" s="192">
        <v>0</v>
      </c>
      <c r="AV845" s="192">
        <v>7.0237115999999997E-11</v>
      </c>
      <c r="AW845" s="192">
        <v>6.6216267999999995E-8</v>
      </c>
      <c r="AX845" s="192">
        <v>1.5487169E-11</v>
      </c>
      <c r="AY845" s="192">
        <v>6.9423530999999994E-11</v>
      </c>
      <c r="AZ845" s="192">
        <v>2.2291803E-15</v>
      </c>
      <c r="BA845" s="192">
        <v>3.305994E-17</v>
      </c>
      <c r="BB845" s="192">
        <v>6.7598412000000004E-15</v>
      </c>
      <c r="BC845" s="192">
        <v>2.4643801999999998E-16</v>
      </c>
      <c r="BD845" s="192">
        <v>5.7612383999999996E-17</v>
      </c>
      <c r="BE845" s="192">
        <v>3.1445805999999998E-13</v>
      </c>
      <c r="BF845" s="192">
        <v>5.3537045999999999E-12</v>
      </c>
      <c r="BG845" s="192">
        <v>1.8626825E-21</v>
      </c>
      <c r="BH845" s="192">
        <v>3.1193301999999997E-5</v>
      </c>
      <c r="BI845" s="193">
        <v>2.3774670000000001E-2</v>
      </c>
      <c r="BJ845" s="192">
        <v>0</v>
      </c>
      <c r="BK845" s="192">
        <v>0</v>
      </c>
      <c r="BL845" s="192">
        <v>0</v>
      </c>
      <c r="BM845"/>
      <c r="BN845" s="186">
        <v>2.4681435999999999E-5</v>
      </c>
      <c r="BO845" s="186">
        <v>4.8078127999999998E-7</v>
      </c>
      <c r="BP845" s="186">
        <v>1.3668767E-5</v>
      </c>
      <c r="BQ845" s="186">
        <v>2.4454104999999999E-9</v>
      </c>
      <c r="BR845" s="186">
        <v>7.6986298E-7</v>
      </c>
      <c r="BS845" s="186">
        <v>4.0096721999999997E-9</v>
      </c>
      <c r="BT845" s="186">
        <v>5.4668976E-11</v>
      </c>
      <c r="BU845" s="186">
        <v>6.0389304999999997E-9</v>
      </c>
      <c r="BV845" s="186">
        <v>1.1614301E-9</v>
      </c>
      <c r="BW845" s="186">
        <v>1.1705312E-8</v>
      </c>
      <c r="BX845" s="186">
        <v>0</v>
      </c>
      <c r="BY845" s="186">
        <v>4.1190846999999998E-18</v>
      </c>
      <c r="BZ845" s="186">
        <v>3.3727651999999999E-14</v>
      </c>
      <c r="CA845" s="186">
        <v>4.9591090000000003E-7</v>
      </c>
      <c r="CB845" s="186">
        <v>9.2399387999999995E-6</v>
      </c>
      <c r="CC845" s="186">
        <v>7.5927376E-10</v>
      </c>
      <c r="CD845" s="186">
        <v>0</v>
      </c>
      <c r="CE845"/>
      <c r="CF845" s="329">
        <v>2.8547545000000002E-14</v>
      </c>
      <c r="CG845" s="330">
        <v>0.49022528999999998</v>
      </c>
      <c r="CH845" s="330">
        <v>1.6615529999999999E-4</v>
      </c>
      <c r="CI845" s="330">
        <v>3.2997756E-4</v>
      </c>
      <c r="CJ845" s="329">
        <v>1.4261575999999999E-4</v>
      </c>
      <c r="CK845" s="329">
        <v>3.0988874000000001E-12</v>
      </c>
      <c r="CL845" s="329">
        <v>3.6254130000000002E-10</v>
      </c>
      <c r="CM845" s="329">
        <v>3.0410472E-5</v>
      </c>
      <c r="CN845" s="330">
        <v>1.3517063E-4</v>
      </c>
      <c r="CO845" s="330">
        <v>0.35510776999999999</v>
      </c>
      <c r="CP845"/>
      <c r="CQ845">
        <v>7.3533714999999999E-2</v>
      </c>
      <c r="CR845">
        <v>8.3615783563300017E-3</v>
      </c>
      <c r="CS845">
        <v>5.41315869857E-3</v>
      </c>
      <c r="CT845">
        <v>5.4960287601999993E-3</v>
      </c>
      <c r="CU845">
        <v>1.4640513610000001E-2</v>
      </c>
      <c r="CV845" s="109"/>
      <c r="CW845" s="377"/>
      <c r="CX845" s="36"/>
      <c r="CY845" s="36"/>
      <c r="CZ845" s="36"/>
      <c r="DA845" s="237"/>
      <c r="DB845" s="256"/>
      <c r="DC845"/>
      <c r="DD845"/>
      <c r="DE845"/>
      <c r="DF845"/>
      <c r="DG845"/>
      <c r="DH845"/>
      <c r="DI845"/>
      <c r="DJ845"/>
      <c r="DK845"/>
      <c r="DL845"/>
    </row>
    <row r="846" spans="1:116" ht="13.8" customHeight="1" x14ac:dyDescent="0.3">
      <c r="B846" s="113"/>
      <c r="C846" s="180"/>
      <c r="D846" s="37" t="s">
        <v>6581</v>
      </c>
      <c r="E846" s="181"/>
      <c r="F846"/>
      <c r="G846"/>
      <c r="H846"/>
      <c r="I846"/>
      <c r="J846" s="332"/>
      <c r="K846"/>
      <c r="L846"/>
      <c r="M846"/>
      <c r="N846"/>
      <c r="O846" s="39"/>
      <c r="P846" s="39"/>
      <c r="Q846" s="39"/>
      <c r="R846" s="39"/>
      <c r="S846" s="39"/>
      <c r="T846" s="39"/>
      <c r="U846" s="39"/>
      <c r="V846" s="39"/>
      <c r="W846" s="39"/>
      <c r="Y846"/>
      <c r="Z846"/>
      <c r="AA846"/>
      <c r="AB846"/>
      <c r="AC846"/>
      <c r="AD846"/>
      <c r="AE846"/>
      <c r="AF846"/>
      <c r="AG846"/>
      <c r="AH846"/>
      <c r="AI846"/>
      <c r="AJ846"/>
      <c r="AK846"/>
      <c r="AL846"/>
      <c r="AM846"/>
      <c r="AN846"/>
      <c r="AO846"/>
      <c r="AP846"/>
      <c r="BI846"/>
      <c r="BM846"/>
      <c r="BS846" s="39"/>
      <c r="BT846" s="39"/>
      <c r="BU846" s="39"/>
      <c r="BV846" s="39"/>
      <c r="BW846" s="39"/>
      <c r="BX846" s="39"/>
      <c r="BY846" s="39"/>
      <c r="BZ846" s="39"/>
      <c r="CA846" s="39"/>
      <c r="CB846" s="39"/>
      <c r="CC846" s="39"/>
      <c r="CD846" s="39"/>
      <c r="CE846"/>
      <c r="CF846" s="39"/>
      <c r="CG846"/>
      <c r="CH846"/>
      <c r="CI846"/>
      <c r="CJ846" s="39"/>
      <c r="CK846" s="39"/>
      <c r="CL846" s="39"/>
      <c r="CM846" s="39"/>
      <c r="CN846"/>
      <c r="CO846"/>
      <c r="CP846"/>
      <c r="CQ846"/>
      <c r="CR846"/>
      <c r="CS846"/>
      <c r="CT846"/>
      <c r="CU846"/>
      <c r="CV846" s="110"/>
      <c r="CW846" s="377"/>
      <c r="CX846" s="36"/>
      <c r="CY846" s="36"/>
      <c r="CZ846" s="36"/>
      <c r="DA846" s="237"/>
      <c r="DB846" s="256"/>
      <c r="DC846"/>
      <c r="DD846"/>
      <c r="DE846"/>
      <c r="DF846"/>
      <c r="DG846"/>
      <c r="DH846"/>
      <c r="DI846"/>
      <c r="DJ846"/>
      <c r="DK846"/>
      <c r="DL846"/>
    </row>
    <row r="847" spans="1:116" ht="13.8" customHeight="1" x14ac:dyDescent="0.3">
      <c r="A847" t="s">
        <v>6582</v>
      </c>
      <c r="B847" s="113" t="s">
        <v>922</v>
      </c>
      <c r="C847" s="182" t="s">
        <v>3325</v>
      </c>
      <c r="D847" s="40" t="s">
        <v>6581</v>
      </c>
      <c r="E847" s="181" t="s">
        <v>943</v>
      </c>
      <c r="F847" s="184" t="s">
        <v>6583</v>
      </c>
      <c r="G847" s="184">
        <v>5.2935602466622003E-2</v>
      </c>
      <c r="H847" s="184">
        <v>6.1601622600000001E-3</v>
      </c>
      <c r="I847" s="184">
        <v>1.1543068017860002E-2</v>
      </c>
      <c r="J847" s="328">
        <v>2.2823921887619998E-3</v>
      </c>
      <c r="K847" s="184">
        <v>3.2949979999999997E-2</v>
      </c>
      <c r="L847" s="184">
        <v>7.8456961000000006E-3</v>
      </c>
      <c r="M847" s="184">
        <v>2.8398814E-3</v>
      </c>
      <c r="N847" s="331">
        <v>3.5480626E-3</v>
      </c>
      <c r="O847" s="331">
        <v>1.2127589E-4</v>
      </c>
      <c r="P847" s="331">
        <v>6.2171096999999995E-4</v>
      </c>
      <c r="Q847" s="331">
        <v>1.8691128000000001E-3</v>
      </c>
      <c r="R847" s="331">
        <v>8.5147219000000004E-4</v>
      </c>
      <c r="S847" s="331">
        <v>5.4467439E-5</v>
      </c>
      <c r="T847" s="331">
        <v>5.5989335999999998E-6</v>
      </c>
      <c r="U847" s="331">
        <v>2.2279143999999998E-3</v>
      </c>
      <c r="V847" s="331">
        <v>4.1939425999999999E-7</v>
      </c>
      <c r="W847" s="331">
        <v>1.0349762E-8</v>
      </c>
      <c r="X847" s="331">
        <v>0</v>
      </c>
      <c r="Y847"/>
      <c r="Z847" s="288">
        <v>0.21966653333333333</v>
      </c>
      <c r="AA847"/>
      <c r="AB847" s="164">
        <v>2.3950459999999998</v>
      </c>
      <c r="AC847" s="164">
        <v>1.8957873000000001</v>
      </c>
      <c r="AD847" s="164">
        <v>0.27246464999999997</v>
      </c>
      <c r="AE847" s="164">
        <v>0</v>
      </c>
      <c r="AF847" s="164">
        <v>5.8599895999999999E-2</v>
      </c>
      <c r="AG847" s="164">
        <v>0.11134603</v>
      </c>
      <c r="AH847" s="164">
        <v>5.6848104000000003E-2</v>
      </c>
      <c r="AI847"/>
      <c r="AJ847" s="185">
        <v>5.3461647999999999E-3</v>
      </c>
      <c r="AK847" s="185">
        <v>5.0305769E-3</v>
      </c>
      <c r="AL847" s="185">
        <v>2.163E-4</v>
      </c>
      <c r="AM847" s="187">
        <v>9.9287889999999994E-5</v>
      </c>
      <c r="AN847" s="176">
        <v>3.0159333999999998E-7</v>
      </c>
      <c r="AO847" s="176">
        <v>7.9992602E-10</v>
      </c>
      <c r="AP847" s="176">
        <v>1.3905867000000001E-2</v>
      </c>
      <c r="AQ847" s="192">
        <v>2.0385061999999999E-7</v>
      </c>
      <c r="AR847" s="192">
        <v>6.1506652999999998E-10</v>
      </c>
      <c r="AS847" s="192">
        <v>1.6804496E-14</v>
      </c>
      <c r="AT847" s="192">
        <v>1.3486852E-14</v>
      </c>
      <c r="AU847" s="192">
        <v>0</v>
      </c>
      <c r="AV847" s="192">
        <v>1.9615442000000001E-10</v>
      </c>
      <c r="AW847" s="192">
        <v>8.6897766E-8</v>
      </c>
      <c r="AX847" s="192">
        <v>3.4095728E-11</v>
      </c>
      <c r="AY847" s="192">
        <v>1.4814053E-10</v>
      </c>
      <c r="AZ847" s="192">
        <v>1.5432787E-16</v>
      </c>
      <c r="BA847" s="192">
        <v>2.2887650999999999E-18</v>
      </c>
      <c r="BB847" s="192">
        <v>2.5966481E-12</v>
      </c>
      <c r="BC847" s="192">
        <v>1.2353724E-15</v>
      </c>
      <c r="BD847" s="192">
        <v>8.3869617000000006E-15</v>
      </c>
      <c r="BE847" s="192">
        <v>9.8055158999999994E-10</v>
      </c>
      <c r="BF847" s="192">
        <v>9.6682332999999992E-9</v>
      </c>
      <c r="BG847" s="192">
        <v>1.2895494000000001E-22</v>
      </c>
      <c r="BH847" s="192">
        <v>5.7394636999999999E-6</v>
      </c>
      <c r="BI847" s="193">
        <v>1.3900127E-2</v>
      </c>
      <c r="BJ847" s="192">
        <v>0</v>
      </c>
      <c r="BK847" s="192">
        <v>0</v>
      </c>
      <c r="BL847" s="192">
        <v>0</v>
      </c>
      <c r="BM847"/>
      <c r="BN847" s="186">
        <v>1.4126353000000001E-5</v>
      </c>
      <c r="BO847" s="186">
        <v>1.3910971999999999E-6</v>
      </c>
      <c r="BP847" s="186">
        <v>6.1248857999999997E-6</v>
      </c>
      <c r="BQ847" s="186">
        <v>1.0287819E-7</v>
      </c>
      <c r="BR847" s="186">
        <v>7.2352154999999997E-7</v>
      </c>
      <c r="BS847" s="186">
        <v>8.5387426999999996E-8</v>
      </c>
      <c r="BT847" s="186">
        <v>3.7847752E-12</v>
      </c>
      <c r="BU847" s="186">
        <v>2.3439652999999999E-7</v>
      </c>
      <c r="BV847" s="186">
        <v>8.3463368000000001E-7</v>
      </c>
      <c r="BW847" s="186">
        <v>1.2420752999999999E-6</v>
      </c>
      <c r="BX847" s="186">
        <v>0</v>
      </c>
      <c r="BY847" s="186">
        <v>2.8516739999999998E-19</v>
      </c>
      <c r="BZ847" s="186">
        <v>2.3349912999999999E-15</v>
      </c>
      <c r="CA847" s="186">
        <v>7.1454566999999997E-7</v>
      </c>
      <c r="CB847" s="186">
        <v>2.6728754E-6</v>
      </c>
      <c r="CC847" s="186">
        <v>5.2593579000000001E-11</v>
      </c>
      <c r="CD847" s="186">
        <v>0</v>
      </c>
      <c r="CE847"/>
      <c r="CF847" s="329">
        <v>1.9763685000000001E-15</v>
      </c>
      <c r="CG847" s="330">
        <v>0.21966657000000001</v>
      </c>
      <c r="CH847" s="330">
        <v>2.2890346999999999E-3</v>
      </c>
      <c r="CI847" s="330">
        <v>1.2395663E-3</v>
      </c>
      <c r="CJ847" s="329">
        <v>7.4203981000000004E-5</v>
      </c>
      <c r="CK847" s="329">
        <v>2.6402105000000001E-10</v>
      </c>
      <c r="CL847" s="329">
        <v>5.4068871999999998E-8</v>
      </c>
      <c r="CM847" s="329">
        <v>2.9922283999999999E-5</v>
      </c>
      <c r="CN847" s="330">
        <v>4.8713667999999996E-3</v>
      </c>
      <c r="CO847" s="330">
        <v>0.19592723000000001</v>
      </c>
      <c r="CP847"/>
      <c r="CQ847">
        <v>3.2949979999999997E-2</v>
      </c>
      <c r="CR847">
        <v>1.7697211950000003E-2</v>
      </c>
      <c r="CS847">
        <v>1.1537060039762003E-2</v>
      </c>
      <c r="CT847">
        <v>1.154306801786E-2</v>
      </c>
      <c r="CU847">
        <v>2.2823818389999997E-3</v>
      </c>
      <c r="CW847" s="377"/>
      <c r="CX847" s="36"/>
      <c r="CY847" s="36"/>
      <c r="CZ847" s="36"/>
      <c r="DA847" s="237"/>
      <c r="DB847" s="256"/>
      <c r="DC847"/>
      <c r="DD847"/>
      <c r="DE847"/>
      <c r="DF847"/>
      <c r="DG847"/>
      <c r="DH847"/>
      <c r="DI847"/>
      <c r="DJ847"/>
      <c r="DK847"/>
      <c r="DL847"/>
    </row>
    <row r="848" spans="1:116" ht="13.8" customHeight="1" x14ac:dyDescent="0.3">
      <c r="A848" t="s">
        <v>3326</v>
      </c>
      <c r="B848" s="113" t="s">
        <v>922</v>
      </c>
      <c r="C848" s="182" t="s">
        <v>3327</v>
      </c>
      <c r="D848" s="40" t="s">
        <v>6581</v>
      </c>
      <c r="E848" s="181" t="s">
        <v>943</v>
      </c>
      <c r="F848" s="184" t="s">
        <v>4301</v>
      </c>
      <c r="G848" s="184">
        <v>0.18948705019387999</v>
      </c>
      <c r="H848" s="184">
        <v>8.3722812700000003E-3</v>
      </c>
      <c r="I848" s="184">
        <v>2.685942774E-2</v>
      </c>
      <c r="J848" s="328">
        <v>1.9972771183879998E-2</v>
      </c>
      <c r="K848" s="184">
        <v>0.13428256999999999</v>
      </c>
      <c r="L848" s="184">
        <v>1.0614311E-2</v>
      </c>
      <c r="M848" s="184">
        <v>6.5409272999999999E-3</v>
      </c>
      <c r="N848" s="331">
        <v>6.2988302999999997E-3</v>
      </c>
      <c r="O848" s="331">
        <v>1.5537648000000001E-3</v>
      </c>
      <c r="P848" s="331">
        <v>5.0572580000000003E-5</v>
      </c>
      <c r="Q848" s="331">
        <v>4.6911358999999998E-4</v>
      </c>
      <c r="R848" s="331">
        <v>9.0455364999999996E-3</v>
      </c>
      <c r="S848" s="331">
        <v>2.6705755999999999E-3</v>
      </c>
      <c r="T848" s="331">
        <v>5.9820510999999998E-4</v>
      </c>
      <c r="U848" s="331">
        <v>1.7301825E-2</v>
      </c>
      <c r="V848" s="331">
        <v>6.0447830000000003E-5</v>
      </c>
      <c r="W848" s="331">
        <v>3.7058388000000002E-7</v>
      </c>
      <c r="X848" s="331">
        <v>0</v>
      </c>
      <c r="Y848"/>
      <c r="Z848" s="288">
        <v>0.8952171333333333</v>
      </c>
      <c r="AA848"/>
      <c r="AB848" s="164">
        <v>20.986159000000001</v>
      </c>
      <c r="AC848" s="164">
        <v>10.319928000000001</v>
      </c>
      <c r="AD848" s="164">
        <v>0.82684774000000005</v>
      </c>
      <c r="AE848" s="164">
        <v>0</v>
      </c>
      <c r="AF848" s="164">
        <v>0.17899567999999999</v>
      </c>
      <c r="AG848" s="164">
        <v>9.4798843000000002</v>
      </c>
      <c r="AH848" s="164">
        <v>0.18050305999999999</v>
      </c>
      <c r="AI848"/>
      <c r="AJ848" s="185">
        <v>1.9194905000000002E-2</v>
      </c>
      <c r="AK848" s="185">
        <v>1.7773488E-2</v>
      </c>
      <c r="AL848" s="185">
        <v>7.9710028999999995E-4</v>
      </c>
      <c r="AM848" s="185">
        <v>6.2431688000000004E-4</v>
      </c>
      <c r="AN848" s="176">
        <v>1.0655568E-6</v>
      </c>
      <c r="AO848" s="176">
        <v>2.9478561000000002E-9</v>
      </c>
      <c r="AP848" s="176">
        <v>8.7439339000000005E-2</v>
      </c>
      <c r="AQ848" s="192">
        <v>8.3087638999999997E-7</v>
      </c>
      <c r="AR848" s="192">
        <v>2.5069588999999999E-9</v>
      </c>
      <c r="AS848" s="192">
        <v>6.8493512999999999E-14</v>
      </c>
      <c r="AT848" s="192">
        <v>5.4789891999999996E-13</v>
      </c>
      <c r="AU848" s="192">
        <v>0</v>
      </c>
      <c r="AV848" s="192">
        <v>2.9105177000000002E-10</v>
      </c>
      <c r="AW848" s="192">
        <v>2.2512174000000001E-7</v>
      </c>
      <c r="AX848" s="192">
        <v>5.3504602000000003E-11</v>
      </c>
      <c r="AY848" s="192">
        <v>2.3694586000000001E-10</v>
      </c>
      <c r="AZ848" s="192">
        <v>6.0252822999999997E-12</v>
      </c>
      <c r="BA848" s="192">
        <v>5.7111882999999999E-15</v>
      </c>
      <c r="BB848" s="192">
        <v>6.5795657000000002E-11</v>
      </c>
      <c r="BC848" s="192">
        <v>7.1636503000000002E-11</v>
      </c>
      <c r="BD848" s="192">
        <v>6.9151403999999998E-12</v>
      </c>
      <c r="BE848" s="192">
        <v>4.7153511000000004E-10</v>
      </c>
      <c r="BF848" s="192">
        <v>8.7955524999999994E-9</v>
      </c>
      <c r="BG848" s="192">
        <v>4.6173641999999997E-21</v>
      </c>
      <c r="BH848" s="193">
        <v>1.5656848E-4</v>
      </c>
      <c r="BI848" s="193">
        <v>8.7282770999999995E-2</v>
      </c>
      <c r="BJ848" s="192">
        <v>0</v>
      </c>
      <c r="BK848" s="192">
        <v>0</v>
      </c>
      <c r="BL848" s="192">
        <v>0</v>
      </c>
      <c r="BM848"/>
      <c r="BN848" s="186">
        <v>4.8487891999999998E-5</v>
      </c>
      <c r="BO848" s="186">
        <v>1.6833658000000001E-6</v>
      </c>
      <c r="BP848" s="186">
        <v>2.4961029E-5</v>
      </c>
      <c r="BQ848" s="186">
        <v>1.0621601000000001E-6</v>
      </c>
      <c r="BR848" s="186">
        <v>2.5221739999999999E-6</v>
      </c>
      <c r="BS848" s="186">
        <v>1.1348198E-7</v>
      </c>
      <c r="BT848" s="186">
        <v>7.0603314000000001E-8</v>
      </c>
      <c r="BU848" s="186">
        <v>1.4654474E-7</v>
      </c>
      <c r="BV848" s="186">
        <v>8.7578911000000001E-8</v>
      </c>
      <c r="BW848" s="186">
        <v>3.4747862999999999E-7</v>
      </c>
      <c r="BX848" s="186">
        <v>0</v>
      </c>
      <c r="BY848" s="186">
        <v>1.0210711999999999E-17</v>
      </c>
      <c r="BZ848" s="186">
        <v>1.4307160000000001E-11</v>
      </c>
      <c r="CA848" s="186">
        <v>1.3044599999999999E-6</v>
      </c>
      <c r="CB848" s="186">
        <v>1.3680960000000001E-5</v>
      </c>
      <c r="CC848" s="186">
        <v>2.5080408000000002E-6</v>
      </c>
      <c r="CD848" s="186">
        <v>0</v>
      </c>
      <c r="CE848"/>
      <c r="CF848" s="329">
        <v>1.1870766E-11</v>
      </c>
      <c r="CG848" s="330">
        <v>0.89512530000000001</v>
      </c>
      <c r="CH848" s="330">
        <v>3.8244529000000002E-3</v>
      </c>
      <c r="CI848" s="330">
        <v>1.1745162000000001E-3</v>
      </c>
      <c r="CJ848" s="329">
        <v>4.168536E-4</v>
      </c>
      <c r="CK848" s="329">
        <v>2.6777882999999999E-10</v>
      </c>
      <c r="CL848" s="329">
        <v>1.8473518999999999E-8</v>
      </c>
      <c r="CM848" s="330">
        <v>9.8230135999999998E-5</v>
      </c>
      <c r="CN848" s="330">
        <v>35.217866000000001</v>
      </c>
      <c r="CO848" s="330">
        <v>1.2090331999999999</v>
      </c>
      <c r="CP848"/>
      <c r="CQ848">
        <v>0.13428256999999999</v>
      </c>
      <c r="CR848">
        <v>3.4573056069999997E-2</v>
      </c>
      <c r="CS848">
        <v>2.6201145383879999E-2</v>
      </c>
      <c r="CT848">
        <v>2.6859427739999997E-2</v>
      </c>
      <c r="CU848">
        <v>1.9972400599999999E-2</v>
      </c>
      <c r="CW848" s="377"/>
      <c r="CX848" s="36"/>
      <c r="CZ848" s="36"/>
      <c r="DA848" s="237"/>
      <c r="DB848" s="256"/>
      <c r="DC848"/>
      <c r="DD848"/>
      <c r="DE848"/>
      <c r="DF848"/>
      <c r="DG848"/>
      <c r="DH848"/>
      <c r="DI848"/>
      <c r="DJ848"/>
      <c r="DK848"/>
      <c r="DL848"/>
    </row>
    <row r="849" spans="1:116" ht="13.8" customHeight="1" x14ac:dyDescent="0.3">
      <c r="A849" t="s">
        <v>6584</v>
      </c>
      <c r="B849" s="113" t="s">
        <v>922</v>
      </c>
      <c r="C849" s="182" t="s">
        <v>6585</v>
      </c>
      <c r="D849" s="40" t="s">
        <v>6581</v>
      </c>
      <c r="E849" s="181" t="s">
        <v>943</v>
      </c>
      <c r="F849" s="184" t="s">
        <v>6586</v>
      </c>
      <c r="G849" s="184">
        <v>0.55070995118323995</v>
      </c>
      <c r="H849" s="184">
        <v>2.3153929490000003E-2</v>
      </c>
      <c r="I849" s="184">
        <v>0.25154967564499997</v>
      </c>
      <c r="J849" s="328">
        <v>2.3844316048240003E-2</v>
      </c>
      <c r="K849" s="184">
        <v>0.25216202999999998</v>
      </c>
      <c r="L849" s="184">
        <v>4.0454052999999997E-2</v>
      </c>
      <c r="M849" s="184">
        <v>1.2856482000000001E-2</v>
      </c>
      <c r="N849" s="331">
        <v>1.4619497E-2</v>
      </c>
      <c r="O849" s="331">
        <v>6.6935715000000003E-3</v>
      </c>
      <c r="P849" s="331">
        <v>1.0770977E-3</v>
      </c>
      <c r="Q849" s="331">
        <v>7.6376329000000002E-4</v>
      </c>
      <c r="R849" s="331">
        <v>3.7040010000000002E-3</v>
      </c>
      <c r="S849" s="331">
        <v>1.4634409000000001E-4</v>
      </c>
      <c r="T849" s="331">
        <v>0.19448030999999999</v>
      </c>
      <c r="U849" s="331">
        <v>2.3697609000000001E-2</v>
      </c>
      <c r="V849" s="331">
        <v>5.4829644999999997E-5</v>
      </c>
      <c r="W849" s="331">
        <v>3.6295823999999998E-7</v>
      </c>
      <c r="X849" s="331">
        <v>0</v>
      </c>
      <c r="Y849"/>
      <c r="Z849" s="288">
        <v>1.6810802</v>
      </c>
      <c r="AA849"/>
      <c r="AB849" s="164">
        <v>37.707183999999998</v>
      </c>
      <c r="AC849" s="164">
        <v>36.101072000000002</v>
      </c>
      <c r="AD849" s="164">
        <v>0.84291267000000003</v>
      </c>
      <c r="AE849" s="164">
        <v>0</v>
      </c>
      <c r="AF849" s="164">
        <v>0.36100369999999998</v>
      </c>
      <c r="AG849" s="164">
        <v>0.31383635999999998</v>
      </c>
      <c r="AH849" s="164">
        <v>8.8359806999999999E-2</v>
      </c>
      <c r="AI849"/>
      <c r="AJ849" s="185">
        <v>4.3771540999999997E-2</v>
      </c>
      <c r="AK849" s="185">
        <v>4.0014044999999998E-2</v>
      </c>
      <c r="AL849" s="185">
        <v>1.5299039000000001E-3</v>
      </c>
      <c r="AM849" s="185">
        <v>2.2275918E-3</v>
      </c>
      <c r="AN849" s="176">
        <v>2.3989236000000001E-6</v>
      </c>
      <c r="AO849" s="176">
        <v>5.6579287999999997E-9</v>
      </c>
      <c r="AP849" s="176">
        <v>0.31198764000000001</v>
      </c>
      <c r="AQ849" s="192">
        <v>1.5600451999999999E-6</v>
      </c>
      <c r="AR849" s="192">
        <v>4.7070329000000001E-9</v>
      </c>
      <c r="AS849" s="192">
        <v>1.2860285999999999E-13</v>
      </c>
      <c r="AT849" s="192">
        <v>4.7297358000000004E-13</v>
      </c>
      <c r="AU849" s="192">
        <v>0</v>
      </c>
      <c r="AV849" s="192">
        <v>4.1395796999999999E-10</v>
      </c>
      <c r="AW849" s="192">
        <v>8.3761086999999997E-7</v>
      </c>
      <c r="AX849" s="192">
        <v>9.3142185999999996E-11</v>
      </c>
      <c r="AY849" s="192">
        <v>8.5699097000000004E-10</v>
      </c>
      <c r="AZ849" s="192">
        <v>5.4121602999999999E-15</v>
      </c>
      <c r="BA849" s="192">
        <v>8.0265238999999995E-17</v>
      </c>
      <c r="BB849" s="192">
        <v>4.3533838999999999E-13</v>
      </c>
      <c r="BC849" s="192">
        <v>1.6247251E-13</v>
      </c>
      <c r="BD849" s="192">
        <v>3.0830955999999998E-14</v>
      </c>
      <c r="BE849" s="192">
        <v>1.4155753000000001E-10</v>
      </c>
      <c r="BF849" s="192">
        <v>7.1148492E-10</v>
      </c>
      <c r="BG849" s="192">
        <v>4.5223511000000003E-21</v>
      </c>
      <c r="BH849" s="193">
        <v>1.7640151E-5</v>
      </c>
      <c r="BI849" s="193">
        <v>0.31197000000000003</v>
      </c>
      <c r="BJ849" s="192">
        <v>0</v>
      </c>
      <c r="BK849" s="192">
        <v>0</v>
      </c>
      <c r="BL849" s="192">
        <v>0</v>
      </c>
      <c r="BM849"/>
      <c r="BN849" s="186">
        <v>1.1383783000000001E-4</v>
      </c>
      <c r="BO849" s="186">
        <v>5.9135854999999999E-6</v>
      </c>
      <c r="BP849" s="186">
        <v>4.6872975999999998E-5</v>
      </c>
      <c r="BQ849" s="186">
        <v>4.4005011E-7</v>
      </c>
      <c r="BR849" s="186">
        <v>1.0676409E-5</v>
      </c>
      <c r="BS849" s="186">
        <v>9.7349633000000007E-9</v>
      </c>
      <c r="BT849" s="186">
        <v>1.3272916999999999E-10</v>
      </c>
      <c r="BU849" s="186">
        <v>1.4661739E-8</v>
      </c>
      <c r="BV849" s="186">
        <v>1.4863701E-6</v>
      </c>
      <c r="BW849" s="186">
        <v>6.5089718999999996E-7</v>
      </c>
      <c r="BX849" s="186">
        <v>0</v>
      </c>
      <c r="BY849" s="186">
        <v>1.0000602E-17</v>
      </c>
      <c r="BZ849" s="186">
        <v>8.1886358000000004E-14</v>
      </c>
      <c r="CA849" s="186">
        <v>3.1775479000000002E-6</v>
      </c>
      <c r="CB849" s="186">
        <v>4.4593625999999997E-5</v>
      </c>
      <c r="CC849" s="186">
        <v>1.8426958E-9</v>
      </c>
      <c r="CD849" s="186">
        <v>0</v>
      </c>
      <c r="CE849"/>
      <c r="CF849" s="329">
        <v>6.9309729999999995E-14</v>
      </c>
      <c r="CG849" s="330">
        <v>1.6810814999999999</v>
      </c>
      <c r="CH849" s="330">
        <v>2.0987418000000002E-3</v>
      </c>
      <c r="CI849" s="330">
        <v>4.0484995000000003E-3</v>
      </c>
      <c r="CJ849" s="329">
        <v>8.6626230000000002E-4</v>
      </c>
      <c r="CK849" s="329">
        <v>2.0880642E-10</v>
      </c>
      <c r="CL849" s="329">
        <v>2.3953776999999999E-8</v>
      </c>
      <c r="CM849" s="330">
        <v>4.0873280999999999E-4</v>
      </c>
      <c r="CN849" s="330">
        <v>8.7853871E-2</v>
      </c>
      <c r="CO849" s="330">
        <v>4.4160006999999997</v>
      </c>
      <c r="CP849"/>
      <c r="CQ849">
        <v>0.25216202999999998</v>
      </c>
      <c r="CR849">
        <v>8.0168465489999993E-2</v>
      </c>
      <c r="CS849">
        <v>5.7014898958239996E-2</v>
      </c>
      <c r="CT849">
        <v>0.25154967564499997</v>
      </c>
      <c r="CU849">
        <v>2.3843953090000002E-2</v>
      </c>
      <c r="CW849" s="376" t="s">
        <v>6587</v>
      </c>
      <c r="CZ849" s="36"/>
      <c r="DA849" s="237"/>
      <c r="DB849" s="256"/>
      <c r="DC849"/>
      <c r="DD849"/>
      <c r="DE849"/>
      <c r="DF849"/>
      <c r="DG849"/>
      <c r="DH849"/>
      <c r="DI849"/>
      <c r="DJ849"/>
      <c r="DK849"/>
      <c r="DL849"/>
    </row>
    <row r="850" spans="1:116" ht="13.8" customHeight="1" x14ac:dyDescent="0.3">
      <c r="A850" t="s">
        <v>6588</v>
      </c>
      <c r="B850" s="113" t="s">
        <v>922</v>
      </c>
      <c r="C850" s="182" t="s">
        <v>6589</v>
      </c>
      <c r="D850" s="40" t="s">
        <v>6581</v>
      </c>
      <c r="E850" s="181" t="s">
        <v>943</v>
      </c>
      <c r="F850" s="184" t="s">
        <v>6590</v>
      </c>
      <c r="G850" s="184">
        <v>0.47572337301674</v>
      </c>
      <c r="H850" s="184">
        <v>1.587997369E-2</v>
      </c>
      <c r="I850" s="184">
        <v>0.24097720102100001</v>
      </c>
      <c r="J850" s="328">
        <v>1.314131830574E-2</v>
      </c>
      <c r="K850" s="184">
        <v>0.20572488</v>
      </c>
      <c r="L850" s="184">
        <v>3.3022282E-2</v>
      </c>
      <c r="M850" s="184">
        <v>9.5975812999999997E-3</v>
      </c>
      <c r="N850" s="331">
        <v>1.0173507E-2</v>
      </c>
      <c r="O850" s="331">
        <v>3.8578314000000001E-3</v>
      </c>
      <c r="P850" s="331">
        <v>1.0765194000000001E-3</v>
      </c>
      <c r="Q850" s="331">
        <v>7.7211589E-4</v>
      </c>
      <c r="R850" s="331">
        <v>3.7178532999999998E-3</v>
      </c>
      <c r="S850" s="331">
        <v>4.5383316999999997E-4</v>
      </c>
      <c r="T850" s="331">
        <v>0.19458211</v>
      </c>
      <c r="U850" s="331">
        <v>1.2686934E-2</v>
      </c>
      <c r="V850" s="331">
        <v>5.7374421000000002E-5</v>
      </c>
      <c r="W850" s="331">
        <v>5.5113573999999995E-7</v>
      </c>
      <c r="X850" s="331">
        <v>0</v>
      </c>
      <c r="Y850"/>
      <c r="Z850" s="288">
        <v>1.3714992000000001</v>
      </c>
      <c r="AA850"/>
      <c r="AB850" s="164">
        <v>35.121917000000003</v>
      </c>
      <c r="AC850" s="164">
        <v>32.133163000000003</v>
      </c>
      <c r="AD850" s="164">
        <v>0.35777335999999998</v>
      </c>
      <c r="AE850" s="164">
        <v>0</v>
      </c>
      <c r="AF850" s="164">
        <v>1.1949137999999999</v>
      </c>
      <c r="AG850" s="164">
        <v>1.2790284999999999</v>
      </c>
      <c r="AH850" s="164">
        <v>0.15703796</v>
      </c>
      <c r="AI850"/>
      <c r="AJ850" s="185">
        <v>3.5515206000000001E-2</v>
      </c>
      <c r="AK850" s="185">
        <v>3.2209171000000002E-2</v>
      </c>
      <c r="AL850" s="185">
        <v>1.245988E-3</v>
      </c>
      <c r="AM850" s="185">
        <v>2.0600472999999998E-3</v>
      </c>
      <c r="AN850" s="176">
        <v>1.9310053999999999E-6</v>
      </c>
      <c r="AO850" s="176">
        <v>4.6079438000000001E-9</v>
      </c>
      <c r="AP850" s="176">
        <v>0.28852202999999998</v>
      </c>
      <c r="AQ850" s="192">
        <v>1.2727555000000001E-6</v>
      </c>
      <c r="AR850" s="192">
        <v>3.8402104E-9</v>
      </c>
      <c r="AS850" s="192">
        <v>1.0492003E-13</v>
      </c>
      <c r="AT850" s="192">
        <v>7.1818908000000001E-13</v>
      </c>
      <c r="AU850" s="192">
        <v>0</v>
      </c>
      <c r="AV850" s="192">
        <v>3.0116016000000001E-10</v>
      </c>
      <c r="AW850" s="192">
        <v>6.5709022000000002E-7</v>
      </c>
      <c r="AX850" s="192">
        <v>6.6751247999999999E-11</v>
      </c>
      <c r="AY850" s="192">
        <v>7.0040015999999997E-10</v>
      </c>
      <c r="AZ850" s="192">
        <v>8.2181215999999992E-15</v>
      </c>
      <c r="BA850" s="192">
        <v>1.2187915E-16</v>
      </c>
      <c r="BB850" s="192">
        <v>4.4009801999999999E-13</v>
      </c>
      <c r="BC850" s="192">
        <v>2.3077779E-14</v>
      </c>
      <c r="BD850" s="192">
        <v>5.5751401000000001E-15</v>
      </c>
      <c r="BE850" s="192">
        <v>1.4176717999999999E-10</v>
      </c>
      <c r="BF850" s="192">
        <v>7.1606140999999998E-10</v>
      </c>
      <c r="BG850" s="192">
        <v>6.8669863999999995E-21</v>
      </c>
      <c r="BH850" s="193">
        <v>2.3918351000000001E-5</v>
      </c>
      <c r="BI850" s="193">
        <v>0.28849810999999997</v>
      </c>
      <c r="BJ850" s="192">
        <v>0</v>
      </c>
      <c r="BK850" s="192">
        <v>0</v>
      </c>
      <c r="BL850" s="192">
        <v>0</v>
      </c>
      <c r="BM850"/>
      <c r="BN850" s="186">
        <v>9.4307896999999997E-5</v>
      </c>
      <c r="BO850" s="186">
        <v>4.8367131000000003E-6</v>
      </c>
      <c r="BP850" s="186">
        <v>3.8241036E-5</v>
      </c>
      <c r="BQ850" s="186">
        <v>4.3953258999999999E-7</v>
      </c>
      <c r="BR850" s="186">
        <v>7.1546540000000003E-6</v>
      </c>
      <c r="BS850" s="186">
        <v>1.4782102999999999E-8</v>
      </c>
      <c r="BT850" s="186">
        <v>2.0154327E-10</v>
      </c>
      <c r="BU850" s="186">
        <v>2.226319E-8</v>
      </c>
      <c r="BV850" s="186">
        <v>1.4860123E-6</v>
      </c>
      <c r="BW850" s="186">
        <v>6.5037169999999999E-7</v>
      </c>
      <c r="BX850" s="186">
        <v>0</v>
      </c>
      <c r="BY850" s="186">
        <v>1.5185463999999999E-17</v>
      </c>
      <c r="BZ850" s="186">
        <v>1.2434075000000001E-13</v>
      </c>
      <c r="CA850" s="186">
        <v>2.2572936E-6</v>
      </c>
      <c r="CB850" s="186">
        <v>3.9202237999999999E-5</v>
      </c>
      <c r="CC850" s="186">
        <v>2.7983751000000001E-9</v>
      </c>
      <c r="CD850" s="186">
        <v>0</v>
      </c>
      <c r="CE850"/>
      <c r="CF850" s="329">
        <v>1.052437E-13</v>
      </c>
      <c r="CG850" s="330">
        <v>1.3715010999999999</v>
      </c>
      <c r="CH850" s="330">
        <v>2.3078882999999998E-3</v>
      </c>
      <c r="CI850" s="330">
        <v>3.3130207000000001E-3</v>
      </c>
      <c r="CJ850" s="329">
        <v>6.4095312000000005E-4</v>
      </c>
      <c r="CK850" s="329">
        <v>2.1101084999999999E-10</v>
      </c>
      <c r="CL850" s="329">
        <v>2.4209657E-8</v>
      </c>
      <c r="CM850" s="330">
        <v>2.9016817000000002E-4</v>
      </c>
      <c r="CN850" s="330">
        <v>1.9166620999999998E-2</v>
      </c>
      <c r="CO850" s="330">
        <v>4.0569288999999999</v>
      </c>
      <c r="CP850"/>
      <c r="CQ850">
        <v>0.20572488</v>
      </c>
      <c r="CR850">
        <v>6.2217690289999995E-2</v>
      </c>
      <c r="CS850">
        <v>4.6338267735739992E-2</v>
      </c>
      <c r="CT850">
        <v>0.24097720102100001</v>
      </c>
      <c r="CU850">
        <v>1.314076717E-2</v>
      </c>
      <c r="CW850" s="376" t="s">
        <v>6587</v>
      </c>
      <c r="CZ850" s="36"/>
      <c r="DA850" s="237"/>
      <c r="DB850" s="256"/>
      <c r="DC850"/>
      <c r="DD850"/>
      <c r="DE850"/>
      <c r="DF850"/>
      <c r="DG850"/>
      <c r="DH850"/>
      <c r="DI850"/>
      <c r="DJ850"/>
      <c r="DK850"/>
      <c r="DL850"/>
    </row>
    <row r="851" spans="1:116" ht="13.8" customHeight="1" x14ac:dyDescent="0.3">
      <c r="B851" s="113"/>
      <c r="C851" s="182"/>
      <c r="D851" s="40"/>
      <c r="E851" s="181"/>
      <c r="F851"/>
      <c r="G851"/>
      <c r="H851"/>
      <c r="I851"/>
      <c r="J851" s="332"/>
      <c r="K851"/>
      <c r="L851"/>
      <c r="M851"/>
      <c r="N851" s="39"/>
      <c r="O851" s="39"/>
      <c r="P851" s="39"/>
      <c r="Q851" s="39"/>
      <c r="R851" s="39"/>
      <c r="S851" s="39"/>
      <c r="T851" s="39"/>
      <c r="U851" s="39"/>
      <c r="V851" s="39"/>
      <c r="W851" s="39"/>
      <c r="Y851"/>
      <c r="Z851"/>
      <c r="AA851"/>
      <c r="AB851"/>
      <c r="AC851"/>
      <c r="AD851"/>
      <c r="AE851"/>
      <c r="AF851"/>
      <c r="AG851"/>
      <c r="AH851"/>
      <c r="AI851"/>
      <c r="AJ851"/>
      <c r="AK851"/>
      <c r="AL851"/>
      <c r="AM851"/>
      <c r="AN851"/>
      <c r="AO851"/>
      <c r="AP851"/>
      <c r="BH851"/>
      <c r="BI851"/>
      <c r="BM851"/>
      <c r="BS851" s="39"/>
      <c r="BT851" s="39"/>
      <c r="BU851" s="39"/>
      <c r="BV851" s="39"/>
      <c r="BW851" s="39"/>
      <c r="BX851" s="39"/>
      <c r="BY851" s="39"/>
      <c r="BZ851" s="39"/>
      <c r="CA851" s="39"/>
      <c r="CB851" s="39"/>
      <c r="CC851" s="39"/>
      <c r="CD851" s="39"/>
      <c r="CE851"/>
      <c r="CF851" s="39"/>
      <c r="CG851"/>
      <c r="CH851"/>
      <c r="CI851"/>
      <c r="CJ851" s="39"/>
      <c r="CK851" s="39"/>
      <c r="CL851" s="39"/>
      <c r="CM851"/>
      <c r="CN851"/>
      <c r="CO851"/>
      <c r="CP851"/>
      <c r="CQ851"/>
      <c r="CR851"/>
      <c r="CS851"/>
      <c r="CT851"/>
      <c r="CU851"/>
      <c r="CV851" s="39"/>
      <c r="CZ851" s="36"/>
      <c r="DA851" s="237"/>
      <c r="DB851" s="256"/>
      <c r="DC851"/>
      <c r="DD851"/>
      <c r="DE851"/>
      <c r="DF851"/>
      <c r="DG851"/>
      <c r="DH851"/>
      <c r="DI851"/>
      <c r="DJ851"/>
      <c r="DK851"/>
      <c r="DL851"/>
    </row>
    <row r="852" spans="1:116" ht="13.8" customHeight="1" x14ac:dyDescent="0.3">
      <c r="B852" s="113"/>
      <c r="C852" s="180"/>
      <c r="D852" s="37" t="s">
        <v>788</v>
      </c>
      <c r="E852" s="181"/>
      <c r="F852"/>
      <c r="G852"/>
      <c r="H852"/>
      <c r="I852"/>
      <c r="J852" s="332"/>
      <c r="K852"/>
      <c r="L852"/>
      <c r="M852"/>
      <c r="N852" s="39"/>
      <c r="O852" s="39"/>
      <c r="P852" s="39"/>
      <c r="Q852" s="39"/>
      <c r="R852" s="39"/>
      <c r="S852" s="39"/>
      <c r="T852" s="39"/>
      <c r="U852" s="39"/>
      <c r="V852" s="39"/>
      <c r="W852" s="39"/>
      <c r="Y852"/>
      <c r="Z852"/>
      <c r="AA852"/>
      <c r="AB852"/>
      <c r="AC852"/>
      <c r="AD852"/>
      <c r="AE852"/>
      <c r="AF852"/>
      <c r="AG852"/>
      <c r="AH852"/>
      <c r="AI852"/>
      <c r="AJ852"/>
      <c r="AK852"/>
      <c r="AL852"/>
      <c r="AM852"/>
      <c r="AN852"/>
      <c r="AO852"/>
      <c r="AP852"/>
      <c r="BH852"/>
      <c r="BI852"/>
      <c r="BM852"/>
      <c r="BS852" s="39"/>
      <c r="BT852" s="39"/>
      <c r="BU852" s="39"/>
      <c r="BV852" s="39"/>
      <c r="BW852" s="39"/>
      <c r="BX852" s="39"/>
      <c r="BY852" s="39"/>
      <c r="BZ852" s="39"/>
      <c r="CA852" s="39"/>
      <c r="CB852" s="39"/>
      <c r="CC852" s="39"/>
      <c r="CD852" s="39"/>
      <c r="CE852"/>
      <c r="CF852" s="39"/>
      <c r="CG852"/>
      <c r="CH852"/>
      <c r="CI852"/>
      <c r="CJ852" s="39"/>
      <c r="CK852" s="39"/>
      <c r="CL852" s="39"/>
      <c r="CM852"/>
      <c r="CN852"/>
      <c r="CO852"/>
      <c r="CP852"/>
      <c r="CQ852"/>
      <c r="CR852"/>
      <c r="CS852"/>
      <c r="CT852"/>
      <c r="CU852"/>
      <c r="CV852" s="39"/>
      <c r="CW852" s="377"/>
      <c r="CX852" s="36"/>
      <c r="CZ852" s="36"/>
      <c r="DA852" s="237"/>
      <c r="DB852" s="256"/>
      <c r="DC852"/>
      <c r="DD852"/>
      <c r="DE852"/>
      <c r="DF852"/>
      <c r="DG852"/>
      <c r="DH852"/>
      <c r="DI852"/>
      <c r="DJ852"/>
      <c r="DK852"/>
      <c r="DL852"/>
    </row>
    <row r="853" spans="1:116" ht="13.8" customHeight="1" x14ac:dyDescent="0.3">
      <c r="A853" t="s">
        <v>6591</v>
      </c>
      <c r="B853" s="113" t="s">
        <v>922</v>
      </c>
      <c r="C853" s="182" t="s">
        <v>149</v>
      </c>
      <c r="D853" s="40" t="s">
        <v>788</v>
      </c>
      <c r="E853" s="181" t="s">
        <v>943</v>
      </c>
      <c r="F853" s="184" t="s">
        <v>6592</v>
      </c>
      <c r="G853" s="184">
        <v>1.441801027998808</v>
      </c>
      <c r="H853" s="184">
        <v>3.4131707967459998E-2</v>
      </c>
      <c r="I853" s="184">
        <v>1.2576693200313482</v>
      </c>
      <c r="J853" s="328">
        <v>0</v>
      </c>
      <c r="K853" s="184">
        <v>0.15</v>
      </c>
      <c r="L853" s="331">
        <v>0.38081700000000002</v>
      </c>
      <c r="M853" s="184">
        <v>9.6852310999999996E-2</v>
      </c>
      <c r="N853" s="331">
        <v>3.413124E-2</v>
      </c>
      <c r="O853" s="184">
        <v>0</v>
      </c>
      <c r="P853" s="331">
        <v>0</v>
      </c>
      <c r="Q853" s="331">
        <v>4.6796746000000003E-7</v>
      </c>
      <c r="R853" s="331">
        <v>9.0313483000000001E-9</v>
      </c>
      <c r="S853" s="331">
        <v>0</v>
      </c>
      <c r="T853" s="331">
        <v>0.78</v>
      </c>
      <c r="U853" s="331">
        <v>0</v>
      </c>
      <c r="V853" s="331">
        <v>0</v>
      </c>
      <c r="W853" s="331">
        <v>0</v>
      </c>
      <c r="X853" s="331">
        <v>0</v>
      </c>
      <c r="Y853"/>
      <c r="Z853" s="288">
        <v>1</v>
      </c>
      <c r="AA853"/>
      <c r="AB853" s="164">
        <v>31.32</v>
      </c>
      <c r="AC853" s="164">
        <v>13.32</v>
      </c>
      <c r="AD853" s="164">
        <v>0</v>
      </c>
      <c r="AE853" s="164">
        <v>0</v>
      </c>
      <c r="AF853" s="164">
        <v>18</v>
      </c>
      <c r="AG853" s="164">
        <v>0</v>
      </c>
      <c r="AH853" s="164">
        <v>0</v>
      </c>
      <c r="AI853"/>
      <c r="AJ853" s="185">
        <v>0.13460769</v>
      </c>
      <c r="AK853" s="185">
        <v>0.13085608000000001</v>
      </c>
      <c r="AL853" s="185">
        <v>3.0027640000000002E-3</v>
      </c>
      <c r="AM853" s="185">
        <v>7.4884319999999997E-4</v>
      </c>
      <c r="AN853" s="176">
        <v>7.8450890000000004E-6</v>
      </c>
      <c r="AO853" s="176">
        <v>1.1104896000000001E-8</v>
      </c>
      <c r="AP853" s="176">
        <v>0.10488</v>
      </c>
      <c r="AQ853" s="192">
        <v>9.2800000000000005E-7</v>
      </c>
      <c r="AR853" s="192">
        <v>2.7999999999999998E-9</v>
      </c>
      <c r="AS853" s="192">
        <v>7.6500000000000002E-14</v>
      </c>
      <c r="AT853" s="193">
        <v>0</v>
      </c>
      <c r="AU853" s="193">
        <v>0</v>
      </c>
      <c r="AV853" s="192">
        <v>1.0890000000000001E-9</v>
      </c>
      <c r="AW853" s="192">
        <v>6.9160000000000004E-6</v>
      </c>
      <c r="AX853" s="192">
        <v>2.4881999999999997E-10</v>
      </c>
      <c r="AY853" s="192">
        <v>8.0559999999999995E-9</v>
      </c>
      <c r="AZ853" s="193">
        <v>0</v>
      </c>
      <c r="BA853" s="193">
        <v>0</v>
      </c>
      <c r="BB853" s="193">
        <v>0</v>
      </c>
      <c r="BC853" s="193">
        <v>0</v>
      </c>
      <c r="BD853" s="193">
        <v>0</v>
      </c>
      <c r="BE853" s="193">
        <v>0</v>
      </c>
      <c r="BF853" s="193">
        <v>0</v>
      </c>
      <c r="BG853" s="193">
        <v>0</v>
      </c>
      <c r="BH853" s="193">
        <v>0</v>
      </c>
      <c r="BI853" s="193">
        <v>0.10488</v>
      </c>
      <c r="BJ853" s="193">
        <v>0</v>
      </c>
      <c r="BK853" s="193">
        <v>0</v>
      </c>
      <c r="BL853" s="193">
        <v>0</v>
      </c>
      <c r="BM853"/>
      <c r="BN853" s="164">
        <v>1.5466275E-4</v>
      </c>
      <c r="BO853" s="186">
        <v>5.5540498000000002E-5</v>
      </c>
      <c r="BP853" s="186">
        <v>2.7882653000000001E-5</v>
      </c>
      <c r="BQ853" s="186">
        <v>1.0579030999999999E-12</v>
      </c>
      <c r="BR853" s="186">
        <v>4.5750617999999998E-5</v>
      </c>
      <c r="BS853" s="164">
        <v>0</v>
      </c>
      <c r="BT853" s="164">
        <v>0</v>
      </c>
      <c r="BU853" s="164">
        <v>0</v>
      </c>
      <c r="BV853" s="164">
        <v>0</v>
      </c>
      <c r="BW853" s="186">
        <v>3.0965679000000001E-10</v>
      </c>
      <c r="BX853" s="164">
        <v>0</v>
      </c>
      <c r="BY853" s="164">
        <v>0</v>
      </c>
      <c r="BZ853" s="164">
        <v>0</v>
      </c>
      <c r="CA853" s="186">
        <v>1.0129681E-5</v>
      </c>
      <c r="CB853" s="186">
        <v>1.5358993000000001E-5</v>
      </c>
      <c r="CC853" s="164">
        <v>0</v>
      </c>
      <c r="CD853" s="164">
        <v>0</v>
      </c>
      <c r="CE853"/>
      <c r="CF853" s="330">
        <v>0</v>
      </c>
      <c r="CG853" s="330">
        <v>1</v>
      </c>
      <c r="CH853" s="330">
        <v>2.9683599000000001E-2</v>
      </c>
      <c r="CI853" s="330">
        <v>3.7999999999999999E-2</v>
      </c>
      <c r="CJ853" s="330">
        <v>6.5817360000000004E-3</v>
      </c>
      <c r="CK853" s="330">
        <v>0</v>
      </c>
      <c r="CL853" s="330">
        <v>0</v>
      </c>
      <c r="CM853" s="330">
        <v>2.3222218E-3</v>
      </c>
      <c r="CN853" s="330">
        <v>0</v>
      </c>
      <c r="CO853" s="330">
        <v>1.8</v>
      </c>
      <c r="CP853"/>
      <c r="CQ853">
        <v>0.15</v>
      </c>
      <c r="CR853">
        <v>0.51180102799880833</v>
      </c>
      <c r="CS853">
        <v>0.47766932003134827</v>
      </c>
      <c r="CT853">
        <v>1.2576693200313482</v>
      </c>
      <c r="CU853">
        <v>0</v>
      </c>
      <c r="CV853" s="109"/>
      <c r="CW853" s="376" t="s">
        <v>6593</v>
      </c>
      <c r="CX853" s="36"/>
      <c r="CY853" s="36"/>
      <c r="CZ853" s="11"/>
      <c r="DA853" s="236"/>
      <c r="DB853" s="256"/>
      <c r="DC853"/>
      <c r="DD853"/>
      <c r="DE853"/>
      <c r="DF853"/>
      <c r="DG853"/>
      <c r="DH853"/>
      <c r="DI853"/>
      <c r="DJ853"/>
      <c r="DK853"/>
      <c r="DL853"/>
    </row>
    <row r="854" spans="1:116" ht="13.8" customHeight="1" x14ac:dyDescent="0.3">
      <c r="A854" t="s">
        <v>6594</v>
      </c>
      <c r="B854" s="113" t="s">
        <v>922</v>
      </c>
      <c r="C854" s="182" t="s">
        <v>150</v>
      </c>
      <c r="D854" s="40" t="s">
        <v>788</v>
      </c>
      <c r="E854" s="181" t="s">
        <v>943</v>
      </c>
      <c r="F854" s="184" t="s">
        <v>6595</v>
      </c>
      <c r="G854" s="184">
        <v>1.438116713598</v>
      </c>
      <c r="H854" s="184">
        <v>5.9359327720000001E-2</v>
      </c>
      <c r="I854" s="184">
        <v>8.2940580678000003E-2</v>
      </c>
      <c r="J854" s="328">
        <v>1.26140052E-2</v>
      </c>
      <c r="K854" s="184">
        <v>1.2832028</v>
      </c>
      <c r="L854" s="331">
        <v>2.9750371000000001E-2</v>
      </c>
      <c r="M854" s="331">
        <v>4.8750626999999998E-2</v>
      </c>
      <c r="N854" s="331">
        <v>5.1478942999999999E-2</v>
      </c>
      <c r="O854" s="331">
        <v>6.4456438999999999E-3</v>
      </c>
      <c r="P854" s="331">
        <v>7.6714603999999997E-4</v>
      </c>
      <c r="Q854" s="331">
        <v>6.6759478000000001E-4</v>
      </c>
      <c r="R854" s="331">
        <v>4.4061708999999999E-3</v>
      </c>
      <c r="S854" s="331">
        <v>1.5797001999999999E-3</v>
      </c>
      <c r="T854" s="331">
        <v>0</v>
      </c>
      <c r="U854" s="331">
        <v>1.1034304999999999E-2</v>
      </c>
      <c r="V854" s="331">
        <v>3.3411777999999997E-5</v>
      </c>
      <c r="W854" s="331">
        <v>0</v>
      </c>
      <c r="X854" s="331">
        <v>0</v>
      </c>
      <c r="Y854"/>
      <c r="Z854" s="288">
        <v>8.5546853333333335</v>
      </c>
      <c r="AA854"/>
      <c r="AB854" s="164">
        <v>142.95329000000001</v>
      </c>
      <c r="AC854" s="164">
        <v>124.78185000000001</v>
      </c>
      <c r="AD854" s="164">
        <v>1.3707210999999999</v>
      </c>
      <c r="AE854" s="164">
        <v>0</v>
      </c>
      <c r="AF854" s="164">
        <v>16.2</v>
      </c>
      <c r="AG854" s="164">
        <v>0.33577593</v>
      </c>
      <c r="AH854" s="164">
        <v>0.26493589000000001</v>
      </c>
      <c r="AI854"/>
      <c r="AJ854" s="185">
        <v>0.15879768999999999</v>
      </c>
      <c r="AK854" s="185">
        <v>0.14315485999999999</v>
      </c>
      <c r="AL854" s="185">
        <v>6.7324554000000002E-3</v>
      </c>
      <c r="AM854" s="185">
        <v>8.9103706999999997E-3</v>
      </c>
      <c r="AN854" s="176">
        <v>8.5824256000000007E-6</v>
      </c>
      <c r="AO854" s="176">
        <v>2.4898133999999999E-8</v>
      </c>
      <c r="AP854" s="176">
        <v>1.2479511000000001</v>
      </c>
      <c r="AQ854" s="192">
        <v>7.9387478000000005E-6</v>
      </c>
      <c r="AR854" s="192">
        <v>2.3953118000000001E-8</v>
      </c>
      <c r="AS854" s="192">
        <v>6.5443341E-13</v>
      </c>
      <c r="AT854" s="192">
        <v>0</v>
      </c>
      <c r="AU854" s="192">
        <v>0</v>
      </c>
      <c r="AV854" s="192">
        <v>1.3795011E-9</v>
      </c>
      <c r="AW854" s="192">
        <v>6.4140010999999999E-7</v>
      </c>
      <c r="AX854" s="192">
        <v>3.1459354E-10</v>
      </c>
      <c r="AY854" s="192">
        <v>6.2935474999999997E-10</v>
      </c>
      <c r="AZ854" s="192">
        <v>0</v>
      </c>
      <c r="BA854" s="192">
        <v>0</v>
      </c>
      <c r="BB854" s="192">
        <v>3.8049348999999999E-13</v>
      </c>
      <c r="BC854" s="192">
        <v>2.6522115000000001E-14</v>
      </c>
      <c r="BD854" s="192">
        <v>5.8457409E-15</v>
      </c>
      <c r="BE854" s="192">
        <v>1.0579166000000001E-10</v>
      </c>
      <c r="BF854" s="192">
        <v>7.9237996999999998E-10</v>
      </c>
      <c r="BG854" s="192">
        <v>0</v>
      </c>
      <c r="BH854" s="192">
        <v>1.3253416999999999E-4</v>
      </c>
      <c r="BI854" s="193">
        <v>1.2478184999999999</v>
      </c>
      <c r="BJ854" s="193">
        <v>0</v>
      </c>
      <c r="BK854" s="193">
        <v>0</v>
      </c>
      <c r="BL854" s="193">
        <v>0</v>
      </c>
      <c r="BM854"/>
      <c r="BN854" s="164">
        <v>4.1846667000000002E-4</v>
      </c>
      <c r="BO854" s="186">
        <v>4.3389617999999998E-6</v>
      </c>
      <c r="BP854" s="164">
        <v>2.3852732000000001E-4</v>
      </c>
      <c r="BQ854" s="186">
        <v>5.4079395999999998E-7</v>
      </c>
      <c r="BR854" s="186">
        <v>9.3435199999999993E-6</v>
      </c>
      <c r="BS854" s="186">
        <v>0</v>
      </c>
      <c r="BT854" s="186">
        <v>0</v>
      </c>
      <c r="BU854" s="186">
        <v>0</v>
      </c>
      <c r="BV854" s="186">
        <v>1.0665719E-6</v>
      </c>
      <c r="BW854" s="186">
        <v>6.6790463999999999E-7</v>
      </c>
      <c r="BX854" s="186">
        <v>0</v>
      </c>
      <c r="BY854" s="186">
        <v>0</v>
      </c>
      <c r="BZ854" s="186">
        <v>0</v>
      </c>
      <c r="CA854" s="186">
        <v>1.0122135E-5</v>
      </c>
      <c r="CB854" s="164">
        <v>1.5385946000000001E-4</v>
      </c>
      <c r="CC854" s="186">
        <v>2.2241094E-14</v>
      </c>
      <c r="CD854" s="164">
        <v>0</v>
      </c>
      <c r="CE854"/>
      <c r="CF854" s="329">
        <v>0</v>
      </c>
      <c r="CG854" s="330">
        <v>8.5546851999999998</v>
      </c>
      <c r="CH854" s="330">
        <v>0</v>
      </c>
      <c r="CI854" s="330">
        <v>2.9686545E-3</v>
      </c>
      <c r="CJ854" s="330">
        <v>3.3129179000000002E-3</v>
      </c>
      <c r="CK854" s="329">
        <v>1.8175302E-10</v>
      </c>
      <c r="CL854" s="329">
        <v>2.1192075E-8</v>
      </c>
      <c r="CM854" s="330">
        <v>3.4215698999999998E-4</v>
      </c>
      <c r="CN854" s="330">
        <v>2.2265882000000001E-2</v>
      </c>
      <c r="CO854" s="330">
        <v>17.112939999999998</v>
      </c>
      <c r="CP854"/>
      <c r="CQ854">
        <v>1.2832028</v>
      </c>
      <c r="CR854">
        <v>0.14226649661999999</v>
      </c>
      <c r="CS854">
        <v>8.2907168900000008E-2</v>
      </c>
      <c r="CT854">
        <v>8.2940580678000003E-2</v>
      </c>
      <c r="CU854">
        <v>1.26140052E-2</v>
      </c>
      <c r="CV854" s="109"/>
      <c r="CW854" s="376" t="s">
        <v>6596</v>
      </c>
      <c r="CX854" s="36"/>
      <c r="CY854" s="36"/>
      <c r="CZ854" s="11"/>
      <c r="DA854" s="236"/>
      <c r="DB854" s="236"/>
      <c r="DC854"/>
      <c r="DD854"/>
      <c r="DE854"/>
      <c r="DF854"/>
      <c r="DG854"/>
      <c r="DH854"/>
      <c r="DI854"/>
      <c r="DJ854"/>
      <c r="DK854"/>
      <c r="DL854"/>
    </row>
    <row r="855" spans="1:116" ht="13.8" customHeight="1" x14ac:dyDescent="0.3">
      <c r="A855" t="s">
        <v>6597</v>
      </c>
      <c r="B855" s="113" t="s">
        <v>922</v>
      </c>
      <c r="C855" s="182" t="s">
        <v>151</v>
      </c>
      <c r="D855" s="40" t="s">
        <v>788</v>
      </c>
      <c r="E855" s="181" t="s">
        <v>943</v>
      </c>
      <c r="F855" s="184" t="s">
        <v>6598</v>
      </c>
      <c r="G855" s="184">
        <v>1.442705153665</v>
      </c>
      <c r="H855" s="184">
        <v>3.4913859489999997E-2</v>
      </c>
      <c r="I855" s="184">
        <v>0.72979129417499999</v>
      </c>
      <c r="J855" s="328">
        <v>0</v>
      </c>
      <c r="K855" s="184">
        <v>0.67800000000000005</v>
      </c>
      <c r="L855" s="184">
        <v>2.7759555000000002E-2</v>
      </c>
      <c r="M855" s="331">
        <v>6.4405174999999996E-5</v>
      </c>
      <c r="N855" s="184">
        <v>2.7050399999999999E-2</v>
      </c>
      <c r="O855" s="184">
        <v>1.05463E-6</v>
      </c>
      <c r="P855" s="331">
        <v>7.5757676000000004E-4</v>
      </c>
      <c r="Q855" s="331">
        <v>7.1048281000000001E-3</v>
      </c>
      <c r="R855" s="331">
        <v>8.9667334000000001E-2</v>
      </c>
      <c r="S855" s="331">
        <v>0</v>
      </c>
      <c r="T855" s="331">
        <v>0.61229999999999996</v>
      </c>
      <c r="U855" s="331">
        <v>0</v>
      </c>
      <c r="V855" s="184">
        <v>0</v>
      </c>
      <c r="W855" s="184">
        <v>0</v>
      </c>
      <c r="X855" s="331">
        <v>0</v>
      </c>
      <c r="Y855"/>
      <c r="Z855" s="288">
        <v>4.5200000000000005</v>
      </c>
      <c r="AA855"/>
      <c r="AB855" s="164">
        <v>59.325000000000003</v>
      </c>
      <c r="AC855" s="164">
        <v>26.181999999999999</v>
      </c>
      <c r="AD855" s="164">
        <v>0</v>
      </c>
      <c r="AE855" s="164">
        <v>0</v>
      </c>
      <c r="AF855" s="164">
        <v>33.143000000000001</v>
      </c>
      <c r="AG855" s="164">
        <v>0</v>
      </c>
      <c r="AH855" s="164">
        <v>0</v>
      </c>
      <c r="AI855"/>
      <c r="AJ855" s="185">
        <v>8.4135919000000003E-2</v>
      </c>
      <c r="AK855" s="185">
        <v>7.8639492000000005E-2</v>
      </c>
      <c r="AL855" s="185">
        <v>3.6270324999999998E-3</v>
      </c>
      <c r="AM855" s="185">
        <v>1.8693948E-3</v>
      </c>
      <c r="AN855" s="176">
        <v>4.7145978000000002E-6</v>
      </c>
      <c r="AO855" s="176">
        <v>1.3413581999999999E-8</v>
      </c>
      <c r="AP855" s="176">
        <v>0.26182</v>
      </c>
      <c r="AQ855" s="192">
        <v>4.1945600000000002E-6</v>
      </c>
      <c r="AR855" s="192">
        <v>1.2655999999999999E-8</v>
      </c>
      <c r="AS855" s="192">
        <v>3.4578000000000002E-13</v>
      </c>
      <c r="AT855" s="193">
        <v>0</v>
      </c>
      <c r="AU855" s="193">
        <v>0</v>
      </c>
      <c r="AV855" s="192">
        <v>7.2487999999999998E-10</v>
      </c>
      <c r="AW855" s="192">
        <v>5.0415653999999998E-7</v>
      </c>
      <c r="AX855" s="192">
        <v>1.65308E-10</v>
      </c>
      <c r="AY855" s="192">
        <v>5.8724000000000003E-10</v>
      </c>
      <c r="AZ855" s="193">
        <v>0</v>
      </c>
      <c r="BA855" s="193">
        <v>0</v>
      </c>
      <c r="BB855" s="193">
        <v>4.0476373999999996E-12</v>
      </c>
      <c r="BC855" s="193">
        <v>5.3843823E-13</v>
      </c>
      <c r="BD855" s="193">
        <v>1.0182822E-13</v>
      </c>
      <c r="BE855" s="192">
        <v>3.5982979999999997E-10</v>
      </c>
      <c r="BF855" s="192">
        <v>1.479657E-8</v>
      </c>
      <c r="BG855" s="193">
        <v>0</v>
      </c>
      <c r="BH855" s="193">
        <v>0</v>
      </c>
      <c r="BI855" s="193">
        <v>0.26182</v>
      </c>
      <c r="BJ855" s="193">
        <v>0</v>
      </c>
      <c r="BK855" s="193">
        <v>0</v>
      </c>
      <c r="BL855" s="193">
        <v>0</v>
      </c>
      <c r="BM855"/>
      <c r="BN855" s="164">
        <v>1.9056689E-4</v>
      </c>
      <c r="BO855" s="186">
        <v>4.0486100000000004E-6</v>
      </c>
      <c r="BP855" s="164">
        <v>1.2602959E-4</v>
      </c>
      <c r="BQ855" s="186">
        <v>1.0517649E-5</v>
      </c>
      <c r="BR855" s="186">
        <v>3.3359232E-6</v>
      </c>
      <c r="BS855" s="164">
        <v>0</v>
      </c>
      <c r="BT855" s="164">
        <v>0</v>
      </c>
      <c r="BU855" s="164">
        <v>0</v>
      </c>
      <c r="BV855" s="186">
        <v>1.4589354999999999E-6</v>
      </c>
      <c r="BW855" s="186">
        <v>7.8214347000000003E-6</v>
      </c>
      <c r="BX855" s="164">
        <v>0</v>
      </c>
      <c r="BY855" s="164">
        <v>0</v>
      </c>
      <c r="BZ855" s="164">
        <v>0</v>
      </c>
      <c r="CA855" s="186">
        <v>5.4336389E-6</v>
      </c>
      <c r="CB855" s="186">
        <v>3.1921107999999997E-5</v>
      </c>
      <c r="CC855" s="164">
        <v>0</v>
      </c>
      <c r="CD855" s="164">
        <v>0</v>
      </c>
      <c r="CE855"/>
      <c r="CF855" s="330">
        <v>0</v>
      </c>
      <c r="CG855" s="330">
        <v>4.5199999999999996</v>
      </c>
      <c r="CH855" s="330">
        <v>0</v>
      </c>
      <c r="CI855" s="330">
        <v>2.7699999999999999E-3</v>
      </c>
      <c r="CJ855" s="329">
        <v>4.4240000000000003E-6</v>
      </c>
      <c r="CK855" s="329">
        <v>1.9002577999999999E-9</v>
      </c>
      <c r="CL855" s="329">
        <v>2.34905E-7</v>
      </c>
      <c r="CM855" s="330">
        <v>1.6930404999999999E-4</v>
      </c>
      <c r="CN855" s="330">
        <v>0.44982676999999999</v>
      </c>
      <c r="CO855" s="330">
        <v>3.5913599999999999</v>
      </c>
      <c r="CP855"/>
      <c r="CQ855">
        <v>0.67800000000000005</v>
      </c>
      <c r="CR855">
        <v>0.15240515366500001</v>
      </c>
      <c r="CS855">
        <v>0.11749129417500001</v>
      </c>
      <c r="CT855">
        <v>0.72979129417499999</v>
      </c>
      <c r="CU855">
        <v>0</v>
      </c>
      <c r="CV855" s="109"/>
      <c r="CW855" s="376" t="s">
        <v>6599</v>
      </c>
      <c r="CX855" s="36"/>
      <c r="CY855" s="36"/>
      <c r="CZ855" s="11"/>
      <c r="DA855" s="236"/>
      <c r="DB855" s="236"/>
      <c r="DC855"/>
      <c r="DD855"/>
      <c r="DE855"/>
      <c r="DF855"/>
      <c r="DG855"/>
      <c r="DH855"/>
      <c r="DI855"/>
      <c r="DJ855"/>
      <c r="DK855"/>
      <c r="DL855"/>
    </row>
    <row r="856" spans="1:116" ht="13.8" customHeight="1" x14ac:dyDescent="0.3">
      <c r="A856" t="s">
        <v>6600</v>
      </c>
      <c r="B856" s="113" t="s">
        <v>922</v>
      </c>
      <c r="C856" s="182" t="s">
        <v>152</v>
      </c>
      <c r="D856" s="40" t="s">
        <v>788</v>
      </c>
      <c r="E856" s="181" t="s">
        <v>943</v>
      </c>
      <c r="F856" s="184" t="s">
        <v>6601</v>
      </c>
      <c r="G856" s="184">
        <v>1.0120634871</v>
      </c>
      <c r="H856" s="184">
        <v>3.2340707400000002E-2</v>
      </c>
      <c r="I856" s="184">
        <v>0.65122277969999998</v>
      </c>
      <c r="J856" s="328">
        <v>0</v>
      </c>
      <c r="K856" s="184">
        <v>0.32850000000000001</v>
      </c>
      <c r="L856" s="184">
        <v>6.4839104999999994E-2</v>
      </c>
      <c r="M856" s="331">
        <v>8.0172191000000004E-3</v>
      </c>
      <c r="N856" s="331">
        <v>2.3891868E-2</v>
      </c>
      <c r="O856" s="331">
        <v>3.2922099999999998E-3</v>
      </c>
      <c r="P856" s="331">
        <v>3.9378989999999999E-3</v>
      </c>
      <c r="Q856" s="331">
        <v>1.2187304E-3</v>
      </c>
      <c r="R856" s="331">
        <v>9.7464556000000004E-3</v>
      </c>
      <c r="S856" s="331">
        <v>0</v>
      </c>
      <c r="T856" s="331">
        <v>0.56862000000000001</v>
      </c>
      <c r="U856" s="331">
        <v>0</v>
      </c>
      <c r="V856" s="331">
        <v>0</v>
      </c>
      <c r="W856" s="331">
        <v>0</v>
      </c>
      <c r="X856" s="331">
        <v>0</v>
      </c>
      <c r="Y856"/>
      <c r="Z856" s="288">
        <v>2.1900000000000004</v>
      </c>
      <c r="AA856"/>
      <c r="AB856" s="164">
        <v>74.000699999999995</v>
      </c>
      <c r="AC856" s="164">
        <v>63.770699999999998</v>
      </c>
      <c r="AD856" s="164">
        <v>0</v>
      </c>
      <c r="AE856" s="164">
        <v>0</v>
      </c>
      <c r="AF856" s="164">
        <v>10.23</v>
      </c>
      <c r="AG856" s="164">
        <v>0</v>
      </c>
      <c r="AH856" s="164">
        <v>0</v>
      </c>
      <c r="AI856"/>
      <c r="AJ856" s="185">
        <v>6.0678488000000003E-2</v>
      </c>
      <c r="AK856" s="185">
        <v>5.4451144999999999E-2</v>
      </c>
      <c r="AL856" s="185">
        <v>2.0763339E-3</v>
      </c>
      <c r="AM856" s="185">
        <v>4.1510089000000002E-3</v>
      </c>
      <c r="AN856" s="176">
        <v>3.2644571000000001E-6</v>
      </c>
      <c r="AO856" s="176">
        <v>7.6787498000000001E-9</v>
      </c>
      <c r="AP856" s="176">
        <v>0.58137380000000005</v>
      </c>
      <c r="AQ856" s="192">
        <v>2.0323200000000001E-6</v>
      </c>
      <c r="AR856" s="192">
        <v>6.1319999999999999E-9</v>
      </c>
      <c r="AS856" s="192">
        <v>1.67535E-13</v>
      </c>
      <c r="AT856" s="193">
        <v>0</v>
      </c>
      <c r="AU856" s="193">
        <v>0</v>
      </c>
      <c r="AV856" s="192">
        <v>7.6230000000000005E-10</v>
      </c>
      <c r="AW856" s="192">
        <v>1.2291809E-6</v>
      </c>
      <c r="AX856" s="192">
        <v>1.7417400000000001E-10</v>
      </c>
      <c r="AY856" s="192">
        <v>1.37164E-9</v>
      </c>
      <c r="AZ856" s="193">
        <v>0</v>
      </c>
      <c r="BA856" s="193">
        <v>0</v>
      </c>
      <c r="BB856" s="193">
        <v>6.9501889999999997E-13</v>
      </c>
      <c r="BC856" s="193">
        <v>5.8831246999999997E-14</v>
      </c>
      <c r="BD856" s="193">
        <v>1.4385592000000001E-14</v>
      </c>
      <c r="BE856" s="192">
        <v>4.9416250999999999E-10</v>
      </c>
      <c r="BF856" s="192">
        <v>1.6997864999999999E-9</v>
      </c>
      <c r="BG856" s="193">
        <v>0</v>
      </c>
      <c r="BH856" s="193">
        <v>0</v>
      </c>
      <c r="BI856" s="193">
        <v>0.58137380000000005</v>
      </c>
      <c r="BJ856" s="193">
        <v>0</v>
      </c>
      <c r="BK856" s="193">
        <v>0</v>
      </c>
      <c r="BL856" s="193">
        <v>0</v>
      </c>
      <c r="BM856"/>
      <c r="BN856" s="164">
        <v>1.7006285999999999E-4</v>
      </c>
      <c r="BO856" s="186">
        <v>9.4565005999999996E-6</v>
      </c>
      <c r="BP856" s="186">
        <v>6.1063011000000005E-5</v>
      </c>
      <c r="BQ856" s="186">
        <v>1.1420600999999999E-6</v>
      </c>
      <c r="BR856" s="186">
        <v>1.0736437000000001E-5</v>
      </c>
      <c r="BS856" s="164">
        <v>0</v>
      </c>
      <c r="BT856" s="164">
        <v>0</v>
      </c>
      <c r="BU856" s="164">
        <v>0</v>
      </c>
      <c r="BV856" s="186">
        <v>5.3540081000000001E-6</v>
      </c>
      <c r="BW856" s="186">
        <v>1.1413152000000001E-6</v>
      </c>
      <c r="BX856" s="164">
        <v>0</v>
      </c>
      <c r="BY856" s="164">
        <v>0</v>
      </c>
      <c r="BZ856" s="164">
        <v>0</v>
      </c>
      <c r="CA856" s="186">
        <v>5.1809116000000004E-6</v>
      </c>
      <c r="CB856" s="186">
        <v>7.5988619999999994E-5</v>
      </c>
      <c r="CC856" s="164">
        <v>0</v>
      </c>
      <c r="CD856" s="164">
        <v>0</v>
      </c>
      <c r="CE856"/>
      <c r="CF856" s="330">
        <v>0</v>
      </c>
      <c r="CG856" s="330">
        <v>2.19</v>
      </c>
      <c r="CH856" s="330">
        <v>2.0778518999999999E-2</v>
      </c>
      <c r="CI856" s="330">
        <v>6.4700000000000001E-3</v>
      </c>
      <c r="CJ856" s="330">
        <v>5.4482148000000005E-4</v>
      </c>
      <c r="CK856" s="329">
        <v>3.5671759999999999E-10</v>
      </c>
      <c r="CL856" s="329">
        <v>3.9050350000000001E-8</v>
      </c>
      <c r="CM856" s="330">
        <v>4.7748882000000001E-4</v>
      </c>
      <c r="CN856" s="330">
        <v>4.9201712000000002E-2</v>
      </c>
      <c r="CO856" s="330">
        <v>8.6925000000000008</v>
      </c>
      <c r="CP856"/>
      <c r="CQ856">
        <v>0.32850000000000001</v>
      </c>
      <c r="CR856">
        <v>0.11494348709999999</v>
      </c>
      <c r="CS856">
        <v>8.260277969999999E-2</v>
      </c>
      <c r="CT856">
        <v>0.65122277969999998</v>
      </c>
      <c r="CU856">
        <v>0</v>
      </c>
      <c r="CV856" s="109"/>
      <c r="CW856" s="376" t="s">
        <v>6602</v>
      </c>
      <c r="CX856" s="147"/>
      <c r="CY856" s="36"/>
      <c r="CZ856" s="36"/>
      <c r="DA856" s="237"/>
      <c r="DB856" s="256"/>
      <c r="DC856"/>
      <c r="DD856"/>
      <c r="DE856"/>
      <c r="DF856"/>
      <c r="DG856"/>
      <c r="DH856"/>
      <c r="DI856"/>
      <c r="DJ856"/>
      <c r="DK856"/>
      <c r="DL856"/>
    </row>
    <row r="857" spans="1:116" ht="13.8" customHeight="1" x14ac:dyDescent="0.3">
      <c r="A857" t="s">
        <v>6603</v>
      </c>
      <c r="B857" s="113" t="s">
        <v>922</v>
      </c>
      <c r="C857" s="182" t="s">
        <v>153</v>
      </c>
      <c r="D857" s="40" t="s">
        <v>788</v>
      </c>
      <c r="E857" s="181" t="s">
        <v>943</v>
      </c>
      <c r="F857" s="184" t="s">
        <v>6604</v>
      </c>
      <c r="G857" s="184">
        <v>0.47512887450360003</v>
      </c>
      <c r="H857" s="184">
        <v>1.6403116711000001E-2</v>
      </c>
      <c r="I857" s="184">
        <v>2.6822855442600001E-2</v>
      </c>
      <c r="J857" s="328">
        <v>4.186811235E-2</v>
      </c>
      <c r="K857" s="184">
        <v>0.39003479000000002</v>
      </c>
      <c r="L857" s="184">
        <v>1.3332157000000001E-2</v>
      </c>
      <c r="M857" s="331">
        <v>1.2848016E-2</v>
      </c>
      <c r="N857" s="331">
        <v>1.4088842000000001E-2</v>
      </c>
      <c r="O857" s="331">
        <v>2.1065788999999999E-3</v>
      </c>
      <c r="P857" s="331">
        <v>1.1105352E-4</v>
      </c>
      <c r="Q857" s="331">
        <v>9.6642291000000003E-5</v>
      </c>
      <c r="R857" s="331">
        <v>6.3784569000000001E-4</v>
      </c>
      <c r="S857" s="331">
        <v>9.9449434999999997E-4</v>
      </c>
      <c r="T857" s="331">
        <v>0</v>
      </c>
      <c r="U857" s="331">
        <v>4.0873618E-2</v>
      </c>
      <c r="V857" s="331">
        <v>4.8367526E-6</v>
      </c>
      <c r="W857" s="331">
        <v>0</v>
      </c>
      <c r="X857" s="331">
        <v>0</v>
      </c>
      <c r="Y857"/>
      <c r="Z857" s="288">
        <v>2.6002319333333337</v>
      </c>
      <c r="AA857"/>
      <c r="AB857" s="164">
        <v>70.437409000000002</v>
      </c>
      <c r="AC857" s="164">
        <v>33.775796</v>
      </c>
      <c r="AD857" s="164">
        <v>5.0569477000000003</v>
      </c>
      <c r="AE857" s="164">
        <v>0</v>
      </c>
      <c r="AF857" s="164">
        <v>28.58493</v>
      </c>
      <c r="AG857" s="164">
        <v>1.9645389</v>
      </c>
      <c r="AH857" s="164">
        <v>1.0551967</v>
      </c>
      <c r="AI857"/>
      <c r="AJ857" s="185">
        <v>4.8666084999999998E-2</v>
      </c>
      <c r="AK857" s="185">
        <v>4.4847363000000001E-2</v>
      </c>
      <c r="AL857" s="185">
        <v>2.0683008999999998E-3</v>
      </c>
      <c r="AM857" s="185">
        <v>1.7504209E-3</v>
      </c>
      <c r="AN857" s="176">
        <v>2.6886907999999999E-6</v>
      </c>
      <c r="AO857" s="176">
        <v>7.6490419999999997E-9</v>
      </c>
      <c r="AP857" s="176">
        <v>0.24515698999999999</v>
      </c>
      <c r="AQ857" s="192">
        <v>2.4130152000000001E-6</v>
      </c>
      <c r="AR857" s="192">
        <v>7.2806494999999999E-9</v>
      </c>
      <c r="AS857" s="192">
        <v>1.9891774E-13</v>
      </c>
      <c r="AT857" s="192">
        <v>0</v>
      </c>
      <c r="AU857" s="192">
        <v>0</v>
      </c>
      <c r="AV857" s="192">
        <v>3.7754413000000001E-10</v>
      </c>
      <c r="AW857" s="192">
        <v>2.7516803E-7</v>
      </c>
      <c r="AX857" s="192">
        <v>8.6098479999999994E-11</v>
      </c>
      <c r="AY857" s="192">
        <v>2.8203535000000001E-10</v>
      </c>
      <c r="AZ857" s="192">
        <v>0</v>
      </c>
      <c r="BA857" s="192">
        <v>0</v>
      </c>
      <c r="BB857" s="192">
        <v>5.5080963000000001E-14</v>
      </c>
      <c r="BC857" s="192">
        <v>3.8393918999999999E-15</v>
      </c>
      <c r="BD857" s="192">
        <v>8.4624059000000001E-16</v>
      </c>
      <c r="BE857" s="192">
        <v>1.5314603000000001E-11</v>
      </c>
      <c r="BF857" s="192">
        <v>1.1470643E-10</v>
      </c>
      <c r="BG857" s="192">
        <v>0</v>
      </c>
      <c r="BH857" s="192">
        <v>1.0519244E-4</v>
      </c>
      <c r="BI857" s="193">
        <v>0.24505179999999999</v>
      </c>
      <c r="BJ857" s="193">
        <v>0</v>
      </c>
      <c r="BK857" s="193">
        <v>0</v>
      </c>
      <c r="BL857" s="193">
        <v>0</v>
      </c>
      <c r="BM857"/>
      <c r="BN857" s="164">
        <v>1.2902583E-4</v>
      </c>
      <c r="BO857" s="186">
        <v>1.9444369E-6</v>
      </c>
      <c r="BP857" s="186">
        <v>7.2501366000000004E-5</v>
      </c>
      <c r="BQ857" s="186">
        <v>8.1445989E-8</v>
      </c>
      <c r="BR857" s="186">
        <v>3.4872566000000002E-6</v>
      </c>
      <c r="BS857" s="186">
        <v>0</v>
      </c>
      <c r="BT857" s="186">
        <v>0</v>
      </c>
      <c r="BU857" s="186">
        <v>0</v>
      </c>
      <c r="BV857" s="186">
        <v>1.5439898000000001E-7</v>
      </c>
      <c r="BW857" s="186">
        <v>1.0632564E-7</v>
      </c>
      <c r="BX857" s="186">
        <v>0</v>
      </c>
      <c r="BY857" s="186">
        <v>0</v>
      </c>
      <c r="BZ857" s="186">
        <v>0</v>
      </c>
      <c r="CA857" s="186">
        <v>2.8193782000000002E-6</v>
      </c>
      <c r="CB857" s="186">
        <v>4.7931220999999997E-5</v>
      </c>
      <c r="CC857" s="186">
        <v>9.743667899999999E-13</v>
      </c>
      <c r="CD857" s="164">
        <v>0</v>
      </c>
      <c r="CE857"/>
      <c r="CF857" s="329">
        <v>0</v>
      </c>
      <c r="CG857" s="330">
        <v>2.6002318999999998</v>
      </c>
      <c r="CH857" s="330">
        <v>0</v>
      </c>
      <c r="CI857" s="330">
        <v>1.3303554E-3</v>
      </c>
      <c r="CJ857" s="329">
        <v>8.7310510000000003E-4</v>
      </c>
      <c r="CK857" s="329">
        <v>2.6310913000000001E-11</v>
      </c>
      <c r="CL857" s="329">
        <v>3.0678052000000001E-9</v>
      </c>
      <c r="CM857" s="330">
        <v>1.3383262E-4</v>
      </c>
      <c r="CN857" s="330">
        <v>3.2232515000000001E-3</v>
      </c>
      <c r="CO857" s="330">
        <v>3.4423140999999999</v>
      </c>
      <c r="CP857"/>
      <c r="CQ857">
        <v>0.39003479000000002</v>
      </c>
      <c r="CR857">
        <v>4.3221135401000012E-2</v>
      </c>
      <c r="CS857">
        <v>2.6818018690000001E-2</v>
      </c>
      <c r="CT857">
        <v>2.6822855442600001E-2</v>
      </c>
      <c r="CU857">
        <v>4.186811235E-2</v>
      </c>
      <c r="CV857" s="109"/>
      <c r="CW857" s="376" t="s">
        <v>6605</v>
      </c>
      <c r="CX857" s="382"/>
      <c r="CY857" s="36"/>
      <c r="CZ857" s="36"/>
      <c r="DA857" s="237"/>
      <c r="DB857" s="256"/>
      <c r="DC857"/>
      <c r="DD857"/>
      <c r="DE857"/>
      <c r="DF857"/>
      <c r="DG857"/>
      <c r="DH857"/>
      <c r="DI857"/>
      <c r="DJ857"/>
      <c r="DK857"/>
      <c r="DL857"/>
    </row>
    <row r="858" spans="1:116" ht="13.8" customHeight="1" x14ac:dyDescent="0.3">
      <c r="A858" t="s">
        <v>6606</v>
      </c>
      <c r="B858" s="113" t="s">
        <v>922</v>
      </c>
      <c r="C858" s="182" t="s">
        <v>154</v>
      </c>
      <c r="D858" s="40" t="s">
        <v>788</v>
      </c>
      <c r="E858" s="181" t="s">
        <v>943</v>
      </c>
      <c r="F858" s="184" t="s">
        <v>6607</v>
      </c>
      <c r="G858" s="184">
        <v>0.59494302559900003</v>
      </c>
      <c r="H858" s="184">
        <v>2.430905823E-2</v>
      </c>
      <c r="I858" s="184">
        <v>3.3966141818999998E-2</v>
      </c>
      <c r="J858" s="328">
        <v>5.1657355499999998E-3</v>
      </c>
      <c r="K858" s="184">
        <v>0.53150209000000004</v>
      </c>
      <c r="L858" s="184">
        <v>1.2183485000000001E-2</v>
      </c>
      <c r="M858" s="331">
        <v>1.9964541999999998E-2</v>
      </c>
      <c r="N858" s="331">
        <v>2.1081853000000001E-2</v>
      </c>
      <c r="O858" s="331">
        <v>2.6396446999999998E-3</v>
      </c>
      <c r="P858" s="331">
        <v>3.1416457000000002E-4</v>
      </c>
      <c r="Q858" s="331">
        <v>2.7339596000000002E-4</v>
      </c>
      <c r="R858" s="331">
        <v>1.8044319000000001E-3</v>
      </c>
      <c r="S858" s="331">
        <v>6.4692484999999997E-4</v>
      </c>
      <c r="T858" s="331">
        <v>0</v>
      </c>
      <c r="U858" s="331">
        <v>4.5188106999999996E-3</v>
      </c>
      <c r="V858" s="331">
        <v>1.3682918999999999E-5</v>
      </c>
      <c r="W858" s="331">
        <v>0</v>
      </c>
      <c r="X858" s="184">
        <v>0</v>
      </c>
      <c r="Y858"/>
      <c r="Z858" s="288">
        <v>3.5433472666666672</v>
      </c>
      <c r="AA858"/>
      <c r="AB858" s="164">
        <v>73.408489000000003</v>
      </c>
      <c r="AC858" s="164">
        <v>51.101140000000001</v>
      </c>
      <c r="AD858" s="164">
        <v>0.56134293999999996</v>
      </c>
      <c r="AE858" s="164">
        <v>0</v>
      </c>
      <c r="AF858" s="164">
        <v>21.5</v>
      </c>
      <c r="AG858" s="164">
        <v>0.13750824</v>
      </c>
      <c r="AH858" s="164">
        <v>0.10849756000000001</v>
      </c>
      <c r="AI858"/>
      <c r="AJ858" s="185">
        <v>6.5680879999999997E-2</v>
      </c>
      <c r="AK858" s="185">
        <v>5.9244485E-2</v>
      </c>
      <c r="AL858" s="185">
        <v>2.7873863999999999E-3</v>
      </c>
      <c r="AM858" s="185">
        <v>3.6490088999999999E-3</v>
      </c>
      <c r="AN858" s="176">
        <v>3.5518276000000002E-6</v>
      </c>
      <c r="AO858" s="176">
        <v>1.0308382E-8</v>
      </c>
      <c r="AP858" s="176">
        <v>0.51106567999999997</v>
      </c>
      <c r="AQ858" s="192">
        <v>3.2882262999999998E-6</v>
      </c>
      <c r="AR858" s="192">
        <v>9.9213722999999995E-9</v>
      </c>
      <c r="AS858" s="192">
        <v>2.7106606999999999E-13</v>
      </c>
      <c r="AT858" s="192">
        <v>0</v>
      </c>
      <c r="AU858" s="192">
        <v>0</v>
      </c>
      <c r="AV858" s="192">
        <v>5.6493854000000003E-10</v>
      </c>
      <c r="AW858" s="192">
        <v>2.6266861999999998E-7</v>
      </c>
      <c r="AX858" s="192">
        <v>1.2883355E-10</v>
      </c>
      <c r="AY858" s="192">
        <v>2.5773576000000001E-10</v>
      </c>
      <c r="AZ858" s="192">
        <v>0</v>
      </c>
      <c r="BA858" s="192">
        <v>0</v>
      </c>
      <c r="BB858" s="192">
        <v>1.5582114000000001E-13</v>
      </c>
      <c r="BC858" s="192">
        <v>1.0861438E-14</v>
      </c>
      <c r="BD858" s="192">
        <v>2.3939701000000001E-15</v>
      </c>
      <c r="BE858" s="192">
        <v>4.3324205000000003E-11</v>
      </c>
      <c r="BF858" s="192">
        <v>3.2449847000000003E-10</v>
      </c>
      <c r="BG858" s="192">
        <v>0</v>
      </c>
      <c r="BH858" s="192">
        <v>5.4275898999999997E-5</v>
      </c>
      <c r="BI858" s="193">
        <v>0.5110114</v>
      </c>
      <c r="BJ858" s="193">
        <v>0</v>
      </c>
      <c r="BK858" s="193">
        <v>0</v>
      </c>
      <c r="BL858" s="193">
        <v>0</v>
      </c>
      <c r="BM858"/>
      <c r="BN858" s="164">
        <v>1.7248736999999999E-4</v>
      </c>
      <c r="BO858" s="186">
        <v>1.7769082E-6</v>
      </c>
      <c r="BP858" s="186">
        <v>9.8797922999999994E-5</v>
      </c>
      <c r="BQ858" s="186">
        <v>2.2146800000000001E-7</v>
      </c>
      <c r="BR858" s="186">
        <v>3.8263938999999998E-6</v>
      </c>
      <c r="BS858" s="186">
        <v>0</v>
      </c>
      <c r="BT858" s="186">
        <v>0</v>
      </c>
      <c r="BU858" s="186">
        <v>0</v>
      </c>
      <c r="BV858" s="186">
        <v>4.3678658000000002E-7</v>
      </c>
      <c r="BW858" s="186">
        <v>2.7352284999999999E-7</v>
      </c>
      <c r="BX858" s="186">
        <v>0</v>
      </c>
      <c r="BY858" s="186">
        <v>0</v>
      </c>
      <c r="BZ858" s="186">
        <v>0</v>
      </c>
      <c r="CA858" s="186">
        <v>4.1452553999999999E-6</v>
      </c>
      <c r="CB858" s="186">
        <v>6.3009113000000002E-5</v>
      </c>
      <c r="CC858" s="186">
        <v>9.1082574999999999E-15</v>
      </c>
      <c r="CD858" s="164">
        <v>0</v>
      </c>
      <c r="CE858"/>
      <c r="CF858" s="329">
        <v>0</v>
      </c>
      <c r="CG858" s="330">
        <v>3.5433473000000002</v>
      </c>
      <c r="CH858" s="330">
        <v>0</v>
      </c>
      <c r="CI858" s="330">
        <v>1.2157347E-3</v>
      </c>
      <c r="CJ858" s="330">
        <v>1.3567188000000001E-3</v>
      </c>
      <c r="CK858" s="329">
        <v>7.4432186999999998E-11</v>
      </c>
      <c r="CL858" s="329">
        <v>8.6786595000000001E-9</v>
      </c>
      <c r="CM858" s="330">
        <v>1.4012143000000001E-4</v>
      </c>
      <c r="CN858" s="330">
        <v>9.1184088999999996E-3</v>
      </c>
      <c r="CO858" s="330">
        <v>7.0081563999999998</v>
      </c>
      <c r="CP858"/>
      <c r="CQ858">
        <v>0.53150209000000004</v>
      </c>
      <c r="CR858">
        <v>5.8261517129999989E-2</v>
      </c>
      <c r="CS858">
        <v>3.3952458899999996E-2</v>
      </c>
      <c r="CT858">
        <v>3.3966141818999998E-2</v>
      </c>
      <c r="CU858">
        <v>5.1657355499999998E-3</v>
      </c>
      <c r="CV858" s="109"/>
      <c r="CW858" s="376" t="s">
        <v>6608</v>
      </c>
      <c r="CX858" s="382"/>
      <c r="CY858" s="36"/>
      <c r="CZ858" s="36"/>
      <c r="DA858" s="237"/>
      <c r="DB858" s="256"/>
      <c r="DC858"/>
      <c r="DD858"/>
      <c r="DE858"/>
      <c r="DF858"/>
      <c r="DG858"/>
      <c r="DH858"/>
      <c r="DI858"/>
      <c r="DJ858"/>
      <c r="DK858"/>
      <c r="DL858"/>
    </row>
    <row r="859" spans="1:116" ht="13.8" customHeight="1" x14ac:dyDescent="0.3">
      <c r="A859" t="s">
        <v>6609</v>
      </c>
      <c r="B859" s="113" t="s">
        <v>922</v>
      </c>
      <c r="C859" s="182" t="s">
        <v>155</v>
      </c>
      <c r="D859" s="40" t="s">
        <v>788</v>
      </c>
      <c r="E859" s="181" t="s">
        <v>943</v>
      </c>
      <c r="F859" s="184" t="s">
        <v>6610</v>
      </c>
      <c r="G859" s="184">
        <v>0.42290043296699997</v>
      </c>
      <c r="H859" s="184">
        <v>2.7630406799999997E-2</v>
      </c>
      <c r="I859" s="184">
        <v>5.7734573815000002E-2</v>
      </c>
      <c r="J859" s="328">
        <v>1.4389962352E-2</v>
      </c>
      <c r="K859" s="184">
        <v>0.32314548999999998</v>
      </c>
      <c r="L859" s="184">
        <v>2.6943165000000002E-2</v>
      </c>
      <c r="M859" s="331">
        <v>2.6027852000000001E-2</v>
      </c>
      <c r="N859" s="184">
        <v>2.4701966999999998E-2</v>
      </c>
      <c r="O859" s="184">
        <v>2.2745448000000001E-3</v>
      </c>
      <c r="P859" s="331">
        <v>3.2136087999999998E-4</v>
      </c>
      <c r="Q859" s="331">
        <v>3.3253412000000001E-4</v>
      </c>
      <c r="R859" s="331">
        <v>4.5932560000000004E-3</v>
      </c>
      <c r="S859" s="331">
        <v>1.3956966000000001E-3</v>
      </c>
      <c r="T859" s="331">
        <v>1.3301390999999999E-4</v>
      </c>
      <c r="U859" s="331">
        <v>1.2983283E-2</v>
      </c>
      <c r="V859" s="331">
        <v>3.7286904999999997E-5</v>
      </c>
      <c r="W859" s="331">
        <v>1.0982752E-5</v>
      </c>
      <c r="X859" s="184">
        <v>0</v>
      </c>
      <c r="Y859"/>
      <c r="Z859" s="288">
        <v>2.1543032666666666</v>
      </c>
      <c r="AA859"/>
      <c r="AB859" s="164">
        <v>78.276855999999995</v>
      </c>
      <c r="AC859" s="164">
        <v>54.864953</v>
      </c>
      <c r="AD859" s="164">
        <v>0.92979365000000003</v>
      </c>
      <c r="AE859" s="164">
        <v>0</v>
      </c>
      <c r="AF859" s="164">
        <v>21.976704999999999</v>
      </c>
      <c r="AG859" s="164">
        <v>0.32797021999999998</v>
      </c>
      <c r="AH859" s="164">
        <v>0.17743387999999999</v>
      </c>
      <c r="AI859"/>
      <c r="AJ859" s="185">
        <v>5.0078270000000001E-2</v>
      </c>
      <c r="AK859" s="185">
        <v>4.4631506000000001E-2</v>
      </c>
      <c r="AL859" s="185">
        <v>1.9472643999999999E-3</v>
      </c>
      <c r="AM859" s="185">
        <v>3.4994995999999999E-3</v>
      </c>
      <c r="AN859" s="176">
        <v>2.6757497999999999E-6</v>
      </c>
      <c r="AO859" s="176">
        <v>7.2014216999999999E-9</v>
      </c>
      <c r="AP859" s="176">
        <v>0.49012600000000001</v>
      </c>
      <c r="AQ859" s="192">
        <v>2.0030001000000001E-6</v>
      </c>
      <c r="AR859" s="192">
        <v>6.0436832000000002E-9</v>
      </c>
      <c r="AS859" s="192">
        <v>1.6511579E-13</v>
      </c>
      <c r="AT859" s="192">
        <v>3.4895224999999998E-13</v>
      </c>
      <c r="AU859" s="192">
        <v>0</v>
      </c>
      <c r="AV859" s="192">
        <v>2.2351605000000001E-9</v>
      </c>
      <c r="AW859" s="192">
        <v>6.6663057000000004E-7</v>
      </c>
      <c r="AX859" s="192">
        <v>3.4442835000000001E-10</v>
      </c>
      <c r="AY859" s="192">
        <v>7.3057005000000001E-10</v>
      </c>
      <c r="AZ859" s="192">
        <v>1.6959447E-13</v>
      </c>
      <c r="BA859" s="192">
        <v>1.452346E-15</v>
      </c>
      <c r="BB859" s="192">
        <v>3.6116215E-11</v>
      </c>
      <c r="BC859" s="192">
        <v>2.9971595999999998E-11</v>
      </c>
      <c r="BD859" s="192">
        <v>2.8810626000000001E-12</v>
      </c>
      <c r="BE859" s="192">
        <v>2.9105514000000001E-9</v>
      </c>
      <c r="BF859" s="192">
        <v>7.6390648000000004E-10</v>
      </c>
      <c r="BG859" s="192">
        <v>1.2163543E-11</v>
      </c>
      <c r="BH859" s="193">
        <v>8.4991715000000003E-5</v>
      </c>
      <c r="BI859" s="193">
        <v>0.49004101</v>
      </c>
      <c r="BJ859" s="192">
        <v>2.0908138000000001E-10</v>
      </c>
      <c r="BK859" s="192">
        <v>1.2714407999999999E-12</v>
      </c>
      <c r="BL859" s="192">
        <v>5.6885202999999997E-17</v>
      </c>
      <c r="BM859"/>
      <c r="BN859" s="164">
        <v>1.4888417E-4</v>
      </c>
      <c r="BO859" s="186">
        <v>5.6676524000000001E-6</v>
      </c>
      <c r="BP859" s="186">
        <v>6.0067691000000003E-5</v>
      </c>
      <c r="BQ859" s="186">
        <v>5.4330586000000003E-7</v>
      </c>
      <c r="BR859" s="186">
        <v>5.6329648000000003E-6</v>
      </c>
      <c r="BS859" s="186">
        <v>1.2444668E-6</v>
      </c>
      <c r="BT859" s="186">
        <v>7.8541990000000006E-11</v>
      </c>
      <c r="BU859" s="186">
        <v>1.8823582E-6</v>
      </c>
      <c r="BV859" s="186">
        <v>4.4667045000000001E-7</v>
      </c>
      <c r="BW859" s="186">
        <v>2.6812107999999999E-7</v>
      </c>
      <c r="BX859" s="186">
        <v>0</v>
      </c>
      <c r="BY859" s="186">
        <v>2.6898124E-8</v>
      </c>
      <c r="BZ859" s="186">
        <v>4.4907449E-14</v>
      </c>
      <c r="CA859" s="186">
        <v>4.9769728000000004E-6</v>
      </c>
      <c r="CB859" s="186">
        <v>6.8004896000000006E-5</v>
      </c>
      <c r="CC859" s="186">
        <v>9.2074772000000002E-8</v>
      </c>
      <c r="CD859" s="186">
        <v>3.0015155000000001E-8</v>
      </c>
      <c r="CE859"/>
      <c r="CF859" s="329">
        <v>3.8010278000000001E-14</v>
      </c>
      <c r="CG859" s="330">
        <v>2.1511257000000001</v>
      </c>
      <c r="CH859" s="330">
        <v>4.4589583000000002E-2</v>
      </c>
      <c r="CI859" s="330">
        <v>4.1647154000000004E-3</v>
      </c>
      <c r="CJ859" s="330">
        <v>8.2478328000000001E-4</v>
      </c>
      <c r="CK859" s="329">
        <v>2.9059769000000001E-10</v>
      </c>
      <c r="CL859" s="329">
        <v>9.5397114000000004E-9</v>
      </c>
      <c r="CM859" s="330">
        <v>2.2988564999999999E-4</v>
      </c>
      <c r="CN859" s="330">
        <v>14.793214000000001</v>
      </c>
      <c r="CO859" s="330">
        <v>6.6960984999999997</v>
      </c>
      <c r="CP859"/>
      <c r="CQ859">
        <v>0.32314548999999998</v>
      </c>
      <c r="CR859">
        <v>8.5194679800000006E-2</v>
      </c>
      <c r="CS859">
        <v>5.7575255751999996E-2</v>
      </c>
      <c r="CT859">
        <v>5.7734573815000002E-2</v>
      </c>
      <c r="CU859">
        <v>1.4378979599999999E-2</v>
      </c>
      <c r="CV859" s="109"/>
      <c r="CW859" s="376" t="s">
        <v>6611</v>
      </c>
      <c r="CX859" s="382"/>
      <c r="CY859" s="36"/>
      <c r="CZ859" s="36"/>
      <c r="DA859" s="237"/>
      <c r="DB859" s="256"/>
      <c r="DC859"/>
      <c r="DD859"/>
      <c r="DE859"/>
      <c r="DF859"/>
      <c r="DG859"/>
      <c r="DH859"/>
      <c r="DI859"/>
      <c r="DJ859"/>
      <c r="DK859"/>
      <c r="DL859"/>
    </row>
    <row r="860" spans="1:116" ht="13.8" customHeight="1" x14ac:dyDescent="0.3">
      <c r="A860" t="s">
        <v>6612</v>
      </c>
      <c r="B860" s="113" t="s">
        <v>922</v>
      </c>
      <c r="C860" s="182" t="s">
        <v>789</v>
      </c>
      <c r="D860" s="40" t="s">
        <v>788</v>
      </c>
      <c r="E860" s="181" t="s">
        <v>943</v>
      </c>
      <c r="F860" s="184" t="s">
        <v>6613</v>
      </c>
      <c r="G860" s="184">
        <v>0.71864279225899996</v>
      </c>
      <c r="H860" s="184">
        <v>5.0600887130000001E-2</v>
      </c>
      <c r="I860" s="184">
        <v>0.10028558866499999</v>
      </c>
      <c r="J860" s="328">
        <v>1.5898466464000002E-2</v>
      </c>
      <c r="K860" s="184">
        <v>0.55185784999999998</v>
      </c>
      <c r="L860" s="184">
        <v>4.9799827999999997E-2</v>
      </c>
      <c r="M860" s="331">
        <v>4.8398187000000002E-2</v>
      </c>
      <c r="N860" s="331">
        <v>4.5728847000000003E-2</v>
      </c>
      <c r="O860" s="331">
        <v>3.9419251000000002E-3</v>
      </c>
      <c r="P860" s="331">
        <v>6.0095381999999997E-4</v>
      </c>
      <c r="Q860" s="331">
        <v>3.2916120999999999E-4</v>
      </c>
      <c r="R860" s="331">
        <v>1.8646277E-3</v>
      </c>
      <c r="S860" s="331">
        <v>2.6280341E-3</v>
      </c>
      <c r="T860" s="331">
        <v>1.9562552999999999E-4</v>
      </c>
      <c r="U860" s="331">
        <v>1.3248597000000001E-2</v>
      </c>
      <c r="V860" s="331">
        <v>2.7320434999999999E-5</v>
      </c>
      <c r="W860" s="331">
        <v>2.1835363999999999E-5</v>
      </c>
      <c r="X860" s="331">
        <v>0</v>
      </c>
      <c r="Y860"/>
      <c r="Z860" s="288">
        <v>3.6790523333333334</v>
      </c>
      <c r="AA860"/>
      <c r="AB860" s="164">
        <v>129.25575000000001</v>
      </c>
      <c r="AC860" s="164">
        <v>101.03337999999999</v>
      </c>
      <c r="AD860" s="164">
        <v>1.2660545000000001</v>
      </c>
      <c r="AE860" s="164">
        <v>0</v>
      </c>
      <c r="AF860" s="164">
        <v>26.331719</v>
      </c>
      <c r="AG860" s="164">
        <v>0.39336359999999998</v>
      </c>
      <c r="AH860" s="164">
        <v>0.23123427999999999</v>
      </c>
      <c r="AI860"/>
      <c r="AJ860" s="185">
        <v>8.7902586000000005E-2</v>
      </c>
      <c r="AK860" s="185">
        <v>7.8092676E-2</v>
      </c>
      <c r="AL860" s="185">
        <v>3.3546130000000002E-3</v>
      </c>
      <c r="AM860" s="185">
        <v>6.4552971000000001E-3</v>
      </c>
      <c r="AN860" s="176">
        <v>4.6818150999999999E-6</v>
      </c>
      <c r="AO860" s="176">
        <v>1.2406113E-8</v>
      </c>
      <c r="AP860" s="176">
        <v>0.90410323000000004</v>
      </c>
      <c r="AQ860" s="192">
        <v>3.4217165999999999E-6</v>
      </c>
      <c r="AR860" s="192">
        <v>1.0324439E-8</v>
      </c>
      <c r="AS860" s="192">
        <v>2.8206599000000001E-13</v>
      </c>
      <c r="AT860" s="192">
        <v>5.2831769000000001E-13</v>
      </c>
      <c r="AU860" s="192">
        <v>0</v>
      </c>
      <c r="AV860" s="192">
        <v>4.355719E-9</v>
      </c>
      <c r="AW860" s="192">
        <v>1.2491736999999999E-6</v>
      </c>
      <c r="AX860" s="192">
        <v>6.6442043999999996E-10</v>
      </c>
      <c r="AY860" s="192">
        <v>1.3730582000000001E-9</v>
      </c>
      <c r="AZ860" s="192">
        <v>3.3724838000000002E-13</v>
      </c>
      <c r="BA860" s="192">
        <v>2.8759125000000002E-15</v>
      </c>
      <c r="BB860" s="192">
        <v>1.6505786E-11</v>
      </c>
      <c r="BC860" s="192">
        <v>1.1528206E-13</v>
      </c>
      <c r="BD860" s="192">
        <v>8.1864591000000004E-14</v>
      </c>
      <c r="BE860" s="192">
        <v>5.7526442000000002E-9</v>
      </c>
      <c r="BF860" s="192">
        <v>3.9779869000000002E-10</v>
      </c>
      <c r="BG860" s="192">
        <v>2.4327086E-11</v>
      </c>
      <c r="BH860" s="193">
        <v>1.5390504999999999E-4</v>
      </c>
      <c r="BI860" s="193">
        <v>0.90394933</v>
      </c>
      <c r="BJ860" s="192">
        <v>4.1816274999999998E-10</v>
      </c>
      <c r="BK860" s="192">
        <v>2.5428815999999999E-12</v>
      </c>
      <c r="BL860" s="192">
        <v>1.1377041E-16</v>
      </c>
      <c r="BM860"/>
      <c r="BN860" s="164">
        <v>2.6528694999999999E-4</v>
      </c>
      <c r="BO860" s="186">
        <v>1.0721446E-5</v>
      </c>
      <c r="BP860" s="164">
        <v>1.0258174E-4</v>
      </c>
      <c r="BQ860" s="186">
        <v>2.2720598999999999E-7</v>
      </c>
      <c r="BR860" s="186">
        <v>1.0290459E-5</v>
      </c>
      <c r="BS860" s="186">
        <v>2.4761631000000001E-6</v>
      </c>
      <c r="BT860" s="186">
        <v>1.0949333E-10</v>
      </c>
      <c r="BU860" s="186">
        <v>3.7453745E-6</v>
      </c>
      <c r="BV860" s="186">
        <v>8.2299866000000001E-7</v>
      </c>
      <c r="BW860" s="186">
        <v>2.9312632000000002E-7</v>
      </c>
      <c r="BX860" s="186">
        <v>0</v>
      </c>
      <c r="BY860" s="186">
        <v>5.3796248E-8</v>
      </c>
      <c r="BZ860" s="186">
        <v>6.0454174000000003E-14</v>
      </c>
      <c r="CA860" s="186">
        <v>9.2127585000000008E-6</v>
      </c>
      <c r="CB860" s="164">
        <v>1.2461825000000001E-4</v>
      </c>
      <c r="CC860" s="186">
        <v>1.8348877E-7</v>
      </c>
      <c r="CD860" s="186">
        <v>6.0030308999999998E-8</v>
      </c>
      <c r="CE860"/>
      <c r="CF860" s="329">
        <v>5.1169238000000003E-14</v>
      </c>
      <c r="CG860" s="330">
        <v>3.6727439999999998</v>
      </c>
      <c r="CH860" s="330">
        <v>8.8768804000000007E-2</v>
      </c>
      <c r="CI860" s="330">
        <v>7.9064094999999994E-3</v>
      </c>
      <c r="CJ860" s="330">
        <v>1.4107703999999999E-3</v>
      </c>
      <c r="CK860" s="329">
        <v>5.0146181000000004E-10</v>
      </c>
      <c r="CL860" s="329">
        <v>9.8266306000000006E-9</v>
      </c>
      <c r="CM860" s="330">
        <v>4.2134581000000001E-4</v>
      </c>
      <c r="CN860" s="330">
        <v>8.4959531000000005E-2</v>
      </c>
      <c r="CO860" s="330">
        <v>12.339574000000001</v>
      </c>
      <c r="CP860"/>
      <c r="CQ860">
        <v>0.55185784999999998</v>
      </c>
      <c r="CR860">
        <v>0.15066352983</v>
      </c>
      <c r="CS860">
        <v>0.10008447806399999</v>
      </c>
      <c r="CT860">
        <v>0.10028558866499999</v>
      </c>
      <c r="CU860">
        <v>1.58766311E-2</v>
      </c>
      <c r="CV860" s="109"/>
      <c r="CW860" s="376" t="s">
        <v>6611</v>
      </c>
      <c r="CX860" s="34"/>
      <c r="CY860" s="36"/>
      <c r="CZ860" s="36"/>
      <c r="DA860" s="237"/>
      <c r="DB860" s="256"/>
      <c r="DC860"/>
      <c r="DD860"/>
      <c r="DE860"/>
      <c r="DF860"/>
      <c r="DG860"/>
      <c r="DH860"/>
      <c r="DI860"/>
      <c r="DJ860"/>
      <c r="DK860"/>
      <c r="DL860"/>
    </row>
    <row r="861" spans="1:116" ht="13.8" customHeight="1" x14ac:dyDescent="0.3">
      <c r="A861" t="s">
        <v>6614</v>
      </c>
      <c r="B861" s="113" t="s">
        <v>922</v>
      </c>
      <c r="C861" s="182" t="s">
        <v>2598</v>
      </c>
      <c r="D861" s="40" t="s">
        <v>788</v>
      </c>
      <c r="E861" s="181" t="s">
        <v>943</v>
      </c>
      <c r="F861" s="184" t="s">
        <v>6615</v>
      </c>
      <c r="G861" s="184">
        <v>0.747375293434</v>
      </c>
      <c r="H861" s="184">
        <v>2.796541818E-2</v>
      </c>
      <c r="I861" s="184">
        <v>8.6833992599000001E-2</v>
      </c>
      <c r="J861" s="328">
        <v>2.5370862655E-2</v>
      </c>
      <c r="K861" s="184">
        <v>0.60720501999999998</v>
      </c>
      <c r="L861" s="184">
        <v>4.6519932E-2</v>
      </c>
      <c r="M861" s="331">
        <v>1.8675427000000001E-2</v>
      </c>
      <c r="N861" s="184">
        <v>2.3153904999999999E-2</v>
      </c>
      <c r="O861" s="331">
        <v>3.8911253000000002E-3</v>
      </c>
      <c r="P861" s="331">
        <v>5.9661523000000005E-4</v>
      </c>
      <c r="Q861" s="331">
        <v>3.2377265000000001E-4</v>
      </c>
      <c r="R861" s="331">
        <v>2.1427715E-2</v>
      </c>
      <c r="S861" s="331">
        <v>2.4028487999999998E-3</v>
      </c>
      <c r="T861" s="331">
        <v>1.8965936000000001E-4</v>
      </c>
      <c r="U861" s="331">
        <v>2.2948606E-2</v>
      </c>
      <c r="V861" s="331">
        <v>2.1259239000000001E-5</v>
      </c>
      <c r="W861" s="331">
        <v>1.9407855000000001E-5</v>
      </c>
      <c r="X861" s="331">
        <v>0</v>
      </c>
      <c r="Y861"/>
      <c r="Z861" s="288">
        <v>4.0480334666666664</v>
      </c>
      <c r="AA861"/>
      <c r="AB861" s="164">
        <v>109.35827</v>
      </c>
      <c r="AC861" s="164">
        <v>78.513097000000002</v>
      </c>
      <c r="AD861" s="164">
        <v>2.5914687999999999</v>
      </c>
      <c r="AE861" s="164">
        <v>0</v>
      </c>
      <c r="AF861" s="164">
        <v>26.744606999999998</v>
      </c>
      <c r="AG861" s="164">
        <v>0.97273480999999995</v>
      </c>
      <c r="AH861" s="164">
        <v>0.53635988000000001</v>
      </c>
      <c r="AI861"/>
      <c r="AJ861" s="185">
        <v>9.0754399999999999E-2</v>
      </c>
      <c r="AK861" s="185">
        <v>8.2065689999999997E-2</v>
      </c>
      <c r="AL861" s="185">
        <v>3.3818838999999999E-3</v>
      </c>
      <c r="AM861" s="185">
        <v>5.3068259000000001E-3</v>
      </c>
      <c r="AN861" s="176">
        <v>4.9200053999999996E-6</v>
      </c>
      <c r="AO861" s="176">
        <v>1.2506967E-8</v>
      </c>
      <c r="AP861" s="176">
        <v>0.74325293000000003</v>
      </c>
      <c r="AQ861" s="192">
        <v>3.7565815E-6</v>
      </c>
      <c r="AR861" s="192">
        <v>1.1334513000000001E-8</v>
      </c>
      <c r="AS861" s="192">
        <v>3.0967507999999998E-13</v>
      </c>
      <c r="AT861" s="192">
        <v>4.9713577999999997E-13</v>
      </c>
      <c r="AU861" s="192">
        <v>0</v>
      </c>
      <c r="AV861" s="192">
        <v>6.3894329999999998E-10</v>
      </c>
      <c r="AW861" s="192">
        <v>8.8343662000000005E-7</v>
      </c>
      <c r="AX861" s="192">
        <v>1.4468540999999999E-10</v>
      </c>
      <c r="AY861" s="192">
        <v>9.8512240999999999E-10</v>
      </c>
      <c r="AZ861" s="192">
        <v>2.5073344000000001E-12</v>
      </c>
      <c r="BA861" s="192">
        <v>7.1958751999999995E-17</v>
      </c>
      <c r="BB861" s="192">
        <v>1.1667395999999999E-11</v>
      </c>
      <c r="BC861" s="192">
        <v>2.130173E-11</v>
      </c>
      <c r="BD861" s="192">
        <v>4.6052571999999997E-12</v>
      </c>
      <c r="BE861" s="192">
        <v>6.2537151000000003E-9</v>
      </c>
      <c r="BF861" s="192">
        <v>2.7272340000000002E-7</v>
      </c>
      <c r="BG861" s="192">
        <v>3.5449120999999998E-21</v>
      </c>
      <c r="BH861" s="193">
        <v>1.5275394999999999E-4</v>
      </c>
      <c r="BI861" s="193">
        <v>0.74310016999999995</v>
      </c>
      <c r="BJ861" s="192">
        <v>3.7077577000000001E-10</v>
      </c>
      <c r="BK861" s="192">
        <v>2.2547175000000001E-12</v>
      </c>
      <c r="BL861" s="192">
        <v>1.0087773E-16</v>
      </c>
      <c r="BM861"/>
      <c r="BN861" s="164">
        <v>2.3612669E-4</v>
      </c>
      <c r="BO861" s="186">
        <v>6.7961111000000001E-6</v>
      </c>
      <c r="BP861" s="164">
        <v>1.1286991E-4</v>
      </c>
      <c r="BQ861" s="186">
        <v>2.5185694999999998E-6</v>
      </c>
      <c r="BR861" s="186">
        <v>8.9452323999999993E-6</v>
      </c>
      <c r="BS861" s="186">
        <v>8.2072837999999998E-9</v>
      </c>
      <c r="BT861" s="186">
        <v>1.1215795E-10</v>
      </c>
      <c r="BU861" s="186">
        <v>1.2326462999999999E-8</v>
      </c>
      <c r="BV861" s="186">
        <v>8.1445874000000004E-7</v>
      </c>
      <c r="BW861" s="186">
        <v>2.8584782000000002E-7</v>
      </c>
      <c r="BX861" s="186">
        <v>0</v>
      </c>
      <c r="BY861" s="186">
        <v>7.8391209000000003E-18</v>
      </c>
      <c r="BZ861" s="186">
        <v>6.4187839000000006E-14</v>
      </c>
      <c r="CA861" s="186">
        <v>4.8663823000000003E-6</v>
      </c>
      <c r="CB861" s="186">
        <v>9.8746823999999993E-5</v>
      </c>
      <c r="CC861" s="186">
        <v>2.094802E-7</v>
      </c>
      <c r="CD861" s="186">
        <v>5.3227563000000002E-8</v>
      </c>
      <c r="CE861"/>
      <c r="CF861" s="329">
        <v>5.4329463000000003E-14</v>
      </c>
      <c r="CG861" s="330">
        <v>4.0480318999999998</v>
      </c>
      <c r="CH861" s="330">
        <v>3.7941633999999998E-3</v>
      </c>
      <c r="CI861" s="330">
        <v>4.6518940999999998E-3</v>
      </c>
      <c r="CJ861" s="330">
        <v>1.2885759E-3</v>
      </c>
      <c r="CK861" s="329">
        <v>5.2790746000000005E-10</v>
      </c>
      <c r="CL861" s="329">
        <v>1.9354587000000001E-7</v>
      </c>
      <c r="CM861" s="330">
        <v>3.4372165999999998E-4</v>
      </c>
      <c r="CN861" s="330">
        <v>5.7485379999999999</v>
      </c>
      <c r="CO861" s="330">
        <v>10.184089999999999</v>
      </c>
      <c r="CP861"/>
      <c r="CQ861">
        <v>0.60720501999999998</v>
      </c>
      <c r="CR861">
        <v>0.11458849218000002</v>
      </c>
      <c r="CS861">
        <v>8.6642481855000009E-2</v>
      </c>
      <c r="CT861">
        <v>8.6833992599000001E-2</v>
      </c>
      <c r="CU861">
        <v>2.5351454799999999E-2</v>
      </c>
      <c r="CV861" s="146"/>
      <c r="CW861" s="376" t="s">
        <v>6616</v>
      </c>
      <c r="CX861" s="382"/>
      <c r="CY861" s="36"/>
      <c r="CZ861" s="36"/>
      <c r="DA861" s="237"/>
      <c r="DB861" s="256"/>
      <c r="DC861"/>
      <c r="DD861"/>
      <c r="DE861"/>
      <c r="DF861"/>
      <c r="DG861"/>
      <c r="DH861"/>
      <c r="DI861"/>
      <c r="DJ861"/>
      <c r="DK861"/>
      <c r="DL861"/>
    </row>
    <row r="862" spans="1:116" ht="13.8" customHeight="1" x14ac:dyDescent="0.3">
      <c r="A862" t="s">
        <v>6617</v>
      </c>
      <c r="B862" s="113" t="s">
        <v>922</v>
      </c>
      <c r="C862" s="182" t="s">
        <v>5398</v>
      </c>
      <c r="D862" s="40" t="s">
        <v>788</v>
      </c>
      <c r="E862" s="181" t="s">
        <v>943</v>
      </c>
      <c r="F862" s="184" t="s">
        <v>6618</v>
      </c>
      <c r="G862" s="184">
        <v>1.0226714955880001</v>
      </c>
      <c r="H862" s="184">
        <v>7.0931429000000001E-3</v>
      </c>
      <c r="I862" s="184">
        <v>0.79139138734100001</v>
      </c>
      <c r="J862" s="328">
        <v>3.2676353470000004E-3</v>
      </c>
      <c r="K862" s="184">
        <v>0.22091933</v>
      </c>
      <c r="L862" s="184">
        <v>1.7480044E-2</v>
      </c>
      <c r="M862" s="184">
        <v>-5.8253844999999998E-5</v>
      </c>
      <c r="N862" s="184">
        <v>-5.5910791999999997E-3</v>
      </c>
      <c r="O862" s="331">
        <v>6.5060507E-3</v>
      </c>
      <c r="P862" s="331">
        <v>4.8280056E-3</v>
      </c>
      <c r="Q862" s="331">
        <v>1.3501658E-3</v>
      </c>
      <c r="R862" s="331">
        <v>4.1949023999999996E-3</v>
      </c>
      <c r="S862" s="331">
        <v>-7.4833853E-5</v>
      </c>
      <c r="T862" s="331">
        <v>0.76974363000000001</v>
      </c>
      <c r="U862" s="331">
        <v>8.5390254000000006E-3</v>
      </c>
      <c r="V862" s="331">
        <v>3.1064786000000003E-5</v>
      </c>
      <c r="W862" s="331">
        <v>-5.1965561999999998E-3</v>
      </c>
      <c r="X862" s="331">
        <v>0</v>
      </c>
      <c r="Y862"/>
      <c r="Z862" s="288">
        <v>1.4727955333333334</v>
      </c>
      <c r="AA862"/>
      <c r="AB862" s="164">
        <v>73.319541999999998</v>
      </c>
      <c r="AC862" s="164">
        <v>-19.156447</v>
      </c>
      <c r="AD862" s="164">
        <v>-0.28950820999999999</v>
      </c>
      <c r="AE862" s="164">
        <v>0</v>
      </c>
      <c r="AF862" s="164">
        <v>92.796402999999998</v>
      </c>
      <c r="AG862" s="164">
        <v>2.4188041E-2</v>
      </c>
      <c r="AH862" s="164">
        <v>-5.5093002000000002E-2</v>
      </c>
      <c r="AI862"/>
      <c r="AJ862" s="185">
        <v>2.9466124999999999E-2</v>
      </c>
      <c r="AK862" s="185">
        <v>2.9624401000000002E-2</v>
      </c>
      <c r="AL862" s="185">
        <v>1.2127885E-3</v>
      </c>
      <c r="AM862" s="185">
        <v>-1.3710643000000001E-3</v>
      </c>
      <c r="AN862" s="176">
        <v>1.7760432E-6</v>
      </c>
      <c r="AO862" s="176">
        <v>4.4851646999999997E-9</v>
      </c>
      <c r="AP862" s="176">
        <v>-0.19202580999999999</v>
      </c>
      <c r="AQ862" s="192">
        <v>1.3667714E-6</v>
      </c>
      <c r="AR862" s="192">
        <v>4.1238785000000004E-9</v>
      </c>
      <c r="AS862" s="192">
        <v>1.1267024999999999E-13</v>
      </c>
      <c r="AT862" s="192">
        <v>2.7259045000000001E-12</v>
      </c>
      <c r="AU862" s="192">
        <v>0</v>
      </c>
      <c r="AV862" s="192">
        <v>-4.6025047999999999E-11</v>
      </c>
      <c r="AW862" s="192">
        <v>4.0759247000000003E-7</v>
      </c>
      <c r="AX862" s="192">
        <v>-1.7825855E-11</v>
      </c>
      <c r="AY862" s="192">
        <v>3.7672658000000002E-10</v>
      </c>
      <c r="AZ862" s="192">
        <v>3.1192084000000001E-14</v>
      </c>
      <c r="BA862" s="192">
        <v>4.6259534000000001E-16</v>
      </c>
      <c r="BB862" s="192">
        <v>7.7025292999999999E-13</v>
      </c>
      <c r="BC862" s="192">
        <v>1.3304670000000001E-13</v>
      </c>
      <c r="BD862" s="192">
        <v>2.8819463999999999E-14</v>
      </c>
      <c r="BE862" s="192">
        <v>5.8829336999999996E-10</v>
      </c>
      <c r="BF862" s="192">
        <v>9.1914990000000005E-10</v>
      </c>
      <c r="BG862" s="192">
        <v>2.6063817000000001E-20</v>
      </c>
      <c r="BH862" s="192">
        <v>-6.2806093999999999E-6</v>
      </c>
      <c r="BI862" s="193">
        <v>-0.19201952999999999</v>
      </c>
      <c r="BJ862" s="192">
        <v>2.152512E-10</v>
      </c>
      <c r="BK862" s="192">
        <v>1.3089599999999999E-12</v>
      </c>
      <c r="BL862" s="192">
        <v>5.8563839999999995E-17</v>
      </c>
      <c r="BM862"/>
      <c r="BN862" s="186">
        <v>3.4207013999999998E-5</v>
      </c>
      <c r="BO862" s="186">
        <v>2.6274137000000002E-6</v>
      </c>
      <c r="BP862" s="186">
        <v>4.1065446999999997E-5</v>
      </c>
      <c r="BQ862" s="186">
        <v>4.8578621000000003E-7</v>
      </c>
      <c r="BR862" s="186">
        <v>6.9151840999999998E-6</v>
      </c>
      <c r="BS862" s="186">
        <v>5.6105840000000002E-8</v>
      </c>
      <c r="BT862" s="186">
        <v>7.6496246999999995E-10</v>
      </c>
      <c r="BU862" s="186">
        <v>8.450049E-8</v>
      </c>
      <c r="BV862" s="186">
        <v>6.5486786999999999E-6</v>
      </c>
      <c r="BW862" s="186">
        <v>1.0190978E-6</v>
      </c>
      <c r="BX862" s="186">
        <v>0</v>
      </c>
      <c r="BY862" s="186">
        <v>5.7636806999999996E-17</v>
      </c>
      <c r="BZ862" s="186">
        <v>4.7193839000000001E-13</v>
      </c>
      <c r="CA862" s="186">
        <v>-9.0350158999999995E-7</v>
      </c>
      <c r="CB862" s="186">
        <v>-2.3733984E-5</v>
      </c>
      <c r="CC862" s="186">
        <v>1.0619394000000001E-8</v>
      </c>
      <c r="CD862" s="186">
        <v>3.0900878000000001E-8</v>
      </c>
      <c r="CE862"/>
      <c r="CF862" s="329">
        <v>3.9945509000000001E-13</v>
      </c>
      <c r="CG862" s="330">
        <v>1.4728021</v>
      </c>
      <c r="CH862" s="330">
        <v>7.9995725999999993E-3</v>
      </c>
      <c r="CI862" s="330">
        <v>1.8121068E-3</v>
      </c>
      <c r="CJ862" s="330">
        <v>-4.6711934999999998E-5</v>
      </c>
      <c r="CK862" s="329">
        <v>3.9485461999999999E-10</v>
      </c>
      <c r="CL862" s="329">
        <v>4.1833467000000001E-8</v>
      </c>
      <c r="CM862" s="330">
        <v>2.4073941E-4</v>
      </c>
      <c r="CN862" s="330">
        <v>7.4401632999999995E-2</v>
      </c>
      <c r="CO862" s="330">
        <v>-2.6326022999999998</v>
      </c>
      <c r="CP862"/>
      <c r="CQ862">
        <v>0.22091933</v>
      </c>
      <c r="CR862">
        <v>2.8709835454999999E-2</v>
      </c>
      <c r="CS862">
        <v>1.6420136354999997E-2</v>
      </c>
      <c r="CT862">
        <v>0.79139138734100001</v>
      </c>
      <c r="CU862">
        <v>8.4641915470000002E-3</v>
      </c>
      <c r="CV862" s="146"/>
      <c r="CW862" s="376" t="s">
        <v>6593</v>
      </c>
      <c r="CX862" s="382"/>
      <c r="CY862" s="36"/>
      <c r="CZ862" s="36"/>
      <c r="DA862" s="237"/>
      <c r="DB862" s="256"/>
      <c r="DC862"/>
      <c r="DD862"/>
      <c r="DE862"/>
      <c r="DF862"/>
      <c r="DG862"/>
      <c r="DH862"/>
      <c r="DI862"/>
      <c r="DJ862"/>
      <c r="DK862"/>
      <c r="DL862"/>
    </row>
    <row r="863" spans="1:116" ht="13.8" customHeight="1" x14ac:dyDescent="0.3">
      <c r="A863" t="s">
        <v>6619</v>
      </c>
      <c r="B863" s="113" t="s">
        <v>922</v>
      </c>
      <c r="C863" s="182" t="s">
        <v>5704</v>
      </c>
      <c r="D863" s="40" t="s">
        <v>788</v>
      </c>
      <c r="E863" s="181" t="s">
        <v>943</v>
      </c>
      <c r="F863" s="184" t="s">
        <v>6620</v>
      </c>
      <c r="G863" s="184">
        <v>1.086004405083</v>
      </c>
      <c r="H863" s="184">
        <v>6.31635653E-3</v>
      </c>
      <c r="I863" s="184">
        <v>0.88100109320599995</v>
      </c>
      <c r="J863" s="328">
        <v>3.2676353470000004E-3</v>
      </c>
      <c r="K863" s="184">
        <v>0.19541932000000001</v>
      </c>
      <c r="L863" s="184">
        <v>1.7880904E-2</v>
      </c>
      <c r="M863" s="184">
        <v>-1.6586758E-4</v>
      </c>
      <c r="N863" s="184">
        <v>-8.2802073E-3</v>
      </c>
      <c r="O863" s="331">
        <v>2.2831553000000001E-4</v>
      </c>
      <c r="P863" s="331">
        <v>9.3284614999999994E-3</v>
      </c>
      <c r="Q863" s="331">
        <v>5.0397868000000004E-3</v>
      </c>
      <c r="R863" s="331">
        <v>9.3511362000000001E-2</v>
      </c>
      <c r="S863" s="331">
        <v>-7.4833853E-5</v>
      </c>
      <c r="T863" s="331">
        <v>0.76974363000000001</v>
      </c>
      <c r="U863" s="331">
        <v>8.5390254000000006E-3</v>
      </c>
      <c r="V863" s="331">
        <v>3.1064786000000003E-5</v>
      </c>
      <c r="W863" s="331">
        <v>-5.1965561999999998E-3</v>
      </c>
      <c r="X863" s="331">
        <v>0</v>
      </c>
      <c r="Y863"/>
      <c r="Z863" s="288">
        <v>1.3027954666666668</v>
      </c>
      <c r="AA863"/>
      <c r="AB863" s="164">
        <v>70.911541999999997</v>
      </c>
      <c r="AC863" s="164">
        <v>-21.046448000000002</v>
      </c>
      <c r="AD863" s="164">
        <v>-0.28950820999999999</v>
      </c>
      <c r="AE863" s="164">
        <v>0</v>
      </c>
      <c r="AF863" s="164">
        <v>92.278402999999997</v>
      </c>
      <c r="AG863" s="164">
        <v>2.4188041E-2</v>
      </c>
      <c r="AH863" s="164">
        <v>-5.5093002000000002E-2</v>
      </c>
      <c r="AI863"/>
      <c r="AJ863" s="185">
        <v>2.5293336999999999E-2</v>
      </c>
      <c r="AK863" s="185">
        <v>2.5717539000000001E-2</v>
      </c>
      <c r="AL863" s="185">
        <v>1.0818077E-3</v>
      </c>
      <c r="AM863" s="185">
        <v>-1.5060103E-3</v>
      </c>
      <c r="AN863" s="176">
        <v>1.5418189E-6</v>
      </c>
      <c r="AO863" s="176">
        <v>4.0007683000000003E-9</v>
      </c>
      <c r="AP863" s="176">
        <v>-0.21092582000000001</v>
      </c>
      <c r="AQ863" s="192">
        <v>1.2090112999999999E-6</v>
      </c>
      <c r="AR863" s="192">
        <v>3.6478783999999999E-9</v>
      </c>
      <c r="AS863" s="192">
        <v>9.9665246999999997E-14</v>
      </c>
      <c r="AT863" s="192">
        <v>2.7259045000000001E-12</v>
      </c>
      <c r="AU863" s="192">
        <v>0</v>
      </c>
      <c r="AV863" s="192">
        <v>-1.3182505E-10</v>
      </c>
      <c r="AW863" s="192">
        <v>3.1640124999999998E-7</v>
      </c>
      <c r="AX863" s="192">
        <v>-3.7429855000000001E-11</v>
      </c>
      <c r="AY863" s="192">
        <v>3.8520656999999998E-10</v>
      </c>
      <c r="AZ863" s="192">
        <v>3.1192084000000001E-14</v>
      </c>
      <c r="BA863" s="192">
        <v>4.6259534000000001E-16</v>
      </c>
      <c r="BB863" s="192">
        <v>2.8732225E-12</v>
      </c>
      <c r="BC863" s="192">
        <v>6.6957760999999997E-13</v>
      </c>
      <c r="BD863" s="192">
        <v>1.2997844E-13</v>
      </c>
      <c r="BE863" s="192">
        <v>1.3567915999999999E-9</v>
      </c>
      <c r="BF863" s="192">
        <v>1.4963371999999999E-8</v>
      </c>
      <c r="BG863" s="192">
        <v>2.6063817000000001E-20</v>
      </c>
      <c r="BH863" s="192">
        <v>-6.2806093999999999E-6</v>
      </c>
      <c r="BI863" s="193">
        <v>-0.21091953999999999</v>
      </c>
      <c r="BJ863" s="192">
        <v>2.152512E-10</v>
      </c>
      <c r="BK863" s="192">
        <v>1.3089599999999999E-12</v>
      </c>
      <c r="BL863" s="192">
        <v>5.8563839999999995E-17</v>
      </c>
      <c r="BM863"/>
      <c r="BN863" s="186">
        <v>4.3430078000000003E-5</v>
      </c>
      <c r="BO863" s="186">
        <v>2.6858772999999998E-6</v>
      </c>
      <c r="BP863" s="186">
        <v>3.6325395000000003E-5</v>
      </c>
      <c r="BQ863" s="186">
        <v>1.0948930999999999E-5</v>
      </c>
      <c r="BR863" s="186">
        <v>1.3442664000000001E-6</v>
      </c>
      <c r="BS863" s="186">
        <v>5.6105840000000002E-8</v>
      </c>
      <c r="BT863" s="186">
        <v>7.6496246999999995E-10</v>
      </c>
      <c r="BU863" s="186">
        <v>8.450049E-8</v>
      </c>
      <c r="BV863" s="186">
        <v>1.2864969E-5</v>
      </c>
      <c r="BW863" s="186">
        <v>6.5293288999999997E-6</v>
      </c>
      <c r="BX863" s="186">
        <v>0</v>
      </c>
      <c r="BY863" s="186">
        <v>5.7636806999999996E-17</v>
      </c>
      <c r="BZ863" s="186">
        <v>4.7193839000000001E-13</v>
      </c>
      <c r="CA863" s="186">
        <v>-1.413748E-6</v>
      </c>
      <c r="CB863" s="186">
        <v>-2.6037834E-5</v>
      </c>
      <c r="CC863" s="186">
        <v>1.0619394000000001E-8</v>
      </c>
      <c r="CD863" s="186">
        <v>3.0900878000000001E-8</v>
      </c>
      <c r="CE863"/>
      <c r="CF863" s="329">
        <v>3.9945509000000001E-13</v>
      </c>
      <c r="CG863" s="330">
        <v>1.3028021000000001</v>
      </c>
      <c r="CH863" s="330">
        <v>5.6608648000000001E-3</v>
      </c>
      <c r="CI863" s="330">
        <v>1.8521067000000001E-3</v>
      </c>
      <c r="CJ863" s="330">
        <v>-5.4024979000000001E-5</v>
      </c>
      <c r="CK863" s="329">
        <v>1.4547812E-9</v>
      </c>
      <c r="CL863" s="329">
        <v>1.7318841000000001E-7</v>
      </c>
      <c r="CM863" s="330">
        <v>8.6631852000000002E-5</v>
      </c>
      <c r="CN863" s="330">
        <v>0.52107555999999999</v>
      </c>
      <c r="CO863" s="330">
        <v>-2.8918024</v>
      </c>
      <c r="CP863"/>
      <c r="CQ863">
        <v>0.19541932000000001</v>
      </c>
      <c r="CR863">
        <v>0.11754275494999999</v>
      </c>
      <c r="CS863">
        <v>0.10602984222</v>
      </c>
      <c r="CT863">
        <v>0.88100109320599995</v>
      </c>
      <c r="CU863">
        <v>8.4641915470000002E-3</v>
      </c>
      <c r="CV863" s="39"/>
      <c r="CW863" s="376" t="s">
        <v>6621</v>
      </c>
      <c r="CX863" s="382"/>
      <c r="CZ863" s="36" t="s">
        <v>2599</v>
      </c>
      <c r="DA863" s="237"/>
      <c r="DB863" s="256"/>
      <c r="DC863"/>
      <c r="DD863"/>
      <c r="DE863"/>
      <c r="DF863"/>
      <c r="DG863"/>
      <c r="DH863"/>
      <c r="DI863"/>
      <c r="DJ863"/>
      <c r="DK863"/>
      <c r="DL863"/>
    </row>
    <row r="864" spans="1:116" ht="13.8" customHeight="1" x14ac:dyDescent="0.3">
      <c r="A864" t="s">
        <v>6622</v>
      </c>
      <c r="B864" s="113" t="s">
        <v>922</v>
      </c>
      <c r="C864" s="182" t="s">
        <v>5705</v>
      </c>
      <c r="D864" s="40" t="s">
        <v>788</v>
      </c>
      <c r="E864" s="181" t="s">
        <v>943</v>
      </c>
      <c r="F864" s="184" t="s">
        <v>6623</v>
      </c>
      <c r="G864" s="184">
        <v>0.72475838497549994</v>
      </c>
      <c r="H864" s="184">
        <v>6.4447270310000002E-3</v>
      </c>
      <c r="I864" s="184">
        <v>0.57762497733450002</v>
      </c>
      <c r="J864" s="328">
        <v>1.3695206100000001E-3</v>
      </c>
      <c r="K864" s="184">
        <v>0.13931916</v>
      </c>
      <c r="L864" s="184">
        <v>3.2300403000000001E-3</v>
      </c>
      <c r="M864" s="331">
        <v>5.2929251999999996E-3</v>
      </c>
      <c r="N864" s="184">
        <v>5.5891424000000002E-3</v>
      </c>
      <c r="O864" s="331">
        <v>6.9981277000000003E-4</v>
      </c>
      <c r="P864" s="331">
        <v>8.3290141999999999E-5</v>
      </c>
      <c r="Q864" s="331">
        <v>7.2481719E-5</v>
      </c>
      <c r="R864" s="331">
        <v>4.7838427E-4</v>
      </c>
      <c r="S864" s="331">
        <v>1.7151031E-4</v>
      </c>
      <c r="T864" s="331">
        <v>0.56862000000000001</v>
      </c>
      <c r="U864" s="331">
        <v>1.1980103000000001E-3</v>
      </c>
      <c r="V864" s="331">
        <v>3.6275645000000002E-6</v>
      </c>
      <c r="W864" s="331">
        <v>0</v>
      </c>
      <c r="X864" s="331">
        <v>0</v>
      </c>
      <c r="Y864"/>
      <c r="Z864" s="288">
        <v>0.92879440000000002</v>
      </c>
      <c r="AA864"/>
      <c r="AB864" s="164">
        <v>47.761785000000003</v>
      </c>
      <c r="AC864" s="164">
        <v>13.547744</v>
      </c>
      <c r="AD864" s="164">
        <v>0.14882115000000001</v>
      </c>
      <c r="AE864" s="164">
        <v>0</v>
      </c>
      <c r="AF864" s="164">
        <v>34</v>
      </c>
      <c r="AG864" s="164">
        <v>3.6455672000000001E-2</v>
      </c>
      <c r="AH864" s="164">
        <v>2.8764469000000001E-2</v>
      </c>
      <c r="AI864"/>
      <c r="AJ864" s="185">
        <v>1.7240892000000001E-2</v>
      </c>
      <c r="AK864" s="185">
        <v>1.5542528E-2</v>
      </c>
      <c r="AL864" s="185">
        <v>7.3095231000000005E-4</v>
      </c>
      <c r="AM864" s="185">
        <v>9.6741166999999998E-4</v>
      </c>
      <c r="AN864" s="176">
        <v>9.3180620999999999E-7</v>
      </c>
      <c r="AO864" s="176">
        <v>2.7032259999999999E-9</v>
      </c>
      <c r="AP864" s="176">
        <v>0.13549183000000001</v>
      </c>
      <c r="AQ864" s="192">
        <v>8.6192118999999995E-7</v>
      </c>
      <c r="AR864" s="192">
        <v>2.6006243000000002E-9</v>
      </c>
      <c r="AS864" s="192">
        <v>7.1052770999999997E-14</v>
      </c>
      <c r="AT864" s="192">
        <v>0</v>
      </c>
      <c r="AU864" s="192">
        <v>0</v>
      </c>
      <c r="AV864" s="192">
        <v>1.497744E-10</v>
      </c>
      <c r="AW864" s="192">
        <v>6.9637726000000003E-8</v>
      </c>
      <c r="AX864" s="192">
        <v>3.4155870000000002E-11</v>
      </c>
      <c r="AY864" s="192">
        <v>6.8329944999999999E-11</v>
      </c>
      <c r="AZ864" s="192">
        <v>0</v>
      </c>
      <c r="BA864" s="192">
        <v>0</v>
      </c>
      <c r="BB864" s="192">
        <v>4.1310721999999999E-14</v>
      </c>
      <c r="BC864" s="192">
        <v>2.8795438999999999E-15</v>
      </c>
      <c r="BD864" s="192">
        <v>6.3468044000000001E-16</v>
      </c>
      <c r="BE864" s="192">
        <v>1.1485952E-11</v>
      </c>
      <c r="BF864" s="192">
        <v>8.6029826000000002E-11</v>
      </c>
      <c r="BG864" s="192">
        <v>0</v>
      </c>
      <c r="BH864" s="192">
        <v>1.4389424E-5</v>
      </c>
      <c r="BI864" s="193">
        <v>0.13547744</v>
      </c>
      <c r="BJ864" s="193">
        <v>0</v>
      </c>
      <c r="BK864" s="193">
        <v>0</v>
      </c>
      <c r="BL864" s="193">
        <v>0</v>
      </c>
      <c r="BM864"/>
      <c r="BN864" s="186">
        <v>4.5433523999999997E-5</v>
      </c>
      <c r="BO864" s="186">
        <v>4.7108728E-7</v>
      </c>
      <c r="BP864" s="186">
        <v>2.5897251999999999E-5</v>
      </c>
      <c r="BQ864" s="186">
        <v>5.8714772999999997E-8</v>
      </c>
      <c r="BR864" s="186">
        <v>1.0144393E-6</v>
      </c>
      <c r="BS864" s="186">
        <v>0</v>
      </c>
      <c r="BT864" s="186">
        <v>0</v>
      </c>
      <c r="BU864" s="186">
        <v>0</v>
      </c>
      <c r="BV864" s="186">
        <v>1.1579923E-7</v>
      </c>
      <c r="BW864" s="186">
        <v>7.2515360999999997E-8</v>
      </c>
      <c r="BX864" s="186">
        <v>0</v>
      </c>
      <c r="BY864" s="186">
        <v>0</v>
      </c>
      <c r="BZ864" s="186">
        <v>0</v>
      </c>
      <c r="CA864" s="186">
        <v>1.0989746999999999E-6</v>
      </c>
      <c r="CB864" s="186">
        <v>1.6704742000000001E-5</v>
      </c>
      <c r="CC864" s="186">
        <v>2.4147473000000001E-15</v>
      </c>
      <c r="CD864" s="164">
        <v>0</v>
      </c>
      <c r="CE864"/>
      <c r="CF864" s="329">
        <v>0</v>
      </c>
      <c r="CG864" s="330">
        <v>0.92879438999999997</v>
      </c>
      <c r="CH864" s="330">
        <v>0</v>
      </c>
      <c r="CI864" s="330">
        <v>3.2231106000000002E-4</v>
      </c>
      <c r="CJ864" s="329">
        <v>3.5968822999999999E-4</v>
      </c>
      <c r="CK864" s="329">
        <v>1.9733184999999999E-11</v>
      </c>
      <c r="CL864" s="329">
        <v>2.3008539E-9</v>
      </c>
      <c r="CM864" s="329">
        <v>3.7148472999999998E-5</v>
      </c>
      <c r="CN864" s="330">
        <v>2.4174385999999998E-3</v>
      </c>
      <c r="CO864" s="330">
        <v>1.8579763</v>
      </c>
      <c r="CP864"/>
      <c r="CQ864">
        <v>0.13931916</v>
      </c>
      <c r="CR864">
        <v>1.5446076801E-2</v>
      </c>
      <c r="CS864">
        <v>9.00134977E-3</v>
      </c>
      <c r="CT864">
        <v>0.57762497733450002</v>
      </c>
      <c r="CU864">
        <v>1.3695206100000001E-3</v>
      </c>
      <c r="CW864" s="376" t="s">
        <v>6624</v>
      </c>
      <c r="CX864" s="382"/>
      <c r="CZ864" s="36"/>
      <c r="DA864" s="237"/>
      <c r="DB864" s="256"/>
      <c r="DC864"/>
      <c r="DD864"/>
      <c r="DE864"/>
      <c r="DF864"/>
      <c r="DG864"/>
      <c r="DH864"/>
      <c r="DI864"/>
      <c r="DJ864"/>
      <c r="DK864"/>
      <c r="DL864"/>
    </row>
    <row r="865" spans="1:116" ht="13.8" customHeight="1" x14ac:dyDescent="0.3">
      <c r="B865" s="113"/>
      <c r="C865" s="180"/>
      <c r="D865" s="37" t="s">
        <v>790</v>
      </c>
      <c r="E865" s="181"/>
      <c r="F865"/>
      <c r="G865"/>
      <c r="H865"/>
      <c r="I865"/>
      <c r="J865" s="332"/>
      <c r="K865"/>
      <c r="L865"/>
      <c r="M865" s="39"/>
      <c r="N865"/>
      <c r="O865" s="39"/>
      <c r="P865" s="39"/>
      <c r="Q865" s="39"/>
      <c r="R865" s="39"/>
      <c r="S865" s="39"/>
      <c r="T865" s="39"/>
      <c r="U865" s="39"/>
      <c r="V865" s="39"/>
      <c r="W865" s="39"/>
      <c r="Y865"/>
      <c r="Z865"/>
      <c r="AA865"/>
      <c r="AB865"/>
      <c r="AC865"/>
      <c r="AD865"/>
      <c r="AE865"/>
      <c r="AF865"/>
      <c r="AG865"/>
      <c r="AH865"/>
      <c r="AI865"/>
      <c r="AJ865"/>
      <c r="AK865"/>
      <c r="AL865"/>
      <c r="AM865"/>
      <c r="AN865"/>
      <c r="AO865"/>
      <c r="AP865"/>
      <c r="BI865"/>
      <c r="BJ865"/>
      <c r="BK865"/>
      <c r="BL865"/>
      <c r="BM865"/>
      <c r="BS865" s="39"/>
      <c r="BT865" s="39"/>
      <c r="BU865" s="39"/>
      <c r="BV865" s="39"/>
      <c r="BW865" s="39"/>
      <c r="BX865" s="39"/>
      <c r="BY865" s="39"/>
      <c r="BZ865" s="39"/>
      <c r="CA865" s="39"/>
      <c r="CB865" s="39"/>
      <c r="CC865" s="39"/>
      <c r="CD865"/>
      <c r="CE865"/>
      <c r="CF865" s="39"/>
      <c r="CG865"/>
      <c r="CH865"/>
      <c r="CI865"/>
      <c r="CJ865" s="39"/>
      <c r="CK865" s="39"/>
      <c r="CL865" s="39"/>
      <c r="CM865" s="39"/>
      <c r="CN865"/>
      <c r="CO865"/>
      <c r="CP865"/>
      <c r="CQ865"/>
      <c r="CR865"/>
      <c r="CS865"/>
      <c r="CT865"/>
      <c r="CU865"/>
      <c r="CW865" s="377"/>
      <c r="CX865" s="382"/>
      <c r="CZ865" s="36"/>
      <c r="DA865" s="237"/>
      <c r="DB865" s="256"/>
      <c r="DC865"/>
      <c r="DD865"/>
      <c r="DE865"/>
      <c r="DF865"/>
      <c r="DG865"/>
      <c r="DH865"/>
      <c r="DI865"/>
      <c r="DJ865"/>
      <c r="DK865"/>
      <c r="DL865"/>
    </row>
    <row r="866" spans="1:116" ht="13.8" customHeight="1" x14ac:dyDescent="0.3">
      <c r="A866" t="s">
        <v>6625</v>
      </c>
      <c r="B866" s="113" t="s">
        <v>922</v>
      </c>
      <c r="C866" s="182" t="s">
        <v>156</v>
      </c>
      <c r="D866" s="40" t="s">
        <v>790</v>
      </c>
      <c r="E866" s="181" t="s">
        <v>943</v>
      </c>
      <c r="F866" s="184" t="s">
        <v>6626</v>
      </c>
      <c r="G866" s="184">
        <v>0.10617466999450001</v>
      </c>
      <c r="H866" s="184">
        <v>4.3198124730000004E-3</v>
      </c>
      <c r="I866" s="184">
        <v>6.8911560110000002E-3</v>
      </c>
      <c r="J866" s="328">
        <v>1.2703412510499999E-2</v>
      </c>
      <c r="K866" s="184">
        <v>8.2260289E-2</v>
      </c>
      <c r="L866" s="184">
        <v>3.1354037E-3</v>
      </c>
      <c r="M866" s="184">
        <v>3.0042879999999999E-3</v>
      </c>
      <c r="N866" s="184">
        <v>3.1851990000000001E-3</v>
      </c>
      <c r="O866" s="184">
        <v>1.0185820000000001E-3</v>
      </c>
      <c r="P866" s="331">
        <v>1.9078685E-5</v>
      </c>
      <c r="Q866" s="331">
        <v>9.6952787999999998E-5</v>
      </c>
      <c r="R866" s="331">
        <v>1.702079E-4</v>
      </c>
      <c r="S866" s="331">
        <v>2.6769608E-4</v>
      </c>
      <c r="T866" s="331">
        <v>5.6554884999999999E-4</v>
      </c>
      <c r="U866" s="331">
        <v>1.2434671E-2</v>
      </c>
      <c r="V866" s="331">
        <v>1.5707560999999998E-5</v>
      </c>
      <c r="W866" s="331">
        <v>1.0454305000000001E-6</v>
      </c>
      <c r="X866" s="184">
        <v>0</v>
      </c>
      <c r="Y866"/>
      <c r="Z866" s="288">
        <v>0.54840192666666665</v>
      </c>
      <c r="AA866"/>
      <c r="AB866" s="164">
        <v>9.2848108000000007</v>
      </c>
      <c r="AC866" s="164">
        <v>7.0360639999999997</v>
      </c>
      <c r="AD866" s="164">
        <v>1.2173312000000001</v>
      </c>
      <c r="AE866" s="164">
        <v>0</v>
      </c>
      <c r="AF866" s="164">
        <v>0.28948938000000002</v>
      </c>
      <c r="AG866" s="164">
        <v>0.48744910000000002</v>
      </c>
      <c r="AH866" s="164">
        <v>0.25447711000000001</v>
      </c>
      <c r="AI866"/>
      <c r="AJ866" s="185">
        <v>1.0390257E-2</v>
      </c>
      <c r="AK866" s="185">
        <v>9.6088534000000007E-3</v>
      </c>
      <c r="AL866" s="185">
        <v>4.4055108000000002E-4</v>
      </c>
      <c r="AM866" s="185">
        <v>3.4085294999999999E-4</v>
      </c>
      <c r="AN866" s="176">
        <v>5.7607035E-7</v>
      </c>
      <c r="AO866" s="176">
        <v>1.6292569000000001E-9</v>
      </c>
      <c r="AP866" s="176">
        <v>4.7738507999999999E-2</v>
      </c>
      <c r="AQ866" s="192">
        <v>5.089251E-7</v>
      </c>
      <c r="AR866" s="192">
        <v>1.5355496E-9</v>
      </c>
      <c r="AS866" s="192">
        <v>4.1953406999999999E-14</v>
      </c>
      <c r="AT866" s="192">
        <v>1.3623082999999999E-12</v>
      </c>
      <c r="AU866" s="192">
        <v>0</v>
      </c>
      <c r="AV866" s="192">
        <v>1.2059450000000001E-10</v>
      </c>
      <c r="AW866" s="192">
        <v>6.6964832000000004E-8</v>
      </c>
      <c r="AX866" s="192">
        <v>2.3792903999999999E-11</v>
      </c>
      <c r="AY866" s="192">
        <v>6.9798648000000002E-11</v>
      </c>
      <c r="AZ866" s="192">
        <v>1.5588673999999999E-14</v>
      </c>
      <c r="BA866" s="192">
        <v>2.3118839000000001E-16</v>
      </c>
      <c r="BB866" s="192">
        <v>5.5243860999999999E-14</v>
      </c>
      <c r="BC866" s="192">
        <v>2.2790443000000001E-15</v>
      </c>
      <c r="BD866" s="192">
        <v>5.2536599000000003E-16</v>
      </c>
      <c r="BE866" s="192">
        <v>4.4155946E-12</v>
      </c>
      <c r="BF866" s="192">
        <v>5.4040741000000003E-11</v>
      </c>
      <c r="BG866" s="192">
        <v>1.3025752E-20</v>
      </c>
      <c r="BH866" s="192">
        <v>2.7722696E-5</v>
      </c>
      <c r="BI866" s="193">
        <v>4.7710785999999998E-2</v>
      </c>
      <c r="BJ866" s="192">
        <v>0</v>
      </c>
      <c r="BK866" s="192">
        <v>0</v>
      </c>
      <c r="BL866" s="192">
        <v>0</v>
      </c>
      <c r="BM866"/>
      <c r="BN866" s="186">
        <v>2.7616849E-5</v>
      </c>
      <c r="BO866" s="186">
        <v>4.9627925999999996E-7</v>
      </c>
      <c r="BP866" s="186">
        <v>1.5290900999999999E-5</v>
      </c>
      <c r="BQ866" s="186">
        <v>2.1334496E-8</v>
      </c>
      <c r="BR866" s="186">
        <v>7.8449631999999996E-7</v>
      </c>
      <c r="BS866" s="186">
        <v>2.8039666000000001E-8</v>
      </c>
      <c r="BT866" s="186">
        <v>3.8230053E-10</v>
      </c>
      <c r="BU866" s="186">
        <v>4.2230284E-8</v>
      </c>
      <c r="BV866" s="186">
        <v>3.0469108999999998E-8</v>
      </c>
      <c r="BW866" s="186">
        <v>7.4199399000000006E-8</v>
      </c>
      <c r="BX866" s="186">
        <v>0</v>
      </c>
      <c r="BY866" s="186">
        <v>2.8804787999999999E-17</v>
      </c>
      <c r="BZ866" s="186">
        <v>2.3585770999999999E-13</v>
      </c>
      <c r="CA866" s="186">
        <v>6.3843930000000005E-7</v>
      </c>
      <c r="CB866" s="186">
        <v>1.0204770000000001E-5</v>
      </c>
      <c r="CC866" s="186">
        <v>5.3074258000000001E-9</v>
      </c>
      <c r="CD866" s="186">
        <v>0</v>
      </c>
      <c r="CE866"/>
      <c r="CF866" s="329">
        <v>1.9963318000000001E-13</v>
      </c>
      <c r="CG866" s="330">
        <v>0.54840559</v>
      </c>
      <c r="CH866" s="330">
        <v>1.1619251999999999E-3</v>
      </c>
      <c r="CI866" s="330">
        <v>3.4677792E-4</v>
      </c>
      <c r="CJ866" s="329">
        <v>1.8279413999999999E-4</v>
      </c>
      <c r="CK866" s="329">
        <v>2.5478699000000001E-11</v>
      </c>
      <c r="CL866" s="329">
        <v>2.9792782999999999E-9</v>
      </c>
      <c r="CM866" s="329">
        <v>3.0470727999999999E-5</v>
      </c>
      <c r="CN866" s="330">
        <v>1.4117724000000001E-3</v>
      </c>
      <c r="CO866" s="330">
        <v>0.67420272999999997</v>
      </c>
      <c r="CP866"/>
      <c r="CQ866">
        <v>8.2260289E-2</v>
      </c>
      <c r="CR866">
        <v>1.0629712073E-2</v>
      </c>
      <c r="CS866">
        <v>6.3109450305000002E-3</v>
      </c>
      <c r="CT866">
        <v>6.8911560110000002E-3</v>
      </c>
      <c r="CU866">
        <v>1.2702367079999999E-2</v>
      </c>
      <c r="CV866" s="109"/>
      <c r="CW866" s="377"/>
      <c r="CX866" s="382"/>
      <c r="CY866" s="36"/>
      <c r="CZ866" s="34"/>
      <c r="DA866" s="237"/>
      <c r="DB866" s="256"/>
      <c r="DC866"/>
      <c r="DD866"/>
      <c r="DE866"/>
      <c r="DF866"/>
      <c r="DG866"/>
      <c r="DH866"/>
      <c r="DI866"/>
      <c r="DJ866"/>
      <c r="DK866"/>
      <c r="DL866"/>
    </row>
    <row r="867" spans="1:116" ht="13.8" customHeight="1" x14ac:dyDescent="0.3">
      <c r="A867" t="s">
        <v>6627</v>
      </c>
      <c r="B867" s="113" t="s">
        <v>922</v>
      </c>
      <c r="C867" s="182" t="s">
        <v>157</v>
      </c>
      <c r="D867" s="40" t="s">
        <v>790</v>
      </c>
      <c r="E867" s="181" t="s">
        <v>943</v>
      </c>
      <c r="F867" s="184" t="s">
        <v>6628</v>
      </c>
      <c r="G867" s="184">
        <v>0.16222142823158503</v>
      </c>
      <c r="H867" s="184">
        <v>5.1564818570000006E-3</v>
      </c>
      <c r="I867" s="184">
        <v>9.1172794958000007E-3</v>
      </c>
      <c r="J867" s="328">
        <v>2.0070596878785003E-2</v>
      </c>
      <c r="K867" s="184">
        <v>0.12787707000000001</v>
      </c>
      <c r="L867" s="184">
        <v>5.0807902999999996E-3</v>
      </c>
      <c r="M867" s="331">
        <v>3.9088498000000001E-3</v>
      </c>
      <c r="N867" s="331">
        <v>4.3781009000000001E-3</v>
      </c>
      <c r="O867" s="331">
        <v>7.4354876999999998E-4</v>
      </c>
      <c r="P867" s="331">
        <v>1.6450625999999999E-5</v>
      </c>
      <c r="Q867" s="331">
        <v>1.8381561E-5</v>
      </c>
      <c r="R867" s="331">
        <v>9.7553387000000005E-5</v>
      </c>
      <c r="S867" s="184">
        <v>4.1212398000000001E-4</v>
      </c>
      <c r="T867" s="331">
        <v>2.8616772E-5</v>
      </c>
      <c r="U867" s="331">
        <v>1.9658419999999999E-2</v>
      </c>
      <c r="V867" s="331">
        <v>1.4692367999999999E-6</v>
      </c>
      <c r="W867" s="331">
        <v>5.2898784999999997E-8</v>
      </c>
      <c r="X867" s="331">
        <v>0</v>
      </c>
      <c r="Y867"/>
      <c r="Z867" s="288">
        <v>0.8525138000000001</v>
      </c>
      <c r="AA867"/>
      <c r="AB867" s="164">
        <v>14.801935</v>
      </c>
      <c r="AC867" s="164">
        <v>10.398189</v>
      </c>
      <c r="AD867" s="164">
        <v>2.4156502</v>
      </c>
      <c r="AE867" s="164">
        <v>0</v>
      </c>
      <c r="AF867" s="164">
        <v>0.53414081000000002</v>
      </c>
      <c r="AG867" s="164">
        <v>0.94884009999999996</v>
      </c>
      <c r="AH867" s="164">
        <v>0.50511558999999995</v>
      </c>
      <c r="AI867"/>
      <c r="AJ867" s="185">
        <v>1.6026561000000002E-2</v>
      </c>
      <c r="AK867" s="185">
        <v>1.4927055E-2</v>
      </c>
      <c r="AL867" s="185">
        <v>6.818808E-4</v>
      </c>
      <c r="AM867" s="185">
        <v>4.1762546999999999E-4</v>
      </c>
      <c r="AN867" s="176">
        <v>8.9490734999999998E-7</v>
      </c>
      <c r="AO867" s="176">
        <v>2.5217484999999998E-9</v>
      </c>
      <c r="AP867" s="176">
        <v>5.8490963E-2</v>
      </c>
      <c r="AQ867" s="192">
        <v>7.9113322999999998E-7</v>
      </c>
      <c r="AR867" s="192">
        <v>2.3870399E-9</v>
      </c>
      <c r="AS867" s="192">
        <v>6.5217339999999998E-14</v>
      </c>
      <c r="AT867" s="192">
        <v>6.8932800000000003E-14</v>
      </c>
      <c r="AU867" s="192">
        <v>0</v>
      </c>
      <c r="AV867" s="192">
        <v>1.1910478E-10</v>
      </c>
      <c r="AW867" s="192">
        <v>1.0363385E-7</v>
      </c>
      <c r="AX867" s="192">
        <v>2.6974047999999999E-11</v>
      </c>
      <c r="AY867" s="192">
        <v>1.0765729000000001E-10</v>
      </c>
      <c r="AZ867" s="192">
        <v>7.8878689000000001E-16</v>
      </c>
      <c r="BA867" s="192">
        <v>1.1698133E-17</v>
      </c>
      <c r="BB867" s="192">
        <v>1.04758E-14</v>
      </c>
      <c r="BC867" s="192">
        <v>6.5068242000000001E-16</v>
      </c>
      <c r="BD867" s="192">
        <v>1.4458286E-16</v>
      </c>
      <c r="BE867" s="192">
        <v>2.3588891999999998E-12</v>
      </c>
      <c r="BF867" s="192">
        <v>1.8729066E-11</v>
      </c>
      <c r="BG867" s="192">
        <v>6.5910302999999998E-22</v>
      </c>
      <c r="BH867" s="192">
        <v>4.5260190999999999E-5</v>
      </c>
      <c r="BI867" s="193">
        <v>5.8445702000000002E-2</v>
      </c>
      <c r="BJ867" s="192">
        <v>0</v>
      </c>
      <c r="BK867" s="192">
        <v>0</v>
      </c>
      <c r="BL867" s="192">
        <v>0</v>
      </c>
      <c r="BM867"/>
      <c r="BN867" s="186">
        <v>4.2618954000000001E-5</v>
      </c>
      <c r="BO867" s="186">
        <v>7.4298421000000002E-7</v>
      </c>
      <c r="BP867" s="186">
        <v>2.3770347E-5</v>
      </c>
      <c r="BQ867" s="186">
        <v>1.3508645E-8</v>
      </c>
      <c r="BR867" s="186">
        <v>1.2504349000000001E-6</v>
      </c>
      <c r="BS867" s="186">
        <v>1.4188071000000001E-9</v>
      </c>
      <c r="BT867" s="186">
        <v>1.9344406999999999E-11</v>
      </c>
      <c r="BU867" s="186">
        <v>2.1368523E-9</v>
      </c>
      <c r="BV867" s="186">
        <v>2.3071049000000001E-8</v>
      </c>
      <c r="BW867" s="186">
        <v>2.1851652000000001E-8</v>
      </c>
      <c r="BX867" s="186">
        <v>0</v>
      </c>
      <c r="BY867" s="186">
        <v>1.4575223000000001E-18</v>
      </c>
      <c r="BZ867" s="186">
        <v>1.1934399999999999E-14</v>
      </c>
      <c r="CA867" s="186">
        <v>8.8499344000000002E-7</v>
      </c>
      <c r="CB867" s="186">
        <v>1.5907918999999999E-5</v>
      </c>
      <c r="CC867" s="186">
        <v>2.6902119999999999E-10</v>
      </c>
      <c r="CD867" s="186">
        <v>0</v>
      </c>
      <c r="CE867"/>
      <c r="CF867" s="329">
        <v>1.0101439E-14</v>
      </c>
      <c r="CG867" s="330">
        <v>0.85251399999999999</v>
      </c>
      <c r="CH867" s="330">
        <v>5.8793415E-5</v>
      </c>
      <c r="CI867" s="330">
        <v>5.0870486000000005E-4</v>
      </c>
      <c r="CJ867" s="329">
        <v>2.6455028000000003E-4</v>
      </c>
      <c r="CK867" s="329">
        <v>4.958002E-12</v>
      </c>
      <c r="CL867" s="329">
        <v>5.7852461999999999E-10</v>
      </c>
      <c r="CM867" s="329">
        <v>4.8814087999999998E-5</v>
      </c>
      <c r="CN867" s="330">
        <v>5.2088418000000004E-4</v>
      </c>
      <c r="CO867" s="330">
        <v>0.84162110999999995</v>
      </c>
      <c r="CP867"/>
      <c r="CQ867">
        <v>0.12787707000000001</v>
      </c>
      <c r="CR867">
        <v>1.4243675343999998E-2</v>
      </c>
      <c r="CS867">
        <v>9.0872463857849996E-3</v>
      </c>
      <c r="CT867">
        <v>9.1172794958000007E-3</v>
      </c>
      <c r="CU867">
        <v>2.0070543980000001E-2</v>
      </c>
      <c r="CV867" s="109"/>
      <c r="CW867" s="377"/>
      <c r="CX867" s="382"/>
      <c r="CY867" s="36"/>
      <c r="CZ867" s="36"/>
      <c r="DA867" s="237"/>
      <c r="DB867" s="256"/>
      <c r="DC867"/>
      <c r="DD867"/>
      <c r="DE867"/>
      <c r="DF867"/>
      <c r="DG867"/>
      <c r="DH867"/>
      <c r="DI867"/>
      <c r="DJ867"/>
      <c r="DK867"/>
      <c r="DL867"/>
    </row>
    <row r="868" spans="1:116" ht="13.8" customHeight="1" x14ac:dyDescent="0.3">
      <c r="A868" t="s">
        <v>2208</v>
      </c>
      <c r="B868" s="113" t="s">
        <v>922</v>
      </c>
      <c r="C868" s="182" t="s">
        <v>158</v>
      </c>
      <c r="D868" s="40" t="s">
        <v>790</v>
      </c>
      <c r="E868" s="181" t="s">
        <v>943</v>
      </c>
      <c r="F868" s="184" t="s">
        <v>4302</v>
      </c>
      <c r="G868" s="184">
        <v>0.53828218198599997</v>
      </c>
      <c r="H868" s="184">
        <v>4.6089092749999998E-2</v>
      </c>
      <c r="I868" s="184">
        <v>0.12199463496599999</v>
      </c>
      <c r="J868" s="328">
        <v>-1.4029357300000002E-3</v>
      </c>
      <c r="K868" s="184">
        <v>0.37160138999999998</v>
      </c>
      <c r="L868" s="184">
        <v>2.6271401999999999E-2</v>
      </c>
      <c r="M868" s="331">
        <v>-3.3323737999999999E-3</v>
      </c>
      <c r="N868" s="331">
        <v>2.971994E-2</v>
      </c>
      <c r="O868" s="331">
        <v>6.8435414999999996E-3</v>
      </c>
      <c r="P868" s="184">
        <v>9.0272515E-4</v>
      </c>
      <c r="Q868" s="331">
        <v>8.6228860999999993E-3</v>
      </c>
      <c r="R868" s="331">
        <v>9.7660923999999996E-2</v>
      </c>
      <c r="S868" s="331">
        <v>-5.9767630000000002E-5</v>
      </c>
      <c r="T868" s="331">
        <v>1.3576346999999999E-3</v>
      </c>
      <c r="U868" s="331">
        <v>3.8314283000000001E-3</v>
      </c>
      <c r="V868" s="331">
        <v>3.7048066000000002E-5</v>
      </c>
      <c r="W868" s="331">
        <v>-5.1745964000000002E-3</v>
      </c>
      <c r="X868" s="184">
        <v>0</v>
      </c>
      <c r="Y868"/>
      <c r="Z868" s="288">
        <v>2.4773426000000001</v>
      </c>
      <c r="AA868"/>
      <c r="AB868" s="164">
        <v>46.025018000000003</v>
      </c>
      <c r="AC868" s="164">
        <v>46.291578999999999</v>
      </c>
      <c r="AD868" s="164">
        <v>-0.29790347</v>
      </c>
      <c r="AE868" s="164">
        <v>0</v>
      </c>
      <c r="AF868" s="164">
        <v>6.1367713999999997E-2</v>
      </c>
      <c r="AG868" s="164">
        <v>2.6040462E-2</v>
      </c>
      <c r="AH868" s="164">
        <v>-5.6065744000000001E-2</v>
      </c>
      <c r="AI868"/>
      <c r="AJ868" s="185">
        <v>4.0783178000000003E-2</v>
      </c>
      <c r="AK868" s="185">
        <v>3.5523826000000001E-2</v>
      </c>
      <c r="AL868" s="185">
        <v>1.9558546000000001E-3</v>
      </c>
      <c r="AM868" s="185">
        <v>3.3034974E-3</v>
      </c>
      <c r="AN868" s="176">
        <v>2.1297258000000001E-6</v>
      </c>
      <c r="AO868" s="176">
        <v>7.2331901000000004E-9</v>
      </c>
      <c r="AP868" s="176">
        <v>0.46267469999999999</v>
      </c>
      <c r="AQ868" s="192">
        <v>2.2989940000000002E-6</v>
      </c>
      <c r="AR868" s="192">
        <v>6.9366189999999997E-9</v>
      </c>
      <c r="AS868" s="192">
        <v>1.8951834000000001E-13</v>
      </c>
      <c r="AT868" s="192">
        <v>3.270305E-12</v>
      </c>
      <c r="AU868" s="192">
        <v>0</v>
      </c>
      <c r="AV868" s="192">
        <v>8.8101111999999996E-10</v>
      </c>
      <c r="AW868" s="192">
        <v>-1.8700930999999999E-7</v>
      </c>
      <c r="AX868" s="192">
        <v>1.9201097E-10</v>
      </c>
      <c r="AY868" s="192">
        <v>9.7940716999999994E-11</v>
      </c>
      <c r="AZ868" s="192">
        <v>3.7421572000000001E-14</v>
      </c>
      <c r="BA868" s="192">
        <v>5.5498197000000004E-16</v>
      </c>
      <c r="BB868" s="192">
        <v>4.9124898000000001E-12</v>
      </c>
      <c r="BC868" s="192">
        <v>5.8947598999999996E-13</v>
      </c>
      <c r="BD868" s="192">
        <v>1.1235542E-13</v>
      </c>
      <c r="BE868" s="192">
        <v>4.1073162000000002E-10</v>
      </c>
      <c r="BF868" s="192">
        <v>1.6318237E-8</v>
      </c>
      <c r="BG868" s="192">
        <v>3.1269118999999999E-20</v>
      </c>
      <c r="BH868" s="192">
        <v>-5.0837544000000001E-6</v>
      </c>
      <c r="BI868" s="193">
        <v>0.46267978999999998</v>
      </c>
      <c r="BJ868" s="192">
        <v>1.2787200000000001E-10</v>
      </c>
      <c r="BK868" s="192">
        <v>7.7760000000000004E-13</v>
      </c>
      <c r="BL868" s="192">
        <v>3.4790400000000002E-17</v>
      </c>
      <c r="BM868"/>
      <c r="BN868" s="164">
        <v>1.6014027999999999E-4</v>
      </c>
      <c r="BO868" s="186">
        <v>3.9251776000000002E-6</v>
      </c>
      <c r="BP868" s="186">
        <v>6.9074886000000007E-5</v>
      </c>
      <c r="BQ868" s="186">
        <v>1.1455231999999999E-5</v>
      </c>
      <c r="BR868" s="186">
        <v>3.0632200999999998E-6</v>
      </c>
      <c r="BS868" s="186">
        <v>6.7310944999999999E-8</v>
      </c>
      <c r="BT868" s="186">
        <v>9.1773597000000002E-10</v>
      </c>
      <c r="BU868" s="186">
        <v>1.013764E-7</v>
      </c>
      <c r="BV868" s="186">
        <v>1.7358629000000001E-6</v>
      </c>
      <c r="BW868" s="186">
        <v>9.1034385000000003E-6</v>
      </c>
      <c r="BX868" s="186">
        <v>0</v>
      </c>
      <c r="BY868" s="186">
        <v>6.9147667999999998E-17</v>
      </c>
      <c r="BZ868" s="186">
        <v>5.6619095999999996E-13</v>
      </c>
      <c r="CA868" s="186">
        <v>5.5348613999999999E-6</v>
      </c>
      <c r="CB868" s="186">
        <v>5.6046896000000003E-5</v>
      </c>
      <c r="CC868" s="186">
        <v>1.2740232E-8</v>
      </c>
      <c r="CD868" s="186">
        <v>1.8356957E-8</v>
      </c>
      <c r="CE868"/>
      <c r="CF868" s="329">
        <v>4.7923174999999997E-13</v>
      </c>
      <c r="CG868" s="330">
        <v>2.4773510000000001</v>
      </c>
      <c r="CH868" s="330">
        <v>2.7938798999999999E-3</v>
      </c>
      <c r="CI868" s="330">
        <v>5.6821021000000001E-3</v>
      </c>
      <c r="CJ868" s="329">
        <v>-2.7764647000000001E-4</v>
      </c>
      <c r="CK868" s="329">
        <v>2.2977951000000002E-9</v>
      </c>
      <c r="CL868" s="329">
        <v>2.8266099999999999E-7</v>
      </c>
      <c r="CM868" s="330">
        <v>4.2904297E-5</v>
      </c>
      <c r="CN868" s="330">
        <v>0.49157077999999998</v>
      </c>
      <c r="CO868" s="330">
        <v>6.3454011000000001</v>
      </c>
      <c r="CP868"/>
      <c r="CQ868">
        <v>0.37160138999999998</v>
      </c>
      <c r="CR868">
        <v>0.16668904495</v>
      </c>
      <c r="CS868">
        <v>0.1154253558</v>
      </c>
      <c r="CT868">
        <v>0.12199463496599999</v>
      </c>
      <c r="CU868">
        <v>3.77166067E-3</v>
      </c>
      <c r="CV868" s="109"/>
      <c r="CW868" s="377"/>
      <c r="CX868" s="382"/>
      <c r="CY868" s="36"/>
      <c r="CZ868" s="36"/>
      <c r="DA868" s="237"/>
      <c r="DB868" s="36"/>
      <c r="DC868"/>
      <c r="DD868"/>
      <c r="DE868"/>
      <c r="DF868"/>
      <c r="DG868"/>
      <c r="DH868"/>
      <c r="DI868"/>
      <c r="DJ868"/>
      <c r="DK868"/>
      <c r="DL868"/>
    </row>
    <row r="869" spans="1:116" ht="13.8" customHeight="1" x14ac:dyDescent="0.3">
      <c r="A869" t="s">
        <v>6629</v>
      </c>
      <c r="B869" s="113" t="s">
        <v>922</v>
      </c>
      <c r="C869" s="182" t="s">
        <v>159</v>
      </c>
      <c r="D869" s="40" t="s">
        <v>790</v>
      </c>
      <c r="E869" s="181" t="s">
        <v>943</v>
      </c>
      <c r="F869" s="184" t="s">
        <v>6630</v>
      </c>
      <c r="G869" s="184">
        <v>1.438116713598</v>
      </c>
      <c r="H869" s="184">
        <v>5.9359327720000001E-2</v>
      </c>
      <c r="I869" s="184">
        <v>8.2940580678000003E-2</v>
      </c>
      <c r="J869" s="328">
        <v>1.26140052E-2</v>
      </c>
      <c r="K869" s="184">
        <v>1.2832028</v>
      </c>
      <c r="L869" s="331">
        <v>2.9750371000000001E-2</v>
      </c>
      <c r="M869" s="331">
        <v>4.8750626999999998E-2</v>
      </c>
      <c r="N869" s="184">
        <v>5.1478942999999999E-2</v>
      </c>
      <c r="O869" s="184">
        <v>6.4456438999999999E-3</v>
      </c>
      <c r="P869" s="331">
        <v>7.6714603999999997E-4</v>
      </c>
      <c r="Q869" s="331">
        <v>6.6759478000000001E-4</v>
      </c>
      <c r="R869" s="331">
        <v>4.4061708999999999E-3</v>
      </c>
      <c r="S869" s="331">
        <v>1.5797001999999999E-3</v>
      </c>
      <c r="T869" s="331">
        <v>0</v>
      </c>
      <c r="U869" s="331">
        <v>1.1034304999999999E-2</v>
      </c>
      <c r="V869" s="331">
        <v>3.3411777999999997E-5</v>
      </c>
      <c r="W869" s="331">
        <v>0</v>
      </c>
      <c r="X869" s="184">
        <v>0</v>
      </c>
      <c r="Y869"/>
      <c r="Z869" s="288">
        <v>8.5546853333333335</v>
      </c>
      <c r="AA869"/>
      <c r="AB869" s="164">
        <v>142.95329000000001</v>
      </c>
      <c r="AC869" s="164">
        <v>124.78185000000001</v>
      </c>
      <c r="AD869" s="164">
        <v>1.3707210999999999</v>
      </c>
      <c r="AE869" s="164">
        <v>0</v>
      </c>
      <c r="AF869" s="164">
        <v>16.2</v>
      </c>
      <c r="AG869" s="164">
        <v>0.33577593</v>
      </c>
      <c r="AH869" s="164">
        <v>0.26493589000000001</v>
      </c>
      <c r="AI869"/>
      <c r="AJ869" s="185">
        <v>0.15879768999999999</v>
      </c>
      <c r="AK869" s="185">
        <v>0.14315485999999999</v>
      </c>
      <c r="AL869" s="185">
        <v>6.7324554000000002E-3</v>
      </c>
      <c r="AM869" s="185">
        <v>8.9103706999999997E-3</v>
      </c>
      <c r="AN869" s="176">
        <v>8.5824256000000007E-6</v>
      </c>
      <c r="AO869" s="176">
        <v>2.4898133999999999E-8</v>
      </c>
      <c r="AP869" s="176">
        <v>1.2479511000000001</v>
      </c>
      <c r="AQ869" s="192">
        <v>7.9387478000000005E-6</v>
      </c>
      <c r="AR869" s="192">
        <v>2.3953118000000001E-8</v>
      </c>
      <c r="AS869" s="192">
        <v>6.5443341E-13</v>
      </c>
      <c r="AT869" s="192">
        <v>0</v>
      </c>
      <c r="AU869" s="192">
        <v>0</v>
      </c>
      <c r="AV869" s="192">
        <v>1.3795011E-9</v>
      </c>
      <c r="AW869" s="192">
        <v>6.4140010999999999E-7</v>
      </c>
      <c r="AX869" s="192">
        <v>3.1459354E-10</v>
      </c>
      <c r="AY869" s="192">
        <v>6.2935474999999997E-10</v>
      </c>
      <c r="AZ869" s="192">
        <v>0</v>
      </c>
      <c r="BA869" s="192">
        <v>0</v>
      </c>
      <c r="BB869" s="192">
        <v>3.8049348999999999E-13</v>
      </c>
      <c r="BC869" s="192">
        <v>2.6522115000000001E-14</v>
      </c>
      <c r="BD869" s="192">
        <v>5.8457409E-15</v>
      </c>
      <c r="BE869" s="192">
        <v>1.0579166000000001E-10</v>
      </c>
      <c r="BF869" s="192">
        <v>7.9237996999999998E-10</v>
      </c>
      <c r="BG869" s="192">
        <v>0</v>
      </c>
      <c r="BH869" s="192">
        <v>1.3253416999999999E-4</v>
      </c>
      <c r="BI869" s="193">
        <v>1.2478184999999999</v>
      </c>
      <c r="BJ869" s="193">
        <v>0</v>
      </c>
      <c r="BK869" s="193">
        <v>0</v>
      </c>
      <c r="BL869" s="193">
        <v>0</v>
      </c>
      <c r="BM869"/>
      <c r="BN869" s="164">
        <v>4.1846667000000002E-4</v>
      </c>
      <c r="BO869" s="186">
        <v>4.3389617999999998E-6</v>
      </c>
      <c r="BP869" s="164">
        <v>2.3852732000000001E-4</v>
      </c>
      <c r="BQ869" s="186">
        <v>5.4079395999999998E-7</v>
      </c>
      <c r="BR869" s="186">
        <v>9.3435199999999993E-6</v>
      </c>
      <c r="BS869" s="186">
        <v>0</v>
      </c>
      <c r="BT869" s="186">
        <v>0</v>
      </c>
      <c r="BU869" s="186">
        <v>0</v>
      </c>
      <c r="BV869" s="186">
        <v>1.0665719E-6</v>
      </c>
      <c r="BW869" s="186">
        <v>6.6790463999999999E-7</v>
      </c>
      <c r="BX869" s="186">
        <v>0</v>
      </c>
      <c r="BY869" s="186">
        <v>0</v>
      </c>
      <c r="BZ869" s="186">
        <v>0</v>
      </c>
      <c r="CA869" s="186">
        <v>1.0122135E-5</v>
      </c>
      <c r="CB869" s="164">
        <v>1.5385946000000001E-4</v>
      </c>
      <c r="CC869" s="186">
        <v>2.2241094E-14</v>
      </c>
      <c r="CD869" s="164">
        <v>0</v>
      </c>
      <c r="CE869"/>
      <c r="CF869" s="329">
        <v>0</v>
      </c>
      <c r="CG869" s="330">
        <v>8.5546851999999998</v>
      </c>
      <c r="CH869" s="330">
        <v>0</v>
      </c>
      <c r="CI869" s="330">
        <v>2.9686545E-3</v>
      </c>
      <c r="CJ869" s="330">
        <v>3.3129179000000002E-3</v>
      </c>
      <c r="CK869" s="329">
        <v>1.8175302E-10</v>
      </c>
      <c r="CL869" s="329">
        <v>2.1192075E-8</v>
      </c>
      <c r="CM869" s="330">
        <v>3.4215698999999998E-4</v>
      </c>
      <c r="CN869" s="330">
        <v>2.2265882000000001E-2</v>
      </c>
      <c r="CO869" s="330">
        <v>17.112939999999998</v>
      </c>
      <c r="CP869"/>
      <c r="CQ869">
        <v>1.2832028</v>
      </c>
      <c r="CR869">
        <v>0.14226649661999999</v>
      </c>
      <c r="CS869">
        <v>8.2907168900000008E-2</v>
      </c>
      <c r="CT869">
        <v>8.2940580678000003E-2</v>
      </c>
      <c r="CU869">
        <v>1.26140052E-2</v>
      </c>
      <c r="CV869" s="109"/>
      <c r="CW869" s="377"/>
      <c r="CX869" s="34"/>
      <c r="CY869" s="36"/>
      <c r="CZ869" s="36"/>
      <c r="DA869" s="237"/>
      <c r="DB869" s="256"/>
      <c r="DC869"/>
      <c r="DD869"/>
      <c r="DE869"/>
      <c r="DF869"/>
      <c r="DG869"/>
      <c r="DH869"/>
      <c r="DI869"/>
      <c r="DJ869"/>
      <c r="DK869"/>
      <c r="DL869"/>
    </row>
    <row r="870" spans="1:116" ht="13.8" customHeight="1" x14ac:dyDescent="0.3">
      <c r="A870" t="s">
        <v>2209</v>
      </c>
      <c r="B870" s="113" t="s">
        <v>922</v>
      </c>
      <c r="C870" s="182" t="s">
        <v>160</v>
      </c>
      <c r="D870" s="40" t="s">
        <v>790</v>
      </c>
      <c r="E870" s="181" t="s">
        <v>943</v>
      </c>
      <c r="F870" s="184" t="s">
        <v>4303</v>
      </c>
      <c r="G870" s="184">
        <v>0.85431532651799991</v>
      </c>
      <c r="H870" s="184">
        <v>6.1794986820000002E-2</v>
      </c>
      <c r="I870" s="184">
        <v>0.201602348258</v>
      </c>
      <c r="J870" s="328">
        <v>2.3578814399999996E-3</v>
      </c>
      <c r="K870" s="184">
        <v>0.58856010999999997</v>
      </c>
      <c r="L870" s="331">
        <v>0.15200706999999999</v>
      </c>
      <c r="M870" s="331">
        <v>4.5007770000000002E-2</v>
      </c>
      <c r="N870" s="184">
        <v>4.5036530999999998E-2</v>
      </c>
      <c r="O870" s="331">
        <v>1.5648809E-2</v>
      </c>
      <c r="P870" s="331">
        <v>2.6833928E-4</v>
      </c>
      <c r="Q870" s="331">
        <v>8.4130754000000002E-4</v>
      </c>
      <c r="R870" s="331">
        <v>3.1858399000000001E-3</v>
      </c>
      <c r="S870" s="331">
        <v>2.5434064000000003E-4</v>
      </c>
      <c r="T870" s="331">
        <v>1.3576327999999999E-3</v>
      </c>
      <c r="U870" s="331">
        <v>5.9340217000000001E-3</v>
      </c>
      <c r="V870" s="331">
        <v>4.4035558000000001E-5</v>
      </c>
      <c r="W870" s="331">
        <v>-3.8304809000000001E-3</v>
      </c>
      <c r="X870" s="331">
        <v>0</v>
      </c>
      <c r="Y870"/>
      <c r="Z870" s="288">
        <v>3.9237340666666665</v>
      </c>
      <c r="AA870"/>
      <c r="AB870" s="164">
        <v>40.651127000000002</v>
      </c>
      <c r="AC870" s="164">
        <v>40.549450999999998</v>
      </c>
      <c r="AD870" s="164">
        <v>-3.6711738000000001E-2</v>
      </c>
      <c r="AE870" s="164">
        <v>0</v>
      </c>
      <c r="AF870" s="164">
        <v>6.1372177E-2</v>
      </c>
      <c r="AG870" s="164">
        <v>7.1574594000000005E-2</v>
      </c>
      <c r="AH870" s="164">
        <v>5.4405321999999997E-3</v>
      </c>
      <c r="AI870"/>
      <c r="AJ870" s="185">
        <v>0.11748288</v>
      </c>
      <c r="AK870" s="185">
        <v>0.11067426</v>
      </c>
      <c r="AL870" s="185">
        <v>3.9201827999999998E-3</v>
      </c>
      <c r="AM870" s="185">
        <v>2.8884354000000001E-3</v>
      </c>
      <c r="AN870" s="176">
        <v>6.6351473000000003E-6</v>
      </c>
      <c r="AO870" s="176">
        <v>1.4497718E-8</v>
      </c>
      <c r="AP870" s="176">
        <v>0.40454277999999999</v>
      </c>
      <c r="AQ870" s="192">
        <v>3.6412452E-6</v>
      </c>
      <c r="AR870" s="192">
        <v>1.0986515E-8</v>
      </c>
      <c r="AS870" s="192">
        <v>3.0016728000000001E-13</v>
      </c>
      <c r="AT870" s="192">
        <v>3.270305E-12</v>
      </c>
      <c r="AU870" s="192">
        <v>0</v>
      </c>
      <c r="AV870" s="192">
        <v>1.2914557000000001E-9</v>
      </c>
      <c r="AW870" s="192">
        <v>2.9917635E-6</v>
      </c>
      <c r="AX870" s="192">
        <v>2.8561235999999998E-10</v>
      </c>
      <c r="AY870" s="192">
        <v>3.2239679000000001E-9</v>
      </c>
      <c r="AZ870" s="192">
        <v>3.7421572000000001E-14</v>
      </c>
      <c r="BA870" s="192">
        <v>5.5498197000000004E-16</v>
      </c>
      <c r="BB870" s="192">
        <v>4.7935458000000003E-13</v>
      </c>
      <c r="BC870" s="192">
        <v>2.2172956E-14</v>
      </c>
      <c r="BD870" s="192">
        <v>4.9205434000000003E-15</v>
      </c>
      <c r="BE870" s="192">
        <v>4.8304012E-11</v>
      </c>
      <c r="BF870" s="192">
        <v>6.6766768000000004E-10</v>
      </c>
      <c r="BG870" s="192">
        <v>3.1269118999999999E-20</v>
      </c>
      <c r="BH870" s="192">
        <v>2.1269396999999998E-5</v>
      </c>
      <c r="BI870" s="193">
        <v>0.40452150999999997</v>
      </c>
      <c r="BJ870" s="192">
        <v>1.2787200000000001E-10</v>
      </c>
      <c r="BK870" s="192">
        <v>7.7760000000000004E-13</v>
      </c>
      <c r="BL870" s="192">
        <v>3.4790400000000002E-17</v>
      </c>
      <c r="BM870"/>
      <c r="BN870" s="164">
        <v>2.2349062000000001E-4</v>
      </c>
      <c r="BO870" s="186">
        <v>2.2263177000000001E-5</v>
      </c>
      <c r="BP870" s="164">
        <v>1.0940412000000001E-4</v>
      </c>
      <c r="BQ870" s="186">
        <v>3.9446149999999999E-7</v>
      </c>
      <c r="BR870" s="186">
        <v>3.1059136999999997E-5</v>
      </c>
      <c r="BS870" s="186">
        <v>6.7310944999999999E-8</v>
      </c>
      <c r="BT870" s="186">
        <v>9.1773597000000002E-10</v>
      </c>
      <c r="BU870" s="186">
        <v>1.013764E-7</v>
      </c>
      <c r="BV870" s="186">
        <v>4.0423874999999999E-7</v>
      </c>
      <c r="BW870" s="186">
        <v>7.3053669999999997E-7</v>
      </c>
      <c r="BX870" s="186">
        <v>0</v>
      </c>
      <c r="BY870" s="186">
        <v>6.9147667999999998E-17</v>
      </c>
      <c r="BZ870" s="186">
        <v>5.6619095999999996E-13</v>
      </c>
      <c r="CA870" s="186">
        <v>1.0047804E-5</v>
      </c>
      <c r="CB870" s="186">
        <v>4.8986444000000003E-5</v>
      </c>
      <c r="CC870" s="186">
        <v>1.2740235999999999E-8</v>
      </c>
      <c r="CD870" s="186">
        <v>1.8356957E-8</v>
      </c>
      <c r="CE870"/>
      <c r="CF870" s="329">
        <v>4.7923174999999997E-13</v>
      </c>
      <c r="CG870" s="330">
        <v>3.9237424000000001</v>
      </c>
      <c r="CH870" s="330">
        <v>2.7938798999999999E-3</v>
      </c>
      <c r="CI870" s="330">
        <v>1.5249499E-2</v>
      </c>
      <c r="CJ870" s="330">
        <v>3.0072751999999999E-3</v>
      </c>
      <c r="CK870" s="329">
        <v>2.2139781E-10</v>
      </c>
      <c r="CL870" s="329">
        <v>2.6198714E-8</v>
      </c>
      <c r="CM870" s="330">
        <v>1.2834639E-3</v>
      </c>
      <c r="CN870" s="330">
        <v>1.7499089999999998E-2</v>
      </c>
      <c r="CO870" s="330">
        <v>5.5128469999999998</v>
      </c>
      <c r="CP870"/>
      <c r="CQ870">
        <v>0.58856010999999997</v>
      </c>
      <c r="CR870">
        <v>0.26199566671999996</v>
      </c>
      <c r="CS870">
        <v>0.196370199</v>
      </c>
      <c r="CT870">
        <v>0.201602348258</v>
      </c>
      <c r="CU870">
        <v>6.1883623399999997E-3</v>
      </c>
      <c r="CV870" s="109"/>
      <c r="CW870" s="377"/>
      <c r="CX870" s="144"/>
      <c r="CY870" s="36"/>
      <c r="CZ870" s="36"/>
      <c r="DA870" s="237"/>
      <c r="DB870" s="256"/>
      <c r="DC870"/>
      <c r="DD870"/>
      <c r="DE870"/>
      <c r="DF870"/>
      <c r="DG870"/>
      <c r="DH870"/>
      <c r="DI870"/>
      <c r="DJ870"/>
      <c r="DK870"/>
      <c r="DL870"/>
    </row>
    <row r="871" spans="1:116" ht="13.8" customHeight="1" x14ac:dyDescent="0.3">
      <c r="A871" t="s">
        <v>6631</v>
      </c>
      <c r="B871" s="113" t="s">
        <v>922</v>
      </c>
      <c r="C871" s="182" t="s">
        <v>161</v>
      </c>
      <c r="D871" s="40" t="s">
        <v>790</v>
      </c>
      <c r="E871" s="181" t="s">
        <v>943</v>
      </c>
      <c r="F871" s="184" t="s">
        <v>6632</v>
      </c>
      <c r="G871" s="184">
        <v>0.35203686603200002</v>
      </c>
      <c r="H871" s="184">
        <v>3.7395519300000006E-2</v>
      </c>
      <c r="I871" s="184">
        <v>7.6041440168999996E-2</v>
      </c>
      <c r="J871" s="328">
        <v>-1.2465034369999999E-3</v>
      </c>
      <c r="K871" s="184">
        <v>0.23984641000000001</v>
      </c>
      <c r="L871" s="184">
        <v>1.6587846E-2</v>
      </c>
      <c r="M871" s="331">
        <v>9.1209709000000003E-4</v>
      </c>
      <c r="N871" s="184">
        <v>2.0035672E-3</v>
      </c>
      <c r="O871" s="331">
        <v>2.1174765000000002E-2</v>
      </c>
      <c r="P871" s="184">
        <v>9.2260345000000007E-3</v>
      </c>
      <c r="Q871" s="331">
        <v>4.9911525999999998E-3</v>
      </c>
      <c r="R871" s="331">
        <v>5.7146494999999999E-2</v>
      </c>
      <c r="S871" s="331">
        <v>-4.0166237000000003E-5</v>
      </c>
      <c r="T871" s="331">
        <v>1.3576348E-3</v>
      </c>
      <c r="U871" s="331">
        <v>3.9943080000000002E-3</v>
      </c>
      <c r="V871" s="331">
        <v>3.7367279E-5</v>
      </c>
      <c r="W871" s="331">
        <v>-5.2006452000000003E-3</v>
      </c>
      <c r="X871" s="331">
        <v>0</v>
      </c>
      <c r="Y871"/>
      <c r="Z871" s="288">
        <v>1.5989760666666668</v>
      </c>
      <c r="AA871"/>
      <c r="AB871" s="164">
        <v>36.178201999999999</v>
      </c>
      <c r="AC871" s="164">
        <v>34.764114999999997</v>
      </c>
      <c r="AD871" s="164">
        <v>-0.27766995999999999</v>
      </c>
      <c r="AE871" s="164">
        <v>0</v>
      </c>
      <c r="AF871" s="164">
        <v>1.7133676</v>
      </c>
      <c r="AG871" s="164">
        <v>3.1392673000000003E-2</v>
      </c>
      <c r="AH871" s="164">
        <v>-5.3003175999999999E-2</v>
      </c>
      <c r="AI871"/>
      <c r="AJ871" s="185">
        <v>3.9063172E-2</v>
      </c>
      <c r="AK871" s="185">
        <v>3.5263410000000002E-2</v>
      </c>
      <c r="AL871" s="185">
        <v>1.3193141000000001E-3</v>
      </c>
      <c r="AM871" s="185">
        <v>2.4804482000000002E-3</v>
      </c>
      <c r="AN871" s="176">
        <v>2.1141133000000002E-6</v>
      </c>
      <c r="AO871" s="176">
        <v>4.8791201999999997E-9</v>
      </c>
      <c r="AP871" s="176">
        <v>0.34740169999999998</v>
      </c>
      <c r="AQ871" s="192">
        <v>1.4838698E-6</v>
      </c>
      <c r="AR871" s="192">
        <v>4.4771927000000004E-9</v>
      </c>
      <c r="AS871" s="192">
        <v>1.2232329999999999E-13</v>
      </c>
      <c r="AT871" s="192">
        <v>3.270305E-12</v>
      </c>
      <c r="AU871" s="192">
        <v>0</v>
      </c>
      <c r="AV871" s="192">
        <v>2.0697680000000001E-10</v>
      </c>
      <c r="AW871" s="192">
        <v>6.1910015000000005E-7</v>
      </c>
      <c r="AX871" s="192">
        <v>3.8485335999999997E-11</v>
      </c>
      <c r="AY871" s="192">
        <v>3.5923948999999999E-10</v>
      </c>
      <c r="AZ871" s="192">
        <v>3.7421571000000001E-14</v>
      </c>
      <c r="BA871" s="192">
        <v>5.5498197000000004E-16</v>
      </c>
      <c r="BB871" s="192">
        <v>2.8454211E-12</v>
      </c>
      <c r="BC871" s="192">
        <v>3.4684332000000002E-13</v>
      </c>
      <c r="BD871" s="192">
        <v>7.2499682000000001E-14</v>
      </c>
      <c r="BE871" s="192">
        <v>1.2589654E-9</v>
      </c>
      <c r="BF871" s="192">
        <v>9.5462364000000008E-9</v>
      </c>
      <c r="BG871" s="192">
        <v>3.1269118999999999E-20</v>
      </c>
      <c r="BH871" s="192">
        <v>-3.4392308E-6</v>
      </c>
      <c r="BI871" s="193">
        <v>0.34740514</v>
      </c>
      <c r="BJ871" s="192">
        <v>1.2787200000000001E-10</v>
      </c>
      <c r="BK871" s="192">
        <v>7.7760000000000004E-13</v>
      </c>
      <c r="BL871" s="192">
        <v>3.4790400000000002E-17</v>
      </c>
      <c r="BM871"/>
      <c r="BN871" s="164">
        <v>1.3363481E-4</v>
      </c>
      <c r="BO871" s="186">
        <v>2.5128731999999999E-6</v>
      </c>
      <c r="BP871" s="186">
        <v>4.4583696E-5</v>
      </c>
      <c r="BQ871" s="186">
        <v>6.6895128999999999E-6</v>
      </c>
      <c r="BR871" s="186">
        <v>1.9736306999999999E-5</v>
      </c>
      <c r="BS871" s="186">
        <v>6.7310944999999999E-8</v>
      </c>
      <c r="BT871" s="186">
        <v>9.1773597000000002E-10</v>
      </c>
      <c r="BU871" s="186">
        <v>1.013764E-7</v>
      </c>
      <c r="BV871" s="186">
        <v>1.2684936E-5</v>
      </c>
      <c r="BW871" s="186">
        <v>5.2485005000000004E-6</v>
      </c>
      <c r="BX871" s="186">
        <v>0</v>
      </c>
      <c r="BY871" s="186">
        <v>6.9147667999999998E-17</v>
      </c>
      <c r="BZ871" s="186">
        <v>5.6619095999999996E-13</v>
      </c>
      <c r="CA871" s="186">
        <v>5.3976461999999999E-7</v>
      </c>
      <c r="CB871" s="186">
        <v>4.1438520000000001E-5</v>
      </c>
      <c r="CC871" s="186">
        <v>1.2740232E-8</v>
      </c>
      <c r="CD871" s="186">
        <v>1.8356957E-8</v>
      </c>
      <c r="CE871"/>
      <c r="CF871" s="329">
        <v>4.7923174999999997E-13</v>
      </c>
      <c r="CG871" s="330">
        <v>1.5989844</v>
      </c>
      <c r="CH871" s="330">
        <v>1.4487419E-2</v>
      </c>
      <c r="CI871" s="330">
        <v>1.7366294000000001E-3</v>
      </c>
      <c r="CJ871" s="330">
        <v>1.0691234E-5</v>
      </c>
      <c r="CK871" s="329">
        <v>1.4118037E-9</v>
      </c>
      <c r="CL871" s="329">
        <v>1.6374605000000001E-7</v>
      </c>
      <c r="CM871" s="330">
        <v>5.9548193999999996E-4</v>
      </c>
      <c r="CN871" s="330">
        <v>0.28838588999999998</v>
      </c>
      <c r="CO871" s="330">
        <v>4.6989374000000002</v>
      </c>
      <c r="CP871"/>
      <c r="CQ871">
        <v>0.23984641000000001</v>
      </c>
      <c r="CR871">
        <v>0.11204195739</v>
      </c>
      <c r="CS871">
        <v>6.9445792889999997E-2</v>
      </c>
      <c r="CT871">
        <v>7.6041440168999996E-2</v>
      </c>
      <c r="CU871">
        <v>3.9541417630000004E-3</v>
      </c>
      <c r="CV871" s="109"/>
      <c r="CW871" s="377"/>
      <c r="CX871" s="382"/>
      <c r="CY871" s="36"/>
      <c r="CZ871" s="36"/>
      <c r="DA871" s="237"/>
      <c r="DB871" s="256"/>
      <c r="DC871"/>
      <c r="DD871"/>
      <c r="DE871"/>
      <c r="DF871"/>
      <c r="DG871"/>
      <c r="DH871"/>
      <c r="DI871"/>
      <c r="DJ871"/>
      <c r="DK871"/>
      <c r="DL871"/>
    </row>
    <row r="872" spans="1:116" ht="13.8" customHeight="1" x14ac:dyDescent="0.3">
      <c r="A872" t="s">
        <v>6633</v>
      </c>
      <c r="B872" s="113" t="s">
        <v>922</v>
      </c>
      <c r="C872" s="182" t="s">
        <v>162</v>
      </c>
      <c r="D872" s="40" t="s">
        <v>790</v>
      </c>
      <c r="E872" s="181" t="s">
        <v>943</v>
      </c>
      <c r="F872" s="184" t="s">
        <v>6634</v>
      </c>
      <c r="G872" s="184">
        <v>2.6009205201030001</v>
      </c>
      <c r="H872" s="184">
        <v>0.20863282413000001</v>
      </c>
      <c r="I872" s="184">
        <v>0.69230155257299997</v>
      </c>
      <c r="J872" s="328">
        <v>3.3551434000000007E-3</v>
      </c>
      <c r="K872" s="184">
        <v>1.696631</v>
      </c>
      <c r="L872" s="184">
        <v>0.52159672000000001</v>
      </c>
      <c r="M872" s="331">
        <v>0.14911688000000001</v>
      </c>
      <c r="N872" s="184">
        <v>0.15692803999999999</v>
      </c>
      <c r="O872" s="331">
        <v>4.7939558E-2</v>
      </c>
      <c r="P872" s="184">
        <v>8.7753262999999996E-4</v>
      </c>
      <c r="Q872" s="331">
        <v>2.8876934999999999E-3</v>
      </c>
      <c r="R872" s="331">
        <v>2.0171611999999998E-2</v>
      </c>
      <c r="S872" s="331">
        <v>7.1754139999999995E-4</v>
      </c>
      <c r="T872" s="331">
        <v>1.3576348E-3</v>
      </c>
      <c r="U872" s="331">
        <v>7.8382472000000005E-3</v>
      </c>
      <c r="V872" s="331">
        <v>5.8705773000000002E-5</v>
      </c>
      <c r="W872" s="331">
        <v>-5.2006452000000003E-3</v>
      </c>
      <c r="X872" s="331">
        <v>0</v>
      </c>
      <c r="Y872"/>
      <c r="Z872" s="288">
        <v>11.310873333333333</v>
      </c>
      <c r="AA872"/>
      <c r="AB872" s="164">
        <v>132.27636000000001</v>
      </c>
      <c r="AC872" s="164">
        <v>131.79177999999999</v>
      </c>
      <c r="AD872" s="164">
        <v>0.19983801000000001</v>
      </c>
      <c r="AE872" s="164">
        <v>0</v>
      </c>
      <c r="AF872" s="164">
        <v>6.1367628E-2</v>
      </c>
      <c r="AG872" s="164">
        <v>0.14607507</v>
      </c>
      <c r="AH872" s="164">
        <v>7.7295047000000006E-2</v>
      </c>
      <c r="AI872"/>
      <c r="AJ872" s="185">
        <v>0.36674192999999999</v>
      </c>
      <c r="AK872" s="185">
        <v>0.34552775000000002</v>
      </c>
      <c r="AL872" s="185">
        <v>1.1812649E-2</v>
      </c>
      <c r="AM872" s="185">
        <v>9.4015373000000003E-3</v>
      </c>
      <c r="AN872" s="176">
        <v>2.0715092999999998E-5</v>
      </c>
      <c r="AO872" s="176">
        <v>4.3685833999999998E-8</v>
      </c>
      <c r="AP872" s="176">
        <v>1.3167419</v>
      </c>
      <c r="AQ872" s="192">
        <v>1.0496511E-5</v>
      </c>
      <c r="AR872" s="192">
        <v>3.1670506000000001E-8</v>
      </c>
      <c r="AS872" s="192">
        <v>8.6528345999999998E-13</v>
      </c>
      <c r="AT872" s="192">
        <v>3.270305E-12</v>
      </c>
      <c r="AU872" s="192">
        <v>0</v>
      </c>
      <c r="AV872" s="192">
        <v>4.2898556000000002E-9</v>
      </c>
      <c r="AW872" s="192">
        <v>1.0210369999999999E-5</v>
      </c>
      <c r="AX872" s="192">
        <v>9.6939377999999998E-10</v>
      </c>
      <c r="AY872" s="192">
        <v>1.1042459E-8</v>
      </c>
      <c r="AZ872" s="192">
        <v>3.7421572000000001E-14</v>
      </c>
      <c r="BA872" s="192">
        <v>5.5498197000000004E-16</v>
      </c>
      <c r="BB872" s="192">
        <v>1.6452778E-12</v>
      </c>
      <c r="BC872" s="192">
        <v>1.2422315E-13</v>
      </c>
      <c r="BD872" s="192">
        <v>2.5201905E-14</v>
      </c>
      <c r="BE872" s="192">
        <v>1.7684919E-10</v>
      </c>
      <c r="BF872" s="192">
        <v>3.6142097E-9</v>
      </c>
      <c r="BG872" s="192">
        <v>3.1269118999999999E-20</v>
      </c>
      <c r="BH872" s="192">
        <v>6.0131155999999997E-5</v>
      </c>
      <c r="BI872" s="193">
        <v>1.3166818</v>
      </c>
      <c r="BJ872" s="192">
        <v>1.2787200000000001E-10</v>
      </c>
      <c r="BK872" s="192">
        <v>7.7760000000000004E-13</v>
      </c>
      <c r="BL872" s="192">
        <v>3.4790400000000002E-17</v>
      </c>
      <c r="BM872"/>
      <c r="BN872" s="164">
        <v>6.9802082999999998E-4</v>
      </c>
      <c r="BO872" s="186">
        <v>7.6166214999999997E-5</v>
      </c>
      <c r="BP872" s="164">
        <v>3.1537717000000001E-4</v>
      </c>
      <c r="BQ872" s="186">
        <v>2.4378161000000001E-6</v>
      </c>
      <c r="BR872" s="164">
        <v>1.0436373E-4</v>
      </c>
      <c r="BS872" s="186">
        <v>6.7310944999999999E-8</v>
      </c>
      <c r="BT872" s="186">
        <v>9.1773597000000002E-10</v>
      </c>
      <c r="BU872" s="186">
        <v>1.013764E-7</v>
      </c>
      <c r="BV872" s="186">
        <v>1.3393541999999999E-6</v>
      </c>
      <c r="BW872" s="186">
        <v>2.8307507E-6</v>
      </c>
      <c r="BX872" s="186">
        <v>0</v>
      </c>
      <c r="BY872" s="186">
        <v>6.9147667999999998E-17</v>
      </c>
      <c r="BZ872" s="186">
        <v>5.6619095999999996E-13</v>
      </c>
      <c r="CA872" s="186">
        <v>3.4935489000000001E-5</v>
      </c>
      <c r="CB872" s="164">
        <v>1.6036960000000001E-4</v>
      </c>
      <c r="CC872" s="186">
        <v>1.2740243E-8</v>
      </c>
      <c r="CD872" s="186">
        <v>1.8356957E-8</v>
      </c>
      <c r="CE872"/>
      <c r="CF872" s="329">
        <v>4.7923174999999997E-13</v>
      </c>
      <c r="CG872" s="330">
        <v>11.310881999999999</v>
      </c>
      <c r="CH872" s="330">
        <v>2.7938798999999999E-3</v>
      </c>
      <c r="CI872" s="330">
        <v>5.2129173000000001E-2</v>
      </c>
      <c r="CJ872" s="330">
        <v>1.0082157E-2</v>
      </c>
      <c r="CK872" s="329">
        <v>7.6515175999999997E-10</v>
      </c>
      <c r="CL872" s="329">
        <v>9.1921222999999995E-8</v>
      </c>
      <c r="CM872" s="330">
        <v>4.3424769000000004E-3</v>
      </c>
      <c r="CN872" s="330">
        <v>0.10303361</v>
      </c>
      <c r="CO872" s="330">
        <v>18.010000000000002</v>
      </c>
      <c r="CP872"/>
      <c r="CQ872">
        <v>1.696631</v>
      </c>
      <c r="CR872">
        <v>0.89951803612999992</v>
      </c>
      <c r="CS872">
        <v>0.68568456680000001</v>
      </c>
      <c r="CT872">
        <v>0.69230155257299997</v>
      </c>
      <c r="CU872">
        <v>8.555788600000001E-3</v>
      </c>
      <c r="CV872" s="109"/>
      <c r="CW872" s="377"/>
      <c r="CX872" s="382"/>
      <c r="CY872" s="36"/>
      <c r="CZ872" s="36"/>
      <c r="DA872" s="237"/>
      <c r="DB872" s="256"/>
      <c r="DC872"/>
      <c r="DD872"/>
      <c r="DE872"/>
      <c r="DF872"/>
      <c r="DG872"/>
      <c r="DH872"/>
      <c r="DI872"/>
      <c r="DJ872"/>
      <c r="DK872"/>
      <c r="DL872"/>
    </row>
    <row r="873" spans="1:116" ht="13.8" customHeight="1" x14ac:dyDescent="0.3">
      <c r="A873" t="s">
        <v>6635</v>
      </c>
      <c r="B873" s="113" t="s">
        <v>922</v>
      </c>
      <c r="C873" s="182" t="s">
        <v>163</v>
      </c>
      <c r="D873" s="40" t="s">
        <v>790</v>
      </c>
      <c r="E873" s="181" t="s">
        <v>943</v>
      </c>
      <c r="F873" s="184" t="s">
        <v>6636</v>
      </c>
      <c r="G873" s="184">
        <v>0.83040515366500012</v>
      </c>
      <c r="H873" s="184">
        <v>3.4913859489999997E-2</v>
      </c>
      <c r="I873" s="184">
        <v>0.11749129417500001</v>
      </c>
      <c r="J873" s="328">
        <v>0</v>
      </c>
      <c r="K873" s="184">
        <v>0.67800000000000005</v>
      </c>
      <c r="L873" s="184">
        <v>2.7759555000000002E-2</v>
      </c>
      <c r="M873" s="331">
        <v>6.4405174999999996E-5</v>
      </c>
      <c r="N873" s="331">
        <v>2.7050399999999999E-2</v>
      </c>
      <c r="O873" s="331">
        <v>1.05463E-6</v>
      </c>
      <c r="P873" s="331">
        <v>7.5757676000000004E-4</v>
      </c>
      <c r="Q873" s="331">
        <v>7.1048281000000001E-3</v>
      </c>
      <c r="R873" s="331">
        <v>8.9667334000000001E-2</v>
      </c>
      <c r="S873" s="331">
        <v>0</v>
      </c>
      <c r="T873" s="184">
        <v>0</v>
      </c>
      <c r="U873" s="331">
        <v>0</v>
      </c>
      <c r="V873" s="331">
        <v>0</v>
      </c>
      <c r="W873" s="331">
        <v>0</v>
      </c>
      <c r="X873" s="331">
        <v>0</v>
      </c>
      <c r="Y873"/>
      <c r="Z873" s="288">
        <v>4.5200000000000005</v>
      </c>
      <c r="AA873"/>
      <c r="AB873" s="164">
        <v>59.325000000000003</v>
      </c>
      <c r="AC873" s="164">
        <v>26.181999999999999</v>
      </c>
      <c r="AD873" s="164">
        <v>0</v>
      </c>
      <c r="AE873" s="164">
        <v>0</v>
      </c>
      <c r="AF873" s="164">
        <v>33.143000000000001</v>
      </c>
      <c r="AG873" s="164">
        <v>0</v>
      </c>
      <c r="AH873" s="164">
        <v>0</v>
      </c>
      <c r="AI873"/>
      <c r="AJ873" s="185">
        <v>8.4135919000000003E-2</v>
      </c>
      <c r="AK873" s="185">
        <v>7.8639492000000005E-2</v>
      </c>
      <c r="AL873" s="185">
        <v>3.6270324999999998E-3</v>
      </c>
      <c r="AM873" s="185">
        <v>1.8693948E-3</v>
      </c>
      <c r="AN873" s="176">
        <v>4.7145978000000002E-6</v>
      </c>
      <c r="AO873" s="176">
        <v>1.3413581999999999E-8</v>
      </c>
      <c r="AP873" s="176">
        <v>0.26182</v>
      </c>
      <c r="AQ873" s="192">
        <v>4.1945600000000002E-6</v>
      </c>
      <c r="AR873" s="192">
        <v>1.2655999999999999E-8</v>
      </c>
      <c r="AS873" s="192">
        <v>3.4578000000000002E-13</v>
      </c>
      <c r="AT873" s="193">
        <v>0</v>
      </c>
      <c r="AU873" s="193">
        <v>0</v>
      </c>
      <c r="AV873" s="192">
        <v>7.2487999999999998E-10</v>
      </c>
      <c r="AW873" s="192">
        <v>5.0415653999999998E-7</v>
      </c>
      <c r="AX873" s="192">
        <v>1.65308E-10</v>
      </c>
      <c r="AY873" s="192">
        <v>5.8724000000000003E-10</v>
      </c>
      <c r="AZ873" s="193">
        <v>0</v>
      </c>
      <c r="BA873" s="193">
        <v>0</v>
      </c>
      <c r="BB873" s="193">
        <v>4.0476373999999996E-12</v>
      </c>
      <c r="BC873" s="193">
        <v>5.3843823E-13</v>
      </c>
      <c r="BD873" s="193">
        <v>1.0182822E-13</v>
      </c>
      <c r="BE873" s="192">
        <v>3.5982979999999997E-10</v>
      </c>
      <c r="BF873" s="192">
        <v>1.479657E-8</v>
      </c>
      <c r="BG873" s="193">
        <v>0</v>
      </c>
      <c r="BH873" s="193">
        <v>0</v>
      </c>
      <c r="BI873" s="193">
        <v>0.26182</v>
      </c>
      <c r="BJ873" s="193">
        <v>0</v>
      </c>
      <c r="BK873" s="193">
        <v>0</v>
      </c>
      <c r="BL873" s="193">
        <v>0</v>
      </c>
      <c r="BM873"/>
      <c r="BN873" s="164">
        <v>1.9056689E-4</v>
      </c>
      <c r="BO873" s="186">
        <v>4.0486100000000004E-6</v>
      </c>
      <c r="BP873" s="164">
        <v>1.2602959E-4</v>
      </c>
      <c r="BQ873" s="186">
        <v>1.0517649E-5</v>
      </c>
      <c r="BR873" s="186">
        <v>3.3359232E-6</v>
      </c>
      <c r="BS873" s="164">
        <v>0</v>
      </c>
      <c r="BT873" s="164">
        <v>0</v>
      </c>
      <c r="BU873" s="164">
        <v>0</v>
      </c>
      <c r="BV873" s="186">
        <v>1.4589354999999999E-6</v>
      </c>
      <c r="BW873" s="186">
        <v>7.8214347000000003E-6</v>
      </c>
      <c r="BX873" s="164">
        <v>0</v>
      </c>
      <c r="BY873" s="164">
        <v>0</v>
      </c>
      <c r="BZ873" s="164">
        <v>0</v>
      </c>
      <c r="CA873" s="186">
        <v>5.4336389E-6</v>
      </c>
      <c r="CB873" s="186">
        <v>3.1921107999999997E-5</v>
      </c>
      <c r="CC873" s="164">
        <v>0</v>
      </c>
      <c r="CD873" s="164">
        <v>0</v>
      </c>
      <c r="CE873"/>
      <c r="CF873" s="330">
        <v>0</v>
      </c>
      <c r="CG873" s="330">
        <v>4.5199999999999996</v>
      </c>
      <c r="CH873" s="330">
        <v>0</v>
      </c>
      <c r="CI873" s="330">
        <v>2.7699999999999999E-3</v>
      </c>
      <c r="CJ873" s="329">
        <v>4.4240000000000003E-6</v>
      </c>
      <c r="CK873" s="329">
        <v>1.9002577999999999E-9</v>
      </c>
      <c r="CL873" s="329">
        <v>2.34905E-7</v>
      </c>
      <c r="CM873" s="330">
        <v>1.6930404999999999E-4</v>
      </c>
      <c r="CN873" s="330">
        <v>0.44982676999999999</v>
      </c>
      <c r="CO873" s="330">
        <v>3.5913599999999999</v>
      </c>
      <c r="CP873"/>
      <c r="CQ873">
        <v>0.67800000000000005</v>
      </c>
      <c r="CR873">
        <v>0.15240515366500001</v>
      </c>
      <c r="CS873">
        <v>0.11749129417500001</v>
      </c>
      <c r="CT873">
        <v>0.11749129417500001</v>
      </c>
      <c r="CU873">
        <v>0</v>
      </c>
      <c r="CV873" s="109"/>
      <c r="CW873" s="377"/>
      <c r="CX873" s="382"/>
      <c r="CY873" s="36"/>
      <c r="CZ873" s="36"/>
      <c r="DA873" s="237"/>
      <c r="DB873" s="256"/>
      <c r="DC873"/>
      <c r="DD873"/>
      <c r="DE873"/>
      <c r="DF873"/>
      <c r="DG873"/>
      <c r="DH873"/>
      <c r="DI873"/>
      <c r="DJ873"/>
      <c r="DK873"/>
      <c r="DL873"/>
    </row>
    <row r="874" spans="1:116" ht="13.8" customHeight="1" x14ac:dyDescent="0.3">
      <c r="A874" t="s">
        <v>2210</v>
      </c>
      <c r="B874" s="113" t="s">
        <v>922</v>
      </c>
      <c r="C874" s="182" t="s">
        <v>164</v>
      </c>
      <c r="D874" s="40" t="s">
        <v>790</v>
      </c>
      <c r="E874" s="181" t="s">
        <v>943</v>
      </c>
      <c r="F874" s="184" t="s">
        <v>4304</v>
      </c>
      <c r="G874" s="184">
        <v>0.80763385890180006</v>
      </c>
      <c r="H874" s="184">
        <v>2.7209231860000002E-2</v>
      </c>
      <c r="I874" s="184">
        <v>8.8317483379E-2</v>
      </c>
      <c r="J874" s="328">
        <v>5.2448366279999985E-4</v>
      </c>
      <c r="K874" s="184">
        <v>0.69158266000000002</v>
      </c>
      <c r="L874" s="184">
        <v>6.9020660000000001E-3</v>
      </c>
      <c r="M874" s="184">
        <v>-3.7827126999999999E-3</v>
      </c>
      <c r="N874" s="184">
        <v>1.8766247E-2</v>
      </c>
      <c r="O874" s="331">
        <v>7.7606761000000002E-4</v>
      </c>
      <c r="P874" s="331">
        <v>7.3637995E-4</v>
      </c>
      <c r="Q874" s="331">
        <v>6.9305373000000002E-3</v>
      </c>
      <c r="R874" s="331">
        <v>8.3803128000000005E-2</v>
      </c>
      <c r="S874" s="331">
        <v>7.0219627999999996E-6</v>
      </c>
      <c r="T874" s="184">
        <v>1.3576348E-3</v>
      </c>
      <c r="U874" s="331">
        <v>4.5980105999999998E-3</v>
      </c>
      <c r="V874" s="331">
        <v>3.7367279E-5</v>
      </c>
      <c r="W874" s="331">
        <v>-4.0805488999999997E-3</v>
      </c>
      <c r="X874" s="331">
        <v>0</v>
      </c>
      <c r="Y874"/>
      <c r="Z874" s="288">
        <v>4.6105510666666669</v>
      </c>
      <c r="AA874"/>
      <c r="AB874" s="164">
        <v>62.505631000000001</v>
      </c>
      <c r="AC874" s="164">
        <v>58.107505000000003</v>
      </c>
      <c r="AD874" s="164">
        <v>-0.20267584999999999</v>
      </c>
      <c r="AE874" s="164">
        <v>0</v>
      </c>
      <c r="AF874" s="164">
        <v>4.6043713000000004</v>
      </c>
      <c r="AG874" s="164">
        <v>3.4943582000000001E-2</v>
      </c>
      <c r="AH874" s="164">
        <v>-3.8512736999999998E-2</v>
      </c>
      <c r="AI874"/>
      <c r="AJ874" s="185">
        <v>8.1387468000000004E-2</v>
      </c>
      <c r="AK874" s="185">
        <v>7.3672418000000003E-2</v>
      </c>
      <c r="AL874" s="185">
        <v>3.5678563E-3</v>
      </c>
      <c r="AM874" s="185">
        <v>4.1471944999999996E-3</v>
      </c>
      <c r="AN874" s="176">
        <v>4.4168116000000004E-6</v>
      </c>
      <c r="AO874" s="176">
        <v>1.3194735E-8</v>
      </c>
      <c r="AP874" s="176">
        <v>0.58083956999999997</v>
      </c>
      <c r="AQ874" s="192">
        <v>4.2786113999999998E-6</v>
      </c>
      <c r="AR874" s="192">
        <v>1.2909603E-8</v>
      </c>
      <c r="AS874" s="192">
        <v>3.5270878000000001E-13</v>
      </c>
      <c r="AT874" s="192">
        <v>3.270305E-12</v>
      </c>
      <c r="AU874" s="192">
        <v>0</v>
      </c>
      <c r="AV874" s="192">
        <v>5.8748079999999997E-10</v>
      </c>
      <c r="AW874" s="192">
        <v>1.2322755000000001E-7</v>
      </c>
      <c r="AX874" s="192">
        <v>1.2507174000000001E-10</v>
      </c>
      <c r="AY874" s="192">
        <v>1.5434149E-10</v>
      </c>
      <c r="AZ874" s="192">
        <v>3.7421571000000001E-14</v>
      </c>
      <c r="BA874" s="192">
        <v>5.5498197000000004E-16</v>
      </c>
      <c r="BB874" s="192">
        <v>3.9483603000000001E-12</v>
      </c>
      <c r="BC874" s="192">
        <v>5.0624325000000003E-13</v>
      </c>
      <c r="BD874" s="192">
        <v>9.6037588000000005E-14</v>
      </c>
      <c r="BE874" s="192">
        <v>3.4437299E-10</v>
      </c>
      <c r="BF874" s="192">
        <v>1.3909633999999999E-8</v>
      </c>
      <c r="BG874" s="192">
        <v>3.1269118999999999E-20</v>
      </c>
      <c r="BH874" s="192">
        <v>5.1977921999999999E-7</v>
      </c>
      <c r="BI874" s="193">
        <v>0.58083905000000002</v>
      </c>
      <c r="BJ874" s="192">
        <v>1.2787200000000001E-10</v>
      </c>
      <c r="BK874" s="192">
        <v>7.7760000000000004E-13</v>
      </c>
      <c r="BL874" s="192">
        <v>3.4790400000000002E-17</v>
      </c>
      <c r="BM874"/>
      <c r="BN874" s="164">
        <v>2.2271058E-4</v>
      </c>
      <c r="BO874" s="186">
        <v>1.1002444999999999E-6</v>
      </c>
      <c r="BP874" s="164">
        <v>1.2855439999999999E-4</v>
      </c>
      <c r="BQ874" s="186">
        <v>9.8264207000000006E-6</v>
      </c>
      <c r="BR874" s="186">
        <v>3.1420644999999999E-7</v>
      </c>
      <c r="BS874" s="186">
        <v>6.7310944999999999E-8</v>
      </c>
      <c r="BT874" s="186">
        <v>9.1773597000000002E-10</v>
      </c>
      <c r="BU874" s="186">
        <v>1.013764E-7</v>
      </c>
      <c r="BV874" s="186">
        <v>1.4155773000000001E-6</v>
      </c>
      <c r="BW874" s="186">
        <v>7.4915589E-6</v>
      </c>
      <c r="BX874" s="186">
        <v>0</v>
      </c>
      <c r="BY874" s="186">
        <v>6.9147667999999998E-17</v>
      </c>
      <c r="BZ874" s="186">
        <v>5.6619095999999996E-13</v>
      </c>
      <c r="CA874" s="186">
        <v>3.6523436999999999E-6</v>
      </c>
      <c r="CB874" s="186">
        <v>7.0155124999999997E-5</v>
      </c>
      <c r="CC874" s="186">
        <v>1.2740233E-8</v>
      </c>
      <c r="CD874" s="186">
        <v>1.8356957E-8</v>
      </c>
      <c r="CE874"/>
      <c r="CF874" s="329">
        <v>4.7923174999999997E-13</v>
      </c>
      <c r="CG874" s="330">
        <v>4.6105593999999996</v>
      </c>
      <c r="CH874" s="330">
        <v>2.7938798999999999E-3</v>
      </c>
      <c r="CI874" s="330">
        <v>7.7012939999999996E-4</v>
      </c>
      <c r="CJ874" s="329">
        <v>-3.0830396000000002E-4</v>
      </c>
      <c r="CK874" s="329">
        <v>1.8514098000000001E-9</v>
      </c>
      <c r="CL874" s="329">
        <v>2.2835051E-7</v>
      </c>
      <c r="CM874" s="330">
        <v>2.7722363E-5</v>
      </c>
      <c r="CN874" s="330">
        <v>0.42178701000000002</v>
      </c>
      <c r="CO874" s="330">
        <v>7.9189680999999998</v>
      </c>
      <c r="CP874"/>
      <c r="CQ874">
        <v>0.69158266000000002</v>
      </c>
      <c r="CR874">
        <v>0.11413171316000001</v>
      </c>
      <c r="CS874">
        <v>8.2841932400000012E-2</v>
      </c>
      <c r="CT874">
        <v>8.8317483379E-2</v>
      </c>
      <c r="CU874">
        <v>4.6050325627999995E-3</v>
      </c>
      <c r="CV874" s="109"/>
      <c r="CW874" s="377"/>
      <c r="CX874" s="382"/>
      <c r="CY874" s="36"/>
      <c r="CZ874" s="147"/>
      <c r="DA874" s="237"/>
      <c r="DB874" s="256"/>
      <c r="DC874"/>
      <c r="DD874"/>
      <c r="DE874"/>
      <c r="DF874"/>
      <c r="DG874"/>
      <c r="DH874"/>
      <c r="DI874"/>
      <c r="DJ874"/>
      <c r="DK874"/>
      <c r="DL874"/>
    </row>
    <row r="875" spans="1:116" ht="13.8" customHeight="1" x14ac:dyDescent="0.3">
      <c r="A875" t="s">
        <v>2211</v>
      </c>
      <c r="B875" s="113" t="s">
        <v>922</v>
      </c>
      <c r="C875" s="182" t="s">
        <v>165</v>
      </c>
      <c r="D875" s="40" t="s">
        <v>790</v>
      </c>
      <c r="E875" s="181" t="s">
        <v>943</v>
      </c>
      <c r="F875" s="184" t="s">
        <v>4305</v>
      </c>
      <c r="G875" s="184">
        <v>0.658884573242</v>
      </c>
      <c r="H875" s="184">
        <v>0.1333814462</v>
      </c>
      <c r="I875" s="184">
        <v>2.1494055679E-2</v>
      </c>
      <c r="J875" s="328">
        <v>-7.1108863700000084E-4</v>
      </c>
      <c r="K875" s="184">
        <v>0.50472015999999997</v>
      </c>
      <c r="L875" s="184">
        <v>2.8498399000000001E-2</v>
      </c>
      <c r="M875" s="331">
        <v>-1.3450998E-3</v>
      </c>
      <c r="N875" s="184">
        <v>-2.9371088000000002E-3</v>
      </c>
      <c r="O875" s="331">
        <v>4.1060275E-2</v>
      </c>
      <c r="P875" s="331">
        <v>8.2850893999999994E-2</v>
      </c>
      <c r="Q875" s="331">
        <v>1.2407385999999999E-2</v>
      </c>
      <c r="R875" s="331">
        <v>-7.0542456E-3</v>
      </c>
      <c r="S875" s="331">
        <v>-2.5900037000000001E-5</v>
      </c>
      <c r="T875" s="331">
        <v>1.3576348E-3</v>
      </c>
      <c r="U875" s="331">
        <v>4.1768227999999996E-3</v>
      </c>
      <c r="V875" s="331">
        <v>3.7367279E-5</v>
      </c>
      <c r="W875" s="331">
        <v>-4.8620114000000004E-3</v>
      </c>
      <c r="X875" s="331">
        <v>0</v>
      </c>
      <c r="Y875"/>
      <c r="Z875" s="288">
        <v>3.3648010666666668</v>
      </c>
      <c r="AA875"/>
      <c r="AB875" s="164">
        <v>62.740713</v>
      </c>
      <c r="AC875" s="164">
        <v>56.743698000000002</v>
      </c>
      <c r="AD875" s="164">
        <v>-0.25499732000000003</v>
      </c>
      <c r="AE875" s="164">
        <v>0</v>
      </c>
      <c r="AF875" s="164">
        <v>6.2681687999999998</v>
      </c>
      <c r="AG875" s="164">
        <v>3.2466202999999999E-2</v>
      </c>
      <c r="AH875" s="164">
        <v>-4.8622345999999997E-2</v>
      </c>
      <c r="AI875"/>
      <c r="AJ875" s="185">
        <v>7.8178325000000007E-2</v>
      </c>
      <c r="AK875" s="185">
        <v>7.1413104000000005E-2</v>
      </c>
      <c r="AL875" s="185">
        <v>2.7154218999999999E-3</v>
      </c>
      <c r="AM875" s="185">
        <v>4.0497989000000002E-3</v>
      </c>
      <c r="AN875" s="176">
        <v>4.2813612000000001E-6</v>
      </c>
      <c r="AO875" s="176">
        <v>1.0042241000000001E-8</v>
      </c>
      <c r="AP875" s="176">
        <v>0.56719872999999998</v>
      </c>
      <c r="AQ875" s="192">
        <v>3.1225554E-6</v>
      </c>
      <c r="AR875" s="192">
        <v>9.4215027000000002E-9</v>
      </c>
      <c r="AS875" s="192">
        <v>2.5740891000000002E-13</v>
      </c>
      <c r="AT875" s="192">
        <v>3.270305E-12</v>
      </c>
      <c r="AU875" s="192">
        <v>0</v>
      </c>
      <c r="AV875" s="192">
        <v>4.4460801999999998E-11</v>
      </c>
      <c r="AW875" s="192">
        <v>1.1473269999999999E-6</v>
      </c>
      <c r="AX875" s="192">
        <v>1.3417361000000001E-12</v>
      </c>
      <c r="AY875" s="192">
        <v>6.1120149000000004E-10</v>
      </c>
      <c r="AZ875" s="192">
        <v>3.7421571000000001E-14</v>
      </c>
      <c r="BA875" s="192">
        <v>5.5498197000000004E-16</v>
      </c>
      <c r="BB875" s="192">
        <v>7.0875665999999999E-12</v>
      </c>
      <c r="BC875" s="192">
        <v>-3.2698522000000003E-14</v>
      </c>
      <c r="BD875" s="192">
        <v>6.6990635000000006E-14</v>
      </c>
      <c r="BE875" s="192">
        <v>9.7877686000000004E-9</v>
      </c>
      <c r="BF875" s="192">
        <v>1.5153851E-9</v>
      </c>
      <c r="BG875" s="192">
        <v>3.1269118999999999E-20</v>
      </c>
      <c r="BH875" s="192">
        <v>-2.2423208000000002E-6</v>
      </c>
      <c r="BI875" s="193">
        <v>0.56720097000000003</v>
      </c>
      <c r="BJ875" s="192">
        <v>1.2787200000000001E-10</v>
      </c>
      <c r="BK875" s="192">
        <v>7.7760000000000004E-13</v>
      </c>
      <c r="BL875" s="192">
        <v>3.4790400000000002E-17</v>
      </c>
      <c r="BM875"/>
      <c r="BN875" s="164">
        <v>3.2428190999999999E-4</v>
      </c>
      <c r="BO875" s="186">
        <v>4.2499752999999997E-6</v>
      </c>
      <c r="BP875" s="164">
        <v>9.3819583000000006E-5</v>
      </c>
      <c r="BQ875" s="186">
        <v>-8.2600401000000005E-7</v>
      </c>
      <c r="BR875" s="186">
        <v>3.8966342999999998E-5</v>
      </c>
      <c r="BS875" s="186">
        <v>6.7310944999999999E-8</v>
      </c>
      <c r="BT875" s="186">
        <v>9.1773597000000002E-10</v>
      </c>
      <c r="BU875" s="186">
        <v>1.013764E-7</v>
      </c>
      <c r="BV875" s="164">
        <v>1.1177147E-4</v>
      </c>
      <c r="BW875" s="186">
        <v>7.9514052E-6</v>
      </c>
      <c r="BX875" s="186">
        <v>0</v>
      </c>
      <c r="BY875" s="186">
        <v>6.9147667999999998E-17</v>
      </c>
      <c r="BZ875" s="186">
        <v>5.6619095999999996E-13</v>
      </c>
      <c r="CA875" s="186">
        <v>-2.9191163000000001E-7</v>
      </c>
      <c r="CB875" s="186">
        <v>6.8440349000000003E-5</v>
      </c>
      <c r="CC875" s="186">
        <v>1.2740232E-8</v>
      </c>
      <c r="CD875" s="186">
        <v>1.8356957E-8</v>
      </c>
      <c r="CE875"/>
      <c r="CF875" s="329">
        <v>4.7923174999999997E-13</v>
      </c>
      <c r="CG875" s="330">
        <v>3.3648094</v>
      </c>
      <c r="CH875" s="330">
        <v>9.3602518000000003E-3</v>
      </c>
      <c r="CI875" s="330">
        <v>2.9251294E-3</v>
      </c>
      <c r="CJ875" s="330">
        <v>-1.4269978000000001E-4</v>
      </c>
      <c r="CK875" s="329">
        <v>3.9444326000000002E-9</v>
      </c>
      <c r="CL875" s="329">
        <v>3.7438320000000001E-7</v>
      </c>
      <c r="CM875" s="330">
        <v>1.1640105E-3</v>
      </c>
      <c r="CN875" s="330">
        <v>-2.6033733E-2</v>
      </c>
      <c r="CO875" s="330">
        <v>7.7335773999999997</v>
      </c>
      <c r="CP875"/>
      <c r="CQ875">
        <v>0.50472015999999997</v>
      </c>
      <c r="CR875">
        <v>0.15348049979999998</v>
      </c>
      <c r="CS875">
        <v>1.5237042199999998E-2</v>
      </c>
      <c r="CT875">
        <v>2.1494055679E-2</v>
      </c>
      <c r="CU875">
        <v>4.1509227629999996E-3</v>
      </c>
      <c r="CV875" s="109"/>
      <c r="CW875" s="377"/>
      <c r="CX875" s="36"/>
      <c r="CY875" s="36"/>
      <c r="CZ875" s="36"/>
      <c r="DA875" s="237"/>
      <c r="DB875" s="256"/>
      <c r="DC875"/>
      <c r="DD875"/>
      <c r="DE875"/>
      <c r="DF875"/>
      <c r="DG875"/>
      <c r="DH875"/>
      <c r="DI875"/>
      <c r="DJ875"/>
      <c r="DK875"/>
      <c r="DL875"/>
    </row>
    <row r="876" spans="1:116" ht="13.8" customHeight="1" x14ac:dyDescent="0.3">
      <c r="A876" t="s">
        <v>6637</v>
      </c>
      <c r="B876" s="113" t="s">
        <v>922</v>
      </c>
      <c r="C876" s="182" t="s">
        <v>166</v>
      </c>
      <c r="D876" s="40" t="s">
        <v>790</v>
      </c>
      <c r="E876" s="181" t="s">
        <v>943</v>
      </c>
      <c r="F876" s="184" t="s">
        <v>6638</v>
      </c>
      <c r="G876" s="184">
        <v>0.25831159964200001</v>
      </c>
      <c r="H876" s="184">
        <v>8.1057503000000006E-3</v>
      </c>
      <c r="I876" s="184">
        <v>2.2105942779E-2</v>
      </c>
      <c r="J876" s="328">
        <v>-1.2465034369999999E-3</v>
      </c>
      <c r="K876" s="184">
        <v>0.22934641</v>
      </c>
      <c r="L876" s="184">
        <v>1.5786126000000001E-2</v>
      </c>
      <c r="M876" s="331">
        <v>6.430629E-4</v>
      </c>
      <c r="N876" s="184">
        <v>-4.9261087999999996E-3</v>
      </c>
      <c r="O876" s="184">
        <v>6.8069352000000001E-3</v>
      </c>
      <c r="P876" s="331">
        <v>4.8380899000000002E-3</v>
      </c>
      <c r="Q876" s="331">
        <v>1.386834E-3</v>
      </c>
      <c r="R876" s="331">
        <v>4.2817519000000002E-3</v>
      </c>
      <c r="S876" s="331">
        <v>-4.0166237000000003E-5</v>
      </c>
      <c r="T876" s="331">
        <v>1.3576346999999999E-3</v>
      </c>
      <c r="U876" s="331">
        <v>3.9943080000000002E-3</v>
      </c>
      <c r="V876" s="331">
        <v>3.7367279E-5</v>
      </c>
      <c r="W876" s="331">
        <v>-5.2006452000000003E-3</v>
      </c>
      <c r="X876" s="331">
        <v>0</v>
      </c>
      <c r="Y876"/>
      <c r="Z876" s="288">
        <v>1.5289760666666667</v>
      </c>
      <c r="AA876"/>
      <c r="AB876" s="164">
        <v>33.160201999999998</v>
      </c>
      <c r="AC876" s="164">
        <v>32.454115000000002</v>
      </c>
      <c r="AD876" s="164">
        <v>-0.27766995999999999</v>
      </c>
      <c r="AE876" s="164">
        <v>0</v>
      </c>
      <c r="AF876" s="164">
        <v>1.0053676</v>
      </c>
      <c r="AG876" s="164">
        <v>3.1392673000000003E-2</v>
      </c>
      <c r="AH876" s="164">
        <v>-5.3003175999999999E-2</v>
      </c>
      <c r="AI876"/>
      <c r="AJ876" s="185">
        <v>3.3582407000000002E-2</v>
      </c>
      <c r="AK876" s="185">
        <v>3.0019483E-2</v>
      </c>
      <c r="AL876" s="185">
        <v>1.2474099E-3</v>
      </c>
      <c r="AM876" s="185">
        <v>2.3155141999999999E-3</v>
      </c>
      <c r="AN876" s="176">
        <v>1.7997291999999999E-6</v>
      </c>
      <c r="AO876" s="176">
        <v>4.6132023999999997E-9</v>
      </c>
      <c r="AP876" s="176">
        <v>0.32430170000000003</v>
      </c>
      <c r="AQ876" s="192">
        <v>1.4189098000000001E-6</v>
      </c>
      <c r="AR876" s="192">
        <v>4.2811926999999998E-9</v>
      </c>
      <c r="AS876" s="192">
        <v>1.1696830000000001E-13</v>
      </c>
      <c r="AT876" s="192">
        <v>3.270305E-12</v>
      </c>
      <c r="AU876" s="192">
        <v>0</v>
      </c>
      <c r="AV876" s="192">
        <v>-1.4123198E-11</v>
      </c>
      <c r="AW876" s="192">
        <v>3.7916944999999999E-7</v>
      </c>
      <c r="AX876" s="192">
        <v>-1.2032663999999999E-11</v>
      </c>
      <c r="AY876" s="192">
        <v>3.4227948999999998E-10</v>
      </c>
      <c r="AZ876" s="192">
        <v>3.7421572000000001E-14</v>
      </c>
      <c r="BA876" s="192">
        <v>5.5498197000000004E-16</v>
      </c>
      <c r="BB876" s="192">
        <v>7.9114782000000003E-13</v>
      </c>
      <c r="BC876" s="192">
        <v>2.9113152000000002E-14</v>
      </c>
      <c r="BD876" s="192">
        <v>1.0025726E-14</v>
      </c>
      <c r="BE876" s="192">
        <v>5.9037323999999996E-10</v>
      </c>
      <c r="BF876" s="192">
        <v>9.4252943E-10</v>
      </c>
      <c r="BG876" s="192">
        <v>3.1269118999999999E-20</v>
      </c>
      <c r="BH876" s="192">
        <v>-3.4392307E-6</v>
      </c>
      <c r="BI876" s="193">
        <v>0.32430513999999999</v>
      </c>
      <c r="BJ876" s="192">
        <v>1.2787200000000001E-10</v>
      </c>
      <c r="BK876" s="192">
        <v>7.7760000000000004E-13</v>
      </c>
      <c r="BL876" s="192">
        <v>3.4790400000000002E-17</v>
      </c>
      <c r="BM876"/>
      <c r="BN876" s="164">
        <v>9.7945871999999997E-5</v>
      </c>
      <c r="BO876" s="186">
        <v>2.3959457999999999E-6</v>
      </c>
      <c r="BP876" s="186">
        <v>4.2631910999999998E-5</v>
      </c>
      <c r="BQ876" s="186">
        <v>4.9622797999999997E-7</v>
      </c>
      <c r="BR876" s="186">
        <v>6.7796300999999998E-6</v>
      </c>
      <c r="BS876" s="186">
        <v>6.7310944999999999E-8</v>
      </c>
      <c r="BT876" s="186">
        <v>9.1773597000000002E-10</v>
      </c>
      <c r="BU876" s="186">
        <v>1.013764E-7</v>
      </c>
      <c r="BV876" s="186">
        <v>6.5640768000000001E-6</v>
      </c>
      <c r="BW876" s="186">
        <v>1.0471441E-6</v>
      </c>
      <c r="BX876" s="186">
        <v>0</v>
      </c>
      <c r="BY876" s="186">
        <v>6.9147667999999998E-17</v>
      </c>
      <c r="BZ876" s="186">
        <v>5.6619095999999996E-13</v>
      </c>
      <c r="CA876" s="186">
        <v>-7.9247070000000005E-7</v>
      </c>
      <c r="CB876" s="186">
        <v>3.8622704000000003E-5</v>
      </c>
      <c r="CC876" s="186">
        <v>1.2740232E-8</v>
      </c>
      <c r="CD876" s="186">
        <v>1.8356957E-8</v>
      </c>
      <c r="CE876"/>
      <c r="CF876" s="329">
        <v>4.7923174999999997E-13</v>
      </c>
      <c r="CG876" s="330">
        <v>1.5289845</v>
      </c>
      <c r="CH876" s="330">
        <v>8.4607488000000008E-3</v>
      </c>
      <c r="CI876" s="330">
        <v>1.6566294000000001E-3</v>
      </c>
      <c r="CJ876" s="330">
        <v>-7.5913655999999996E-6</v>
      </c>
      <c r="CK876" s="329">
        <v>4.0454314000000001E-10</v>
      </c>
      <c r="CL876" s="329">
        <v>4.2964513000000002E-8</v>
      </c>
      <c r="CM876" s="330">
        <v>2.3229305E-4</v>
      </c>
      <c r="CN876" s="330">
        <v>2.3329981E-2</v>
      </c>
      <c r="CO876" s="330">
        <v>4.3821374000000004</v>
      </c>
      <c r="CP876"/>
      <c r="CQ876">
        <v>0.22934641</v>
      </c>
      <c r="CR876">
        <v>2.8816691100000007E-2</v>
      </c>
      <c r="CS876">
        <v>1.5510295600000001E-2</v>
      </c>
      <c r="CT876">
        <v>2.2105942779E-2</v>
      </c>
      <c r="CU876">
        <v>3.9541417630000004E-3</v>
      </c>
      <c r="CV876" s="109"/>
      <c r="CW876" s="377"/>
      <c r="CX876" s="36"/>
      <c r="CY876" s="34"/>
      <c r="CZ876" s="36"/>
      <c r="DA876" s="237"/>
      <c r="DB876" s="256"/>
      <c r="DC876"/>
      <c r="DD876"/>
      <c r="DE876"/>
      <c r="DF876"/>
      <c r="DG876"/>
      <c r="DH876"/>
      <c r="DI876"/>
      <c r="DJ876"/>
      <c r="DK876"/>
      <c r="DL876"/>
    </row>
    <row r="877" spans="1:116" ht="13.8" customHeight="1" x14ac:dyDescent="0.3">
      <c r="A877" t="s">
        <v>6639</v>
      </c>
      <c r="B877" s="113" t="s">
        <v>922</v>
      </c>
      <c r="C877" s="182" t="s">
        <v>1537</v>
      </c>
      <c r="D877" s="40" t="s">
        <v>790</v>
      </c>
      <c r="E877" s="181" t="s">
        <v>943</v>
      </c>
      <c r="F877" s="184" t="s">
        <v>6640</v>
      </c>
      <c r="G877" s="184">
        <v>0.25831159963200001</v>
      </c>
      <c r="H877" s="184">
        <v>8.1057503000000006E-3</v>
      </c>
      <c r="I877" s="184">
        <v>2.2105942768999999E-2</v>
      </c>
      <c r="J877" s="328">
        <v>-1.2465034369999999E-3</v>
      </c>
      <c r="K877" s="184">
        <v>0.22934641</v>
      </c>
      <c r="L877" s="184">
        <v>1.5786126000000001E-2</v>
      </c>
      <c r="M877" s="331">
        <v>6.4306289000000004E-4</v>
      </c>
      <c r="N877" s="184">
        <v>-4.9261087999999996E-3</v>
      </c>
      <c r="O877" s="331">
        <v>6.8069352000000001E-3</v>
      </c>
      <c r="P877" s="331">
        <v>4.8380899000000002E-3</v>
      </c>
      <c r="Q877" s="331">
        <v>1.386834E-3</v>
      </c>
      <c r="R877" s="331">
        <v>4.2817519000000002E-3</v>
      </c>
      <c r="S877" s="331">
        <v>-4.0166237000000003E-5</v>
      </c>
      <c r="T877" s="331">
        <v>1.3576346999999999E-3</v>
      </c>
      <c r="U877" s="331">
        <v>3.9943080000000002E-3</v>
      </c>
      <c r="V877" s="331">
        <v>3.7367279E-5</v>
      </c>
      <c r="W877" s="331">
        <v>-5.2006452000000003E-3</v>
      </c>
      <c r="X877" s="331">
        <v>0</v>
      </c>
      <c r="Y877"/>
      <c r="Z877" s="288">
        <v>1.5289760666666667</v>
      </c>
      <c r="AA877"/>
      <c r="AB877" s="164">
        <v>33.160201999999998</v>
      </c>
      <c r="AC877" s="164">
        <v>32.454115000000002</v>
      </c>
      <c r="AD877" s="164">
        <v>-0.27766995999999999</v>
      </c>
      <c r="AE877" s="164">
        <v>0</v>
      </c>
      <c r="AF877" s="164">
        <v>1.0053676</v>
      </c>
      <c r="AG877" s="164">
        <v>3.1392673000000003E-2</v>
      </c>
      <c r="AH877" s="164">
        <v>-5.3003175999999999E-2</v>
      </c>
      <c r="AI877"/>
      <c r="AJ877" s="185">
        <v>3.3582407000000002E-2</v>
      </c>
      <c r="AK877" s="185">
        <v>3.0019483E-2</v>
      </c>
      <c r="AL877" s="185">
        <v>1.2474099E-3</v>
      </c>
      <c r="AM877" s="185">
        <v>2.3155141999999999E-3</v>
      </c>
      <c r="AN877" s="176">
        <v>1.7997291999999999E-6</v>
      </c>
      <c r="AO877" s="176">
        <v>4.6132023999999997E-9</v>
      </c>
      <c r="AP877" s="176">
        <v>0.32430170000000003</v>
      </c>
      <c r="AQ877" s="192">
        <v>1.4189098000000001E-6</v>
      </c>
      <c r="AR877" s="192">
        <v>4.2811926999999998E-9</v>
      </c>
      <c r="AS877" s="192">
        <v>1.1696830000000001E-13</v>
      </c>
      <c r="AT877" s="192">
        <v>3.270305E-12</v>
      </c>
      <c r="AU877" s="192">
        <v>0</v>
      </c>
      <c r="AV877" s="192">
        <v>-1.4123198E-11</v>
      </c>
      <c r="AW877" s="192">
        <v>3.7916944999999999E-7</v>
      </c>
      <c r="AX877" s="192">
        <v>-1.2032663999999999E-11</v>
      </c>
      <c r="AY877" s="192">
        <v>3.4227948999999998E-10</v>
      </c>
      <c r="AZ877" s="192">
        <v>3.7421571000000001E-14</v>
      </c>
      <c r="BA877" s="192">
        <v>5.5498197000000004E-16</v>
      </c>
      <c r="BB877" s="192">
        <v>7.9114782000000003E-13</v>
      </c>
      <c r="BC877" s="192">
        <v>2.9113152000000002E-14</v>
      </c>
      <c r="BD877" s="192">
        <v>1.0025726E-14</v>
      </c>
      <c r="BE877" s="192">
        <v>5.9037323999999996E-10</v>
      </c>
      <c r="BF877" s="192">
        <v>9.4252943E-10</v>
      </c>
      <c r="BG877" s="192">
        <v>3.1269118999999999E-20</v>
      </c>
      <c r="BH877" s="192">
        <v>-3.4392308E-6</v>
      </c>
      <c r="BI877" s="193">
        <v>0.32430513999999999</v>
      </c>
      <c r="BJ877" s="192">
        <v>1.2787200000000001E-10</v>
      </c>
      <c r="BK877" s="192">
        <v>7.7760000000000004E-13</v>
      </c>
      <c r="BL877" s="192">
        <v>3.4790400000000002E-17</v>
      </c>
      <c r="BM877"/>
      <c r="BN877" s="164">
        <v>9.7945871999999997E-5</v>
      </c>
      <c r="BO877" s="186">
        <v>2.3959457999999999E-6</v>
      </c>
      <c r="BP877" s="186">
        <v>4.2631910999999998E-5</v>
      </c>
      <c r="BQ877" s="186">
        <v>4.9622797999999997E-7</v>
      </c>
      <c r="BR877" s="186">
        <v>6.7796300999999998E-6</v>
      </c>
      <c r="BS877" s="186">
        <v>6.7310944999999999E-8</v>
      </c>
      <c r="BT877" s="186">
        <v>9.1773597000000002E-10</v>
      </c>
      <c r="BU877" s="186">
        <v>1.013764E-7</v>
      </c>
      <c r="BV877" s="186">
        <v>6.5640768000000001E-6</v>
      </c>
      <c r="BW877" s="186">
        <v>1.0471441E-6</v>
      </c>
      <c r="BX877" s="186">
        <v>0</v>
      </c>
      <c r="BY877" s="186">
        <v>6.9147667999999998E-17</v>
      </c>
      <c r="BZ877" s="186">
        <v>5.6619095999999996E-13</v>
      </c>
      <c r="CA877" s="186">
        <v>-7.9247070000000005E-7</v>
      </c>
      <c r="CB877" s="186">
        <v>3.8622704000000003E-5</v>
      </c>
      <c r="CC877" s="186">
        <v>1.2740232E-8</v>
      </c>
      <c r="CD877" s="186">
        <v>1.8356957E-8</v>
      </c>
      <c r="CE877"/>
      <c r="CF877" s="329">
        <v>4.7923174999999997E-13</v>
      </c>
      <c r="CG877" s="330">
        <v>1.5289843999999999</v>
      </c>
      <c r="CH877" s="330">
        <v>8.4607488000000008E-3</v>
      </c>
      <c r="CI877" s="330">
        <v>1.6566294000000001E-3</v>
      </c>
      <c r="CJ877" s="330">
        <v>-7.5913662000000001E-6</v>
      </c>
      <c r="CK877" s="329">
        <v>4.0454314000000001E-10</v>
      </c>
      <c r="CL877" s="329">
        <v>4.2964513000000002E-8</v>
      </c>
      <c r="CM877" s="330">
        <v>2.3229305E-4</v>
      </c>
      <c r="CN877" s="330">
        <v>2.3329981E-2</v>
      </c>
      <c r="CO877" s="330">
        <v>4.3821374000000004</v>
      </c>
      <c r="CP877"/>
      <c r="CQ877">
        <v>0.22934641</v>
      </c>
      <c r="CR877">
        <v>2.8816691090000006E-2</v>
      </c>
      <c r="CS877">
        <v>1.5510295590000001E-2</v>
      </c>
      <c r="CT877">
        <v>2.2105942768999999E-2</v>
      </c>
      <c r="CU877">
        <v>3.9541417630000004E-3</v>
      </c>
      <c r="CV877" s="109"/>
      <c r="CW877" s="372"/>
      <c r="CX877" s="36"/>
      <c r="CY877" s="36"/>
      <c r="CZ877" s="36"/>
      <c r="DA877" s="40"/>
      <c r="DB877" s="256"/>
      <c r="DC877"/>
      <c r="DD877"/>
      <c r="DE877"/>
      <c r="DF877"/>
      <c r="DG877"/>
      <c r="DH877"/>
      <c r="DI877"/>
      <c r="DJ877"/>
      <c r="DK877"/>
      <c r="DL877"/>
    </row>
    <row r="878" spans="1:116" ht="13.8" customHeight="1" x14ac:dyDescent="0.3">
      <c r="A878" t="s">
        <v>2212</v>
      </c>
      <c r="B878" s="113" t="s">
        <v>922</v>
      </c>
      <c r="C878" s="182" t="s">
        <v>1538</v>
      </c>
      <c r="D878" s="40" t="s">
        <v>790</v>
      </c>
      <c r="E878" s="181" t="s">
        <v>943</v>
      </c>
      <c r="F878" s="184" t="s">
        <v>4306</v>
      </c>
      <c r="G878" s="184">
        <v>0.27393896913830001</v>
      </c>
      <c r="H878" s="184">
        <v>1.8358197582E-2</v>
      </c>
      <c r="I878" s="184">
        <v>5.9691827042999995E-2</v>
      </c>
      <c r="J878" s="328">
        <v>6.7132645133000006E-3</v>
      </c>
      <c r="K878" s="184">
        <v>0.18917568000000001</v>
      </c>
      <c r="L878" s="184">
        <v>4.4104117999999998E-2</v>
      </c>
      <c r="M878" s="331">
        <v>1.2250696E-2</v>
      </c>
      <c r="N878" s="184">
        <v>1.2976229000000001E-2</v>
      </c>
      <c r="O878" s="331">
        <v>4.9170411999999997E-3</v>
      </c>
      <c r="P878" s="331">
        <v>6.5106612000000004E-5</v>
      </c>
      <c r="Q878" s="331">
        <v>3.9982077000000002E-4</v>
      </c>
      <c r="R878" s="331">
        <v>1.9423276E-3</v>
      </c>
      <c r="S878" s="331">
        <v>1.6284108E-4</v>
      </c>
      <c r="T878" s="331">
        <v>1.3573172000000001E-3</v>
      </c>
      <c r="U878" s="331">
        <v>6.5479144000000003E-3</v>
      </c>
      <c r="V878" s="331">
        <v>3.7368242999999997E-5</v>
      </c>
      <c r="W878" s="331">
        <v>2.5090333000000001E-6</v>
      </c>
      <c r="X878" s="331">
        <v>0</v>
      </c>
      <c r="Y878"/>
      <c r="Z878" s="288">
        <v>1.2611712000000002</v>
      </c>
      <c r="AA878"/>
      <c r="AB878" s="164">
        <v>17.045002</v>
      </c>
      <c r="AC878" s="164">
        <v>16.469159000000001</v>
      </c>
      <c r="AD878" s="164">
        <v>3.9777516999999998E-2</v>
      </c>
      <c r="AE878" s="164">
        <v>0</v>
      </c>
      <c r="AF878" s="164">
        <v>0.48634775000000002</v>
      </c>
      <c r="AG878" s="164">
        <v>3.9086551999999997E-2</v>
      </c>
      <c r="AH878" s="164">
        <v>1.0631346999999999E-2</v>
      </c>
      <c r="AI878"/>
      <c r="AJ878" s="185">
        <v>3.6227587999999998E-2</v>
      </c>
      <c r="AK878" s="185">
        <v>3.3818248000000002E-2</v>
      </c>
      <c r="AL878" s="185">
        <v>1.2341299999999999E-3</v>
      </c>
      <c r="AM878" s="185">
        <v>1.1752099000000001E-3</v>
      </c>
      <c r="AN878" s="176">
        <v>2.0274729E-6</v>
      </c>
      <c r="AO878" s="176">
        <v>4.5640902000000002E-9</v>
      </c>
      <c r="AP878" s="176">
        <v>0.16459523000000001</v>
      </c>
      <c r="AQ878" s="192">
        <v>1.1703862999999999E-6</v>
      </c>
      <c r="AR878" s="192">
        <v>3.5313373999999999E-9</v>
      </c>
      <c r="AS878" s="192">
        <v>9.6481179000000005E-14</v>
      </c>
      <c r="AT878" s="192">
        <v>3.2695399000000002E-12</v>
      </c>
      <c r="AU878" s="192">
        <v>0</v>
      </c>
      <c r="AV878" s="192">
        <v>4.3817962999999999E-10</v>
      </c>
      <c r="AW878" s="192">
        <v>8.5623505999999997E-7</v>
      </c>
      <c r="AX878" s="192">
        <v>9.1041871000000004E-11</v>
      </c>
      <c r="AY878" s="192">
        <v>9.4133102999999993E-10</v>
      </c>
      <c r="AZ878" s="192">
        <v>3.7412816999999999E-14</v>
      </c>
      <c r="BA878" s="192">
        <v>5.5485214000000004E-16</v>
      </c>
      <c r="BB878" s="192">
        <v>2.2779337000000002E-13</v>
      </c>
      <c r="BC878" s="192">
        <v>1.4681747000000001E-14</v>
      </c>
      <c r="BD878" s="192">
        <v>3.0492085E-15</v>
      </c>
      <c r="BE878" s="192">
        <v>1.7879010000000001E-11</v>
      </c>
      <c r="BF878" s="192">
        <v>3.9214984E-10</v>
      </c>
      <c r="BG878" s="192">
        <v>3.1261803999999998E-20</v>
      </c>
      <c r="BH878" s="192">
        <v>1.3563181000000001E-5</v>
      </c>
      <c r="BI878" s="193">
        <v>0.16458165999999999</v>
      </c>
      <c r="BJ878" s="192">
        <v>0</v>
      </c>
      <c r="BK878" s="192">
        <v>0</v>
      </c>
      <c r="BL878" s="192">
        <v>0</v>
      </c>
      <c r="BM878"/>
      <c r="BN878" s="186">
        <v>7.4007104999999999E-5</v>
      </c>
      <c r="BO878" s="186">
        <v>6.5259796000000004E-6</v>
      </c>
      <c r="BP878" s="186">
        <v>3.5164799000000003E-5</v>
      </c>
      <c r="BQ878" s="186">
        <v>2.3289496999999999E-7</v>
      </c>
      <c r="BR878" s="186">
        <v>8.4941678E-6</v>
      </c>
      <c r="BS878" s="186">
        <v>6.7295197999999998E-8</v>
      </c>
      <c r="BT878" s="186">
        <v>9.1752127000000002E-10</v>
      </c>
      <c r="BU878" s="186">
        <v>1.0135268E-7</v>
      </c>
      <c r="BV878" s="186">
        <v>1.0881672E-7</v>
      </c>
      <c r="BW878" s="186">
        <v>3.4744536000000001E-7</v>
      </c>
      <c r="BX878" s="186">
        <v>0</v>
      </c>
      <c r="BY878" s="186">
        <v>6.9131490999999999E-17</v>
      </c>
      <c r="BZ878" s="186">
        <v>5.6605849999999996E-13</v>
      </c>
      <c r="CA878" s="186">
        <v>2.8977534999999999E-6</v>
      </c>
      <c r="CB878" s="186">
        <v>2.0052944999999999E-5</v>
      </c>
      <c r="CC878" s="186">
        <v>1.2737253E-8</v>
      </c>
      <c r="CD878" s="186">
        <v>0</v>
      </c>
      <c r="CE878"/>
      <c r="CF878" s="329">
        <v>4.7911964E-13</v>
      </c>
      <c r="CG878" s="330">
        <v>1.26118</v>
      </c>
      <c r="CH878" s="330">
        <v>3.7888677999999999E-3</v>
      </c>
      <c r="CI878" s="330">
        <v>4.4823342999999998E-3</v>
      </c>
      <c r="CJ878" s="330">
        <v>7.8123378999999998E-4</v>
      </c>
      <c r="CK878" s="329">
        <v>1.0539105E-10</v>
      </c>
      <c r="CL878" s="329">
        <v>1.2549634000000001E-8</v>
      </c>
      <c r="CM878" s="330">
        <v>3.4580338E-4</v>
      </c>
      <c r="CN878" s="330">
        <v>1.1103246000000001E-2</v>
      </c>
      <c r="CO878" s="330">
        <v>2.2488522</v>
      </c>
      <c r="CP878"/>
      <c r="CQ878">
        <v>0.18917568000000001</v>
      </c>
      <c r="CR878">
        <v>7.6655339182000001E-2</v>
      </c>
      <c r="CS878">
        <v>5.8299650633299997E-2</v>
      </c>
      <c r="CT878">
        <v>5.9691827042999995E-2</v>
      </c>
      <c r="CU878">
        <v>6.7107554800000004E-3</v>
      </c>
      <c r="CV878" s="109"/>
      <c r="CY878" s="36"/>
      <c r="CZ878" s="148"/>
      <c r="DA878" s="40"/>
      <c r="DB878" s="256"/>
      <c r="DC878"/>
      <c r="DD878"/>
      <c r="DE878"/>
      <c r="DF878"/>
      <c r="DG878"/>
      <c r="DH878"/>
      <c r="DI878"/>
      <c r="DJ878"/>
      <c r="DK878"/>
      <c r="DL878"/>
    </row>
    <row r="879" spans="1:116" ht="13.8" customHeight="1" x14ac:dyDescent="0.3">
      <c r="A879" t="s">
        <v>6641</v>
      </c>
      <c r="B879" s="113" t="s">
        <v>922</v>
      </c>
      <c r="C879" s="182" t="s">
        <v>1539</v>
      </c>
      <c r="D879" s="40" t="s">
        <v>790</v>
      </c>
      <c r="E879" s="181" t="s">
        <v>943</v>
      </c>
      <c r="F879" s="184" t="s">
        <v>6642</v>
      </c>
      <c r="G879" s="184">
        <v>0.47512887450360003</v>
      </c>
      <c r="H879" s="184">
        <v>1.6403116711000001E-2</v>
      </c>
      <c r="I879" s="184">
        <v>2.6822855442600001E-2</v>
      </c>
      <c r="J879" s="328">
        <v>4.186811235E-2</v>
      </c>
      <c r="K879" s="184">
        <v>0.39003479000000002</v>
      </c>
      <c r="L879" s="184">
        <v>1.3332157000000001E-2</v>
      </c>
      <c r="M879" s="184">
        <v>1.2848016E-2</v>
      </c>
      <c r="N879" s="184">
        <v>1.4088842000000001E-2</v>
      </c>
      <c r="O879" s="331">
        <v>2.1065788999999999E-3</v>
      </c>
      <c r="P879" s="331">
        <v>1.1105352E-4</v>
      </c>
      <c r="Q879" s="331">
        <v>9.6642291000000003E-5</v>
      </c>
      <c r="R879" s="331">
        <v>6.3784569000000001E-4</v>
      </c>
      <c r="S879" s="331">
        <v>9.9449434999999997E-4</v>
      </c>
      <c r="T879" s="331">
        <v>0</v>
      </c>
      <c r="U879" s="331">
        <v>4.0873618E-2</v>
      </c>
      <c r="V879" s="331">
        <v>4.8367526E-6</v>
      </c>
      <c r="W879" s="331">
        <v>0</v>
      </c>
      <c r="X879" s="331">
        <v>0</v>
      </c>
      <c r="Y879"/>
      <c r="Z879" s="288">
        <v>2.6002319333333337</v>
      </c>
      <c r="AA879"/>
      <c r="AB879" s="164">
        <v>70.437409000000002</v>
      </c>
      <c r="AC879" s="164">
        <v>33.775796</v>
      </c>
      <c r="AD879" s="164">
        <v>5.0569477000000003</v>
      </c>
      <c r="AE879" s="164">
        <v>0</v>
      </c>
      <c r="AF879" s="164">
        <v>28.58493</v>
      </c>
      <c r="AG879" s="164">
        <v>1.9645389</v>
      </c>
      <c r="AH879" s="164">
        <v>1.0551967</v>
      </c>
      <c r="AI879"/>
      <c r="AJ879" s="185">
        <v>4.8666084999999998E-2</v>
      </c>
      <c r="AK879" s="185">
        <v>4.4847363000000001E-2</v>
      </c>
      <c r="AL879" s="185">
        <v>2.0683008999999998E-3</v>
      </c>
      <c r="AM879" s="185">
        <v>1.7504209E-3</v>
      </c>
      <c r="AN879" s="176">
        <v>2.6886907999999999E-6</v>
      </c>
      <c r="AO879" s="176">
        <v>7.6490419999999997E-9</v>
      </c>
      <c r="AP879" s="176">
        <v>0.24515698999999999</v>
      </c>
      <c r="AQ879" s="192">
        <v>2.4130152000000001E-6</v>
      </c>
      <c r="AR879" s="192">
        <v>7.2806494999999999E-9</v>
      </c>
      <c r="AS879" s="192">
        <v>1.9891774E-13</v>
      </c>
      <c r="AT879" s="192">
        <v>0</v>
      </c>
      <c r="AU879" s="192">
        <v>0</v>
      </c>
      <c r="AV879" s="192">
        <v>3.7754413000000001E-10</v>
      </c>
      <c r="AW879" s="192">
        <v>2.7516803E-7</v>
      </c>
      <c r="AX879" s="192">
        <v>8.6098479999999994E-11</v>
      </c>
      <c r="AY879" s="192">
        <v>2.8203535000000001E-10</v>
      </c>
      <c r="AZ879" s="192">
        <v>0</v>
      </c>
      <c r="BA879" s="192">
        <v>0</v>
      </c>
      <c r="BB879" s="192">
        <v>5.5080963000000001E-14</v>
      </c>
      <c r="BC879" s="192">
        <v>3.8393918999999999E-15</v>
      </c>
      <c r="BD879" s="192">
        <v>8.4624059000000001E-16</v>
      </c>
      <c r="BE879" s="192">
        <v>1.5314603000000001E-11</v>
      </c>
      <c r="BF879" s="192">
        <v>1.1470643E-10</v>
      </c>
      <c r="BG879" s="192">
        <v>0</v>
      </c>
      <c r="BH879" s="192">
        <v>1.0519244E-4</v>
      </c>
      <c r="BI879" s="193">
        <v>0.24505179999999999</v>
      </c>
      <c r="BJ879" s="193">
        <v>0</v>
      </c>
      <c r="BK879" s="193">
        <v>0</v>
      </c>
      <c r="BL879" s="193">
        <v>0</v>
      </c>
      <c r="BM879"/>
      <c r="BN879" s="164">
        <v>1.2902583E-4</v>
      </c>
      <c r="BO879" s="186">
        <v>1.9444369E-6</v>
      </c>
      <c r="BP879" s="186">
        <v>7.2501366000000004E-5</v>
      </c>
      <c r="BQ879" s="186">
        <v>8.1445989E-8</v>
      </c>
      <c r="BR879" s="186">
        <v>3.4872566000000002E-6</v>
      </c>
      <c r="BS879" s="186">
        <v>0</v>
      </c>
      <c r="BT879" s="186">
        <v>0</v>
      </c>
      <c r="BU879" s="186">
        <v>0</v>
      </c>
      <c r="BV879" s="186">
        <v>1.5439898000000001E-7</v>
      </c>
      <c r="BW879" s="186">
        <v>1.0632564E-7</v>
      </c>
      <c r="BX879" s="186">
        <v>0</v>
      </c>
      <c r="BY879" s="186">
        <v>0</v>
      </c>
      <c r="BZ879" s="186">
        <v>0</v>
      </c>
      <c r="CA879" s="186">
        <v>2.8193782000000002E-6</v>
      </c>
      <c r="CB879" s="186">
        <v>4.7931220999999997E-5</v>
      </c>
      <c r="CC879" s="186">
        <v>9.743667899999999E-13</v>
      </c>
      <c r="CD879" s="164">
        <v>0</v>
      </c>
      <c r="CE879"/>
      <c r="CF879" s="329">
        <v>0</v>
      </c>
      <c r="CG879" s="330">
        <v>2.6002318999999998</v>
      </c>
      <c r="CH879" s="330">
        <v>0</v>
      </c>
      <c r="CI879" s="330">
        <v>1.3303554E-3</v>
      </c>
      <c r="CJ879" s="329">
        <v>8.7310510000000003E-4</v>
      </c>
      <c r="CK879" s="329">
        <v>2.6310913000000001E-11</v>
      </c>
      <c r="CL879" s="329">
        <v>3.0678052000000001E-9</v>
      </c>
      <c r="CM879" s="330">
        <v>1.3383262E-4</v>
      </c>
      <c r="CN879" s="330">
        <v>3.2232515000000001E-3</v>
      </c>
      <c r="CO879" s="330">
        <v>3.4423140999999999</v>
      </c>
      <c r="CP879"/>
      <c r="CQ879">
        <v>0.39003479000000002</v>
      </c>
      <c r="CR879">
        <v>4.3221135401000012E-2</v>
      </c>
      <c r="CS879">
        <v>2.6818018690000001E-2</v>
      </c>
      <c r="CT879">
        <v>2.6822855442600001E-2</v>
      </c>
      <c r="CU879">
        <v>4.186811235E-2</v>
      </c>
      <c r="CV879" s="109"/>
      <c r="CY879" s="36"/>
      <c r="CZ879" s="36"/>
      <c r="DA879" s="40"/>
      <c r="DB879" s="256"/>
      <c r="DC879"/>
      <c r="DD879"/>
      <c r="DE879"/>
      <c r="DF879"/>
      <c r="DG879"/>
      <c r="DH879"/>
      <c r="DI879"/>
      <c r="DJ879"/>
      <c r="DK879"/>
      <c r="DL879"/>
    </row>
    <row r="880" spans="1:116" ht="13.8" customHeight="1" x14ac:dyDescent="0.3">
      <c r="A880" t="s">
        <v>6643</v>
      </c>
      <c r="B880" s="113" t="s">
        <v>922</v>
      </c>
      <c r="C880" s="182" t="s">
        <v>1540</v>
      </c>
      <c r="D880" s="40" t="s">
        <v>790</v>
      </c>
      <c r="E880" s="181" t="s">
        <v>943</v>
      </c>
      <c r="F880" s="184" t="s">
        <v>6644</v>
      </c>
      <c r="G880" s="184">
        <v>0.59494302559900003</v>
      </c>
      <c r="H880" s="184">
        <v>2.430905823E-2</v>
      </c>
      <c r="I880" s="184">
        <v>3.3966141818999998E-2</v>
      </c>
      <c r="J880" s="328">
        <v>5.1657355499999998E-3</v>
      </c>
      <c r="K880" s="184">
        <v>0.53150209000000004</v>
      </c>
      <c r="L880" s="184">
        <v>1.2183485000000001E-2</v>
      </c>
      <c r="M880" s="184">
        <v>1.9964541999999998E-2</v>
      </c>
      <c r="N880" s="184">
        <v>2.1081853000000001E-2</v>
      </c>
      <c r="O880" s="331">
        <v>2.6396446999999998E-3</v>
      </c>
      <c r="P880" s="184">
        <v>3.1416457000000002E-4</v>
      </c>
      <c r="Q880" s="331">
        <v>2.7339596000000002E-4</v>
      </c>
      <c r="R880" s="331">
        <v>1.8044319000000001E-3</v>
      </c>
      <c r="S880" s="331">
        <v>6.4692484999999997E-4</v>
      </c>
      <c r="T880" s="331">
        <v>0</v>
      </c>
      <c r="U880" s="331">
        <v>4.5188106999999996E-3</v>
      </c>
      <c r="V880" s="331">
        <v>1.3682918999999999E-5</v>
      </c>
      <c r="W880" s="331">
        <v>0</v>
      </c>
      <c r="X880" s="331">
        <v>0</v>
      </c>
      <c r="Y880"/>
      <c r="Z880" s="288">
        <v>3.5433472666666672</v>
      </c>
      <c r="AA880"/>
      <c r="AB880" s="164">
        <v>73.408489000000003</v>
      </c>
      <c r="AC880" s="164">
        <v>51.101140000000001</v>
      </c>
      <c r="AD880" s="164">
        <v>0.56134293999999996</v>
      </c>
      <c r="AE880" s="164">
        <v>0</v>
      </c>
      <c r="AF880" s="164">
        <v>21.5</v>
      </c>
      <c r="AG880" s="164">
        <v>0.13750824</v>
      </c>
      <c r="AH880" s="164">
        <v>0.10849756000000001</v>
      </c>
      <c r="AI880"/>
      <c r="AJ880" s="185">
        <v>6.5680879999999997E-2</v>
      </c>
      <c r="AK880" s="185">
        <v>5.9244485E-2</v>
      </c>
      <c r="AL880" s="185">
        <v>2.7873863999999999E-3</v>
      </c>
      <c r="AM880" s="185">
        <v>3.6490088999999999E-3</v>
      </c>
      <c r="AN880" s="176">
        <v>3.5518276000000002E-6</v>
      </c>
      <c r="AO880" s="176">
        <v>1.0308382E-8</v>
      </c>
      <c r="AP880" s="176">
        <v>0.51106567999999997</v>
      </c>
      <c r="AQ880" s="192">
        <v>3.2882262999999998E-6</v>
      </c>
      <c r="AR880" s="192">
        <v>9.9213722999999995E-9</v>
      </c>
      <c r="AS880" s="192">
        <v>2.7106606999999999E-13</v>
      </c>
      <c r="AT880" s="192">
        <v>0</v>
      </c>
      <c r="AU880" s="192">
        <v>0</v>
      </c>
      <c r="AV880" s="192">
        <v>5.6493854000000003E-10</v>
      </c>
      <c r="AW880" s="192">
        <v>2.6266861999999998E-7</v>
      </c>
      <c r="AX880" s="192">
        <v>1.2883355E-10</v>
      </c>
      <c r="AY880" s="192">
        <v>2.5773576000000001E-10</v>
      </c>
      <c r="AZ880" s="192">
        <v>0</v>
      </c>
      <c r="BA880" s="192">
        <v>0</v>
      </c>
      <c r="BB880" s="192">
        <v>1.5582114000000001E-13</v>
      </c>
      <c r="BC880" s="192">
        <v>1.0861438E-14</v>
      </c>
      <c r="BD880" s="192">
        <v>2.3939701000000001E-15</v>
      </c>
      <c r="BE880" s="192">
        <v>4.3324205000000003E-11</v>
      </c>
      <c r="BF880" s="192">
        <v>3.2449847000000003E-10</v>
      </c>
      <c r="BG880" s="192">
        <v>0</v>
      </c>
      <c r="BH880" s="192">
        <v>5.4275898999999997E-5</v>
      </c>
      <c r="BI880" s="193">
        <v>0.5110114</v>
      </c>
      <c r="BJ880" s="193">
        <v>0</v>
      </c>
      <c r="BK880" s="193">
        <v>0</v>
      </c>
      <c r="BL880" s="193">
        <v>0</v>
      </c>
      <c r="BM880"/>
      <c r="BN880" s="164">
        <v>1.7248736999999999E-4</v>
      </c>
      <c r="BO880" s="186">
        <v>1.7769082E-6</v>
      </c>
      <c r="BP880" s="186">
        <v>9.8797922999999994E-5</v>
      </c>
      <c r="BQ880" s="186">
        <v>2.2146800000000001E-7</v>
      </c>
      <c r="BR880" s="186">
        <v>3.8263938999999998E-6</v>
      </c>
      <c r="BS880" s="186">
        <v>0</v>
      </c>
      <c r="BT880" s="186">
        <v>0</v>
      </c>
      <c r="BU880" s="186">
        <v>0</v>
      </c>
      <c r="BV880" s="186">
        <v>4.3678658000000002E-7</v>
      </c>
      <c r="BW880" s="186">
        <v>2.7352284999999999E-7</v>
      </c>
      <c r="BX880" s="186">
        <v>0</v>
      </c>
      <c r="BY880" s="186">
        <v>0</v>
      </c>
      <c r="BZ880" s="186">
        <v>0</v>
      </c>
      <c r="CA880" s="186">
        <v>4.1452553999999999E-6</v>
      </c>
      <c r="CB880" s="186">
        <v>6.3009113000000002E-5</v>
      </c>
      <c r="CC880" s="186">
        <v>9.1082574999999999E-15</v>
      </c>
      <c r="CD880" s="164">
        <v>0</v>
      </c>
      <c r="CE880"/>
      <c r="CF880" s="329">
        <v>0</v>
      </c>
      <c r="CG880" s="330">
        <v>3.5433473000000002</v>
      </c>
      <c r="CH880" s="330">
        <v>0</v>
      </c>
      <c r="CI880" s="330">
        <v>1.2157347E-3</v>
      </c>
      <c r="CJ880" s="330">
        <v>1.3567188000000001E-3</v>
      </c>
      <c r="CK880" s="329">
        <v>7.4432186999999998E-11</v>
      </c>
      <c r="CL880" s="329">
        <v>8.6786595000000001E-9</v>
      </c>
      <c r="CM880" s="330">
        <v>1.4012143000000001E-4</v>
      </c>
      <c r="CN880" s="330">
        <v>9.1184088999999996E-3</v>
      </c>
      <c r="CO880" s="330">
        <v>7.0081563999999998</v>
      </c>
      <c r="CP880"/>
      <c r="CQ880">
        <v>0.53150209000000004</v>
      </c>
      <c r="CR880">
        <v>5.8261517129999989E-2</v>
      </c>
      <c r="CS880">
        <v>3.3952458899999996E-2</v>
      </c>
      <c r="CT880">
        <v>3.3966141818999998E-2</v>
      </c>
      <c r="CU880">
        <v>5.1657355499999998E-3</v>
      </c>
      <c r="CV880" s="109"/>
      <c r="CY880" s="36"/>
      <c r="CZ880" s="36"/>
      <c r="DA880" s="40"/>
      <c r="DB880" s="256"/>
      <c r="DC880"/>
      <c r="DD880"/>
      <c r="DE880"/>
      <c r="DF880"/>
      <c r="DG880"/>
      <c r="DH880"/>
      <c r="DI880"/>
      <c r="DJ880"/>
      <c r="DK880"/>
      <c r="DL880"/>
    </row>
    <row r="881" spans="1:116" ht="13.8" customHeight="1" x14ac:dyDescent="0.3">
      <c r="A881" t="s">
        <v>2213</v>
      </c>
      <c r="B881" s="113" t="s">
        <v>922</v>
      </c>
      <c r="C881" s="182" t="s">
        <v>1541</v>
      </c>
      <c r="D881" s="40" t="s">
        <v>790</v>
      </c>
      <c r="E881" s="181" t="s">
        <v>943</v>
      </c>
      <c r="F881" s="184" t="s">
        <v>4307</v>
      </c>
      <c r="G881" s="184">
        <v>0.61467294328199995</v>
      </c>
      <c r="H881" s="184">
        <v>5.6401667340000003E-2</v>
      </c>
      <c r="I881" s="184">
        <v>-8.5024775321000015E-2</v>
      </c>
      <c r="J881" s="328">
        <v>1.2246412630000001E-3</v>
      </c>
      <c r="K881" s="184">
        <v>0.64207141000000001</v>
      </c>
      <c r="L881" s="184">
        <v>4.8932811E-2</v>
      </c>
      <c r="M881" s="331">
        <v>-3.0690384000000002E-3</v>
      </c>
      <c r="N881" s="184">
        <v>4.1312327000000003E-2</v>
      </c>
      <c r="O881" s="331">
        <v>8.7702312000000008E-3</v>
      </c>
      <c r="P881" s="331">
        <v>6.3777683999999995E-4</v>
      </c>
      <c r="Q881" s="331">
        <v>5.6813323000000004E-3</v>
      </c>
      <c r="R881" s="331">
        <v>-0.13228355</v>
      </c>
      <c r="S881" s="331">
        <v>2.5677762999999999E-5</v>
      </c>
      <c r="T881" s="331">
        <v>1.3576348E-3</v>
      </c>
      <c r="U881" s="331">
        <v>4.8366837000000003E-3</v>
      </c>
      <c r="V881" s="331">
        <v>3.7367279E-5</v>
      </c>
      <c r="W881" s="331">
        <v>-3.6377202000000002E-3</v>
      </c>
      <c r="X881" s="331">
        <v>0</v>
      </c>
      <c r="Y881"/>
      <c r="Z881" s="288">
        <v>4.280476066666667</v>
      </c>
      <c r="AA881"/>
      <c r="AB881" s="164">
        <v>64.622637999999995</v>
      </c>
      <c r="AC881" s="164">
        <v>64.730728999999997</v>
      </c>
      <c r="AD881" s="164">
        <v>-0.17302701000000001</v>
      </c>
      <c r="AE881" s="164">
        <v>0</v>
      </c>
      <c r="AF881" s="164">
        <v>6.1372818000000003E-2</v>
      </c>
      <c r="AG881" s="164">
        <v>3.6347430999999999E-2</v>
      </c>
      <c r="AH881" s="164">
        <v>-3.2783959000000001E-2</v>
      </c>
      <c r="AI881"/>
      <c r="AJ881" s="185">
        <v>7.0466322999999997E-2</v>
      </c>
      <c r="AK881" s="185">
        <v>6.2454727000000002E-2</v>
      </c>
      <c r="AL881" s="185">
        <v>3.3914923E-3</v>
      </c>
      <c r="AM881" s="185">
        <v>4.6201039000000003E-3</v>
      </c>
      <c r="AN881" s="176">
        <v>3.7442881999999998E-6</v>
      </c>
      <c r="AO881" s="176">
        <v>1.2542501E-8</v>
      </c>
      <c r="AP881" s="176">
        <v>0.64707336999999998</v>
      </c>
      <c r="AQ881" s="192">
        <v>3.9723017999999998E-6</v>
      </c>
      <c r="AR881" s="192">
        <v>1.1985393000000001E-8</v>
      </c>
      <c r="AS881" s="192">
        <v>3.2745804999999999E-13</v>
      </c>
      <c r="AT881" s="192">
        <v>3.270305E-12</v>
      </c>
      <c r="AU881" s="192">
        <v>0</v>
      </c>
      <c r="AV881" s="192">
        <v>1.1916568E-9</v>
      </c>
      <c r="AW881" s="192">
        <v>-2.1065471000000001E-7</v>
      </c>
      <c r="AX881" s="192">
        <v>2.6285334000000002E-10</v>
      </c>
      <c r="AY881" s="192">
        <v>2.9079949000000002E-10</v>
      </c>
      <c r="AZ881" s="192">
        <v>3.7421571000000001E-14</v>
      </c>
      <c r="BA881" s="192">
        <v>5.5498197000000004E-16</v>
      </c>
      <c r="BB881" s="192">
        <v>3.2366955E-12</v>
      </c>
      <c r="BC881" s="192">
        <v>-7.9078838000000002E-13</v>
      </c>
      <c r="BD881" s="192">
        <v>-1.3353841E-13</v>
      </c>
      <c r="BE881" s="192">
        <v>-1.8756826000000001E-10</v>
      </c>
      <c r="BF881" s="192">
        <v>-1.8494140999999999E-8</v>
      </c>
      <c r="BG881" s="192">
        <v>3.1269118999999999E-20</v>
      </c>
      <c r="BH881" s="192">
        <v>2.0849692E-6</v>
      </c>
      <c r="BI881" s="193">
        <v>0.64707128999999997</v>
      </c>
      <c r="BJ881" s="192">
        <v>1.2787200000000001E-10</v>
      </c>
      <c r="BK881" s="192">
        <v>7.7760000000000004E-13</v>
      </c>
      <c r="BL881" s="192">
        <v>3.4790400000000002E-17</v>
      </c>
      <c r="BM881"/>
      <c r="BN881" s="164">
        <v>2.0240193999999999E-4</v>
      </c>
      <c r="BO881" s="186">
        <v>7.2302452000000003E-6</v>
      </c>
      <c r="BP881" s="164">
        <v>1.1935103000000001E-4</v>
      </c>
      <c r="BQ881" s="186">
        <v>-1.5474801999999998E-5</v>
      </c>
      <c r="BR881" s="186">
        <v>4.4314214000000002E-6</v>
      </c>
      <c r="BS881" s="186">
        <v>6.7310944999999999E-8</v>
      </c>
      <c r="BT881" s="186">
        <v>9.1773597000000002E-10</v>
      </c>
      <c r="BU881" s="186">
        <v>1.013764E-7</v>
      </c>
      <c r="BV881" s="186">
        <v>9.838925500000001E-7</v>
      </c>
      <c r="BW881" s="186">
        <v>-7.2673627000000003E-7</v>
      </c>
      <c r="BX881" s="186">
        <v>0</v>
      </c>
      <c r="BY881" s="186">
        <v>6.9147667999999998E-17</v>
      </c>
      <c r="BZ881" s="186">
        <v>5.6619095999999996E-13</v>
      </c>
      <c r="CA881" s="186">
        <v>7.7227283999999995E-6</v>
      </c>
      <c r="CB881" s="186">
        <v>7.8683455999999999E-5</v>
      </c>
      <c r="CC881" s="186">
        <v>1.2740233E-8</v>
      </c>
      <c r="CD881" s="186">
        <v>1.8356957E-8</v>
      </c>
      <c r="CE881"/>
      <c r="CF881" s="329">
        <v>4.7923174999999997E-13</v>
      </c>
      <c r="CG881" s="330">
        <v>4.2804843999999997</v>
      </c>
      <c r="CH881" s="330">
        <v>2.7938798999999999E-3</v>
      </c>
      <c r="CI881" s="330">
        <v>9.7746294000000001E-3</v>
      </c>
      <c r="CJ881" s="329">
        <v>-2.5985205E-4</v>
      </c>
      <c r="CK881" s="329">
        <v>1.3542222E-9</v>
      </c>
      <c r="CL881" s="329">
        <v>1.4316736999999999E-7</v>
      </c>
      <c r="CM881" s="330">
        <v>7.2864202000000005E-5</v>
      </c>
      <c r="CN881" s="330">
        <v>-0.65516162</v>
      </c>
      <c r="CO881" s="330">
        <v>8.8741988000000003</v>
      </c>
      <c r="CP881"/>
      <c r="CQ881">
        <v>0.64207141000000001</v>
      </c>
      <c r="CR881">
        <v>-3.0018110059999992E-2</v>
      </c>
      <c r="CS881">
        <v>-9.0057497600000008E-2</v>
      </c>
      <c r="CT881">
        <v>-8.5024775321000015E-2</v>
      </c>
      <c r="CU881">
        <v>4.8623614630000003E-3</v>
      </c>
      <c r="CV881" s="109"/>
      <c r="CY881" s="36"/>
      <c r="CZ881" s="36"/>
      <c r="DA881" s="40"/>
      <c r="DB881" s="256"/>
      <c r="DC881"/>
      <c r="DD881"/>
      <c r="DE881"/>
      <c r="DF881"/>
      <c r="DG881"/>
      <c r="DH881"/>
      <c r="DI881"/>
      <c r="DJ881"/>
      <c r="DK881"/>
      <c r="DL881"/>
    </row>
    <row r="882" spans="1:116" ht="13.8" customHeight="1" x14ac:dyDescent="0.3">
      <c r="A882" t="s">
        <v>2214</v>
      </c>
      <c r="B882" s="113" t="s">
        <v>922</v>
      </c>
      <c r="C882" s="182" t="s">
        <v>1542</v>
      </c>
      <c r="D882" s="40" t="s">
        <v>790</v>
      </c>
      <c r="E882" s="181" t="s">
        <v>943</v>
      </c>
      <c r="F882" s="184" t="s">
        <v>4308</v>
      </c>
      <c r="G882" s="184">
        <v>0.66032374474919997</v>
      </c>
      <c r="H882" s="184">
        <v>5.8960637671999988E-3</v>
      </c>
      <c r="I882" s="184">
        <v>4.6072623879000005E-2</v>
      </c>
      <c r="J882" s="328">
        <v>3.1438971030000001E-3</v>
      </c>
      <c r="K882" s="184">
        <v>0.60521115999999997</v>
      </c>
      <c r="L882" s="184">
        <v>4.2500438000000001E-2</v>
      </c>
      <c r="M882" s="184">
        <v>5.5185006000000002E-3</v>
      </c>
      <c r="N882" s="184">
        <v>1.5580311999999999E-3</v>
      </c>
      <c r="O882" s="184">
        <v>4.3473454999999996E-3</v>
      </c>
      <c r="P882" s="331">
        <v>2.7748732000000001E-6</v>
      </c>
      <c r="Q882" s="331">
        <v>-1.2087805999999999E-5</v>
      </c>
      <c r="R882" s="331">
        <v>-3.3413167999999998E-3</v>
      </c>
      <c r="S882" s="331">
        <v>7.6816602999999994E-5</v>
      </c>
      <c r="T882" s="331">
        <v>1.3576348E-3</v>
      </c>
      <c r="U882" s="331">
        <v>5.4909288999999998E-3</v>
      </c>
      <c r="V882" s="331">
        <v>3.7367279E-5</v>
      </c>
      <c r="W882" s="331">
        <v>-2.4238483999999999E-3</v>
      </c>
      <c r="X882" s="331">
        <v>0</v>
      </c>
      <c r="Y882"/>
      <c r="Z882" s="288">
        <v>4.0347410666666663</v>
      </c>
      <c r="AA882"/>
      <c r="AB882" s="164">
        <v>70.027234000000007</v>
      </c>
      <c r="AC882" s="164">
        <v>68.925296000000003</v>
      </c>
      <c r="AD882" s="164">
        <v>-9.1754328999999996E-2</v>
      </c>
      <c r="AE882" s="164">
        <v>0</v>
      </c>
      <c r="AF882" s="164">
        <v>1.1705768000000001</v>
      </c>
      <c r="AG882" s="164">
        <v>4.0195625999999998E-2</v>
      </c>
      <c r="AH882" s="164">
        <v>-1.7080367999999999E-2</v>
      </c>
      <c r="AI882"/>
      <c r="AJ882" s="185">
        <v>8.3614246000000003E-2</v>
      </c>
      <c r="AK882" s="185">
        <v>7.5387127999999998E-2</v>
      </c>
      <c r="AL882" s="185">
        <v>3.3074914999999998E-3</v>
      </c>
      <c r="AM882" s="185">
        <v>4.9196266000000001E-3</v>
      </c>
      <c r="AN882" s="176">
        <v>4.5196120000000002E-6</v>
      </c>
      <c r="AO882" s="176">
        <v>1.2231847000000001E-8</v>
      </c>
      <c r="AP882" s="176">
        <v>0.68902333000000004</v>
      </c>
      <c r="AQ882" s="192">
        <v>3.7442596999999998E-6</v>
      </c>
      <c r="AR882" s="192">
        <v>1.1297334999999999E-8</v>
      </c>
      <c r="AS882" s="192">
        <v>3.0865931999999999E-13</v>
      </c>
      <c r="AT882" s="192">
        <v>3.270305E-12</v>
      </c>
      <c r="AU882" s="192">
        <v>0</v>
      </c>
      <c r="AV882" s="192">
        <v>1.527656E-10</v>
      </c>
      <c r="AW882" s="192">
        <v>7.7555204999999995E-7</v>
      </c>
      <c r="AX882" s="192">
        <v>2.6007416E-11</v>
      </c>
      <c r="AY882" s="192">
        <v>9.0740788999999998E-10</v>
      </c>
      <c r="AZ882" s="192">
        <v>3.7421571000000001E-14</v>
      </c>
      <c r="BA882" s="192">
        <v>5.5498197000000004E-16</v>
      </c>
      <c r="BB882" s="192">
        <v>-6.9083243000000002E-15</v>
      </c>
      <c r="BC882" s="192">
        <v>-1.7046188999999999E-14</v>
      </c>
      <c r="BD882" s="192">
        <v>-2.9581162999999999E-15</v>
      </c>
      <c r="BE882" s="192">
        <v>-5.3382400999999997E-12</v>
      </c>
      <c r="BF882" s="192">
        <v>-4.7836184999999996E-10</v>
      </c>
      <c r="BG882" s="192">
        <v>3.1269118999999999E-20</v>
      </c>
      <c r="BH882" s="192">
        <v>6.3754311999999997E-6</v>
      </c>
      <c r="BI882" s="193">
        <v>0.68901696000000001</v>
      </c>
      <c r="BJ882" s="192">
        <v>1.2787200000000001E-10</v>
      </c>
      <c r="BK882" s="192">
        <v>7.7760000000000004E-13</v>
      </c>
      <c r="BL882" s="192">
        <v>3.4790400000000002E-17</v>
      </c>
      <c r="BM882"/>
      <c r="BN882" s="164">
        <v>2.1064681999999999E-4</v>
      </c>
      <c r="BO882" s="186">
        <v>6.2921117999999999E-6</v>
      </c>
      <c r="BP882" s="164">
        <v>1.1249929E-4</v>
      </c>
      <c r="BQ882" s="186">
        <v>-3.9344823E-7</v>
      </c>
      <c r="BR882" s="186">
        <v>7.8126357000000007E-6</v>
      </c>
      <c r="BS882" s="186">
        <v>6.7310944999999999E-8</v>
      </c>
      <c r="BT882" s="186">
        <v>9.1773597000000002E-10</v>
      </c>
      <c r="BU882" s="186">
        <v>1.013764E-7</v>
      </c>
      <c r="BV882" s="186">
        <v>-5.6888319999999999E-10</v>
      </c>
      <c r="BW882" s="186">
        <v>-1.2907872999999999E-7</v>
      </c>
      <c r="BX882" s="186">
        <v>0</v>
      </c>
      <c r="BY882" s="186">
        <v>6.9147667999999998E-17</v>
      </c>
      <c r="BZ882" s="186">
        <v>5.6619095999999996E-13</v>
      </c>
      <c r="CA882" s="186">
        <v>6.9992031000000005E-7</v>
      </c>
      <c r="CB882" s="186">
        <v>8.3665259999999997E-5</v>
      </c>
      <c r="CC882" s="186">
        <v>1.2740234E-8</v>
      </c>
      <c r="CD882" s="186">
        <v>1.8356957E-8</v>
      </c>
      <c r="CE882"/>
      <c r="CF882" s="329">
        <v>4.7923174999999997E-13</v>
      </c>
      <c r="CG882" s="330">
        <v>4.0347493999999999</v>
      </c>
      <c r="CH882" s="330">
        <v>7.2913949000000004E-3</v>
      </c>
      <c r="CI882" s="330">
        <v>4.3223293999999999E-3</v>
      </c>
      <c r="CJ882" s="330">
        <v>3.2372591000000002E-4</v>
      </c>
      <c r="CK882" s="329">
        <v>-5.0330367000000002E-12</v>
      </c>
      <c r="CL882" s="329">
        <v>-1.0895339000000001E-9</v>
      </c>
      <c r="CM882" s="330">
        <v>2.5406050999999999E-4</v>
      </c>
      <c r="CN882" s="330">
        <v>-1.5400039000000001E-2</v>
      </c>
      <c r="CO882" s="330">
        <v>9.4229851</v>
      </c>
      <c r="CP882"/>
      <c r="CQ882">
        <v>0.60521115999999997</v>
      </c>
      <c r="CR882">
        <v>5.0573685567200009E-2</v>
      </c>
      <c r="CS882">
        <v>4.2253773400000007E-2</v>
      </c>
      <c r="CT882">
        <v>4.6072623879000005E-2</v>
      </c>
      <c r="CU882">
        <v>5.567745503E-3</v>
      </c>
      <c r="CV882" s="109"/>
      <c r="CY882" s="36"/>
      <c r="CZ882" s="11"/>
      <c r="DA882" s="236"/>
      <c r="DB882" s="236"/>
      <c r="DC882"/>
      <c r="DD882"/>
      <c r="DE882"/>
      <c r="DF882"/>
      <c r="DG882"/>
      <c r="DH882"/>
      <c r="DI882"/>
      <c r="DJ882"/>
      <c r="DK882"/>
      <c r="DL882"/>
    </row>
    <row r="883" spans="1:116" ht="13.8" customHeight="1" x14ac:dyDescent="0.3">
      <c r="A883" t="s">
        <v>2215</v>
      </c>
      <c r="B883" s="113" t="s">
        <v>922</v>
      </c>
      <c r="C883" s="182" t="s">
        <v>1543</v>
      </c>
      <c r="D883" s="40" t="s">
        <v>790</v>
      </c>
      <c r="E883" s="181" t="s">
        <v>943</v>
      </c>
      <c r="F883" s="184" t="s">
        <v>4309</v>
      </c>
      <c r="G883" s="184">
        <v>0.32164451319200005</v>
      </c>
      <c r="H883" s="184">
        <v>7.3289639799999995E-3</v>
      </c>
      <c r="I883" s="184">
        <v>0.11171564264900001</v>
      </c>
      <c r="J883" s="328">
        <v>-1.2465034369999999E-3</v>
      </c>
      <c r="K883" s="184">
        <v>0.20384641000000001</v>
      </c>
      <c r="L883" s="184">
        <v>1.6186985000000001E-2</v>
      </c>
      <c r="M883" s="184">
        <v>5.3544916999999999E-4</v>
      </c>
      <c r="N883" s="184">
        <v>-7.6152368000000003E-3</v>
      </c>
      <c r="O883" s="331">
        <v>5.2919998000000004E-4</v>
      </c>
      <c r="P883" s="331">
        <v>9.3385459000000001E-3</v>
      </c>
      <c r="Q883" s="331">
        <v>5.0764549000000001E-3</v>
      </c>
      <c r="R883" s="331">
        <v>9.3598212E-2</v>
      </c>
      <c r="S883" s="331">
        <v>-4.0166237000000003E-5</v>
      </c>
      <c r="T883" s="331">
        <v>1.3576292E-3</v>
      </c>
      <c r="U883" s="331">
        <v>3.9943080000000002E-3</v>
      </c>
      <c r="V883" s="331">
        <v>3.7367279E-5</v>
      </c>
      <c r="W883" s="331">
        <v>-5.2006452000000003E-3</v>
      </c>
      <c r="X883" s="331">
        <v>0</v>
      </c>
      <c r="Y883"/>
      <c r="Z883" s="288">
        <v>1.3589760666666668</v>
      </c>
      <c r="AA883"/>
      <c r="AB883" s="164">
        <v>30.728200999999999</v>
      </c>
      <c r="AC883" s="164">
        <v>30.140114000000001</v>
      </c>
      <c r="AD883" s="164">
        <v>-0.27766995999999999</v>
      </c>
      <c r="AE883" s="164">
        <v>0</v>
      </c>
      <c r="AF883" s="164">
        <v>0.88736762000000002</v>
      </c>
      <c r="AG883" s="164">
        <v>3.1392673000000003E-2</v>
      </c>
      <c r="AH883" s="164">
        <v>-5.3003175999999999E-2</v>
      </c>
      <c r="AI883"/>
      <c r="AJ883" s="185">
        <v>2.9379345000000001E-2</v>
      </c>
      <c r="AK883" s="185">
        <v>2.6112620999999999E-2</v>
      </c>
      <c r="AL883" s="185">
        <v>1.1164291E-3</v>
      </c>
      <c r="AM883" s="185">
        <v>2.1502944999999998E-3</v>
      </c>
      <c r="AN883" s="176">
        <v>1.5655049000000001E-6</v>
      </c>
      <c r="AO883" s="176">
        <v>4.1288060000000003E-9</v>
      </c>
      <c r="AP883" s="176">
        <v>0.30116169999999998</v>
      </c>
      <c r="AQ883" s="192">
        <v>1.2611497999999999E-6</v>
      </c>
      <c r="AR883" s="192">
        <v>3.8051927000000002E-9</v>
      </c>
      <c r="AS883" s="192">
        <v>1.039633E-13</v>
      </c>
      <c r="AT883" s="192">
        <v>3.270305E-12</v>
      </c>
      <c r="AU883" s="192">
        <v>0</v>
      </c>
      <c r="AV883" s="192">
        <v>-9.9923198999999994E-11</v>
      </c>
      <c r="AW883" s="192">
        <v>2.8797823E-7</v>
      </c>
      <c r="AX883" s="192">
        <v>-3.1636664E-11</v>
      </c>
      <c r="AY883" s="192">
        <v>3.5075948999999999E-10</v>
      </c>
      <c r="AZ883" s="192">
        <v>3.7421572000000001E-14</v>
      </c>
      <c r="BA883" s="192">
        <v>5.5498197000000004E-16</v>
      </c>
      <c r="BB883" s="192">
        <v>2.8941173999999999E-12</v>
      </c>
      <c r="BC883" s="192">
        <v>5.6564406E-13</v>
      </c>
      <c r="BD883" s="192">
        <v>1.111847E-13</v>
      </c>
      <c r="BE883" s="192">
        <v>1.3588714999999999E-9</v>
      </c>
      <c r="BF883" s="192">
        <v>1.4986751E-8</v>
      </c>
      <c r="BG883" s="192">
        <v>3.1269118999999999E-20</v>
      </c>
      <c r="BH883" s="192">
        <v>-3.4392308E-6</v>
      </c>
      <c r="BI883" s="193">
        <v>0.30116514</v>
      </c>
      <c r="BJ883" s="192">
        <v>1.2787200000000001E-10</v>
      </c>
      <c r="BK883" s="192">
        <v>7.7760000000000004E-13</v>
      </c>
      <c r="BL883" s="192">
        <v>3.4790400000000002E-17</v>
      </c>
      <c r="BM883"/>
      <c r="BN883" s="164">
        <v>1.0665697E-4</v>
      </c>
      <c r="BO883" s="186">
        <v>2.4544094999999999E-6</v>
      </c>
      <c r="BP883" s="186">
        <v>3.7891858999999997E-5</v>
      </c>
      <c r="BQ883" s="186">
        <v>1.0959372000000001E-5</v>
      </c>
      <c r="BR883" s="186">
        <v>1.2087124000000001E-6</v>
      </c>
      <c r="BS883" s="186">
        <v>6.7310944999999999E-8</v>
      </c>
      <c r="BT883" s="186">
        <v>9.1773597000000002E-10</v>
      </c>
      <c r="BU883" s="186">
        <v>1.013764E-7</v>
      </c>
      <c r="BV883" s="186">
        <v>1.2880368E-5</v>
      </c>
      <c r="BW883" s="186">
        <v>6.5573751999999999E-6</v>
      </c>
      <c r="BX883" s="186">
        <v>0</v>
      </c>
      <c r="BY883" s="186">
        <v>6.9147667999999998E-17</v>
      </c>
      <c r="BZ883" s="186">
        <v>5.6619095999999996E-13</v>
      </c>
      <c r="CA883" s="186">
        <v>-1.3027171E-6</v>
      </c>
      <c r="CB883" s="186">
        <v>3.5806887999999998E-5</v>
      </c>
      <c r="CC883" s="186">
        <v>1.2740232E-8</v>
      </c>
      <c r="CD883" s="186">
        <v>1.8356957E-8</v>
      </c>
      <c r="CE883"/>
      <c r="CF883" s="329">
        <v>4.7923174999999997E-13</v>
      </c>
      <c r="CG883" s="330">
        <v>1.3589844</v>
      </c>
      <c r="CH883" s="330">
        <v>6.1220409000000003E-3</v>
      </c>
      <c r="CI883" s="330">
        <v>1.6966294E-3</v>
      </c>
      <c r="CJ883" s="330">
        <v>-1.4904409E-5</v>
      </c>
      <c r="CK883" s="329">
        <v>1.4644696999999999E-9</v>
      </c>
      <c r="CL883" s="329">
        <v>1.7431945000000001E-7</v>
      </c>
      <c r="CM883" s="330">
        <v>7.8185494999999998E-5</v>
      </c>
      <c r="CN883" s="330">
        <v>0.47000391000000002</v>
      </c>
      <c r="CO883" s="330">
        <v>4.0653373000000004</v>
      </c>
      <c r="CP883"/>
      <c r="CQ883">
        <v>0.20384641000000001</v>
      </c>
      <c r="CR883">
        <v>0.11764961015</v>
      </c>
      <c r="CS883">
        <v>0.10512000097</v>
      </c>
      <c r="CT883">
        <v>0.11171564264900001</v>
      </c>
      <c r="CU883">
        <v>3.9541417630000004E-3</v>
      </c>
      <c r="CV883" s="109"/>
      <c r="CW883" s="372"/>
      <c r="CX883" s="34"/>
      <c r="CY883" s="36"/>
      <c r="CZ883" s="11"/>
      <c r="DA883" s="236"/>
      <c r="DB883" s="236"/>
      <c r="DC883"/>
      <c r="DD883"/>
      <c r="DE883"/>
      <c r="DF883"/>
      <c r="DG883"/>
      <c r="DH883"/>
      <c r="DI883"/>
      <c r="DJ883"/>
      <c r="DK883"/>
      <c r="DL883"/>
    </row>
    <row r="884" spans="1:116" ht="13.8" customHeight="1" x14ac:dyDescent="0.3">
      <c r="A884" t="s">
        <v>2216</v>
      </c>
      <c r="B884" s="113" t="s">
        <v>922</v>
      </c>
      <c r="C884" s="182" t="s">
        <v>1544</v>
      </c>
      <c r="D884" s="40" t="s">
        <v>790</v>
      </c>
      <c r="E884" s="181" t="s">
        <v>943</v>
      </c>
      <c r="F884" s="184" t="s">
        <v>4310</v>
      </c>
      <c r="G884" s="184">
        <v>0.298136321762</v>
      </c>
      <c r="H884" s="184">
        <v>2.6732437480000003E-2</v>
      </c>
      <c r="I884" s="184">
        <v>-1.5419011920999998E-2</v>
      </c>
      <c r="J884" s="328">
        <v>-1.8807637970000004E-3</v>
      </c>
      <c r="K884" s="184">
        <v>0.28870365999999997</v>
      </c>
      <c r="L884" s="184">
        <v>-2.1861951999999998E-3</v>
      </c>
      <c r="M884" s="331">
        <v>-6.4469990999999997E-3</v>
      </c>
      <c r="N884" s="331">
        <v>1.3130951E-2</v>
      </c>
      <c r="O884" s="331">
        <v>4.7679143000000004E-3</v>
      </c>
      <c r="P884" s="184">
        <v>7.5937278000000005E-4</v>
      </c>
      <c r="Q884" s="331">
        <v>8.0741994000000008E-3</v>
      </c>
      <c r="R884" s="331">
        <v>-8.1808196999999996E-3</v>
      </c>
      <c r="S884" s="331">
        <v>-5.7066196999999998E-5</v>
      </c>
      <c r="T884" s="331">
        <v>1.3576348E-3</v>
      </c>
      <c r="U884" s="331">
        <v>3.7780982999999998E-3</v>
      </c>
      <c r="V884" s="331">
        <v>3.7367279E-5</v>
      </c>
      <c r="W884" s="331">
        <v>-5.6017959000000004E-3</v>
      </c>
      <c r="X884" s="331">
        <v>0</v>
      </c>
      <c r="Y884"/>
      <c r="Z884" s="288">
        <v>1.9246910666666666</v>
      </c>
      <c r="AA884"/>
      <c r="AB884" s="164">
        <v>34.239212999999999</v>
      </c>
      <c r="AC884" s="164">
        <v>33.047246999999999</v>
      </c>
      <c r="AD884" s="164">
        <v>-0.30452831000000002</v>
      </c>
      <c r="AE884" s="164">
        <v>0</v>
      </c>
      <c r="AF884" s="164">
        <v>1.5245663</v>
      </c>
      <c r="AG884" s="164">
        <v>3.0120951E-2</v>
      </c>
      <c r="AH884" s="164">
        <v>-5.8192775000000002E-2</v>
      </c>
      <c r="AI884"/>
      <c r="AJ884" s="185">
        <v>2.5681019999999999E-2</v>
      </c>
      <c r="AK884" s="185">
        <v>2.1932284999999999E-2</v>
      </c>
      <c r="AL884" s="185">
        <v>1.3908809E-3</v>
      </c>
      <c r="AM884" s="185">
        <v>2.3578536999999998E-3</v>
      </c>
      <c r="AN884" s="176">
        <v>1.3148852E-6</v>
      </c>
      <c r="AO884" s="176">
        <v>5.1437901999999997E-9</v>
      </c>
      <c r="AP884" s="176">
        <v>0.33023161000000001</v>
      </c>
      <c r="AQ884" s="192">
        <v>1.7861333E-6</v>
      </c>
      <c r="AR884" s="192">
        <v>5.3891947000000003E-9</v>
      </c>
      <c r="AS884" s="192">
        <v>1.4724049000000001E-13</v>
      </c>
      <c r="AT884" s="192">
        <v>3.270305E-12</v>
      </c>
      <c r="AU884" s="192">
        <v>0</v>
      </c>
      <c r="AV884" s="192">
        <v>4.3646960000000002E-10</v>
      </c>
      <c r="AW884" s="192">
        <v>-4.7241479999999997E-7</v>
      </c>
      <c r="AX884" s="192">
        <v>9.0633815999999994E-11</v>
      </c>
      <c r="AY884" s="192">
        <v>-3.4155510999999999E-10</v>
      </c>
      <c r="AZ884" s="192">
        <v>3.7421571000000001E-14</v>
      </c>
      <c r="BA884" s="192">
        <v>5.5498197000000004E-16</v>
      </c>
      <c r="BB884" s="192">
        <v>4.5998843E-12</v>
      </c>
      <c r="BC884" s="192">
        <v>-4.5830691000000001E-14</v>
      </c>
      <c r="BD884" s="192">
        <v>-1.0749894E-16</v>
      </c>
      <c r="BE884" s="192">
        <v>1.3958363000000001E-10</v>
      </c>
      <c r="BF884" s="192">
        <v>4.5944990000000002E-10</v>
      </c>
      <c r="BG884" s="192">
        <v>3.1269118999999999E-20</v>
      </c>
      <c r="BH884" s="192">
        <v>-4.8571088000000002E-6</v>
      </c>
      <c r="BI884" s="193">
        <v>0.33023647</v>
      </c>
      <c r="BJ884" s="192">
        <v>1.2787200000000001E-10</v>
      </c>
      <c r="BK884" s="192">
        <v>7.7760000000000004E-13</v>
      </c>
      <c r="BL884" s="192">
        <v>3.4790400000000002E-17</v>
      </c>
      <c r="BM884"/>
      <c r="BN884" s="164">
        <v>1.003117E-4</v>
      </c>
      <c r="BO884" s="186">
        <v>-2.2523877999999999E-7</v>
      </c>
      <c r="BP884" s="186">
        <v>5.3665495000000003E-5</v>
      </c>
      <c r="BQ884" s="186">
        <v>-9.5074471000000004E-7</v>
      </c>
      <c r="BR884" s="186">
        <v>-4.6726642000000001E-7</v>
      </c>
      <c r="BS884" s="186">
        <v>6.7310944999999999E-8</v>
      </c>
      <c r="BT884" s="186">
        <v>9.1773597000000002E-10</v>
      </c>
      <c r="BU884" s="186">
        <v>1.013764E-7</v>
      </c>
      <c r="BV884" s="186">
        <v>1.3999128E-6</v>
      </c>
      <c r="BW884" s="186">
        <v>5.0797040999999999E-6</v>
      </c>
      <c r="BX884" s="186">
        <v>0</v>
      </c>
      <c r="BY884" s="186">
        <v>6.9147667999999998E-17</v>
      </c>
      <c r="BZ884" s="186">
        <v>5.6619095999999996E-13</v>
      </c>
      <c r="CA884" s="186">
        <v>2.2319768000000001E-6</v>
      </c>
      <c r="CB884" s="186">
        <v>3.9377161E-5</v>
      </c>
      <c r="CC884" s="186">
        <v>1.2740232E-8</v>
      </c>
      <c r="CD884" s="186">
        <v>1.8356957E-8</v>
      </c>
      <c r="CE884"/>
      <c r="CF884" s="329">
        <v>4.7923174999999997E-13</v>
      </c>
      <c r="CG884" s="330">
        <v>1.9246993999999999</v>
      </c>
      <c r="CH884" s="330">
        <v>2.7938798999999999E-3</v>
      </c>
      <c r="CI884" s="330">
        <v>1.8038294E-3</v>
      </c>
      <c r="CJ884" s="329">
        <v>-4.8935440999999999E-4</v>
      </c>
      <c r="CK884" s="329">
        <v>2.0695700999999999E-9</v>
      </c>
      <c r="CL884" s="329">
        <v>2.4285188000000002E-7</v>
      </c>
      <c r="CM884" s="329">
        <v>-9.3756963999999999E-5</v>
      </c>
      <c r="CN884" s="330">
        <v>-3.5905806999999998E-2</v>
      </c>
      <c r="CO884" s="330">
        <v>4.4708870000000003</v>
      </c>
      <c r="CP884"/>
      <c r="CQ884">
        <v>0.28870365999999997</v>
      </c>
      <c r="CR884">
        <v>9.9184234800000024E-3</v>
      </c>
      <c r="CS884">
        <v>-2.24158099E-2</v>
      </c>
      <c r="CT884">
        <v>-1.5419011920999998E-2</v>
      </c>
      <c r="CU884">
        <v>3.721032103E-3</v>
      </c>
      <c r="CV884" s="109"/>
      <c r="CW884" s="377"/>
      <c r="CX884" s="36"/>
      <c r="CY884" s="147"/>
      <c r="CZ884" s="11"/>
      <c r="DA884" s="236"/>
      <c r="DB884" s="236"/>
      <c r="DC884"/>
      <c r="DD884"/>
      <c r="DE884"/>
      <c r="DF884"/>
      <c r="DG884"/>
      <c r="DH884"/>
      <c r="DI884"/>
      <c r="DJ884"/>
      <c r="DK884"/>
      <c r="DL884"/>
    </row>
    <row r="885" spans="1:116" ht="13.8" customHeight="1" x14ac:dyDescent="0.3">
      <c r="A885" t="s">
        <v>6645</v>
      </c>
      <c r="B885" s="113" t="s">
        <v>922</v>
      </c>
      <c r="C885" s="182" t="s">
        <v>1545</v>
      </c>
      <c r="D885" s="40" t="s">
        <v>790</v>
      </c>
      <c r="E885" s="181" t="s">
        <v>943</v>
      </c>
      <c r="F885" s="184" t="s">
        <v>6646</v>
      </c>
      <c r="G885" s="184">
        <v>2.7164445799769998</v>
      </c>
      <c r="H885" s="184">
        <v>0.15598527500000001</v>
      </c>
      <c r="I885" s="184">
        <v>0.61956257653699998</v>
      </c>
      <c r="J885" s="328">
        <v>3.4164284399999995E-3</v>
      </c>
      <c r="K885" s="184">
        <v>1.9374803</v>
      </c>
      <c r="L885" s="184">
        <v>0.33062460999999999</v>
      </c>
      <c r="M885" s="331">
        <v>3.3644352999999999E-3</v>
      </c>
      <c r="N885" s="331">
        <v>0.14009769</v>
      </c>
      <c r="O885" s="331">
        <v>1.6449133999999999E-3</v>
      </c>
      <c r="P885" s="331">
        <v>1.3586236E-3</v>
      </c>
      <c r="Q885" s="331">
        <v>1.2884048E-2</v>
      </c>
      <c r="R885" s="331">
        <v>0.28417271999999999</v>
      </c>
      <c r="S885" s="184">
        <v>2.1513943999999999E-4</v>
      </c>
      <c r="T885" s="184">
        <v>1.3597523E-3</v>
      </c>
      <c r="U885" s="331">
        <v>6.5397594999999998E-3</v>
      </c>
      <c r="V885" s="331">
        <v>4.1058937000000002E-5</v>
      </c>
      <c r="W885" s="331">
        <v>-3.3384704999999998E-3</v>
      </c>
      <c r="X885" s="331">
        <v>0</v>
      </c>
      <c r="Y885"/>
      <c r="Z885" s="288">
        <v>12.916535333333334</v>
      </c>
      <c r="AA885"/>
      <c r="AB885" s="164">
        <v>167.56595999999999</v>
      </c>
      <c r="AC885" s="164">
        <v>167.35809</v>
      </c>
      <c r="AD885" s="164">
        <v>3.7006583000000003E-2</v>
      </c>
      <c r="AE885" s="164">
        <v>0</v>
      </c>
      <c r="AF885" s="164">
        <v>7.1301499000000004E-2</v>
      </c>
      <c r="AG885" s="164">
        <v>9.1050366999999993E-2</v>
      </c>
      <c r="AH885" s="164">
        <v>8.5166514000000002E-3</v>
      </c>
      <c r="AI885"/>
      <c r="AJ885" s="185">
        <v>0.2172994</v>
      </c>
      <c r="AK885" s="185">
        <v>0.19684578999999999</v>
      </c>
      <c r="AL885" s="185">
        <v>1.087086E-2</v>
      </c>
      <c r="AM885" s="185">
        <v>9.5827550000000001E-3</v>
      </c>
      <c r="AN885" s="176">
        <v>1.1801306E-5</v>
      </c>
      <c r="AO885" s="176">
        <v>4.0202884999999999E-8</v>
      </c>
      <c r="AP885" s="176">
        <v>1.3421225999999999</v>
      </c>
      <c r="AQ885" s="192">
        <v>1.1986569E-5</v>
      </c>
      <c r="AR885" s="192">
        <v>3.616637E-8</v>
      </c>
      <c r="AS885" s="192">
        <v>9.8811688999999998E-13</v>
      </c>
      <c r="AT885" s="192">
        <v>3.2754054999999999E-12</v>
      </c>
      <c r="AU885" s="192">
        <v>0</v>
      </c>
      <c r="AV885" s="192">
        <v>3.8389771999999998E-9</v>
      </c>
      <c r="AW885" s="192">
        <v>-2.3596435999999999E-7</v>
      </c>
      <c r="AX885" s="192">
        <v>8.6655763000000004E-10</v>
      </c>
      <c r="AY885" s="192">
        <v>3.1536060999999998E-9</v>
      </c>
      <c r="AZ885" s="192">
        <v>3.7479935000000001E-14</v>
      </c>
      <c r="BA885" s="192">
        <v>5.5584754E-16</v>
      </c>
      <c r="BB885" s="192">
        <v>7.3400621999999994E-12</v>
      </c>
      <c r="BC885" s="192">
        <v>1.7091021000000001E-12</v>
      </c>
      <c r="BD885" s="192">
        <v>3.1370140000000002E-13</v>
      </c>
      <c r="BE885" s="192">
        <v>9.3995338000000001E-10</v>
      </c>
      <c r="BF885" s="192">
        <v>4.4939603999999997E-8</v>
      </c>
      <c r="BG885" s="192">
        <v>3.1317887E-20</v>
      </c>
      <c r="BH885" s="192">
        <v>1.8177537000000001E-5</v>
      </c>
      <c r="BI885" s="193">
        <v>1.3421044</v>
      </c>
      <c r="BJ885" s="192">
        <v>9.8035200000000005E-10</v>
      </c>
      <c r="BK885" s="192">
        <v>5.9616E-12</v>
      </c>
      <c r="BL885" s="192">
        <v>2.667264E-16</v>
      </c>
      <c r="BM885"/>
      <c r="BN885" s="164">
        <v>6.8248205999999997E-4</v>
      </c>
      <c r="BO885" s="186">
        <v>4.8313911999999998E-5</v>
      </c>
      <c r="BP885" s="164">
        <v>3.6014728000000003E-4</v>
      </c>
      <c r="BQ885" s="186">
        <v>3.3356033999999997E-5</v>
      </c>
      <c r="BR885" s="186">
        <v>-1.3761221999999999E-6</v>
      </c>
      <c r="BS885" s="186">
        <v>6.7415925999999996E-8</v>
      </c>
      <c r="BT885" s="186">
        <v>9.1916730000000001E-10</v>
      </c>
      <c r="BU885" s="186">
        <v>1.0153451E-7</v>
      </c>
      <c r="BV885" s="186">
        <v>2.7597590000000002E-6</v>
      </c>
      <c r="BW885" s="186">
        <v>1.8491657E-5</v>
      </c>
      <c r="BX885" s="186">
        <v>0</v>
      </c>
      <c r="BY885" s="186">
        <v>6.9255512999999995E-17</v>
      </c>
      <c r="BZ885" s="186">
        <v>5.6707401E-13</v>
      </c>
      <c r="CA885" s="186">
        <v>2.6651167999999999E-5</v>
      </c>
      <c r="CB885" s="164">
        <v>1.9381499999999999E-4</v>
      </c>
      <c r="CC885" s="186">
        <v>1.2760114E-8</v>
      </c>
      <c r="CD885" s="186">
        <v>1.4073666999999999E-7</v>
      </c>
      <c r="CE885"/>
      <c r="CF885" s="329">
        <v>4.7997918000000001E-13</v>
      </c>
      <c r="CG885" s="330">
        <v>12.916541</v>
      </c>
      <c r="CH885" s="330">
        <v>2.8289423999999998E-3</v>
      </c>
      <c r="CI885" s="330">
        <v>5.7671914999999997E-2</v>
      </c>
      <c r="CJ885" s="329">
        <v>1.7772993E-4</v>
      </c>
      <c r="CK885" s="329">
        <v>3.5457594999999998E-9</v>
      </c>
      <c r="CL885" s="329">
        <v>4.5262126E-7</v>
      </c>
      <c r="CM885" s="329">
        <v>-7.5785174999999999E-5</v>
      </c>
      <c r="CN885" s="330">
        <v>1.4225433999999999</v>
      </c>
      <c r="CO885" s="330">
        <v>22.626021000000001</v>
      </c>
      <c r="CP885"/>
      <c r="CQ885">
        <v>1.9374803</v>
      </c>
      <c r="CR885">
        <v>0.77414704029999992</v>
      </c>
      <c r="CS885">
        <v>0.61482329479999998</v>
      </c>
      <c r="CT885">
        <v>0.61956257653699998</v>
      </c>
      <c r="CU885">
        <v>6.7548989399999993E-3</v>
      </c>
      <c r="CV885" s="109"/>
      <c r="CW885" s="377"/>
      <c r="CX885" s="36"/>
      <c r="CY885" s="36"/>
      <c r="CZ885" s="11"/>
      <c r="DA885" s="236"/>
      <c r="DB885" s="236"/>
      <c r="DC885"/>
      <c r="DD885"/>
      <c r="DE885"/>
      <c r="DF885"/>
      <c r="DG885"/>
      <c r="DH885"/>
      <c r="DI885"/>
      <c r="DJ885"/>
      <c r="DK885"/>
      <c r="DL885"/>
    </row>
    <row r="886" spans="1:116" ht="13.8" customHeight="1" x14ac:dyDescent="0.3">
      <c r="A886" t="s">
        <v>6647</v>
      </c>
      <c r="B886" s="113" t="s">
        <v>922</v>
      </c>
      <c r="C886" s="182" t="s">
        <v>1546</v>
      </c>
      <c r="D886" s="40" t="s">
        <v>790</v>
      </c>
      <c r="E886" s="181" t="s">
        <v>943</v>
      </c>
      <c r="F886" s="184" t="s">
        <v>6648</v>
      </c>
      <c r="G886" s="184">
        <v>0.61609420241099999</v>
      </c>
      <c r="H886" s="184">
        <v>1.9323752360000002E-2</v>
      </c>
      <c r="I886" s="184">
        <v>1.4175021440999998E-2</v>
      </c>
      <c r="J886" s="328">
        <v>7.4110786100000008E-3</v>
      </c>
      <c r="K886" s="184">
        <v>0.57518435000000001</v>
      </c>
      <c r="L886" s="184">
        <v>-2.2933185000000001E-3</v>
      </c>
      <c r="M886" s="184">
        <v>1.7300448999999999E-2</v>
      </c>
      <c r="N886" s="184">
        <v>1.5258902E-2</v>
      </c>
      <c r="O886" s="184">
        <v>3.5617978000000001E-3</v>
      </c>
      <c r="P886" s="331">
        <v>2.9506143999999998E-4</v>
      </c>
      <c r="Q886" s="331">
        <v>2.0799111999999999E-4</v>
      </c>
      <c r="R886" s="331">
        <v>-2.2400940000000002E-3</v>
      </c>
      <c r="S886" s="331">
        <v>6.7374301000000004E-4</v>
      </c>
      <c r="T886" s="184">
        <v>1.3576348E-3</v>
      </c>
      <c r="U886" s="331">
        <v>9.5623348000000007E-3</v>
      </c>
      <c r="V886" s="331">
        <v>5.0350141000000003E-5</v>
      </c>
      <c r="W886" s="331">
        <v>-2.8249992E-3</v>
      </c>
      <c r="X886" s="331">
        <v>0</v>
      </c>
      <c r="Y886"/>
      <c r="Z886" s="288">
        <v>3.8345623333333334</v>
      </c>
      <c r="AA886"/>
      <c r="AB886" s="164">
        <v>49.164251</v>
      </c>
      <c r="AC886" s="164">
        <v>48.438791000000002</v>
      </c>
      <c r="AD886" s="164">
        <v>0.41401038000000001</v>
      </c>
      <c r="AE886" s="164">
        <v>0</v>
      </c>
      <c r="AF886" s="164">
        <v>6.1375515999999998E-2</v>
      </c>
      <c r="AG886" s="164">
        <v>0.16939683999999999</v>
      </c>
      <c r="AH886" s="164">
        <v>8.0676551999999999E-2</v>
      </c>
      <c r="AI886"/>
      <c r="AJ886" s="185">
        <v>6.5735030999999999E-2</v>
      </c>
      <c r="AK886" s="185">
        <v>5.9360940000000001E-2</v>
      </c>
      <c r="AL886" s="185">
        <v>2.9207271000000002E-3</v>
      </c>
      <c r="AM886" s="185">
        <v>3.4533635999999999E-3</v>
      </c>
      <c r="AN886" s="176">
        <v>3.5588093E-6</v>
      </c>
      <c r="AO886" s="176">
        <v>1.0801505000000001E-8</v>
      </c>
      <c r="AP886" s="176">
        <v>0.48366437000000001</v>
      </c>
      <c r="AQ886" s="192">
        <v>3.5584937999999999E-6</v>
      </c>
      <c r="AR886" s="192">
        <v>1.0736834E-8</v>
      </c>
      <c r="AS886" s="192">
        <v>2.9334563999999998E-13</v>
      </c>
      <c r="AT886" s="192">
        <v>3.270305E-12</v>
      </c>
      <c r="AU886" s="192">
        <v>0</v>
      </c>
      <c r="AV886" s="192">
        <v>4.9349311000000002E-10</v>
      </c>
      <c r="AW886" s="192">
        <v>-7.3037342999999998E-11</v>
      </c>
      <c r="AX886" s="192">
        <v>1.0363796E-10</v>
      </c>
      <c r="AY886" s="192">
        <v>-4.0182430999999998E-11</v>
      </c>
      <c r="AZ886" s="192">
        <v>3.7421571000000001E-14</v>
      </c>
      <c r="BA886" s="192">
        <v>5.5498197000000004E-16</v>
      </c>
      <c r="BB886" s="192">
        <v>1.1857456999999999E-13</v>
      </c>
      <c r="BC886" s="192">
        <v>-1.0408556E-14</v>
      </c>
      <c r="BD886" s="192">
        <v>-1.3724892000000001E-15</v>
      </c>
      <c r="BE886" s="192">
        <v>3.3319283000000001E-11</v>
      </c>
      <c r="BF886" s="192">
        <v>-2.6939714999999999E-10</v>
      </c>
      <c r="BG886" s="192">
        <v>3.1269118999999999E-20</v>
      </c>
      <c r="BH886" s="192">
        <v>5.6456545E-5</v>
      </c>
      <c r="BI886" s="193">
        <v>0.48360790999999997</v>
      </c>
      <c r="BJ886" s="192">
        <v>1.2787200000000001E-10</v>
      </c>
      <c r="BK886" s="192">
        <v>7.7760000000000004E-13</v>
      </c>
      <c r="BL886" s="192">
        <v>3.4790400000000002E-17</v>
      </c>
      <c r="BM886"/>
      <c r="BN886" s="164">
        <v>1.7098898E-4</v>
      </c>
      <c r="BO886" s="186">
        <v>-2.4086225000000001E-7</v>
      </c>
      <c r="BP886" s="164">
        <v>1.0691777000000001E-4</v>
      </c>
      <c r="BQ886" s="186">
        <v>-2.5541514999999998E-7</v>
      </c>
      <c r="BR886" s="186">
        <v>1.7029425E-6</v>
      </c>
      <c r="BS886" s="186">
        <v>6.7310944999999999E-8</v>
      </c>
      <c r="BT886" s="186">
        <v>9.1773597000000002E-10</v>
      </c>
      <c r="BU886" s="186">
        <v>1.013764E-7</v>
      </c>
      <c r="BV886" s="186">
        <v>4.0350952E-7</v>
      </c>
      <c r="BW886" s="186">
        <v>8.1793709000000001E-8</v>
      </c>
      <c r="BX886" s="186">
        <v>0</v>
      </c>
      <c r="BY886" s="186">
        <v>6.9147667999999998E-17</v>
      </c>
      <c r="BZ886" s="186">
        <v>5.6619095999999996E-13</v>
      </c>
      <c r="CA886" s="186">
        <v>2.8948401E-6</v>
      </c>
      <c r="CB886" s="186">
        <v>5.9283695999999999E-5</v>
      </c>
      <c r="CC886" s="186">
        <v>1.2740242E-8</v>
      </c>
      <c r="CD886" s="186">
        <v>1.8356957E-8</v>
      </c>
      <c r="CE886"/>
      <c r="CF886" s="329">
        <v>4.7923174999999997E-13</v>
      </c>
      <c r="CG886" s="330">
        <v>3.8345707</v>
      </c>
      <c r="CH886" s="330">
        <v>2.7938798999999999E-3</v>
      </c>
      <c r="CI886" s="330">
        <v>-1.4743629000000001E-4</v>
      </c>
      <c r="CJ886" s="330">
        <v>1.1243849000000001E-3</v>
      </c>
      <c r="CK886" s="329">
        <v>5.4981717000000003E-11</v>
      </c>
      <c r="CL886" s="329">
        <v>5.8218260999999999E-9</v>
      </c>
      <c r="CM886" s="330">
        <v>4.1118494E-5</v>
      </c>
      <c r="CN886" s="330">
        <v>-9.8087147999999999E-3</v>
      </c>
      <c r="CO886" s="330">
        <v>6.6066142000000001</v>
      </c>
      <c r="CP886"/>
      <c r="CQ886">
        <v>0.57518435000000001</v>
      </c>
      <c r="CR886">
        <v>3.2090788860000004E-2</v>
      </c>
      <c r="CS886">
        <v>9.9420372999999979E-3</v>
      </c>
      <c r="CT886">
        <v>1.4175021441E-2</v>
      </c>
      <c r="CU886">
        <v>1.0236077810000001E-2</v>
      </c>
      <c r="CV886" s="109"/>
      <c r="CW886" s="377"/>
      <c r="CX886" s="36"/>
      <c r="CY886" s="36"/>
      <c r="CZ886" s="11"/>
      <c r="DA886" s="236"/>
      <c r="DB886" s="236"/>
      <c r="DC886"/>
      <c r="DD886"/>
      <c r="DE886"/>
      <c r="DF886"/>
      <c r="DG886"/>
      <c r="DH886"/>
      <c r="DI886"/>
      <c r="DJ886"/>
      <c r="DK886"/>
      <c r="DL886"/>
    </row>
    <row r="887" spans="1:116" ht="13.8" customHeight="1" x14ac:dyDescent="0.3">
      <c r="A887" t="s">
        <v>2217</v>
      </c>
      <c r="B887" s="113" t="s">
        <v>922</v>
      </c>
      <c r="C887" s="182" t="s">
        <v>1547</v>
      </c>
      <c r="D887" s="40" t="s">
        <v>790</v>
      </c>
      <c r="E887" s="181" t="s">
        <v>943</v>
      </c>
      <c r="F887" s="184" t="s">
        <v>4311</v>
      </c>
      <c r="G887" s="184">
        <v>0.59903469328699999</v>
      </c>
      <c r="H887" s="184">
        <v>4.0125151647999999E-2</v>
      </c>
      <c r="I887" s="184">
        <v>4.9706255529000001E-2</v>
      </c>
      <c r="J887" s="328">
        <v>6.2810661099999996E-3</v>
      </c>
      <c r="K887" s="184">
        <v>0.50292221999999998</v>
      </c>
      <c r="L887" s="184">
        <v>2.0955996000000001E-2</v>
      </c>
      <c r="M887" s="184">
        <v>3.0099034000000001E-3</v>
      </c>
      <c r="N887" s="331">
        <v>-1.8498751999999998E-5</v>
      </c>
      <c r="O887" s="331">
        <v>2.6804393999999999E-3</v>
      </c>
      <c r="P887" s="331">
        <v>2.5603740999999999E-2</v>
      </c>
      <c r="Q887" s="331">
        <v>1.185947E-2</v>
      </c>
      <c r="R887" s="331">
        <v>2.4813353999999999E-2</v>
      </c>
      <c r="S887" s="184">
        <v>1.0654981E-4</v>
      </c>
      <c r="T887" s="184">
        <v>8.8963485000000001E-4</v>
      </c>
      <c r="U887" s="331">
        <v>1.0614538E-2</v>
      </c>
      <c r="V887" s="331">
        <v>3.7367279E-5</v>
      </c>
      <c r="W887" s="331">
        <v>-4.4400217000000004E-3</v>
      </c>
      <c r="X887" s="331">
        <v>0</v>
      </c>
      <c r="Y887"/>
      <c r="Z887" s="288">
        <v>3.3528148</v>
      </c>
      <c r="AA887"/>
      <c r="AB887" s="164">
        <v>63.937294999999999</v>
      </c>
      <c r="AC887" s="164">
        <v>54.967002999999998</v>
      </c>
      <c r="AD887" s="164">
        <v>0.54165300000000005</v>
      </c>
      <c r="AE887" s="164">
        <v>0</v>
      </c>
      <c r="AF887" s="164">
        <v>7.9977350999999999</v>
      </c>
      <c r="AG887" s="164">
        <v>0.32021485999999999</v>
      </c>
      <c r="AH887" s="164">
        <v>0.11068901</v>
      </c>
      <c r="AI887"/>
      <c r="AJ887" s="185">
        <v>6.5125154000000005E-2</v>
      </c>
      <c r="AK887" s="185">
        <v>5.8626908999999998E-2</v>
      </c>
      <c r="AL887" s="185">
        <v>2.6740916000000002E-3</v>
      </c>
      <c r="AM887" s="185">
        <v>3.8241528000000002E-3</v>
      </c>
      <c r="AN887" s="176">
        <v>3.5148026999999998E-6</v>
      </c>
      <c r="AO887" s="176">
        <v>9.8893918999999993E-9</v>
      </c>
      <c r="AP887" s="176">
        <v>0.53559562000000005</v>
      </c>
      <c r="AQ887" s="192">
        <v>3.1114321999999999E-6</v>
      </c>
      <c r="AR887" s="192">
        <v>9.3879411000000005E-9</v>
      </c>
      <c r="AS887" s="192">
        <v>2.5649196E-13</v>
      </c>
      <c r="AT887" s="192">
        <v>3.270305E-12</v>
      </c>
      <c r="AU887" s="192">
        <v>0</v>
      </c>
      <c r="AV887" s="192">
        <v>1.2020958000000001E-10</v>
      </c>
      <c r="AW887" s="192">
        <v>3.9381781000000001E-7</v>
      </c>
      <c r="AX887" s="192">
        <v>1.8609446000000001E-11</v>
      </c>
      <c r="AY887" s="192">
        <v>4.7479600999999996E-10</v>
      </c>
      <c r="AZ887" s="192">
        <v>3.7421572000000001E-14</v>
      </c>
      <c r="BA887" s="192">
        <v>5.5498197000000004E-16</v>
      </c>
      <c r="BB887" s="192">
        <v>6.7620328E-12</v>
      </c>
      <c r="BC887" s="192">
        <v>1.5419721E-13</v>
      </c>
      <c r="BD887" s="192">
        <v>5.6969017999999996E-14</v>
      </c>
      <c r="BE887" s="192">
        <v>3.157324E-9</v>
      </c>
      <c r="BF887" s="192">
        <v>6.1440679999999996E-9</v>
      </c>
      <c r="BG887" s="192">
        <v>3.1269118999999999E-20</v>
      </c>
      <c r="BH887" s="192">
        <v>1.2120402000000001E-5</v>
      </c>
      <c r="BI887" s="193">
        <v>0.53558349999999999</v>
      </c>
      <c r="BJ887" s="192">
        <v>1.2787200000000001E-10</v>
      </c>
      <c r="BK887" s="192">
        <v>7.7760000000000004E-13</v>
      </c>
      <c r="BL887" s="192">
        <v>3.4790400000000002E-17</v>
      </c>
      <c r="BM887"/>
      <c r="BN887" s="164">
        <v>2.1455700000000001E-4</v>
      </c>
      <c r="BO887" s="186">
        <v>3.33746E-6</v>
      </c>
      <c r="BP887" s="164">
        <v>9.3485374E-5</v>
      </c>
      <c r="BQ887" s="186">
        <v>2.9086976E-6</v>
      </c>
      <c r="BR887" s="186">
        <v>3.8945339000000003E-6</v>
      </c>
      <c r="BS887" s="186">
        <v>7.5064573999999994E-8</v>
      </c>
      <c r="BT887" s="186">
        <v>9.1773597000000002E-10</v>
      </c>
      <c r="BU887" s="186">
        <v>2.5871487999999999E-7</v>
      </c>
      <c r="BV887" s="186">
        <v>3.4958607E-5</v>
      </c>
      <c r="BW887" s="186">
        <v>8.6886701999999998E-6</v>
      </c>
      <c r="BX887" s="186">
        <v>0</v>
      </c>
      <c r="BY887" s="186">
        <v>6.9147667999999998E-17</v>
      </c>
      <c r="BZ887" s="186">
        <v>5.6619095999999996E-13</v>
      </c>
      <c r="CA887" s="186">
        <v>1.9459031999999999E-7</v>
      </c>
      <c r="CB887" s="186">
        <v>6.6723273999999994E-5</v>
      </c>
      <c r="CC887" s="186">
        <v>1.2740378E-8</v>
      </c>
      <c r="CD887" s="186">
        <v>1.8356957E-8</v>
      </c>
      <c r="CE887"/>
      <c r="CF887" s="329">
        <v>4.7923174999999997E-13</v>
      </c>
      <c r="CG887" s="330">
        <v>3.3528232</v>
      </c>
      <c r="CH887" s="330">
        <v>8.9410834000000008E-3</v>
      </c>
      <c r="CI887" s="330">
        <v>2.2771292999999998E-3</v>
      </c>
      <c r="CJ887" s="330">
        <v>7.2793402999999995E-5</v>
      </c>
      <c r="CK887" s="329">
        <v>3.2973403999999998E-9</v>
      </c>
      <c r="CL887" s="329">
        <v>3.647633E-7</v>
      </c>
      <c r="CM887" s="330">
        <v>1.2818939E-4</v>
      </c>
      <c r="CN887" s="330">
        <v>0.13083254999999999</v>
      </c>
      <c r="CO887" s="330">
        <v>7.2430914</v>
      </c>
      <c r="CP887"/>
      <c r="CQ887">
        <v>0.50292221999999998</v>
      </c>
      <c r="CR887">
        <v>8.8904405047999999E-2</v>
      </c>
      <c r="CS887">
        <v>4.4339231700000002E-2</v>
      </c>
      <c r="CT887">
        <v>4.9706255529000001E-2</v>
      </c>
      <c r="CU887">
        <v>1.072108781E-2</v>
      </c>
      <c r="CV887" s="109"/>
      <c r="CW887" s="377"/>
      <c r="CX887" s="36"/>
      <c r="CY887" s="36"/>
      <c r="CZ887" s="34"/>
      <c r="DA887" s="40"/>
      <c r="DB887" s="256"/>
      <c r="DC887"/>
      <c r="DD887"/>
      <c r="DE887"/>
      <c r="DF887"/>
      <c r="DG887"/>
      <c r="DH887"/>
      <c r="DI887"/>
      <c r="DJ887"/>
      <c r="DK887"/>
      <c r="DL887"/>
    </row>
    <row r="888" spans="1:116" ht="13.8" customHeight="1" x14ac:dyDescent="0.3">
      <c r="A888" t="s">
        <v>2218</v>
      </c>
      <c r="B888" s="113" t="s">
        <v>922</v>
      </c>
      <c r="C888" s="182" t="s">
        <v>1548</v>
      </c>
      <c r="D888" s="40" t="s">
        <v>790</v>
      </c>
      <c r="E888" s="181" t="s">
        <v>943</v>
      </c>
      <c r="F888" s="184" t="s">
        <v>4312</v>
      </c>
      <c r="G888" s="184">
        <v>0.6219102574019999</v>
      </c>
      <c r="H888" s="184">
        <v>6.12092162E-2</v>
      </c>
      <c r="I888" s="184">
        <v>0.20218022837899999</v>
      </c>
      <c r="J888" s="328">
        <v>3.3004028229999998E-3</v>
      </c>
      <c r="K888" s="184">
        <v>0.35522040999999999</v>
      </c>
      <c r="L888" s="184">
        <v>6.4518522999999994E-2</v>
      </c>
      <c r="M888" s="184">
        <v>3.4748032999999999E-3</v>
      </c>
      <c r="N888" s="184">
        <v>4.4524103000000002E-2</v>
      </c>
      <c r="O888" s="331">
        <v>8.6643029999999999E-3</v>
      </c>
      <c r="P888" s="331">
        <v>4.7071837E-3</v>
      </c>
      <c r="Q888" s="331">
        <v>3.3136264999999998E-3</v>
      </c>
      <c r="R888" s="331">
        <v>0.13279189999999999</v>
      </c>
      <c r="S888" s="331">
        <v>8.0986722999999998E-5</v>
      </c>
      <c r="T888" s="184">
        <v>1.3576348E-3</v>
      </c>
      <c r="U888" s="331">
        <v>5.5442792999999997E-3</v>
      </c>
      <c r="V888" s="331">
        <v>3.7367279E-5</v>
      </c>
      <c r="W888" s="331">
        <v>-2.3248632E-3</v>
      </c>
      <c r="X888" s="331">
        <v>0</v>
      </c>
      <c r="Y888"/>
      <c r="Z888" s="288">
        <v>2.3681360666666667</v>
      </c>
      <c r="AA888"/>
      <c r="AB888" s="164">
        <v>45.275044999999999</v>
      </c>
      <c r="AC888" s="164">
        <v>41.266804999999998</v>
      </c>
      <c r="AD888" s="164">
        <v>-8.5126942999999997E-2</v>
      </c>
      <c r="AE888" s="164">
        <v>0</v>
      </c>
      <c r="AF888" s="164">
        <v>4.0686571999999996</v>
      </c>
      <c r="AG888" s="164">
        <v>4.0509427000000001E-2</v>
      </c>
      <c r="AH888" s="164">
        <v>-1.5799818E-2</v>
      </c>
      <c r="AI888"/>
      <c r="AJ888" s="185">
        <v>4.0671553999999999E-2</v>
      </c>
      <c r="AK888" s="185">
        <v>3.5713534999999998E-2</v>
      </c>
      <c r="AL888" s="185">
        <v>2.0132059E-3</v>
      </c>
      <c r="AM888" s="185">
        <v>2.9448128E-3</v>
      </c>
      <c r="AN888" s="176">
        <v>2.1410992000000002E-6</v>
      </c>
      <c r="AO888" s="176">
        <v>7.4452880999999999E-9</v>
      </c>
      <c r="AP888" s="176">
        <v>0.41243877000000001</v>
      </c>
      <c r="AQ888" s="192">
        <v>2.1976502999999999E-6</v>
      </c>
      <c r="AR888" s="192">
        <v>6.6308406999999996E-9</v>
      </c>
      <c r="AS888" s="192">
        <v>1.8116404000000001E-13</v>
      </c>
      <c r="AT888" s="192">
        <v>3.270305E-12</v>
      </c>
      <c r="AU888" s="192">
        <v>0</v>
      </c>
      <c r="AV888" s="192">
        <v>1.277724E-9</v>
      </c>
      <c r="AW888" s="192">
        <v>-7.9310679000000002E-8</v>
      </c>
      <c r="AX888" s="192">
        <v>2.8248086E-10</v>
      </c>
      <c r="AY888" s="192">
        <v>5.2813309000000003E-10</v>
      </c>
      <c r="AZ888" s="192">
        <v>3.7421572000000001E-14</v>
      </c>
      <c r="BA888" s="192">
        <v>5.5498197000000004E-16</v>
      </c>
      <c r="BB888" s="192">
        <v>1.8887356000000002E-12</v>
      </c>
      <c r="BC888" s="192">
        <v>8.0049380000000003E-13</v>
      </c>
      <c r="BD888" s="192">
        <v>1.4749760999999999E-13</v>
      </c>
      <c r="BE888" s="192">
        <v>8.9446225000000003E-10</v>
      </c>
      <c r="BF888" s="192">
        <v>2.0456258000000001E-8</v>
      </c>
      <c r="BG888" s="192">
        <v>3.1269118999999999E-20</v>
      </c>
      <c r="BH888" s="192">
        <v>6.7252971999999998E-6</v>
      </c>
      <c r="BI888" s="193">
        <v>0.41243204</v>
      </c>
      <c r="BJ888" s="192">
        <v>1.2787200000000001E-10</v>
      </c>
      <c r="BK888" s="192">
        <v>7.7760000000000004E-13</v>
      </c>
      <c r="BL888" s="192">
        <v>3.4790400000000002E-17</v>
      </c>
      <c r="BM888"/>
      <c r="BN888" s="164">
        <v>1.6836773999999999E-4</v>
      </c>
      <c r="BO888" s="186">
        <v>9.5033534000000007E-6</v>
      </c>
      <c r="BP888" s="186">
        <v>6.6029918000000005E-5</v>
      </c>
      <c r="BQ888" s="186">
        <v>1.5576515999999999E-5</v>
      </c>
      <c r="BR888" s="186">
        <v>5.2164637999999999E-6</v>
      </c>
      <c r="BS888" s="186">
        <v>6.7310944999999999E-8</v>
      </c>
      <c r="BT888" s="186">
        <v>9.1773597000000002E-10</v>
      </c>
      <c r="BU888" s="186">
        <v>1.013764E-7</v>
      </c>
      <c r="BV888" s="186">
        <v>6.6236205999999998E-6</v>
      </c>
      <c r="BW888" s="186">
        <v>6.8188207999999999E-6</v>
      </c>
      <c r="BX888" s="186">
        <v>0</v>
      </c>
      <c r="BY888" s="186">
        <v>6.9147667999999998E-17</v>
      </c>
      <c r="BZ888" s="186">
        <v>5.6619095999999996E-13</v>
      </c>
      <c r="CA888" s="186">
        <v>8.4060125999999996E-6</v>
      </c>
      <c r="CB888" s="186">
        <v>4.9992333000000003E-5</v>
      </c>
      <c r="CC888" s="186">
        <v>1.2740234E-8</v>
      </c>
      <c r="CD888" s="186">
        <v>1.8356957E-8</v>
      </c>
      <c r="CE888"/>
      <c r="CF888" s="329">
        <v>4.7923174999999997E-13</v>
      </c>
      <c r="CG888" s="330">
        <v>2.3681443999999998</v>
      </c>
      <c r="CH888" s="330">
        <v>2.7938798999999999E-3</v>
      </c>
      <c r="CI888" s="330">
        <v>1.1920228999999999E-2</v>
      </c>
      <c r="CJ888" s="330">
        <v>1.8637486999999999E-4</v>
      </c>
      <c r="CK888" s="329">
        <v>1.0017270000000001E-9</v>
      </c>
      <c r="CL888" s="329">
        <v>1.2949171000000001E-7</v>
      </c>
      <c r="CM888" s="330">
        <v>1.1488259E-4</v>
      </c>
      <c r="CN888" s="330">
        <v>0.66432685000000002</v>
      </c>
      <c r="CO888" s="330">
        <v>5.6335782999999999</v>
      </c>
      <c r="CP888"/>
      <c r="CQ888">
        <v>0.35522040999999999</v>
      </c>
      <c r="CR888">
        <v>0.26199444249999998</v>
      </c>
      <c r="CS888">
        <v>0.19846036309999998</v>
      </c>
      <c r="CT888">
        <v>0.20218022837899999</v>
      </c>
      <c r="CU888">
        <v>5.6252660229999998E-3</v>
      </c>
      <c r="CV888" s="109"/>
      <c r="CW888" s="377"/>
      <c r="CX888" s="36"/>
      <c r="CY888" s="36"/>
      <c r="CZ888" s="36"/>
      <c r="DA888" s="40"/>
      <c r="DB888" s="256"/>
      <c r="DC888"/>
      <c r="DD888"/>
      <c r="DE888"/>
      <c r="DF888"/>
      <c r="DG888"/>
      <c r="DH888"/>
      <c r="DI888"/>
      <c r="DJ888"/>
      <c r="DK888"/>
      <c r="DL888"/>
    </row>
    <row r="889" spans="1:116" ht="13.8" customHeight="1" x14ac:dyDescent="0.3">
      <c r="A889" t="s">
        <v>6649</v>
      </c>
      <c r="B889" s="113" t="s">
        <v>922</v>
      </c>
      <c r="C889" s="182" t="s">
        <v>1549</v>
      </c>
      <c r="D889" s="40" t="s">
        <v>790</v>
      </c>
      <c r="E889" s="181" t="s">
        <v>943</v>
      </c>
      <c r="F889" s="184" t="s">
        <v>6650</v>
      </c>
      <c r="G889" s="184">
        <v>0.42290043296699997</v>
      </c>
      <c r="H889" s="184">
        <v>2.7630406799999997E-2</v>
      </c>
      <c r="I889" s="184">
        <v>5.7734573815000002E-2</v>
      </c>
      <c r="J889" s="328">
        <v>1.4389962352E-2</v>
      </c>
      <c r="K889" s="184">
        <v>0.32314548999999998</v>
      </c>
      <c r="L889" s="184">
        <v>2.6943165000000002E-2</v>
      </c>
      <c r="M889" s="184">
        <v>2.6027852000000001E-2</v>
      </c>
      <c r="N889" s="184">
        <v>2.4701966999999998E-2</v>
      </c>
      <c r="O889" s="184">
        <v>2.2745448000000001E-3</v>
      </c>
      <c r="P889" s="331">
        <v>3.2136087999999998E-4</v>
      </c>
      <c r="Q889" s="331">
        <v>3.3253412000000001E-4</v>
      </c>
      <c r="R889" s="331">
        <v>4.5932560000000004E-3</v>
      </c>
      <c r="S889" s="331">
        <v>1.3956966000000001E-3</v>
      </c>
      <c r="T889" s="184">
        <v>1.3301390999999999E-4</v>
      </c>
      <c r="U889" s="331">
        <v>1.2983283E-2</v>
      </c>
      <c r="V889" s="331">
        <v>3.7286904999999997E-5</v>
      </c>
      <c r="W889" s="331">
        <v>1.0982752E-5</v>
      </c>
      <c r="X889" s="331">
        <v>0</v>
      </c>
      <c r="Y889"/>
      <c r="Z889" s="288">
        <v>2.1543032666666666</v>
      </c>
      <c r="AA889"/>
      <c r="AB889" s="164">
        <v>78.276855999999995</v>
      </c>
      <c r="AC889" s="164">
        <v>54.864953</v>
      </c>
      <c r="AD889" s="164">
        <v>0.92979365000000003</v>
      </c>
      <c r="AE889" s="164">
        <v>0</v>
      </c>
      <c r="AF889" s="164">
        <v>21.976704999999999</v>
      </c>
      <c r="AG889" s="164">
        <v>0.32797021999999998</v>
      </c>
      <c r="AH889" s="164">
        <v>0.17743387999999999</v>
      </c>
      <c r="AI889"/>
      <c r="AJ889" s="185">
        <v>5.0078270000000001E-2</v>
      </c>
      <c r="AK889" s="185">
        <v>4.4631506000000001E-2</v>
      </c>
      <c r="AL889" s="185">
        <v>1.9472643999999999E-3</v>
      </c>
      <c r="AM889" s="185">
        <v>3.4994995999999999E-3</v>
      </c>
      <c r="AN889" s="176">
        <v>2.6757497999999999E-6</v>
      </c>
      <c r="AO889" s="176">
        <v>7.2014216999999999E-9</v>
      </c>
      <c r="AP889" s="176">
        <v>0.49012600000000001</v>
      </c>
      <c r="AQ889" s="192">
        <v>2.0030001000000001E-6</v>
      </c>
      <c r="AR889" s="192">
        <v>6.0436832000000002E-9</v>
      </c>
      <c r="AS889" s="192">
        <v>1.6511579E-13</v>
      </c>
      <c r="AT889" s="192">
        <v>3.4895224999999998E-13</v>
      </c>
      <c r="AU889" s="192">
        <v>0</v>
      </c>
      <c r="AV889" s="192">
        <v>2.2351605000000001E-9</v>
      </c>
      <c r="AW889" s="192">
        <v>6.6663057000000004E-7</v>
      </c>
      <c r="AX889" s="192">
        <v>3.4442835000000001E-10</v>
      </c>
      <c r="AY889" s="192">
        <v>7.3057005000000001E-10</v>
      </c>
      <c r="AZ889" s="192">
        <v>1.6959447E-13</v>
      </c>
      <c r="BA889" s="192">
        <v>1.452346E-15</v>
      </c>
      <c r="BB889" s="192">
        <v>3.6116215E-11</v>
      </c>
      <c r="BC889" s="192">
        <v>2.9971595999999998E-11</v>
      </c>
      <c r="BD889" s="192">
        <v>2.8810626000000001E-12</v>
      </c>
      <c r="BE889" s="192">
        <v>2.9105514000000001E-9</v>
      </c>
      <c r="BF889" s="192">
        <v>7.6390648000000004E-10</v>
      </c>
      <c r="BG889" s="192">
        <v>1.2163543E-11</v>
      </c>
      <c r="BH889" s="193">
        <v>8.4991715000000003E-5</v>
      </c>
      <c r="BI889" s="193">
        <v>0.49004101</v>
      </c>
      <c r="BJ889" s="192">
        <v>2.0908138000000001E-10</v>
      </c>
      <c r="BK889" s="192">
        <v>1.2714407999999999E-12</v>
      </c>
      <c r="BL889" s="192">
        <v>5.6885202999999997E-17</v>
      </c>
      <c r="BM889"/>
      <c r="BN889" s="164">
        <v>1.4888417E-4</v>
      </c>
      <c r="BO889" s="186">
        <v>5.6676524000000001E-6</v>
      </c>
      <c r="BP889" s="186">
        <v>6.0067691000000003E-5</v>
      </c>
      <c r="BQ889" s="186">
        <v>5.4330586000000003E-7</v>
      </c>
      <c r="BR889" s="186">
        <v>5.6329648000000003E-6</v>
      </c>
      <c r="BS889" s="186">
        <v>1.2444668E-6</v>
      </c>
      <c r="BT889" s="186">
        <v>7.8541990000000006E-11</v>
      </c>
      <c r="BU889" s="186">
        <v>1.8823582E-6</v>
      </c>
      <c r="BV889" s="186">
        <v>4.4667045000000001E-7</v>
      </c>
      <c r="BW889" s="186">
        <v>2.6812107999999999E-7</v>
      </c>
      <c r="BX889" s="186">
        <v>0</v>
      </c>
      <c r="BY889" s="186">
        <v>2.6898124E-8</v>
      </c>
      <c r="BZ889" s="186">
        <v>4.4907449E-14</v>
      </c>
      <c r="CA889" s="186">
        <v>4.9769728000000004E-6</v>
      </c>
      <c r="CB889" s="186">
        <v>6.8004897000000002E-5</v>
      </c>
      <c r="CC889" s="186">
        <v>9.2074773000000006E-8</v>
      </c>
      <c r="CD889" s="186">
        <v>3.0015155000000001E-8</v>
      </c>
      <c r="CE889"/>
      <c r="CF889" s="329">
        <v>3.8010278000000001E-14</v>
      </c>
      <c r="CG889" s="330">
        <v>2.1511257000000001</v>
      </c>
      <c r="CH889" s="330">
        <v>4.4589583000000002E-2</v>
      </c>
      <c r="CI889" s="330">
        <v>4.1647154000000004E-3</v>
      </c>
      <c r="CJ889" s="330">
        <v>8.2478328000000001E-4</v>
      </c>
      <c r="CK889" s="329">
        <v>2.9059769000000001E-10</v>
      </c>
      <c r="CL889" s="329">
        <v>9.5397114000000004E-9</v>
      </c>
      <c r="CM889" s="330">
        <v>2.2988564999999999E-4</v>
      </c>
      <c r="CN889" s="330">
        <v>14.793214000000001</v>
      </c>
      <c r="CO889" s="330">
        <v>6.6960984999999997</v>
      </c>
      <c r="CP889"/>
      <c r="CQ889">
        <v>0.32314548999999998</v>
      </c>
      <c r="CR889">
        <v>8.5194679800000006E-2</v>
      </c>
      <c r="CS889">
        <v>5.7575255751999996E-2</v>
      </c>
      <c r="CT889">
        <v>5.7734573815000002E-2</v>
      </c>
      <c r="CU889">
        <v>1.4378979599999999E-2</v>
      </c>
      <c r="CV889" s="109"/>
      <c r="CW889" s="377"/>
      <c r="CX889" s="36"/>
      <c r="CY889" s="36"/>
      <c r="CZ889" s="36"/>
      <c r="DA889" s="40"/>
      <c r="DB889" s="256"/>
      <c r="DC889"/>
      <c r="DD889"/>
      <c r="DE889"/>
      <c r="DF889"/>
      <c r="DG889"/>
      <c r="DH889"/>
      <c r="DI889"/>
      <c r="DJ889"/>
      <c r="DK889"/>
      <c r="DL889"/>
    </row>
    <row r="890" spans="1:116" ht="13.8" customHeight="1" x14ac:dyDescent="0.3">
      <c r="A890" t="s">
        <v>6651</v>
      </c>
      <c r="B890" s="113" t="s">
        <v>922</v>
      </c>
      <c r="C890" s="182" t="s">
        <v>1550</v>
      </c>
      <c r="D890" s="40" t="s">
        <v>790</v>
      </c>
      <c r="E890" s="181" t="s">
        <v>943</v>
      </c>
      <c r="F890" s="184" t="s">
        <v>6652</v>
      </c>
      <c r="G890" s="184">
        <v>0.71864279225899996</v>
      </c>
      <c r="H890" s="184">
        <v>5.0600887130000001E-2</v>
      </c>
      <c r="I890" s="184">
        <v>0.10028558866499999</v>
      </c>
      <c r="J890" s="328">
        <v>1.5898466464000002E-2</v>
      </c>
      <c r="K890" s="184">
        <v>0.55185784999999998</v>
      </c>
      <c r="L890" s="184">
        <v>4.9799827999999997E-2</v>
      </c>
      <c r="M890" s="184">
        <v>4.8398187000000002E-2</v>
      </c>
      <c r="N890" s="184">
        <v>4.5728847000000003E-2</v>
      </c>
      <c r="O890" s="184">
        <v>3.9419251000000002E-3</v>
      </c>
      <c r="P890" s="331">
        <v>6.0095381999999997E-4</v>
      </c>
      <c r="Q890" s="331">
        <v>3.2916120999999999E-4</v>
      </c>
      <c r="R890" s="331">
        <v>1.8646277E-3</v>
      </c>
      <c r="S890" s="184">
        <v>2.6280341E-3</v>
      </c>
      <c r="T890" s="331">
        <v>1.9562552999999999E-4</v>
      </c>
      <c r="U890" s="331">
        <v>1.3248597000000001E-2</v>
      </c>
      <c r="V890" s="331">
        <v>2.7320434999999999E-5</v>
      </c>
      <c r="W890" s="331">
        <v>2.1835363999999999E-5</v>
      </c>
      <c r="X890" s="331">
        <v>0</v>
      </c>
      <c r="Y890"/>
      <c r="Z890" s="288">
        <v>3.6790523333333334</v>
      </c>
      <c r="AA890"/>
      <c r="AB890" s="164">
        <v>129.25575000000001</v>
      </c>
      <c r="AC890" s="164">
        <v>101.03337999999999</v>
      </c>
      <c r="AD890" s="164">
        <v>1.2660545000000001</v>
      </c>
      <c r="AE890" s="164">
        <v>0</v>
      </c>
      <c r="AF890" s="164">
        <v>26.331719</v>
      </c>
      <c r="AG890" s="164">
        <v>0.39336359999999998</v>
      </c>
      <c r="AH890" s="164">
        <v>0.23123427999999999</v>
      </c>
      <c r="AI890"/>
      <c r="AJ890" s="185">
        <v>8.7902586000000005E-2</v>
      </c>
      <c r="AK890" s="185">
        <v>7.8092676E-2</v>
      </c>
      <c r="AL890" s="185">
        <v>3.3546130000000002E-3</v>
      </c>
      <c r="AM890" s="185">
        <v>6.4552971000000001E-3</v>
      </c>
      <c r="AN890" s="176">
        <v>4.6818150999999999E-6</v>
      </c>
      <c r="AO890" s="176">
        <v>1.2406113E-8</v>
      </c>
      <c r="AP890" s="176">
        <v>0.90410323000000004</v>
      </c>
      <c r="AQ890" s="192">
        <v>3.4217165999999999E-6</v>
      </c>
      <c r="AR890" s="192">
        <v>1.0324439E-8</v>
      </c>
      <c r="AS890" s="192">
        <v>2.8206599000000001E-13</v>
      </c>
      <c r="AT890" s="192">
        <v>5.2831769000000001E-13</v>
      </c>
      <c r="AU890" s="192">
        <v>0</v>
      </c>
      <c r="AV890" s="192">
        <v>4.355719E-9</v>
      </c>
      <c r="AW890" s="192">
        <v>1.2491736999999999E-6</v>
      </c>
      <c r="AX890" s="192">
        <v>6.6442043999999996E-10</v>
      </c>
      <c r="AY890" s="192">
        <v>1.3730582000000001E-9</v>
      </c>
      <c r="AZ890" s="192">
        <v>3.3724838000000002E-13</v>
      </c>
      <c r="BA890" s="192">
        <v>2.8759125000000002E-15</v>
      </c>
      <c r="BB890" s="192">
        <v>1.6505786E-11</v>
      </c>
      <c r="BC890" s="192">
        <v>1.1528206E-13</v>
      </c>
      <c r="BD890" s="192">
        <v>8.1864591000000004E-14</v>
      </c>
      <c r="BE890" s="192">
        <v>5.7526442000000002E-9</v>
      </c>
      <c r="BF890" s="192">
        <v>3.9779870000000001E-10</v>
      </c>
      <c r="BG890" s="192">
        <v>2.4327086E-11</v>
      </c>
      <c r="BH890" s="193">
        <v>1.5390504999999999E-4</v>
      </c>
      <c r="BI890" s="193">
        <v>0.90394933</v>
      </c>
      <c r="BJ890" s="192">
        <v>4.1816274999999998E-10</v>
      </c>
      <c r="BK890" s="192">
        <v>2.5428815999999999E-12</v>
      </c>
      <c r="BL890" s="192">
        <v>1.1377041E-16</v>
      </c>
      <c r="BM890"/>
      <c r="BN890" s="164">
        <v>2.6528694999999999E-4</v>
      </c>
      <c r="BO890" s="186">
        <v>1.0721446E-5</v>
      </c>
      <c r="BP890" s="164">
        <v>1.0258174E-4</v>
      </c>
      <c r="BQ890" s="186">
        <v>2.2720598999999999E-7</v>
      </c>
      <c r="BR890" s="186">
        <v>1.0290459E-5</v>
      </c>
      <c r="BS890" s="186">
        <v>2.4761631000000001E-6</v>
      </c>
      <c r="BT890" s="186">
        <v>1.0949333E-10</v>
      </c>
      <c r="BU890" s="186">
        <v>3.7453745E-6</v>
      </c>
      <c r="BV890" s="186">
        <v>8.2299866000000001E-7</v>
      </c>
      <c r="BW890" s="186">
        <v>2.9312632000000002E-7</v>
      </c>
      <c r="BX890" s="186">
        <v>0</v>
      </c>
      <c r="BY890" s="186">
        <v>5.3796248E-8</v>
      </c>
      <c r="BZ890" s="186">
        <v>6.0454174000000003E-14</v>
      </c>
      <c r="CA890" s="186">
        <v>9.2127585000000008E-6</v>
      </c>
      <c r="CB890" s="164">
        <v>1.2461825000000001E-4</v>
      </c>
      <c r="CC890" s="186">
        <v>1.8348877E-7</v>
      </c>
      <c r="CD890" s="186">
        <v>6.0030308999999998E-8</v>
      </c>
      <c r="CE890"/>
      <c r="CF890" s="329">
        <v>5.1169238000000003E-14</v>
      </c>
      <c r="CG890" s="330">
        <v>3.6727439999999998</v>
      </c>
      <c r="CH890" s="330">
        <v>8.8768804000000007E-2</v>
      </c>
      <c r="CI890" s="330">
        <v>7.9064094999999994E-3</v>
      </c>
      <c r="CJ890" s="330">
        <v>1.4107703999999999E-3</v>
      </c>
      <c r="CK890" s="329">
        <v>5.0146181000000004E-10</v>
      </c>
      <c r="CL890" s="329">
        <v>9.8266306000000006E-9</v>
      </c>
      <c r="CM890" s="330">
        <v>4.2134581000000001E-4</v>
      </c>
      <c r="CN890" s="330">
        <v>8.4959531000000005E-2</v>
      </c>
      <c r="CO890" s="330">
        <v>12.339574000000001</v>
      </c>
      <c r="CP890"/>
      <c r="CQ890">
        <v>0.55185784999999998</v>
      </c>
      <c r="CR890">
        <v>0.15066352983</v>
      </c>
      <c r="CS890">
        <v>0.10008447806399999</v>
      </c>
      <c r="CT890">
        <v>0.10028558866499999</v>
      </c>
      <c r="CU890">
        <v>1.58766311E-2</v>
      </c>
      <c r="CV890" s="109"/>
      <c r="CW890" s="377"/>
      <c r="CX890" s="36"/>
      <c r="CY890" s="36"/>
      <c r="CZ890" s="36"/>
      <c r="DA890" s="40"/>
      <c r="DB890" s="256"/>
      <c r="DC890"/>
      <c r="DD890"/>
      <c r="DE890"/>
      <c r="DF890"/>
      <c r="DG890"/>
      <c r="DH890"/>
      <c r="DI890"/>
      <c r="DJ890"/>
      <c r="DK890"/>
      <c r="DL890"/>
    </row>
    <row r="891" spans="1:116" ht="13.8" customHeight="1" x14ac:dyDescent="0.3">
      <c r="A891" t="s">
        <v>6653</v>
      </c>
      <c r="B891" s="113" t="s">
        <v>922</v>
      </c>
      <c r="C891" s="182" t="s">
        <v>5706</v>
      </c>
      <c r="D891" s="40" t="s">
        <v>790</v>
      </c>
      <c r="E891" s="181" t="s">
        <v>943</v>
      </c>
      <c r="F891" s="184" t="s">
        <v>6654</v>
      </c>
      <c r="G891" s="184">
        <v>0.74737529443399997</v>
      </c>
      <c r="H891" s="184">
        <v>2.7965419179999999E-2</v>
      </c>
      <c r="I891" s="184">
        <v>8.6833992599000001E-2</v>
      </c>
      <c r="J891" s="328">
        <v>2.5370862655E-2</v>
      </c>
      <c r="K891" s="184">
        <v>0.60720501999999998</v>
      </c>
      <c r="L891" s="184">
        <v>4.6519932E-2</v>
      </c>
      <c r="M891" s="331">
        <v>1.8675427000000001E-2</v>
      </c>
      <c r="N891" s="184">
        <v>2.3153905999999998E-2</v>
      </c>
      <c r="O891" s="184">
        <v>3.8911253000000002E-3</v>
      </c>
      <c r="P891" s="331">
        <v>5.9661523000000005E-4</v>
      </c>
      <c r="Q891" s="331">
        <v>3.2377265000000001E-4</v>
      </c>
      <c r="R891" s="331">
        <v>2.1427715E-2</v>
      </c>
      <c r="S891" s="331">
        <v>2.4028487999999998E-3</v>
      </c>
      <c r="T891" s="184">
        <v>1.8965936000000001E-4</v>
      </c>
      <c r="U891" s="331">
        <v>2.2948606E-2</v>
      </c>
      <c r="V891" s="331">
        <v>2.1259239000000001E-5</v>
      </c>
      <c r="W891" s="331">
        <v>1.9407855000000001E-5</v>
      </c>
      <c r="X891" s="331">
        <v>0</v>
      </c>
      <c r="Y891"/>
      <c r="Z891" s="288">
        <v>4.0480334666666664</v>
      </c>
      <c r="AA891"/>
      <c r="AB891" s="164">
        <v>109.35827</v>
      </c>
      <c r="AC891" s="164">
        <v>78.513097000000002</v>
      </c>
      <c r="AD891" s="164">
        <v>2.5914687999999999</v>
      </c>
      <c r="AE891" s="164">
        <v>0</v>
      </c>
      <c r="AF891" s="164">
        <v>26.744606999999998</v>
      </c>
      <c r="AG891" s="164">
        <v>0.97273480999999995</v>
      </c>
      <c r="AH891" s="164">
        <v>0.53635986999999996</v>
      </c>
      <c r="AI891"/>
      <c r="AJ891" s="185">
        <v>9.0754399999999999E-2</v>
      </c>
      <c r="AK891" s="185">
        <v>8.2065689999999997E-2</v>
      </c>
      <c r="AL891" s="185">
        <v>3.3818838999999999E-3</v>
      </c>
      <c r="AM891" s="185">
        <v>5.3068259000000001E-3</v>
      </c>
      <c r="AN891" s="176">
        <v>4.9200053999999996E-6</v>
      </c>
      <c r="AO891" s="176">
        <v>1.2506967E-8</v>
      </c>
      <c r="AP891" s="176">
        <v>0.74325293000000003</v>
      </c>
      <c r="AQ891" s="192">
        <v>3.7565815E-6</v>
      </c>
      <c r="AR891" s="192">
        <v>1.1334513000000001E-8</v>
      </c>
      <c r="AS891" s="192">
        <v>3.0967507999999998E-13</v>
      </c>
      <c r="AT891" s="192">
        <v>4.9713577999999997E-13</v>
      </c>
      <c r="AU891" s="192">
        <v>0</v>
      </c>
      <c r="AV891" s="192">
        <v>6.3894329999999998E-10</v>
      </c>
      <c r="AW891" s="192">
        <v>8.8343662000000005E-7</v>
      </c>
      <c r="AX891" s="192">
        <v>1.4468540999999999E-10</v>
      </c>
      <c r="AY891" s="192">
        <v>9.8512240999999999E-10</v>
      </c>
      <c r="AZ891" s="192">
        <v>2.5073344000000001E-12</v>
      </c>
      <c r="BA891" s="192">
        <v>7.1958751999999995E-17</v>
      </c>
      <c r="BB891" s="192">
        <v>1.1667395999999999E-11</v>
      </c>
      <c r="BC891" s="192">
        <v>2.130173E-11</v>
      </c>
      <c r="BD891" s="192">
        <v>4.6052571999999997E-12</v>
      </c>
      <c r="BE891" s="192">
        <v>6.2537151000000003E-9</v>
      </c>
      <c r="BF891" s="192">
        <v>2.7272340000000002E-7</v>
      </c>
      <c r="BG891" s="192">
        <v>3.5449120999999998E-21</v>
      </c>
      <c r="BH891" s="193">
        <v>1.5275394999999999E-4</v>
      </c>
      <c r="BI891" s="193">
        <v>0.74310016999999995</v>
      </c>
      <c r="BJ891" s="192">
        <v>3.7077577000000001E-10</v>
      </c>
      <c r="BK891" s="192">
        <v>2.2547175000000001E-12</v>
      </c>
      <c r="BL891" s="192">
        <v>1.0087773E-16</v>
      </c>
      <c r="BM891"/>
      <c r="BN891" s="164">
        <v>2.3612669E-4</v>
      </c>
      <c r="BO891" s="186">
        <v>6.7961111000000001E-6</v>
      </c>
      <c r="BP891" s="164">
        <v>1.1286991E-4</v>
      </c>
      <c r="BQ891" s="186">
        <v>2.5185694999999998E-6</v>
      </c>
      <c r="BR891" s="186">
        <v>8.9452323999999993E-6</v>
      </c>
      <c r="BS891" s="186">
        <v>8.2072837999999998E-9</v>
      </c>
      <c r="BT891" s="186">
        <v>1.1215795E-10</v>
      </c>
      <c r="BU891" s="186">
        <v>1.2326462999999999E-8</v>
      </c>
      <c r="BV891" s="186">
        <v>8.1445874999999997E-7</v>
      </c>
      <c r="BW891" s="186">
        <v>2.8584782000000002E-7</v>
      </c>
      <c r="BX891" s="186">
        <v>0</v>
      </c>
      <c r="BY891" s="186">
        <v>7.8391209000000003E-18</v>
      </c>
      <c r="BZ891" s="186">
        <v>6.4187839000000006E-14</v>
      </c>
      <c r="CA891" s="186">
        <v>4.8663823000000003E-6</v>
      </c>
      <c r="CB891" s="186">
        <v>9.8746823999999993E-5</v>
      </c>
      <c r="CC891" s="186">
        <v>2.094802E-7</v>
      </c>
      <c r="CD891" s="186">
        <v>5.3227563000000002E-8</v>
      </c>
      <c r="CE891"/>
      <c r="CF891" s="329">
        <v>5.4329463000000003E-14</v>
      </c>
      <c r="CG891" s="330">
        <v>4.0480318999999998</v>
      </c>
      <c r="CH891" s="330">
        <v>3.7941633999999998E-3</v>
      </c>
      <c r="CI891" s="330">
        <v>4.6518940999999998E-3</v>
      </c>
      <c r="CJ891" s="330">
        <v>1.2885759E-3</v>
      </c>
      <c r="CK891" s="329">
        <v>5.2790746000000005E-10</v>
      </c>
      <c r="CL891" s="329">
        <v>1.9354587000000001E-7</v>
      </c>
      <c r="CM891" s="330">
        <v>3.4372165999999998E-4</v>
      </c>
      <c r="CN891" s="330">
        <v>5.7485379999999999</v>
      </c>
      <c r="CO891" s="330">
        <v>10.184089999999999</v>
      </c>
      <c r="CP891"/>
      <c r="CQ891">
        <v>0.60720501999999998</v>
      </c>
      <c r="CR891">
        <v>0.11458849318000001</v>
      </c>
      <c r="CS891">
        <v>8.6642481855000009E-2</v>
      </c>
      <c r="CT891">
        <v>8.6833992599000001E-2</v>
      </c>
      <c r="CU891">
        <v>2.5351454799999999E-2</v>
      </c>
      <c r="CW891" s="372"/>
      <c r="CX891" s="36"/>
      <c r="CY891" s="36"/>
      <c r="CZ891" s="36"/>
      <c r="DA891" s="40"/>
      <c r="DB891" s="256"/>
      <c r="DC891"/>
      <c r="DD891"/>
      <c r="DE891"/>
      <c r="DF891"/>
      <c r="DG891"/>
      <c r="DH891"/>
      <c r="DI891"/>
      <c r="DJ891"/>
      <c r="DK891"/>
      <c r="DL891"/>
    </row>
    <row r="892" spans="1:116" ht="13.8" customHeight="1" x14ac:dyDescent="0.3">
      <c r="A892" t="s">
        <v>6655</v>
      </c>
      <c r="B892" s="113" t="s">
        <v>922</v>
      </c>
      <c r="C892" s="182" t="s">
        <v>5707</v>
      </c>
      <c r="D892" s="40" t="s">
        <v>790</v>
      </c>
      <c r="E892" s="181" t="s">
        <v>943</v>
      </c>
      <c r="F892" s="184" t="s">
        <v>6656</v>
      </c>
      <c r="G892" s="184">
        <v>0.80900914246899991</v>
      </c>
      <c r="H892" s="184">
        <v>1.2748393270000003E-3</v>
      </c>
      <c r="I892" s="184">
        <v>8.0134396578999997E-2</v>
      </c>
      <c r="J892" s="328">
        <v>-1.2465034369999999E-3</v>
      </c>
      <c r="K892" s="184">
        <v>0.72884640999999994</v>
      </c>
      <c r="L892" s="184">
        <v>8.0124156000000002E-2</v>
      </c>
      <c r="M892" s="184">
        <v>6.1851674000000002E-3</v>
      </c>
      <c r="N892" s="184">
        <v>1.0727152E-3</v>
      </c>
      <c r="O892" s="184">
        <v>5.2326518000000001E-4</v>
      </c>
      <c r="P892" s="331">
        <v>-3.7404073000000003E-5</v>
      </c>
      <c r="Q892" s="331">
        <v>-2.8373698000000002E-4</v>
      </c>
      <c r="R892" s="331">
        <v>-7.5699288999999999E-3</v>
      </c>
      <c r="S892" s="331">
        <v>-4.0166237000000003E-5</v>
      </c>
      <c r="T892" s="184">
        <v>1.3576348E-3</v>
      </c>
      <c r="U892" s="331">
        <v>3.9943080000000002E-3</v>
      </c>
      <c r="V892" s="331">
        <v>3.7367279E-5</v>
      </c>
      <c r="W892" s="331">
        <v>-5.2006452000000003E-3</v>
      </c>
      <c r="X892" s="331">
        <v>0</v>
      </c>
      <c r="Y892"/>
      <c r="Z892" s="288">
        <v>4.8589760666666661</v>
      </c>
      <c r="AA892"/>
      <c r="AB892" s="164">
        <v>48.811202000000002</v>
      </c>
      <c r="AC892" s="164">
        <v>49.049115</v>
      </c>
      <c r="AD892" s="164">
        <v>-0.27766995999999999</v>
      </c>
      <c r="AE892" s="164">
        <v>0</v>
      </c>
      <c r="AF892" s="164">
        <v>6.1367628E-2</v>
      </c>
      <c r="AG892" s="164">
        <v>3.1392673000000003E-2</v>
      </c>
      <c r="AH892" s="164">
        <v>-5.3003175999999999E-2</v>
      </c>
      <c r="AI892"/>
      <c r="AJ892" s="185">
        <v>0.10701672</v>
      </c>
      <c r="AK892" s="185">
        <v>9.9368063000000006E-2</v>
      </c>
      <c r="AL892" s="185">
        <v>4.1482569999999998E-3</v>
      </c>
      <c r="AM892" s="185">
        <v>3.5003972000000002E-3</v>
      </c>
      <c r="AN892" s="176">
        <v>5.9573178999999998E-6</v>
      </c>
      <c r="AO892" s="176">
        <v>1.5341187000000002E-8</v>
      </c>
      <c r="AP892" s="176">
        <v>0.49025170000000001</v>
      </c>
      <c r="AQ892" s="192">
        <v>4.5091498E-6</v>
      </c>
      <c r="AR892" s="192">
        <v>1.3605193E-8</v>
      </c>
      <c r="AS892" s="192">
        <v>3.7171329999999997E-13</v>
      </c>
      <c r="AT892" s="192">
        <v>3.270305E-12</v>
      </c>
      <c r="AU892" s="192">
        <v>0</v>
      </c>
      <c r="AV892" s="192">
        <v>1.772768E-10</v>
      </c>
      <c r="AW892" s="192">
        <v>1.4490450999999999E-6</v>
      </c>
      <c r="AX892" s="192">
        <v>3.1699336000000002E-11</v>
      </c>
      <c r="AY892" s="192">
        <v>1.7033194999999999E-9</v>
      </c>
      <c r="AZ892" s="192">
        <v>3.7421571000000001E-14</v>
      </c>
      <c r="BA892" s="192">
        <v>5.5498197000000004E-16</v>
      </c>
      <c r="BB892" s="192">
        <v>-1.6172757999999999E-13</v>
      </c>
      <c r="BC892" s="192">
        <v>-4.2437082000000002E-14</v>
      </c>
      <c r="BD892" s="192">
        <v>-7.7056980999999993E-15</v>
      </c>
      <c r="BE892" s="192">
        <v>-2.229798E-11</v>
      </c>
      <c r="BF892" s="192">
        <v>-1.1631735999999999E-9</v>
      </c>
      <c r="BG892" s="192">
        <v>3.1269118999999999E-20</v>
      </c>
      <c r="BH892" s="192">
        <v>-3.4392308E-6</v>
      </c>
      <c r="BI892" s="193">
        <v>0.49025513999999998</v>
      </c>
      <c r="BJ892" s="192">
        <v>1.2787200000000001E-10</v>
      </c>
      <c r="BK892" s="192">
        <v>7.7760000000000004E-13</v>
      </c>
      <c r="BL892" s="192">
        <v>3.4790400000000002E-17</v>
      </c>
      <c r="BM892"/>
      <c r="BN892" s="164">
        <v>2.1531305999999999E-4</v>
      </c>
      <c r="BO892" s="186">
        <v>1.1779367000000001E-5</v>
      </c>
      <c r="BP892" s="164">
        <v>1.3548115000000001E-4</v>
      </c>
      <c r="BQ892" s="186">
        <v>-8.9255644E-7</v>
      </c>
      <c r="BR892" s="186">
        <v>8.8846883000000002E-6</v>
      </c>
      <c r="BS892" s="186">
        <v>6.7310944999999999E-8</v>
      </c>
      <c r="BT892" s="186">
        <v>9.1773597000000002E-10</v>
      </c>
      <c r="BU892" s="186">
        <v>1.013764E-7</v>
      </c>
      <c r="BV892" s="186">
        <v>-7.2288183999999998E-8</v>
      </c>
      <c r="BW892" s="186">
        <v>-4.6548949000000002E-7</v>
      </c>
      <c r="BX892" s="186">
        <v>0</v>
      </c>
      <c r="BY892" s="186">
        <v>6.9147667999999998E-17</v>
      </c>
      <c r="BZ892" s="186">
        <v>5.6619095999999996E-13</v>
      </c>
      <c r="CA892" s="186">
        <v>9.6334458000000009E-7</v>
      </c>
      <c r="CB892" s="186">
        <v>5.9434139999999997E-5</v>
      </c>
      <c r="CC892" s="186">
        <v>1.2740232E-8</v>
      </c>
      <c r="CD892" s="186">
        <v>1.8356957E-8</v>
      </c>
      <c r="CE892"/>
      <c r="CF892" s="329">
        <v>4.7923174999999997E-13</v>
      </c>
      <c r="CG892" s="330">
        <v>4.8589843999999998</v>
      </c>
      <c r="CH892" s="330">
        <v>1.3677866E-2</v>
      </c>
      <c r="CI892" s="330">
        <v>8.0766294000000002E-3</v>
      </c>
      <c r="CJ892" s="330">
        <v>3.6903019000000001E-4</v>
      </c>
      <c r="CK892" s="329">
        <v>-7.8471263999999994E-11</v>
      </c>
      <c r="CL892" s="329">
        <v>-1.0249346999999999E-8</v>
      </c>
      <c r="CM892" s="330">
        <v>4.6792630999999997E-4</v>
      </c>
      <c r="CN892" s="330">
        <v>-3.6585483000000002E-2</v>
      </c>
      <c r="CO892" s="330">
        <v>6.7235773999999999</v>
      </c>
      <c r="CP892"/>
      <c r="CQ892">
        <v>0.72884640999999994</v>
      </c>
      <c r="CR892">
        <v>8.0014233827E-2</v>
      </c>
      <c r="CS892">
        <v>7.3538749299999998E-2</v>
      </c>
      <c r="CT892">
        <v>8.0134396578999997E-2</v>
      </c>
      <c r="CU892">
        <v>3.9541417630000004E-3</v>
      </c>
      <c r="CW892" s="372"/>
      <c r="CX892" s="36"/>
      <c r="CZ892" s="36"/>
      <c r="DA892" s="40"/>
      <c r="DB892" s="256"/>
      <c r="DC892"/>
      <c r="DD892"/>
      <c r="DE892"/>
      <c r="DF892"/>
      <c r="DG892"/>
      <c r="DH892"/>
      <c r="DI892"/>
      <c r="DJ892"/>
      <c r="DK892"/>
      <c r="DL892"/>
    </row>
    <row r="893" spans="1:116" ht="13.8" customHeight="1" x14ac:dyDescent="0.3">
      <c r="A893" t="s">
        <v>6657</v>
      </c>
      <c r="B893" s="113" t="s">
        <v>922</v>
      </c>
      <c r="C893" s="182" t="s">
        <v>5708</v>
      </c>
      <c r="D893" s="40" t="s">
        <v>790</v>
      </c>
      <c r="E893" s="181" t="s">
        <v>943</v>
      </c>
      <c r="F893" s="184" t="s">
        <v>6658</v>
      </c>
      <c r="G893" s="184">
        <v>0.32164451178200004</v>
      </c>
      <c r="H893" s="184">
        <v>7.3289638799999999E-3</v>
      </c>
      <c r="I893" s="184">
        <v>0.11171564133900001</v>
      </c>
      <c r="J893" s="328">
        <v>-1.2465034369999999E-3</v>
      </c>
      <c r="K893" s="184">
        <v>0.20384641000000001</v>
      </c>
      <c r="L893" s="184">
        <v>1.6186985000000001E-2</v>
      </c>
      <c r="M893" s="184">
        <v>5.3544916000000003E-4</v>
      </c>
      <c r="N893" s="331">
        <v>-7.6152368000000003E-3</v>
      </c>
      <c r="O893" s="331">
        <v>5.2919998000000004E-4</v>
      </c>
      <c r="P893" s="331">
        <v>9.3385458000000005E-3</v>
      </c>
      <c r="Q893" s="331">
        <v>5.0764549000000001E-3</v>
      </c>
      <c r="R893" s="331">
        <v>9.3598212E-2</v>
      </c>
      <c r="S893" s="184">
        <v>-4.0166237000000003E-5</v>
      </c>
      <c r="T893" s="184">
        <v>1.3576279E-3</v>
      </c>
      <c r="U893" s="331">
        <v>3.9943080000000002E-3</v>
      </c>
      <c r="V893" s="331">
        <v>3.7367279E-5</v>
      </c>
      <c r="W893" s="331">
        <v>-5.2006452000000003E-3</v>
      </c>
      <c r="X893" s="331">
        <v>0</v>
      </c>
      <c r="Y893"/>
      <c r="Z893" s="288">
        <v>1.3589760666666668</v>
      </c>
      <c r="AA893"/>
      <c r="AB893" s="164">
        <v>30.728200999999999</v>
      </c>
      <c r="AC893" s="164">
        <v>30.140114000000001</v>
      </c>
      <c r="AD893" s="164">
        <v>-0.27766995999999999</v>
      </c>
      <c r="AE893" s="164">
        <v>0</v>
      </c>
      <c r="AF893" s="164">
        <v>0.88736762000000002</v>
      </c>
      <c r="AG893" s="164">
        <v>3.1392673000000003E-2</v>
      </c>
      <c r="AH893" s="164">
        <v>-5.3003175999999999E-2</v>
      </c>
      <c r="AI893"/>
      <c r="AJ893" s="185">
        <v>2.9379345000000001E-2</v>
      </c>
      <c r="AK893" s="185">
        <v>2.6112620999999999E-2</v>
      </c>
      <c r="AL893" s="185">
        <v>1.1164291E-3</v>
      </c>
      <c r="AM893" s="185">
        <v>2.1502944999999998E-3</v>
      </c>
      <c r="AN893" s="176">
        <v>1.5655049000000001E-6</v>
      </c>
      <c r="AO893" s="176">
        <v>4.1288060000000003E-9</v>
      </c>
      <c r="AP893" s="176">
        <v>0.30116169999999998</v>
      </c>
      <c r="AQ893" s="192">
        <v>1.2611497999999999E-6</v>
      </c>
      <c r="AR893" s="192">
        <v>3.8051927000000002E-9</v>
      </c>
      <c r="AS893" s="192">
        <v>1.039633E-13</v>
      </c>
      <c r="AT893" s="192">
        <v>3.270305E-12</v>
      </c>
      <c r="AU893" s="192">
        <v>0</v>
      </c>
      <c r="AV893" s="192">
        <v>-9.9923198999999994E-11</v>
      </c>
      <c r="AW893" s="192">
        <v>2.8797823E-7</v>
      </c>
      <c r="AX893" s="192">
        <v>-3.1636664E-11</v>
      </c>
      <c r="AY893" s="192">
        <v>3.5075948999999999E-10</v>
      </c>
      <c r="AZ893" s="192">
        <v>3.7421571000000001E-14</v>
      </c>
      <c r="BA893" s="192">
        <v>5.5498197000000004E-16</v>
      </c>
      <c r="BB893" s="192">
        <v>2.8941173999999999E-12</v>
      </c>
      <c r="BC893" s="192">
        <v>5.6564406E-13</v>
      </c>
      <c r="BD893" s="192">
        <v>1.111847E-13</v>
      </c>
      <c r="BE893" s="192">
        <v>1.3588714999999999E-9</v>
      </c>
      <c r="BF893" s="192">
        <v>1.4986751E-8</v>
      </c>
      <c r="BG893" s="192">
        <v>3.1269118999999999E-20</v>
      </c>
      <c r="BH893" s="192">
        <v>-3.4392308E-6</v>
      </c>
      <c r="BI893" s="193">
        <v>0.30116514</v>
      </c>
      <c r="BJ893" s="192">
        <v>1.2787200000000001E-10</v>
      </c>
      <c r="BK893" s="192">
        <v>7.7760000000000004E-13</v>
      </c>
      <c r="BL893" s="192">
        <v>3.4790400000000002E-17</v>
      </c>
      <c r="BM893"/>
      <c r="BN893" s="164">
        <v>1.0665697E-4</v>
      </c>
      <c r="BO893" s="186">
        <v>2.4544094E-6</v>
      </c>
      <c r="BP893" s="186">
        <v>3.7891858999999997E-5</v>
      </c>
      <c r="BQ893" s="186">
        <v>1.0959372000000001E-5</v>
      </c>
      <c r="BR893" s="186">
        <v>1.2087124000000001E-6</v>
      </c>
      <c r="BS893" s="186">
        <v>6.7310944999999999E-8</v>
      </c>
      <c r="BT893" s="186">
        <v>9.1773597000000002E-10</v>
      </c>
      <c r="BU893" s="186">
        <v>1.013764E-7</v>
      </c>
      <c r="BV893" s="186">
        <v>1.2880368E-5</v>
      </c>
      <c r="BW893" s="186">
        <v>6.5573751999999999E-6</v>
      </c>
      <c r="BX893" s="186">
        <v>0</v>
      </c>
      <c r="BY893" s="186">
        <v>6.9147667999999998E-17</v>
      </c>
      <c r="BZ893" s="186">
        <v>5.6619095999999996E-13</v>
      </c>
      <c r="CA893" s="186">
        <v>-1.3027171E-6</v>
      </c>
      <c r="CB893" s="186">
        <v>3.5806887999999998E-5</v>
      </c>
      <c r="CC893" s="186">
        <v>1.2740232E-8</v>
      </c>
      <c r="CD893" s="186">
        <v>1.8356957E-8</v>
      </c>
      <c r="CE893"/>
      <c r="CF893" s="329">
        <v>4.7923174999999997E-13</v>
      </c>
      <c r="CG893" s="330">
        <v>1.3589844</v>
      </c>
      <c r="CH893" s="330">
        <v>6.1220409000000003E-3</v>
      </c>
      <c r="CI893" s="330">
        <v>1.6966294E-3</v>
      </c>
      <c r="CJ893" s="330">
        <v>-1.490441E-5</v>
      </c>
      <c r="CK893" s="329">
        <v>1.4644696999999999E-9</v>
      </c>
      <c r="CL893" s="329">
        <v>1.7431945000000001E-7</v>
      </c>
      <c r="CM893" s="330">
        <v>7.8185494999999998E-5</v>
      </c>
      <c r="CN893" s="330">
        <v>0.47000391000000002</v>
      </c>
      <c r="CO893" s="330">
        <v>4.0653373000000004</v>
      </c>
      <c r="CP893"/>
      <c r="CQ893">
        <v>0.20384641000000001</v>
      </c>
      <c r="CR893">
        <v>0.11764961003999999</v>
      </c>
      <c r="CS893">
        <v>0.10512000096</v>
      </c>
      <c r="CT893">
        <v>0.11171564133900001</v>
      </c>
      <c r="CU893">
        <v>3.9541417630000004E-3</v>
      </c>
      <c r="CW893" s="377"/>
      <c r="CX893" s="36"/>
      <c r="CZ893" s="36"/>
      <c r="DA893" s="40"/>
      <c r="DB893" s="256"/>
      <c r="DC893"/>
      <c r="DD893"/>
      <c r="DE893"/>
      <c r="DF893"/>
      <c r="DG893"/>
      <c r="DH893"/>
      <c r="DI893"/>
      <c r="DJ893"/>
      <c r="DK893"/>
      <c r="DL893"/>
    </row>
    <row r="894" spans="1:116" ht="13.8" customHeight="1" x14ac:dyDescent="0.3">
      <c r="A894" t="s">
        <v>6659</v>
      </c>
      <c r="B894" s="113" t="s">
        <v>922</v>
      </c>
      <c r="C894" s="182" t="s">
        <v>5709</v>
      </c>
      <c r="D894" s="40" t="s">
        <v>790</v>
      </c>
      <c r="E894" s="181" t="s">
        <v>943</v>
      </c>
      <c r="F894" s="184" t="s">
        <v>6660</v>
      </c>
      <c r="G894" s="184">
        <v>0.27393896913830001</v>
      </c>
      <c r="H894" s="184">
        <v>1.8358197582E-2</v>
      </c>
      <c r="I894" s="184">
        <v>5.9691827042999995E-2</v>
      </c>
      <c r="J894" s="328">
        <v>6.7132645133000006E-3</v>
      </c>
      <c r="K894" s="184">
        <v>0.18917568000000001</v>
      </c>
      <c r="L894" s="331">
        <v>4.4104117999999998E-2</v>
      </c>
      <c r="M894" s="184">
        <v>1.2250696E-2</v>
      </c>
      <c r="N894" s="331">
        <v>1.2976229000000001E-2</v>
      </c>
      <c r="O894" s="331">
        <v>4.9170411999999997E-3</v>
      </c>
      <c r="P894" s="331">
        <v>6.5106612000000004E-5</v>
      </c>
      <c r="Q894" s="331">
        <v>3.9982077000000002E-4</v>
      </c>
      <c r="R894" s="331">
        <v>1.9423276E-3</v>
      </c>
      <c r="S894" s="184">
        <v>1.6284108E-4</v>
      </c>
      <c r="T894" s="184">
        <v>1.3573172000000001E-3</v>
      </c>
      <c r="U894" s="331">
        <v>6.5479144000000003E-3</v>
      </c>
      <c r="V894" s="331">
        <v>3.7368242999999997E-5</v>
      </c>
      <c r="W894" s="331">
        <v>2.5090333000000001E-6</v>
      </c>
      <c r="X894" s="331">
        <v>0</v>
      </c>
      <c r="Y894"/>
      <c r="Z894" s="288">
        <v>1.2611712000000002</v>
      </c>
      <c r="AA894"/>
      <c r="AB894" s="164">
        <v>17.045002</v>
      </c>
      <c r="AC894" s="164">
        <v>16.469159000000001</v>
      </c>
      <c r="AD894" s="164">
        <v>3.9777516999999998E-2</v>
      </c>
      <c r="AE894" s="164">
        <v>0</v>
      </c>
      <c r="AF894" s="164">
        <v>0.48634775000000002</v>
      </c>
      <c r="AG894" s="164">
        <v>3.9086551999999997E-2</v>
      </c>
      <c r="AH894" s="164">
        <v>1.0631346999999999E-2</v>
      </c>
      <c r="AI894"/>
      <c r="AJ894" s="185">
        <v>3.6227587999999998E-2</v>
      </c>
      <c r="AK894" s="185">
        <v>3.3818248000000002E-2</v>
      </c>
      <c r="AL894" s="185">
        <v>1.2341299999999999E-3</v>
      </c>
      <c r="AM894" s="185">
        <v>1.1752099000000001E-3</v>
      </c>
      <c r="AN894" s="176">
        <v>2.0274729E-6</v>
      </c>
      <c r="AO894" s="176">
        <v>4.5640902000000002E-9</v>
      </c>
      <c r="AP894" s="176">
        <v>0.16459523000000001</v>
      </c>
      <c r="AQ894" s="192">
        <v>1.1703862999999999E-6</v>
      </c>
      <c r="AR894" s="192">
        <v>3.5313373999999999E-9</v>
      </c>
      <c r="AS894" s="192">
        <v>9.6481179000000005E-14</v>
      </c>
      <c r="AT894" s="192">
        <v>3.2695399000000002E-12</v>
      </c>
      <c r="AU894" s="192">
        <v>0</v>
      </c>
      <c r="AV894" s="192">
        <v>4.3817962999999999E-10</v>
      </c>
      <c r="AW894" s="192">
        <v>8.5623505999999997E-7</v>
      </c>
      <c r="AX894" s="192">
        <v>9.1041871000000004E-11</v>
      </c>
      <c r="AY894" s="192">
        <v>9.4133102999999993E-10</v>
      </c>
      <c r="AZ894" s="192">
        <v>3.7412816999999999E-14</v>
      </c>
      <c r="BA894" s="192">
        <v>5.5485214000000004E-16</v>
      </c>
      <c r="BB894" s="192">
        <v>2.2779337000000002E-13</v>
      </c>
      <c r="BC894" s="192">
        <v>1.4681747000000001E-14</v>
      </c>
      <c r="BD894" s="192">
        <v>3.0492085E-15</v>
      </c>
      <c r="BE894" s="192">
        <v>1.7879011000000002E-11</v>
      </c>
      <c r="BF894" s="192">
        <v>3.9214984E-10</v>
      </c>
      <c r="BG894" s="192">
        <v>3.1261803999999998E-20</v>
      </c>
      <c r="BH894" s="192">
        <v>1.3563181000000001E-5</v>
      </c>
      <c r="BI894" s="193">
        <v>0.16458165999999999</v>
      </c>
      <c r="BJ894" s="192">
        <v>0</v>
      </c>
      <c r="BK894" s="192">
        <v>0</v>
      </c>
      <c r="BL894" s="192">
        <v>0</v>
      </c>
      <c r="BM894"/>
      <c r="BN894" s="186">
        <v>7.4007105999999995E-5</v>
      </c>
      <c r="BO894" s="186">
        <v>6.5259796000000004E-6</v>
      </c>
      <c r="BP894" s="186">
        <v>3.5164799000000003E-5</v>
      </c>
      <c r="BQ894" s="186">
        <v>2.3289496999999999E-7</v>
      </c>
      <c r="BR894" s="186">
        <v>8.4941678E-6</v>
      </c>
      <c r="BS894" s="186">
        <v>6.7295197999999998E-8</v>
      </c>
      <c r="BT894" s="186">
        <v>9.1752127000000002E-10</v>
      </c>
      <c r="BU894" s="186">
        <v>1.0135268E-7</v>
      </c>
      <c r="BV894" s="186">
        <v>1.0881672E-7</v>
      </c>
      <c r="BW894" s="186">
        <v>3.4744536000000001E-7</v>
      </c>
      <c r="BX894" s="186">
        <v>0</v>
      </c>
      <c r="BY894" s="186">
        <v>6.9131490999999999E-17</v>
      </c>
      <c r="BZ894" s="186">
        <v>5.6605849999999996E-13</v>
      </c>
      <c r="CA894" s="186">
        <v>2.8977534999999999E-6</v>
      </c>
      <c r="CB894" s="186">
        <v>2.0052944999999999E-5</v>
      </c>
      <c r="CC894" s="186">
        <v>1.2737253E-8</v>
      </c>
      <c r="CD894" s="186">
        <v>0</v>
      </c>
      <c r="CE894"/>
      <c r="CF894" s="329">
        <v>4.7911964E-13</v>
      </c>
      <c r="CG894" s="330">
        <v>1.26118</v>
      </c>
      <c r="CH894" s="330">
        <v>3.7888677999999999E-3</v>
      </c>
      <c r="CI894" s="330">
        <v>4.4823342999999998E-3</v>
      </c>
      <c r="CJ894" s="330">
        <v>7.8123378999999998E-4</v>
      </c>
      <c r="CK894" s="329">
        <v>1.0539105E-10</v>
      </c>
      <c r="CL894" s="329">
        <v>1.2549634999999999E-8</v>
      </c>
      <c r="CM894" s="330">
        <v>3.4580338E-4</v>
      </c>
      <c r="CN894" s="330">
        <v>1.1103246000000001E-2</v>
      </c>
      <c r="CO894" s="330">
        <v>2.2488522</v>
      </c>
      <c r="CP894"/>
      <c r="CQ894">
        <v>0.18917568000000001</v>
      </c>
      <c r="CR894">
        <v>7.6655339182000001E-2</v>
      </c>
      <c r="CS894">
        <v>5.8299650633299997E-2</v>
      </c>
      <c r="CT894">
        <v>5.9691827042999995E-2</v>
      </c>
      <c r="CU894">
        <v>6.7107554800000004E-3</v>
      </c>
      <c r="CW894" s="377"/>
      <c r="CX894" s="36"/>
      <c r="CZ894" s="36"/>
      <c r="DA894" s="40"/>
      <c r="DB894" s="40"/>
      <c r="DC894"/>
      <c r="DD894"/>
      <c r="DE894"/>
      <c r="DF894"/>
      <c r="DG894"/>
      <c r="DH894"/>
      <c r="DI894"/>
      <c r="DJ894"/>
      <c r="DK894"/>
      <c r="DL894"/>
    </row>
    <row r="895" spans="1:116" ht="13.8" customHeight="1" x14ac:dyDescent="0.3">
      <c r="A895" t="s">
        <v>6661</v>
      </c>
      <c r="B895" s="113" t="s">
        <v>922</v>
      </c>
      <c r="C895" s="182" t="s">
        <v>5710</v>
      </c>
      <c r="D895" s="40" t="s">
        <v>790</v>
      </c>
      <c r="E895" s="181" t="s">
        <v>943</v>
      </c>
      <c r="F895" s="184" t="s">
        <v>6662</v>
      </c>
      <c r="G895" s="184">
        <v>0.72475838497549994</v>
      </c>
      <c r="H895" s="184">
        <v>6.4447270310000002E-3</v>
      </c>
      <c r="I895" s="184">
        <v>0.57762497733450002</v>
      </c>
      <c r="J895" s="328">
        <v>1.3695206100000001E-3</v>
      </c>
      <c r="K895" s="184">
        <v>0.13931916</v>
      </c>
      <c r="L895" s="184">
        <v>3.2300403000000001E-3</v>
      </c>
      <c r="M895" s="184">
        <v>5.2929251999999996E-3</v>
      </c>
      <c r="N895" s="184">
        <v>5.5891424000000002E-3</v>
      </c>
      <c r="O895" s="184">
        <v>6.9981277000000003E-4</v>
      </c>
      <c r="P895" s="331">
        <v>8.3290141999999999E-5</v>
      </c>
      <c r="Q895" s="331">
        <v>7.2481719E-5</v>
      </c>
      <c r="R895" s="331">
        <v>4.7838427E-4</v>
      </c>
      <c r="S895" s="331">
        <v>1.7151031E-4</v>
      </c>
      <c r="T895" s="184">
        <v>0.56862000000000001</v>
      </c>
      <c r="U895" s="331">
        <v>1.1980103000000001E-3</v>
      </c>
      <c r="V895" s="331">
        <v>3.6275645000000002E-6</v>
      </c>
      <c r="W895" s="331">
        <v>0</v>
      </c>
      <c r="X895" s="331">
        <v>0</v>
      </c>
      <c r="Y895"/>
      <c r="Z895" s="288">
        <v>0.92879440000000002</v>
      </c>
      <c r="AA895"/>
      <c r="AB895" s="164">
        <v>47.761785000000003</v>
      </c>
      <c r="AC895" s="164">
        <v>13.547744</v>
      </c>
      <c r="AD895" s="164">
        <v>0.14882115000000001</v>
      </c>
      <c r="AE895" s="164">
        <v>0</v>
      </c>
      <c r="AF895" s="164">
        <v>34</v>
      </c>
      <c r="AG895" s="164">
        <v>3.6455672000000001E-2</v>
      </c>
      <c r="AH895" s="164">
        <v>2.8764469000000001E-2</v>
      </c>
      <c r="AI895"/>
      <c r="AJ895" s="185">
        <v>1.7240892000000001E-2</v>
      </c>
      <c r="AK895" s="185">
        <v>1.5542528E-2</v>
      </c>
      <c r="AL895" s="185">
        <v>7.3095231000000005E-4</v>
      </c>
      <c r="AM895" s="185">
        <v>9.6741166999999998E-4</v>
      </c>
      <c r="AN895" s="176">
        <v>9.3180620999999999E-7</v>
      </c>
      <c r="AO895" s="176">
        <v>2.7032259999999999E-9</v>
      </c>
      <c r="AP895" s="176">
        <v>0.13549183000000001</v>
      </c>
      <c r="AQ895" s="192">
        <v>8.6192118999999995E-7</v>
      </c>
      <c r="AR895" s="192">
        <v>2.6006243000000002E-9</v>
      </c>
      <c r="AS895" s="192">
        <v>7.1052770999999997E-14</v>
      </c>
      <c r="AT895" s="192">
        <v>0</v>
      </c>
      <c r="AU895" s="192">
        <v>0</v>
      </c>
      <c r="AV895" s="192">
        <v>1.497744E-10</v>
      </c>
      <c r="AW895" s="192">
        <v>6.9637726000000003E-8</v>
      </c>
      <c r="AX895" s="192">
        <v>3.4155870000000002E-11</v>
      </c>
      <c r="AY895" s="192">
        <v>6.8329944999999999E-11</v>
      </c>
      <c r="AZ895" s="192">
        <v>0</v>
      </c>
      <c r="BA895" s="192">
        <v>0</v>
      </c>
      <c r="BB895" s="192">
        <v>4.1310721999999999E-14</v>
      </c>
      <c r="BC895" s="192">
        <v>2.8795438999999999E-15</v>
      </c>
      <c r="BD895" s="192">
        <v>6.3468044000000001E-16</v>
      </c>
      <c r="BE895" s="192">
        <v>1.1485952E-11</v>
      </c>
      <c r="BF895" s="192">
        <v>8.6029826000000002E-11</v>
      </c>
      <c r="BG895" s="192">
        <v>0</v>
      </c>
      <c r="BH895" s="192">
        <v>1.4389424E-5</v>
      </c>
      <c r="BI895" s="193">
        <v>0.13547744</v>
      </c>
      <c r="BJ895" s="193">
        <v>0</v>
      </c>
      <c r="BK895" s="193">
        <v>0</v>
      </c>
      <c r="BL895" s="193">
        <v>0</v>
      </c>
      <c r="BM895"/>
      <c r="BN895" s="186">
        <v>4.5433523999999997E-5</v>
      </c>
      <c r="BO895" s="186">
        <v>4.7108728E-7</v>
      </c>
      <c r="BP895" s="186">
        <v>2.5897251999999999E-5</v>
      </c>
      <c r="BQ895" s="186">
        <v>5.8714772999999997E-8</v>
      </c>
      <c r="BR895" s="186">
        <v>1.0144393E-6</v>
      </c>
      <c r="BS895" s="186">
        <v>0</v>
      </c>
      <c r="BT895" s="186">
        <v>0</v>
      </c>
      <c r="BU895" s="186">
        <v>0</v>
      </c>
      <c r="BV895" s="186">
        <v>1.1579923E-7</v>
      </c>
      <c r="BW895" s="186">
        <v>7.2515360999999997E-8</v>
      </c>
      <c r="BX895" s="186">
        <v>0</v>
      </c>
      <c r="BY895" s="186">
        <v>0</v>
      </c>
      <c r="BZ895" s="186">
        <v>0</v>
      </c>
      <c r="CA895" s="186">
        <v>1.0989746999999999E-6</v>
      </c>
      <c r="CB895" s="186">
        <v>1.6704742000000001E-5</v>
      </c>
      <c r="CC895" s="186">
        <v>2.4147473000000001E-15</v>
      </c>
      <c r="CD895" s="164">
        <v>0</v>
      </c>
      <c r="CE895"/>
      <c r="CF895" s="329">
        <v>0</v>
      </c>
      <c r="CG895" s="330">
        <v>0.92879438999999997</v>
      </c>
      <c r="CH895" s="330">
        <v>0</v>
      </c>
      <c r="CI895" s="330">
        <v>3.2231106000000002E-4</v>
      </c>
      <c r="CJ895" s="329">
        <v>3.5968822999999999E-4</v>
      </c>
      <c r="CK895" s="329">
        <v>1.9733184999999999E-11</v>
      </c>
      <c r="CL895" s="329">
        <v>2.3008539E-9</v>
      </c>
      <c r="CM895" s="329">
        <v>3.7148472999999998E-5</v>
      </c>
      <c r="CN895" s="330">
        <v>2.4174385999999998E-3</v>
      </c>
      <c r="CO895" s="330">
        <v>1.8579763</v>
      </c>
      <c r="CP895"/>
      <c r="CQ895">
        <v>0.13931916</v>
      </c>
      <c r="CR895">
        <v>1.5446076801E-2</v>
      </c>
      <c r="CS895">
        <v>9.00134977E-3</v>
      </c>
      <c r="CT895">
        <v>0.57762497733450002</v>
      </c>
      <c r="CU895">
        <v>1.3695206100000001E-3</v>
      </c>
      <c r="CW895" s="372"/>
      <c r="CX895" s="36"/>
      <c r="CZ895" s="36"/>
      <c r="DA895" s="40"/>
      <c r="DB895" s="40"/>
      <c r="DC895"/>
      <c r="DD895"/>
      <c r="DE895"/>
      <c r="DF895"/>
      <c r="DG895"/>
      <c r="DH895"/>
      <c r="DI895"/>
      <c r="DJ895"/>
      <c r="DK895"/>
      <c r="DL895"/>
    </row>
    <row r="896" spans="1:116" ht="13.8" customHeight="1" x14ac:dyDescent="0.3">
      <c r="B896" s="113"/>
      <c r="C896" s="180"/>
      <c r="D896" s="37" t="s">
        <v>2600</v>
      </c>
      <c r="E896" s="181"/>
      <c r="F896"/>
      <c r="G896"/>
      <c r="H896"/>
      <c r="I896"/>
      <c r="J896" s="332"/>
      <c r="K896"/>
      <c r="L896"/>
      <c r="M896"/>
      <c r="N896"/>
      <c r="O896"/>
      <c r="P896" s="39"/>
      <c r="Q896" s="39"/>
      <c r="R896" s="39"/>
      <c r="S896" s="39"/>
      <c r="T896"/>
      <c r="U896" s="39"/>
      <c r="V896" s="39"/>
      <c r="W896" s="39"/>
      <c r="Y896"/>
      <c r="Z896"/>
      <c r="AA896"/>
      <c r="AB896"/>
      <c r="AC896"/>
      <c r="AD896"/>
      <c r="AE896"/>
      <c r="AF896"/>
      <c r="AG896"/>
      <c r="AH896"/>
      <c r="AI896"/>
      <c r="AJ896"/>
      <c r="AK896"/>
      <c r="AL896"/>
      <c r="AM896"/>
      <c r="AN896"/>
      <c r="AO896"/>
      <c r="AP896"/>
      <c r="BI896"/>
      <c r="BJ896"/>
      <c r="BK896"/>
      <c r="BL896"/>
      <c r="BM896"/>
      <c r="BS896" s="39"/>
      <c r="BT896" s="39"/>
      <c r="BU896" s="39"/>
      <c r="BV896" s="39"/>
      <c r="BW896" s="39"/>
      <c r="BX896" s="39"/>
      <c r="BY896" s="39"/>
      <c r="BZ896" s="39"/>
      <c r="CA896" s="39"/>
      <c r="CB896" s="39"/>
      <c r="CC896" s="39"/>
      <c r="CD896"/>
      <c r="CE896"/>
      <c r="CF896" s="39"/>
      <c r="CG896"/>
      <c r="CH896"/>
      <c r="CI896"/>
      <c r="CJ896" s="39"/>
      <c r="CK896" s="39"/>
      <c r="CL896" s="39"/>
      <c r="CM896" s="39"/>
      <c r="CN896"/>
      <c r="CO896"/>
      <c r="CP896"/>
      <c r="CQ896"/>
      <c r="CR896"/>
      <c r="CS896"/>
      <c r="CT896"/>
      <c r="CU896"/>
      <c r="CV896" s="39"/>
      <c r="CW896" s="372"/>
      <c r="CX896" s="34"/>
      <c r="CZ896" s="36"/>
      <c r="DA896" s="40"/>
      <c r="DB896" s="40"/>
      <c r="DC896"/>
      <c r="DD896"/>
      <c r="DE896"/>
      <c r="DF896"/>
      <c r="DG896"/>
      <c r="DH896"/>
      <c r="DI896"/>
      <c r="DJ896"/>
      <c r="DK896"/>
      <c r="DL896"/>
    </row>
    <row r="897" spans="1:116" ht="13.8" customHeight="1" x14ac:dyDescent="0.3">
      <c r="A897" t="s">
        <v>2219</v>
      </c>
      <c r="B897" s="113" t="s">
        <v>922</v>
      </c>
      <c r="C897" s="182" t="s">
        <v>1551</v>
      </c>
      <c r="D897" s="40" t="s">
        <v>2600</v>
      </c>
      <c r="E897" s="181" t="s">
        <v>943</v>
      </c>
      <c r="F897" s="184" t="s">
        <v>4313</v>
      </c>
      <c r="G897" s="184">
        <v>1.7739944422551199</v>
      </c>
      <c r="H897" s="184">
        <v>0.12397512958512</v>
      </c>
      <c r="I897" s="184">
        <v>1.0333645516700001</v>
      </c>
      <c r="J897" s="328">
        <v>2.2054760999999999E-2</v>
      </c>
      <c r="K897" s="184">
        <v>0.59460000000000002</v>
      </c>
      <c r="L897" s="184">
        <v>0.13428809999999999</v>
      </c>
      <c r="M897" s="184">
        <v>5.5959112999999998E-2</v>
      </c>
      <c r="N897" s="331">
        <v>0.111384</v>
      </c>
      <c r="O897" s="184">
        <v>1.22706E-2</v>
      </c>
      <c r="P897" s="331">
        <v>8.4008512000000003E-7</v>
      </c>
      <c r="Q897" s="331">
        <v>3.1968950000000002E-4</v>
      </c>
      <c r="R897" s="331">
        <v>7.1733867000000002E-4</v>
      </c>
      <c r="S897" s="331">
        <v>5.5695999999999997E-5</v>
      </c>
      <c r="T897" s="184">
        <v>0.84240000000000004</v>
      </c>
      <c r="U897" s="184">
        <v>1.9915164999999999E-2</v>
      </c>
      <c r="V897" s="331">
        <v>0</v>
      </c>
      <c r="W897" s="331">
        <v>2.0839000000000001E-3</v>
      </c>
      <c r="X897" s="331">
        <v>0</v>
      </c>
      <c r="Y897"/>
      <c r="Z897" s="288">
        <v>3.9640000000000004</v>
      </c>
      <c r="AA897"/>
      <c r="AB897" s="164">
        <v>106.81064000000001</v>
      </c>
      <c r="AC897" s="164">
        <v>104.03765</v>
      </c>
      <c r="AD897" s="164">
        <v>2.4739336000000001</v>
      </c>
      <c r="AE897" s="164">
        <v>0</v>
      </c>
      <c r="AF897" s="164">
        <v>0.12426743</v>
      </c>
      <c r="AG897" s="164">
        <v>2.0614885999999999E-2</v>
      </c>
      <c r="AH897" s="164">
        <v>0.15417743</v>
      </c>
      <c r="AI897"/>
      <c r="AJ897" s="185">
        <v>0.11668319000000001</v>
      </c>
      <c r="AK897" s="185">
        <v>0.1053013</v>
      </c>
      <c r="AL897" s="185">
        <v>3.9535645999999999E-3</v>
      </c>
      <c r="AM897" s="185">
        <v>7.4283216000000001E-3</v>
      </c>
      <c r="AN897" s="176">
        <v>6.3130274999999998E-6</v>
      </c>
      <c r="AO897" s="176">
        <v>1.4621171000000001E-8</v>
      </c>
      <c r="AP897" s="176">
        <v>1.0403811999999999</v>
      </c>
      <c r="AQ897" s="192">
        <v>3.678592E-6</v>
      </c>
      <c r="AR897" s="192">
        <v>1.10992E-8</v>
      </c>
      <c r="AS897" s="192">
        <v>3.0324600000000001E-13</v>
      </c>
      <c r="AT897" s="192">
        <v>0</v>
      </c>
      <c r="AU897" s="193">
        <v>0</v>
      </c>
      <c r="AV897" s="192">
        <v>2.9847999999999999E-9</v>
      </c>
      <c r="AW897" s="192">
        <v>2.6312739999999998E-6</v>
      </c>
      <c r="AX897" s="192">
        <v>6.8067999999999997E-10</v>
      </c>
      <c r="AY897" s="192">
        <v>2.8408E-9</v>
      </c>
      <c r="AZ897" s="192">
        <v>0</v>
      </c>
      <c r="BA897" s="192">
        <v>0</v>
      </c>
      <c r="BB897" s="192">
        <v>1.821202E-13</v>
      </c>
      <c r="BC897" s="192">
        <v>4.3137840999999997E-15</v>
      </c>
      <c r="BD897" s="192">
        <v>1.0510338999999999E-15</v>
      </c>
      <c r="BE897" s="192">
        <v>4.4707360000000001E-12</v>
      </c>
      <c r="BF897" s="192">
        <v>1.7226000000000001E-10</v>
      </c>
      <c r="BG897" s="193">
        <v>0</v>
      </c>
      <c r="BH897" s="192">
        <v>4.6728000000000004E-6</v>
      </c>
      <c r="BI897" s="193">
        <v>1.0403765</v>
      </c>
      <c r="BJ897" s="192">
        <v>0</v>
      </c>
      <c r="BK897" s="192">
        <v>0</v>
      </c>
      <c r="BL897" s="192">
        <v>0</v>
      </c>
      <c r="BM897"/>
      <c r="BN897" s="164">
        <v>3.1032884999999998E-4</v>
      </c>
      <c r="BO897" s="186">
        <v>1.9585334E-5</v>
      </c>
      <c r="BP897" s="164">
        <v>1.1052684E-4</v>
      </c>
      <c r="BQ897" s="186">
        <v>1.3711801999999999E-7</v>
      </c>
      <c r="BR897" s="186">
        <v>2.7116283E-5</v>
      </c>
      <c r="BS897" s="186">
        <v>0</v>
      </c>
      <c r="BT897" s="186">
        <v>0</v>
      </c>
      <c r="BU897" s="186">
        <v>0</v>
      </c>
      <c r="BV897" s="186">
        <v>1.7360405000000001E-8</v>
      </c>
      <c r="BW897" s="186">
        <v>3.9795145999999999E-7</v>
      </c>
      <c r="BX897" s="164">
        <v>0</v>
      </c>
      <c r="BY897" s="164">
        <v>0</v>
      </c>
      <c r="BZ897" s="164">
        <v>0</v>
      </c>
      <c r="CA897" s="186">
        <v>2.2563001999999999E-5</v>
      </c>
      <c r="CB897" s="164">
        <v>1.2998497000000001E-4</v>
      </c>
      <c r="CC897" s="186">
        <v>7.8416142000000005E-16</v>
      </c>
      <c r="CD897" s="186">
        <v>0</v>
      </c>
      <c r="CE897"/>
      <c r="CF897" s="330">
        <v>0</v>
      </c>
      <c r="CG897" s="330">
        <v>3.964</v>
      </c>
      <c r="CH897" s="330">
        <v>0</v>
      </c>
      <c r="CI897" s="330">
        <v>1.34E-2</v>
      </c>
      <c r="CJ897" s="330">
        <v>3.8027807999999998E-3</v>
      </c>
      <c r="CK897" s="329">
        <v>8.2488937999999999E-11</v>
      </c>
      <c r="CL897" s="329">
        <v>9.8431359999999995E-9</v>
      </c>
      <c r="CM897" s="330">
        <v>1.1248886999999999E-3</v>
      </c>
      <c r="CN897" s="330">
        <v>3.7148239999999998E-3</v>
      </c>
      <c r="CO897" s="330">
        <v>14.268020999999999</v>
      </c>
      <c r="CP897"/>
      <c r="CQ897">
        <v>0.59460000000000002</v>
      </c>
      <c r="CR897">
        <v>0.31493968125512006</v>
      </c>
      <c r="CS897">
        <v>0.19304845167000001</v>
      </c>
      <c r="CT897">
        <v>1.0333645516700001</v>
      </c>
      <c r="CU897">
        <v>1.9970860999999999E-2</v>
      </c>
      <c r="CV897" s="109"/>
      <c r="CW897" s="376" t="s">
        <v>6663</v>
      </c>
      <c r="CX897" s="36"/>
      <c r="CY897" s="34"/>
      <c r="CZ897" s="36"/>
      <c r="DA897" s="40"/>
      <c r="DB897" s="40"/>
      <c r="DC897"/>
      <c r="DD897"/>
      <c r="DE897"/>
      <c r="DF897"/>
      <c r="DG897"/>
      <c r="DH897"/>
      <c r="DI897"/>
      <c r="DJ897"/>
      <c r="DK897"/>
      <c r="DL897"/>
    </row>
    <row r="898" spans="1:116" ht="13.8" customHeight="1" x14ac:dyDescent="0.3">
      <c r="A898" t="s">
        <v>2220</v>
      </c>
      <c r="B898" s="113" t="s">
        <v>922</v>
      </c>
      <c r="C898" s="182" t="s">
        <v>168</v>
      </c>
      <c r="D898" s="40" t="s">
        <v>2600</v>
      </c>
      <c r="E898" s="181" t="s">
        <v>943</v>
      </c>
      <c r="F898" s="184" t="s">
        <v>4314</v>
      </c>
      <c r="G898" s="184">
        <v>1.5052065003511002</v>
      </c>
      <c r="H898" s="184">
        <v>0.11084940991</v>
      </c>
      <c r="I898" s="184">
        <v>0.80723944839110007</v>
      </c>
      <c r="J898" s="328">
        <v>1.931615205E-2</v>
      </c>
      <c r="K898" s="184">
        <v>0.56780149000000002</v>
      </c>
      <c r="L898" s="331">
        <v>0.11613018</v>
      </c>
      <c r="M898" s="331">
        <v>5.7794555999999997E-2</v>
      </c>
      <c r="N898" s="331">
        <v>9.9070867000000007E-2</v>
      </c>
      <c r="O898" s="331">
        <v>1.1222492000000001E-2</v>
      </c>
      <c r="P898" s="331">
        <v>1.6940219E-4</v>
      </c>
      <c r="Q898" s="331">
        <v>3.8664872000000001E-4</v>
      </c>
      <c r="R898" s="331">
        <v>1.5073618000000001E-3</v>
      </c>
      <c r="S898" s="184">
        <v>3.8930604999999998E-4</v>
      </c>
      <c r="T898" s="184">
        <v>0.63180000000000003</v>
      </c>
      <c r="U898" s="331">
        <v>1.7363921000000001E-2</v>
      </c>
      <c r="V898" s="331">
        <v>7.3505910999999999E-6</v>
      </c>
      <c r="W898" s="331">
        <v>1.5629249999999999E-3</v>
      </c>
      <c r="X898" s="331">
        <v>0</v>
      </c>
      <c r="Y898"/>
      <c r="Z898" s="288">
        <v>3.7853432666666671</v>
      </c>
      <c r="AA898"/>
      <c r="AB898" s="164">
        <v>107.99370999999999</v>
      </c>
      <c r="AC898" s="164">
        <v>105.48025</v>
      </c>
      <c r="AD898" s="164">
        <v>2.1570087999999998</v>
      </c>
      <c r="AE898" s="164">
        <v>0</v>
      </c>
      <c r="AF898" s="164">
        <v>9.3200571999999995E-2</v>
      </c>
      <c r="AG898" s="164">
        <v>8.9331868999999994E-2</v>
      </c>
      <c r="AH898" s="164">
        <v>0.17391897000000001</v>
      </c>
      <c r="AI898"/>
      <c r="AJ898" s="185">
        <v>0.10866000000000001</v>
      </c>
      <c r="AK898" s="185">
        <v>9.7402942000000006E-2</v>
      </c>
      <c r="AL898" s="185">
        <v>3.7255330000000001E-3</v>
      </c>
      <c r="AM898" s="185">
        <v>7.5315227000000004E-3</v>
      </c>
      <c r="AN898" s="176">
        <v>5.8395049000000002E-6</v>
      </c>
      <c r="AO898" s="176">
        <v>1.3777859000000001E-8</v>
      </c>
      <c r="AP898" s="176">
        <v>1.0548351</v>
      </c>
      <c r="AQ898" s="192">
        <v>3.5127985000000001E-6</v>
      </c>
      <c r="AR898" s="192">
        <v>1.0598961E-8</v>
      </c>
      <c r="AS898" s="192">
        <v>2.8957875999999998E-13</v>
      </c>
      <c r="AT898" s="192">
        <v>0</v>
      </c>
      <c r="AU898" s="192">
        <v>0</v>
      </c>
      <c r="AV898" s="192">
        <v>3.1677152E-9</v>
      </c>
      <c r="AW898" s="192">
        <v>2.3232085E-6</v>
      </c>
      <c r="AX898" s="192">
        <v>6.6840808E-10</v>
      </c>
      <c r="AY898" s="192">
        <v>2.5091343000000001E-9</v>
      </c>
      <c r="AZ898" s="192">
        <v>8.2790000000000004E-13</v>
      </c>
      <c r="BA898" s="192">
        <v>6.3124999999999999E-15</v>
      </c>
      <c r="BB898" s="192">
        <v>2.2029872000000001E-13</v>
      </c>
      <c r="BC898" s="192">
        <v>9.0702034000000007E-15</v>
      </c>
      <c r="BD898" s="192">
        <v>2.0743384E-15</v>
      </c>
      <c r="BE898" s="192">
        <v>2.6627217999999999E-11</v>
      </c>
      <c r="BF898" s="192">
        <v>3.0351858999999998E-10</v>
      </c>
      <c r="BG898" s="192">
        <v>0</v>
      </c>
      <c r="BH898" s="192">
        <v>3.2662118000000003E-5</v>
      </c>
      <c r="BI898" s="193">
        <v>1.0548025000000001</v>
      </c>
      <c r="BJ898" s="192">
        <v>0</v>
      </c>
      <c r="BK898" s="192">
        <v>0</v>
      </c>
      <c r="BL898" s="192">
        <v>0</v>
      </c>
      <c r="BM898"/>
      <c r="BN898" s="164">
        <v>3.0000270000000003E-4</v>
      </c>
      <c r="BO898" s="186">
        <v>1.7504703E-5</v>
      </c>
      <c r="BP898" s="164">
        <v>1.0554540999999999E-4</v>
      </c>
      <c r="BQ898" s="186">
        <v>2.2181322000000001E-7</v>
      </c>
      <c r="BR898" s="186">
        <v>2.3623839999999998E-5</v>
      </c>
      <c r="BS898" s="186">
        <v>4.2394848000000003E-7</v>
      </c>
      <c r="BT898" s="186">
        <v>0</v>
      </c>
      <c r="BU898" s="186">
        <v>6.1473013999999998E-7</v>
      </c>
      <c r="BV898" s="186">
        <v>2.4766612E-7</v>
      </c>
      <c r="BW898" s="186">
        <v>4.4540972000000001E-7</v>
      </c>
      <c r="BX898" s="186">
        <v>0</v>
      </c>
      <c r="BY898" s="186">
        <v>0</v>
      </c>
      <c r="BZ898" s="186">
        <v>0</v>
      </c>
      <c r="CA898" s="186">
        <v>2.0037374000000001E-5</v>
      </c>
      <c r="CB898" s="164">
        <v>1.3133781E-4</v>
      </c>
      <c r="CC898" s="186">
        <v>5.4811616999999998E-15</v>
      </c>
      <c r="CD898" s="186">
        <v>0</v>
      </c>
      <c r="CE898"/>
      <c r="CF898" s="329">
        <v>0</v>
      </c>
      <c r="CG898" s="330">
        <v>3.7853431999999998</v>
      </c>
      <c r="CH898" s="330">
        <v>1.1588097E-2</v>
      </c>
      <c r="CI898" s="330">
        <v>1.2069353999999999E-2</v>
      </c>
      <c r="CJ898" s="330">
        <v>3.6198769E-3</v>
      </c>
      <c r="CK898" s="329">
        <v>1.0185237E-10</v>
      </c>
      <c r="CL898" s="329">
        <v>1.2044609000000001E-8</v>
      </c>
      <c r="CM898" s="330">
        <v>9.780341399999999E-4</v>
      </c>
      <c r="CN898" s="330">
        <v>7.6846120000000004E-3</v>
      </c>
      <c r="CO898" s="330">
        <v>14.465862</v>
      </c>
      <c r="CP898"/>
      <c r="CQ898">
        <v>0.56780149000000002</v>
      </c>
      <c r="CR898">
        <v>0.28628150771000005</v>
      </c>
      <c r="CS898">
        <v>0.17699502279999998</v>
      </c>
      <c r="CT898">
        <v>0.80723944839110007</v>
      </c>
      <c r="CU898">
        <v>1.7753227050000001E-2</v>
      </c>
      <c r="CV898" s="109"/>
      <c r="CW898" s="376" t="s">
        <v>6664</v>
      </c>
      <c r="CX898" s="36"/>
      <c r="CY898" s="36"/>
      <c r="CZ898" s="36"/>
      <c r="DA898" s="40"/>
      <c r="DB898" s="40"/>
      <c r="DC898"/>
      <c r="DD898"/>
      <c r="DE898"/>
      <c r="DF898"/>
      <c r="DG898"/>
      <c r="DH898"/>
      <c r="DI898"/>
      <c r="DJ898"/>
      <c r="DK898"/>
      <c r="DL898"/>
    </row>
    <row r="899" spans="1:116" ht="13.8" customHeight="1" x14ac:dyDescent="0.3">
      <c r="A899" t="s">
        <v>5711</v>
      </c>
      <c r="B899" s="113" t="s">
        <v>922</v>
      </c>
      <c r="C899" s="182" t="s">
        <v>169</v>
      </c>
      <c r="D899" s="40" t="s">
        <v>2600</v>
      </c>
      <c r="E899" s="181" t="s">
        <v>943</v>
      </c>
      <c r="F899" s="184" t="s">
        <v>4315</v>
      </c>
      <c r="G899" s="184">
        <v>1.572580176063</v>
      </c>
      <c r="H899" s="184">
        <v>5.1461644100000002E-2</v>
      </c>
      <c r="I899" s="184">
        <v>0.99611853196299993</v>
      </c>
      <c r="J899" s="328">
        <v>0</v>
      </c>
      <c r="K899" s="184">
        <v>0.52500000000000002</v>
      </c>
      <c r="L899" s="331">
        <v>3.3966000000000003E-2</v>
      </c>
      <c r="M899" s="331">
        <v>7.0111962999999994E-5</v>
      </c>
      <c r="N899" s="331">
        <v>3.3660000000000002E-2</v>
      </c>
      <c r="O899" s="331">
        <v>6.88918E-3</v>
      </c>
      <c r="P899" s="331">
        <v>1.0103524000000001E-3</v>
      </c>
      <c r="Q899" s="331">
        <v>9.9021117000000006E-3</v>
      </c>
      <c r="R899" s="331">
        <v>0.13060242</v>
      </c>
      <c r="S899" s="184">
        <v>0</v>
      </c>
      <c r="T899" s="184">
        <v>0.83148</v>
      </c>
      <c r="U899" s="331">
        <v>0</v>
      </c>
      <c r="V899" s="331">
        <v>0</v>
      </c>
      <c r="W899" s="331">
        <v>0</v>
      </c>
      <c r="X899" s="331">
        <v>0</v>
      </c>
      <c r="Y899"/>
      <c r="Z899" s="288">
        <v>3.5000000000000004</v>
      </c>
      <c r="AA899"/>
      <c r="AB899" s="164">
        <v>93.87</v>
      </c>
      <c r="AC899" s="164">
        <v>93.87</v>
      </c>
      <c r="AD899" s="164">
        <v>0</v>
      </c>
      <c r="AE899" s="164">
        <v>0</v>
      </c>
      <c r="AF899" s="164">
        <v>0</v>
      </c>
      <c r="AG899" s="164">
        <v>0</v>
      </c>
      <c r="AH899" s="164">
        <v>0</v>
      </c>
      <c r="AI899"/>
      <c r="AJ899" s="185">
        <v>6.5154211000000004E-2</v>
      </c>
      <c r="AK899" s="185">
        <v>5.6360614000000003E-2</v>
      </c>
      <c r="AL899" s="185">
        <v>2.7989950999999999E-3</v>
      </c>
      <c r="AM899" s="185">
        <v>5.9946011999999996E-3</v>
      </c>
      <c r="AN899" s="176">
        <v>3.3789336999999998E-6</v>
      </c>
      <c r="AO899" s="176">
        <v>1.0351313E-8</v>
      </c>
      <c r="AP899" s="176">
        <v>0.83957999999999999</v>
      </c>
      <c r="AQ899" s="192">
        <v>3.2480000000000001E-6</v>
      </c>
      <c r="AR899" s="192">
        <v>9.8000000000000001E-9</v>
      </c>
      <c r="AS899" s="192">
        <v>2.6775E-13</v>
      </c>
      <c r="AT899" s="193">
        <v>0</v>
      </c>
      <c r="AU899" s="193">
        <v>0</v>
      </c>
      <c r="AV899" s="192">
        <v>9.0199999999999999E-10</v>
      </c>
      <c r="AW899" s="192">
        <v>1.080622E-7</v>
      </c>
      <c r="AX899" s="192">
        <v>2.057E-10</v>
      </c>
      <c r="AY899" s="192">
        <v>3.3877199999999998E-10</v>
      </c>
      <c r="AZ899" s="193">
        <v>0</v>
      </c>
      <c r="BA899" s="193">
        <v>0</v>
      </c>
      <c r="BB899" s="193">
        <v>5.6412465E-12</v>
      </c>
      <c r="BC899" s="193">
        <v>7.8422856000000004E-13</v>
      </c>
      <c r="BD899" s="193">
        <v>1.4783676000000001E-13</v>
      </c>
      <c r="BE899" s="192">
        <v>5.0946490000000003E-10</v>
      </c>
      <c r="BF899" s="192">
        <v>2.1460044999999999E-8</v>
      </c>
      <c r="BG899" s="193">
        <v>0</v>
      </c>
      <c r="BH899" s="193">
        <v>0</v>
      </c>
      <c r="BI899" s="193">
        <v>0.83957999999999999</v>
      </c>
      <c r="BJ899" s="193">
        <v>0</v>
      </c>
      <c r="BK899" s="193">
        <v>0</v>
      </c>
      <c r="BL899" s="193">
        <v>0</v>
      </c>
      <c r="BM899"/>
      <c r="BN899" s="393">
        <v>2.5487981000000003E-4</v>
      </c>
      <c r="BO899" s="394">
        <v>4.9537929E-6</v>
      </c>
      <c r="BP899" s="394">
        <v>9.7589286999999995E-5</v>
      </c>
      <c r="BQ899" s="394">
        <v>1.5316359999999998E-5</v>
      </c>
      <c r="BR899" s="394">
        <v>6.1663682999999997E-6</v>
      </c>
      <c r="BS899" s="393">
        <v>0</v>
      </c>
      <c r="BT899" s="393">
        <v>0</v>
      </c>
      <c r="BU899" s="393">
        <v>0</v>
      </c>
      <c r="BV899" s="394">
        <v>1.9785212E-6</v>
      </c>
      <c r="BW899" s="394">
        <v>1.1088484E-5</v>
      </c>
      <c r="BX899" s="393">
        <v>0</v>
      </c>
      <c r="BY899" s="393">
        <v>0</v>
      </c>
      <c r="BZ899" s="393">
        <v>0</v>
      </c>
      <c r="CA899" s="394">
        <v>6.4342918000000003E-6</v>
      </c>
      <c r="CB899" s="393">
        <v>1.113527E-4</v>
      </c>
      <c r="CC899" s="393">
        <v>0</v>
      </c>
      <c r="CD899" s="393">
        <v>0</v>
      </c>
      <c r="CE899"/>
      <c r="CF899" s="330">
        <v>0</v>
      </c>
      <c r="CG899" s="330">
        <v>3.5</v>
      </c>
      <c r="CH899" s="330">
        <v>0</v>
      </c>
      <c r="CI899" s="330">
        <v>5.8164000000000002E-3</v>
      </c>
      <c r="CJ899" s="329">
        <v>4.8160000000000001E-6</v>
      </c>
      <c r="CK899" s="329">
        <v>2.6525900999999999E-9</v>
      </c>
      <c r="CL899" s="329">
        <v>3.2862450000000001E-7</v>
      </c>
      <c r="CM899" s="330">
        <v>1.718E-4</v>
      </c>
      <c r="CN899" s="330">
        <v>0.65498228999999997</v>
      </c>
      <c r="CO899" s="330">
        <v>12.78</v>
      </c>
      <c r="CP899"/>
      <c r="CQ899">
        <v>0.52500000000000002</v>
      </c>
      <c r="CR899">
        <v>0.216100176063</v>
      </c>
      <c r="CS899">
        <v>0.16463853196299999</v>
      </c>
      <c r="CT899">
        <v>0.99611853196299993</v>
      </c>
      <c r="CU899">
        <v>0</v>
      </c>
      <c r="CV899" s="109"/>
      <c r="CW899" s="376" t="s">
        <v>6665</v>
      </c>
      <c r="CX899" s="36"/>
      <c r="CY899" s="36"/>
      <c r="CZ899" s="36"/>
      <c r="DA899" s="40"/>
      <c r="DB899" s="40"/>
      <c r="DC899"/>
      <c r="DD899"/>
      <c r="DE899"/>
      <c r="DF899"/>
      <c r="DG899"/>
      <c r="DH899"/>
      <c r="DI899"/>
      <c r="DJ899"/>
      <c r="DK899"/>
      <c r="DL899"/>
    </row>
    <row r="900" spans="1:116" ht="13.8" customHeight="1" x14ac:dyDescent="0.3">
      <c r="A900" t="s">
        <v>2221</v>
      </c>
      <c r="B900" s="113" t="s">
        <v>922</v>
      </c>
      <c r="C900" s="182" t="s">
        <v>170</v>
      </c>
      <c r="D900" s="40" t="s">
        <v>2600</v>
      </c>
      <c r="E900" s="181" t="s">
        <v>943</v>
      </c>
      <c r="F900" s="184" t="s">
        <v>4316</v>
      </c>
      <c r="G900" s="184">
        <v>1.4164710559896001</v>
      </c>
      <c r="H900" s="184">
        <v>6.8710295369999994E-2</v>
      </c>
      <c r="I900" s="184">
        <v>0.80342129597959999</v>
      </c>
      <c r="J900" s="328">
        <v>1.4380146400000001E-3</v>
      </c>
      <c r="K900" s="184">
        <v>0.54290145000000001</v>
      </c>
      <c r="L900" s="184">
        <v>0.17146956999999999</v>
      </c>
      <c r="M900" s="184">
        <v>4.8415825000000003E-2</v>
      </c>
      <c r="N900" s="331">
        <v>5.2615660000000002E-2</v>
      </c>
      <c r="O900" s="184">
        <v>1.4817591999999999E-2</v>
      </c>
      <c r="P900" s="331">
        <v>2.8591772E-4</v>
      </c>
      <c r="Q900" s="331">
        <v>9.9112565000000004E-4</v>
      </c>
      <c r="R900" s="331">
        <v>8.6692326999999996E-3</v>
      </c>
      <c r="S900" s="331">
        <v>2.3678364E-4</v>
      </c>
      <c r="T900" s="184">
        <v>0.57486000000000004</v>
      </c>
      <c r="U900" s="331">
        <v>1.2012310000000001E-3</v>
      </c>
      <c r="V900" s="331">
        <v>6.6682795999999999E-6</v>
      </c>
      <c r="W900" s="331">
        <v>0</v>
      </c>
      <c r="X900" s="331">
        <v>0</v>
      </c>
      <c r="Y900"/>
      <c r="Z900" s="288">
        <v>3.6193430000000002</v>
      </c>
      <c r="AA900"/>
      <c r="AB900" s="164">
        <v>76.880585999999994</v>
      </c>
      <c r="AC900" s="164">
        <v>76.654808000000003</v>
      </c>
      <c r="AD900" s="164">
        <v>0.14922124</v>
      </c>
      <c r="AE900" s="164">
        <v>0</v>
      </c>
      <c r="AF900" s="164">
        <v>0</v>
      </c>
      <c r="AG900" s="164">
        <v>3.5838250000000002E-2</v>
      </c>
      <c r="AH900" s="164">
        <v>4.0718194999999999E-2</v>
      </c>
      <c r="AI900"/>
      <c r="AJ900" s="185">
        <v>0.12116898</v>
      </c>
      <c r="AK900" s="185">
        <v>0.11189264</v>
      </c>
      <c r="AL900" s="185">
        <v>3.8083028999999998E-3</v>
      </c>
      <c r="AM900" s="185">
        <v>5.4680329999999997E-3</v>
      </c>
      <c r="AN900" s="176">
        <v>6.7081919000000003E-6</v>
      </c>
      <c r="AO900" s="176">
        <v>1.4083961E-8</v>
      </c>
      <c r="AP900" s="176">
        <v>0.76583095000000001</v>
      </c>
      <c r="AQ900" s="192">
        <v>3.3587503000000001E-6</v>
      </c>
      <c r="AR900" s="192">
        <v>1.013416E-8</v>
      </c>
      <c r="AS900" s="192">
        <v>2.7687974E-13</v>
      </c>
      <c r="AT900" s="192">
        <v>0</v>
      </c>
      <c r="AU900" s="192">
        <v>0</v>
      </c>
      <c r="AV900" s="192">
        <v>1.4099621E-9</v>
      </c>
      <c r="AW900" s="192">
        <v>3.3464764999999999E-6</v>
      </c>
      <c r="AX900" s="192">
        <v>3.2154014000000001E-10</v>
      </c>
      <c r="AY900" s="192">
        <v>3.6273560000000001E-9</v>
      </c>
      <c r="AZ900" s="192">
        <v>0</v>
      </c>
      <c r="BA900" s="192">
        <v>0</v>
      </c>
      <c r="BB900" s="192">
        <v>5.6468917999999996E-13</v>
      </c>
      <c r="BC900" s="192">
        <v>5.2081323999999999E-14</v>
      </c>
      <c r="BD900" s="192">
        <v>1.0283626E-14</v>
      </c>
      <c r="BE900" s="192">
        <v>6.223349E-11</v>
      </c>
      <c r="BF900" s="192">
        <v>1.4929323E-9</v>
      </c>
      <c r="BG900" s="192">
        <v>0</v>
      </c>
      <c r="BH900" s="192">
        <v>1.9865746000000001E-5</v>
      </c>
      <c r="BI900" s="193">
        <v>0.76581107999999998</v>
      </c>
      <c r="BJ900" s="193">
        <v>0</v>
      </c>
      <c r="BK900" s="193">
        <v>0</v>
      </c>
      <c r="BL900" s="193">
        <v>0</v>
      </c>
      <c r="BM900"/>
      <c r="BN900" s="164">
        <v>2.6721648E-4</v>
      </c>
      <c r="BO900" s="186">
        <v>2.5008088999999999E-5</v>
      </c>
      <c r="BP900" s="164">
        <v>1.0091689E-4</v>
      </c>
      <c r="BQ900" s="186">
        <v>1.0407416E-6</v>
      </c>
      <c r="BR900" s="186">
        <v>3.3862955000000001E-5</v>
      </c>
      <c r="BS900" s="186">
        <v>0</v>
      </c>
      <c r="BT900" s="186">
        <v>0</v>
      </c>
      <c r="BU900" s="186">
        <v>0</v>
      </c>
      <c r="BV900" s="186">
        <v>4.4113822999999998E-7</v>
      </c>
      <c r="BW900" s="186">
        <v>1.0301106E-6</v>
      </c>
      <c r="BX900" s="186">
        <v>0</v>
      </c>
      <c r="BY900" s="186">
        <v>0</v>
      </c>
      <c r="BZ900" s="186">
        <v>0</v>
      </c>
      <c r="CA900" s="186">
        <v>1.1681123E-5</v>
      </c>
      <c r="CB900" s="186">
        <v>9.3235441999999993E-5</v>
      </c>
      <c r="CC900" s="186">
        <v>3.3337509E-15</v>
      </c>
      <c r="CD900" s="164">
        <v>0</v>
      </c>
      <c r="CE900"/>
      <c r="CF900" s="329">
        <v>0</v>
      </c>
      <c r="CG900" s="330">
        <v>3.6193430000000002</v>
      </c>
      <c r="CH900" s="330">
        <v>0</v>
      </c>
      <c r="CI900" s="330">
        <v>1.7110170000000001E-2</v>
      </c>
      <c r="CJ900" s="330">
        <v>3.2901659000000002E-3</v>
      </c>
      <c r="CK900" s="329">
        <v>2.6363219999999998E-10</v>
      </c>
      <c r="CL900" s="329">
        <v>3.1928303E-8</v>
      </c>
      <c r="CM900" s="330">
        <v>1.4151373E-3</v>
      </c>
      <c r="CN900" s="330">
        <v>4.3630967999999999E-2</v>
      </c>
      <c r="CO900" s="330">
        <v>10.467597</v>
      </c>
      <c r="CP900"/>
      <c r="CQ900">
        <v>0.54290145000000001</v>
      </c>
      <c r="CR900">
        <v>0.29726492306999991</v>
      </c>
      <c r="CS900">
        <v>0.22855462769999998</v>
      </c>
      <c r="CT900">
        <v>0.80342129597959999</v>
      </c>
      <c r="CU900">
        <v>1.4380146400000001E-3</v>
      </c>
      <c r="CV900" s="109"/>
      <c r="CW900" s="376" t="s">
        <v>6666</v>
      </c>
      <c r="CX900" s="36"/>
      <c r="CY900" s="36"/>
      <c r="CZ900" s="34"/>
      <c r="DA900" s="40"/>
      <c r="DB900" s="40"/>
      <c r="DC900"/>
      <c r="DD900"/>
      <c r="DE900"/>
      <c r="DF900"/>
      <c r="DG900"/>
      <c r="DH900"/>
      <c r="DI900"/>
      <c r="DJ900"/>
      <c r="DK900"/>
      <c r="DL900"/>
    </row>
    <row r="901" spans="1:116" ht="13.8" customHeight="1" x14ac:dyDescent="0.3">
      <c r="A901" t="s">
        <v>2222</v>
      </c>
      <c r="B901" s="113" t="s">
        <v>922</v>
      </c>
      <c r="C901" s="182" t="s">
        <v>171</v>
      </c>
      <c r="D901" s="40" t="s">
        <v>2600</v>
      </c>
      <c r="E901" s="181" t="s">
        <v>943</v>
      </c>
      <c r="F901" s="184" t="s">
        <v>4317</v>
      </c>
      <c r="G901" s="184">
        <v>1.4230075830946998</v>
      </c>
      <c r="H901" s="184">
        <v>5.0649303410000006E-2</v>
      </c>
      <c r="I901" s="184">
        <v>0.97110232747469993</v>
      </c>
      <c r="J901" s="328">
        <v>1.0600222099999999E-3</v>
      </c>
      <c r="K901" s="184">
        <v>0.40019592999999998</v>
      </c>
      <c r="L901" s="184">
        <v>0.12639756999999999</v>
      </c>
      <c r="M901" s="184">
        <v>3.5689379E-2</v>
      </c>
      <c r="N901" s="331">
        <v>3.8785258000000003E-2</v>
      </c>
      <c r="O901" s="184">
        <v>1.0922682E-2</v>
      </c>
      <c r="P901" s="331">
        <v>2.1076221E-4</v>
      </c>
      <c r="Q901" s="331">
        <v>7.3060119999999995E-4</v>
      </c>
      <c r="R901" s="331">
        <v>6.3904629999999999E-3</v>
      </c>
      <c r="S901" s="184">
        <v>1.7454337E-4</v>
      </c>
      <c r="T901" s="184">
        <v>0.80262</v>
      </c>
      <c r="U901" s="184">
        <v>8.8547883999999999E-4</v>
      </c>
      <c r="V901" s="331">
        <v>4.9154746999999999E-6</v>
      </c>
      <c r="W901" s="331">
        <v>0</v>
      </c>
      <c r="X901" s="331">
        <v>0</v>
      </c>
      <c r="Y901"/>
      <c r="Z901" s="288">
        <v>2.6679728666666667</v>
      </c>
      <c r="AA901"/>
      <c r="AB901" s="164">
        <v>78.918211999999997</v>
      </c>
      <c r="AC901" s="164">
        <v>78.751782000000006</v>
      </c>
      <c r="AD901" s="164">
        <v>0.10999737</v>
      </c>
      <c r="AE901" s="164">
        <v>0</v>
      </c>
      <c r="AF901" s="164">
        <v>0</v>
      </c>
      <c r="AG901" s="164">
        <v>2.6417909999999999E-2</v>
      </c>
      <c r="AH901" s="164">
        <v>3.0015126999999999E-2</v>
      </c>
      <c r="AI901"/>
      <c r="AJ901" s="185">
        <v>9.0903759000000001E-2</v>
      </c>
      <c r="AK901" s="185">
        <v>8.2480861000000003E-2</v>
      </c>
      <c r="AL901" s="185">
        <v>2.8072633E-3</v>
      </c>
      <c r="AM901" s="185">
        <v>5.6156347000000002E-3</v>
      </c>
      <c r="AN901" s="176">
        <v>4.9448957999999999E-6</v>
      </c>
      <c r="AO901" s="176">
        <v>1.0381891E-8</v>
      </c>
      <c r="AP901" s="176">
        <v>0.78650346000000004</v>
      </c>
      <c r="AQ901" s="192">
        <v>2.4758788000000001E-6</v>
      </c>
      <c r="AR901" s="192">
        <v>7.4703240000000008E-9</v>
      </c>
      <c r="AS901" s="192">
        <v>2.0409992E-13</v>
      </c>
      <c r="AT901" s="192">
        <v>0</v>
      </c>
      <c r="AU901" s="192">
        <v>0</v>
      </c>
      <c r="AV901" s="192">
        <v>1.0393434999999999E-9</v>
      </c>
      <c r="AW901" s="192">
        <v>2.4668312999999999E-6</v>
      </c>
      <c r="AX901" s="192">
        <v>2.3702102000000002E-10</v>
      </c>
      <c r="AY901" s="192">
        <v>2.6738796000000002E-9</v>
      </c>
      <c r="AZ901" s="192">
        <v>0</v>
      </c>
      <c r="BA901" s="192">
        <v>0</v>
      </c>
      <c r="BB901" s="192">
        <v>4.1625659000000001E-13</v>
      </c>
      <c r="BC901" s="192">
        <v>3.8391375999999999E-14</v>
      </c>
      <c r="BD901" s="192">
        <v>7.5805016000000005E-15</v>
      </c>
      <c r="BE901" s="192">
        <v>4.5874973E-11</v>
      </c>
      <c r="BF901" s="192">
        <v>1.1005044E-9</v>
      </c>
      <c r="BG901" s="192">
        <v>0</v>
      </c>
      <c r="BH901" s="192">
        <v>1.4643893E-5</v>
      </c>
      <c r="BI901" s="193">
        <v>0.78648881999999998</v>
      </c>
      <c r="BJ901" s="193">
        <v>0</v>
      </c>
      <c r="BK901" s="193">
        <v>0</v>
      </c>
      <c r="BL901" s="193">
        <v>0</v>
      </c>
      <c r="BM901"/>
      <c r="BN901" s="164">
        <v>2.2383365E-4</v>
      </c>
      <c r="BO901" s="186">
        <v>1.8434534000000001E-5</v>
      </c>
      <c r="BP901" s="186">
        <v>7.4390162000000001E-5</v>
      </c>
      <c r="BQ901" s="186">
        <v>7.6717521000000001E-7</v>
      </c>
      <c r="BR901" s="186">
        <v>2.4961835000000001E-5</v>
      </c>
      <c r="BS901" s="186">
        <v>0</v>
      </c>
      <c r="BT901" s="186">
        <v>0</v>
      </c>
      <c r="BU901" s="186">
        <v>0</v>
      </c>
      <c r="BV901" s="186">
        <v>3.2518190000000001E-7</v>
      </c>
      <c r="BW901" s="186">
        <v>7.5933863999999996E-7</v>
      </c>
      <c r="BX901" s="186">
        <v>0</v>
      </c>
      <c r="BY901" s="186">
        <v>0</v>
      </c>
      <c r="BZ901" s="186">
        <v>0</v>
      </c>
      <c r="CA901" s="186">
        <v>8.6106563999999998E-6</v>
      </c>
      <c r="CB901" s="186">
        <v>9.5584769000000002E-5</v>
      </c>
      <c r="CC901" s="186">
        <v>2.4574507E-15</v>
      </c>
      <c r="CD901" s="164">
        <v>0</v>
      </c>
      <c r="CE901"/>
      <c r="CF901" s="329">
        <v>0</v>
      </c>
      <c r="CG901" s="330">
        <v>2.6679727999999998</v>
      </c>
      <c r="CH901" s="330">
        <v>0</v>
      </c>
      <c r="CI901" s="330">
        <v>1.261264E-2</v>
      </c>
      <c r="CJ901" s="330">
        <v>2.4253222999999998E-3</v>
      </c>
      <c r="CK901" s="329">
        <v>1.9433458999999999E-10</v>
      </c>
      <c r="CL901" s="329">
        <v>2.3535721E-8</v>
      </c>
      <c r="CM901" s="330">
        <v>1.0431583999999999E-3</v>
      </c>
      <c r="CN901" s="330">
        <v>3.2162257E-2</v>
      </c>
      <c r="CO901" s="330">
        <v>10.737328</v>
      </c>
      <c r="CP901"/>
      <c r="CQ901">
        <v>0.40019592999999998</v>
      </c>
      <c r="CR901">
        <v>0.21912671540999995</v>
      </c>
      <c r="CS901">
        <v>0.16847741199999999</v>
      </c>
      <c r="CT901">
        <v>0.97110232747469993</v>
      </c>
      <c r="CU901">
        <v>1.0600222099999999E-3</v>
      </c>
      <c r="CV901" s="109"/>
      <c r="CW901" s="376" t="s">
        <v>6667</v>
      </c>
      <c r="CX901" s="36"/>
      <c r="CY901" s="36"/>
      <c r="CZ901" s="36"/>
      <c r="DA901" s="40"/>
      <c r="DB901" s="40"/>
      <c r="DC901"/>
      <c r="DD901"/>
      <c r="DE901"/>
      <c r="DF901"/>
      <c r="DG901"/>
      <c r="DH901"/>
      <c r="DI901"/>
      <c r="DJ901"/>
      <c r="DK901"/>
      <c r="DL901"/>
    </row>
    <row r="902" spans="1:116" ht="13.8" customHeight="1" x14ac:dyDescent="0.3">
      <c r="A902" t="s">
        <v>6668</v>
      </c>
      <c r="B902" s="113" t="s">
        <v>922</v>
      </c>
      <c r="C902" s="182" t="s">
        <v>172</v>
      </c>
      <c r="D902" s="40" t="s">
        <v>2600</v>
      </c>
      <c r="E902" s="181" t="s">
        <v>943</v>
      </c>
      <c r="F902" s="184" t="s">
        <v>6669</v>
      </c>
      <c r="G902" s="184">
        <v>2.0087838527636999</v>
      </c>
      <c r="H902" s="184">
        <v>1.3188108410000001E-2</v>
      </c>
      <c r="I902" s="184">
        <v>1.7483499713499999</v>
      </c>
      <c r="J902" s="328">
        <v>4.0124703003699996E-2</v>
      </c>
      <c r="K902" s="184">
        <v>0.20712106999999999</v>
      </c>
      <c r="L902" s="184">
        <v>1.8347481999999998E-2</v>
      </c>
      <c r="M902" s="184">
        <v>9.9359162000000004E-3</v>
      </c>
      <c r="N902" s="331">
        <v>9.6691794000000001E-3</v>
      </c>
      <c r="O902" s="331">
        <v>2.4763544000000002E-3</v>
      </c>
      <c r="P902" s="331">
        <v>9.2422069999999995E-5</v>
      </c>
      <c r="Q902" s="331">
        <v>9.5015254000000002E-4</v>
      </c>
      <c r="R902" s="331">
        <v>1.4898426999999999E-3</v>
      </c>
      <c r="S902" s="331">
        <v>3.1642285999999999E-4</v>
      </c>
      <c r="T902" s="184">
        <v>9.1973045000000005E-4</v>
      </c>
      <c r="U902" s="331">
        <v>3.9806580000000001E-2</v>
      </c>
      <c r="V902" s="331">
        <v>1.717657</v>
      </c>
      <c r="W902" s="331">
        <v>1.7001437E-6</v>
      </c>
      <c r="X902" s="331">
        <v>0</v>
      </c>
      <c r="Y902"/>
      <c r="Z902" s="288">
        <v>1.3808071333333334</v>
      </c>
      <c r="AA902"/>
      <c r="AB902" s="164">
        <v>51.546917000000001</v>
      </c>
      <c r="AC902" s="164">
        <v>19.038558999999999</v>
      </c>
      <c r="AD902" s="164">
        <v>0.75752821999999997</v>
      </c>
      <c r="AE902" s="164">
        <v>0</v>
      </c>
      <c r="AF902" s="164">
        <v>31.183527000000002</v>
      </c>
      <c r="AG902" s="164">
        <v>0.40846020999999999</v>
      </c>
      <c r="AH902" s="164">
        <v>0.15884244</v>
      </c>
      <c r="AI902"/>
      <c r="AJ902" s="185">
        <v>2.9987689000000001E-2</v>
      </c>
      <c r="AK902" s="185">
        <v>2.7579380000000001E-2</v>
      </c>
      <c r="AL902" s="185">
        <v>1.1758745999999999E-3</v>
      </c>
      <c r="AM902" s="185">
        <v>1.2324335E-3</v>
      </c>
      <c r="AN902" s="176">
        <v>1.6534400999999999E-6</v>
      </c>
      <c r="AO902" s="176">
        <v>4.3486487000000003E-9</v>
      </c>
      <c r="AP902" s="176">
        <v>0.17260974000000001</v>
      </c>
      <c r="AQ902" s="192">
        <v>1.2818358999999999E-6</v>
      </c>
      <c r="AR902" s="192">
        <v>3.8676245999999997E-9</v>
      </c>
      <c r="AS902" s="192">
        <v>1.0566830999999999E-13</v>
      </c>
      <c r="AT902" s="192">
        <v>2.2154699E-12</v>
      </c>
      <c r="AU902" s="192">
        <v>0</v>
      </c>
      <c r="AV902" s="192">
        <v>4.0653077000000001E-10</v>
      </c>
      <c r="AW902" s="192">
        <v>3.7074038999999998E-7</v>
      </c>
      <c r="AX902" s="192">
        <v>7.7177294000000001E-11</v>
      </c>
      <c r="AY902" s="192">
        <v>4.0300778000000002E-10</v>
      </c>
      <c r="AZ902" s="192">
        <v>2.5351264E-14</v>
      </c>
      <c r="BA902" s="192">
        <v>3.7597283000000001E-16</v>
      </c>
      <c r="BB902" s="192">
        <v>5.4086067000000002E-13</v>
      </c>
      <c r="BC902" s="192">
        <v>1.4041714000000001E-13</v>
      </c>
      <c r="BD902" s="192">
        <v>2.6361270999999999E-14</v>
      </c>
      <c r="BE902" s="192">
        <v>2.3862966999999999E-11</v>
      </c>
      <c r="BF902" s="192">
        <v>4.3122437000000001E-10</v>
      </c>
      <c r="BG902" s="192">
        <v>2.1183281E-20</v>
      </c>
      <c r="BH902" s="193">
        <v>2.9384310999999999E-5</v>
      </c>
      <c r="BI902" s="193">
        <v>0.17258035999999999</v>
      </c>
      <c r="BJ902" s="192">
        <v>0</v>
      </c>
      <c r="BK902" s="192">
        <v>0</v>
      </c>
      <c r="BL902" s="192">
        <v>0</v>
      </c>
      <c r="BM902"/>
      <c r="BN902" s="186">
        <v>7.2533931999999994E-5</v>
      </c>
      <c r="BO902" s="186">
        <v>2.8392068E-6</v>
      </c>
      <c r="BP902" s="186">
        <v>3.8500566999999998E-5</v>
      </c>
      <c r="BQ902" s="186">
        <v>1.7872703000000001E-7</v>
      </c>
      <c r="BR902" s="186">
        <v>3.6304304000000002E-6</v>
      </c>
      <c r="BS902" s="186">
        <v>1.1687599999999999E-7</v>
      </c>
      <c r="BT902" s="186">
        <v>6.2172072E-10</v>
      </c>
      <c r="BU902" s="186">
        <v>1.7685938000000001E-7</v>
      </c>
      <c r="BV902" s="186">
        <v>1.7151397000000001E-7</v>
      </c>
      <c r="BW902" s="186">
        <v>6.9212990000000005E-7</v>
      </c>
      <c r="BX902" s="186">
        <v>0</v>
      </c>
      <c r="BY902" s="186">
        <v>4.6844124999999997E-17</v>
      </c>
      <c r="BZ902" s="186">
        <v>3.8356636999999998E-13</v>
      </c>
      <c r="CA902" s="186">
        <v>2.0218341999999998E-6</v>
      </c>
      <c r="CB902" s="186">
        <v>2.4196534000000001E-5</v>
      </c>
      <c r="CC902" s="186">
        <v>8.6310075000000004E-9</v>
      </c>
      <c r="CD902" s="186">
        <v>0</v>
      </c>
      <c r="CE902"/>
      <c r="CF902" s="329">
        <v>3.246558E-13</v>
      </c>
      <c r="CG902" s="330">
        <v>1.3804508</v>
      </c>
      <c r="CH902" s="330">
        <v>3.9305093000000001E-3</v>
      </c>
      <c r="CI902" s="330">
        <v>1.9706505000000002E-3</v>
      </c>
      <c r="CJ902" s="329">
        <v>5.8596191999999998E-4</v>
      </c>
      <c r="CK902" s="329">
        <v>2.4580356000000001E-10</v>
      </c>
      <c r="CL902" s="329">
        <v>2.9098121999999999E-8</v>
      </c>
      <c r="CM902" s="330">
        <v>1.5166221999999999E-4</v>
      </c>
      <c r="CN902" s="330">
        <v>7.2466380999999996E-2</v>
      </c>
      <c r="CO902" s="330">
        <v>2.3752732000000001</v>
      </c>
      <c r="CP902"/>
      <c r="CQ902">
        <v>0.20712106999999999</v>
      </c>
      <c r="CR902">
        <v>4.2961349309999994E-2</v>
      </c>
      <c r="CS902">
        <v>2.9774941043699998E-2</v>
      </c>
      <c r="CT902">
        <v>1.7483499713499999</v>
      </c>
      <c r="CU902">
        <v>4.012300286E-2</v>
      </c>
      <c r="CV902" s="109"/>
      <c r="CW902" s="376" t="s">
        <v>6670</v>
      </c>
      <c r="CX902" s="36"/>
      <c r="CY902" s="36"/>
      <c r="CZ902" s="36"/>
      <c r="DA902" s="40"/>
      <c r="DB902" s="40"/>
      <c r="DC902"/>
      <c r="DD902"/>
      <c r="DE902"/>
      <c r="DF902"/>
      <c r="DG902"/>
      <c r="DH902"/>
      <c r="DI902"/>
      <c r="DJ902"/>
      <c r="DK902"/>
      <c r="DL902"/>
    </row>
    <row r="903" spans="1:116" ht="14.4" x14ac:dyDescent="0.3">
      <c r="A903" t="s">
        <v>2223</v>
      </c>
      <c r="B903" s="113" t="s">
        <v>922</v>
      </c>
      <c r="C903" s="182" t="s">
        <v>173</v>
      </c>
      <c r="D903" s="40" t="s">
        <v>2600</v>
      </c>
      <c r="E903" s="181" t="s">
        <v>943</v>
      </c>
      <c r="F903" s="184" t="s">
        <v>4318</v>
      </c>
      <c r="G903" s="184">
        <v>1.5558449347638998</v>
      </c>
      <c r="H903" s="184">
        <v>9.6445972263900018E-2</v>
      </c>
      <c r="I903" s="184">
        <v>0.90566118389999994</v>
      </c>
      <c r="J903" s="328">
        <v>1.8474068599999997E-2</v>
      </c>
      <c r="K903" s="184">
        <v>0.53526370999999995</v>
      </c>
      <c r="L903" s="331">
        <v>0.11636973</v>
      </c>
      <c r="M903" s="184">
        <v>4.7208785000000003E-2</v>
      </c>
      <c r="N903" s="331">
        <v>8.5621554000000002E-2</v>
      </c>
      <c r="O903" s="331">
        <v>1.0540213999999999E-2</v>
      </c>
      <c r="P903" s="331">
        <v>1.0255038999999999E-6</v>
      </c>
      <c r="Q903" s="331">
        <v>2.8317875999999998E-4</v>
      </c>
      <c r="R903" s="331">
        <v>4.2026689000000004E-3</v>
      </c>
      <c r="S903" s="331">
        <v>4.3801599999999998E-5</v>
      </c>
      <c r="T903" s="184">
        <v>0.73787999999999998</v>
      </c>
      <c r="U903" s="331">
        <v>1.6971536999999998E-2</v>
      </c>
      <c r="V903" s="331">
        <v>0</v>
      </c>
      <c r="W903" s="331">
        <v>1.4587300000000001E-3</v>
      </c>
      <c r="X903" s="331">
        <v>0</v>
      </c>
      <c r="Y903"/>
      <c r="Z903" s="288">
        <v>3.568424733333333</v>
      </c>
      <c r="AA903"/>
      <c r="AB903" s="164">
        <v>75.143962000000002</v>
      </c>
      <c r="AC903" s="164">
        <v>72.826355000000007</v>
      </c>
      <c r="AD903" s="164">
        <v>2.1082654999999999</v>
      </c>
      <c r="AE903" s="164">
        <v>0</v>
      </c>
      <c r="AF903" s="164">
        <v>8.6987201E-2</v>
      </c>
      <c r="AG903" s="164">
        <v>1.4430419999999999E-2</v>
      </c>
      <c r="AH903" s="164">
        <v>0.1079242</v>
      </c>
      <c r="AI903"/>
      <c r="AJ903" s="185">
        <v>9.5160018999999998E-2</v>
      </c>
      <c r="AK903" s="185">
        <v>8.6518822999999995E-2</v>
      </c>
      <c r="AL903" s="185">
        <v>3.4413678000000001E-3</v>
      </c>
      <c r="AM903" s="185">
        <v>5.1998280000000001E-3</v>
      </c>
      <c r="AN903" s="176">
        <v>5.1869798000000001E-6</v>
      </c>
      <c r="AO903" s="176">
        <v>1.2726952E-8</v>
      </c>
      <c r="AP903" s="176">
        <v>0.72826721999999999</v>
      </c>
      <c r="AQ903" s="192">
        <v>3.3114980999999999E-6</v>
      </c>
      <c r="AR903" s="192">
        <v>9.9915892000000008E-9</v>
      </c>
      <c r="AS903" s="192">
        <v>2.7298449E-13</v>
      </c>
      <c r="AT903" s="192">
        <v>0</v>
      </c>
      <c r="AU903" s="193">
        <v>0</v>
      </c>
      <c r="AV903" s="192">
        <v>2.2944337999999999E-9</v>
      </c>
      <c r="AW903" s="192">
        <v>1.8724914999999999E-6</v>
      </c>
      <c r="AX903" s="192">
        <v>5.2324283000000004E-10</v>
      </c>
      <c r="AY903" s="192">
        <v>2.2116558000000001E-9</v>
      </c>
      <c r="AZ903" s="192">
        <v>0</v>
      </c>
      <c r="BA903" s="192">
        <v>0</v>
      </c>
      <c r="BB903" s="192">
        <v>1.6132088000000001E-13</v>
      </c>
      <c r="BC903" s="192">
        <v>2.5232471E-14</v>
      </c>
      <c r="BD903" s="192">
        <v>4.7010688999999999E-15</v>
      </c>
      <c r="BE903" s="192">
        <v>1.2411211E-11</v>
      </c>
      <c r="BF903" s="192">
        <v>6.8329488000000005E-10</v>
      </c>
      <c r="BG903" s="193">
        <v>0</v>
      </c>
      <c r="BH903" s="192">
        <v>3.67488E-6</v>
      </c>
      <c r="BI903" s="193">
        <v>0.72826354999999998</v>
      </c>
      <c r="BJ903" s="192">
        <v>0</v>
      </c>
      <c r="BK903" s="192">
        <v>0</v>
      </c>
      <c r="BL903" s="192">
        <v>0</v>
      </c>
      <c r="BM903"/>
      <c r="BN903" s="164">
        <v>2.4693395999999997E-4</v>
      </c>
      <c r="BO903" s="186">
        <v>1.6972016999999999E-5</v>
      </c>
      <c r="BP903" s="186">
        <v>9.9497149000000001E-5</v>
      </c>
      <c r="BQ903" s="186">
        <v>5.3310622999999997E-7</v>
      </c>
      <c r="BR903" s="186">
        <v>2.0727516000000001E-5</v>
      </c>
      <c r="BS903" s="186">
        <v>0</v>
      </c>
      <c r="BT903" s="186">
        <v>0</v>
      </c>
      <c r="BU903" s="186">
        <v>0</v>
      </c>
      <c r="BV903" s="186">
        <v>1.9701402000000001E-8</v>
      </c>
      <c r="BW903" s="186">
        <v>4.5612799999999999E-7</v>
      </c>
      <c r="BX903" s="164">
        <v>0</v>
      </c>
      <c r="BY903" s="164">
        <v>0</v>
      </c>
      <c r="BZ903" s="164">
        <v>0</v>
      </c>
      <c r="CA903" s="186">
        <v>1.7256967000000001E-5</v>
      </c>
      <c r="CB903" s="164">
        <v>9.1471380000000005E-5</v>
      </c>
      <c r="CC903" s="186">
        <v>6.1669642999999999E-16</v>
      </c>
      <c r="CD903" s="186">
        <v>0</v>
      </c>
      <c r="CE903"/>
      <c r="CF903" s="330">
        <v>0</v>
      </c>
      <c r="CG903" s="330">
        <v>3.5684247</v>
      </c>
      <c r="CH903" s="330">
        <v>0</v>
      </c>
      <c r="CI903" s="330">
        <v>1.3210347000000001E-2</v>
      </c>
      <c r="CJ903" s="330">
        <v>2.6619465999999999E-3</v>
      </c>
      <c r="CK903" s="329">
        <v>7.5980495E-11</v>
      </c>
      <c r="CL903" s="329">
        <v>9.5004040000000004E-9</v>
      </c>
      <c r="CM903" s="330">
        <v>8.3607036000000003E-4</v>
      </c>
      <c r="CN903" s="330">
        <v>2.1060147000000001E-2</v>
      </c>
      <c r="CO903" s="330">
        <v>9.9876144</v>
      </c>
      <c r="CP903"/>
      <c r="CQ903">
        <v>0.53526370999999995</v>
      </c>
      <c r="CR903">
        <v>0.26422715616390002</v>
      </c>
      <c r="CS903">
        <v>0.16923991390000001</v>
      </c>
      <c r="CT903">
        <v>0.90566118389999994</v>
      </c>
      <c r="CU903">
        <v>1.7015338599999999E-2</v>
      </c>
      <c r="CV903" s="109"/>
      <c r="CW903" s="376" t="s">
        <v>6671</v>
      </c>
      <c r="CX903" s="36"/>
      <c r="CY903" s="36"/>
      <c r="CZ903" s="36"/>
      <c r="DA903" s="40"/>
      <c r="DB903" s="40"/>
      <c r="DC903"/>
      <c r="DD903"/>
      <c r="DE903"/>
      <c r="DF903"/>
      <c r="DG903"/>
      <c r="DH903"/>
      <c r="DI903"/>
      <c r="DJ903"/>
      <c r="DK903"/>
      <c r="DL903"/>
    </row>
    <row r="904" spans="1:116" ht="14.4" x14ac:dyDescent="0.3">
      <c r="A904" t="s">
        <v>6672</v>
      </c>
      <c r="B904" s="113" t="s">
        <v>922</v>
      </c>
      <c r="C904" s="182" t="s">
        <v>174</v>
      </c>
      <c r="D904" s="40" t="s">
        <v>2600</v>
      </c>
      <c r="E904" s="181" t="s">
        <v>943</v>
      </c>
      <c r="F904" s="184" t="s">
        <v>6673</v>
      </c>
      <c r="G904" s="184">
        <v>1.377154534238</v>
      </c>
      <c r="H904" s="184">
        <v>3.6463586780000001E-2</v>
      </c>
      <c r="I904" s="184">
        <v>0.54468921417799998</v>
      </c>
      <c r="J904" s="328">
        <v>7.7486032800000004E-3</v>
      </c>
      <c r="K904" s="184">
        <v>0.78825312999999997</v>
      </c>
      <c r="L904" s="331">
        <v>1.8275228000000001E-2</v>
      </c>
      <c r="M904" s="184">
        <v>2.9946813999999999E-2</v>
      </c>
      <c r="N904" s="331">
        <v>3.1622778999999997E-2</v>
      </c>
      <c r="O904" s="331">
        <v>3.9594670000000004E-3</v>
      </c>
      <c r="P904" s="331">
        <v>4.7124685E-4</v>
      </c>
      <c r="Q904" s="331">
        <v>4.1009393000000002E-4</v>
      </c>
      <c r="R904" s="331">
        <v>2.7066477999999998E-3</v>
      </c>
      <c r="S904" s="184">
        <v>9.7038728000000004E-4</v>
      </c>
      <c r="T904" s="184">
        <v>0.49374000000000001</v>
      </c>
      <c r="U904" s="331">
        <v>6.7782160000000001E-3</v>
      </c>
      <c r="V904" s="331">
        <v>2.0524377999999999E-5</v>
      </c>
      <c r="W904" s="331">
        <v>0</v>
      </c>
      <c r="X904" s="331">
        <v>0</v>
      </c>
      <c r="Y904"/>
      <c r="Z904" s="288">
        <v>5.2550208666666665</v>
      </c>
      <c r="AA904"/>
      <c r="AB904" s="164">
        <v>106.85413</v>
      </c>
      <c r="AC904" s="164">
        <v>105.64310999999999</v>
      </c>
      <c r="AD904" s="164">
        <v>0.84201440999999999</v>
      </c>
      <c r="AE904" s="164">
        <v>0</v>
      </c>
      <c r="AF904" s="164">
        <v>0</v>
      </c>
      <c r="AG904" s="164">
        <v>0.20626236000000001</v>
      </c>
      <c r="AH904" s="164">
        <v>0.16274633999999999</v>
      </c>
      <c r="AI904"/>
      <c r="AJ904" s="185">
        <v>9.9612616000000001E-2</v>
      </c>
      <c r="AK904" s="185">
        <v>8.7937984999999996E-2</v>
      </c>
      <c r="AL904" s="185">
        <v>4.1356511999999998E-3</v>
      </c>
      <c r="AM904" s="185">
        <v>7.5389797999999997E-3</v>
      </c>
      <c r="AN904" s="176">
        <v>5.2720613999999996E-6</v>
      </c>
      <c r="AO904" s="176">
        <v>1.5294568E-8</v>
      </c>
      <c r="AP904" s="176">
        <v>1.0558795000000001</v>
      </c>
      <c r="AQ904" s="192">
        <v>4.8766594000000004E-6</v>
      </c>
      <c r="AR904" s="192">
        <v>1.4714058000000001E-8</v>
      </c>
      <c r="AS904" s="192">
        <v>4.0200910000000001E-13</v>
      </c>
      <c r="AT904" s="192">
        <v>0</v>
      </c>
      <c r="AU904" s="192">
        <v>0</v>
      </c>
      <c r="AV904" s="192">
        <v>8.4740781000000004E-10</v>
      </c>
      <c r="AW904" s="192">
        <v>3.9400292000000001E-7</v>
      </c>
      <c r="AX904" s="192">
        <v>1.9325032000000001E-10</v>
      </c>
      <c r="AY904" s="192">
        <v>3.8660362999999998E-10</v>
      </c>
      <c r="AZ904" s="192">
        <v>0</v>
      </c>
      <c r="BA904" s="192">
        <v>0</v>
      </c>
      <c r="BB904" s="192">
        <v>2.3373172E-13</v>
      </c>
      <c r="BC904" s="192">
        <v>1.6292155999999999E-14</v>
      </c>
      <c r="BD904" s="192">
        <v>3.5909551000000004E-15</v>
      </c>
      <c r="BE904" s="192">
        <v>6.4986306999999994E-11</v>
      </c>
      <c r="BF904" s="192">
        <v>4.8674769999999999E-10</v>
      </c>
      <c r="BG904" s="192">
        <v>0</v>
      </c>
      <c r="BH904" s="192">
        <v>8.1413848000000001E-5</v>
      </c>
      <c r="BI904" s="193">
        <v>1.0557981000000001</v>
      </c>
      <c r="BJ904" s="193">
        <v>0</v>
      </c>
      <c r="BK904" s="193">
        <v>0</v>
      </c>
      <c r="BL904" s="193">
        <v>0</v>
      </c>
      <c r="BM904"/>
      <c r="BN904" s="164">
        <v>2.9205817000000001E-4</v>
      </c>
      <c r="BO904" s="186">
        <v>2.6653623E-6</v>
      </c>
      <c r="BP904" s="164">
        <v>1.4652392999999999E-4</v>
      </c>
      <c r="BQ904" s="186">
        <v>3.3220201000000001E-7</v>
      </c>
      <c r="BR904" s="186">
        <v>5.7395908999999997E-6</v>
      </c>
      <c r="BS904" s="186">
        <v>0</v>
      </c>
      <c r="BT904" s="186">
        <v>0</v>
      </c>
      <c r="BU904" s="186">
        <v>0</v>
      </c>
      <c r="BV904" s="186">
        <v>6.5517987000000003E-7</v>
      </c>
      <c r="BW904" s="186">
        <v>4.1028428000000001E-7</v>
      </c>
      <c r="BX904" s="186">
        <v>0</v>
      </c>
      <c r="BY904" s="186">
        <v>0</v>
      </c>
      <c r="BZ904" s="186">
        <v>0</v>
      </c>
      <c r="CA904" s="186">
        <v>6.2178831000000003E-6</v>
      </c>
      <c r="CB904" s="164">
        <v>1.2951373999999999E-4</v>
      </c>
      <c r="CC904" s="186">
        <v>1.3662386E-14</v>
      </c>
      <c r="CD904" s="164">
        <v>0</v>
      </c>
      <c r="CE904"/>
      <c r="CF904" s="329">
        <v>0</v>
      </c>
      <c r="CG904" s="330">
        <v>5.2550208999999999</v>
      </c>
      <c r="CH904" s="330">
        <v>0</v>
      </c>
      <c r="CI904" s="330">
        <v>1.8236020999999999E-3</v>
      </c>
      <c r="CJ904" s="330">
        <v>2.0350781000000001E-3</v>
      </c>
      <c r="CK904" s="329">
        <v>1.1164828E-10</v>
      </c>
      <c r="CL904" s="329">
        <v>1.3017988999999999E-8</v>
      </c>
      <c r="CM904" s="330">
        <v>2.1018215E-4</v>
      </c>
      <c r="CN904" s="330">
        <v>1.3677613E-2</v>
      </c>
      <c r="CO904" s="330">
        <v>14.449495000000001</v>
      </c>
      <c r="CP904"/>
      <c r="CQ904">
        <v>0.78825312999999997</v>
      </c>
      <c r="CR904">
        <v>8.7392276579999983E-2</v>
      </c>
      <c r="CS904">
        <v>5.0928689799999996E-2</v>
      </c>
      <c r="CT904">
        <v>0.54468921417799998</v>
      </c>
      <c r="CU904">
        <v>7.7486032800000004E-3</v>
      </c>
      <c r="CV904" s="109"/>
      <c r="CW904" s="376" t="s">
        <v>6674</v>
      </c>
      <c r="CX904" s="36"/>
      <c r="CY904" s="36"/>
      <c r="CZ904" s="36"/>
      <c r="DA904" s="40"/>
      <c r="DB904" s="40"/>
      <c r="DC904"/>
      <c r="DD904"/>
      <c r="DE904"/>
      <c r="DF904"/>
      <c r="DG904"/>
      <c r="DH904"/>
      <c r="DI904"/>
      <c r="DJ904"/>
      <c r="DK904"/>
      <c r="DL904"/>
    </row>
    <row r="905" spans="1:116" ht="14.4" x14ac:dyDescent="0.3">
      <c r="A905" t="s">
        <v>2224</v>
      </c>
      <c r="B905" s="113" t="s">
        <v>922</v>
      </c>
      <c r="C905" s="182" t="s">
        <v>175</v>
      </c>
      <c r="D905" s="40" t="s">
        <v>2600</v>
      </c>
      <c r="E905" s="181" t="s">
        <v>943</v>
      </c>
      <c r="F905" s="184" t="s">
        <v>4319</v>
      </c>
      <c r="G905" s="184">
        <v>1.5317927233197297</v>
      </c>
      <c r="H905" s="184">
        <v>3.7946482599999998E-2</v>
      </c>
      <c r="I905" s="184">
        <v>0.74603395751972956</v>
      </c>
      <c r="J905" s="328">
        <v>5.3123563200000001E-2</v>
      </c>
      <c r="K905" s="184">
        <v>0.69468872000000004</v>
      </c>
      <c r="L905" s="184">
        <v>5.0330123999999997E-2</v>
      </c>
      <c r="M905" s="331">
        <v>1.2412131999999999E-2</v>
      </c>
      <c r="N905" s="331">
        <v>1.4548158E-2</v>
      </c>
      <c r="O905" s="331">
        <v>3.0495217000000002E-3</v>
      </c>
      <c r="P905" s="331">
        <v>1.4480217E-2</v>
      </c>
      <c r="Q905" s="331">
        <v>5.8685858999999998E-3</v>
      </c>
      <c r="R905" s="331">
        <v>1.5197296E-9</v>
      </c>
      <c r="S905" s="184">
        <v>1.0160002E-3</v>
      </c>
      <c r="T905" s="184">
        <v>0.68329169999999995</v>
      </c>
      <c r="U905" s="331">
        <v>5.2107563000000003E-2</v>
      </c>
      <c r="V905" s="331">
        <v>0</v>
      </c>
      <c r="W905" s="331">
        <v>0</v>
      </c>
      <c r="X905" s="331">
        <v>0</v>
      </c>
      <c r="Y905"/>
      <c r="Z905" s="288">
        <v>4.6312581333333336</v>
      </c>
      <c r="AA905"/>
      <c r="AB905" s="164">
        <v>127.45565999999999</v>
      </c>
      <c r="AC905" s="164">
        <v>108.85798</v>
      </c>
      <c r="AD905" s="164">
        <v>6.4457649000000004</v>
      </c>
      <c r="AE905" s="164">
        <v>0</v>
      </c>
      <c r="AF905" s="164">
        <v>8.2610205000000008</v>
      </c>
      <c r="AG905" s="164">
        <v>2.5418531</v>
      </c>
      <c r="AH905" s="164">
        <v>1.3490401000000001</v>
      </c>
      <c r="AI905"/>
      <c r="AJ905" s="185">
        <v>9.8113458000000001E-2</v>
      </c>
      <c r="AK905" s="185">
        <v>8.7397159000000002E-2</v>
      </c>
      <c r="AL905" s="185">
        <v>3.8211921000000002E-3</v>
      </c>
      <c r="AM905" s="185">
        <v>6.8951072000000002E-3</v>
      </c>
      <c r="AN905" s="176">
        <v>5.2396377999999997E-6</v>
      </c>
      <c r="AO905" s="176">
        <v>1.4131627000000001E-8</v>
      </c>
      <c r="AP905" s="176">
        <v>0.96570129000000005</v>
      </c>
      <c r="AQ905" s="192">
        <v>4.2978076000000002E-6</v>
      </c>
      <c r="AR905" s="192">
        <v>1.2967522999999999E-8</v>
      </c>
      <c r="AS905" s="192">
        <v>3.5429125000000001E-13</v>
      </c>
      <c r="AT905" s="193">
        <v>0</v>
      </c>
      <c r="AU905" s="193">
        <v>0</v>
      </c>
      <c r="AV905" s="192">
        <v>4.1919466E-10</v>
      </c>
      <c r="AW905" s="192">
        <v>9.3846376999999996E-7</v>
      </c>
      <c r="AX905" s="192">
        <v>9.5676740999999999E-11</v>
      </c>
      <c r="AY905" s="192">
        <v>1.0647095E-9</v>
      </c>
      <c r="AZ905" s="193">
        <v>0</v>
      </c>
      <c r="BA905" s="193">
        <v>0</v>
      </c>
      <c r="BB905" s="193">
        <v>3.3465480000000002E-12</v>
      </c>
      <c r="BC905" s="193">
        <v>1.2533039999999999E-15</v>
      </c>
      <c r="BD905" s="193">
        <v>1.6292717999999999E-14</v>
      </c>
      <c r="BE905" s="192">
        <v>1.7441681E-9</v>
      </c>
      <c r="BF905" s="192">
        <v>1.2031109999999999E-9</v>
      </c>
      <c r="BG905" s="193">
        <v>0</v>
      </c>
      <c r="BH905" s="192">
        <v>1.1410429E-4</v>
      </c>
      <c r="BI905" s="193">
        <v>0.96558719000000004</v>
      </c>
      <c r="BJ905" s="193">
        <v>0</v>
      </c>
      <c r="BK905" s="193">
        <v>0</v>
      </c>
      <c r="BL905" s="193">
        <v>0</v>
      </c>
      <c r="BM905"/>
      <c r="BN905" s="164">
        <v>3.1244756000000002E-4</v>
      </c>
      <c r="BO905" s="186">
        <v>7.3404291000000002E-6</v>
      </c>
      <c r="BP905" s="164">
        <v>1.2913177000000001E-4</v>
      </c>
      <c r="BQ905" s="186">
        <v>5.9028743999999997E-9</v>
      </c>
      <c r="BR905" s="186">
        <v>8.7878520999999996E-6</v>
      </c>
      <c r="BS905" s="186">
        <v>0</v>
      </c>
      <c r="BT905" s="164">
        <v>0</v>
      </c>
      <c r="BU905" s="186">
        <v>0</v>
      </c>
      <c r="BV905" s="186">
        <v>1.9714854000000001E-5</v>
      </c>
      <c r="BW905" s="186">
        <v>3.8960648000000001E-6</v>
      </c>
      <c r="BX905" s="164">
        <v>0</v>
      </c>
      <c r="BY905" s="164">
        <v>0</v>
      </c>
      <c r="BZ905" s="164">
        <v>0</v>
      </c>
      <c r="CA905" s="186">
        <v>3.2574499000000001E-6</v>
      </c>
      <c r="CB905" s="164">
        <v>1.4031324E-4</v>
      </c>
      <c r="CC905" s="186">
        <v>1.2884143E-12</v>
      </c>
      <c r="CD905" s="164">
        <v>0</v>
      </c>
      <c r="CE905"/>
      <c r="CF905" s="330">
        <v>0</v>
      </c>
      <c r="CG905" s="330">
        <v>4.6312581000000002</v>
      </c>
      <c r="CH905" s="330">
        <v>4.9949401999999999E-3</v>
      </c>
      <c r="CI905" s="330">
        <v>5.0222147000000003E-3</v>
      </c>
      <c r="CJ905" s="330">
        <v>8.4348398999999996E-4</v>
      </c>
      <c r="CK905" s="329">
        <v>1.6381053E-9</v>
      </c>
      <c r="CL905" s="329">
        <v>1.778049E-7</v>
      </c>
      <c r="CM905" s="330">
        <v>3.4573771000000002E-4</v>
      </c>
      <c r="CN905" s="330">
        <v>3.0109949999999998E-3</v>
      </c>
      <c r="CO905" s="330">
        <v>13.236731000000001</v>
      </c>
      <c r="CP905"/>
      <c r="CQ905">
        <v>0.69468872000000004</v>
      </c>
      <c r="CR905">
        <v>0.10068874011972961</v>
      </c>
      <c r="CS905">
        <v>6.2742257519729602E-2</v>
      </c>
      <c r="CT905">
        <v>0.74603395751972956</v>
      </c>
      <c r="CU905">
        <v>5.3123563200000001E-2</v>
      </c>
      <c r="CV905" s="109"/>
      <c r="CW905" s="376" t="s">
        <v>6675</v>
      </c>
      <c r="CX905" s="36"/>
      <c r="CY905" s="36"/>
      <c r="CZ905" s="36"/>
      <c r="DA905" s="40"/>
      <c r="DB905" s="40"/>
      <c r="DC905"/>
      <c r="DD905"/>
      <c r="DE905"/>
      <c r="DF905"/>
      <c r="DG905"/>
      <c r="DH905"/>
      <c r="DI905"/>
      <c r="DJ905"/>
      <c r="DK905"/>
      <c r="DL905"/>
    </row>
    <row r="906" spans="1:116" ht="14.4" x14ac:dyDescent="0.3">
      <c r="A906" t="s">
        <v>5712</v>
      </c>
      <c r="B906" s="113" t="s">
        <v>922</v>
      </c>
      <c r="C906" s="182" t="s">
        <v>176</v>
      </c>
      <c r="D906" s="40" t="s">
        <v>2600</v>
      </c>
      <c r="E906" s="181" t="s">
        <v>943</v>
      </c>
      <c r="F906" s="184" t="s">
        <v>4320</v>
      </c>
      <c r="G906" s="184">
        <v>1.3798586189419999</v>
      </c>
      <c r="H906" s="184">
        <v>5.6321459519999999E-2</v>
      </c>
      <c r="I906" s="184">
        <v>0.91553715942199998</v>
      </c>
      <c r="J906" s="328">
        <v>0</v>
      </c>
      <c r="K906" s="184">
        <v>0.40799999999999997</v>
      </c>
      <c r="L906" s="184">
        <v>4.4829000000000001E-2</v>
      </c>
      <c r="M906" s="331">
        <v>7.1579421999999995E-5</v>
      </c>
      <c r="N906" s="331">
        <v>4.3207200000000001E-2</v>
      </c>
      <c r="O906" s="331">
        <v>5.6621199999999997E-3</v>
      </c>
      <c r="P906" s="331">
        <v>8.2133322000000003E-4</v>
      </c>
      <c r="Q906" s="331">
        <v>6.6308063E-3</v>
      </c>
      <c r="R906" s="331">
        <v>0.10545657999999999</v>
      </c>
      <c r="S906" s="184">
        <v>0</v>
      </c>
      <c r="T906" s="184">
        <v>0.76517999999999997</v>
      </c>
      <c r="U906" s="331">
        <v>0</v>
      </c>
      <c r="V906" s="331">
        <v>0</v>
      </c>
      <c r="W906" s="331">
        <v>0</v>
      </c>
      <c r="X906" s="331">
        <v>0</v>
      </c>
      <c r="Y906"/>
      <c r="Z906" s="288">
        <v>2.7199999999999998</v>
      </c>
      <c r="AA906"/>
      <c r="AB906" s="164">
        <v>99.718500000000006</v>
      </c>
      <c r="AC906" s="164">
        <v>99.718500000000006</v>
      </c>
      <c r="AD906" s="164">
        <v>0</v>
      </c>
      <c r="AE906" s="164">
        <v>0</v>
      </c>
      <c r="AF906" s="164">
        <v>0</v>
      </c>
      <c r="AG906" s="164">
        <v>0</v>
      </c>
      <c r="AH906" s="164">
        <v>0</v>
      </c>
      <c r="AI906"/>
      <c r="AJ906" s="185">
        <v>5.3267627999999997E-2</v>
      </c>
      <c r="AK906" s="185">
        <v>4.3894781000000001E-2</v>
      </c>
      <c r="AL906" s="185">
        <v>2.2529454999999999E-3</v>
      </c>
      <c r="AM906" s="185">
        <v>7.1199009000000001E-3</v>
      </c>
      <c r="AN906" s="176">
        <v>2.6315816000000001E-6</v>
      </c>
      <c r="AO906" s="176">
        <v>8.3318990000000007E-9</v>
      </c>
      <c r="AP906" s="176">
        <v>0.99718499999999999</v>
      </c>
      <c r="AQ906" s="192">
        <v>2.5241600000000001E-6</v>
      </c>
      <c r="AR906" s="192">
        <v>7.6160000000000002E-9</v>
      </c>
      <c r="AS906" s="192">
        <v>2.0808000000000001E-13</v>
      </c>
      <c r="AT906" s="193">
        <v>0</v>
      </c>
      <c r="AU906" s="193">
        <v>0</v>
      </c>
      <c r="AV906" s="192">
        <v>1.15784E-9</v>
      </c>
      <c r="AW906" s="192">
        <v>8.8814799999999994E-8</v>
      </c>
      <c r="AX906" s="192">
        <v>2.6404399999999998E-10</v>
      </c>
      <c r="AY906" s="192">
        <v>4.4711799999999999E-10</v>
      </c>
      <c r="AZ906" s="193">
        <v>0</v>
      </c>
      <c r="BA906" s="193">
        <v>0</v>
      </c>
      <c r="BB906" s="193">
        <v>3.7776123000000002E-12</v>
      </c>
      <c r="BC906" s="193">
        <v>6.3320104999999997E-13</v>
      </c>
      <c r="BD906" s="193">
        <v>1.1812889000000001E-13</v>
      </c>
      <c r="BE906" s="192">
        <v>4.005796E-10</v>
      </c>
      <c r="BF906" s="192">
        <v>1.704839E-8</v>
      </c>
      <c r="BG906" s="193">
        <v>0</v>
      </c>
      <c r="BH906" s="193">
        <v>0</v>
      </c>
      <c r="BI906" s="193">
        <v>0.99718499999999999</v>
      </c>
      <c r="BJ906" s="193">
        <v>0</v>
      </c>
      <c r="BK906" s="193">
        <v>0</v>
      </c>
      <c r="BL906" s="193">
        <v>0</v>
      </c>
      <c r="BM906"/>
      <c r="BN906" s="164">
        <v>2.3873549E-4</v>
      </c>
      <c r="BO906" s="186">
        <v>6.5381141E-6</v>
      </c>
      <c r="BP906" s="186">
        <v>7.5840816999999994E-5</v>
      </c>
      <c r="BQ906" s="186">
        <v>1.2374751999999999E-5</v>
      </c>
      <c r="BR906" s="186">
        <v>5.0680512999999998E-6</v>
      </c>
      <c r="BS906" s="164">
        <v>0</v>
      </c>
      <c r="BT906" s="164">
        <v>0</v>
      </c>
      <c r="BU906" s="164">
        <v>0</v>
      </c>
      <c r="BV906" s="186">
        <v>1.5390652E-6</v>
      </c>
      <c r="BW906" s="186">
        <v>8.0737326000000008E-6</v>
      </c>
      <c r="BX906" s="164">
        <v>0</v>
      </c>
      <c r="BY906" s="164">
        <v>0</v>
      </c>
      <c r="BZ906" s="164">
        <v>0</v>
      </c>
      <c r="CA906" s="186">
        <v>8.2592908999999994E-6</v>
      </c>
      <c r="CB906" s="164">
        <v>1.2104167E-4</v>
      </c>
      <c r="CC906" s="164">
        <v>0</v>
      </c>
      <c r="CD906" s="164">
        <v>0</v>
      </c>
      <c r="CE906"/>
      <c r="CF906" s="330">
        <v>0</v>
      </c>
      <c r="CG906" s="330">
        <v>2.72</v>
      </c>
      <c r="CH906" s="330">
        <v>0</v>
      </c>
      <c r="CI906" s="330">
        <v>7.6765999999999996E-3</v>
      </c>
      <c r="CJ906" s="329">
        <v>4.9168000000000001E-6</v>
      </c>
      <c r="CK906" s="329">
        <v>1.7922980999999999E-9</v>
      </c>
      <c r="CL906" s="329">
        <v>2.2400169999999999E-7</v>
      </c>
      <c r="CM906" s="330">
        <v>1.4119999999999999E-4</v>
      </c>
      <c r="CN906" s="330">
        <v>0.52826974999999998</v>
      </c>
      <c r="CO906" s="330">
        <v>13.618080000000001</v>
      </c>
      <c r="CP906"/>
      <c r="CQ906">
        <v>0.40799999999999997</v>
      </c>
      <c r="CR906">
        <v>0.20667861894200001</v>
      </c>
      <c r="CS906">
        <v>0.15035715942200001</v>
      </c>
      <c r="CT906">
        <v>0.91553715942199998</v>
      </c>
      <c r="CU906">
        <v>0</v>
      </c>
      <c r="CV906" s="109"/>
      <c r="CW906" s="376" t="s">
        <v>6676</v>
      </c>
      <c r="CX906" s="36"/>
      <c r="CY906" s="36"/>
      <c r="CZ906" s="36"/>
      <c r="DA906" s="40"/>
      <c r="DB906" s="40"/>
      <c r="DC906"/>
      <c r="DD906"/>
      <c r="DE906"/>
      <c r="DF906"/>
      <c r="DG906"/>
      <c r="DH906"/>
      <c r="DI906"/>
      <c r="DJ906"/>
      <c r="DK906"/>
      <c r="DL906"/>
    </row>
    <row r="907" spans="1:116" ht="14.4" x14ac:dyDescent="0.3">
      <c r="A907" t="s">
        <v>2225</v>
      </c>
      <c r="B907" s="113" t="s">
        <v>922</v>
      </c>
      <c r="C907" s="182" t="s">
        <v>177</v>
      </c>
      <c r="D907" s="40" t="s">
        <v>2600</v>
      </c>
      <c r="E907" s="181" t="s">
        <v>943</v>
      </c>
      <c r="F907" s="184" t="s">
        <v>4321</v>
      </c>
      <c r="G907" s="184">
        <v>1.3964135096711001</v>
      </c>
      <c r="H907" s="184">
        <v>9.3707614289999991E-2</v>
      </c>
      <c r="I907" s="184">
        <v>0.76788244959110008</v>
      </c>
      <c r="J907" s="328">
        <v>1.551170579E-2</v>
      </c>
      <c r="K907" s="184">
        <v>0.51931174000000002</v>
      </c>
      <c r="L907" s="184">
        <v>9.7306274999999998E-2</v>
      </c>
      <c r="M907" s="184">
        <v>4.8149203000000002E-2</v>
      </c>
      <c r="N907" s="331">
        <v>8.4101041000000001E-2</v>
      </c>
      <c r="O907" s="331">
        <v>9.1058132E-3</v>
      </c>
      <c r="P907" s="331">
        <v>1.6925727999999999E-4</v>
      </c>
      <c r="Q907" s="331">
        <v>3.3150280999999997E-4</v>
      </c>
      <c r="R907" s="331">
        <v>1.383621E-3</v>
      </c>
      <c r="S907" s="184">
        <v>3.7969848999999998E-4</v>
      </c>
      <c r="T907" s="184">
        <v>0.62103600000000003</v>
      </c>
      <c r="U907" s="331">
        <v>1.3928555E-2</v>
      </c>
      <c r="V907" s="331">
        <v>7.3505910999999999E-6</v>
      </c>
      <c r="W907" s="331">
        <v>1.2034522999999999E-3</v>
      </c>
      <c r="X907" s="331">
        <v>0</v>
      </c>
      <c r="Y907"/>
      <c r="Z907" s="288">
        <v>3.462078266666667</v>
      </c>
      <c r="AA907"/>
      <c r="AB907" s="164">
        <v>97.285139999999998</v>
      </c>
      <c r="AC907" s="164">
        <v>95.250021000000004</v>
      </c>
      <c r="AD907" s="164">
        <v>1.7302553000000001</v>
      </c>
      <c r="AE907" s="164">
        <v>0</v>
      </c>
      <c r="AF907" s="164">
        <v>7.1764440999999998E-2</v>
      </c>
      <c r="AG907" s="164">
        <v>8.5775800999999999E-2</v>
      </c>
      <c r="AH907" s="164">
        <v>0.14732335999999999</v>
      </c>
      <c r="AI907"/>
      <c r="AJ907" s="185">
        <v>9.6285310999999998E-2</v>
      </c>
      <c r="AK907" s="185">
        <v>8.6135877E-2</v>
      </c>
      <c r="AL907" s="185">
        <v>3.3483542000000001E-3</v>
      </c>
      <c r="AM907" s="185">
        <v>6.8010789000000002E-3</v>
      </c>
      <c r="AN907" s="176">
        <v>5.1640213999999997E-6</v>
      </c>
      <c r="AO907" s="176">
        <v>1.2382967E-8</v>
      </c>
      <c r="AP907" s="176">
        <v>0.95253206000000001</v>
      </c>
      <c r="AQ907" s="192">
        <v>3.2128085999999998E-6</v>
      </c>
      <c r="AR907" s="192">
        <v>9.6938190999999992E-9</v>
      </c>
      <c r="AS907" s="192">
        <v>2.6484897999999998E-13</v>
      </c>
      <c r="AT907" s="192">
        <v>0</v>
      </c>
      <c r="AU907" s="192">
        <v>0</v>
      </c>
      <c r="AV907" s="192">
        <v>2.7665630000000001E-9</v>
      </c>
      <c r="AW907" s="192">
        <v>1.9481466000000001E-6</v>
      </c>
      <c r="AX907" s="192">
        <v>5.7692581000000004E-10</v>
      </c>
      <c r="AY907" s="192">
        <v>2.1109235999999999E-9</v>
      </c>
      <c r="AZ907" s="192">
        <v>8.2790000000000004E-13</v>
      </c>
      <c r="BA907" s="192">
        <v>6.3124999999999999E-15</v>
      </c>
      <c r="BB907" s="192">
        <v>1.8888297999999999E-13</v>
      </c>
      <c r="BC907" s="192">
        <v>8.3260756000000006E-15</v>
      </c>
      <c r="BD907" s="192">
        <v>1.8930351000000002E-15</v>
      </c>
      <c r="BE907" s="192">
        <v>2.5856015999999999E-11</v>
      </c>
      <c r="BF907" s="192">
        <v>2.7380373999999999E-10</v>
      </c>
      <c r="BG907" s="192">
        <v>0</v>
      </c>
      <c r="BH907" s="192">
        <v>3.1856059999999999E-5</v>
      </c>
      <c r="BI907" s="193">
        <v>0.95250020999999996</v>
      </c>
      <c r="BJ907" s="192">
        <v>0</v>
      </c>
      <c r="BK907" s="192">
        <v>0</v>
      </c>
      <c r="BL907" s="192">
        <v>0</v>
      </c>
      <c r="BM907"/>
      <c r="BN907" s="164">
        <v>2.6785562999999998E-4</v>
      </c>
      <c r="BO907" s="186">
        <v>1.4759318E-5</v>
      </c>
      <c r="BP907" s="186">
        <v>9.6531928000000007E-5</v>
      </c>
      <c r="BQ907" s="186">
        <v>2.0018084000000001E-7</v>
      </c>
      <c r="BR907" s="186">
        <v>1.9467774999999998E-5</v>
      </c>
      <c r="BS907" s="186">
        <v>4.2394848000000003E-7</v>
      </c>
      <c r="BT907" s="186">
        <v>0</v>
      </c>
      <c r="BU907" s="186">
        <v>6.1473013999999998E-7</v>
      </c>
      <c r="BV907" s="186">
        <v>2.4467145E-7</v>
      </c>
      <c r="BW907" s="186">
        <v>3.8292692999999998E-7</v>
      </c>
      <c r="BX907" s="186">
        <v>0</v>
      </c>
      <c r="BY907" s="186">
        <v>0</v>
      </c>
      <c r="BZ907" s="186">
        <v>0</v>
      </c>
      <c r="CA907" s="186">
        <v>1.6997598999999999E-5</v>
      </c>
      <c r="CB907" s="164">
        <v>1.1823255E-4</v>
      </c>
      <c r="CC907" s="186">
        <v>5.3458938999999999E-15</v>
      </c>
      <c r="CD907" s="186">
        <v>0</v>
      </c>
      <c r="CE907"/>
      <c r="CF907" s="329">
        <v>0</v>
      </c>
      <c r="CG907" s="330">
        <v>3.4620782000000001</v>
      </c>
      <c r="CH907" s="330">
        <v>1.1588097E-2</v>
      </c>
      <c r="CI907" s="330">
        <v>1.0191001E-2</v>
      </c>
      <c r="CJ907" s="330">
        <v>2.9644188999999998E-3</v>
      </c>
      <c r="CK907" s="329">
        <v>8.7623024999999998E-11</v>
      </c>
      <c r="CL907" s="329">
        <v>1.0346668E-8</v>
      </c>
      <c r="CM907" s="330">
        <v>8.1046095000000004E-4</v>
      </c>
      <c r="CN907" s="330">
        <v>7.0438048999999997E-3</v>
      </c>
      <c r="CO907" s="330">
        <v>13.052877000000001</v>
      </c>
      <c r="CP907"/>
      <c r="CQ907">
        <v>0.51931174000000002</v>
      </c>
      <c r="CR907">
        <v>0.24054671329000002</v>
      </c>
      <c r="CS907">
        <v>0.14804255129999999</v>
      </c>
      <c r="CT907">
        <v>0.76788244959110008</v>
      </c>
      <c r="CU907">
        <v>1.4308253490000001E-2</v>
      </c>
      <c r="CV907" s="109"/>
      <c r="CW907" s="376" t="s">
        <v>6677</v>
      </c>
      <c r="CX907" s="36"/>
      <c r="CY907" s="36"/>
      <c r="CZ907" s="36"/>
      <c r="DA907" s="40"/>
      <c r="DB907" s="36"/>
      <c r="DC907"/>
      <c r="DD907"/>
      <c r="DE907"/>
      <c r="DF907"/>
      <c r="DG907"/>
      <c r="DH907"/>
      <c r="DI907"/>
      <c r="DJ907"/>
      <c r="DK907"/>
      <c r="DL907"/>
    </row>
    <row r="908" spans="1:116" ht="14.4" x14ac:dyDescent="0.3">
      <c r="A908" t="s">
        <v>2226</v>
      </c>
      <c r="B908" s="113" t="s">
        <v>922</v>
      </c>
      <c r="C908" s="182" t="s">
        <v>178</v>
      </c>
      <c r="D908" s="40" t="s">
        <v>2600</v>
      </c>
      <c r="E908" s="181" t="s">
        <v>943</v>
      </c>
      <c r="F908" s="184" t="s">
        <v>4322</v>
      </c>
      <c r="G908" s="184">
        <v>1.9876805300079998</v>
      </c>
      <c r="H908" s="184">
        <v>0.13820584857000001</v>
      </c>
      <c r="I908" s="184">
        <v>0.754574717768</v>
      </c>
      <c r="J908" s="328">
        <v>2.89246367E-3</v>
      </c>
      <c r="K908" s="184">
        <v>1.0920075</v>
      </c>
      <c r="L908" s="184">
        <v>0.34489879000000001</v>
      </c>
      <c r="M908" s="184">
        <v>9.7384973E-2</v>
      </c>
      <c r="N908" s="331">
        <v>0.10583264000000001</v>
      </c>
      <c r="O908" s="331">
        <v>2.9804527000000001E-2</v>
      </c>
      <c r="P908" s="331">
        <v>5.7510307000000003E-4</v>
      </c>
      <c r="Q908" s="331">
        <v>1.9935784999999999E-3</v>
      </c>
      <c r="R908" s="331">
        <v>1.7437542E-2</v>
      </c>
      <c r="S908" s="331">
        <v>4.7627337000000002E-4</v>
      </c>
      <c r="T908" s="331">
        <v>0.29483999999999999</v>
      </c>
      <c r="U908" s="331">
        <v>2.4161903E-3</v>
      </c>
      <c r="V908" s="331">
        <v>1.3412768000000001E-5</v>
      </c>
      <c r="W908" s="331">
        <v>0</v>
      </c>
      <c r="X908" s="331">
        <v>0</v>
      </c>
      <c r="Y908"/>
      <c r="Z908" s="288">
        <v>7.2800500000000001</v>
      </c>
      <c r="AA908"/>
      <c r="AB908" s="164">
        <v>104.05723999999999</v>
      </c>
      <c r="AC908" s="164">
        <v>103.6031</v>
      </c>
      <c r="AD908" s="164">
        <v>0.30014786999999998</v>
      </c>
      <c r="AE908" s="164">
        <v>0</v>
      </c>
      <c r="AF908" s="164">
        <v>0</v>
      </c>
      <c r="AG908" s="164">
        <v>7.2086079999999997E-2</v>
      </c>
      <c r="AH908" s="164">
        <v>8.1901741E-2</v>
      </c>
      <c r="AI908"/>
      <c r="AJ908" s="185">
        <v>0.24011903000000001</v>
      </c>
      <c r="AK908" s="185">
        <v>0.22506406000000001</v>
      </c>
      <c r="AL908" s="185">
        <v>7.6601293000000004E-3</v>
      </c>
      <c r="AM908" s="185">
        <v>7.3948479999999999E-3</v>
      </c>
      <c r="AN908" s="176">
        <v>1.3493049E-5</v>
      </c>
      <c r="AO908" s="176">
        <v>2.8328881E-8</v>
      </c>
      <c r="AP908" s="176">
        <v>1.035693</v>
      </c>
      <c r="AQ908" s="192">
        <v>6.7558862999999998E-6</v>
      </c>
      <c r="AR908" s="192">
        <v>2.0384140000000001E-8</v>
      </c>
      <c r="AS908" s="192">
        <v>5.5692381999999996E-13</v>
      </c>
      <c r="AT908" s="192">
        <v>0</v>
      </c>
      <c r="AU908" s="192">
        <v>0</v>
      </c>
      <c r="AV908" s="192">
        <v>2.8360380999999999E-9</v>
      </c>
      <c r="AW908" s="192">
        <v>6.7311985000000001E-6</v>
      </c>
      <c r="AX908" s="192">
        <v>6.4675503000000004E-10</v>
      </c>
      <c r="AY908" s="192">
        <v>7.2961676000000001E-9</v>
      </c>
      <c r="AZ908" s="192">
        <v>0</v>
      </c>
      <c r="BA908" s="192">
        <v>0</v>
      </c>
      <c r="BB908" s="192">
        <v>1.1358318999999999E-12</v>
      </c>
      <c r="BC908" s="192">
        <v>1.0475785999999999E-13</v>
      </c>
      <c r="BD908" s="192">
        <v>2.0684779000000001E-14</v>
      </c>
      <c r="BE908" s="192">
        <v>1.2517822000000001E-10</v>
      </c>
      <c r="BF908" s="192">
        <v>3.0029265999999998E-9</v>
      </c>
      <c r="BG908" s="192">
        <v>0</v>
      </c>
      <c r="BH908" s="192">
        <v>3.9958529E-5</v>
      </c>
      <c r="BI908" s="193">
        <v>1.0356529999999999</v>
      </c>
      <c r="BJ908" s="193">
        <v>0</v>
      </c>
      <c r="BK908" s="193">
        <v>0</v>
      </c>
      <c r="BL908" s="193">
        <v>0</v>
      </c>
      <c r="BM908"/>
      <c r="BN908" s="164">
        <v>4.7642071E-4</v>
      </c>
      <c r="BO908" s="186">
        <v>5.0301983999999997E-5</v>
      </c>
      <c r="BP908" s="164">
        <v>2.0298711000000001E-4</v>
      </c>
      <c r="BQ908" s="186">
        <v>2.0933773E-6</v>
      </c>
      <c r="BR908" s="186">
        <v>6.8112913999999995E-5</v>
      </c>
      <c r="BS908" s="186">
        <v>0</v>
      </c>
      <c r="BT908" s="186">
        <v>0</v>
      </c>
      <c r="BU908" s="186">
        <v>0</v>
      </c>
      <c r="BV908" s="186">
        <v>8.8731805E-7</v>
      </c>
      <c r="BW908" s="186">
        <v>2.0719938000000002E-6</v>
      </c>
      <c r="BX908" s="186">
        <v>0</v>
      </c>
      <c r="BY908" s="186">
        <v>0</v>
      </c>
      <c r="BZ908" s="186">
        <v>0</v>
      </c>
      <c r="CA908" s="186">
        <v>2.3495744999999999E-5</v>
      </c>
      <c r="CB908" s="164">
        <v>1.2647027000000001E-4</v>
      </c>
      <c r="CC908" s="186">
        <v>6.7056019000000004E-15</v>
      </c>
      <c r="CD908" s="164">
        <v>0</v>
      </c>
      <c r="CE908"/>
      <c r="CF908" s="329">
        <v>0</v>
      </c>
      <c r="CG908" s="330">
        <v>7.2800498999999999</v>
      </c>
      <c r="CH908" s="330">
        <v>0</v>
      </c>
      <c r="CI908" s="330">
        <v>3.4415885E-2</v>
      </c>
      <c r="CJ908" s="330">
        <v>6.6179337999999997E-3</v>
      </c>
      <c r="CK908" s="329">
        <v>5.3027733000000005E-10</v>
      </c>
      <c r="CL908" s="329">
        <v>6.4221500999999994E-8</v>
      </c>
      <c r="CM908" s="330">
        <v>2.8464476E-3</v>
      </c>
      <c r="CN908" s="330">
        <v>8.7760576000000007E-2</v>
      </c>
      <c r="CO908" s="330">
        <v>14.185314</v>
      </c>
      <c r="CP908"/>
      <c r="CQ908">
        <v>1.0920075</v>
      </c>
      <c r="CR908">
        <v>0.59792715357000004</v>
      </c>
      <c r="CS908">
        <v>0.45972130499999997</v>
      </c>
      <c r="CT908">
        <v>0.754574717768</v>
      </c>
      <c r="CU908">
        <v>2.89246367E-3</v>
      </c>
      <c r="CV908" s="109"/>
      <c r="CW908" s="376" t="s">
        <v>6678</v>
      </c>
      <c r="CX908" s="36"/>
      <c r="CY908" s="36"/>
      <c r="CZ908" s="36"/>
      <c r="DA908" s="40"/>
      <c r="DB908" s="257"/>
      <c r="DC908"/>
      <c r="DD908"/>
      <c r="DE908"/>
      <c r="DF908"/>
      <c r="DG908"/>
      <c r="DH908"/>
      <c r="DI908"/>
      <c r="DJ908"/>
      <c r="DK908"/>
      <c r="DL908"/>
    </row>
    <row r="909" spans="1:116" ht="14.4" x14ac:dyDescent="0.3">
      <c r="B909" s="113"/>
      <c r="C909" s="180"/>
      <c r="D909" s="37" t="s">
        <v>167</v>
      </c>
      <c r="E909" s="181"/>
      <c r="F909"/>
      <c r="G909"/>
      <c r="H909"/>
      <c r="I909"/>
      <c r="J909" s="332"/>
      <c r="K909"/>
      <c r="L909"/>
      <c r="M909"/>
      <c r="N909" s="39"/>
      <c r="O909" s="39"/>
      <c r="P909" s="39"/>
      <c r="Q909" s="39"/>
      <c r="R909" s="39"/>
      <c r="S909" s="39"/>
      <c r="T909" s="39"/>
      <c r="U909" s="39"/>
      <c r="V909" s="39"/>
      <c r="W909" s="39"/>
      <c r="Y909"/>
      <c r="Z909"/>
      <c r="AA909"/>
      <c r="AB909"/>
      <c r="AC909"/>
      <c r="AD909"/>
      <c r="AE909"/>
      <c r="AF909"/>
      <c r="AG909"/>
      <c r="AH909"/>
      <c r="AI909"/>
      <c r="AJ909"/>
      <c r="AK909"/>
      <c r="AL909"/>
      <c r="AM909"/>
      <c r="AN909"/>
      <c r="AO909"/>
      <c r="AP909"/>
      <c r="BI909"/>
      <c r="BJ909"/>
      <c r="BK909"/>
      <c r="BL909"/>
      <c r="BM909"/>
      <c r="BN909"/>
      <c r="BP909"/>
      <c r="BS909" s="39"/>
      <c r="BT909" s="39"/>
      <c r="BU909" s="39"/>
      <c r="BV909" s="39"/>
      <c r="BW909" s="39"/>
      <c r="BX909" s="39"/>
      <c r="BY909" s="39"/>
      <c r="BZ909" s="39"/>
      <c r="CA909" s="39"/>
      <c r="CB909"/>
      <c r="CC909" s="39"/>
      <c r="CD909"/>
      <c r="CE909"/>
      <c r="CF909" s="39"/>
      <c r="CG909"/>
      <c r="CH909"/>
      <c r="CI909"/>
      <c r="CJ909"/>
      <c r="CK909" s="39"/>
      <c r="CL909" s="39"/>
      <c r="CM909"/>
      <c r="CN909"/>
      <c r="CO909"/>
      <c r="CP909"/>
      <c r="CQ909"/>
      <c r="CR909"/>
      <c r="CS909"/>
      <c r="CT909"/>
      <c r="CU909"/>
      <c r="CV909" s="110"/>
      <c r="CW909" s="372"/>
      <c r="CX909" s="36"/>
      <c r="CY909" s="36"/>
      <c r="CZ909" s="36"/>
      <c r="DA909" s="40"/>
      <c r="DB909" s="257"/>
      <c r="DC909"/>
      <c r="DD909"/>
      <c r="DE909"/>
      <c r="DF909"/>
      <c r="DG909"/>
      <c r="DH909"/>
      <c r="DI909"/>
      <c r="DJ909"/>
      <c r="DK909"/>
      <c r="DL909"/>
    </row>
    <row r="910" spans="1:116" ht="14.4" x14ac:dyDescent="0.3">
      <c r="A910" t="s">
        <v>5713</v>
      </c>
      <c r="B910" s="113" t="s">
        <v>922</v>
      </c>
      <c r="C910" s="182" t="s">
        <v>1552</v>
      </c>
      <c r="D910" s="40" t="s">
        <v>167</v>
      </c>
      <c r="E910" s="181" t="s">
        <v>943</v>
      </c>
      <c r="F910" s="184" t="s">
        <v>4323</v>
      </c>
      <c r="G910" s="184">
        <v>1.37985990516</v>
      </c>
      <c r="H910" s="184">
        <v>5.3752430900000002E-2</v>
      </c>
      <c r="I910" s="184">
        <v>0.92260747426</v>
      </c>
      <c r="J910" s="328">
        <v>0</v>
      </c>
      <c r="K910" s="184">
        <v>0.40350000000000003</v>
      </c>
      <c r="L910" s="184">
        <v>4.16925E-2</v>
      </c>
      <c r="M910" s="184">
        <v>1.3810426E-4</v>
      </c>
      <c r="N910" s="331">
        <v>3.8556E-2</v>
      </c>
      <c r="O910" s="331">
        <v>5.4094900000000003E-3</v>
      </c>
      <c r="P910" s="331">
        <v>9.3759500000000005E-4</v>
      </c>
      <c r="Q910" s="331">
        <v>8.8493458999999997E-3</v>
      </c>
      <c r="R910" s="331">
        <v>0.10467687000000001</v>
      </c>
      <c r="S910" s="331">
        <v>0</v>
      </c>
      <c r="T910" s="331">
        <v>0.77610000000000001</v>
      </c>
      <c r="U910" s="331">
        <v>0</v>
      </c>
      <c r="V910" s="331">
        <v>0</v>
      </c>
      <c r="W910" s="331">
        <v>0</v>
      </c>
      <c r="X910" s="184">
        <v>0</v>
      </c>
      <c r="Y910"/>
      <c r="Z910" s="288">
        <v>2.6900000000000004</v>
      </c>
      <c r="AA910"/>
      <c r="AB910" s="164">
        <v>97.198499999999996</v>
      </c>
      <c r="AC910" s="164">
        <v>97.198499999999996</v>
      </c>
      <c r="AD910" s="164">
        <v>0</v>
      </c>
      <c r="AE910" s="164">
        <v>0</v>
      </c>
      <c r="AF910" s="164">
        <v>0</v>
      </c>
      <c r="AG910" s="164">
        <v>0</v>
      </c>
      <c r="AH910" s="164">
        <v>0</v>
      </c>
      <c r="AI910"/>
      <c r="AJ910" s="185">
        <v>5.2522791999999999E-2</v>
      </c>
      <c r="AK910" s="185">
        <v>4.3368390999999999E-2</v>
      </c>
      <c r="AL910" s="185">
        <v>2.2144273999999999E-3</v>
      </c>
      <c r="AM910" s="185">
        <v>6.9399728999999999E-3</v>
      </c>
      <c r="AN910" s="176">
        <v>2.6000234999999998E-6</v>
      </c>
      <c r="AO910" s="176">
        <v>8.1894502999999994E-9</v>
      </c>
      <c r="AP910" s="176">
        <v>0.97198499999999999</v>
      </c>
      <c r="AQ910" s="192">
        <v>2.4963199999999998E-6</v>
      </c>
      <c r="AR910" s="192">
        <v>7.5319999999999992E-9</v>
      </c>
      <c r="AS910" s="192">
        <v>2.0578499999999999E-13</v>
      </c>
      <c r="AT910" s="193">
        <v>0</v>
      </c>
      <c r="AU910" s="193">
        <v>0</v>
      </c>
      <c r="AV910" s="192">
        <v>1.0331999999999999E-9</v>
      </c>
      <c r="AW910" s="192">
        <v>8.4852100000000003E-8</v>
      </c>
      <c r="AX910" s="192">
        <v>2.3562000000000001E-10</v>
      </c>
      <c r="AY910" s="192">
        <v>4.1583499999999999E-10</v>
      </c>
      <c r="AZ910" s="193">
        <v>0</v>
      </c>
      <c r="BA910" s="193">
        <v>0</v>
      </c>
      <c r="BB910" s="193">
        <v>5.0414894999999999E-12</v>
      </c>
      <c r="BC910" s="193">
        <v>6.2858626999999998E-13</v>
      </c>
      <c r="BD910" s="193">
        <v>1.1942121999999999E-13</v>
      </c>
      <c r="BE910" s="192">
        <v>4.3094409999999998E-10</v>
      </c>
      <c r="BF910" s="192">
        <v>1.7387215000000001E-8</v>
      </c>
      <c r="BG910" s="193">
        <v>0</v>
      </c>
      <c r="BH910" s="193">
        <v>0</v>
      </c>
      <c r="BI910" s="193">
        <v>0.97198499999999999</v>
      </c>
      <c r="BJ910" s="193">
        <v>0</v>
      </c>
      <c r="BK910" s="193">
        <v>0</v>
      </c>
      <c r="BL910" s="193">
        <v>0</v>
      </c>
      <c r="BM910"/>
      <c r="BN910" s="164">
        <v>2.3537016999999999E-4</v>
      </c>
      <c r="BO910" s="186">
        <v>6.0806692000000002E-6</v>
      </c>
      <c r="BP910" s="186">
        <v>7.5004337999999993E-5</v>
      </c>
      <c r="BQ910" s="186">
        <v>1.2281644E-5</v>
      </c>
      <c r="BR910" s="186">
        <v>4.8419271999999997E-6</v>
      </c>
      <c r="BS910" s="164">
        <v>0</v>
      </c>
      <c r="BT910" s="164">
        <v>0</v>
      </c>
      <c r="BU910" s="164">
        <v>0</v>
      </c>
      <c r="BV910" s="186">
        <v>1.8013628999999999E-6</v>
      </c>
      <c r="BW910" s="186">
        <v>9.5082082E-6</v>
      </c>
      <c r="BX910" s="164">
        <v>0</v>
      </c>
      <c r="BY910" s="164">
        <v>0</v>
      </c>
      <c r="BZ910" s="164">
        <v>0</v>
      </c>
      <c r="CA910" s="186">
        <v>7.3701888000000002E-6</v>
      </c>
      <c r="CB910" s="164">
        <v>1.1848184E-4</v>
      </c>
      <c r="CC910" s="164">
        <v>0</v>
      </c>
      <c r="CD910" s="164">
        <v>0</v>
      </c>
      <c r="CE910"/>
      <c r="CF910" s="330">
        <v>0</v>
      </c>
      <c r="CG910" s="330">
        <v>2.69</v>
      </c>
      <c r="CH910" s="330">
        <v>0</v>
      </c>
      <c r="CI910" s="330">
        <v>7.1395E-3</v>
      </c>
      <c r="CJ910" s="329">
        <v>9.4863999999999995E-6</v>
      </c>
      <c r="CK910" s="329">
        <v>2.361074E-9</v>
      </c>
      <c r="CL910" s="329">
        <v>2.9104840000000002E-7</v>
      </c>
      <c r="CM910" s="330">
        <v>1.349E-4</v>
      </c>
      <c r="CN910" s="333">
        <v>0.52537117</v>
      </c>
      <c r="CO910" s="330">
        <v>13.330080000000001</v>
      </c>
      <c r="CP910"/>
      <c r="CQ910">
        <v>0.40350000000000003</v>
      </c>
      <c r="CR910">
        <v>0.20025990516</v>
      </c>
      <c r="CS910">
        <v>0.14650747425999999</v>
      </c>
      <c r="CT910">
        <v>0.92260747426</v>
      </c>
      <c r="CU910">
        <v>0</v>
      </c>
      <c r="CV910" s="109"/>
      <c r="CW910" s="376" t="s">
        <v>6679</v>
      </c>
      <c r="CX910" s="36"/>
      <c r="CY910" s="34"/>
      <c r="CZ910" s="36"/>
      <c r="DA910" s="40"/>
      <c r="DB910" s="257"/>
      <c r="DC910"/>
      <c r="DD910"/>
      <c r="DE910"/>
      <c r="DF910"/>
      <c r="DG910"/>
      <c r="DH910"/>
      <c r="DI910"/>
      <c r="DJ910"/>
      <c r="DK910"/>
      <c r="DL910"/>
    </row>
    <row r="911" spans="1:116" ht="14.4" x14ac:dyDescent="0.3">
      <c r="A911" t="s">
        <v>2227</v>
      </c>
      <c r="B911" s="113" t="s">
        <v>922</v>
      </c>
      <c r="C911" s="182" t="s">
        <v>1553</v>
      </c>
      <c r="D911" s="40" t="s">
        <v>167</v>
      </c>
      <c r="E911" s="181" t="s">
        <v>943</v>
      </c>
      <c r="F911" s="184" t="s">
        <v>4324</v>
      </c>
      <c r="G911" s="184">
        <v>1.0562702696999999</v>
      </c>
      <c r="H911" s="184">
        <v>4.3263221599999992E-2</v>
      </c>
      <c r="I911" s="184">
        <v>0.67475704810000003</v>
      </c>
      <c r="J911" s="328">
        <v>0</v>
      </c>
      <c r="K911" s="184">
        <v>0.33825</v>
      </c>
      <c r="L911" s="184">
        <v>5.1342287E-2</v>
      </c>
      <c r="M911" s="184">
        <v>6.8709540999999999E-3</v>
      </c>
      <c r="N911" s="331">
        <v>3.2625719999999997E-2</v>
      </c>
      <c r="O911" s="331">
        <v>3.7866430000000001E-3</v>
      </c>
      <c r="P911" s="331">
        <v>6.5631649999999995E-4</v>
      </c>
      <c r="Q911" s="331">
        <v>6.1945421000000004E-3</v>
      </c>
      <c r="R911" s="331">
        <v>7.3273806999999996E-2</v>
      </c>
      <c r="S911" s="184">
        <v>0</v>
      </c>
      <c r="T911" s="184">
        <v>0.54327000000000003</v>
      </c>
      <c r="U911" s="184">
        <v>0</v>
      </c>
      <c r="V911" s="331">
        <v>0</v>
      </c>
      <c r="W911" s="331">
        <v>0</v>
      </c>
      <c r="X911" s="331">
        <v>0</v>
      </c>
      <c r="Y911"/>
      <c r="Z911" s="288">
        <v>2.2549999999999999</v>
      </c>
      <c r="AA911"/>
      <c r="AB911" s="164">
        <v>69.454949999999997</v>
      </c>
      <c r="AC911" s="164">
        <v>68.03895</v>
      </c>
      <c r="AD911" s="164">
        <v>0</v>
      </c>
      <c r="AE911" s="164">
        <v>0</v>
      </c>
      <c r="AF911" s="164">
        <v>0</v>
      </c>
      <c r="AG911" s="164">
        <v>0</v>
      </c>
      <c r="AH911" s="164">
        <v>1.4159999999999999</v>
      </c>
      <c r="AI911"/>
      <c r="AJ911" s="185">
        <v>5.0773567999999998E-2</v>
      </c>
      <c r="AK911" s="185">
        <v>4.3905192000000003E-2</v>
      </c>
      <c r="AL911" s="185">
        <v>2.0103955000000001E-3</v>
      </c>
      <c r="AM911" s="185">
        <v>4.8579809999999999E-3</v>
      </c>
      <c r="AN911" s="176">
        <v>2.6322056999999999E-6</v>
      </c>
      <c r="AO911" s="176">
        <v>7.4348946000000004E-9</v>
      </c>
      <c r="AP911" s="176">
        <v>0.68038949999999998</v>
      </c>
      <c r="AQ911" s="192">
        <v>2.0926399999999999E-6</v>
      </c>
      <c r="AR911" s="192">
        <v>6.3140000000000003E-9</v>
      </c>
      <c r="AS911" s="192">
        <v>1.7250750000000001E-13</v>
      </c>
      <c r="AT911" s="193">
        <v>0</v>
      </c>
      <c r="AU911" s="193">
        <v>0</v>
      </c>
      <c r="AV911" s="192">
        <v>1.56135E-9</v>
      </c>
      <c r="AW911" s="192">
        <v>5.2553166999999999E-7</v>
      </c>
      <c r="AX911" s="192">
        <v>2.8374300000000002E-10</v>
      </c>
      <c r="AY911" s="192">
        <v>8.300888E-10</v>
      </c>
      <c r="AZ911" s="192">
        <v>2.83764E-12</v>
      </c>
      <c r="BA911" s="193">
        <v>0</v>
      </c>
      <c r="BB911" s="193">
        <v>3.5290426E-12</v>
      </c>
      <c r="BC911" s="193">
        <v>4.4001039E-13</v>
      </c>
      <c r="BD911" s="193">
        <v>8.3594853999999997E-14</v>
      </c>
      <c r="BE911" s="192">
        <v>3.0166087000000002E-10</v>
      </c>
      <c r="BF911" s="192">
        <v>1.217105E-8</v>
      </c>
      <c r="BG911" s="193">
        <v>0</v>
      </c>
      <c r="BH911" s="193">
        <v>0</v>
      </c>
      <c r="BI911" s="193">
        <v>0.68038949999999998</v>
      </c>
      <c r="BJ911" s="193">
        <v>0</v>
      </c>
      <c r="BK911" s="193">
        <v>0</v>
      </c>
      <c r="BL911" s="193">
        <v>0</v>
      </c>
      <c r="BM911"/>
      <c r="BN911" s="164">
        <v>1.8473434000000001E-4</v>
      </c>
      <c r="BO911" s="186">
        <v>8.2484557000000005E-6</v>
      </c>
      <c r="BP911" s="186">
        <v>6.2875382999999998E-5</v>
      </c>
      <c r="BQ911" s="186">
        <v>8.5971511000000005E-6</v>
      </c>
      <c r="BR911" s="186">
        <v>6.2730826999999996E-6</v>
      </c>
      <c r="BS911" s="186">
        <v>5.4257681999999998E-7</v>
      </c>
      <c r="BT911" s="186">
        <v>7.3834797000000004E-8</v>
      </c>
      <c r="BU911" s="186">
        <v>8.2351483999999997E-7</v>
      </c>
      <c r="BV911" s="186">
        <v>1.2609541E-6</v>
      </c>
      <c r="BW911" s="186">
        <v>6.6557457999999998E-6</v>
      </c>
      <c r="BX911" s="164">
        <v>0</v>
      </c>
      <c r="BY911" s="164">
        <v>0</v>
      </c>
      <c r="BZ911" s="164">
        <v>0</v>
      </c>
      <c r="CA911" s="186">
        <v>6.4463555999999997E-6</v>
      </c>
      <c r="CB911" s="186">
        <v>8.2937284999999995E-5</v>
      </c>
      <c r="CC911" s="164">
        <v>0</v>
      </c>
      <c r="CD911" s="164">
        <v>0</v>
      </c>
      <c r="CE911"/>
      <c r="CF911" s="330">
        <v>0</v>
      </c>
      <c r="CG911" s="330">
        <v>2.2549999999999999</v>
      </c>
      <c r="CH911" s="330">
        <v>1.5514521E-2</v>
      </c>
      <c r="CI911" s="330">
        <v>7.8533500000000003E-3</v>
      </c>
      <c r="CJ911" s="329">
        <v>7.7990770000000003E-5</v>
      </c>
      <c r="CK911" s="329">
        <v>1.6527518000000001E-9</v>
      </c>
      <c r="CL911" s="329">
        <v>2.0373388E-7</v>
      </c>
      <c r="CM911" s="330">
        <v>2.3619831E-4</v>
      </c>
      <c r="CN911" s="330">
        <v>0.36775982000000002</v>
      </c>
      <c r="CO911" s="330">
        <v>9.3310560000000002</v>
      </c>
      <c r="CP911"/>
      <c r="CQ911">
        <v>0.33825</v>
      </c>
      <c r="CR911">
        <v>0.17475026970000002</v>
      </c>
      <c r="CS911">
        <v>0.1314870481</v>
      </c>
      <c r="CT911">
        <v>0.67475704810000003</v>
      </c>
      <c r="CU911">
        <v>0</v>
      </c>
      <c r="CV911" s="109"/>
      <c r="CW911" s="376" t="s">
        <v>6679</v>
      </c>
      <c r="CX911" s="36"/>
      <c r="CY911" s="36"/>
      <c r="CZ911" s="36"/>
      <c r="DA911" s="40"/>
      <c r="DB911" s="257"/>
      <c r="DC911"/>
      <c r="DD911"/>
      <c r="DE911"/>
      <c r="DF911"/>
      <c r="DG911"/>
      <c r="DH911"/>
      <c r="DI911"/>
      <c r="DJ911"/>
      <c r="DK911"/>
      <c r="DL911"/>
    </row>
    <row r="912" spans="1:116" ht="14.4" x14ac:dyDescent="0.3">
      <c r="A912" t="s">
        <v>2228</v>
      </c>
      <c r="B912" s="113" t="s">
        <v>922</v>
      </c>
      <c r="C912" s="182" t="s">
        <v>1554</v>
      </c>
      <c r="D912" s="40" t="s">
        <v>167</v>
      </c>
      <c r="E912" s="181" t="s">
        <v>943</v>
      </c>
      <c r="F912" s="184" t="s">
        <v>4325</v>
      </c>
      <c r="G912" s="184">
        <v>3.4731553320350002</v>
      </c>
      <c r="H912" s="184">
        <v>0.2198729418</v>
      </c>
      <c r="I912" s="184">
        <v>1.5113961434950001</v>
      </c>
      <c r="J912" s="328">
        <v>4.6016467399999997E-3</v>
      </c>
      <c r="K912" s="184">
        <v>1.7372846</v>
      </c>
      <c r="L912" s="184">
        <v>0.54870262000000003</v>
      </c>
      <c r="M912" s="331">
        <v>0.15493064000000001</v>
      </c>
      <c r="N912" s="331">
        <v>0.16837010999999999</v>
      </c>
      <c r="O912" s="331">
        <v>4.7416292999999998E-2</v>
      </c>
      <c r="P912" s="331">
        <v>9.149367E-4</v>
      </c>
      <c r="Q912" s="331">
        <v>3.1716021E-3</v>
      </c>
      <c r="R912" s="331">
        <v>2.7741544999999999E-2</v>
      </c>
      <c r="S912" s="331">
        <v>7.5770763999999998E-4</v>
      </c>
      <c r="T912" s="184">
        <v>0.78</v>
      </c>
      <c r="U912" s="184">
        <v>3.8439390999999998E-3</v>
      </c>
      <c r="V912" s="331">
        <v>2.1338494999999999E-5</v>
      </c>
      <c r="W912" s="331">
        <v>0</v>
      </c>
      <c r="X912" s="184">
        <v>0</v>
      </c>
      <c r="Y912"/>
      <c r="Z912" s="288">
        <v>11.581897333333334</v>
      </c>
      <c r="AA912"/>
      <c r="AB912" s="164">
        <v>183.80314999999999</v>
      </c>
      <c r="AC912" s="164">
        <v>183.08067</v>
      </c>
      <c r="AD912" s="164">
        <v>0.47750797</v>
      </c>
      <c r="AE912" s="164">
        <v>0</v>
      </c>
      <c r="AF912" s="164">
        <v>0</v>
      </c>
      <c r="AG912" s="164">
        <v>0.1146824</v>
      </c>
      <c r="AH912" s="164">
        <v>0.13029821999999999</v>
      </c>
      <c r="AI912"/>
      <c r="AJ912" s="185">
        <v>0.38330829999999999</v>
      </c>
      <c r="AK912" s="185">
        <v>0.35805645000000003</v>
      </c>
      <c r="AL912" s="185">
        <v>1.2186569E-2</v>
      </c>
      <c r="AM912" s="185">
        <v>1.3065273000000001E-2</v>
      </c>
      <c r="AN912" s="176">
        <v>2.1466214E-5</v>
      </c>
      <c r="AO912" s="176">
        <v>4.5068674E-8</v>
      </c>
      <c r="AP912" s="176">
        <v>1.8298702</v>
      </c>
      <c r="AQ912" s="192">
        <v>1.0748001000000001E-5</v>
      </c>
      <c r="AR912" s="192">
        <v>3.2429313000000003E-8</v>
      </c>
      <c r="AS912" s="192">
        <v>8.8601516999999999E-13</v>
      </c>
      <c r="AT912" s="192">
        <v>0</v>
      </c>
      <c r="AU912" s="192">
        <v>0</v>
      </c>
      <c r="AV912" s="192">
        <v>4.5118788000000004E-9</v>
      </c>
      <c r="AW912" s="192">
        <v>1.0708725E-5</v>
      </c>
      <c r="AX912" s="192">
        <v>1.0289285E-9</v>
      </c>
      <c r="AY912" s="192">
        <v>1.1607539000000001E-8</v>
      </c>
      <c r="AZ912" s="192">
        <v>0</v>
      </c>
      <c r="BA912" s="192">
        <v>0</v>
      </c>
      <c r="BB912" s="192">
        <v>1.8070054E-12</v>
      </c>
      <c r="BC912" s="192">
        <v>1.6666024E-13</v>
      </c>
      <c r="BD912" s="192">
        <v>3.2907603999999998E-14</v>
      </c>
      <c r="BE912" s="192">
        <v>1.9914717000000001E-10</v>
      </c>
      <c r="BF912" s="192">
        <v>4.7773833000000001E-9</v>
      </c>
      <c r="BG912" s="192">
        <v>0</v>
      </c>
      <c r="BH912" s="192">
        <v>6.3570387000000002E-5</v>
      </c>
      <c r="BI912" s="193">
        <v>1.8298067</v>
      </c>
      <c r="BJ912" s="193">
        <v>0</v>
      </c>
      <c r="BK912" s="193">
        <v>0</v>
      </c>
      <c r="BL912" s="193">
        <v>0</v>
      </c>
      <c r="BM912"/>
      <c r="BN912" s="164">
        <v>7.7998358999999996E-4</v>
      </c>
      <c r="BO912" s="186">
        <v>8.0025883000000003E-5</v>
      </c>
      <c r="BP912" s="164">
        <v>3.2293403999999998E-4</v>
      </c>
      <c r="BQ912" s="186">
        <v>3.3303729999999998E-6</v>
      </c>
      <c r="BR912" s="164">
        <v>1.0836145000000001E-4</v>
      </c>
      <c r="BS912" s="186">
        <v>0</v>
      </c>
      <c r="BT912" s="186">
        <v>0</v>
      </c>
      <c r="BU912" s="186">
        <v>0</v>
      </c>
      <c r="BV912" s="186">
        <v>1.4116424E-6</v>
      </c>
      <c r="BW912" s="186">
        <v>3.2963538E-6</v>
      </c>
      <c r="BX912" s="186">
        <v>0</v>
      </c>
      <c r="BY912" s="186">
        <v>0</v>
      </c>
      <c r="BZ912" s="186">
        <v>0</v>
      </c>
      <c r="CA912" s="186">
        <v>3.7379594000000001E-5</v>
      </c>
      <c r="CB912" s="164">
        <v>2.2324425E-4</v>
      </c>
      <c r="CC912" s="186">
        <v>1.0668003E-14</v>
      </c>
      <c r="CD912" s="164">
        <v>0</v>
      </c>
      <c r="CE912"/>
      <c r="CF912" s="329">
        <v>0</v>
      </c>
      <c r="CG912" s="330">
        <v>11.581898000000001</v>
      </c>
      <c r="CH912" s="330">
        <v>0</v>
      </c>
      <c r="CI912" s="330">
        <v>5.4752544E-2</v>
      </c>
      <c r="CJ912" s="330">
        <v>1.0528531000000001E-2</v>
      </c>
      <c r="CK912" s="329">
        <v>8.4362302999999998E-10</v>
      </c>
      <c r="CL912" s="329">
        <v>1.0217057E-7</v>
      </c>
      <c r="CM912" s="330">
        <v>4.5284393999999997E-3</v>
      </c>
      <c r="CN912" s="330">
        <v>0.1396191</v>
      </c>
      <c r="CO912" s="330">
        <v>25.047063000000001</v>
      </c>
      <c r="CP912"/>
      <c r="CQ912">
        <v>1.7372846</v>
      </c>
      <c r="CR912">
        <v>0.95124774680000002</v>
      </c>
      <c r="CS912">
        <v>0.73137480500000007</v>
      </c>
      <c r="CT912">
        <v>1.5113961434950001</v>
      </c>
      <c r="CU912">
        <v>4.6016467399999997E-3</v>
      </c>
      <c r="CV912" s="109"/>
      <c r="CW912" s="376" t="s">
        <v>6680</v>
      </c>
      <c r="CX912" s="36"/>
      <c r="CY912" s="36"/>
      <c r="CZ912" s="36"/>
      <c r="DA912" s="40"/>
      <c r="DB912" s="257"/>
      <c r="DC912"/>
      <c r="DD912"/>
      <c r="DE912"/>
      <c r="DF912"/>
      <c r="DG912"/>
      <c r="DH912"/>
      <c r="DI912"/>
      <c r="DJ912"/>
      <c r="DK912"/>
      <c r="DL912"/>
    </row>
    <row r="913" spans="1:116" ht="14.4" x14ac:dyDescent="0.3">
      <c r="A913" t="s">
        <v>6681</v>
      </c>
      <c r="B913" s="113" t="s">
        <v>922</v>
      </c>
      <c r="C913" s="182" t="s">
        <v>1555</v>
      </c>
      <c r="D913" s="40" t="s">
        <v>167</v>
      </c>
      <c r="E913" s="181" t="s">
        <v>943</v>
      </c>
      <c r="F913" s="184" t="s">
        <v>6682</v>
      </c>
      <c r="G913" s="184">
        <v>1.442705153665</v>
      </c>
      <c r="H913" s="184">
        <v>3.4913859489999997E-2</v>
      </c>
      <c r="I913" s="184">
        <v>0.72979129417499999</v>
      </c>
      <c r="J913" s="328">
        <v>0</v>
      </c>
      <c r="K913" s="184">
        <v>0.67800000000000005</v>
      </c>
      <c r="L913" s="184">
        <v>2.7759555000000002E-2</v>
      </c>
      <c r="M913" s="331">
        <v>6.4405174999999996E-5</v>
      </c>
      <c r="N913" s="331">
        <v>2.7050399999999999E-2</v>
      </c>
      <c r="O913" s="331">
        <v>1.05463E-6</v>
      </c>
      <c r="P913" s="331">
        <v>7.5757676000000004E-4</v>
      </c>
      <c r="Q913" s="331">
        <v>7.1048281000000001E-3</v>
      </c>
      <c r="R913" s="331">
        <v>8.9667334000000001E-2</v>
      </c>
      <c r="S913" s="184">
        <v>0</v>
      </c>
      <c r="T913" s="184">
        <v>0.61229999999999996</v>
      </c>
      <c r="U913" s="184">
        <v>0</v>
      </c>
      <c r="V913" s="331">
        <v>0</v>
      </c>
      <c r="W913" s="331">
        <v>0</v>
      </c>
      <c r="X913" s="331">
        <v>0</v>
      </c>
      <c r="Y913"/>
      <c r="Z913" s="288">
        <v>4.5200000000000005</v>
      </c>
      <c r="AA913"/>
      <c r="AB913" s="164">
        <v>101.527</v>
      </c>
      <c r="AC913" s="164">
        <v>96.983999999999995</v>
      </c>
      <c r="AD913" s="164">
        <v>0</v>
      </c>
      <c r="AE913" s="164">
        <v>0</v>
      </c>
      <c r="AF913" s="164">
        <v>4.5430000000000001</v>
      </c>
      <c r="AG913" s="164">
        <v>0</v>
      </c>
      <c r="AH913" s="164">
        <v>0</v>
      </c>
      <c r="AI913"/>
      <c r="AJ913" s="185">
        <v>8.9191181999999994E-2</v>
      </c>
      <c r="AK913" s="185">
        <v>7.8639492000000005E-2</v>
      </c>
      <c r="AL913" s="185">
        <v>3.6270324999999998E-3</v>
      </c>
      <c r="AM913" s="185">
        <v>6.9246576000000001E-3</v>
      </c>
      <c r="AN913" s="176">
        <v>4.7145978000000002E-6</v>
      </c>
      <c r="AO913" s="176">
        <v>1.3413581999999999E-8</v>
      </c>
      <c r="AP913" s="176">
        <v>0.96984000000000004</v>
      </c>
      <c r="AQ913" s="192">
        <v>4.1945600000000002E-6</v>
      </c>
      <c r="AR913" s="192">
        <v>1.2655999999999999E-8</v>
      </c>
      <c r="AS913" s="192">
        <v>3.4578000000000002E-13</v>
      </c>
      <c r="AT913" s="193">
        <v>0</v>
      </c>
      <c r="AU913" s="193">
        <v>0</v>
      </c>
      <c r="AV913" s="192">
        <v>7.2487999999999998E-10</v>
      </c>
      <c r="AW913" s="192">
        <v>5.0415653999999998E-7</v>
      </c>
      <c r="AX913" s="192">
        <v>1.65308E-10</v>
      </c>
      <c r="AY913" s="192">
        <v>5.8724000000000003E-10</v>
      </c>
      <c r="AZ913" s="193">
        <v>0</v>
      </c>
      <c r="BA913" s="193">
        <v>0</v>
      </c>
      <c r="BB913" s="193">
        <v>4.0476373999999996E-12</v>
      </c>
      <c r="BC913" s="193">
        <v>5.3843823E-13</v>
      </c>
      <c r="BD913" s="193">
        <v>1.0182822E-13</v>
      </c>
      <c r="BE913" s="192">
        <v>3.5982979999999997E-10</v>
      </c>
      <c r="BF913" s="192">
        <v>1.479657E-8</v>
      </c>
      <c r="BG913" s="193">
        <v>0</v>
      </c>
      <c r="BH913" s="193">
        <v>0</v>
      </c>
      <c r="BI913" s="193">
        <v>0.96984000000000004</v>
      </c>
      <c r="BJ913" s="193">
        <v>0</v>
      </c>
      <c r="BK913" s="193">
        <v>0</v>
      </c>
      <c r="BL913" s="193">
        <v>0</v>
      </c>
      <c r="BM913"/>
      <c r="BN913" s="164">
        <v>2.7644926E-4</v>
      </c>
      <c r="BO913" s="186">
        <v>4.0486100000000004E-6</v>
      </c>
      <c r="BP913" s="164">
        <v>1.2602959E-4</v>
      </c>
      <c r="BQ913" s="186">
        <v>1.0517649E-5</v>
      </c>
      <c r="BR913" s="186">
        <v>3.3359232E-6</v>
      </c>
      <c r="BS913" s="164">
        <v>0</v>
      </c>
      <c r="BT913" s="164">
        <v>0</v>
      </c>
      <c r="BU913" s="164">
        <v>0</v>
      </c>
      <c r="BV913" s="186">
        <v>1.4589354999999999E-6</v>
      </c>
      <c r="BW913" s="186">
        <v>7.8214347000000003E-6</v>
      </c>
      <c r="BX913" s="164">
        <v>0</v>
      </c>
      <c r="BY913" s="164">
        <v>0</v>
      </c>
      <c r="BZ913" s="164">
        <v>0</v>
      </c>
      <c r="CA913" s="186">
        <v>5.4336389E-6</v>
      </c>
      <c r="CB913" s="164">
        <v>1.1780348E-4</v>
      </c>
      <c r="CC913" s="164">
        <v>0</v>
      </c>
      <c r="CD913" s="164">
        <v>0</v>
      </c>
      <c r="CE913"/>
      <c r="CF913" s="330">
        <v>0</v>
      </c>
      <c r="CG913" s="330">
        <v>4.5199999999999996</v>
      </c>
      <c r="CH913" s="330">
        <v>0</v>
      </c>
      <c r="CI913" s="330">
        <v>2.7699999999999999E-3</v>
      </c>
      <c r="CJ913" s="329">
        <v>4.4240000000000003E-6</v>
      </c>
      <c r="CK913" s="329">
        <v>1.9002577999999999E-9</v>
      </c>
      <c r="CL913" s="329">
        <v>2.34905E-7</v>
      </c>
      <c r="CM913" s="330">
        <v>1.6930404999999999E-4</v>
      </c>
      <c r="CN913" s="330">
        <v>0.44982676999999999</v>
      </c>
      <c r="CO913" s="330">
        <v>13.25376</v>
      </c>
      <c r="CP913"/>
      <c r="CQ913">
        <v>0.67800000000000005</v>
      </c>
      <c r="CR913">
        <v>0.15240515366500001</v>
      </c>
      <c r="CS913">
        <v>0.11749129417500001</v>
      </c>
      <c r="CT913">
        <v>0.72979129417499999</v>
      </c>
      <c r="CU913">
        <v>0</v>
      </c>
      <c r="CV913" s="109"/>
      <c r="CW913" s="376" t="s">
        <v>6683</v>
      </c>
      <c r="CX913" s="36"/>
      <c r="CY913" s="36"/>
      <c r="CZ913" s="36"/>
      <c r="DA913" s="40"/>
      <c r="DB913" s="257"/>
      <c r="DC913"/>
      <c r="DD913"/>
      <c r="DE913"/>
      <c r="DF913"/>
      <c r="DG913"/>
      <c r="DH913"/>
      <c r="DI913"/>
      <c r="DJ913"/>
      <c r="DK913"/>
      <c r="DL913"/>
    </row>
    <row r="914" spans="1:116" ht="14.4" x14ac:dyDescent="0.3">
      <c r="A914" t="s">
        <v>3328</v>
      </c>
      <c r="B914" s="113" t="s">
        <v>922</v>
      </c>
      <c r="C914" s="182" t="s">
        <v>1556</v>
      </c>
      <c r="D914" s="40" t="s">
        <v>167</v>
      </c>
      <c r="E914" s="181" t="s">
        <v>943</v>
      </c>
      <c r="F914" s="184" t="s">
        <v>4326</v>
      </c>
      <c r="G914" s="184">
        <v>1.1002619453709999</v>
      </c>
      <c r="H914" s="184">
        <v>3.0076221671000002E-2</v>
      </c>
      <c r="I914" s="184">
        <v>0.5397857237</v>
      </c>
      <c r="J914" s="328">
        <v>0</v>
      </c>
      <c r="K914" s="184">
        <v>0.53039999999999998</v>
      </c>
      <c r="L914" s="184">
        <v>4.1589225E-2</v>
      </c>
      <c r="M914" s="331">
        <v>6.8193647000000003E-3</v>
      </c>
      <c r="N914" s="331">
        <v>2.4571800000000001E-2</v>
      </c>
      <c r="O914" s="331">
        <v>7.3824100000000005E-7</v>
      </c>
      <c r="P914" s="331">
        <v>5.3030372999999999E-4</v>
      </c>
      <c r="Q914" s="331">
        <v>4.9733796999999998E-3</v>
      </c>
      <c r="R914" s="331">
        <v>6.2767134000000002E-2</v>
      </c>
      <c r="S914" s="331">
        <v>0</v>
      </c>
      <c r="T914" s="184">
        <v>0.42860999999999999</v>
      </c>
      <c r="U914" s="331">
        <v>0</v>
      </c>
      <c r="V914" s="331">
        <v>0</v>
      </c>
      <c r="W914" s="331">
        <v>0</v>
      </c>
      <c r="X914" s="331">
        <v>0</v>
      </c>
      <c r="Y914"/>
      <c r="Z914" s="288">
        <v>3.536</v>
      </c>
      <c r="AA914"/>
      <c r="AB914" s="164">
        <v>72.484899999999996</v>
      </c>
      <c r="AC914" s="164">
        <v>67.888800000000003</v>
      </c>
      <c r="AD914" s="164">
        <v>0</v>
      </c>
      <c r="AE914" s="164">
        <v>0</v>
      </c>
      <c r="AF914" s="164">
        <v>3.1800999999999999</v>
      </c>
      <c r="AG914" s="164">
        <v>0</v>
      </c>
      <c r="AH914" s="164">
        <v>1.4159999999999999</v>
      </c>
      <c r="AI914"/>
      <c r="AJ914" s="185">
        <v>7.6441440999999999E-2</v>
      </c>
      <c r="AK914" s="185">
        <v>6.8594961999999995E-2</v>
      </c>
      <c r="AL914" s="185">
        <v>2.9992191000000001E-3</v>
      </c>
      <c r="AM914" s="185">
        <v>4.8472602999999996E-3</v>
      </c>
      <c r="AN914" s="176">
        <v>4.1124078000000001E-6</v>
      </c>
      <c r="AO914" s="176">
        <v>1.1091786999999999E-8</v>
      </c>
      <c r="AP914" s="176">
        <v>0.67888800000000005</v>
      </c>
      <c r="AQ914" s="192">
        <v>3.2814079999999998E-6</v>
      </c>
      <c r="AR914" s="192">
        <v>9.9007999999999996E-9</v>
      </c>
      <c r="AS914" s="192">
        <v>2.70504E-13</v>
      </c>
      <c r="AT914" s="193">
        <v>0</v>
      </c>
      <c r="AU914" s="193">
        <v>0</v>
      </c>
      <c r="AV914" s="192">
        <v>1.345526E-9</v>
      </c>
      <c r="AW914" s="192">
        <v>8.1904478000000004E-7</v>
      </c>
      <c r="AX914" s="192">
        <v>2.345246E-10</v>
      </c>
      <c r="AY914" s="192">
        <v>9.5007229999999991E-10</v>
      </c>
      <c r="AZ914" s="192">
        <v>2.83764E-12</v>
      </c>
      <c r="BA914" s="193">
        <v>0</v>
      </c>
      <c r="BB914" s="193">
        <v>2.8333461E-12</v>
      </c>
      <c r="BC914" s="193">
        <v>3.7690675999999998E-13</v>
      </c>
      <c r="BD914" s="193">
        <v>7.1279753999999994E-14</v>
      </c>
      <c r="BE914" s="192">
        <v>2.5188086000000002E-10</v>
      </c>
      <c r="BF914" s="192">
        <v>1.0357599E-8</v>
      </c>
      <c r="BG914" s="193">
        <v>0</v>
      </c>
      <c r="BH914" s="193">
        <v>0</v>
      </c>
      <c r="BI914" s="193">
        <v>0.67888800000000005</v>
      </c>
      <c r="BJ914" s="193">
        <v>0</v>
      </c>
      <c r="BK914" s="193">
        <v>0</v>
      </c>
      <c r="BL914" s="193">
        <v>0</v>
      </c>
      <c r="BM914"/>
      <c r="BN914" s="164">
        <v>2.134897E-4</v>
      </c>
      <c r="BO914" s="186">
        <v>6.8260142000000002E-6</v>
      </c>
      <c r="BP914" s="186">
        <v>9.8593062000000006E-5</v>
      </c>
      <c r="BQ914" s="186">
        <v>7.362354E-6</v>
      </c>
      <c r="BR914" s="186">
        <v>5.2188800000000004E-6</v>
      </c>
      <c r="BS914" s="186">
        <v>5.4257681999999998E-7</v>
      </c>
      <c r="BT914" s="186">
        <v>7.3834797000000004E-8</v>
      </c>
      <c r="BU914" s="186">
        <v>8.2351483999999997E-7</v>
      </c>
      <c r="BV914" s="186">
        <v>1.0212549E-6</v>
      </c>
      <c r="BW914" s="186">
        <v>5.4750043E-6</v>
      </c>
      <c r="BX914" s="164">
        <v>0</v>
      </c>
      <c r="BY914" s="164">
        <v>0</v>
      </c>
      <c r="BZ914" s="164">
        <v>0</v>
      </c>
      <c r="CA914" s="186">
        <v>5.0907706999999996E-6</v>
      </c>
      <c r="CB914" s="186">
        <v>8.2462436000000004E-5</v>
      </c>
      <c r="CC914" s="164">
        <v>0</v>
      </c>
      <c r="CD914" s="164">
        <v>0</v>
      </c>
      <c r="CE914"/>
      <c r="CF914" s="330">
        <v>0</v>
      </c>
      <c r="CG914" s="330">
        <v>3.536</v>
      </c>
      <c r="CH914" s="330">
        <v>1.5514521E-2</v>
      </c>
      <c r="CI914" s="330">
        <v>4.7946999999999998E-3</v>
      </c>
      <c r="CJ914" s="329">
        <v>7.4447089999999993E-5</v>
      </c>
      <c r="CK914" s="329">
        <v>1.3301805E-9</v>
      </c>
      <c r="CL914" s="329">
        <v>1.6443349999999999E-7</v>
      </c>
      <c r="CM914" s="330">
        <v>2.6028113999999999E-4</v>
      </c>
      <c r="CN914" s="330">
        <v>0.31487873999999999</v>
      </c>
      <c r="CO914" s="330">
        <v>9.2776320000000005</v>
      </c>
      <c r="CP914"/>
      <c r="CQ914">
        <v>0.53039999999999998</v>
      </c>
      <c r="CR914">
        <v>0.141251945371</v>
      </c>
      <c r="CS914">
        <v>0.11117572370000001</v>
      </c>
      <c r="CT914">
        <v>0.5397857237</v>
      </c>
      <c r="CU914">
        <v>0</v>
      </c>
      <c r="CV914" s="109"/>
      <c r="CW914" s="376" t="s">
        <v>6683</v>
      </c>
      <c r="CX914" s="36"/>
      <c r="CY914" s="36"/>
      <c r="CZ914" s="36"/>
      <c r="DA914" s="40"/>
      <c r="DB914" s="257"/>
      <c r="DC914"/>
      <c r="DD914"/>
      <c r="DE914"/>
      <c r="DF914"/>
      <c r="DG914"/>
      <c r="DH914"/>
      <c r="DI914"/>
      <c r="DJ914"/>
      <c r="DK914"/>
      <c r="DL914"/>
    </row>
    <row r="915" spans="1:116" ht="14.4" x14ac:dyDescent="0.3">
      <c r="A915" t="s">
        <v>6684</v>
      </c>
      <c r="B915" s="113" t="s">
        <v>922</v>
      </c>
      <c r="C915" s="182" t="s">
        <v>1557</v>
      </c>
      <c r="D915" s="40" t="s">
        <v>167</v>
      </c>
      <c r="E915" s="181" t="s">
        <v>943</v>
      </c>
      <c r="F915" s="184" t="s">
        <v>6685</v>
      </c>
      <c r="G915" s="184">
        <v>1.8265801666999999</v>
      </c>
      <c r="H915" s="184">
        <v>8.05332307E-2</v>
      </c>
      <c r="I915" s="184">
        <v>0.78604693599999997</v>
      </c>
      <c r="J915" s="328">
        <v>0</v>
      </c>
      <c r="K915" s="184">
        <v>0.96</v>
      </c>
      <c r="L915" s="184">
        <v>0.12927735000000001</v>
      </c>
      <c r="M915" s="184">
        <v>1.9908531E-2</v>
      </c>
      <c r="N915" s="331">
        <v>1.0342799999999999E-2</v>
      </c>
      <c r="O915" s="331">
        <v>5.9468300000000002E-2</v>
      </c>
      <c r="P915" s="331">
        <v>4.3129369999999999E-4</v>
      </c>
      <c r="Q915" s="331">
        <v>1.0290837000000001E-2</v>
      </c>
      <c r="R915" s="331">
        <v>2.4561054999999998E-2</v>
      </c>
      <c r="S915" s="331">
        <v>0</v>
      </c>
      <c r="T915" s="331">
        <v>0.61229999999999996</v>
      </c>
      <c r="U915" s="331">
        <v>0</v>
      </c>
      <c r="V915" s="184">
        <v>0</v>
      </c>
      <c r="W915" s="331">
        <v>0</v>
      </c>
      <c r="X915" s="331">
        <v>0</v>
      </c>
      <c r="Y915"/>
      <c r="Z915" s="288">
        <v>6.4</v>
      </c>
      <c r="AA915"/>
      <c r="AB915" s="164">
        <v>146.91380000000001</v>
      </c>
      <c r="AC915" s="164">
        <v>145.84</v>
      </c>
      <c r="AD915" s="164">
        <v>0</v>
      </c>
      <c r="AE915" s="164">
        <v>0</v>
      </c>
      <c r="AF915" s="164">
        <v>1.0738000000000001</v>
      </c>
      <c r="AG915" s="164">
        <v>0</v>
      </c>
      <c r="AH915" s="164">
        <v>0</v>
      </c>
      <c r="AI915"/>
      <c r="AJ915" s="185">
        <v>0.16991145999999999</v>
      </c>
      <c r="AK915" s="185">
        <v>0.15389127</v>
      </c>
      <c r="AL915" s="185">
        <v>5.6072133000000003E-3</v>
      </c>
      <c r="AM915" s="185">
        <v>1.0412975999999999E-2</v>
      </c>
      <c r="AN915" s="176">
        <v>9.2260954000000007E-6</v>
      </c>
      <c r="AO915" s="176">
        <v>2.0736735000000001E-8</v>
      </c>
      <c r="AP915" s="176">
        <v>1.4583999999999999</v>
      </c>
      <c r="AQ915" s="192">
        <v>5.9391999999999998E-6</v>
      </c>
      <c r="AR915" s="192">
        <v>1.7920000000000001E-8</v>
      </c>
      <c r="AS915" s="192">
        <v>4.8959999999999995E-13</v>
      </c>
      <c r="AT915" s="193">
        <v>0</v>
      </c>
      <c r="AU915" s="193">
        <v>0</v>
      </c>
      <c r="AV915" s="192">
        <v>3.3E-10</v>
      </c>
      <c r="AW915" s="192">
        <v>3.280607E-6</v>
      </c>
      <c r="AX915" s="192">
        <v>7.5400000000000006E-11</v>
      </c>
      <c r="AY915" s="192">
        <v>2.7348000000000001E-9</v>
      </c>
      <c r="AZ915" s="193">
        <v>0</v>
      </c>
      <c r="BA915" s="193">
        <v>0</v>
      </c>
      <c r="BB915" s="193">
        <v>5.8624809999999996E-12</v>
      </c>
      <c r="BC915" s="193">
        <v>1.4771427000000001E-13</v>
      </c>
      <c r="BD915" s="193">
        <v>3.5691130000000002E-14</v>
      </c>
      <c r="BE915" s="192">
        <v>1.9470040000000001E-10</v>
      </c>
      <c r="BF915" s="192">
        <v>5.7637099999999997E-9</v>
      </c>
      <c r="BG915" s="193">
        <v>0</v>
      </c>
      <c r="BH915" s="193">
        <v>0</v>
      </c>
      <c r="BI915" s="193">
        <v>1.4583999999999999</v>
      </c>
      <c r="BJ915" s="193">
        <v>0</v>
      </c>
      <c r="BK915" s="193">
        <v>0</v>
      </c>
      <c r="BL915" s="193">
        <v>0</v>
      </c>
      <c r="BM915"/>
      <c r="BN915" s="164">
        <v>4.5829627000000002E-4</v>
      </c>
      <c r="BO915" s="186">
        <v>1.8854538000000001E-5</v>
      </c>
      <c r="BP915" s="164">
        <v>1.7844898000000001E-4</v>
      </c>
      <c r="BQ915" s="186">
        <v>2.8790396999999999E-6</v>
      </c>
      <c r="BR915" s="186">
        <v>6.8760026000000003E-5</v>
      </c>
      <c r="BS915" s="164">
        <v>0</v>
      </c>
      <c r="BT915" s="164">
        <v>0</v>
      </c>
      <c r="BU915" s="164">
        <v>0</v>
      </c>
      <c r="BV915" s="186">
        <v>1.102929E-6</v>
      </c>
      <c r="BW915" s="186">
        <v>7.6533895999999998E-6</v>
      </c>
      <c r="BX915" s="164">
        <v>0</v>
      </c>
      <c r="BY915" s="164">
        <v>0</v>
      </c>
      <c r="BZ915" s="164">
        <v>0</v>
      </c>
      <c r="CA915" s="186">
        <v>3.2009900000000001E-6</v>
      </c>
      <c r="CB915" s="164">
        <v>1.7739637000000001E-4</v>
      </c>
      <c r="CC915" s="164">
        <v>0</v>
      </c>
      <c r="CD915" s="164">
        <v>0</v>
      </c>
      <c r="CE915"/>
      <c r="CF915" s="330">
        <v>0</v>
      </c>
      <c r="CG915" s="330">
        <v>6.4</v>
      </c>
      <c r="CH915" s="330">
        <v>8.9950299999999993E-3</v>
      </c>
      <c r="CI915" s="330">
        <v>1.29E-2</v>
      </c>
      <c r="CJ915" s="330">
        <v>1.3529124000000001E-3</v>
      </c>
      <c r="CK915" s="329">
        <v>2.6602514999999998E-9</v>
      </c>
      <c r="CL915" s="329">
        <v>3.1716919999999998E-7</v>
      </c>
      <c r="CM915" s="330">
        <v>2.2713332E-3</v>
      </c>
      <c r="CN915" s="330">
        <v>0.12691379</v>
      </c>
      <c r="CO915" s="330">
        <v>19.958400000000001</v>
      </c>
      <c r="CP915"/>
      <c r="CQ915">
        <v>0.96</v>
      </c>
      <c r="CR915">
        <v>0.25428016669999998</v>
      </c>
      <c r="CS915">
        <v>0.17374693600000002</v>
      </c>
      <c r="CT915">
        <v>0.78604693599999997</v>
      </c>
      <c r="CU915">
        <v>0</v>
      </c>
      <c r="CV915" s="109"/>
      <c r="CW915" s="376" t="s">
        <v>6686</v>
      </c>
      <c r="CX915" s="36"/>
      <c r="CY915" s="36"/>
      <c r="CZ915" s="36"/>
      <c r="DA915" s="40"/>
      <c r="DB915" s="257"/>
      <c r="DC915"/>
      <c r="DD915"/>
      <c r="DE915"/>
      <c r="DF915"/>
      <c r="DG915"/>
      <c r="DH915"/>
      <c r="DI915"/>
      <c r="DJ915"/>
      <c r="DK915"/>
      <c r="DL915"/>
    </row>
    <row r="916" spans="1:116" ht="14.4" x14ac:dyDescent="0.3">
      <c r="A916" t="s">
        <v>3329</v>
      </c>
      <c r="B916" s="113" t="s">
        <v>922</v>
      </c>
      <c r="C916" s="182" t="s">
        <v>1558</v>
      </c>
      <c r="D916" s="40" t="s">
        <v>167</v>
      </c>
      <c r="E916" s="181" t="s">
        <v>943</v>
      </c>
      <c r="F916" s="184" t="s">
        <v>4327</v>
      </c>
      <c r="G916" s="184">
        <v>1.3689744532899999</v>
      </c>
      <c r="H916" s="184">
        <v>6.2009781289999996E-2</v>
      </c>
      <c r="I916" s="184">
        <v>0.57916467199999999</v>
      </c>
      <c r="J916" s="328">
        <v>0</v>
      </c>
      <c r="K916" s="184">
        <v>0.7278</v>
      </c>
      <c r="L916" s="184">
        <v>0.11265168</v>
      </c>
      <c r="M916" s="184">
        <v>2.0710253000000001E-2</v>
      </c>
      <c r="N916" s="331">
        <v>1.2876479999999999E-2</v>
      </c>
      <c r="O916" s="331">
        <v>4.1627810000000001E-2</v>
      </c>
      <c r="P916" s="331">
        <v>3.0190559000000002E-4</v>
      </c>
      <c r="Q916" s="331">
        <v>7.2035857E-3</v>
      </c>
      <c r="R916" s="331">
        <v>1.7192738999999999E-2</v>
      </c>
      <c r="S916" s="331">
        <v>0</v>
      </c>
      <c r="T916" s="331">
        <v>0.42860999999999999</v>
      </c>
      <c r="U916" s="331">
        <v>0</v>
      </c>
      <c r="V916" s="331">
        <v>0</v>
      </c>
      <c r="W916" s="331">
        <v>0</v>
      </c>
      <c r="X916" s="331">
        <v>0</v>
      </c>
      <c r="Y916"/>
      <c r="Z916" s="288">
        <v>4.8520000000000003</v>
      </c>
      <c r="AA916"/>
      <c r="AB916" s="164">
        <v>104.25566000000001</v>
      </c>
      <c r="AC916" s="164">
        <v>102.08799999999999</v>
      </c>
      <c r="AD916" s="164">
        <v>0</v>
      </c>
      <c r="AE916" s="164">
        <v>0</v>
      </c>
      <c r="AF916" s="164">
        <v>0.75165999999999999</v>
      </c>
      <c r="AG916" s="164">
        <v>0</v>
      </c>
      <c r="AH916" s="164">
        <v>1.4159999999999999</v>
      </c>
      <c r="AI916"/>
      <c r="AJ916" s="185">
        <v>0.13294564</v>
      </c>
      <c r="AK916" s="185">
        <v>0.12127121</v>
      </c>
      <c r="AL916" s="185">
        <v>4.3853455999999999E-3</v>
      </c>
      <c r="AM916" s="185">
        <v>7.2890832000000001E-3</v>
      </c>
      <c r="AN916" s="176">
        <v>7.2704560999999997E-6</v>
      </c>
      <c r="AO916" s="176">
        <v>1.6217994000000001E-8</v>
      </c>
      <c r="AP916" s="176">
        <v>1.02088</v>
      </c>
      <c r="AQ916" s="192">
        <v>4.5026559999999997E-6</v>
      </c>
      <c r="AR916" s="192">
        <v>1.35856E-8</v>
      </c>
      <c r="AS916" s="192">
        <v>3.71178E-13</v>
      </c>
      <c r="AT916" s="193">
        <v>0</v>
      </c>
      <c r="AU916" s="193">
        <v>0</v>
      </c>
      <c r="AV916" s="192">
        <v>1.06911E-9</v>
      </c>
      <c r="AW916" s="192">
        <v>2.7625601000000001E-6</v>
      </c>
      <c r="AX916" s="192">
        <v>1.7158899999999999E-10</v>
      </c>
      <c r="AY916" s="192">
        <v>2.4533643E-9</v>
      </c>
      <c r="AZ916" s="192">
        <v>2.83764E-12</v>
      </c>
      <c r="BA916" s="193">
        <v>0</v>
      </c>
      <c r="BB916" s="193">
        <v>4.1037367000000002E-12</v>
      </c>
      <c r="BC916" s="193">
        <v>1.0339999E-13</v>
      </c>
      <c r="BD916" s="193">
        <v>2.4983791E-14</v>
      </c>
      <c r="BE916" s="192">
        <v>1.3629028000000001E-10</v>
      </c>
      <c r="BF916" s="192">
        <v>4.034597E-9</v>
      </c>
      <c r="BG916" s="193">
        <v>0</v>
      </c>
      <c r="BH916" s="193">
        <v>0</v>
      </c>
      <c r="BI916" s="193">
        <v>1.02088</v>
      </c>
      <c r="BJ916" s="193">
        <v>0</v>
      </c>
      <c r="BK916" s="193">
        <v>0</v>
      </c>
      <c r="BL916" s="193">
        <v>0</v>
      </c>
      <c r="BM916"/>
      <c r="BN916" s="164">
        <v>3.4078260999999998E-4</v>
      </c>
      <c r="BO916" s="186">
        <v>1.7190163999999998E-5</v>
      </c>
      <c r="BP916" s="164">
        <v>1.3528663000000001E-4</v>
      </c>
      <c r="BQ916" s="186">
        <v>2.0153278E-6</v>
      </c>
      <c r="BR916" s="186">
        <v>5.1015752000000002E-5</v>
      </c>
      <c r="BS916" s="186">
        <v>5.4257681999999998E-7</v>
      </c>
      <c r="BT916" s="186">
        <v>7.3834797000000004E-8</v>
      </c>
      <c r="BU916" s="186">
        <v>8.2351483999999997E-7</v>
      </c>
      <c r="BV916" s="186">
        <v>7.7205031000000005E-7</v>
      </c>
      <c r="BW916" s="186">
        <v>5.3573727000000002E-6</v>
      </c>
      <c r="BX916" s="164">
        <v>0</v>
      </c>
      <c r="BY916" s="164">
        <v>0</v>
      </c>
      <c r="BZ916" s="164">
        <v>0</v>
      </c>
      <c r="CA916" s="186">
        <v>3.5279163999999999E-6</v>
      </c>
      <c r="CB916" s="164">
        <v>1.2417746000000001E-4</v>
      </c>
      <c r="CC916" s="164">
        <v>0</v>
      </c>
      <c r="CD916" s="164">
        <v>0</v>
      </c>
      <c r="CE916"/>
      <c r="CF916" s="330">
        <v>0</v>
      </c>
      <c r="CG916" s="330">
        <v>4.8520000000000003</v>
      </c>
      <c r="CH916" s="330">
        <v>2.1811041999999999E-2</v>
      </c>
      <c r="CI916" s="330">
        <v>1.1885700000000001E-2</v>
      </c>
      <c r="CJ916" s="330">
        <v>1.018389E-3</v>
      </c>
      <c r="CK916" s="329">
        <v>1.8621761000000001E-9</v>
      </c>
      <c r="CL916" s="329">
        <v>2.2201844E-7</v>
      </c>
      <c r="CM916" s="330">
        <v>1.7317014999999999E-3</v>
      </c>
      <c r="CN916" s="330">
        <v>8.8839649000000007E-2</v>
      </c>
      <c r="CO916" s="330">
        <v>13.970879999999999</v>
      </c>
      <c r="CP916"/>
      <c r="CQ916">
        <v>0.7278</v>
      </c>
      <c r="CR916">
        <v>0.21256445329000001</v>
      </c>
      <c r="CS916">
        <v>0.150554672</v>
      </c>
      <c r="CT916">
        <v>0.57916467199999999</v>
      </c>
      <c r="CU916">
        <v>0</v>
      </c>
      <c r="CV916" s="109"/>
      <c r="CW916" s="376" t="s">
        <v>6687</v>
      </c>
      <c r="CX916" s="36"/>
      <c r="CY916" s="36"/>
      <c r="CZ916" s="36"/>
      <c r="DA916" s="40"/>
      <c r="DB916" s="257"/>
      <c r="DC916"/>
      <c r="DD916"/>
      <c r="DE916"/>
      <c r="DF916"/>
      <c r="DG916"/>
      <c r="DH916"/>
      <c r="DI916"/>
      <c r="DJ916"/>
      <c r="DK916"/>
      <c r="DL916"/>
    </row>
    <row r="917" spans="1:116" ht="14.4" x14ac:dyDescent="0.3">
      <c r="A917" t="s">
        <v>2229</v>
      </c>
      <c r="B917" s="113" t="s">
        <v>922</v>
      </c>
      <c r="C917" s="182" t="s">
        <v>1559</v>
      </c>
      <c r="D917" s="40" t="s">
        <v>167</v>
      </c>
      <c r="E917" s="181" t="s">
        <v>943</v>
      </c>
      <c r="F917" s="184" t="s">
        <v>4328</v>
      </c>
      <c r="G917" s="184">
        <v>1.1938793114000001</v>
      </c>
      <c r="H917" s="184">
        <v>1.8569084299999997E-2</v>
      </c>
      <c r="I917" s="184">
        <v>0.93081022710000005</v>
      </c>
      <c r="J917" s="328">
        <v>0</v>
      </c>
      <c r="K917" s="184">
        <v>0.2445</v>
      </c>
      <c r="L917" s="184">
        <v>4.3292879999999999E-2</v>
      </c>
      <c r="M917" s="184">
        <v>6.3492071000000004E-3</v>
      </c>
      <c r="N917" s="331">
        <v>3.8268360000000001E-3</v>
      </c>
      <c r="O917" s="331">
        <v>5.9348000000000003E-6</v>
      </c>
      <c r="P917" s="331">
        <v>9.3759499999999992E-3</v>
      </c>
      <c r="Q917" s="331">
        <v>5.3603634999999997E-3</v>
      </c>
      <c r="R917" s="331">
        <v>0.10116814</v>
      </c>
      <c r="S917" s="331">
        <v>0</v>
      </c>
      <c r="T917" s="184">
        <v>0.78</v>
      </c>
      <c r="U917" s="331">
        <v>0</v>
      </c>
      <c r="V917" s="331">
        <v>0</v>
      </c>
      <c r="W917" s="331">
        <v>0</v>
      </c>
      <c r="X917" s="331">
        <v>0</v>
      </c>
      <c r="Y917"/>
      <c r="Z917" s="288">
        <v>1.6300000000000001</v>
      </c>
      <c r="AA917"/>
      <c r="AB917" s="164">
        <v>82.254999999999995</v>
      </c>
      <c r="AC917" s="164">
        <v>81.429000000000002</v>
      </c>
      <c r="AD917" s="164">
        <v>0</v>
      </c>
      <c r="AE917" s="164">
        <v>0</v>
      </c>
      <c r="AF917" s="164">
        <v>0.82599999999999996</v>
      </c>
      <c r="AG917" s="164">
        <v>0</v>
      </c>
      <c r="AH917" s="164">
        <v>0</v>
      </c>
      <c r="AI917"/>
      <c r="AJ917" s="185">
        <v>4.5945706000000003E-2</v>
      </c>
      <c r="AK917" s="185">
        <v>3.8641325999999997E-2</v>
      </c>
      <c r="AL917" s="185">
        <v>1.4903488999999999E-3</v>
      </c>
      <c r="AM917" s="185">
        <v>5.8140305999999998E-3</v>
      </c>
      <c r="AN917" s="176">
        <v>2.3166263000000001E-6</v>
      </c>
      <c r="AO917" s="176">
        <v>5.5116455000000003E-9</v>
      </c>
      <c r="AP917" s="176">
        <v>0.81428999999999996</v>
      </c>
      <c r="AQ917" s="192">
        <v>1.51264E-6</v>
      </c>
      <c r="AR917" s="192">
        <v>4.5640000000000004E-9</v>
      </c>
      <c r="AS917" s="192">
        <v>1.2469500000000001E-13</v>
      </c>
      <c r="AT917" s="193">
        <v>0</v>
      </c>
      <c r="AU917" s="193">
        <v>0</v>
      </c>
      <c r="AV917" s="192">
        <v>1.221E-10</v>
      </c>
      <c r="AW917" s="192">
        <v>7.8633308999999996E-7</v>
      </c>
      <c r="AX917" s="192">
        <v>2.7898000000000001E-11</v>
      </c>
      <c r="AY917" s="192">
        <v>9.1584000000000001E-10</v>
      </c>
      <c r="AZ917" s="193">
        <v>0</v>
      </c>
      <c r="BA917" s="193">
        <v>0</v>
      </c>
      <c r="BB917" s="193">
        <v>3.0558450000000001E-12</v>
      </c>
      <c r="BC917" s="193">
        <v>6.0808115000000003E-13</v>
      </c>
      <c r="BD917" s="193">
        <v>1.1889039999999999E-13</v>
      </c>
      <c r="BE917" s="192">
        <v>1.3811694999999999E-9</v>
      </c>
      <c r="BF917" s="192">
        <v>1.6149925000000002E-8</v>
      </c>
      <c r="BG917" s="193">
        <v>0</v>
      </c>
      <c r="BH917" s="193">
        <v>0</v>
      </c>
      <c r="BI917" s="193">
        <v>0.81428999999999996</v>
      </c>
      <c r="BJ917" s="193">
        <v>0</v>
      </c>
      <c r="BK917" s="193">
        <v>0</v>
      </c>
      <c r="BL917" s="193">
        <v>0</v>
      </c>
      <c r="BM917"/>
      <c r="BN917" s="164">
        <v>1.8861972E-4</v>
      </c>
      <c r="BO917" s="186">
        <v>6.3140777000000002E-6</v>
      </c>
      <c r="BP917" s="186">
        <v>4.5448724999999999E-5</v>
      </c>
      <c r="BQ917" s="186">
        <v>1.1851929E-5</v>
      </c>
      <c r="BR917" s="186">
        <v>5.2064349999999997E-6</v>
      </c>
      <c r="BS917" s="164">
        <v>0</v>
      </c>
      <c r="BT917" s="164">
        <v>0</v>
      </c>
      <c r="BU917" s="164">
        <v>0</v>
      </c>
      <c r="BV917" s="186">
        <v>1.2952656E-5</v>
      </c>
      <c r="BW917" s="186">
        <v>7.0229783E-6</v>
      </c>
      <c r="BX917" s="164">
        <v>0</v>
      </c>
      <c r="BY917" s="164">
        <v>0</v>
      </c>
      <c r="BZ917" s="164">
        <v>0</v>
      </c>
      <c r="CA917" s="186">
        <v>1.1413871999999999E-6</v>
      </c>
      <c r="CB917" s="186">
        <v>9.8681532999999997E-5</v>
      </c>
      <c r="CC917" s="164">
        <v>0</v>
      </c>
      <c r="CD917" s="164">
        <v>0</v>
      </c>
      <c r="CE917"/>
      <c r="CF917" s="330">
        <v>0</v>
      </c>
      <c r="CG917" s="330">
        <v>1.63</v>
      </c>
      <c r="CH917" s="330">
        <v>3.3281611000000001E-3</v>
      </c>
      <c r="CI917" s="330">
        <v>4.3200000000000001E-3</v>
      </c>
      <c r="CJ917" s="330">
        <v>4.3146936E-4</v>
      </c>
      <c r="CK917" s="329">
        <v>1.542941E-9</v>
      </c>
      <c r="CL917" s="329">
        <v>1.8456880000000001E-7</v>
      </c>
      <c r="CM917" s="330">
        <v>2.6414795E-4</v>
      </c>
      <c r="CN917" s="330">
        <v>0.50658939999999997</v>
      </c>
      <c r="CO917" s="330">
        <v>11.102399999999999</v>
      </c>
      <c r="CP917"/>
      <c r="CQ917">
        <v>0.2445</v>
      </c>
      <c r="CR917">
        <v>0.16937931140000001</v>
      </c>
      <c r="CS917">
        <v>0.1508102271</v>
      </c>
      <c r="CT917">
        <v>0.93081022710000005</v>
      </c>
      <c r="CU917">
        <v>0</v>
      </c>
      <c r="CV917" s="109"/>
      <c r="CW917" s="376" t="s">
        <v>6688</v>
      </c>
      <c r="CX917" s="36"/>
      <c r="CY917" s="36"/>
      <c r="CZ917" s="36"/>
      <c r="DA917" s="40"/>
      <c r="DB917" s="257"/>
      <c r="DC917"/>
      <c r="DD917"/>
      <c r="DE917"/>
      <c r="DF917"/>
      <c r="DG917"/>
      <c r="DH917"/>
      <c r="DI917"/>
      <c r="DJ917"/>
      <c r="DK917"/>
      <c r="DL917"/>
    </row>
    <row r="918" spans="1:116" ht="14.4" x14ac:dyDescent="0.3">
      <c r="A918" t="s">
        <v>2230</v>
      </c>
      <c r="B918" s="113" t="s">
        <v>922</v>
      </c>
      <c r="C918" s="182" t="s">
        <v>1560</v>
      </c>
      <c r="D918" s="40" t="s">
        <v>167</v>
      </c>
      <c r="E918" s="181" t="s">
        <v>943</v>
      </c>
      <c r="F918" s="184" t="s">
        <v>4329</v>
      </c>
      <c r="G918" s="184">
        <v>1.4404420304978436</v>
      </c>
      <c r="H918" s="184">
        <v>0.14355269600000001</v>
      </c>
      <c r="I918" s="184">
        <v>0.7868893344978436</v>
      </c>
      <c r="J918" s="328">
        <v>0</v>
      </c>
      <c r="K918" s="184">
        <v>0.51</v>
      </c>
      <c r="L918" s="184">
        <v>5.3715239999999997E-2</v>
      </c>
      <c r="M918" s="184">
        <v>3.8740925000000002E-3</v>
      </c>
      <c r="N918" s="331">
        <v>7.5502440000000002E-3</v>
      </c>
      <c r="O918" s="331">
        <v>4.0460900000000001E-2</v>
      </c>
      <c r="P918" s="331">
        <v>8.2883397999999997E-2</v>
      </c>
      <c r="Q918" s="331">
        <v>1.2658154E-2</v>
      </c>
      <c r="R918" s="331">
        <v>1.9978437000000001E-9</v>
      </c>
      <c r="S918" s="331">
        <v>0</v>
      </c>
      <c r="T918" s="331">
        <v>0.72929999999999995</v>
      </c>
      <c r="U918" s="184">
        <v>0</v>
      </c>
      <c r="V918" s="331">
        <v>0</v>
      </c>
      <c r="W918" s="331">
        <v>0</v>
      </c>
      <c r="X918" s="184">
        <v>0</v>
      </c>
      <c r="Y918"/>
      <c r="Z918" s="288">
        <v>3.4000000000000004</v>
      </c>
      <c r="AA918"/>
      <c r="AB918" s="164">
        <v>110.4868</v>
      </c>
      <c r="AC918" s="164">
        <v>104.28</v>
      </c>
      <c r="AD918" s="164">
        <v>0</v>
      </c>
      <c r="AE918" s="164">
        <v>0</v>
      </c>
      <c r="AF918" s="164">
        <v>6.2068000000000003</v>
      </c>
      <c r="AG918" s="164">
        <v>0</v>
      </c>
      <c r="AH918" s="164">
        <v>0</v>
      </c>
      <c r="AI918"/>
      <c r="AJ918" s="185">
        <v>9.0041447999999996E-2</v>
      </c>
      <c r="AK918" s="185">
        <v>7.9697456E-2</v>
      </c>
      <c r="AL918" s="185">
        <v>2.8983996000000001E-3</v>
      </c>
      <c r="AM918" s="185">
        <v>7.445592E-3</v>
      </c>
      <c r="AN918" s="176">
        <v>4.7780248999999999E-6</v>
      </c>
      <c r="AO918" s="176">
        <v>1.0718933E-8</v>
      </c>
      <c r="AP918" s="176">
        <v>1.0427999999999999</v>
      </c>
      <c r="AQ918" s="192">
        <v>3.1551999999999999E-6</v>
      </c>
      <c r="AR918" s="192">
        <v>9.5200000000000002E-9</v>
      </c>
      <c r="AS918" s="192">
        <v>2.6010000000000002E-13</v>
      </c>
      <c r="AT918" s="193">
        <v>0</v>
      </c>
      <c r="AU918" s="193">
        <v>0</v>
      </c>
      <c r="AV918" s="192">
        <v>2.4090000000000002E-10</v>
      </c>
      <c r="AW918" s="192">
        <v>1.610181E-6</v>
      </c>
      <c r="AX918" s="192">
        <v>5.5042000000000002E-11</v>
      </c>
      <c r="AY918" s="192">
        <v>1.1363200000000001E-9</v>
      </c>
      <c r="AZ918" s="193">
        <v>0</v>
      </c>
      <c r="BA918" s="193">
        <v>0</v>
      </c>
      <c r="BB918" s="193">
        <v>7.2304138000000003E-12</v>
      </c>
      <c r="BC918" s="193">
        <v>6.6421100000000002E-15</v>
      </c>
      <c r="BD918" s="193">
        <v>7.4117359999999999E-14</v>
      </c>
      <c r="BE918" s="192">
        <v>9.8079983000000003E-9</v>
      </c>
      <c r="BF918" s="192">
        <v>2.5950450000000001E-9</v>
      </c>
      <c r="BG918" s="193">
        <v>0</v>
      </c>
      <c r="BH918" s="193">
        <v>0</v>
      </c>
      <c r="BI918" s="193">
        <v>1.0427999999999999</v>
      </c>
      <c r="BJ918" s="193">
        <v>0</v>
      </c>
      <c r="BK918" s="193">
        <v>0</v>
      </c>
      <c r="BL918" s="193">
        <v>0</v>
      </c>
      <c r="BM918"/>
      <c r="BN918" s="164">
        <v>3.9418431999999997E-4</v>
      </c>
      <c r="BO918" s="186">
        <v>7.8341334000000001E-6</v>
      </c>
      <c r="BP918" s="186">
        <v>9.4801021999999996E-5</v>
      </c>
      <c r="BQ918" s="186">
        <v>5.6859369000000002E-9</v>
      </c>
      <c r="BR918" s="186">
        <v>4.2668993999999998E-5</v>
      </c>
      <c r="BS918" s="164">
        <v>0</v>
      </c>
      <c r="BT918" s="164">
        <v>0</v>
      </c>
      <c r="BU918" s="164">
        <v>0</v>
      </c>
      <c r="BV918" s="164">
        <v>1.1183501E-4</v>
      </c>
      <c r="BW918" s="186">
        <v>8.3759743999999994E-6</v>
      </c>
      <c r="BX918" s="164">
        <v>0</v>
      </c>
      <c r="BY918" s="164">
        <v>0</v>
      </c>
      <c r="BZ918" s="164">
        <v>0</v>
      </c>
      <c r="CA918" s="186">
        <v>1.9518085E-6</v>
      </c>
      <c r="CB918" s="164">
        <v>1.267117E-4</v>
      </c>
      <c r="CC918" s="164">
        <v>0</v>
      </c>
      <c r="CD918" s="164">
        <v>0</v>
      </c>
      <c r="CE918"/>
      <c r="CF918" s="330">
        <v>0</v>
      </c>
      <c r="CG918" s="330">
        <v>3.4</v>
      </c>
      <c r="CH918" s="330">
        <v>6.5663719000000004E-3</v>
      </c>
      <c r="CI918" s="330">
        <v>5.3600000000000002E-3</v>
      </c>
      <c r="CJ918" s="330">
        <v>2.6326943999999998E-4</v>
      </c>
      <c r="CK918" s="329">
        <v>4.0139480000000004E-9</v>
      </c>
      <c r="CL918" s="329">
        <v>3.8351550000000002E-7</v>
      </c>
      <c r="CM918" s="330">
        <v>1.3365555000000001E-3</v>
      </c>
      <c r="CN918" s="330">
        <v>7.9681600000000002E-3</v>
      </c>
      <c r="CO918" s="330">
        <v>14.256</v>
      </c>
      <c r="CP918"/>
      <c r="CQ918">
        <v>0.51</v>
      </c>
      <c r="CR918">
        <v>0.20114203049784371</v>
      </c>
      <c r="CS918">
        <v>5.7589334497843703E-2</v>
      </c>
      <c r="CT918">
        <v>0.7868893344978436</v>
      </c>
      <c r="CU918">
        <v>0</v>
      </c>
      <c r="CV918" s="109"/>
      <c r="CW918" s="376" t="s">
        <v>6689</v>
      </c>
      <c r="CX918" s="36"/>
      <c r="CY918" s="36"/>
      <c r="CZ918" s="36"/>
      <c r="DA918" s="40"/>
      <c r="DB918" s="257"/>
      <c r="DC918"/>
      <c r="DD918"/>
      <c r="DE918"/>
      <c r="DF918"/>
      <c r="DG918"/>
      <c r="DH918"/>
      <c r="DI918"/>
      <c r="DJ918"/>
      <c r="DK918"/>
      <c r="DL918"/>
    </row>
    <row r="919" spans="1:116" ht="13.8" customHeight="1" x14ac:dyDescent="0.3">
      <c r="A919" t="s">
        <v>2231</v>
      </c>
      <c r="B919" s="113" t="s">
        <v>922</v>
      </c>
      <c r="C919" s="182" t="s">
        <v>1561</v>
      </c>
      <c r="D919" s="40" t="s">
        <v>167</v>
      </c>
      <c r="E919" s="181" t="s">
        <v>943</v>
      </c>
      <c r="F919" s="184" t="s">
        <v>4330</v>
      </c>
      <c r="G919" s="184">
        <v>1.0986777591984906</v>
      </c>
      <c r="H919" s="184">
        <v>0.106123408</v>
      </c>
      <c r="I919" s="184">
        <v>0.57975435119849061</v>
      </c>
      <c r="J919" s="328">
        <v>0</v>
      </c>
      <c r="K919" s="184">
        <v>0.4128</v>
      </c>
      <c r="L919" s="184">
        <v>5.9758204000000002E-2</v>
      </c>
      <c r="M919" s="331">
        <v>9.4861457999999999E-3</v>
      </c>
      <c r="N919" s="331">
        <v>1.0921691000000001E-2</v>
      </c>
      <c r="O919" s="331">
        <v>2.8322630000000001E-2</v>
      </c>
      <c r="P919" s="331">
        <v>5.8018379000000002E-2</v>
      </c>
      <c r="Q919" s="331">
        <v>8.8607080000000001E-3</v>
      </c>
      <c r="R919" s="331">
        <v>1.3984906E-9</v>
      </c>
      <c r="S919" s="184">
        <v>0</v>
      </c>
      <c r="T919" s="331">
        <v>0.51051000000000002</v>
      </c>
      <c r="U919" s="184">
        <v>0</v>
      </c>
      <c r="V919" s="331">
        <v>0</v>
      </c>
      <c r="W919" s="331">
        <v>0</v>
      </c>
      <c r="X919" s="184">
        <v>0</v>
      </c>
      <c r="Y919"/>
      <c r="Z919" s="288">
        <v>2.7520000000000002</v>
      </c>
      <c r="AA919"/>
      <c r="AB919" s="164">
        <v>78.75676</v>
      </c>
      <c r="AC919" s="164">
        <v>72.995999999999995</v>
      </c>
      <c r="AD919" s="164">
        <v>0</v>
      </c>
      <c r="AE919" s="164">
        <v>0</v>
      </c>
      <c r="AF919" s="164">
        <v>4.34476</v>
      </c>
      <c r="AG919" s="164">
        <v>0</v>
      </c>
      <c r="AH919" s="164">
        <v>1.4159999999999999</v>
      </c>
      <c r="AI919"/>
      <c r="AJ919" s="185">
        <v>7.7036626999999996E-2</v>
      </c>
      <c r="AK919" s="185">
        <v>6.9335537000000003E-2</v>
      </c>
      <c r="AL919" s="185">
        <v>2.4891760000000001E-3</v>
      </c>
      <c r="AM919" s="185">
        <v>5.2119143999999999E-3</v>
      </c>
      <c r="AN919" s="176">
        <v>4.1568067999999998E-6</v>
      </c>
      <c r="AO919" s="176">
        <v>9.2055326999999998E-9</v>
      </c>
      <c r="AP919" s="176">
        <v>0.72996000000000005</v>
      </c>
      <c r="AQ919" s="192">
        <v>2.5538559999999999E-6</v>
      </c>
      <c r="AR919" s="192">
        <v>7.7055999999999995E-9</v>
      </c>
      <c r="AS919" s="192">
        <v>2.1052799999999999E-13</v>
      </c>
      <c r="AT919" s="193">
        <v>0</v>
      </c>
      <c r="AU919" s="193">
        <v>0</v>
      </c>
      <c r="AV919" s="192">
        <v>1.00674E-9</v>
      </c>
      <c r="AW919" s="192">
        <v>1.5932618999999999E-6</v>
      </c>
      <c r="AX919" s="192">
        <v>1.573384E-10</v>
      </c>
      <c r="AY919" s="192">
        <v>1.3344283E-9</v>
      </c>
      <c r="AZ919" s="192">
        <v>2.83764E-12</v>
      </c>
      <c r="BA919" s="193">
        <v>0</v>
      </c>
      <c r="BB919" s="193">
        <v>5.0612897000000004E-12</v>
      </c>
      <c r="BC919" s="193">
        <v>4.6494769999999997E-15</v>
      </c>
      <c r="BD919" s="193">
        <v>5.1882152E-14</v>
      </c>
      <c r="BE919" s="192">
        <v>6.8655988000000004E-9</v>
      </c>
      <c r="BF919" s="192">
        <v>1.8165315E-9</v>
      </c>
      <c r="BG919" s="193">
        <v>0</v>
      </c>
      <c r="BH919" s="193">
        <v>0</v>
      </c>
      <c r="BI919" s="193">
        <v>0.72996000000000005</v>
      </c>
      <c r="BJ919" s="193">
        <v>0</v>
      </c>
      <c r="BK919" s="193">
        <v>0</v>
      </c>
      <c r="BL919" s="193">
        <v>0</v>
      </c>
      <c r="BM919"/>
      <c r="BN919" s="164">
        <v>2.9590425000000002E-4</v>
      </c>
      <c r="BO919" s="186">
        <v>9.4758806000000001E-6</v>
      </c>
      <c r="BP919" s="186">
        <v>7.6733061999999995E-5</v>
      </c>
      <c r="BQ919" s="186">
        <v>3.9801557999999999E-9</v>
      </c>
      <c r="BR919" s="186">
        <v>3.2752029E-5</v>
      </c>
      <c r="BS919" s="186">
        <v>5.4257681999999998E-7</v>
      </c>
      <c r="BT919" s="186">
        <v>7.3834797000000004E-8</v>
      </c>
      <c r="BU919" s="186">
        <v>8.2351483999999997E-7</v>
      </c>
      <c r="BV919" s="186">
        <v>7.8284508000000001E-5</v>
      </c>
      <c r="BW919" s="186">
        <v>5.8631820999999999E-6</v>
      </c>
      <c r="BX919" s="164">
        <v>0</v>
      </c>
      <c r="BY919" s="164">
        <v>0</v>
      </c>
      <c r="BZ919" s="164">
        <v>0</v>
      </c>
      <c r="CA919" s="186">
        <v>2.6534894000000002E-6</v>
      </c>
      <c r="CB919" s="186">
        <v>8.8698186999999995E-5</v>
      </c>
      <c r="CC919" s="164">
        <v>0</v>
      </c>
      <c r="CD919" s="164">
        <v>0</v>
      </c>
      <c r="CE919"/>
      <c r="CF919" s="330">
        <v>0</v>
      </c>
      <c r="CG919" s="330">
        <v>2.7519999999999998</v>
      </c>
      <c r="CH919" s="330">
        <v>2.0110981999999999E-2</v>
      </c>
      <c r="CI919" s="330">
        <v>6.6077000000000002E-3</v>
      </c>
      <c r="CJ919" s="330">
        <v>2.5563890000000002E-4</v>
      </c>
      <c r="CK919" s="329">
        <v>2.8097635999999999E-9</v>
      </c>
      <c r="CL919" s="329">
        <v>2.6846085000000002E-7</v>
      </c>
      <c r="CM919" s="330">
        <v>1.0773572E-3</v>
      </c>
      <c r="CN919" s="330">
        <v>5.5777120000000003E-3</v>
      </c>
      <c r="CO919" s="330">
        <v>9.9792000000000005</v>
      </c>
      <c r="CP919"/>
      <c r="CQ919">
        <v>0.4128</v>
      </c>
      <c r="CR919">
        <v>0.1753677591984906</v>
      </c>
      <c r="CS919">
        <v>6.9244351198490608E-2</v>
      </c>
      <c r="CT919">
        <v>0.57975435119849061</v>
      </c>
      <c r="CU919">
        <v>0</v>
      </c>
      <c r="CV919" s="109"/>
      <c r="CW919" s="376" t="s">
        <v>6689</v>
      </c>
      <c r="CX919" s="36"/>
      <c r="CY919" s="36"/>
      <c r="CZ919" s="36"/>
      <c r="DA919" s="40"/>
      <c r="DB919" s="257"/>
      <c r="DC919"/>
      <c r="DD919"/>
      <c r="DE919"/>
      <c r="DF919"/>
      <c r="DG919"/>
      <c r="DH919"/>
      <c r="DI919"/>
      <c r="DJ919"/>
      <c r="DK919"/>
      <c r="DL919"/>
    </row>
    <row r="920" spans="1:116" ht="13.8" customHeight="1" x14ac:dyDescent="0.3">
      <c r="A920" t="s">
        <v>6690</v>
      </c>
      <c r="B920" s="113" t="s">
        <v>922</v>
      </c>
      <c r="C920" s="182" t="s">
        <v>1562</v>
      </c>
      <c r="D920" s="40" t="s">
        <v>167</v>
      </c>
      <c r="E920" s="181" t="s">
        <v>943</v>
      </c>
      <c r="F920" s="184" t="s">
        <v>6691</v>
      </c>
      <c r="G920" s="184">
        <v>1.1305463954000001</v>
      </c>
      <c r="H920" s="184">
        <v>1.9345870600000002E-2</v>
      </c>
      <c r="I920" s="184">
        <v>0.84120052480000007</v>
      </c>
      <c r="J920" s="328">
        <v>0</v>
      </c>
      <c r="K920" s="184">
        <v>0.27</v>
      </c>
      <c r="L920" s="331">
        <v>4.2892020000000003E-2</v>
      </c>
      <c r="M920" s="184">
        <v>6.4568207999999997E-3</v>
      </c>
      <c r="N920" s="331">
        <v>6.515964E-3</v>
      </c>
      <c r="O920" s="184">
        <v>6.2836699999999999E-3</v>
      </c>
      <c r="P920" s="331">
        <v>4.8754940000000002E-3</v>
      </c>
      <c r="Q920" s="331">
        <v>1.6707426E-3</v>
      </c>
      <c r="R920" s="331">
        <v>1.1851683999999999E-2</v>
      </c>
      <c r="S920" s="184">
        <v>0</v>
      </c>
      <c r="T920" s="184">
        <v>0.78</v>
      </c>
      <c r="U920" s="184">
        <v>0</v>
      </c>
      <c r="V920" s="331">
        <v>0</v>
      </c>
      <c r="W920" s="331">
        <v>0</v>
      </c>
      <c r="X920" s="331">
        <v>0</v>
      </c>
      <c r="Y920"/>
      <c r="Z920" s="288">
        <v>1.8000000000000003</v>
      </c>
      <c r="AA920"/>
      <c r="AB920" s="164">
        <v>84.686999999999998</v>
      </c>
      <c r="AC920" s="164">
        <v>83.742999999999995</v>
      </c>
      <c r="AD920" s="164">
        <v>0</v>
      </c>
      <c r="AE920" s="164">
        <v>0</v>
      </c>
      <c r="AF920" s="164">
        <v>0.94399999999999995</v>
      </c>
      <c r="AG920" s="164">
        <v>0</v>
      </c>
      <c r="AH920" s="164">
        <v>0</v>
      </c>
      <c r="AI920"/>
      <c r="AJ920" s="185">
        <v>5.0148766999999997E-2</v>
      </c>
      <c r="AK920" s="185">
        <v>4.2548188000000001E-2</v>
      </c>
      <c r="AL920" s="185">
        <v>1.6213296999999999E-3</v>
      </c>
      <c r="AM920" s="185">
        <v>5.9792502000000003E-3</v>
      </c>
      <c r="AN920" s="176">
        <v>2.5508506E-6</v>
      </c>
      <c r="AO920" s="176">
        <v>5.9960418999999997E-9</v>
      </c>
      <c r="AP920" s="176">
        <v>0.83743000000000001</v>
      </c>
      <c r="AQ920" s="192">
        <v>1.6703999999999999E-6</v>
      </c>
      <c r="AR920" s="192">
        <v>5.04E-9</v>
      </c>
      <c r="AS920" s="192">
        <v>1.3770000000000001E-13</v>
      </c>
      <c r="AT920" s="193">
        <v>0</v>
      </c>
      <c r="AU920" s="193">
        <v>0</v>
      </c>
      <c r="AV920" s="192">
        <v>2.079E-10</v>
      </c>
      <c r="AW920" s="192">
        <v>8.7752430000000002E-7</v>
      </c>
      <c r="AX920" s="192">
        <v>4.7502000000000002E-11</v>
      </c>
      <c r="AY920" s="192">
        <v>9.0735999999999996E-10</v>
      </c>
      <c r="AZ920" s="193">
        <v>0</v>
      </c>
      <c r="BA920" s="193">
        <v>0</v>
      </c>
      <c r="BB920" s="193">
        <v>9.5287540000000005E-13</v>
      </c>
      <c r="BC920" s="193">
        <v>7.1550234000000004E-14</v>
      </c>
      <c r="BD920" s="193">
        <v>1.7731424E-14</v>
      </c>
      <c r="BE920" s="192">
        <v>6.1267121999999997E-10</v>
      </c>
      <c r="BF920" s="192">
        <v>2.105703E-9</v>
      </c>
      <c r="BG920" s="193">
        <v>0</v>
      </c>
      <c r="BH920" s="193">
        <v>0</v>
      </c>
      <c r="BI920" s="193">
        <v>0.83743000000000001</v>
      </c>
      <c r="BJ920" s="193">
        <v>0</v>
      </c>
      <c r="BK920" s="193">
        <v>0</v>
      </c>
      <c r="BL920" s="193">
        <v>0</v>
      </c>
      <c r="BM920"/>
      <c r="BN920" s="164">
        <v>1.7990861999999999E-4</v>
      </c>
      <c r="BO920" s="186">
        <v>6.2556139999999998E-6</v>
      </c>
      <c r="BP920" s="186">
        <v>5.0188775999999997E-5</v>
      </c>
      <c r="BQ920" s="186">
        <v>1.3887848000000001E-6</v>
      </c>
      <c r="BR920" s="186">
        <v>1.0777352999999999E-5</v>
      </c>
      <c r="BS920" s="164">
        <v>0</v>
      </c>
      <c r="BT920" s="164">
        <v>0</v>
      </c>
      <c r="BU920" s="164">
        <v>0</v>
      </c>
      <c r="BV920" s="186">
        <v>6.6363649999999998E-6</v>
      </c>
      <c r="BW920" s="186">
        <v>1.5127472000000001E-6</v>
      </c>
      <c r="BX920" s="164">
        <v>0</v>
      </c>
      <c r="BY920" s="164">
        <v>0</v>
      </c>
      <c r="BZ920" s="164">
        <v>0</v>
      </c>
      <c r="CA920" s="186">
        <v>1.6516335999999999E-6</v>
      </c>
      <c r="CB920" s="164">
        <v>1.0149735E-4</v>
      </c>
      <c r="CC920" s="164">
        <v>0</v>
      </c>
      <c r="CD920" s="164">
        <v>0</v>
      </c>
      <c r="CE920"/>
      <c r="CF920" s="330">
        <v>0</v>
      </c>
      <c r="CG920" s="330">
        <v>1.8</v>
      </c>
      <c r="CH920" s="330">
        <v>5.6668689000000001E-3</v>
      </c>
      <c r="CI920" s="330">
        <v>4.28E-3</v>
      </c>
      <c r="CJ920" s="330">
        <v>4.387824E-4</v>
      </c>
      <c r="CK920" s="329">
        <v>4.8301440000000003E-10</v>
      </c>
      <c r="CL920" s="329">
        <v>5.3213859999999998E-8</v>
      </c>
      <c r="CM920" s="330">
        <v>4.1825550999999999E-4</v>
      </c>
      <c r="CN920" s="330">
        <v>5.9915464000000002E-2</v>
      </c>
      <c r="CO920" s="330">
        <v>11.4192</v>
      </c>
      <c r="CP920"/>
      <c r="CQ920">
        <v>0.27</v>
      </c>
      <c r="CR920">
        <v>8.0546395399999998E-2</v>
      </c>
      <c r="CS920">
        <v>6.1200524800000003E-2</v>
      </c>
      <c r="CT920">
        <v>0.84120052480000007</v>
      </c>
      <c r="CU920">
        <v>0</v>
      </c>
      <c r="CV920" s="109"/>
      <c r="CW920" s="376" t="s">
        <v>6692</v>
      </c>
      <c r="CX920" s="36"/>
      <c r="CY920" s="36"/>
      <c r="CZ920" s="36"/>
      <c r="DA920" s="40"/>
      <c r="DB920" s="257"/>
      <c r="DC920"/>
      <c r="DD920"/>
      <c r="DE920"/>
      <c r="DF920"/>
      <c r="DG920"/>
      <c r="DH920"/>
      <c r="DI920"/>
      <c r="DJ920"/>
      <c r="DK920"/>
      <c r="DL920"/>
    </row>
    <row r="921" spans="1:116" ht="13.8" customHeight="1" x14ac:dyDescent="0.3">
      <c r="A921" t="s">
        <v>6693</v>
      </c>
      <c r="B921" s="113" t="s">
        <v>922</v>
      </c>
      <c r="C921" s="182" t="s">
        <v>1563</v>
      </c>
      <c r="D921" s="40" t="s">
        <v>167</v>
      </c>
      <c r="E921" s="181" t="s">
        <v>943</v>
      </c>
      <c r="F921" s="184" t="s">
        <v>6694</v>
      </c>
      <c r="G921" s="184">
        <v>1.2242716617</v>
      </c>
      <c r="H921" s="184">
        <v>4.8635639799999998E-2</v>
      </c>
      <c r="I921" s="184">
        <v>0.89513602190000008</v>
      </c>
      <c r="J921" s="328">
        <v>0</v>
      </c>
      <c r="K921" s="184">
        <v>0.28050000000000003</v>
      </c>
      <c r="L921" s="184">
        <v>4.3693740000000002E-2</v>
      </c>
      <c r="M921" s="184">
        <v>6.7258548999999997E-3</v>
      </c>
      <c r="N921" s="331">
        <v>1.344564E-2</v>
      </c>
      <c r="O921" s="331">
        <v>2.06515E-2</v>
      </c>
      <c r="P921" s="331">
        <v>9.2634385999999999E-3</v>
      </c>
      <c r="Q921" s="331">
        <v>5.2750612000000002E-3</v>
      </c>
      <c r="R921" s="331">
        <v>6.4716427000000007E-2</v>
      </c>
      <c r="S921" s="331">
        <v>0</v>
      </c>
      <c r="T921" s="184">
        <v>0.78</v>
      </c>
      <c r="U921" s="184">
        <v>0</v>
      </c>
      <c r="V921" s="331">
        <v>0</v>
      </c>
      <c r="W921" s="331">
        <v>0</v>
      </c>
      <c r="X921" s="331">
        <v>0</v>
      </c>
      <c r="Y921"/>
      <c r="Z921" s="288">
        <v>1.8700000000000003</v>
      </c>
      <c r="AA921"/>
      <c r="AB921" s="164">
        <v>87.704999999999998</v>
      </c>
      <c r="AC921" s="164">
        <v>86.052999999999997</v>
      </c>
      <c r="AD921" s="164">
        <v>0</v>
      </c>
      <c r="AE921" s="164">
        <v>0</v>
      </c>
      <c r="AF921" s="164">
        <v>1.6519999999999999</v>
      </c>
      <c r="AG921" s="164">
        <v>0</v>
      </c>
      <c r="AH921" s="164">
        <v>0</v>
      </c>
      <c r="AI921"/>
      <c r="AJ921" s="185">
        <v>5.5629532000000002E-2</v>
      </c>
      <c r="AK921" s="185">
        <v>4.7792113999999997E-2</v>
      </c>
      <c r="AL921" s="185">
        <v>1.6932339E-3</v>
      </c>
      <c r="AM921" s="185">
        <v>6.1441841999999997E-3</v>
      </c>
      <c r="AN921" s="176">
        <v>2.8652347000000002E-6</v>
      </c>
      <c r="AO921" s="176">
        <v>6.2619596999999997E-9</v>
      </c>
      <c r="AP921" s="176">
        <v>0.86053000000000002</v>
      </c>
      <c r="AQ921" s="192">
        <v>1.7353600000000001E-6</v>
      </c>
      <c r="AR921" s="192">
        <v>5.2359999999999997E-9</v>
      </c>
      <c r="AS921" s="192">
        <v>1.4305499999999999E-13</v>
      </c>
      <c r="AT921" s="193">
        <v>0</v>
      </c>
      <c r="AU921" s="193">
        <v>0</v>
      </c>
      <c r="AV921" s="192">
        <v>4.2900000000000002E-10</v>
      </c>
      <c r="AW921" s="192">
        <v>1.1174549999999999E-6</v>
      </c>
      <c r="AX921" s="192">
        <v>9.8020000000000001E-11</v>
      </c>
      <c r="AY921" s="192">
        <v>9.2431999999999997E-10</v>
      </c>
      <c r="AZ921" s="193">
        <v>0</v>
      </c>
      <c r="BA921" s="193">
        <v>0</v>
      </c>
      <c r="BB921" s="193">
        <v>3.0071486999999998E-12</v>
      </c>
      <c r="BC921" s="193">
        <v>3.8928040000000001E-13</v>
      </c>
      <c r="BD921" s="193">
        <v>8.0205380000000005E-14</v>
      </c>
      <c r="BE921" s="192">
        <v>1.2812634E-9</v>
      </c>
      <c r="BF921" s="192">
        <v>1.070941E-8</v>
      </c>
      <c r="BG921" s="193">
        <v>0</v>
      </c>
      <c r="BH921" s="193">
        <v>0</v>
      </c>
      <c r="BI921" s="193">
        <v>0.86053000000000002</v>
      </c>
      <c r="BJ921" s="193">
        <v>0</v>
      </c>
      <c r="BK921" s="193">
        <v>0</v>
      </c>
      <c r="BL921" s="193">
        <v>0</v>
      </c>
      <c r="BM921"/>
      <c r="BN921" s="164">
        <v>2.1559756E-4</v>
      </c>
      <c r="BO921" s="186">
        <v>6.3725413999999998E-6</v>
      </c>
      <c r="BP921" s="186">
        <v>5.2140562000000003E-5</v>
      </c>
      <c r="BQ921" s="186">
        <v>7.5820697000000004E-6</v>
      </c>
      <c r="BR921" s="186">
        <v>2.3734028999999999E-5</v>
      </c>
      <c r="BS921" s="164">
        <v>0</v>
      </c>
      <c r="BT921" s="164">
        <v>0</v>
      </c>
      <c r="BU921" s="164">
        <v>0</v>
      </c>
      <c r="BV921" s="186">
        <v>1.2757223999999999E-5</v>
      </c>
      <c r="BW921" s="186">
        <v>5.7141036000000004E-6</v>
      </c>
      <c r="BX921" s="164">
        <v>0</v>
      </c>
      <c r="BY921" s="164">
        <v>0</v>
      </c>
      <c r="BZ921" s="164">
        <v>0</v>
      </c>
      <c r="CA921" s="186">
        <v>2.9838689000000002E-6</v>
      </c>
      <c r="CB921" s="164">
        <v>1.0431316E-4</v>
      </c>
      <c r="CC921" s="164">
        <v>0</v>
      </c>
      <c r="CD921" s="164">
        <v>0</v>
      </c>
      <c r="CE921"/>
      <c r="CF921" s="330">
        <v>0</v>
      </c>
      <c r="CG921" s="330">
        <v>1.87</v>
      </c>
      <c r="CH921" s="330">
        <v>1.1693538999999999E-2</v>
      </c>
      <c r="CI921" s="330">
        <v>4.3600000000000002E-3</v>
      </c>
      <c r="CJ921" s="330">
        <v>4.5706499999999999E-4</v>
      </c>
      <c r="CK921" s="329">
        <v>1.490275E-9</v>
      </c>
      <c r="CL921" s="329">
        <v>1.7399540000000001E-7</v>
      </c>
      <c r="CM921" s="330">
        <v>7.8144439999999998E-4</v>
      </c>
      <c r="CN921" s="330">
        <v>0.32497136999999998</v>
      </c>
      <c r="CO921" s="330">
        <v>11.736000000000001</v>
      </c>
      <c r="CP921"/>
      <c r="CQ921">
        <v>0.28050000000000003</v>
      </c>
      <c r="CR921">
        <v>0.16377166170000002</v>
      </c>
      <c r="CS921">
        <v>0.11513602190000001</v>
      </c>
      <c r="CT921">
        <v>0.89513602190000008</v>
      </c>
      <c r="CU921">
        <v>0</v>
      </c>
      <c r="CV921" s="109"/>
      <c r="CW921" s="376" t="s">
        <v>6695</v>
      </c>
      <c r="CX921" s="36"/>
      <c r="CY921" s="36"/>
      <c r="CZ921" s="36"/>
      <c r="DA921" s="40"/>
      <c r="DB921" s="257"/>
      <c r="DC921"/>
      <c r="DD921"/>
      <c r="DE921"/>
      <c r="DF921"/>
      <c r="DG921"/>
      <c r="DH921"/>
      <c r="DI921"/>
      <c r="DJ921"/>
      <c r="DK921"/>
      <c r="DL921"/>
    </row>
    <row r="922" spans="1:116" ht="13.8" customHeight="1" x14ac:dyDescent="0.3">
      <c r="A922" t="s">
        <v>6696</v>
      </c>
      <c r="B922" s="113" t="s">
        <v>922</v>
      </c>
      <c r="C922" s="182" t="s">
        <v>1564</v>
      </c>
      <c r="D922" s="40" t="s">
        <v>167</v>
      </c>
      <c r="E922" s="181" t="s">
        <v>943</v>
      </c>
      <c r="F922" s="184" t="s">
        <v>6697</v>
      </c>
      <c r="G922" s="184">
        <v>1.186145735672</v>
      </c>
      <c r="H922" s="184">
        <v>2.4518003071999996E-2</v>
      </c>
      <c r="I922" s="184">
        <v>0.8931277326</v>
      </c>
      <c r="J922" s="328">
        <v>0</v>
      </c>
      <c r="K922" s="184">
        <v>0.26850000000000002</v>
      </c>
      <c r="L922" s="184">
        <v>4.3393095E-2</v>
      </c>
      <c r="M922" s="184">
        <v>6.1877866E-3</v>
      </c>
      <c r="N922" s="331">
        <v>4.8611160000000004E-3</v>
      </c>
      <c r="O922" s="331">
        <v>1.8967299999999999E-2</v>
      </c>
      <c r="P922" s="331">
        <v>4.4629521999999997E-5</v>
      </c>
      <c r="Q922" s="331">
        <v>6.4495755000000001E-4</v>
      </c>
      <c r="R922" s="331">
        <v>6.3546851000000001E-2</v>
      </c>
      <c r="S922" s="184">
        <v>0</v>
      </c>
      <c r="T922" s="331">
        <v>0.78</v>
      </c>
      <c r="U922" s="184">
        <v>0</v>
      </c>
      <c r="V922" s="331">
        <v>0</v>
      </c>
      <c r="W922" s="331">
        <v>0</v>
      </c>
      <c r="X922" s="184">
        <v>0</v>
      </c>
      <c r="Y922"/>
      <c r="Z922" s="288">
        <v>1.7900000000000003</v>
      </c>
      <c r="AA922"/>
      <c r="AB922" s="164">
        <v>83.754999999999995</v>
      </c>
      <c r="AC922" s="164">
        <v>82.692999999999998</v>
      </c>
      <c r="AD922" s="164">
        <v>0</v>
      </c>
      <c r="AE922" s="164">
        <v>0</v>
      </c>
      <c r="AF922" s="164">
        <v>1.0620000000000001</v>
      </c>
      <c r="AG922" s="164">
        <v>0</v>
      </c>
      <c r="AH922" s="164">
        <v>0</v>
      </c>
      <c r="AI922"/>
      <c r="AJ922" s="185">
        <v>5.3497651E-2</v>
      </c>
      <c r="AK922" s="185">
        <v>4.5980069999999998E-2</v>
      </c>
      <c r="AL922" s="185">
        <v>1.6133015000000001E-3</v>
      </c>
      <c r="AM922" s="185">
        <v>5.9042801999999997E-3</v>
      </c>
      <c r="AN922" s="176">
        <v>2.7565988999999998E-6</v>
      </c>
      <c r="AO922" s="176">
        <v>5.9663514999999998E-9</v>
      </c>
      <c r="AP922" s="176">
        <v>0.82693000000000005</v>
      </c>
      <c r="AQ922" s="192">
        <v>1.66112E-6</v>
      </c>
      <c r="AR922" s="192">
        <v>5.0119999999999996E-9</v>
      </c>
      <c r="AS922" s="192">
        <v>1.3693500000000001E-13</v>
      </c>
      <c r="AT922" s="193">
        <v>0</v>
      </c>
      <c r="AU922" s="193">
        <v>0</v>
      </c>
      <c r="AV922" s="192">
        <v>1.5510000000000001E-10</v>
      </c>
      <c r="AW922" s="192">
        <v>1.085577E-6</v>
      </c>
      <c r="AX922" s="192">
        <v>3.5437999999999998E-11</v>
      </c>
      <c r="AY922" s="192">
        <v>9.1796E-10</v>
      </c>
      <c r="AZ922" s="193">
        <v>0</v>
      </c>
      <c r="BA922" s="193">
        <v>0</v>
      </c>
      <c r="BB922" s="193">
        <v>3.6739045000000002E-13</v>
      </c>
      <c r="BC922" s="193">
        <v>3.8143978E-13</v>
      </c>
      <c r="BD922" s="193">
        <v>6.7779356999999998E-14</v>
      </c>
      <c r="BE922" s="192">
        <v>1.6058950000000001E-10</v>
      </c>
      <c r="BF922" s="192">
        <v>9.5862099999999997E-9</v>
      </c>
      <c r="BG922" s="193">
        <v>0</v>
      </c>
      <c r="BH922" s="193">
        <v>0</v>
      </c>
      <c r="BI922" s="193">
        <v>0.82693000000000005</v>
      </c>
      <c r="BJ922" s="193">
        <v>0</v>
      </c>
      <c r="BK922" s="193">
        <v>0</v>
      </c>
      <c r="BL922" s="193">
        <v>0</v>
      </c>
      <c r="BM922"/>
      <c r="BN922" s="164">
        <v>1.9020182000000001E-4</v>
      </c>
      <c r="BO922" s="186">
        <v>6.3286935999999997E-6</v>
      </c>
      <c r="BP922" s="186">
        <v>4.9909949999999998E-5</v>
      </c>
      <c r="BQ922" s="186">
        <v>7.4438047000000003E-6</v>
      </c>
      <c r="BR922" s="186">
        <v>2.2190416000000001E-5</v>
      </c>
      <c r="BS922" s="164">
        <v>0</v>
      </c>
      <c r="BT922" s="164">
        <v>0</v>
      </c>
      <c r="BU922" s="164">
        <v>0</v>
      </c>
      <c r="BV922" s="186">
        <v>1.6133065E-7</v>
      </c>
      <c r="BW922" s="186">
        <v>2.6101520999999999E-6</v>
      </c>
      <c r="BX922" s="164">
        <v>0</v>
      </c>
      <c r="BY922" s="164">
        <v>0</v>
      </c>
      <c r="BZ922" s="164">
        <v>0</v>
      </c>
      <c r="CA922" s="186">
        <v>1.3400441999999999E-6</v>
      </c>
      <c r="CB922" s="164">
        <v>1.0021743E-4</v>
      </c>
      <c r="CC922" s="164">
        <v>0</v>
      </c>
      <c r="CD922" s="164">
        <v>0</v>
      </c>
      <c r="CE922"/>
      <c r="CF922" s="330">
        <v>0</v>
      </c>
      <c r="CG922" s="330">
        <v>1.79</v>
      </c>
      <c r="CH922" s="330">
        <v>4.2276641000000004E-3</v>
      </c>
      <c r="CI922" s="330">
        <v>4.3299999999999996E-3</v>
      </c>
      <c r="CJ922" s="330">
        <v>4.2049980000000002E-4</v>
      </c>
      <c r="CK922" s="329">
        <v>2.1745330999999999E-10</v>
      </c>
      <c r="CL922" s="329">
        <v>3.34592E-8</v>
      </c>
      <c r="CM922" s="330">
        <v>7.3761105999999997E-4</v>
      </c>
      <c r="CN922" s="330">
        <v>0.31683275</v>
      </c>
      <c r="CO922" s="330">
        <v>11.2752</v>
      </c>
      <c r="CP922"/>
      <c r="CQ922">
        <v>0.26850000000000002</v>
      </c>
      <c r="CR922">
        <v>0.137645735672</v>
      </c>
      <c r="CS922">
        <v>0.1131277326</v>
      </c>
      <c r="CT922">
        <v>0.8931277326</v>
      </c>
      <c r="CU922">
        <v>0</v>
      </c>
      <c r="CV922" s="109"/>
      <c r="CW922" s="376" t="s">
        <v>6698</v>
      </c>
      <c r="CX922" s="36"/>
      <c r="CY922" s="36"/>
      <c r="CZ922" s="36"/>
      <c r="DA922" s="40"/>
      <c r="DB922" s="257"/>
      <c r="DC922"/>
      <c r="DD922"/>
      <c r="DE922"/>
      <c r="DF922"/>
      <c r="DG922"/>
      <c r="DH922"/>
      <c r="DI922"/>
      <c r="DJ922"/>
      <c r="DK922"/>
      <c r="DL922"/>
    </row>
    <row r="923" spans="1:116" ht="13.8" customHeight="1" x14ac:dyDescent="0.3">
      <c r="A923" t="s">
        <v>2232</v>
      </c>
      <c r="B923" s="113" t="s">
        <v>922</v>
      </c>
      <c r="C923" s="182" t="s">
        <v>1565</v>
      </c>
      <c r="D923" s="40" t="s">
        <v>167</v>
      </c>
      <c r="E923" s="181" t="s">
        <v>943</v>
      </c>
      <c r="F923" s="184" t="s">
        <v>4331</v>
      </c>
      <c r="G923" s="184">
        <v>1.3275536541366</v>
      </c>
      <c r="H923" s="184">
        <v>5.4038882400000002E-2</v>
      </c>
      <c r="I923" s="184">
        <v>0.90246796589660006</v>
      </c>
      <c r="J923" s="328">
        <v>2.65579584E-3</v>
      </c>
      <c r="K923" s="184">
        <v>0.36839101000000002</v>
      </c>
      <c r="L923" s="331">
        <v>4.5873918999999999E-2</v>
      </c>
      <c r="M923" s="184">
        <v>1.1615479E-2</v>
      </c>
      <c r="N923" s="331">
        <v>1.8257589000000001E-2</v>
      </c>
      <c r="O923" s="184">
        <v>2.1101194E-2</v>
      </c>
      <c r="P923" s="331">
        <v>9.3085302999999994E-3</v>
      </c>
      <c r="Q923" s="331">
        <v>5.3715691000000001E-3</v>
      </c>
      <c r="R923" s="331">
        <v>6.4976603999999993E-2</v>
      </c>
      <c r="S923" s="331">
        <v>1.2946514E-4</v>
      </c>
      <c r="T923" s="331">
        <v>0.78</v>
      </c>
      <c r="U923" s="184">
        <v>2.5263307E-3</v>
      </c>
      <c r="V923" s="331">
        <v>1.9638965999999999E-6</v>
      </c>
      <c r="W923" s="331">
        <v>0</v>
      </c>
      <c r="X923" s="184">
        <v>0</v>
      </c>
      <c r="Y923"/>
      <c r="Z923" s="288">
        <v>2.4559400666666669</v>
      </c>
      <c r="AA923"/>
      <c r="AB923" s="164">
        <v>96.330916000000002</v>
      </c>
      <c r="AC923" s="164">
        <v>94.138677000000001</v>
      </c>
      <c r="AD923" s="164">
        <v>0.31284885000000001</v>
      </c>
      <c r="AE923" s="164">
        <v>0</v>
      </c>
      <c r="AF923" s="164">
        <v>1.7038692</v>
      </c>
      <c r="AG923" s="164">
        <v>0.11133474</v>
      </c>
      <c r="AH923" s="164">
        <v>6.4186611000000005E-2</v>
      </c>
      <c r="AI923"/>
      <c r="AJ923" s="185">
        <v>6.6797298000000005E-2</v>
      </c>
      <c r="AK923" s="185">
        <v>5.7938794000000002E-2</v>
      </c>
      <c r="AL923" s="185">
        <v>2.1685641E-3</v>
      </c>
      <c r="AM923" s="185">
        <v>6.6899408000000004E-3</v>
      </c>
      <c r="AN923" s="176">
        <v>3.4735487999999999E-6</v>
      </c>
      <c r="AO923" s="176">
        <v>8.0198374999999995E-9</v>
      </c>
      <c r="AP923" s="176">
        <v>0.93696650000000004</v>
      </c>
      <c r="AQ923" s="192">
        <v>2.2791124E-6</v>
      </c>
      <c r="AR923" s="192">
        <v>6.8766321000000003E-9</v>
      </c>
      <c r="AS923" s="192">
        <v>1.8787941E-13</v>
      </c>
      <c r="AT923" s="192">
        <v>0</v>
      </c>
      <c r="AU923" s="192">
        <v>0</v>
      </c>
      <c r="AV923" s="192">
        <v>7.3698765000000003E-10</v>
      </c>
      <c r="AW923" s="192">
        <v>1.1816559999999999E-6</v>
      </c>
      <c r="AX923" s="192">
        <v>1.4941035000000001E-10</v>
      </c>
      <c r="AY923" s="192">
        <v>9.9010624000000001E-10</v>
      </c>
      <c r="AZ923" s="192">
        <v>0</v>
      </c>
      <c r="BA923" s="192">
        <v>0</v>
      </c>
      <c r="BB923" s="192">
        <v>3.0295135000000001E-12</v>
      </c>
      <c r="BC923" s="192">
        <v>3.9083932999999999E-13</v>
      </c>
      <c r="BD923" s="192">
        <v>8.0548984000000001E-14</v>
      </c>
      <c r="BE923" s="192">
        <v>1.2874816999999999E-9</v>
      </c>
      <c r="BF923" s="192">
        <v>1.0755985000000001E-8</v>
      </c>
      <c r="BG923" s="192">
        <v>0</v>
      </c>
      <c r="BH923" s="192">
        <v>1.1902036000000001E-5</v>
      </c>
      <c r="BI923" s="193">
        <v>0.93695459999999997</v>
      </c>
      <c r="BJ923" s="193">
        <v>0</v>
      </c>
      <c r="BK923" s="193">
        <v>0</v>
      </c>
      <c r="BL923" s="193">
        <v>0</v>
      </c>
      <c r="BM923"/>
      <c r="BN923" s="164">
        <v>2.4489945999999998E-4</v>
      </c>
      <c r="BO923" s="186">
        <v>6.8886626999999996E-6</v>
      </c>
      <c r="BP923" s="186">
        <v>6.8478125000000006E-5</v>
      </c>
      <c r="BQ923" s="186">
        <v>7.6141470999999998E-6</v>
      </c>
      <c r="BR923" s="186">
        <v>2.4443073999999999E-5</v>
      </c>
      <c r="BS923" s="186">
        <v>1.4138809999999999E-7</v>
      </c>
      <c r="BT923" s="186">
        <v>0</v>
      </c>
      <c r="BU923" s="186">
        <v>2.145967E-7</v>
      </c>
      <c r="BV923" s="186">
        <v>1.2819915999999999E-5</v>
      </c>
      <c r="BW923" s="186">
        <v>5.7917171999999997E-6</v>
      </c>
      <c r="BX923" s="186">
        <v>0</v>
      </c>
      <c r="BY923" s="186">
        <v>0</v>
      </c>
      <c r="BZ923" s="186">
        <v>0</v>
      </c>
      <c r="CA923" s="186">
        <v>3.9243395000000004E-6</v>
      </c>
      <c r="CB923" s="164">
        <v>1.1458349E-4</v>
      </c>
      <c r="CC923" s="186">
        <v>4.7736643999999999E-14</v>
      </c>
      <c r="CD923" s="164">
        <v>0</v>
      </c>
      <c r="CE923"/>
      <c r="CF923" s="329">
        <v>0</v>
      </c>
      <c r="CG923" s="330">
        <v>2.45594</v>
      </c>
      <c r="CH923" s="330">
        <v>1.7643138999999999E-2</v>
      </c>
      <c r="CI923" s="330">
        <v>4.7503501999999996E-3</v>
      </c>
      <c r="CJ923" s="330">
        <v>6.8123692999999996E-4</v>
      </c>
      <c r="CK923" s="329">
        <v>1.5009582E-9</v>
      </c>
      <c r="CL923" s="329">
        <v>1.7524103999999999E-7</v>
      </c>
      <c r="CM923" s="330">
        <v>8.0731957000000003E-4</v>
      </c>
      <c r="CN923" s="330">
        <v>0.32628013</v>
      </c>
      <c r="CO923" s="330">
        <v>12.78801</v>
      </c>
      <c r="CP923"/>
      <c r="CQ923">
        <v>0.36839101000000002</v>
      </c>
      <c r="CR923">
        <v>0.17650488440000001</v>
      </c>
      <c r="CS923">
        <v>0.12246600199999999</v>
      </c>
      <c r="CT923">
        <v>0.90246796589660006</v>
      </c>
      <c r="CU923">
        <v>2.65579584E-3</v>
      </c>
      <c r="CV923" s="109"/>
      <c r="CW923" s="376" t="s">
        <v>6699</v>
      </c>
      <c r="CX923" s="36"/>
      <c r="CY923" s="36"/>
      <c r="CZ923" s="36"/>
      <c r="DA923" s="40"/>
      <c r="DB923" s="257"/>
      <c r="DC923"/>
      <c r="DD923"/>
      <c r="DE923"/>
      <c r="DF923"/>
      <c r="DG923"/>
      <c r="DH923"/>
      <c r="DI923"/>
      <c r="DJ923"/>
      <c r="DK923"/>
      <c r="DL923"/>
    </row>
    <row r="924" spans="1:116" ht="13.8" customHeight="1" x14ac:dyDescent="0.3">
      <c r="A924" t="s">
        <v>5714</v>
      </c>
      <c r="B924" s="113" t="s">
        <v>922</v>
      </c>
      <c r="C924" s="182" t="s">
        <v>1566</v>
      </c>
      <c r="D924" s="40" t="s">
        <v>167</v>
      </c>
      <c r="E924" s="181" t="s">
        <v>943</v>
      </c>
      <c r="F924" s="184" t="s">
        <v>5715</v>
      </c>
      <c r="G924" s="184">
        <v>0.7988127784900001</v>
      </c>
      <c r="H924" s="184">
        <v>2.8275015590000001E-2</v>
      </c>
      <c r="I924" s="184">
        <v>0.48478776290000003</v>
      </c>
      <c r="J924" s="328">
        <v>0</v>
      </c>
      <c r="K924" s="184">
        <v>0.28575</v>
      </c>
      <c r="L924" s="331">
        <v>6.754491E-2</v>
      </c>
      <c r="M924" s="331">
        <v>1.2386334000000001E-2</v>
      </c>
      <c r="N924" s="331">
        <v>2.2360827999999999E-2</v>
      </c>
      <c r="O924" s="184">
        <v>2.3045470000000001E-3</v>
      </c>
      <c r="P924" s="331">
        <v>2.7565292999999999E-3</v>
      </c>
      <c r="Q924" s="331">
        <v>8.5311128999999996E-4</v>
      </c>
      <c r="R924" s="331">
        <v>6.8225189000000004E-3</v>
      </c>
      <c r="S924" s="331">
        <v>0</v>
      </c>
      <c r="T924" s="331">
        <v>0.398034</v>
      </c>
      <c r="U924" s="184">
        <v>0</v>
      </c>
      <c r="V924" s="331">
        <v>0</v>
      </c>
      <c r="W924" s="331">
        <v>0</v>
      </c>
      <c r="X924" s="331">
        <v>0</v>
      </c>
      <c r="Y924"/>
      <c r="Z924" s="288">
        <v>1.905</v>
      </c>
      <c r="AA924"/>
      <c r="AB924" s="164">
        <v>52.810699999999997</v>
      </c>
      <c r="AC924" s="164">
        <v>51.3947</v>
      </c>
      <c r="AD924" s="164">
        <v>0</v>
      </c>
      <c r="AE924" s="164">
        <v>0</v>
      </c>
      <c r="AF924" s="164">
        <v>0</v>
      </c>
      <c r="AG924" s="164">
        <v>0</v>
      </c>
      <c r="AH924" s="164">
        <v>1.4159999999999999</v>
      </c>
      <c r="AI924"/>
      <c r="AJ924" s="185">
        <v>5.7246431E-2</v>
      </c>
      <c r="AK924" s="185">
        <v>5.1663119E-2</v>
      </c>
      <c r="AL924" s="185">
        <v>1.9137301E-3</v>
      </c>
      <c r="AM924" s="185">
        <v>3.6695816000000001E-3</v>
      </c>
      <c r="AN924" s="176">
        <v>3.0973092999999998E-6</v>
      </c>
      <c r="AO924" s="176">
        <v>7.0774042000000001E-9</v>
      </c>
      <c r="AP924" s="176">
        <v>0.51394700000000004</v>
      </c>
      <c r="AQ924" s="192">
        <v>1.7678400000000001E-6</v>
      </c>
      <c r="AR924" s="192">
        <v>5.334E-9</v>
      </c>
      <c r="AS924" s="192">
        <v>1.4573250000000001E-13</v>
      </c>
      <c r="AT924" s="193">
        <v>0</v>
      </c>
      <c r="AU924" s="193">
        <v>0</v>
      </c>
      <c r="AV924" s="192">
        <v>1.3717200000000001E-9</v>
      </c>
      <c r="AW924" s="192">
        <v>1.3265618000000001E-6</v>
      </c>
      <c r="AX924" s="192">
        <v>2.407308E-10</v>
      </c>
      <c r="AY924" s="192">
        <v>1.4991523E-9</v>
      </c>
      <c r="AZ924" s="192">
        <v>2.83764E-12</v>
      </c>
      <c r="BA924" s="193">
        <v>0</v>
      </c>
      <c r="BB924" s="193">
        <v>4.8651323E-13</v>
      </c>
      <c r="BC924" s="193">
        <v>4.1181872999999998E-14</v>
      </c>
      <c r="BD924" s="193">
        <v>1.0069914E-14</v>
      </c>
      <c r="BE924" s="192">
        <v>3.4591376E-10</v>
      </c>
      <c r="BF924" s="192">
        <v>1.1898504999999999E-9</v>
      </c>
      <c r="BG924" s="193">
        <v>0</v>
      </c>
      <c r="BH924" s="193">
        <v>0</v>
      </c>
      <c r="BI924" s="193">
        <v>0.51394700000000004</v>
      </c>
      <c r="BJ924" s="193">
        <v>0</v>
      </c>
      <c r="BK924" s="193">
        <v>0</v>
      </c>
      <c r="BL924" s="193">
        <v>0</v>
      </c>
      <c r="BM924"/>
      <c r="BN924" s="164">
        <v>1.4818470000000001E-4</v>
      </c>
      <c r="BO924" s="186">
        <v>1.0611538000000001E-5</v>
      </c>
      <c r="BP924" s="186">
        <v>5.3116455000000002E-5</v>
      </c>
      <c r="BQ924" s="186">
        <v>7.9944204999999999E-7</v>
      </c>
      <c r="BR924" s="186">
        <v>1.0399239E-5</v>
      </c>
      <c r="BS924" s="186">
        <v>5.4257681999999998E-7</v>
      </c>
      <c r="BT924" s="186">
        <v>7.3834797000000004E-8</v>
      </c>
      <c r="BU924" s="186">
        <v>8.2351483999999997E-7</v>
      </c>
      <c r="BV924" s="186">
        <v>3.7478055999999999E-6</v>
      </c>
      <c r="BW924" s="186">
        <v>7.9892067E-7</v>
      </c>
      <c r="BX924" s="164">
        <v>0</v>
      </c>
      <c r="BY924" s="164">
        <v>0</v>
      </c>
      <c r="BZ924" s="164">
        <v>0</v>
      </c>
      <c r="CA924" s="186">
        <v>4.9138616000000001E-6</v>
      </c>
      <c r="CB924" s="186">
        <v>6.2357514000000006E-5</v>
      </c>
      <c r="CC924" s="164">
        <v>0</v>
      </c>
      <c r="CD924" s="164">
        <v>0</v>
      </c>
      <c r="CE924"/>
      <c r="CF924" s="330">
        <v>0</v>
      </c>
      <c r="CG924" s="330">
        <v>1.905</v>
      </c>
      <c r="CH924" s="330">
        <v>3.0059485E-2</v>
      </c>
      <c r="CI924" s="330">
        <v>7.3847000000000001E-3</v>
      </c>
      <c r="CJ924" s="330">
        <v>4.5272533E-4</v>
      </c>
      <c r="CK924" s="329">
        <v>2.4970232000000002E-10</v>
      </c>
      <c r="CL924" s="329">
        <v>2.7335245000000002E-8</v>
      </c>
      <c r="CM924" s="330">
        <v>4.7601048E-4</v>
      </c>
      <c r="CN924" s="330">
        <v>3.4441197999999999E-2</v>
      </c>
      <c r="CO924" s="330">
        <v>7.0156799999999997</v>
      </c>
      <c r="CP924"/>
      <c r="CQ924">
        <v>0.28575</v>
      </c>
      <c r="CR924">
        <v>0.11502877849000001</v>
      </c>
      <c r="CS924">
        <v>8.6753762900000003E-2</v>
      </c>
      <c r="CT924">
        <v>0.48478776290000003</v>
      </c>
      <c r="CU924">
        <v>0</v>
      </c>
      <c r="CV924" s="109"/>
      <c r="CW924" s="376" t="s">
        <v>6700</v>
      </c>
      <c r="CX924" s="36"/>
      <c r="CY924" s="36"/>
      <c r="CZ924" s="36"/>
      <c r="DA924" s="40"/>
      <c r="DB924" s="257"/>
      <c r="DC924"/>
      <c r="DD924"/>
      <c r="DE924"/>
      <c r="DF924"/>
      <c r="DG924"/>
      <c r="DH924"/>
      <c r="DI924"/>
      <c r="DJ924"/>
      <c r="DK924"/>
      <c r="DL924"/>
    </row>
    <row r="925" spans="1:116" ht="13.8" customHeight="1" x14ac:dyDescent="0.3">
      <c r="A925" t="s">
        <v>5716</v>
      </c>
      <c r="B925" s="113" t="s">
        <v>922</v>
      </c>
      <c r="C925" s="182" t="s">
        <v>1567</v>
      </c>
      <c r="D925" s="40" t="s">
        <v>167</v>
      </c>
      <c r="E925" s="181" t="s">
        <v>943</v>
      </c>
      <c r="F925" s="184" t="s">
        <v>5717</v>
      </c>
      <c r="G925" s="184">
        <v>1.0058068739447401</v>
      </c>
      <c r="H925" s="184">
        <v>3.9500132699999996E-2</v>
      </c>
      <c r="I925" s="184">
        <v>0.65508919585274006</v>
      </c>
      <c r="J925" s="328">
        <v>3.5168853920000001E-3</v>
      </c>
      <c r="K925" s="184">
        <v>0.30770066000000001</v>
      </c>
      <c r="L925" s="331">
        <v>6.0952253999999997E-2</v>
      </c>
      <c r="M925" s="331">
        <v>6.6315183999999996E-3</v>
      </c>
      <c r="N925" s="331">
        <v>2.2396683000000001E-2</v>
      </c>
      <c r="O925" s="331">
        <v>7.8328799000000008E-3</v>
      </c>
      <c r="P925" s="331">
        <v>6.6265661999999996E-3</v>
      </c>
      <c r="Q925" s="331">
        <v>2.6440036E-3</v>
      </c>
      <c r="R925" s="331">
        <v>1.8885804999999999E-2</v>
      </c>
      <c r="S925" s="331">
        <v>-1.6357507999999999E-5</v>
      </c>
      <c r="T925" s="184">
        <v>0.56862000000000001</v>
      </c>
      <c r="U925" s="331">
        <v>3.5332429000000001E-3</v>
      </c>
      <c r="V925" s="331">
        <v>-3.8154725999999999E-7</v>
      </c>
      <c r="W925" s="184">
        <v>0</v>
      </c>
      <c r="X925" s="184">
        <v>0</v>
      </c>
      <c r="Y925"/>
      <c r="Z925" s="288">
        <v>2.0513377333333334</v>
      </c>
      <c r="AA925"/>
      <c r="AB925" s="164">
        <v>72.041490999999994</v>
      </c>
      <c r="AC925" s="164">
        <v>71.610410999999999</v>
      </c>
      <c r="AD925" s="164">
        <v>0.43701153999999998</v>
      </c>
      <c r="AE925" s="164">
        <v>0</v>
      </c>
      <c r="AF925" s="164">
        <v>0</v>
      </c>
      <c r="AG925" s="164">
        <v>-3.1663619999999998E-3</v>
      </c>
      <c r="AH925" s="164">
        <v>-2.7649319999999999E-3</v>
      </c>
      <c r="AI925"/>
      <c r="AJ925" s="185">
        <v>5.9407965E-2</v>
      </c>
      <c r="AK925" s="185">
        <v>5.2348073000000002E-2</v>
      </c>
      <c r="AL925" s="185">
        <v>1.9468809999999999E-3</v>
      </c>
      <c r="AM925" s="185">
        <v>5.1130109999999998E-3</v>
      </c>
      <c r="AN925" s="176">
        <v>3.1383737000000002E-6</v>
      </c>
      <c r="AO925" s="176">
        <v>7.2000039000000004E-9</v>
      </c>
      <c r="AP925" s="176">
        <v>0.71610797999999998</v>
      </c>
      <c r="AQ925" s="192">
        <v>1.9036413999999999E-6</v>
      </c>
      <c r="AR925" s="192">
        <v>5.7437457E-9</v>
      </c>
      <c r="AS925" s="192">
        <v>1.5692733999999999E-13</v>
      </c>
      <c r="AT925" s="192">
        <v>0</v>
      </c>
      <c r="AU925" s="192">
        <v>0</v>
      </c>
      <c r="AV925" s="192">
        <v>7.2223295000000001E-10</v>
      </c>
      <c r="AW925" s="192">
        <v>1.2298160000000001E-6</v>
      </c>
      <c r="AX925" s="192">
        <v>1.6503676E-10</v>
      </c>
      <c r="AY925" s="192">
        <v>1.2894155999999999E-9</v>
      </c>
      <c r="AZ925" s="192">
        <v>0</v>
      </c>
      <c r="BA925" s="192">
        <v>0</v>
      </c>
      <c r="BB925" s="192">
        <v>1.5075948E-12</v>
      </c>
      <c r="BC925" s="192">
        <v>1.1392856000000001E-13</v>
      </c>
      <c r="BD925" s="192">
        <v>2.7376105E-14</v>
      </c>
      <c r="BE925" s="192">
        <v>8.4239773999999997E-10</v>
      </c>
      <c r="BF925" s="192">
        <v>3.3516642000000001E-9</v>
      </c>
      <c r="BG925" s="192">
        <v>0</v>
      </c>
      <c r="BH925" s="192">
        <v>3.8746327999999997E-6</v>
      </c>
      <c r="BI925" s="193">
        <v>0.71610410999999996</v>
      </c>
      <c r="BJ925" s="193">
        <v>0</v>
      </c>
      <c r="BK925" s="193">
        <v>0</v>
      </c>
      <c r="BL925" s="193">
        <v>0</v>
      </c>
      <c r="BM925"/>
      <c r="BN925" s="164">
        <v>1.8643148000000001E-4</v>
      </c>
      <c r="BO925" s="186">
        <v>8.8896203999999999E-6</v>
      </c>
      <c r="BP925" s="186">
        <v>5.7196739999999997E-5</v>
      </c>
      <c r="BQ925" s="186">
        <v>2.2122861E-6</v>
      </c>
      <c r="BR925" s="186">
        <v>1.4333741E-5</v>
      </c>
      <c r="BS925" s="186">
        <v>0</v>
      </c>
      <c r="BT925" s="186">
        <v>0</v>
      </c>
      <c r="BU925" s="186">
        <v>0</v>
      </c>
      <c r="BV925" s="186">
        <v>9.0409542999999993E-6</v>
      </c>
      <c r="BW925" s="186">
        <v>2.3962705E-6</v>
      </c>
      <c r="BX925" s="186">
        <v>0</v>
      </c>
      <c r="BY925" s="186">
        <v>0</v>
      </c>
      <c r="BZ925" s="186">
        <v>0</v>
      </c>
      <c r="CA925" s="186">
        <v>4.8583009E-6</v>
      </c>
      <c r="CB925" s="186">
        <v>8.7503565999999994E-5</v>
      </c>
      <c r="CC925" s="186">
        <v>-2.3030248000000001E-16</v>
      </c>
      <c r="CD925" s="164">
        <v>0</v>
      </c>
      <c r="CE925"/>
      <c r="CF925" s="329">
        <v>0</v>
      </c>
      <c r="CG925" s="330">
        <v>2.0513378000000002</v>
      </c>
      <c r="CH925" s="330">
        <v>2.0778518999999999E-2</v>
      </c>
      <c r="CI925" s="330">
        <v>6.0821488000000002E-3</v>
      </c>
      <c r="CJ925" s="330">
        <v>4.5065421999999997E-4</v>
      </c>
      <c r="CK925" s="329">
        <v>7.5430969999999996E-10</v>
      </c>
      <c r="CL925" s="329">
        <v>8.42355E-8</v>
      </c>
      <c r="CM925" s="330">
        <v>5.6702046999999997E-4</v>
      </c>
      <c r="CN925" s="330">
        <v>9.5435213000000005E-2</v>
      </c>
      <c r="CO925" s="330">
        <v>9.7740905999999992</v>
      </c>
      <c r="CP925"/>
      <c r="CQ925">
        <v>0.30770066000000001</v>
      </c>
      <c r="CR925">
        <v>0.12596971009999999</v>
      </c>
      <c r="CS925">
        <v>8.6469577399999997E-2</v>
      </c>
      <c r="CT925">
        <v>0.65508919585274006</v>
      </c>
      <c r="CU925">
        <v>3.5168853920000001E-3</v>
      </c>
      <c r="CV925" s="109"/>
      <c r="CW925" s="376" t="s">
        <v>6701</v>
      </c>
      <c r="CX925" s="36"/>
      <c r="CY925" s="36"/>
      <c r="CZ925" s="36"/>
      <c r="DA925" s="40"/>
      <c r="DB925" s="257"/>
      <c r="DC925"/>
      <c r="DD925"/>
      <c r="DE925"/>
      <c r="DF925"/>
      <c r="DG925"/>
      <c r="DH925"/>
      <c r="DI925"/>
      <c r="DJ925"/>
      <c r="DK925"/>
      <c r="DL925"/>
    </row>
    <row r="926" spans="1:116" ht="13.8" customHeight="1" x14ac:dyDescent="0.3">
      <c r="A926" t="s">
        <v>5718</v>
      </c>
      <c r="B926" s="113" t="s">
        <v>922</v>
      </c>
      <c r="C926" s="182" t="s">
        <v>1568</v>
      </c>
      <c r="D926" s="40" t="s">
        <v>167</v>
      </c>
      <c r="E926" s="181" t="s">
        <v>943</v>
      </c>
      <c r="F926" s="184" t="s">
        <v>5719</v>
      </c>
      <c r="G926" s="184">
        <v>1.0120634871</v>
      </c>
      <c r="H926" s="184">
        <v>3.2340707400000002E-2</v>
      </c>
      <c r="I926" s="184">
        <v>0.65122277969999998</v>
      </c>
      <c r="J926" s="328">
        <v>0</v>
      </c>
      <c r="K926" s="184">
        <v>0.32850000000000001</v>
      </c>
      <c r="L926" s="184">
        <v>6.4839104999999994E-2</v>
      </c>
      <c r="M926" s="331">
        <v>8.0172191000000004E-3</v>
      </c>
      <c r="N926" s="184">
        <v>2.3891868E-2</v>
      </c>
      <c r="O926" s="184">
        <v>3.2922099999999998E-3</v>
      </c>
      <c r="P926" s="184">
        <v>3.9378989999999999E-3</v>
      </c>
      <c r="Q926" s="331">
        <v>1.2187304E-3</v>
      </c>
      <c r="R926" s="331">
        <v>9.7464556000000004E-3</v>
      </c>
      <c r="S926" s="331">
        <v>0</v>
      </c>
      <c r="T926" s="184">
        <v>0.56862000000000001</v>
      </c>
      <c r="U926" s="331">
        <v>0</v>
      </c>
      <c r="V926" s="331">
        <v>0</v>
      </c>
      <c r="W926" s="184">
        <v>0</v>
      </c>
      <c r="X926" s="184">
        <v>0</v>
      </c>
      <c r="Y926"/>
      <c r="Z926" s="288">
        <v>2.1900000000000004</v>
      </c>
      <c r="AA926"/>
      <c r="AB926" s="164">
        <v>73.421000000000006</v>
      </c>
      <c r="AC926" s="164">
        <v>73.421000000000006</v>
      </c>
      <c r="AD926" s="164">
        <v>0</v>
      </c>
      <c r="AE926" s="164">
        <v>0</v>
      </c>
      <c r="AF926" s="164">
        <v>0</v>
      </c>
      <c r="AG926" s="164">
        <v>0</v>
      </c>
      <c r="AH926" s="164">
        <v>0</v>
      </c>
      <c r="AI926"/>
      <c r="AJ926" s="185">
        <v>6.1769738999999997E-2</v>
      </c>
      <c r="AK926" s="185">
        <v>5.4451144999999999E-2</v>
      </c>
      <c r="AL926" s="185">
        <v>2.0763339E-3</v>
      </c>
      <c r="AM926" s="185">
        <v>5.2422594000000001E-3</v>
      </c>
      <c r="AN926" s="176">
        <v>3.2644571000000001E-6</v>
      </c>
      <c r="AO926" s="176">
        <v>7.6787498000000001E-9</v>
      </c>
      <c r="AP926" s="176">
        <v>0.73421000000000003</v>
      </c>
      <c r="AQ926" s="192">
        <v>2.0323200000000001E-6</v>
      </c>
      <c r="AR926" s="192">
        <v>6.1319999999999999E-9</v>
      </c>
      <c r="AS926" s="192">
        <v>1.67535E-13</v>
      </c>
      <c r="AT926" s="193">
        <v>0</v>
      </c>
      <c r="AU926" s="193">
        <v>0</v>
      </c>
      <c r="AV926" s="192">
        <v>7.6230000000000005E-10</v>
      </c>
      <c r="AW926" s="192">
        <v>1.2291809E-6</v>
      </c>
      <c r="AX926" s="192">
        <v>1.7417400000000001E-10</v>
      </c>
      <c r="AY926" s="192">
        <v>1.37164E-9</v>
      </c>
      <c r="AZ926" s="193">
        <v>0</v>
      </c>
      <c r="BA926" s="193">
        <v>0</v>
      </c>
      <c r="BB926" s="193">
        <v>6.9501889999999997E-13</v>
      </c>
      <c r="BC926" s="193">
        <v>5.8831246999999997E-14</v>
      </c>
      <c r="BD926" s="193">
        <v>1.4385592000000001E-14</v>
      </c>
      <c r="BE926" s="192">
        <v>4.9416250999999999E-10</v>
      </c>
      <c r="BF926" s="192">
        <v>1.6997864999999999E-9</v>
      </c>
      <c r="BG926" s="193">
        <v>0</v>
      </c>
      <c r="BH926" s="193">
        <v>0</v>
      </c>
      <c r="BI926" s="193">
        <v>0.73421000000000003</v>
      </c>
      <c r="BJ926" s="193">
        <v>0</v>
      </c>
      <c r="BK926" s="193">
        <v>0</v>
      </c>
      <c r="BL926" s="193">
        <v>0</v>
      </c>
      <c r="BM926"/>
      <c r="BN926" s="164">
        <v>1.8315641000000001E-4</v>
      </c>
      <c r="BO926" s="186">
        <v>9.4565005999999996E-6</v>
      </c>
      <c r="BP926" s="186">
        <v>6.1063011000000005E-5</v>
      </c>
      <c r="BQ926" s="186">
        <v>1.1420600999999999E-6</v>
      </c>
      <c r="BR926" s="186">
        <v>1.0736437000000001E-5</v>
      </c>
      <c r="BS926" s="164">
        <v>0</v>
      </c>
      <c r="BT926" s="164">
        <v>0</v>
      </c>
      <c r="BU926" s="164">
        <v>0</v>
      </c>
      <c r="BV926" s="186">
        <v>5.3540081000000001E-6</v>
      </c>
      <c r="BW926" s="186">
        <v>1.1413152000000001E-6</v>
      </c>
      <c r="BX926" s="164">
        <v>0</v>
      </c>
      <c r="BY926" s="164">
        <v>0</v>
      </c>
      <c r="BZ926" s="164">
        <v>0</v>
      </c>
      <c r="CA926" s="186">
        <v>5.1809116000000004E-6</v>
      </c>
      <c r="CB926" s="186">
        <v>8.9082162000000002E-5</v>
      </c>
      <c r="CC926" s="164">
        <v>0</v>
      </c>
      <c r="CD926" s="164">
        <v>0</v>
      </c>
      <c r="CE926"/>
      <c r="CF926" s="330">
        <v>0</v>
      </c>
      <c r="CG926" s="330">
        <v>2.19</v>
      </c>
      <c r="CH926" s="330">
        <v>2.0778518999999999E-2</v>
      </c>
      <c r="CI926" s="330">
        <v>6.4700000000000001E-3</v>
      </c>
      <c r="CJ926" s="330">
        <v>5.4482148000000005E-4</v>
      </c>
      <c r="CK926" s="329">
        <v>3.5671759999999999E-10</v>
      </c>
      <c r="CL926" s="329">
        <v>3.9050350000000001E-8</v>
      </c>
      <c r="CM926" s="330">
        <v>4.7748882000000001E-4</v>
      </c>
      <c r="CN926" s="330">
        <v>4.9201712000000002E-2</v>
      </c>
      <c r="CO926" s="330">
        <v>10.022399999999999</v>
      </c>
      <c r="CP926"/>
      <c r="CQ926">
        <v>0.32850000000000001</v>
      </c>
      <c r="CR926">
        <v>0.11494348709999999</v>
      </c>
      <c r="CS926">
        <v>8.260277969999999E-2</v>
      </c>
      <c r="CT926">
        <v>0.65122277969999998</v>
      </c>
      <c r="CU926">
        <v>0</v>
      </c>
      <c r="CV926" s="109"/>
      <c r="CW926" s="376" t="s">
        <v>6701</v>
      </c>
      <c r="CX926" s="36"/>
      <c r="CY926" s="36"/>
      <c r="CZ926" s="36"/>
      <c r="DA926" s="40"/>
      <c r="DB926" s="257"/>
      <c r="DC926"/>
      <c r="DD926"/>
      <c r="DE926"/>
      <c r="DF926"/>
      <c r="DG926"/>
      <c r="DH926"/>
      <c r="DI926"/>
      <c r="DJ926"/>
      <c r="DK926"/>
      <c r="DL926"/>
    </row>
    <row r="927" spans="1:116" ht="13.8" customHeight="1" x14ac:dyDescent="0.3">
      <c r="A927" t="s">
        <v>5720</v>
      </c>
      <c r="B927" s="113" t="s">
        <v>922</v>
      </c>
      <c r="C927" s="182" t="s">
        <v>1569</v>
      </c>
      <c r="D927" s="40" t="s">
        <v>167</v>
      </c>
      <c r="E927" s="181" t="s">
        <v>943</v>
      </c>
      <c r="F927" s="184" t="s">
        <v>4332</v>
      </c>
      <c r="G927" s="184">
        <v>1.13393541269876</v>
      </c>
      <c r="H927" s="184">
        <v>6.2708542020000008E-2</v>
      </c>
      <c r="I927" s="184">
        <v>0.48622687067876003</v>
      </c>
      <c r="J927" s="328">
        <v>0</v>
      </c>
      <c r="K927" s="184">
        <v>0.58499999999999996</v>
      </c>
      <c r="L927" s="184">
        <v>6.7320000000000005E-2</v>
      </c>
      <c r="M927" s="331">
        <v>5.7067876000000003E-7</v>
      </c>
      <c r="N927" s="331">
        <v>4.8348000000000002E-2</v>
      </c>
      <c r="O927" s="331">
        <v>7.8956900000000003E-3</v>
      </c>
      <c r="P927" s="184">
        <v>6.5256611999999999E-4</v>
      </c>
      <c r="Q927" s="331">
        <v>5.8122859000000002E-3</v>
      </c>
      <c r="R927" s="331">
        <v>-0.1270937</v>
      </c>
      <c r="S927" s="331">
        <v>0</v>
      </c>
      <c r="T927" s="184">
        <v>0.54600000000000004</v>
      </c>
      <c r="U927" s="331">
        <v>0</v>
      </c>
      <c r="V927" s="331">
        <v>0</v>
      </c>
      <c r="W927" s="331">
        <v>0</v>
      </c>
      <c r="X927" s="184">
        <v>0</v>
      </c>
      <c r="Y927"/>
      <c r="Z927" s="288">
        <v>3.9</v>
      </c>
      <c r="AA927"/>
      <c r="AB927" s="164">
        <v>98.7</v>
      </c>
      <c r="AC927" s="164">
        <v>98.7</v>
      </c>
      <c r="AD927" s="164">
        <v>0</v>
      </c>
      <c r="AE927" s="164">
        <v>0</v>
      </c>
      <c r="AF927" s="164">
        <v>0</v>
      </c>
      <c r="AG927" s="164">
        <v>0</v>
      </c>
      <c r="AH927" s="164">
        <v>0</v>
      </c>
      <c r="AI927"/>
      <c r="AJ927" s="185">
        <v>7.2419392999999999E-2</v>
      </c>
      <c r="AK927" s="185">
        <v>6.2157260999999998E-2</v>
      </c>
      <c r="AL927" s="185">
        <v>3.2149527999999999E-3</v>
      </c>
      <c r="AM927" s="185">
        <v>7.0471800000000001E-3</v>
      </c>
      <c r="AN927" s="176">
        <v>3.7264544999999999E-6</v>
      </c>
      <c r="AO927" s="176">
        <v>1.1889618E-8</v>
      </c>
      <c r="AP927" s="176">
        <v>0.98699999999999999</v>
      </c>
      <c r="AQ927" s="192">
        <v>3.6192E-6</v>
      </c>
      <c r="AR927" s="192">
        <v>1.092E-8</v>
      </c>
      <c r="AS927" s="192">
        <v>2.9834999999999999E-13</v>
      </c>
      <c r="AT927" s="193">
        <v>0</v>
      </c>
      <c r="AU927" s="193">
        <v>0</v>
      </c>
      <c r="AV927" s="192">
        <v>1.2956E-9</v>
      </c>
      <c r="AW927" s="192">
        <v>1.2385010000000001E-7</v>
      </c>
      <c r="AX927" s="192">
        <v>2.9545999999999998E-10</v>
      </c>
      <c r="AY927" s="192">
        <v>6.7144000000000001E-10</v>
      </c>
      <c r="AZ927" s="193">
        <v>0</v>
      </c>
      <c r="BA927" s="193">
        <v>0</v>
      </c>
      <c r="BB927" s="193">
        <v>3.3112828E-12</v>
      </c>
      <c r="BC927" s="193">
        <v>-7.6264261000000004E-13</v>
      </c>
      <c r="BD927" s="193">
        <v>-1.2850490000000001E-13</v>
      </c>
      <c r="BE927" s="192">
        <v>-1.7481609999999999E-10</v>
      </c>
      <c r="BF927" s="192">
        <v>-1.7716415000000001E-8</v>
      </c>
      <c r="BG927" s="193">
        <v>0</v>
      </c>
      <c r="BH927" s="193">
        <v>0</v>
      </c>
      <c r="BI927" s="193">
        <v>0.98699999999999999</v>
      </c>
      <c r="BJ927" s="193">
        <v>0</v>
      </c>
      <c r="BK927" s="193">
        <v>0</v>
      </c>
      <c r="BL927" s="193">
        <v>0</v>
      </c>
      <c r="BM927"/>
      <c r="BN927" s="164">
        <v>2.4088416999999999E-4</v>
      </c>
      <c r="BO927" s="186">
        <v>9.8183283000000003E-6</v>
      </c>
      <c r="BP927" s="164">
        <v>1.0874234999999999E-4</v>
      </c>
      <c r="BQ927" s="186">
        <v>-1.4863169E-5</v>
      </c>
      <c r="BR927" s="186">
        <v>7.0672753999999998E-6</v>
      </c>
      <c r="BS927" s="164">
        <v>0</v>
      </c>
      <c r="BT927" s="164">
        <v>0</v>
      </c>
      <c r="BU927" s="164">
        <v>0</v>
      </c>
      <c r="BV927" s="186">
        <v>1.0158134E-6</v>
      </c>
      <c r="BW927" s="186">
        <v>-4.5052012999999998E-7</v>
      </c>
      <c r="BX927" s="164">
        <v>0</v>
      </c>
      <c r="BY927" s="164">
        <v>0</v>
      </c>
      <c r="BZ927" s="164">
        <v>0</v>
      </c>
      <c r="CA927" s="186">
        <v>9.2419826999999993E-6</v>
      </c>
      <c r="CB927" s="164">
        <v>1.2031212E-4</v>
      </c>
      <c r="CC927" s="164">
        <v>0</v>
      </c>
      <c r="CD927" s="164">
        <v>0</v>
      </c>
      <c r="CE927"/>
      <c r="CF927" s="330">
        <v>0</v>
      </c>
      <c r="CG927" s="330">
        <v>3.9</v>
      </c>
      <c r="CH927" s="330">
        <v>0</v>
      </c>
      <c r="CI927" s="330">
        <v>1.1528E-2</v>
      </c>
      <c r="CJ927" s="329">
        <v>3.92E-8</v>
      </c>
      <c r="CK927" s="329">
        <v>1.3913586E-9</v>
      </c>
      <c r="CL927" s="329">
        <v>1.482611E-7</v>
      </c>
      <c r="CM927" s="330">
        <v>1.9689999999999999E-4</v>
      </c>
      <c r="CN927" s="330">
        <v>-0.63050039999999996</v>
      </c>
      <c r="CO927" s="330">
        <v>13.536</v>
      </c>
      <c r="CP927"/>
      <c r="CQ927">
        <v>0.58499999999999996</v>
      </c>
      <c r="CR927">
        <v>2.9354126987599927E-3</v>
      </c>
      <c r="CS927">
        <v>-5.9773129321240001E-2</v>
      </c>
      <c r="CT927">
        <v>0.48622687067876003</v>
      </c>
      <c r="CU927">
        <v>0</v>
      </c>
      <c r="CV927" s="109"/>
      <c r="CW927" s="376" t="s">
        <v>6702</v>
      </c>
      <c r="CX927" s="36"/>
      <c r="CY927" s="36"/>
      <c r="CZ927" s="36"/>
      <c r="DA927" s="40"/>
      <c r="DB927" s="257"/>
      <c r="DC927"/>
      <c r="DD927"/>
      <c r="DE927"/>
      <c r="DF927"/>
      <c r="DG927"/>
      <c r="DH927"/>
      <c r="DI927"/>
      <c r="DJ927"/>
      <c r="DK927"/>
      <c r="DL927"/>
    </row>
    <row r="928" spans="1:116" ht="13.8" customHeight="1" x14ac:dyDescent="0.3">
      <c r="A928" t="s">
        <v>5721</v>
      </c>
      <c r="B928" s="113" t="s">
        <v>922</v>
      </c>
      <c r="C928" s="182" t="s">
        <v>1570</v>
      </c>
      <c r="D928" s="40" t="s">
        <v>167</v>
      </c>
      <c r="E928" s="181" t="s">
        <v>943</v>
      </c>
      <c r="F928" s="184" t="s">
        <v>4333</v>
      </c>
      <c r="G928" s="184">
        <v>0.91320437307254609</v>
      </c>
      <c r="H928" s="184">
        <v>8.3714509041599994E-3</v>
      </c>
      <c r="I928" s="184">
        <v>0.42483292216838608</v>
      </c>
      <c r="J928" s="328">
        <v>0</v>
      </c>
      <c r="K928" s="184">
        <v>0.48</v>
      </c>
      <c r="L928" s="184">
        <v>5.41161E-2</v>
      </c>
      <c r="M928" s="184">
        <v>6.4568207999999997E-3</v>
      </c>
      <c r="N928" s="184">
        <v>5.1713999999999996E-3</v>
      </c>
      <c r="O928" s="331">
        <v>3.1999799999999998E-3</v>
      </c>
      <c r="P928" s="184">
        <v>0</v>
      </c>
      <c r="Q928" s="331">
        <v>7.0904159999999996E-8</v>
      </c>
      <c r="R928" s="331">
        <v>1.3683861000000001E-9</v>
      </c>
      <c r="S928" s="331">
        <v>0</v>
      </c>
      <c r="T928" s="184">
        <v>0.36425999999999997</v>
      </c>
      <c r="U928" s="184">
        <v>0</v>
      </c>
      <c r="V928" s="331">
        <v>0</v>
      </c>
      <c r="W928" s="331">
        <v>0</v>
      </c>
      <c r="X928" s="184">
        <v>0</v>
      </c>
      <c r="Y928"/>
      <c r="Z928" s="288">
        <v>3.2</v>
      </c>
      <c r="AA928"/>
      <c r="AB928" s="164">
        <v>90.552199999999999</v>
      </c>
      <c r="AC928" s="164">
        <v>89.442999999999998</v>
      </c>
      <c r="AD928" s="164">
        <v>0</v>
      </c>
      <c r="AE928" s="164">
        <v>0</v>
      </c>
      <c r="AF928" s="164">
        <v>1.1092</v>
      </c>
      <c r="AG928" s="164">
        <v>0</v>
      </c>
      <c r="AH928" s="164">
        <v>0</v>
      </c>
      <c r="AI928"/>
      <c r="AJ928" s="185">
        <v>7.5057612999999995E-2</v>
      </c>
      <c r="AK928" s="185">
        <v>6.5928784000000004E-2</v>
      </c>
      <c r="AL928" s="185">
        <v>2.7425981999999998E-3</v>
      </c>
      <c r="AM928" s="185">
        <v>6.3862301999999998E-3</v>
      </c>
      <c r="AN928" s="176">
        <v>3.9525650000000002E-6</v>
      </c>
      <c r="AO928" s="176">
        <v>1.0142745E-8</v>
      </c>
      <c r="AP928" s="176">
        <v>0.89442999999999995</v>
      </c>
      <c r="AQ928" s="192">
        <v>2.9695999999999999E-6</v>
      </c>
      <c r="AR928" s="192">
        <v>8.9600000000000005E-9</v>
      </c>
      <c r="AS928" s="192">
        <v>2.4479999999999998E-13</v>
      </c>
      <c r="AT928" s="193">
        <v>0</v>
      </c>
      <c r="AU928" s="193">
        <v>0</v>
      </c>
      <c r="AV928" s="192">
        <v>1.65E-10</v>
      </c>
      <c r="AW928" s="192">
        <v>9.8279999999999993E-7</v>
      </c>
      <c r="AX928" s="192">
        <v>3.7700000000000003E-11</v>
      </c>
      <c r="AY928" s="192">
        <v>1.1448E-9</v>
      </c>
      <c r="AZ928" s="193">
        <v>0</v>
      </c>
      <c r="BA928" s="193">
        <v>0</v>
      </c>
      <c r="BB928" s="193">
        <v>0</v>
      </c>
      <c r="BC928" s="193">
        <v>0</v>
      </c>
      <c r="BD928" s="193">
        <v>0</v>
      </c>
      <c r="BE928" s="193">
        <v>0</v>
      </c>
      <c r="BF928" s="193">
        <v>0</v>
      </c>
      <c r="BG928" s="193">
        <v>0</v>
      </c>
      <c r="BH928" s="193">
        <v>0</v>
      </c>
      <c r="BI928" s="193">
        <v>0.89442999999999995</v>
      </c>
      <c r="BJ928" s="193">
        <v>0</v>
      </c>
      <c r="BK928" s="193">
        <v>0</v>
      </c>
      <c r="BL928" s="193">
        <v>0</v>
      </c>
      <c r="BM928"/>
      <c r="BN928" s="164">
        <v>2.1680165E-4</v>
      </c>
      <c r="BO928" s="186">
        <v>7.8925970999999997E-6</v>
      </c>
      <c r="BP928" s="186">
        <v>8.9224491000000001E-5</v>
      </c>
      <c r="BQ928" s="186">
        <v>1.6028835E-13</v>
      </c>
      <c r="BR928" s="186">
        <v>9.3907718000000001E-6</v>
      </c>
      <c r="BS928" s="164">
        <v>0</v>
      </c>
      <c r="BT928" s="164">
        <v>0</v>
      </c>
      <c r="BU928" s="164">
        <v>0</v>
      </c>
      <c r="BV928" s="164">
        <v>0</v>
      </c>
      <c r="BW928" s="186">
        <v>4.6917694999999999E-11</v>
      </c>
      <c r="BX928" s="164">
        <v>0</v>
      </c>
      <c r="BY928" s="164">
        <v>0</v>
      </c>
      <c r="BZ928" s="164">
        <v>0</v>
      </c>
      <c r="CA928" s="186">
        <v>1.5008746000000001E-6</v>
      </c>
      <c r="CB928" s="164">
        <v>1.0879287E-4</v>
      </c>
      <c r="CC928" s="164">
        <v>0</v>
      </c>
      <c r="CD928" s="164">
        <v>0</v>
      </c>
      <c r="CE928"/>
      <c r="CF928" s="330">
        <v>0</v>
      </c>
      <c r="CG928" s="330">
        <v>3.2</v>
      </c>
      <c r="CH928" s="330">
        <v>4.4975149999999997E-3</v>
      </c>
      <c r="CI928" s="330">
        <v>5.4000000000000003E-3</v>
      </c>
      <c r="CJ928" s="330">
        <v>4.387824E-4</v>
      </c>
      <c r="CK928" s="330">
        <v>0</v>
      </c>
      <c r="CL928" s="330">
        <v>0</v>
      </c>
      <c r="CM928" s="330">
        <v>3.2999994000000002E-4</v>
      </c>
      <c r="CN928" s="330">
        <v>0</v>
      </c>
      <c r="CO928" s="330">
        <v>12.24</v>
      </c>
      <c r="CP928"/>
      <c r="CQ928">
        <v>0.48</v>
      </c>
      <c r="CR928">
        <v>6.8944373072546111E-2</v>
      </c>
      <c r="CS928">
        <v>6.0572922168386098E-2</v>
      </c>
      <c r="CT928">
        <v>0.42483292216838608</v>
      </c>
      <c r="CU928">
        <v>0</v>
      </c>
      <c r="CV928" s="109"/>
      <c r="CW928" s="376" t="s">
        <v>6703</v>
      </c>
      <c r="CY928" s="36"/>
      <c r="CZ928" s="36"/>
      <c r="DA928" s="40"/>
      <c r="DB928" s="257"/>
      <c r="DC928"/>
      <c r="DD928"/>
      <c r="DE928"/>
      <c r="DF928"/>
      <c r="DG928"/>
      <c r="DH928"/>
      <c r="DI928"/>
      <c r="DJ928"/>
      <c r="DK928"/>
      <c r="DL928"/>
    </row>
    <row r="929" spans="1:116" ht="13.8" customHeight="1" x14ac:dyDescent="0.3">
      <c r="A929" t="s">
        <v>5722</v>
      </c>
      <c r="B929" s="113" t="s">
        <v>922</v>
      </c>
      <c r="C929" s="182" t="s">
        <v>1571</v>
      </c>
      <c r="D929" s="40" t="s">
        <v>167</v>
      </c>
      <c r="E929" s="181" t="s">
        <v>943</v>
      </c>
      <c r="F929" s="184" t="s">
        <v>4334</v>
      </c>
      <c r="G929" s="184">
        <v>1.1938793114000001</v>
      </c>
      <c r="H929" s="184">
        <v>1.8569084299999997E-2</v>
      </c>
      <c r="I929" s="184">
        <v>0.93081022710000005</v>
      </c>
      <c r="J929" s="328">
        <v>0</v>
      </c>
      <c r="K929" s="184">
        <v>0.2445</v>
      </c>
      <c r="L929" s="184">
        <v>4.3292879999999999E-2</v>
      </c>
      <c r="M929" s="184">
        <v>6.3492071000000004E-3</v>
      </c>
      <c r="N929" s="184">
        <v>3.8268360000000001E-3</v>
      </c>
      <c r="O929" s="184">
        <v>5.9348000000000003E-6</v>
      </c>
      <c r="P929" s="331">
        <v>9.3759499999999992E-3</v>
      </c>
      <c r="Q929" s="331">
        <v>5.3603634999999997E-3</v>
      </c>
      <c r="R929" s="331">
        <v>0.10116814</v>
      </c>
      <c r="S929" s="331">
        <v>0</v>
      </c>
      <c r="T929" s="184">
        <v>0.78</v>
      </c>
      <c r="U929" s="184">
        <v>0</v>
      </c>
      <c r="V929" s="331">
        <v>0</v>
      </c>
      <c r="W929" s="331">
        <v>0</v>
      </c>
      <c r="X929" s="184">
        <v>0</v>
      </c>
      <c r="Y929"/>
      <c r="Z929" s="288">
        <v>1.6300000000000001</v>
      </c>
      <c r="AA929"/>
      <c r="AB929" s="164">
        <v>82.254999999999995</v>
      </c>
      <c r="AC929" s="164">
        <v>81.429000000000002</v>
      </c>
      <c r="AD929" s="164">
        <v>0</v>
      </c>
      <c r="AE929" s="164">
        <v>0</v>
      </c>
      <c r="AF929" s="164">
        <v>0.82599999999999996</v>
      </c>
      <c r="AG929" s="164">
        <v>0</v>
      </c>
      <c r="AH929" s="164">
        <v>0</v>
      </c>
      <c r="AI929"/>
      <c r="AJ929" s="185">
        <v>4.5945706000000003E-2</v>
      </c>
      <c r="AK929" s="185">
        <v>3.8641325999999997E-2</v>
      </c>
      <c r="AL929" s="185">
        <v>1.4903488999999999E-3</v>
      </c>
      <c r="AM929" s="185">
        <v>5.8140305999999998E-3</v>
      </c>
      <c r="AN929" s="176">
        <v>2.3166263000000001E-6</v>
      </c>
      <c r="AO929" s="176">
        <v>5.5116455000000003E-9</v>
      </c>
      <c r="AP929" s="176">
        <v>0.81428999999999996</v>
      </c>
      <c r="AQ929" s="192">
        <v>1.51264E-6</v>
      </c>
      <c r="AR929" s="192">
        <v>4.5640000000000004E-9</v>
      </c>
      <c r="AS929" s="192">
        <v>1.2469500000000001E-13</v>
      </c>
      <c r="AT929" s="193">
        <v>0</v>
      </c>
      <c r="AU929" s="193">
        <v>0</v>
      </c>
      <c r="AV929" s="192">
        <v>1.221E-10</v>
      </c>
      <c r="AW929" s="192">
        <v>7.8633308999999996E-7</v>
      </c>
      <c r="AX929" s="192">
        <v>2.7898000000000001E-11</v>
      </c>
      <c r="AY929" s="192">
        <v>9.1584000000000001E-10</v>
      </c>
      <c r="AZ929" s="193">
        <v>0</v>
      </c>
      <c r="BA929" s="193">
        <v>0</v>
      </c>
      <c r="BB929" s="193">
        <v>3.0558450000000001E-12</v>
      </c>
      <c r="BC929" s="193">
        <v>6.0808115000000003E-13</v>
      </c>
      <c r="BD929" s="193">
        <v>1.1889039999999999E-13</v>
      </c>
      <c r="BE929" s="192">
        <v>1.3811694999999999E-9</v>
      </c>
      <c r="BF929" s="192">
        <v>1.6149925000000002E-8</v>
      </c>
      <c r="BG929" s="193">
        <v>0</v>
      </c>
      <c r="BH929" s="193">
        <v>0</v>
      </c>
      <c r="BI929" s="193">
        <v>0.81428999999999996</v>
      </c>
      <c r="BJ929" s="193">
        <v>0</v>
      </c>
      <c r="BK929" s="193">
        <v>0</v>
      </c>
      <c r="BL929" s="193">
        <v>0</v>
      </c>
      <c r="BM929"/>
      <c r="BN929" s="164">
        <v>1.8861972E-4</v>
      </c>
      <c r="BO929" s="186">
        <v>6.3140777000000002E-6</v>
      </c>
      <c r="BP929" s="186">
        <v>4.5448724999999999E-5</v>
      </c>
      <c r="BQ929" s="186">
        <v>1.1851929E-5</v>
      </c>
      <c r="BR929" s="186">
        <v>5.2064349999999997E-6</v>
      </c>
      <c r="BS929" s="164">
        <v>0</v>
      </c>
      <c r="BT929" s="164">
        <v>0</v>
      </c>
      <c r="BU929" s="164">
        <v>0</v>
      </c>
      <c r="BV929" s="186">
        <v>1.2952656E-5</v>
      </c>
      <c r="BW929" s="186">
        <v>7.0229783E-6</v>
      </c>
      <c r="BX929" s="164">
        <v>0</v>
      </c>
      <c r="BY929" s="164">
        <v>0</v>
      </c>
      <c r="BZ929" s="164">
        <v>0</v>
      </c>
      <c r="CA929" s="186">
        <v>1.1413871999999999E-6</v>
      </c>
      <c r="CB929" s="186">
        <v>9.8681532999999997E-5</v>
      </c>
      <c r="CC929" s="164">
        <v>0</v>
      </c>
      <c r="CD929" s="164">
        <v>0</v>
      </c>
      <c r="CE929"/>
      <c r="CF929" s="330">
        <v>0</v>
      </c>
      <c r="CG929" s="330">
        <v>1.63</v>
      </c>
      <c r="CH929" s="330">
        <v>3.3281611000000001E-3</v>
      </c>
      <c r="CI929" s="330">
        <v>4.3200000000000001E-3</v>
      </c>
      <c r="CJ929" s="330">
        <v>4.3146936E-4</v>
      </c>
      <c r="CK929" s="329">
        <v>1.542941E-9</v>
      </c>
      <c r="CL929" s="329">
        <v>1.8456880000000001E-7</v>
      </c>
      <c r="CM929" s="330">
        <v>2.6414795E-4</v>
      </c>
      <c r="CN929" s="330">
        <v>0.50658939999999997</v>
      </c>
      <c r="CO929" s="330">
        <v>11.102399999999999</v>
      </c>
      <c r="CP929"/>
      <c r="CQ929">
        <v>0.2445</v>
      </c>
      <c r="CR929">
        <v>0.16937931140000001</v>
      </c>
      <c r="CS929">
        <v>0.1508102271</v>
      </c>
      <c r="CT929">
        <v>0.93081022710000005</v>
      </c>
      <c r="CU929">
        <v>0</v>
      </c>
      <c r="CV929" s="109"/>
      <c r="CW929" s="376" t="s">
        <v>6704</v>
      </c>
      <c r="CX929" s="36"/>
      <c r="CY929" s="36"/>
      <c r="CZ929" s="36"/>
      <c r="DA929" s="40"/>
      <c r="DB929" s="257"/>
      <c r="DC929"/>
      <c r="DD929"/>
      <c r="DE929"/>
      <c r="DF929"/>
      <c r="DG929"/>
      <c r="DH929"/>
      <c r="DI929"/>
      <c r="DJ929"/>
      <c r="DK929"/>
      <c r="DL929"/>
    </row>
    <row r="930" spans="1:116" ht="13.8" customHeight="1" x14ac:dyDescent="0.3">
      <c r="A930" t="s">
        <v>2233</v>
      </c>
      <c r="B930" s="113" t="s">
        <v>922</v>
      </c>
      <c r="C930" s="182" t="s">
        <v>1572</v>
      </c>
      <c r="D930" s="40" t="s">
        <v>167</v>
      </c>
      <c r="E930" s="181" t="s">
        <v>943</v>
      </c>
      <c r="F930" s="184" t="s">
        <v>4335</v>
      </c>
      <c r="G930" s="184">
        <v>0.92608385805999993</v>
      </c>
      <c r="H930" s="184">
        <v>1.8634879059999998E-2</v>
      </c>
      <c r="I930" s="184">
        <v>0.680498979</v>
      </c>
      <c r="J930" s="328">
        <v>0</v>
      </c>
      <c r="K930" s="184">
        <v>0.22695000000000001</v>
      </c>
      <c r="L930" s="184">
        <v>5.2462552000000003E-2</v>
      </c>
      <c r="M930" s="184">
        <v>1.1218726E-2</v>
      </c>
      <c r="N930" s="184">
        <v>8.3153051999999995E-3</v>
      </c>
      <c r="O930" s="331">
        <v>4.1543600000000002E-6</v>
      </c>
      <c r="P930" s="331">
        <v>6.5631650000000001E-3</v>
      </c>
      <c r="Q930" s="331">
        <v>3.7522545000000002E-3</v>
      </c>
      <c r="R930" s="331">
        <v>7.0817700999999997E-2</v>
      </c>
      <c r="S930" s="331">
        <v>0</v>
      </c>
      <c r="T930" s="331">
        <v>0.54600000000000004</v>
      </c>
      <c r="U930" s="184">
        <v>0</v>
      </c>
      <c r="V930" s="331">
        <v>0</v>
      </c>
      <c r="W930" s="331">
        <v>0</v>
      </c>
      <c r="X930" s="184">
        <v>0</v>
      </c>
      <c r="Y930"/>
      <c r="Z930" s="288">
        <v>1.5130000000000001</v>
      </c>
      <c r="AA930"/>
      <c r="AB930" s="164">
        <v>58.994500000000002</v>
      </c>
      <c r="AC930" s="164">
        <v>57.000300000000003</v>
      </c>
      <c r="AD930" s="164">
        <v>0</v>
      </c>
      <c r="AE930" s="164">
        <v>0</v>
      </c>
      <c r="AF930" s="164">
        <v>0.57820000000000005</v>
      </c>
      <c r="AG930" s="164">
        <v>0</v>
      </c>
      <c r="AH930" s="164">
        <v>1.4159999999999999</v>
      </c>
      <c r="AI930"/>
      <c r="AJ930" s="185">
        <v>4.6169608000000001E-2</v>
      </c>
      <c r="AK930" s="185">
        <v>4.0596246000000002E-2</v>
      </c>
      <c r="AL930" s="185">
        <v>1.5035406E-3</v>
      </c>
      <c r="AM930" s="185">
        <v>4.0698213999999996E-3</v>
      </c>
      <c r="AN930" s="176">
        <v>2.4338277E-6</v>
      </c>
      <c r="AO930" s="176">
        <v>5.5604313E-9</v>
      </c>
      <c r="AP930" s="176">
        <v>0.57000300000000004</v>
      </c>
      <c r="AQ930" s="192">
        <v>1.4040640000000001E-6</v>
      </c>
      <c r="AR930" s="192">
        <v>4.2364E-9</v>
      </c>
      <c r="AS930" s="192">
        <v>1.1574449999999999E-13</v>
      </c>
      <c r="AT930" s="193">
        <v>0</v>
      </c>
      <c r="AU930" s="193">
        <v>0</v>
      </c>
      <c r="AV930" s="192">
        <v>9.2358000000000003E-10</v>
      </c>
      <c r="AW930" s="192">
        <v>1.0165684000000001E-6</v>
      </c>
      <c r="AX930" s="192">
        <v>1.3833759999999999E-10</v>
      </c>
      <c r="AY930" s="192">
        <v>1.1800922999999999E-9</v>
      </c>
      <c r="AZ930" s="192">
        <v>2.83764E-12</v>
      </c>
      <c r="BA930" s="193">
        <v>0</v>
      </c>
      <c r="BB930" s="193">
        <v>2.1390915E-12</v>
      </c>
      <c r="BC930" s="193">
        <v>4.256568E-13</v>
      </c>
      <c r="BD930" s="193">
        <v>8.322328E-14</v>
      </c>
      <c r="BE930" s="192">
        <v>9.6681864999999996E-10</v>
      </c>
      <c r="BF930" s="192">
        <v>1.1304947999999999E-8</v>
      </c>
      <c r="BG930" s="193">
        <v>0</v>
      </c>
      <c r="BH930" s="193">
        <v>0</v>
      </c>
      <c r="BI930" s="193">
        <v>0.57000300000000004</v>
      </c>
      <c r="BJ930" s="193">
        <v>0</v>
      </c>
      <c r="BK930" s="193">
        <v>0</v>
      </c>
      <c r="BL930" s="193">
        <v>0</v>
      </c>
      <c r="BM930"/>
      <c r="BN930" s="164">
        <v>1.5200901999999999E-4</v>
      </c>
      <c r="BO930" s="186">
        <v>8.4118415999999998E-6</v>
      </c>
      <c r="BP930" s="186">
        <v>4.2186454999999997E-5</v>
      </c>
      <c r="BQ930" s="186">
        <v>8.2963506000000003E-6</v>
      </c>
      <c r="BR930" s="186">
        <v>6.5282382000000001E-6</v>
      </c>
      <c r="BS930" s="186">
        <v>5.4257681999999998E-7</v>
      </c>
      <c r="BT930" s="186">
        <v>7.3834797000000004E-8</v>
      </c>
      <c r="BU930" s="186">
        <v>8.2351483999999997E-7</v>
      </c>
      <c r="BV930" s="186">
        <v>9.0668591000000007E-6</v>
      </c>
      <c r="BW930" s="186">
        <v>4.9160848000000002E-6</v>
      </c>
      <c r="BX930" s="164">
        <v>0</v>
      </c>
      <c r="BY930" s="164">
        <v>0</v>
      </c>
      <c r="BZ930" s="164">
        <v>0</v>
      </c>
      <c r="CA930" s="186">
        <v>2.0861945E-6</v>
      </c>
      <c r="CB930" s="186">
        <v>6.9077072999999996E-5</v>
      </c>
      <c r="CC930" s="164">
        <v>0</v>
      </c>
      <c r="CD930" s="164">
        <v>0</v>
      </c>
      <c r="CE930"/>
      <c r="CF930" s="330">
        <v>0</v>
      </c>
      <c r="CG930" s="330">
        <v>1.5129999999999999</v>
      </c>
      <c r="CH930" s="330">
        <v>1.7844234E-2</v>
      </c>
      <c r="CI930" s="330">
        <v>5.8796999999999999E-3</v>
      </c>
      <c r="CJ930" s="330">
        <v>3.7337884000000001E-4</v>
      </c>
      <c r="CK930" s="329">
        <v>1.0800587000000001E-9</v>
      </c>
      <c r="CL930" s="329">
        <v>1.2919815999999999E-7</v>
      </c>
      <c r="CM930" s="330">
        <v>3.2667187E-4</v>
      </c>
      <c r="CN930" s="330">
        <v>0.35461258000000001</v>
      </c>
      <c r="CO930" s="330">
        <v>7.7716799999999999</v>
      </c>
      <c r="CP930"/>
      <c r="CQ930">
        <v>0.22695000000000001</v>
      </c>
      <c r="CR930">
        <v>0.15313385805999999</v>
      </c>
      <c r="CS930">
        <v>0.13449897900000002</v>
      </c>
      <c r="CT930">
        <v>0.680498979</v>
      </c>
      <c r="CU930">
        <v>0</v>
      </c>
      <c r="CV930" s="109"/>
      <c r="CW930" s="376" t="s">
        <v>6704</v>
      </c>
      <c r="CX930" s="36"/>
      <c r="CY930" s="36"/>
      <c r="CZ930" s="36"/>
      <c r="DA930" s="40"/>
      <c r="DB930" s="257"/>
      <c r="DC930"/>
      <c r="DD930"/>
      <c r="DE930"/>
      <c r="DF930"/>
      <c r="DG930"/>
      <c r="DH930"/>
      <c r="DI930"/>
      <c r="DJ930"/>
      <c r="DK930"/>
      <c r="DL930"/>
    </row>
    <row r="931" spans="1:116" ht="13.8" customHeight="1" x14ac:dyDescent="0.3">
      <c r="A931" t="s">
        <v>6705</v>
      </c>
      <c r="B931" s="113" t="s">
        <v>922</v>
      </c>
      <c r="C931" s="182" t="s">
        <v>1573</v>
      </c>
      <c r="D931" s="40" t="s">
        <v>167</v>
      </c>
      <c r="E931" s="181" t="s">
        <v>943</v>
      </c>
      <c r="F931" s="184" t="s">
        <v>6706</v>
      </c>
      <c r="G931" s="184">
        <v>1.2574446093761242</v>
      </c>
      <c r="H931" s="184">
        <v>4.526306964E-2</v>
      </c>
      <c r="I931" s="184">
        <v>0.87018153973612422</v>
      </c>
      <c r="J931" s="328">
        <v>0</v>
      </c>
      <c r="K931" s="184">
        <v>0.34200000000000003</v>
      </c>
      <c r="L931" s="184">
        <v>2.9988000000000001E-2</v>
      </c>
      <c r="M931" s="331">
        <v>1.3353883000000001E-4</v>
      </c>
      <c r="N931" s="184">
        <v>3.07224E-2</v>
      </c>
      <c r="O931" s="184">
        <v>5.1327999999999999E-3</v>
      </c>
      <c r="P931" s="331">
        <v>8.1758283999999997E-4</v>
      </c>
      <c r="Q931" s="331">
        <v>8.5902867999999993E-3</v>
      </c>
      <c r="R931" s="331">
        <v>9.0612415999999999E-10</v>
      </c>
      <c r="S931" s="331">
        <v>0</v>
      </c>
      <c r="T931" s="331">
        <v>0.84006000000000003</v>
      </c>
      <c r="U931" s="331">
        <v>0</v>
      </c>
      <c r="V931" s="331">
        <v>0</v>
      </c>
      <c r="W931" s="331">
        <v>0</v>
      </c>
      <c r="X931" s="184">
        <v>0</v>
      </c>
      <c r="Y931"/>
      <c r="Z931" s="288">
        <v>2.2800000000000002</v>
      </c>
      <c r="AA931"/>
      <c r="AB931" s="164">
        <v>90.587000000000003</v>
      </c>
      <c r="AC931" s="164">
        <v>88.876000000000005</v>
      </c>
      <c r="AD931" s="164">
        <v>0</v>
      </c>
      <c r="AE931" s="164">
        <v>0</v>
      </c>
      <c r="AF931" s="164">
        <v>1.7110000000000001</v>
      </c>
      <c r="AG931" s="164">
        <v>0</v>
      </c>
      <c r="AH931" s="164">
        <v>0</v>
      </c>
      <c r="AI931"/>
      <c r="AJ931" s="185">
        <v>4.4886052000000003E-2</v>
      </c>
      <c r="AK931" s="185">
        <v>3.6681055999999997E-2</v>
      </c>
      <c r="AL931" s="185">
        <v>1.8592490999999999E-3</v>
      </c>
      <c r="AM931" s="185">
        <v>6.3457464000000003E-3</v>
      </c>
      <c r="AN931" s="176">
        <v>2.1991040999999999E-6</v>
      </c>
      <c r="AO931" s="176">
        <v>6.8759211000000003E-9</v>
      </c>
      <c r="AP931" s="176">
        <v>0.88875999999999999</v>
      </c>
      <c r="AQ931" s="192">
        <v>2.11584E-6</v>
      </c>
      <c r="AR931" s="192">
        <v>6.3840000000000003E-9</v>
      </c>
      <c r="AS931" s="192">
        <v>1.7442E-13</v>
      </c>
      <c r="AT931" s="193">
        <v>0</v>
      </c>
      <c r="AU931" s="193">
        <v>0</v>
      </c>
      <c r="AV931" s="192">
        <v>8.2327999999999997E-10</v>
      </c>
      <c r="AW931" s="192">
        <v>8.0512E-8</v>
      </c>
      <c r="AX931" s="192">
        <v>1.8774800000000001E-10</v>
      </c>
      <c r="AY931" s="192">
        <v>2.99096E-10</v>
      </c>
      <c r="AZ931" s="193">
        <v>0</v>
      </c>
      <c r="BA931" s="193">
        <v>0</v>
      </c>
      <c r="BB931" s="193">
        <v>4.8938814000000001E-12</v>
      </c>
      <c r="BC931" s="193">
        <v>2.8053799999999998E-16</v>
      </c>
      <c r="BD931" s="193">
        <v>8.4717800000000006E-15</v>
      </c>
      <c r="BE931" s="192">
        <v>1.677047E-10</v>
      </c>
      <c r="BF931" s="192">
        <v>1.761105E-9</v>
      </c>
      <c r="BG931" s="193">
        <v>0</v>
      </c>
      <c r="BH931" s="193">
        <v>0</v>
      </c>
      <c r="BI931" s="193">
        <v>0.88875999999999999</v>
      </c>
      <c r="BJ931" s="193">
        <v>0</v>
      </c>
      <c r="BK931" s="193">
        <v>0</v>
      </c>
      <c r="BL931" s="193">
        <v>0</v>
      </c>
      <c r="BM931"/>
      <c r="BN931" s="164">
        <v>1.9349044E-4</v>
      </c>
      <c r="BO931" s="186">
        <v>4.3736190000000002E-6</v>
      </c>
      <c r="BP931" s="186">
        <v>6.3572449999999998E-5</v>
      </c>
      <c r="BQ931" s="186">
        <v>1.6343647000000001E-8</v>
      </c>
      <c r="BR931" s="186">
        <v>4.5942673999999997E-6</v>
      </c>
      <c r="BS931" s="164">
        <v>0</v>
      </c>
      <c r="BT931" s="164">
        <v>0</v>
      </c>
      <c r="BU931" s="164">
        <v>0</v>
      </c>
      <c r="BV931" s="186">
        <v>1.5120099E-6</v>
      </c>
      <c r="BW931" s="186">
        <v>5.7288613000000001E-6</v>
      </c>
      <c r="BX931" s="164">
        <v>0</v>
      </c>
      <c r="BY931" s="164">
        <v>0</v>
      </c>
      <c r="BZ931" s="164">
        <v>0</v>
      </c>
      <c r="CA931" s="186">
        <v>5.8727536000000002E-6</v>
      </c>
      <c r="CB931" s="164">
        <v>1.0782013E-4</v>
      </c>
      <c r="CC931" s="164">
        <v>0</v>
      </c>
      <c r="CD931" s="164">
        <v>0</v>
      </c>
      <c r="CE931"/>
      <c r="CF931" s="330">
        <v>0</v>
      </c>
      <c r="CG931" s="330">
        <v>2.2799999999999998</v>
      </c>
      <c r="CH931" s="330">
        <v>0</v>
      </c>
      <c r="CI931" s="330">
        <v>5.1352000000000004E-3</v>
      </c>
      <c r="CJ931" s="329">
        <v>9.1727999999999997E-6</v>
      </c>
      <c r="CK931" s="329">
        <v>2.2082101999999998E-9</v>
      </c>
      <c r="CL931" s="329">
        <v>2.6026949999999997E-7</v>
      </c>
      <c r="CM931" s="330">
        <v>1.2799999999999999E-4</v>
      </c>
      <c r="CN931" s="330">
        <v>3.8260659999999999E-3</v>
      </c>
      <c r="CO931" s="330">
        <v>12.130559999999999</v>
      </c>
      <c r="CP931"/>
      <c r="CQ931">
        <v>0.34200000000000003</v>
      </c>
      <c r="CR931">
        <v>7.5384609376124151E-2</v>
      </c>
      <c r="CS931">
        <v>3.0121539736124157E-2</v>
      </c>
      <c r="CT931">
        <v>0.87018153973612422</v>
      </c>
      <c r="CU931">
        <v>0</v>
      </c>
      <c r="CV931" s="109"/>
      <c r="CW931" s="376" t="s">
        <v>6707</v>
      </c>
      <c r="CX931" s="36"/>
      <c r="CY931" s="36"/>
      <c r="CZ931" s="36"/>
      <c r="DA931" s="40"/>
      <c r="DB931" s="257"/>
      <c r="DC931"/>
      <c r="DD931"/>
      <c r="DE931"/>
      <c r="DF931"/>
      <c r="DG931"/>
      <c r="DH931"/>
      <c r="DI931"/>
      <c r="DJ931"/>
      <c r="DK931"/>
      <c r="DL931"/>
    </row>
    <row r="932" spans="1:116" ht="13.8" customHeight="1" x14ac:dyDescent="0.3">
      <c r="A932" t="s">
        <v>6708</v>
      </c>
      <c r="B932" s="113" t="s">
        <v>922</v>
      </c>
      <c r="C932" s="182" t="s">
        <v>1574</v>
      </c>
      <c r="D932" s="40" t="s">
        <v>167</v>
      </c>
      <c r="E932" s="181" t="s">
        <v>943</v>
      </c>
      <c r="F932" s="184" t="s">
        <v>6709</v>
      </c>
      <c r="G932" s="184">
        <v>1.2283491434757856</v>
      </c>
      <c r="H932" s="184">
        <v>3.8141661959999996E-2</v>
      </c>
      <c r="I932" s="184">
        <v>0.86620748151578564</v>
      </c>
      <c r="J932" s="328">
        <v>0</v>
      </c>
      <c r="K932" s="184">
        <v>0.32400000000000001</v>
      </c>
      <c r="L932" s="184">
        <v>2.6086499999999999E-2</v>
      </c>
      <c r="M932" s="331">
        <v>6.0981101999999997E-5</v>
      </c>
      <c r="N932" s="331">
        <v>2.5275599999999999E-2</v>
      </c>
      <c r="O932" s="331">
        <v>4.1663899999999999E-3</v>
      </c>
      <c r="P932" s="331">
        <v>7.7632866000000003E-4</v>
      </c>
      <c r="Q932" s="331">
        <v>7.9233432999999999E-3</v>
      </c>
      <c r="R932" s="331">
        <v>4.1378563E-10</v>
      </c>
      <c r="S932" s="331">
        <v>0</v>
      </c>
      <c r="T932" s="331">
        <v>0.84006000000000003</v>
      </c>
      <c r="U932" s="184">
        <v>0</v>
      </c>
      <c r="V932" s="331">
        <v>0</v>
      </c>
      <c r="W932" s="331">
        <v>0</v>
      </c>
      <c r="X932" s="184">
        <v>0</v>
      </c>
      <c r="Y932"/>
      <c r="Z932" s="288">
        <v>2.16</v>
      </c>
      <c r="AA932"/>
      <c r="AB932" s="164">
        <v>88.575500000000005</v>
      </c>
      <c r="AC932" s="164">
        <v>87.395499999999998</v>
      </c>
      <c r="AD932" s="164">
        <v>0</v>
      </c>
      <c r="AE932" s="164">
        <v>0</v>
      </c>
      <c r="AF932" s="164">
        <v>1.18</v>
      </c>
      <c r="AG932" s="164">
        <v>0</v>
      </c>
      <c r="AH932" s="164">
        <v>0</v>
      </c>
      <c r="AI932"/>
      <c r="AJ932" s="185">
        <v>4.2554636999999999E-2</v>
      </c>
      <c r="AK932" s="185">
        <v>3.4565831999999998E-2</v>
      </c>
      <c r="AL932" s="185">
        <v>1.7487665999999999E-3</v>
      </c>
      <c r="AM932" s="185">
        <v>6.2400386999999996E-3</v>
      </c>
      <c r="AN932" s="176">
        <v>2.0722921000000002E-6</v>
      </c>
      <c r="AO932" s="176">
        <v>6.4673323000000002E-9</v>
      </c>
      <c r="AP932" s="176">
        <v>0.87395500000000004</v>
      </c>
      <c r="AQ932" s="192">
        <v>2.0044799999999999E-6</v>
      </c>
      <c r="AR932" s="192">
        <v>6.0479999999999998E-9</v>
      </c>
      <c r="AS932" s="192">
        <v>1.6524000000000001E-13</v>
      </c>
      <c r="AT932" s="193">
        <v>0</v>
      </c>
      <c r="AU932" s="193">
        <v>0</v>
      </c>
      <c r="AV932" s="192">
        <v>6.7731999999999999E-10</v>
      </c>
      <c r="AW932" s="192">
        <v>6.5353099999999995E-8</v>
      </c>
      <c r="AX932" s="192">
        <v>1.5446199999999999E-10</v>
      </c>
      <c r="AY932" s="192">
        <v>2.60183E-10</v>
      </c>
      <c r="AZ932" s="193">
        <v>0</v>
      </c>
      <c r="BA932" s="193">
        <v>0</v>
      </c>
      <c r="BB932" s="193">
        <v>4.5139316999999997E-12</v>
      </c>
      <c r="BC932" s="193">
        <v>2.6045200000000001E-16</v>
      </c>
      <c r="BD932" s="193">
        <v>7.8308100000000007E-15</v>
      </c>
      <c r="BE932" s="192">
        <v>1.5728549999999999E-10</v>
      </c>
      <c r="BF932" s="192">
        <v>1.624375E-9</v>
      </c>
      <c r="BG932" s="193">
        <v>0</v>
      </c>
      <c r="BH932" s="193">
        <v>0</v>
      </c>
      <c r="BI932" s="193">
        <v>0.87395500000000004</v>
      </c>
      <c r="BJ932" s="193">
        <v>0</v>
      </c>
      <c r="BK932" s="193">
        <v>0</v>
      </c>
      <c r="BL932" s="193">
        <v>0</v>
      </c>
      <c r="BM932"/>
      <c r="BN932" s="164">
        <v>1.853251E-4</v>
      </c>
      <c r="BO932" s="186">
        <v>3.8046021999999999E-6</v>
      </c>
      <c r="BP932" s="186">
        <v>6.0226531000000002E-5</v>
      </c>
      <c r="BQ932" s="186">
        <v>1.361799E-8</v>
      </c>
      <c r="BR932" s="186">
        <v>3.7292530000000002E-6</v>
      </c>
      <c r="BS932" s="164">
        <v>0</v>
      </c>
      <c r="BT932" s="164">
        <v>0</v>
      </c>
      <c r="BU932" s="164">
        <v>0</v>
      </c>
      <c r="BV932" s="186">
        <v>1.4244395999999999E-6</v>
      </c>
      <c r="BW932" s="186">
        <v>5.2796304000000004E-6</v>
      </c>
      <c r="BX932" s="164">
        <v>0</v>
      </c>
      <c r="BY932" s="164">
        <v>0</v>
      </c>
      <c r="BZ932" s="164">
        <v>0</v>
      </c>
      <c r="CA932" s="186">
        <v>4.8315682000000003E-6</v>
      </c>
      <c r="CB932" s="164">
        <v>1.0601545E-4</v>
      </c>
      <c r="CC932" s="164">
        <v>0</v>
      </c>
      <c r="CD932" s="164">
        <v>0</v>
      </c>
      <c r="CE932"/>
      <c r="CF932" s="330">
        <v>0</v>
      </c>
      <c r="CG932" s="330">
        <v>2.16</v>
      </c>
      <c r="CH932" s="330">
        <v>0</v>
      </c>
      <c r="CI932" s="330">
        <v>4.4670999999999999E-3</v>
      </c>
      <c r="CJ932" s="329">
        <v>4.1887999999999996E-6</v>
      </c>
      <c r="CK932" s="329">
        <v>2.0369743E-9</v>
      </c>
      <c r="CL932" s="329">
        <v>2.4006250000000001E-7</v>
      </c>
      <c r="CM932" s="330">
        <v>1.039E-4</v>
      </c>
      <c r="CN932" s="330">
        <v>3.5296490000000002E-3</v>
      </c>
      <c r="CO932" s="330">
        <v>11.927519999999999</v>
      </c>
      <c r="CP932"/>
      <c r="CQ932">
        <v>0.32400000000000001</v>
      </c>
      <c r="CR932">
        <v>6.4289143475785626E-2</v>
      </c>
      <c r="CS932">
        <v>2.614748151578563E-2</v>
      </c>
      <c r="CT932">
        <v>0.86620748151578564</v>
      </c>
      <c r="CU932">
        <v>0</v>
      </c>
      <c r="CV932" s="109"/>
      <c r="CW932" s="376" t="s">
        <v>6710</v>
      </c>
      <c r="CX932" s="36"/>
      <c r="CY932" s="36"/>
      <c r="CZ932" s="11"/>
      <c r="DA932" s="236"/>
      <c r="DB932" s="236"/>
      <c r="DC932"/>
      <c r="DD932"/>
      <c r="DE932"/>
      <c r="DF932"/>
      <c r="DG932"/>
      <c r="DH932"/>
      <c r="DI932"/>
      <c r="DJ932"/>
      <c r="DK932"/>
      <c r="DL932"/>
    </row>
    <row r="933" spans="1:116" ht="13.8" customHeight="1" x14ac:dyDescent="0.3">
      <c r="A933" t="s">
        <v>6711</v>
      </c>
      <c r="B933" s="113" t="s">
        <v>922</v>
      </c>
      <c r="C933" s="182" t="s">
        <v>1575</v>
      </c>
      <c r="D933" s="40" t="s">
        <v>167</v>
      </c>
      <c r="E933" s="181" t="s">
        <v>943</v>
      </c>
      <c r="F933" s="184" t="s">
        <v>6712</v>
      </c>
      <c r="G933" s="184">
        <v>1.2440273483713811</v>
      </c>
      <c r="H933" s="184">
        <v>3.9238757619999995E-2</v>
      </c>
      <c r="I933" s="184">
        <v>0.86728859075138109</v>
      </c>
      <c r="J933" s="328">
        <v>0</v>
      </c>
      <c r="K933" s="184">
        <v>0.33750000000000002</v>
      </c>
      <c r="L933" s="184">
        <v>2.7157500000000001E-2</v>
      </c>
      <c r="M933" s="331">
        <v>7.1090268999999994E-5</v>
      </c>
      <c r="N933" s="331">
        <v>2.5704000000000001E-2</v>
      </c>
      <c r="O933" s="184">
        <v>4.3348099999999997E-3</v>
      </c>
      <c r="P933" s="184">
        <v>8.0258132000000004E-4</v>
      </c>
      <c r="Q933" s="331">
        <v>8.3973663000000004E-3</v>
      </c>
      <c r="R933" s="331">
        <v>4.8238111000000003E-10</v>
      </c>
      <c r="S933" s="331">
        <v>0</v>
      </c>
      <c r="T933" s="184">
        <v>0.84006000000000003</v>
      </c>
      <c r="U933" s="331">
        <v>0</v>
      </c>
      <c r="V933" s="331">
        <v>0</v>
      </c>
      <c r="W933" s="331">
        <v>0</v>
      </c>
      <c r="X933" s="184">
        <v>0</v>
      </c>
      <c r="Y933"/>
      <c r="Z933" s="288">
        <v>2.2500000000000004</v>
      </c>
      <c r="AA933"/>
      <c r="AB933" s="164">
        <v>90.244699999999995</v>
      </c>
      <c r="AC933" s="164">
        <v>88.781499999999994</v>
      </c>
      <c r="AD933" s="164">
        <v>0</v>
      </c>
      <c r="AE933" s="164">
        <v>0</v>
      </c>
      <c r="AF933" s="164">
        <v>1.4632000000000001</v>
      </c>
      <c r="AG933" s="164">
        <v>0</v>
      </c>
      <c r="AH933" s="164">
        <v>0</v>
      </c>
      <c r="AI933"/>
      <c r="AJ933" s="185">
        <v>4.4164518999999999E-2</v>
      </c>
      <c r="AK933" s="185">
        <v>3.6004940999999999E-2</v>
      </c>
      <c r="AL933" s="185">
        <v>1.8205788000000001E-3</v>
      </c>
      <c r="AM933" s="185">
        <v>6.3389991000000001E-3</v>
      </c>
      <c r="AN933" s="176">
        <v>2.1585695999999998E-6</v>
      </c>
      <c r="AO933" s="176">
        <v>6.7329097E-9</v>
      </c>
      <c r="AP933" s="176">
        <v>0.88781500000000002</v>
      </c>
      <c r="AQ933" s="192">
        <v>2.0880000000000002E-6</v>
      </c>
      <c r="AR933" s="192">
        <v>6.3000000000000002E-9</v>
      </c>
      <c r="AS933" s="192">
        <v>1.7212500000000001E-13</v>
      </c>
      <c r="AT933" s="193">
        <v>0</v>
      </c>
      <c r="AU933" s="193">
        <v>0</v>
      </c>
      <c r="AV933" s="192">
        <v>6.8880000000000004E-10</v>
      </c>
      <c r="AW933" s="192">
        <v>6.7994900000000002E-8</v>
      </c>
      <c r="AX933" s="192">
        <v>1.5707999999999999E-10</v>
      </c>
      <c r="AY933" s="192">
        <v>2.7086500000000003E-10</v>
      </c>
      <c r="AZ933" s="193">
        <v>0</v>
      </c>
      <c r="BA933" s="193">
        <v>0</v>
      </c>
      <c r="BB933" s="193">
        <v>4.7839779E-12</v>
      </c>
      <c r="BC933" s="193">
        <v>2.7449400000000002E-16</v>
      </c>
      <c r="BD933" s="193">
        <v>8.28406E-15</v>
      </c>
      <c r="BE933" s="192">
        <v>1.6433169999999999E-10</v>
      </c>
      <c r="BF933" s="192">
        <v>1.7215550000000001E-9</v>
      </c>
      <c r="BG933" s="193">
        <v>0</v>
      </c>
      <c r="BH933" s="193">
        <v>0</v>
      </c>
      <c r="BI933" s="193">
        <v>0.88781500000000002</v>
      </c>
      <c r="BJ933" s="193">
        <v>0</v>
      </c>
      <c r="BK933" s="193">
        <v>0</v>
      </c>
      <c r="BL933" s="193">
        <v>0</v>
      </c>
      <c r="BM933"/>
      <c r="BN933" s="164">
        <v>1.9028557E-4</v>
      </c>
      <c r="BO933" s="186">
        <v>3.9608029000000002E-6</v>
      </c>
      <c r="BP933" s="186">
        <v>6.2735970000000002E-5</v>
      </c>
      <c r="BQ933" s="186">
        <v>1.3915970999999999E-8</v>
      </c>
      <c r="BR933" s="186">
        <v>3.8800024000000004E-6</v>
      </c>
      <c r="BS933" s="164">
        <v>0</v>
      </c>
      <c r="BT933" s="164">
        <v>0</v>
      </c>
      <c r="BU933" s="164">
        <v>0</v>
      </c>
      <c r="BV933" s="186">
        <v>1.482562E-6</v>
      </c>
      <c r="BW933" s="186">
        <v>5.5939164000000001E-6</v>
      </c>
      <c r="BX933" s="164">
        <v>0</v>
      </c>
      <c r="BY933" s="164">
        <v>0</v>
      </c>
      <c r="BZ933" s="164">
        <v>0</v>
      </c>
      <c r="CA933" s="186">
        <v>4.9134591999999999E-6</v>
      </c>
      <c r="CB933" s="164">
        <v>1.0770494E-4</v>
      </c>
      <c r="CC933" s="164">
        <v>0</v>
      </c>
      <c r="CD933" s="164">
        <v>0</v>
      </c>
      <c r="CE933"/>
      <c r="CF933" s="330">
        <v>0</v>
      </c>
      <c r="CG933" s="330">
        <v>2.25</v>
      </c>
      <c r="CH933" s="330">
        <v>0</v>
      </c>
      <c r="CI933" s="330">
        <v>4.6505000000000001E-3</v>
      </c>
      <c r="CJ933" s="329">
        <v>4.8832000000000001E-6</v>
      </c>
      <c r="CK933" s="329">
        <v>2.1586506E-9</v>
      </c>
      <c r="CL933" s="329">
        <v>2.5442449999999999E-7</v>
      </c>
      <c r="CM933" s="330">
        <v>1.081E-4</v>
      </c>
      <c r="CN933" s="330">
        <v>3.7402379999999999E-3</v>
      </c>
      <c r="CO933" s="330">
        <v>12.117599999999999</v>
      </c>
      <c r="CP933"/>
      <c r="CQ933">
        <v>0.33750000000000002</v>
      </c>
      <c r="CR933">
        <v>6.6467348371381116E-2</v>
      </c>
      <c r="CS933">
        <v>2.7228590751381111E-2</v>
      </c>
      <c r="CT933">
        <v>0.86728859075138109</v>
      </c>
      <c r="CU933">
        <v>0</v>
      </c>
      <c r="CV933" s="109"/>
      <c r="CW933" s="376" t="s">
        <v>6713</v>
      </c>
      <c r="CX933" s="36"/>
      <c r="CY933" s="36"/>
      <c r="CZ933" s="36"/>
      <c r="DA933" s="40"/>
      <c r="DB933" s="257"/>
      <c r="DC933"/>
      <c r="DD933"/>
      <c r="DE933"/>
      <c r="DF933"/>
      <c r="DG933"/>
      <c r="DH933"/>
      <c r="DI933"/>
      <c r="DJ933"/>
      <c r="DK933"/>
      <c r="DL933"/>
    </row>
    <row r="934" spans="1:116" ht="13.8" customHeight="1" x14ac:dyDescent="0.3">
      <c r="A934" t="s">
        <v>6714</v>
      </c>
      <c r="B934" s="113" t="s">
        <v>922</v>
      </c>
      <c r="C934" s="182" t="s">
        <v>1576</v>
      </c>
      <c r="D934" s="40" t="s">
        <v>167</v>
      </c>
      <c r="E934" s="181" t="s">
        <v>943</v>
      </c>
      <c r="F934" s="184" t="s">
        <v>6715</v>
      </c>
      <c r="G934" s="184">
        <v>3.0961243335000002</v>
      </c>
      <c r="H934" s="184">
        <v>0.15496353429999998</v>
      </c>
      <c r="I934" s="184">
        <v>1.1411607992000001</v>
      </c>
      <c r="J934" s="328">
        <v>0</v>
      </c>
      <c r="K934" s="184">
        <v>1.8</v>
      </c>
      <c r="L934" s="184">
        <v>0.34425</v>
      </c>
      <c r="M934" s="184">
        <v>6.3589919999999995E-4</v>
      </c>
      <c r="N934" s="184">
        <v>0.14076</v>
      </c>
      <c r="O934" s="331">
        <v>0</v>
      </c>
      <c r="P934" s="331">
        <v>1.2863803E-3</v>
      </c>
      <c r="Q934" s="331">
        <v>1.2917154E-2</v>
      </c>
      <c r="R934" s="331">
        <v>0.2884949</v>
      </c>
      <c r="S934" s="331">
        <v>0</v>
      </c>
      <c r="T934" s="331">
        <v>0.50778000000000001</v>
      </c>
      <c r="U934" s="331">
        <v>0</v>
      </c>
      <c r="V934" s="331">
        <v>0</v>
      </c>
      <c r="W934" s="331">
        <v>0</v>
      </c>
      <c r="X934" s="184">
        <v>0</v>
      </c>
      <c r="Y934"/>
      <c r="Z934" s="288">
        <v>12</v>
      </c>
      <c r="AA934"/>
      <c r="AB934" s="164">
        <v>184.8</v>
      </c>
      <c r="AC934" s="164">
        <v>184.8</v>
      </c>
      <c r="AD934" s="164">
        <v>0</v>
      </c>
      <c r="AE934" s="164">
        <v>0</v>
      </c>
      <c r="AF934" s="164">
        <v>0</v>
      </c>
      <c r="AG934" s="164">
        <v>0</v>
      </c>
      <c r="AH934" s="164">
        <v>0</v>
      </c>
      <c r="AI934"/>
      <c r="AJ934" s="185">
        <v>0.20767205999999999</v>
      </c>
      <c r="AK934" s="185">
        <v>0.18658715000000001</v>
      </c>
      <c r="AL934" s="185">
        <v>1.0249249E-2</v>
      </c>
      <c r="AM934" s="185">
        <v>1.0835664E-2</v>
      </c>
      <c r="AN934" s="176">
        <v>1.118628E-5</v>
      </c>
      <c r="AO934" s="176">
        <v>3.7904026999999998E-8</v>
      </c>
      <c r="AP934" s="176">
        <v>1.5176000000000001</v>
      </c>
      <c r="AQ934" s="192">
        <v>1.1136E-5</v>
      </c>
      <c r="AR934" s="192">
        <v>3.3600000000000003E-8</v>
      </c>
      <c r="AS934" s="192">
        <v>9.1799999999999993E-13</v>
      </c>
      <c r="AT934" s="193">
        <v>0</v>
      </c>
      <c r="AU934" s="193">
        <v>0</v>
      </c>
      <c r="AV934" s="192">
        <v>3.7719999999999998E-9</v>
      </c>
      <c r="AW934" s="193">
        <v>0</v>
      </c>
      <c r="AX934" s="192">
        <v>8.6019999999999999E-10</v>
      </c>
      <c r="AY934" s="192">
        <v>3.4335000000000002E-9</v>
      </c>
      <c r="AZ934" s="193">
        <v>0</v>
      </c>
      <c r="BA934" s="193">
        <v>0</v>
      </c>
      <c r="BB934" s="193">
        <v>7.3588912000000007E-12</v>
      </c>
      <c r="BC934" s="193">
        <v>1.7320262000000001E-12</v>
      </c>
      <c r="BD934" s="193">
        <v>3.1766193000000003E-13</v>
      </c>
      <c r="BE934" s="192">
        <v>9.3964669999999994E-10</v>
      </c>
      <c r="BF934" s="192">
        <v>4.5568155000000001E-8</v>
      </c>
      <c r="BG934" s="193">
        <v>0</v>
      </c>
      <c r="BH934" s="193">
        <v>0</v>
      </c>
      <c r="BI934" s="193">
        <v>1.5176000000000001</v>
      </c>
      <c r="BJ934" s="193">
        <v>0</v>
      </c>
      <c r="BK934" s="193">
        <v>0</v>
      </c>
      <c r="BL934" s="193">
        <v>0</v>
      </c>
      <c r="BM934"/>
      <c r="BN934" s="164">
        <v>6.8192839000000001E-4</v>
      </c>
      <c r="BO934" s="186">
        <v>5.0207361000000003E-5</v>
      </c>
      <c r="BP934" s="164">
        <v>3.3459184000000003E-4</v>
      </c>
      <c r="BQ934" s="186">
        <v>3.3862975999999999E-5</v>
      </c>
      <c r="BR934" s="164">
        <v>0</v>
      </c>
      <c r="BS934" s="164">
        <v>0</v>
      </c>
      <c r="BT934" s="164">
        <v>0</v>
      </c>
      <c r="BU934" s="164">
        <v>0</v>
      </c>
      <c r="BV934" s="186">
        <v>2.6692032E-6</v>
      </c>
      <c r="BW934" s="186">
        <v>1.8664061E-5</v>
      </c>
      <c r="BX934" s="164">
        <v>0</v>
      </c>
      <c r="BY934" s="164">
        <v>0</v>
      </c>
      <c r="BZ934" s="164">
        <v>0</v>
      </c>
      <c r="CA934" s="186">
        <v>2.6907037999999999E-5</v>
      </c>
      <c r="CB934" s="164">
        <v>2.1502591E-4</v>
      </c>
      <c r="CC934" s="164">
        <v>0</v>
      </c>
      <c r="CD934" s="164">
        <v>0</v>
      </c>
      <c r="CE934"/>
      <c r="CF934" s="330">
        <v>0</v>
      </c>
      <c r="CG934" s="330">
        <v>12</v>
      </c>
      <c r="CH934" s="330">
        <v>0</v>
      </c>
      <c r="CI934" s="330">
        <v>5.8950000000000002E-2</v>
      </c>
      <c r="CJ934" s="329">
        <v>4.3680000000000002E-5</v>
      </c>
      <c r="CK934" s="329">
        <v>3.5563127000000001E-9</v>
      </c>
      <c r="CL934" s="329">
        <v>4.5456049999999998E-7</v>
      </c>
      <c r="CM934" s="330">
        <v>0</v>
      </c>
      <c r="CN934" s="330">
        <v>1.4428348</v>
      </c>
      <c r="CO934" s="330">
        <v>25.032</v>
      </c>
      <c r="CP934"/>
      <c r="CQ934">
        <v>1.8</v>
      </c>
      <c r="CR934">
        <v>0.78834433349999999</v>
      </c>
      <c r="CS934">
        <v>0.63338079920000001</v>
      </c>
      <c r="CT934">
        <v>1.1411607992000001</v>
      </c>
      <c r="CU934">
        <v>0</v>
      </c>
      <c r="CV934" s="109"/>
      <c r="CW934" s="376" t="s">
        <v>6716</v>
      </c>
      <c r="CX934" s="36"/>
      <c r="CY934" s="36"/>
      <c r="CZ934" s="36"/>
      <c r="DA934" s="40"/>
      <c r="DB934" s="257"/>
      <c r="DC934"/>
      <c r="DD934"/>
      <c r="DE934"/>
      <c r="DF934"/>
      <c r="DG934"/>
      <c r="DH934"/>
      <c r="DI934"/>
      <c r="DJ934"/>
      <c r="DK934"/>
      <c r="DL934"/>
    </row>
    <row r="935" spans="1:116" ht="13.8" customHeight="1" x14ac:dyDescent="0.3">
      <c r="A935" t="s">
        <v>2234</v>
      </c>
      <c r="B935" s="113" t="s">
        <v>922</v>
      </c>
      <c r="C935" s="182" t="s">
        <v>1577</v>
      </c>
      <c r="D935" s="40" t="s">
        <v>167</v>
      </c>
      <c r="E935" s="181" t="s">
        <v>943</v>
      </c>
      <c r="F935" s="184" t="s">
        <v>4336</v>
      </c>
      <c r="G935" s="184">
        <v>0.98313106042199994</v>
      </c>
      <c r="H935" s="184">
        <v>2.3065338389999999E-2</v>
      </c>
      <c r="I935" s="184">
        <v>0.45654833996199995</v>
      </c>
      <c r="J935" s="328">
        <v>4.9014420699999995E-3</v>
      </c>
      <c r="K935" s="184">
        <v>0.49861593999999998</v>
      </c>
      <c r="L935" s="184">
        <v>1.1560144E-2</v>
      </c>
      <c r="M935" s="331">
        <v>1.8943101E-2</v>
      </c>
      <c r="N935" s="331">
        <v>2.0003245999999999E-2</v>
      </c>
      <c r="O935" s="331">
        <v>2.5045930999999999E-3</v>
      </c>
      <c r="P935" s="331">
        <v>2.9809102999999999E-4</v>
      </c>
      <c r="Q935" s="331">
        <v>2.5940826000000003E-4</v>
      </c>
      <c r="R935" s="331">
        <v>1.7121121E-3</v>
      </c>
      <c r="S935" s="331">
        <v>6.1382636999999997E-4</v>
      </c>
      <c r="T935" s="331">
        <v>0.42431999999999997</v>
      </c>
      <c r="U935" s="331">
        <v>4.2876156999999996E-3</v>
      </c>
      <c r="V935" s="331">
        <v>1.2982862E-5</v>
      </c>
      <c r="W935" s="331">
        <v>0</v>
      </c>
      <c r="X935" s="331">
        <v>0</v>
      </c>
      <c r="Y935"/>
      <c r="Z935" s="288">
        <v>3.3241062666666665</v>
      </c>
      <c r="AA935"/>
      <c r="AB935" s="164">
        <v>74.167906000000002</v>
      </c>
      <c r="AC935" s="164">
        <v>73.401863000000006</v>
      </c>
      <c r="AD935" s="164">
        <v>0.53262306999999998</v>
      </c>
      <c r="AE935" s="164">
        <v>0</v>
      </c>
      <c r="AF935" s="164">
        <v>0</v>
      </c>
      <c r="AG935" s="164">
        <v>0.13047292999999999</v>
      </c>
      <c r="AH935" s="164">
        <v>0.10294652</v>
      </c>
      <c r="AI935"/>
      <c r="AJ935" s="185">
        <v>6.3479305E-2</v>
      </c>
      <c r="AK935" s="185">
        <v>5.5625887999999998E-2</v>
      </c>
      <c r="AL935" s="185">
        <v>2.6160398E-3</v>
      </c>
      <c r="AM935" s="185">
        <v>5.2373766000000004E-3</v>
      </c>
      <c r="AN935" s="176">
        <v>3.3348854E-6</v>
      </c>
      <c r="AO935" s="176">
        <v>9.6747035000000004E-9</v>
      </c>
      <c r="AP935" s="176">
        <v>0.73352613</v>
      </c>
      <c r="AQ935" s="192">
        <v>3.0847706000000002E-6</v>
      </c>
      <c r="AR935" s="192">
        <v>9.3074975E-9</v>
      </c>
      <c r="AS935" s="192">
        <v>2.5429413000000002E-13</v>
      </c>
      <c r="AT935" s="192">
        <v>0</v>
      </c>
      <c r="AU935" s="192">
        <v>0</v>
      </c>
      <c r="AV935" s="192">
        <v>5.3603470999999995E-10</v>
      </c>
      <c r="AW935" s="192">
        <v>2.4922975999999999E-7</v>
      </c>
      <c r="AX935" s="192">
        <v>1.2224206000000001E-10</v>
      </c>
      <c r="AY935" s="192">
        <v>2.4454928E-10</v>
      </c>
      <c r="AZ935" s="192">
        <v>0</v>
      </c>
      <c r="BA935" s="192">
        <v>0</v>
      </c>
      <c r="BB935" s="192">
        <v>1.4784889999999999E-13</v>
      </c>
      <c r="BC935" s="192">
        <v>1.0305736E-14</v>
      </c>
      <c r="BD935" s="192">
        <v>2.2714879000000001E-15</v>
      </c>
      <c r="BE935" s="192">
        <v>4.1107617000000002E-11</v>
      </c>
      <c r="BF935" s="192">
        <v>3.0789622000000001E-10</v>
      </c>
      <c r="BG935" s="192">
        <v>0</v>
      </c>
      <c r="BH935" s="192">
        <v>5.1498992000000001E-5</v>
      </c>
      <c r="BI935" s="193">
        <v>0.73347463000000002</v>
      </c>
      <c r="BJ935" s="193">
        <v>0</v>
      </c>
      <c r="BK935" s="193">
        <v>0</v>
      </c>
      <c r="BL935" s="193">
        <v>0</v>
      </c>
      <c r="BM935"/>
      <c r="BN935" s="164">
        <v>1.9268325E-4</v>
      </c>
      <c r="BO935" s="186">
        <v>1.6859966E-6</v>
      </c>
      <c r="BP935" s="186">
        <v>9.2684901999999996E-5</v>
      </c>
      <c r="BQ935" s="186">
        <v>2.1013708E-7</v>
      </c>
      <c r="BR935" s="186">
        <v>3.6306249000000001E-6</v>
      </c>
      <c r="BS935" s="186">
        <v>0</v>
      </c>
      <c r="BT935" s="186">
        <v>0</v>
      </c>
      <c r="BU935" s="186">
        <v>0</v>
      </c>
      <c r="BV935" s="186">
        <v>4.1443936000000001E-7</v>
      </c>
      <c r="BW935" s="186">
        <v>2.5952866E-7</v>
      </c>
      <c r="BX935" s="186">
        <v>0</v>
      </c>
      <c r="BY935" s="186">
        <v>0</v>
      </c>
      <c r="BZ935" s="186">
        <v>0</v>
      </c>
      <c r="CA935" s="186">
        <v>3.9331724999999997E-6</v>
      </c>
      <c r="CB935" s="186">
        <v>8.9864443999999993E-5</v>
      </c>
      <c r="CC935" s="186">
        <v>8.6422535999999997E-15</v>
      </c>
      <c r="CD935" s="164">
        <v>0</v>
      </c>
      <c r="CE935"/>
      <c r="CF935" s="329">
        <v>0</v>
      </c>
      <c r="CG935" s="330">
        <v>3.3241062000000001</v>
      </c>
      <c r="CH935" s="330">
        <v>0</v>
      </c>
      <c r="CI935" s="330">
        <v>1.1535343E-3</v>
      </c>
      <c r="CJ935" s="330">
        <v>1.2873051999999999E-3</v>
      </c>
      <c r="CK935" s="329">
        <v>7.0624029000000003E-11</v>
      </c>
      <c r="CL935" s="329">
        <v>8.2346350000000001E-9</v>
      </c>
      <c r="CM935" s="330">
        <v>1.3295243E-4</v>
      </c>
      <c r="CN935" s="330">
        <v>8.6518856000000009E-3</v>
      </c>
      <c r="CO935" s="330">
        <v>10.03328</v>
      </c>
      <c r="CP935"/>
      <c r="CQ935">
        <v>0.49861593999999998</v>
      </c>
      <c r="CR935">
        <v>5.5280695490000011E-2</v>
      </c>
      <c r="CS935">
        <v>3.2215357100000001E-2</v>
      </c>
      <c r="CT935">
        <v>0.45654833996199995</v>
      </c>
      <c r="CU935">
        <v>4.9014420699999995E-3</v>
      </c>
      <c r="CV935" s="109"/>
      <c r="CW935" s="376" t="s">
        <v>6717</v>
      </c>
      <c r="CX935" s="36"/>
      <c r="CY935" s="36"/>
      <c r="CZ935" s="36"/>
      <c r="DA935" s="40"/>
      <c r="DB935" s="257"/>
      <c r="DC935"/>
      <c r="DD935"/>
      <c r="DE935"/>
      <c r="DF935"/>
      <c r="DG935"/>
      <c r="DH935"/>
      <c r="DI935"/>
      <c r="DJ935"/>
      <c r="DK935"/>
      <c r="DL935"/>
    </row>
    <row r="936" spans="1:116" ht="13.8" customHeight="1" x14ac:dyDescent="0.3">
      <c r="A936" t="s">
        <v>6718</v>
      </c>
      <c r="B936" s="113" t="s">
        <v>922</v>
      </c>
      <c r="C936" s="182" t="s">
        <v>1578</v>
      </c>
      <c r="D936" s="40" t="s">
        <v>167</v>
      </c>
      <c r="E936" s="181" t="s">
        <v>943</v>
      </c>
      <c r="F936" s="184" t="s">
        <v>6719</v>
      </c>
      <c r="G936" s="184">
        <v>1.40886249259</v>
      </c>
      <c r="H936" s="184">
        <v>0.10899831302</v>
      </c>
      <c r="I936" s="184">
        <v>0.78093727957000003</v>
      </c>
      <c r="J936" s="328">
        <v>3.1240899999999999E-2</v>
      </c>
      <c r="K936" s="184">
        <v>0.48768600000000001</v>
      </c>
      <c r="L936" s="184">
        <v>0.14330745</v>
      </c>
      <c r="M936" s="184">
        <v>0.12934628000000001</v>
      </c>
      <c r="N936" s="184">
        <v>0.10886795</v>
      </c>
      <c r="O936" s="331">
        <v>0</v>
      </c>
      <c r="P936" s="331">
        <v>0</v>
      </c>
      <c r="Q936" s="331">
        <v>1.3036302000000001E-4</v>
      </c>
      <c r="R936" s="331">
        <v>5.0354957000000005E-4</v>
      </c>
      <c r="S936" s="331">
        <v>3.8070000000000001E-3</v>
      </c>
      <c r="T936" s="331">
        <v>0.50778000000000001</v>
      </c>
      <c r="U936" s="331">
        <v>4.7329E-3</v>
      </c>
      <c r="V936" s="331">
        <v>0</v>
      </c>
      <c r="W936" s="331">
        <v>0</v>
      </c>
      <c r="X936" s="184">
        <v>2.2700999999999999E-2</v>
      </c>
      <c r="Y936"/>
      <c r="Z936" s="288">
        <v>3.2512400000000001</v>
      </c>
      <c r="AA936"/>
      <c r="AB936" s="164">
        <v>126.5305</v>
      </c>
      <c r="AC936" s="164">
        <v>125.9422</v>
      </c>
      <c r="AD936" s="164">
        <v>0.58830000000000005</v>
      </c>
      <c r="AE936" s="164">
        <v>0</v>
      </c>
      <c r="AF936" s="164">
        <v>0</v>
      </c>
      <c r="AG936" s="164">
        <v>0</v>
      </c>
      <c r="AH936" s="164">
        <v>0</v>
      </c>
      <c r="AI936"/>
      <c r="AJ936" s="185">
        <v>0.12749094999999999</v>
      </c>
      <c r="AK936" s="185">
        <v>0.11556345</v>
      </c>
      <c r="AL936" s="185">
        <v>4.3058156000000004E-3</v>
      </c>
      <c r="AM936" s="185">
        <v>7.6216779999999998E-3</v>
      </c>
      <c r="AN936" s="176">
        <v>6.9282644999999998E-6</v>
      </c>
      <c r="AO936" s="176">
        <v>1.5923874E-8</v>
      </c>
      <c r="AP936" s="176">
        <v>1.0674619000000001</v>
      </c>
      <c r="AQ936" s="192">
        <v>3.0677120000000002E-6</v>
      </c>
      <c r="AR936" s="192">
        <v>9.2579999999999993E-9</v>
      </c>
      <c r="AS936" s="192">
        <v>2.5285849999999999E-13</v>
      </c>
      <c r="AT936" s="193">
        <v>0</v>
      </c>
      <c r="AU936" s="193">
        <v>0</v>
      </c>
      <c r="AV936" s="192">
        <v>1.6107E-8</v>
      </c>
      <c r="AW936" s="192">
        <v>3.8274400000000002E-6</v>
      </c>
      <c r="AX936" s="192">
        <v>2.2833000000000002E-9</v>
      </c>
      <c r="AY936" s="192">
        <v>4.3821100000000003E-9</v>
      </c>
      <c r="AZ936" s="193">
        <v>0</v>
      </c>
      <c r="BA936" s="193">
        <v>0</v>
      </c>
      <c r="BB936" s="192">
        <v>5.5349999999999999E-14</v>
      </c>
      <c r="BC936" s="192">
        <v>2.115E-14</v>
      </c>
      <c r="BD936" s="192">
        <v>1.3485E-13</v>
      </c>
      <c r="BE936" s="192">
        <v>1.6800000000000002E-8</v>
      </c>
      <c r="BF936" s="192">
        <v>2.0549999999999999E-10</v>
      </c>
      <c r="BG936" s="193">
        <v>0</v>
      </c>
      <c r="BH936" s="193">
        <v>2.0790000000000001E-4</v>
      </c>
      <c r="BI936" s="193">
        <v>1.0672539999999999</v>
      </c>
      <c r="BJ936" s="193">
        <v>0</v>
      </c>
      <c r="BK936" s="193">
        <v>0</v>
      </c>
      <c r="BL936" s="193">
        <v>0</v>
      </c>
      <c r="BM936"/>
      <c r="BN936" s="164">
        <v>3.4692673999999998E-4</v>
      </c>
      <c r="BO936" s="186">
        <v>3.5514456E-5</v>
      </c>
      <c r="BP936" s="186">
        <v>9.0653197999999996E-5</v>
      </c>
      <c r="BQ936" s="186">
        <v>5.8984177999999998E-8</v>
      </c>
      <c r="BR936" s="186">
        <v>2.1478711000000002E-5</v>
      </c>
      <c r="BS936" s="186">
        <v>1.0427372E-5</v>
      </c>
      <c r="BT936" s="164">
        <v>0</v>
      </c>
      <c r="BU936" s="186">
        <v>1.5826507000000001E-5</v>
      </c>
      <c r="BV936" s="164">
        <v>0</v>
      </c>
      <c r="BW936" s="186">
        <v>8.6261971999999999E-8</v>
      </c>
      <c r="BX936" s="164">
        <v>0</v>
      </c>
      <c r="BY936" s="164">
        <v>0</v>
      </c>
      <c r="BZ936" s="164">
        <v>0</v>
      </c>
      <c r="CA936" s="186">
        <v>2.2167434E-5</v>
      </c>
      <c r="CB936" s="164">
        <v>1.4925064000000001E-4</v>
      </c>
      <c r="CC936" s="164">
        <v>1.4631825000000001E-6</v>
      </c>
      <c r="CD936" s="164">
        <v>0</v>
      </c>
      <c r="CE936"/>
      <c r="CF936" s="330">
        <v>0</v>
      </c>
      <c r="CG936" s="330">
        <v>3.2090000000000001</v>
      </c>
      <c r="CH936" s="330">
        <v>0.43927107999999998</v>
      </c>
      <c r="CI936" s="330">
        <v>2.6725200000000001E-2</v>
      </c>
      <c r="CJ936" s="330">
        <v>8.1684168E-4</v>
      </c>
      <c r="CK936" s="329">
        <v>1.2135E-9</v>
      </c>
      <c r="CL936" s="330">
        <v>0</v>
      </c>
      <c r="CM936" s="330">
        <v>1.0040330999999999E-3</v>
      </c>
      <c r="CN936" s="330">
        <v>4.6033949999999997E-3</v>
      </c>
      <c r="CO936" s="330">
        <v>16.29646</v>
      </c>
      <c r="CP936"/>
      <c r="CQ936">
        <v>0.48768600000000001</v>
      </c>
      <c r="CR936">
        <v>0.38215559259000004</v>
      </c>
      <c r="CS936">
        <v>0.27315727957000002</v>
      </c>
      <c r="CT936">
        <v>0.78093727957000003</v>
      </c>
      <c r="CU936">
        <v>3.1240899999999999E-2</v>
      </c>
      <c r="CV936" s="109"/>
      <c r="CW936" s="376" t="s">
        <v>6720</v>
      </c>
      <c r="CX936" s="36"/>
      <c r="CY936" s="36"/>
      <c r="CZ936" s="36"/>
      <c r="DA936" s="40"/>
      <c r="DB936" s="257"/>
      <c r="DC936"/>
      <c r="DD936"/>
      <c r="DE936"/>
      <c r="DF936"/>
      <c r="DG936"/>
      <c r="DH936"/>
      <c r="DI936"/>
      <c r="DJ936"/>
      <c r="DK936"/>
      <c r="DL936"/>
    </row>
    <row r="937" spans="1:116" ht="13.8" customHeight="1" x14ac:dyDescent="0.3">
      <c r="A937" t="s">
        <v>5723</v>
      </c>
      <c r="B937" s="113" t="s">
        <v>922</v>
      </c>
      <c r="C937" s="182" t="s">
        <v>1579</v>
      </c>
      <c r="D937" s="40" t="s">
        <v>167</v>
      </c>
      <c r="E937" s="181" t="s">
        <v>943</v>
      </c>
      <c r="F937" s="184" t="s">
        <v>4337</v>
      </c>
      <c r="G937" s="184">
        <v>1.0047794821</v>
      </c>
      <c r="H937" s="184">
        <v>6.6464703100000008E-2</v>
      </c>
      <c r="I937" s="184">
        <v>0.58281477900000001</v>
      </c>
      <c r="J937" s="328">
        <v>0</v>
      </c>
      <c r="K937" s="184">
        <v>0.35549999999999998</v>
      </c>
      <c r="L937" s="184">
        <v>8.4150000000000003E-2</v>
      </c>
      <c r="M937" s="331">
        <v>1.0435269E-2</v>
      </c>
      <c r="N937" s="331">
        <v>4.8348000000000002E-2</v>
      </c>
      <c r="O937" s="331">
        <v>9.2430499999999992E-3</v>
      </c>
      <c r="P937" s="331">
        <v>5.2130281999999998E-3</v>
      </c>
      <c r="Q937" s="331">
        <v>3.6606249000000002E-3</v>
      </c>
      <c r="R937" s="331">
        <v>0.13878951</v>
      </c>
      <c r="S937" s="331">
        <v>0</v>
      </c>
      <c r="T937" s="331">
        <v>0.34943999999999997</v>
      </c>
      <c r="U937" s="331">
        <v>0</v>
      </c>
      <c r="V937" s="331">
        <v>0</v>
      </c>
      <c r="W937" s="331">
        <v>0</v>
      </c>
      <c r="X937" s="331">
        <v>0</v>
      </c>
      <c r="Y937"/>
      <c r="Z937" s="288">
        <v>2.37</v>
      </c>
      <c r="AA937"/>
      <c r="AB937" s="164">
        <v>66.202399999999997</v>
      </c>
      <c r="AC937" s="164">
        <v>63.63</v>
      </c>
      <c r="AD937" s="164">
        <v>0</v>
      </c>
      <c r="AE937" s="164">
        <v>0</v>
      </c>
      <c r="AF937" s="164">
        <v>2.5724</v>
      </c>
      <c r="AG937" s="164">
        <v>0</v>
      </c>
      <c r="AH937" s="164">
        <v>0</v>
      </c>
      <c r="AI937"/>
      <c r="AJ937" s="185">
        <v>4.6143629999999998E-2</v>
      </c>
      <c r="AK937" s="185">
        <v>3.9498353999999999E-2</v>
      </c>
      <c r="AL937" s="185">
        <v>2.1020936E-3</v>
      </c>
      <c r="AM937" s="185">
        <v>4.5431819999999998E-3</v>
      </c>
      <c r="AN937" s="176">
        <v>2.3680068000000001E-6</v>
      </c>
      <c r="AO937" s="176">
        <v>7.7740150000000005E-9</v>
      </c>
      <c r="AP937" s="176">
        <v>0.63629999999999998</v>
      </c>
      <c r="AQ937" s="192">
        <v>2.1993599999999998E-6</v>
      </c>
      <c r="AR937" s="192">
        <v>6.6359999999999998E-9</v>
      </c>
      <c r="AS937" s="192">
        <v>1.81305E-13</v>
      </c>
      <c r="AT937" s="193">
        <v>0</v>
      </c>
      <c r="AU937" s="193">
        <v>0</v>
      </c>
      <c r="AV937" s="192">
        <v>1.2956E-9</v>
      </c>
      <c r="AW937" s="192">
        <v>1.4498450000000001E-7</v>
      </c>
      <c r="AX937" s="192">
        <v>2.9545999999999998E-10</v>
      </c>
      <c r="AY937" s="192">
        <v>8.3929999999999999E-10</v>
      </c>
      <c r="AZ937" s="193">
        <v>0</v>
      </c>
      <c r="BA937" s="193">
        <v>0</v>
      </c>
      <c r="BB937" s="193">
        <v>2.0861804000000001E-12</v>
      </c>
      <c r="BC937" s="193">
        <v>8.3353049999999997E-13</v>
      </c>
      <c r="BD937" s="193">
        <v>1.5395226000000001E-13</v>
      </c>
      <c r="BE937" s="192">
        <v>9.6840679999999998E-10</v>
      </c>
      <c r="BF937" s="192">
        <v>2.139832E-8</v>
      </c>
      <c r="BG937" s="193">
        <v>0</v>
      </c>
      <c r="BH937" s="193">
        <v>0</v>
      </c>
      <c r="BI937" s="193">
        <v>0.63629999999999998</v>
      </c>
      <c r="BJ937" s="193">
        <v>0</v>
      </c>
      <c r="BK937" s="193">
        <v>0</v>
      </c>
      <c r="BL937" s="193">
        <v>0</v>
      </c>
      <c r="BM937"/>
      <c r="BN937" s="164">
        <v>2.0430114999999999E-4</v>
      </c>
      <c r="BO937" s="186">
        <v>1.227291E-5</v>
      </c>
      <c r="BP937" s="186">
        <v>6.6081889000000005E-5</v>
      </c>
      <c r="BQ937" s="186">
        <v>1.6281299999999999E-5</v>
      </c>
      <c r="BR937" s="186">
        <v>8.2732706000000001E-6</v>
      </c>
      <c r="BS937" s="164">
        <v>0</v>
      </c>
      <c r="BT937" s="164">
        <v>0</v>
      </c>
      <c r="BU937" s="164">
        <v>0</v>
      </c>
      <c r="BV937" s="186">
        <v>7.3258021999999997E-6</v>
      </c>
      <c r="BW937" s="186">
        <v>7.2610821999999996E-6</v>
      </c>
      <c r="BX937" s="164">
        <v>0</v>
      </c>
      <c r="BY937" s="164">
        <v>0</v>
      </c>
      <c r="BZ937" s="164">
        <v>0</v>
      </c>
      <c r="CA937" s="186">
        <v>9.2419826999999993E-6</v>
      </c>
      <c r="CB937" s="186">
        <v>7.7562916999999995E-5</v>
      </c>
      <c r="CC937" s="164">
        <v>0</v>
      </c>
      <c r="CD937" s="164">
        <v>0</v>
      </c>
      <c r="CE937"/>
      <c r="CF937" s="330">
        <v>0</v>
      </c>
      <c r="CG937" s="330">
        <v>2.37</v>
      </c>
      <c r="CH937" s="330">
        <v>0</v>
      </c>
      <c r="CI937" s="330">
        <v>1.4409999999999999E-2</v>
      </c>
      <c r="CJ937" s="330">
        <v>7.1679999999999997E-4</v>
      </c>
      <c r="CK937" s="329">
        <v>1.0992869999999999E-9</v>
      </c>
      <c r="CL937" s="329">
        <v>1.4129040000000001E-7</v>
      </c>
      <c r="CM937" s="330">
        <v>2.3049999999999999E-4</v>
      </c>
      <c r="CN937" s="330">
        <v>0.69312088999999999</v>
      </c>
      <c r="CO937" s="330">
        <v>8.7263999999999999</v>
      </c>
      <c r="CP937"/>
      <c r="CQ937">
        <v>0.35549999999999998</v>
      </c>
      <c r="CR937">
        <v>0.2998394821</v>
      </c>
      <c r="CS937">
        <v>0.233374779</v>
      </c>
      <c r="CT937">
        <v>0.58281477900000001</v>
      </c>
      <c r="CU937">
        <v>0</v>
      </c>
      <c r="CV937" s="109"/>
      <c r="CW937" s="376" t="s">
        <v>6721</v>
      </c>
      <c r="CX937" s="36"/>
      <c r="CY937" s="36"/>
      <c r="CZ937" s="36"/>
      <c r="DA937" s="40"/>
      <c r="DB937" s="257"/>
      <c r="DC937"/>
      <c r="DD937"/>
      <c r="DE937"/>
      <c r="DF937"/>
      <c r="DG937"/>
      <c r="DH937"/>
      <c r="DI937"/>
      <c r="DJ937"/>
      <c r="DK937"/>
      <c r="DL937"/>
    </row>
    <row r="938" spans="1:116" ht="13.8" customHeight="1" x14ac:dyDescent="0.3">
      <c r="A938" t="s">
        <v>5724</v>
      </c>
      <c r="B938" s="113" t="s">
        <v>922</v>
      </c>
      <c r="C938" s="182" t="s">
        <v>1580</v>
      </c>
      <c r="D938" s="40" t="s">
        <v>167</v>
      </c>
      <c r="E938" s="181" t="s">
        <v>943</v>
      </c>
      <c r="F938" s="184" t="s">
        <v>4338</v>
      </c>
      <c r="G938" s="184">
        <v>0.95645009200000008</v>
      </c>
      <c r="H938" s="184">
        <v>6.259903E-2</v>
      </c>
      <c r="I938" s="184">
        <v>0.56085106200000001</v>
      </c>
      <c r="J938" s="328">
        <v>0</v>
      </c>
      <c r="K938" s="184">
        <v>0.33300000000000002</v>
      </c>
      <c r="L938" s="184">
        <v>7.3440000000000005E-2</v>
      </c>
      <c r="M938" s="184">
        <v>2.6903420000000001E-3</v>
      </c>
      <c r="N938" s="331">
        <v>4.7736000000000001E-2</v>
      </c>
      <c r="O938" s="331">
        <v>7.0575999999999998E-3</v>
      </c>
      <c r="P938" s="331">
        <v>4.5754636000000003E-3</v>
      </c>
      <c r="Q938" s="184">
        <v>3.2299664E-3</v>
      </c>
      <c r="R938" s="331">
        <v>0.13528071999999999</v>
      </c>
      <c r="S938" s="331">
        <v>0</v>
      </c>
      <c r="T938" s="184">
        <v>0.34943999999999997</v>
      </c>
      <c r="U938" s="331">
        <v>0</v>
      </c>
      <c r="V938" s="331">
        <v>0</v>
      </c>
      <c r="W938" s="331">
        <v>0</v>
      </c>
      <c r="X938" s="331">
        <v>0</v>
      </c>
      <c r="Y938"/>
      <c r="Z938" s="288">
        <v>2.2200000000000002</v>
      </c>
      <c r="AA938"/>
      <c r="AB938" s="164">
        <v>64.317999999999998</v>
      </c>
      <c r="AC938" s="164">
        <v>59.951999999999998</v>
      </c>
      <c r="AD938" s="164">
        <v>0</v>
      </c>
      <c r="AE938" s="164">
        <v>0</v>
      </c>
      <c r="AF938" s="164">
        <v>4.3659999999999997</v>
      </c>
      <c r="AG938" s="164">
        <v>0</v>
      </c>
      <c r="AH938" s="164">
        <v>0</v>
      </c>
      <c r="AI938"/>
      <c r="AJ938" s="185">
        <v>4.2831932000000003E-2</v>
      </c>
      <c r="AK938" s="185">
        <v>3.6592804999999999E-2</v>
      </c>
      <c r="AL938" s="185">
        <v>1.9585538999999999E-3</v>
      </c>
      <c r="AM938" s="185">
        <v>4.2805728000000001E-3</v>
      </c>
      <c r="AN938" s="176">
        <v>2.1938133E-6</v>
      </c>
      <c r="AO938" s="176">
        <v>7.2431727000000004E-9</v>
      </c>
      <c r="AP938" s="176">
        <v>0.59952000000000005</v>
      </c>
      <c r="AQ938" s="192">
        <v>2.0601599999999999E-6</v>
      </c>
      <c r="AR938" s="192">
        <v>6.216E-9</v>
      </c>
      <c r="AS938" s="192">
        <v>1.6982999999999999E-13</v>
      </c>
      <c r="AT938" s="193">
        <v>0</v>
      </c>
      <c r="AU938" s="193">
        <v>0</v>
      </c>
      <c r="AV938" s="192">
        <v>1.2792000000000001E-9</v>
      </c>
      <c r="AW938" s="192">
        <v>1.10704E-7</v>
      </c>
      <c r="AX938" s="192">
        <v>2.9172E-10</v>
      </c>
      <c r="AY938" s="192">
        <v>7.3248000000000004E-10</v>
      </c>
      <c r="AZ938" s="193">
        <v>0</v>
      </c>
      <c r="BA938" s="193">
        <v>0</v>
      </c>
      <c r="BB938" s="193">
        <v>1.8411111999999999E-12</v>
      </c>
      <c r="BC938" s="193">
        <v>8.1241096E-13</v>
      </c>
      <c r="BD938" s="193">
        <v>1.4937003999999999E-13</v>
      </c>
      <c r="BE938" s="192">
        <v>8.8189320000000003E-10</v>
      </c>
      <c r="BF938" s="192">
        <v>2.0788179999999998E-8</v>
      </c>
      <c r="BG938" s="193">
        <v>0</v>
      </c>
      <c r="BH938" s="193">
        <v>0</v>
      </c>
      <c r="BI938" s="193">
        <v>0.59952000000000005</v>
      </c>
      <c r="BJ938" s="193">
        <v>0</v>
      </c>
      <c r="BK938" s="193">
        <v>0</v>
      </c>
      <c r="BL938" s="193">
        <v>0</v>
      </c>
      <c r="BM938"/>
      <c r="BN938" s="164">
        <v>1.9004988999999999E-4</v>
      </c>
      <c r="BO938" s="186">
        <v>1.0710904E-5</v>
      </c>
      <c r="BP938" s="186">
        <v>6.1899491000000001E-5</v>
      </c>
      <c r="BQ938" s="186">
        <v>1.5869891000000001E-5</v>
      </c>
      <c r="BR938" s="186">
        <v>6.3171177000000003E-6</v>
      </c>
      <c r="BS938" s="164">
        <v>0</v>
      </c>
      <c r="BT938" s="164">
        <v>0</v>
      </c>
      <c r="BU938" s="164">
        <v>0</v>
      </c>
      <c r="BV938" s="186">
        <v>6.4455904999999996E-6</v>
      </c>
      <c r="BW938" s="186">
        <v>6.8546693999999997E-6</v>
      </c>
      <c r="BX938" s="164">
        <v>0</v>
      </c>
      <c r="BY938" s="164">
        <v>0</v>
      </c>
      <c r="BZ938" s="164">
        <v>0</v>
      </c>
      <c r="CA938" s="186">
        <v>9.1249955999999992E-6</v>
      </c>
      <c r="CB938" s="186">
        <v>7.2827227E-5</v>
      </c>
      <c r="CC938" s="164">
        <v>0</v>
      </c>
      <c r="CD938" s="164">
        <v>0</v>
      </c>
      <c r="CE938"/>
      <c r="CF938" s="330">
        <v>0</v>
      </c>
      <c r="CG938" s="330">
        <v>2.2200000000000002</v>
      </c>
      <c r="CH938" s="330">
        <v>0</v>
      </c>
      <c r="CI938" s="330">
        <v>1.2576E-2</v>
      </c>
      <c r="CJ938" s="330">
        <v>1.82826E-4</v>
      </c>
      <c r="CK938" s="329">
        <v>9.8035600000000008E-10</v>
      </c>
      <c r="CL938" s="329">
        <v>1.2749580000000001E-7</v>
      </c>
      <c r="CM938" s="330">
        <v>1.76E-4</v>
      </c>
      <c r="CN938" s="330">
        <v>0.67543438</v>
      </c>
      <c r="CO938" s="330">
        <v>8.1936</v>
      </c>
      <c r="CP938"/>
      <c r="CQ938">
        <v>0.33300000000000002</v>
      </c>
      <c r="CR938">
        <v>0.27401009200000004</v>
      </c>
      <c r="CS938">
        <v>0.21141106199999998</v>
      </c>
      <c r="CT938">
        <v>0.56085106200000001</v>
      </c>
      <c r="CU938">
        <v>0</v>
      </c>
      <c r="CV938" s="109"/>
      <c r="CW938" s="376" t="s">
        <v>6721</v>
      </c>
      <c r="CX938" s="36"/>
      <c r="CY938" s="36"/>
      <c r="CZ938" s="36"/>
      <c r="DA938" s="40"/>
      <c r="DB938" s="257"/>
      <c r="DC938"/>
      <c r="DD938"/>
      <c r="DE938"/>
      <c r="DF938"/>
      <c r="DG938"/>
      <c r="DH938"/>
      <c r="DI938"/>
      <c r="DJ938"/>
      <c r="DK938"/>
      <c r="DL938"/>
    </row>
    <row r="939" spans="1:116" ht="13.8" customHeight="1" x14ac:dyDescent="0.3">
      <c r="A939" t="s">
        <v>2235</v>
      </c>
      <c r="B939" s="113" t="s">
        <v>922</v>
      </c>
      <c r="C939" s="182" t="s">
        <v>1581</v>
      </c>
      <c r="D939" s="40" t="s">
        <v>167</v>
      </c>
      <c r="E939" s="181" t="s">
        <v>943</v>
      </c>
      <c r="F939" s="184" t="s">
        <v>4339</v>
      </c>
      <c r="G939" s="184">
        <v>0.96611596200000005</v>
      </c>
      <c r="H939" s="184">
        <v>6.3372164600000003E-2</v>
      </c>
      <c r="I939" s="184">
        <v>0.56524379739999997</v>
      </c>
      <c r="J939" s="328">
        <v>0</v>
      </c>
      <c r="K939" s="184">
        <v>0.33750000000000002</v>
      </c>
      <c r="L939" s="184">
        <v>7.5581999999999996E-2</v>
      </c>
      <c r="M939" s="331">
        <v>4.2393274000000003E-3</v>
      </c>
      <c r="N939" s="331">
        <v>4.7858400000000002E-2</v>
      </c>
      <c r="O939" s="331">
        <v>7.49469E-3</v>
      </c>
      <c r="P939" s="331">
        <v>4.7029764999999999E-3</v>
      </c>
      <c r="Q939" s="331">
        <v>3.3160981E-3</v>
      </c>
      <c r="R939" s="331">
        <v>0.13598246999999999</v>
      </c>
      <c r="S939" s="331">
        <v>0</v>
      </c>
      <c r="T939" s="184">
        <v>0.34943999999999997</v>
      </c>
      <c r="U939" s="331">
        <v>0</v>
      </c>
      <c r="V939" s="331">
        <v>0</v>
      </c>
      <c r="W939" s="331">
        <v>0</v>
      </c>
      <c r="X939" s="184">
        <v>0</v>
      </c>
      <c r="Y939"/>
      <c r="Z939" s="288">
        <v>2.2500000000000004</v>
      </c>
      <c r="AA939"/>
      <c r="AB939" s="164">
        <v>64.694879999999998</v>
      </c>
      <c r="AC939" s="164">
        <v>60.687600000000003</v>
      </c>
      <c r="AD939" s="164">
        <v>0</v>
      </c>
      <c r="AE939" s="164">
        <v>0</v>
      </c>
      <c r="AF939" s="164">
        <v>4.0072799999999997</v>
      </c>
      <c r="AG939" s="164">
        <v>0</v>
      </c>
      <c r="AH939" s="164">
        <v>0</v>
      </c>
      <c r="AI939"/>
      <c r="AJ939" s="185">
        <v>4.3494272E-2</v>
      </c>
      <c r="AK939" s="185">
        <v>3.7173915000000002E-2</v>
      </c>
      <c r="AL939" s="185">
        <v>1.9872619E-3</v>
      </c>
      <c r="AM939" s="185">
        <v>4.3330946000000002E-3</v>
      </c>
      <c r="AN939" s="176">
        <v>2.2286519999999999E-6</v>
      </c>
      <c r="AO939" s="176">
        <v>7.3493411999999997E-9</v>
      </c>
      <c r="AP939" s="176">
        <v>0.60687599999999997</v>
      </c>
      <c r="AQ939" s="192">
        <v>2.0880000000000002E-6</v>
      </c>
      <c r="AR939" s="192">
        <v>6.3000000000000002E-9</v>
      </c>
      <c r="AS939" s="192">
        <v>1.7212500000000001E-13</v>
      </c>
      <c r="AT939" s="193">
        <v>0</v>
      </c>
      <c r="AU939" s="193">
        <v>0</v>
      </c>
      <c r="AV939" s="192">
        <v>1.2824799999999999E-9</v>
      </c>
      <c r="AW939" s="192">
        <v>1.1756009999999999E-7</v>
      </c>
      <c r="AX939" s="192">
        <v>2.9246800000000001E-10</v>
      </c>
      <c r="AY939" s="192">
        <v>7.5384399999999999E-10</v>
      </c>
      <c r="AZ939" s="193">
        <v>0</v>
      </c>
      <c r="BA939" s="193">
        <v>0</v>
      </c>
      <c r="BB939" s="193">
        <v>1.8901250000000001E-12</v>
      </c>
      <c r="BC939" s="193">
        <v>8.1663486999999997E-13</v>
      </c>
      <c r="BD939" s="193">
        <v>1.5028648000000001E-13</v>
      </c>
      <c r="BE939" s="192">
        <v>8.9919591999999998E-10</v>
      </c>
      <c r="BF939" s="192">
        <v>2.0910208E-8</v>
      </c>
      <c r="BG939" s="193">
        <v>0</v>
      </c>
      <c r="BH939" s="193">
        <v>0</v>
      </c>
      <c r="BI939" s="193">
        <v>0.60687599999999997</v>
      </c>
      <c r="BJ939" s="193">
        <v>0</v>
      </c>
      <c r="BK939" s="193">
        <v>0</v>
      </c>
      <c r="BL939" s="193">
        <v>0</v>
      </c>
      <c r="BM939"/>
      <c r="BN939" s="164">
        <v>1.9290014000000001E-4</v>
      </c>
      <c r="BO939" s="186">
        <v>1.1023305E-5</v>
      </c>
      <c r="BP939" s="186">
        <v>6.2735970000000002E-5</v>
      </c>
      <c r="BQ939" s="186">
        <v>1.5952172999999999E-5</v>
      </c>
      <c r="BR939" s="186">
        <v>6.7083483000000001E-6</v>
      </c>
      <c r="BS939" s="164">
        <v>0</v>
      </c>
      <c r="BT939" s="164">
        <v>0</v>
      </c>
      <c r="BU939" s="164">
        <v>0</v>
      </c>
      <c r="BV939" s="186">
        <v>6.6216328999999998E-6</v>
      </c>
      <c r="BW939" s="186">
        <v>6.9359519999999997E-6</v>
      </c>
      <c r="BX939" s="164">
        <v>0</v>
      </c>
      <c r="BY939" s="164">
        <v>0</v>
      </c>
      <c r="BZ939" s="164">
        <v>0</v>
      </c>
      <c r="CA939" s="186">
        <v>9.1483929999999995E-6</v>
      </c>
      <c r="CB939" s="186">
        <v>7.3774364999999994E-5</v>
      </c>
      <c r="CC939" s="164">
        <v>0</v>
      </c>
      <c r="CD939" s="164">
        <v>0</v>
      </c>
      <c r="CE939"/>
      <c r="CF939" s="330">
        <v>0</v>
      </c>
      <c r="CG939" s="330">
        <v>2.25</v>
      </c>
      <c r="CH939" s="330">
        <v>0</v>
      </c>
      <c r="CI939" s="330">
        <v>1.2942800000000001E-2</v>
      </c>
      <c r="CJ939" s="330">
        <v>2.8962079999999998E-4</v>
      </c>
      <c r="CK939" s="329">
        <v>1.0041422000000001E-9</v>
      </c>
      <c r="CL939" s="329">
        <v>1.3025471999999999E-7</v>
      </c>
      <c r="CM939" s="330">
        <v>1.8689999999999999E-4</v>
      </c>
      <c r="CN939" s="330">
        <v>0.67897167999999997</v>
      </c>
      <c r="CO939" s="330">
        <v>8.30016</v>
      </c>
      <c r="CP939"/>
      <c r="CQ939">
        <v>0.33750000000000002</v>
      </c>
      <c r="CR939">
        <v>0.279175962</v>
      </c>
      <c r="CS939">
        <v>0.2158037974</v>
      </c>
      <c r="CT939">
        <v>0.56524379739999997</v>
      </c>
      <c r="CU939">
        <v>0</v>
      </c>
      <c r="CV939" s="109"/>
      <c r="CW939" s="376" t="s">
        <v>6721</v>
      </c>
      <c r="CX939" s="36"/>
      <c r="CY939" s="36"/>
      <c r="CZ939" s="36"/>
      <c r="DA939" s="40"/>
      <c r="DB939" s="257"/>
      <c r="DC939"/>
      <c r="DD939"/>
      <c r="DE939"/>
      <c r="DF939"/>
      <c r="DG939"/>
      <c r="DH939"/>
      <c r="DI939"/>
      <c r="DJ939"/>
      <c r="DK939"/>
      <c r="DL939"/>
    </row>
    <row r="940" spans="1:116" ht="13.8" customHeight="1" x14ac:dyDescent="0.3">
      <c r="A940" t="s">
        <v>2236</v>
      </c>
      <c r="B940" s="113" t="s">
        <v>922</v>
      </c>
      <c r="C940" s="182" t="s">
        <v>1582</v>
      </c>
      <c r="D940" s="40" t="s">
        <v>167</v>
      </c>
      <c r="E940" s="181" t="s">
        <v>943</v>
      </c>
      <c r="F940" s="184" t="s">
        <v>4340</v>
      </c>
      <c r="G940" s="184">
        <v>3.7228392829999999</v>
      </c>
      <c r="H940" s="184">
        <v>2.0943815020000001</v>
      </c>
      <c r="I940" s="184">
        <v>0.86552089799999998</v>
      </c>
      <c r="J940" s="328">
        <v>7.6386883000000003E-2</v>
      </c>
      <c r="K940" s="184">
        <v>0.68654999999999999</v>
      </c>
      <c r="L940" s="184">
        <v>0.18439559999999999</v>
      </c>
      <c r="M940" s="331">
        <v>6.7796618000000003E-2</v>
      </c>
      <c r="N940" s="331">
        <v>6.7320000000000005E-2</v>
      </c>
      <c r="O940" s="331">
        <v>7.9798999999999995E-2</v>
      </c>
      <c r="P940" s="331">
        <v>1.9276952999999999</v>
      </c>
      <c r="Q940" s="331">
        <v>1.9567201999999999E-2</v>
      </c>
      <c r="R940" s="331">
        <v>0.38790868000000001</v>
      </c>
      <c r="S940" s="331">
        <v>6.4428E-4</v>
      </c>
      <c r="T940" s="331">
        <v>0.22542000000000001</v>
      </c>
      <c r="U940" s="184">
        <v>7.5742603000000006E-2</v>
      </c>
      <c r="V940" s="331">
        <v>0</v>
      </c>
      <c r="W940" s="331">
        <v>0</v>
      </c>
      <c r="X940" s="184">
        <v>0</v>
      </c>
      <c r="Y940"/>
      <c r="Z940" s="288">
        <v>4.577</v>
      </c>
      <c r="AA940"/>
      <c r="AB940" s="164">
        <v>91.160165000000006</v>
      </c>
      <c r="AC940" s="164">
        <v>78.864689999999996</v>
      </c>
      <c r="AD940" s="164">
        <v>9.4090190000000007</v>
      </c>
      <c r="AE940" s="164">
        <v>0</v>
      </c>
      <c r="AF940" s="164">
        <v>0.22349811999999999</v>
      </c>
      <c r="AG940" s="164">
        <v>0.18508023000000001</v>
      </c>
      <c r="AH940" s="164">
        <v>2.4778771000000002</v>
      </c>
      <c r="AI940"/>
      <c r="AJ940" s="185">
        <v>0.16269254999999999</v>
      </c>
      <c r="AK940" s="185">
        <v>0.15242546000000001</v>
      </c>
      <c r="AL940" s="185">
        <v>4.6357663999999996E-3</v>
      </c>
      <c r="AM940" s="185">
        <v>5.6313248000000003E-3</v>
      </c>
      <c r="AN940" s="176">
        <v>9.1382168999999999E-6</v>
      </c>
      <c r="AO940" s="176">
        <v>1.7144106999999999E-8</v>
      </c>
      <c r="AP940" s="176">
        <v>0.78870096000000001</v>
      </c>
      <c r="AQ940" s="192">
        <v>4.247456E-6</v>
      </c>
      <c r="AR940" s="192">
        <v>1.28156E-8</v>
      </c>
      <c r="AS940" s="192">
        <v>3.501405E-13</v>
      </c>
      <c r="AT940" s="192">
        <v>0</v>
      </c>
      <c r="AU940" s="193">
        <v>0</v>
      </c>
      <c r="AV940" s="192">
        <v>1.804E-9</v>
      </c>
      <c r="AW940" s="192">
        <v>4.6005100000000001E-6</v>
      </c>
      <c r="AX940" s="192">
        <v>4.114E-10</v>
      </c>
      <c r="AY940" s="192">
        <v>3.9007999999999996E-9</v>
      </c>
      <c r="AZ940" s="192">
        <v>0</v>
      </c>
      <c r="BA940" s="192">
        <v>0</v>
      </c>
      <c r="BB940" s="192">
        <v>1.1598292E-11</v>
      </c>
      <c r="BC940" s="192">
        <v>2.4758010000000002E-12</v>
      </c>
      <c r="BD940" s="192">
        <v>1.8824519999999999E-12</v>
      </c>
      <c r="BE940" s="192">
        <v>2.2672540999999999E-7</v>
      </c>
      <c r="BF940" s="192">
        <v>6.1721500000000001E-8</v>
      </c>
      <c r="BG940" s="193">
        <v>0</v>
      </c>
      <c r="BH940" s="193">
        <v>5.4054000000000001E-5</v>
      </c>
      <c r="BI940" s="193">
        <v>0.78864690000000004</v>
      </c>
      <c r="BJ940" s="193">
        <v>0</v>
      </c>
      <c r="BK940" s="193">
        <v>0</v>
      </c>
      <c r="BL940" s="193">
        <v>0</v>
      </c>
      <c r="BM940"/>
      <c r="BN940" s="164">
        <v>3.0310100000000002E-3</v>
      </c>
      <c r="BO940" s="186">
        <v>2.6893293999999999E-5</v>
      </c>
      <c r="BP940" s="164">
        <v>1.2761890000000001E-4</v>
      </c>
      <c r="BQ940" s="186">
        <v>4.5548757999999998E-5</v>
      </c>
      <c r="BR940" s="186">
        <v>9.3579432000000001E-5</v>
      </c>
      <c r="BS940" s="186">
        <v>0</v>
      </c>
      <c r="BT940" s="186">
        <v>0</v>
      </c>
      <c r="BU940" s="186">
        <v>0</v>
      </c>
      <c r="BV940" s="164">
        <v>2.5882054999999998E-3</v>
      </c>
      <c r="BW940" s="186">
        <v>2.6373496E-5</v>
      </c>
      <c r="BX940" s="164">
        <v>0</v>
      </c>
      <c r="BY940" s="164">
        <v>0</v>
      </c>
      <c r="BZ940" s="164">
        <v>0</v>
      </c>
      <c r="CA940" s="186">
        <v>1.4614311999999999E-5</v>
      </c>
      <c r="CB940" s="164">
        <v>1.0817626999999999E-4</v>
      </c>
      <c r="CC940" s="186">
        <v>9.0710198000000005E-15</v>
      </c>
      <c r="CD940" s="164">
        <v>0</v>
      </c>
      <c r="CE940"/>
      <c r="CF940" s="330">
        <v>0</v>
      </c>
      <c r="CG940" s="330">
        <v>4.577</v>
      </c>
      <c r="CH940" s="330">
        <v>0</v>
      </c>
      <c r="CI940" s="330">
        <v>1.84E-2</v>
      </c>
      <c r="CJ940" s="330">
        <v>4.6072151999999996E-3</v>
      </c>
      <c r="CK940" s="329">
        <v>2.3267609999999998E-8</v>
      </c>
      <c r="CL940" s="329">
        <v>6.7782299999999999E-7</v>
      </c>
      <c r="CM940" s="330">
        <v>3.1144442000000001E-3</v>
      </c>
      <c r="CN940" s="330">
        <v>1.9959499999999999</v>
      </c>
      <c r="CO940" s="330">
        <v>10.815728999999999</v>
      </c>
      <c r="CP940"/>
      <c r="CQ940">
        <v>0.68654999999999999</v>
      </c>
      <c r="CR940">
        <v>2.7344824000000001</v>
      </c>
      <c r="CS940">
        <v>0.64010089800000003</v>
      </c>
      <c r="CT940">
        <v>0.86552089799999998</v>
      </c>
      <c r="CU940">
        <v>7.6386883000000003E-2</v>
      </c>
      <c r="CV940" s="109"/>
      <c r="CW940" s="376" t="s">
        <v>6722</v>
      </c>
      <c r="CX940" s="36"/>
      <c r="CY940" s="36"/>
      <c r="CZ940" s="36"/>
      <c r="DA940" s="40"/>
      <c r="DB940" s="257"/>
      <c r="DC940"/>
      <c r="DD940"/>
      <c r="DE940"/>
      <c r="DF940"/>
      <c r="DG940"/>
      <c r="DH940"/>
      <c r="DI940"/>
      <c r="DJ940"/>
      <c r="DK940"/>
      <c r="DL940"/>
    </row>
    <row r="941" spans="1:116" ht="13.8" customHeight="1" x14ac:dyDescent="0.3">
      <c r="A941" t="s">
        <v>5725</v>
      </c>
      <c r="B941" s="113" t="s">
        <v>922</v>
      </c>
      <c r="C941" s="182" t="s">
        <v>3330</v>
      </c>
      <c r="D941" s="40" t="s">
        <v>167</v>
      </c>
      <c r="E941" s="181" t="s">
        <v>943</v>
      </c>
      <c r="F941" s="184" t="s">
        <v>5726</v>
      </c>
      <c r="G941" s="184">
        <v>1.5190039378995643</v>
      </c>
      <c r="H941" s="184">
        <v>1.251495958807E-2</v>
      </c>
      <c r="I941" s="184">
        <v>0.73698897831149435</v>
      </c>
      <c r="J941" s="328">
        <v>0</v>
      </c>
      <c r="K941" s="184">
        <v>0.76949999999999996</v>
      </c>
      <c r="L941" s="184">
        <v>0.10723004999999999</v>
      </c>
      <c r="M941" s="331">
        <v>1.1998925000000001E-2</v>
      </c>
      <c r="N941" s="331">
        <v>1.2514788000000001E-2</v>
      </c>
      <c r="O941" s="331">
        <v>0</v>
      </c>
      <c r="P941" s="331">
        <v>0</v>
      </c>
      <c r="Q941" s="331">
        <v>1.7158807E-7</v>
      </c>
      <c r="R941" s="331">
        <v>3.3114943999999999E-9</v>
      </c>
      <c r="S941" s="331">
        <v>0</v>
      </c>
      <c r="T941" s="184">
        <v>0.61775999999999998</v>
      </c>
      <c r="U941" s="184">
        <v>0</v>
      </c>
      <c r="V941" s="331">
        <v>0</v>
      </c>
      <c r="W941" s="331">
        <v>0</v>
      </c>
      <c r="X941" s="331">
        <v>0</v>
      </c>
      <c r="Y941"/>
      <c r="Z941" s="288">
        <v>5.13</v>
      </c>
      <c r="AA941"/>
      <c r="AB941" s="164">
        <v>100.33799999999999</v>
      </c>
      <c r="AC941" s="164">
        <v>100.33799999999999</v>
      </c>
      <c r="AD941" s="164">
        <v>0</v>
      </c>
      <c r="AE941" s="164">
        <v>0</v>
      </c>
      <c r="AF941" s="164">
        <v>0</v>
      </c>
      <c r="AG941" s="164">
        <v>0</v>
      </c>
      <c r="AH941" s="164">
        <v>0</v>
      </c>
      <c r="AI941"/>
      <c r="AJ941" s="185">
        <v>0.12358308</v>
      </c>
      <c r="AK941" s="185">
        <v>0.11189677000000001</v>
      </c>
      <c r="AL941" s="185">
        <v>4.5221768000000004E-3</v>
      </c>
      <c r="AM941" s="185">
        <v>7.1641331999999997E-3</v>
      </c>
      <c r="AN941" s="176">
        <v>6.7084392999999998E-6</v>
      </c>
      <c r="AO941" s="176">
        <v>1.6724026E-8</v>
      </c>
      <c r="AP941" s="176">
        <v>1.0033799999999999</v>
      </c>
      <c r="AQ941" s="192">
        <v>4.76064E-6</v>
      </c>
      <c r="AR941" s="192">
        <v>1.4364E-8</v>
      </c>
      <c r="AS941" s="192">
        <v>3.92445E-13</v>
      </c>
      <c r="AT941" s="193">
        <v>0</v>
      </c>
      <c r="AU941" s="193">
        <v>0</v>
      </c>
      <c r="AV941" s="192">
        <v>3.9930000000000001E-10</v>
      </c>
      <c r="AW941" s="192">
        <v>1.9474000000000002E-6</v>
      </c>
      <c r="AX941" s="192">
        <v>9.1234E-11</v>
      </c>
      <c r="AY941" s="192">
        <v>2.2684000000000001E-9</v>
      </c>
      <c r="AZ941" s="193">
        <v>0</v>
      </c>
      <c r="BA941" s="193">
        <v>0</v>
      </c>
      <c r="BB941" s="193">
        <v>0</v>
      </c>
      <c r="BC941" s="193">
        <v>0</v>
      </c>
      <c r="BD941" s="193">
        <v>0</v>
      </c>
      <c r="BE941" s="193">
        <v>0</v>
      </c>
      <c r="BF941" s="193">
        <v>0</v>
      </c>
      <c r="BG941" s="193">
        <v>0</v>
      </c>
      <c r="BH941" s="193">
        <v>0</v>
      </c>
      <c r="BI941" s="193">
        <v>1.0033799999999999</v>
      </c>
      <c r="BJ941" s="193">
        <v>0</v>
      </c>
      <c r="BK941" s="193">
        <v>0</v>
      </c>
      <c r="BL941" s="193">
        <v>0</v>
      </c>
      <c r="BM941"/>
      <c r="BN941" s="164">
        <v>2.9727581000000002E-4</v>
      </c>
      <c r="BO941" s="186">
        <v>1.5639035E-5</v>
      </c>
      <c r="BP941" s="164">
        <v>1.4303801E-4</v>
      </c>
      <c r="BQ941" s="186">
        <v>3.8789781000000002E-13</v>
      </c>
      <c r="BR941" s="186">
        <v>1.2882411000000001E-5</v>
      </c>
      <c r="BS941" s="164">
        <v>0</v>
      </c>
      <c r="BT941" s="164">
        <v>0</v>
      </c>
      <c r="BU941" s="164">
        <v>0</v>
      </c>
      <c r="BV941" s="164">
        <v>0</v>
      </c>
      <c r="BW941" s="186">
        <v>1.1354082E-10</v>
      </c>
      <c r="BX941" s="164">
        <v>0</v>
      </c>
      <c r="BY941" s="164">
        <v>0</v>
      </c>
      <c r="BZ941" s="164">
        <v>0</v>
      </c>
      <c r="CA941" s="186">
        <v>3.4074488000000002E-6</v>
      </c>
      <c r="CB941" s="164">
        <v>1.2230878000000001E-4</v>
      </c>
      <c r="CC941" s="164">
        <v>0</v>
      </c>
      <c r="CD941" s="164">
        <v>0</v>
      </c>
      <c r="CE941"/>
      <c r="CF941" s="330">
        <v>0</v>
      </c>
      <c r="CG941" s="330">
        <v>5.13</v>
      </c>
      <c r="CH941" s="330">
        <v>1.0883986E-2</v>
      </c>
      <c r="CI941" s="330">
        <v>1.0699999999999999E-2</v>
      </c>
      <c r="CJ941" s="330">
        <v>8.1540395999999998E-4</v>
      </c>
      <c r="CK941" s="330">
        <v>0</v>
      </c>
      <c r="CL941" s="330">
        <v>0</v>
      </c>
      <c r="CM941" s="330">
        <v>6.5388877E-4</v>
      </c>
      <c r="CN941" s="330">
        <v>0</v>
      </c>
      <c r="CO941" s="330">
        <v>13.76064</v>
      </c>
      <c r="CP941"/>
      <c r="CQ941">
        <v>0.76949999999999996</v>
      </c>
      <c r="CR941">
        <v>0.1317439378995644</v>
      </c>
      <c r="CS941">
        <v>0.11922897831149439</v>
      </c>
      <c r="CT941">
        <v>0.73698897831149435</v>
      </c>
      <c r="CU941">
        <v>0</v>
      </c>
      <c r="CW941" s="376" t="s">
        <v>6723</v>
      </c>
      <c r="CX941" s="36"/>
      <c r="CY941" s="36"/>
      <c r="CZ941" s="36"/>
      <c r="DA941" s="40"/>
      <c r="DB941" s="257"/>
      <c r="DC941"/>
      <c r="DD941"/>
      <c r="DE941"/>
      <c r="DF941"/>
      <c r="DG941"/>
      <c r="DH941"/>
      <c r="DI941"/>
      <c r="DJ941"/>
      <c r="DK941"/>
      <c r="DL941"/>
    </row>
    <row r="942" spans="1:116" ht="13.8" customHeight="1" x14ac:dyDescent="0.3">
      <c r="B942" s="113"/>
      <c r="C942" s="180"/>
      <c r="D942" s="37" t="s">
        <v>601</v>
      </c>
      <c r="E942" s="181"/>
      <c r="F942"/>
      <c r="G942"/>
      <c r="H942"/>
      <c r="I942"/>
      <c r="J942" s="332"/>
      <c r="K942"/>
      <c r="L942"/>
      <c r="M942" s="39"/>
      <c r="N942" s="39"/>
      <c r="O942" s="39"/>
      <c r="P942" s="39"/>
      <c r="Q942" s="39"/>
      <c r="R942" s="39"/>
      <c r="S942" s="39"/>
      <c r="T942"/>
      <c r="U942"/>
      <c r="V942" s="39"/>
      <c r="W942" s="39"/>
      <c r="Y942"/>
      <c r="Z942"/>
      <c r="AA942"/>
      <c r="AB942"/>
      <c r="AC942"/>
      <c r="AD942"/>
      <c r="AE942"/>
      <c r="AF942"/>
      <c r="AG942"/>
      <c r="AH942"/>
      <c r="AI942"/>
      <c r="AJ942"/>
      <c r="AK942"/>
      <c r="AL942"/>
      <c r="AM942"/>
      <c r="AN942"/>
      <c r="AO942"/>
      <c r="AP942"/>
      <c r="AT942"/>
      <c r="AU942"/>
      <c r="AZ942"/>
      <c r="BA942"/>
      <c r="BB942"/>
      <c r="BC942"/>
      <c r="BD942"/>
      <c r="BE942"/>
      <c r="BF942"/>
      <c r="BG942"/>
      <c r="BH942"/>
      <c r="BI942"/>
      <c r="BJ942"/>
      <c r="BK942"/>
      <c r="BL942"/>
      <c r="BM942"/>
      <c r="BN942"/>
      <c r="BP942"/>
      <c r="BS942"/>
      <c r="BT942"/>
      <c r="BU942"/>
      <c r="BV942"/>
      <c r="BW942" s="39"/>
      <c r="BX942"/>
      <c r="BY942"/>
      <c r="BZ942"/>
      <c r="CA942" s="39"/>
      <c r="CB942"/>
      <c r="CC942"/>
      <c r="CD942"/>
      <c r="CE942"/>
      <c r="CF942"/>
      <c r="CG942"/>
      <c r="CH942"/>
      <c r="CI942"/>
      <c r="CJ942"/>
      <c r="CK942"/>
      <c r="CL942"/>
      <c r="CM942"/>
      <c r="CN942"/>
      <c r="CO942"/>
      <c r="CP942"/>
      <c r="CQ942"/>
      <c r="CR942"/>
      <c r="CS942"/>
      <c r="CT942"/>
      <c r="CU942"/>
      <c r="CV942" s="39"/>
      <c r="CW942" s="377"/>
      <c r="CX942" s="36"/>
      <c r="CZ942" s="36"/>
      <c r="DA942" s="40"/>
      <c r="DB942" s="257"/>
      <c r="DC942"/>
      <c r="DD942"/>
      <c r="DE942"/>
      <c r="DF942"/>
      <c r="DG942"/>
      <c r="DH942"/>
      <c r="DI942"/>
      <c r="DJ942"/>
      <c r="DK942"/>
      <c r="DL942"/>
    </row>
    <row r="943" spans="1:116" ht="13.8" customHeight="1" x14ac:dyDescent="0.3">
      <c r="A943" t="s">
        <v>3331</v>
      </c>
      <c r="B943" s="113" t="s">
        <v>922</v>
      </c>
      <c r="C943" s="182" t="s">
        <v>1583</v>
      </c>
      <c r="D943" s="40" t="s">
        <v>601</v>
      </c>
      <c r="E943" s="181" t="s">
        <v>943</v>
      </c>
      <c r="F943" s="184" t="s">
        <v>4341</v>
      </c>
      <c r="G943" s="184">
        <v>4.7654677883345808</v>
      </c>
      <c r="H943" s="184">
        <v>0.30354989920000003</v>
      </c>
      <c r="I943" s="184">
        <v>1.0538380826510001</v>
      </c>
      <c r="J943" s="328">
        <v>2.062000648358045E-2</v>
      </c>
      <c r="K943" s="184">
        <v>3.3874597999999998</v>
      </c>
      <c r="L943" s="184">
        <v>0.60816188999999998</v>
      </c>
      <c r="M943" s="331">
        <v>0.21848456999999999</v>
      </c>
      <c r="N943" s="331">
        <v>0.24001892</v>
      </c>
      <c r="O943" s="331">
        <v>5.6741835999999997E-2</v>
      </c>
      <c r="P943" s="331">
        <v>2.4566266000000002E-3</v>
      </c>
      <c r="Q943" s="331">
        <v>4.3325166E-3</v>
      </c>
      <c r="R943" s="331">
        <v>3.3942091000000001E-2</v>
      </c>
      <c r="S943" s="331">
        <v>2.67286E-3</v>
      </c>
      <c r="T943" s="331">
        <v>0.19318452</v>
      </c>
      <c r="U943" s="331">
        <v>1.7937963000000001E-2</v>
      </c>
      <c r="V943" s="331">
        <v>6.5011651000000006E-5</v>
      </c>
      <c r="W943" s="331">
        <v>6.6118045000000003E-10</v>
      </c>
      <c r="X943" s="331">
        <v>9.1828223999999995E-6</v>
      </c>
      <c r="Y943"/>
      <c r="Z943" s="288">
        <v>22.583065333333334</v>
      </c>
      <c r="AA943"/>
      <c r="AB943" s="164">
        <v>304.8492</v>
      </c>
      <c r="AC943" s="164">
        <v>301.41471999999999</v>
      </c>
      <c r="AD943" s="164">
        <v>2.161432</v>
      </c>
      <c r="AE943" s="164">
        <v>0</v>
      </c>
      <c r="AF943" s="164">
        <v>0.28088711999999999</v>
      </c>
      <c r="AG943" s="164">
        <v>0.53456870000000001</v>
      </c>
      <c r="AH943" s="164">
        <v>0.45758911000000002</v>
      </c>
      <c r="AI943"/>
      <c r="AJ943" s="185">
        <v>0.59133537000000003</v>
      </c>
      <c r="AK943" s="185">
        <v>0.54884253000000005</v>
      </c>
      <c r="AL943" s="185">
        <v>2.0974756000000001E-2</v>
      </c>
      <c r="AM943" s="185">
        <v>2.1518081000000001E-2</v>
      </c>
      <c r="AN943" s="176">
        <v>3.2904227999999999E-5</v>
      </c>
      <c r="AO943" s="176">
        <v>7.7569363999999995E-8</v>
      </c>
      <c r="AP943" s="176">
        <v>3.0137368000000002</v>
      </c>
      <c r="AQ943" s="192">
        <v>2.0957093000000001E-5</v>
      </c>
      <c r="AR943" s="192">
        <v>6.3232609000000006E-8</v>
      </c>
      <c r="AS943" s="192">
        <v>1.7276052E-12</v>
      </c>
      <c r="AT943" s="192">
        <v>8.6158916000000002E-16</v>
      </c>
      <c r="AU943" s="192">
        <v>0</v>
      </c>
      <c r="AV943" s="192">
        <v>6.4324910000000003E-9</v>
      </c>
      <c r="AW943" s="192">
        <v>1.1934217E-5</v>
      </c>
      <c r="AX943" s="192">
        <v>1.4669214E-9</v>
      </c>
      <c r="AY943" s="192">
        <v>1.2865374E-8</v>
      </c>
      <c r="AZ943" s="192">
        <v>9.8590255000000003E-18</v>
      </c>
      <c r="BA943" s="192">
        <v>1.4621462999999999E-19</v>
      </c>
      <c r="BB943" s="192">
        <v>2.4711397000000001E-12</v>
      </c>
      <c r="BC943" s="192">
        <v>2.1706888E-13</v>
      </c>
      <c r="BD943" s="192">
        <v>4.4420632000000001E-14</v>
      </c>
      <c r="BE943" s="192">
        <v>4.0379035000000002E-10</v>
      </c>
      <c r="BF943" s="192">
        <v>6.0818117999999999E-9</v>
      </c>
      <c r="BG943" s="192">
        <v>8.2381105000000005E-24</v>
      </c>
      <c r="BH943" s="193">
        <v>2.2439513999999999E-4</v>
      </c>
      <c r="BI943" s="193">
        <v>3.0135124000000002</v>
      </c>
      <c r="BJ943" s="192">
        <v>0</v>
      </c>
      <c r="BK943" s="192">
        <v>0</v>
      </c>
      <c r="BL943" s="192">
        <v>0</v>
      </c>
      <c r="BM943"/>
      <c r="BN943" s="164">
        <v>1.2759421E-3</v>
      </c>
      <c r="BO943" s="186">
        <v>8.8697784000000006E-5</v>
      </c>
      <c r="BP943" s="164">
        <v>6.2967578999999999E-4</v>
      </c>
      <c r="BQ943" s="186">
        <v>4.0910136999999996E-6</v>
      </c>
      <c r="BR943" s="186">
        <v>1.2385188E-4</v>
      </c>
      <c r="BS943" s="186">
        <v>1.7733630999999999E-11</v>
      </c>
      <c r="BT943" s="186">
        <v>2.4178521000000001E-13</v>
      </c>
      <c r="BU943" s="186">
        <v>2.6708457999999999E-11</v>
      </c>
      <c r="BV943" s="186">
        <v>3.5433712999999999E-6</v>
      </c>
      <c r="BW943" s="186">
        <v>4.3813546999999997E-6</v>
      </c>
      <c r="BX943" s="186">
        <v>0</v>
      </c>
      <c r="BY943" s="186">
        <v>1.8217531000000001E-20</v>
      </c>
      <c r="BZ943" s="186">
        <v>1.4916774E-16</v>
      </c>
      <c r="CA943" s="186">
        <v>5.1638572000000001E-5</v>
      </c>
      <c r="CB943" s="164">
        <v>3.7006228000000001E-4</v>
      </c>
      <c r="CC943" s="186">
        <v>3.4006296E-12</v>
      </c>
      <c r="CD943" s="186">
        <v>0</v>
      </c>
      <c r="CE943"/>
      <c r="CF943" s="329">
        <v>1.2625760999999999E-16</v>
      </c>
      <c r="CG943" s="330">
        <v>22.583058999999999</v>
      </c>
      <c r="CH943" s="330">
        <v>1.5314155E-4</v>
      </c>
      <c r="CI943" s="330">
        <v>6.0685735999999997E-2</v>
      </c>
      <c r="CJ943" s="330">
        <v>1.4847421E-2</v>
      </c>
      <c r="CK943" s="329">
        <v>1.3236584000000001E-9</v>
      </c>
      <c r="CL943" s="329">
        <v>1.3877925999999999E-7</v>
      </c>
      <c r="CM943" s="330">
        <v>5.1225912999999998E-3</v>
      </c>
      <c r="CN943" s="330">
        <v>0.1765301</v>
      </c>
      <c r="CO943" s="330">
        <v>41.315238000000001</v>
      </c>
      <c r="CP943"/>
      <c r="CQ943">
        <v>3.3874597999999998</v>
      </c>
      <c r="CR943">
        <v>1.1641384501999996</v>
      </c>
      <c r="CS943">
        <v>0.86058855166118042</v>
      </c>
      <c r="CT943">
        <v>1.0538380826510001</v>
      </c>
      <c r="CU943">
        <v>2.0620005822399999E-2</v>
      </c>
      <c r="CV943" s="109"/>
      <c r="CW943" s="377"/>
      <c r="CX943" s="36"/>
      <c r="CY943" s="36"/>
      <c r="CZ943" s="36"/>
      <c r="DA943" s="40"/>
      <c r="DB943" s="257"/>
      <c r="DC943"/>
      <c r="DD943"/>
      <c r="DE943"/>
      <c r="DF943"/>
      <c r="DG943"/>
      <c r="DH943"/>
      <c r="DI943"/>
      <c r="DJ943"/>
      <c r="DK943"/>
      <c r="DL943"/>
    </row>
    <row r="944" spans="1:116" ht="13.8" customHeight="1" x14ac:dyDescent="0.3">
      <c r="A944" t="s">
        <v>6724</v>
      </c>
      <c r="B944" s="113" t="s">
        <v>922</v>
      </c>
      <c r="C944" s="182" t="s">
        <v>1584</v>
      </c>
      <c r="D944" s="40" t="s">
        <v>601</v>
      </c>
      <c r="E944" s="181" t="s">
        <v>943</v>
      </c>
      <c r="F944" s="184" t="s">
        <v>6725</v>
      </c>
      <c r="G944" s="184">
        <v>1.357063795108334</v>
      </c>
      <c r="H944" s="184">
        <v>2.6527272000000001E-2</v>
      </c>
      <c r="I944" s="184">
        <v>0.98554520932691003</v>
      </c>
      <c r="J944" s="328">
        <v>9.7143781424000012E-5</v>
      </c>
      <c r="K944" s="184">
        <v>0.34489417</v>
      </c>
      <c r="L944" s="184">
        <v>5.9362929000000002E-2</v>
      </c>
      <c r="M944" s="331">
        <v>5.1745335E-3</v>
      </c>
      <c r="N944" s="331">
        <v>4.5903411E-3</v>
      </c>
      <c r="O944" s="331">
        <v>1.5193002000000001E-2</v>
      </c>
      <c r="P944" s="331">
        <v>4.2889099999999999E-3</v>
      </c>
      <c r="Q944" s="331">
        <v>2.4550189000000001E-3</v>
      </c>
      <c r="R944" s="331">
        <v>4.6279741999999999E-2</v>
      </c>
      <c r="S944" s="331">
        <v>1.7379724999999999E-6</v>
      </c>
      <c r="T944" s="331">
        <v>0.87472746000000001</v>
      </c>
      <c r="U944" s="331">
        <v>9.5367856000000005E-5</v>
      </c>
      <c r="V944" s="331">
        <v>5.4482690999999995E-7</v>
      </c>
      <c r="W944" s="331">
        <v>3.7952923999999998E-8</v>
      </c>
      <c r="X944" s="184">
        <v>0</v>
      </c>
      <c r="Y944"/>
      <c r="Z944" s="288">
        <v>2.2992944666666668</v>
      </c>
      <c r="AA944"/>
      <c r="AB944" s="164">
        <v>71.290593000000001</v>
      </c>
      <c r="AC944" s="164">
        <v>67.251784999999998</v>
      </c>
      <c r="AD944" s="164">
        <v>1.4464497000000001E-4</v>
      </c>
      <c r="AE944" s="164">
        <v>0</v>
      </c>
      <c r="AF944" s="186">
        <v>0.37873968000000002</v>
      </c>
      <c r="AG944" s="164">
        <v>4.8147415999999998E-4</v>
      </c>
      <c r="AH944" s="186">
        <v>3.6594419999999999</v>
      </c>
      <c r="AI944"/>
      <c r="AJ944" s="185">
        <v>6.0604210999999998E-2</v>
      </c>
      <c r="AK944" s="185">
        <v>5.37124E-2</v>
      </c>
      <c r="AL944" s="185">
        <v>2.0900444999999998E-3</v>
      </c>
      <c r="AM944" s="185">
        <v>4.8017666000000001E-3</v>
      </c>
      <c r="AN944" s="176">
        <v>3.2201679000000001E-6</v>
      </c>
      <c r="AO944" s="176">
        <v>7.7294543000000002E-9</v>
      </c>
      <c r="AP944" s="176">
        <v>0.67251633</v>
      </c>
      <c r="AQ944" s="192">
        <v>2.1337454999999999E-6</v>
      </c>
      <c r="AR944" s="192">
        <v>6.4380253000000001E-9</v>
      </c>
      <c r="AS944" s="192">
        <v>1.7589605E-13</v>
      </c>
      <c r="AT944" s="192">
        <v>4.9456736999999999E-14</v>
      </c>
      <c r="AU944" s="192">
        <v>0</v>
      </c>
      <c r="AV944" s="192">
        <v>1.4764932E-10</v>
      </c>
      <c r="AW944" s="192">
        <v>1.0782539999999999E-6</v>
      </c>
      <c r="AX944" s="192">
        <v>3.3600234999999999E-11</v>
      </c>
      <c r="AY944" s="192">
        <v>1.2559201E-9</v>
      </c>
      <c r="AZ944" s="192">
        <v>5.6592545000000004E-16</v>
      </c>
      <c r="BA944" s="192">
        <v>8.3929778999999995E-18</v>
      </c>
      <c r="BB944" s="192">
        <v>1.3995382999999999E-12</v>
      </c>
      <c r="BC944" s="192">
        <v>2.7821454E-13</v>
      </c>
      <c r="BD944" s="192">
        <v>5.4398155999999998E-14</v>
      </c>
      <c r="BE944" s="192">
        <v>6.3186232000000002E-10</v>
      </c>
      <c r="BF944" s="192">
        <v>7.3887505999999999E-9</v>
      </c>
      <c r="BG944" s="192">
        <v>4.7288206999999997E-22</v>
      </c>
      <c r="BH944" s="192">
        <v>1.4431678999999999E-7</v>
      </c>
      <c r="BI944" s="193">
        <v>0.67251618000000002</v>
      </c>
      <c r="BJ944" s="192">
        <v>0</v>
      </c>
      <c r="BK944" s="192">
        <v>0</v>
      </c>
      <c r="BL944" s="192">
        <v>0</v>
      </c>
      <c r="BM944"/>
      <c r="BN944" s="164">
        <v>2.173191E-4</v>
      </c>
      <c r="BO944" s="186">
        <v>8.6592398999999995E-6</v>
      </c>
      <c r="BP944" s="164">
        <v>6.4110429999999997E-5</v>
      </c>
      <c r="BQ944" s="186">
        <v>5.4217128999999999E-6</v>
      </c>
      <c r="BR944" s="186">
        <v>2.0831529000000001E-5</v>
      </c>
      <c r="BS944" s="186">
        <v>1.0179417E-9</v>
      </c>
      <c r="BT944" s="186">
        <v>1.3878897E-11</v>
      </c>
      <c r="BU944" s="186">
        <v>1.5331126000000001E-9</v>
      </c>
      <c r="BV944" s="186">
        <v>5.9251730999999999E-6</v>
      </c>
      <c r="BW944" s="186">
        <v>3.2146169999999999E-6</v>
      </c>
      <c r="BX944" s="186">
        <v>0</v>
      </c>
      <c r="BY944" s="186">
        <v>1.0457183999999999E-18</v>
      </c>
      <c r="BZ944" s="186">
        <v>8.5624909999999998E-15</v>
      </c>
      <c r="CA944" s="186">
        <v>1.4394712000000001E-6</v>
      </c>
      <c r="CB944" s="186">
        <v>8.1562296999999995E-5</v>
      </c>
      <c r="CC944" s="186">
        <v>2.6152066E-5</v>
      </c>
      <c r="CD944" s="186">
        <v>0</v>
      </c>
      <c r="CE944"/>
      <c r="CF944" s="329">
        <v>7.2474092000000001E-15</v>
      </c>
      <c r="CG944" s="330">
        <v>2.2992946000000001</v>
      </c>
      <c r="CH944" s="330">
        <v>4.0189353000000001E-3</v>
      </c>
      <c r="CI944" s="330">
        <v>5.9247882999999999E-3</v>
      </c>
      <c r="CJ944" s="330">
        <v>3.5086706999999998E-4</v>
      </c>
      <c r="CK944" s="329">
        <v>7.0656765000000005E-10</v>
      </c>
      <c r="CL944" s="329">
        <v>8.4518559000000006E-8</v>
      </c>
      <c r="CM944" s="330">
        <v>3.6209357999999998E-4</v>
      </c>
      <c r="CN944" s="330">
        <v>0.23176135</v>
      </c>
      <c r="CO944" s="330">
        <v>9.1763159000000005</v>
      </c>
      <c r="CP944"/>
      <c r="CQ944">
        <v>0.34489417</v>
      </c>
      <c r="CR944">
        <v>0.13734447649999998</v>
      </c>
      <c r="CS944">
        <v>0.110817242452924</v>
      </c>
      <c r="CT944">
        <v>0.98554520932691003</v>
      </c>
      <c r="CU944">
        <v>9.7105828500000009E-5</v>
      </c>
      <c r="CV944" s="109"/>
      <c r="CW944" s="376" t="s">
        <v>6726</v>
      </c>
      <c r="CX944" s="36"/>
      <c r="CY944" s="36"/>
      <c r="CZ944" s="36"/>
      <c r="DA944" s="40"/>
      <c r="DB944" s="257"/>
      <c r="DC944"/>
      <c r="DD944"/>
      <c r="DE944"/>
      <c r="DF944"/>
      <c r="DG944"/>
      <c r="DH944"/>
      <c r="DI944"/>
      <c r="DJ944"/>
      <c r="DK944"/>
      <c r="DL944"/>
    </row>
    <row r="945" spans="1:116" ht="13.8" customHeight="1" x14ac:dyDescent="0.3">
      <c r="A945" t="s">
        <v>5727</v>
      </c>
      <c r="B945" s="113" t="s">
        <v>922</v>
      </c>
      <c r="C945" s="182" t="s">
        <v>1585</v>
      </c>
      <c r="D945" s="40" t="s">
        <v>601</v>
      </c>
      <c r="E945" s="181" t="s">
        <v>943</v>
      </c>
      <c r="F945" s="184" t="s">
        <v>4342</v>
      </c>
      <c r="G945" s="184">
        <v>0.96250689472100004</v>
      </c>
      <c r="H945" s="184">
        <v>2.4212962921000003E-2</v>
      </c>
      <c r="I945" s="184">
        <v>0.67274983180000003</v>
      </c>
      <c r="J945" s="328">
        <v>0</v>
      </c>
      <c r="K945" s="184">
        <v>0.26554410000000001</v>
      </c>
      <c r="L945" s="184">
        <v>0.1543311</v>
      </c>
      <c r="M945" s="331">
        <v>7.1925144999999996E-2</v>
      </c>
      <c r="N945" s="331">
        <v>2.4078324000000002E-2</v>
      </c>
      <c r="O945" s="331">
        <v>0</v>
      </c>
      <c r="P945" s="331">
        <v>9.9699052000000004E-5</v>
      </c>
      <c r="Q945" s="331">
        <v>3.4939869000000003E-5</v>
      </c>
      <c r="R945" s="331">
        <v>1.8935867999999999E-3</v>
      </c>
      <c r="S945" s="184">
        <v>0</v>
      </c>
      <c r="T945" s="184">
        <v>0.4446</v>
      </c>
      <c r="U945" s="331">
        <v>0</v>
      </c>
      <c r="V945" s="331">
        <v>0</v>
      </c>
      <c r="W945" s="331">
        <v>0</v>
      </c>
      <c r="X945" s="184">
        <v>0</v>
      </c>
      <c r="Y945"/>
      <c r="Z945" s="288">
        <v>1.770294</v>
      </c>
      <c r="AA945"/>
      <c r="AB945" s="164">
        <v>48.483600000000003</v>
      </c>
      <c r="AC945" s="164">
        <v>48.483600000000003</v>
      </c>
      <c r="AD945" s="164">
        <v>0</v>
      </c>
      <c r="AE945" s="164">
        <v>0</v>
      </c>
      <c r="AF945" s="164">
        <v>0</v>
      </c>
      <c r="AG945" s="164">
        <v>0</v>
      </c>
      <c r="AH945" s="164">
        <v>0</v>
      </c>
      <c r="AI945"/>
      <c r="AJ945" s="185">
        <v>8.9555647000000002E-2</v>
      </c>
      <c r="AK945" s="185">
        <v>8.3770824999999993E-2</v>
      </c>
      <c r="AL945" s="185">
        <v>2.6668664000000001E-3</v>
      </c>
      <c r="AM945" s="185">
        <v>3.1179552E-3</v>
      </c>
      <c r="AN945" s="176">
        <v>5.0222317000000002E-6</v>
      </c>
      <c r="AO945" s="176">
        <v>9.8626716999999999E-9</v>
      </c>
      <c r="AP945" s="176">
        <v>0.43668839999999998</v>
      </c>
      <c r="AQ945" s="192">
        <v>1.6602420000000001E-6</v>
      </c>
      <c r="AR945" s="192">
        <v>5.0100300000000003E-9</v>
      </c>
      <c r="AS945" s="192">
        <v>1.368525E-13</v>
      </c>
      <c r="AT945" s="193">
        <v>0</v>
      </c>
      <c r="AU945" s="193">
        <v>0</v>
      </c>
      <c r="AV945" s="192">
        <v>3.5062784999999999E-9</v>
      </c>
      <c r="AW945" s="192">
        <v>3.3569380000000002E-6</v>
      </c>
      <c r="AX945" s="192">
        <v>4.9807281999999997E-10</v>
      </c>
      <c r="AY945" s="192">
        <v>4.3523520000000004E-9</v>
      </c>
      <c r="AZ945" s="192">
        <v>1.9626099999999999E-12</v>
      </c>
      <c r="BA945" s="192">
        <v>6.5650000000000003E-14</v>
      </c>
      <c r="BB945" s="192">
        <v>1.922719E-15</v>
      </c>
      <c r="BC945" s="192">
        <v>4.9657836999999998E-14</v>
      </c>
      <c r="BD945" s="192">
        <v>2.2308620999999998E-16</v>
      </c>
      <c r="BE945" s="192">
        <v>1.527172E-9</v>
      </c>
      <c r="BF945" s="192">
        <v>1.8266030000000001E-11</v>
      </c>
      <c r="BG945" s="193">
        <v>0</v>
      </c>
      <c r="BH945" s="193">
        <v>0</v>
      </c>
      <c r="BI945" s="193">
        <v>0.43668839999999998</v>
      </c>
      <c r="BJ945" s="193">
        <v>0</v>
      </c>
      <c r="BK945" s="193">
        <v>0</v>
      </c>
      <c r="BL945" s="193">
        <v>0</v>
      </c>
      <c r="BM945"/>
      <c r="BN945" s="164">
        <v>1.8219199000000001E-4</v>
      </c>
      <c r="BO945" s="186">
        <v>3.2114635999999998E-5</v>
      </c>
      <c r="BP945" s="186">
        <v>4.9360494E-5</v>
      </c>
      <c r="BQ945" s="186">
        <v>3.0872240999999998E-7</v>
      </c>
      <c r="BR945" s="186">
        <v>2.5502057E-5</v>
      </c>
      <c r="BS945" s="186">
        <v>2.5283269000000002E-6</v>
      </c>
      <c r="BT945" s="164">
        <v>0</v>
      </c>
      <c r="BU945" s="186">
        <v>8.8336641999999995E-6</v>
      </c>
      <c r="BV945" s="186">
        <v>1.3378911000000001E-7</v>
      </c>
      <c r="BW945" s="186">
        <v>2.6740352E-8</v>
      </c>
      <c r="BX945" s="164">
        <v>0</v>
      </c>
      <c r="BY945" s="164">
        <v>0</v>
      </c>
      <c r="BZ945" s="164">
        <v>0</v>
      </c>
      <c r="CA945" s="186">
        <v>6.0638013000000003E-6</v>
      </c>
      <c r="CB945" s="186">
        <v>5.7319764000000001E-5</v>
      </c>
      <c r="CC945" s="164">
        <v>0</v>
      </c>
      <c r="CD945" s="164">
        <v>0</v>
      </c>
      <c r="CE945"/>
      <c r="CF945" s="330">
        <v>0</v>
      </c>
      <c r="CG945" s="330">
        <v>1.7557499999999999</v>
      </c>
      <c r="CH945" s="330">
        <v>9.5636187999999997E-2</v>
      </c>
      <c r="CI945" s="330">
        <v>2.1678800000000002E-2</v>
      </c>
      <c r="CJ945" s="330">
        <v>4.1674959999999999E-4</v>
      </c>
      <c r="CK945" s="329">
        <v>1.149116E-10</v>
      </c>
      <c r="CL945" s="329">
        <v>2.8616683999999999E-11</v>
      </c>
      <c r="CM945" s="330">
        <v>1.5587382999999999E-4</v>
      </c>
      <c r="CN945" s="330">
        <v>2.3533076999999999E-2</v>
      </c>
      <c r="CO945" s="330">
        <v>6.5693999999999999</v>
      </c>
      <c r="CP945"/>
      <c r="CQ945">
        <v>0.26554410000000001</v>
      </c>
      <c r="CR945">
        <v>0.25236279472100004</v>
      </c>
      <c r="CS945">
        <v>0.22814983180000001</v>
      </c>
      <c r="CT945">
        <v>0.67274983180000003</v>
      </c>
      <c r="CU945">
        <v>0</v>
      </c>
      <c r="CV945" s="109"/>
      <c r="CW945" s="376" t="s">
        <v>6727</v>
      </c>
      <c r="CX945" s="36"/>
      <c r="CY945" s="36"/>
      <c r="CZ945" s="36"/>
      <c r="DA945" s="40"/>
      <c r="DB945" s="257"/>
      <c r="DC945"/>
      <c r="DD945"/>
      <c r="DE945"/>
      <c r="DF945"/>
      <c r="DG945"/>
      <c r="DH945"/>
      <c r="DI945"/>
      <c r="DJ945"/>
      <c r="DK945"/>
      <c r="DL945"/>
    </row>
    <row r="946" spans="1:116" ht="13.8" customHeight="1" x14ac:dyDescent="0.3">
      <c r="A946" t="s">
        <v>2237</v>
      </c>
      <c r="B946" s="113" t="s">
        <v>922</v>
      </c>
      <c r="C946" s="182" t="s">
        <v>1586</v>
      </c>
      <c r="D946" s="40" t="s">
        <v>601</v>
      </c>
      <c r="E946" s="181" t="s">
        <v>943</v>
      </c>
      <c r="F946" s="184" t="s">
        <v>4343</v>
      </c>
      <c r="G946" s="184">
        <v>0.93418789638299993</v>
      </c>
      <c r="H946" s="184">
        <v>4.3887244818999999E-2</v>
      </c>
      <c r="I946" s="184">
        <v>0.686843351564</v>
      </c>
      <c r="J946" s="328">
        <v>0</v>
      </c>
      <c r="K946" s="184">
        <v>0.20345730000000001</v>
      </c>
      <c r="L946" s="184">
        <v>0.11083779000000001</v>
      </c>
      <c r="M946" s="331">
        <v>2.4534746E-2</v>
      </c>
      <c r="N946" s="331">
        <v>4.3612299E-2</v>
      </c>
      <c r="O946" s="331">
        <v>0</v>
      </c>
      <c r="P946" s="331">
        <v>1.9015450999999999E-4</v>
      </c>
      <c r="Q946" s="331">
        <v>8.4791308999999994E-5</v>
      </c>
      <c r="R946" s="331">
        <v>1.0815564E-5</v>
      </c>
      <c r="S946" s="331">
        <v>0</v>
      </c>
      <c r="T946" s="331">
        <v>0.55145999999999995</v>
      </c>
      <c r="U946" s="331">
        <v>0</v>
      </c>
      <c r="V946" s="331">
        <v>0</v>
      </c>
      <c r="W946" s="331">
        <v>0</v>
      </c>
      <c r="X946" s="184">
        <v>0</v>
      </c>
      <c r="Y946"/>
      <c r="Z946" s="288">
        <v>1.3563820000000002</v>
      </c>
      <c r="AA946"/>
      <c r="AB946" s="164">
        <v>32.380600000000001</v>
      </c>
      <c r="AC946" s="164">
        <v>32.380600000000001</v>
      </c>
      <c r="AD946" s="164">
        <v>0</v>
      </c>
      <c r="AE946" s="164">
        <v>0</v>
      </c>
      <c r="AF946" s="164">
        <v>0</v>
      </c>
      <c r="AG946" s="164">
        <v>0</v>
      </c>
      <c r="AH946" s="164">
        <v>0</v>
      </c>
      <c r="AI946"/>
      <c r="AJ946" s="185">
        <v>6.3437220000000002E-2</v>
      </c>
      <c r="AK946" s="185">
        <v>5.9213319E-2</v>
      </c>
      <c r="AL946" s="185">
        <v>1.9169737E-3</v>
      </c>
      <c r="AM946" s="185">
        <v>2.3069268999999998E-3</v>
      </c>
      <c r="AN946" s="176">
        <v>3.5499592000000001E-6</v>
      </c>
      <c r="AO946" s="176">
        <v>7.0893996999999998E-9</v>
      </c>
      <c r="AP946" s="176">
        <v>0.32309900000000003</v>
      </c>
      <c r="AQ946" s="192">
        <v>1.296586E-6</v>
      </c>
      <c r="AR946" s="192">
        <v>3.9135900000000003E-9</v>
      </c>
      <c r="AS946" s="192">
        <v>1.068625E-13</v>
      </c>
      <c r="AT946" s="193">
        <v>0</v>
      </c>
      <c r="AU946" s="193">
        <v>0</v>
      </c>
      <c r="AV946" s="192">
        <v>3.6765319000000001E-9</v>
      </c>
      <c r="AW946" s="192">
        <v>2.2461239999999998E-6</v>
      </c>
      <c r="AX946" s="192">
        <v>5.7385034E-10</v>
      </c>
      <c r="AY946" s="192">
        <v>2.601851E-9</v>
      </c>
      <c r="AZ946" s="193">
        <v>0</v>
      </c>
      <c r="BA946" s="193">
        <v>0</v>
      </c>
      <c r="BB946" s="192">
        <v>1.216056E-15</v>
      </c>
      <c r="BC946" s="192">
        <v>1.5846100000000001E-16</v>
      </c>
      <c r="BD946" s="192">
        <v>1.292766E-16</v>
      </c>
      <c r="BE946" s="192">
        <v>3.4437799999999999E-9</v>
      </c>
      <c r="BF946" s="192">
        <v>1.2887967E-10</v>
      </c>
      <c r="BG946" s="193">
        <v>0</v>
      </c>
      <c r="BH946" s="193">
        <v>0</v>
      </c>
      <c r="BI946" s="193">
        <v>0.32309900000000003</v>
      </c>
      <c r="BJ946" s="193">
        <v>0</v>
      </c>
      <c r="BK946" s="193">
        <v>0</v>
      </c>
      <c r="BL946" s="193">
        <v>0</v>
      </c>
      <c r="BM946"/>
      <c r="BN946" s="164">
        <v>1.2471935999999999E-4</v>
      </c>
      <c r="BO946" s="186">
        <v>1.8947587999999998E-5</v>
      </c>
      <c r="BP946" s="186">
        <v>3.7819528999999999E-5</v>
      </c>
      <c r="BQ946" s="186">
        <v>1.0153544E-8</v>
      </c>
      <c r="BR946" s="186">
        <v>1.4127309000000001E-5</v>
      </c>
      <c r="BS946" s="186">
        <v>1.9853244999999998E-6</v>
      </c>
      <c r="BT946" s="164">
        <v>0</v>
      </c>
      <c r="BU946" s="186">
        <v>3.0132953999999998E-6</v>
      </c>
      <c r="BV946" s="186">
        <v>2.5517395999999999E-7</v>
      </c>
      <c r="BW946" s="186">
        <v>8.3215757000000001E-8</v>
      </c>
      <c r="BX946" s="164">
        <v>0</v>
      </c>
      <c r="BY946" s="164">
        <v>0</v>
      </c>
      <c r="BZ946" s="164">
        <v>0</v>
      </c>
      <c r="CA946" s="186">
        <v>9.3860624000000006E-6</v>
      </c>
      <c r="CB946" s="186">
        <v>3.9091709999999998E-5</v>
      </c>
      <c r="CC946" s="164">
        <v>0</v>
      </c>
      <c r="CD946" s="164">
        <v>0</v>
      </c>
      <c r="CE946"/>
      <c r="CF946" s="330">
        <v>0</v>
      </c>
      <c r="CG946" s="330">
        <v>1.3247547</v>
      </c>
      <c r="CH946" s="330">
        <v>6.0243261999999999E-2</v>
      </c>
      <c r="CI946" s="330">
        <v>1.3419E-2</v>
      </c>
      <c r="CJ946" s="330">
        <v>1.4925729999999999E-4</v>
      </c>
      <c r="CK946" s="329">
        <v>2.2442600000000001E-10</v>
      </c>
      <c r="CL946" s="329">
        <v>3.514123E-11</v>
      </c>
      <c r="CM946" s="330">
        <v>1.0179042E-4</v>
      </c>
      <c r="CN946" s="330">
        <v>2.09292E-4</v>
      </c>
      <c r="CO946" s="330">
        <v>4.3975400000000002</v>
      </c>
      <c r="CP946"/>
      <c r="CQ946">
        <v>0.20345730000000001</v>
      </c>
      <c r="CR946">
        <v>0.17927059638300002</v>
      </c>
      <c r="CS946">
        <v>0.13538335156400003</v>
      </c>
      <c r="CT946">
        <v>0.686843351564</v>
      </c>
      <c r="CU946">
        <v>0</v>
      </c>
      <c r="CV946" s="109"/>
      <c r="CW946" s="376" t="s">
        <v>6728</v>
      </c>
      <c r="CX946" s="36"/>
      <c r="CY946" s="36"/>
      <c r="CZ946" s="36"/>
      <c r="DA946" s="40"/>
      <c r="DB946" s="257"/>
      <c r="DC946"/>
      <c r="DD946"/>
      <c r="DE946"/>
      <c r="DF946"/>
      <c r="DG946"/>
      <c r="DH946"/>
      <c r="DI946"/>
      <c r="DJ946"/>
      <c r="DK946"/>
      <c r="DL946"/>
    </row>
    <row r="947" spans="1:116" ht="13.8" customHeight="1" x14ac:dyDescent="0.3">
      <c r="A947" t="s">
        <v>2238</v>
      </c>
      <c r="B947" s="113" t="s">
        <v>922</v>
      </c>
      <c r="C947" s="182" t="s">
        <v>1587</v>
      </c>
      <c r="D947" s="40" t="s">
        <v>601</v>
      </c>
      <c r="E947" s="181" t="s">
        <v>943</v>
      </c>
      <c r="F947" s="184" t="s">
        <v>4344</v>
      </c>
      <c r="G947" s="184">
        <v>0.91783627023352177</v>
      </c>
      <c r="H947" s="184">
        <v>1.1968316529000001E-2</v>
      </c>
      <c r="I947" s="184">
        <v>0.66167328388910007</v>
      </c>
      <c r="J947" s="328">
        <v>2.8416498154217001E-3</v>
      </c>
      <c r="K947" s="184">
        <v>0.24135302</v>
      </c>
      <c r="L947" s="184">
        <v>3.1367379000000001E-2</v>
      </c>
      <c r="M947" s="184">
        <v>4.2855434999999999E-3</v>
      </c>
      <c r="N947" s="331">
        <v>1.042768E-2</v>
      </c>
      <c r="O947" s="331">
        <v>1.4682865E-3</v>
      </c>
      <c r="P947" s="331">
        <v>3.8446258000000003E-5</v>
      </c>
      <c r="Q947" s="331">
        <v>3.3903771E-5</v>
      </c>
      <c r="R947" s="331">
        <v>2.2142323999999999E-4</v>
      </c>
      <c r="S947" s="184">
        <v>1.2138853999999999E-4</v>
      </c>
      <c r="T947" s="184">
        <v>0.62579720000000005</v>
      </c>
      <c r="U947" s="331">
        <v>2.7202568000000002E-3</v>
      </c>
      <c r="V947" s="331">
        <v>1.7381490999999999E-6</v>
      </c>
      <c r="W947" s="331">
        <v>4.4754217E-9</v>
      </c>
      <c r="X947" s="331">
        <v>0</v>
      </c>
      <c r="Y947"/>
      <c r="Z947" s="288">
        <v>1.6090201333333334</v>
      </c>
      <c r="AA947"/>
      <c r="AB947" s="164">
        <v>42.779885</v>
      </c>
      <c r="AC947" s="164">
        <v>41.386783000000001</v>
      </c>
      <c r="AD947" s="164">
        <v>0.33541363000000002</v>
      </c>
      <c r="AE947" s="164">
        <v>0</v>
      </c>
      <c r="AF947" s="164">
        <v>0.86652722000000004</v>
      </c>
      <c r="AG947" s="164">
        <v>0.12206029</v>
      </c>
      <c r="AH947" s="164">
        <v>6.910036E-2</v>
      </c>
      <c r="AI947"/>
      <c r="AJ947" s="185">
        <v>3.8851043000000002E-2</v>
      </c>
      <c r="AK947" s="185">
        <v>3.4515683999999998E-2</v>
      </c>
      <c r="AL947" s="185">
        <v>1.4173148000000001E-3</v>
      </c>
      <c r="AM947" s="185">
        <v>2.9180439999999998E-3</v>
      </c>
      <c r="AN947" s="176">
        <v>2.0692856000000001E-6</v>
      </c>
      <c r="AO947" s="176">
        <v>5.2415489E-9</v>
      </c>
      <c r="AP947" s="176">
        <v>0.40868964000000002</v>
      </c>
      <c r="AQ947" s="192">
        <v>1.4931707E-6</v>
      </c>
      <c r="AR947" s="192">
        <v>4.5052564000000003E-9</v>
      </c>
      <c r="AS947" s="192">
        <v>1.2309004E-13</v>
      </c>
      <c r="AT947" s="192">
        <v>5.8319553000000003E-15</v>
      </c>
      <c r="AU947" s="192">
        <v>0</v>
      </c>
      <c r="AV947" s="192">
        <v>3.1779678000000001E-10</v>
      </c>
      <c r="AW947" s="192">
        <v>5.7575195999999997E-7</v>
      </c>
      <c r="AX947" s="192">
        <v>7.2561388000000006E-11</v>
      </c>
      <c r="AY947" s="192">
        <v>6.6357664000000002E-10</v>
      </c>
      <c r="AZ947" s="192">
        <v>1.0427668999999999E-14</v>
      </c>
      <c r="BA947" s="192">
        <v>9.8970280999999993E-19</v>
      </c>
      <c r="BB947" s="192">
        <v>1.9264781999999999E-14</v>
      </c>
      <c r="BC947" s="192">
        <v>1.3361139E-15</v>
      </c>
      <c r="BD947" s="192">
        <v>2.9459158999999998E-16</v>
      </c>
      <c r="BE947" s="192">
        <v>5.3094902000000003E-12</v>
      </c>
      <c r="BF947" s="192">
        <v>3.9857865E-11</v>
      </c>
      <c r="BG947" s="192">
        <v>5.5762415000000004E-23</v>
      </c>
      <c r="BH947" s="192">
        <v>1.1378487000000001E-5</v>
      </c>
      <c r="BI947" s="193">
        <v>0.40867826000000002</v>
      </c>
      <c r="BJ947" s="192">
        <v>0</v>
      </c>
      <c r="BK947" s="192">
        <v>0</v>
      </c>
      <c r="BL947" s="192">
        <v>0</v>
      </c>
      <c r="BM947"/>
      <c r="BN947" s="164">
        <v>1.0743255E-4</v>
      </c>
      <c r="BO947" s="186">
        <v>4.5749624000000002E-6</v>
      </c>
      <c r="BP947" s="186">
        <v>4.4863749999999999E-5</v>
      </c>
      <c r="BQ947" s="186">
        <v>2.7346644999999999E-8</v>
      </c>
      <c r="BR947" s="186">
        <v>5.0889619000000002E-6</v>
      </c>
      <c r="BS947" s="186">
        <v>1.2003603E-10</v>
      </c>
      <c r="BT947" s="186">
        <v>1.6366043E-12</v>
      </c>
      <c r="BU947" s="186">
        <v>1.8078516E-10</v>
      </c>
      <c r="BV947" s="186">
        <v>5.3469153999999997E-8</v>
      </c>
      <c r="BW947" s="186">
        <v>3.4306213000000001E-8</v>
      </c>
      <c r="BX947" s="186">
        <v>0</v>
      </c>
      <c r="BY947" s="186">
        <v>1.2331147E-19</v>
      </c>
      <c r="BZ947" s="186">
        <v>1.0096919000000001E-15</v>
      </c>
      <c r="CA947" s="186">
        <v>2.2902717000000002E-6</v>
      </c>
      <c r="CB947" s="186">
        <v>5.0499155999999999E-5</v>
      </c>
      <c r="CC947" s="186">
        <v>2.2774165E-11</v>
      </c>
      <c r="CD947" s="186">
        <v>0</v>
      </c>
      <c r="CE947"/>
      <c r="CF947" s="329">
        <v>8.5461696000000003E-16</v>
      </c>
      <c r="CG947" s="330">
        <v>1.6090201</v>
      </c>
      <c r="CH947" s="330">
        <v>6.51207E-3</v>
      </c>
      <c r="CI947" s="330">
        <v>3.1301535999999999E-3</v>
      </c>
      <c r="CJ947" s="330">
        <v>2.9124507999999999E-4</v>
      </c>
      <c r="CK947" s="329">
        <v>9.1984487000000007E-12</v>
      </c>
      <c r="CL947" s="329">
        <v>1.072559E-9</v>
      </c>
      <c r="CM947" s="330">
        <v>2.0094207000000001E-4</v>
      </c>
      <c r="CN947" s="330">
        <v>1.1195491999999999E-3</v>
      </c>
      <c r="CO947" s="330">
        <v>5.5660537999999997</v>
      </c>
      <c r="CP947"/>
      <c r="CQ947">
        <v>0.24135302</v>
      </c>
      <c r="CR947">
        <v>4.7842662269000004E-2</v>
      </c>
      <c r="CS947">
        <v>3.5874350215421701E-2</v>
      </c>
      <c r="CT947">
        <v>0.66167328388910007</v>
      </c>
      <c r="CU947">
        <v>2.8416453400000002E-3</v>
      </c>
      <c r="CV947" s="109"/>
      <c r="CW947" s="376" t="s">
        <v>6729</v>
      </c>
      <c r="CX947" s="36"/>
      <c r="CY947" s="36"/>
      <c r="CZ947" s="36"/>
      <c r="DA947" s="40"/>
      <c r="DB947" s="257"/>
      <c r="DC947"/>
      <c r="DD947"/>
      <c r="DE947"/>
      <c r="DF947"/>
      <c r="DG947"/>
      <c r="DH947"/>
      <c r="DI947"/>
      <c r="DJ947"/>
      <c r="DK947"/>
      <c r="DL947"/>
    </row>
    <row r="948" spans="1:116" ht="13.8" customHeight="1" x14ac:dyDescent="0.3">
      <c r="A948" t="s">
        <v>2239</v>
      </c>
      <c r="B948" s="113" t="s">
        <v>922</v>
      </c>
      <c r="C948" s="182" t="s">
        <v>1588</v>
      </c>
      <c r="D948" s="40" t="s">
        <v>601</v>
      </c>
      <c r="E948" s="181" t="s">
        <v>943</v>
      </c>
      <c r="F948" s="184" t="s">
        <v>4345</v>
      </c>
      <c r="G948" s="184">
        <v>1.1548854580708372</v>
      </c>
      <c r="H948" s="184">
        <v>2.6313508800000003E-2</v>
      </c>
      <c r="I948" s="184">
        <v>0.79603992539099999</v>
      </c>
      <c r="J948" s="328">
        <v>8.3148338798371014E-3</v>
      </c>
      <c r="K948" s="184">
        <v>0.32421718999999999</v>
      </c>
      <c r="L948" s="184">
        <v>2.2943989000000001E-2</v>
      </c>
      <c r="M948" s="184">
        <v>7.5391770999999998E-3</v>
      </c>
      <c r="N948" s="331">
        <v>1.7845794000000002E-2</v>
      </c>
      <c r="O948" s="331">
        <v>1.1774363999999999E-3</v>
      </c>
      <c r="P948" s="331">
        <v>5.0576620000000001E-3</v>
      </c>
      <c r="Q948" s="331">
        <v>2.2326163999999999E-3</v>
      </c>
      <c r="R948" s="331">
        <v>6.5594153E-4</v>
      </c>
      <c r="S948" s="184">
        <v>2.3327634999999999E-4</v>
      </c>
      <c r="T948" s="331">
        <v>0.76487097999999998</v>
      </c>
      <c r="U948" s="331">
        <v>8.0050285000000006E-3</v>
      </c>
      <c r="V948" s="331">
        <v>2.9837761000000001E-5</v>
      </c>
      <c r="W948" s="331">
        <v>5.5098371000000004E-9</v>
      </c>
      <c r="X948" s="331">
        <v>7.6523519999999995E-5</v>
      </c>
      <c r="Y948"/>
      <c r="Z948" s="288">
        <v>2.1614479333333332</v>
      </c>
      <c r="AA948"/>
      <c r="AB948" s="164">
        <v>58.520335000000003</v>
      </c>
      <c r="AC948" s="164">
        <v>55.484307999999999</v>
      </c>
      <c r="AD948" s="164">
        <v>0.43702708000000001</v>
      </c>
      <c r="AE948" s="164">
        <v>0</v>
      </c>
      <c r="AF948" s="164">
        <v>2.3407260000000001</v>
      </c>
      <c r="AG948" s="164">
        <v>0.16925477999999999</v>
      </c>
      <c r="AH948" s="164">
        <v>8.9019530999999999E-2</v>
      </c>
      <c r="AI948"/>
      <c r="AJ948" s="185">
        <v>4.6399515000000002E-2</v>
      </c>
      <c r="AK948" s="185">
        <v>4.0677539999999998E-2</v>
      </c>
      <c r="AL948" s="185">
        <v>1.7980169E-3</v>
      </c>
      <c r="AM948" s="185">
        <v>3.9239575000000002E-3</v>
      </c>
      <c r="AN948" s="176">
        <v>2.4387015E-6</v>
      </c>
      <c r="AO948" s="176">
        <v>6.6494706E-9</v>
      </c>
      <c r="AP948" s="176">
        <v>0.54957387999999996</v>
      </c>
      <c r="AQ948" s="192">
        <v>2.0058928999999998E-6</v>
      </c>
      <c r="AR948" s="192">
        <v>6.0522656999999997E-9</v>
      </c>
      <c r="AS948" s="192">
        <v>1.6535642999999999E-13</v>
      </c>
      <c r="AT948" s="192">
        <v>7.1799096999999996E-15</v>
      </c>
      <c r="AU948" s="192">
        <v>0</v>
      </c>
      <c r="AV948" s="192">
        <v>4.8331547999999997E-10</v>
      </c>
      <c r="AW948" s="192">
        <v>4.2995952000000003E-7</v>
      </c>
      <c r="AX948" s="192">
        <v>1.1021645999999999E-10</v>
      </c>
      <c r="AY948" s="192">
        <v>4.8538731000000003E-10</v>
      </c>
      <c r="AZ948" s="192">
        <v>8.2158545999999998E-17</v>
      </c>
      <c r="BA948" s="192">
        <v>1.2184553E-18</v>
      </c>
      <c r="BB948" s="192">
        <v>1.2932763E-12</v>
      </c>
      <c r="BC948" s="192">
        <v>1.130858E-13</v>
      </c>
      <c r="BD948" s="192">
        <v>2.9346569000000002E-14</v>
      </c>
      <c r="BE948" s="192">
        <v>6.1076897000000001E-10</v>
      </c>
      <c r="BF948" s="192">
        <v>1.7549586999999999E-9</v>
      </c>
      <c r="BG948" s="192">
        <v>6.8650921000000001E-23</v>
      </c>
      <c r="BH948" s="192">
        <v>2.0794070999999999E-5</v>
      </c>
      <c r="BI948" s="193">
        <v>0.54955308999999997</v>
      </c>
      <c r="BJ948" s="192">
        <v>0</v>
      </c>
      <c r="BK948" s="192">
        <v>0</v>
      </c>
      <c r="BL948" s="192">
        <v>0</v>
      </c>
      <c r="BM948"/>
      <c r="BN948" s="164">
        <v>1.4731533999999999E-4</v>
      </c>
      <c r="BO948" s="186">
        <v>3.3464862E-6</v>
      </c>
      <c r="BP948" s="186">
        <v>6.0266904000000002E-5</v>
      </c>
      <c r="BQ948" s="186">
        <v>8.5380683000000004E-8</v>
      </c>
      <c r="BR948" s="186">
        <v>3.8102753999999999E-6</v>
      </c>
      <c r="BS948" s="186">
        <v>1.4778026E-10</v>
      </c>
      <c r="BT948" s="186">
        <v>2.0148767000000001E-12</v>
      </c>
      <c r="BU948" s="186">
        <v>2.2257049E-10</v>
      </c>
      <c r="BV948" s="186">
        <v>6.8952748999999999E-6</v>
      </c>
      <c r="BW948" s="186">
        <v>1.5234448E-6</v>
      </c>
      <c r="BX948" s="186">
        <v>0</v>
      </c>
      <c r="BY948" s="186">
        <v>1.5181274999999999E-19</v>
      </c>
      <c r="BZ948" s="186">
        <v>1.2430644999999999E-15</v>
      </c>
      <c r="CA948" s="186">
        <v>3.6285375000000002E-6</v>
      </c>
      <c r="CB948" s="186">
        <v>6.7758634999999994E-5</v>
      </c>
      <c r="CC948" s="186">
        <v>2.8028263999999999E-11</v>
      </c>
      <c r="CD948" s="186">
        <v>0</v>
      </c>
      <c r="CE948"/>
      <c r="CF948" s="329">
        <v>1.0521467E-15</v>
      </c>
      <c r="CG948" s="330">
        <v>2.1613902</v>
      </c>
      <c r="CH948" s="330">
        <v>1.2761796000000001E-3</v>
      </c>
      <c r="CI948" s="330">
        <v>2.2896551999999999E-3</v>
      </c>
      <c r="CJ948" s="330">
        <v>5.1223576999999995E-4</v>
      </c>
      <c r="CK948" s="329">
        <v>1.9798343999999999E-9</v>
      </c>
      <c r="CL948" s="329">
        <v>6.8428527000000002E-8</v>
      </c>
      <c r="CM948" s="330">
        <v>1.6104294000000001E-4</v>
      </c>
      <c r="CN948" s="330">
        <v>4.9952674000000002E-2</v>
      </c>
      <c r="CO948" s="330">
        <v>7.4916592</v>
      </c>
      <c r="CP948"/>
      <c r="CQ948">
        <v>0.32421718999999999</v>
      </c>
      <c r="CR948">
        <v>5.7452616429999999E-2</v>
      </c>
      <c r="CS948">
        <v>3.11391131398371E-2</v>
      </c>
      <c r="CT948">
        <v>0.79603992539099999</v>
      </c>
      <c r="CU948">
        <v>8.3148283700000009E-3</v>
      </c>
      <c r="CV948" s="109"/>
      <c r="CW948" s="376" t="s">
        <v>6730</v>
      </c>
      <c r="CX948" s="36"/>
      <c r="CY948" s="36"/>
      <c r="CZ948" s="36"/>
      <c r="DA948" s="40"/>
      <c r="DB948" s="257"/>
      <c r="DC948"/>
      <c r="DD948"/>
      <c r="DE948"/>
      <c r="DF948"/>
      <c r="DG948"/>
      <c r="DH948"/>
      <c r="DI948"/>
      <c r="DJ948"/>
      <c r="DK948"/>
      <c r="DL948"/>
    </row>
    <row r="949" spans="1:116" ht="13.8" customHeight="1" x14ac:dyDescent="0.3">
      <c r="A949" t="s">
        <v>2240</v>
      </c>
      <c r="B949" s="113" t="s">
        <v>922</v>
      </c>
      <c r="C949" s="182" t="s">
        <v>1589</v>
      </c>
      <c r="D949" s="40" t="s">
        <v>601</v>
      </c>
      <c r="E949" s="181" t="s">
        <v>943</v>
      </c>
      <c r="F949" s="184" t="s">
        <v>4346</v>
      </c>
      <c r="G949" s="184">
        <v>1.3001096237700001</v>
      </c>
      <c r="H949" s="184">
        <v>4.8964426899999997E-2</v>
      </c>
      <c r="I949" s="184">
        <v>0.7481839415</v>
      </c>
      <c r="J949" s="328">
        <v>6.3249453699999996E-3</v>
      </c>
      <c r="K949" s="184">
        <v>0.49663631000000003</v>
      </c>
      <c r="L949" s="184">
        <v>4.3818786999999998E-2</v>
      </c>
      <c r="M949" s="184">
        <v>7.4881755000000003E-3</v>
      </c>
      <c r="N949" s="331">
        <v>9.2791260000000004E-3</v>
      </c>
      <c r="O949" s="331">
        <v>1.9862198999999999E-3</v>
      </c>
      <c r="P949" s="331">
        <v>2.5630139999999999E-2</v>
      </c>
      <c r="Q949" s="331">
        <v>1.2068941E-2</v>
      </c>
      <c r="R949" s="331">
        <v>3.1224979E-2</v>
      </c>
      <c r="S949" s="184">
        <v>1.1467197E-4</v>
      </c>
      <c r="T949" s="331">
        <v>0.66565200000000002</v>
      </c>
      <c r="U949" s="331">
        <v>6.2102733999999998E-3</v>
      </c>
      <c r="V949" s="331">
        <v>0</v>
      </c>
      <c r="W949" s="184">
        <v>0</v>
      </c>
      <c r="X949" s="184">
        <v>0</v>
      </c>
      <c r="Y949"/>
      <c r="Z949" s="288">
        <v>3.3109087333333336</v>
      </c>
      <c r="AA949"/>
      <c r="AB949" s="164">
        <v>106.97203</v>
      </c>
      <c r="AC949" s="164">
        <v>97.827009000000004</v>
      </c>
      <c r="AD949" s="164">
        <v>0.76839672000000003</v>
      </c>
      <c r="AE949" s="164">
        <v>0</v>
      </c>
      <c r="AF949" s="164">
        <v>7.9363649000000001</v>
      </c>
      <c r="AG949" s="164">
        <v>0.28641087999999998</v>
      </c>
      <c r="AH949" s="164">
        <v>0.15385217000000001</v>
      </c>
      <c r="AI949"/>
      <c r="AJ949" s="185">
        <v>7.4646822000000002E-2</v>
      </c>
      <c r="AK949" s="185">
        <v>6.4977523999999995E-2</v>
      </c>
      <c r="AL949" s="185">
        <v>2.7832506999999999E-3</v>
      </c>
      <c r="AM949" s="185">
        <v>6.8860476000000004E-3</v>
      </c>
      <c r="AN949" s="176">
        <v>3.8955350000000001E-6</v>
      </c>
      <c r="AO949" s="176">
        <v>1.0293087E-8</v>
      </c>
      <c r="AP949" s="176">
        <v>0.96443243999999995</v>
      </c>
      <c r="AQ949" s="192">
        <v>3.0725233E-6</v>
      </c>
      <c r="AR949" s="192">
        <v>9.2705443999999995E-9</v>
      </c>
      <c r="AS949" s="192">
        <v>2.5328452E-13</v>
      </c>
      <c r="AT949" s="192">
        <v>0</v>
      </c>
      <c r="AU949" s="193">
        <v>0</v>
      </c>
      <c r="AV949" s="192">
        <v>2.8476717E-10</v>
      </c>
      <c r="AW949" s="192">
        <v>8.1243231000000004E-7</v>
      </c>
      <c r="AX949" s="192">
        <v>6.5039150000000003E-11</v>
      </c>
      <c r="AY949" s="192">
        <v>9.5011570999999994E-10</v>
      </c>
      <c r="AZ949" s="192">
        <v>0</v>
      </c>
      <c r="BA949" s="192">
        <v>0</v>
      </c>
      <c r="BB949" s="192">
        <v>6.8813521E-12</v>
      </c>
      <c r="BC949" s="192">
        <v>1.8967919000000001E-13</v>
      </c>
      <c r="BD949" s="192">
        <v>6.3374252000000003E-14</v>
      </c>
      <c r="BE949" s="192">
        <v>3.1749763999999998E-9</v>
      </c>
      <c r="BF949" s="192">
        <v>7.1196572000000001E-9</v>
      </c>
      <c r="BG949" s="193">
        <v>0</v>
      </c>
      <c r="BH949" s="192">
        <v>1.2871189E-5</v>
      </c>
      <c r="BI949" s="193">
        <v>0.96441957</v>
      </c>
      <c r="BJ949" s="193">
        <v>0</v>
      </c>
      <c r="BK949" s="193">
        <v>0</v>
      </c>
      <c r="BL949" s="193">
        <v>0</v>
      </c>
      <c r="BM949"/>
      <c r="BN949" s="164">
        <v>2.7547447999999998E-4</v>
      </c>
      <c r="BO949" s="186">
        <v>6.5782901000000003E-6</v>
      </c>
      <c r="BP949" s="186">
        <v>9.2316919999999998E-5</v>
      </c>
      <c r="BQ949" s="186">
        <v>3.664538E-6</v>
      </c>
      <c r="BR949" s="186">
        <v>7.2294804E-6</v>
      </c>
      <c r="BS949" s="186">
        <v>7.7536287000000002E-9</v>
      </c>
      <c r="BT949" s="186">
        <v>0</v>
      </c>
      <c r="BU949" s="186">
        <v>1.5733849000000001E-7</v>
      </c>
      <c r="BV949" s="186">
        <v>3.5011249000000002E-5</v>
      </c>
      <c r="BW949" s="186">
        <v>9.0621048999999996E-6</v>
      </c>
      <c r="BX949" s="164">
        <v>0</v>
      </c>
      <c r="BY949" s="164">
        <v>0</v>
      </c>
      <c r="BZ949" s="164">
        <v>0</v>
      </c>
      <c r="CA949" s="186">
        <v>2.1886009999999999E-6</v>
      </c>
      <c r="CB949" s="164">
        <v>1.1925821E-4</v>
      </c>
      <c r="CC949" s="186">
        <v>1.4509533E-13</v>
      </c>
      <c r="CD949" s="164">
        <v>0</v>
      </c>
      <c r="CE949"/>
      <c r="CF949" s="330">
        <v>0</v>
      </c>
      <c r="CG949" s="330">
        <v>3.3109087000000001</v>
      </c>
      <c r="CH949" s="330">
        <v>6.1472035000000001E-3</v>
      </c>
      <c r="CI949" s="330">
        <v>4.4770998999999999E-3</v>
      </c>
      <c r="CJ949" s="330">
        <v>4.2841233999999997E-4</v>
      </c>
      <c r="CK949" s="329">
        <v>3.3556954000000001E-9</v>
      </c>
      <c r="CL949" s="329">
        <v>3.7250358E-7</v>
      </c>
      <c r="CM949" s="330">
        <v>2.8401421E-4</v>
      </c>
      <c r="CN949" s="330">
        <v>0.16161489000000001</v>
      </c>
      <c r="CO949" s="330">
        <v>13.124193</v>
      </c>
      <c r="CP949"/>
      <c r="CQ949">
        <v>0.49663631000000003</v>
      </c>
      <c r="CR949">
        <v>0.13149636840000001</v>
      </c>
      <c r="CS949">
        <v>8.2531941499999997E-2</v>
      </c>
      <c r="CT949">
        <v>0.7481839415</v>
      </c>
      <c r="CU949">
        <v>6.3249453699999996E-3</v>
      </c>
      <c r="CV949" s="109"/>
      <c r="CW949" s="376" t="s">
        <v>6731</v>
      </c>
      <c r="CX949" s="36"/>
      <c r="CY949" s="36"/>
      <c r="CZ949" s="36"/>
      <c r="DA949" s="40"/>
      <c r="DB949" s="257"/>
      <c r="DC949"/>
      <c r="DD949"/>
      <c r="DE949"/>
      <c r="DF949"/>
      <c r="DG949"/>
      <c r="DH949"/>
      <c r="DI949"/>
      <c r="DJ949"/>
      <c r="DK949"/>
      <c r="DL949"/>
    </row>
    <row r="950" spans="1:116" ht="13.8" customHeight="1" x14ac:dyDescent="0.3">
      <c r="A950" t="s">
        <v>2241</v>
      </c>
      <c r="B950" s="113" t="s">
        <v>922</v>
      </c>
      <c r="C950" s="182" t="s">
        <v>1590</v>
      </c>
      <c r="D950" s="40" t="s">
        <v>601</v>
      </c>
      <c r="E950" s="181" t="s">
        <v>943</v>
      </c>
      <c r="F950" s="184" t="s">
        <v>4347</v>
      </c>
      <c r="G950" s="184">
        <v>1.166434201163679</v>
      </c>
      <c r="H950" s="184">
        <v>2.8334882085599999E-3</v>
      </c>
      <c r="I950" s="184">
        <v>0.62952074295511906</v>
      </c>
      <c r="J950" s="328">
        <v>0</v>
      </c>
      <c r="K950" s="184">
        <v>0.53407996999999996</v>
      </c>
      <c r="L950" s="184">
        <v>7.4159100000000006E-2</v>
      </c>
      <c r="M950" s="184">
        <v>6.2415934000000003E-3</v>
      </c>
      <c r="N950" s="184">
        <v>1.5530112E-3</v>
      </c>
      <c r="O950" s="184">
        <v>1.279992E-3</v>
      </c>
      <c r="P950" s="331">
        <v>0</v>
      </c>
      <c r="Q950" s="331">
        <v>4.8500856000000004E-7</v>
      </c>
      <c r="R950" s="331">
        <v>4.9555118999999998E-8</v>
      </c>
      <c r="S950" s="331">
        <v>0</v>
      </c>
      <c r="T950" s="331">
        <v>0.54912000000000005</v>
      </c>
      <c r="U950" s="184">
        <v>0</v>
      </c>
      <c r="V950" s="184">
        <v>0</v>
      </c>
      <c r="W950" s="331">
        <v>0</v>
      </c>
      <c r="X950" s="184">
        <v>0</v>
      </c>
      <c r="Y950"/>
      <c r="Z950" s="288">
        <v>3.5605331333333332</v>
      </c>
      <c r="AA950"/>
      <c r="AB950" s="164">
        <v>99.515000000000001</v>
      </c>
      <c r="AC950" s="164">
        <v>94.204999999999998</v>
      </c>
      <c r="AD950" s="164">
        <v>0</v>
      </c>
      <c r="AE950" s="164">
        <v>0</v>
      </c>
      <c r="AF950" s="164">
        <v>5.31</v>
      </c>
      <c r="AG950" s="164">
        <v>0</v>
      </c>
      <c r="AH950" s="164">
        <v>0</v>
      </c>
      <c r="AI950"/>
      <c r="AJ950" s="185">
        <v>8.7418393999999996E-2</v>
      </c>
      <c r="AK950" s="185">
        <v>7.7570544000000005E-2</v>
      </c>
      <c r="AL950" s="185">
        <v>3.1216135999999998E-3</v>
      </c>
      <c r="AM950" s="185">
        <v>6.7262370000000004E-3</v>
      </c>
      <c r="AN950" s="176">
        <v>4.6505122E-6</v>
      </c>
      <c r="AO950" s="176">
        <v>1.1544429E-8</v>
      </c>
      <c r="AP950" s="176">
        <v>0.94205000000000005</v>
      </c>
      <c r="AQ950" s="192">
        <v>3.3036800000000001E-6</v>
      </c>
      <c r="AR950" s="192">
        <v>9.9680000000000003E-9</v>
      </c>
      <c r="AS950" s="192">
        <v>2.7233999999999998E-13</v>
      </c>
      <c r="AT950" s="193">
        <v>0</v>
      </c>
      <c r="AU950" s="193">
        <v>0</v>
      </c>
      <c r="AV950" s="192">
        <v>3.2208E-11</v>
      </c>
      <c r="AW950" s="192">
        <v>1.3468E-6</v>
      </c>
      <c r="AX950" s="192">
        <v>7.3565999999999996E-12</v>
      </c>
      <c r="AY950" s="192">
        <v>1.5688E-9</v>
      </c>
      <c r="AZ950" s="193">
        <v>0</v>
      </c>
      <c r="BA950" s="193">
        <v>0</v>
      </c>
      <c r="BB950" s="193">
        <v>0</v>
      </c>
      <c r="BC950" s="193">
        <v>0</v>
      </c>
      <c r="BD950" s="193">
        <v>0</v>
      </c>
      <c r="BE950" s="193">
        <v>0</v>
      </c>
      <c r="BF950" s="193">
        <v>0</v>
      </c>
      <c r="BG950" s="193">
        <v>0</v>
      </c>
      <c r="BH950" s="193">
        <v>0</v>
      </c>
      <c r="BI950" s="193">
        <v>0.94205000000000005</v>
      </c>
      <c r="BJ950" s="193">
        <v>0</v>
      </c>
      <c r="BK950" s="193">
        <v>0</v>
      </c>
      <c r="BL950" s="193">
        <v>0</v>
      </c>
      <c r="BM950"/>
      <c r="BN950" s="164">
        <v>2.3558174999999999E-4</v>
      </c>
      <c r="BO950" s="186">
        <v>1.0815781E-5</v>
      </c>
      <c r="BP950" s="186">
        <v>9.9277110999999995E-5</v>
      </c>
      <c r="BQ950" s="186">
        <v>5.8047273999999998E-12</v>
      </c>
      <c r="BR950" s="186">
        <v>1.0065077999999999E-5</v>
      </c>
      <c r="BS950" s="164">
        <v>0</v>
      </c>
      <c r="BT950" s="164">
        <v>0</v>
      </c>
      <c r="BU950" s="164">
        <v>0</v>
      </c>
      <c r="BV950" s="164">
        <v>0</v>
      </c>
      <c r="BW950" s="186">
        <v>3.2093298999999998E-10</v>
      </c>
      <c r="BX950" s="164">
        <v>0</v>
      </c>
      <c r="BY950" s="164">
        <v>0</v>
      </c>
      <c r="BZ950" s="164">
        <v>0</v>
      </c>
      <c r="CA950" s="186">
        <v>9.9895305000000003E-7</v>
      </c>
      <c r="CB950" s="164">
        <v>1.144245E-4</v>
      </c>
      <c r="CC950" s="164">
        <v>0</v>
      </c>
      <c r="CD950" s="164">
        <v>0</v>
      </c>
      <c r="CE950"/>
      <c r="CF950" s="330">
        <v>0</v>
      </c>
      <c r="CG950" s="330">
        <v>3.56</v>
      </c>
      <c r="CH950" s="330">
        <v>3.4238812000000001E-4</v>
      </c>
      <c r="CI950" s="330">
        <v>7.4000000000000003E-3</v>
      </c>
      <c r="CJ950" s="330">
        <v>4.2415631999999999E-4</v>
      </c>
      <c r="CK950" s="330">
        <v>0</v>
      </c>
      <c r="CL950" s="330">
        <v>0</v>
      </c>
      <c r="CM950" s="330">
        <v>4.5222213999999999E-4</v>
      </c>
      <c r="CN950" s="330">
        <v>0</v>
      </c>
      <c r="CO950" s="330">
        <v>12.8736</v>
      </c>
      <c r="CP950"/>
      <c r="CQ950">
        <v>0.53407996999999996</v>
      </c>
      <c r="CR950">
        <v>8.3234231163678979E-2</v>
      </c>
      <c r="CS950">
        <v>8.0400742955118995E-2</v>
      </c>
      <c r="CT950">
        <v>0.62952074295511906</v>
      </c>
      <c r="CU950">
        <v>0</v>
      </c>
      <c r="CV950" s="109"/>
      <c r="CW950" s="376" t="s">
        <v>6731</v>
      </c>
      <c r="CX950" s="36"/>
      <c r="CY950" s="36"/>
      <c r="CZ950" s="36"/>
      <c r="DA950" s="40"/>
      <c r="DB950" s="257"/>
      <c r="DC950"/>
      <c r="DD950"/>
      <c r="DE950"/>
      <c r="DF950"/>
      <c r="DG950"/>
      <c r="DH950"/>
      <c r="DI950"/>
      <c r="DJ950"/>
      <c r="DK950"/>
      <c r="DL950"/>
    </row>
    <row r="951" spans="1:116" ht="13.8" customHeight="1" x14ac:dyDescent="0.3">
      <c r="A951" t="s">
        <v>2242</v>
      </c>
      <c r="B951" s="113" t="s">
        <v>922</v>
      </c>
      <c r="C951" s="182" t="s">
        <v>1591</v>
      </c>
      <c r="D951" s="40" t="s">
        <v>601</v>
      </c>
      <c r="E951" s="181" t="s">
        <v>943</v>
      </c>
      <c r="F951" s="184" t="s">
        <v>4348</v>
      </c>
      <c r="G951" s="184">
        <v>1.30014482377</v>
      </c>
      <c r="H951" s="184">
        <v>4.8467453000000001E-2</v>
      </c>
      <c r="I951" s="184">
        <v>0.75109511539999996</v>
      </c>
      <c r="J951" s="328">
        <v>6.3249453699999996E-3</v>
      </c>
      <c r="K951" s="184">
        <v>0.49425731000000001</v>
      </c>
      <c r="L951" s="184">
        <v>4.4244801E-2</v>
      </c>
      <c r="M951" s="184">
        <v>7.5706614000000004E-3</v>
      </c>
      <c r="N951" s="184">
        <v>9.1060910000000002E-3</v>
      </c>
      <c r="O951" s="184">
        <v>2.015934E-3</v>
      </c>
      <c r="P951" s="331">
        <v>2.5550257E-2</v>
      </c>
      <c r="Q951" s="331">
        <v>1.1795171E-2</v>
      </c>
      <c r="R951" s="331">
        <v>2.6726212999999999E-2</v>
      </c>
      <c r="S951" s="331">
        <v>1.1467197E-4</v>
      </c>
      <c r="T951" s="331">
        <v>0.67255343999999995</v>
      </c>
      <c r="U951" s="184">
        <v>6.2102733999999998E-3</v>
      </c>
      <c r="V951" s="184">
        <v>0</v>
      </c>
      <c r="W951" s="184">
        <v>0</v>
      </c>
      <c r="X951" s="184">
        <v>0</v>
      </c>
      <c r="Y951"/>
      <c r="Z951" s="288">
        <v>3.2950487333333336</v>
      </c>
      <c r="AA951"/>
      <c r="AB951" s="164">
        <v>107.43137</v>
      </c>
      <c r="AC951" s="164">
        <v>97.928154000000006</v>
      </c>
      <c r="AD951" s="164">
        <v>0.76839672000000003</v>
      </c>
      <c r="AE951" s="164">
        <v>0</v>
      </c>
      <c r="AF951" s="164">
        <v>8.2945539000000004</v>
      </c>
      <c r="AG951" s="164">
        <v>0.28641087999999998</v>
      </c>
      <c r="AH951" s="164">
        <v>0.15385217000000001</v>
      </c>
      <c r="AI951"/>
      <c r="AJ951" s="185">
        <v>7.4515070000000003E-2</v>
      </c>
      <c r="AK951" s="185">
        <v>6.4848512999999997E-2</v>
      </c>
      <c r="AL951" s="185">
        <v>2.7732873999999999E-3</v>
      </c>
      <c r="AM951" s="185">
        <v>6.8932693999999997E-3</v>
      </c>
      <c r="AN951" s="176">
        <v>3.8878005E-6</v>
      </c>
      <c r="AO951" s="176">
        <v>1.025624E-8</v>
      </c>
      <c r="AP951" s="176">
        <v>0.96544388999999997</v>
      </c>
      <c r="AQ951" s="192">
        <v>3.0578052E-6</v>
      </c>
      <c r="AR951" s="192">
        <v>9.2261363999999998E-9</v>
      </c>
      <c r="AS951" s="192">
        <v>2.5207123E-13</v>
      </c>
      <c r="AT951" s="192">
        <v>0</v>
      </c>
      <c r="AU951" s="193">
        <v>0</v>
      </c>
      <c r="AV951" s="192">
        <v>2.7924627000000002E-10</v>
      </c>
      <c r="AW951" s="192">
        <v>8.2016913000000004E-7</v>
      </c>
      <c r="AX951" s="192">
        <v>6.3777707999999994E-11</v>
      </c>
      <c r="AY951" s="192">
        <v>9.5912783000000003E-10</v>
      </c>
      <c r="AZ951" s="192">
        <v>0</v>
      </c>
      <c r="BA951" s="192">
        <v>0</v>
      </c>
      <c r="BB951" s="192">
        <v>6.7253743000000001E-12</v>
      </c>
      <c r="BC951" s="192">
        <v>1.6266371000000001E-13</v>
      </c>
      <c r="BD951" s="192">
        <v>5.8309370000000006E-14</v>
      </c>
      <c r="BE951" s="192">
        <v>3.1527146999999998E-9</v>
      </c>
      <c r="BF951" s="192">
        <v>6.3942406999999998E-9</v>
      </c>
      <c r="BG951" s="193">
        <v>0</v>
      </c>
      <c r="BH951" s="192">
        <v>1.2871189E-5</v>
      </c>
      <c r="BI951" s="193">
        <v>0.96543102000000003</v>
      </c>
      <c r="BJ951" s="193">
        <v>0</v>
      </c>
      <c r="BK951" s="193">
        <v>0</v>
      </c>
      <c r="BL951" s="193">
        <v>0</v>
      </c>
      <c r="BM951"/>
      <c r="BN951" s="164">
        <v>2.7427734000000001E-4</v>
      </c>
      <c r="BO951" s="186">
        <v>6.6404223E-6</v>
      </c>
      <c r="BP951" s="186">
        <v>9.1874701999999995E-5</v>
      </c>
      <c r="BQ951" s="186">
        <v>3.1375099999999999E-6</v>
      </c>
      <c r="BR951" s="186">
        <v>7.3074907999999996E-6</v>
      </c>
      <c r="BS951" s="186">
        <v>7.7536287000000002E-9</v>
      </c>
      <c r="BT951" s="186">
        <v>0</v>
      </c>
      <c r="BU951" s="186">
        <v>1.5733849000000001E-7</v>
      </c>
      <c r="BV951" s="186">
        <v>3.4885853999999998E-5</v>
      </c>
      <c r="BW951" s="186">
        <v>8.7263787999999993E-6</v>
      </c>
      <c r="BX951" s="164">
        <v>0</v>
      </c>
      <c r="BY951" s="164">
        <v>0</v>
      </c>
      <c r="BZ951" s="164">
        <v>0</v>
      </c>
      <c r="CA951" s="186">
        <v>2.1595576E-6</v>
      </c>
      <c r="CB951" s="164">
        <v>1.1938034E-4</v>
      </c>
      <c r="CC951" s="186">
        <v>1.4509533E-13</v>
      </c>
      <c r="CD951" s="164">
        <v>0</v>
      </c>
      <c r="CE951"/>
      <c r="CF951" s="330">
        <v>0</v>
      </c>
      <c r="CG951" s="330">
        <v>3.2950487000000002</v>
      </c>
      <c r="CH951" s="330">
        <v>5.9967166999999998E-3</v>
      </c>
      <c r="CI951" s="330">
        <v>4.5196098999999998E-3</v>
      </c>
      <c r="CJ951" s="330">
        <v>4.3401779000000002E-4</v>
      </c>
      <c r="CK951" s="329">
        <v>3.2811505000000001E-9</v>
      </c>
      <c r="CL951" s="329">
        <v>3.6322346999999998E-7</v>
      </c>
      <c r="CM951" s="330">
        <v>2.8661204E-4</v>
      </c>
      <c r="CN951" s="330">
        <v>0.13908171</v>
      </c>
      <c r="CO951" s="330">
        <v>13.137934</v>
      </c>
      <c r="CP951"/>
      <c r="CQ951">
        <v>0.49425731000000001</v>
      </c>
      <c r="CR951">
        <v>0.12700912839999998</v>
      </c>
      <c r="CS951">
        <v>7.8541675399999997E-2</v>
      </c>
      <c r="CT951">
        <v>0.75109511539999996</v>
      </c>
      <c r="CU951">
        <v>6.3249453699999996E-3</v>
      </c>
      <c r="CV951" s="109"/>
      <c r="CW951" s="376" t="s">
        <v>6731</v>
      </c>
      <c r="CX951" s="36"/>
      <c r="CY951" s="36"/>
      <c r="CZ951" s="36"/>
      <c r="DA951" s="40"/>
      <c r="DB951" s="257"/>
      <c r="DC951"/>
      <c r="DD951"/>
      <c r="DE951"/>
      <c r="DF951"/>
      <c r="DG951"/>
      <c r="DH951"/>
      <c r="DI951"/>
      <c r="DJ951"/>
      <c r="DK951"/>
      <c r="DL951"/>
    </row>
    <row r="952" spans="1:116" ht="13.8" customHeight="1" x14ac:dyDescent="0.3">
      <c r="A952" t="s">
        <v>2243</v>
      </c>
      <c r="B952" s="113" t="s">
        <v>922</v>
      </c>
      <c r="C952" s="182" t="s">
        <v>1592</v>
      </c>
      <c r="D952" s="40" t="s">
        <v>601</v>
      </c>
      <c r="E952" s="181" t="s">
        <v>943</v>
      </c>
      <c r="F952" s="184" t="s">
        <v>4349</v>
      </c>
      <c r="G952" s="184">
        <v>1.2671334598014998</v>
      </c>
      <c r="H952" s="184">
        <v>3.3047316699999996E-2</v>
      </c>
      <c r="I952" s="184">
        <v>0.75088438773150001</v>
      </c>
      <c r="J952" s="328">
        <v>6.3249453699999996E-3</v>
      </c>
      <c r="K952" s="184">
        <v>0.47687680999999998</v>
      </c>
      <c r="L952" s="184">
        <v>4.3100345999999998E-2</v>
      </c>
      <c r="M952" s="184">
        <v>7.1368706000000002E-3</v>
      </c>
      <c r="N952" s="331">
        <v>8.0812229000000006E-3</v>
      </c>
      <c r="O952" s="331">
        <v>2.0714307999999998E-3</v>
      </c>
      <c r="P952" s="331">
        <v>1.6287192999999998E-2</v>
      </c>
      <c r="Q952" s="331">
        <v>6.6074699999999998E-3</v>
      </c>
      <c r="R952" s="331">
        <v>9.0511315E-6</v>
      </c>
      <c r="S952" s="184">
        <v>1.1467197E-4</v>
      </c>
      <c r="T952" s="184">
        <v>0.70063812000000003</v>
      </c>
      <c r="U952" s="331">
        <v>6.2102733999999998E-3</v>
      </c>
      <c r="V952" s="331">
        <v>0</v>
      </c>
      <c r="W952" s="184">
        <v>0</v>
      </c>
      <c r="X952" s="184">
        <v>0</v>
      </c>
      <c r="Y952"/>
      <c r="Z952" s="288">
        <v>3.1791787333333335</v>
      </c>
      <c r="AA952"/>
      <c r="AB952" s="164">
        <v>108.12164</v>
      </c>
      <c r="AC952" s="164">
        <v>99.300027999999998</v>
      </c>
      <c r="AD952" s="164">
        <v>0.76839672000000003</v>
      </c>
      <c r="AE952" s="164">
        <v>0</v>
      </c>
      <c r="AF952" s="164">
        <v>7.6129505000000002</v>
      </c>
      <c r="AG952" s="164">
        <v>0.28641087999999998</v>
      </c>
      <c r="AH952" s="164">
        <v>0.15385217000000001</v>
      </c>
      <c r="AI952"/>
      <c r="AJ952" s="185">
        <v>7.2271184000000002E-2</v>
      </c>
      <c r="AK952" s="185">
        <v>6.2603826000000001E-2</v>
      </c>
      <c r="AL952" s="185">
        <v>2.6761367000000002E-3</v>
      </c>
      <c r="AM952" s="185">
        <v>6.9912211999999998E-3</v>
      </c>
      <c r="AN952" s="176">
        <v>3.753227E-6</v>
      </c>
      <c r="AO952" s="176">
        <v>9.8969550999999998E-9</v>
      </c>
      <c r="AP952" s="176">
        <v>0.97916263000000003</v>
      </c>
      <c r="AQ952" s="192">
        <v>2.9502778999999998E-6</v>
      </c>
      <c r="AR952" s="192">
        <v>8.9017003999999997E-9</v>
      </c>
      <c r="AS952" s="192">
        <v>2.4320717000000002E-13</v>
      </c>
      <c r="AT952" s="192">
        <v>0</v>
      </c>
      <c r="AU952" s="193">
        <v>0</v>
      </c>
      <c r="AV952" s="192">
        <v>2.4654657000000001E-10</v>
      </c>
      <c r="AW952" s="192">
        <v>7.9938473000000001E-7</v>
      </c>
      <c r="AX952" s="192">
        <v>5.6306322E-11</v>
      </c>
      <c r="AY952" s="192">
        <v>9.3491743000000004E-10</v>
      </c>
      <c r="AZ952" s="192">
        <v>0</v>
      </c>
      <c r="BA952" s="192">
        <v>0</v>
      </c>
      <c r="BB952" s="192">
        <v>3.7678957999999997E-12</v>
      </c>
      <c r="BC952" s="192">
        <v>1.4641867E-15</v>
      </c>
      <c r="BD952" s="192">
        <v>1.8341432000000002E-14</v>
      </c>
      <c r="BE952" s="192">
        <v>1.9618979000000002E-9</v>
      </c>
      <c r="BF952" s="192">
        <v>1.3559365999999999E-9</v>
      </c>
      <c r="BG952" s="193">
        <v>0</v>
      </c>
      <c r="BH952" s="192">
        <v>1.2871189E-5</v>
      </c>
      <c r="BI952" s="193">
        <v>0.97914975999999998</v>
      </c>
      <c r="BJ952" s="193">
        <v>0</v>
      </c>
      <c r="BK952" s="193">
        <v>0</v>
      </c>
      <c r="BL952" s="193">
        <v>0</v>
      </c>
      <c r="BM952"/>
      <c r="BN952" s="164">
        <v>2.5204992000000002E-4</v>
      </c>
      <c r="BO952" s="186">
        <v>6.4735084999999999E-6</v>
      </c>
      <c r="BP952" s="186">
        <v>8.8643939E-5</v>
      </c>
      <c r="BQ952" s="186">
        <v>6.5707350999999997E-9</v>
      </c>
      <c r="BR952" s="186">
        <v>7.2201079999999999E-6</v>
      </c>
      <c r="BS952" s="186">
        <v>7.7536287000000002E-9</v>
      </c>
      <c r="BT952" s="186">
        <v>0</v>
      </c>
      <c r="BU952" s="186">
        <v>1.5733849000000001E-7</v>
      </c>
      <c r="BV952" s="186">
        <v>2.2175378000000001E-5</v>
      </c>
      <c r="BW952" s="186">
        <v>4.3756827999999997E-6</v>
      </c>
      <c r="BX952" s="164">
        <v>0</v>
      </c>
      <c r="BY952" s="164">
        <v>0</v>
      </c>
      <c r="BZ952" s="164">
        <v>0</v>
      </c>
      <c r="CA952" s="186">
        <v>1.9528136E-6</v>
      </c>
      <c r="CB952" s="164">
        <v>1.2103683E-4</v>
      </c>
      <c r="CC952" s="186">
        <v>1.4509533E-13</v>
      </c>
      <c r="CD952" s="164">
        <v>0</v>
      </c>
      <c r="CE952"/>
      <c r="CF952" s="330">
        <v>0</v>
      </c>
      <c r="CG952" s="330">
        <v>3.1791787</v>
      </c>
      <c r="CH952" s="330">
        <v>5.1053990999999996E-3</v>
      </c>
      <c r="CI952" s="330">
        <v>4.4054098999999998E-3</v>
      </c>
      <c r="CJ952" s="330">
        <v>4.0453891999999998E-4</v>
      </c>
      <c r="CK952" s="329">
        <v>1.84421E-9</v>
      </c>
      <c r="CL952" s="329">
        <v>2.0019365E-7</v>
      </c>
      <c r="CM952" s="330">
        <v>2.7963314999999999E-4</v>
      </c>
      <c r="CN952" s="329">
        <v>3.4347155999999998E-3</v>
      </c>
      <c r="CO952" s="330">
        <v>13.324301999999999</v>
      </c>
      <c r="CP952"/>
      <c r="CQ952">
        <v>0.47687680999999998</v>
      </c>
      <c r="CR952">
        <v>8.3293584431500006E-2</v>
      </c>
      <c r="CS952">
        <v>5.0246267731499997E-2</v>
      </c>
      <c r="CT952">
        <v>0.75088438773150001</v>
      </c>
      <c r="CU952">
        <v>6.3249453699999996E-3</v>
      </c>
      <c r="CV952" s="109"/>
      <c r="CW952" s="376" t="s">
        <v>6731</v>
      </c>
      <c r="CX952" s="36"/>
      <c r="CY952" s="36"/>
      <c r="CZ952" s="36"/>
      <c r="DA952" s="40"/>
      <c r="DB952" s="257"/>
      <c r="DC952"/>
      <c r="DD952"/>
      <c r="DE952"/>
      <c r="DF952"/>
      <c r="DG952"/>
      <c r="DH952"/>
      <c r="DI952"/>
      <c r="DJ952"/>
      <c r="DK952"/>
      <c r="DL952"/>
    </row>
    <row r="953" spans="1:116" ht="13.8" customHeight="1" x14ac:dyDescent="0.3">
      <c r="A953" t="s">
        <v>2244</v>
      </c>
      <c r="B953" s="113" t="s">
        <v>922</v>
      </c>
      <c r="C953" s="182" t="s">
        <v>1593</v>
      </c>
      <c r="D953" s="40" t="s">
        <v>601</v>
      </c>
      <c r="E953" s="181" t="s">
        <v>943</v>
      </c>
      <c r="F953" s="184" t="s">
        <v>4350</v>
      </c>
      <c r="G953" s="184">
        <v>1.2328971320686</v>
      </c>
      <c r="H953" s="184">
        <v>2.33547791E-2</v>
      </c>
      <c r="I953" s="184">
        <v>0.7335430100086</v>
      </c>
      <c r="J953" s="328">
        <v>6.2564329599999998E-3</v>
      </c>
      <c r="K953" s="184">
        <v>0.46974291000000001</v>
      </c>
      <c r="L953" s="184">
        <v>3.9796708E-2</v>
      </c>
      <c r="M953" s="184">
        <v>6.1721807999999996E-3</v>
      </c>
      <c r="N953" s="184">
        <v>7.8098461000000001E-3</v>
      </c>
      <c r="O953" s="184">
        <v>1.9041759E-3</v>
      </c>
      <c r="P953" s="331">
        <v>9.7030173000000001E-3</v>
      </c>
      <c r="Q953" s="331">
        <v>3.9377398000000003E-3</v>
      </c>
      <c r="R953" s="331">
        <v>7.2412086000000001E-6</v>
      </c>
      <c r="S953" s="331">
        <v>1.1462046E-4</v>
      </c>
      <c r="T953" s="184">
        <v>0.68756687999999999</v>
      </c>
      <c r="U953" s="331">
        <v>6.1418124999999997E-3</v>
      </c>
      <c r="V953" s="331">
        <v>0</v>
      </c>
      <c r="W953" s="331">
        <v>0</v>
      </c>
      <c r="X953" s="331">
        <v>0</v>
      </c>
      <c r="Y953"/>
      <c r="Z953" s="288">
        <v>3.1316194000000004</v>
      </c>
      <c r="AA953"/>
      <c r="AB953" s="164">
        <v>104.69164000000001</v>
      </c>
      <c r="AC953" s="164">
        <v>97.995109999999997</v>
      </c>
      <c r="AD953" s="164">
        <v>0.75989225999999999</v>
      </c>
      <c r="AE953" s="164">
        <v>0</v>
      </c>
      <c r="AF953" s="164">
        <v>5.4967933999999996</v>
      </c>
      <c r="AG953" s="164">
        <v>0.28637763999999999</v>
      </c>
      <c r="AH953" s="164">
        <v>0.15346551999999999</v>
      </c>
      <c r="AI953"/>
      <c r="AJ953" s="185">
        <v>7.0315229000000007E-2</v>
      </c>
      <c r="AK953" s="185">
        <v>6.0798072000000002E-2</v>
      </c>
      <c r="AL953" s="185">
        <v>2.6191070999999999E-3</v>
      </c>
      <c r="AM953" s="185">
        <v>6.8980500000000002E-3</v>
      </c>
      <c r="AN953" s="176">
        <v>3.6449683E-6</v>
      </c>
      <c r="AO953" s="176">
        <v>9.6860471E-9</v>
      </c>
      <c r="AP953" s="176">
        <v>0.96611343999999999</v>
      </c>
      <c r="AQ953" s="192">
        <v>2.9061427999999998E-6</v>
      </c>
      <c r="AR953" s="192">
        <v>8.7685342999999994E-9</v>
      </c>
      <c r="AS953" s="192">
        <v>2.3956888000000001E-13</v>
      </c>
      <c r="AT953" s="192">
        <v>0</v>
      </c>
      <c r="AU953" s="193">
        <v>0</v>
      </c>
      <c r="AV953" s="192">
        <v>2.3913382999999998E-10</v>
      </c>
      <c r="AW953" s="192">
        <v>7.3660927000000003E-7</v>
      </c>
      <c r="AX953" s="192">
        <v>5.4615471999999998E-11</v>
      </c>
      <c r="AY953" s="192">
        <v>8.6040048999999996E-10</v>
      </c>
      <c r="AZ953" s="192">
        <v>0</v>
      </c>
      <c r="BA953" s="192">
        <v>0</v>
      </c>
      <c r="BB953" s="192">
        <v>2.2454687000000002E-12</v>
      </c>
      <c r="BC953" s="192">
        <v>8.8341075999999995E-16</v>
      </c>
      <c r="BD953" s="192">
        <v>1.0929997999999999E-14</v>
      </c>
      <c r="BE953" s="192">
        <v>1.1688069000000001E-9</v>
      </c>
      <c r="BF953" s="192">
        <v>8.0834228000000005E-10</v>
      </c>
      <c r="BG953" s="193">
        <v>0</v>
      </c>
      <c r="BH953" s="192">
        <v>1.2866868E-5</v>
      </c>
      <c r="BI953" s="193">
        <v>0.96610057000000005</v>
      </c>
      <c r="BJ953" s="193">
        <v>0</v>
      </c>
      <c r="BK953" s="193">
        <v>0</v>
      </c>
      <c r="BL953" s="193">
        <v>0</v>
      </c>
      <c r="BM953"/>
      <c r="BN953" s="164">
        <v>2.3716987000000001E-4</v>
      </c>
      <c r="BO953" s="186">
        <v>5.9541852000000002E-6</v>
      </c>
      <c r="BP953" s="186">
        <v>8.7317858000000005E-5</v>
      </c>
      <c r="BQ953" s="186">
        <v>4.9579793999999997E-9</v>
      </c>
      <c r="BR953" s="186">
        <v>6.6375695999999996E-6</v>
      </c>
      <c r="BS953" s="186">
        <v>6.2029028999999998E-9</v>
      </c>
      <c r="BT953" s="186">
        <v>0</v>
      </c>
      <c r="BU953" s="186">
        <v>1.2587079000000001E-7</v>
      </c>
      <c r="BV953" s="186">
        <v>1.3210941E-5</v>
      </c>
      <c r="BW953" s="186">
        <v>2.6086985000000002E-6</v>
      </c>
      <c r="BX953" s="164">
        <v>0</v>
      </c>
      <c r="BY953" s="164">
        <v>0</v>
      </c>
      <c r="BZ953" s="164">
        <v>0</v>
      </c>
      <c r="CA953" s="186">
        <v>1.8696618999999999E-6</v>
      </c>
      <c r="CB953" s="164">
        <v>1.1943393E-4</v>
      </c>
      <c r="CC953" s="186">
        <v>1.450946E-13</v>
      </c>
      <c r="CD953" s="164">
        <v>0</v>
      </c>
      <c r="CE953"/>
      <c r="CF953" s="330">
        <v>0</v>
      </c>
      <c r="CG953" s="330">
        <v>3.1316193999999999</v>
      </c>
      <c r="CH953" s="330">
        <v>5.0814722999999997E-3</v>
      </c>
      <c r="CI953" s="330">
        <v>4.0548305000000003E-3</v>
      </c>
      <c r="CJ953" s="330">
        <v>3.5507350999999999E-4</v>
      </c>
      <c r="CK953" s="329">
        <v>1.0990238E-9</v>
      </c>
      <c r="CL953" s="329">
        <v>1.1930538E-7</v>
      </c>
      <c r="CM953" s="330">
        <v>2.5700054999999998E-4</v>
      </c>
      <c r="CN953" s="329">
        <v>2.0560156999999998E-3</v>
      </c>
      <c r="CO953" s="330">
        <v>13.145187999999999</v>
      </c>
      <c r="CP953"/>
      <c r="CQ953">
        <v>0.46974291000000001</v>
      </c>
      <c r="CR953">
        <v>6.9330909108600014E-2</v>
      </c>
      <c r="CS953">
        <v>4.59761300086E-2</v>
      </c>
      <c r="CT953">
        <v>0.7335430100086</v>
      </c>
      <c r="CU953">
        <v>6.2564329599999998E-3</v>
      </c>
      <c r="CV953" s="109"/>
      <c r="CW953" s="376" t="s">
        <v>6731</v>
      </c>
      <c r="CX953" s="36"/>
      <c r="CY953" s="36"/>
      <c r="CZ953" s="36"/>
      <c r="DA953" s="40"/>
      <c r="DB953" s="257"/>
      <c r="DC953"/>
      <c r="DD953"/>
      <c r="DE953"/>
      <c r="DF953"/>
      <c r="DG953"/>
      <c r="DH953"/>
      <c r="DI953"/>
      <c r="DJ953"/>
      <c r="DK953"/>
      <c r="DL953"/>
    </row>
    <row r="954" spans="1:116" ht="13.8" customHeight="1" x14ac:dyDescent="0.3">
      <c r="A954" t="s">
        <v>3332</v>
      </c>
      <c r="B954" s="113" t="s">
        <v>922</v>
      </c>
      <c r="C954" s="182" t="s">
        <v>1594</v>
      </c>
      <c r="D954" s="40" t="s">
        <v>601</v>
      </c>
      <c r="E954" s="181" t="s">
        <v>943</v>
      </c>
      <c r="F954" s="184" t="s">
        <v>4351</v>
      </c>
      <c r="G954" s="184">
        <v>0.47209435106418041</v>
      </c>
      <c r="H954" s="184">
        <v>1.5575648439999999E-2</v>
      </c>
      <c r="I954" s="184">
        <v>0.2306309654706</v>
      </c>
      <c r="J954" s="328">
        <v>1.9588471535804497E-3</v>
      </c>
      <c r="K954" s="184">
        <v>0.22392888999999999</v>
      </c>
      <c r="L954" s="184">
        <v>2.6755905999999999E-2</v>
      </c>
      <c r="M954" s="184">
        <v>1.0269992E-2</v>
      </c>
      <c r="N954" s="331">
        <v>1.3959111999999999E-2</v>
      </c>
      <c r="O954" s="331">
        <v>6.3238905000000004E-4</v>
      </c>
      <c r="P954" s="331">
        <v>6.6536866000000002E-4</v>
      </c>
      <c r="Q954" s="331">
        <v>3.1877872999999999E-4</v>
      </c>
      <c r="R954" s="331">
        <v>4.1442128000000001E-4</v>
      </c>
      <c r="S954" s="331">
        <v>1.4835126999999999E-4</v>
      </c>
      <c r="T954" s="331">
        <v>0.19318452</v>
      </c>
      <c r="U954" s="331">
        <v>1.8013123999999999E-3</v>
      </c>
      <c r="V954" s="331">
        <v>6.1261905999999997E-6</v>
      </c>
      <c r="W954" s="331">
        <v>6.6118045000000003E-10</v>
      </c>
      <c r="X954" s="331">
        <v>9.1828223999999995E-6</v>
      </c>
      <c r="Y954"/>
      <c r="Z954" s="288">
        <v>1.4928592666666667</v>
      </c>
      <c r="AA954"/>
      <c r="AB954" s="164">
        <v>23.674994000000002</v>
      </c>
      <c r="AC954" s="164">
        <v>21.980466</v>
      </c>
      <c r="AD954" s="164">
        <v>0.15687914999999999</v>
      </c>
      <c r="AE954" s="164">
        <v>0</v>
      </c>
      <c r="AF954" s="164">
        <v>0.28088711999999999</v>
      </c>
      <c r="AG954" s="164">
        <v>4.5893502000000003E-2</v>
      </c>
      <c r="AH954" s="164">
        <v>1.2108679</v>
      </c>
      <c r="AI954"/>
      <c r="AJ954" s="185">
        <v>3.5182788E-2</v>
      </c>
      <c r="AK954" s="185">
        <v>3.2275821000000003E-2</v>
      </c>
      <c r="AL954" s="185">
        <v>1.3420039999999999E-3</v>
      </c>
      <c r="AM954" s="185">
        <v>1.5649627000000001E-3</v>
      </c>
      <c r="AN954" s="176">
        <v>1.9350013000000002E-6</v>
      </c>
      <c r="AO954" s="176">
        <v>4.9630324999999999E-9</v>
      </c>
      <c r="AP954" s="176">
        <v>0.21918245</v>
      </c>
      <c r="AQ954" s="192">
        <v>1.3853817E-6</v>
      </c>
      <c r="AR954" s="192">
        <v>4.1800314000000001E-9</v>
      </c>
      <c r="AS954" s="192">
        <v>1.1420441999999999E-13</v>
      </c>
      <c r="AT954" s="192">
        <v>8.6158916000000002E-16</v>
      </c>
      <c r="AU954" s="192">
        <v>0</v>
      </c>
      <c r="AV954" s="192">
        <v>9.4723409999999991E-10</v>
      </c>
      <c r="AW954" s="192">
        <v>5.4831997999999996E-7</v>
      </c>
      <c r="AX954" s="192">
        <v>1.5574775000000001E-10</v>
      </c>
      <c r="AY954" s="192">
        <v>6.2457072999999999E-10</v>
      </c>
      <c r="AZ954" s="192">
        <v>2.3647098999999999E-12</v>
      </c>
      <c r="BA954" s="192">
        <v>1.4621462999999999E-19</v>
      </c>
      <c r="BB954" s="192">
        <v>1.8418313999999999E-13</v>
      </c>
      <c r="BC954" s="192">
        <v>1.5591028000000001E-14</v>
      </c>
      <c r="BD954" s="192">
        <v>3.9669781E-15</v>
      </c>
      <c r="BE954" s="192">
        <v>8.1352593999999994E-11</v>
      </c>
      <c r="BF954" s="192">
        <v>2.7096685000000003E-10</v>
      </c>
      <c r="BG954" s="192">
        <v>8.2381105000000005E-24</v>
      </c>
      <c r="BH954" s="192">
        <v>1.259313E-5</v>
      </c>
      <c r="BI954" s="193">
        <v>0.21916985999999999</v>
      </c>
      <c r="BJ954" s="192">
        <v>0</v>
      </c>
      <c r="BK954" s="192">
        <v>0</v>
      </c>
      <c r="BL954" s="192">
        <v>0</v>
      </c>
      <c r="BM954"/>
      <c r="BN954" s="186">
        <v>8.2322997999999999E-5</v>
      </c>
      <c r="BO954" s="186">
        <v>4.5359294E-6</v>
      </c>
      <c r="BP954" s="186">
        <v>4.1624878000000002E-5</v>
      </c>
      <c r="BQ954" s="186">
        <v>5.2971711000000003E-8</v>
      </c>
      <c r="BR954" s="186">
        <v>3.9652414999999999E-6</v>
      </c>
      <c r="BS954" s="186">
        <v>4.5216508E-7</v>
      </c>
      <c r="BT954" s="186">
        <v>6.1529239000000001E-8</v>
      </c>
      <c r="BU954" s="186">
        <v>6.8628907999999998E-7</v>
      </c>
      <c r="BV954" s="186">
        <v>9.0869561000000004E-7</v>
      </c>
      <c r="BW954" s="186">
        <v>2.3834656E-7</v>
      </c>
      <c r="BX954" s="186">
        <v>0</v>
      </c>
      <c r="BY954" s="186">
        <v>1.8217531000000001E-20</v>
      </c>
      <c r="BZ954" s="186">
        <v>1.4916774E-16</v>
      </c>
      <c r="CA954" s="186">
        <v>2.9216663000000001E-6</v>
      </c>
      <c r="CB954" s="186">
        <v>2.6875282000000001E-5</v>
      </c>
      <c r="CC954" s="186">
        <v>3.3650863E-12</v>
      </c>
      <c r="CD954" s="186">
        <v>0</v>
      </c>
      <c r="CE954"/>
      <c r="CF954" s="329">
        <v>1.2625760999999999E-16</v>
      </c>
      <c r="CG954" s="330">
        <v>1.4928524000000001</v>
      </c>
      <c r="CH954" s="330">
        <v>1.3081908999999999E-2</v>
      </c>
      <c r="CI954" s="330">
        <v>3.2071218000000001E-3</v>
      </c>
      <c r="CJ954" s="329">
        <v>3.7373278000000002E-4</v>
      </c>
      <c r="CK954" s="329">
        <v>2.5142797999999998E-10</v>
      </c>
      <c r="CL954" s="329">
        <v>9.8260574999999999E-9</v>
      </c>
      <c r="CM954" s="330">
        <v>1.8348301000000001E-4</v>
      </c>
      <c r="CN954" s="330">
        <v>7.6907690000000001E-3</v>
      </c>
      <c r="CO954" s="330">
        <v>2.9928262000000001</v>
      </c>
      <c r="CP954"/>
      <c r="CQ954">
        <v>0.22392888999999999</v>
      </c>
      <c r="CR954">
        <v>5.3015967719999994E-2</v>
      </c>
      <c r="CS954">
        <v>3.7440319941180453E-2</v>
      </c>
      <c r="CT954">
        <v>0.2306309654706</v>
      </c>
      <c r="CU954">
        <v>1.9588464923999999E-3</v>
      </c>
      <c r="CV954" s="109"/>
      <c r="CW954" s="372"/>
      <c r="CX954" s="36"/>
      <c r="CY954" s="36"/>
      <c r="CZ954" s="36"/>
      <c r="DA954" s="40"/>
      <c r="DB954" s="257"/>
      <c r="DC954" s="40"/>
      <c r="DD954" s="40"/>
      <c r="DE954" s="40"/>
      <c r="DF954" s="40"/>
      <c r="DG954" s="40"/>
      <c r="DH954" s="40"/>
      <c r="DI954" s="40"/>
      <c r="DJ954" s="40"/>
      <c r="DK954" s="40"/>
      <c r="DL954" s="40"/>
    </row>
    <row r="955" spans="1:116" ht="13.8" customHeight="1" x14ac:dyDescent="0.3">
      <c r="A955" t="s">
        <v>3333</v>
      </c>
      <c r="B955" s="113" t="s">
        <v>922</v>
      </c>
      <c r="C955" s="182" t="s">
        <v>1595</v>
      </c>
      <c r="D955" s="40" t="s">
        <v>601</v>
      </c>
      <c r="E955" s="181" t="s">
        <v>943</v>
      </c>
      <c r="F955" s="184" t="s">
        <v>4352</v>
      </c>
      <c r="G955" s="184">
        <v>0.44617596585668373</v>
      </c>
      <c r="H955" s="184">
        <v>1.7199360940000002E-2</v>
      </c>
      <c r="I955" s="184">
        <v>0.21213606131169999</v>
      </c>
      <c r="J955" s="328">
        <v>1.4081236049837101E-3</v>
      </c>
      <c r="K955" s="184">
        <v>0.21543242000000001</v>
      </c>
      <c r="L955" s="184">
        <v>4.3100041999999998E-2</v>
      </c>
      <c r="M955" s="184">
        <v>1.4277389E-2</v>
      </c>
      <c r="N955" s="184">
        <v>1.5992342999999999E-2</v>
      </c>
      <c r="O955" s="184">
        <v>4.1240165000000002E-4</v>
      </c>
      <c r="P955" s="331">
        <v>5.4083573000000005E-4</v>
      </c>
      <c r="Q955" s="331">
        <v>2.5378055999999998E-4</v>
      </c>
      <c r="R955" s="331">
        <v>2.6701914E-4</v>
      </c>
      <c r="S955" s="331">
        <v>9.5542502000000001E-5</v>
      </c>
      <c r="T955" s="331">
        <v>0.15448709999999999</v>
      </c>
      <c r="U955" s="331">
        <v>1.3049282E-3</v>
      </c>
      <c r="V955" s="331">
        <v>4.5111717000000004E-6</v>
      </c>
      <c r="W955" s="331">
        <v>5.5098370999999998E-10</v>
      </c>
      <c r="X955" s="331">
        <v>7.6523520000000002E-6</v>
      </c>
      <c r="Y955"/>
      <c r="Z955" s="288">
        <v>1.4362161333333334</v>
      </c>
      <c r="AA955"/>
      <c r="AB955" s="164">
        <v>18.479669000000001</v>
      </c>
      <c r="AC955" s="164">
        <v>15.725944</v>
      </c>
      <c r="AD955" s="164">
        <v>0.10636424999999999</v>
      </c>
      <c r="AE955" s="164">
        <v>0</v>
      </c>
      <c r="AF955" s="164">
        <v>0.23407259999999999</v>
      </c>
      <c r="AG955" s="164">
        <v>3.2275234999999999E-2</v>
      </c>
      <c r="AH955" s="164">
        <v>2.3810133000000002</v>
      </c>
      <c r="AI955"/>
      <c r="AJ955" s="185">
        <v>3.9739885000000003E-2</v>
      </c>
      <c r="AK955" s="185">
        <v>3.7189337000000003E-2</v>
      </c>
      <c r="AL955" s="185">
        <v>1.4314337E-3</v>
      </c>
      <c r="AM955" s="185">
        <v>1.1191135000000001E-3</v>
      </c>
      <c r="AN955" s="176">
        <v>2.2295766E-6</v>
      </c>
      <c r="AO955" s="176">
        <v>5.2937638000000001E-9</v>
      </c>
      <c r="AP955" s="176">
        <v>0.15673857999999999</v>
      </c>
      <c r="AQ955" s="192">
        <v>1.3328155000000001E-6</v>
      </c>
      <c r="AR955" s="192">
        <v>4.0214263000000003E-9</v>
      </c>
      <c r="AS955" s="192">
        <v>1.0987109999999999E-13</v>
      </c>
      <c r="AT955" s="192">
        <v>7.1799096999999998E-16</v>
      </c>
      <c r="AU955" s="192">
        <v>0</v>
      </c>
      <c r="AV955" s="192">
        <v>1.5741724999999999E-9</v>
      </c>
      <c r="AW955" s="192">
        <v>8.9490929999999996E-7</v>
      </c>
      <c r="AX955" s="192">
        <v>2.3845287E-10</v>
      </c>
      <c r="AY955" s="192">
        <v>1.0288829E-9</v>
      </c>
      <c r="AZ955" s="192">
        <v>4.7294082000000003E-12</v>
      </c>
      <c r="BA955" s="192">
        <v>1.2184553000000001E-19</v>
      </c>
      <c r="BB955" s="192">
        <v>1.4672161999999999E-13</v>
      </c>
      <c r="BC955" s="192">
        <v>1.2521018999999999E-14</v>
      </c>
      <c r="BD955" s="192">
        <v>3.2018907999999999E-15</v>
      </c>
      <c r="BE955" s="192">
        <v>6.5913087E-11</v>
      </c>
      <c r="BF955" s="192">
        <v>2.1171895999999999E-10</v>
      </c>
      <c r="BG955" s="192">
        <v>6.8650921000000001E-24</v>
      </c>
      <c r="BH955" s="192">
        <v>8.1381120000000004E-6</v>
      </c>
      <c r="BI955" s="193">
        <v>0.15673044</v>
      </c>
      <c r="BJ955" s="192">
        <v>0</v>
      </c>
      <c r="BK955" s="192">
        <v>0</v>
      </c>
      <c r="BL955" s="192">
        <v>0</v>
      </c>
      <c r="BM955"/>
      <c r="BN955" s="186">
        <v>7.9550367000000006E-5</v>
      </c>
      <c r="BO955" s="186">
        <v>7.5533189999999996E-6</v>
      </c>
      <c r="BP955" s="186">
        <v>4.0045515999999998E-5</v>
      </c>
      <c r="BQ955" s="186">
        <v>3.4431369999999998E-8</v>
      </c>
      <c r="BR955" s="186">
        <v>5.916698E-6</v>
      </c>
      <c r="BS955" s="186">
        <v>9.0430947000000001E-7</v>
      </c>
      <c r="BT955" s="186">
        <v>1.230582E-7</v>
      </c>
      <c r="BU955" s="186">
        <v>1.372547E-6</v>
      </c>
      <c r="BV955" s="186">
        <v>7.3828506E-7</v>
      </c>
      <c r="BW955" s="186">
        <v>1.8645049999999999E-7</v>
      </c>
      <c r="BX955" s="186">
        <v>0</v>
      </c>
      <c r="BY955" s="186">
        <v>1.5181274999999999E-20</v>
      </c>
      <c r="BZ955" s="186">
        <v>1.2430644999999999E-16</v>
      </c>
      <c r="CA955" s="186">
        <v>3.4650640999999999E-6</v>
      </c>
      <c r="CB955" s="186">
        <v>1.9210685000000001E-5</v>
      </c>
      <c r="CC955" s="186">
        <v>2.8038432000000001E-12</v>
      </c>
      <c r="CD955" s="186">
        <v>0</v>
      </c>
      <c r="CE955"/>
      <c r="CF955" s="329">
        <v>1.0521467E-16</v>
      </c>
      <c r="CG955" s="330">
        <v>1.4362102999999999</v>
      </c>
      <c r="CH955" s="330">
        <v>2.5985153E-2</v>
      </c>
      <c r="CI955" s="330">
        <v>5.3752753999999998E-3</v>
      </c>
      <c r="CJ955" s="330">
        <v>3.2189080000000003E-4</v>
      </c>
      <c r="CK955" s="329">
        <v>2.0629215000000001E-10</v>
      </c>
      <c r="CL955" s="329">
        <v>7.8116332999999996E-9</v>
      </c>
      <c r="CM955" s="330">
        <v>2.8337126999999999E-4</v>
      </c>
      <c r="CN955" s="330">
        <v>6.0131363000000002E-3</v>
      </c>
      <c r="CO955" s="330">
        <v>2.1391518</v>
      </c>
      <c r="CP955"/>
      <c r="CQ955">
        <v>0.21543242000000001</v>
      </c>
      <c r="CR955">
        <v>7.4843811080000003E-2</v>
      </c>
      <c r="CS955">
        <v>5.7644450690983708E-2</v>
      </c>
      <c r="CT955">
        <v>0.21213606131169999</v>
      </c>
      <c r="CU955">
        <v>1.4081230540000001E-3</v>
      </c>
      <c r="CV955" s="109"/>
      <c r="CW955" s="372"/>
      <c r="CX955" s="36"/>
      <c r="CY955" s="36"/>
      <c r="CZ955" s="36"/>
      <c r="DA955" s="40"/>
      <c r="DB955" s="257"/>
      <c r="DC955" s="40"/>
      <c r="DD955" s="40"/>
      <c r="DE955" s="40"/>
      <c r="DF955" s="40"/>
      <c r="DG955" s="40"/>
      <c r="DH955" s="40"/>
      <c r="DI955" s="40"/>
      <c r="DJ955" s="40"/>
      <c r="DK955" s="40"/>
      <c r="DL955" s="40"/>
    </row>
    <row r="956" spans="1:116" ht="13.8" customHeight="1" x14ac:dyDescent="0.3">
      <c r="A956" t="s">
        <v>2245</v>
      </c>
      <c r="B956" s="113" t="s">
        <v>922</v>
      </c>
      <c r="C956" s="182" t="s">
        <v>1596</v>
      </c>
      <c r="D956" s="40" t="s">
        <v>601</v>
      </c>
      <c r="E956" s="181" t="s">
        <v>943</v>
      </c>
      <c r="F956" s="184" t="s">
        <v>4353</v>
      </c>
      <c r="G956" s="184">
        <v>0.90670526480489988</v>
      </c>
      <c r="H956" s="184">
        <v>4.8994990758000005E-2</v>
      </c>
      <c r="I956" s="184">
        <v>0.61710487404689995</v>
      </c>
      <c r="J956" s="328">
        <v>0</v>
      </c>
      <c r="K956" s="184">
        <v>0.2406054</v>
      </c>
      <c r="L956" s="331">
        <v>0.14430960000000001</v>
      </c>
      <c r="M956" s="184">
        <v>6.2506332999999997E-2</v>
      </c>
      <c r="N956" s="184">
        <v>4.8826910000000001E-2</v>
      </c>
      <c r="O956" s="184">
        <v>0</v>
      </c>
      <c r="P956" s="331">
        <v>1.3739353999999999E-4</v>
      </c>
      <c r="Q956" s="331">
        <v>3.0687218000000002E-5</v>
      </c>
      <c r="R956" s="331">
        <v>8.9410468999999999E-6</v>
      </c>
      <c r="S956" s="331">
        <v>0</v>
      </c>
      <c r="T956" s="331">
        <v>0.41027999999999998</v>
      </c>
      <c r="U956" s="331">
        <v>0</v>
      </c>
      <c r="V956" s="331">
        <v>0</v>
      </c>
      <c r="W956" s="331">
        <v>0</v>
      </c>
      <c r="X956" s="331">
        <v>0</v>
      </c>
      <c r="Y956"/>
      <c r="Z956" s="288">
        <v>1.604036</v>
      </c>
      <c r="AA956"/>
      <c r="AB956" s="164">
        <v>24.090800000000002</v>
      </c>
      <c r="AC956" s="164">
        <v>24.090800000000002</v>
      </c>
      <c r="AD956" s="164">
        <v>0</v>
      </c>
      <c r="AE956" s="164">
        <v>0</v>
      </c>
      <c r="AF956" s="164">
        <v>0</v>
      </c>
      <c r="AG956" s="164">
        <v>0</v>
      </c>
      <c r="AH956" s="164">
        <v>0</v>
      </c>
      <c r="AI956"/>
      <c r="AJ956" s="185">
        <v>8.1158138000000005E-2</v>
      </c>
      <c r="AK956" s="185">
        <v>7.6969287999999997E-2</v>
      </c>
      <c r="AL956" s="185">
        <v>2.4725219E-3</v>
      </c>
      <c r="AM956" s="185">
        <v>1.7163275000000001E-3</v>
      </c>
      <c r="AN956" s="176">
        <v>4.6144657000000001E-6</v>
      </c>
      <c r="AO956" s="176">
        <v>9.1439419000000004E-9</v>
      </c>
      <c r="AP956" s="176">
        <v>0.24038200000000001</v>
      </c>
      <c r="AQ956" s="192">
        <v>1.504748E-6</v>
      </c>
      <c r="AR956" s="192">
        <v>4.5408199999999996E-9</v>
      </c>
      <c r="AS956" s="192">
        <v>1.2403500000000001E-13</v>
      </c>
      <c r="AT956" s="193">
        <v>0</v>
      </c>
      <c r="AU956" s="193">
        <v>0</v>
      </c>
      <c r="AV956" s="192">
        <v>3.8391542E-9</v>
      </c>
      <c r="AW956" s="192">
        <v>3.1037200000000002E-6</v>
      </c>
      <c r="AX956" s="192">
        <v>6.0853598999999997E-10</v>
      </c>
      <c r="AY956" s="192">
        <v>3.9944600000000003E-9</v>
      </c>
      <c r="AZ956" s="193">
        <v>0</v>
      </c>
      <c r="BA956" s="193">
        <v>0</v>
      </c>
      <c r="BB956" s="192">
        <v>1.52867E-15</v>
      </c>
      <c r="BC956" s="192">
        <v>2.6333409999999998E-16</v>
      </c>
      <c r="BD956" s="192">
        <v>3.7806199999999998E-17</v>
      </c>
      <c r="BE956" s="192">
        <v>2.1470000000000001E-9</v>
      </c>
      <c r="BF956" s="192">
        <v>1.15715E-11</v>
      </c>
      <c r="BG956" s="193">
        <v>0</v>
      </c>
      <c r="BH956" s="193">
        <v>0</v>
      </c>
      <c r="BI956" s="193">
        <v>0.24038200000000001</v>
      </c>
      <c r="BJ956" s="193">
        <v>0</v>
      </c>
      <c r="BK956" s="193">
        <v>0</v>
      </c>
      <c r="BL956" s="193">
        <v>0</v>
      </c>
      <c r="BM956"/>
      <c r="BN956" s="164">
        <v>1.4747187E-4</v>
      </c>
      <c r="BO956" s="186">
        <v>2.9380009000000001E-5</v>
      </c>
      <c r="BP956" s="186">
        <v>4.4724780000000001E-5</v>
      </c>
      <c r="BQ956" s="186">
        <v>8.8727991999999996E-8</v>
      </c>
      <c r="BR956" s="186">
        <v>2.3338835E-5</v>
      </c>
      <c r="BS956" s="186">
        <v>2.2314967E-6</v>
      </c>
      <c r="BT956" s="164">
        <v>0</v>
      </c>
      <c r="BU956" s="186">
        <v>7.6768696000000008E-6</v>
      </c>
      <c r="BV956" s="186">
        <v>1.8437245E-7</v>
      </c>
      <c r="BW956" s="186">
        <v>6.3233466999999995E-8</v>
      </c>
      <c r="BX956" s="164">
        <v>0</v>
      </c>
      <c r="BY956" s="164">
        <v>0</v>
      </c>
      <c r="BZ956" s="164">
        <v>0</v>
      </c>
      <c r="CA956" s="186">
        <v>1.0699751E-5</v>
      </c>
      <c r="CB956" s="186">
        <v>2.908379E-5</v>
      </c>
      <c r="CC956" s="164">
        <v>0</v>
      </c>
      <c r="CD956" s="164">
        <v>0</v>
      </c>
      <c r="CE956"/>
      <c r="CF956" s="330">
        <v>0</v>
      </c>
      <c r="CG956" s="330">
        <v>1.5905218000000001</v>
      </c>
      <c r="CH956" s="330">
        <v>8.4865018E-2</v>
      </c>
      <c r="CI956" s="330">
        <v>1.9863200000000001E-2</v>
      </c>
      <c r="CJ956" s="330">
        <v>3.4508999999999999E-4</v>
      </c>
      <c r="CK956" s="329">
        <v>1.5142000000000001E-10</v>
      </c>
      <c r="CL956" s="329">
        <v>3.6968999999999997E-12</v>
      </c>
      <c r="CM956" s="330">
        <v>1.3461071E-4</v>
      </c>
      <c r="CN956" s="330">
        <v>3.4159199999999999E-4</v>
      </c>
      <c r="CO956" s="330">
        <v>3.2717200000000002</v>
      </c>
      <c r="CP956"/>
      <c r="CQ956">
        <v>0.2406054</v>
      </c>
      <c r="CR956">
        <v>0.25581986480489999</v>
      </c>
      <c r="CS956">
        <v>0.2068248740469</v>
      </c>
      <c r="CT956">
        <v>0.61710487404689995</v>
      </c>
      <c r="CU956">
        <v>0</v>
      </c>
      <c r="CV956" s="109"/>
      <c r="CW956" s="376" t="s">
        <v>6732</v>
      </c>
      <c r="CX956" s="36"/>
      <c r="CY956" s="36"/>
      <c r="CZ956" s="36"/>
      <c r="DA956" s="237"/>
      <c r="DB956" s="36"/>
      <c r="DC956" s="40"/>
      <c r="DD956" s="40"/>
      <c r="DE956" s="40"/>
      <c r="DF956" s="40"/>
      <c r="DG956" s="40"/>
      <c r="DH956" s="40"/>
      <c r="DI956" s="40"/>
      <c r="DJ956" s="40"/>
      <c r="DK956" s="40"/>
      <c r="DL956" s="40"/>
    </row>
    <row r="957" spans="1:116" ht="13.8" customHeight="1" x14ac:dyDescent="0.3">
      <c r="B957" s="113"/>
      <c r="C957" s="180"/>
      <c r="D957" s="37" t="s">
        <v>6733</v>
      </c>
      <c r="E957" s="181"/>
      <c r="F957"/>
      <c r="G957"/>
      <c r="H957"/>
      <c r="I957"/>
      <c r="J957" s="332"/>
      <c r="K957"/>
      <c r="L957" s="39"/>
      <c r="M957"/>
      <c r="N957"/>
      <c r="O957"/>
      <c r="P957" s="39"/>
      <c r="Q957" s="39"/>
      <c r="R957" s="39"/>
      <c r="S957" s="39"/>
      <c r="T957" s="39"/>
      <c r="U957" s="39"/>
      <c r="V957" s="39"/>
      <c r="W957" s="39"/>
      <c r="Y957"/>
      <c r="Z957"/>
      <c r="AA957"/>
      <c r="AB957"/>
      <c r="AC957"/>
      <c r="AD957"/>
      <c r="AE957"/>
      <c r="AF957"/>
      <c r="AG957"/>
      <c r="AH957"/>
      <c r="AI957"/>
      <c r="AJ957"/>
      <c r="AK957"/>
      <c r="AL957"/>
      <c r="AM957"/>
      <c r="AN957"/>
      <c r="AO957"/>
      <c r="AP957"/>
      <c r="AT957"/>
      <c r="AU957"/>
      <c r="AZ957"/>
      <c r="BA957"/>
      <c r="BG957"/>
      <c r="BH957"/>
      <c r="BI957"/>
      <c r="BJ957"/>
      <c r="BK957"/>
      <c r="BL957"/>
      <c r="BM957"/>
      <c r="BN957"/>
      <c r="BS957" s="39"/>
      <c r="BT957"/>
      <c r="BU957" s="39"/>
      <c r="BV957" s="39"/>
      <c r="BW957" s="39"/>
      <c r="BX957"/>
      <c r="BY957"/>
      <c r="BZ957"/>
      <c r="CA957" s="39"/>
      <c r="CB957" s="39"/>
      <c r="CC957"/>
      <c r="CD957"/>
      <c r="CE957"/>
      <c r="CF957"/>
      <c r="CG957"/>
      <c r="CH957"/>
      <c r="CI957"/>
      <c r="CJ957"/>
      <c r="CK957" s="39"/>
      <c r="CL957" s="39"/>
      <c r="CM957"/>
      <c r="CN957"/>
      <c r="CO957"/>
      <c r="CP957"/>
      <c r="CQ957"/>
      <c r="CR957"/>
      <c r="CS957"/>
      <c r="CT957"/>
      <c r="CU957"/>
      <c r="CV957" s="110"/>
      <c r="CW957" s="372"/>
      <c r="CX957" s="36"/>
      <c r="CY957" s="36"/>
      <c r="CZ957" s="36"/>
      <c r="DA957" s="237"/>
      <c r="DB957" s="36"/>
      <c r="DC957" s="40"/>
      <c r="DD957" s="40"/>
      <c r="DE957" s="40"/>
      <c r="DF957" s="40"/>
      <c r="DG957" s="40"/>
      <c r="DH957" s="40"/>
      <c r="DI957" s="40"/>
      <c r="DJ957" s="40"/>
      <c r="DK957" s="40"/>
      <c r="DL957" s="40"/>
    </row>
    <row r="958" spans="1:116" ht="13.8" customHeight="1" x14ac:dyDescent="0.3">
      <c r="A958" t="s">
        <v>2246</v>
      </c>
      <c r="B958" s="113" t="s">
        <v>922</v>
      </c>
      <c r="C958" s="182" t="s">
        <v>1597</v>
      </c>
      <c r="D958" s="40" t="s">
        <v>6734</v>
      </c>
      <c r="E958" s="181" t="s">
        <v>943</v>
      </c>
      <c r="F958" s="184" t="s">
        <v>4354</v>
      </c>
      <c r="G958" s="184">
        <v>1.09835251847396</v>
      </c>
      <c r="H958" s="184">
        <v>6.6286486483100003E-3</v>
      </c>
      <c r="I958" s="184">
        <v>0.75189962286839995</v>
      </c>
      <c r="J958" s="328">
        <v>2.6758695724999997E-4</v>
      </c>
      <c r="K958" s="184">
        <v>0.33955666000000001</v>
      </c>
      <c r="L958" s="184">
        <v>3.1298223999999999E-2</v>
      </c>
      <c r="M958" s="184">
        <v>2.1555578000000001E-3</v>
      </c>
      <c r="N958" s="184">
        <v>5.7373813000000003E-3</v>
      </c>
      <c r="O958" s="184">
        <v>8.8259232999999995E-4</v>
      </c>
      <c r="P958" s="331">
        <v>3.0051491000000001E-7</v>
      </c>
      <c r="Q958" s="331">
        <v>8.3745034000000005E-6</v>
      </c>
      <c r="R958" s="331">
        <v>7.7903178999999999E-6</v>
      </c>
      <c r="S958" s="331">
        <v>4.7873241999999996E-6</v>
      </c>
      <c r="T958" s="184">
        <v>0.71843654999999995</v>
      </c>
      <c r="U958" s="331">
        <v>2.6269508999999998E-4</v>
      </c>
      <c r="V958" s="331">
        <v>1.5007504999999999E-6</v>
      </c>
      <c r="W958" s="331">
        <v>1.0454304999999999E-7</v>
      </c>
      <c r="X958" s="331">
        <v>0</v>
      </c>
      <c r="Y958"/>
      <c r="Z958" s="288">
        <v>2.2637110666666667</v>
      </c>
      <c r="AA958"/>
      <c r="AB958" s="164">
        <v>82.651877999999996</v>
      </c>
      <c r="AC958" s="164">
        <v>82.647558000000004</v>
      </c>
      <c r="AD958" s="164">
        <v>3.9843114000000002E-4</v>
      </c>
      <c r="AE958" s="164">
        <v>0</v>
      </c>
      <c r="AF958" s="186">
        <v>2.4956563999999999E-3</v>
      </c>
      <c r="AG958" s="164">
        <v>1.3262424E-3</v>
      </c>
      <c r="AH958" s="186">
        <v>9.9437251000000004E-5</v>
      </c>
      <c r="AI958"/>
      <c r="AJ958" s="185">
        <v>5.2335461E-2</v>
      </c>
      <c r="AK958" s="185">
        <v>4.4529968000000003E-2</v>
      </c>
      <c r="AL958" s="185">
        <v>1.9044868E-3</v>
      </c>
      <c r="AM958" s="185">
        <v>5.9010058000000002E-3</v>
      </c>
      <c r="AN958" s="176">
        <v>2.6696624E-6</v>
      </c>
      <c r="AO958" s="176">
        <v>7.0432202999999997E-9</v>
      </c>
      <c r="AP958" s="176">
        <v>0.82647139999999997</v>
      </c>
      <c r="AQ958" s="192">
        <v>2.1007246999999999E-6</v>
      </c>
      <c r="AR958" s="192">
        <v>6.3383933999999999E-9</v>
      </c>
      <c r="AS958" s="192">
        <v>1.7317396E-13</v>
      </c>
      <c r="AT958" s="192">
        <v>1.3623083000000001E-13</v>
      </c>
      <c r="AU958" s="192">
        <v>0</v>
      </c>
      <c r="AV958" s="192">
        <v>1.8633277E-10</v>
      </c>
      <c r="AW958" s="192">
        <v>5.6874724E-7</v>
      </c>
      <c r="AX958" s="192">
        <v>4.2201254E-11</v>
      </c>
      <c r="AY958" s="192">
        <v>6.6244589999999996E-10</v>
      </c>
      <c r="AZ958" s="192">
        <v>1.5588673999999999E-15</v>
      </c>
      <c r="BA958" s="192">
        <v>2.3118838999999998E-17</v>
      </c>
      <c r="BB958" s="192">
        <v>4.7271615999999998E-15</v>
      </c>
      <c r="BC958" s="192">
        <v>1.7233428E-16</v>
      </c>
      <c r="BD958" s="192">
        <v>4.0288379999999999E-17</v>
      </c>
      <c r="BE958" s="192">
        <v>2.1990074E-13</v>
      </c>
      <c r="BF958" s="192">
        <v>3.7438492999999996E-12</v>
      </c>
      <c r="BG958" s="192">
        <v>1.3025752E-21</v>
      </c>
      <c r="BH958" s="192">
        <v>3.9752715000000002E-7</v>
      </c>
      <c r="BI958" s="193">
        <v>0.82647099999999996</v>
      </c>
      <c r="BJ958" s="192">
        <v>0</v>
      </c>
      <c r="BK958" s="192">
        <v>0</v>
      </c>
      <c r="BL958" s="192">
        <v>0</v>
      </c>
      <c r="BM958"/>
      <c r="BN958" s="164">
        <v>1.7392956999999999E-4</v>
      </c>
      <c r="BO958" s="186">
        <v>4.5686088000000003E-6</v>
      </c>
      <c r="BP958" s="186">
        <v>6.3118271000000002E-5</v>
      </c>
      <c r="BQ958" s="186">
        <v>9.2349437999999995E-10</v>
      </c>
      <c r="BR958" s="186">
        <v>4.5061710999999999E-6</v>
      </c>
      <c r="BS958" s="186">
        <v>2.8039665999999999E-9</v>
      </c>
      <c r="BT958" s="186">
        <v>3.8230052999999998E-11</v>
      </c>
      <c r="BU958" s="186">
        <v>4.2230284E-9</v>
      </c>
      <c r="BV958" s="164">
        <v>8.1218887E-10</v>
      </c>
      <c r="BW958" s="186">
        <v>5.8371198999999998E-9</v>
      </c>
      <c r="BX958" s="186">
        <v>0</v>
      </c>
      <c r="BY958" s="186">
        <v>2.8804788E-18</v>
      </c>
      <c r="BZ958" s="186">
        <v>2.3585771000000001E-14</v>
      </c>
      <c r="CA958" s="186">
        <v>1.39303E-6</v>
      </c>
      <c r="CB958" s="164">
        <v>1.0032832E-4</v>
      </c>
      <c r="CC958" s="186">
        <v>5.3071885000000005E-10</v>
      </c>
      <c r="CD958" s="186">
        <v>0</v>
      </c>
      <c r="CE958"/>
      <c r="CF958" s="329">
        <v>1.9963318E-14</v>
      </c>
      <c r="CG958" s="330">
        <v>2.2637114</v>
      </c>
      <c r="CH958" s="330">
        <v>5.0634590000000002E-3</v>
      </c>
      <c r="CI958" s="330">
        <v>3.1264986999999999E-3</v>
      </c>
      <c r="CJ958" s="330">
        <v>1.4434733E-4</v>
      </c>
      <c r="CK958" s="329">
        <v>2.1670541000000001E-12</v>
      </c>
      <c r="CL958" s="329">
        <v>2.5352538E-10</v>
      </c>
      <c r="CM958" s="330">
        <v>1.9094133000000001E-4</v>
      </c>
      <c r="CN958" s="330">
        <v>9.4524913999999999E-5</v>
      </c>
      <c r="CO958" s="330">
        <v>11.287554999999999</v>
      </c>
      <c r="CP958"/>
      <c r="CQ958">
        <v>0.33955666000000001</v>
      </c>
      <c r="CR958">
        <v>4.0090220766209994E-2</v>
      </c>
      <c r="CS958">
        <v>3.3461676660949999E-2</v>
      </c>
      <c r="CT958">
        <v>0.75189962286839995</v>
      </c>
      <c r="CU958">
        <v>2.6748241419999997E-4</v>
      </c>
      <c r="CV958" s="109"/>
      <c r="CW958" s="376" t="s">
        <v>6735</v>
      </c>
      <c r="CX958" s="36"/>
      <c r="CY958" s="36"/>
      <c r="CZ958" s="36"/>
      <c r="DA958" s="237"/>
      <c r="DB958" s="36"/>
      <c r="DC958" s="40"/>
      <c r="DD958" s="40"/>
      <c r="DE958" s="40"/>
      <c r="DF958" s="40"/>
      <c r="DG958" s="40"/>
      <c r="DH958" s="40"/>
      <c r="DI958" s="40"/>
      <c r="DJ958" s="40"/>
      <c r="DK958" s="40"/>
      <c r="DL958" s="40"/>
    </row>
    <row r="959" spans="1:116" ht="13.8" customHeight="1" x14ac:dyDescent="0.3">
      <c r="A959" t="s">
        <v>2247</v>
      </c>
      <c r="B959" s="113" t="s">
        <v>922</v>
      </c>
      <c r="C959" s="182" t="s">
        <v>1598</v>
      </c>
      <c r="D959" s="40" t="s">
        <v>6734</v>
      </c>
      <c r="E959" s="181" t="s">
        <v>943</v>
      </c>
      <c r="F959" s="184" t="s">
        <v>4355</v>
      </c>
      <c r="G959" s="184">
        <v>1.0750317946086239</v>
      </c>
      <c r="H959" s="184">
        <v>1.344582435082E-2</v>
      </c>
      <c r="I959" s="184">
        <v>0.73158597025780392</v>
      </c>
      <c r="J959" s="328">
        <v>0</v>
      </c>
      <c r="K959" s="184">
        <v>0.33</v>
      </c>
      <c r="L959" s="184">
        <v>5.0107499999999999E-2</v>
      </c>
      <c r="M959" s="184">
        <v>2.0984667E-3</v>
      </c>
      <c r="N959" s="331">
        <v>1.344564E-2</v>
      </c>
      <c r="O959" s="331">
        <v>0</v>
      </c>
      <c r="P959" s="331">
        <v>0</v>
      </c>
      <c r="Q959" s="331">
        <v>1.8435081999999999E-7</v>
      </c>
      <c r="R959" s="331">
        <v>3.5578038999999999E-9</v>
      </c>
      <c r="S959" s="331">
        <v>0</v>
      </c>
      <c r="T959" s="331">
        <v>0.67937999999999998</v>
      </c>
      <c r="U959" s="184">
        <v>0</v>
      </c>
      <c r="V959" s="331">
        <v>0</v>
      </c>
      <c r="W959" s="331">
        <v>0</v>
      </c>
      <c r="X959" s="331">
        <v>0</v>
      </c>
      <c r="Y959"/>
      <c r="Z959" s="288">
        <v>2.2000000000000002</v>
      </c>
      <c r="AA959"/>
      <c r="AB959" s="164">
        <v>87.512200000000007</v>
      </c>
      <c r="AC959" s="164">
        <v>86.58</v>
      </c>
      <c r="AD959" s="164">
        <v>0</v>
      </c>
      <c r="AE959" s="164">
        <v>0</v>
      </c>
      <c r="AF959" s="164">
        <v>0.93220000000000003</v>
      </c>
      <c r="AG959" s="164">
        <v>0</v>
      </c>
      <c r="AH959" s="164">
        <v>0</v>
      </c>
      <c r="AI959"/>
      <c r="AJ959" s="185">
        <v>5.6086163000000001E-2</v>
      </c>
      <c r="AK959" s="185">
        <v>4.9239843999999998E-2</v>
      </c>
      <c r="AL959" s="185">
        <v>1.9788381000000002E-3</v>
      </c>
      <c r="AM959" s="185">
        <v>4.8674807999999998E-3</v>
      </c>
      <c r="AN959" s="176">
        <v>2.952029E-6</v>
      </c>
      <c r="AO959" s="176">
        <v>7.3181883000000002E-9</v>
      </c>
      <c r="AP959" s="176">
        <v>0.68171999999999999</v>
      </c>
      <c r="AQ959" s="192">
        <v>2.0416000000000001E-6</v>
      </c>
      <c r="AR959" s="192">
        <v>6.1600000000000002E-9</v>
      </c>
      <c r="AS959" s="192">
        <v>1.683E-13</v>
      </c>
      <c r="AT959" s="193">
        <v>0</v>
      </c>
      <c r="AU959" s="193">
        <v>0</v>
      </c>
      <c r="AV959" s="192">
        <v>4.2900000000000002E-10</v>
      </c>
      <c r="AW959" s="192">
        <v>9.0999999999999997E-7</v>
      </c>
      <c r="AX959" s="192">
        <v>9.8020000000000001E-11</v>
      </c>
      <c r="AY959" s="192">
        <v>1.0600000000000001E-9</v>
      </c>
      <c r="AZ959" s="193">
        <v>0</v>
      </c>
      <c r="BA959" s="193">
        <v>0</v>
      </c>
      <c r="BB959" s="193">
        <v>0</v>
      </c>
      <c r="BC959" s="193">
        <v>0</v>
      </c>
      <c r="BD959" s="193">
        <v>0</v>
      </c>
      <c r="BE959" s="193">
        <v>0</v>
      </c>
      <c r="BF959" s="193">
        <v>0</v>
      </c>
      <c r="BG959" s="193">
        <v>0</v>
      </c>
      <c r="BH959" s="193">
        <v>0</v>
      </c>
      <c r="BI959" s="193">
        <v>0.68171999999999999</v>
      </c>
      <c r="BJ959" s="193">
        <v>0</v>
      </c>
      <c r="BK959" s="193">
        <v>0</v>
      </c>
      <c r="BL959" s="193">
        <v>0</v>
      </c>
      <c r="BM959"/>
      <c r="BN959" s="164">
        <v>1.7754779E-4</v>
      </c>
      <c r="BO959" s="186">
        <v>7.3079602999999997E-6</v>
      </c>
      <c r="BP959" s="186">
        <v>6.1341837999999993E-5</v>
      </c>
      <c r="BQ959" s="186">
        <v>4.1674970999999998E-13</v>
      </c>
      <c r="BR959" s="186">
        <v>6.0198182000000003E-6</v>
      </c>
      <c r="BS959" s="164">
        <v>0</v>
      </c>
      <c r="BT959" s="164">
        <v>0</v>
      </c>
      <c r="BU959" s="164">
        <v>0</v>
      </c>
      <c r="BV959" s="164">
        <v>0</v>
      </c>
      <c r="BW959" s="186">
        <v>1.2198600999999999E-10</v>
      </c>
      <c r="BX959" s="164">
        <v>0</v>
      </c>
      <c r="BY959" s="164">
        <v>0</v>
      </c>
      <c r="BZ959" s="164">
        <v>0</v>
      </c>
      <c r="CA959" s="186">
        <v>3.0445898999999998E-6</v>
      </c>
      <c r="CB959" s="186">
        <v>9.9833458000000004E-5</v>
      </c>
      <c r="CC959" s="164">
        <v>0</v>
      </c>
      <c r="CD959" s="164">
        <v>0</v>
      </c>
      <c r="CE959"/>
      <c r="CF959" s="330">
        <v>0</v>
      </c>
      <c r="CG959" s="330">
        <v>2.2000000000000002</v>
      </c>
      <c r="CH959" s="330">
        <v>1.1693538999999999E-2</v>
      </c>
      <c r="CI959" s="330">
        <v>5.0000000000000001E-3</v>
      </c>
      <c r="CJ959" s="330">
        <v>1.4260428E-4</v>
      </c>
      <c r="CK959" s="330">
        <v>0</v>
      </c>
      <c r="CL959" s="330">
        <v>0</v>
      </c>
      <c r="CM959" s="330">
        <v>3.0555550000000001E-4</v>
      </c>
      <c r="CN959" s="330">
        <v>0</v>
      </c>
      <c r="CO959" s="330">
        <v>11.7</v>
      </c>
      <c r="CP959"/>
      <c r="CQ959">
        <v>0.33</v>
      </c>
      <c r="CR959">
        <v>6.5651794608623901E-2</v>
      </c>
      <c r="CS959">
        <v>5.2205970257803901E-2</v>
      </c>
      <c r="CT959">
        <v>0.73158597025780392</v>
      </c>
      <c r="CU959">
        <v>0</v>
      </c>
      <c r="CV959" s="109"/>
      <c r="CW959" s="376" t="s">
        <v>6736</v>
      </c>
      <c r="CX959" s="36"/>
      <c r="CY959" s="36"/>
      <c r="CZ959" s="36"/>
      <c r="DA959" s="237"/>
      <c r="DB959" s="36"/>
      <c r="DC959" s="40"/>
      <c r="DD959" s="40"/>
      <c r="DE959" s="40"/>
      <c r="DF959" s="40"/>
      <c r="DG959" s="40"/>
      <c r="DH959" s="40"/>
      <c r="DI959" s="40"/>
      <c r="DJ959" s="40"/>
      <c r="DK959" s="40"/>
      <c r="DL959" s="40"/>
    </row>
    <row r="960" spans="1:116" ht="13.8" customHeight="1" x14ac:dyDescent="0.3">
      <c r="A960" t="s">
        <v>2248</v>
      </c>
      <c r="B960" s="113" t="s">
        <v>922</v>
      </c>
      <c r="C960" s="182" t="s">
        <v>1599</v>
      </c>
      <c r="D960" s="40" t="s">
        <v>6734</v>
      </c>
      <c r="E960" s="181" t="s">
        <v>943</v>
      </c>
      <c r="F960" s="184" t="s">
        <v>4356</v>
      </c>
      <c r="G960" s="184">
        <v>1.0750317946086239</v>
      </c>
      <c r="H960" s="184">
        <v>1.344582435082E-2</v>
      </c>
      <c r="I960" s="184">
        <v>0.73158597025780392</v>
      </c>
      <c r="J960" s="328">
        <v>0</v>
      </c>
      <c r="K960" s="184">
        <v>0.33</v>
      </c>
      <c r="L960" s="184">
        <v>5.0107499999999999E-2</v>
      </c>
      <c r="M960" s="184">
        <v>2.0984667E-3</v>
      </c>
      <c r="N960" s="331">
        <v>1.344564E-2</v>
      </c>
      <c r="O960" s="331">
        <v>0</v>
      </c>
      <c r="P960" s="331">
        <v>0</v>
      </c>
      <c r="Q960" s="331">
        <v>1.8435081999999999E-7</v>
      </c>
      <c r="R960" s="331">
        <v>3.5578038999999999E-9</v>
      </c>
      <c r="S960" s="331">
        <v>0</v>
      </c>
      <c r="T960" s="184">
        <v>0.67937999999999998</v>
      </c>
      <c r="U960" s="331">
        <v>0</v>
      </c>
      <c r="V960" s="331">
        <v>0</v>
      </c>
      <c r="W960" s="331">
        <v>0</v>
      </c>
      <c r="X960" s="331">
        <v>0</v>
      </c>
      <c r="Y960"/>
      <c r="Z960" s="288">
        <v>2.2000000000000002</v>
      </c>
      <c r="AA960"/>
      <c r="AB960" s="164">
        <v>87.512200000000007</v>
      </c>
      <c r="AC960" s="164">
        <v>86.58</v>
      </c>
      <c r="AD960" s="164">
        <v>0</v>
      </c>
      <c r="AE960" s="164">
        <v>0</v>
      </c>
      <c r="AF960" s="164">
        <v>0.93220000000000003</v>
      </c>
      <c r="AG960" s="164">
        <v>0</v>
      </c>
      <c r="AH960" s="164">
        <v>0</v>
      </c>
      <c r="AI960"/>
      <c r="AJ960" s="185">
        <v>5.6086163000000001E-2</v>
      </c>
      <c r="AK960" s="185">
        <v>4.9239843999999998E-2</v>
      </c>
      <c r="AL960" s="185">
        <v>1.9788381000000002E-3</v>
      </c>
      <c r="AM960" s="185">
        <v>4.8674807999999998E-3</v>
      </c>
      <c r="AN960" s="176">
        <v>2.952029E-6</v>
      </c>
      <c r="AO960" s="176">
        <v>7.3181883000000002E-9</v>
      </c>
      <c r="AP960" s="176">
        <v>0.68171999999999999</v>
      </c>
      <c r="AQ960" s="192">
        <v>2.0416000000000001E-6</v>
      </c>
      <c r="AR960" s="192">
        <v>6.1600000000000002E-9</v>
      </c>
      <c r="AS960" s="192">
        <v>1.683E-13</v>
      </c>
      <c r="AT960" s="193">
        <v>0</v>
      </c>
      <c r="AU960" s="193">
        <v>0</v>
      </c>
      <c r="AV960" s="192">
        <v>4.2900000000000002E-10</v>
      </c>
      <c r="AW960" s="192">
        <v>9.0999999999999997E-7</v>
      </c>
      <c r="AX960" s="192">
        <v>9.8020000000000001E-11</v>
      </c>
      <c r="AY960" s="192">
        <v>1.0600000000000001E-9</v>
      </c>
      <c r="AZ960" s="193">
        <v>0</v>
      </c>
      <c r="BA960" s="193">
        <v>0</v>
      </c>
      <c r="BB960" s="193">
        <v>0</v>
      </c>
      <c r="BC960" s="193">
        <v>0</v>
      </c>
      <c r="BD960" s="193">
        <v>0</v>
      </c>
      <c r="BE960" s="193">
        <v>0</v>
      </c>
      <c r="BF960" s="193">
        <v>0</v>
      </c>
      <c r="BG960" s="193">
        <v>0</v>
      </c>
      <c r="BH960" s="193">
        <v>0</v>
      </c>
      <c r="BI960" s="193">
        <v>0.68171999999999999</v>
      </c>
      <c r="BJ960" s="193">
        <v>0</v>
      </c>
      <c r="BK960" s="193">
        <v>0</v>
      </c>
      <c r="BL960" s="193">
        <v>0</v>
      </c>
      <c r="BM960"/>
      <c r="BN960" s="164">
        <v>1.7754779E-4</v>
      </c>
      <c r="BO960" s="186">
        <v>7.3079602999999997E-6</v>
      </c>
      <c r="BP960" s="186">
        <v>6.1341837999999993E-5</v>
      </c>
      <c r="BQ960" s="186">
        <v>4.1674970999999998E-13</v>
      </c>
      <c r="BR960" s="186">
        <v>6.0198182000000003E-6</v>
      </c>
      <c r="BS960" s="164">
        <v>0</v>
      </c>
      <c r="BT960" s="164">
        <v>0</v>
      </c>
      <c r="BU960" s="164">
        <v>0</v>
      </c>
      <c r="BV960" s="164">
        <v>0</v>
      </c>
      <c r="BW960" s="186">
        <v>1.2198600999999999E-10</v>
      </c>
      <c r="BX960" s="164">
        <v>0</v>
      </c>
      <c r="BY960" s="164">
        <v>0</v>
      </c>
      <c r="BZ960" s="164">
        <v>0</v>
      </c>
      <c r="CA960" s="186">
        <v>3.0445898999999998E-6</v>
      </c>
      <c r="CB960" s="186">
        <v>9.9833458000000004E-5</v>
      </c>
      <c r="CC960" s="164">
        <v>0</v>
      </c>
      <c r="CD960" s="164">
        <v>0</v>
      </c>
      <c r="CE960"/>
      <c r="CF960" s="330">
        <v>0</v>
      </c>
      <c r="CG960" s="330">
        <v>2.2000000000000002</v>
      </c>
      <c r="CH960" s="330">
        <v>1.1693538999999999E-2</v>
      </c>
      <c r="CI960" s="330">
        <v>5.0000000000000001E-3</v>
      </c>
      <c r="CJ960" s="330">
        <v>1.4260428E-4</v>
      </c>
      <c r="CK960" s="330">
        <v>0</v>
      </c>
      <c r="CL960" s="330">
        <v>0</v>
      </c>
      <c r="CM960" s="330">
        <v>3.0555550000000001E-4</v>
      </c>
      <c r="CN960" s="330">
        <v>0</v>
      </c>
      <c r="CO960" s="330">
        <v>11.7</v>
      </c>
      <c r="CP960"/>
      <c r="CQ960">
        <v>0.33</v>
      </c>
      <c r="CR960">
        <v>6.5651794608623901E-2</v>
      </c>
      <c r="CS960">
        <v>5.2205970257803901E-2</v>
      </c>
      <c r="CT960">
        <v>0.73158597025780392</v>
      </c>
      <c r="CU960">
        <v>0</v>
      </c>
      <c r="CV960" s="109"/>
      <c r="CW960" s="376" t="s">
        <v>6737</v>
      </c>
      <c r="CX960" s="36"/>
      <c r="CY960" s="36"/>
      <c r="CZ960" s="36"/>
      <c r="DA960" s="237"/>
      <c r="DB960" s="36"/>
      <c r="DC960" s="40"/>
      <c r="DD960" s="40"/>
      <c r="DE960" s="40"/>
      <c r="DF960" s="40"/>
      <c r="DG960" s="40"/>
      <c r="DH960" s="40"/>
      <c r="DI960" s="40"/>
      <c r="DJ960" s="40"/>
      <c r="DK960" s="40"/>
      <c r="DL960" s="40"/>
    </row>
    <row r="961" spans="1:116" ht="13.8" customHeight="1" x14ac:dyDescent="0.3">
      <c r="A961" t="s">
        <v>6738</v>
      </c>
      <c r="B961" s="113" t="s">
        <v>922</v>
      </c>
      <c r="C961" s="182" t="s">
        <v>1600</v>
      </c>
      <c r="D961" s="40" t="s">
        <v>6734</v>
      </c>
      <c r="E961" s="181" t="s">
        <v>943</v>
      </c>
      <c r="F961" s="184" t="s">
        <v>4357</v>
      </c>
      <c r="G961" s="184">
        <v>1.3198706916</v>
      </c>
      <c r="H961" s="184">
        <v>3.3220963699999995E-2</v>
      </c>
      <c r="I961" s="184">
        <v>0.98141472790000006</v>
      </c>
      <c r="J961" s="328">
        <v>0</v>
      </c>
      <c r="K961" s="184">
        <v>0.30523499999999998</v>
      </c>
      <c r="L961" s="184">
        <v>6.6109830999999994E-2</v>
      </c>
      <c r="M961" s="331">
        <v>6.0489649000000003E-3</v>
      </c>
      <c r="N961" s="184">
        <v>3.4534609000000001E-3</v>
      </c>
      <c r="O961" s="331">
        <v>2.0483610999999999E-2</v>
      </c>
      <c r="P961" s="331">
        <v>5.9068484999999999E-3</v>
      </c>
      <c r="Q961" s="331">
        <v>3.3770432999999998E-3</v>
      </c>
      <c r="R961" s="331">
        <v>6.3735931999999995E-2</v>
      </c>
      <c r="S961" s="331">
        <v>0</v>
      </c>
      <c r="T961" s="331">
        <v>0.84552000000000005</v>
      </c>
      <c r="U961" s="331">
        <v>0</v>
      </c>
      <c r="V961" s="331">
        <v>0</v>
      </c>
      <c r="W961" s="331">
        <v>0</v>
      </c>
      <c r="X961" s="331">
        <v>0</v>
      </c>
      <c r="Y961"/>
      <c r="Z961" s="288">
        <v>2.0348999999999999</v>
      </c>
      <c r="AA961"/>
      <c r="AB961" s="164">
        <v>56.86065</v>
      </c>
      <c r="AC961" s="164">
        <v>51.300269999999998</v>
      </c>
      <c r="AD961" s="164">
        <v>0</v>
      </c>
      <c r="AE961" s="164">
        <v>0</v>
      </c>
      <c r="AF961" s="164">
        <v>0.52037999999999995</v>
      </c>
      <c r="AG961" s="164">
        <v>0</v>
      </c>
      <c r="AH961" s="164">
        <v>5.04</v>
      </c>
      <c r="AI961"/>
      <c r="AJ961" s="185">
        <v>5.7300797000000001E-2</v>
      </c>
      <c r="AK961" s="185">
        <v>5.1711640000000003E-2</v>
      </c>
      <c r="AL961" s="185">
        <v>1.9263177999999999E-3</v>
      </c>
      <c r="AM961" s="185">
        <v>3.6628392999999999E-3</v>
      </c>
      <c r="AN961" s="176">
        <v>3.1002181999999999E-6</v>
      </c>
      <c r="AO961" s="176">
        <v>7.1239565E-9</v>
      </c>
      <c r="AP961" s="176">
        <v>0.51300270000000003</v>
      </c>
      <c r="AQ961" s="192">
        <v>1.8883871999999999E-6</v>
      </c>
      <c r="AR961" s="192">
        <v>5.69772E-9</v>
      </c>
      <c r="AS961" s="192">
        <v>1.5566985E-13</v>
      </c>
      <c r="AT961" s="192">
        <v>0</v>
      </c>
      <c r="AU961" s="193">
        <v>0</v>
      </c>
      <c r="AV961" s="192">
        <v>1.10187E-10</v>
      </c>
      <c r="AW961" s="192">
        <v>1.2006762000000001E-6</v>
      </c>
      <c r="AX961" s="192">
        <v>2.5176060000000001E-11</v>
      </c>
      <c r="AY961" s="192">
        <v>1.3985215999999999E-9</v>
      </c>
      <c r="AZ961" s="193">
        <v>0</v>
      </c>
      <c r="BA961" s="193">
        <v>0</v>
      </c>
      <c r="BB961" s="193">
        <v>1.9251823000000002E-12</v>
      </c>
      <c r="BC961" s="193">
        <v>3.8309111999999999E-13</v>
      </c>
      <c r="BD961" s="193">
        <v>7.4900951999999994E-14</v>
      </c>
      <c r="BE961" s="192">
        <v>8.7013679000000003E-10</v>
      </c>
      <c r="BF961" s="192">
        <v>1.0174452999999999E-8</v>
      </c>
      <c r="BG961" s="193">
        <v>0</v>
      </c>
      <c r="BH961" s="193">
        <v>0</v>
      </c>
      <c r="BI961" s="193">
        <v>0.51300270000000003</v>
      </c>
      <c r="BJ961" s="193">
        <v>0</v>
      </c>
      <c r="BK961" s="193">
        <v>0</v>
      </c>
      <c r="BL961" s="193">
        <v>0</v>
      </c>
      <c r="BM961"/>
      <c r="BN961" s="164">
        <v>2.1234288E-4</v>
      </c>
      <c r="BO961" s="186">
        <v>9.6418304999999998E-6</v>
      </c>
      <c r="BP961" s="164">
        <v>5.6738411000000002E-5</v>
      </c>
      <c r="BQ961" s="186">
        <v>7.4667155999999999E-6</v>
      </c>
      <c r="BR961" s="186">
        <v>2.6437610999999999E-5</v>
      </c>
      <c r="BS961" s="164">
        <v>0</v>
      </c>
      <c r="BT961" s="164">
        <v>0</v>
      </c>
      <c r="BU961" s="164">
        <v>0</v>
      </c>
      <c r="BV961" s="186">
        <v>8.1601731999999996E-6</v>
      </c>
      <c r="BW961" s="186">
        <v>4.4244857999999999E-6</v>
      </c>
      <c r="BX961" s="164">
        <v>0</v>
      </c>
      <c r="BY961" s="164">
        <v>0</v>
      </c>
      <c r="BZ961" s="186">
        <v>0</v>
      </c>
      <c r="CA961" s="186">
        <v>1.2860294999999999E-6</v>
      </c>
      <c r="CB961" s="164">
        <v>6.2169365999999995E-5</v>
      </c>
      <c r="CC961" s="164">
        <v>3.6018262000000003E-5</v>
      </c>
      <c r="CD961" s="164">
        <v>0</v>
      </c>
      <c r="CE961"/>
      <c r="CF961" s="329">
        <v>0</v>
      </c>
      <c r="CG961" s="330">
        <v>2.0348999999999999</v>
      </c>
      <c r="CH961" s="330">
        <v>3.0034405000000002E-3</v>
      </c>
      <c r="CI961" s="330">
        <v>6.5967999999999999E-3</v>
      </c>
      <c r="CJ961" s="330">
        <v>4.1106598E-4</v>
      </c>
      <c r="CK961" s="329">
        <v>9.7205282999999996E-10</v>
      </c>
      <c r="CL961" s="329">
        <v>1.1627834000000001E-7</v>
      </c>
      <c r="CM961" s="330">
        <v>4.0323094000000001E-4</v>
      </c>
      <c r="CN961" s="330">
        <v>0.31915132000000002</v>
      </c>
      <c r="CO961" s="330">
        <v>6.9945120000000003</v>
      </c>
      <c r="CP961"/>
      <c r="CQ961">
        <v>0.30523499999999998</v>
      </c>
      <c r="CR961">
        <v>0.16911569159999998</v>
      </c>
      <c r="CS961">
        <v>0.13589472789999998</v>
      </c>
      <c r="CT961">
        <v>0.98141472790000006</v>
      </c>
      <c r="CU961">
        <v>0</v>
      </c>
      <c r="CV961" s="109"/>
      <c r="CW961" s="376" t="s">
        <v>6739</v>
      </c>
      <c r="CX961" s="36"/>
      <c r="CY961" s="36"/>
      <c r="CZ961" s="36"/>
      <c r="DA961" s="237"/>
      <c r="DB961" s="36"/>
      <c r="DC961" s="40"/>
      <c r="DD961" s="40"/>
      <c r="DE961" s="40"/>
      <c r="DF961" s="40"/>
      <c r="DG961" s="40"/>
      <c r="DH961" s="40"/>
      <c r="DI961" s="40"/>
      <c r="DJ961" s="40"/>
      <c r="DK961" s="40"/>
      <c r="DL961" s="40"/>
    </row>
    <row r="962" spans="1:116" ht="13.8" customHeight="1" x14ac:dyDescent="0.3">
      <c r="A962" t="s">
        <v>6740</v>
      </c>
      <c r="B962" s="113" t="s">
        <v>922</v>
      </c>
      <c r="C962" s="182" t="s">
        <v>1601</v>
      </c>
      <c r="D962" s="40" t="s">
        <v>6734</v>
      </c>
      <c r="E962" s="181" t="s">
        <v>943</v>
      </c>
      <c r="F962" s="184" t="s">
        <v>6741</v>
      </c>
      <c r="G962" s="184">
        <v>1.4874931078158</v>
      </c>
      <c r="H962" s="184">
        <v>3.6841339969999998E-2</v>
      </c>
      <c r="I962" s="184">
        <v>0.65672393853200006</v>
      </c>
      <c r="J962" s="328">
        <v>9.2734693138000011E-3</v>
      </c>
      <c r="K962" s="184">
        <v>0.78465436</v>
      </c>
      <c r="L962" s="184">
        <v>1.8300354000000001E-2</v>
      </c>
      <c r="M962" s="184">
        <v>3.0024041000000001E-2</v>
      </c>
      <c r="N962" s="331">
        <v>3.1636203000000002E-2</v>
      </c>
      <c r="O962" s="331">
        <v>4.2803509000000003E-3</v>
      </c>
      <c r="P962" s="331">
        <v>4.6890324000000002E-4</v>
      </c>
      <c r="Q962" s="331">
        <v>4.5588283E-4</v>
      </c>
      <c r="R962" s="331">
        <v>2.7292759000000001E-3</v>
      </c>
      <c r="S962" s="331">
        <v>9.9037442000000009E-4</v>
      </c>
      <c r="T962" s="184">
        <v>0.60564099000000005</v>
      </c>
      <c r="U962" s="184">
        <v>8.2824726000000001E-3</v>
      </c>
      <c r="V962" s="331">
        <v>2.9277632E-5</v>
      </c>
      <c r="W962" s="331">
        <v>6.2229380000000002E-7</v>
      </c>
      <c r="X962" s="331">
        <v>0</v>
      </c>
      <c r="Y962"/>
      <c r="Z962" s="288">
        <v>5.2310290666666672</v>
      </c>
      <c r="AA962"/>
      <c r="AB962" s="164">
        <v>113.09943</v>
      </c>
      <c r="AC962" s="164">
        <v>111.87331</v>
      </c>
      <c r="AD962" s="164">
        <v>0.83700233000000002</v>
      </c>
      <c r="AE962" s="164">
        <v>0</v>
      </c>
      <c r="AF962" s="164">
        <v>1.4855425E-2</v>
      </c>
      <c r="AG962" s="164">
        <v>0.21234808999999999</v>
      </c>
      <c r="AH962" s="164">
        <v>0.16191109000000001</v>
      </c>
      <c r="AI962"/>
      <c r="AJ962" s="185">
        <v>9.9701358000000004E-2</v>
      </c>
      <c r="AK962" s="185">
        <v>8.7599825000000006E-2</v>
      </c>
      <c r="AL962" s="185">
        <v>4.1189208999999997E-3</v>
      </c>
      <c r="AM962" s="185">
        <v>7.9826120999999996E-3</v>
      </c>
      <c r="AN962" s="176">
        <v>5.2517880999999999E-6</v>
      </c>
      <c r="AO962" s="176">
        <v>1.5232696000000001E-8</v>
      </c>
      <c r="AP962" s="176">
        <v>1.1180129000000001</v>
      </c>
      <c r="AQ962" s="192">
        <v>4.8543997999999998E-6</v>
      </c>
      <c r="AR962" s="192">
        <v>1.4646896E-8</v>
      </c>
      <c r="AS962" s="192">
        <v>4.0017412000000002E-13</v>
      </c>
      <c r="AT962" s="192">
        <v>8.1091568000000001E-13</v>
      </c>
      <c r="AU962" s="192">
        <v>0</v>
      </c>
      <c r="AV962" s="192">
        <v>8.6874387999999996E-10</v>
      </c>
      <c r="AW962" s="192">
        <v>3.9594821000000001E-7</v>
      </c>
      <c r="AX962" s="192">
        <v>1.9590848E-10</v>
      </c>
      <c r="AY962" s="192">
        <v>3.8920109000000001E-10</v>
      </c>
      <c r="AZ962" s="192">
        <v>9.2791770000000008E-15</v>
      </c>
      <c r="BA962" s="192">
        <v>1.3761516999999999E-16</v>
      </c>
      <c r="BB962" s="192">
        <v>2.5982058000000002E-13</v>
      </c>
      <c r="BC962" s="192">
        <v>1.7175109999999999E-14</v>
      </c>
      <c r="BD962" s="192">
        <v>3.7992826E-15</v>
      </c>
      <c r="BE962" s="192">
        <v>6.5725394000000006E-11</v>
      </c>
      <c r="BF962" s="192">
        <v>5.0476464999999995E-10</v>
      </c>
      <c r="BG962" s="192">
        <v>7.7535944999999993E-21</v>
      </c>
      <c r="BH962" s="192">
        <v>8.3066202999999996E-5</v>
      </c>
      <c r="BI962" s="193">
        <v>1.1179298</v>
      </c>
      <c r="BJ962" s="192">
        <v>0</v>
      </c>
      <c r="BK962" s="192">
        <v>0</v>
      </c>
      <c r="BL962" s="192">
        <v>0</v>
      </c>
      <c r="BM962"/>
      <c r="BN962" s="164">
        <v>2.9899810000000001E-4</v>
      </c>
      <c r="BO962" s="186">
        <v>2.6922381999999999E-6</v>
      </c>
      <c r="BP962" s="164">
        <v>1.4585497E-4</v>
      </c>
      <c r="BQ962" s="186">
        <v>3.3478494000000001E-7</v>
      </c>
      <c r="BR962" s="186">
        <v>5.7298805999999999E-6</v>
      </c>
      <c r="BS962" s="186">
        <v>1.6690645E-8</v>
      </c>
      <c r="BT962" s="186">
        <v>2.2756486E-10</v>
      </c>
      <c r="BU962" s="186">
        <v>2.5137628E-8</v>
      </c>
      <c r="BV962" s="186">
        <v>6.5426906999999996E-7</v>
      </c>
      <c r="BW962" s="186">
        <v>4.4112475999999998E-7</v>
      </c>
      <c r="BX962" s="186">
        <v>0</v>
      </c>
      <c r="BY962" s="186">
        <v>1.7146085000000001E-17</v>
      </c>
      <c r="BZ962" s="186">
        <v>1.4039458999999999E-13</v>
      </c>
      <c r="CA962" s="186">
        <v>6.2206199E-6</v>
      </c>
      <c r="CB962" s="164">
        <v>1.3702500000000001E-4</v>
      </c>
      <c r="CC962" s="186">
        <v>3.1591240000000002E-9</v>
      </c>
      <c r="CD962" s="186">
        <v>0</v>
      </c>
      <c r="CE962"/>
      <c r="CF962" s="329">
        <v>1.1883189000000001E-13</v>
      </c>
      <c r="CG962" s="330">
        <v>5.2310312999999997</v>
      </c>
      <c r="CH962" s="330">
        <v>6.9163739000000001E-4</v>
      </c>
      <c r="CI962" s="330">
        <v>1.8462942999999999E-3</v>
      </c>
      <c r="CJ962" s="330">
        <v>2.0276078000000001E-3</v>
      </c>
      <c r="CK962" s="329">
        <v>1.2356864000000001E-10</v>
      </c>
      <c r="CL962" s="329">
        <v>1.4412946000000001E-8</v>
      </c>
      <c r="CM962" s="330">
        <v>2.0997417999999999E-4</v>
      </c>
      <c r="CN962" s="330">
        <v>1.4120333000000001E-2</v>
      </c>
      <c r="CO962" s="330">
        <v>15.294795000000001</v>
      </c>
      <c r="CP962"/>
      <c r="CQ962">
        <v>0.78465436</v>
      </c>
      <c r="CR962">
        <v>8.7895010869999998E-2</v>
      </c>
      <c r="CS962">
        <v>5.1054293193800004E-2</v>
      </c>
      <c r="CT962">
        <v>0.65672393853200006</v>
      </c>
      <c r="CU962">
        <v>9.2728470200000006E-3</v>
      </c>
      <c r="CV962" s="109"/>
      <c r="CW962" s="376" t="s">
        <v>6742</v>
      </c>
      <c r="CX962" s="36"/>
      <c r="CY962" s="36"/>
      <c r="CZ962" s="36"/>
      <c r="DA962" s="237"/>
      <c r="DB962" s="257"/>
      <c r="DC962" s="40"/>
      <c r="DD962" s="40"/>
      <c r="DE962" s="40"/>
      <c r="DF962" s="40"/>
      <c r="DG962" s="40"/>
      <c r="DH962" s="40"/>
      <c r="DI962" s="40"/>
      <c r="DJ962" s="40"/>
      <c r="DK962" s="40"/>
      <c r="DL962" s="40"/>
    </row>
    <row r="963" spans="1:116" ht="13.8" customHeight="1" x14ac:dyDescent="0.3">
      <c r="A963" t="s">
        <v>2249</v>
      </c>
      <c r="B963" s="113" t="s">
        <v>922</v>
      </c>
      <c r="C963" s="182" t="s">
        <v>1602</v>
      </c>
      <c r="D963" s="40" t="s">
        <v>6734</v>
      </c>
      <c r="E963" s="181" t="s">
        <v>943</v>
      </c>
      <c r="F963" s="184" t="s">
        <v>4358</v>
      </c>
      <c r="G963" s="184">
        <v>0.55839945794391099</v>
      </c>
      <c r="H963" s="184">
        <v>1.5939047539999997E-2</v>
      </c>
      <c r="I963" s="184">
        <v>0.38751188741530002</v>
      </c>
      <c r="J963" s="328">
        <v>1.3275832988611E-2</v>
      </c>
      <c r="K963" s="184">
        <v>0.14167268999999999</v>
      </c>
      <c r="L963" s="184">
        <v>9.2890725000000004E-3</v>
      </c>
      <c r="M963" s="184">
        <v>1.2908932E-2</v>
      </c>
      <c r="N963" s="184">
        <v>1.3777548000000001E-2</v>
      </c>
      <c r="O963" s="331">
        <v>1.8239682999999999E-3</v>
      </c>
      <c r="P963" s="331">
        <v>1.7961611E-4</v>
      </c>
      <c r="Q963" s="331">
        <v>1.5791513E-4</v>
      </c>
      <c r="R963" s="331">
        <v>1.0344524999999999E-3</v>
      </c>
      <c r="S963" s="331">
        <v>5.6711208000000005E-4</v>
      </c>
      <c r="T963" s="331">
        <v>0.36427131000000001</v>
      </c>
      <c r="U963" s="331">
        <v>1.27087E-2</v>
      </c>
      <c r="V963" s="331">
        <v>8.1204153000000002E-6</v>
      </c>
      <c r="W963" s="331">
        <v>2.0908611000000001E-8</v>
      </c>
      <c r="X963" s="331">
        <v>0</v>
      </c>
      <c r="Y963"/>
      <c r="Z963" s="288">
        <v>0.94448460000000001</v>
      </c>
      <c r="AA963"/>
      <c r="AB963" s="164">
        <v>57.375163999999998</v>
      </c>
      <c r="AC963" s="164">
        <v>54.636315000000003</v>
      </c>
      <c r="AD963" s="164">
        <v>1.5670105000000001</v>
      </c>
      <c r="AE963" s="164">
        <v>0</v>
      </c>
      <c r="AF963" s="164">
        <v>0.27875999000000001</v>
      </c>
      <c r="AG963" s="164">
        <v>0.57025039</v>
      </c>
      <c r="AH963" s="164">
        <v>0.32282823999999999</v>
      </c>
      <c r="AI963"/>
      <c r="AJ963" s="185">
        <v>2.2437301E-2</v>
      </c>
      <c r="AK963" s="185">
        <v>1.7917906000000001E-2</v>
      </c>
      <c r="AL963" s="185">
        <v>7.9109259999999995E-4</v>
      </c>
      <c r="AM963" s="185">
        <v>3.7283030000000001E-3</v>
      </c>
      <c r="AN963" s="176">
        <v>1.074215E-6</v>
      </c>
      <c r="AO963" s="176">
        <v>2.9256383000000001E-9</v>
      </c>
      <c r="AP963" s="176">
        <v>0.52217128999999995</v>
      </c>
      <c r="AQ963" s="192">
        <v>8.7648186999999998E-7</v>
      </c>
      <c r="AR963" s="192">
        <v>2.6445573999999998E-9</v>
      </c>
      <c r="AS963" s="192">
        <v>7.2253085000000001E-14</v>
      </c>
      <c r="AT963" s="192">
        <v>2.7246166E-14</v>
      </c>
      <c r="AU963" s="192">
        <v>0</v>
      </c>
      <c r="AV963" s="192">
        <v>3.6992556E-10</v>
      </c>
      <c r="AW963" s="192">
        <v>1.9715213000000001E-7</v>
      </c>
      <c r="AX963" s="192">
        <v>8.4287109999999999E-11</v>
      </c>
      <c r="AY963" s="192">
        <v>1.9657526000000001E-10</v>
      </c>
      <c r="AZ963" s="192">
        <v>4.8716765000000001E-14</v>
      </c>
      <c r="BA963" s="192">
        <v>4.6237678000000002E-18</v>
      </c>
      <c r="BB963" s="192">
        <v>9.0002651999999997E-14</v>
      </c>
      <c r="BC963" s="192">
        <v>6.2421573000000001E-15</v>
      </c>
      <c r="BD963" s="192">
        <v>1.3762951E-15</v>
      </c>
      <c r="BE963" s="192">
        <v>2.4805273999999998E-11</v>
      </c>
      <c r="BF963" s="192">
        <v>1.8621096000000001E-10</v>
      </c>
      <c r="BG963" s="192">
        <v>2.6051503000000001E-22</v>
      </c>
      <c r="BH963" s="192">
        <v>5.3158867E-5</v>
      </c>
      <c r="BI963" s="193">
        <v>0.52211812999999996</v>
      </c>
      <c r="BJ963" s="192">
        <v>0</v>
      </c>
      <c r="BK963" s="192">
        <v>0</v>
      </c>
      <c r="BL963" s="192">
        <v>0</v>
      </c>
      <c r="BM963"/>
      <c r="BN963" s="164">
        <v>1.0211815E-4</v>
      </c>
      <c r="BO963" s="186">
        <v>1.3555505999999999E-6</v>
      </c>
      <c r="BP963" s="186">
        <v>2.6334736999999998E-5</v>
      </c>
      <c r="BQ963" s="186">
        <v>1.2775901999999999E-7</v>
      </c>
      <c r="BR963" s="186">
        <v>2.7385099E-6</v>
      </c>
      <c r="BS963" s="186">
        <v>5.6079331999999999E-10</v>
      </c>
      <c r="BT963" s="186">
        <v>7.6460106E-12</v>
      </c>
      <c r="BU963" s="186">
        <v>8.4460566999999999E-10</v>
      </c>
      <c r="BV963" s="186">
        <v>2.4980119999999999E-7</v>
      </c>
      <c r="BW963" s="186">
        <v>1.5995735000000001E-7</v>
      </c>
      <c r="BX963" s="186">
        <v>0</v>
      </c>
      <c r="BY963" s="186">
        <v>5.7609576E-19</v>
      </c>
      <c r="BZ963" s="186">
        <v>4.7171540999999998E-15</v>
      </c>
      <c r="CA963" s="186">
        <v>2.7215934000000001E-6</v>
      </c>
      <c r="CB963" s="186">
        <v>6.8428719000000003E-5</v>
      </c>
      <c r="CC963" s="186">
        <v>1.0639805E-10</v>
      </c>
      <c r="CD963" s="186">
        <v>0</v>
      </c>
      <c r="CE963"/>
      <c r="CF963" s="329">
        <v>3.9926635999999998E-15</v>
      </c>
      <c r="CG963" s="330">
        <v>0.94448467000000003</v>
      </c>
      <c r="CH963" s="330">
        <v>3.7241516000000003E-5</v>
      </c>
      <c r="CI963" s="330">
        <v>9.2759258000000005E-4</v>
      </c>
      <c r="CJ963" s="329">
        <v>8.7731438999999998E-4</v>
      </c>
      <c r="CK963" s="329">
        <v>4.2974001999999998E-11</v>
      </c>
      <c r="CL963" s="329">
        <v>5.0108616999999999E-9</v>
      </c>
      <c r="CM963" s="330">
        <v>1.0179288E-4</v>
      </c>
      <c r="CN963" s="330">
        <v>5.2303936999999997E-3</v>
      </c>
      <c r="CO963" s="330">
        <v>7.1592574000000004</v>
      </c>
      <c r="CP963"/>
      <c r="CQ963">
        <v>0.14167268999999999</v>
      </c>
      <c r="CR963">
        <v>3.9171504539999999E-2</v>
      </c>
      <c r="CS963">
        <v>2.3232477908611E-2</v>
      </c>
      <c r="CT963">
        <v>0.38751188741530002</v>
      </c>
      <c r="CU963">
        <v>1.3275812079999999E-2</v>
      </c>
      <c r="CV963" s="109"/>
      <c r="CW963" s="376" t="s">
        <v>6743</v>
      </c>
      <c r="CX963" s="36"/>
      <c r="CY963" s="36"/>
      <c r="CZ963" s="36"/>
      <c r="DA963" s="237"/>
      <c r="DB963" s="257"/>
      <c r="DC963" s="40"/>
      <c r="DD963" s="40"/>
      <c r="DE963" s="40"/>
      <c r="DF963" s="40"/>
      <c r="DG963" s="40"/>
      <c r="DH963" s="40"/>
      <c r="DI963" s="40"/>
      <c r="DJ963" s="40"/>
      <c r="DK963" s="40"/>
      <c r="DL963" s="40"/>
    </row>
    <row r="964" spans="1:116" ht="13.8" customHeight="1" x14ac:dyDescent="0.3">
      <c r="A964" t="s">
        <v>2250</v>
      </c>
      <c r="B964" s="113" t="s">
        <v>922</v>
      </c>
      <c r="C964" s="182" t="s">
        <v>1603</v>
      </c>
      <c r="D964" s="40" t="s">
        <v>6734</v>
      </c>
      <c r="E964" s="181" t="s">
        <v>943</v>
      </c>
      <c r="F964" s="184" t="s">
        <v>4359</v>
      </c>
      <c r="G964" s="184">
        <v>1.1113117999998008</v>
      </c>
      <c r="H964" s="184">
        <v>6.9686099945759994E-3</v>
      </c>
      <c r="I964" s="184">
        <v>0.6903431900052247</v>
      </c>
      <c r="J964" s="328">
        <v>0</v>
      </c>
      <c r="K964" s="184">
        <v>0.41399999999999998</v>
      </c>
      <c r="L964" s="184">
        <v>3.1968585000000001E-2</v>
      </c>
      <c r="M964" s="331">
        <v>3.1746035E-3</v>
      </c>
      <c r="N964" s="184">
        <v>5.6885399999999997E-3</v>
      </c>
      <c r="O964" s="331">
        <v>1.279992E-3</v>
      </c>
      <c r="P964" s="331">
        <v>0</v>
      </c>
      <c r="Q964" s="331">
        <v>7.7994576000000002E-8</v>
      </c>
      <c r="R964" s="331">
        <v>1.5052246999999999E-9</v>
      </c>
      <c r="S964" s="331">
        <v>0</v>
      </c>
      <c r="T964" s="184">
        <v>0.6552</v>
      </c>
      <c r="U964" s="331">
        <v>0</v>
      </c>
      <c r="V964" s="331">
        <v>0</v>
      </c>
      <c r="W964" s="184">
        <v>0</v>
      </c>
      <c r="X964" s="184">
        <v>0</v>
      </c>
      <c r="Y964"/>
      <c r="Z964" s="288">
        <v>2.76</v>
      </c>
      <c r="AA964"/>
      <c r="AB964" s="164">
        <v>90.532799999999995</v>
      </c>
      <c r="AC964" s="164">
        <v>88.361599999999996</v>
      </c>
      <c r="AD964" s="164">
        <v>0</v>
      </c>
      <c r="AE964" s="164">
        <v>0</v>
      </c>
      <c r="AF964" s="164">
        <v>2.1711999999999998</v>
      </c>
      <c r="AG964" s="164">
        <v>0</v>
      </c>
      <c r="AH964" s="164">
        <v>0</v>
      </c>
      <c r="AI964"/>
      <c r="AJ964" s="185">
        <v>6.1002057999999998E-2</v>
      </c>
      <c r="AK964" s="185">
        <v>5.2409252000000003E-2</v>
      </c>
      <c r="AL964" s="185">
        <v>2.2837879000000001E-3</v>
      </c>
      <c r="AM964" s="185">
        <v>6.3090181999999996E-3</v>
      </c>
      <c r="AN964" s="176">
        <v>3.1420414999999999E-6</v>
      </c>
      <c r="AO964" s="176">
        <v>8.4459611000000008E-9</v>
      </c>
      <c r="AP964" s="176">
        <v>0.88361599999999996</v>
      </c>
      <c r="AQ964" s="192">
        <v>2.5612799999999998E-6</v>
      </c>
      <c r="AR964" s="192">
        <v>7.7279999999999998E-9</v>
      </c>
      <c r="AS964" s="192">
        <v>2.1114E-13</v>
      </c>
      <c r="AT964" s="193">
        <v>0</v>
      </c>
      <c r="AU964" s="193">
        <v>0</v>
      </c>
      <c r="AV964" s="192">
        <v>1.8149999999999999E-10</v>
      </c>
      <c r="AW964" s="192">
        <v>5.8057999999999997E-7</v>
      </c>
      <c r="AX964" s="192">
        <v>4.147E-11</v>
      </c>
      <c r="AY964" s="192">
        <v>6.7627999999999996E-10</v>
      </c>
      <c r="AZ964" s="193">
        <v>0</v>
      </c>
      <c r="BA964" s="193">
        <v>0</v>
      </c>
      <c r="BB964" s="193">
        <v>0</v>
      </c>
      <c r="BC964" s="193">
        <v>0</v>
      </c>
      <c r="BD964" s="193">
        <v>0</v>
      </c>
      <c r="BE964" s="193">
        <v>0</v>
      </c>
      <c r="BF964" s="193">
        <v>0</v>
      </c>
      <c r="BG964" s="193">
        <v>0</v>
      </c>
      <c r="BH964" s="193">
        <v>0</v>
      </c>
      <c r="BI964" s="193">
        <v>0.88361599999999996</v>
      </c>
      <c r="BJ964" s="193">
        <v>0</v>
      </c>
      <c r="BK964" s="193">
        <v>0</v>
      </c>
      <c r="BL964" s="193">
        <v>0</v>
      </c>
      <c r="BM964"/>
      <c r="BN964" s="164">
        <v>1.9469889999999999E-4</v>
      </c>
      <c r="BO964" s="186">
        <v>4.6624787000000001E-6</v>
      </c>
      <c r="BP964" s="186">
        <v>7.6956122999999996E-5</v>
      </c>
      <c r="BQ964" s="186">
        <v>1.7631718E-13</v>
      </c>
      <c r="BR964" s="186">
        <v>4.9963913000000003E-6</v>
      </c>
      <c r="BS964" s="164">
        <v>0</v>
      </c>
      <c r="BT964" s="164">
        <v>0</v>
      </c>
      <c r="BU964" s="164">
        <v>0</v>
      </c>
      <c r="BV964" s="164">
        <v>0</v>
      </c>
      <c r="BW964" s="186">
        <v>5.1609464999999998E-11</v>
      </c>
      <c r="BX964" s="164">
        <v>0</v>
      </c>
      <c r="BY964" s="164">
        <v>0</v>
      </c>
      <c r="BZ964" s="164">
        <v>0</v>
      </c>
      <c r="CA964" s="186">
        <v>1.3900515000000001E-6</v>
      </c>
      <c r="CB964" s="164">
        <v>1.0669381000000001E-4</v>
      </c>
      <c r="CC964" s="164">
        <v>0</v>
      </c>
      <c r="CD964" s="164">
        <v>0</v>
      </c>
      <c r="CE964"/>
      <c r="CF964" s="330">
        <v>0</v>
      </c>
      <c r="CG964" s="330">
        <v>2.76</v>
      </c>
      <c r="CH964" s="330">
        <v>4.9472665000000002E-3</v>
      </c>
      <c r="CI964" s="330">
        <v>3.1900000000000001E-3</v>
      </c>
      <c r="CJ964" s="330">
        <v>2.1573468E-4</v>
      </c>
      <c r="CK964" s="330">
        <v>0</v>
      </c>
      <c r="CL964" s="330">
        <v>0</v>
      </c>
      <c r="CM964" s="330">
        <v>1.9494441E-4</v>
      </c>
      <c r="CN964" s="330">
        <v>0</v>
      </c>
      <c r="CO964" s="330">
        <v>12.00384</v>
      </c>
      <c r="CP964"/>
      <c r="CQ964">
        <v>0.41399999999999998</v>
      </c>
      <c r="CR964">
        <v>4.2111799999800699E-2</v>
      </c>
      <c r="CS964">
        <v>3.51431900052247E-2</v>
      </c>
      <c r="CT964">
        <v>0.6903431900052247</v>
      </c>
      <c r="CU964">
        <v>0</v>
      </c>
      <c r="CV964" s="109"/>
      <c r="CW964" s="376" t="s">
        <v>6744</v>
      </c>
      <c r="CX964" s="36"/>
      <c r="CY964" s="36"/>
      <c r="CZ964" s="36"/>
      <c r="DA964" s="237"/>
      <c r="DB964" s="257"/>
      <c r="DC964" s="40"/>
      <c r="DD964" s="40"/>
      <c r="DE964" s="40"/>
      <c r="DF964" s="40"/>
      <c r="DG964" s="40"/>
      <c r="DH964" s="40"/>
      <c r="DI964" s="40"/>
      <c r="DJ964" s="40"/>
      <c r="DK964" s="40"/>
      <c r="DL964" s="40"/>
    </row>
    <row r="965" spans="1:116" ht="13.8" customHeight="1" x14ac:dyDescent="0.3">
      <c r="A965" t="s">
        <v>5728</v>
      </c>
      <c r="B965" s="113" t="s">
        <v>922</v>
      </c>
      <c r="C965" s="182" t="s">
        <v>1604</v>
      </c>
      <c r="D965" s="40" t="s">
        <v>6734</v>
      </c>
      <c r="E965" s="181" t="s">
        <v>943</v>
      </c>
      <c r="F965" s="184" t="s">
        <v>4360</v>
      </c>
      <c r="G965" s="184">
        <v>0.51934054089000004</v>
      </c>
      <c r="H965" s="184">
        <v>5.6744703420000001E-2</v>
      </c>
      <c r="I965" s="184">
        <v>-9.240416253E-2</v>
      </c>
      <c r="J965" s="328">
        <v>0</v>
      </c>
      <c r="K965" s="184">
        <v>0.55500000000000005</v>
      </c>
      <c r="L965" s="184">
        <v>6.0435000000000003E-2</v>
      </c>
      <c r="M965" s="331">
        <v>3.7501747000000002E-4</v>
      </c>
      <c r="N965" s="184">
        <v>4.4063999999999999E-2</v>
      </c>
      <c r="O965" s="331">
        <v>6.7207600000000001E-3</v>
      </c>
      <c r="P965" s="331">
        <v>5.7755852000000002E-4</v>
      </c>
      <c r="Q965" s="331">
        <v>5.3823849000000003E-3</v>
      </c>
      <c r="R965" s="331">
        <v>-0.15321418000000001</v>
      </c>
      <c r="S965" s="331">
        <v>0</v>
      </c>
      <c r="T965" s="331">
        <v>0</v>
      </c>
      <c r="U965" s="331">
        <v>0</v>
      </c>
      <c r="V965" s="331">
        <v>0</v>
      </c>
      <c r="W965" s="331">
        <v>0</v>
      </c>
      <c r="X965" s="184">
        <v>0</v>
      </c>
      <c r="Y965"/>
      <c r="Z965" s="288">
        <v>3.7000000000000006</v>
      </c>
      <c r="AA965"/>
      <c r="AB965" s="164">
        <v>0</v>
      </c>
      <c r="AC965" s="164">
        <v>0</v>
      </c>
      <c r="AD965" s="164">
        <v>0</v>
      </c>
      <c r="AE965" s="164">
        <v>0</v>
      </c>
      <c r="AF965" s="164">
        <v>0</v>
      </c>
      <c r="AG965" s="164">
        <v>0</v>
      </c>
      <c r="AH965" s="164">
        <v>0</v>
      </c>
      <c r="AI965"/>
      <c r="AJ965" s="185">
        <v>6.1722368E-2</v>
      </c>
      <c r="AK965" s="185">
        <v>5.8684607E-2</v>
      </c>
      <c r="AL965" s="185">
        <v>3.0377609999999999E-3</v>
      </c>
      <c r="AM965" s="185">
        <v>0</v>
      </c>
      <c r="AN965" s="176">
        <v>3.5182618000000002E-6</v>
      </c>
      <c r="AO965" s="176">
        <v>1.1234323E-8</v>
      </c>
      <c r="AP965" s="176">
        <v>0</v>
      </c>
      <c r="AQ965" s="192">
        <v>3.4336E-6</v>
      </c>
      <c r="AR965" s="192">
        <v>1.036E-8</v>
      </c>
      <c r="AS965" s="192">
        <v>2.8304999999999999E-13</v>
      </c>
      <c r="AT965" s="193">
        <v>0</v>
      </c>
      <c r="AU965" s="193">
        <v>0</v>
      </c>
      <c r="AV965" s="192">
        <v>1.1808000000000001E-9</v>
      </c>
      <c r="AW965" s="192">
        <v>1.054204E-7</v>
      </c>
      <c r="AX965" s="192">
        <v>2.6928000000000003E-10</v>
      </c>
      <c r="AY965" s="192">
        <v>6.0276999999999998E-10</v>
      </c>
      <c r="AZ965" s="193">
        <v>0</v>
      </c>
      <c r="BA965" s="193">
        <v>0</v>
      </c>
      <c r="BB965" s="193">
        <v>3.0663451999999998E-12</v>
      </c>
      <c r="BC965" s="193">
        <v>-9.1943924999999994E-13</v>
      </c>
      <c r="BD965" s="193">
        <v>-1.5655862000000001E-13</v>
      </c>
      <c r="BE965" s="192">
        <v>-2.488397E-10</v>
      </c>
      <c r="BF965" s="192">
        <v>-2.1690554999999999E-8</v>
      </c>
      <c r="BG965" s="193">
        <v>0</v>
      </c>
      <c r="BH965" s="193">
        <v>0</v>
      </c>
      <c r="BI965" s="193">
        <v>0</v>
      </c>
      <c r="BJ965" s="193">
        <v>0</v>
      </c>
      <c r="BK965" s="193">
        <v>0</v>
      </c>
      <c r="BL965" s="193">
        <v>0</v>
      </c>
      <c r="BM965"/>
      <c r="BN965" s="164">
        <v>1.0772055E-4</v>
      </c>
      <c r="BO965" s="186">
        <v>8.8141811000000007E-6</v>
      </c>
      <c r="BP965" s="164">
        <v>1.0316582E-4</v>
      </c>
      <c r="BQ965" s="186">
        <v>-1.7924965999999999E-5</v>
      </c>
      <c r="BR965" s="186">
        <v>6.0156189E-6</v>
      </c>
      <c r="BS965" s="164">
        <v>0</v>
      </c>
      <c r="BT965" s="164">
        <v>0</v>
      </c>
      <c r="BU965" s="164">
        <v>0</v>
      </c>
      <c r="BV965" s="186">
        <v>8.6550041000000002E-7</v>
      </c>
      <c r="BW965" s="186">
        <v>-1.6386728000000001E-6</v>
      </c>
      <c r="BX965" s="164">
        <v>0</v>
      </c>
      <c r="BY965" s="164">
        <v>0</v>
      </c>
      <c r="BZ965" s="164">
        <v>0</v>
      </c>
      <c r="CA965" s="186">
        <v>8.4230729000000002E-6</v>
      </c>
      <c r="CB965" s="164">
        <v>0</v>
      </c>
      <c r="CC965" s="164">
        <v>0</v>
      </c>
      <c r="CD965" s="164">
        <v>0</v>
      </c>
      <c r="CE965"/>
      <c r="CF965" s="330">
        <v>0</v>
      </c>
      <c r="CG965" s="330">
        <v>3.7</v>
      </c>
      <c r="CH965" s="330">
        <v>0</v>
      </c>
      <c r="CI965" s="330">
        <v>1.0349000000000001E-2</v>
      </c>
      <c r="CJ965" s="329">
        <v>2.5760000000000001E-5</v>
      </c>
      <c r="CK965" s="329">
        <v>1.2592186000000001E-9</v>
      </c>
      <c r="CL965" s="329">
        <v>1.2951330000000001E-7</v>
      </c>
      <c r="CM965" s="330">
        <v>1.6760000000000001E-4</v>
      </c>
      <c r="CN965" s="330">
        <v>-0.76080685999999997</v>
      </c>
      <c r="CO965" s="330">
        <v>0</v>
      </c>
      <c r="CP965"/>
      <c r="CQ965">
        <v>0.55500000000000005</v>
      </c>
      <c r="CR965">
        <v>-3.5659459110000014E-2</v>
      </c>
      <c r="CS965">
        <v>-9.240416253E-2</v>
      </c>
      <c r="CT965">
        <v>-9.240416253E-2</v>
      </c>
      <c r="CU965">
        <v>0</v>
      </c>
      <c r="CV965" s="109"/>
      <c r="CW965" s="376" t="s">
        <v>6745</v>
      </c>
      <c r="CX965" s="32"/>
      <c r="CY965" s="36"/>
      <c r="CZ965" s="36"/>
      <c r="DA965" s="237"/>
      <c r="DB965" s="257"/>
      <c r="DC965" s="40"/>
      <c r="DD965" s="40"/>
      <c r="DE965" s="40"/>
      <c r="DF965" s="40"/>
      <c r="DG965" s="40"/>
      <c r="DH965" s="40"/>
      <c r="DI965" s="40"/>
      <c r="DJ965" s="40"/>
      <c r="DK965" s="40"/>
      <c r="DL965" s="40"/>
    </row>
    <row r="966" spans="1:116" ht="13.8" customHeight="1" x14ac:dyDescent="0.3">
      <c r="A966" t="s">
        <v>2251</v>
      </c>
      <c r="B966" s="113" t="s">
        <v>922</v>
      </c>
      <c r="C966" s="182" t="s">
        <v>1605</v>
      </c>
      <c r="D966" s="40" t="s">
        <v>6734</v>
      </c>
      <c r="E966" s="181" t="s">
        <v>943</v>
      </c>
      <c r="F966" s="184" t="s">
        <v>4361</v>
      </c>
      <c r="G966" s="184">
        <v>129.52786232371486</v>
      </c>
      <c r="H966" s="184">
        <v>9.6292788235499999E-2</v>
      </c>
      <c r="I966" s="184">
        <v>4.781569535479349</v>
      </c>
      <c r="J966" s="328">
        <v>0</v>
      </c>
      <c r="K966" s="184">
        <v>124.65</v>
      </c>
      <c r="L966" s="184">
        <v>4.1088149999999999</v>
      </c>
      <c r="M966" s="331">
        <v>0.49179451000000002</v>
      </c>
      <c r="N966" s="184">
        <v>9.6291468000000005E-2</v>
      </c>
      <c r="O966" s="331">
        <v>0</v>
      </c>
      <c r="P966" s="331">
        <v>0</v>
      </c>
      <c r="Q966" s="331">
        <v>1.3202354999999999E-6</v>
      </c>
      <c r="R966" s="331">
        <v>2.5479349000000001E-8</v>
      </c>
      <c r="S966" s="331">
        <v>0</v>
      </c>
      <c r="T966" s="331">
        <v>0.18096000000000001</v>
      </c>
      <c r="U966" s="331">
        <v>0</v>
      </c>
      <c r="V966" s="331">
        <v>0</v>
      </c>
      <c r="W966" s="331">
        <v>0</v>
      </c>
      <c r="X966" s="331">
        <v>0</v>
      </c>
      <c r="Y966"/>
      <c r="Z966" s="288">
        <v>831.00000000000011</v>
      </c>
      <c r="AA966"/>
      <c r="AB966" s="164">
        <v>11066.7</v>
      </c>
      <c r="AC966" s="164">
        <v>11066.7</v>
      </c>
      <c r="AD966" s="164">
        <v>0</v>
      </c>
      <c r="AE966" s="164">
        <v>0</v>
      </c>
      <c r="AF966" s="164">
        <v>0</v>
      </c>
      <c r="AG966" s="164">
        <v>0</v>
      </c>
      <c r="AH966" s="164">
        <v>0</v>
      </c>
      <c r="AI966"/>
      <c r="AJ966" s="185">
        <v>15.382835999999999</v>
      </c>
      <c r="AK966" s="185">
        <v>14.107794999999999</v>
      </c>
      <c r="AL966" s="185">
        <v>0.65287689000000004</v>
      </c>
      <c r="AM966" s="185">
        <v>0.62216389000000005</v>
      </c>
      <c r="AN966" s="176">
        <v>8.4579106999999997E-4</v>
      </c>
      <c r="AO966" s="176">
        <v>2.4144854999999998E-6</v>
      </c>
      <c r="AP966" s="176">
        <v>87.137799999999999</v>
      </c>
      <c r="AQ966" s="193">
        <v>7.7116800000000003E-4</v>
      </c>
      <c r="AR966" s="192">
        <v>2.3267999999999999E-6</v>
      </c>
      <c r="AS966" s="192">
        <v>6.3571500000000006E-11</v>
      </c>
      <c r="AT966" s="193">
        <v>0</v>
      </c>
      <c r="AU966" s="193">
        <v>0</v>
      </c>
      <c r="AV966" s="192">
        <v>3.0722999999999998E-9</v>
      </c>
      <c r="AW966" s="192">
        <v>7.462E-5</v>
      </c>
      <c r="AX966" s="192">
        <v>7.0197400000000004E-10</v>
      </c>
      <c r="AY966" s="192">
        <v>8.692E-8</v>
      </c>
      <c r="AZ966" s="193">
        <v>0</v>
      </c>
      <c r="BA966" s="193">
        <v>0</v>
      </c>
      <c r="BB966" s="193">
        <v>0</v>
      </c>
      <c r="BC966" s="193">
        <v>0</v>
      </c>
      <c r="BD966" s="193">
        <v>0</v>
      </c>
      <c r="BE966" s="193">
        <v>0</v>
      </c>
      <c r="BF966" s="193">
        <v>0</v>
      </c>
      <c r="BG966" s="193">
        <v>0</v>
      </c>
      <c r="BH966" s="193">
        <v>0</v>
      </c>
      <c r="BI966" s="193">
        <v>87.137799999999999</v>
      </c>
      <c r="BJ966" s="193">
        <v>0</v>
      </c>
      <c r="BK966" s="193">
        <v>0</v>
      </c>
      <c r="BL966" s="193">
        <v>0</v>
      </c>
      <c r="BM966"/>
      <c r="BN966" s="164">
        <v>3.7081432999999997E-2</v>
      </c>
      <c r="BO966" s="164">
        <v>5.9925273999999996E-4</v>
      </c>
      <c r="BP966" s="164">
        <v>2.3170485000000001E-2</v>
      </c>
      <c r="BQ966" s="186">
        <v>2.9845691E-12</v>
      </c>
      <c r="BR966" s="164">
        <v>4.9362509E-4</v>
      </c>
      <c r="BS966" s="164">
        <v>0</v>
      </c>
      <c r="BT966" s="164">
        <v>0</v>
      </c>
      <c r="BU966" s="164">
        <v>0</v>
      </c>
      <c r="BV966" s="164">
        <v>0</v>
      </c>
      <c r="BW966" s="186">
        <v>8.7360749000000003E-10</v>
      </c>
      <c r="BX966" s="164">
        <v>0</v>
      </c>
      <c r="BY966" s="164">
        <v>0</v>
      </c>
      <c r="BZ966" s="164">
        <v>0</v>
      </c>
      <c r="CA966" s="186">
        <v>5.7306024999999998E-5</v>
      </c>
      <c r="CB966" s="164">
        <v>1.2760764000000001E-2</v>
      </c>
      <c r="CC966" s="164">
        <v>0</v>
      </c>
      <c r="CD966" s="164">
        <v>0</v>
      </c>
      <c r="CE966"/>
      <c r="CF966" s="330">
        <v>0</v>
      </c>
      <c r="CG966" s="330">
        <v>831</v>
      </c>
      <c r="CH966" s="330">
        <v>8.3743729000000003E-2</v>
      </c>
      <c r="CI966" s="330">
        <v>0.41</v>
      </c>
      <c r="CJ966" s="330">
        <v>3.3420592999999998E-2</v>
      </c>
      <c r="CK966" s="330">
        <v>0</v>
      </c>
      <c r="CL966" s="330">
        <v>0</v>
      </c>
      <c r="CM966" s="330">
        <v>2.5055550999999999E-2</v>
      </c>
      <c r="CN966" s="330">
        <v>0</v>
      </c>
      <c r="CO966" s="330">
        <v>1495.5</v>
      </c>
      <c r="CP966"/>
      <c r="CQ966">
        <v>124.65</v>
      </c>
      <c r="CR966">
        <v>4.6969023237148493</v>
      </c>
      <c r="CS966">
        <v>4.6006095354793493</v>
      </c>
      <c r="CT966">
        <v>4.781569535479349</v>
      </c>
      <c r="CU966">
        <v>0</v>
      </c>
      <c r="CV966" s="109"/>
      <c r="CW966" s="376" t="s">
        <v>6746</v>
      </c>
      <c r="CX966" s="32"/>
      <c r="CY966" s="36"/>
      <c r="CZ966" s="36"/>
      <c r="DA966" s="237"/>
      <c r="DB966" s="257"/>
      <c r="DC966" s="40"/>
      <c r="DD966" s="40"/>
      <c r="DE966" s="40"/>
      <c r="DF966" s="40"/>
      <c r="DG966" s="40"/>
      <c r="DH966" s="40"/>
      <c r="DI966" s="40"/>
      <c r="DJ966" s="40"/>
      <c r="DK966" s="40"/>
      <c r="DL966" s="40"/>
    </row>
    <row r="967" spans="1:116" ht="13.8" customHeight="1" x14ac:dyDescent="0.3">
      <c r="A967" s="40" t="s">
        <v>5729</v>
      </c>
      <c r="B967" s="113" t="s">
        <v>922</v>
      </c>
      <c r="C967" s="182" t="s">
        <v>1606</v>
      </c>
      <c r="D967" s="40" t="s">
        <v>6734</v>
      </c>
      <c r="E967" s="181" t="s">
        <v>943</v>
      </c>
      <c r="F967" s="184" t="s">
        <v>4362</v>
      </c>
      <c r="G967" s="184">
        <v>5.5989684108199995</v>
      </c>
      <c r="H967" s="184">
        <v>1.3013429647999999</v>
      </c>
      <c r="I967" s="184">
        <v>1.5976254460199999</v>
      </c>
      <c r="J967" s="328">
        <v>0</v>
      </c>
      <c r="K967" s="184">
        <v>2.7</v>
      </c>
      <c r="L967" s="184">
        <v>0.46665000000000001</v>
      </c>
      <c r="M967" s="331">
        <v>9.1308602000000005E-4</v>
      </c>
      <c r="N967" s="184">
        <v>0.18972</v>
      </c>
      <c r="O967" s="331">
        <v>1.091923</v>
      </c>
      <c r="P967" s="331">
        <v>2.4752507999999999E-3</v>
      </c>
      <c r="Q967" s="331">
        <v>1.7224713999999999E-2</v>
      </c>
      <c r="R967" s="331">
        <v>0.43274235999999999</v>
      </c>
      <c r="S967" s="331">
        <v>0</v>
      </c>
      <c r="T967" s="331">
        <v>0.69732000000000005</v>
      </c>
      <c r="U967" s="331">
        <v>0</v>
      </c>
      <c r="V967" s="331">
        <v>0</v>
      </c>
      <c r="W967" s="331">
        <v>0</v>
      </c>
      <c r="X967" s="331">
        <v>0</v>
      </c>
      <c r="Y967"/>
      <c r="Z967" s="288">
        <v>18.000000000000004</v>
      </c>
      <c r="AA967"/>
      <c r="AB967" s="164">
        <v>280.08</v>
      </c>
      <c r="AC967" s="164">
        <v>280.08</v>
      </c>
      <c r="AD967" s="164">
        <v>0</v>
      </c>
      <c r="AE967" s="164">
        <v>0</v>
      </c>
      <c r="AF967" s="164">
        <v>0</v>
      </c>
      <c r="AG967" s="164">
        <v>0</v>
      </c>
      <c r="AH967" s="164">
        <v>0</v>
      </c>
      <c r="AI967"/>
      <c r="AJ967" s="185">
        <v>0.59711616000000001</v>
      </c>
      <c r="AK967" s="185">
        <v>0.56555409000000001</v>
      </c>
      <c r="AL967" s="185">
        <v>1.5204041E-2</v>
      </c>
      <c r="AM967" s="185">
        <v>1.6358026000000001E-2</v>
      </c>
      <c r="AN967" s="176">
        <v>3.3906121000000001E-5</v>
      </c>
      <c r="AO967" s="176">
        <v>5.6227962999999997E-8</v>
      </c>
      <c r="AP967" s="176">
        <v>2.2910400000000002</v>
      </c>
      <c r="AQ967" s="192">
        <v>1.6704000000000001E-5</v>
      </c>
      <c r="AR967" s="192">
        <v>5.0400000000000001E-8</v>
      </c>
      <c r="AS967" s="192">
        <v>1.3770000000000001E-12</v>
      </c>
      <c r="AT967" s="193">
        <v>0</v>
      </c>
      <c r="AU967" s="193">
        <v>0</v>
      </c>
      <c r="AV967" s="192">
        <v>5.0840000000000002E-9</v>
      </c>
      <c r="AW967" s="192">
        <v>1.712767E-5</v>
      </c>
      <c r="AX967" s="192">
        <v>1.1593999999999999E-9</v>
      </c>
      <c r="AY967" s="192">
        <v>4.6543000000000004E-9</v>
      </c>
      <c r="AZ967" s="193">
        <v>0</v>
      </c>
      <c r="BA967" s="193">
        <v>0</v>
      </c>
      <c r="BB967" s="193">
        <v>9.8130795000000001E-12</v>
      </c>
      <c r="BC967" s="193">
        <v>2.5980262999999999E-12</v>
      </c>
      <c r="BD967" s="193">
        <v>4.7493780000000004E-13</v>
      </c>
      <c r="BE967" s="192">
        <v>1.455315E-9</v>
      </c>
      <c r="BF967" s="192">
        <v>6.7911249999999999E-8</v>
      </c>
      <c r="BG967" s="193">
        <v>0</v>
      </c>
      <c r="BH967" s="193">
        <v>0</v>
      </c>
      <c r="BI967" s="193">
        <v>2.2910400000000002</v>
      </c>
      <c r="BJ967" s="193">
        <v>0</v>
      </c>
      <c r="BK967" s="193">
        <v>0</v>
      </c>
      <c r="BL967" s="193">
        <v>0</v>
      </c>
      <c r="BM967"/>
      <c r="BN967" s="164">
        <v>1.9911396E-3</v>
      </c>
      <c r="BO967" s="186">
        <v>6.8058866999999996E-5</v>
      </c>
      <c r="BP967" s="164">
        <v>5.0188776000000001E-4</v>
      </c>
      <c r="BQ967" s="186">
        <v>5.0783864999999998E-5</v>
      </c>
      <c r="BR967" s="164">
        <v>9.7735860999999995E-4</v>
      </c>
      <c r="BS967" s="164">
        <v>0</v>
      </c>
      <c r="BT967" s="164">
        <v>0</v>
      </c>
      <c r="BU967" s="164">
        <v>0</v>
      </c>
      <c r="BV967" s="186">
        <v>4.6321851E-6</v>
      </c>
      <c r="BW967" s="186">
        <v>2.6541641999999998E-5</v>
      </c>
      <c r="BX967" s="164">
        <v>0</v>
      </c>
      <c r="BY967" s="164">
        <v>0</v>
      </c>
      <c r="BZ967" s="164">
        <v>0</v>
      </c>
      <c r="CA967" s="186">
        <v>3.6266008000000003E-5</v>
      </c>
      <c r="CB967" s="164">
        <v>3.2561066000000001E-4</v>
      </c>
      <c r="CC967" s="164">
        <v>0</v>
      </c>
      <c r="CD967" s="164">
        <v>0</v>
      </c>
      <c r="CE967"/>
      <c r="CF967" s="330">
        <v>0</v>
      </c>
      <c r="CG967" s="330">
        <v>18</v>
      </c>
      <c r="CH967" s="330">
        <v>0</v>
      </c>
      <c r="CI967" s="330">
        <v>7.9909999999999995E-2</v>
      </c>
      <c r="CJ967" s="329">
        <v>6.2719999999999996E-5</v>
      </c>
      <c r="CK967" s="329">
        <v>4.7885139999999997E-9</v>
      </c>
      <c r="CL967" s="329">
        <v>6.1666899999999995E-7</v>
      </c>
      <c r="CM967" s="330">
        <v>2.7230000000000001E-2</v>
      </c>
      <c r="CN967" s="330">
        <v>2.1633155999999998</v>
      </c>
      <c r="CO967" s="330">
        <v>37.929600000000001</v>
      </c>
      <c r="CP967"/>
      <c r="CQ967">
        <v>2.7</v>
      </c>
      <c r="CR967">
        <v>2.2016484108199998</v>
      </c>
      <c r="CS967">
        <v>0.90030544601999996</v>
      </c>
      <c r="CT967">
        <v>1.5976254460199999</v>
      </c>
      <c r="CU967">
        <v>0</v>
      </c>
      <c r="CV967" s="109"/>
      <c r="CW967" s="376" t="s">
        <v>6747</v>
      </c>
      <c r="CX967" s="34"/>
      <c r="CY967" s="36"/>
      <c r="CZ967" s="36"/>
      <c r="DA967" s="237"/>
      <c r="DB967" s="257"/>
      <c r="DC967" s="40"/>
      <c r="DD967" s="40"/>
      <c r="DE967" s="40"/>
      <c r="DF967" s="40"/>
      <c r="DG967" s="40"/>
      <c r="DH967" s="40"/>
      <c r="DI967" s="40"/>
      <c r="DJ967" s="40"/>
      <c r="DK967" s="40"/>
      <c r="DL967" s="40"/>
    </row>
    <row r="968" spans="1:116" ht="13.8" customHeight="1" x14ac:dyDescent="0.3">
      <c r="A968" t="s">
        <v>2252</v>
      </c>
      <c r="B968" s="113" t="s">
        <v>922</v>
      </c>
      <c r="C968" s="182" t="s">
        <v>1607</v>
      </c>
      <c r="D968" s="40" t="s">
        <v>6734</v>
      </c>
      <c r="E968" s="181" t="s">
        <v>943</v>
      </c>
      <c r="F968" s="184" t="s">
        <v>4363</v>
      </c>
      <c r="G968" s="184">
        <v>2.7584690844799997</v>
      </c>
      <c r="H968" s="184">
        <v>0.25173581828000002</v>
      </c>
      <c r="I968" s="184">
        <v>0.92222486619999988</v>
      </c>
      <c r="J968" s="328">
        <v>0.11923790000000001</v>
      </c>
      <c r="K968" s="184">
        <v>1.4652704999999999</v>
      </c>
      <c r="L968" s="184">
        <v>0.118728</v>
      </c>
      <c r="M968" s="331">
        <v>0.15033631</v>
      </c>
      <c r="N968" s="184">
        <v>0.14790204000000001</v>
      </c>
      <c r="O968" s="331">
        <v>1.31528E-6</v>
      </c>
      <c r="P968" s="331">
        <v>4.1317201999999997E-2</v>
      </c>
      <c r="Q968" s="331">
        <v>6.2515261000000003E-2</v>
      </c>
      <c r="R968" s="331">
        <v>1.8605562E-3</v>
      </c>
      <c r="S968" s="331">
        <v>0</v>
      </c>
      <c r="T968" s="331">
        <v>0.65129999999999999</v>
      </c>
      <c r="U968" s="331">
        <v>4.6850999999999997E-2</v>
      </c>
      <c r="V968" s="331">
        <v>0</v>
      </c>
      <c r="W968" s="331">
        <v>7.2386900000000004E-2</v>
      </c>
      <c r="X968" s="331">
        <v>0</v>
      </c>
      <c r="Y968"/>
      <c r="Z968" s="288">
        <v>9.7684700000000007</v>
      </c>
      <c r="AA968"/>
      <c r="AB968" s="164">
        <v>225.71299999999999</v>
      </c>
      <c r="AC968" s="164">
        <v>219.893</v>
      </c>
      <c r="AD968" s="164">
        <v>5.82</v>
      </c>
      <c r="AE968" s="164">
        <v>0</v>
      </c>
      <c r="AF968" s="164">
        <v>0</v>
      </c>
      <c r="AG968" s="164">
        <v>0</v>
      </c>
      <c r="AH968" s="164">
        <v>0</v>
      </c>
      <c r="AI968"/>
      <c r="AJ968" s="185">
        <v>0.21165574000000001</v>
      </c>
      <c r="AK968" s="185">
        <v>0.18758463</v>
      </c>
      <c r="AL968" s="185">
        <v>8.3767041E-3</v>
      </c>
      <c r="AM968" s="185">
        <v>1.5694397999999998E-2</v>
      </c>
      <c r="AN968" s="176">
        <v>1.1246081E-5</v>
      </c>
      <c r="AO968" s="176">
        <v>3.0978934999999998E-8</v>
      </c>
      <c r="AP968" s="176">
        <v>2.1980949999999999</v>
      </c>
      <c r="AQ968" s="192">
        <v>9.0651402E-6</v>
      </c>
      <c r="AR968" s="192">
        <v>2.7351716000000001E-8</v>
      </c>
      <c r="AS968" s="192">
        <v>7.4728795999999995E-13</v>
      </c>
      <c r="AT968" s="193">
        <v>0</v>
      </c>
      <c r="AU968" s="193">
        <v>0</v>
      </c>
      <c r="AV968" s="192">
        <v>4.7189999999999999E-9</v>
      </c>
      <c r="AW968" s="192">
        <v>2.1562343000000001E-6</v>
      </c>
      <c r="AX968" s="192">
        <v>1.07822E-9</v>
      </c>
      <c r="AY968" s="192">
        <v>2.5116334999999998E-9</v>
      </c>
      <c r="AZ968" s="193">
        <v>0</v>
      </c>
      <c r="BA968" s="193">
        <v>0</v>
      </c>
      <c r="BB968" s="192">
        <v>3.5621009000000003E-11</v>
      </c>
      <c r="BC968" s="192">
        <v>7.6632813E-13</v>
      </c>
      <c r="BD968" s="192">
        <v>2.3103390000000001E-13</v>
      </c>
      <c r="BE968" s="192">
        <v>7.1483550999999996E-9</v>
      </c>
      <c r="BF968" s="192">
        <v>1.2839355999999999E-8</v>
      </c>
      <c r="BG968" s="193">
        <v>0</v>
      </c>
      <c r="BH968" s="193">
        <v>0</v>
      </c>
      <c r="BI968" s="193">
        <v>2.1980949999999999</v>
      </c>
      <c r="BJ968" s="193">
        <v>0</v>
      </c>
      <c r="BK968" s="193">
        <v>0</v>
      </c>
      <c r="BL968" s="193">
        <v>0</v>
      </c>
      <c r="BM968"/>
      <c r="BN968" s="164">
        <v>7.084541E-4</v>
      </c>
      <c r="BO968" s="186">
        <v>1.7315959999999999E-5</v>
      </c>
      <c r="BP968" s="164">
        <v>2.7237086E-4</v>
      </c>
      <c r="BQ968" s="186">
        <v>2.3179550999999999E-7</v>
      </c>
      <c r="BR968" s="186">
        <v>1.4264929000000001E-5</v>
      </c>
      <c r="BS968" s="164">
        <v>0</v>
      </c>
      <c r="BT968" s="164">
        <v>0</v>
      </c>
      <c r="BU968" s="164">
        <v>0</v>
      </c>
      <c r="BV968" s="186">
        <v>5.8463793999999998E-5</v>
      </c>
      <c r="BW968" s="186">
        <v>4.1366711999999998E-5</v>
      </c>
      <c r="BX968" s="164">
        <v>0</v>
      </c>
      <c r="BY968" s="164">
        <v>0</v>
      </c>
      <c r="BZ968" s="164">
        <v>0</v>
      </c>
      <c r="CA968" s="186">
        <v>2.9396312000000001E-5</v>
      </c>
      <c r="CB968" s="164">
        <v>2.7504374000000001E-4</v>
      </c>
      <c r="CC968" s="164">
        <v>0</v>
      </c>
      <c r="CD968" s="164">
        <v>0</v>
      </c>
      <c r="CE968"/>
      <c r="CF968" s="330">
        <v>0</v>
      </c>
      <c r="CG968" s="330">
        <v>9.7684700000000007</v>
      </c>
      <c r="CH968" s="330">
        <v>0.12862893</v>
      </c>
      <c r="CI968" s="330">
        <v>1.1847328000000001E-2</v>
      </c>
      <c r="CJ968" s="330">
        <v>1.0216317000000001E-2</v>
      </c>
      <c r="CK968" s="329">
        <v>1.7308527000000001E-8</v>
      </c>
      <c r="CL968" s="329">
        <v>1.8940316000000001E-6</v>
      </c>
      <c r="CM968" s="330">
        <v>7.2403604999999997E-4</v>
      </c>
      <c r="CN968" s="330">
        <v>0.38346742</v>
      </c>
      <c r="CO968" s="330">
        <v>30.105699999999999</v>
      </c>
      <c r="CP968"/>
      <c r="CQ968">
        <v>1.4652704999999999</v>
      </c>
      <c r="CR968">
        <v>0.52266068448000003</v>
      </c>
      <c r="CS968">
        <v>0.34331176619999992</v>
      </c>
      <c r="CT968">
        <v>0.92222486619999988</v>
      </c>
      <c r="CU968">
        <v>4.6850999999999997E-2</v>
      </c>
      <c r="CV968" s="109"/>
      <c r="CW968" s="376" t="s">
        <v>6748</v>
      </c>
      <c r="CX968" s="36"/>
      <c r="CY968" s="36"/>
      <c r="CZ968" s="36"/>
      <c r="DA968" s="237"/>
      <c r="DB968" s="257"/>
      <c r="DC968" s="40"/>
      <c r="DD968" s="40"/>
      <c r="DE968" s="40"/>
      <c r="DF968" s="40"/>
      <c r="DG968" s="40"/>
      <c r="DH968" s="40"/>
      <c r="DI968" s="40"/>
      <c r="DJ968" s="40"/>
      <c r="DK968" s="40"/>
      <c r="DL968" s="40"/>
    </row>
    <row r="969" spans="1:116" ht="13.8" customHeight="1" x14ac:dyDescent="0.3">
      <c r="A969" t="s">
        <v>5730</v>
      </c>
      <c r="B969" s="113" t="s">
        <v>922</v>
      </c>
      <c r="C969" s="182" t="s">
        <v>1608</v>
      </c>
      <c r="D969" s="40" t="s">
        <v>6734</v>
      </c>
      <c r="E969" s="181" t="s">
        <v>943</v>
      </c>
      <c r="F969" s="184" t="s">
        <v>4364</v>
      </c>
      <c r="G969" s="184">
        <v>1.4720632682799999</v>
      </c>
      <c r="H969" s="184">
        <v>0.176404015</v>
      </c>
      <c r="I969" s="184">
        <v>0.76347244957999993</v>
      </c>
      <c r="J969" s="328">
        <v>4.1565683699999995E-2</v>
      </c>
      <c r="K969" s="184">
        <v>0.49062112000000002</v>
      </c>
      <c r="L969" s="184">
        <v>0.14155103999999999</v>
      </c>
      <c r="M969" s="331">
        <v>3.7449560000000001E-4</v>
      </c>
      <c r="N969" s="331">
        <v>0.1224104</v>
      </c>
      <c r="O969" s="331">
        <v>3.9458399999999998E-2</v>
      </c>
      <c r="P969" s="331">
        <v>8.7008815999999999E-3</v>
      </c>
      <c r="Q969" s="331">
        <v>5.8343333999999998E-3</v>
      </c>
      <c r="R969" s="331">
        <v>3.0798780000000001E-2</v>
      </c>
      <c r="S969" s="331">
        <v>1.1593572E-2</v>
      </c>
      <c r="T969" s="331">
        <v>0.59045999999999998</v>
      </c>
      <c r="U969" s="331">
        <v>2.2756876999999998E-2</v>
      </c>
      <c r="V969" s="331">
        <v>2.8813397999999997E-4</v>
      </c>
      <c r="W969" s="331">
        <v>7.2152346999999999E-3</v>
      </c>
      <c r="X969" s="331">
        <v>0</v>
      </c>
      <c r="Y969"/>
      <c r="Z969" s="288">
        <v>3.2708074666666671</v>
      </c>
      <c r="AA969"/>
      <c r="AB969" s="164">
        <v>83.349384000000001</v>
      </c>
      <c r="AC969" s="164">
        <v>79.855954999999994</v>
      </c>
      <c r="AD969" s="164">
        <v>2.8269413000000001</v>
      </c>
      <c r="AE969" s="164">
        <v>0</v>
      </c>
      <c r="AF969" s="164">
        <v>0</v>
      </c>
      <c r="AG969" s="164">
        <v>0.15532635</v>
      </c>
      <c r="AH969" s="164">
        <v>0.51116132999999997</v>
      </c>
      <c r="AI969"/>
      <c r="AJ969" s="185">
        <v>6.8684938000000001E-2</v>
      </c>
      <c r="AK969" s="185">
        <v>6.1122923000000003E-2</v>
      </c>
      <c r="AL969" s="185">
        <v>3.0656119000000001E-3</v>
      </c>
      <c r="AM969" s="185">
        <v>4.4964035999999997E-3</v>
      </c>
      <c r="AN969" s="176">
        <v>3.6644438000000001E-6</v>
      </c>
      <c r="AO969" s="176">
        <v>1.1337321999999999E-8</v>
      </c>
      <c r="AP969" s="176">
        <v>0.62974839999999999</v>
      </c>
      <c r="AQ969" s="192">
        <v>3.0353094000000002E-6</v>
      </c>
      <c r="AR969" s="192">
        <v>9.1582610000000005E-9</v>
      </c>
      <c r="AS969" s="192">
        <v>2.5021676999999998E-13</v>
      </c>
      <c r="AT969" s="193">
        <v>0</v>
      </c>
      <c r="AU969" s="193">
        <v>0</v>
      </c>
      <c r="AV969" s="192">
        <v>3.2802788000000002E-9</v>
      </c>
      <c r="AW969" s="192">
        <v>6.1893599999999995E-7</v>
      </c>
      <c r="AX969" s="192">
        <v>7.4806358000000002E-10</v>
      </c>
      <c r="AY969" s="192">
        <v>1.4118097E-9</v>
      </c>
      <c r="AZ969" s="192">
        <v>1.5381599999999999E-11</v>
      </c>
      <c r="BA969" s="193">
        <v>0</v>
      </c>
      <c r="BB969" s="193">
        <v>3.3257270000000001E-12</v>
      </c>
      <c r="BC969" s="193">
        <v>1.8567170999999999E-13</v>
      </c>
      <c r="BD969" s="193">
        <v>4.4448439999999999E-14</v>
      </c>
      <c r="BE969" s="192">
        <v>1.1400626999999999E-9</v>
      </c>
      <c r="BF969" s="192">
        <v>5.7781050000000001E-9</v>
      </c>
      <c r="BG969" s="193">
        <v>0</v>
      </c>
      <c r="BH969" s="193">
        <v>9.7268104000000004E-4</v>
      </c>
      <c r="BI969" s="193">
        <v>0.62877572000000004</v>
      </c>
      <c r="BJ969" s="193">
        <v>0</v>
      </c>
      <c r="BK969" s="193">
        <v>0</v>
      </c>
      <c r="BL969" s="193">
        <v>0</v>
      </c>
      <c r="BM969"/>
      <c r="BN969" s="164">
        <v>2.8690349999999998E-4</v>
      </c>
      <c r="BO969" s="186">
        <v>2.0644602000000001E-5</v>
      </c>
      <c r="BP969" s="186">
        <v>9.1198791999999996E-5</v>
      </c>
      <c r="BQ969" s="186">
        <v>3.6674302000000001E-6</v>
      </c>
      <c r="BR969" s="186">
        <v>3.5318431000000002E-5</v>
      </c>
      <c r="BS969" s="164">
        <v>0</v>
      </c>
      <c r="BT969" s="186">
        <v>4.0022600000000003E-7</v>
      </c>
      <c r="BU969" s="164">
        <v>0</v>
      </c>
      <c r="BV969" s="186">
        <v>1.1975836E-5</v>
      </c>
      <c r="BW969" s="186">
        <v>4.6004060999999997E-6</v>
      </c>
      <c r="BX969" s="164">
        <v>0</v>
      </c>
      <c r="BY969" s="164">
        <v>0</v>
      </c>
      <c r="BZ969" s="164">
        <v>0</v>
      </c>
      <c r="CA969" s="186">
        <v>2.3399413000000001E-5</v>
      </c>
      <c r="CB969" s="186">
        <v>9.5698360000000002E-5</v>
      </c>
      <c r="CC969" s="186">
        <v>1.6322953E-13</v>
      </c>
      <c r="CD969" s="164">
        <v>0</v>
      </c>
      <c r="CE969"/>
      <c r="CF969" s="330">
        <v>0</v>
      </c>
      <c r="CG969" s="330">
        <v>3.2708075000000001</v>
      </c>
      <c r="CH969" s="330">
        <v>0</v>
      </c>
      <c r="CI969" s="330">
        <v>2.4239459000000001E-2</v>
      </c>
      <c r="CJ969" s="330">
        <v>1.6564800000000001E-4</v>
      </c>
      <c r="CK969" s="329">
        <v>1.600692E-9</v>
      </c>
      <c r="CL969" s="329">
        <v>1.8351610000000001E-7</v>
      </c>
      <c r="CM969" s="330">
        <v>9.8400000000000007E-4</v>
      </c>
      <c r="CN969" s="330">
        <v>0.15624898000000001</v>
      </c>
      <c r="CO969" s="330">
        <v>10.791345</v>
      </c>
      <c r="CP969"/>
      <c r="CQ969">
        <v>0.49062112000000002</v>
      </c>
      <c r="CR969">
        <v>0.34912833060000004</v>
      </c>
      <c r="CS969">
        <v>0.17993955029999997</v>
      </c>
      <c r="CT969">
        <v>0.76347244957999993</v>
      </c>
      <c r="CU969">
        <v>3.4350448999999998E-2</v>
      </c>
      <c r="CV969" s="109"/>
      <c r="CW969" s="376" t="s">
        <v>6749</v>
      </c>
      <c r="CX969" s="36"/>
      <c r="CY969" s="36"/>
      <c r="CZ969" s="32"/>
      <c r="DA969" s="236"/>
      <c r="DB969" s="257"/>
      <c r="DC969" s="40"/>
      <c r="DD969" s="40"/>
      <c r="DE969" s="40"/>
      <c r="DF969" s="40"/>
      <c r="DG969" s="40"/>
      <c r="DH969" s="40"/>
      <c r="DI969" s="40"/>
      <c r="DJ969" s="40"/>
      <c r="DK969" s="40"/>
      <c r="DL969" s="40"/>
    </row>
    <row r="970" spans="1:116" ht="13.8" customHeight="1" x14ac:dyDescent="0.3">
      <c r="A970" t="s">
        <v>5731</v>
      </c>
      <c r="B970" s="113" t="s">
        <v>922</v>
      </c>
      <c r="C970" s="182" t="s">
        <v>1609</v>
      </c>
      <c r="D970" s="40" t="s">
        <v>6734</v>
      </c>
      <c r="E970" s="181" t="s">
        <v>943</v>
      </c>
      <c r="F970" s="184" t="s">
        <v>4365</v>
      </c>
      <c r="G970" s="184">
        <v>1.2265920666325925</v>
      </c>
      <c r="H970" s="184">
        <v>4.2221895999999995E-2</v>
      </c>
      <c r="I970" s="184">
        <v>0.7531201706325924</v>
      </c>
      <c r="J970" s="328">
        <v>0</v>
      </c>
      <c r="K970" s="184">
        <v>0.43125000000000002</v>
      </c>
      <c r="L970" s="184">
        <v>4.2942126999999997E-2</v>
      </c>
      <c r="M970" s="184">
        <v>5.8380421000000004E-3</v>
      </c>
      <c r="N970" s="184">
        <v>5.7919679999999998E-3</v>
      </c>
      <c r="O970" s="331">
        <v>1.645704E-3</v>
      </c>
      <c r="P970" s="331">
        <v>2.4752507999999999E-2</v>
      </c>
      <c r="Q970" s="331">
        <v>1.0031716E-2</v>
      </c>
      <c r="R970" s="331">
        <v>1.5325923999999999E-9</v>
      </c>
      <c r="S970" s="331">
        <v>0</v>
      </c>
      <c r="T970" s="331">
        <v>0.70433999999999997</v>
      </c>
      <c r="U970" s="331">
        <v>0</v>
      </c>
      <c r="V970" s="331">
        <v>0</v>
      </c>
      <c r="W970" s="331">
        <v>0</v>
      </c>
      <c r="X970" s="331">
        <v>0</v>
      </c>
      <c r="Y970"/>
      <c r="Z970" s="288">
        <v>2.8750000000000004</v>
      </c>
      <c r="AA970"/>
      <c r="AB970" s="164">
        <v>98.040800000000004</v>
      </c>
      <c r="AC970" s="164">
        <v>87.916399999999996</v>
      </c>
      <c r="AD970" s="164">
        <v>0</v>
      </c>
      <c r="AE970" s="164">
        <v>0</v>
      </c>
      <c r="AF970" s="164">
        <v>10.1244</v>
      </c>
      <c r="AG970" s="164">
        <v>0</v>
      </c>
      <c r="AH970" s="164">
        <v>0</v>
      </c>
      <c r="AI970"/>
      <c r="AJ970" s="185">
        <v>6.6310208999999995E-2</v>
      </c>
      <c r="AK970" s="185">
        <v>5.7597588999999998E-2</v>
      </c>
      <c r="AL970" s="185">
        <v>2.4353885999999999E-3</v>
      </c>
      <c r="AM970" s="185">
        <v>6.2772310000000003E-3</v>
      </c>
      <c r="AN970" s="176">
        <v>3.4530929000000001E-6</v>
      </c>
      <c r="AO970" s="176">
        <v>9.0066145000000004E-9</v>
      </c>
      <c r="AP970" s="176">
        <v>0.87916399999999995</v>
      </c>
      <c r="AQ970" s="192">
        <v>2.6680000000000001E-6</v>
      </c>
      <c r="AR970" s="192">
        <v>8.0499999999999993E-9</v>
      </c>
      <c r="AS970" s="192">
        <v>2.1993749999999999E-13</v>
      </c>
      <c r="AT970" s="193">
        <v>0</v>
      </c>
      <c r="AU970" s="193">
        <v>0</v>
      </c>
      <c r="AV970" s="192">
        <v>1.848E-10</v>
      </c>
      <c r="AW970" s="192">
        <v>7.7986999999999995E-7</v>
      </c>
      <c r="AX970" s="192">
        <v>4.2223999999999999E-11</v>
      </c>
      <c r="AY970" s="192">
        <v>9.0841999999999995E-10</v>
      </c>
      <c r="AZ970" s="193">
        <v>0</v>
      </c>
      <c r="BA970" s="193">
        <v>0</v>
      </c>
      <c r="BB970" s="193">
        <v>5.7205947999999999E-12</v>
      </c>
      <c r="BC970" s="193">
        <v>2.1423999999999999E-15</v>
      </c>
      <c r="BD970" s="193">
        <v>2.78508E-14</v>
      </c>
      <c r="BE970" s="192">
        <v>2.981484E-9</v>
      </c>
      <c r="BF970" s="192">
        <v>2.0566000000000001E-9</v>
      </c>
      <c r="BG970" s="193">
        <v>0</v>
      </c>
      <c r="BH970" s="193">
        <v>0</v>
      </c>
      <c r="BI970" s="193">
        <v>0.87916399999999995</v>
      </c>
      <c r="BJ970" s="193">
        <v>0</v>
      </c>
      <c r="BK970" s="193">
        <v>0</v>
      </c>
      <c r="BL970" s="193">
        <v>0</v>
      </c>
      <c r="BM970"/>
      <c r="BN970" s="164">
        <v>2.4108203000000001E-4</v>
      </c>
      <c r="BO970" s="186">
        <v>6.262922E-6</v>
      </c>
      <c r="BP970" s="186">
        <v>8.0162629000000003E-5</v>
      </c>
      <c r="BQ970" s="186">
        <v>2.9246979000000002E-9</v>
      </c>
      <c r="BR970" s="186">
        <v>6.6449450000000003E-6</v>
      </c>
      <c r="BS970" s="164">
        <v>0</v>
      </c>
      <c r="BT970" s="164">
        <v>0</v>
      </c>
      <c r="BU970" s="164">
        <v>0</v>
      </c>
      <c r="BV970" s="186">
        <v>3.3700605000000001E-5</v>
      </c>
      <c r="BW970" s="186">
        <v>6.6380445999999998E-6</v>
      </c>
      <c r="BX970" s="164">
        <v>0</v>
      </c>
      <c r="BY970" s="164">
        <v>0</v>
      </c>
      <c r="BZ970" s="164">
        <v>0</v>
      </c>
      <c r="CA970" s="186">
        <v>1.5137122E-6</v>
      </c>
      <c r="CB970" s="164">
        <v>1.0615623999999999E-4</v>
      </c>
      <c r="CC970" s="164">
        <v>0</v>
      </c>
      <c r="CD970" s="164">
        <v>0</v>
      </c>
      <c r="CE970"/>
      <c r="CF970" s="330">
        <v>0</v>
      </c>
      <c r="CG970" s="330">
        <v>2.875</v>
      </c>
      <c r="CH970" s="330">
        <v>5.0372168E-3</v>
      </c>
      <c r="CI970" s="330">
        <v>4.2849999999999997E-3</v>
      </c>
      <c r="CJ970" s="330">
        <v>3.9673242000000001E-4</v>
      </c>
      <c r="CK970" s="329">
        <v>2.8001800000000001E-9</v>
      </c>
      <c r="CL970" s="329">
        <v>3.0394000000000001E-7</v>
      </c>
      <c r="CM970" s="330">
        <v>2.6186105999999998E-4</v>
      </c>
      <c r="CN970" s="330">
        <v>5.1469999999999997E-3</v>
      </c>
      <c r="CO970" s="330">
        <v>11.94336</v>
      </c>
      <c r="CP970"/>
      <c r="CQ970">
        <v>0.43125000000000002</v>
      </c>
      <c r="CR970">
        <v>9.1002066632592402E-2</v>
      </c>
      <c r="CS970">
        <v>4.87801706325924E-2</v>
      </c>
      <c r="CT970">
        <v>0.7531201706325924</v>
      </c>
      <c r="CU970">
        <v>0</v>
      </c>
      <c r="CV970" s="109"/>
      <c r="CW970" s="376" t="s">
        <v>6750</v>
      </c>
      <c r="CX970" s="36"/>
      <c r="CY970" s="36"/>
      <c r="CZ970" s="32"/>
      <c r="DA970" s="236"/>
      <c r="DB970" s="257"/>
      <c r="DC970" s="40"/>
      <c r="DD970" s="40"/>
      <c r="DE970" s="40"/>
      <c r="DF970" s="40"/>
      <c r="DG970" s="40"/>
      <c r="DH970" s="40"/>
      <c r="DI970" s="40"/>
      <c r="DJ970" s="40"/>
      <c r="DK970" s="40"/>
      <c r="DL970" s="40"/>
    </row>
    <row r="971" spans="1:116" ht="13.8" customHeight="1" x14ac:dyDescent="0.3">
      <c r="A971" t="s">
        <v>2253</v>
      </c>
      <c r="B971" s="113" t="s">
        <v>922</v>
      </c>
      <c r="C971" s="182" t="s">
        <v>1610</v>
      </c>
      <c r="D971" s="40" t="s">
        <v>6734</v>
      </c>
      <c r="E971" s="181" t="s">
        <v>943</v>
      </c>
      <c r="F971" s="184" t="s">
        <v>4366</v>
      </c>
      <c r="G971" s="184">
        <v>4.8181950640000002</v>
      </c>
      <c r="H971" s="184">
        <v>0.60559709499999992</v>
      </c>
      <c r="I971" s="184">
        <v>3.0545698000000003</v>
      </c>
      <c r="J971" s="328">
        <v>8.3069068999999995E-2</v>
      </c>
      <c r="K971" s="184">
        <v>1.0749591000000001</v>
      </c>
      <c r="L971" s="184">
        <v>0.18933944</v>
      </c>
      <c r="M971" s="184">
        <v>0.14067466000000001</v>
      </c>
      <c r="N971" s="184">
        <v>0.22904116999999999</v>
      </c>
      <c r="O971" s="331">
        <v>0.11567787</v>
      </c>
      <c r="P971" s="331">
        <v>0.21390476999999999</v>
      </c>
      <c r="Q971" s="331">
        <v>4.6973284999999997E-2</v>
      </c>
      <c r="R971" s="331">
        <v>2.1177157000000002</v>
      </c>
      <c r="S971" s="331">
        <v>0</v>
      </c>
      <c r="T971" s="331">
        <v>0.60684000000000005</v>
      </c>
      <c r="U971" s="331">
        <v>8.3069068999999995E-2</v>
      </c>
      <c r="V971" s="331">
        <v>0</v>
      </c>
      <c r="W971" s="331">
        <v>0</v>
      </c>
      <c r="X971" s="331">
        <v>0</v>
      </c>
      <c r="Y971"/>
      <c r="Z971" s="288">
        <v>7.1663940000000004</v>
      </c>
      <c r="AA971"/>
      <c r="AB971" s="164">
        <v>172.46161000000001</v>
      </c>
      <c r="AC971" s="164">
        <v>157.73743999999999</v>
      </c>
      <c r="AD971" s="164">
        <v>10.319139</v>
      </c>
      <c r="AE971" s="164">
        <v>0</v>
      </c>
      <c r="AF971" s="164">
        <v>0</v>
      </c>
      <c r="AG971" s="164">
        <v>0.80391363000000005</v>
      </c>
      <c r="AH971" s="164">
        <v>3.6011155000000001</v>
      </c>
      <c r="AI971"/>
      <c r="AJ971" s="185">
        <v>0.25123212</v>
      </c>
      <c r="AK971" s="185">
        <v>0.23362906</v>
      </c>
      <c r="AL971" s="185">
        <v>8.7351519999999995E-3</v>
      </c>
      <c r="AM971" s="185">
        <v>8.8679134999999996E-3</v>
      </c>
      <c r="AN971" s="176">
        <v>1.4006537999999999E-5</v>
      </c>
      <c r="AO971" s="176">
        <v>3.2304556000000001E-8</v>
      </c>
      <c r="AP971" s="176">
        <v>1.2420047000000001</v>
      </c>
      <c r="AQ971" s="192">
        <v>6.6504137E-6</v>
      </c>
      <c r="AR971" s="192">
        <v>2.0065903000000001E-8</v>
      </c>
      <c r="AS971" s="192">
        <v>5.4822914000000001E-13</v>
      </c>
      <c r="AT971" s="193">
        <v>0</v>
      </c>
      <c r="AU971" s="193">
        <v>0</v>
      </c>
      <c r="AV971" s="192">
        <v>6.1377046000000002E-9</v>
      </c>
      <c r="AW971" s="192">
        <v>5.2530830999999998E-6</v>
      </c>
      <c r="AX971" s="192">
        <v>1.399696E-9</v>
      </c>
      <c r="AY971" s="192">
        <v>4.0053845000000003E-9</v>
      </c>
      <c r="AZ971" s="192">
        <v>5.7779086000000003E-9</v>
      </c>
      <c r="BA971" s="193">
        <v>0</v>
      </c>
      <c r="BB971" s="192">
        <v>2.5600357E-11</v>
      </c>
      <c r="BC971" s="192">
        <v>8.6688947000000001E-10</v>
      </c>
      <c r="BD971" s="192">
        <v>1.6262561999999999E-10</v>
      </c>
      <c r="BE971" s="192">
        <v>2.0606055999999998E-6</v>
      </c>
      <c r="BF971" s="192">
        <v>3.6298096000000003E-8</v>
      </c>
      <c r="BG971" s="193">
        <v>0</v>
      </c>
      <c r="BH971" s="193">
        <v>0</v>
      </c>
      <c r="BI971" s="193">
        <v>1.2420047000000001</v>
      </c>
      <c r="BJ971" s="193">
        <v>0</v>
      </c>
      <c r="BK971" s="193">
        <v>0</v>
      </c>
      <c r="BL971" s="193">
        <v>0</v>
      </c>
      <c r="BM971"/>
      <c r="BN971" s="164">
        <v>1.3135384999999999E-3</v>
      </c>
      <c r="BO971" s="186">
        <v>2.7614330999999999E-5</v>
      </c>
      <c r="BP971" s="164">
        <v>1.9981808E-4</v>
      </c>
      <c r="BQ971" s="164">
        <v>2.4818273000000001E-4</v>
      </c>
      <c r="BR971" s="164">
        <v>1.2628784E-4</v>
      </c>
      <c r="BS971" s="164">
        <v>0</v>
      </c>
      <c r="BT971" s="164">
        <v>1.5033997000000001E-4</v>
      </c>
      <c r="BU971" s="164">
        <v>0</v>
      </c>
      <c r="BV971" s="164">
        <v>2.8921429999999998E-4</v>
      </c>
      <c r="BW971" s="186">
        <v>3.1415134999999999E-5</v>
      </c>
      <c r="BX971" s="164">
        <v>0</v>
      </c>
      <c r="BY971" s="164">
        <v>0</v>
      </c>
      <c r="BZ971" s="164">
        <v>0</v>
      </c>
      <c r="CA971" s="186">
        <v>4.5574997000000002E-5</v>
      </c>
      <c r="CB971" s="164">
        <v>1.9509114E-4</v>
      </c>
      <c r="CC971" s="164">
        <v>0</v>
      </c>
      <c r="CD971" s="164">
        <v>0</v>
      </c>
      <c r="CE971"/>
      <c r="CF971" s="330">
        <v>0</v>
      </c>
      <c r="CG971" s="330">
        <v>7.1663940999999998</v>
      </c>
      <c r="CH971" s="330">
        <v>0</v>
      </c>
      <c r="CI971" s="330">
        <v>1.8893323E-2</v>
      </c>
      <c r="CJ971" s="330">
        <v>6.2223632000000001E-2</v>
      </c>
      <c r="CK971" s="329">
        <v>1.049598E-6</v>
      </c>
      <c r="CL971" s="329">
        <v>1.4190683000000001E-6</v>
      </c>
      <c r="CM971" s="330">
        <v>4.0393267999999996E-3</v>
      </c>
      <c r="CN971" s="330">
        <v>403.66435999999999</v>
      </c>
      <c r="CO971" s="330">
        <v>21.31587</v>
      </c>
      <c r="CP971"/>
      <c r="CQ971">
        <v>1.0749591000000001</v>
      </c>
      <c r="CR971">
        <v>3.0533268950000001</v>
      </c>
      <c r="CS971">
        <v>2.4477298000000003</v>
      </c>
      <c r="CT971">
        <v>3.0545698000000003</v>
      </c>
      <c r="CU971">
        <v>8.3069068999999995E-2</v>
      </c>
      <c r="CV971" s="109"/>
      <c r="CW971" s="376" t="s">
        <v>6751</v>
      </c>
      <c r="CX971" s="36"/>
      <c r="CY971" s="36"/>
      <c r="CZ971" s="34"/>
      <c r="DA971" s="237"/>
      <c r="DB971" s="257"/>
      <c r="DC971" s="40"/>
      <c r="DD971" s="40"/>
      <c r="DE971" s="40"/>
      <c r="DF971" s="40"/>
      <c r="DG971" s="40"/>
      <c r="DH971" s="40"/>
      <c r="DI971" s="40"/>
      <c r="DJ971" s="40"/>
      <c r="DK971" s="40"/>
      <c r="DL971" s="40"/>
    </row>
    <row r="972" spans="1:116" ht="13.8" customHeight="1" x14ac:dyDescent="0.3">
      <c r="A972" t="s">
        <v>2601</v>
      </c>
      <c r="B972" s="113" t="s">
        <v>922</v>
      </c>
      <c r="C972" s="182" t="s">
        <v>1611</v>
      </c>
      <c r="D972" s="40" t="s">
        <v>6734</v>
      </c>
      <c r="E972" s="181" t="s">
        <v>943</v>
      </c>
      <c r="F972" s="184" t="s">
        <v>4367</v>
      </c>
      <c r="G972" s="184">
        <v>1.0336906967651001</v>
      </c>
      <c r="H972" s="184">
        <v>4.8754734618999998E-2</v>
      </c>
      <c r="I972" s="184">
        <v>0.62161636577409995</v>
      </c>
      <c r="J972" s="328">
        <v>1.3145356372000001E-2</v>
      </c>
      <c r="K972" s="184">
        <v>0.35017424000000003</v>
      </c>
      <c r="L972" s="184">
        <v>7.5193465000000001E-2</v>
      </c>
      <c r="M972" s="184">
        <v>5.9977317000000002E-2</v>
      </c>
      <c r="N972" s="184">
        <v>4.6921562E-2</v>
      </c>
      <c r="O972" s="331">
        <v>1.5206594999999999E-3</v>
      </c>
      <c r="P972" s="331">
        <v>3.5685719000000002E-5</v>
      </c>
      <c r="Q972" s="331">
        <v>2.7682740000000003E-4</v>
      </c>
      <c r="R972" s="331">
        <v>3.0906241999999998E-3</v>
      </c>
      <c r="S972" s="331">
        <v>1.5085585999999999E-3</v>
      </c>
      <c r="T972" s="331">
        <v>0.48335414999999998</v>
      </c>
      <c r="U972" s="331">
        <v>2.7821218000000001E-3</v>
      </c>
      <c r="V972" s="331">
        <v>8.0957410000000001E-7</v>
      </c>
      <c r="W972" s="331">
        <v>9.2886472000000003E-5</v>
      </c>
      <c r="X972" s="331">
        <v>8.7617895000000005E-3</v>
      </c>
      <c r="Y972"/>
      <c r="Z972" s="288">
        <v>2.3344949333333336</v>
      </c>
      <c r="AA972"/>
      <c r="AB972" s="164">
        <v>84.315113999999994</v>
      </c>
      <c r="AC972" s="164">
        <v>83.807011000000003</v>
      </c>
      <c r="AD972" s="164">
        <v>0.34540974000000002</v>
      </c>
      <c r="AE972" s="164">
        <v>0</v>
      </c>
      <c r="AF972" s="164">
        <v>0.13282287000000001</v>
      </c>
      <c r="AG972" s="164">
        <v>1.2757398E-2</v>
      </c>
      <c r="AH972" s="164">
        <v>1.7112644E-2</v>
      </c>
      <c r="AI972"/>
      <c r="AJ972" s="185">
        <v>7.5619520999999995E-2</v>
      </c>
      <c r="AK972" s="185">
        <v>6.7564088999999994E-2</v>
      </c>
      <c r="AL972" s="185">
        <v>2.6019054E-3</v>
      </c>
      <c r="AM972" s="185">
        <v>5.4535267E-3</v>
      </c>
      <c r="AN972" s="176">
        <v>4.0506048000000003E-6</v>
      </c>
      <c r="AO972" s="176">
        <v>9.6224313000000002E-9</v>
      </c>
      <c r="AP972" s="176">
        <v>0.76379925999999998</v>
      </c>
      <c r="AQ972" s="192">
        <v>2.1859268999999999E-6</v>
      </c>
      <c r="AR972" s="192">
        <v>6.5962304999999998E-9</v>
      </c>
      <c r="AS972" s="192">
        <v>1.801863E-13</v>
      </c>
      <c r="AT972" s="192">
        <v>1.1185268E-15</v>
      </c>
      <c r="AU972" s="192">
        <v>0</v>
      </c>
      <c r="AV972" s="192">
        <v>6.3545601000000001E-9</v>
      </c>
      <c r="AW972" s="192">
        <v>1.8510825999999999E-6</v>
      </c>
      <c r="AX972" s="192">
        <v>9.1271856000000002E-10</v>
      </c>
      <c r="AY972" s="192">
        <v>2.1119338000000001E-9</v>
      </c>
      <c r="AZ972" s="192">
        <v>1.2799122E-17</v>
      </c>
      <c r="BA972" s="192">
        <v>1.8981783999999999E-19</v>
      </c>
      <c r="BB972" s="192">
        <v>1.5039966000000001E-13</v>
      </c>
      <c r="BC972" s="192">
        <v>2.555662E-14</v>
      </c>
      <c r="BD972" s="192">
        <v>5.5342362999999998E-14</v>
      </c>
      <c r="BE972" s="192">
        <v>6.4971217000000001E-9</v>
      </c>
      <c r="BF972" s="192">
        <v>5.5664118999999998E-10</v>
      </c>
      <c r="BG972" s="192">
        <v>1.0694828E-23</v>
      </c>
      <c r="BH972" s="193">
        <v>8.3573307000000001E-5</v>
      </c>
      <c r="BI972" s="193">
        <v>0.76371568999999995</v>
      </c>
      <c r="BJ972" s="192">
        <v>1.8694737E-10</v>
      </c>
      <c r="BK972" s="192">
        <v>1.1368421E-12</v>
      </c>
      <c r="BL972" s="192">
        <v>5.0863157999999998E-17</v>
      </c>
      <c r="BM972"/>
      <c r="BN972" s="164">
        <v>2.1531132000000001E-4</v>
      </c>
      <c r="BO972" s="186">
        <v>1.6607042E-5</v>
      </c>
      <c r="BP972" s="186">
        <v>6.5091913000000002E-5</v>
      </c>
      <c r="BQ972" s="186">
        <v>3.6380689000000002E-7</v>
      </c>
      <c r="BR972" s="186">
        <v>1.2044845E-5</v>
      </c>
      <c r="BS972" s="186">
        <v>4.0246228000000001E-6</v>
      </c>
      <c r="BT972" s="186">
        <v>3.1388886000000002E-13</v>
      </c>
      <c r="BU972" s="186">
        <v>6.1085110000000001E-6</v>
      </c>
      <c r="BV972" s="186">
        <v>6.2030172999999999E-8</v>
      </c>
      <c r="BW972" s="186">
        <v>2.8798324000000002E-7</v>
      </c>
      <c r="BX972" s="186">
        <v>0</v>
      </c>
      <c r="BY972" s="186">
        <v>2.3650247000000001E-20</v>
      </c>
      <c r="BZ972" s="186">
        <v>1.9365159000000001E-16</v>
      </c>
      <c r="CA972" s="186">
        <v>9.6811904000000005E-6</v>
      </c>
      <c r="CB972" s="186">
        <v>1.004478E-4</v>
      </c>
      <c r="CC972" s="186">
        <v>5.6474147999999998E-7</v>
      </c>
      <c r="CD972" s="186">
        <v>2.6837656999999998E-8</v>
      </c>
      <c r="CE972"/>
      <c r="CF972" s="329">
        <v>1.6390935E-16</v>
      </c>
      <c r="CG972" s="330">
        <v>2.3181910999999999</v>
      </c>
      <c r="CH972" s="330">
        <v>0.17064451999999999</v>
      </c>
      <c r="CI972" s="330">
        <v>1.2298933999999999E-2</v>
      </c>
      <c r="CJ972" s="330">
        <v>9.9850152000000004E-4</v>
      </c>
      <c r="CK972" s="329">
        <v>5.2908477999999999E-10</v>
      </c>
      <c r="CL972" s="329">
        <v>7.4967684999999999E-9</v>
      </c>
      <c r="CM972" s="330">
        <v>5.2904296999999999E-4</v>
      </c>
      <c r="CN972" s="330">
        <v>1.6305658000000001E-2</v>
      </c>
      <c r="CO972" s="330">
        <v>11.090463</v>
      </c>
      <c r="CP972"/>
      <c r="CQ972">
        <v>0.35017424000000003</v>
      </c>
      <c r="CR972">
        <v>0.187016140819</v>
      </c>
      <c r="CS972">
        <v>0.138354292672</v>
      </c>
      <c r="CT972">
        <v>0.62161636577409995</v>
      </c>
      <c r="CU972">
        <v>1.30524699E-2</v>
      </c>
      <c r="CV972" s="109"/>
      <c r="CW972" s="376" t="s">
        <v>6752</v>
      </c>
      <c r="CX972" s="36"/>
      <c r="CY972" s="36"/>
      <c r="CZ972" s="36"/>
      <c r="DA972" s="237"/>
      <c r="DB972" s="257"/>
      <c r="DC972" s="40"/>
      <c r="DD972" s="40"/>
      <c r="DE972" s="40"/>
      <c r="DF972" s="40"/>
      <c r="DG972" s="40"/>
      <c r="DH972" s="40"/>
      <c r="DI972" s="40"/>
      <c r="DJ972" s="40"/>
      <c r="DK972" s="40"/>
      <c r="DL972" s="40"/>
    </row>
    <row r="973" spans="1:116" ht="13.8" customHeight="1" x14ac:dyDescent="0.3">
      <c r="A973" t="s">
        <v>2254</v>
      </c>
      <c r="B973" s="113" t="s">
        <v>922</v>
      </c>
      <c r="C973" s="182" t="s">
        <v>1612</v>
      </c>
      <c r="D973" s="40" t="s">
        <v>6734</v>
      </c>
      <c r="E973" s="181" t="s">
        <v>943</v>
      </c>
      <c r="F973" s="184" t="s">
        <v>4368</v>
      </c>
      <c r="G973" s="184">
        <v>1.2008412060000002</v>
      </c>
      <c r="H973" s="184">
        <v>5.1502542999999998E-2</v>
      </c>
      <c r="I973" s="184">
        <v>0.67833866300000012</v>
      </c>
      <c r="J973" s="328">
        <v>0</v>
      </c>
      <c r="K973" s="184">
        <v>0.47099999999999997</v>
      </c>
      <c r="L973" s="184">
        <v>3.3371594999999997E-2</v>
      </c>
      <c r="M973" s="331">
        <v>4.0355130000000001E-3</v>
      </c>
      <c r="N973" s="184">
        <v>9.2050919999999998E-3</v>
      </c>
      <c r="O973" s="331">
        <v>1.0057079999999999E-3</v>
      </c>
      <c r="P973" s="331">
        <v>2.5877621999999999E-2</v>
      </c>
      <c r="Q973" s="331">
        <v>1.5414120999999999E-2</v>
      </c>
      <c r="R973" s="331">
        <v>9.1811555000000003E-2</v>
      </c>
      <c r="S973" s="331">
        <v>0</v>
      </c>
      <c r="T973" s="331">
        <v>0.54912000000000005</v>
      </c>
      <c r="U973" s="331">
        <v>0</v>
      </c>
      <c r="V973" s="331">
        <v>0</v>
      </c>
      <c r="W973" s="331">
        <v>0</v>
      </c>
      <c r="X973" s="331">
        <v>0</v>
      </c>
      <c r="Y973"/>
      <c r="Z973" s="288">
        <v>3.14</v>
      </c>
      <c r="AA973"/>
      <c r="AB973" s="164">
        <v>86.665800000000004</v>
      </c>
      <c r="AC973" s="164">
        <v>84.058000000000007</v>
      </c>
      <c r="AD973" s="164">
        <v>0</v>
      </c>
      <c r="AE973" s="164">
        <v>0</v>
      </c>
      <c r="AF973" s="164">
        <v>2.6078000000000001</v>
      </c>
      <c r="AG973" s="164">
        <v>0</v>
      </c>
      <c r="AH973" s="164">
        <v>0</v>
      </c>
      <c r="AI973"/>
      <c r="AJ973" s="185">
        <v>6.7645761999999998E-2</v>
      </c>
      <c r="AK973" s="185">
        <v>5.9055001000000003E-2</v>
      </c>
      <c r="AL973" s="185">
        <v>2.5890198E-3</v>
      </c>
      <c r="AM973" s="185">
        <v>6.0017411999999997E-3</v>
      </c>
      <c r="AN973" s="176">
        <v>3.5404677E-6</v>
      </c>
      <c r="AO973" s="176">
        <v>9.5747773999999999E-9</v>
      </c>
      <c r="AP973" s="176">
        <v>0.84057999999999999</v>
      </c>
      <c r="AQ973" s="192">
        <v>2.9139199999999999E-6</v>
      </c>
      <c r="AR973" s="192">
        <v>8.7920000000000002E-9</v>
      </c>
      <c r="AS973" s="192">
        <v>2.4020999999999999E-13</v>
      </c>
      <c r="AT973" s="193">
        <v>0</v>
      </c>
      <c r="AU973" s="193">
        <v>0</v>
      </c>
      <c r="AV973" s="192">
        <v>2.9369999999999998E-10</v>
      </c>
      <c r="AW973" s="192">
        <v>6.0605999999999996E-7</v>
      </c>
      <c r="AX973" s="192">
        <v>6.7106000000000006E-11</v>
      </c>
      <c r="AY973" s="192">
        <v>7.0596000000000001E-10</v>
      </c>
      <c r="AZ973" s="193">
        <v>0</v>
      </c>
      <c r="BA973" s="193">
        <v>0</v>
      </c>
      <c r="BB973" s="193">
        <v>8.7870682000000002E-12</v>
      </c>
      <c r="BC973" s="193">
        <v>5.5343490999999998E-13</v>
      </c>
      <c r="BD973" s="193">
        <v>1.3064736E-13</v>
      </c>
      <c r="BE973" s="192">
        <v>3.3749583E-9</v>
      </c>
      <c r="BF973" s="192">
        <v>1.6819045000000001E-8</v>
      </c>
      <c r="BG973" s="193">
        <v>0</v>
      </c>
      <c r="BH973" s="193">
        <v>0</v>
      </c>
      <c r="BI973" s="193">
        <v>0.84057999999999999</v>
      </c>
      <c r="BJ973" s="193">
        <v>0</v>
      </c>
      <c r="BK973" s="193">
        <v>0</v>
      </c>
      <c r="BL973" s="193">
        <v>0</v>
      </c>
      <c r="BM973"/>
      <c r="BN973" s="164">
        <v>2.6059340999999998E-4</v>
      </c>
      <c r="BO973" s="186">
        <v>4.8671015000000003E-6</v>
      </c>
      <c r="BP973" s="186">
        <v>8.7551532000000004E-5</v>
      </c>
      <c r="BQ973" s="186">
        <v>1.0758537999999999E-5</v>
      </c>
      <c r="BR973" s="186">
        <v>4.9172861000000003E-6</v>
      </c>
      <c r="BS973" s="164">
        <v>0</v>
      </c>
      <c r="BT973" s="164">
        <v>0</v>
      </c>
      <c r="BU973" s="164">
        <v>0</v>
      </c>
      <c r="BV973" s="186">
        <v>3.5571935E-5</v>
      </c>
      <c r="BW973" s="186">
        <v>1.3354129000000001E-5</v>
      </c>
      <c r="BX973" s="164">
        <v>0</v>
      </c>
      <c r="BY973" s="164">
        <v>0</v>
      </c>
      <c r="BZ973" s="164">
        <v>0</v>
      </c>
      <c r="CA973" s="186">
        <v>2.0755423E-6</v>
      </c>
      <c r="CB973" s="164">
        <v>1.0149735E-4</v>
      </c>
      <c r="CC973" s="164">
        <v>0</v>
      </c>
      <c r="CD973" s="164">
        <v>0</v>
      </c>
      <c r="CE973"/>
      <c r="CF973" s="330">
        <v>0</v>
      </c>
      <c r="CG973" s="330">
        <v>3.14</v>
      </c>
      <c r="CH973" s="330">
        <v>8.0055766999999993E-3</v>
      </c>
      <c r="CI973" s="330">
        <v>3.3300000000000001E-3</v>
      </c>
      <c r="CJ973" s="330">
        <v>2.7423900000000001E-4</v>
      </c>
      <c r="CK973" s="329">
        <v>4.2643569999999998E-9</v>
      </c>
      <c r="CL973" s="329">
        <v>4.8712719999999995E-7</v>
      </c>
      <c r="CM973" s="330">
        <v>2.0349996000000001E-4</v>
      </c>
      <c r="CN973" s="330">
        <v>0.46490276000000003</v>
      </c>
      <c r="CO973" s="330">
        <v>11.4192</v>
      </c>
      <c r="CP973"/>
      <c r="CQ973">
        <v>0.47099999999999997</v>
      </c>
      <c r="CR973">
        <v>0.180721206</v>
      </c>
      <c r="CS973">
        <v>0.12921866300000001</v>
      </c>
      <c r="CT973">
        <v>0.67833866300000012</v>
      </c>
      <c r="CU973">
        <v>0</v>
      </c>
      <c r="CV973" s="109"/>
      <c r="CW973" s="376" t="s">
        <v>6753</v>
      </c>
      <c r="CX973" s="36"/>
      <c r="CY973" s="36"/>
      <c r="CZ973" s="36"/>
      <c r="DA973" s="237"/>
      <c r="DB973" s="257"/>
      <c r="DC973" s="40"/>
      <c r="DD973" s="40"/>
      <c r="DE973" s="40"/>
      <c r="DF973" s="40"/>
      <c r="DG973" s="40"/>
      <c r="DH973" s="40"/>
      <c r="DI973" s="40"/>
      <c r="DJ973" s="40"/>
      <c r="DK973" s="40"/>
      <c r="DL973" s="40"/>
    </row>
    <row r="974" spans="1:116" ht="13.8" customHeight="1" x14ac:dyDescent="0.3">
      <c r="A974" t="s">
        <v>6754</v>
      </c>
      <c r="B974" s="113" t="s">
        <v>922</v>
      </c>
      <c r="C974" s="182" t="s">
        <v>5732</v>
      </c>
      <c r="D974" s="40" t="s">
        <v>6734</v>
      </c>
      <c r="E974" s="181" t="s">
        <v>943</v>
      </c>
      <c r="F974" s="184" t="s">
        <v>6755</v>
      </c>
      <c r="G974" s="184">
        <v>0.87445346466692997</v>
      </c>
      <c r="H974" s="184">
        <v>1.5589355999999999E-2</v>
      </c>
      <c r="I974" s="184">
        <v>0.63262318549029994</v>
      </c>
      <c r="J974" s="328">
        <v>3.1758531766299999E-3</v>
      </c>
      <c r="K974" s="184">
        <v>0.22306507</v>
      </c>
      <c r="L974" s="184">
        <v>3.2952865999999997E-2</v>
      </c>
      <c r="M974" s="184">
        <v>5.5936876000000002E-3</v>
      </c>
      <c r="N974" s="184">
        <v>5.6832727000000003E-3</v>
      </c>
      <c r="O974" s="331">
        <v>4.9673979999999996E-3</v>
      </c>
      <c r="P974" s="331">
        <v>3.6613902000000001E-3</v>
      </c>
      <c r="Q974" s="331">
        <v>1.2772950999999999E-3</v>
      </c>
      <c r="R974" s="331">
        <v>8.9313150000000004E-3</v>
      </c>
      <c r="S974" s="331">
        <v>6.6924019000000004E-5</v>
      </c>
      <c r="T974" s="184">
        <v>0.58514138999999998</v>
      </c>
      <c r="U974" s="331">
        <v>3.1086678000000001E-3</v>
      </c>
      <c r="V974" s="331">
        <v>3.9268902999999996E-6</v>
      </c>
      <c r="W974" s="331">
        <v>2.6135762999999998E-7</v>
      </c>
      <c r="X974" s="331">
        <v>0</v>
      </c>
      <c r="Y974"/>
      <c r="Z974" s="288">
        <v>1.4871004666666667</v>
      </c>
      <c r="AA974"/>
      <c r="AB974" s="164">
        <v>65.836453000000006</v>
      </c>
      <c r="AC974" s="164">
        <v>64.566265999999999</v>
      </c>
      <c r="AD974" s="164">
        <v>0.30433281000000001</v>
      </c>
      <c r="AE974" s="164">
        <v>0</v>
      </c>
      <c r="AF974" s="164">
        <v>0.78037234</v>
      </c>
      <c r="AG974" s="164">
        <v>0.12186228</v>
      </c>
      <c r="AH974" s="164">
        <v>6.3619277000000002E-2</v>
      </c>
      <c r="AI974"/>
      <c r="AJ974" s="185">
        <v>4.0209139999999997E-2</v>
      </c>
      <c r="AK974" s="185">
        <v>3.4313353999999997E-2</v>
      </c>
      <c r="AL974" s="185">
        <v>1.3261351E-3</v>
      </c>
      <c r="AM974" s="185">
        <v>4.5696508999999996E-3</v>
      </c>
      <c r="AN974" s="176">
        <v>2.0571554999999999E-6</v>
      </c>
      <c r="AO974" s="176">
        <v>4.9043455999999998E-9</v>
      </c>
      <c r="AP974" s="176">
        <v>0.64000712999999998</v>
      </c>
      <c r="AQ974" s="192">
        <v>1.3800313E-6</v>
      </c>
      <c r="AR974" s="192">
        <v>4.1638873999999998E-9</v>
      </c>
      <c r="AS974" s="192">
        <v>1.1376335E-13</v>
      </c>
      <c r="AT974" s="192">
        <v>3.4057708000000002E-13</v>
      </c>
      <c r="AU974" s="192">
        <v>0</v>
      </c>
      <c r="AV974" s="192">
        <v>1.8607363E-10</v>
      </c>
      <c r="AW974" s="192">
        <v>6.7488443000000005E-7</v>
      </c>
      <c r="AX974" s="192">
        <v>4.1574725999999999E-11</v>
      </c>
      <c r="AY974" s="192">
        <v>6.9796965999999995E-10</v>
      </c>
      <c r="AZ974" s="192">
        <v>3.8971683999999997E-15</v>
      </c>
      <c r="BA974" s="192">
        <v>5.7797097000000005E-17</v>
      </c>
      <c r="BB974" s="192">
        <v>7.2846751999999997E-13</v>
      </c>
      <c r="BC974" s="192">
        <v>5.4232437000000003E-14</v>
      </c>
      <c r="BD974" s="192">
        <v>1.3429909E-14</v>
      </c>
      <c r="BE974" s="192">
        <v>4.6060730999999998E-10</v>
      </c>
      <c r="BF974" s="192">
        <v>1.5927874E-9</v>
      </c>
      <c r="BG974" s="192">
        <v>3.2564379000000002E-21</v>
      </c>
      <c r="BH974" s="192">
        <v>6.9306741000000001E-6</v>
      </c>
      <c r="BI974" s="193">
        <v>0.64000020000000002</v>
      </c>
      <c r="BJ974" s="192">
        <v>0</v>
      </c>
      <c r="BK974" s="192">
        <v>0</v>
      </c>
      <c r="BL974" s="192">
        <v>0</v>
      </c>
      <c r="BM974"/>
      <c r="BN974" s="164">
        <v>1.4183568000000001E-4</v>
      </c>
      <c r="BO974" s="186">
        <v>4.8157802999999998E-6</v>
      </c>
      <c r="BP974" s="186">
        <v>4.1464307000000001E-5</v>
      </c>
      <c r="BQ974" s="186">
        <v>1.0469221999999999E-6</v>
      </c>
      <c r="BR974" s="186">
        <v>8.2791386000000003E-6</v>
      </c>
      <c r="BS974" s="186">
        <v>7.0099165000000003E-9</v>
      </c>
      <c r="BT974" s="186">
        <v>9.5575132000000002E-11</v>
      </c>
      <c r="BU974" s="186">
        <v>1.0557571E-8</v>
      </c>
      <c r="BV974" s="186">
        <v>4.9848909999999999E-6</v>
      </c>
      <c r="BW974" s="186">
        <v>1.1531102E-6</v>
      </c>
      <c r="BX974" s="186">
        <v>0</v>
      </c>
      <c r="BY974" s="186">
        <v>7.2011969999999998E-18</v>
      </c>
      <c r="BZ974" s="186">
        <v>5.8964427E-14</v>
      </c>
      <c r="CA974" s="186">
        <v>1.3983349999999999E-6</v>
      </c>
      <c r="CB974" s="186">
        <v>7.8674203999999997E-5</v>
      </c>
      <c r="CC974" s="186">
        <v>1.3268564E-9</v>
      </c>
      <c r="CD974" s="186">
        <v>0</v>
      </c>
      <c r="CE974"/>
      <c r="CF974" s="329">
        <v>4.9908295000000003E-14</v>
      </c>
      <c r="CG974" s="330">
        <v>1.4871014</v>
      </c>
      <c r="CH974" s="330">
        <v>4.5406329999999996E-3</v>
      </c>
      <c r="CI974" s="330">
        <v>3.2966944999999999E-3</v>
      </c>
      <c r="CJ974" s="330">
        <v>3.7478533999999998E-4</v>
      </c>
      <c r="CK974" s="329">
        <v>3.6863047000000002E-10</v>
      </c>
      <c r="CL974" s="329">
        <v>4.0655215000000001E-8</v>
      </c>
      <c r="CM974" s="330">
        <v>3.2130930999999999E-4</v>
      </c>
      <c r="CN974" s="330">
        <v>4.5289541000000003E-2</v>
      </c>
      <c r="CO974" s="330">
        <v>8.7329507</v>
      </c>
      <c r="CP974"/>
      <c r="CQ974">
        <v>0.22306507</v>
      </c>
      <c r="CR974">
        <v>6.3067224599999999E-2</v>
      </c>
      <c r="CS974">
        <v>4.7478129957630004E-2</v>
      </c>
      <c r="CT974">
        <v>0.63262318549029994</v>
      </c>
      <c r="CU974">
        <v>3.1755918189999999E-3</v>
      </c>
      <c r="CV974" s="109"/>
      <c r="CW974" s="376" t="s">
        <v>6698</v>
      </c>
      <c r="CX974" s="36"/>
      <c r="CY974" s="36"/>
      <c r="CZ974" s="36"/>
      <c r="DA974" s="237"/>
      <c r="DB974" s="257"/>
      <c r="DC974" s="40"/>
      <c r="DD974" s="40"/>
      <c r="DE974" s="40"/>
      <c r="DF974" s="40"/>
      <c r="DG974" s="40"/>
      <c r="DH974" s="40"/>
      <c r="DI974" s="40"/>
      <c r="DJ974" s="40"/>
      <c r="DK974" s="40"/>
      <c r="DL974" s="40"/>
    </row>
    <row r="975" spans="1:116" ht="13.8" customHeight="1" x14ac:dyDescent="0.3">
      <c r="A975" t="s">
        <v>6756</v>
      </c>
      <c r="B975" s="113" t="s">
        <v>922</v>
      </c>
      <c r="C975" s="182" t="s">
        <v>5733</v>
      </c>
      <c r="D975" s="40" t="s">
        <v>6734</v>
      </c>
      <c r="E975" s="181" t="s">
        <v>943</v>
      </c>
      <c r="F975" s="184" t="s">
        <v>6757</v>
      </c>
      <c r="G975" s="184">
        <v>0.78559128397693001</v>
      </c>
      <c r="H975" s="184">
        <v>2.5335483910000001E-2</v>
      </c>
      <c r="I975" s="184">
        <v>0.49013987689030003</v>
      </c>
      <c r="J975" s="328">
        <v>3.1758531766299999E-3</v>
      </c>
      <c r="K975" s="184">
        <v>0.26694006999999997</v>
      </c>
      <c r="L975" s="184">
        <v>4.9413180000000001E-2</v>
      </c>
      <c r="M975" s="331">
        <v>6.7639863000000001E-3</v>
      </c>
      <c r="N975" s="184">
        <v>1.8715201000000001E-2</v>
      </c>
      <c r="O975" s="331">
        <v>2.7238029999999999E-3</v>
      </c>
      <c r="P975" s="331">
        <v>2.9581938999999999E-3</v>
      </c>
      <c r="Q975" s="331">
        <v>9.3828601000000005E-4</v>
      </c>
      <c r="R975" s="331">
        <v>7.3523937000000003E-3</v>
      </c>
      <c r="S975" s="331">
        <v>6.6924019000000004E-5</v>
      </c>
      <c r="T975" s="184">
        <v>0.42660639</v>
      </c>
      <c r="U975" s="331">
        <v>3.1086678000000001E-3</v>
      </c>
      <c r="V975" s="331">
        <v>3.9268902999999996E-6</v>
      </c>
      <c r="W975" s="331">
        <v>2.6135762999999998E-7</v>
      </c>
      <c r="X975" s="331">
        <v>0</v>
      </c>
      <c r="Y975"/>
      <c r="Z975" s="288">
        <v>1.7796004666666665</v>
      </c>
      <c r="AA975"/>
      <c r="AB975" s="164">
        <v>57.386952999999998</v>
      </c>
      <c r="AC975" s="164">
        <v>56.824765999999997</v>
      </c>
      <c r="AD975" s="164">
        <v>0.30433281000000001</v>
      </c>
      <c r="AE975" s="164">
        <v>0</v>
      </c>
      <c r="AF975" s="164">
        <v>7.2372344000000005E-2</v>
      </c>
      <c r="AG975" s="164">
        <v>0.12186228</v>
      </c>
      <c r="AH975" s="164">
        <v>6.3619277000000002E-2</v>
      </c>
      <c r="AI975"/>
      <c r="AJ975" s="185">
        <v>4.8924868000000003E-2</v>
      </c>
      <c r="AK975" s="185">
        <v>4.3240571999999998E-2</v>
      </c>
      <c r="AL975" s="185">
        <v>1.6673882E-3</v>
      </c>
      <c r="AM975" s="185">
        <v>4.0169078000000004E-3</v>
      </c>
      <c r="AN975" s="176">
        <v>2.5923603999999999E-6</v>
      </c>
      <c r="AO975" s="176">
        <v>6.1663765999999997E-9</v>
      </c>
      <c r="AP975" s="176">
        <v>0.56259212999999997</v>
      </c>
      <c r="AQ975" s="192">
        <v>1.6514713000000001E-6</v>
      </c>
      <c r="AR975" s="192">
        <v>4.9828874000000004E-9</v>
      </c>
      <c r="AS975" s="192">
        <v>1.3613960000000001E-13</v>
      </c>
      <c r="AT975" s="192">
        <v>3.4057708000000002E-13</v>
      </c>
      <c r="AU975" s="192">
        <v>0</v>
      </c>
      <c r="AV975" s="192">
        <v>6.0187362999999995E-10</v>
      </c>
      <c r="AW975" s="192">
        <v>9.3862687999999999E-7</v>
      </c>
      <c r="AX975" s="192">
        <v>1.3657873000000001E-10</v>
      </c>
      <c r="AY975" s="192">
        <v>1.0461796999999999E-9</v>
      </c>
      <c r="AZ975" s="192">
        <v>3.8971683999999997E-15</v>
      </c>
      <c r="BA975" s="192">
        <v>5.7797097000000005E-17</v>
      </c>
      <c r="BB975" s="192">
        <v>5.3507514000000002E-13</v>
      </c>
      <c r="BC975" s="192">
        <v>4.4693196000000002E-14</v>
      </c>
      <c r="BD975" s="192">
        <v>1.0920535000000001E-14</v>
      </c>
      <c r="BE975" s="192">
        <v>3.7172577999999999E-10</v>
      </c>
      <c r="BF975" s="192">
        <v>1.2883501E-9</v>
      </c>
      <c r="BG975" s="192">
        <v>3.2564379000000002E-21</v>
      </c>
      <c r="BH975" s="192">
        <v>6.9306741000000001E-6</v>
      </c>
      <c r="BI975" s="193">
        <v>0.56258520000000001</v>
      </c>
      <c r="BJ975" s="192">
        <v>0</v>
      </c>
      <c r="BK975" s="192">
        <v>0</v>
      </c>
      <c r="BL975" s="192">
        <v>0</v>
      </c>
      <c r="BM975"/>
      <c r="BN975" s="164">
        <v>1.4427152E-4</v>
      </c>
      <c r="BO975" s="186">
        <v>7.2164452999999996E-6</v>
      </c>
      <c r="BP975" s="186">
        <v>4.9619983000000003E-5</v>
      </c>
      <c r="BQ975" s="186">
        <v>8.6187868000000002E-7</v>
      </c>
      <c r="BR975" s="186">
        <v>8.2484514999999997E-6</v>
      </c>
      <c r="BS975" s="186">
        <v>7.0099165000000003E-9</v>
      </c>
      <c r="BT975" s="186">
        <v>9.5575132000000002E-11</v>
      </c>
      <c r="BU975" s="186">
        <v>1.0557571E-8</v>
      </c>
      <c r="BV975" s="186">
        <v>4.0231232999999999E-6</v>
      </c>
      <c r="BW975" s="186">
        <v>8.7453627999999995E-7</v>
      </c>
      <c r="BX975" s="186">
        <v>0</v>
      </c>
      <c r="BY975" s="186">
        <v>7.2011969999999998E-18</v>
      </c>
      <c r="BZ975" s="186">
        <v>5.8964427E-14</v>
      </c>
      <c r="CA975" s="186">
        <v>4.0452934999999998E-6</v>
      </c>
      <c r="CB975" s="186">
        <v>6.9362814000000004E-5</v>
      </c>
      <c r="CC975" s="186">
        <v>1.3268564E-9</v>
      </c>
      <c r="CD975" s="186">
        <v>0</v>
      </c>
      <c r="CE975"/>
      <c r="CF975" s="329">
        <v>4.9908295000000003E-14</v>
      </c>
      <c r="CG975" s="330">
        <v>1.7796014</v>
      </c>
      <c r="CH975" s="330">
        <v>1.5874371000000002E-2</v>
      </c>
      <c r="CI975" s="330">
        <v>4.9391944999999998E-3</v>
      </c>
      <c r="CJ975" s="330">
        <v>4.5431464999999999E-4</v>
      </c>
      <c r="CK975" s="329">
        <v>2.7390787000000001E-10</v>
      </c>
      <c r="CL975" s="329">
        <v>3.0032582000000001E-8</v>
      </c>
      <c r="CM975" s="330">
        <v>3.6573429000000003E-4</v>
      </c>
      <c r="CN975" s="330">
        <v>3.7254227000000001E-2</v>
      </c>
      <c r="CO975" s="330">
        <v>7.6853506999999999</v>
      </c>
      <c r="CP975"/>
      <c r="CQ975">
        <v>0.26694006999999997</v>
      </c>
      <c r="CR975">
        <v>8.8865043909999997E-2</v>
      </c>
      <c r="CS975">
        <v>6.3529821357629995E-2</v>
      </c>
      <c r="CT975">
        <v>0.49013987689030003</v>
      </c>
      <c r="CU975">
        <v>3.1755918189999999E-3</v>
      </c>
      <c r="CV975" s="109"/>
      <c r="CW975" s="376" t="s">
        <v>6701</v>
      </c>
      <c r="CX975" s="36"/>
      <c r="CY975" s="36"/>
      <c r="CZ975" s="36"/>
      <c r="DA975" s="237"/>
      <c r="DB975" s="257"/>
      <c r="DC975" s="40"/>
      <c r="DD975" s="40"/>
      <c r="DE975" s="40"/>
      <c r="DF975" s="40"/>
      <c r="DG975" s="40"/>
      <c r="DH975" s="40"/>
      <c r="DI975" s="40"/>
      <c r="DJ975" s="40"/>
      <c r="DK975" s="40"/>
      <c r="DL975" s="40"/>
    </row>
    <row r="976" spans="1:116" ht="13.8" customHeight="1" x14ac:dyDescent="0.3">
      <c r="A976" t="s">
        <v>6758</v>
      </c>
      <c r="B976" s="113" t="s">
        <v>922</v>
      </c>
      <c r="C976" s="182" t="s">
        <v>5734</v>
      </c>
      <c r="D976" s="40" t="s">
        <v>6734</v>
      </c>
      <c r="E976" s="181" t="s">
        <v>943</v>
      </c>
      <c r="F976" s="184" t="s">
        <v>6759</v>
      </c>
      <c r="G976" s="184">
        <v>0.92195315576693004</v>
      </c>
      <c r="H976" s="184">
        <v>1.50067664E-2</v>
      </c>
      <c r="I976" s="184">
        <v>0.69983046619029998</v>
      </c>
      <c r="J976" s="328">
        <v>3.1758531766299999E-3</v>
      </c>
      <c r="K976" s="184">
        <v>0.20394007</v>
      </c>
      <c r="L976" s="184">
        <v>3.3253510999999999E-2</v>
      </c>
      <c r="M976" s="184">
        <v>5.5129773000000002E-3</v>
      </c>
      <c r="N976" s="331">
        <v>3.6664267000000002E-3</v>
      </c>
      <c r="O976" s="331">
        <v>2.5909659999999999E-4</v>
      </c>
      <c r="P976" s="331">
        <v>7.0367321999999996E-3</v>
      </c>
      <c r="Q976" s="331">
        <v>4.0445109000000002E-3</v>
      </c>
      <c r="R976" s="331">
        <v>7.5918660999999998E-2</v>
      </c>
      <c r="S976" s="331">
        <v>6.6924019000000004E-5</v>
      </c>
      <c r="T976" s="331">
        <v>0.58514138999999998</v>
      </c>
      <c r="U976" s="331">
        <v>3.1086678000000001E-3</v>
      </c>
      <c r="V976" s="331">
        <v>3.9268902999999996E-6</v>
      </c>
      <c r="W976" s="331">
        <v>2.6135762999999998E-7</v>
      </c>
      <c r="X976" s="331">
        <v>0</v>
      </c>
      <c r="Y976"/>
      <c r="Z976" s="288">
        <v>1.3596004666666668</v>
      </c>
      <c r="AA976"/>
      <c r="AB976" s="164">
        <v>64.012452999999994</v>
      </c>
      <c r="AC976" s="164">
        <v>62.830765999999997</v>
      </c>
      <c r="AD976" s="164">
        <v>0.30433281000000001</v>
      </c>
      <c r="AE976" s="164">
        <v>0</v>
      </c>
      <c r="AF976" s="164">
        <v>0.69187233999999997</v>
      </c>
      <c r="AG976" s="164">
        <v>0.12186228</v>
      </c>
      <c r="AH976" s="164">
        <v>6.3619277000000002E-2</v>
      </c>
      <c r="AI976"/>
      <c r="AJ976" s="185">
        <v>3.7056843999999999E-2</v>
      </c>
      <c r="AK976" s="185">
        <v>3.1383208000000003E-2</v>
      </c>
      <c r="AL976" s="185">
        <v>1.2278994999999999E-3</v>
      </c>
      <c r="AM976" s="185">
        <v>4.4457361999999997E-3</v>
      </c>
      <c r="AN976" s="176">
        <v>1.8814873E-6</v>
      </c>
      <c r="AO976" s="176">
        <v>4.5410483999999996E-9</v>
      </c>
      <c r="AP976" s="176">
        <v>0.62265212999999997</v>
      </c>
      <c r="AQ976" s="192">
        <v>1.2617113E-6</v>
      </c>
      <c r="AR976" s="192">
        <v>3.8068874000000003E-9</v>
      </c>
      <c r="AS976" s="192">
        <v>1.040096E-13</v>
      </c>
      <c r="AT976" s="192">
        <v>3.4057708000000002E-13</v>
      </c>
      <c r="AU976" s="192">
        <v>0</v>
      </c>
      <c r="AV976" s="192">
        <v>1.2172363000000001E-10</v>
      </c>
      <c r="AW976" s="192">
        <v>6.0649103E-7</v>
      </c>
      <c r="AX976" s="192">
        <v>2.6871726000000001E-11</v>
      </c>
      <c r="AY976" s="192">
        <v>7.0432966000000002E-10</v>
      </c>
      <c r="AZ976" s="192">
        <v>3.8971683999999997E-15</v>
      </c>
      <c r="BA976" s="192">
        <v>5.7797097000000005E-17</v>
      </c>
      <c r="BB976" s="192">
        <v>2.3056946999999999E-12</v>
      </c>
      <c r="BC976" s="192">
        <v>4.5663061999999996E-13</v>
      </c>
      <c r="BD976" s="192">
        <v>8.9299141000000005E-14</v>
      </c>
      <c r="BE976" s="192">
        <v>1.036981E-9</v>
      </c>
      <c r="BF976" s="192">
        <v>1.2125954000000001E-8</v>
      </c>
      <c r="BG976" s="192">
        <v>3.2564379000000002E-21</v>
      </c>
      <c r="BH976" s="192">
        <v>6.9306741000000001E-6</v>
      </c>
      <c r="BI976" s="193">
        <v>0.62264520000000001</v>
      </c>
      <c r="BJ976" s="192">
        <v>0</v>
      </c>
      <c r="BK976" s="192">
        <v>0</v>
      </c>
      <c r="BL976" s="192">
        <v>0</v>
      </c>
      <c r="BM976"/>
      <c r="BN976" s="164">
        <v>1.48369E-4</v>
      </c>
      <c r="BO976" s="186">
        <v>4.8596280999999999E-6</v>
      </c>
      <c r="BP976" s="186">
        <v>3.7909269000000002E-5</v>
      </c>
      <c r="BQ976" s="186">
        <v>8.8942807000000004E-6</v>
      </c>
      <c r="BR976" s="186">
        <v>4.1009502999999999E-6</v>
      </c>
      <c r="BS976" s="186">
        <v>7.0099165000000003E-9</v>
      </c>
      <c r="BT976" s="186">
        <v>9.5575132000000002E-11</v>
      </c>
      <c r="BU976" s="186">
        <v>1.0557571E-8</v>
      </c>
      <c r="BV976" s="186">
        <v>9.7221090999999992E-6</v>
      </c>
      <c r="BW976" s="186">
        <v>5.2857835000000001E-6</v>
      </c>
      <c r="BX976" s="186">
        <v>0</v>
      </c>
      <c r="BY976" s="186">
        <v>7.2011969999999998E-18</v>
      </c>
      <c r="BZ976" s="186">
        <v>5.8964427E-14</v>
      </c>
      <c r="CA976" s="186">
        <v>1.0156502000000001E-6</v>
      </c>
      <c r="CB976" s="186">
        <v>7.6562342000000005E-5</v>
      </c>
      <c r="CC976" s="186">
        <v>1.3268564E-9</v>
      </c>
      <c r="CD976" s="186">
        <v>0</v>
      </c>
      <c r="CE976"/>
      <c r="CF976" s="329">
        <v>4.9908295000000003E-14</v>
      </c>
      <c r="CG976" s="330">
        <v>1.3596014000000001</v>
      </c>
      <c r="CH976" s="330">
        <v>2.7866021E-3</v>
      </c>
      <c r="CI976" s="330">
        <v>3.3266945E-3</v>
      </c>
      <c r="CJ976" s="330">
        <v>3.6930056000000002E-4</v>
      </c>
      <c r="CK976" s="329">
        <v>1.1635754E-9</v>
      </c>
      <c r="CL976" s="329">
        <v>1.3917142000000001E-7</v>
      </c>
      <c r="CM976" s="330">
        <v>2.0572865E-4</v>
      </c>
      <c r="CN976" s="330">
        <v>0.38029499</v>
      </c>
      <c r="CO976" s="330">
        <v>8.4953506999999995</v>
      </c>
      <c r="CP976"/>
      <c r="CQ976">
        <v>0.20394007</v>
      </c>
      <c r="CR976">
        <v>0.12969191569999999</v>
      </c>
      <c r="CS976">
        <v>0.11468541065762999</v>
      </c>
      <c r="CT976">
        <v>0.69983046619029998</v>
      </c>
      <c r="CU976">
        <v>3.1755918189999999E-3</v>
      </c>
      <c r="CV976" s="109"/>
      <c r="CW976" s="376" t="s">
        <v>6704</v>
      </c>
      <c r="CX976" s="36"/>
      <c r="CY976" s="36"/>
      <c r="CZ976" s="36"/>
      <c r="DA976" s="237"/>
      <c r="DB976" s="257"/>
      <c r="DC976" s="40"/>
      <c r="DD976" s="40"/>
      <c r="DE976" s="40"/>
      <c r="DF976" s="40"/>
      <c r="DG976" s="40"/>
      <c r="DH976" s="40"/>
      <c r="DI976" s="40"/>
      <c r="DJ976" s="40"/>
      <c r="DK976" s="40"/>
      <c r="DL976" s="40"/>
    </row>
    <row r="977" spans="1:116" ht="14.4" x14ac:dyDescent="0.3">
      <c r="A977" t="s">
        <v>6760</v>
      </c>
      <c r="B977" s="113" t="s">
        <v>922</v>
      </c>
      <c r="C977" s="182" t="s">
        <v>5735</v>
      </c>
      <c r="D977" s="40" t="s">
        <v>6734</v>
      </c>
      <c r="E977" s="181" t="s">
        <v>943</v>
      </c>
      <c r="F977" s="184" t="s">
        <v>6761</v>
      </c>
      <c r="G977" s="184">
        <v>0.75113064526692996</v>
      </c>
      <c r="H977" s="184">
        <v>4.8609076700000003E-2</v>
      </c>
      <c r="I977" s="184">
        <v>0.42565564539029999</v>
      </c>
      <c r="J977" s="328">
        <v>3.1758531766299999E-3</v>
      </c>
      <c r="K977" s="184">
        <v>0.27369007000000001</v>
      </c>
      <c r="L977" s="184">
        <v>5.7470351000000003E-2</v>
      </c>
      <c r="M977" s="331">
        <v>3.9305675E-3</v>
      </c>
      <c r="N977" s="331">
        <v>3.6690100000000003E-2</v>
      </c>
      <c r="O977" s="331">
        <v>5.8756629999999997E-3</v>
      </c>
      <c r="P977" s="331">
        <v>3.5320019999999998E-3</v>
      </c>
      <c r="Q977" s="331">
        <v>2.5113116999999998E-3</v>
      </c>
      <c r="R977" s="331">
        <v>0.10202941</v>
      </c>
      <c r="S977" s="331">
        <v>6.6924019000000004E-5</v>
      </c>
      <c r="T977" s="184">
        <v>0.26222139</v>
      </c>
      <c r="U977" s="331">
        <v>3.1086678000000001E-3</v>
      </c>
      <c r="V977" s="331">
        <v>3.9268902999999996E-6</v>
      </c>
      <c r="W977" s="331">
        <v>2.6135762999999998E-7</v>
      </c>
      <c r="X977" s="331">
        <v>0</v>
      </c>
      <c r="Y977"/>
      <c r="Z977" s="288">
        <v>1.8246004666666669</v>
      </c>
      <c r="AA977"/>
      <c r="AB977" s="164">
        <v>50.842362000000001</v>
      </c>
      <c r="AC977" s="164">
        <v>47.274715999999998</v>
      </c>
      <c r="AD977" s="164">
        <v>0.30433281000000001</v>
      </c>
      <c r="AE977" s="164">
        <v>0</v>
      </c>
      <c r="AF977" s="164">
        <v>3.0778322999999999</v>
      </c>
      <c r="AG977" s="164">
        <v>0.12186228</v>
      </c>
      <c r="AH977" s="164">
        <v>6.3619277000000002E-2</v>
      </c>
      <c r="AI977"/>
      <c r="AJ977" s="185">
        <v>3.5218267999999997E-2</v>
      </c>
      <c r="AK977" s="185">
        <v>3.0282650000000001E-2</v>
      </c>
      <c r="AL977" s="185">
        <v>1.6005841E-3</v>
      </c>
      <c r="AM977" s="185">
        <v>3.3350341999999998E-3</v>
      </c>
      <c r="AN977" s="176">
        <v>1.8155066E-6</v>
      </c>
      <c r="AO977" s="176">
        <v>5.9193201000000002E-9</v>
      </c>
      <c r="AP977" s="176">
        <v>0.46709161999999999</v>
      </c>
      <c r="AQ977" s="192">
        <v>1.6932313E-6</v>
      </c>
      <c r="AR977" s="192">
        <v>5.1088874000000001E-9</v>
      </c>
      <c r="AS977" s="192">
        <v>1.395821E-13</v>
      </c>
      <c r="AT977" s="192">
        <v>3.4057708000000002E-13</v>
      </c>
      <c r="AU977" s="192">
        <v>0</v>
      </c>
      <c r="AV977" s="192">
        <v>9.9200862000000003E-10</v>
      </c>
      <c r="AW977" s="192">
        <v>1.0491128E-7</v>
      </c>
      <c r="AX977" s="192">
        <v>2.2529922E-10</v>
      </c>
      <c r="AY977" s="192">
        <v>5.8283266E-10</v>
      </c>
      <c r="AZ977" s="192">
        <v>3.8971683999999997E-15</v>
      </c>
      <c r="BA977" s="192">
        <v>5.7797097000000005E-17</v>
      </c>
      <c r="BB977" s="192">
        <v>1.4314047E-12</v>
      </c>
      <c r="BC977" s="192">
        <v>6.1304591000000004E-13</v>
      </c>
      <c r="BD977" s="192">
        <v>1.128462E-13</v>
      </c>
      <c r="BE977" s="192">
        <v>6.7550082999999997E-10</v>
      </c>
      <c r="BF977" s="192">
        <v>1.5696166E-8</v>
      </c>
      <c r="BG977" s="192">
        <v>3.2564379000000002E-21</v>
      </c>
      <c r="BH977" s="192">
        <v>6.9306741000000001E-6</v>
      </c>
      <c r="BI977" s="193">
        <v>0.46708469000000002</v>
      </c>
      <c r="BJ977" s="192">
        <v>0</v>
      </c>
      <c r="BK977" s="192">
        <v>0</v>
      </c>
      <c r="BL977" s="192">
        <v>0</v>
      </c>
      <c r="BM977"/>
      <c r="BN977" s="164">
        <v>1.5157931999999999E-4</v>
      </c>
      <c r="BO977" s="186">
        <v>8.3915485000000002E-6</v>
      </c>
      <c r="BP977" s="186">
        <v>5.0874702999999997E-5</v>
      </c>
      <c r="BQ977" s="186">
        <v>1.1969463E-5</v>
      </c>
      <c r="BR977" s="186">
        <v>5.2273852999999997E-6</v>
      </c>
      <c r="BS977" s="186">
        <v>7.0099165000000003E-9</v>
      </c>
      <c r="BT977" s="186">
        <v>9.5575132000000002E-11</v>
      </c>
      <c r="BU977" s="186">
        <v>1.0557571E-8</v>
      </c>
      <c r="BV977" s="186">
        <v>4.9738418999999997E-6</v>
      </c>
      <c r="BW977" s="186">
        <v>5.2205138000000003E-6</v>
      </c>
      <c r="BX977" s="186">
        <v>0</v>
      </c>
      <c r="BY977" s="186">
        <v>7.2011969999999998E-18</v>
      </c>
      <c r="BZ977" s="186">
        <v>5.8964427E-14</v>
      </c>
      <c r="CA977" s="186">
        <v>7.0209045999999997E-6</v>
      </c>
      <c r="CB977" s="186">
        <v>5.7881965999999999E-5</v>
      </c>
      <c r="CC977" s="186">
        <v>1.3268564E-9</v>
      </c>
      <c r="CD977" s="186">
        <v>0</v>
      </c>
      <c r="CE977"/>
      <c r="CF977" s="329">
        <v>4.9908295000000003E-14</v>
      </c>
      <c r="CG977" s="330">
        <v>1.8246013999999999</v>
      </c>
      <c r="CH977" s="330">
        <v>2.9048129999999998E-4</v>
      </c>
      <c r="CI977" s="330">
        <v>9.7937943999999999E-3</v>
      </c>
      <c r="CJ977" s="330">
        <v>2.6291413000000002E-4</v>
      </c>
      <c r="CK977" s="329">
        <v>7.5947631999999999E-10</v>
      </c>
      <c r="CL977" s="329">
        <v>9.8435859E-8</v>
      </c>
      <c r="CM977" s="330">
        <v>1.4779267999999999E-4</v>
      </c>
      <c r="CN977" s="330">
        <v>0.50958170000000003</v>
      </c>
      <c r="CO977" s="330">
        <v>6.3936706000000001</v>
      </c>
      <c r="CP977"/>
      <c r="CQ977">
        <v>0.27369007000000001</v>
      </c>
      <c r="CR977">
        <v>0.21203940520000003</v>
      </c>
      <c r="CS977">
        <v>0.16343058985763001</v>
      </c>
      <c r="CT977">
        <v>0.42565564539029999</v>
      </c>
      <c r="CU977">
        <v>3.1755918189999999E-3</v>
      </c>
      <c r="CV977" s="109"/>
      <c r="CW977" s="376" t="s">
        <v>6721</v>
      </c>
      <c r="CX977" s="36"/>
      <c r="CY977" s="36"/>
      <c r="CZ977" s="36"/>
      <c r="DA977" s="237"/>
      <c r="DB977" s="257"/>
      <c r="DC977" s="40"/>
      <c r="DD977" s="40"/>
      <c r="DE977" s="40"/>
      <c r="DF977" s="40"/>
      <c r="DG977" s="40"/>
      <c r="DH977" s="40"/>
      <c r="DI977" s="40"/>
      <c r="DJ977" s="40"/>
      <c r="DK977" s="40"/>
      <c r="DL977" s="40"/>
    </row>
    <row r="978" spans="1:116" ht="14.4" x14ac:dyDescent="0.3">
      <c r="B978" s="113"/>
      <c r="C978" s="182"/>
      <c r="D978" s="40"/>
      <c r="E978" s="181"/>
      <c r="F978"/>
      <c r="G978"/>
      <c r="H978"/>
      <c r="I978"/>
      <c r="J978" s="332"/>
      <c r="K978"/>
      <c r="L978"/>
      <c r="M978" s="39"/>
      <c r="N978" s="39"/>
      <c r="O978" s="39"/>
      <c r="P978" s="39"/>
      <c r="Q978" s="39"/>
      <c r="R978" s="39"/>
      <c r="S978" s="39"/>
      <c r="T978"/>
      <c r="U978" s="39"/>
      <c r="V978" s="39"/>
      <c r="W978" s="39"/>
      <c r="Y978"/>
      <c r="Z978"/>
      <c r="AA978"/>
      <c r="AB978"/>
      <c r="AC978"/>
      <c r="AD978"/>
      <c r="AE978"/>
      <c r="AF978"/>
      <c r="AG978"/>
      <c r="AH978"/>
      <c r="AI978"/>
      <c r="AJ978"/>
      <c r="AK978"/>
      <c r="AL978"/>
      <c r="AM978"/>
      <c r="AN978"/>
      <c r="AO978"/>
      <c r="AP978"/>
      <c r="BI978"/>
      <c r="BM978"/>
      <c r="BN978"/>
      <c r="BS978" s="39"/>
      <c r="BT978" s="39"/>
      <c r="BU978" s="39"/>
      <c r="BV978" s="39"/>
      <c r="BW978" s="39"/>
      <c r="BX978" s="39"/>
      <c r="BY978" s="39"/>
      <c r="BZ978" s="39"/>
      <c r="CA978" s="39"/>
      <c r="CB978" s="39"/>
      <c r="CC978" s="39"/>
      <c r="CD978" s="39"/>
      <c r="CE978"/>
      <c r="CF978" s="39"/>
      <c r="CG978"/>
      <c r="CH978"/>
      <c r="CI978"/>
      <c r="CJ978"/>
      <c r="CK978" s="39"/>
      <c r="CL978" s="39"/>
      <c r="CM978"/>
      <c r="CN978"/>
      <c r="CO978"/>
      <c r="CP978"/>
      <c r="CQ978"/>
      <c r="CR978"/>
      <c r="CS978"/>
      <c r="CT978"/>
      <c r="CU978"/>
      <c r="CV978" s="39"/>
      <c r="CW978" s="372"/>
      <c r="CX978" s="36"/>
      <c r="CY978" s="36"/>
      <c r="CZ978" s="36"/>
      <c r="DA978" s="237"/>
      <c r="DB978" s="257"/>
      <c r="DC978" s="40"/>
      <c r="DD978" s="40"/>
      <c r="DE978" s="40"/>
      <c r="DF978" s="40"/>
      <c r="DG978" s="40"/>
      <c r="DH978" s="40"/>
      <c r="DI978" s="40"/>
      <c r="DJ978" s="40"/>
      <c r="DK978" s="40"/>
      <c r="DL978" s="40"/>
    </row>
    <row r="979" spans="1:116" ht="14.4" x14ac:dyDescent="0.3">
      <c r="B979" s="113"/>
      <c r="C979" s="180"/>
      <c r="D979" s="37" t="s">
        <v>2602</v>
      </c>
      <c r="E979" s="181"/>
      <c r="F979"/>
      <c r="G979"/>
      <c r="H979"/>
      <c r="I979"/>
      <c r="J979" s="332"/>
      <c r="K979"/>
      <c r="L979"/>
      <c r="M979" s="39"/>
      <c r="N979" s="39"/>
      <c r="O979" s="39"/>
      <c r="P979" s="39"/>
      <c r="Q979" s="39"/>
      <c r="R979" s="39"/>
      <c r="S979" s="39"/>
      <c r="T979"/>
      <c r="U979" s="39"/>
      <c r="V979" s="39"/>
      <c r="W979" s="39"/>
      <c r="Y979"/>
      <c r="Z979"/>
      <c r="AA979"/>
      <c r="AB979"/>
      <c r="AC979"/>
      <c r="AD979"/>
      <c r="AE979"/>
      <c r="AF979"/>
      <c r="AG979"/>
      <c r="AH979"/>
      <c r="AI979"/>
      <c r="AJ979"/>
      <c r="AK979"/>
      <c r="AL979"/>
      <c r="AM979"/>
      <c r="AN979"/>
      <c r="AO979"/>
      <c r="AP979"/>
      <c r="BI979"/>
      <c r="BM979"/>
      <c r="BN979"/>
      <c r="BS979" s="39"/>
      <c r="BT979" s="39"/>
      <c r="BU979" s="39"/>
      <c r="BV979" s="39"/>
      <c r="BW979" s="39"/>
      <c r="BX979" s="39"/>
      <c r="BY979" s="39"/>
      <c r="BZ979" s="39"/>
      <c r="CA979" s="39"/>
      <c r="CB979" s="39"/>
      <c r="CC979" s="39"/>
      <c r="CD979" s="39"/>
      <c r="CE979"/>
      <c r="CF979" s="39"/>
      <c r="CG979"/>
      <c r="CH979"/>
      <c r="CI979"/>
      <c r="CJ979"/>
      <c r="CK979" s="39"/>
      <c r="CL979" s="39"/>
      <c r="CM979"/>
      <c r="CN979"/>
      <c r="CO979"/>
      <c r="CP979"/>
      <c r="CQ979"/>
      <c r="CR979"/>
      <c r="CS979"/>
      <c r="CT979"/>
      <c r="CU979"/>
      <c r="CV979" s="135"/>
      <c r="CW979" s="377"/>
      <c r="CX979" s="36"/>
      <c r="CY979" s="32"/>
      <c r="CZ979" s="36"/>
      <c r="DA979" s="237"/>
      <c r="DB979" s="257"/>
      <c r="DC979" s="40"/>
      <c r="DD979" s="40"/>
      <c r="DE979" s="40"/>
      <c r="DF979" s="40"/>
      <c r="DG979" s="40"/>
      <c r="DH979" s="40"/>
      <c r="DI979" s="40"/>
      <c r="DJ979" s="40"/>
      <c r="DK979" s="40"/>
      <c r="DL979" s="40"/>
    </row>
    <row r="980" spans="1:116" ht="14.4" x14ac:dyDescent="0.3">
      <c r="A980" t="s">
        <v>5736</v>
      </c>
      <c r="B980" s="113" t="s">
        <v>923</v>
      </c>
      <c r="C980" s="182" t="s">
        <v>179</v>
      </c>
      <c r="D980" s="40" t="s">
        <v>2602</v>
      </c>
      <c r="E980" s="181" t="s">
        <v>943</v>
      </c>
      <c r="F980" s="184" t="s">
        <v>4369</v>
      </c>
      <c r="G980" s="184">
        <v>2.1367639378995644</v>
      </c>
      <c r="H980" s="184">
        <v>1.251495958807E-2</v>
      </c>
      <c r="I980" s="184">
        <v>1.3547489783114943</v>
      </c>
      <c r="J980" s="328">
        <v>0</v>
      </c>
      <c r="K980" s="184">
        <v>0.76949999999999996</v>
      </c>
      <c r="L980" s="184">
        <v>0.10723004999999999</v>
      </c>
      <c r="M980" s="184">
        <v>1.1998925000000001E-2</v>
      </c>
      <c r="N980" s="184">
        <v>1.2514788000000001E-2</v>
      </c>
      <c r="O980" s="184">
        <v>0</v>
      </c>
      <c r="P980" s="331">
        <v>0</v>
      </c>
      <c r="Q980" s="331">
        <v>1.7158807E-7</v>
      </c>
      <c r="R980" s="331">
        <v>3.3114943999999999E-9</v>
      </c>
      <c r="S980" s="331">
        <v>0</v>
      </c>
      <c r="T980" s="331">
        <v>1.23552</v>
      </c>
      <c r="U980" s="331">
        <v>0</v>
      </c>
      <c r="V980" s="331">
        <v>0</v>
      </c>
      <c r="W980" s="184">
        <v>0</v>
      </c>
      <c r="X980" s="184">
        <v>0</v>
      </c>
      <c r="Y980"/>
      <c r="Z980" s="288">
        <v>5.13</v>
      </c>
      <c r="AA980"/>
      <c r="AB980" s="164">
        <v>100.33799999999999</v>
      </c>
      <c r="AC980" s="164">
        <v>100.33799999999999</v>
      </c>
      <c r="AD980" s="164">
        <v>0</v>
      </c>
      <c r="AE980" s="164">
        <v>0</v>
      </c>
      <c r="AF980" s="164">
        <v>0</v>
      </c>
      <c r="AG980" s="164">
        <v>0</v>
      </c>
      <c r="AH980" s="164">
        <v>0</v>
      </c>
      <c r="AI980"/>
      <c r="AJ980" s="185">
        <v>0.12358308</v>
      </c>
      <c r="AK980" s="185">
        <v>0.11189677000000001</v>
      </c>
      <c r="AL980" s="185">
        <v>4.5221768000000004E-3</v>
      </c>
      <c r="AM980" s="185">
        <v>7.1641331999999997E-3</v>
      </c>
      <c r="AN980" s="176">
        <v>6.7084392999999998E-6</v>
      </c>
      <c r="AO980" s="176">
        <v>1.6724026E-8</v>
      </c>
      <c r="AP980" s="176">
        <v>1.0033799999999999</v>
      </c>
      <c r="AQ980" s="192">
        <v>4.76064E-6</v>
      </c>
      <c r="AR980" s="192">
        <v>1.4364E-8</v>
      </c>
      <c r="AS980" s="192">
        <v>3.92445E-13</v>
      </c>
      <c r="AT980" s="193">
        <v>0</v>
      </c>
      <c r="AU980" s="193">
        <v>0</v>
      </c>
      <c r="AV980" s="192">
        <v>3.9930000000000001E-10</v>
      </c>
      <c r="AW980" s="192">
        <v>1.9474000000000002E-6</v>
      </c>
      <c r="AX980" s="192">
        <v>9.1234E-11</v>
      </c>
      <c r="AY980" s="192">
        <v>2.2684000000000001E-9</v>
      </c>
      <c r="AZ980" s="193">
        <v>0</v>
      </c>
      <c r="BA980" s="193">
        <v>0</v>
      </c>
      <c r="BB980" s="193">
        <v>0</v>
      </c>
      <c r="BC980" s="193">
        <v>0</v>
      </c>
      <c r="BD980" s="193">
        <v>0</v>
      </c>
      <c r="BE980" s="193">
        <v>0</v>
      </c>
      <c r="BF980" s="193">
        <v>0</v>
      </c>
      <c r="BG980" s="193">
        <v>0</v>
      </c>
      <c r="BH980" s="193">
        <v>0</v>
      </c>
      <c r="BI980" s="193">
        <v>1.0033799999999999</v>
      </c>
      <c r="BJ980" s="193">
        <v>0</v>
      </c>
      <c r="BK980" s="193">
        <v>0</v>
      </c>
      <c r="BL980" s="193">
        <v>0</v>
      </c>
      <c r="BM980"/>
      <c r="BN980" s="164">
        <v>2.9727581000000002E-4</v>
      </c>
      <c r="BO980" s="186">
        <v>1.5639035E-5</v>
      </c>
      <c r="BP980" s="164">
        <v>1.4303801E-4</v>
      </c>
      <c r="BQ980" s="186">
        <v>3.8789781000000002E-13</v>
      </c>
      <c r="BR980" s="186">
        <v>1.2882411000000001E-5</v>
      </c>
      <c r="BS980" s="164">
        <v>0</v>
      </c>
      <c r="BT980" s="164">
        <v>0</v>
      </c>
      <c r="BU980" s="164">
        <v>0</v>
      </c>
      <c r="BV980" s="164">
        <v>0</v>
      </c>
      <c r="BW980" s="186">
        <v>1.1354082E-10</v>
      </c>
      <c r="BX980" s="164">
        <v>0</v>
      </c>
      <c r="BY980" s="164">
        <v>0</v>
      </c>
      <c r="BZ980" s="164">
        <v>0</v>
      </c>
      <c r="CA980" s="186">
        <v>3.4074488000000002E-6</v>
      </c>
      <c r="CB980" s="164">
        <v>1.2230878000000001E-4</v>
      </c>
      <c r="CC980" s="164">
        <v>0</v>
      </c>
      <c r="CD980" s="164">
        <v>0</v>
      </c>
      <c r="CE980"/>
      <c r="CF980" s="330">
        <v>0</v>
      </c>
      <c r="CG980" s="330">
        <v>5.13</v>
      </c>
      <c r="CH980" s="330">
        <v>1.0883986E-2</v>
      </c>
      <c r="CI980" s="330">
        <v>1.0699999999999999E-2</v>
      </c>
      <c r="CJ980" s="330">
        <v>8.1540395999999998E-4</v>
      </c>
      <c r="CK980" s="330">
        <v>0</v>
      </c>
      <c r="CL980" s="330">
        <v>0</v>
      </c>
      <c r="CM980" s="330">
        <v>6.5388877E-4</v>
      </c>
      <c r="CN980" s="330">
        <v>0</v>
      </c>
      <c r="CO980" s="330">
        <v>13.76064</v>
      </c>
      <c r="CP980"/>
      <c r="CQ980">
        <v>0.76949999999999996</v>
      </c>
      <c r="CR980">
        <v>0.1317439378995644</v>
      </c>
      <c r="CS980">
        <v>0.11922897831149439</v>
      </c>
      <c r="CT980">
        <v>1.3547489783114943</v>
      </c>
      <c r="CU980">
        <v>0</v>
      </c>
      <c r="CV980" s="109"/>
      <c r="CW980" s="377"/>
      <c r="CX980" s="36"/>
      <c r="CY980" s="32"/>
      <c r="CZ980" s="36"/>
      <c r="DA980" s="237"/>
      <c r="DB980" s="257"/>
      <c r="DC980" s="40"/>
      <c r="DD980" s="40"/>
      <c r="DE980" s="40"/>
      <c r="DF980" s="40"/>
      <c r="DG980" s="40"/>
      <c r="DH980" s="40"/>
      <c r="DI980" s="40"/>
      <c r="DJ980" s="40"/>
      <c r="DK980" s="40"/>
      <c r="DL980" s="40"/>
    </row>
    <row r="981" spans="1:116" ht="14.4" x14ac:dyDescent="0.3">
      <c r="A981" t="s">
        <v>2255</v>
      </c>
      <c r="B981" s="113" t="s">
        <v>923</v>
      </c>
      <c r="C981" s="182" t="s">
        <v>180</v>
      </c>
      <c r="D981" s="40" t="s">
        <v>2602</v>
      </c>
      <c r="E981" s="181" t="s">
        <v>943</v>
      </c>
      <c r="F981" s="184" t="s">
        <v>4370</v>
      </c>
      <c r="G981" s="184">
        <v>0.92742559328200003</v>
      </c>
      <c r="H981" s="184">
        <v>3.3843593969999997E-3</v>
      </c>
      <c r="I981" s="184">
        <v>5.4890144949999988E-3</v>
      </c>
      <c r="J981" s="328">
        <v>0.86861087038999996</v>
      </c>
      <c r="K981" s="184">
        <v>4.9941349000000003E-2</v>
      </c>
      <c r="L981" s="184">
        <v>2.2123125999999999E-3</v>
      </c>
      <c r="M981" s="184">
        <v>2.1062256E-3</v>
      </c>
      <c r="N981" s="184">
        <v>1.9701503E-3</v>
      </c>
      <c r="O981" s="331">
        <v>1.0983792999999999E-3</v>
      </c>
      <c r="P981" s="331">
        <v>1.0036346999999999E-5</v>
      </c>
      <c r="Q981" s="331">
        <v>3.0579345E-4</v>
      </c>
      <c r="R981" s="331">
        <v>2.7026863000000003E-4</v>
      </c>
      <c r="S981" s="331">
        <v>1.9464739000000001E-4</v>
      </c>
      <c r="T981" s="184">
        <v>8.4455293999999997E-4</v>
      </c>
      <c r="U981" s="331">
        <v>1.5761992999999998E-2</v>
      </c>
      <c r="V981" s="331">
        <v>5.5654725000000003E-5</v>
      </c>
      <c r="W981" s="331">
        <v>0.85265422999999996</v>
      </c>
      <c r="X981" s="184">
        <v>0</v>
      </c>
      <c r="Y981"/>
      <c r="Z981" s="288">
        <v>0.33294232666666668</v>
      </c>
      <c r="AA981"/>
      <c r="AB981" s="164">
        <v>5.7885818000000002</v>
      </c>
      <c r="AC981" s="164">
        <v>4.3208364000000001</v>
      </c>
      <c r="AD981" s="164">
        <v>0.75951038000000004</v>
      </c>
      <c r="AE981" s="164">
        <v>0</v>
      </c>
      <c r="AF981" s="164">
        <v>0.20486426999999999</v>
      </c>
      <c r="AG981" s="164">
        <v>0.34399278999999999</v>
      </c>
      <c r="AH981" s="164">
        <v>0.15937792000000001</v>
      </c>
      <c r="AI981"/>
      <c r="AJ981" s="185">
        <v>3.3089019999999997E-2</v>
      </c>
      <c r="AK981" s="185">
        <v>3.0232994999999999E-2</v>
      </c>
      <c r="AL981" s="185">
        <v>2.6501163999999998E-3</v>
      </c>
      <c r="AM981" s="185">
        <v>2.0590838000000001E-4</v>
      </c>
      <c r="AN981" s="176">
        <v>1.8125297E-6</v>
      </c>
      <c r="AO981" s="176">
        <v>9.8007264E-9</v>
      </c>
      <c r="AP981" s="176">
        <v>2.8838709000000001E-2</v>
      </c>
      <c r="AQ981" s="192">
        <v>3.0898260000000001E-7</v>
      </c>
      <c r="AR981" s="192">
        <v>9.3227460999999999E-10</v>
      </c>
      <c r="AS981" s="192">
        <v>2.5471073E-14</v>
      </c>
      <c r="AT981" s="192">
        <v>2.0343803999999999E-12</v>
      </c>
      <c r="AU981" s="192">
        <v>0</v>
      </c>
      <c r="AV981" s="192">
        <v>1.054192E-10</v>
      </c>
      <c r="AW981" s="192">
        <v>4.8514821999999998E-8</v>
      </c>
      <c r="AX981" s="192">
        <v>1.8502654000000001E-11</v>
      </c>
      <c r="AY981" s="192">
        <v>5.1983311000000003E-11</v>
      </c>
      <c r="AZ981" s="192">
        <v>2.3279086E-14</v>
      </c>
      <c r="BA981" s="192">
        <v>3.4524133000000002E-16</v>
      </c>
      <c r="BB981" s="192">
        <v>1.7421735E-13</v>
      </c>
      <c r="BC981" s="192">
        <v>3.5026393000000002E-15</v>
      </c>
      <c r="BD981" s="192">
        <v>9.3485243999999995E-16</v>
      </c>
      <c r="BE981" s="192">
        <v>5.8213133000000003E-12</v>
      </c>
      <c r="BF981" s="192">
        <v>1.1610382E-10</v>
      </c>
      <c r="BG981" s="192">
        <v>1.9451788999999999E-20</v>
      </c>
      <c r="BH981" s="192">
        <v>1.9629832000000001E-5</v>
      </c>
      <c r="BI981" s="193">
        <v>2.8819079000000001E-2</v>
      </c>
      <c r="BJ981" s="192">
        <v>1.4548029E-6</v>
      </c>
      <c r="BK981" s="192">
        <v>8.7902336999999997E-9</v>
      </c>
      <c r="BL981" s="192">
        <v>7.5043260999999996E-12</v>
      </c>
      <c r="BM981"/>
      <c r="BN981" s="164">
        <v>6.2106122E-4</v>
      </c>
      <c r="BO981" s="186">
        <v>3.8088765000000002E-7</v>
      </c>
      <c r="BP981" s="186">
        <v>9.2833156000000004E-6</v>
      </c>
      <c r="BQ981" s="186">
        <v>3.2448724E-8</v>
      </c>
      <c r="BR981" s="186">
        <v>4.9643342000000002E-7</v>
      </c>
      <c r="BS981" s="186">
        <v>4.1872568000000002E-8</v>
      </c>
      <c r="BT981" s="186">
        <v>5.7090212E-10</v>
      </c>
      <c r="BU981" s="186">
        <v>6.3063889999999999E-8</v>
      </c>
      <c r="BV981" s="186">
        <v>2.8529791000000001E-8</v>
      </c>
      <c r="BW981" s="186">
        <v>2.1385224E-7</v>
      </c>
      <c r="BX981" s="186">
        <v>0</v>
      </c>
      <c r="BY981" s="186">
        <v>4.3015149999999999E-17</v>
      </c>
      <c r="BZ981" s="186">
        <v>3.5221418E-13</v>
      </c>
      <c r="CA981" s="186">
        <v>3.9738144000000001E-7</v>
      </c>
      <c r="CB981" s="186">
        <v>6.2833372999999998E-6</v>
      </c>
      <c r="CC981" s="186">
        <v>7.9255516000000003E-9</v>
      </c>
      <c r="CD981" s="164">
        <v>6.0383159999999997E-4</v>
      </c>
      <c r="CE981"/>
      <c r="CF981" s="329">
        <v>2.9811888E-13</v>
      </c>
      <c r="CG981" s="330">
        <v>0.33294780000000002</v>
      </c>
      <c r="CH981" s="330">
        <v>1.7351415999999999E-3</v>
      </c>
      <c r="CI981" s="330">
        <v>2.7139588999999998E-4</v>
      </c>
      <c r="CJ981" s="329">
        <v>1.1122422999999999E-4</v>
      </c>
      <c r="CK981" s="329">
        <v>7.9136248999999997E-11</v>
      </c>
      <c r="CL981" s="329">
        <v>9.3309041000000002E-9</v>
      </c>
      <c r="CM981" s="329">
        <v>1.9900339E-5</v>
      </c>
      <c r="CN981" s="330">
        <v>2.2591529999999999E-3</v>
      </c>
      <c r="CO981" s="330">
        <v>0.40781858999999998</v>
      </c>
      <c r="CP981"/>
      <c r="CQ981">
        <v>4.9941349000000003E-2</v>
      </c>
      <c r="CR981">
        <v>7.9731662269999989E-3</v>
      </c>
      <c r="CS981">
        <v>0.85724303682999992</v>
      </c>
      <c r="CT981">
        <v>5.4890144949999997E-3</v>
      </c>
      <c r="CU981">
        <v>1.5956640389999999E-2</v>
      </c>
      <c r="CV981" s="109"/>
      <c r="CW981" s="377"/>
      <c r="CX981" s="36"/>
      <c r="CY981" s="34"/>
      <c r="CZ981" s="36"/>
      <c r="DA981" s="237"/>
      <c r="DB981" s="257"/>
      <c r="DC981" s="40"/>
      <c r="DD981" s="40"/>
      <c r="DE981" s="40"/>
      <c r="DF981" s="40"/>
      <c r="DG981" s="40"/>
      <c r="DH981" s="40"/>
      <c r="DI981" s="40"/>
      <c r="DJ981" s="40"/>
      <c r="DK981" s="40"/>
      <c r="DL981" s="40"/>
    </row>
    <row r="982" spans="1:116" ht="14.4" x14ac:dyDescent="0.3">
      <c r="A982" t="s">
        <v>2256</v>
      </c>
      <c r="B982" s="113" t="s">
        <v>923</v>
      </c>
      <c r="C982" s="182" t="s">
        <v>181</v>
      </c>
      <c r="D982" s="40" t="s">
        <v>2602</v>
      </c>
      <c r="E982" s="181" t="s">
        <v>943</v>
      </c>
      <c r="F982" s="184" t="s">
        <v>4371</v>
      </c>
      <c r="G982" s="184">
        <v>1.00196732404</v>
      </c>
      <c r="H982" s="184">
        <v>5.9291735799999997E-3</v>
      </c>
      <c r="I982" s="184">
        <v>1.04799701E-2</v>
      </c>
      <c r="J982" s="328">
        <v>0.87115352036000004</v>
      </c>
      <c r="K982" s="184">
        <v>0.11440466000000001</v>
      </c>
      <c r="L982" s="184">
        <v>4.8884810999999997E-3</v>
      </c>
      <c r="M982" s="184">
        <v>4.0711501000000004E-3</v>
      </c>
      <c r="N982" s="331">
        <v>3.8557772E-3</v>
      </c>
      <c r="O982" s="331">
        <v>1.4072398000000001E-3</v>
      </c>
      <c r="P982" s="331">
        <v>2.0406409999999999E-5</v>
      </c>
      <c r="Q982" s="331">
        <v>6.4575017000000003E-4</v>
      </c>
      <c r="R982" s="331">
        <v>5.5800136E-4</v>
      </c>
      <c r="S982" s="331">
        <v>3.7481736000000002E-4</v>
      </c>
      <c r="T982" s="184">
        <v>8.4455293999999997E-4</v>
      </c>
      <c r="U982" s="331">
        <v>3.5324003E-2</v>
      </c>
      <c r="V982" s="331">
        <v>1.177846E-4</v>
      </c>
      <c r="W982" s="184">
        <v>0.83545469999999999</v>
      </c>
      <c r="X982" s="184">
        <v>0</v>
      </c>
      <c r="Y982"/>
      <c r="Z982" s="288">
        <v>0.76269773333333335</v>
      </c>
      <c r="AA982"/>
      <c r="AB982" s="164">
        <v>13.23279</v>
      </c>
      <c r="AC982" s="164">
        <v>9.7220370999999997</v>
      </c>
      <c r="AD982" s="164">
        <v>1.8506412999999999</v>
      </c>
      <c r="AE982" s="164">
        <v>0</v>
      </c>
      <c r="AF982" s="164">
        <v>0.44725218</v>
      </c>
      <c r="AG982" s="164">
        <v>0.82478238000000004</v>
      </c>
      <c r="AH982" s="164">
        <v>0.38807744</v>
      </c>
      <c r="AI982"/>
      <c r="AJ982" s="185">
        <v>4.8841381000000003E-2</v>
      </c>
      <c r="AK982" s="185">
        <v>4.5066825999999997E-2</v>
      </c>
      <c r="AL982" s="185">
        <v>3.3307403000000001E-3</v>
      </c>
      <c r="AM982" s="185">
        <v>4.4381454999999997E-4</v>
      </c>
      <c r="AN982" s="176">
        <v>2.7018481000000001E-6</v>
      </c>
      <c r="AO982" s="176">
        <v>1.2317826999999999E-8</v>
      </c>
      <c r="AP982" s="176">
        <v>6.2158900000000003E-2</v>
      </c>
      <c r="AQ982" s="192">
        <v>7.0779560999999998E-7</v>
      </c>
      <c r="AR982" s="192">
        <v>2.1355897E-9</v>
      </c>
      <c r="AS982" s="192">
        <v>5.8347361000000001E-14</v>
      </c>
      <c r="AT982" s="192">
        <v>2.0343803999999999E-12</v>
      </c>
      <c r="AU982" s="192">
        <v>0</v>
      </c>
      <c r="AV982" s="192">
        <v>1.5594907000000001E-10</v>
      </c>
      <c r="AW982" s="192">
        <v>1.0196131E-7</v>
      </c>
      <c r="AX982" s="192">
        <v>3.0025930000000001E-11</v>
      </c>
      <c r="AY982" s="192">
        <v>1.0859636E-10</v>
      </c>
      <c r="AZ982" s="192">
        <v>2.3279086E-14</v>
      </c>
      <c r="BA982" s="192">
        <v>3.4524133000000002E-16</v>
      </c>
      <c r="BB982" s="192">
        <v>3.6788556E-13</v>
      </c>
      <c r="BC982" s="192">
        <v>5.2390900999999997E-15</v>
      </c>
      <c r="BD982" s="192">
        <v>1.5576041999999999E-15</v>
      </c>
      <c r="BE982" s="192">
        <v>1.0563658E-11</v>
      </c>
      <c r="BF982" s="192">
        <v>2.2860544E-10</v>
      </c>
      <c r="BG982" s="192">
        <v>1.9451788999999999E-20</v>
      </c>
      <c r="BH982" s="192">
        <v>3.9606378000000001E-5</v>
      </c>
      <c r="BI982" s="193">
        <v>6.2119293999999999E-2</v>
      </c>
      <c r="BJ982" s="192">
        <v>1.8916940000000001E-6</v>
      </c>
      <c r="BK982" s="192">
        <v>1.0037560000000001E-8</v>
      </c>
      <c r="BL982" s="192">
        <v>5.5978700000000003E-12</v>
      </c>
      <c r="BM982"/>
      <c r="BN982" s="164">
        <v>5.2305782000000003E-4</v>
      </c>
      <c r="BO982" s="186">
        <v>7.7119513999999997E-7</v>
      </c>
      <c r="BP982" s="186">
        <v>2.1266037000000001E-5</v>
      </c>
      <c r="BQ982" s="186">
        <v>6.7117645000000002E-8</v>
      </c>
      <c r="BR982" s="186">
        <v>1.0943980999999999E-6</v>
      </c>
      <c r="BS982" s="186">
        <v>4.1872568000000002E-8</v>
      </c>
      <c r="BT982" s="186">
        <v>5.7090212E-10</v>
      </c>
      <c r="BU982" s="186">
        <v>6.3063889999999999E-8</v>
      </c>
      <c r="BV982" s="186">
        <v>5.9182338000000002E-8</v>
      </c>
      <c r="BW982" s="186">
        <v>4.5142819000000001E-7</v>
      </c>
      <c r="BX982" s="186">
        <v>0</v>
      </c>
      <c r="BY982" s="186">
        <v>4.3015149999999999E-17</v>
      </c>
      <c r="BZ982" s="186">
        <v>3.5221418E-13</v>
      </c>
      <c r="CA982" s="186">
        <v>7.8316534999999996E-7</v>
      </c>
      <c r="CB982" s="186">
        <v>1.4327935E-5</v>
      </c>
      <c r="CC982" s="186">
        <v>7.9257687E-9</v>
      </c>
      <c r="CD982" s="164">
        <v>4.8412393000000001E-4</v>
      </c>
      <c r="CE982"/>
      <c r="CF982" s="329">
        <v>2.9811888E-13</v>
      </c>
      <c r="CG982" s="330">
        <v>0.76270320000000003</v>
      </c>
      <c r="CH982" s="330">
        <v>1.7351415999999999E-3</v>
      </c>
      <c r="CI982" s="330">
        <v>5.3843859000000005E-4</v>
      </c>
      <c r="CJ982" s="329">
        <v>2.4475346000000001E-4</v>
      </c>
      <c r="CK982" s="329">
        <v>1.6655536999999999E-10</v>
      </c>
      <c r="CL982" s="329">
        <v>1.9693992000000002E-8</v>
      </c>
      <c r="CM982" s="329">
        <v>4.3921868999999999E-5</v>
      </c>
      <c r="CN982" s="330">
        <v>3.8432241000000002E-3</v>
      </c>
      <c r="CO982" s="330">
        <v>0.88273858999999999</v>
      </c>
      <c r="CP982"/>
      <c r="CQ982">
        <v>0.11440466000000001</v>
      </c>
      <c r="CR982">
        <v>1.544680614E-2</v>
      </c>
      <c r="CS982">
        <v>0.84497233256000004</v>
      </c>
      <c r="CT982">
        <v>1.04799701E-2</v>
      </c>
      <c r="CU982">
        <v>3.5698820360000001E-2</v>
      </c>
      <c r="CV982" s="109"/>
      <c r="CW982" s="372"/>
      <c r="CX982" s="36"/>
      <c r="CY982" s="36"/>
      <c r="CZ982" s="36"/>
      <c r="DA982" s="237"/>
      <c r="DB982" s="257"/>
      <c r="DC982" s="40"/>
      <c r="DD982" s="40"/>
      <c r="DE982" s="40"/>
      <c r="DF982" s="40"/>
      <c r="DG982" s="40"/>
      <c r="DH982" s="40"/>
      <c r="DI982" s="40"/>
      <c r="DJ982" s="40"/>
      <c r="DK982" s="40"/>
      <c r="DL982" s="40"/>
    </row>
    <row r="983" spans="1:116" ht="14.4" x14ac:dyDescent="0.3">
      <c r="A983" t="s">
        <v>6762</v>
      </c>
      <c r="B983" s="113" t="s">
        <v>923</v>
      </c>
      <c r="C983" s="182" t="s">
        <v>182</v>
      </c>
      <c r="D983" s="40" t="s">
        <v>2602</v>
      </c>
      <c r="E983" s="181" t="s">
        <v>943</v>
      </c>
      <c r="F983" s="184" t="s">
        <v>6763</v>
      </c>
      <c r="G983" s="184">
        <v>1.0358243690040001</v>
      </c>
      <c r="H983" s="184">
        <v>8.8447378400000002E-3</v>
      </c>
      <c r="I983" s="184">
        <v>2.2339974834E-2</v>
      </c>
      <c r="J983" s="328">
        <v>0.87243226633000004</v>
      </c>
      <c r="K983" s="184">
        <v>0.13220739000000001</v>
      </c>
      <c r="L983" s="184">
        <v>1.0259634E-2</v>
      </c>
      <c r="M983" s="184">
        <v>6.4431226999999997E-3</v>
      </c>
      <c r="N983" s="184">
        <v>6.4499963E-3</v>
      </c>
      <c r="O983" s="184">
        <v>1.9015712E-3</v>
      </c>
      <c r="P983" s="331">
        <v>5.2167280000000003E-5</v>
      </c>
      <c r="Q983" s="331">
        <v>4.4100306000000001E-4</v>
      </c>
      <c r="R983" s="331">
        <v>4.7184356999999998E-3</v>
      </c>
      <c r="S983" s="184">
        <v>2.8646533E-4</v>
      </c>
      <c r="T983" s="331">
        <v>8.4856416999999997E-4</v>
      </c>
      <c r="U983" s="331">
        <v>1.9491561000000001E-2</v>
      </c>
      <c r="V983" s="331">
        <v>7.0218264E-5</v>
      </c>
      <c r="W983" s="331">
        <v>0.85265424000000001</v>
      </c>
      <c r="X983" s="184">
        <v>0</v>
      </c>
      <c r="Y983"/>
      <c r="Z983" s="288">
        <v>0.88138260000000013</v>
      </c>
      <c r="AA983"/>
      <c r="AB983" s="164">
        <v>13.630893</v>
      </c>
      <c r="AC983" s="164">
        <v>11.840964</v>
      </c>
      <c r="AD983" s="164">
        <v>0.94243016999999996</v>
      </c>
      <c r="AE983" s="164">
        <v>0</v>
      </c>
      <c r="AF983" s="164">
        <v>0.23243432</v>
      </c>
      <c r="AG983" s="164">
        <v>0.41787161</v>
      </c>
      <c r="AH983" s="164">
        <v>0.1971927</v>
      </c>
      <c r="AI983"/>
      <c r="AJ983" s="185">
        <v>4.5282617999999997E-2</v>
      </c>
      <c r="AK983" s="185">
        <v>4.1454415000000001E-2</v>
      </c>
      <c r="AL983" s="185">
        <v>3.1225497999999999E-3</v>
      </c>
      <c r="AM983" s="185">
        <v>7.0565316999999996E-4</v>
      </c>
      <c r="AN983" s="176">
        <v>2.4852766999999999E-6</v>
      </c>
      <c r="AO983" s="176">
        <v>1.1547891E-8</v>
      </c>
      <c r="AP983" s="176">
        <v>9.8830977E-2</v>
      </c>
      <c r="AQ983" s="192">
        <v>8.1816919E-7</v>
      </c>
      <c r="AR983" s="192">
        <v>2.4686226000000001E-9</v>
      </c>
      <c r="AS983" s="192">
        <v>6.7445909000000004E-14</v>
      </c>
      <c r="AT983" s="192">
        <v>2.0440427000000002E-12</v>
      </c>
      <c r="AU983" s="192">
        <v>0</v>
      </c>
      <c r="AV983" s="192">
        <v>2.7434425000000002E-10</v>
      </c>
      <c r="AW983" s="192">
        <v>2.1173621E-7</v>
      </c>
      <c r="AX983" s="192">
        <v>5.1872837E-11</v>
      </c>
      <c r="AY983" s="192">
        <v>2.2722657E-10</v>
      </c>
      <c r="AZ983" s="192">
        <v>2.3389651000000002E-14</v>
      </c>
      <c r="BA983" s="192">
        <v>3.4688105999999998E-16</v>
      </c>
      <c r="BB983" s="192">
        <v>2.4906373000000002E-13</v>
      </c>
      <c r="BC983" s="192">
        <v>2.0816982000000001E-12</v>
      </c>
      <c r="BD983" s="192">
        <v>9.1109005000000005E-15</v>
      </c>
      <c r="BE983" s="192">
        <v>1.3111205E-11</v>
      </c>
      <c r="BF983" s="192">
        <v>2.7892143000000002E-10</v>
      </c>
      <c r="BG983" s="192">
        <v>1.9544175999999999E-20</v>
      </c>
      <c r="BH983" s="193">
        <v>2.788222E-5</v>
      </c>
      <c r="BI983" s="193">
        <v>9.8803093999999994E-2</v>
      </c>
      <c r="BJ983" s="192">
        <v>1.4548029E-6</v>
      </c>
      <c r="BK983" s="192">
        <v>8.7902336999999997E-9</v>
      </c>
      <c r="BL983" s="192">
        <v>7.5043260999999996E-12</v>
      </c>
      <c r="BM983"/>
      <c r="BN983" s="164">
        <v>6.5041581000000002E-4</v>
      </c>
      <c r="BO983" s="186">
        <v>1.6087344E-6</v>
      </c>
      <c r="BP983" s="186">
        <v>2.4575285000000001E-5</v>
      </c>
      <c r="BQ983" s="186">
        <v>5.5546034999999997E-7</v>
      </c>
      <c r="BR983" s="186">
        <v>2.1942909999999999E-6</v>
      </c>
      <c r="BS983" s="186">
        <v>8.0533458999999995E-8</v>
      </c>
      <c r="BT983" s="186">
        <v>5.7361362999999999E-10</v>
      </c>
      <c r="BU983" s="186">
        <v>1.2174048E-7</v>
      </c>
      <c r="BV983" s="186">
        <v>9.1996998999999996E-8</v>
      </c>
      <c r="BW983" s="186">
        <v>3.2744389E-7</v>
      </c>
      <c r="BX983" s="186">
        <v>0</v>
      </c>
      <c r="BY983" s="186">
        <v>4.3219450999999998E-17</v>
      </c>
      <c r="BZ983" s="186">
        <v>3.5388703000000001E-13</v>
      </c>
      <c r="CA983" s="186">
        <v>1.3299139E-6</v>
      </c>
      <c r="CB983" s="186">
        <v>1.5690273000000001E-5</v>
      </c>
      <c r="CC983" s="186">
        <v>7.9632190000000002E-9</v>
      </c>
      <c r="CD983" s="164">
        <v>6.0383159999999997E-4</v>
      </c>
      <c r="CE983"/>
      <c r="CF983" s="329">
        <v>2.9953481000000002E-13</v>
      </c>
      <c r="CG983" s="330">
        <v>0.88119259000000005</v>
      </c>
      <c r="CH983" s="330">
        <v>2.8447003E-3</v>
      </c>
      <c r="CI983" s="330">
        <v>1.1203433000000001E-3</v>
      </c>
      <c r="CJ983" s="329">
        <v>3.763835E-4</v>
      </c>
      <c r="CK983" s="329">
        <v>1.1361536E-10</v>
      </c>
      <c r="CL983" s="329">
        <v>1.3627152999999999E-8</v>
      </c>
      <c r="CM983" s="330">
        <v>8.9374491000000005E-5</v>
      </c>
      <c r="CN983" s="330">
        <v>0.40621141999999999</v>
      </c>
      <c r="CO983" s="330">
        <v>1.3680017</v>
      </c>
      <c r="CP983"/>
      <c r="CQ983">
        <v>0.13220739000000001</v>
      </c>
      <c r="CR983">
        <v>3.0265930240000002E-2</v>
      </c>
      <c r="CS983">
        <v>0.87407543239999996</v>
      </c>
      <c r="CT983">
        <v>2.2339974834E-2</v>
      </c>
      <c r="CU983">
        <v>1.977802633E-2</v>
      </c>
      <c r="CV983" s="109"/>
      <c r="CW983" s="377"/>
      <c r="CX983" s="36"/>
      <c r="CY983" s="36"/>
      <c r="CZ983" s="36"/>
      <c r="DA983" s="237"/>
      <c r="DB983" s="257"/>
      <c r="DC983" s="40"/>
      <c r="DD983" s="40"/>
      <c r="DE983" s="40"/>
      <c r="DF983" s="40"/>
      <c r="DG983" s="40"/>
      <c r="DH983" s="40"/>
      <c r="DI983" s="40"/>
      <c r="DJ983" s="40"/>
      <c r="DK983" s="40"/>
      <c r="DL983" s="40"/>
    </row>
    <row r="984" spans="1:116" ht="14.4" x14ac:dyDescent="0.3">
      <c r="A984" t="s">
        <v>2257</v>
      </c>
      <c r="B984" s="113" t="s">
        <v>923</v>
      </c>
      <c r="C984" s="182" t="s">
        <v>183</v>
      </c>
      <c r="D984" s="40" t="s">
        <v>2602</v>
      </c>
      <c r="E984" s="181" t="s">
        <v>943</v>
      </c>
      <c r="F984" s="184" t="s">
        <v>4372</v>
      </c>
      <c r="G984" s="184">
        <v>1.110148520444</v>
      </c>
      <c r="H984" s="184">
        <v>1.1359149463999999E-2</v>
      </c>
      <c r="I984" s="184">
        <v>2.667187574E-2</v>
      </c>
      <c r="J984" s="328">
        <v>0.87503697524000001</v>
      </c>
      <c r="K984" s="184">
        <v>0.19708052000000001</v>
      </c>
      <c r="L984" s="184">
        <v>1.2760489E-2</v>
      </c>
      <c r="M984" s="184">
        <v>8.4023572000000001E-3</v>
      </c>
      <c r="N984" s="331">
        <v>8.3210508000000002E-3</v>
      </c>
      <c r="O984" s="331">
        <v>2.1946123E-3</v>
      </c>
      <c r="P984" s="331">
        <v>6.2641254E-5</v>
      </c>
      <c r="Q984" s="331">
        <v>7.8084510999999995E-4</v>
      </c>
      <c r="R984" s="331">
        <v>4.5278132000000004E-3</v>
      </c>
      <c r="S984" s="331">
        <v>4.6762224000000002E-4</v>
      </c>
      <c r="T984" s="331">
        <v>8.4863137000000001E-4</v>
      </c>
      <c r="U984" s="331">
        <v>3.9114642999999998E-2</v>
      </c>
      <c r="V984" s="331">
        <v>1.3258496999999999E-4</v>
      </c>
      <c r="W984" s="184">
        <v>0.83545471000000004</v>
      </c>
      <c r="X984" s="184">
        <v>0</v>
      </c>
      <c r="Y984"/>
      <c r="Z984" s="288">
        <v>1.3138701333333334</v>
      </c>
      <c r="AA984"/>
      <c r="AB984" s="164">
        <v>21.129109</v>
      </c>
      <c r="AC984" s="164">
        <v>17.291288999999999</v>
      </c>
      <c r="AD984" s="164">
        <v>2.0362735999999999</v>
      </c>
      <c r="AE984" s="164">
        <v>0</v>
      </c>
      <c r="AF984" s="164">
        <v>0.4752885</v>
      </c>
      <c r="AG984" s="164">
        <v>0.89982379000000001</v>
      </c>
      <c r="AH984" s="164">
        <v>0.42643490000000001</v>
      </c>
      <c r="AI984"/>
      <c r="AJ984" s="185">
        <v>6.1027612000000002E-2</v>
      </c>
      <c r="AK984" s="185">
        <v>5.6277661E-2</v>
      </c>
      <c r="AL984" s="185">
        <v>3.8043260999999998E-3</v>
      </c>
      <c r="AM984" s="185">
        <v>9.4562510999999995E-4</v>
      </c>
      <c r="AN984" s="176">
        <v>3.3739605000000001E-6</v>
      </c>
      <c r="AO984" s="176">
        <v>1.4069253E-8</v>
      </c>
      <c r="AP984" s="176">
        <v>0.13244048999999999</v>
      </c>
      <c r="AQ984" s="192">
        <v>1.2195308000000001E-6</v>
      </c>
      <c r="AR984" s="192">
        <v>3.6796280999999998E-9</v>
      </c>
      <c r="AS984" s="192">
        <v>1.0053229000000001E-13</v>
      </c>
      <c r="AT984" s="192">
        <v>2.0442045999999999E-12</v>
      </c>
      <c r="AU984" s="192">
        <v>0</v>
      </c>
      <c r="AV984" s="192">
        <v>3.2723365999999998E-10</v>
      </c>
      <c r="AW984" s="192">
        <v>2.6200513000000002E-7</v>
      </c>
      <c r="AX984" s="192">
        <v>6.3644271000000003E-11</v>
      </c>
      <c r="AY984" s="192">
        <v>2.8041265999999998E-10</v>
      </c>
      <c r="AZ984" s="192">
        <v>2.3391502999999999E-14</v>
      </c>
      <c r="BA984" s="192">
        <v>3.4690853000000002E-16</v>
      </c>
      <c r="BB984" s="192">
        <v>4.4288614999999999E-13</v>
      </c>
      <c r="BC984" s="192">
        <v>1.8343851999999999E-12</v>
      </c>
      <c r="BD984" s="192">
        <v>8.8297804000000004E-15</v>
      </c>
      <c r="BE984" s="192">
        <v>1.7848610000000001E-11</v>
      </c>
      <c r="BF984" s="192">
        <v>3.8341110000000001E-10</v>
      </c>
      <c r="BG984" s="192">
        <v>1.9545722999999999E-20</v>
      </c>
      <c r="BH984" s="193">
        <v>4.7950854000000003E-5</v>
      </c>
      <c r="BI984" s="193">
        <v>0.13239254</v>
      </c>
      <c r="BJ984" s="192">
        <v>1.8916940000000001E-6</v>
      </c>
      <c r="BK984" s="192">
        <v>1.0037560000000001E-8</v>
      </c>
      <c r="BL984" s="192">
        <v>5.5978700000000003E-12</v>
      </c>
      <c r="BM984"/>
      <c r="BN984" s="164">
        <v>5.524398E-4</v>
      </c>
      <c r="BO984" s="186">
        <v>1.9765217E-6</v>
      </c>
      <c r="BP984" s="186">
        <v>3.6634185000000001E-5</v>
      </c>
      <c r="BQ984" s="186">
        <v>5.3407855000000001E-7</v>
      </c>
      <c r="BR984" s="186">
        <v>2.7578621E-6</v>
      </c>
      <c r="BS984" s="186">
        <v>8.2708657000000003E-8</v>
      </c>
      <c r="BT984" s="186">
        <v>5.7365906000000001E-10</v>
      </c>
      <c r="BU984" s="186">
        <v>1.2504191999999999E-7</v>
      </c>
      <c r="BV984" s="186">
        <v>1.2279292000000001E-7</v>
      </c>
      <c r="BW984" s="186">
        <v>5.6460603000000002E-7</v>
      </c>
      <c r="BX984" s="186">
        <v>0</v>
      </c>
      <c r="BY984" s="186">
        <v>4.3222874000000002E-17</v>
      </c>
      <c r="BZ984" s="186">
        <v>3.5391504999999999E-13</v>
      </c>
      <c r="CA984" s="186">
        <v>1.7112525000000001E-6</v>
      </c>
      <c r="CB984" s="186">
        <v>2.3798276999999999E-5</v>
      </c>
      <c r="CC984" s="186">
        <v>7.9640670999999993E-9</v>
      </c>
      <c r="CD984" s="164">
        <v>4.8412393000000001E-4</v>
      </c>
      <c r="CE984"/>
      <c r="CF984" s="329">
        <v>2.9955852999999999E-13</v>
      </c>
      <c r="CG984" s="330">
        <v>1.3136691</v>
      </c>
      <c r="CH984" s="330">
        <v>2.9070274000000001E-3</v>
      </c>
      <c r="CI984" s="330">
        <v>1.3724771E-3</v>
      </c>
      <c r="CJ984" s="329">
        <v>5.0786284999999995E-4</v>
      </c>
      <c r="CK984" s="329">
        <v>2.0109809E-10</v>
      </c>
      <c r="CL984" s="329">
        <v>2.3972633000000001E-8</v>
      </c>
      <c r="CM984" s="330">
        <v>1.1195742E-4</v>
      </c>
      <c r="CN984" s="330">
        <v>0.35960453999999997</v>
      </c>
      <c r="CO984" s="330">
        <v>1.8468294999999999</v>
      </c>
      <c r="CP984"/>
      <c r="CQ984">
        <v>0.19708052000000001</v>
      </c>
      <c r="CR984">
        <v>3.7049808864E-2</v>
      </c>
      <c r="CS984">
        <v>0.86114536940000008</v>
      </c>
      <c r="CT984">
        <v>2.667187574E-2</v>
      </c>
      <c r="CU984">
        <v>3.9582265239999997E-2</v>
      </c>
      <c r="CV984" s="109"/>
      <c r="CW984" s="377"/>
      <c r="CX984" s="36"/>
      <c r="CY984" s="36"/>
      <c r="CZ984" s="36"/>
      <c r="DA984" s="237"/>
      <c r="DB984" s="257"/>
      <c r="DC984" s="40"/>
      <c r="DD984" s="40"/>
      <c r="DE984" s="40"/>
      <c r="DF984" s="40"/>
      <c r="DG984" s="40"/>
      <c r="DH984" s="40"/>
      <c r="DI984" s="40"/>
      <c r="DJ984" s="40"/>
      <c r="DK984" s="40"/>
      <c r="DL984" s="40"/>
    </row>
    <row r="985" spans="1:116" ht="14.4" x14ac:dyDescent="0.3">
      <c r="A985" t="s">
        <v>2258</v>
      </c>
      <c r="B985" s="113" t="s">
        <v>923</v>
      </c>
      <c r="C985" s="182" t="s">
        <v>184</v>
      </c>
      <c r="D985" s="40" t="s">
        <v>2602</v>
      </c>
      <c r="E985" s="181" t="s">
        <v>943</v>
      </c>
      <c r="F985" s="184" t="s">
        <v>4373</v>
      </c>
      <c r="G985" s="184">
        <v>1.0551501184980001</v>
      </c>
      <c r="H985" s="184">
        <v>9.5592326989999993E-3</v>
      </c>
      <c r="I985" s="184">
        <v>2.3660013729E-2</v>
      </c>
      <c r="J985" s="328">
        <v>0.87186667207000002</v>
      </c>
      <c r="K985" s="184">
        <v>0.15006420000000001</v>
      </c>
      <c r="L985" s="184">
        <v>1.0996361E-2</v>
      </c>
      <c r="M985" s="184">
        <v>7.0006000999999997E-3</v>
      </c>
      <c r="N985" s="184">
        <v>6.9847314999999998E-3</v>
      </c>
      <c r="O985" s="184">
        <v>1.9863874000000002E-3</v>
      </c>
      <c r="P985" s="331">
        <v>5.5351608999999998E-5</v>
      </c>
      <c r="Q985" s="331">
        <v>5.3276218999999999E-4</v>
      </c>
      <c r="R985" s="331">
        <v>4.7274756000000003E-3</v>
      </c>
      <c r="S985" s="331">
        <v>3.3485406999999998E-4</v>
      </c>
      <c r="T985" s="184">
        <v>8.4862217000000002E-4</v>
      </c>
      <c r="U985" s="184">
        <v>2.4714428E-2</v>
      </c>
      <c r="V985" s="331">
        <v>8.6954859000000004E-5</v>
      </c>
      <c r="W985" s="331">
        <v>0.84681739</v>
      </c>
      <c r="X985" s="184">
        <v>0</v>
      </c>
      <c r="Y985"/>
      <c r="Z985" s="288">
        <v>1.0004280000000001</v>
      </c>
      <c r="AA985"/>
      <c r="AB985" s="164">
        <v>15.678095000000001</v>
      </c>
      <c r="AC985" s="164">
        <v>13.348004</v>
      </c>
      <c r="AD985" s="164">
        <v>1.2309425000000001</v>
      </c>
      <c r="AE985" s="164">
        <v>0</v>
      </c>
      <c r="AF985" s="164">
        <v>0.29636332999999998</v>
      </c>
      <c r="AG985" s="164">
        <v>0.54513067000000004</v>
      </c>
      <c r="AH985" s="164">
        <v>0.25765442999999999</v>
      </c>
      <c r="AI985"/>
      <c r="AJ985" s="185">
        <v>4.9476406000000001E-2</v>
      </c>
      <c r="AK985" s="185">
        <v>4.5400989000000003E-2</v>
      </c>
      <c r="AL985" s="185">
        <v>3.3016103000000001E-3</v>
      </c>
      <c r="AM985" s="185">
        <v>7.7380698999999999E-4</v>
      </c>
      <c r="AN985" s="176">
        <v>2.7218818000000002E-6</v>
      </c>
      <c r="AO985" s="176">
        <v>1.2210096999999999E-8</v>
      </c>
      <c r="AP985" s="176">
        <v>0.10837633000000001</v>
      </c>
      <c r="AQ985" s="192">
        <v>9.2864890999999996E-7</v>
      </c>
      <c r="AR985" s="192">
        <v>2.8019667999999998E-9</v>
      </c>
      <c r="AS985" s="192">
        <v>7.6553338999999998E-14</v>
      </c>
      <c r="AT985" s="192">
        <v>2.0441824000000001E-12</v>
      </c>
      <c r="AU985" s="192">
        <v>0</v>
      </c>
      <c r="AV985" s="192">
        <v>2.8982595000000002E-10</v>
      </c>
      <c r="AW985" s="192">
        <v>2.265524E-7</v>
      </c>
      <c r="AX985" s="192">
        <v>5.5281947000000001E-11</v>
      </c>
      <c r="AY985" s="192">
        <v>2.4292969000000002E-10</v>
      </c>
      <c r="AZ985" s="192">
        <v>2.3391249000000001E-14</v>
      </c>
      <c r="BA985" s="192">
        <v>3.4690477000000001E-16</v>
      </c>
      <c r="BB985" s="192">
        <v>3.0136682999999998E-13</v>
      </c>
      <c r="BC985" s="192">
        <v>2.0448283000000001E-12</v>
      </c>
      <c r="BD985" s="192">
        <v>9.1470169999999998E-15</v>
      </c>
      <c r="BE985" s="192">
        <v>1.4441304000000001E-11</v>
      </c>
      <c r="BF985" s="192">
        <v>3.0855270000000002E-10</v>
      </c>
      <c r="BG985" s="192">
        <v>1.9545512000000001E-20</v>
      </c>
      <c r="BH985" s="193">
        <v>3.3223862000000002E-5</v>
      </c>
      <c r="BI985" s="193">
        <v>0.10834311000000001</v>
      </c>
      <c r="BJ985" s="192">
        <v>1.5660656000000001E-6</v>
      </c>
      <c r="BK985" s="192">
        <v>9.1004667000000003E-9</v>
      </c>
      <c r="BL985" s="192">
        <v>6.9966342999999999E-12</v>
      </c>
      <c r="BM985"/>
      <c r="BN985" s="164">
        <v>6.2432697000000005E-4</v>
      </c>
      <c r="BO985" s="186">
        <v>1.7174601E-6</v>
      </c>
      <c r="BP985" s="186">
        <v>2.7894587999999999E-5</v>
      </c>
      <c r="BQ985" s="186">
        <v>5.5678743000000005E-7</v>
      </c>
      <c r="BR985" s="186">
        <v>2.3590370000000002E-6</v>
      </c>
      <c r="BS985" s="186">
        <v>8.1444819999999995E-8</v>
      </c>
      <c r="BT985" s="186">
        <v>5.7365284000000002E-10</v>
      </c>
      <c r="BU985" s="186">
        <v>1.2312369E-7</v>
      </c>
      <c r="BV985" s="186">
        <v>1.0079216E-7</v>
      </c>
      <c r="BW985" s="186">
        <v>3.9165727E-7</v>
      </c>
      <c r="BX985" s="186">
        <v>0</v>
      </c>
      <c r="BY985" s="186">
        <v>4.3222405000000001E-17</v>
      </c>
      <c r="BZ985" s="186">
        <v>3.5391120999999998E-13</v>
      </c>
      <c r="CA985" s="186">
        <v>1.4391063000000001E-6</v>
      </c>
      <c r="CB985" s="186">
        <v>1.7913468E-5</v>
      </c>
      <c r="CC985" s="186">
        <v>7.9638205000000001E-9</v>
      </c>
      <c r="CD985" s="164">
        <v>5.7174096999999997E-4</v>
      </c>
      <c r="CE985"/>
      <c r="CF985" s="329">
        <v>2.9955527999999998E-13</v>
      </c>
      <c r="CG985" s="330">
        <v>1.0002333999999999</v>
      </c>
      <c r="CH985" s="330">
        <v>2.8708330000000002E-3</v>
      </c>
      <c r="CI985" s="330">
        <v>1.1949409999999999E-3</v>
      </c>
      <c r="CJ985" s="329">
        <v>4.1357082999999998E-4</v>
      </c>
      <c r="CK985" s="329">
        <v>1.3722931E-10</v>
      </c>
      <c r="CL985" s="329">
        <v>1.6422662999999999E-8</v>
      </c>
      <c r="CM985" s="330">
        <v>9.5991867999999997E-5</v>
      </c>
      <c r="CN985" s="330">
        <v>0.39942594999999997</v>
      </c>
      <c r="CO985" s="330">
        <v>1.5036052</v>
      </c>
      <c r="CP985"/>
      <c r="CQ985">
        <v>0.15006420000000001</v>
      </c>
      <c r="CR985">
        <v>3.2283669399000001E-2</v>
      </c>
      <c r="CS985">
        <v>0.86954182670000002</v>
      </c>
      <c r="CT985">
        <v>2.3660013729E-2</v>
      </c>
      <c r="CU985">
        <v>2.5049282070000001E-2</v>
      </c>
      <c r="CV985" s="109"/>
      <c r="CW985" s="372"/>
      <c r="CX985" s="36"/>
      <c r="CY985" s="36"/>
      <c r="CZ985" s="36"/>
      <c r="DA985" s="237"/>
      <c r="DB985" s="257"/>
      <c r="DC985" s="40"/>
      <c r="DD985" s="40"/>
      <c r="DE985" s="40"/>
      <c r="DF985" s="40"/>
      <c r="DG985" s="40"/>
      <c r="DH985" s="40"/>
      <c r="DI985" s="40"/>
      <c r="DJ985" s="40"/>
      <c r="DK985" s="40"/>
      <c r="DL985" s="40"/>
    </row>
    <row r="986" spans="1:116" ht="14.4" x14ac:dyDescent="0.3">
      <c r="A986" t="s">
        <v>3334</v>
      </c>
      <c r="B986" s="113" t="s">
        <v>923</v>
      </c>
      <c r="C986" s="182" t="s">
        <v>185</v>
      </c>
      <c r="D986" s="40" t="s">
        <v>2602</v>
      </c>
      <c r="E986" s="181" t="s">
        <v>943</v>
      </c>
      <c r="F986" s="184" t="s">
        <v>4374</v>
      </c>
      <c r="G986" s="184">
        <v>1.30014482377</v>
      </c>
      <c r="H986" s="184">
        <v>4.8467453000000001E-2</v>
      </c>
      <c r="I986" s="184">
        <v>0.75109511539999996</v>
      </c>
      <c r="J986" s="328">
        <v>6.3249453699999996E-3</v>
      </c>
      <c r="K986" s="184">
        <v>0.49425731000000001</v>
      </c>
      <c r="L986" s="184">
        <v>4.4244801E-2</v>
      </c>
      <c r="M986" s="184">
        <v>7.5706614000000004E-3</v>
      </c>
      <c r="N986" s="184">
        <v>9.1060910000000002E-3</v>
      </c>
      <c r="O986" s="331">
        <v>2.015934E-3</v>
      </c>
      <c r="P986" s="331">
        <v>2.5550257E-2</v>
      </c>
      <c r="Q986" s="331">
        <v>1.1795171E-2</v>
      </c>
      <c r="R986" s="331">
        <v>2.6726212999999999E-2</v>
      </c>
      <c r="S986" s="331">
        <v>1.1467197E-4</v>
      </c>
      <c r="T986" s="331">
        <v>0.67255343999999995</v>
      </c>
      <c r="U986" s="331">
        <v>6.2102733999999998E-3</v>
      </c>
      <c r="V986" s="331">
        <v>0</v>
      </c>
      <c r="W986" s="331">
        <v>0</v>
      </c>
      <c r="X986" s="331">
        <v>0</v>
      </c>
      <c r="Y986"/>
      <c r="Z986" s="288">
        <v>3.2950487333333336</v>
      </c>
      <c r="AA986"/>
      <c r="AB986" s="164">
        <v>107.43137</v>
      </c>
      <c r="AC986" s="164">
        <v>97.928154000000006</v>
      </c>
      <c r="AD986" s="164">
        <v>0.76839672000000003</v>
      </c>
      <c r="AE986" s="164">
        <v>0</v>
      </c>
      <c r="AF986" s="164">
        <v>8.2945539000000004</v>
      </c>
      <c r="AG986" s="164">
        <v>0.28641087999999998</v>
      </c>
      <c r="AH986" s="164">
        <v>0.15385217000000001</v>
      </c>
      <c r="AI986"/>
      <c r="AJ986" s="185">
        <v>7.4515070000000003E-2</v>
      </c>
      <c r="AK986" s="185">
        <v>6.4848512999999997E-2</v>
      </c>
      <c r="AL986" s="185">
        <v>2.7732873999999999E-3</v>
      </c>
      <c r="AM986" s="185">
        <v>6.8932693999999997E-3</v>
      </c>
      <c r="AN986" s="176">
        <v>3.8878005E-6</v>
      </c>
      <c r="AO986" s="176">
        <v>1.025624E-8</v>
      </c>
      <c r="AP986" s="176">
        <v>0.96544388999999997</v>
      </c>
      <c r="AQ986" s="192">
        <v>3.0578052E-6</v>
      </c>
      <c r="AR986" s="192">
        <v>9.2261363999999998E-9</v>
      </c>
      <c r="AS986" s="192">
        <v>2.5207123E-13</v>
      </c>
      <c r="AT986" s="192">
        <v>0</v>
      </c>
      <c r="AU986" s="193">
        <v>0</v>
      </c>
      <c r="AV986" s="192">
        <v>2.7924627000000002E-10</v>
      </c>
      <c r="AW986" s="192">
        <v>8.2016913000000004E-7</v>
      </c>
      <c r="AX986" s="192">
        <v>6.3777707999999994E-11</v>
      </c>
      <c r="AY986" s="192">
        <v>9.5912783000000003E-10</v>
      </c>
      <c r="AZ986" s="192">
        <v>0</v>
      </c>
      <c r="BA986" s="192">
        <v>0</v>
      </c>
      <c r="BB986" s="192">
        <v>6.7253743000000001E-12</v>
      </c>
      <c r="BC986" s="192">
        <v>1.6266371000000001E-13</v>
      </c>
      <c r="BD986" s="192">
        <v>5.8309370000000006E-14</v>
      </c>
      <c r="BE986" s="192">
        <v>3.1527146999999998E-9</v>
      </c>
      <c r="BF986" s="192">
        <v>6.3942406999999998E-9</v>
      </c>
      <c r="BG986" s="193">
        <v>0</v>
      </c>
      <c r="BH986" s="192">
        <v>1.2871189E-5</v>
      </c>
      <c r="BI986" s="193">
        <v>0.96543102000000003</v>
      </c>
      <c r="BJ986" s="193">
        <v>0</v>
      </c>
      <c r="BK986" s="193">
        <v>0</v>
      </c>
      <c r="BL986" s="193">
        <v>0</v>
      </c>
      <c r="BM986"/>
      <c r="BN986" s="164">
        <v>2.7427734000000001E-4</v>
      </c>
      <c r="BO986" s="186">
        <v>6.6404223E-6</v>
      </c>
      <c r="BP986" s="186">
        <v>9.1874701999999995E-5</v>
      </c>
      <c r="BQ986" s="186">
        <v>3.1375099999999999E-6</v>
      </c>
      <c r="BR986" s="186">
        <v>7.3074907999999996E-6</v>
      </c>
      <c r="BS986" s="186">
        <v>7.7536287000000002E-9</v>
      </c>
      <c r="BT986" s="186">
        <v>0</v>
      </c>
      <c r="BU986" s="186">
        <v>1.5733849000000001E-7</v>
      </c>
      <c r="BV986" s="186">
        <v>3.4885853999999998E-5</v>
      </c>
      <c r="BW986" s="186">
        <v>8.7263787999999993E-6</v>
      </c>
      <c r="BX986" s="164">
        <v>0</v>
      </c>
      <c r="BY986" s="164">
        <v>0</v>
      </c>
      <c r="BZ986" s="164">
        <v>0</v>
      </c>
      <c r="CA986" s="186">
        <v>2.1595576E-6</v>
      </c>
      <c r="CB986" s="164">
        <v>1.1938034E-4</v>
      </c>
      <c r="CC986" s="186">
        <v>1.4509533E-13</v>
      </c>
      <c r="CD986" s="164">
        <v>0</v>
      </c>
      <c r="CE986"/>
      <c r="CF986" s="330">
        <v>0</v>
      </c>
      <c r="CG986" s="330">
        <v>3.2950487000000002</v>
      </c>
      <c r="CH986" s="330">
        <v>5.9967166999999998E-3</v>
      </c>
      <c r="CI986" s="330">
        <v>4.5196098999999998E-3</v>
      </c>
      <c r="CJ986" s="330">
        <v>4.3401779000000002E-4</v>
      </c>
      <c r="CK986" s="329">
        <v>3.2811505000000001E-9</v>
      </c>
      <c r="CL986" s="329">
        <v>3.6322346999999998E-7</v>
      </c>
      <c r="CM986" s="330">
        <v>2.8661204E-4</v>
      </c>
      <c r="CN986" s="330">
        <v>0.13908171</v>
      </c>
      <c r="CO986" s="330">
        <v>13.137934</v>
      </c>
      <c r="CP986"/>
      <c r="CQ986">
        <v>0.49425731000000001</v>
      </c>
      <c r="CR986">
        <v>0.12700912839999998</v>
      </c>
      <c r="CS986">
        <v>7.8541675399999997E-2</v>
      </c>
      <c r="CT986">
        <v>0.75109511539999996</v>
      </c>
      <c r="CU986">
        <v>6.3249453699999996E-3</v>
      </c>
      <c r="CV986" s="109"/>
      <c r="CW986" s="376"/>
      <c r="CX986" s="36"/>
      <c r="CY986" s="36"/>
      <c r="CZ986" s="36"/>
      <c r="DA986" s="237"/>
      <c r="DB986" s="257"/>
      <c r="DC986" s="40"/>
      <c r="DD986" s="40"/>
      <c r="DE986" s="40"/>
      <c r="DF986" s="40"/>
      <c r="DG986" s="40"/>
      <c r="DH986" s="40"/>
      <c r="DI986" s="40"/>
      <c r="DJ986" s="40"/>
      <c r="DK986" s="40"/>
      <c r="DL986" s="40"/>
    </row>
    <row r="987" spans="1:116" ht="14.4" x14ac:dyDescent="0.3">
      <c r="A987" t="s">
        <v>2259</v>
      </c>
      <c r="B987" s="113" t="s">
        <v>923</v>
      </c>
      <c r="C987" s="182" t="s">
        <v>186</v>
      </c>
      <c r="D987" s="40" t="s">
        <v>2602</v>
      </c>
      <c r="E987" s="181" t="s">
        <v>943</v>
      </c>
      <c r="F987" s="184" t="s">
        <v>4375</v>
      </c>
      <c r="G987" s="184">
        <v>1.4037584574947</v>
      </c>
      <c r="H987" s="184">
        <v>6.4364504010000004E-2</v>
      </c>
      <c r="I987" s="184">
        <v>0.13828327388699999</v>
      </c>
      <c r="J987" s="328">
        <v>7.5408779597699996E-2</v>
      </c>
      <c r="K987" s="184">
        <v>1.1257018999999999</v>
      </c>
      <c r="L987" s="184">
        <v>8.3083610000000002E-2</v>
      </c>
      <c r="M987" s="184">
        <v>4.7730691999999998E-2</v>
      </c>
      <c r="N987" s="184">
        <v>5.1025831000000001E-2</v>
      </c>
      <c r="O987" s="184">
        <v>1.1926096000000001E-2</v>
      </c>
      <c r="P987" s="331">
        <v>4.4863915999999998E-4</v>
      </c>
      <c r="Q987" s="331">
        <v>9.6393784999999996E-4</v>
      </c>
      <c r="R987" s="331">
        <v>4.7578217000000004E-3</v>
      </c>
      <c r="S987" s="331">
        <v>2.1070218E-3</v>
      </c>
      <c r="T987" s="184">
        <v>2.6241467000000002E-3</v>
      </c>
      <c r="U987" s="331">
        <v>7.3296906999999994E-2</v>
      </c>
      <c r="V987" s="331">
        <v>8.7003486999999999E-5</v>
      </c>
      <c r="W987" s="331">
        <v>4.8507976999999999E-6</v>
      </c>
      <c r="X987" s="184">
        <v>0</v>
      </c>
      <c r="Y987"/>
      <c r="Z987" s="288">
        <v>7.5046793333333328</v>
      </c>
      <c r="AA987"/>
      <c r="AB987" s="164">
        <v>115.2773</v>
      </c>
      <c r="AC987" s="164">
        <v>101.09603</v>
      </c>
      <c r="AD987" s="164">
        <v>7.5804539000000002</v>
      </c>
      <c r="AE987" s="164">
        <v>0</v>
      </c>
      <c r="AF987" s="164">
        <v>2.0792638999999999</v>
      </c>
      <c r="AG987" s="164">
        <v>2.9419450999999999</v>
      </c>
      <c r="AH987" s="164">
        <v>1.5796067</v>
      </c>
      <c r="AI987"/>
      <c r="AJ987" s="185">
        <v>0.15644238999999999</v>
      </c>
      <c r="AK987" s="185">
        <v>0.14390987999999999</v>
      </c>
      <c r="AL987" s="185">
        <v>6.2520299E-3</v>
      </c>
      <c r="AM987" s="185">
        <v>6.2804795999999996E-3</v>
      </c>
      <c r="AN987" s="176">
        <v>8.6276905999999994E-6</v>
      </c>
      <c r="AO987" s="176">
        <v>2.3121412000000001E-8</v>
      </c>
      <c r="AP987" s="176">
        <v>0.87961898999999999</v>
      </c>
      <c r="AQ987" s="192">
        <v>6.9643801E-6</v>
      </c>
      <c r="AR987" s="192">
        <v>2.1013214E-8</v>
      </c>
      <c r="AS987" s="192">
        <v>5.7411102999999999E-13</v>
      </c>
      <c r="AT987" s="192">
        <v>6.3211105000000002E-12</v>
      </c>
      <c r="AU987" s="192">
        <v>0</v>
      </c>
      <c r="AV987" s="192">
        <v>1.5367459E-9</v>
      </c>
      <c r="AW987" s="192">
        <v>1.6607446E-6</v>
      </c>
      <c r="AX987" s="192">
        <v>3.3326148000000002E-10</v>
      </c>
      <c r="AY987" s="192">
        <v>1.7736977000000001E-9</v>
      </c>
      <c r="AZ987" s="192">
        <v>7.2331445999999998E-14</v>
      </c>
      <c r="BA987" s="192">
        <v>1.0727141000000001E-15</v>
      </c>
      <c r="BB987" s="192">
        <v>5.4926501999999995E-13</v>
      </c>
      <c r="BC987" s="192">
        <v>3.4432298000000001E-14</v>
      </c>
      <c r="BD987" s="192">
        <v>7.3729105999999992E-15</v>
      </c>
      <c r="BE987" s="192">
        <v>7.6314195000000004E-11</v>
      </c>
      <c r="BF987" s="192">
        <v>9.4647367999999999E-10</v>
      </c>
      <c r="BG987" s="192">
        <v>6.0439487000000002E-20</v>
      </c>
      <c r="BH987" s="193">
        <v>2.0740597E-4</v>
      </c>
      <c r="BI987" s="193">
        <v>0.87941157999999997</v>
      </c>
      <c r="BJ987" s="192">
        <v>0</v>
      </c>
      <c r="BK987" s="192">
        <v>0</v>
      </c>
      <c r="BL987" s="192">
        <v>0</v>
      </c>
      <c r="BM987"/>
      <c r="BN987" s="164">
        <v>3.8613778000000002E-4</v>
      </c>
      <c r="BO987" s="186">
        <v>1.2298315999999999E-5</v>
      </c>
      <c r="BP987" s="164">
        <v>2.0925037E-4</v>
      </c>
      <c r="BQ987" s="186">
        <v>5.8062138000000005E-7</v>
      </c>
      <c r="BR987" s="186">
        <v>1.8322023000000001E-5</v>
      </c>
      <c r="BS987" s="186">
        <v>1.3010405000000001E-7</v>
      </c>
      <c r="BT987" s="186">
        <v>1.7738745E-9</v>
      </c>
      <c r="BU987" s="186">
        <v>1.9594852000000001E-7</v>
      </c>
      <c r="BV987" s="186">
        <v>6.5384067000000003E-7</v>
      </c>
      <c r="BW987" s="186">
        <v>8.7176062000000004E-7</v>
      </c>
      <c r="BX987" s="186">
        <v>0</v>
      </c>
      <c r="BY987" s="186">
        <v>1.3365421999999999E-16</v>
      </c>
      <c r="BZ987" s="186">
        <v>1.0943797999999999E-12</v>
      </c>
      <c r="CA987" s="186">
        <v>1.053992E-5</v>
      </c>
      <c r="CB987" s="164">
        <v>1.3326846999999999E-4</v>
      </c>
      <c r="CC987" s="186">
        <v>2.4626742E-8</v>
      </c>
      <c r="CD987" s="186">
        <v>0</v>
      </c>
      <c r="CE987"/>
      <c r="CF987" s="329">
        <v>9.2629795999999991E-13</v>
      </c>
      <c r="CG987" s="330">
        <v>7.5046964000000003</v>
      </c>
      <c r="CH987" s="330">
        <v>6.3915802999999997E-3</v>
      </c>
      <c r="CI987" s="330">
        <v>8.4478797000000008E-3</v>
      </c>
      <c r="CJ987" s="330">
        <v>3.1444661999999999E-3</v>
      </c>
      <c r="CK987" s="329">
        <v>2.5649782999999999E-10</v>
      </c>
      <c r="CL987" s="329">
        <v>3.0268171000000002E-8</v>
      </c>
      <c r="CM987" s="330">
        <v>7.2681766000000001E-4</v>
      </c>
      <c r="CN987" s="330">
        <v>2.6554548000000001E-2</v>
      </c>
      <c r="CO987" s="330">
        <v>12.167811</v>
      </c>
      <c r="CP987"/>
      <c r="CQ987">
        <v>1.1257018999999999</v>
      </c>
      <c r="CR987">
        <v>0.19993662770999998</v>
      </c>
      <c r="CS987">
        <v>0.13557697449769998</v>
      </c>
      <c r="CT987">
        <v>0.13828327388699999</v>
      </c>
      <c r="CU987">
        <v>7.5403928799999992E-2</v>
      </c>
      <c r="CV987" s="109"/>
      <c r="CY987" s="36"/>
      <c r="CZ987" s="36"/>
      <c r="DA987" s="237"/>
      <c r="DB987" s="36"/>
      <c r="DC987" s="40"/>
      <c r="DD987" s="40"/>
      <c r="DE987" s="40"/>
      <c r="DF987" s="40"/>
      <c r="DG987" s="40"/>
      <c r="DH987" s="40"/>
      <c r="DI987" s="40"/>
      <c r="DJ987" s="40"/>
      <c r="DK987" s="40"/>
      <c r="DL987" s="40"/>
    </row>
    <row r="988" spans="1:116" ht="14.4" x14ac:dyDescent="0.3">
      <c r="A988" t="s">
        <v>6764</v>
      </c>
      <c r="B988" s="113" t="s">
        <v>923</v>
      </c>
      <c r="C988" s="182" t="s">
        <v>187</v>
      </c>
      <c r="D988" s="40" t="s">
        <v>2602</v>
      </c>
      <c r="E988" s="181" t="s">
        <v>943</v>
      </c>
      <c r="F988" s="184" t="s">
        <v>6765</v>
      </c>
      <c r="G988" s="184">
        <v>0.87545982004700007</v>
      </c>
      <c r="H988" s="184">
        <v>2.4248341949999998E-2</v>
      </c>
      <c r="I988" s="184">
        <v>7.2115252746999994E-2</v>
      </c>
      <c r="J988" s="328">
        <v>0.20944738535000001</v>
      </c>
      <c r="K988" s="184">
        <v>0.56964884000000005</v>
      </c>
      <c r="L988" s="184">
        <v>1.5293279999999999E-2</v>
      </c>
      <c r="M988" s="331">
        <v>1.5611167E-2</v>
      </c>
      <c r="N988" s="331">
        <v>1.8910828000000001E-2</v>
      </c>
      <c r="O988" s="184">
        <v>4.1389308000000001E-3</v>
      </c>
      <c r="P988" s="331">
        <v>1.6016905000000001E-4</v>
      </c>
      <c r="Q988" s="331">
        <v>1.0384140999999999E-3</v>
      </c>
      <c r="R988" s="331">
        <v>3.9231307999999999E-2</v>
      </c>
      <c r="S988" s="331">
        <v>9.1031534999999998E-4</v>
      </c>
      <c r="T988" s="331">
        <v>1.8923109E-3</v>
      </c>
      <c r="U988" s="331">
        <v>3.9395270000000003E-2</v>
      </c>
      <c r="V988" s="331">
        <v>8.7186847000000005E-5</v>
      </c>
      <c r="W988" s="331">
        <v>0.16914180000000001</v>
      </c>
      <c r="X988" s="331">
        <v>0</v>
      </c>
      <c r="Y988"/>
      <c r="Z988" s="288">
        <v>3.7976589333333339</v>
      </c>
      <c r="AA988"/>
      <c r="AB988" s="164">
        <v>41.685644000000003</v>
      </c>
      <c r="AC988" s="164">
        <v>35.897862000000003</v>
      </c>
      <c r="AD988" s="164">
        <v>3.1425462999999998</v>
      </c>
      <c r="AE988" s="164">
        <v>0</v>
      </c>
      <c r="AF988" s="164">
        <v>0.72513048999999996</v>
      </c>
      <c r="AG988" s="164">
        <v>1.2655513</v>
      </c>
      <c r="AH988" s="164">
        <v>0.65455394</v>
      </c>
      <c r="AI988"/>
      <c r="AJ988" s="185">
        <v>7.8992414999999996E-2</v>
      </c>
      <c r="AK988" s="185">
        <v>7.3199998000000002E-2</v>
      </c>
      <c r="AL988" s="185">
        <v>3.6312454000000001E-3</v>
      </c>
      <c r="AM988" s="185">
        <v>2.1611712E-3</v>
      </c>
      <c r="AN988" s="176">
        <v>4.3884891000000003E-6</v>
      </c>
      <c r="AO988" s="176">
        <v>1.3429161999999999E-8</v>
      </c>
      <c r="AP988" s="176">
        <v>0.30268504000000002</v>
      </c>
      <c r="AQ988" s="192">
        <v>3.777338E-6</v>
      </c>
      <c r="AR988" s="192">
        <v>1.1391397E-8</v>
      </c>
      <c r="AS988" s="192">
        <v>3.1107214E-13</v>
      </c>
      <c r="AT988" s="192">
        <v>4.5582461999999997E-12</v>
      </c>
      <c r="AU988" s="192">
        <v>0</v>
      </c>
      <c r="AV988" s="192">
        <v>5.7669237999999995E-10</v>
      </c>
      <c r="AW988" s="192">
        <v>3.2494381999999998E-7</v>
      </c>
      <c r="AX988" s="192">
        <v>1.1660440999999999E-10</v>
      </c>
      <c r="AY988" s="192">
        <v>3.3756491000000003E-10</v>
      </c>
      <c r="AZ988" s="192">
        <v>5.2159274E-14</v>
      </c>
      <c r="BA988" s="192">
        <v>7.7355001000000002E-16</v>
      </c>
      <c r="BB988" s="192">
        <v>3.3291460000000002E-13</v>
      </c>
      <c r="BC988" s="192">
        <v>1.2334235000000001E-14</v>
      </c>
      <c r="BD988" s="192">
        <v>2.8947647000000001E-15</v>
      </c>
      <c r="BE988" s="192">
        <v>3.0074663999999997E-11</v>
      </c>
      <c r="BF988" s="192">
        <v>3.5046067999999998E-10</v>
      </c>
      <c r="BG988" s="192">
        <v>4.3583806999999998E-20</v>
      </c>
      <c r="BH988" s="193">
        <v>8.9102519000000001E-5</v>
      </c>
      <c r="BI988" s="193">
        <v>0.30259594000000001</v>
      </c>
      <c r="BJ988" s="192">
        <v>2.8524544000000002E-7</v>
      </c>
      <c r="BK988" s="192">
        <v>1.5821426999999999E-9</v>
      </c>
      <c r="BL988" s="192">
        <v>7.4053118999999998E-13</v>
      </c>
      <c r="BM988"/>
      <c r="BN988" s="164">
        <v>2.2012263999999999E-4</v>
      </c>
      <c r="BO988" s="186">
        <v>2.3872279000000002E-6</v>
      </c>
      <c r="BP988" s="164">
        <v>1.0588881E-4</v>
      </c>
      <c r="BQ988" s="186">
        <v>4.6027198999999998E-6</v>
      </c>
      <c r="BR988" s="186">
        <v>3.8636216000000002E-6</v>
      </c>
      <c r="BS988" s="186">
        <v>1.1258298E-7</v>
      </c>
      <c r="BT988" s="186">
        <v>1.2791670999999999E-9</v>
      </c>
      <c r="BU988" s="186">
        <v>1.6977960999999999E-7</v>
      </c>
      <c r="BV988" s="186">
        <v>2.4463619E-7</v>
      </c>
      <c r="BW988" s="186">
        <v>7.5542470000000003E-7</v>
      </c>
      <c r="BX988" s="186">
        <v>0</v>
      </c>
      <c r="BY988" s="186">
        <v>9.6380029999999995E-17</v>
      </c>
      <c r="BZ988" s="186">
        <v>7.8917341999999997E-13</v>
      </c>
      <c r="CA988" s="186">
        <v>3.7593169000000001E-6</v>
      </c>
      <c r="CB988" s="186">
        <v>4.7949549E-5</v>
      </c>
      <c r="CC988" s="186">
        <v>1.7758285000000001E-8</v>
      </c>
      <c r="CD988" s="186">
        <v>5.0369935000000003E-5</v>
      </c>
      <c r="CE988"/>
      <c r="CF988" s="329">
        <v>6.6796714000000002E-13</v>
      </c>
      <c r="CG988" s="330">
        <v>3.5919626</v>
      </c>
      <c r="CH988" s="330">
        <v>4.4250286000000003E-3</v>
      </c>
      <c r="CI988" s="330">
        <v>3.2972582E-3</v>
      </c>
      <c r="CJ988" s="330">
        <v>9.7504049000000004E-4</v>
      </c>
      <c r="CK988" s="329">
        <v>1.5335974000000001E-10</v>
      </c>
      <c r="CL988" s="329">
        <v>1.8013788E-8</v>
      </c>
      <c r="CM988" s="330">
        <v>1.4969272000000001E-4</v>
      </c>
      <c r="CN988" s="330">
        <v>8.7377164999999993E-3</v>
      </c>
      <c r="CO988" s="330">
        <v>4.1972931000000004</v>
      </c>
      <c r="CP988"/>
      <c r="CQ988">
        <v>0.56964884000000005</v>
      </c>
      <c r="CR988">
        <v>9.438409695000001E-2</v>
      </c>
      <c r="CS988">
        <v>0.239277555</v>
      </c>
      <c r="CT988">
        <v>7.2115252746999994E-2</v>
      </c>
      <c r="CU988">
        <v>4.0305585350000006E-2</v>
      </c>
      <c r="CV988" s="109"/>
      <c r="CW988" s="372"/>
      <c r="CX988" s="36"/>
      <c r="CY988" s="36"/>
      <c r="CZ988" s="36"/>
      <c r="DA988" s="237"/>
      <c r="DB988" s="257"/>
      <c r="DC988" s="40"/>
      <c r="DD988" s="40"/>
      <c r="DE988" s="40"/>
      <c r="DF988" s="40"/>
      <c r="DG988" s="40"/>
      <c r="DH988" s="40"/>
      <c r="DI988" s="40"/>
      <c r="DJ988" s="40"/>
      <c r="DK988" s="40"/>
      <c r="DL988" s="40"/>
    </row>
    <row r="989" spans="1:116" ht="14.4" x14ac:dyDescent="0.3">
      <c r="A989" t="s">
        <v>6766</v>
      </c>
      <c r="B989" s="113" t="s">
        <v>923</v>
      </c>
      <c r="C989" s="182" t="s">
        <v>188</v>
      </c>
      <c r="D989" s="40" t="s">
        <v>2602</v>
      </c>
      <c r="E989" s="181" t="s">
        <v>943</v>
      </c>
      <c r="F989" s="184" t="s">
        <v>6767</v>
      </c>
      <c r="G989" s="184">
        <v>1.5452654810480002</v>
      </c>
      <c r="H989" s="184">
        <v>2.4248341949999998E-2</v>
      </c>
      <c r="I989" s="184">
        <v>7.2115252748E-2</v>
      </c>
      <c r="J989" s="328">
        <v>0.87925304635000001</v>
      </c>
      <c r="K989" s="184">
        <v>0.56964884000000005</v>
      </c>
      <c r="L989" s="184">
        <v>1.5293279999999999E-2</v>
      </c>
      <c r="M989" s="184">
        <v>1.5611167E-2</v>
      </c>
      <c r="N989" s="184">
        <v>1.8910828000000001E-2</v>
      </c>
      <c r="O989" s="184">
        <v>4.1389308000000001E-3</v>
      </c>
      <c r="P989" s="331">
        <v>1.6016905000000001E-4</v>
      </c>
      <c r="Q989" s="331">
        <v>1.0384140999999999E-3</v>
      </c>
      <c r="R989" s="331">
        <v>3.9231307999999999E-2</v>
      </c>
      <c r="S989" s="331">
        <v>9.1031534999999998E-4</v>
      </c>
      <c r="T989" s="331">
        <v>1.8923109E-3</v>
      </c>
      <c r="U989" s="331">
        <v>3.9395271000000003E-2</v>
      </c>
      <c r="V989" s="331">
        <v>8.7186848000000001E-5</v>
      </c>
      <c r="W989" s="331">
        <v>0.83894745999999998</v>
      </c>
      <c r="X989" s="331">
        <v>0</v>
      </c>
      <c r="Y989"/>
      <c r="Z989" s="288">
        <v>3.7976589333333339</v>
      </c>
      <c r="AA989"/>
      <c r="AB989" s="164">
        <v>41.685645000000001</v>
      </c>
      <c r="AC989" s="164">
        <v>35.897862000000003</v>
      </c>
      <c r="AD989" s="164">
        <v>3.1425462999999998</v>
      </c>
      <c r="AE989" s="164">
        <v>0</v>
      </c>
      <c r="AF989" s="164">
        <v>0.72513048999999996</v>
      </c>
      <c r="AG989" s="164">
        <v>1.2655513</v>
      </c>
      <c r="AH989" s="164">
        <v>0.65455395000000005</v>
      </c>
      <c r="AI989"/>
      <c r="AJ989" s="185">
        <v>7.6601575000000005E-2</v>
      </c>
      <c r="AK989" s="185">
        <v>6.9408993000000002E-2</v>
      </c>
      <c r="AL989" s="185">
        <v>5.0314106999999999E-3</v>
      </c>
      <c r="AM989" s="185">
        <v>2.1611712E-3</v>
      </c>
      <c r="AN989" s="176">
        <v>4.1612106000000004E-6</v>
      </c>
      <c r="AO989" s="176">
        <v>1.8607288000000002E-8</v>
      </c>
      <c r="AP989" s="176">
        <v>0.30268504000000002</v>
      </c>
      <c r="AQ989" s="192">
        <v>3.7773381E-6</v>
      </c>
      <c r="AR989" s="192">
        <v>1.1391397E-8</v>
      </c>
      <c r="AS989" s="192">
        <v>3.1107214E-13</v>
      </c>
      <c r="AT989" s="192">
        <v>4.5582461999999997E-12</v>
      </c>
      <c r="AU989" s="192">
        <v>0</v>
      </c>
      <c r="AV989" s="192">
        <v>5.7669237999999995E-10</v>
      </c>
      <c r="AW989" s="192">
        <v>3.2494381999999998E-7</v>
      </c>
      <c r="AX989" s="192">
        <v>1.1660440999999999E-10</v>
      </c>
      <c r="AY989" s="192">
        <v>3.3756492000000002E-10</v>
      </c>
      <c r="AZ989" s="192">
        <v>5.2159275E-14</v>
      </c>
      <c r="BA989" s="192">
        <v>7.7355001000000002E-16</v>
      </c>
      <c r="BB989" s="192">
        <v>3.3291461000000001E-13</v>
      </c>
      <c r="BC989" s="192">
        <v>1.2334235000000001E-14</v>
      </c>
      <c r="BD989" s="192">
        <v>2.8947647000000001E-15</v>
      </c>
      <c r="BE989" s="192">
        <v>3.0074663999999997E-11</v>
      </c>
      <c r="BF989" s="192">
        <v>3.5046067999999998E-10</v>
      </c>
      <c r="BG989" s="192">
        <v>4.3583808000000001E-20</v>
      </c>
      <c r="BH989" s="193">
        <v>8.9102519999999997E-5</v>
      </c>
      <c r="BI989" s="193">
        <v>0.30259594000000001</v>
      </c>
      <c r="BJ989" s="192">
        <v>5.7966942E-8</v>
      </c>
      <c r="BK989" s="192">
        <v>6.7589455000000003E-9</v>
      </c>
      <c r="BL989" s="192">
        <v>2.0636230999999998E-12</v>
      </c>
      <c r="BM989"/>
      <c r="BN989" s="164">
        <v>4.2266664000000003E-4</v>
      </c>
      <c r="BO989" s="186">
        <v>2.3872279000000002E-6</v>
      </c>
      <c r="BP989" s="164">
        <v>1.0588881E-4</v>
      </c>
      <c r="BQ989" s="186">
        <v>4.6027198999999998E-6</v>
      </c>
      <c r="BR989" s="186">
        <v>3.8636216000000002E-6</v>
      </c>
      <c r="BS989" s="186">
        <v>1.1258298E-7</v>
      </c>
      <c r="BT989" s="186">
        <v>1.2791670999999999E-9</v>
      </c>
      <c r="BU989" s="186">
        <v>1.6977960999999999E-7</v>
      </c>
      <c r="BV989" s="186">
        <v>2.4463619E-7</v>
      </c>
      <c r="BW989" s="186">
        <v>7.5542470999999996E-7</v>
      </c>
      <c r="BX989" s="186">
        <v>0</v>
      </c>
      <c r="BY989" s="186">
        <v>9.6380031000000002E-17</v>
      </c>
      <c r="BZ989" s="186">
        <v>7.8917341999999997E-13</v>
      </c>
      <c r="CA989" s="186">
        <v>3.7593169000000001E-6</v>
      </c>
      <c r="CB989" s="186">
        <v>4.7949550000000002E-5</v>
      </c>
      <c r="CC989" s="186">
        <v>1.7758286000000001E-8</v>
      </c>
      <c r="CD989" s="164">
        <v>2.5291392999999998E-4</v>
      </c>
      <c r="CE989"/>
      <c r="CF989" s="329">
        <v>6.6796715E-13</v>
      </c>
      <c r="CG989" s="330">
        <v>3.5919626</v>
      </c>
      <c r="CH989" s="330">
        <v>4.4250286999999999E-3</v>
      </c>
      <c r="CI989" s="330">
        <v>3.2972582E-3</v>
      </c>
      <c r="CJ989" s="330">
        <v>9.750405E-4</v>
      </c>
      <c r="CK989" s="329">
        <v>1.5335974000000001E-10</v>
      </c>
      <c r="CL989" s="329">
        <v>1.8013788E-8</v>
      </c>
      <c r="CM989" s="330">
        <v>1.4969272000000001E-4</v>
      </c>
      <c r="CN989" s="330">
        <v>8.7377166000000006E-3</v>
      </c>
      <c r="CO989" s="330">
        <v>4.1972931000000004</v>
      </c>
      <c r="CP989"/>
      <c r="CQ989">
        <v>0.56964884000000005</v>
      </c>
      <c r="CR989">
        <v>9.438409695000001E-2</v>
      </c>
      <c r="CS989">
        <v>0.909083215</v>
      </c>
      <c r="CT989">
        <v>7.2115252748E-2</v>
      </c>
      <c r="CU989">
        <v>4.0305586350000006E-2</v>
      </c>
      <c r="CV989" s="109"/>
      <c r="CW989" s="372"/>
      <c r="CX989" s="36"/>
      <c r="CY989" s="36"/>
      <c r="CZ989" s="36"/>
      <c r="DA989" s="237"/>
      <c r="DB989" s="257"/>
      <c r="DC989" s="40"/>
      <c r="DD989" s="40"/>
      <c r="DE989" s="40"/>
      <c r="DF989" s="40"/>
      <c r="DG989" s="40"/>
      <c r="DH989" s="40"/>
      <c r="DI989" s="40"/>
      <c r="DJ989" s="40"/>
      <c r="DK989" s="40"/>
      <c r="DL989" s="40"/>
    </row>
    <row r="990" spans="1:116" ht="14.4" x14ac:dyDescent="0.3">
      <c r="A990" t="s">
        <v>6768</v>
      </c>
      <c r="B990" s="113" t="s">
        <v>923</v>
      </c>
      <c r="C990" s="182" t="s">
        <v>189</v>
      </c>
      <c r="D990" s="40" t="s">
        <v>2602</v>
      </c>
      <c r="E990" s="181" t="s">
        <v>943</v>
      </c>
      <c r="F990" s="184" t="s">
        <v>6769</v>
      </c>
      <c r="G990" s="184">
        <v>0.88999731610200006</v>
      </c>
      <c r="H990" s="184">
        <v>2.3445188042000003E-2</v>
      </c>
      <c r="I990" s="184">
        <v>7.5479601760000001E-2</v>
      </c>
      <c r="J990" s="328">
        <v>0.19805139630000002</v>
      </c>
      <c r="K990" s="184">
        <v>0.59302113000000001</v>
      </c>
      <c r="L990" s="331">
        <v>2.0765410000000002E-2</v>
      </c>
      <c r="M990" s="184">
        <v>1.423486E-2</v>
      </c>
      <c r="N990" s="184">
        <v>1.8057243000000001E-2</v>
      </c>
      <c r="O990" s="331">
        <v>4.4257525000000004E-3</v>
      </c>
      <c r="P990" s="331">
        <v>3.3772612000000002E-5</v>
      </c>
      <c r="Q990" s="331">
        <v>9.2841992999999996E-4</v>
      </c>
      <c r="R990" s="331">
        <v>3.8505339E-2</v>
      </c>
      <c r="S990" s="331">
        <v>1.5302693E-3</v>
      </c>
      <c r="T990" s="331">
        <v>1.8923109E-3</v>
      </c>
      <c r="U990" s="331">
        <v>8.2721477000000002E-2</v>
      </c>
      <c r="V990" s="331">
        <v>8.1681859999999999E-5</v>
      </c>
      <c r="W990" s="331">
        <v>0.11379965</v>
      </c>
      <c r="X990" s="331">
        <v>0</v>
      </c>
      <c r="Y990"/>
      <c r="Z990" s="288">
        <v>3.9534742</v>
      </c>
      <c r="AA990"/>
      <c r="AB990" s="164">
        <v>49.063453000000003</v>
      </c>
      <c r="AC990" s="164">
        <v>33.398133999999999</v>
      </c>
      <c r="AD990" s="164">
        <v>8.5010975000000002</v>
      </c>
      <c r="AE990" s="164">
        <v>0</v>
      </c>
      <c r="AF990" s="164">
        <v>1.9721519999999999</v>
      </c>
      <c r="AG990" s="164">
        <v>3.4124042000000001</v>
      </c>
      <c r="AH990" s="164">
        <v>1.7796656</v>
      </c>
      <c r="AI990"/>
      <c r="AJ990" s="185">
        <v>7.7536446999999994E-2</v>
      </c>
      <c r="AK990" s="185">
        <v>7.2714962999999994E-2</v>
      </c>
      <c r="AL990" s="185">
        <v>3.5990584000000002E-3</v>
      </c>
      <c r="AM990" s="185">
        <v>1.2224257999999999E-3</v>
      </c>
      <c r="AN990" s="176">
        <v>4.3594102999999998E-6</v>
      </c>
      <c r="AO990" s="176">
        <v>1.3310127000000001E-8</v>
      </c>
      <c r="AP990" s="176">
        <v>0.1712081</v>
      </c>
      <c r="AQ990" s="192">
        <v>3.9219345999999998E-6</v>
      </c>
      <c r="AR990" s="192">
        <v>1.1827680000000001E-8</v>
      </c>
      <c r="AS990" s="192">
        <v>3.2299201E-13</v>
      </c>
      <c r="AT990" s="192">
        <v>4.5582461999999997E-12</v>
      </c>
      <c r="AU990" s="192">
        <v>0</v>
      </c>
      <c r="AV990" s="192">
        <v>5.5381853999999997E-10</v>
      </c>
      <c r="AW990" s="192">
        <v>4.2882194999999998E-7</v>
      </c>
      <c r="AX990" s="192">
        <v>1.1138805999999999E-10</v>
      </c>
      <c r="AY990" s="192">
        <v>4.5332519999999999E-10</v>
      </c>
      <c r="AZ990" s="192">
        <v>5.2159275E-14</v>
      </c>
      <c r="BA990" s="192">
        <v>7.7355001000000002E-16</v>
      </c>
      <c r="BB990" s="192">
        <v>2.7022377E-13</v>
      </c>
      <c r="BC990" s="192">
        <v>7.9644003999999997E-15</v>
      </c>
      <c r="BD990" s="192">
        <v>1.9316093E-15</v>
      </c>
      <c r="BE990" s="192">
        <v>1.2644228000000001E-11</v>
      </c>
      <c r="BF990" s="192">
        <v>2.1990665000000001E-10</v>
      </c>
      <c r="BG990" s="192">
        <v>4.3583808000000001E-20</v>
      </c>
      <c r="BH990" s="193">
        <v>1.6612206E-4</v>
      </c>
      <c r="BI990" s="193">
        <v>0.17104198000000001</v>
      </c>
      <c r="BJ990" s="192">
        <v>7.8627598000000002E-9</v>
      </c>
      <c r="BK990" s="192">
        <v>9.167978E-10</v>
      </c>
      <c r="BL990" s="192">
        <v>2.7991425E-13</v>
      </c>
      <c r="BM990"/>
      <c r="BN990" s="164">
        <v>2.1378519E-4</v>
      </c>
      <c r="BO990" s="186">
        <v>3.1853143E-6</v>
      </c>
      <c r="BP990" s="164">
        <v>1.1023335E-4</v>
      </c>
      <c r="BQ990" s="186">
        <v>4.5172494000000002E-6</v>
      </c>
      <c r="BR990" s="186">
        <v>4.7777611000000002E-6</v>
      </c>
      <c r="BS990" s="186">
        <v>1.1258298E-7</v>
      </c>
      <c r="BT990" s="186">
        <v>1.2791670999999999E-9</v>
      </c>
      <c r="BU990" s="186">
        <v>1.6977960999999999E-7</v>
      </c>
      <c r="BV990" s="186">
        <v>6.8905776000000003E-8</v>
      </c>
      <c r="BW990" s="186">
        <v>6.5645796999999998E-7</v>
      </c>
      <c r="BX990" s="186">
        <v>0</v>
      </c>
      <c r="BY990" s="186">
        <v>9.6380031000000002E-17</v>
      </c>
      <c r="BZ990" s="186">
        <v>7.8917341999999997E-13</v>
      </c>
      <c r="CA990" s="186">
        <v>3.6479557999999998E-6</v>
      </c>
      <c r="CB990" s="186">
        <v>5.2091003999999997E-5</v>
      </c>
      <c r="CC990" s="186">
        <v>1.7759398000000002E-8</v>
      </c>
      <c r="CD990" s="186">
        <v>3.4305786000000001E-5</v>
      </c>
      <c r="CE990"/>
      <c r="CF990" s="329">
        <v>6.6796715E-13</v>
      </c>
      <c r="CG990" s="330">
        <v>3.7477779</v>
      </c>
      <c r="CH990" s="330">
        <v>4.4250286999999999E-3</v>
      </c>
      <c r="CI990" s="330">
        <v>3.8432973E-3</v>
      </c>
      <c r="CJ990" s="330">
        <v>8.8151156999999997E-4</v>
      </c>
      <c r="CK990" s="329">
        <v>1.2341377000000001E-10</v>
      </c>
      <c r="CL990" s="329">
        <v>1.4522142E-8</v>
      </c>
      <c r="CM990" s="330">
        <v>1.9021443000000001E-4</v>
      </c>
      <c r="CN990" s="330">
        <v>5.0691473999999997E-3</v>
      </c>
      <c r="CO990" s="330">
        <v>2.48692</v>
      </c>
      <c r="CP990"/>
      <c r="CQ990">
        <v>0.59302113000000001</v>
      </c>
      <c r="CR990">
        <v>9.6950797041999992E-2</v>
      </c>
      <c r="CS990">
        <v>0.187305259</v>
      </c>
      <c r="CT990">
        <v>7.5479601760000001E-2</v>
      </c>
      <c r="CU990">
        <v>8.4251746299999999E-2</v>
      </c>
      <c r="CV990" s="109"/>
      <c r="CW990" s="372"/>
      <c r="CX990" s="36"/>
      <c r="CY990" s="36"/>
      <c r="CZ990" s="36"/>
      <c r="DA990" s="237"/>
      <c r="DB990" s="257"/>
      <c r="DC990" s="40"/>
      <c r="DD990" s="40"/>
      <c r="DE990" s="40"/>
      <c r="DF990" s="40"/>
      <c r="DG990" s="40"/>
      <c r="DH990" s="40"/>
      <c r="DI990" s="40"/>
      <c r="DJ990" s="40"/>
      <c r="DK990" s="40"/>
      <c r="DL990" s="40"/>
    </row>
    <row r="991" spans="1:116" ht="14.4" x14ac:dyDescent="0.3">
      <c r="A991" t="s">
        <v>6770</v>
      </c>
      <c r="B991" s="113" t="s">
        <v>923</v>
      </c>
      <c r="C991" s="182" t="s">
        <v>190</v>
      </c>
      <c r="D991" s="40" t="s">
        <v>2602</v>
      </c>
      <c r="E991" s="181" t="s">
        <v>943</v>
      </c>
      <c r="F991" s="184" t="s">
        <v>6771</v>
      </c>
      <c r="G991" s="184">
        <v>0.92582984697399995</v>
      </c>
      <c r="H991" s="184">
        <v>1.977533888E-2</v>
      </c>
      <c r="I991" s="184">
        <v>3.3046610823999997E-2</v>
      </c>
      <c r="J991" s="328">
        <v>0.46164569726999999</v>
      </c>
      <c r="K991" s="184">
        <v>0.41136220000000001</v>
      </c>
      <c r="L991" s="331">
        <v>1.5779043E-2</v>
      </c>
      <c r="M991" s="184">
        <v>1.5271576E-2</v>
      </c>
      <c r="N991" s="184">
        <v>1.6133613000000002E-2</v>
      </c>
      <c r="O991" s="184">
        <v>3.0331573E-3</v>
      </c>
      <c r="P991" s="331">
        <v>1.5639897999999999E-4</v>
      </c>
      <c r="Q991" s="331">
        <v>4.5216959999999997E-4</v>
      </c>
      <c r="R991" s="331">
        <v>1.2264621E-3</v>
      </c>
      <c r="S991" s="331">
        <v>9.0402427000000002E-4</v>
      </c>
      <c r="T991" s="331">
        <v>7.0626854000000003E-4</v>
      </c>
      <c r="U991" s="331">
        <v>3.9830573000000001E-2</v>
      </c>
      <c r="V991" s="331">
        <v>6.3261184E-5</v>
      </c>
      <c r="W991" s="331">
        <v>0.42091109999999998</v>
      </c>
      <c r="X991" s="331">
        <v>0</v>
      </c>
      <c r="Y991"/>
      <c r="Z991" s="288">
        <v>2.7424146666666669</v>
      </c>
      <c r="AA991"/>
      <c r="AB991" s="164">
        <v>43.724238999999997</v>
      </c>
      <c r="AC991" s="164">
        <v>36.971220000000002</v>
      </c>
      <c r="AD991" s="164">
        <v>3.7093790000000002</v>
      </c>
      <c r="AE991" s="164">
        <v>0</v>
      </c>
      <c r="AF991" s="164">
        <v>0.80052203</v>
      </c>
      <c r="AG991" s="164">
        <v>1.4702739</v>
      </c>
      <c r="AH991" s="164">
        <v>0.77284344999999999</v>
      </c>
      <c r="AI991"/>
      <c r="AJ991" s="185">
        <v>5.3716450999999998E-2</v>
      </c>
      <c r="AK991" s="185">
        <v>4.8442240999999997E-2</v>
      </c>
      <c r="AL991" s="185">
        <v>3.1150026000000002E-3</v>
      </c>
      <c r="AM991" s="185">
        <v>2.1592080000000001E-3</v>
      </c>
      <c r="AN991" s="176">
        <v>2.9042111000000001E-6</v>
      </c>
      <c r="AO991" s="176">
        <v>1.151998E-8</v>
      </c>
      <c r="AP991" s="176">
        <v>0.30241008000000003</v>
      </c>
      <c r="AQ991" s="192">
        <v>2.5451007E-6</v>
      </c>
      <c r="AR991" s="192">
        <v>7.6791879000000008E-9</v>
      </c>
      <c r="AS991" s="192">
        <v>2.0980617000000001E-13</v>
      </c>
      <c r="AT991" s="192">
        <v>1.7012773999999999E-12</v>
      </c>
      <c r="AU991" s="192">
        <v>0</v>
      </c>
      <c r="AV991" s="192">
        <v>5.0332078000000004E-10</v>
      </c>
      <c r="AW991" s="192">
        <v>3.2921019000000002E-7</v>
      </c>
      <c r="AX991" s="192">
        <v>1.0730654E-10</v>
      </c>
      <c r="AY991" s="192">
        <v>3.4089562000000001E-10</v>
      </c>
      <c r="AZ991" s="192">
        <v>1.9467443000000001E-14</v>
      </c>
      <c r="BA991" s="192">
        <v>2.8871261999999998E-16</v>
      </c>
      <c r="BB991" s="192">
        <v>2.5750113E-13</v>
      </c>
      <c r="BC991" s="192">
        <v>8.9483155999999994E-15</v>
      </c>
      <c r="BD991" s="192">
        <v>2.1297998000000001E-15</v>
      </c>
      <c r="BE991" s="192">
        <v>2.6197665E-11</v>
      </c>
      <c r="BF991" s="192">
        <v>2.8610834000000001E-10</v>
      </c>
      <c r="BG991" s="192">
        <v>1.6266815000000001E-20</v>
      </c>
      <c r="BH991" s="193">
        <v>9.1222485000000002E-5</v>
      </c>
      <c r="BI991" s="193">
        <v>0.30231886000000002</v>
      </c>
      <c r="BJ991" s="192">
        <v>2.9082817000000001E-8</v>
      </c>
      <c r="BK991" s="192">
        <v>3.3910565000000002E-9</v>
      </c>
      <c r="BL991" s="192">
        <v>1.0353483000000001E-12</v>
      </c>
      <c r="BM991"/>
      <c r="BN991" s="164">
        <v>2.638734E-4</v>
      </c>
      <c r="BO991" s="186">
        <v>2.3799027999999999E-6</v>
      </c>
      <c r="BP991" s="186">
        <v>7.6465798000000004E-5</v>
      </c>
      <c r="BQ991" s="186">
        <v>1.5115934E-7</v>
      </c>
      <c r="BR991" s="186">
        <v>3.9900261000000001E-6</v>
      </c>
      <c r="BS991" s="186">
        <v>5.6352144999999997E-8</v>
      </c>
      <c r="BT991" s="186">
        <v>4.7742442999999998E-10</v>
      </c>
      <c r="BU991" s="186">
        <v>8.5120946000000001E-8</v>
      </c>
      <c r="BV991" s="186">
        <v>2.3305423E-7</v>
      </c>
      <c r="BW991" s="186">
        <v>3.6390289000000002E-7</v>
      </c>
      <c r="BX991" s="186">
        <v>0</v>
      </c>
      <c r="BY991" s="186">
        <v>3.5971986999999998E-17</v>
      </c>
      <c r="BZ991" s="186">
        <v>2.9454375000000002E-13</v>
      </c>
      <c r="CA991" s="186">
        <v>3.2332720000000001E-6</v>
      </c>
      <c r="CB991" s="186">
        <v>5.0017286000000001E-5</v>
      </c>
      <c r="CC991" s="186">
        <v>6.6284143999999996E-9</v>
      </c>
      <c r="CD991" s="164">
        <v>1.2689042E-4</v>
      </c>
      <c r="CE991"/>
      <c r="CF991" s="329">
        <v>2.4930585E-13</v>
      </c>
      <c r="CG991" s="330">
        <v>2.7423107999999998</v>
      </c>
      <c r="CH991" s="330">
        <v>2.0619582000000001E-3</v>
      </c>
      <c r="CI991" s="330">
        <v>1.6422183000000001E-3</v>
      </c>
      <c r="CJ991" s="330">
        <v>9.9480482999999989E-4</v>
      </c>
      <c r="CK991" s="329">
        <v>1.1863493999999999E-10</v>
      </c>
      <c r="CL991" s="329">
        <v>1.396689E-8</v>
      </c>
      <c r="CM991" s="330">
        <v>1.5457606E-4</v>
      </c>
      <c r="CN991" s="330">
        <v>6.9622340999999999E-3</v>
      </c>
      <c r="CO991" s="330">
        <v>4.2030180000000001</v>
      </c>
      <c r="CP991"/>
      <c r="CQ991">
        <v>0.41136220000000001</v>
      </c>
      <c r="CR991">
        <v>5.2052419980000007E-2</v>
      </c>
      <c r="CS991">
        <v>0.45318818109999998</v>
      </c>
      <c r="CT991">
        <v>3.3046610823999997E-2</v>
      </c>
      <c r="CU991">
        <v>4.0734597269999999E-2</v>
      </c>
      <c r="CV991" s="109"/>
      <c r="CW991" s="372"/>
      <c r="CX991" s="36"/>
      <c r="CY991" s="36"/>
      <c r="CZ991" s="11"/>
      <c r="DA991" s="236"/>
      <c r="DB991" s="236"/>
      <c r="DC991" s="40"/>
      <c r="DD991" s="40"/>
      <c r="DE991" s="40"/>
      <c r="DF991" s="40"/>
      <c r="DG991" s="40"/>
      <c r="DH991" s="40"/>
      <c r="DI991" s="40"/>
      <c r="DJ991" s="40"/>
      <c r="DK991" s="40"/>
      <c r="DL991" s="40"/>
    </row>
    <row r="992" spans="1:116" ht="14.4" x14ac:dyDescent="0.3">
      <c r="A992" t="s">
        <v>6772</v>
      </c>
      <c r="B992" s="113" t="s">
        <v>923</v>
      </c>
      <c r="C992" s="182" t="s">
        <v>191</v>
      </c>
      <c r="D992" s="40" t="s">
        <v>2602</v>
      </c>
      <c r="E992" s="181" t="s">
        <v>943</v>
      </c>
      <c r="F992" s="184" t="s">
        <v>6773</v>
      </c>
      <c r="G992" s="184">
        <v>0.62761132570099998</v>
      </c>
      <c r="H992" s="184">
        <v>9.9951828449999988E-3</v>
      </c>
      <c r="I992" s="184">
        <v>1.9381163005999999E-2</v>
      </c>
      <c r="J992" s="328">
        <v>0.39829570984999996</v>
      </c>
      <c r="K992" s="184">
        <v>0.19993927</v>
      </c>
      <c r="L992" s="184">
        <v>1.0877315E-2</v>
      </c>
      <c r="M992" s="184">
        <v>7.2393303000000001E-3</v>
      </c>
      <c r="N992" s="331">
        <v>7.6518441000000001E-3</v>
      </c>
      <c r="O992" s="184">
        <v>1.9711607999999999E-3</v>
      </c>
      <c r="P992" s="331">
        <v>3.0002534999999999E-5</v>
      </c>
      <c r="Q992" s="331">
        <v>3.4217541E-4</v>
      </c>
      <c r="R992" s="331">
        <v>5.0049296999999998E-4</v>
      </c>
      <c r="S992" s="331">
        <v>6.4374984999999996E-4</v>
      </c>
      <c r="T992" s="331">
        <v>7.0626854000000003E-4</v>
      </c>
      <c r="U992" s="331">
        <v>3.8012539999999997E-2</v>
      </c>
      <c r="V992" s="331">
        <v>5.7756195999999997E-5</v>
      </c>
      <c r="W992" s="331">
        <v>0.35963941999999999</v>
      </c>
      <c r="X992" s="331">
        <v>0</v>
      </c>
      <c r="Y992"/>
      <c r="Z992" s="288">
        <v>1.3329284666666668</v>
      </c>
      <c r="AA992"/>
      <c r="AB992" s="164">
        <v>22.840126000000001</v>
      </c>
      <c r="AC992" s="164">
        <v>16.411923999999999</v>
      </c>
      <c r="AD992" s="164">
        <v>3.4835364000000002</v>
      </c>
      <c r="AE992" s="164">
        <v>0</v>
      </c>
      <c r="AF992" s="164">
        <v>0.80052203</v>
      </c>
      <c r="AG992" s="164">
        <v>1.4149508</v>
      </c>
      <c r="AH992" s="164">
        <v>0.72919210999999995</v>
      </c>
      <c r="AI992"/>
      <c r="AJ992" s="185">
        <v>4.6961849999999999E-2</v>
      </c>
      <c r="AK992" s="185">
        <v>4.4744931000000002E-2</v>
      </c>
      <c r="AL992" s="185">
        <v>1.5258012999999999E-3</v>
      </c>
      <c r="AM992" s="185">
        <v>6.9111832999999999E-4</v>
      </c>
      <c r="AN992" s="176">
        <v>2.6825498E-6</v>
      </c>
      <c r="AO992" s="176">
        <v>5.6427562999999997E-9</v>
      </c>
      <c r="AP992" s="176">
        <v>9.6795283999999995E-2</v>
      </c>
      <c r="AQ992" s="192">
        <v>1.2370975E-6</v>
      </c>
      <c r="AR992" s="192">
        <v>3.7326265000000003E-9</v>
      </c>
      <c r="AS992" s="192">
        <v>1.0198047E-13</v>
      </c>
      <c r="AT992" s="192">
        <v>1.7012773999999999E-12</v>
      </c>
      <c r="AU992" s="192">
        <v>0</v>
      </c>
      <c r="AV992" s="192">
        <v>2.7603155000000001E-10</v>
      </c>
      <c r="AW992" s="192">
        <v>2.2353188999999999E-7</v>
      </c>
      <c r="AX992" s="192">
        <v>5.5473513000000002E-11</v>
      </c>
      <c r="AY992" s="192">
        <v>2.3720193999999998E-10</v>
      </c>
      <c r="AZ992" s="192">
        <v>1.9467443000000001E-14</v>
      </c>
      <c r="BA992" s="192">
        <v>2.8871261999999998E-16</v>
      </c>
      <c r="BB992" s="192">
        <v>1.948103E-13</v>
      </c>
      <c r="BC992" s="192">
        <v>4.5784814999999999E-15</v>
      </c>
      <c r="BD992" s="192">
        <v>1.1666444E-15</v>
      </c>
      <c r="BE992" s="192">
        <v>8.7672296999999994E-12</v>
      </c>
      <c r="BF992" s="192">
        <v>1.555543E-10</v>
      </c>
      <c r="BG992" s="192">
        <v>1.6266815000000001E-20</v>
      </c>
      <c r="BH992" s="193">
        <v>6.9385902999999997E-5</v>
      </c>
      <c r="BI992" s="193">
        <v>9.6725899000000004E-2</v>
      </c>
      <c r="BJ992" s="192">
        <v>1.2214782999999999E-6</v>
      </c>
      <c r="BK992" s="192">
        <v>1.6170045999999999E-9</v>
      </c>
      <c r="BL992" s="192">
        <v>1.2738273999999999E-13</v>
      </c>
      <c r="BM992"/>
      <c r="BN992" s="164">
        <v>2.6182404999999998E-4</v>
      </c>
      <c r="BO992" s="186">
        <v>1.6650072E-6</v>
      </c>
      <c r="BP992" s="186">
        <v>3.7165581999999999E-5</v>
      </c>
      <c r="BQ992" s="186">
        <v>6.2057093999999995E-8</v>
      </c>
      <c r="BR992" s="186">
        <v>2.4505699E-6</v>
      </c>
      <c r="BS992" s="186">
        <v>5.6352144999999997E-8</v>
      </c>
      <c r="BT992" s="186">
        <v>4.7742442999999998E-10</v>
      </c>
      <c r="BU992" s="186">
        <v>8.5120946000000001E-8</v>
      </c>
      <c r="BV992" s="186">
        <v>5.732382E-8</v>
      </c>
      <c r="BW992" s="186">
        <v>2.5385765000000002E-7</v>
      </c>
      <c r="BX992" s="186">
        <v>0</v>
      </c>
      <c r="BY992" s="186">
        <v>3.5971986999999998E-17</v>
      </c>
      <c r="BZ992" s="186">
        <v>2.9454375000000002E-13</v>
      </c>
      <c r="CA992" s="186">
        <v>1.5655298E-6</v>
      </c>
      <c r="CB992" s="186">
        <v>2.4667108000000002E-5</v>
      </c>
      <c r="CC992" s="186">
        <v>6.6284108000000001E-9</v>
      </c>
      <c r="CD992" s="164">
        <v>1.9378843000000001E-4</v>
      </c>
      <c r="CE992"/>
      <c r="CF992" s="329">
        <v>2.4930585E-13</v>
      </c>
      <c r="CG992" s="330">
        <v>1.3328245999999999</v>
      </c>
      <c r="CH992" s="330">
        <v>2.0619582000000001E-3</v>
      </c>
      <c r="CI992" s="330">
        <v>1.1530971000000001E-3</v>
      </c>
      <c r="CJ992" s="329">
        <v>4.4896216999999999E-4</v>
      </c>
      <c r="CK992" s="329">
        <v>8.8688964000000002E-11</v>
      </c>
      <c r="CL992" s="329">
        <v>1.0475242999999999E-8</v>
      </c>
      <c r="CM992" s="330">
        <v>9.8201624000000004E-5</v>
      </c>
      <c r="CN992" s="330">
        <v>3.2936649999999999E-3</v>
      </c>
      <c r="CO992" s="330">
        <v>1.3834575</v>
      </c>
      <c r="CP992"/>
      <c r="CQ992">
        <v>0.19993927</v>
      </c>
      <c r="CR992">
        <v>2.8612321114999999E-2</v>
      </c>
      <c r="CS992">
        <v>0.37825655826999999</v>
      </c>
      <c r="CT992">
        <v>1.9381163005999999E-2</v>
      </c>
      <c r="CU992">
        <v>3.8656289849999997E-2</v>
      </c>
      <c r="CV992" s="109"/>
      <c r="CW992" s="372"/>
      <c r="CX992" s="36"/>
      <c r="CY992" s="36"/>
      <c r="CZ992" s="36"/>
      <c r="DA992" s="237"/>
      <c r="DB992" s="257"/>
      <c r="DC992" s="40"/>
      <c r="DD992" s="40"/>
      <c r="DE992" s="40"/>
      <c r="DF992" s="40"/>
      <c r="DG992" s="40"/>
      <c r="DH992" s="40"/>
      <c r="DI992" s="40"/>
      <c r="DJ992" s="40"/>
      <c r="DK992" s="40"/>
      <c r="DL992" s="40"/>
    </row>
    <row r="993" spans="1:116" ht="14.4" x14ac:dyDescent="0.3">
      <c r="A993" t="s">
        <v>3335</v>
      </c>
      <c r="B993" s="113" t="s">
        <v>923</v>
      </c>
      <c r="C993" s="182" t="s">
        <v>192</v>
      </c>
      <c r="D993" s="40" t="s">
        <v>2602</v>
      </c>
      <c r="E993" s="181" t="s">
        <v>943</v>
      </c>
      <c r="F993" s="184" t="s">
        <v>4376</v>
      </c>
      <c r="G993" s="184">
        <v>1.6346426595299999</v>
      </c>
      <c r="H993" s="184">
        <v>5.7723544630000005E-2</v>
      </c>
      <c r="I993" s="184">
        <v>0.75791911489999997</v>
      </c>
      <c r="J993" s="328">
        <v>0</v>
      </c>
      <c r="K993" s="184">
        <v>0.81899999999999995</v>
      </c>
      <c r="L993" s="184">
        <v>7.8518452000000002E-2</v>
      </c>
      <c r="M993" s="184">
        <v>9.9864679000000005E-3</v>
      </c>
      <c r="N993" s="331">
        <v>1.8696600000000001E-2</v>
      </c>
      <c r="O993" s="184">
        <v>2.9734677000000001E-2</v>
      </c>
      <c r="P993" s="331">
        <v>5.9443522999999999E-4</v>
      </c>
      <c r="Q993" s="331">
        <v>8.6978323999999992E-3</v>
      </c>
      <c r="R993" s="331">
        <v>5.7114195E-2</v>
      </c>
      <c r="S993" s="331">
        <v>0</v>
      </c>
      <c r="T993" s="331">
        <v>0.61229999999999996</v>
      </c>
      <c r="U993" s="331">
        <v>0</v>
      </c>
      <c r="V993" s="331">
        <v>0</v>
      </c>
      <c r="W993" s="331">
        <v>0</v>
      </c>
      <c r="X993" s="331">
        <v>0</v>
      </c>
      <c r="Y993"/>
      <c r="Z993" s="288">
        <v>5.46</v>
      </c>
      <c r="AA993"/>
      <c r="AB993" s="164">
        <v>124.2204</v>
      </c>
      <c r="AC993" s="164">
        <v>121.41200000000001</v>
      </c>
      <c r="AD993" s="164">
        <v>0</v>
      </c>
      <c r="AE993" s="164">
        <v>0</v>
      </c>
      <c r="AF993" s="164">
        <v>2.8083999999999998</v>
      </c>
      <c r="AG993" s="164">
        <v>0</v>
      </c>
      <c r="AH993" s="164">
        <v>0</v>
      </c>
      <c r="AI993"/>
      <c r="AJ993" s="185">
        <v>0.12955132</v>
      </c>
      <c r="AK993" s="185">
        <v>0.11626538</v>
      </c>
      <c r="AL993" s="185">
        <v>4.6171229000000003E-3</v>
      </c>
      <c r="AM993" s="185">
        <v>8.6688167999999996E-3</v>
      </c>
      <c r="AN993" s="176">
        <v>6.9703465999999996E-6</v>
      </c>
      <c r="AO993" s="176">
        <v>1.7075159E-8</v>
      </c>
      <c r="AP993" s="176">
        <v>1.2141200000000001</v>
      </c>
      <c r="AQ993" s="192">
        <v>5.06688E-6</v>
      </c>
      <c r="AR993" s="192">
        <v>1.5288000000000001E-8</v>
      </c>
      <c r="AS993" s="192">
        <v>4.1769000000000001E-13</v>
      </c>
      <c r="AT993" s="193">
        <v>0</v>
      </c>
      <c r="AU993" s="193">
        <v>0</v>
      </c>
      <c r="AV993" s="192">
        <v>5.2743999999999999E-10</v>
      </c>
      <c r="AW993" s="192">
        <v>1.8923817999999999E-6</v>
      </c>
      <c r="AX993" s="192">
        <v>1.2035400000000001E-10</v>
      </c>
      <c r="AY993" s="192">
        <v>1.6610199999999999E-9</v>
      </c>
      <c r="AZ993" s="193">
        <v>0</v>
      </c>
      <c r="BA993" s="193">
        <v>0</v>
      </c>
      <c r="BB993" s="193">
        <v>4.9550592E-12</v>
      </c>
      <c r="BC993" s="193">
        <v>3.4307624999999999E-13</v>
      </c>
      <c r="BD993" s="193">
        <v>6.8759675000000004E-14</v>
      </c>
      <c r="BE993" s="192">
        <v>2.772651E-10</v>
      </c>
      <c r="BF993" s="192">
        <v>1.028014E-8</v>
      </c>
      <c r="BG993" s="193">
        <v>0</v>
      </c>
      <c r="BH993" s="193">
        <v>0</v>
      </c>
      <c r="BI993" s="193">
        <v>1.2141200000000001</v>
      </c>
      <c r="BJ993" s="193">
        <v>0</v>
      </c>
      <c r="BK993" s="193">
        <v>0</v>
      </c>
      <c r="BL993" s="193">
        <v>0</v>
      </c>
      <c r="BM993"/>
      <c r="BN993" s="164">
        <v>3.6737276999999999E-4</v>
      </c>
      <c r="BO993" s="186">
        <v>1.1451573999999999E-5</v>
      </c>
      <c r="BP993" s="164">
        <v>1.5223929000000001E-4</v>
      </c>
      <c r="BQ993" s="186">
        <v>6.6983442000000001E-6</v>
      </c>
      <c r="BR993" s="186">
        <v>3.6047975000000003E-5</v>
      </c>
      <c r="BS993" s="164">
        <v>0</v>
      </c>
      <c r="BT993" s="164">
        <v>0</v>
      </c>
      <c r="BU993" s="164">
        <v>0</v>
      </c>
      <c r="BV993" s="186">
        <v>1.2809322999999999E-6</v>
      </c>
      <c r="BW993" s="186">
        <v>7.7374120999999992E-6</v>
      </c>
      <c r="BX993" s="164">
        <v>0</v>
      </c>
      <c r="BY993" s="164">
        <v>0</v>
      </c>
      <c r="BZ993" s="164">
        <v>0</v>
      </c>
      <c r="CA993" s="186">
        <v>4.3173143999999999E-6</v>
      </c>
      <c r="CB993" s="164">
        <v>1.4759992999999999E-4</v>
      </c>
      <c r="CC993" s="164">
        <v>0</v>
      </c>
      <c r="CD993" s="164">
        <v>0</v>
      </c>
      <c r="CE993"/>
      <c r="CF993" s="330">
        <v>0</v>
      </c>
      <c r="CG993" s="330">
        <v>5.46</v>
      </c>
      <c r="CH993" s="330">
        <v>4.4975149999999997E-3</v>
      </c>
      <c r="CI993" s="330">
        <v>7.835E-3</v>
      </c>
      <c r="CJ993" s="330">
        <v>6.7866819999999996E-4</v>
      </c>
      <c r="CK993" s="329">
        <v>2.2802547000000001E-9</v>
      </c>
      <c r="CL993" s="329">
        <v>2.7603709999999999E-7</v>
      </c>
      <c r="CM993" s="330">
        <v>1.2203186E-3</v>
      </c>
      <c r="CN993" s="330">
        <v>0.28837027999999998</v>
      </c>
      <c r="CO993" s="330">
        <v>16.606079999999999</v>
      </c>
      <c r="CP993"/>
      <c r="CQ993">
        <v>0.81899999999999995</v>
      </c>
      <c r="CR993">
        <v>0.20334265953000003</v>
      </c>
      <c r="CS993">
        <v>0.14561911490000001</v>
      </c>
      <c r="CT993">
        <v>0.75791911489999997</v>
      </c>
      <c r="CU993">
        <v>0</v>
      </c>
      <c r="CV993" s="109"/>
      <c r="CW993" s="372"/>
      <c r="CX993" s="36"/>
      <c r="CY993" s="36"/>
      <c r="CZ993" s="36"/>
      <c r="DA993" s="237"/>
      <c r="DB993" s="257"/>
      <c r="DC993" s="40"/>
      <c r="DD993" s="40"/>
      <c r="DE993" s="40"/>
      <c r="DF993" s="40"/>
      <c r="DG993" s="40"/>
      <c r="DH993" s="40"/>
      <c r="DI993" s="40"/>
      <c r="DJ993" s="40"/>
      <c r="DK993" s="40"/>
      <c r="DL993" s="40"/>
    </row>
    <row r="994" spans="1:116" ht="14.4" x14ac:dyDescent="0.3">
      <c r="A994" t="s">
        <v>3336</v>
      </c>
      <c r="B994" s="113" t="s">
        <v>923</v>
      </c>
      <c r="C994" s="182" t="s">
        <v>193</v>
      </c>
      <c r="D994" s="40" t="s">
        <v>2602</v>
      </c>
      <c r="E994" s="181" t="s">
        <v>943</v>
      </c>
      <c r="F994" s="184" t="s">
        <v>4377</v>
      </c>
      <c r="G994" s="184">
        <v>1.0058068739447401</v>
      </c>
      <c r="H994" s="184">
        <v>3.9500132699999996E-2</v>
      </c>
      <c r="I994" s="184">
        <v>0.65508919585274006</v>
      </c>
      <c r="J994" s="328">
        <v>3.5168853920000001E-3</v>
      </c>
      <c r="K994" s="184">
        <v>0.30770066000000001</v>
      </c>
      <c r="L994" s="184">
        <v>6.0952253999999997E-2</v>
      </c>
      <c r="M994" s="184">
        <v>6.6315183999999996E-3</v>
      </c>
      <c r="N994" s="184">
        <v>2.2396683000000001E-2</v>
      </c>
      <c r="O994" s="184">
        <v>7.8328799000000008E-3</v>
      </c>
      <c r="P994" s="331">
        <v>6.6265661999999996E-3</v>
      </c>
      <c r="Q994" s="331">
        <v>2.6440036E-3</v>
      </c>
      <c r="R994" s="331">
        <v>1.8885804999999999E-2</v>
      </c>
      <c r="S994" s="331">
        <v>-1.6357507999999999E-5</v>
      </c>
      <c r="T994" s="331">
        <v>0.56862000000000001</v>
      </c>
      <c r="U994" s="331">
        <v>3.5332429000000001E-3</v>
      </c>
      <c r="V994" s="331">
        <v>-3.8154725999999999E-7</v>
      </c>
      <c r="W994" s="331">
        <v>0</v>
      </c>
      <c r="X994" s="331">
        <v>0</v>
      </c>
      <c r="Y994"/>
      <c r="Z994" s="288">
        <v>2.0513377333333334</v>
      </c>
      <c r="AA994"/>
      <c r="AB994" s="164">
        <v>72.041490999999994</v>
      </c>
      <c r="AC994" s="164">
        <v>71.610410999999999</v>
      </c>
      <c r="AD994" s="164">
        <v>0.43701153999999998</v>
      </c>
      <c r="AE994" s="164">
        <v>0</v>
      </c>
      <c r="AF994" s="164">
        <v>0</v>
      </c>
      <c r="AG994" s="164">
        <v>-3.1663619999999998E-3</v>
      </c>
      <c r="AH994" s="164">
        <v>-2.7649319999999999E-3</v>
      </c>
      <c r="AI994"/>
      <c r="AJ994" s="185">
        <v>5.9407965E-2</v>
      </c>
      <c r="AK994" s="185">
        <v>5.2348073000000002E-2</v>
      </c>
      <c r="AL994" s="185">
        <v>1.9468809999999999E-3</v>
      </c>
      <c r="AM994" s="185">
        <v>5.1130109999999998E-3</v>
      </c>
      <c r="AN994" s="176">
        <v>3.1383737000000002E-6</v>
      </c>
      <c r="AO994" s="176">
        <v>7.2000039000000004E-9</v>
      </c>
      <c r="AP994" s="176">
        <v>0.71610797999999998</v>
      </c>
      <c r="AQ994" s="192">
        <v>1.9036413999999999E-6</v>
      </c>
      <c r="AR994" s="192">
        <v>5.7437457E-9</v>
      </c>
      <c r="AS994" s="192">
        <v>1.5692733999999999E-13</v>
      </c>
      <c r="AT994" s="192">
        <v>0</v>
      </c>
      <c r="AU994" s="192">
        <v>0</v>
      </c>
      <c r="AV994" s="192">
        <v>7.2223295000000001E-10</v>
      </c>
      <c r="AW994" s="192">
        <v>1.2298160000000001E-6</v>
      </c>
      <c r="AX994" s="192">
        <v>1.6503676E-10</v>
      </c>
      <c r="AY994" s="192">
        <v>1.2894155999999999E-9</v>
      </c>
      <c r="AZ994" s="192">
        <v>0</v>
      </c>
      <c r="BA994" s="192">
        <v>0</v>
      </c>
      <c r="BB994" s="192">
        <v>1.5075948E-12</v>
      </c>
      <c r="BC994" s="192">
        <v>1.1392856000000001E-13</v>
      </c>
      <c r="BD994" s="192">
        <v>2.7376105E-14</v>
      </c>
      <c r="BE994" s="192">
        <v>8.4239773999999997E-10</v>
      </c>
      <c r="BF994" s="192">
        <v>3.3516642000000001E-9</v>
      </c>
      <c r="BG994" s="192">
        <v>0</v>
      </c>
      <c r="BH994" s="192">
        <v>3.8746327999999997E-6</v>
      </c>
      <c r="BI994" s="193">
        <v>0.71610410999999996</v>
      </c>
      <c r="BJ994" s="193">
        <v>0</v>
      </c>
      <c r="BK994" s="193">
        <v>0</v>
      </c>
      <c r="BL994" s="193">
        <v>0</v>
      </c>
      <c r="BM994"/>
      <c r="BN994" s="164">
        <v>1.8643148000000001E-4</v>
      </c>
      <c r="BO994" s="186">
        <v>8.8896203999999999E-6</v>
      </c>
      <c r="BP994" s="186">
        <v>5.7196739999999997E-5</v>
      </c>
      <c r="BQ994" s="186">
        <v>2.2122861E-6</v>
      </c>
      <c r="BR994" s="186">
        <v>1.4333741E-5</v>
      </c>
      <c r="BS994" s="186">
        <v>0</v>
      </c>
      <c r="BT994" s="186">
        <v>0</v>
      </c>
      <c r="BU994" s="186">
        <v>0</v>
      </c>
      <c r="BV994" s="186">
        <v>9.0409542999999993E-6</v>
      </c>
      <c r="BW994" s="186">
        <v>2.3962705E-6</v>
      </c>
      <c r="BX994" s="186">
        <v>0</v>
      </c>
      <c r="BY994" s="186">
        <v>0</v>
      </c>
      <c r="BZ994" s="186">
        <v>0</v>
      </c>
      <c r="CA994" s="186">
        <v>4.8583009E-6</v>
      </c>
      <c r="CB994" s="186">
        <v>8.7503565999999994E-5</v>
      </c>
      <c r="CC994" s="186">
        <v>-2.3030248000000001E-16</v>
      </c>
      <c r="CD994" s="164">
        <v>0</v>
      </c>
      <c r="CE994"/>
      <c r="CF994" s="329">
        <v>0</v>
      </c>
      <c r="CG994" s="330">
        <v>2.0513378000000002</v>
      </c>
      <c r="CH994" s="330">
        <v>2.0778518999999999E-2</v>
      </c>
      <c r="CI994" s="330">
        <v>6.0821488000000002E-3</v>
      </c>
      <c r="CJ994" s="330">
        <v>4.5065421999999997E-4</v>
      </c>
      <c r="CK994" s="329">
        <v>7.5430969999999996E-10</v>
      </c>
      <c r="CL994" s="329">
        <v>8.42355E-8</v>
      </c>
      <c r="CM994" s="330">
        <v>5.6702046999999997E-4</v>
      </c>
      <c r="CN994" s="330">
        <v>9.5435213000000005E-2</v>
      </c>
      <c r="CO994" s="330">
        <v>9.7740905999999992</v>
      </c>
      <c r="CP994"/>
      <c r="CQ994">
        <v>0.30770066000000001</v>
      </c>
      <c r="CR994">
        <v>0.12596971009999999</v>
      </c>
      <c r="CS994">
        <v>8.6469577399999997E-2</v>
      </c>
      <c r="CT994">
        <v>0.65508919585274006</v>
      </c>
      <c r="CU994">
        <v>3.5168853920000001E-3</v>
      </c>
      <c r="CV994" s="109"/>
      <c r="CW994" s="372"/>
      <c r="CX994" s="36"/>
      <c r="CY994" s="36"/>
      <c r="CZ994" s="36"/>
      <c r="DA994" s="237"/>
      <c r="DB994" s="257"/>
      <c r="DC994" s="40"/>
      <c r="DD994" s="40"/>
      <c r="DE994" s="40"/>
      <c r="DF994" s="40"/>
      <c r="DG994" s="40"/>
      <c r="DH994" s="40"/>
      <c r="DI994" s="40"/>
      <c r="DJ994" s="40"/>
      <c r="DK994" s="40"/>
      <c r="DL994" s="40"/>
    </row>
    <row r="995" spans="1:116" ht="14.4" x14ac:dyDescent="0.3">
      <c r="A995" t="s">
        <v>3337</v>
      </c>
      <c r="B995" s="113" t="s">
        <v>923</v>
      </c>
      <c r="C995" s="182" t="s">
        <v>194</v>
      </c>
      <c r="D995" s="40" t="s">
        <v>2602</v>
      </c>
      <c r="E995" s="181" t="s">
        <v>943</v>
      </c>
      <c r="F995" s="184" t="s">
        <v>4378</v>
      </c>
      <c r="G995" s="184">
        <v>0.59494302559900003</v>
      </c>
      <c r="H995" s="184">
        <v>2.430905823E-2</v>
      </c>
      <c r="I995" s="184">
        <v>3.3966141818999998E-2</v>
      </c>
      <c r="J995" s="328">
        <v>5.1657355499999998E-3</v>
      </c>
      <c r="K995" s="184">
        <v>0.53150209000000004</v>
      </c>
      <c r="L995" s="184">
        <v>1.2183485000000001E-2</v>
      </c>
      <c r="M995" s="184">
        <v>1.9964541999999998E-2</v>
      </c>
      <c r="N995" s="184">
        <v>2.1081853000000001E-2</v>
      </c>
      <c r="O995" s="331">
        <v>2.6396446999999998E-3</v>
      </c>
      <c r="P995" s="331">
        <v>3.1416457000000002E-4</v>
      </c>
      <c r="Q995" s="331">
        <v>2.7339596000000002E-4</v>
      </c>
      <c r="R995" s="331">
        <v>1.8044319000000001E-3</v>
      </c>
      <c r="S995" s="331">
        <v>6.4692484999999997E-4</v>
      </c>
      <c r="T995" s="184">
        <v>0</v>
      </c>
      <c r="U995" s="331">
        <v>4.5188106999999996E-3</v>
      </c>
      <c r="V995" s="331">
        <v>1.3682918999999999E-5</v>
      </c>
      <c r="W995" s="331">
        <v>0</v>
      </c>
      <c r="X995" s="331">
        <v>0</v>
      </c>
      <c r="Y995"/>
      <c r="Z995" s="288">
        <v>3.5433472666666672</v>
      </c>
      <c r="AA995"/>
      <c r="AB995" s="164">
        <v>73.408489000000003</v>
      </c>
      <c r="AC995" s="164">
        <v>51.101140000000001</v>
      </c>
      <c r="AD995" s="164">
        <v>0.56134293999999996</v>
      </c>
      <c r="AE995" s="164">
        <v>0</v>
      </c>
      <c r="AF995" s="164">
        <v>21.5</v>
      </c>
      <c r="AG995" s="164">
        <v>0.13750824</v>
      </c>
      <c r="AH995" s="164">
        <v>0.10849756000000001</v>
      </c>
      <c r="AI995"/>
      <c r="AJ995" s="185">
        <v>6.5680879999999997E-2</v>
      </c>
      <c r="AK995" s="185">
        <v>5.9244485E-2</v>
      </c>
      <c r="AL995" s="185">
        <v>2.7873863999999999E-3</v>
      </c>
      <c r="AM995" s="185">
        <v>3.6490088999999999E-3</v>
      </c>
      <c r="AN995" s="176">
        <v>3.5518276000000002E-6</v>
      </c>
      <c r="AO995" s="176">
        <v>1.0308382E-8</v>
      </c>
      <c r="AP995" s="176">
        <v>0.51106567999999997</v>
      </c>
      <c r="AQ995" s="192">
        <v>3.2882262999999998E-6</v>
      </c>
      <c r="AR995" s="192">
        <v>9.9213722999999995E-9</v>
      </c>
      <c r="AS995" s="192">
        <v>2.7106606999999999E-13</v>
      </c>
      <c r="AT995" s="192">
        <v>0</v>
      </c>
      <c r="AU995" s="192">
        <v>0</v>
      </c>
      <c r="AV995" s="192">
        <v>5.6493854000000003E-10</v>
      </c>
      <c r="AW995" s="192">
        <v>2.6266861999999998E-7</v>
      </c>
      <c r="AX995" s="192">
        <v>1.2883355E-10</v>
      </c>
      <c r="AY995" s="192">
        <v>2.5773576000000001E-10</v>
      </c>
      <c r="AZ995" s="192">
        <v>0</v>
      </c>
      <c r="BA995" s="192">
        <v>0</v>
      </c>
      <c r="BB995" s="192">
        <v>1.5582114000000001E-13</v>
      </c>
      <c r="BC995" s="192">
        <v>1.0861438E-14</v>
      </c>
      <c r="BD995" s="192">
        <v>2.3939701000000001E-15</v>
      </c>
      <c r="BE995" s="192">
        <v>4.3324205000000003E-11</v>
      </c>
      <c r="BF995" s="192">
        <v>3.2449847000000003E-10</v>
      </c>
      <c r="BG995" s="192">
        <v>0</v>
      </c>
      <c r="BH995" s="192">
        <v>5.4275898999999997E-5</v>
      </c>
      <c r="BI995" s="193">
        <v>0.5110114</v>
      </c>
      <c r="BJ995" s="193">
        <v>0</v>
      </c>
      <c r="BK995" s="193">
        <v>0</v>
      </c>
      <c r="BL995" s="193">
        <v>0</v>
      </c>
      <c r="BM995"/>
      <c r="BN995" s="164">
        <v>1.7248736999999999E-4</v>
      </c>
      <c r="BO995" s="186">
        <v>1.7769082E-6</v>
      </c>
      <c r="BP995" s="186">
        <v>9.8797922999999994E-5</v>
      </c>
      <c r="BQ995" s="186">
        <v>2.2146800000000001E-7</v>
      </c>
      <c r="BR995" s="186">
        <v>3.8263938999999998E-6</v>
      </c>
      <c r="BS995" s="186">
        <v>0</v>
      </c>
      <c r="BT995" s="186">
        <v>0</v>
      </c>
      <c r="BU995" s="186">
        <v>0</v>
      </c>
      <c r="BV995" s="186">
        <v>4.3678658000000002E-7</v>
      </c>
      <c r="BW995" s="186">
        <v>2.7352284999999999E-7</v>
      </c>
      <c r="BX995" s="186">
        <v>0</v>
      </c>
      <c r="BY995" s="186">
        <v>0</v>
      </c>
      <c r="BZ995" s="186">
        <v>0</v>
      </c>
      <c r="CA995" s="186">
        <v>4.1452553999999999E-6</v>
      </c>
      <c r="CB995" s="186">
        <v>6.3009113000000002E-5</v>
      </c>
      <c r="CC995" s="186">
        <v>9.1082574999999999E-15</v>
      </c>
      <c r="CD995" s="164">
        <v>0</v>
      </c>
      <c r="CE995"/>
      <c r="CF995" s="329">
        <v>0</v>
      </c>
      <c r="CG995" s="330">
        <v>3.5433473000000002</v>
      </c>
      <c r="CH995" s="330">
        <v>0</v>
      </c>
      <c r="CI995" s="330">
        <v>1.2157347E-3</v>
      </c>
      <c r="CJ995" s="330">
        <v>1.3567188000000001E-3</v>
      </c>
      <c r="CK995" s="329">
        <v>7.4432186999999998E-11</v>
      </c>
      <c r="CL995" s="329">
        <v>8.6786595000000001E-9</v>
      </c>
      <c r="CM995" s="330">
        <v>1.4012143000000001E-4</v>
      </c>
      <c r="CN995" s="330">
        <v>9.1184088999999996E-3</v>
      </c>
      <c r="CO995" s="330">
        <v>7.0081563999999998</v>
      </c>
      <c r="CP995"/>
      <c r="CQ995">
        <v>0.53150209000000004</v>
      </c>
      <c r="CR995">
        <v>5.8261517129999989E-2</v>
      </c>
      <c r="CS995">
        <v>3.3952458899999996E-2</v>
      </c>
      <c r="CT995">
        <v>3.3966141818999998E-2</v>
      </c>
      <c r="CU995">
        <v>5.1657355499999998E-3</v>
      </c>
      <c r="CV995" s="109"/>
      <c r="CW995" s="372"/>
      <c r="CX995" s="36"/>
      <c r="CY995" s="36"/>
      <c r="CZ995" s="36"/>
      <c r="DA995" s="237"/>
      <c r="DB995" s="257"/>
      <c r="DC995" s="40"/>
      <c r="DD995" s="40"/>
      <c r="DE995" s="40"/>
      <c r="DF995" s="40"/>
      <c r="DG995" s="40"/>
      <c r="DH995" s="40"/>
      <c r="DI995" s="40"/>
      <c r="DJ995" s="40"/>
      <c r="DK995" s="40"/>
      <c r="DL995" s="40"/>
    </row>
    <row r="996" spans="1:116" ht="14.4" x14ac:dyDescent="0.3">
      <c r="A996" t="s">
        <v>3338</v>
      </c>
      <c r="B996" s="113" t="s">
        <v>923</v>
      </c>
      <c r="C996" s="182" t="s">
        <v>195</v>
      </c>
      <c r="D996" s="40" t="s">
        <v>2602</v>
      </c>
      <c r="E996" s="181" t="s">
        <v>943</v>
      </c>
      <c r="F996" s="184" t="s">
        <v>4379</v>
      </c>
      <c r="G996" s="184">
        <v>0.98313106042199994</v>
      </c>
      <c r="H996" s="184">
        <v>2.3065338389999999E-2</v>
      </c>
      <c r="I996" s="184">
        <v>0.45654833996199995</v>
      </c>
      <c r="J996" s="328">
        <v>4.9014420699999995E-3</v>
      </c>
      <c r="K996" s="184">
        <v>0.49861593999999998</v>
      </c>
      <c r="L996" s="184">
        <v>1.1560144E-2</v>
      </c>
      <c r="M996" s="184">
        <v>1.8943101E-2</v>
      </c>
      <c r="N996" s="184">
        <v>2.0003245999999999E-2</v>
      </c>
      <c r="O996" s="184">
        <v>2.5045930999999999E-3</v>
      </c>
      <c r="P996" s="331">
        <v>2.9809102999999999E-4</v>
      </c>
      <c r="Q996" s="331">
        <v>2.5940826000000003E-4</v>
      </c>
      <c r="R996" s="331">
        <v>1.7121121E-3</v>
      </c>
      <c r="S996" s="184">
        <v>6.1382636999999997E-4</v>
      </c>
      <c r="T996" s="184">
        <v>0.42431999999999997</v>
      </c>
      <c r="U996" s="184">
        <v>4.2876156999999996E-3</v>
      </c>
      <c r="V996" s="331">
        <v>1.2982862E-5</v>
      </c>
      <c r="W996" s="331">
        <v>0</v>
      </c>
      <c r="X996" s="184">
        <v>0</v>
      </c>
      <c r="Y996"/>
      <c r="Z996" s="288">
        <v>3.3241062666666665</v>
      </c>
      <c r="AA996"/>
      <c r="AB996" s="164">
        <v>74.167906000000002</v>
      </c>
      <c r="AC996" s="164">
        <v>73.401863000000006</v>
      </c>
      <c r="AD996" s="164">
        <v>0.53262306999999998</v>
      </c>
      <c r="AE996" s="164">
        <v>0</v>
      </c>
      <c r="AF996" s="164">
        <v>0</v>
      </c>
      <c r="AG996" s="164">
        <v>0.13047292999999999</v>
      </c>
      <c r="AH996" s="164">
        <v>0.10294652</v>
      </c>
      <c r="AI996"/>
      <c r="AJ996" s="185">
        <v>6.3479305E-2</v>
      </c>
      <c r="AK996" s="185">
        <v>5.5625887999999998E-2</v>
      </c>
      <c r="AL996" s="185">
        <v>2.6160398E-3</v>
      </c>
      <c r="AM996" s="185">
        <v>5.2373766000000004E-3</v>
      </c>
      <c r="AN996" s="176">
        <v>3.3348854E-6</v>
      </c>
      <c r="AO996" s="176">
        <v>9.6747035000000004E-9</v>
      </c>
      <c r="AP996" s="176">
        <v>0.73352613</v>
      </c>
      <c r="AQ996" s="192">
        <v>3.0847706000000002E-6</v>
      </c>
      <c r="AR996" s="192">
        <v>9.3074975E-9</v>
      </c>
      <c r="AS996" s="192">
        <v>2.5429413000000002E-13</v>
      </c>
      <c r="AT996" s="192">
        <v>0</v>
      </c>
      <c r="AU996" s="192">
        <v>0</v>
      </c>
      <c r="AV996" s="192">
        <v>5.3603470999999995E-10</v>
      </c>
      <c r="AW996" s="192">
        <v>2.4922975999999999E-7</v>
      </c>
      <c r="AX996" s="192">
        <v>1.2224206000000001E-10</v>
      </c>
      <c r="AY996" s="192">
        <v>2.4454928E-10</v>
      </c>
      <c r="AZ996" s="192">
        <v>0</v>
      </c>
      <c r="BA996" s="192">
        <v>0</v>
      </c>
      <c r="BB996" s="192">
        <v>1.4784889999999999E-13</v>
      </c>
      <c r="BC996" s="192">
        <v>1.0305736E-14</v>
      </c>
      <c r="BD996" s="192">
        <v>2.2714879000000001E-15</v>
      </c>
      <c r="BE996" s="192">
        <v>4.1107617000000002E-11</v>
      </c>
      <c r="BF996" s="192">
        <v>3.0789622000000001E-10</v>
      </c>
      <c r="BG996" s="192">
        <v>0</v>
      </c>
      <c r="BH996" s="192">
        <v>5.1498992000000001E-5</v>
      </c>
      <c r="BI996" s="193">
        <v>0.73347463000000002</v>
      </c>
      <c r="BJ996" s="193">
        <v>0</v>
      </c>
      <c r="BK996" s="193">
        <v>0</v>
      </c>
      <c r="BL996" s="193">
        <v>0</v>
      </c>
      <c r="BM996"/>
      <c r="BN996" s="164">
        <v>1.9268325E-4</v>
      </c>
      <c r="BO996" s="186">
        <v>1.6859966E-6</v>
      </c>
      <c r="BP996" s="186">
        <v>9.2684901999999996E-5</v>
      </c>
      <c r="BQ996" s="186">
        <v>2.1013708E-7</v>
      </c>
      <c r="BR996" s="186">
        <v>3.6306249000000001E-6</v>
      </c>
      <c r="BS996" s="186">
        <v>0</v>
      </c>
      <c r="BT996" s="186">
        <v>0</v>
      </c>
      <c r="BU996" s="186">
        <v>0</v>
      </c>
      <c r="BV996" s="186">
        <v>4.1443936000000001E-7</v>
      </c>
      <c r="BW996" s="186">
        <v>2.5952866E-7</v>
      </c>
      <c r="BX996" s="186">
        <v>0</v>
      </c>
      <c r="BY996" s="186">
        <v>0</v>
      </c>
      <c r="BZ996" s="186">
        <v>0</v>
      </c>
      <c r="CA996" s="186">
        <v>3.9331724999999997E-6</v>
      </c>
      <c r="CB996" s="186">
        <v>8.9864443999999993E-5</v>
      </c>
      <c r="CC996" s="186">
        <v>8.6422535999999997E-15</v>
      </c>
      <c r="CD996" s="164">
        <v>0</v>
      </c>
      <c r="CE996"/>
      <c r="CF996" s="329">
        <v>0</v>
      </c>
      <c r="CG996" s="330">
        <v>3.3241062000000001</v>
      </c>
      <c r="CH996" s="330">
        <v>0</v>
      </c>
      <c r="CI996" s="330">
        <v>1.1535343E-3</v>
      </c>
      <c r="CJ996" s="330">
        <v>1.2873051999999999E-3</v>
      </c>
      <c r="CK996" s="329">
        <v>7.0624029000000003E-11</v>
      </c>
      <c r="CL996" s="329">
        <v>8.2346350000000001E-9</v>
      </c>
      <c r="CM996" s="330">
        <v>1.3295243E-4</v>
      </c>
      <c r="CN996" s="330">
        <v>8.6518856000000009E-3</v>
      </c>
      <c r="CO996" s="330">
        <v>10.03328</v>
      </c>
      <c r="CP996"/>
      <c r="CQ996">
        <v>0.49861593999999998</v>
      </c>
      <c r="CR996">
        <v>5.5280695490000011E-2</v>
      </c>
      <c r="CS996">
        <v>3.2215357100000001E-2</v>
      </c>
      <c r="CT996">
        <v>0.45654833996199995</v>
      </c>
      <c r="CU996">
        <v>4.9014420699999995E-3</v>
      </c>
      <c r="CV996" s="109"/>
      <c r="CW996" s="372"/>
      <c r="CX996" s="36"/>
      <c r="CY996" s="36"/>
      <c r="CZ996" s="36"/>
      <c r="DA996" s="237"/>
      <c r="DB996" s="257"/>
      <c r="DC996" s="40"/>
      <c r="DD996" s="40"/>
      <c r="DE996" s="40"/>
      <c r="DF996" s="40"/>
      <c r="DG996" s="40"/>
      <c r="DH996" s="40"/>
      <c r="DI996" s="40"/>
      <c r="DJ996" s="40"/>
      <c r="DK996" s="40"/>
      <c r="DL996" s="40"/>
    </row>
    <row r="997" spans="1:116" ht="14.4" x14ac:dyDescent="0.3">
      <c r="A997" t="s">
        <v>2260</v>
      </c>
      <c r="B997" s="113" t="s">
        <v>923</v>
      </c>
      <c r="C997" s="182" t="s">
        <v>196</v>
      </c>
      <c r="D997" s="40" t="s">
        <v>2602</v>
      </c>
      <c r="E997" s="181" t="s">
        <v>943</v>
      </c>
      <c r="F997" s="184" t="s">
        <v>4380</v>
      </c>
      <c r="G997" s="184">
        <v>0.37663849153382001</v>
      </c>
      <c r="H997" s="184">
        <v>5.1729563361999995E-3</v>
      </c>
      <c r="I997" s="184">
        <v>0.14646553519762001</v>
      </c>
      <c r="J997" s="328">
        <v>0</v>
      </c>
      <c r="K997" s="184">
        <v>0.22500000000000001</v>
      </c>
      <c r="L997" s="184">
        <v>0.12526875000000001</v>
      </c>
      <c r="M997" s="184">
        <v>2.1196639999999999E-2</v>
      </c>
      <c r="N997" s="331">
        <v>5.1713999999999996E-3</v>
      </c>
      <c r="O997" s="184">
        <v>0</v>
      </c>
      <c r="P997" s="331">
        <v>0</v>
      </c>
      <c r="Q997" s="331">
        <v>1.5563362000000001E-6</v>
      </c>
      <c r="R997" s="331">
        <v>1.4519762E-7</v>
      </c>
      <c r="S997" s="184">
        <v>0</v>
      </c>
      <c r="T997" s="184">
        <v>0</v>
      </c>
      <c r="U997" s="331">
        <v>0</v>
      </c>
      <c r="V997" s="331">
        <v>0</v>
      </c>
      <c r="W997" s="331">
        <v>0</v>
      </c>
      <c r="X997" s="331">
        <v>0</v>
      </c>
      <c r="Y997"/>
      <c r="Z997" s="288">
        <v>1.5</v>
      </c>
      <c r="AA997"/>
      <c r="AB997" s="164">
        <v>21.783000000000001</v>
      </c>
      <c r="AC997" s="164">
        <v>21.783000000000001</v>
      </c>
      <c r="AD997" s="164">
        <v>0</v>
      </c>
      <c r="AE997" s="164">
        <v>0</v>
      </c>
      <c r="AF997" s="164">
        <v>0</v>
      </c>
      <c r="AG997" s="164">
        <v>0</v>
      </c>
      <c r="AH997" s="164">
        <v>0</v>
      </c>
      <c r="AI997"/>
      <c r="AJ997" s="185">
        <v>6.4586084000000002E-2</v>
      </c>
      <c r="AK997" s="185">
        <v>6.1168312000000002E-2</v>
      </c>
      <c r="AL997" s="185">
        <v>1.8624651E-3</v>
      </c>
      <c r="AM997" s="185">
        <v>1.5553062000000001E-3</v>
      </c>
      <c r="AN997" s="176">
        <v>3.6671649999999999E-6</v>
      </c>
      <c r="AO997" s="176">
        <v>6.8878146999999999E-9</v>
      </c>
      <c r="AP997" s="176">
        <v>0.21783</v>
      </c>
      <c r="AQ997" s="192">
        <v>1.392E-6</v>
      </c>
      <c r="AR997" s="192">
        <v>4.2000000000000004E-9</v>
      </c>
      <c r="AS997" s="192">
        <v>1.1474999999999999E-13</v>
      </c>
      <c r="AT997" s="193">
        <v>0</v>
      </c>
      <c r="AU997" s="193">
        <v>0</v>
      </c>
      <c r="AV997" s="192">
        <v>1.65E-10</v>
      </c>
      <c r="AW997" s="192">
        <v>2.2749999999999998E-6</v>
      </c>
      <c r="AX997" s="192">
        <v>3.7700000000000003E-11</v>
      </c>
      <c r="AY997" s="192">
        <v>2.6500000000000002E-9</v>
      </c>
      <c r="AZ997" s="193">
        <v>0</v>
      </c>
      <c r="BA997" s="193">
        <v>0</v>
      </c>
      <c r="BB997" s="193">
        <v>0</v>
      </c>
      <c r="BC997" s="193">
        <v>0</v>
      </c>
      <c r="BD997" s="193">
        <v>0</v>
      </c>
      <c r="BE997" s="193">
        <v>0</v>
      </c>
      <c r="BF997" s="193">
        <v>0</v>
      </c>
      <c r="BG997" s="193">
        <v>0</v>
      </c>
      <c r="BH997" s="193">
        <v>0</v>
      </c>
      <c r="BI997" s="193">
        <v>0.21783</v>
      </c>
      <c r="BJ997" s="193">
        <v>0</v>
      </c>
      <c r="BK997" s="193">
        <v>0</v>
      </c>
      <c r="BL997" s="193">
        <v>0</v>
      </c>
      <c r="BM997"/>
      <c r="BN997" s="164">
        <v>1.0362125000000001E-4</v>
      </c>
      <c r="BO997" s="186">
        <v>1.8269900999999999E-5</v>
      </c>
      <c r="BP997" s="186">
        <v>4.1823980000000003E-5</v>
      </c>
      <c r="BQ997" s="186">
        <v>1.7007982E-11</v>
      </c>
      <c r="BR997" s="186">
        <v>1.5049545E-5</v>
      </c>
      <c r="BS997" s="164">
        <v>0</v>
      </c>
      <c r="BT997" s="164">
        <v>0</v>
      </c>
      <c r="BU997" s="164">
        <v>0</v>
      </c>
      <c r="BV997" s="164">
        <v>0</v>
      </c>
      <c r="BW997" s="186">
        <v>1.0298367E-9</v>
      </c>
      <c r="BX997" s="164">
        <v>0</v>
      </c>
      <c r="BY997" s="164">
        <v>0</v>
      </c>
      <c r="BZ997" s="164">
        <v>0</v>
      </c>
      <c r="CA997" s="186">
        <v>2.1744981999999999E-6</v>
      </c>
      <c r="CB997" s="186">
        <v>2.6302276000000002E-5</v>
      </c>
      <c r="CC997" s="164">
        <v>0</v>
      </c>
      <c r="CD997" s="164">
        <v>0</v>
      </c>
      <c r="CE997"/>
      <c r="CF997" s="330">
        <v>0</v>
      </c>
      <c r="CG997" s="330">
        <v>1.5</v>
      </c>
      <c r="CH997" s="330">
        <v>4.4975149999999997E-3</v>
      </c>
      <c r="CI997" s="330">
        <v>1.2500000000000001E-2</v>
      </c>
      <c r="CJ997" s="330">
        <v>1.456E-3</v>
      </c>
      <c r="CK997" s="330">
        <v>0</v>
      </c>
      <c r="CL997" s="330">
        <v>0</v>
      </c>
      <c r="CM997" s="330">
        <v>7.6388875000000004E-4</v>
      </c>
      <c r="CN997" s="330">
        <v>0</v>
      </c>
      <c r="CO997" s="330">
        <v>2.9592000000000001</v>
      </c>
      <c r="CP997"/>
      <c r="CQ997">
        <v>0.22500000000000001</v>
      </c>
      <c r="CR997">
        <v>0.15163849153382</v>
      </c>
      <c r="CS997">
        <v>0.14646553519762001</v>
      </c>
      <c r="CT997">
        <v>0.14646553519762001</v>
      </c>
      <c r="CU997">
        <v>0</v>
      </c>
      <c r="CV997" s="109"/>
      <c r="CW997" s="372"/>
      <c r="CX997" s="36"/>
      <c r="CY997" s="36"/>
      <c r="CZ997" s="36"/>
      <c r="DA997" s="237"/>
      <c r="DB997" s="257"/>
      <c r="DC997" s="40"/>
      <c r="DD997" s="40"/>
      <c r="DE997" s="40"/>
      <c r="DF997" s="40"/>
      <c r="DG997" s="40"/>
      <c r="DH997" s="40"/>
      <c r="DI997" s="40"/>
      <c r="DJ997" s="40"/>
      <c r="DK997" s="40"/>
      <c r="DL997" s="40"/>
    </row>
    <row r="998" spans="1:116" ht="14.4" x14ac:dyDescent="0.3">
      <c r="A998" t="s">
        <v>6774</v>
      </c>
      <c r="B998" s="113" t="s">
        <v>923</v>
      </c>
      <c r="C998" s="182" t="s">
        <v>1613</v>
      </c>
      <c r="D998" s="40" t="s">
        <v>2602</v>
      </c>
      <c r="E998" s="181" t="s">
        <v>943</v>
      </c>
      <c r="F998" s="184" t="s">
        <v>6775</v>
      </c>
      <c r="G998" s="184">
        <v>12.144220491580199</v>
      </c>
      <c r="H998" s="184">
        <v>2.5573971649999999E-2</v>
      </c>
      <c r="I998" s="184">
        <v>6.1823819889999999E-2</v>
      </c>
      <c r="J998" s="328">
        <v>0.34476970004019997</v>
      </c>
      <c r="K998" s="184">
        <v>11.712052999999999</v>
      </c>
      <c r="L998" s="184">
        <v>3.0038418000000001E-2</v>
      </c>
      <c r="M998" s="184">
        <v>2.0856425000000001E-2</v>
      </c>
      <c r="N998" s="331">
        <v>1.3128737999999999E-2</v>
      </c>
      <c r="O998" s="184">
        <v>2.1180079000000002E-3</v>
      </c>
      <c r="P998" s="331">
        <v>3.0942375000000001E-4</v>
      </c>
      <c r="Q998" s="331">
        <v>1.0017801999999999E-2</v>
      </c>
      <c r="R998" s="331">
        <v>8.4680099000000002E-3</v>
      </c>
      <c r="S998" s="331">
        <v>3.3613794000000001E-4</v>
      </c>
      <c r="T998" s="184">
        <v>6.3407359E-4</v>
      </c>
      <c r="U998" s="331">
        <v>0.34443238999999998</v>
      </c>
      <c r="V998" s="331">
        <v>1.8268933999999999E-3</v>
      </c>
      <c r="W998" s="331">
        <v>1.1721002000000001E-6</v>
      </c>
      <c r="X998" s="184">
        <v>0</v>
      </c>
      <c r="Y998"/>
      <c r="Z998" s="288">
        <v>78.080353333333335</v>
      </c>
      <c r="AA998"/>
      <c r="AB998" s="164">
        <v>61.672333999999999</v>
      </c>
      <c r="AC998" s="164">
        <v>59.859422000000002</v>
      </c>
      <c r="AD998" s="164">
        <v>0.18222427999999999</v>
      </c>
      <c r="AE998" s="164">
        <v>0</v>
      </c>
      <c r="AF998" s="164">
        <v>2.7980425999999999E-2</v>
      </c>
      <c r="AG998" s="164">
        <v>1.553779</v>
      </c>
      <c r="AH998" s="164">
        <v>4.8928196E-2</v>
      </c>
      <c r="AI998"/>
      <c r="AJ998" s="185">
        <v>1.2817997000000001</v>
      </c>
      <c r="AK998" s="185">
        <v>1.2182157</v>
      </c>
      <c r="AL998" s="185">
        <v>5.9315434E-2</v>
      </c>
      <c r="AM998" s="185">
        <v>4.2686217E-3</v>
      </c>
      <c r="AN998" s="176">
        <v>7.3034513000000002E-5</v>
      </c>
      <c r="AO998" s="176">
        <v>2.1936181E-7</v>
      </c>
      <c r="AP998" s="176">
        <v>0.59784618</v>
      </c>
      <c r="AQ998" s="192">
        <v>7.2458580000000003E-5</v>
      </c>
      <c r="AR998" s="192">
        <v>2.1862502999999999E-7</v>
      </c>
      <c r="AS998" s="192">
        <v>5.9731480000000003E-12</v>
      </c>
      <c r="AT998" s="192">
        <v>1.5273724E-12</v>
      </c>
      <c r="AU998" s="192">
        <v>0</v>
      </c>
      <c r="AV998" s="192">
        <v>3.9132513999999999E-10</v>
      </c>
      <c r="AW998" s="192">
        <v>5.7207313000000004E-7</v>
      </c>
      <c r="AX998" s="192">
        <v>8.5083352000000001E-11</v>
      </c>
      <c r="AY998" s="192">
        <v>6.3933945999999996E-10</v>
      </c>
      <c r="AZ998" s="192">
        <v>1.7477475999999999E-14</v>
      </c>
      <c r="BA998" s="192">
        <v>2.5920033999999999E-16</v>
      </c>
      <c r="BB998" s="192">
        <v>5.7069992000000002E-12</v>
      </c>
      <c r="BC998" s="192">
        <v>5.5569291999999996E-13</v>
      </c>
      <c r="BD998" s="192">
        <v>1.0981633E-13</v>
      </c>
      <c r="BE998" s="192">
        <v>1.4125456999999999E-10</v>
      </c>
      <c r="BF998" s="192">
        <v>3.3263203999999999E-9</v>
      </c>
      <c r="BG998" s="192">
        <v>1.4604017E-20</v>
      </c>
      <c r="BH998" s="192">
        <v>2.8301383999999999E-5</v>
      </c>
      <c r="BI998" s="193">
        <v>0.59781788000000002</v>
      </c>
      <c r="BJ998" s="192">
        <v>0</v>
      </c>
      <c r="BK998" s="192">
        <v>0</v>
      </c>
      <c r="BL998" s="192">
        <v>0</v>
      </c>
      <c r="BM998"/>
      <c r="BN998" s="164">
        <v>2.2713157000000001E-3</v>
      </c>
      <c r="BO998" s="186">
        <v>4.4246911999999996E-6</v>
      </c>
      <c r="BP998" s="164">
        <v>2.1770875E-3</v>
      </c>
      <c r="BQ998" s="186">
        <v>9.999874900000001E-7</v>
      </c>
      <c r="BR998" s="186">
        <v>4.9395918999999999E-6</v>
      </c>
      <c r="BS998" s="186">
        <v>3.1437092999999999E-8</v>
      </c>
      <c r="BT998" s="186">
        <v>4.2862198999999999E-10</v>
      </c>
      <c r="BU998" s="186">
        <v>4.7347117000000001E-8</v>
      </c>
      <c r="BV998" s="186">
        <v>9.0840148000000003E-7</v>
      </c>
      <c r="BW998" s="186">
        <v>6.9383519999999999E-6</v>
      </c>
      <c r="BX998" s="186">
        <v>0</v>
      </c>
      <c r="BY998" s="186">
        <v>3.2294921E-17</v>
      </c>
      <c r="BZ998" s="186">
        <v>2.6443540999999999E-13</v>
      </c>
      <c r="CA998" s="186">
        <v>2.7938860000000001E-6</v>
      </c>
      <c r="CB998" s="186">
        <v>7.3138102000000002E-5</v>
      </c>
      <c r="CC998" s="186">
        <v>5.9502381000000001E-9</v>
      </c>
      <c r="CD998" s="186">
        <v>0</v>
      </c>
      <c r="CE998"/>
      <c r="CF998" s="329">
        <v>2.2382173999999999E-13</v>
      </c>
      <c r="CG998" s="330">
        <v>78.080360999999996</v>
      </c>
      <c r="CH998" s="330">
        <v>1.3027099000000001E-3</v>
      </c>
      <c r="CI998" s="330">
        <v>3.0354163000000001E-3</v>
      </c>
      <c r="CJ998" s="330">
        <v>1.3933725000000001E-3</v>
      </c>
      <c r="CK998" s="329">
        <v>2.5764469E-9</v>
      </c>
      <c r="CL998" s="329">
        <v>3.0538456000000002E-7</v>
      </c>
      <c r="CM998" s="330">
        <v>2.2024001999999999E-4</v>
      </c>
      <c r="CN998" s="330">
        <v>0.29520479999999999</v>
      </c>
      <c r="CO998" s="330">
        <v>8.2017407000000002</v>
      </c>
      <c r="CP998"/>
      <c r="CQ998">
        <v>11.712052999999999</v>
      </c>
      <c r="CR998">
        <v>8.4936824549999998E-2</v>
      </c>
      <c r="CS998">
        <v>5.9364025000200001E-2</v>
      </c>
      <c r="CT998">
        <v>6.1823819889999999E-2</v>
      </c>
      <c r="CU998">
        <v>0.34476852793999996</v>
      </c>
      <c r="CV998" s="109"/>
      <c r="CW998" s="372"/>
      <c r="CX998" s="36"/>
      <c r="CY998" s="36"/>
      <c r="CZ998" s="36"/>
      <c r="DA998" s="237"/>
      <c r="DB998" s="257"/>
      <c r="DC998" s="40"/>
      <c r="DD998" s="40"/>
      <c r="DE998" s="40"/>
      <c r="DF998" s="40"/>
      <c r="DG998" s="40"/>
      <c r="DH998" s="40"/>
      <c r="DI998" s="40"/>
      <c r="DJ998" s="40"/>
      <c r="DK998" s="40"/>
      <c r="DL998" s="40"/>
    </row>
    <row r="999" spans="1:116" ht="14.4" x14ac:dyDescent="0.3">
      <c r="A999" t="s">
        <v>3339</v>
      </c>
      <c r="B999" s="113" t="s">
        <v>923</v>
      </c>
      <c r="C999" s="182" t="s">
        <v>3340</v>
      </c>
      <c r="D999" s="40" t="s">
        <v>2602</v>
      </c>
      <c r="E999" s="181" t="s">
        <v>943</v>
      </c>
      <c r="F999" s="184" t="s">
        <v>4381</v>
      </c>
      <c r="G999" s="184">
        <v>1.1938793114000001</v>
      </c>
      <c r="H999" s="184">
        <v>1.8569084299999997E-2</v>
      </c>
      <c r="I999" s="184">
        <v>0.93081022710000005</v>
      </c>
      <c r="J999" s="328">
        <v>0</v>
      </c>
      <c r="K999" s="184">
        <v>0.2445</v>
      </c>
      <c r="L999" s="184">
        <v>4.3292879999999999E-2</v>
      </c>
      <c r="M999" s="184">
        <v>6.3492071000000004E-3</v>
      </c>
      <c r="N999" s="184">
        <v>3.8268360000000001E-3</v>
      </c>
      <c r="O999" s="184">
        <v>5.9348000000000003E-6</v>
      </c>
      <c r="P999" s="331">
        <v>9.3759499999999992E-3</v>
      </c>
      <c r="Q999" s="331">
        <v>5.3603634999999997E-3</v>
      </c>
      <c r="R999" s="331">
        <v>0.10116814</v>
      </c>
      <c r="S999" s="184">
        <v>0</v>
      </c>
      <c r="T999" s="184">
        <v>0.78</v>
      </c>
      <c r="U999" s="331">
        <v>0</v>
      </c>
      <c r="V999" s="331">
        <v>0</v>
      </c>
      <c r="W999" s="331">
        <v>0</v>
      </c>
      <c r="X999" s="331">
        <v>0</v>
      </c>
      <c r="Y999"/>
      <c r="Z999" s="288">
        <v>1.6300000000000001</v>
      </c>
      <c r="AA999"/>
      <c r="AB999" s="164">
        <v>82.254999999999995</v>
      </c>
      <c r="AC999" s="164">
        <v>81.429000000000002</v>
      </c>
      <c r="AD999" s="164">
        <v>0</v>
      </c>
      <c r="AE999" s="164">
        <v>0</v>
      </c>
      <c r="AF999" s="164">
        <v>0.82599999999999996</v>
      </c>
      <c r="AG999" s="164">
        <v>0</v>
      </c>
      <c r="AH999" s="164">
        <v>0</v>
      </c>
      <c r="AI999"/>
      <c r="AJ999" s="185">
        <v>4.5945706000000003E-2</v>
      </c>
      <c r="AK999" s="185">
        <v>3.8641325999999997E-2</v>
      </c>
      <c r="AL999" s="185">
        <v>1.4903488999999999E-3</v>
      </c>
      <c r="AM999" s="185">
        <v>5.8140305999999998E-3</v>
      </c>
      <c r="AN999" s="176">
        <v>2.3166263000000001E-6</v>
      </c>
      <c r="AO999" s="176">
        <v>5.5116455000000003E-9</v>
      </c>
      <c r="AP999" s="176">
        <v>0.81428999999999996</v>
      </c>
      <c r="AQ999" s="192">
        <v>1.51264E-6</v>
      </c>
      <c r="AR999" s="192">
        <v>4.5640000000000004E-9</v>
      </c>
      <c r="AS999" s="192">
        <v>1.2469500000000001E-13</v>
      </c>
      <c r="AT999" s="193">
        <v>0</v>
      </c>
      <c r="AU999" s="193">
        <v>0</v>
      </c>
      <c r="AV999" s="192">
        <v>1.221E-10</v>
      </c>
      <c r="AW999" s="192">
        <v>7.8633308999999996E-7</v>
      </c>
      <c r="AX999" s="192">
        <v>2.7898000000000001E-11</v>
      </c>
      <c r="AY999" s="192">
        <v>9.1584000000000001E-10</v>
      </c>
      <c r="AZ999" s="193">
        <v>0</v>
      </c>
      <c r="BA999" s="193">
        <v>0</v>
      </c>
      <c r="BB999" s="193">
        <v>3.0558450000000001E-12</v>
      </c>
      <c r="BC999" s="193">
        <v>6.0808115000000003E-13</v>
      </c>
      <c r="BD999" s="193">
        <v>1.1889039999999999E-13</v>
      </c>
      <c r="BE999" s="192">
        <v>1.3811694999999999E-9</v>
      </c>
      <c r="BF999" s="192">
        <v>1.6149925000000002E-8</v>
      </c>
      <c r="BG999" s="193">
        <v>0</v>
      </c>
      <c r="BH999" s="193">
        <v>0</v>
      </c>
      <c r="BI999" s="193">
        <v>0.81428999999999996</v>
      </c>
      <c r="BJ999" s="193">
        <v>0</v>
      </c>
      <c r="BK999" s="193">
        <v>0</v>
      </c>
      <c r="BL999" s="193">
        <v>0</v>
      </c>
      <c r="BM999"/>
      <c r="BN999" s="164">
        <v>1.8861972E-4</v>
      </c>
      <c r="BO999" s="186">
        <v>6.3140777000000002E-6</v>
      </c>
      <c r="BP999" s="186">
        <v>4.5448724999999999E-5</v>
      </c>
      <c r="BQ999" s="186">
        <v>1.1851929E-5</v>
      </c>
      <c r="BR999" s="186">
        <v>5.2064349999999997E-6</v>
      </c>
      <c r="BS999" s="164">
        <v>0</v>
      </c>
      <c r="BT999" s="164">
        <v>0</v>
      </c>
      <c r="BU999" s="164">
        <v>0</v>
      </c>
      <c r="BV999" s="186">
        <v>1.2952656E-5</v>
      </c>
      <c r="BW999" s="186">
        <v>7.0229783E-6</v>
      </c>
      <c r="BX999" s="164">
        <v>0</v>
      </c>
      <c r="BY999" s="164">
        <v>0</v>
      </c>
      <c r="BZ999" s="164">
        <v>0</v>
      </c>
      <c r="CA999" s="186">
        <v>1.1413871999999999E-6</v>
      </c>
      <c r="CB999" s="186">
        <v>9.8681532999999997E-5</v>
      </c>
      <c r="CC999" s="164">
        <v>0</v>
      </c>
      <c r="CD999" s="164">
        <v>0</v>
      </c>
      <c r="CE999"/>
      <c r="CF999" s="330">
        <v>0</v>
      </c>
      <c r="CG999" s="330">
        <v>1.63</v>
      </c>
      <c r="CH999" s="330">
        <v>3.3281611000000001E-3</v>
      </c>
      <c r="CI999" s="330">
        <v>4.3200000000000001E-3</v>
      </c>
      <c r="CJ999" s="330">
        <v>4.3146936E-4</v>
      </c>
      <c r="CK999" s="329">
        <v>1.542941E-9</v>
      </c>
      <c r="CL999" s="329">
        <v>1.8456880000000001E-7</v>
      </c>
      <c r="CM999" s="330">
        <v>2.6414795E-4</v>
      </c>
      <c r="CN999" s="330">
        <v>0.50658939999999997</v>
      </c>
      <c r="CO999" s="330">
        <v>11.102399999999999</v>
      </c>
      <c r="CP999"/>
      <c r="CQ999">
        <v>0.2445</v>
      </c>
      <c r="CR999">
        <v>0.16937931140000001</v>
      </c>
      <c r="CS999">
        <v>0.1508102271</v>
      </c>
      <c r="CT999">
        <v>0.93081022710000005</v>
      </c>
      <c r="CU999">
        <v>0</v>
      </c>
      <c r="CW999" s="372"/>
      <c r="CX999" s="36"/>
      <c r="CY999" s="36"/>
      <c r="CZ999" s="36"/>
      <c r="DA999" s="237"/>
      <c r="DB999" s="257"/>
      <c r="DC999" s="40"/>
      <c r="DD999" s="40"/>
      <c r="DE999" s="40"/>
      <c r="DF999" s="40"/>
      <c r="DG999" s="40"/>
      <c r="DH999" s="40"/>
      <c r="DI999" s="40"/>
      <c r="DJ999" s="40"/>
      <c r="DK999" s="40"/>
      <c r="DL999" s="40"/>
    </row>
    <row r="1000" spans="1:116" ht="14.4" x14ac:dyDescent="0.3">
      <c r="A1000" t="s">
        <v>3341</v>
      </c>
      <c r="B1000" s="113" t="s">
        <v>923</v>
      </c>
      <c r="C1000" s="182" t="s">
        <v>3342</v>
      </c>
      <c r="D1000" s="40" t="s">
        <v>2602</v>
      </c>
      <c r="E1000" s="181" t="s">
        <v>943</v>
      </c>
      <c r="F1000" s="184" t="s">
        <v>4382</v>
      </c>
      <c r="G1000" s="184">
        <v>0.38049983212040001</v>
      </c>
      <c r="H1000" s="184">
        <v>7.4088982349999999E-2</v>
      </c>
      <c r="I1000" s="184">
        <v>9.86610733204E-2</v>
      </c>
      <c r="J1000" s="328">
        <v>1.07759645E-3</v>
      </c>
      <c r="K1000" s="184">
        <v>0.20667218000000001</v>
      </c>
      <c r="L1000" s="184">
        <v>6.5195032E-2</v>
      </c>
      <c r="M1000" s="184">
        <v>2.0352617E-2</v>
      </c>
      <c r="N1000" s="184">
        <v>3.4691773000000002E-2</v>
      </c>
      <c r="O1000" s="184">
        <v>5.5064215E-4</v>
      </c>
      <c r="P1000" s="331">
        <v>9.6821471999999995E-3</v>
      </c>
      <c r="Q1000" s="331">
        <v>2.916442E-2</v>
      </c>
      <c r="R1000" s="331">
        <v>1.311057E-2</v>
      </c>
      <c r="S1000" s="184">
        <v>1.3495153000000001E-4</v>
      </c>
      <c r="T1000" s="184">
        <v>0</v>
      </c>
      <c r="U1000" s="331">
        <v>9.4264491999999998E-4</v>
      </c>
      <c r="V1000" s="331">
        <v>2.8543203999999998E-6</v>
      </c>
      <c r="W1000" s="331">
        <v>0</v>
      </c>
      <c r="X1000" s="331">
        <v>0</v>
      </c>
      <c r="Y1000"/>
      <c r="Z1000" s="288">
        <v>1.3778145333333334</v>
      </c>
      <c r="AA1000"/>
      <c r="AB1000" s="164">
        <v>10.828352000000001</v>
      </c>
      <c r="AC1000" s="164">
        <v>10.659936</v>
      </c>
      <c r="AD1000" s="164">
        <v>0.11709875</v>
      </c>
      <c r="AE1000" s="164">
        <v>0</v>
      </c>
      <c r="AF1000" s="164">
        <v>0</v>
      </c>
      <c r="AG1000" s="164">
        <v>2.8684858000000001E-2</v>
      </c>
      <c r="AH1000" s="164">
        <v>2.2633094999999999E-2</v>
      </c>
      <c r="AI1000"/>
      <c r="AJ1000" s="185">
        <v>2.8734685999999999E-2</v>
      </c>
      <c r="AK1000" s="185">
        <v>2.6608027999999999E-2</v>
      </c>
      <c r="AL1000" s="185">
        <v>1.3654571000000001E-3</v>
      </c>
      <c r="AM1000" s="185">
        <v>7.6120023999999998E-4</v>
      </c>
      <c r="AN1000" s="176">
        <v>1.5952055E-6</v>
      </c>
      <c r="AO1000" s="176">
        <v>5.0497676000000001E-9</v>
      </c>
      <c r="AP1000" s="176">
        <v>0.10661068</v>
      </c>
      <c r="AQ1000" s="192">
        <v>1.2786119000000001E-6</v>
      </c>
      <c r="AR1000" s="192">
        <v>3.8578806999999997E-9</v>
      </c>
      <c r="AS1000" s="192">
        <v>1.0540281E-13</v>
      </c>
      <c r="AT1000" s="192">
        <v>0</v>
      </c>
      <c r="AU1000" s="192">
        <v>0</v>
      </c>
      <c r="AV1000" s="192">
        <v>9.2964880999999996E-10</v>
      </c>
      <c r="AW1000" s="192">
        <v>1.4931988999999999E-7</v>
      </c>
      <c r="AX1000" s="192">
        <v>2.1200527999999999E-10</v>
      </c>
      <c r="AY1000" s="192">
        <v>9.390778800000001E-10</v>
      </c>
      <c r="AZ1000" s="192">
        <v>0</v>
      </c>
      <c r="BA1000" s="192">
        <v>0</v>
      </c>
      <c r="BB1000" s="192">
        <v>4.0549629999999998E-11</v>
      </c>
      <c r="BC1000" s="192">
        <v>1.7942865999999999E-14</v>
      </c>
      <c r="BD1000" s="192">
        <v>1.3074299000000001E-13</v>
      </c>
      <c r="BE1000" s="192">
        <v>1.5316418000000001E-8</v>
      </c>
      <c r="BF1000" s="192">
        <v>1.5102769000000001E-7</v>
      </c>
      <c r="BG1000" s="192">
        <v>0</v>
      </c>
      <c r="BH1000" s="192">
        <v>1.1322205E-5</v>
      </c>
      <c r="BI1000" s="193">
        <v>0.10659936</v>
      </c>
      <c r="BJ1000" s="193">
        <v>0</v>
      </c>
      <c r="BK1000" s="193">
        <v>0</v>
      </c>
      <c r="BL1000" s="193">
        <v>0</v>
      </c>
      <c r="BM1000"/>
      <c r="BN1000" s="164">
        <v>1.0840791E-4</v>
      </c>
      <c r="BO1000" s="186">
        <v>1.1617700000000001E-5</v>
      </c>
      <c r="BP1000" s="186">
        <v>3.8417124999999997E-5</v>
      </c>
      <c r="BQ1000" s="186">
        <v>1.5810951999999999E-6</v>
      </c>
      <c r="BR1000" s="186">
        <v>2.7766168000000002E-6</v>
      </c>
      <c r="BS1000" s="186">
        <v>8.7219613999999999E-8</v>
      </c>
      <c r="BT1000" s="186">
        <v>0</v>
      </c>
      <c r="BU1000" s="186">
        <v>1.7698812999999999E-6</v>
      </c>
      <c r="BV1000" s="186">
        <v>1.2995931E-5</v>
      </c>
      <c r="BW1000" s="186">
        <v>1.9362768999999999E-5</v>
      </c>
      <c r="BX1000" s="186">
        <v>0</v>
      </c>
      <c r="BY1000" s="186">
        <v>0</v>
      </c>
      <c r="BZ1000" s="186">
        <v>0</v>
      </c>
      <c r="CA1000" s="186">
        <v>6.6555822000000001E-6</v>
      </c>
      <c r="CB1000" s="186">
        <v>1.3143994E-5</v>
      </c>
      <c r="CC1000" s="186">
        <v>1.9000249E-15</v>
      </c>
      <c r="CD1000" s="164">
        <v>0</v>
      </c>
      <c r="CE1000"/>
      <c r="CF1000" s="329">
        <v>0</v>
      </c>
      <c r="CG1000" s="330">
        <v>1.3778144999999999</v>
      </c>
      <c r="CH1000" s="330">
        <v>0</v>
      </c>
      <c r="CI1000" s="330">
        <v>1.2159388E-2</v>
      </c>
      <c r="CJ1000" s="330">
        <v>4.7934144000000002E-4</v>
      </c>
      <c r="CK1000" s="329">
        <v>4.1144849000000004E-9</v>
      </c>
      <c r="CL1000" s="329">
        <v>8.4356041000000002E-7</v>
      </c>
      <c r="CM1000" s="329">
        <v>7.0963337E-5</v>
      </c>
      <c r="CN1000" s="330">
        <v>7.5051083000000005E-2</v>
      </c>
      <c r="CO1000" s="330">
        <v>1.4619340000000001</v>
      </c>
      <c r="CP1000"/>
      <c r="CQ1000">
        <v>0.20667218000000001</v>
      </c>
      <c r="CR1000">
        <v>0.17274720134999999</v>
      </c>
      <c r="CS1000">
        <v>9.8658219000000005E-2</v>
      </c>
      <c r="CT1000">
        <v>9.86610733204E-2</v>
      </c>
      <c r="CU1000">
        <v>1.07759645E-3</v>
      </c>
      <c r="CW1000" s="372"/>
      <c r="CX1000" s="36"/>
      <c r="CY1000" s="36"/>
      <c r="CZ1000" s="36"/>
      <c r="DA1000" s="237"/>
      <c r="DB1000" s="257"/>
      <c r="DC1000" s="40"/>
      <c r="DD1000" s="40"/>
      <c r="DE1000" s="40"/>
      <c r="DF1000" s="40"/>
      <c r="DG1000" s="40"/>
      <c r="DH1000" s="40"/>
      <c r="DI1000" s="40"/>
      <c r="DJ1000" s="40"/>
      <c r="DK1000" s="40"/>
      <c r="DL1000" s="40"/>
    </row>
    <row r="1001" spans="1:116" ht="14.4" x14ac:dyDescent="0.3">
      <c r="B1001" s="113"/>
      <c r="C1001" s="180"/>
      <c r="D1001" s="37" t="s">
        <v>2603</v>
      </c>
      <c r="E1001" s="181"/>
      <c r="F1001"/>
      <c r="G1001"/>
      <c r="H1001"/>
      <c r="I1001"/>
      <c r="J1001" s="332"/>
      <c r="K1001"/>
      <c r="L1001"/>
      <c r="M1001"/>
      <c r="N1001"/>
      <c r="O1001"/>
      <c r="P1001" s="39"/>
      <c r="Q1001" s="39"/>
      <c r="R1001" s="39"/>
      <c r="S1001"/>
      <c r="T1001"/>
      <c r="U1001" s="39"/>
      <c r="V1001" s="39"/>
      <c r="W1001" s="39"/>
      <c r="Y1001"/>
      <c r="Z1001"/>
      <c r="AA1001"/>
      <c r="AB1001"/>
      <c r="AC1001"/>
      <c r="AD1001"/>
      <c r="AE1001"/>
      <c r="AF1001"/>
      <c r="AG1001"/>
      <c r="AH1001"/>
      <c r="AI1001"/>
      <c r="AJ1001"/>
      <c r="AK1001"/>
      <c r="AL1001"/>
      <c r="AM1001"/>
      <c r="AN1001"/>
      <c r="AO1001"/>
      <c r="AP1001"/>
      <c r="BI1001"/>
      <c r="BJ1001"/>
      <c r="BK1001"/>
      <c r="BL1001"/>
      <c r="BM1001"/>
      <c r="BN1001"/>
      <c r="BS1001" s="39"/>
      <c r="BT1001" s="39"/>
      <c r="BU1001" s="39"/>
      <c r="BV1001" s="39"/>
      <c r="BW1001" s="39"/>
      <c r="BX1001" s="39"/>
      <c r="BY1001" s="39"/>
      <c r="BZ1001" s="39"/>
      <c r="CA1001" s="39"/>
      <c r="CB1001" s="39"/>
      <c r="CC1001" s="39"/>
      <c r="CD1001"/>
      <c r="CE1001"/>
      <c r="CF1001" s="39"/>
      <c r="CG1001"/>
      <c r="CH1001"/>
      <c r="CI1001"/>
      <c r="CJ1001"/>
      <c r="CK1001" s="39"/>
      <c r="CL1001" s="39"/>
      <c r="CM1001" s="39"/>
      <c r="CN1001"/>
      <c r="CO1001"/>
      <c r="CP1001"/>
      <c r="CQ1001"/>
      <c r="CR1001"/>
      <c r="CS1001"/>
      <c r="CT1001"/>
      <c r="CU1001"/>
      <c r="CV1001" s="39"/>
      <c r="CW1001" s="372"/>
      <c r="CX1001" s="36"/>
      <c r="CZ1001" s="36"/>
      <c r="DA1001" s="237"/>
      <c r="DB1001" s="257"/>
      <c r="DC1001" s="40"/>
      <c r="DD1001" s="40"/>
      <c r="DE1001" s="40"/>
      <c r="DF1001" s="40"/>
      <c r="DG1001" s="40"/>
      <c r="DH1001" s="40"/>
      <c r="DI1001" s="40"/>
      <c r="DJ1001" s="40"/>
      <c r="DK1001" s="40"/>
      <c r="DL1001" s="40"/>
    </row>
    <row r="1002" spans="1:116" ht="14.4" x14ac:dyDescent="0.3">
      <c r="A1002" t="s">
        <v>6776</v>
      </c>
      <c r="B1002" s="113" t="s">
        <v>923</v>
      </c>
      <c r="C1002" s="182" t="s">
        <v>1614</v>
      </c>
      <c r="D1002" s="40" t="s">
        <v>2603</v>
      </c>
      <c r="E1002" s="181" t="s">
        <v>943</v>
      </c>
      <c r="F1002" s="184" t="s">
        <v>6777</v>
      </c>
      <c r="G1002" s="184">
        <v>7.3776806239352002</v>
      </c>
      <c r="H1002" s="184">
        <v>3.9887488580000005E-2</v>
      </c>
      <c r="I1002" s="184">
        <v>6.8580652689452002</v>
      </c>
      <c r="J1002" s="328">
        <v>1.2468696409999999E-2</v>
      </c>
      <c r="K1002" s="184">
        <v>0.46725917</v>
      </c>
      <c r="L1002" s="184">
        <v>8.0002359999999995E-2</v>
      </c>
      <c r="M1002" s="331">
        <v>2.9167478E-2</v>
      </c>
      <c r="N1002" s="331">
        <v>3.1569475999999999E-2</v>
      </c>
      <c r="O1002" s="331">
        <v>7.5657453000000001E-3</v>
      </c>
      <c r="P1002" s="331">
        <v>2.3212845999999999E-4</v>
      </c>
      <c r="Q1002" s="331">
        <v>5.2013882000000004E-4</v>
      </c>
      <c r="R1002" s="331">
        <v>6.7488878000000003</v>
      </c>
      <c r="S1002" s="331">
        <v>5.1936641000000004E-4</v>
      </c>
      <c r="T1002" s="184">
        <v>0</v>
      </c>
      <c r="U1002" s="331">
        <v>1.1949329999999999E-2</v>
      </c>
      <c r="V1002" s="331">
        <v>7.6309451999999997E-6</v>
      </c>
      <c r="W1002" s="331">
        <v>0</v>
      </c>
      <c r="X1002" s="331">
        <v>0</v>
      </c>
      <c r="Y1002"/>
      <c r="Z1002" s="288">
        <v>3.1150611333333336</v>
      </c>
      <c r="AA1002"/>
      <c r="AB1002" s="164">
        <v>42.761758999999998</v>
      </c>
      <c r="AC1002" s="164">
        <v>40.155465999999997</v>
      </c>
      <c r="AD1002" s="164">
        <v>1.4792383</v>
      </c>
      <c r="AE1002" s="164">
        <v>0</v>
      </c>
      <c r="AF1002" s="164">
        <v>0.27231318999999998</v>
      </c>
      <c r="AG1002" s="164">
        <v>0.54421836000000001</v>
      </c>
      <c r="AH1002" s="164">
        <v>0.31052244000000001</v>
      </c>
      <c r="AI1002"/>
      <c r="AJ1002" s="185">
        <v>9.7044508000000002E-2</v>
      </c>
      <c r="AK1002" s="185">
        <v>9.1461899999999999E-2</v>
      </c>
      <c r="AL1002" s="185">
        <v>2.8812966E-3</v>
      </c>
      <c r="AM1002" s="185">
        <v>2.7013105999999999E-3</v>
      </c>
      <c r="AN1002" s="176">
        <v>5.4833274E-6</v>
      </c>
      <c r="AO1002" s="176">
        <v>1.0655682999999999E-8</v>
      </c>
      <c r="AP1002" s="176">
        <v>0.37833482000000002</v>
      </c>
      <c r="AQ1002" s="192">
        <v>2.8907767000000001E-6</v>
      </c>
      <c r="AR1002" s="192">
        <v>8.7221712000000003E-9</v>
      </c>
      <c r="AS1002" s="192">
        <v>2.3830217999999999E-13</v>
      </c>
      <c r="AT1002" s="192">
        <v>0</v>
      </c>
      <c r="AU1002" s="192">
        <v>0</v>
      </c>
      <c r="AV1002" s="192">
        <v>8.4597942999999995E-10</v>
      </c>
      <c r="AW1002" s="192">
        <v>1.5715938000000001E-6</v>
      </c>
      <c r="AX1002" s="192">
        <v>1.9292458E-10</v>
      </c>
      <c r="AY1002" s="192">
        <v>1.6924112999999999E-9</v>
      </c>
      <c r="AZ1002" s="192">
        <v>0</v>
      </c>
      <c r="BA1002" s="192">
        <v>0</v>
      </c>
      <c r="BB1002" s="192">
        <v>2.9636585999999999E-13</v>
      </c>
      <c r="BC1002" s="192">
        <v>4.0508108999999998E-11</v>
      </c>
      <c r="BD1002" s="192">
        <v>7.1328423999999999E-12</v>
      </c>
      <c r="BE1002" s="192">
        <v>1.5957785000000001E-8</v>
      </c>
      <c r="BF1002" s="192">
        <v>1.004153E-6</v>
      </c>
      <c r="BG1002" s="192">
        <v>0</v>
      </c>
      <c r="BH1002" s="192">
        <v>4.9034642999999997E-5</v>
      </c>
      <c r="BI1002" s="193">
        <v>0.37828579000000001</v>
      </c>
      <c r="BJ1002" s="193">
        <v>0</v>
      </c>
      <c r="BK1002" s="193">
        <v>0</v>
      </c>
      <c r="BL1002" s="193">
        <v>0</v>
      </c>
      <c r="BM1002"/>
      <c r="BN1002" s="164">
        <v>1.0910889999999999E-3</v>
      </c>
      <c r="BO1002" s="186">
        <v>1.1667995E-5</v>
      </c>
      <c r="BP1002" s="186">
        <v>8.6856169999999995E-5</v>
      </c>
      <c r="BQ1002" s="164">
        <v>7.9055843999999999E-4</v>
      </c>
      <c r="BR1002" s="186">
        <v>1.6383277E-5</v>
      </c>
      <c r="BS1002" s="186">
        <v>0</v>
      </c>
      <c r="BT1002" s="186">
        <v>0</v>
      </c>
      <c r="BU1002" s="186">
        <v>0</v>
      </c>
      <c r="BV1002" s="186">
        <v>4.3037908999999998E-6</v>
      </c>
      <c r="BW1002" s="164">
        <v>1.236136E-4</v>
      </c>
      <c r="BX1002" s="186">
        <v>0</v>
      </c>
      <c r="BY1002" s="186">
        <v>0</v>
      </c>
      <c r="BZ1002" s="186">
        <v>0</v>
      </c>
      <c r="CA1002" s="186">
        <v>6.7920832999999997E-6</v>
      </c>
      <c r="CB1002" s="186">
        <v>5.0913591000000002E-5</v>
      </c>
      <c r="CC1002" s="186">
        <v>2.4836011000000001E-13</v>
      </c>
      <c r="CD1002" s="164">
        <v>0</v>
      </c>
      <c r="CE1002"/>
      <c r="CF1002" s="329">
        <v>0</v>
      </c>
      <c r="CG1002" s="330">
        <v>3.1150612</v>
      </c>
      <c r="CH1002" s="330">
        <v>0</v>
      </c>
      <c r="CI1002" s="330">
        <v>7.9830723999999992E-3</v>
      </c>
      <c r="CJ1002" s="330">
        <v>1.9821172999999999E-3</v>
      </c>
      <c r="CK1002" s="329">
        <v>5.6403499000000002E-9</v>
      </c>
      <c r="CL1002" s="329">
        <v>1.494131E-6</v>
      </c>
      <c r="CM1002" s="330">
        <v>6.7652629000000003E-4</v>
      </c>
      <c r="CN1002" s="330">
        <v>33.618479999999998</v>
      </c>
      <c r="CO1002" s="330">
        <v>5.2084016000000002</v>
      </c>
      <c r="CP1002"/>
      <c r="CQ1002">
        <v>0.46725917</v>
      </c>
      <c r="CR1002">
        <v>6.8979451265800007</v>
      </c>
      <c r="CS1002">
        <v>6.858057638</v>
      </c>
      <c r="CT1002">
        <v>6.8580652689452002</v>
      </c>
      <c r="CU1002">
        <v>1.2468696409999999E-2</v>
      </c>
      <c r="CV1002" s="109"/>
      <c r="CW1002" s="372"/>
      <c r="CX1002" s="36"/>
      <c r="CY1002" s="36"/>
      <c r="CZ1002" s="36"/>
      <c r="DA1002" s="237"/>
      <c r="DB1002" s="257"/>
      <c r="DC1002" s="40"/>
      <c r="DD1002" s="40"/>
      <c r="DE1002" s="40"/>
      <c r="DF1002" s="40"/>
      <c r="DG1002" s="40"/>
      <c r="DH1002" s="40"/>
      <c r="DI1002" s="40"/>
      <c r="DJ1002" s="40"/>
      <c r="DK1002" s="40"/>
      <c r="DL1002" s="40"/>
    </row>
    <row r="1003" spans="1:116" ht="14.4" x14ac:dyDescent="0.3">
      <c r="A1003" t="s">
        <v>6778</v>
      </c>
      <c r="B1003" s="113" t="s">
        <v>923</v>
      </c>
      <c r="C1003" s="182" t="s">
        <v>1615</v>
      </c>
      <c r="D1003" s="40" t="s">
        <v>2603</v>
      </c>
      <c r="E1003" s="181" t="s">
        <v>943</v>
      </c>
      <c r="F1003" s="184" t="s">
        <v>6779</v>
      </c>
      <c r="G1003" s="184">
        <v>0.63313766243519998</v>
      </c>
      <c r="H1003" s="184">
        <v>3.9887488580000005E-2</v>
      </c>
      <c r="I1003" s="184">
        <v>0.11352230744519999</v>
      </c>
      <c r="J1003" s="328">
        <v>1.2468696409999999E-2</v>
      </c>
      <c r="K1003" s="184">
        <v>0.46725917</v>
      </c>
      <c r="L1003" s="184">
        <v>8.0002359999999995E-2</v>
      </c>
      <c r="M1003" s="331">
        <v>2.9167478E-2</v>
      </c>
      <c r="N1003" s="331">
        <v>3.1569475999999999E-2</v>
      </c>
      <c r="O1003" s="331">
        <v>7.5657453000000001E-3</v>
      </c>
      <c r="P1003" s="331">
        <v>2.3212845999999999E-4</v>
      </c>
      <c r="Q1003" s="331">
        <v>5.2013882000000004E-4</v>
      </c>
      <c r="R1003" s="331">
        <v>4.3448384999999999E-3</v>
      </c>
      <c r="S1003" s="331">
        <v>5.1936641000000004E-4</v>
      </c>
      <c r="T1003" s="184">
        <v>0</v>
      </c>
      <c r="U1003" s="331">
        <v>1.1949329999999999E-2</v>
      </c>
      <c r="V1003" s="331">
        <v>7.6309451999999997E-6</v>
      </c>
      <c r="W1003" s="331">
        <v>0</v>
      </c>
      <c r="X1003" s="331">
        <v>0</v>
      </c>
      <c r="Y1003"/>
      <c r="Z1003" s="288">
        <v>3.1150611333333336</v>
      </c>
      <c r="AA1003"/>
      <c r="AB1003" s="164">
        <v>42.761758999999998</v>
      </c>
      <c r="AC1003" s="164">
        <v>40.155465999999997</v>
      </c>
      <c r="AD1003" s="164">
        <v>1.4792383</v>
      </c>
      <c r="AE1003" s="164">
        <v>0</v>
      </c>
      <c r="AF1003" s="164">
        <v>0.27231318999999998</v>
      </c>
      <c r="AG1003" s="164">
        <v>0.54421836000000001</v>
      </c>
      <c r="AH1003" s="164">
        <v>0.31052244000000001</v>
      </c>
      <c r="AI1003"/>
      <c r="AJ1003" s="185">
        <v>8.0029443000000006E-2</v>
      </c>
      <c r="AK1003" s="185">
        <v>7.4459709999999998E-2</v>
      </c>
      <c r="AL1003" s="185">
        <v>2.8684230000000002E-3</v>
      </c>
      <c r="AM1003" s="185">
        <v>2.7013105999999999E-3</v>
      </c>
      <c r="AN1003" s="176">
        <v>4.4640113999999998E-6</v>
      </c>
      <c r="AO1003" s="176">
        <v>1.0608073E-8</v>
      </c>
      <c r="AP1003" s="176">
        <v>0.37833482000000002</v>
      </c>
      <c r="AQ1003" s="192">
        <v>2.8907767000000001E-6</v>
      </c>
      <c r="AR1003" s="192">
        <v>8.7221712000000003E-9</v>
      </c>
      <c r="AS1003" s="192">
        <v>2.3830217999999999E-13</v>
      </c>
      <c r="AT1003" s="192">
        <v>0</v>
      </c>
      <c r="AU1003" s="192">
        <v>0</v>
      </c>
      <c r="AV1003" s="192">
        <v>8.4597942999999995E-10</v>
      </c>
      <c r="AW1003" s="192">
        <v>1.5715938000000001E-6</v>
      </c>
      <c r="AX1003" s="192">
        <v>1.9292458E-10</v>
      </c>
      <c r="AY1003" s="192">
        <v>1.6924112999999999E-9</v>
      </c>
      <c r="AZ1003" s="192">
        <v>0</v>
      </c>
      <c r="BA1003" s="192">
        <v>0</v>
      </c>
      <c r="BB1003" s="192">
        <v>2.9636585999999999E-13</v>
      </c>
      <c r="BC1003" s="192">
        <v>2.6109441000000002E-14</v>
      </c>
      <c r="BD1003" s="192">
        <v>5.2423742000000001E-15</v>
      </c>
      <c r="BE1003" s="192">
        <v>4.1784589999999997E-11</v>
      </c>
      <c r="BF1003" s="192">
        <v>7.5302526000000001E-10</v>
      </c>
      <c r="BG1003" s="192">
        <v>0</v>
      </c>
      <c r="BH1003" s="192">
        <v>4.9034642999999997E-5</v>
      </c>
      <c r="BI1003" s="193">
        <v>0.37828579000000001</v>
      </c>
      <c r="BJ1003" s="193">
        <v>0</v>
      </c>
      <c r="BK1003" s="193">
        <v>0</v>
      </c>
      <c r="BL1003" s="193">
        <v>0</v>
      </c>
      <c r="BM1003"/>
      <c r="BN1003" s="164">
        <v>1.7401794000000001E-4</v>
      </c>
      <c r="BO1003" s="186">
        <v>1.1667995E-5</v>
      </c>
      <c r="BP1003" s="186">
        <v>8.6856169999999995E-5</v>
      </c>
      <c r="BQ1003" s="186">
        <v>5.2408142999999996E-7</v>
      </c>
      <c r="BR1003" s="186">
        <v>1.6383277E-5</v>
      </c>
      <c r="BS1003" s="186">
        <v>0</v>
      </c>
      <c r="BT1003" s="186">
        <v>0</v>
      </c>
      <c r="BU1003" s="186">
        <v>0</v>
      </c>
      <c r="BV1003" s="186">
        <v>3.4142666000000001E-7</v>
      </c>
      <c r="BW1003" s="186">
        <v>5.3931012000000004E-7</v>
      </c>
      <c r="BX1003" s="186">
        <v>0</v>
      </c>
      <c r="BY1003" s="186">
        <v>0</v>
      </c>
      <c r="BZ1003" s="186">
        <v>0</v>
      </c>
      <c r="CA1003" s="186">
        <v>6.7920832999999997E-6</v>
      </c>
      <c r="CB1003" s="186">
        <v>5.0913591000000002E-5</v>
      </c>
      <c r="CC1003" s="186">
        <v>2.4836011000000001E-13</v>
      </c>
      <c r="CD1003" s="164">
        <v>0</v>
      </c>
      <c r="CE1003"/>
      <c r="CF1003" s="329">
        <v>0</v>
      </c>
      <c r="CG1003" s="330">
        <v>3.1150612</v>
      </c>
      <c r="CH1003" s="330">
        <v>0</v>
      </c>
      <c r="CI1003" s="330">
        <v>7.9830723999999992E-3</v>
      </c>
      <c r="CJ1003" s="330">
        <v>1.9821172999999999E-3</v>
      </c>
      <c r="CK1003" s="329">
        <v>1.3894994000000001E-10</v>
      </c>
      <c r="CL1003" s="329">
        <v>1.6710997999999999E-8</v>
      </c>
      <c r="CM1003" s="330">
        <v>6.7652629000000003E-4</v>
      </c>
      <c r="CN1003" s="330">
        <v>2.1879827000000001E-2</v>
      </c>
      <c r="CO1003" s="330">
        <v>5.2084016000000002</v>
      </c>
      <c r="CP1003"/>
      <c r="CQ1003">
        <v>0.46725917</v>
      </c>
      <c r="CR1003">
        <v>0.15340216508000001</v>
      </c>
      <c r="CS1003">
        <v>0.11351467649999999</v>
      </c>
      <c r="CT1003">
        <v>0.11352230744519999</v>
      </c>
      <c r="CU1003">
        <v>1.2468696409999999E-2</v>
      </c>
      <c r="CV1003" s="109"/>
      <c r="CW1003" s="372"/>
      <c r="CX1003" s="36"/>
      <c r="CY1003" s="36"/>
      <c r="CZ1003" s="36"/>
      <c r="DA1003" s="237"/>
      <c r="DB1003" s="257"/>
      <c r="DC1003" s="40"/>
      <c r="DD1003" s="40"/>
      <c r="DE1003" s="40"/>
      <c r="DF1003" s="40"/>
      <c r="DG1003" s="40"/>
      <c r="DH1003" s="40"/>
      <c r="DI1003" s="40"/>
      <c r="DJ1003" s="40"/>
      <c r="DK1003" s="40"/>
      <c r="DL1003" s="40"/>
    </row>
    <row r="1004" spans="1:116" ht="14.4" x14ac:dyDescent="0.3">
      <c r="A1004" t="s">
        <v>2261</v>
      </c>
      <c r="B1004" s="113" t="s">
        <v>923</v>
      </c>
      <c r="C1004" s="182" t="s">
        <v>1616</v>
      </c>
      <c r="D1004" s="40" t="s">
        <v>2603</v>
      </c>
      <c r="E1004" s="181" t="s">
        <v>943</v>
      </c>
      <c r="F1004" s="184" t="s">
        <v>4383</v>
      </c>
      <c r="G1004" s="184">
        <v>0.22754319979069998</v>
      </c>
      <c r="H1004" s="184">
        <v>1.2354273812000001E-2</v>
      </c>
      <c r="I1004" s="184">
        <v>3.35310022187E-2</v>
      </c>
      <c r="J1004" s="328">
        <v>1.213105376E-2</v>
      </c>
      <c r="K1004" s="184">
        <v>0.16952687</v>
      </c>
      <c r="L1004" s="184">
        <v>2.3318839000000001E-2</v>
      </c>
      <c r="M1004" s="184">
        <v>9.0515047000000008E-3</v>
      </c>
      <c r="N1004" s="184">
        <v>9.8780616999999994E-3</v>
      </c>
      <c r="O1004" s="331">
        <v>2.2756075E-3</v>
      </c>
      <c r="P1004" s="331">
        <v>6.1900922000000002E-5</v>
      </c>
      <c r="Q1004" s="331">
        <v>1.3870369000000001E-4</v>
      </c>
      <c r="R1004" s="331">
        <v>1.1586236000000001E-3</v>
      </c>
      <c r="S1004" s="184">
        <v>3.0691576E-4</v>
      </c>
      <c r="T1004" s="184">
        <v>0</v>
      </c>
      <c r="U1004" s="331">
        <v>1.1824138E-2</v>
      </c>
      <c r="V1004" s="331">
        <v>2.0349186999999999E-6</v>
      </c>
      <c r="W1004" s="331">
        <v>0</v>
      </c>
      <c r="X1004" s="331">
        <v>0</v>
      </c>
      <c r="Y1004"/>
      <c r="Z1004" s="288">
        <v>1.1301791333333333</v>
      </c>
      <c r="AA1004"/>
      <c r="AB1004" s="164">
        <v>16.810616</v>
      </c>
      <c r="AC1004" s="164">
        <v>14.163542</v>
      </c>
      <c r="AD1004" s="164">
        <v>1.4629506999999999</v>
      </c>
      <c r="AE1004" s="164">
        <v>0</v>
      </c>
      <c r="AF1004" s="164">
        <v>0.31121506999999998</v>
      </c>
      <c r="AG1004" s="164">
        <v>0.56647711999999995</v>
      </c>
      <c r="AH1004" s="164">
        <v>0.30643065000000003</v>
      </c>
      <c r="AI1004"/>
      <c r="AJ1004" s="185">
        <v>2.6988348999999998E-2</v>
      </c>
      <c r="AK1004" s="185">
        <v>2.5161279000000002E-2</v>
      </c>
      <c r="AL1004" s="185">
        <v>1.0054392E-3</v>
      </c>
      <c r="AM1004" s="185">
        <v>8.2163131999999999E-4</v>
      </c>
      <c r="AN1004" s="176">
        <v>1.5084700000000001E-6</v>
      </c>
      <c r="AO1004" s="176">
        <v>3.7183401999999999E-9</v>
      </c>
      <c r="AP1004" s="176">
        <v>0.11507441</v>
      </c>
      <c r="AQ1004" s="192">
        <v>1.0488062000000001E-6</v>
      </c>
      <c r="AR1004" s="192">
        <v>3.1645016000000001E-9</v>
      </c>
      <c r="AS1004" s="192">
        <v>8.6458703999999998E-14</v>
      </c>
      <c r="AT1004" s="192">
        <v>0</v>
      </c>
      <c r="AU1004" s="192">
        <v>0</v>
      </c>
      <c r="AV1004" s="192">
        <v>2.6470623000000002E-10</v>
      </c>
      <c r="AW1004" s="192">
        <v>4.5918706E-7</v>
      </c>
      <c r="AX1004" s="192">
        <v>6.0365933000000005E-11</v>
      </c>
      <c r="AY1004" s="192">
        <v>4.9329879999999997E-10</v>
      </c>
      <c r="AZ1004" s="192">
        <v>0</v>
      </c>
      <c r="BA1004" s="192">
        <v>0</v>
      </c>
      <c r="BB1004" s="192">
        <v>7.9030895999999995E-14</v>
      </c>
      <c r="BC1004" s="192">
        <v>6.9625175999999998E-15</v>
      </c>
      <c r="BD1004" s="192">
        <v>1.3979665E-15</v>
      </c>
      <c r="BE1004" s="192">
        <v>1.1142556999999999E-11</v>
      </c>
      <c r="BF1004" s="192">
        <v>2.0080674000000001E-10</v>
      </c>
      <c r="BG1004" s="192">
        <v>0</v>
      </c>
      <c r="BH1004" s="192">
        <v>3.1990489999999997E-5</v>
      </c>
      <c r="BI1004" s="193">
        <v>0.11504242000000001</v>
      </c>
      <c r="BJ1004" s="193">
        <v>0</v>
      </c>
      <c r="BK1004" s="193">
        <v>0</v>
      </c>
      <c r="BL1004" s="193">
        <v>0</v>
      </c>
      <c r="BM1004"/>
      <c r="BN1004" s="186">
        <v>6.1457843999999993E-5</v>
      </c>
      <c r="BO1004" s="186">
        <v>3.4009509999999998E-6</v>
      </c>
      <c r="BP1004" s="186">
        <v>3.1512393000000001E-5</v>
      </c>
      <c r="BQ1004" s="186">
        <v>1.4044991000000001E-7</v>
      </c>
      <c r="BR1004" s="186">
        <v>4.8383314000000003E-6</v>
      </c>
      <c r="BS1004" s="186">
        <v>0</v>
      </c>
      <c r="BT1004" s="186">
        <v>0</v>
      </c>
      <c r="BU1004" s="186">
        <v>0</v>
      </c>
      <c r="BV1004" s="186">
        <v>9.1047108000000003E-8</v>
      </c>
      <c r="BW1004" s="186">
        <v>1.4593572999999999E-7</v>
      </c>
      <c r="BX1004" s="186">
        <v>0</v>
      </c>
      <c r="BY1004" s="186">
        <v>0</v>
      </c>
      <c r="BZ1004" s="186">
        <v>0</v>
      </c>
      <c r="CA1004" s="186">
        <v>2.1090116000000002E-6</v>
      </c>
      <c r="CB1004" s="186">
        <v>1.9219724000000001E-5</v>
      </c>
      <c r="CC1004" s="186">
        <v>2.7980435000000002E-13</v>
      </c>
      <c r="CD1004" s="164">
        <v>0</v>
      </c>
      <c r="CE1004"/>
      <c r="CF1004" s="329">
        <v>0</v>
      </c>
      <c r="CG1004" s="330">
        <v>1.1301791000000001</v>
      </c>
      <c r="CH1004" s="330">
        <v>0</v>
      </c>
      <c r="CI1004" s="330">
        <v>2.3268811999999999E-3</v>
      </c>
      <c r="CJ1004" s="329">
        <v>6.1510782000000002E-4</v>
      </c>
      <c r="CK1004" s="329">
        <v>3.7053318E-11</v>
      </c>
      <c r="CL1004" s="329">
        <v>4.4562661E-9</v>
      </c>
      <c r="CM1004" s="329">
        <v>1.9894657999999999E-4</v>
      </c>
      <c r="CN1004" s="330">
        <v>5.8346203999999997E-3</v>
      </c>
      <c r="CO1004" s="330">
        <v>1.6011329000000001</v>
      </c>
      <c r="CP1004"/>
      <c r="CQ1004">
        <v>0.16952687</v>
      </c>
      <c r="CR1004">
        <v>4.5883241111999991E-2</v>
      </c>
      <c r="CS1004">
        <v>3.3528967299999997E-2</v>
      </c>
      <c r="CT1004">
        <v>3.35310022187E-2</v>
      </c>
      <c r="CU1004">
        <v>1.213105376E-2</v>
      </c>
      <c r="CV1004" s="109"/>
      <c r="CW1004" s="372"/>
      <c r="CX1004" s="36"/>
      <c r="CY1004" s="36"/>
      <c r="CZ1004" s="36"/>
      <c r="DA1004" s="237"/>
      <c r="DB1004" s="257"/>
      <c r="DC1004" s="40"/>
      <c r="DD1004" s="40"/>
      <c r="DE1004" s="40"/>
      <c r="DF1004" s="40"/>
      <c r="DG1004" s="40"/>
      <c r="DH1004" s="40"/>
      <c r="DI1004" s="40"/>
      <c r="DJ1004" s="40"/>
      <c r="DK1004" s="40"/>
      <c r="DL1004" s="40"/>
    </row>
    <row r="1005" spans="1:116" ht="14.4" x14ac:dyDescent="0.3">
      <c r="A1005" t="s">
        <v>2262</v>
      </c>
      <c r="B1005" s="113" t="s">
        <v>923</v>
      </c>
      <c r="C1005" s="182" t="s">
        <v>1617</v>
      </c>
      <c r="D1005" s="40" t="s">
        <v>2603</v>
      </c>
      <c r="E1005" s="181" t="s">
        <v>943</v>
      </c>
      <c r="F1005" s="184" t="s">
        <v>4384</v>
      </c>
      <c r="G1005" s="184">
        <v>4.8815722419999999E-2</v>
      </c>
      <c r="H1005" s="184">
        <v>1.42823015E-3</v>
      </c>
      <c r="I1005" s="184">
        <v>2.7094201000000002E-3</v>
      </c>
      <c r="J1005" s="328">
        <v>7.3224371700000004E-3</v>
      </c>
      <c r="K1005" s="184">
        <v>3.7355634999999998E-2</v>
      </c>
      <c r="L1005" s="184">
        <v>1.6504683000000001E-3</v>
      </c>
      <c r="M1005" s="184">
        <v>1.0589518000000001E-3</v>
      </c>
      <c r="N1005" s="184">
        <v>1.2136347999999999E-3</v>
      </c>
      <c r="O1005" s="331">
        <v>2.1459535E-4</v>
      </c>
      <c r="P1005" s="331">
        <v>0</v>
      </c>
      <c r="Q1005" s="331">
        <v>0</v>
      </c>
      <c r="R1005" s="331">
        <v>0</v>
      </c>
      <c r="S1005" s="331">
        <v>1.4004326999999999E-4</v>
      </c>
      <c r="T1005" s="184">
        <v>0</v>
      </c>
      <c r="U1005" s="331">
        <v>7.1823939000000003E-3</v>
      </c>
      <c r="V1005" s="331">
        <v>0</v>
      </c>
      <c r="W1005" s="331">
        <v>0</v>
      </c>
      <c r="X1005" s="331">
        <v>0</v>
      </c>
      <c r="Y1005"/>
      <c r="Z1005" s="288">
        <v>0.24903756666666665</v>
      </c>
      <c r="AA1005"/>
      <c r="AB1005" s="164">
        <v>4.4964374999999999</v>
      </c>
      <c r="AC1005" s="164">
        <v>2.8732552999999998</v>
      </c>
      <c r="AD1005" s="164">
        <v>0.88847030000000005</v>
      </c>
      <c r="AE1005" s="164">
        <v>0</v>
      </c>
      <c r="AF1005" s="164">
        <v>0.19839961</v>
      </c>
      <c r="AG1005" s="164">
        <v>0.35036352999999998</v>
      </c>
      <c r="AH1005" s="164">
        <v>0.18594877000000001</v>
      </c>
      <c r="AI1005"/>
      <c r="AJ1005" s="185">
        <v>4.6957400000000003E-3</v>
      </c>
      <c r="AK1005" s="185">
        <v>4.4115190999999996E-3</v>
      </c>
      <c r="AL1005" s="185">
        <v>2.0000292E-4</v>
      </c>
      <c r="AM1005" s="187">
        <v>8.4218030999999997E-5</v>
      </c>
      <c r="AN1005" s="176">
        <v>2.6447955999999999E-7</v>
      </c>
      <c r="AO1005" s="176">
        <v>7.3965576000000004E-10</v>
      </c>
      <c r="AP1005" s="176">
        <v>1.1795241999999999E-2</v>
      </c>
      <c r="AQ1005" s="192">
        <v>2.3110686E-7</v>
      </c>
      <c r="AR1005" s="192">
        <v>6.9730519000000002E-10</v>
      </c>
      <c r="AS1005" s="192">
        <v>1.9051374E-14</v>
      </c>
      <c r="AT1005" s="193">
        <v>0</v>
      </c>
      <c r="AU1005" s="193">
        <v>0</v>
      </c>
      <c r="AV1005" s="192">
        <v>3.2522240000000002E-11</v>
      </c>
      <c r="AW1005" s="192">
        <v>3.3340174999999999E-8</v>
      </c>
      <c r="AX1005" s="192">
        <v>7.4166571999999996E-12</v>
      </c>
      <c r="AY1005" s="192">
        <v>3.4914861E-11</v>
      </c>
      <c r="AZ1005" s="193">
        <v>0</v>
      </c>
      <c r="BA1005" s="193">
        <v>0</v>
      </c>
      <c r="BB1005" s="193">
        <v>0</v>
      </c>
      <c r="BC1005" s="193">
        <v>0</v>
      </c>
      <c r="BD1005" s="193">
        <v>0</v>
      </c>
      <c r="BE1005" s="193">
        <v>0</v>
      </c>
      <c r="BF1005" s="193">
        <v>0</v>
      </c>
      <c r="BG1005" s="193">
        <v>0</v>
      </c>
      <c r="BH1005" s="192">
        <v>1.5727888999999999E-5</v>
      </c>
      <c r="BI1005" s="193">
        <v>1.1779515000000001E-2</v>
      </c>
      <c r="BJ1005" s="193">
        <v>0</v>
      </c>
      <c r="BK1005" s="193">
        <v>0</v>
      </c>
      <c r="BL1005" s="193">
        <v>0</v>
      </c>
      <c r="BM1005"/>
      <c r="BN1005" s="186">
        <v>1.2516948E-5</v>
      </c>
      <c r="BO1005" s="186">
        <v>2.4071360000000003E-7</v>
      </c>
      <c r="BP1005" s="186">
        <v>6.9438282000000001E-6</v>
      </c>
      <c r="BQ1005" s="164">
        <v>5.7779597000000005E-10</v>
      </c>
      <c r="BR1005" s="186">
        <v>3.9036410000000001E-7</v>
      </c>
      <c r="BS1005" s="186">
        <v>0</v>
      </c>
      <c r="BT1005" s="164">
        <v>0</v>
      </c>
      <c r="BU1005" s="186">
        <v>0</v>
      </c>
      <c r="BV1005" s="164">
        <v>0</v>
      </c>
      <c r="BW1005" s="164">
        <v>1.7625763E-9</v>
      </c>
      <c r="BX1005" s="164">
        <v>0</v>
      </c>
      <c r="BY1005" s="164">
        <v>0</v>
      </c>
      <c r="BZ1005" s="164">
        <v>0</v>
      </c>
      <c r="CA1005" s="186">
        <v>2.4761836000000002E-7</v>
      </c>
      <c r="CB1005" s="186">
        <v>4.6920829999999997E-6</v>
      </c>
      <c r="CC1005" s="186">
        <v>1.7759224E-13</v>
      </c>
      <c r="CD1005" s="164">
        <v>0</v>
      </c>
      <c r="CE1005"/>
      <c r="CF1005" s="330">
        <v>0</v>
      </c>
      <c r="CG1005" s="330">
        <v>0.24903757000000001</v>
      </c>
      <c r="CH1005" s="330">
        <v>0</v>
      </c>
      <c r="CI1005" s="330">
        <v>1.6469274E-4</v>
      </c>
      <c r="CJ1005" s="329">
        <v>7.1962566999999997E-5</v>
      </c>
      <c r="CK1005" s="330">
        <v>0</v>
      </c>
      <c r="CL1005" s="330">
        <v>0</v>
      </c>
      <c r="CM1005" s="329">
        <v>1.5416059000000001E-5</v>
      </c>
      <c r="CN1005" s="330">
        <v>0</v>
      </c>
      <c r="CO1005" s="330">
        <v>0.17647036999999999</v>
      </c>
      <c r="CP1005"/>
      <c r="CQ1005">
        <v>3.7355634999999998E-2</v>
      </c>
      <c r="CR1005">
        <v>4.1376502500000004E-3</v>
      </c>
      <c r="CS1005">
        <v>2.7094201000000002E-3</v>
      </c>
      <c r="CT1005">
        <v>2.7094201000000002E-3</v>
      </c>
      <c r="CU1005">
        <v>7.3224371700000004E-3</v>
      </c>
      <c r="CV1005" s="109"/>
      <c r="CW1005" s="372"/>
      <c r="CX1005" s="36"/>
      <c r="CY1005" s="36"/>
      <c r="CZ1005" s="36"/>
      <c r="DA1005" s="237"/>
      <c r="DB1005" s="257"/>
      <c r="DC1005" s="40"/>
      <c r="DD1005" s="40"/>
      <c r="DE1005" s="40"/>
      <c r="DF1005" s="40"/>
      <c r="DG1005" s="40"/>
      <c r="DH1005" s="40"/>
      <c r="DI1005" s="40"/>
      <c r="DJ1005" s="40"/>
      <c r="DK1005" s="40"/>
      <c r="DL1005" s="40"/>
    </row>
    <row r="1006" spans="1:116" ht="14.4" x14ac:dyDescent="0.3">
      <c r="A1006" t="s">
        <v>2263</v>
      </c>
      <c r="B1006" s="113" t="s">
        <v>923</v>
      </c>
      <c r="C1006" s="182" t="s">
        <v>1618</v>
      </c>
      <c r="D1006" s="40" t="s">
        <v>2603</v>
      </c>
      <c r="E1006" s="181" t="s">
        <v>943</v>
      </c>
      <c r="F1006" s="184" t="s">
        <v>4385</v>
      </c>
      <c r="G1006" s="184">
        <v>2.0100591492999999E-2</v>
      </c>
      <c r="H1006" s="184">
        <v>5.8809476900000001E-4</v>
      </c>
      <c r="I1006" s="184">
        <v>1.1156435499999999E-3</v>
      </c>
      <c r="J1006" s="328">
        <v>3.0151211740000001E-3</v>
      </c>
      <c r="K1006" s="184">
        <v>1.5381732E-2</v>
      </c>
      <c r="L1006" s="184">
        <v>6.7960459000000002E-4</v>
      </c>
      <c r="M1006" s="184">
        <v>4.3603895999999999E-4</v>
      </c>
      <c r="N1006" s="184">
        <v>4.9973197999999999E-4</v>
      </c>
      <c r="O1006" s="331">
        <v>8.8362788999999997E-5</v>
      </c>
      <c r="P1006" s="331">
        <v>0</v>
      </c>
      <c r="Q1006" s="331">
        <v>0</v>
      </c>
      <c r="R1006" s="331">
        <v>0</v>
      </c>
      <c r="S1006" s="331">
        <v>5.7664874E-5</v>
      </c>
      <c r="T1006" s="184">
        <v>0</v>
      </c>
      <c r="U1006" s="184">
        <v>2.9574562999999999E-3</v>
      </c>
      <c r="V1006" s="331">
        <v>0</v>
      </c>
      <c r="W1006" s="331">
        <v>0</v>
      </c>
      <c r="X1006" s="184">
        <v>0</v>
      </c>
      <c r="Y1006"/>
      <c r="Z1006" s="288">
        <v>0.10254488</v>
      </c>
      <c r="AA1006"/>
      <c r="AB1006" s="164">
        <v>1.8514743</v>
      </c>
      <c r="AC1006" s="164">
        <v>1.1831050999999999</v>
      </c>
      <c r="AD1006" s="164">
        <v>0.36584071000000001</v>
      </c>
      <c r="AE1006" s="164">
        <v>0</v>
      </c>
      <c r="AF1006" s="164">
        <v>8.1693956999999998E-2</v>
      </c>
      <c r="AG1006" s="164">
        <v>0.14426733999999999</v>
      </c>
      <c r="AH1006" s="164">
        <v>7.6567141000000005E-2</v>
      </c>
      <c r="AI1006"/>
      <c r="AJ1006" s="185">
        <v>1.9335400000000001E-3</v>
      </c>
      <c r="AK1006" s="185">
        <v>1.8165079000000001E-3</v>
      </c>
      <c r="AL1006" s="187">
        <v>8.2354143000000002E-5</v>
      </c>
      <c r="AM1006" s="187">
        <v>3.4678012999999998E-5</v>
      </c>
      <c r="AN1006" s="176">
        <v>1.0890335E-7</v>
      </c>
      <c r="AO1006" s="176">
        <v>3.0456414000000002E-10</v>
      </c>
      <c r="AP1006" s="176">
        <v>4.8568646E-3</v>
      </c>
      <c r="AQ1006" s="192">
        <v>9.5161650000000003E-8</v>
      </c>
      <c r="AR1006" s="192">
        <v>2.8712567000000002E-10</v>
      </c>
      <c r="AS1006" s="192">
        <v>7.8446834000000005E-15</v>
      </c>
      <c r="AT1006" s="193">
        <v>0</v>
      </c>
      <c r="AU1006" s="193">
        <v>0</v>
      </c>
      <c r="AV1006" s="192">
        <v>1.3391511E-11</v>
      </c>
      <c r="AW1006" s="192">
        <v>1.3728307000000001E-8</v>
      </c>
      <c r="AX1006" s="192">
        <v>3.0539176999999999E-12</v>
      </c>
      <c r="AY1006" s="192">
        <v>1.4376707E-11</v>
      </c>
      <c r="AZ1006" s="193">
        <v>0</v>
      </c>
      <c r="BA1006" s="193">
        <v>0</v>
      </c>
      <c r="BB1006" s="193">
        <v>0</v>
      </c>
      <c r="BC1006" s="193">
        <v>0</v>
      </c>
      <c r="BD1006" s="193">
        <v>0</v>
      </c>
      <c r="BE1006" s="193">
        <v>0</v>
      </c>
      <c r="BF1006" s="193">
        <v>0</v>
      </c>
      <c r="BG1006" s="193">
        <v>0</v>
      </c>
      <c r="BH1006" s="192">
        <v>6.4761895000000004E-6</v>
      </c>
      <c r="BI1006" s="193">
        <v>4.8503883999999999E-3</v>
      </c>
      <c r="BJ1006" s="193">
        <v>0</v>
      </c>
      <c r="BK1006" s="193">
        <v>0</v>
      </c>
      <c r="BL1006" s="193">
        <v>0</v>
      </c>
      <c r="BM1006"/>
      <c r="BN1006" s="186">
        <v>5.1540374000000003E-6</v>
      </c>
      <c r="BO1006" s="186">
        <v>9.9117363999999997E-8</v>
      </c>
      <c r="BP1006" s="186">
        <v>2.8592233999999998E-6</v>
      </c>
      <c r="BQ1006" s="164">
        <v>2.3791599000000002E-10</v>
      </c>
      <c r="BR1006" s="186">
        <v>1.6073815999999999E-7</v>
      </c>
      <c r="BS1006" s="186">
        <v>0</v>
      </c>
      <c r="BT1006" s="164">
        <v>0</v>
      </c>
      <c r="BU1006" s="186">
        <v>0</v>
      </c>
      <c r="BV1006" s="164">
        <v>0</v>
      </c>
      <c r="BW1006" s="164">
        <v>7.2576672000000004E-10</v>
      </c>
      <c r="BX1006" s="164">
        <v>0</v>
      </c>
      <c r="BY1006" s="164">
        <v>0</v>
      </c>
      <c r="BZ1006" s="164">
        <v>0</v>
      </c>
      <c r="CA1006" s="186">
        <v>1.019605E-7</v>
      </c>
      <c r="CB1006" s="186">
        <v>1.9320341999999999E-6</v>
      </c>
      <c r="CC1006" s="186">
        <v>7.3126217999999999E-14</v>
      </c>
      <c r="CD1006" s="164">
        <v>0</v>
      </c>
      <c r="CE1006"/>
      <c r="CF1006" s="330">
        <v>0</v>
      </c>
      <c r="CG1006" s="330">
        <v>0.10254488</v>
      </c>
      <c r="CH1006" s="330">
        <v>0</v>
      </c>
      <c r="CI1006" s="330">
        <v>6.7814657000000002E-5</v>
      </c>
      <c r="CJ1006" s="329">
        <v>2.9631644999999999E-5</v>
      </c>
      <c r="CK1006" s="330">
        <v>0</v>
      </c>
      <c r="CL1006" s="330">
        <v>0</v>
      </c>
      <c r="CM1006" s="329">
        <v>6.3477891000000003E-6</v>
      </c>
      <c r="CN1006" s="330">
        <v>0</v>
      </c>
      <c r="CO1006" s="330">
        <v>7.2664271000000002E-2</v>
      </c>
      <c r="CP1006"/>
      <c r="CQ1006">
        <v>1.5381732E-2</v>
      </c>
      <c r="CR1006">
        <v>1.7037383189999998E-3</v>
      </c>
      <c r="CS1006">
        <v>1.1156435499999999E-3</v>
      </c>
      <c r="CT1006">
        <v>1.1156435499999999E-3</v>
      </c>
      <c r="CU1006">
        <v>3.0151211740000001E-3</v>
      </c>
      <c r="CV1006" s="109"/>
      <c r="CW1006" s="372"/>
      <c r="CX1006" s="36"/>
      <c r="CY1006" s="36"/>
      <c r="CZ1006" s="36"/>
      <c r="DA1006" s="237"/>
      <c r="DB1006" s="257"/>
      <c r="DC1006" s="40"/>
      <c r="DD1006" s="40"/>
      <c r="DE1006" s="40"/>
      <c r="DF1006" s="40"/>
      <c r="DG1006" s="40"/>
      <c r="DH1006" s="40"/>
      <c r="DI1006" s="40"/>
      <c r="DJ1006" s="40"/>
      <c r="DK1006" s="40"/>
      <c r="DL1006" s="40"/>
    </row>
    <row r="1007" spans="1:116" ht="14.4" x14ac:dyDescent="0.3">
      <c r="A1007" t="s">
        <v>2264</v>
      </c>
      <c r="B1007" s="113" t="s">
        <v>923</v>
      </c>
      <c r="C1007" s="182" t="s">
        <v>1619</v>
      </c>
      <c r="D1007" s="40" t="s">
        <v>2603</v>
      </c>
      <c r="E1007" s="181" t="s">
        <v>943</v>
      </c>
      <c r="F1007" s="184" t="s">
        <v>4386</v>
      </c>
      <c r="G1007" s="184">
        <v>1.3400394296000002E-2</v>
      </c>
      <c r="H1007" s="184">
        <v>3.92063176E-4</v>
      </c>
      <c r="I1007" s="184">
        <v>7.4376237000000006E-4</v>
      </c>
      <c r="J1007" s="328">
        <v>2.0100807500000001E-3</v>
      </c>
      <c r="K1007" s="184">
        <v>1.0254488000000001E-2</v>
      </c>
      <c r="L1007" s="184">
        <v>4.5306973000000002E-4</v>
      </c>
      <c r="M1007" s="184">
        <v>2.9069263999999999E-4</v>
      </c>
      <c r="N1007" s="184">
        <v>3.3315465000000001E-4</v>
      </c>
      <c r="O1007" s="331">
        <v>5.8908525999999998E-5</v>
      </c>
      <c r="P1007" s="331">
        <v>0</v>
      </c>
      <c r="Q1007" s="331">
        <v>0</v>
      </c>
      <c r="R1007" s="331">
        <v>0</v>
      </c>
      <c r="S1007" s="331">
        <v>3.8443250000000002E-5</v>
      </c>
      <c r="T1007" s="331">
        <v>0</v>
      </c>
      <c r="U1007" s="331">
        <v>1.9716375000000002E-3</v>
      </c>
      <c r="V1007" s="331">
        <v>0</v>
      </c>
      <c r="W1007" s="331">
        <v>0</v>
      </c>
      <c r="X1007" s="331">
        <v>0</v>
      </c>
      <c r="Y1007"/>
      <c r="Z1007" s="288">
        <v>6.8363253333333346E-2</v>
      </c>
      <c r="AA1007"/>
      <c r="AB1007" s="164">
        <v>1.2343162000000001</v>
      </c>
      <c r="AC1007" s="164">
        <v>0.78873674999999999</v>
      </c>
      <c r="AD1007" s="164">
        <v>0.24389380999999999</v>
      </c>
      <c r="AE1007" s="164">
        <v>0</v>
      </c>
      <c r="AF1007" s="164">
        <v>5.4462638000000001E-2</v>
      </c>
      <c r="AG1007" s="164">
        <v>9.6178224000000007E-2</v>
      </c>
      <c r="AH1007" s="164">
        <v>5.1044761000000001E-2</v>
      </c>
      <c r="AI1007"/>
      <c r="AJ1007" s="185">
        <v>1.2890267E-3</v>
      </c>
      <c r="AK1007" s="185">
        <v>1.2110052000000001E-3</v>
      </c>
      <c r="AL1007" s="187">
        <v>5.4902762000000002E-5</v>
      </c>
      <c r="AM1007" s="187">
        <v>2.3118675000000001E-5</v>
      </c>
      <c r="AN1007" s="176">
        <v>7.2602233000000002E-8</v>
      </c>
      <c r="AO1007" s="176">
        <v>2.0304275999999999E-10</v>
      </c>
      <c r="AP1007" s="176">
        <v>3.2379097E-3</v>
      </c>
      <c r="AQ1007" s="192">
        <v>6.3441099999999998E-8</v>
      </c>
      <c r="AR1007" s="192">
        <v>1.9141711E-10</v>
      </c>
      <c r="AS1007" s="192">
        <v>5.2297890000000003E-15</v>
      </c>
      <c r="AT1007" s="193">
        <v>0</v>
      </c>
      <c r="AU1007" s="193">
        <v>0</v>
      </c>
      <c r="AV1007" s="192">
        <v>8.9276737999999998E-12</v>
      </c>
      <c r="AW1007" s="192">
        <v>9.1522049000000006E-9</v>
      </c>
      <c r="AX1007" s="192">
        <v>2.0359451E-12</v>
      </c>
      <c r="AY1007" s="192">
        <v>9.5844716000000004E-12</v>
      </c>
      <c r="AZ1007" s="193">
        <v>0</v>
      </c>
      <c r="BA1007" s="193">
        <v>0</v>
      </c>
      <c r="BB1007" s="193">
        <v>0</v>
      </c>
      <c r="BC1007" s="193">
        <v>0</v>
      </c>
      <c r="BD1007" s="193">
        <v>0</v>
      </c>
      <c r="BE1007" s="193">
        <v>0</v>
      </c>
      <c r="BF1007" s="193">
        <v>0</v>
      </c>
      <c r="BG1007" s="193">
        <v>0</v>
      </c>
      <c r="BH1007" s="192">
        <v>4.3174596999999997E-6</v>
      </c>
      <c r="BI1007" s="193">
        <v>3.2335922E-3</v>
      </c>
      <c r="BJ1007" s="193">
        <v>0</v>
      </c>
      <c r="BK1007" s="193">
        <v>0</v>
      </c>
      <c r="BL1007" s="193">
        <v>0</v>
      </c>
      <c r="BM1007"/>
      <c r="BN1007" s="186">
        <v>3.4360248999999999E-6</v>
      </c>
      <c r="BO1007" s="186">
        <v>6.6078242999999999E-8</v>
      </c>
      <c r="BP1007" s="186">
        <v>1.9061489E-6</v>
      </c>
      <c r="BQ1007" s="164">
        <v>1.5861066E-10</v>
      </c>
      <c r="BR1007" s="186">
        <v>1.0715877E-7</v>
      </c>
      <c r="BS1007" s="186">
        <v>0</v>
      </c>
      <c r="BT1007" s="164">
        <v>0</v>
      </c>
      <c r="BU1007" s="186">
        <v>0</v>
      </c>
      <c r="BV1007" s="164">
        <v>0</v>
      </c>
      <c r="BW1007" s="164">
        <v>4.8384447999999996E-10</v>
      </c>
      <c r="BX1007" s="164">
        <v>0</v>
      </c>
      <c r="BY1007" s="164">
        <v>0</v>
      </c>
      <c r="BZ1007" s="164">
        <v>0</v>
      </c>
      <c r="CA1007" s="186">
        <v>6.7973669000000001E-8</v>
      </c>
      <c r="CB1007" s="186">
        <v>1.2880227999999999E-6</v>
      </c>
      <c r="CC1007" s="186">
        <v>4.8750811999999999E-14</v>
      </c>
      <c r="CD1007" s="164">
        <v>0</v>
      </c>
      <c r="CE1007"/>
      <c r="CF1007" s="330">
        <v>0</v>
      </c>
      <c r="CG1007" s="330">
        <v>6.8363253999999998E-2</v>
      </c>
      <c r="CH1007" s="330">
        <v>0</v>
      </c>
      <c r="CI1007" s="329">
        <v>4.5209771999999999E-5</v>
      </c>
      <c r="CJ1007" s="329">
        <v>1.9754430000000001E-5</v>
      </c>
      <c r="CK1007" s="330">
        <v>0</v>
      </c>
      <c r="CL1007" s="330">
        <v>0</v>
      </c>
      <c r="CM1007" s="329">
        <v>4.2318594000000002E-6</v>
      </c>
      <c r="CN1007" s="330">
        <v>0</v>
      </c>
      <c r="CO1007" s="330">
        <v>4.8442847999999997E-2</v>
      </c>
      <c r="CP1007"/>
      <c r="CQ1007">
        <v>1.0254488000000001E-2</v>
      </c>
      <c r="CR1007">
        <v>1.135825546E-3</v>
      </c>
      <c r="CS1007">
        <v>7.4376237000000006E-4</v>
      </c>
      <c r="CT1007">
        <v>7.4376237000000006E-4</v>
      </c>
      <c r="CU1007">
        <v>2.0100807500000001E-3</v>
      </c>
      <c r="CV1007" s="109"/>
      <c r="CW1007" s="372"/>
      <c r="CX1007" s="36"/>
      <c r="CY1007" s="36"/>
      <c r="CZ1007" s="36"/>
      <c r="DA1007" s="237"/>
      <c r="DB1007" s="257"/>
      <c r="DC1007" s="40"/>
      <c r="DD1007" s="40"/>
      <c r="DE1007" s="40"/>
      <c r="DF1007" s="40"/>
      <c r="DG1007" s="40"/>
      <c r="DH1007" s="40"/>
      <c r="DI1007" s="40"/>
      <c r="DJ1007" s="40"/>
      <c r="DK1007" s="40"/>
      <c r="DL1007" s="40"/>
    </row>
    <row r="1008" spans="1:116" ht="14.4" x14ac:dyDescent="0.3">
      <c r="A1008" t="s">
        <v>2265</v>
      </c>
      <c r="B1008" s="113" t="s">
        <v>923</v>
      </c>
      <c r="C1008" s="182" t="s">
        <v>1620</v>
      </c>
      <c r="D1008" s="40" t="s">
        <v>2603</v>
      </c>
      <c r="E1008" s="181" t="s">
        <v>943</v>
      </c>
      <c r="F1008" s="184" t="s">
        <v>4387</v>
      </c>
      <c r="G1008" s="184">
        <v>0.34979758575749997</v>
      </c>
      <c r="H1008" s="184">
        <v>2.1628051610000001E-2</v>
      </c>
      <c r="I1008" s="184">
        <v>6.1218158037499991E-2</v>
      </c>
      <c r="J1008" s="328">
        <v>8.4686161100000004E-3</v>
      </c>
      <c r="K1008" s="184">
        <v>0.25848275999999998</v>
      </c>
      <c r="L1008" s="184">
        <v>4.3077844999999997E-2</v>
      </c>
      <c r="M1008" s="184">
        <v>1.5818995999999998E-2</v>
      </c>
      <c r="N1008" s="184">
        <v>1.7138480000000001E-2</v>
      </c>
      <c r="O1008" s="184">
        <v>4.0883624E-3</v>
      </c>
      <c r="P1008" s="331">
        <v>1.2380183999999999E-4</v>
      </c>
      <c r="Q1008" s="331">
        <v>2.7740737000000001E-4</v>
      </c>
      <c r="R1008" s="331">
        <v>2.3172472000000002E-3</v>
      </c>
      <c r="S1008" s="184">
        <v>3.1177740999999999E-4</v>
      </c>
      <c r="T1008" s="184">
        <v>0</v>
      </c>
      <c r="U1008" s="184">
        <v>8.1568387000000003E-3</v>
      </c>
      <c r="V1008" s="331">
        <v>4.0698374999999996E-6</v>
      </c>
      <c r="W1008" s="331">
        <v>0</v>
      </c>
      <c r="X1008" s="331">
        <v>0</v>
      </c>
      <c r="Y1008"/>
      <c r="Z1008" s="288">
        <v>1.7232183999999999</v>
      </c>
      <c r="AA1008"/>
      <c r="AB1008" s="164">
        <v>23.923034000000001</v>
      </c>
      <c r="AC1008" s="164">
        <v>22.129867999999998</v>
      </c>
      <c r="AD1008" s="164">
        <v>1.0095928999999999</v>
      </c>
      <c r="AE1008" s="164">
        <v>0</v>
      </c>
      <c r="AF1008" s="164">
        <v>0.19450941999999999</v>
      </c>
      <c r="AG1008" s="164">
        <v>0.37726819</v>
      </c>
      <c r="AH1008" s="164">
        <v>0.21179533</v>
      </c>
      <c r="AI1008"/>
      <c r="AJ1008" s="185">
        <v>4.3848631999999998E-2</v>
      </c>
      <c r="AK1008" s="185">
        <v>4.0807517000000001E-2</v>
      </c>
      <c r="AL1008" s="185">
        <v>1.5794995E-3</v>
      </c>
      <c r="AM1008" s="185">
        <v>1.4616159E-3</v>
      </c>
      <c r="AN1008" s="176">
        <v>2.4464938000000002E-6</v>
      </c>
      <c r="AO1008" s="176">
        <v>5.8413443999999998E-9</v>
      </c>
      <c r="AP1008" s="176">
        <v>0.20470811</v>
      </c>
      <c r="AQ1008" s="192">
        <v>1.5991467000000001E-6</v>
      </c>
      <c r="AR1008" s="192">
        <v>4.8250115999999998E-9</v>
      </c>
      <c r="AS1008" s="192">
        <v>1.3182620999999999E-13</v>
      </c>
      <c r="AT1008" s="192">
        <v>0</v>
      </c>
      <c r="AU1008" s="192">
        <v>0</v>
      </c>
      <c r="AV1008" s="192">
        <v>4.5926645000000001E-10</v>
      </c>
      <c r="AW1008" s="192">
        <v>8.4646394000000002E-7</v>
      </c>
      <c r="AX1008" s="192">
        <v>1.0473515E-10</v>
      </c>
      <c r="AY1008" s="192">
        <v>9.1129104999999999E-10</v>
      </c>
      <c r="AZ1008" s="192">
        <v>0</v>
      </c>
      <c r="BA1008" s="192">
        <v>0</v>
      </c>
      <c r="BB1008" s="192">
        <v>1.5806179E-13</v>
      </c>
      <c r="BC1008" s="192">
        <v>1.3925035E-14</v>
      </c>
      <c r="BD1008" s="192">
        <v>2.7959328999999999E-15</v>
      </c>
      <c r="BE1008" s="192">
        <v>2.2285114999999999E-11</v>
      </c>
      <c r="BF1008" s="192">
        <v>4.0161347000000002E-10</v>
      </c>
      <c r="BG1008" s="192">
        <v>0</v>
      </c>
      <c r="BH1008" s="192">
        <v>3.0058082E-5</v>
      </c>
      <c r="BI1008" s="193">
        <v>0.20467805</v>
      </c>
      <c r="BJ1008" s="193">
        <v>0</v>
      </c>
      <c r="BK1008" s="193">
        <v>0</v>
      </c>
      <c r="BL1008" s="193">
        <v>0</v>
      </c>
      <c r="BM1008"/>
      <c r="BN1008" s="186">
        <v>9.5918349999999996E-5</v>
      </c>
      <c r="BO1008" s="186">
        <v>6.2827157999999997E-6</v>
      </c>
      <c r="BP1008" s="186">
        <v>4.8047901999999997E-5</v>
      </c>
      <c r="BQ1008" s="186">
        <v>2.7965359999999998E-7</v>
      </c>
      <c r="BR1008" s="186">
        <v>8.8347010999999996E-6</v>
      </c>
      <c r="BS1008" s="186">
        <v>0</v>
      </c>
      <c r="BT1008" s="186">
        <v>0</v>
      </c>
      <c r="BU1008" s="186">
        <v>0</v>
      </c>
      <c r="BV1008" s="186">
        <v>1.8209421999999999E-7</v>
      </c>
      <c r="BW1008" s="186">
        <v>2.8806982999999998E-7</v>
      </c>
      <c r="BX1008" s="186">
        <v>0</v>
      </c>
      <c r="BY1008" s="186">
        <v>0</v>
      </c>
      <c r="BZ1008" s="186">
        <v>0</v>
      </c>
      <c r="CA1008" s="186">
        <v>3.6839444000000001E-6</v>
      </c>
      <c r="CB1008" s="186">
        <v>2.8319269E-5</v>
      </c>
      <c r="CC1008" s="186">
        <v>1.7656660000000001E-13</v>
      </c>
      <c r="CD1008" s="164">
        <v>0</v>
      </c>
      <c r="CE1008"/>
      <c r="CF1008" s="329">
        <v>0</v>
      </c>
      <c r="CG1008" s="330">
        <v>1.7232183999999999</v>
      </c>
      <c r="CH1008" s="330">
        <v>0</v>
      </c>
      <c r="CI1008" s="330">
        <v>4.2985426999999996E-3</v>
      </c>
      <c r="CJ1008" s="329">
        <v>1.0750022999999999E-3</v>
      </c>
      <c r="CK1008" s="329">
        <v>7.4106636999999994E-11</v>
      </c>
      <c r="CL1008" s="329">
        <v>8.9125321999999999E-9</v>
      </c>
      <c r="CM1008" s="329">
        <v>3.6464283999999999E-4</v>
      </c>
      <c r="CN1008" s="330">
        <v>1.1669241E-2</v>
      </c>
      <c r="CO1008" s="330">
        <v>2.8216434000000001</v>
      </c>
      <c r="CP1008"/>
      <c r="CQ1008">
        <v>0.25848275999999998</v>
      </c>
      <c r="CR1008">
        <v>8.2842139809999993E-2</v>
      </c>
      <c r="CS1008">
        <v>6.1214088199999989E-2</v>
      </c>
      <c r="CT1008">
        <v>6.1218158037499998E-2</v>
      </c>
      <c r="CU1008">
        <v>8.4686161100000004E-3</v>
      </c>
      <c r="CV1008" s="109"/>
      <c r="CW1008" s="372"/>
      <c r="CX1008" s="36"/>
      <c r="CY1008" s="36"/>
      <c r="CZ1008" s="36"/>
      <c r="DA1008" s="237"/>
      <c r="DB1008" s="257"/>
      <c r="DC1008" s="40"/>
      <c r="DD1008" s="40"/>
      <c r="DE1008" s="40"/>
      <c r="DF1008" s="40"/>
      <c r="DG1008" s="40"/>
      <c r="DH1008" s="40"/>
      <c r="DI1008" s="40"/>
      <c r="DJ1008" s="40"/>
      <c r="DK1008" s="40"/>
      <c r="DL1008" s="40"/>
    </row>
    <row r="1009" spans="1:116" ht="14.4" x14ac:dyDescent="0.3">
      <c r="A1009" t="s">
        <v>2266</v>
      </c>
      <c r="B1009" s="113" t="s">
        <v>923</v>
      </c>
      <c r="C1009" s="182" t="s">
        <v>1621</v>
      </c>
      <c r="D1009" s="40" t="s">
        <v>2603</v>
      </c>
      <c r="E1009" s="181" t="s">
        <v>943</v>
      </c>
      <c r="F1009" s="184" t="s">
        <v>4388</v>
      </c>
      <c r="G1009" s="184">
        <v>2.1478918439000001</v>
      </c>
      <c r="H1009" s="184">
        <v>6.28421272E-2</v>
      </c>
      <c r="I1009" s="184">
        <v>0.11921448300000001</v>
      </c>
      <c r="J1009" s="328">
        <v>0.32218723370000002</v>
      </c>
      <c r="K1009" s="184">
        <v>1.643648</v>
      </c>
      <c r="L1009" s="184">
        <v>7.2620605000000005E-2</v>
      </c>
      <c r="M1009" s="184">
        <v>4.6593877999999998E-2</v>
      </c>
      <c r="N1009" s="184">
        <v>5.3399931999999997E-2</v>
      </c>
      <c r="O1009" s="331">
        <v>9.4421951999999996E-3</v>
      </c>
      <c r="P1009" s="331">
        <v>0</v>
      </c>
      <c r="Q1009" s="331">
        <v>0</v>
      </c>
      <c r="R1009" s="331">
        <v>0</v>
      </c>
      <c r="S1009" s="184">
        <v>6.1619036999999996E-3</v>
      </c>
      <c r="T1009" s="184">
        <v>0</v>
      </c>
      <c r="U1009" s="331">
        <v>0.31602532999999999</v>
      </c>
      <c r="V1009" s="331">
        <v>0</v>
      </c>
      <c r="W1009" s="331">
        <v>0</v>
      </c>
      <c r="X1009" s="331">
        <v>0</v>
      </c>
      <c r="Y1009"/>
      <c r="Z1009" s="288">
        <v>10.957653333333333</v>
      </c>
      <c r="AA1009"/>
      <c r="AB1009" s="164">
        <v>197.84325000000001</v>
      </c>
      <c r="AC1009" s="164">
        <v>126.42323</v>
      </c>
      <c r="AD1009" s="164">
        <v>39.092692999999997</v>
      </c>
      <c r="AE1009" s="164">
        <v>0</v>
      </c>
      <c r="AF1009" s="164">
        <v>8.7295827999999993</v>
      </c>
      <c r="AG1009" s="164">
        <v>15.415995000000001</v>
      </c>
      <c r="AH1009" s="164">
        <v>8.1817460000000004</v>
      </c>
      <c r="AI1009"/>
      <c r="AJ1009" s="185">
        <v>0.20661256</v>
      </c>
      <c r="AK1009" s="185">
        <v>0.19410684</v>
      </c>
      <c r="AL1009" s="185">
        <v>8.8001283999999992E-3</v>
      </c>
      <c r="AM1009" s="185">
        <v>3.7055933999999998E-3</v>
      </c>
      <c r="AN1009" s="176">
        <v>1.1637101E-5</v>
      </c>
      <c r="AO1009" s="176">
        <v>3.2544853999999998E-8</v>
      </c>
      <c r="AP1009" s="176">
        <v>0.51899066999999999</v>
      </c>
      <c r="AQ1009" s="192">
        <v>1.0168702E-5</v>
      </c>
      <c r="AR1009" s="192">
        <v>3.0681429000000003E-8</v>
      </c>
      <c r="AS1009" s="192">
        <v>8.3826046000000005E-13</v>
      </c>
      <c r="AT1009" s="193">
        <v>0</v>
      </c>
      <c r="AU1009" s="193">
        <v>0</v>
      </c>
      <c r="AV1009" s="192">
        <v>1.4309785999999999E-9</v>
      </c>
      <c r="AW1009" s="192">
        <v>1.4669677E-6</v>
      </c>
      <c r="AX1009" s="192">
        <v>3.2633291999999998E-10</v>
      </c>
      <c r="AY1009" s="192">
        <v>1.5362538999999999E-9</v>
      </c>
      <c r="AZ1009" s="193">
        <v>0</v>
      </c>
      <c r="BA1009" s="193">
        <v>0</v>
      </c>
      <c r="BB1009" s="193">
        <v>0</v>
      </c>
      <c r="BC1009" s="193">
        <v>0</v>
      </c>
      <c r="BD1009" s="193">
        <v>0</v>
      </c>
      <c r="BE1009" s="193">
        <v>0</v>
      </c>
      <c r="BF1009" s="193">
        <v>0</v>
      </c>
      <c r="BG1009" s="193">
        <v>0</v>
      </c>
      <c r="BH1009" s="193">
        <v>6.9202711E-4</v>
      </c>
      <c r="BI1009" s="193">
        <v>0.51829864000000003</v>
      </c>
      <c r="BJ1009" s="193">
        <v>0</v>
      </c>
      <c r="BK1009" s="193">
        <v>0</v>
      </c>
      <c r="BL1009" s="193">
        <v>0</v>
      </c>
      <c r="BM1009"/>
      <c r="BN1009" s="164">
        <v>5.5074571000000004E-4</v>
      </c>
      <c r="BO1009" s="186">
        <v>1.0591397999999999E-5</v>
      </c>
      <c r="BP1009" s="164">
        <v>3.0552843999999998E-4</v>
      </c>
      <c r="BQ1009" s="164">
        <v>2.5423022999999999E-8</v>
      </c>
      <c r="BR1009" s="186">
        <v>1.7176021E-5</v>
      </c>
      <c r="BS1009" s="186">
        <v>0</v>
      </c>
      <c r="BT1009" s="164">
        <v>0</v>
      </c>
      <c r="BU1009" s="186">
        <v>0</v>
      </c>
      <c r="BV1009" s="164">
        <v>0</v>
      </c>
      <c r="BW1009" s="164">
        <v>7.7553357999999995E-8</v>
      </c>
      <c r="BX1009" s="164">
        <v>0</v>
      </c>
      <c r="BY1009" s="164">
        <v>0</v>
      </c>
      <c r="BZ1009" s="164">
        <v>0</v>
      </c>
      <c r="CA1009" s="186">
        <v>1.0895208000000001E-5</v>
      </c>
      <c r="CB1009" s="164">
        <v>2.0645165E-4</v>
      </c>
      <c r="CC1009" s="186">
        <v>7.8140587000000004E-12</v>
      </c>
      <c r="CD1009" s="164">
        <v>0</v>
      </c>
      <c r="CE1009"/>
      <c r="CF1009" s="330">
        <v>0</v>
      </c>
      <c r="CG1009" s="330">
        <v>10.957653000000001</v>
      </c>
      <c r="CH1009" s="330">
        <v>0</v>
      </c>
      <c r="CI1009" s="330">
        <v>7.2464805000000002E-3</v>
      </c>
      <c r="CJ1009" s="330">
        <v>3.1663529000000002E-3</v>
      </c>
      <c r="CK1009" s="330">
        <v>0</v>
      </c>
      <c r="CL1009" s="330">
        <v>0</v>
      </c>
      <c r="CM1009" s="330">
        <v>6.7830661E-4</v>
      </c>
      <c r="CN1009" s="330">
        <v>0</v>
      </c>
      <c r="CO1009" s="330">
        <v>7.7646964000000001</v>
      </c>
      <c r="CP1009"/>
      <c r="CQ1009">
        <v>1.643648</v>
      </c>
      <c r="CR1009">
        <v>0.18205661020000002</v>
      </c>
      <c r="CS1009">
        <v>0.11921448300000001</v>
      </c>
      <c r="CT1009">
        <v>0.11921448300000001</v>
      </c>
      <c r="CU1009">
        <v>0.32218723370000002</v>
      </c>
      <c r="CV1009" s="109"/>
      <c r="CW1009" s="372"/>
      <c r="CX1009" s="36"/>
      <c r="CY1009" s="36"/>
      <c r="CZ1009" s="36"/>
      <c r="DA1009" s="237"/>
      <c r="DB1009" s="257"/>
      <c r="DC1009" s="40"/>
      <c r="DD1009" s="40"/>
      <c r="DE1009" s="40"/>
      <c r="DF1009" s="40"/>
      <c r="DG1009" s="40"/>
      <c r="DH1009" s="40"/>
      <c r="DI1009" s="40"/>
      <c r="DJ1009" s="40"/>
      <c r="DK1009" s="40"/>
      <c r="DL1009" s="40"/>
    </row>
    <row r="1010" spans="1:116" ht="14.4" x14ac:dyDescent="0.3">
      <c r="A1010" t="s">
        <v>2267</v>
      </c>
      <c r="B1010" s="113" t="s">
        <v>923</v>
      </c>
      <c r="C1010" s="182" t="s">
        <v>1622</v>
      </c>
      <c r="D1010" s="40" t="s">
        <v>2603</v>
      </c>
      <c r="E1010" s="181" t="s">
        <v>943</v>
      </c>
      <c r="F1010" s="184" t="s">
        <v>4389</v>
      </c>
      <c r="G1010" s="184">
        <v>1.3811977627000001</v>
      </c>
      <c r="H1010" s="184">
        <v>4.0410512000000003E-2</v>
      </c>
      <c r="I1010" s="184">
        <v>7.6660649999999997E-2</v>
      </c>
      <c r="J1010" s="328">
        <v>0.2071819007</v>
      </c>
      <c r="K1010" s="184">
        <v>1.0569447000000001</v>
      </c>
      <c r="L1010" s="184">
        <v>4.6698544000000002E-2</v>
      </c>
      <c r="M1010" s="184">
        <v>2.9962105999999999E-2</v>
      </c>
      <c r="N1010" s="184">
        <v>3.4338726E-2</v>
      </c>
      <c r="O1010" s="331">
        <v>6.071786E-3</v>
      </c>
      <c r="P1010" s="331">
        <v>0</v>
      </c>
      <c r="Q1010" s="331">
        <v>0</v>
      </c>
      <c r="R1010" s="331">
        <v>0</v>
      </c>
      <c r="S1010" s="331">
        <v>3.9624007000000003E-3</v>
      </c>
      <c r="T1010" s="331">
        <v>0</v>
      </c>
      <c r="U1010" s="331">
        <v>0.2032195</v>
      </c>
      <c r="V1010" s="331">
        <v>0</v>
      </c>
      <c r="W1010" s="331">
        <v>0</v>
      </c>
      <c r="X1010" s="184">
        <v>0</v>
      </c>
      <c r="Y1010"/>
      <c r="Z1010" s="288">
        <v>7.0462980000000011</v>
      </c>
      <c r="AA1010"/>
      <c r="AB1010" s="164">
        <v>127.22273</v>
      </c>
      <c r="AC1010" s="164">
        <v>81.296222999999998</v>
      </c>
      <c r="AD1010" s="164">
        <v>25.138483000000001</v>
      </c>
      <c r="AE1010" s="164">
        <v>0</v>
      </c>
      <c r="AF1010" s="164">
        <v>5.6135419000000004</v>
      </c>
      <c r="AG1010" s="164">
        <v>9.9132268999999997</v>
      </c>
      <c r="AH1010" s="164">
        <v>5.2612563999999997</v>
      </c>
      <c r="AI1010"/>
      <c r="AJ1010" s="185">
        <v>0.13286181999999999</v>
      </c>
      <c r="AK1010" s="185">
        <v>0.12482003999999999</v>
      </c>
      <c r="AL1010" s="185">
        <v>5.6589060999999996E-3</v>
      </c>
      <c r="AM1010" s="185">
        <v>2.3828749E-3</v>
      </c>
      <c r="AN1010" s="176">
        <v>7.4832158000000003E-6</v>
      </c>
      <c r="AO1010" s="176">
        <v>2.0927907000000001E-8</v>
      </c>
      <c r="AP1010" s="176">
        <v>0.33373597999999999</v>
      </c>
      <c r="AQ1010" s="192">
        <v>6.5389647999999998E-6</v>
      </c>
      <c r="AR1010" s="192">
        <v>1.9729635000000001E-8</v>
      </c>
      <c r="AS1010" s="192">
        <v>5.3904181999999999E-13</v>
      </c>
      <c r="AT1010" s="193">
        <v>0</v>
      </c>
      <c r="AU1010" s="193">
        <v>0</v>
      </c>
      <c r="AV1010" s="192">
        <v>9.2018808999999997E-10</v>
      </c>
      <c r="AW1010" s="192">
        <v>9.4333083999999999E-7</v>
      </c>
      <c r="AX1010" s="192">
        <v>2.0984777E-10</v>
      </c>
      <c r="AY1010" s="192">
        <v>9.8788518000000002E-10</v>
      </c>
      <c r="AZ1010" s="193">
        <v>0</v>
      </c>
      <c r="BA1010" s="193">
        <v>0</v>
      </c>
      <c r="BB1010" s="193">
        <v>0</v>
      </c>
      <c r="BC1010" s="193">
        <v>0</v>
      </c>
      <c r="BD1010" s="193">
        <v>0</v>
      </c>
      <c r="BE1010" s="193">
        <v>0</v>
      </c>
      <c r="BF1010" s="193">
        <v>0</v>
      </c>
      <c r="BG1010" s="193">
        <v>0</v>
      </c>
      <c r="BH1010" s="193">
        <v>4.4500673999999999E-4</v>
      </c>
      <c r="BI1010" s="193">
        <v>0.33329097000000002</v>
      </c>
      <c r="BJ1010" s="193">
        <v>0</v>
      </c>
      <c r="BK1010" s="193">
        <v>0</v>
      </c>
      <c r="BL1010" s="193">
        <v>0</v>
      </c>
      <c r="BM1010"/>
      <c r="BN1010" s="164">
        <v>3.54156E-4</v>
      </c>
      <c r="BO1010" s="186">
        <v>6.8107789000000002E-6</v>
      </c>
      <c r="BP1010" s="164">
        <v>1.9646949E-4</v>
      </c>
      <c r="BQ1010" s="164">
        <v>1.6348227000000001E-8</v>
      </c>
      <c r="BR1010" s="186">
        <v>1.1045008E-5</v>
      </c>
      <c r="BS1010" s="186">
        <v>0</v>
      </c>
      <c r="BT1010" s="164">
        <v>0</v>
      </c>
      <c r="BU1010" s="186">
        <v>0</v>
      </c>
      <c r="BV1010" s="164">
        <v>0</v>
      </c>
      <c r="BW1010" s="164">
        <v>4.9870542000000003E-8</v>
      </c>
      <c r="BX1010" s="164">
        <v>0</v>
      </c>
      <c r="BY1010" s="164">
        <v>0</v>
      </c>
      <c r="BZ1010" s="164">
        <v>0</v>
      </c>
      <c r="CA1010" s="186">
        <v>7.0061430999999998E-6</v>
      </c>
      <c r="CB1010" s="164">
        <v>1.3275835E-4</v>
      </c>
      <c r="CC1010" s="186">
        <v>5.0248158000000004E-12</v>
      </c>
      <c r="CD1010" s="164">
        <v>0</v>
      </c>
      <c r="CE1010"/>
      <c r="CF1010" s="330">
        <v>0</v>
      </c>
      <c r="CG1010" s="330">
        <v>7.0462983000000001</v>
      </c>
      <c r="CH1010" s="330">
        <v>0</v>
      </c>
      <c r="CI1010" s="330">
        <v>4.6598357E-3</v>
      </c>
      <c r="CJ1010" s="330">
        <v>2.0361173000000002E-3</v>
      </c>
      <c r="CK1010" s="330">
        <v>0</v>
      </c>
      <c r="CL1010" s="330">
        <v>0</v>
      </c>
      <c r="CM1010" s="330">
        <v>4.3618379999999998E-4</v>
      </c>
      <c r="CN1010" s="330">
        <v>0</v>
      </c>
      <c r="CO1010" s="330">
        <v>4.9930735000000004</v>
      </c>
      <c r="CP1010"/>
      <c r="CQ1010">
        <v>1.0569447000000001</v>
      </c>
      <c r="CR1010">
        <v>0.11707116199999999</v>
      </c>
      <c r="CS1010">
        <v>7.6660649999999997E-2</v>
      </c>
      <c r="CT1010">
        <v>7.6660649999999997E-2</v>
      </c>
      <c r="CU1010">
        <v>0.2071819007</v>
      </c>
      <c r="CV1010" s="109"/>
      <c r="CW1010" s="372"/>
      <c r="CX1010" s="36"/>
      <c r="CY1010" s="36"/>
      <c r="CZ1010" s="36"/>
      <c r="DA1010" s="237"/>
      <c r="DB1010" s="257"/>
      <c r="DC1010" s="40"/>
      <c r="DD1010" s="40"/>
      <c r="DE1010" s="40"/>
      <c r="DF1010" s="40"/>
      <c r="DG1010" s="40"/>
      <c r="DH1010" s="40"/>
      <c r="DI1010" s="40"/>
      <c r="DJ1010" s="40"/>
      <c r="DK1010" s="40"/>
      <c r="DL1010" s="40"/>
    </row>
    <row r="1011" spans="1:116" ht="14.4" x14ac:dyDescent="0.3">
      <c r="A1011" t="s">
        <v>2268</v>
      </c>
      <c r="B1011" s="113" t="s">
        <v>923</v>
      </c>
      <c r="C1011" s="182" t="s">
        <v>1623</v>
      </c>
      <c r="D1011" s="40" t="s">
        <v>2603</v>
      </c>
      <c r="E1011" s="181" t="s">
        <v>943</v>
      </c>
      <c r="F1011" s="184" t="s">
        <v>4390</v>
      </c>
      <c r="G1011" s="184">
        <v>0.96674273630000007</v>
      </c>
      <c r="H1011" s="184">
        <v>2.82845584E-2</v>
      </c>
      <c r="I1011" s="184">
        <v>5.3657142000000005E-2</v>
      </c>
      <c r="J1011" s="328">
        <v>0.14501296589999998</v>
      </c>
      <c r="K1011" s="184">
        <v>0.73978807000000002</v>
      </c>
      <c r="L1011" s="184">
        <v>3.2685744000000003E-2</v>
      </c>
      <c r="M1011" s="184">
        <v>2.0971397999999999E-2</v>
      </c>
      <c r="N1011" s="184">
        <v>2.4034729000000001E-2</v>
      </c>
      <c r="O1011" s="184">
        <v>4.2498294000000002E-3</v>
      </c>
      <c r="P1011" s="331">
        <v>0</v>
      </c>
      <c r="Q1011" s="331">
        <v>0</v>
      </c>
      <c r="R1011" s="331">
        <v>0</v>
      </c>
      <c r="S1011" s="184">
        <v>2.7734058999999999E-3</v>
      </c>
      <c r="T1011" s="184">
        <v>0</v>
      </c>
      <c r="U1011" s="331">
        <v>0.14223955999999999</v>
      </c>
      <c r="V1011" s="331">
        <v>0</v>
      </c>
      <c r="W1011" s="331">
        <v>0</v>
      </c>
      <c r="X1011" s="331">
        <v>0</v>
      </c>
      <c r="Y1011"/>
      <c r="Z1011" s="288">
        <v>4.9319204666666669</v>
      </c>
      <c r="AA1011"/>
      <c r="AB1011" s="164">
        <v>89.047095999999996</v>
      </c>
      <c r="AC1011" s="164">
        <v>56.901721999999999</v>
      </c>
      <c r="AD1011" s="164">
        <v>17.595196000000001</v>
      </c>
      <c r="AE1011" s="164">
        <v>0</v>
      </c>
      <c r="AF1011" s="164">
        <v>3.9290902999999999</v>
      </c>
      <c r="AG1011" s="164">
        <v>6.9385719000000003</v>
      </c>
      <c r="AH1011" s="164">
        <v>3.6825149000000001</v>
      </c>
      <c r="AI1011"/>
      <c r="AJ1011" s="185">
        <v>9.2994067E-2</v>
      </c>
      <c r="AK1011" s="185">
        <v>8.7365377999999994E-2</v>
      </c>
      <c r="AL1011" s="185">
        <v>3.9608420999999996E-3</v>
      </c>
      <c r="AM1011" s="185">
        <v>1.6678473E-3</v>
      </c>
      <c r="AN1011" s="176">
        <v>5.2377324999999996E-6</v>
      </c>
      <c r="AO1011" s="176">
        <v>1.4648085000000001E-8</v>
      </c>
      <c r="AP1011" s="176">
        <v>0.23359205999999999</v>
      </c>
      <c r="AQ1011" s="192">
        <v>4.5768222E-6</v>
      </c>
      <c r="AR1011" s="192">
        <v>1.3809376999999999E-8</v>
      </c>
      <c r="AS1011" s="192">
        <v>3.7729192000000001E-13</v>
      </c>
      <c r="AT1011" s="193">
        <v>0</v>
      </c>
      <c r="AU1011" s="193">
        <v>0</v>
      </c>
      <c r="AV1011" s="192">
        <v>6.4406789000000004E-10</v>
      </c>
      <c r="AW1011" s="192">
        <v>6.6026620999999999E-7</v>
      </c>
      <c r="AX1011" s="192">
        <v>1.468789E-10</v>
      </c>
      <c r="AY1011" s="192">
        <v>6.9145116000000002E-10</v>
      </c>
      <c r="AZ1011" s="193">
        <v>0</v>
      </c>
      <c r="BA1011" s="193">
        <v>0</v>
      </c>
      <c r="BB1011" s="193">
        <v>0</v>
      </c>
      <c r="BC1011" s="193">
        <v>0</v>
      </c>
      <c r="BD1011" s="193">
        <v>0</v>
      </c>
      <c r="BE1011" s="193">
        <v>0</v>
      </c>
      <c r="BF1011" s="193">
        <v>0</v>
      </c>
      <c r="BG1011" s="193">
        <v>0</v>
      </c>
      <c r="BH1011" s="192">
        <v>3.1147388E-4</v>
      </c>
      <c r="BI1011" s="193">
        <v>0.23328057999999999</v>
      </c>
      <c r="BJ1011" s="193">
        <v>0</v>
      </c>
      <c r="BK1011" s="193">
        <v>0</v>
      </c>
      <c r="BL1011" s="193">
        <v>0</v>
      </c>
      <c r="BM1011"/>
      <c r="BN1011" s="164">
        <v>2.4788464999999998E-4</v>
      </c>
      <c r="BO1011" s="186">
        <v>4.7670731999999998E-6</v>
      </c>
      <c r="BP1011" s="164">
        <v>1.3751502999999999E-4</v>
      </c>
      <c r="BQ1011" s="164">
        <v>1.1442626E-8</v>
      </c>
      <c r="BR1011" s="186">
        <v>7.7307400999999997E-6</v>
      </c>
      <c r="BS1011" s="186">
        <v>0</v>
      </c>
      <c r="BT1011" s="164">
        <v>0</v>
      </c>
      <c r="BU1011" s="186">
        <v>0</v>
      </c>
      <c r="BV1011" s="164">
        <v>0</v>
      </c>
      <c r="BW1011" s="164">
        <v>3.4905923E-8</v>
      </c>
      <c r="BX1011" s="164">
        <v>0</v>
      </c>
      <c r="BY1011" s="164">
        <v>0</v>
      </c>
      <c r="BZ1011" s="164">
        <v>0</v>
      </c>
      <c r="CA1011" s="186">
        <v>4.9038146999999999E-6</v>
      </c>
      <c r="CB1011" s="186">
        <v>9.2921644000000002E-5</v>
      </c>
      <c r="CC1011" s="186">
        <v>3.5170228999999999E-12</v>
      </c>
      <c r="CD1011" s="164">
        <v>0</v>
      </c>
      <c r="CE1011"/>
      <c r="CF1011" s="330">
        <v>0</v>
      </c>
      <c r="CG1011" s="330">
        <v>4.9319205000000004</v>
      </c>
      <c r="CH1011" s="330">
        <v>0</v>
      </c>
      <c r="CI1011" s="330">
        <v>3.2615621E-3</v>
      </c>
      <c r="CJ1011" s="330">
        <v>1.425141E-3</v>
      </c>
      <c r="CK1011" s="330">
        <v>0</v>
      </c>
      <c r="CL1011" s="330">
        <v>0</v>
      </c>
      <c r="CM1011" s="330">
        <v>3.0529842999999998E-4</v>
      </c>
      <c r="CN1011" s="330">
        <v>0</v>
      </c>
      <c r="CO1011" s="330">
        <v>3.4948054000000002</v>
      </c>
      <c r="CP1011"/>
      <c r="CQ1011">
        <v>0.73978807000000002</v>
      </c>
      <c r="CR1011">
        <v>8.1941700400000012E-2</v>
      </c>
      <c r="CS1011">
        <v>5.3657142000000005E-2</v>
      </c>
      <c r="CT1011">
        <v>5.3657142000000005E-2</v>
      </c>
      <c r="CU1011">
        <v>0.14501296589999998</v>
      </c>
      <c r="CV1011" s="109"/>
      <c r="CW1011" s="372"/>
      <c r="CX1011" s="36"/>
      <c r="CY1011" s="36"/>
      <c r="CZ1011" s="36"/>
      <c r="DA1011" s="237"/>
      <c r="DB1011" s="257"/>
      <c r="DC1011" s="40"/>
      <c r="DD1011" s="40"/>
      <c r="DE1011" s="40"/>
      <c r="DF1011" s="40"/>
      <c r="DG1011" s="40"/>
      <c r="DH1011" s="40"/>
      <c r="DI1011" s="40"/>
      <c r="DJ1011" s="40"/>
      <c r="DK1011" s="40"/>
      <c r="DL1011" s="40"/>
    </row>
    <row r="1012" spans="1:116" ht="14.4" x14ac:dyDescent="0.3">
      <c r="A1012" t="s">
        <v>2269</v>
      </c>
      <c r="B1012" s="113" t="s">
        <v>923</v>
      </c>
      <c r="C1012" s="182" t="s">
        <v>1624</v>
      </c>
      <c r="D1012" s="40" t="s">
        <v>2603</v>
      </c>
      <c r="E1012" s="181" t="s">
        <v>943</v>
      </c>
      <c r="F1012" s="184" t="s">
        <v>4391</v>
      </c>
      <c r="G1012" s="184">
        <v>0.64417610189999996</v>
      </c>
      <c r="H1012" s="184">
        <v>1.8847037000000001E-2</v>
      </c>
      <c r="I1012" s="184">
        <v>3.5753720000000003E-2</v>
      </c>
      <c r="J1012" s="328">
        <v>9.6627454899999993E-2</v>
      </c>
      <c r="K1012" s="184">
        <v>0.49294789</v>
      </c>
      <c r="L1012" s="184">
        <v>2.1779709000000001E-2</v>
      </c>
      <c r="M1012" s="184">
        <v>1.3974011E-2</v>
      </c>
      <c r="N1012" s="184">
        <v>1.601522E-2</v>
      </c>
      <c r="O1012" s="184">
        <v>2.8318169999999999E-3</v>
      </c>
      <c r="P1012" s="331">
        <v>0</v>
      </c>
      <c r="Q1012" s="331">
        <v>0</v>
      </c>
      <c r="R1012" s="331">
        <v>0</v>
      </c>
      <c r="S1012" s="331">
        <v>1.8480218999999999E-3</v>
      </c>
      <c r="T1012" s="184">
        <v>0</v>
      </c>
      <c r="U1012" s="184">
        <v>9.4779432999999996E-2</v>
      </c>
      <c r="V1012" s="331">
        <v>0</v>
      </c>
      <c r="W1012" s="331">
        <v>0</v>
      </c>
      <c r="X1012" s="184">
        <v>0</v>
      </c>
      <c r="Y1012"/>
      <c r="Z1012" s="288">
        <v>3.2863192666666667</v>
      </c>
      <c r="AA1012"/>
      <c r="AB1012" s="164">
        <v>59.335341999999997</v>
      </c>
      <c r="AC1012" s="164">
        <v>37.915702000000003</v>
      </c>
      <c r="AD1012" s="164">
        <v>11.724323999999999</v>
      </c>
      <c r="AE1012" s="164">
        <v>0</v>
      </c>
      <c r="AF1012" s="164">
        <v>2.6180968</v>
      </c>
      <c r="AG1012" s="164">
        <v>4.6234245999999999</v>
      </c>
      <c r="AH1012" s="164">
        <v>2.4537946000000002</v>
      </c>
      <c r="AI1012"/>
      <c r="AJ1012" s="185">
        <v>6.1965354E-2</v>
      </c>
      <c r="AK1012" s="185">
        <v>5.8214752000000002E-2</v>
      </c>
      <c r="AL1012" s="185">
        <v>2.6392541999999998E-3</v>
      </c>
      <c r="AM1012" s="185">
        <v>1.1113477E-3</v>
      </c>
      <c r="AN1012" s="176">
        <v>3.4900929999999999E-6</v>
      </c>
      <c r="AO1012" s="176">
        <v>9.7605554999999994E-9</v>
      </c>
      <c r="AP1012" s="176">
        <v>0.15565095000000001</v>
      </c>
      <c r="AQ1012" s="192">
        <v>3.0497043000000001E-6</v>
      </c>
      <c r="AR1012" s="192">
        <v>9.2016940000000003E-9</v>
      </c>
      <c r="AS1012" s="192">
        <v>2.5140343000000002E-13</v>
      </c>
      <c r="AT1012" s="193">
        <v>0</v>
      </c>
      <c r="AU1012" s="193">
        <v>0</v>
      </c>
      <c r="AV1012" s="192">
        <v>4.2916603000000002E-10</v>
      </c>
      <c r="AW1012" s="192">
        <v>4.3995957000000001E-7</v>
      </c>
      <c r="AX1012" s="192">
        <v>9.7870789999999998E-11</v>
      </c>
      <c r="AY1012" s="192">
        <v>4.6073923999999998E-10</v>
      </c>
      <c r="AZ1012" s="193">
        <v>0</v>
      </c>
      <c r="BA1012" s="193">
        <v>0</v>
      </c>
      <c r="BB1012" s="193">
        <v>0</v>
      </c>
      <c r="BC1012" s="193">
        <v>0</v>
      </c>
      <c r="BD1012" s="193">
        <v>0</v>
      </c>
      <c r="BE1012" s="193">
        <v>0</v>
      </c>
      <c r="BF1012" s="193">
        <v>0</v>
      </c>
      <c r="BG1012" s="193">
        <v>0</v>
      </c>
      <c r="BH1012" s="192">
        <v>2.0754645000000001E-4</v>
      </c>
      <c r="BI1012" s="193">
        <v>0.15544340000000001</v>
      </c>
      <c r="BJ1012" s="193">
        <v>0</v>
      </c>
      <c r="BK1012" s="193">
        <v>0</v>
      </c>
      <c r="BL1012" s="193">
        <v>0</v>
      </c>
      <c r="BM1012"/>
      <c r="BN1012" s="164">
        <v>1.6517463E-4</v>
      </c>
      <c r="BO1012" s="186">
        <v>3.1764755000000001E-6</v>
      </c>
      <c r="BP1012" s="186">
        <v>9.1631302000000004E-5</v>
      </c>
      <c r="BQ1012" s="164">
        <v>7.6246409000000001E-9</v>
      </c>
      <c r="BR1012" s="186">
        <v>5.1512752999999999E-6</v>
      </c>
      <c r="BS1012" s="186">
        <v>0</v>
      </c>
      <c r="BT1012" s="164">
        <v>0</v>
      </c>
      <c r="BU1012" s="186">
        <v>0</v>
      </c>
      <c r="BV1012" s="164">
        <v>0</v>
      </c>
      <c r="BW1012" s="164">
        <v>2.3259095000000001E-8</v>
      </c>
      <c r="BX1012" s="164">
        <v>0</v>
      </c>
      <c r="BY1012" s="164">
        <v>0</v>
      </c>
      <c r="BZ1012" s="164">
        <v>0</v>
      </c>
      <c r="CA1012" s="186">
        <v>3.2675914E-6</v>
      </c>
      <c r="CB1012" s="186">
        <v>6.1917094999999997E-5</v>
      </c>
      <c r="CC1012" s="186">
        <v>2.3435212E-12</v>
      </c>
      <c r="CD1012" s="164">
        <v>0</v>
      </c>
      <c r="CE1012"/>
      <c r="CF1012" s="330">
        <v>0</v>
      </c>
      <c r="CG1012" s="330">
        <v>3.2863193000000002</v>
      </c>
      <c r="CH1012" s="330">
        <v>0</v>
      </c>
      <c r="CI1012" s="330">
        <v>2.1732982999999998E-3</v>
      </c>
      <c r="CJ1012" s="330">
        <v>9.4962368000000002E-4</v>
      </c>
      <c r="CK1012" s="330">
        <v>0</v>
      </c>
      <c r="CL1012" s="330">
        <v>0</v>
      </c>
      <c r="CM1012" s="330">
        <v>2.0343153000000001E-4</v>
      </c>
      <c r="CN1012" s="330">
        <v>0</v>
      </c>
      <c r="CO1012" s="330">
        <v>2.3287168999999999</v>
      </c>
      <c r="CP1012"/>
      <c r="CQ1012">
        <v>0.49294789</v>
      </c>
      <c r="CR1012">
        <v>5.4600757E-2</v>
      </c>
      <c r="CS1012">
        <v>3.5753720000000003E-2</v>
      </c>
      <c r="CT1012">
        <v>3.5753720000000003E-2</v>
      </c>
      <c r="CU1012">
        <v>9.6627454899999993E-2</v>
      </c>
      <c r="CV1012" s="109"/>
      <c r="CW1012" s="372"/>
      <c r="CX1012" s="36"/>
      <c r="CY1012" s="36"/>
      <c r="CZ1012" s="36"/>
      <c r="DA1012" s="237"/>
      <c r="DB1012" s="257"/>
      <c r="DC1012" s="40"/>
      <c r="DD1012" s="40"/>
      <c r="DE1012" s="40"/>
      <c r="DF1012" s="40"/>
      <c r="DG1012" s="40"/>
      <c r="DH1012" s="40"/>
      <c r="DI1012" s="40"/>
      <c r="DJ1012" s="40"/>
      <c r="DK1012" s="40"/>
      <c r="DL1012" s="40"/>
    </row>
    <row r="1013" spans="1:116" ht="14.4" x14ac:dyDescent="0.3">
      <c r="A1013" t="s">
        <v>2270</v>
      </c>
      <c r="B1013" s="113" t="s">
        <v>923</v>
      </c>
      <c r="C1013" s="182" t="s">
        <v>1625</v>
      </c>
      <c r="D1013" s="40" t="s">
        <v>2603</v>
      </c>
      <c r="E1013" s="181" t="s">
        <v>943</v>
      </c>
      <c r="F1013" s="184" t="s">
        <v>4392</v>
      </c>
      <c r="G1013" s="184">
        <v>0.48337137460000001</v>
      </c>
      <c r="H1013" s="184">
        <v>1.41422787E-2</v>
      </c>
      <c r="I1013" s="184">
        <v>2.6828571000000002E-2</v>
      </c>
      <c r="J1013" s="328">
        <v>7.2506484900000001E-2</v>
      </c>
      <c r="K1013" s="184">
        <v>0.36989403999999998</v>
      </c>
      <c r="L1013" s="184">
        <v>1.6342872000000001E-2</v>
      </c>
      <c r="M1013" s="184">
        <v>1.0485698999999999E-2</v>
      </c>
      <c r="N1013" s="184">
        <v>1.2017364000000001E-2</v>
      </c>
      <c r="O1013" s="184">
        <v>2.1249147000000001E-3</v>
      </c>
      <c r="P1013" s="184">
        <v>0</v>
      </c>
      <c r="Q1013" s="184">
        <v>0</v>
      </c>
      <c r="R1013" s="331">
        <v>0</v>
      </c>
      <c r="S1013" s="331">
        <v>1.3867028999999999E-3</v>
      </c>
      <c r="T1013" s="184">
        <v>0</v>
      </c>
      <c r="U1013" s="184">
        <v>7.1119782000000006E-2</v>
      </c>
      <c r="V1013" s="331">
        <v>0</v>
      </c>
      <c r="W1013" s="331">
        <v>0</v>
      </c>
      <c r="X1013" s="331">
        <v>0</v>
      </c>
      <c r="Y1013"/>
      <c r="Z1013" s="288">
        <v>2.4659602666666665</v>
      </c>
      <c r="AA1013"/>
      <c r="AB1013" s="164">
        <v>44.523547999999998</v>
      </c>
      <c r="AC1013" s="164">
        <v>28.450861</v>
      </c>
      <c r="AD1013" s="164">
        <v>8.7975980000000007</v>
      </c>
      <c r="AE1013" s="164">
        <v>0</v>
      </c>
      <c r="AF1013" s="164">
        <v>1.9645452000000001</v>
      </c>
      <c r="AG1013" s="164">
        <v>3.4692859</v>
      </c>
      <c r="AH1013" s="164">
        <v>1.8412573999999999</v>
      </c>
      <c r="AI1013"/>
      <c r="AJ1013" s="185">
        <v>4.6497034E-2</v>
      </c>
      <c r="AK1013" s="185">
        <v>4.3682688999999997E-2</v>
      </c>
      <c r="AL1013" s="185">
        <v>1.9804211E-3</v>
      </c>
      <c r="AM1013" s="185">
        <v>8.3392364000000002E-4</v>
      </c>
      <c r="AN1013" s="176">
        <v>2.6188661999999998E-6</v>
      </c>
      <c r="AO1013" s="176">
        <v>7.3240424000000002E-9</v>
      </c>
      <c r="AP1013" s="176">
        <v>0.11679603</v>
      </c>
      <c r="AQ1013" s="192">
        <v>2.2884111E-6</v>
      </c>
      <c r="AR1013" s="192">
        <v>6.9046886999999997E-9</v>
      </c>
      <c r="AS1013" s="192">
        <v>1.8864596E-13</v>
      </c>
      <c r="AT1013" s="193">
        <v>0</v>
      </c>
      <c r="AU1013" s="193">
        <v>0</v>
      </c>
      <c r="AV1013" s="192">
        <v>3.2203394999999999E-10</v>
      </c>
      <c r="AW1013" s="192">
        <v>3.3013311000000001E-7</v>
      </c>
      <c r="AX1013" s="192">
        <v>7.3439449000000006E-11</v>
      </c>
      <c r="AY1013" s="192">
        <v>3.4572558000000001E-10</v>
      </c>
      <c r="AZ1013" s="193">
        <v>0</v>
      </c>
      <c r="BA1013" s="193">
        <v>0</v>
      </c>
      <c r="BB1013" s="193">
        <v>0</v>
      </c>
      <c r="BC1013" s="193">
        <v>0</v>
      </c>
      <c r="BD1013" s="193">
        <v>0</v>
      </c>
      <c r="BE1013" s="193">
        <v>0</v>
      </c>
      <c r="BF1013" s="193">
        <v>0</v>
      </c>
      <c r="BG1013" s="193">
        <v>0</v>
      </c>
      <c r="BH1013" s="192">
        <v>1.5573694E-4</v>
      </c>
      <c r="BI1013" s="193">
        <v>0.11664028999999999</v>
      </c>
      <c r="BJ1013" s="193">
        <v>0</v>
      </c>
      <c r="BK1013" s="193">
        <v>0</v>
      </c>
      <c r="BL1013" s="193">
        <v>0</v>
      </c>
      <c r="BM1013"/>
      <c r="BN1013" s="164">
        <v>1.2394233E-4</v>
      </c>
      <c r="BO1013" s="186">
        <v>2.3835365999999999E-6</v>
      </c>
      <c r="BP1013" s="186">
        <v>6.8757514999999995E-5</v>
      </c>
      <c r="BQ1013" s="164">
        <v>5.7213130000000001E-9</v>
      </c>
      <c r="BR1013" s="186">
        <v>3.8653699999999999E-6</v>
      </c>
      <c r="BS1013" s="186">
        <v>0</v>
      </c>
      <c r="BT1013" s="164">
        <v>0</v>
      </c>
      <c r="BU1013" s="186">
        <v>0</v>
      </c>
      <c r="BV1013" s="164">
        <v>0</v>
      </c>
      <c r="BW1013" s="164">
        <v>1.7452961999999999E-8</v>
      </c>
      <c r="BX1013" s="164">
        <v>0</v>
      </c>
      <c r="BY1013" s="164">
        <v>0</v>
      </c>
      <c r="BZ1013" s="164">
        <v>0</v>
      </c>
      <c r="CA1013" s="186">
        <v>2.4519073E-6</v>
      </c>
      <c r="CB1013" s="186">
        <v>4.6460822000000001E-5</v>
      </c>
      <c r="CC1013" s="186">
        <v>1.7585113999999999E-12</v>
      </c>
      <c r="CD1013" s="164">
        <v>0</v>
      </c>
      <c r="CE1013"/>
      <c r="CF1013" s="330">
        <v>0</v>
      </c>
      <c r="CG1013" s="330">
        <v>2.4659602</v>
      </c>
      <c r="CH1013" s="330">
        <v>0</v>
      </c>
      <c r="CI1013" s="330">
        <v>1.630781E-3</v>
      </c>
      <c r="CJ1013" s="329">
        <v>7.1257052000000003E-4</v>
      </c>
      <c r="CK1013" s="330">
        <v>0</v>
      </c>
      <c r="CL1013" s="330">
        <v>0</v>
      </c>
      <c r="CM1013" s="330">
        <v>1.5264921000000001E-4</v>
      </c>
      <c r="CN1013" s="330">
        <v>0</v>
      </c>
      <c r="CO1013" s="330">
        <v>1.7474027000000001</v>
      </c>
      <c r="CP1013"/>
      <c r="CQ1013">
        <v>0.36989403999999998</v>
      </c>
      <c r="CR1013">
        <v>4.0970849700000006E-2</v>
      </c>
      <c r="CS1013">
        <v>2.6828571000000002E-2</v>
      </c>
      <c r="CT1013">
        <v>2.6828571000000002E-2</v>
      </c>
      <c r="CU1013">
        <v>7.2506484900000001E-2</v>
      </c>
      <c r="CV1013" s="109"/>
      <c r="CW1013" s="372"/>
      <c r="CX1013" s="36"/>
      <c r="CY1013" s="36"/>
      <c r="CZ1013" s="36"/>
      <c r="DA1013" s="237"/>
      <c r="DB1013" s="257"/>
      <c r="DC1013" s="40"/>
      <c r="DD1013" s="40"/>
      <c r="DE1013" s="40"/>
      <c r="DF1013" s="40"/>
      <c r="DG1013" s="40"/>
      <c r="DH1013" s="40"/>
      <c r="DI1013" s="40"/>
      <c r="DJ1013" s="40"/>
      <c r="DK1013" s="40"/>
      <c r="DL1013" s="40"/>
    </row>
    <row r="1014" spans="1:116" ht="14.4" x14ac:dyDescent="0.3">
      <c r="A1014" t="s">
        <v>2271</v>
      </c>
      <c r="B1014" s="113" t="s">
        <v>923</v>
      </c>
      <c r="C1014" s="182" t="s">
        <v>1626</v>
      </c>
      <c r="D1014" s="40" t="s">
        <v>2603</v>
      </c>
      <c r="E1014" s="181" t="s">
        <v>943</v>
      </c>
      <c r="F1014" s="184" t="s">
        <v>4393</v>
      </c>
      <c r="G1014" s="184">
        <v>0.32256663994000001</v>
      </c>
      <c r="H1014" s="184">
        <v>9.4375208999999995E-3</v>
      </c>
      <c r="I1014" s="184">
        <v>1.79034231E-2</v>
      </c>
      <c r="J1014" s="328">
        <v>4.8385515940000005E-2</v>
      </c>
      <c r="K1014" s="184">
        <v>0.24684017999999999</v>
      </c>
      <c r="L1014" s="184">
        <v>1.0906035999999999E-2</v>
      </c>
      <c r="M1014" s="184">
        <v>6.9973871000000003E-3</v>
      </c>
      <c r="N1014" s="184">
        <v>8.0195084999999996E-3</v>
      </c>
      <c r="O1014" s="184">
        <v>1.4180124000000001E-3</v>
      </c>
      <c r="P1014" s="331">
        <v>0</v>
      </c>
      <c r="Q1014" s="331">
        <v>0</v>
      </c>
      <c r="R1014" s="331">
        <v>0</v>
      </c>
      <c r="S1014" s="184">
        <v>9.2538394000000004E-4</v>
      </c>
      <c r="T1014" s="184">
        <v>0</v>
      </c>
      <c r="U1014" s="184">
        <v>4.7460132000000002E-2</v>
      </c>
      <c r="V1014" s="331">
        <v>0</v>
      </c>
      <c r="W1014" s="331">
        <v>0</v>
      </c>
      <c r="X1014" s="331">
        <v>0</v>
      </c>
      <c r="Y1014"/>
      <c r="Z1014" s="288">
        <v>1.6456012</v>
      </c>
      <c r="AA1014"/>
      <c r="AB1014" s="164">
        <v>29.711753999999999</v>
      </c>
      <c r="AC1014" s="164">
        <v>18.98602</v>
      </c>
      <c r="AD1014" s="164">
        <v>5.8708723000000003</v>
      </c>
      <c r="AE1014" s="164">
        <v>0</v>
      </c>
      <c r="AF1014" s="164">
        <v>1.3109934999999999</v>
      </c>
      <c r="AG1014" s="164">
        <v>2.3151472000000002</v>
      </c>
      <c r="AH1014" s="164">
        <v>1.2287203</v>
      </c>
      <c r="AI1014"/>
      <c r="AJ1014" s="185">
        <v>3.1028713999999999E-2</v>
      </c>
      <c r="AK1014" s="185">
        <v>2.9150625999999999E-2</v>
      </c>
      <c r="AL1014" s="185">
        <v>1.3215879E-3</v>
      </c>
      <c r="AM1014" s="185">
        <v>5.5649954000000002E-4</v>
      </c>
      <c r="AN1014" s="176">
        <v>1.7476394999999999E-6</v>
      </c>
      <c r="AO1014" s="176">
        <v>4.8875293000000002E-9</v>
      </c>
      <c r="AP1014" s="176">
        <v>7.7941112000000007E-2</v>
      </c>
      <c r="AQ1014" s="192">
        <v>1.5271179000000001E-6</v>
      </c>
      <c r="AR1014" s="192">
        <v>4.6076832999999998E-9</v>
      </c>
      <c r="AS1014" s="192">
        <v>1.2588848999999999E-13</v>
      </c>
      <c r="AT1014" s="193">
        <v>0</v>
      </c>
      <c r="AU1014" s="193">
        <v>0</v>
      </c>
      <c r="AV1014" s="192">
        <v>2.1490185999999999E-10</v>
      </c>
      <c r="AW1014" s="192">
        <v>2.2030664999999999E-7</v>
      </c>
      <c r="AX1014" s="192">
        <v>4.9008107E-11</v>
      </c>
      <c r="AY1014" s="192">
        <v>2.3071191999999999E-10</v>
      </c>
      <c r="AZ1014" s="193">
        <v>0</v>
      </c>
      <c r="BA1014" s="193">
        <v>0</v>
      </c>
      <c r="BB1014" s="193">
        <v>0</v>
      </c>
      <c r="BC1014" s="193">
        <v>0</v>
      </c>
      <c r="BD1014" s="193">
        <v>0</v>
      </c>
      <c r="BE1014" s="193">
        <v>0</v>
      </c>
      <c r="BF1014" s="193">
        <v>0</v>
      </c>
      <c r="BG1014" s="193">
        <v>0</v>
      </c>
      <c r="BH1014" s="192">
        <v>1.0392742E-4</v>
      </c>
      <c r="BI1014" s="193">
        <v>7.7837185000000003E-2</v>
      </c>
      <c r="BJ1014" s="193">
        <v>0</v>
      </c>
      <c r="BK1014" s="193">
        <v>0</v>
      </c>
      <c r="BL1014" s="193">
        <v>0</v>
      </c>
      <c r="BM1014"/>
      <c r="BN1014" s="186">
        <v>8.2710027999999996E-5</v>
      </c>
      <c r="BO1014" s="186">
        <v>1.5905977E-6</v>
      </c>
      <c r="BP1014" s="186">
        <v>4.5883727999999999E-5</v>
      </c>
      <c r="BQ1014" s="164">
        <v>3.8179851000000001E-9</v>
      </c>
      <c r="BR1014" s="186">
        <v>2.5794647999999998E-6</v>
      </c>
      <c r="BS1014" s="186">
        <v>0</v>
      </c>
      <c r="BT1014" s="164">
        <v>0</v>
      </c>
      <c r="BU1014" s="186">
        <v>0</v>
      </c>
      <c r="BV1014" s="164">
        <v>0</v>
      </c>
      <c r="BW1014" s="164">
        <v>1.1646828E-8</v>
      </c>
      <c r="BX1014" s="164">
        <v>0</v>
      </c>
      <c r="BY1014" s="164">
        <v>0</v>
      </c>
      <c r="BZ1014" s="164">
        <v>0</v>
      </c>
      <c r="CA1014" s="186">
        <v>1.6362232999999999E-6</v>
      </c>
      <c r="CB1014" s="186">
        <v>3.1004548999999998E-5</v>
      </c>
      <c r="CC1014" s="186">
        <v>1.1735017E-12</v>
      </c>
      <c r="CD1014" s="164">
        <v>0</v>
      </c>
      <c r="CE1014"/>
      <c r="CF1014" s="330">
        <v>0</v>
      </c>
      <c r="CG1014" s="330">
        <v>1.6456012</v>
      </c>
      <c r="CH1014" s="330">
        <v>0</v>
      </c>
      <c r="CI1014" s="330">
        <v>1.0882638E-3</v>
      </c>
      <c r="CJ1014" s="329">
        <v>4.7551735000000002E-4</v>
      </c>
      <c r="CK1014" s="330">
        <v>0</v>
      </c>
      <c r="CL1014" s="330">
        <v>0</v>
      </c>
      <c r="CM1014" s="330">
        <v>1.018669E-4</v>
      </c>
      <c r="CN1014" s="330">
        <v>0</v>
      </c>
      <c r="CO1014" s="330">
        <v>1.1660885000000001</v>
      </c>
      <c r="CP1014"/>
      <c r="CQ1014">
        <v>0.24684017999999999</v>
      </c>
      <c r="CR1014">
        <v>2.7340943999999999E-2</v>
      </c>
      <c r="CS1014">
        <v>1.79034231E-2</v>
      </c>
      <c r="CT1014">
        <v>1.79034231E-2</v>
      </c>
      <c r="CU1014">
        <v>4.8385515940000005E-2</v>
      </c>
      <c r="CV1014" s="109"/>
      <c r="CW1014" s="372"/>
      <c r="CX1014" s="36"/>
      <c r="CY1014" s="36"/>
      <c r="CZ1014" s="36"/>
      <c r="DA1014" s="237"/>
      <c r="DB1014" s="257"/>
      <c r="DC1014" s="40"/>
      <c r="DD1014" s="40"/>
      <c r="DE1014" s="40"/>
      <c r="DF1014" s="40"/>
      <c r="DG1014" s="40"/>
      <c r="DH1014" s="40"/>
      <c r="DI1014" s="40"/>
      <c r="DJ1014" s="40"/>
      <c r="DK1014" s="40"/>
      <c r="DL1014" s="40"/>
    </row>
    <row r="1015" spans="1:116" ht="14.4" x14ac:dyDescent="0.3">
      <c r="A1015" t="s">
        <v>2272</v>
      </c>
      <c r="B1015" s="113" t="s">
        <v>923</v>
      </c>
      <c r="C1015" s="182" t="s">
        <v>1627</v>
      </c>
      <c r="D1015" s="40" t="s">
        <v>2603</v>
      </c>
      <c r="E1015" s="181" t="s">
        <v>943</v>
      </c>
      <c r="F1015" s="184" t="s">
        <v>4394</v>
      </c>
      <c r="G1015" s="184">
        <v>0.24216427164000001</v>
      </c>
      <c r="H1015" s="184">
        <v>7.0851417000000003E-3</v>
      </c>
      <c r="I1015" s="184">
        <v>1.3440848500000002E-2</v>
      </c>
      <c r="J1015" s="328">
        <v>3.6325031440000002E-2</v>
      </c>
      <c r="K1015" s="184">
        <v>0.18531325000000001</v>
      </c>
      <c r="L1015" s="184">
        <v>8.1876172000000004E-3</v>
      </c>
      <c r="M1015" s="331">
        <v>5.2532313000000002E-3</v>
      </c>
      <c r="N1015" s="331">
        <v>6.0205804999999999E-3</v>
      </c>
      <c r="O1015" s="331">
        <v>1.0645612E-3</v>
      </c>
      <c r="P1015" s="331">
        <v>0</v>
      </c>
      <c r="Q1015" s="331">
        <v>0</v>
      </c>
      <c r="R1015" s="331">
        <v>0</v>
      </c>
      <c r="S1015" s="331">
        <v>6.9472443999999995E-4</v>
      </c>
      <c r="T1015" s="184">
        <v>0</v>
      </c>
      <c r="U1015" s="184">
        <v>3.5630307E-2</v>
      </c>
      <c r="V1015" s="331">
        <v>0</v>
      </c>
      <c r="W1015" s="331">
        <v>0</v>
      </c>
      <c r="X1015" s="331">
        <v>0</v>
      </c>
      <c r="Y1015"/>
      <c r="Z1015" s="288">
        <v>1.2354216666666669</v>
      </c>
      <c r="AA1015"/>
      <c r="AB1015" s="164">
        <v>22.305857</v>
      </c>
      <c r="AC1015" s="164">
        <v>14.2536</v>
      </c>
      <c r="AD1015" s="164">
        <v>4.4075094999999997</v>
      </c>
      <c r="AE1015" s="164">
        <v>0</v>
      </c>
      <c r="AF1015" s="164">
        <v>0.98421767000000004</v>
      </c>
      <c r="AG1015" s="164">
        <v>1.7380779</v>
      </c>
      <c r="AH1015" s="164">
        <v>0.92245175000000001</v>
      </c>
      <c r="AI1015"/>
      <c r="AJ1015" s="185">
        <v>2.3294553999999999E-2</v>
      </c>
      <c r="AK1015" s="185">
        <v>2.1884595E-2</v>
      </c>
      <c r="AL1015" s="185">
        <v>9.9217133999999997E-4</v>
      </c>
      <c r="AM1015" s="185">
        <v>4.1778749000000002E-4</v>
      </c>
      <c r="AN1015" s="176">
        <v>1.3120260999999999E-6</v>
      </c>
      <c r="AO1015" s="176">
        <v>3.6692727000000001E-9</v>
      </c>
      <c r="AP1015" s="176">
        <v>5.8513653999999998E-2</v>
      </c>
      <c r="AQ1015" s="192">
        <v>1.1464713E-6</v>
      </c>
      <c r="AR1015" s="192">
        <v>3.4591806999999999E-9</v>
      </c>
      <c r="AS1015" s="192">
        <v>9.4509757000000005E-14</v>
      </c>
      <c r="AT1015" s="193">
        <v>0</v>
      </c>
      <c r="AU1015" s="193">
        <v>0</v>
      </c>
      <c r="AV1015" s="192">
        <v>1.6133582E-10</v>
      </c>
      <c r="AW1015" s="192">
        <v>1.6539341999999999E-7</v>
      </c>
      <c r="AX1015" s="192">
        <v>3.6792437000000001E-11</v>
      </c>
      <c r="AY1015" s="192">
        <v>1.7320509000000001E-10</v>
      </c>
      <c r="AZ1015" s="193">
        <v>0</v>
      </c>
      <c r="BA1015" s="193">
        <v>0</v>
      </c>
      <c r="BB1015" s="193">
        <v>0</v>
      </c>
      <c r="BC1015" s="193">
        <v>0</v>
      </c>
      <c r="BD1015" s="193">
        <v>0</v>
      </c>
      <c r="BE1015" s="193">
        <v>0</v>
      </c>
      <c r="BF1015" s="193">
        <v>0</v>
      </c>
      <c r="BG1015" s="193">
        <v>0</v>
      </c>
      <c r="BH1015" s="192">
        <v>7.8022663999999996E-5</v>
      </c>
      <c r="BI1015" s="193">
        <v>5.8435631000000002E-2</v>
      </c>
      <c r="BJ1015" s="193">
        <v>0</v>
      </c>
      <c r="BK1015" s="193">
        <v>0</v>
      </c>
      <c r="BL1015" s="193">
        <v>0</v>
      </c>
      <c r="BM1015"/>
      <c r="BN1015" s="186">
        <v>6.2093879000000001E-5</v>
      </c>
      <c r="BO1015" s="186">
        <v>1.1941281999999999E-6</v>
      </c>
      <c r="BP1015" s="186">
        <v>3.4446834000000003E-5</v>
      </c>
      <c r="BQ1015" s="164">
        <v>2.8663212000000001E-9</v>
      </c>
      <c r="BR1015" s="186">
        <v>1.9365120999999999E-6</v>
      </c>
      <c r="BS1015" s="186">
        <v>0</v>
      </c>
      <c r="BT1015" s="164">
        <v>0</v>
      </c>
      <c r="BU1015" s="186">
        <v>0</v>
      </c>
      <c r="BV1015" s="164">
        <v>0</v>
      </c>
      <c r="BW1015" s="164">
        <v>8.7437610000000003E-9</v>
      </c>
      <c r="BX1015" s="164">
        <v>0</v>
      </c>
      <c r="BY1015" s="164">
        <v>0</v>
      </c>
      <c r="BZ1015" s="164">
        <v>0</v>
      </c>
      <c r="CA1015" s="186">
        <v>1.2283813000000001E-6</v>
      </c>
      <c r="CB1015" s="186">
        <v>2.3276411999999999E-5</v>
      </c>
      <c r="CC1015" s="186">
        <v>8.8099681000000004E-13</v>
      </c>
      <c r="CD1015" s="164">
        <v>0</v>
      </c>
      <c r="CE1015"/>
      <c r="CF1015" s="330">
        <v>0</v>
      </c>
      <c r="CG1015" s="330">
        <v>1.2354217000000001</v>
      </c>
      <c r="CH1015" s="330">
        <v>0</v>
      </c>
      <c r="CI1015" s="330">
        <v>8.1700516E-4</v>
      </c>
      <c r="CJ1015" s="329">
        <v>3.5699077000000002E-4</v>
      </c>
      <c r="CK1015" s="330">
        <v>0</v>
      </c>
      <c r="CL1015" s="330">
        <v>0</v>
      </c>
      <c r="CM1015" s="329">
        <v>7.6475744999999993E-5</v>
      </c>
      <c r="CN1015" s="330">
        <v>0</v>
      </c>
      <c r="CO1015" s="330">
        <v>0.87543146000000005</v>
      </c>
      <c r="CP1015"/>
      <c r="CQ1015">
        <v>0.18531325000000001</v>
      </c>
      <c r="CR1015">
        <v>2.0525990200000004E-2</v>
      </c>
      <c r="CS1015">
        <v>1.3440848500000002E-2</v>
      </c>
      <c r="CT1015">
        <v>1.3440848500000002E-2</v>
      </c>
      <c r="CU1015">
        <v>3.6325031440000002E-2</v>
      </c>
      <c r="CV1015" s="109"/>
      <c r="CW1015" s="372"/>
      <c r="CX1015" s="36"/>
      <c r="CY1015" s="36"/>
      <c r="CZ1015" s="36"/>
      <c r="DA1015" s="237"/>
      <c r="DB1015" s="257"/>
      <c r="DC1015" s="40"/>
      <c r="DD1015" s="40"/>
      <c r="DE1015" s="40"/>
      <c r="DF1015" s="40"/>
      <c r="DG1015" s="40"/>
      <c r="DH1015" s="40"/>
      <c r="DI1015" s="40"/>
      <c r="DJ1015" s="40"/>
      <c r="DK1015" s="40"/>
      <c r="DL1015" s="40"/>
    </row>
    <row r="1016" spans="1:116" ht="14.4" x14ac:dyDescent="0.3">
      <c r="A1016" t="s">
        <v>2273</v>
      </c>
      <c r="B1016" s="113" t="s">
        <v>923</v>
      </c>
      <c r="C1016" s="182" t="s">
        <v>1628</v>
      </c>
      <c r="D1016" s="40" t="s">
        <v>2603</v>
      </c>
      <c r="E1016" s="181" t="s">
        <v>943</v>
      </c>
      <c r="F1016" s="184" t="s">
        <v>4395</v>
      </c>
      <c r="G1016" s="184">
        <v>0.19334854415</v>
      </c>
      <c r="H1016" s="184">
        <v>5.65691158E-3</v>
      </c>
      <c r="I1016" s="184">
        <v>1.07314284E-2</v>
      </c>
      <c r="J1016" s="328">
        <v>2.900259417E-2</v>
      </c>
      <c r="K1016" s="331">
        <v>0.14795760999999999</v>
      </c>
      <c r="L1016" s="331">
        <v>6.5371489000000003E-3</v>
      </c>
      <c r="M1016" s="331">
        <v>4.1942795000000001E-3</v>
      </c>
      <c r="N1016" s="331">
        <v>4.8069456999999998E-3</v>
      </c>
      <c r="O1016" s="331">
        <v>8.4996588000000001E-4</v>
      </c>
      <c r="P1016" s="331">
        <v>0</v>
      </c>
      <c r="Q1016" s="331">
        <v>0</v>
      </c>
      <c r="R1016" s="331">
        <v>0</v>
      </c>
      <c r="S1016" s="331">
        <v>5.5468116999999998E-4</v>
      </c>
      <c r="T1016" s="184">
        <v>0</v>
      </c>
      <c r="U1016" s="184">
        <v>2.8447912999999998E-2</v>
      </c>
      <c r="V1016" s="331">
        <v>0</v>
      </c>
      <c r="W1016" s="331">
        <v>0</v>
      </c>
      <c r="X1016" s="331">
        <v>0</v>
      </c>
      <c r="Y1016"/>
      <c r="Z1016" s="288">
        <v>0.98638406666666667</v>
      </c>
      <c r="AA1016"/>
      <c r="AB1016" s="164">
        <v>17.809418999999998</v>
      </c>
      <c r="AC1016" s="164">
        <v>11.380343999999999</v>
      </c>
      <c r="AD1016" s="164">
        <v>3.5190391999999999</v>
      </c>
      <c r="AE1016" s="164">
        <v>0</v>
      </c>
      <c r="AF1016" s="164">
        <v>0.78581805999999998</v>
      </c>
      <c r="AG1016" s="164">
        <v>1.3877143999999999</v>
      </c>
      <c r="AH1016" s="164">
        <v>0.73650298000000003</v>
      </c>
      <c r="AI1016"/>
      <c r="AJ1016" s="185">
        <v>1.8598812999999999E-2</v>
      </c>
      <c r="AK1016" s="185">
        <v>1.7473076000000001E-2</v>
      </c>
      <c r="AL1016" s="185">
        <v>7.9216842000000005E-4</v>
      </c>
      <c r="AM1016" s="185">
        <v>3.3356945999999998E-4</v>
      </c>
      <c r="AN1016" s="176">
        <v>1.0475465E-6</v>
      </c>
      <c r="AO1016" s="176">
        <v>2.9296168999999999E-9</v>
      </c>
      <c r="AP1016" s="176">
        <v>4.6718411000000001E-2</v>
      </c>
      <c r="AQ1016" s="192">
        <v>9.1536444000000002E-7</v>
      </c>
      <c r="AR1016" s="192">
        <v>2.7618755000000002E-9</v>
      </c>
      <c r="AS1016" s="192">
        <v>7.5458382999999996E-14</v>
      </c>
      <c r="AT1016" s="193">
        <v>0</v>
      </c>
      <c r="AU1016" s="193">
        <v>0</v>
      </c>
      <c r="AV1016" s="192">
        <v>1.2881357999999999E-10</v>
      </c>
      <c r="AW1016" s="192">
        <v>1.3205324E-7</v>
      </c>
      <c r="AX1016" s="192">
        <v>2.9375778999999999E-11</v>
      </c>
      <c r="AY1016" s="192">
        <v>1.3829023000000001E-10</v>
      </c>
      <c r="AZ1016" s="193">
        <v>0</v>
      </c>
      <c r="BA1016" s="193">
        <v>0</v>
      </c>
      <c r="BB1016" s="193">
        <v>0</v>
      </c>
      <c r="BC1016" s="193">
        <v>0</v>
      </c>
      <c r="BD1016" s="193">
        <v>0</v>
      </c>
      <c r="BE1016" s="193">
        <v>0</v>
      </c>
      <c r="BF1016" s="193">
        <v>0</v>
      </c>
      <c r="BG1016" s="193">
        <v>0</v>
      </c>
      <c r="BH1016" s="192">
        <v>6.2294775000000004E-5</v>
      </c>
      <c r="BI1016" s="193">
        <v>4.6656116999999997E-2</v>
      </c>
      <c r="BJ1016" s="193">
        <v>0</v>
      </c>
      <c r="BK1016" s="193">
        <v>0</v>
      </c>
      <c r="BL1016" s="193">
        <v>0</v>
      </c>
      <c r="BM1016"/>
      <c r="BN1016" s="186">
        <v>4.9576931000000001E-5</v>
      </c>
      <c r="BO1016" s="186">
        <v>9.5341465000000005E-7</v>
      </c>
      <c r="BP1016" s="186">
        <v>2.7503006000000001E-5</v>
      </c>
      <c r="BQ1016" s="164">
        <v>2.2885251999999999E-9</v>
      </c>
      <c r="BR1016" s="186">
        <v>1.546148E-6</v>
      </c>
      <c r="BS1016" s="186">
        <v>0</v>
      </c>
      <c r="BT1016" s="164">
        <v>0</v>
      </c>
      <c r="BU1016" s="186">
        <v>0</v>
      </c>
      <c r="BV1016" s="164">
        <v>0</v>
      </c>
      <c r="BW1016" s="164">
        <v>6.9811846999999999E-9</v>
      </c>
      <c r="BX1016" s="164">
        <v>0</v>
      </c>
      <c r="BY1016" s="164">
        <v>0</v>
      </c>
      <c r="BZ1016" s="164">
        <v>0</v>
      </c>
      <c r="CA1016" s="186">
        <v>9.8076294000000003E-7</v>
      </c>
      <c r="CB1016" s="186">
        <v>1.8584329E-5</v>
      </c>
      <c r="CC1016" s="186">
        <v>7.0340456999999998E-13</v>
      </c>
      <c r="CD1016" s="164">
        <v>0</v>
      </c>
      <c r="CE1016"/>
      <c r="CF1016" s="330">
        <v>0</v>
      </c>
      <c r="CG1016" s="330">
        <v>0.98638409999999999</v>
      </c>
      <c r="CH1016" s="330">
        <v>0</v>
      </c>
      <c r="CI1016" s="330">
        <v>6.5231242E-4</v>
      </c>
      <c r="CJ1016" s="329">
        <v>2.8502821000000002E-4</v>
      </c>
      <c r="CK1016" s="330">
        <v>0</v>
      </c>
      <c r="CL1016" s="330">
        <v>0</v>
      </c>
      <c r="CM1016" s="329">
        <v>6.1059685999999996E-5</v>
      </c>
      <c r="CN1016" s="330">
        <v>0</v>
      </c>
      <c r="CO1016" s="330">
        <v>0.69896108999999995</v>
      </c>
      <c r="CP1016"/>
      <c r="CQ1016">
        <v>0.14795760999999999</v>
      </c>
      <c r="CR1016">
        <v>1.638833998E-2</v>
      </c>
      <c r="CS1016">
        <v>1.07314284E-2</v>
      </c>
      <c r="CT1016">
        <v>1.07314284E-2</v>
      </c>
      <c r="CU1016">
        <v>2.900259417E-2</v>
      </c>
      <c r="CV1016" s="109"/>
      <c r="CW1016" s="377"/>
      <c r="CX1016" s="36"/>
      <c r="CY1016" s="36"/>
      <c r="CZ1016" s="36"/>
      <c r="DA1016" s="237"/>
      <c r="DB1016" s="257"/>
      <c r="DC1016" s="40"/>
      <c r="DD1016" s="40"/>
      <c r="DE1016" s="40"/>
      <c r="DF1016" s="40"/>
      <c r="DG1016" s="40"/>
      <c r="DH1016" s="40"/>
      <c r="DI1016" s="40"/>
      <c r="DJ1016" s="40"/>
      <c r="DK1016" s="40"/>
      <c r="DL1016" s="40"/>
    </row>
    <row r="1017" spans="1:116" ht="14.4" x14ac:dyDescent="0.3">
      <c r="A1017" s="39" t="s">
        <v>2274</v>
      </c>
      <c r="B1017" s="113" t="s">
        <v>923</v>
      </c>
      <c r="C1017" s="182" t="s">
        <v>1629</v>
      </c>
      <c r="D1017" s="40" t="s">
        <v>2603</v>
      </c>
      <c r="E1017" s="181" t="s">
        <v>943</v>
      </c>
      <c r="F1017" s="184" t="s">
        <v>4396</v>
      </c>
      <c r="G1017" s="184">
        <v>0.15568294984799999</v>
      </c>
      <c r="H1017" s="184">
        <v>7.9374470850000003E-3</v>
      </c>
      <c r="I1017" s="184">
        <v>2.1051239682999996E-2</v>
      </c>
      <c r="J1017" s="328">
        <v>1.028972308E-2</v>
      </c>
      <c r="K1017" s="331">
        <v>0.11640454</v>
      </c>
      <c r="L1017" s="331">
        <v>1.4541347E-2</v>
      </c>
      <c r="M1017" s="331">
        <v>5.8207516999999997E-3</v>
      </c>
      <c r="N1017" s="331">
        <v>6.3767295E-3</v>
      </c>
      <c r="O1017" s="331">
        <v>1.4416086E-3</v>
      </c>
      <c r="P1017" s="331">
        <v>3.6753671999999997E-5</v>
      </c>
      <c r="Q1017" s="331">
        <v>8.2355313000000003E-5</v>
      </c>
      <c r="R1017" s="331">
        <v>6.8793274999999997E-4</v>
      </c>
      <c r="S1017" s="331">
        <v>2.4126907999999999E-4</v>
      </c>
      <c r="T1017" s="184">
        <v>0</v>
      </c>
      <c r="U1017" s="331">
        <v>1.0048454E-2</v>
      </c>
      <c r="V1017" s="331">
        <v>1.208233E-6</v>
      </c>
      <c r="W1017" s="331">
        <v>0</v>
      </c>
      <c r="X1017" s="184">
        <v>0</v>
      </c>
      <c r="Y1017"/>
      <c r="Z1017" s="288">
        <v>0.77603026666666675</v>
      </c>
      <c r="AA1017"/>
      <c r="AB1017" s="164">
        <v>11.876860000000001</v>
      </c>
      <c r="AC1017" s="164">
        <v>9.6208776</v>
      </c>
      <c r="AD1017" s="164">
        <v>1.2431782</v>
      </c>
      <c r="AE1017" s="164">
        <v>0</v>
      </c>
      <c r="AF1017" s="164">
        <v>0.26842300000000002</v>
      </c>
      <c r="AG1017" s="164">
        <v>0.48404806</v>
      </c>
      <c r="AH1017" s="164">
        <v>0.26033337000000001</v>
      </c>
      <c r="AI1017"/>
      <c r="AJ1017" s="185">
        <v>1.8003908999999998E-2</v>
      </c>
      <c r="AK1017" s="185">
        <v>1.6799267E-2</v>
      </c>
      <c r="AL1017" s="185">
        <v>6.8129447000000001E-4</v>
      </c>
      <c r="AM1017" s="185">
        <v>5.2334726999999997E-4</v>
      </c>
      <c r="AN1017" s="176">
        <v>1.0071503E-6</v>
      </c>
      <c r="AO1017" s="176">
        <v>2.5195801000000001E-9</v>
      </c>
      <c r="AP1017" s="176">
        <v>7.3297938000000007E-2</v>
      </c>
      <c r="AQ1017" s="192">
        <v>7.2015611000000004E-7</v>
      </c>
      <c r="AR1017" s="192">
        <v>2.1728847999999999E-9</v>
      </c>
      <c r="AS1017" s="192">
        <v>5.9366317000000004E-14</v>
      </c>
      <c r="AT1017" s="192">
        <v>0</v>
      </c>
      <c r="AU1017" s="192">
        <v>0</v>
      </c>
      <c r="AV1017" s="192">
        <v>1.7087968E-10</v>
      </c>
      <c r="AW1017" s="192">
        <v>2.8669748999999999E-7</v>
      </c>
      <c r="AX1017" s="192">
        <v>3.8968903000000002E-11</v>
      </c>
      <c r="AY1017" s="192">
        <v>3.0761517000000001E-10</v>
      </c>
      <c r="AZ1017" s="192">
        <v>0</v>
      </c>
      <c r="BA1017" s="192">
        <v>0</v>
      </c>
      <c r="BB1017" s="192">
        <v>4.6924595000000003E-14</v>
      </c>
      <c r="BC1017" s="192">
        <v>4.1339947999999999E-15</v>
      </c>
      <c r="BD1017" s="192">
        <v>8.3004258E-16</v>
      </c>
      <c r="BE1017" s="192">
        <v>6.6158935E-12</v>
      </c>
      <c r="BF1017" s="192">
        <v>1.19229E-10</v>
      </c>
      <c r="BG1017" s="192">
        <v>0</v>
      </c>
      <c r="BH1017" s="192">
        <v>2.5624737999999999E-5</v>
      </c>
      <c r="BI1017" s="193">
        <v>7.3272313000000006E-2</v>
      </c>
      <c r="BJ1017" s="193">
        <v>0</v>
      </c>
      <c r="BK1017" s="193">
        <v>0</v>
      </c>
      <c r="BL1017" s="193">
        <v>0</v>
      </c>
      <c r="BM1017"/>
      <c r="BN1017" s="186">
        <v>4.1767348E-5</v>
      </c>
      <c r="BO1017" s="186">
        <v>2.1207919999999999E-6</v>
      </c>
      <c r="BP1017" s="186">
        <v>2.1637784000000001E-5</v>
      </c>
      <c r="BQ1017" s="186">
        <v>8.3635717000000001E-8</v>
      </c>
      <c r="BR1017" s="186">
        <v>3.0373245000000001E-6</v>
      </c>
      <c r="BS1017" s="186">
        <v>0</v>
      </c>
      <c r="BT1017" s="186">
        <v>0</v>
      </c>
      <c r="BU1017" s="186">
        <v>0</v>
      </c>
      <c r="BV1017" s="186">
        <v>5.4059219999999999E-8</v>
      </c>
      <c r="BW1017" s="186">
        <v>8.7392387999999997E-8</v>
      </c>
      <c r="BX1017" s="186">
        <v>0</v>
      </c>
      <c r="BY1017" s="186">
        <v>0</v>
      </c>
      <c r="BZ1017" s="186">
        <v>0</v>
      </c>
      <c r="CA1017" s="186">
        <v>1.3566137999999999E-6</v>
      </c>
      <c r="CB1017" s="186">
        <v>1.3389746000000001E-5</v>
      </c>
      <c r="CC1017" s="186">
        <v>2.4100114999999999E-13</v>
      </c>
      <c r="CD1017" s="164">
        <v>0</v>
      </c>
      <c r="CE1017"/>
      <c r="CF1017" s="329">
        <v>0</v>
      </c>
      <c r="CG1017" s="330">
        <v>0.77603029000000001</v>
      </c>
      <c r="CH1017" s="330">
        <v>0</v>
      </c>
      <c r="CI1017" s="330">
        <v>1.4510149999999999E-3</v>
      </c>
      <c r="CJ1017" s="329">
        <v>3.9555743000000001E-4</v>
      </c>
      <c r="CK1017" s="329">
        <v>2.2000408000000001E-11</v>
      </c>
      <c r="CL1017" s="329">
        <v>2.6459080000000002E-9</v>
      </c>
      <c r="CM1017" s="329">
        <v>1.2462346000000001E-4</v>
      </c>
      <c r="CN1017" s="330">
        <v>3.4643058999999999E-3</v>
      </c>
      <c r="CO1017" s="330">
        <v>1.025067</v>
      </c>
      <c r="CP1017"/>
      <c r="CQ1017">
        <v>0.11640454</v>
      </c>
      <c r="CR1017">
        <v>2.8987478535E-2</v>
      </c>
      <c r="CS1017">
        <v>2.1050031449999996E-2</v>
      </c>
      <c r="CT1017">
        <v>2.1051239683E-2</v>
      </c>
      <c r="CU1017">
        <v>1.028972308E-2</v>
      </c>
      <c r="CV1017" s="109"/>
      <c r="CW1017" s="372"/>
      <c r="CX1017" s="36"/>
      <c r="CY1017" s="36"/>
      <c r="CZ1017" s="36"/>
      <c r="DA1017" s="237"/>
      <c r="DB1017" s="257"/>
      <c r="DC1017" s="40"/>
      <c r="DD1017" s="40"/>
      <c r="DE1017" s="40"/>
      <c r="DF1017" s="40"/>
      <c r="DG1017" s="40"/>
      <c r="DH1017" s="40"/>
      <c r="DI1017" s="40"/>
      <c r="DJ1017" s="40"/>
      <c r="DK1017" s="40"/>
      <c r="DL1017" s="40"/>
    </row>
    <row r="1018" spans="1:116" ht="14.4" x14ac:dyDescent="0.3">
      <c r="A1018" t="s">
        <v>2275</v>
      </c>
      <c r="B1018" s="113" t="s">
        <v>923</v>
      </c>
      <c r="C1018" s="182" t="s">
        <v>1630</v>
      </c>
      <c r="D1018" s="40" t="s">
        <v>2603</v>
      </c>
      <c r="E1018" s="181" t="s">
        <v>943</v>
      </c>
      <c r="F1018" s="184" t="s">
        <v>4397</v>
      </c>
      <c r="G1018" s="184">
        <v>4.4514334413398006E-2</v>
      </c>
      <c r="H1018" s="184">
        <v>1.5373794400000002E-3</v>
      </c>
      <c r="I1018" s="184">
        <v>3.3328737633980003E-3</v>
      </c>
      <c r="J1018" s="328">
        <v>5.7696892100000006E-3</v>
      </c>
      <c r="K1018" s="331">
        <v>3.3874392000000003E-2</v>
      </c>
      <c r="L1018" s="331">
        <v>2.1495920000000001E-3</v>
      </c>
      <c r="M1018" s="331">
        <v>1.1354046E-3</v>
      </c>
      <c r="N1018" s="331">
        <v>1.2808112E-3</v>
      </c>
      <c r="O1018" s="331">
        <v>2.4829330000000001E-4</v>
      </c>
      <c r="P1018" s="331">
        <v>2.5534130000000001E-6</v>
      </c>
      <c r="Q1018" s="331">
        <v>5.7215269999999999E-6</v>
      </c>
      <c r="R1018" s="331">
        <v>4.7793222999999998E-5</v>
      </c>
      <c r="S1018" s="331">
        <v>1.1343651E-4</v>
      </c>
      <c r="T1018" s="331">
        <v>0</v>
      </c>
      <c r="U1018" s="331">
        <v>5.6562527000000003E-3</v>
      </c>
      <c r="V1018" s="331">
        <v>8.3940397999999997E-8</v>
      </c>
      <c r="W1018" s="331">
        <v>0</v>
      </c>
      <c r="X1018" s="184">
        <v>0</v>
      </c>
      <c r="Y1018"/>
      <c r="Z1018" s="288">
        <v>0.22582928000000002</v>
      </c>
      <c r="AA1018"/>
      <c r="AB1018" s="164">
        <v>3.9291095999999999</v>
      </c>
      <c r="AC1018" s="164">
        <v>2.6518632000000002</v>
      </c>
      <c r="AD1018" s="164">
        <v>0.69969691000000001</v>
      </c>
      <c r="AE1018" s="164">
        <v>0</v>
      </c>
      <c r="AF1018" s="164">
        <v>0.15560753999999999</v>
      </c>
      <c r="AG1018" s="164">
        <v>0.27549152999999998</v>
      </c>
      <c r="AH1018" s="164">
        <v>0.14645046</v>
      </c>
      <c r="AI1018"/>
      <c r="AJ1018" s="185">
        <v>4.4923608000000002E-3</v>
      </c>
      <c r="AK1018" s="185">
        <v>4.2124665000000004E-3</v>
      </c>
      <c r="AL1018" s="185">
        <v>1.8539802999999999E-4</v>
      </c>
      <c r="AM1018" s="187">
        <v>9.4496247999999996E-5</v>
      </c>
      <c r="AN1018" s="176">
        <v>2.5254594999999999E-7</v>
      </c>
      <c r="AO1018" s="176">
        <v>6.8564362000000002E-10</v>
      </c>
      <c r="AP1018" s="176">
        <v>1.3234769E-2</v>
      </c>
      <c r="AQ1018" s="192">
        <v>2.0956956999999999E-7</v>
      </c>
      <c r="AR1018" s="192">
        <v>6.3232197999999997E-10</v>
      </c>
      <c r="AS1018" s="192">
        <v>1.7275939999999999E-14</v>
      </c>
      <c r="AT1018" s="192">
        <v>0</v>
      </c>
      <c r="AU1018" s="192">
        <v>0</v>
      </c>
      <c r="AV1018" s="192">
        <v>3.4322391000000001E-11</v>
      </c>
      <c r="AW1018" s="192">
        <v>4.2933318E-8</v>
      </c>
      <c r="AX1018" s="192">
        <v>7.8271794000000006E-12</v>
      </c>
      <c r="AY1018" s="192">
        <v>4.5473583E-11</v>
      </c>
      <c r="AZ1018" s="192">
        <v>0</v>
      </c>
      <c r="BA1018" s="192">
        <v>0</v>
      </c>
      <c r="BB1018" s="192">
        <v>3.2600245E-15</v>
      </c>
      <c r="BC1018" s="192">
        <v>2.8720385000000001E-16</v>
      </c>
      <c r="BD1018" s="192">
        <v>5.7666116E-17</v>
      </c>
      <c r="BE1018" s="192">
        <v>4.5963049000000003E-13</v>
      </c>
      <c r="BF1018" s="192">
        <v>8.2832778999999998E-12</v>
      </c>
      <c r="BG1018" s="192">
        <v>0</v>
      </c>
      <c r="BH1018" s="192">
        <v>1.263752E-5</v>
      </c>
      <c r="BI1018" s="193">
        <v>1.3222131E-2</v>
      </c>
      <c r="BJ1018" s="193">
        <v>0</v>
      </c>
      <c r="BK1018" s="193">
        <v>0</v>
      </c>
      <c r="BL1018" s="193">
        <v>0</v>
      </c>
      <c r="BM1018"/>
      <c r="BN1018" s="186">
        <v>1.154243E-5</v>
      </c>
      <c r="BO1018" s="186">
        <v>3.1350861999999998E-7</v>
      </c>
      <c r="BP1018" s="186">
        <v>6.2967195000000002E-6</v>
      </c>
      <c r="BQ1018" s="186">
        <v>6.2093454999999997E-9</v>
      </c>
      <c r="BR1018" s="186">
        <v>4.8049023999999995E-7</v>
      </c>
      <c r="BS1018" s="186">
        <v>0</v>
      </c>
      <c r="BT1018" s="186">
        <v>0</v>
      </c>
      <c r="BU1018" s="186">
        <v>0</v>
      </c>
      <c r="BV1018" s="186">
        <v>3.7556931999999997E-9</v>
      </c>
      <c r="BW1018" s="186">
        <v>7.2882126999999996E-9</v>
      </c>
      <c r="BX1018" s="186">
        <v>0</v>
      </c>
      <c r="BY1018" s="186">
        <v>0</v>
      </c>
      <c r="BZ1018" s="186">
        <v>0</v>
      </c>
      <c r="CA1018" s="186">
        <v>2.6518485000000001E-7</v>
      </c>
      <c r="CB1018" s="186">
        <v>4.1692734000000001E-6</v>
      </c>
      <c r="CC1018" s="186">
        <v>1.393387E-13</v>
      </c>
      <c r="CD1018" s="164">
        <v>0</v>
      </c>
      <c r="CE1018"/>
      <c r="CF1018" s="329">
        <v>0</v>
      </c>
      <c r="CG1018" s="330">
        <v>0.22582927999999999</v>
      </c>
      <c r="CH1018" s="330">
        <v>0</v>
      </c>
      <c r="CI1018" s="330">
        <v>2.1449802999999999E-4</v>
      </c>
      <c r="CJ1018" s="329">
        <v>7.7158025000000004E-5</v>
      </c>
      <c r="CK1018" s="329">
        <v>1.5284494000000001E-12</v>
      </c>
      <c r="CL1018" s="329">
        <v>1.8382097999999999E-10</v>
      </c>
      <c r="CM1018" s="329">
        <v>1.9300064E-5</v>
      </c>
      <c r="CN1018" s="330">
        <v>2.4067808999999999E-4</v>
      </c>
      <c r="CO1018" s="330">
        <v>0.19303619999999999</v>
      </c>
      <c r="CP1018"/>
      <c r="CQ1018">
        <v>3.3874392000000003E-2</v>
      </c>
      <c r="CR1018">
        <v>4.8701692630000008E-3</v>
      </c>
      <c r="CS1018">
        <v>3.3327898230000002E-3</v>
      </c>
      <c r="CT1018">
        <v>3.3328737633979998E-3</v>
      </c>
      <c r="CU1018">
        <v>5.7696892100000006E-3</v>
      </c>
      <c r="CV1018" s="109"/>
      <c r="CW1018" s="372"/>
      <c r="CX1018" s="36"/>
      <c r="CY1018" s="36"/>
      <c r="CZ1018" s="36"/>
      <c r="DA1018" s="237"/>
      <c r="DB1018" s="257"/>
      <c r="DC1018" s="40"/>
      <c r="DD1018" s="40"/>
      <c r="DE1018" s="40"/>
      <c r="DF1018" s="40"/>
      <c r="DG1018" s="40"/>
      <c r="DH1018" s="40"/>
      <c r="DI1018" s="40"/>
      <c r="DJ1018" s="40"/>
      <c r="DK1018" s="40"/>
      <c r="DL1018" s="40"/>
    </row>
    <row r="1019" spans="1:116" ht="14.4" x14ac:dyDescent="0.3">
      <c r="A1019" t="s">
        <v>6780</v>
      </c>
      <c r="B1019" s="113" t="s">
        <v>923</v>
      </c>
      <c r="C1019" s="182" t="s">
        <v>1631</v>
      </c>
      <c r="D1019" s="40" t="s">
        <v>2603</v>
      </c>
      <c r="E1019" s="181" t="s">
        <v>943</v>
      </c>
      <c r="F1019" s="184" t="s">
        <v>6781</v>
      </c>
      <c r="G1019" s="184">
        <v>9.5717103230000003E-2</v>
      </c>
      <c r="H1019" s="184">
        <v>2.80045129E-3</v>
      </c>
      <c r="I1019" s="184">
        <v>5.3125883000000006E-3</v>
      </c>
      <c r="J1019" s="328">
        <v>1.4357719640000001E-2</v>
      </c>
      <c r="K1019" s="184">
        <v>7.3246344000000005E-2</v>
      </c>
      <c r="L1019" s="184">
        <v>3.2362123000000001E-3</v>
      </c>
      <c r="M1019" s="331">
        <v>2.076376E-3</v>
      </c>
      <c r="N1019" s="331">
        <v>2.3796760999999999E-3</v>
      </c>
      <c r="O1019" s="331">
        <v>4.2077519000000002E-4</v>
      </c>
      <c r="P1019" s="331">
        <v>0</v>
      </c>
      <c r="Q1019" s="331">
        <v>0</v>
      </c>
      <c r="R1019" s="331">
        <v>0</v>
      </c>
      <c r="S1019" s="331">
        <v>2.7459464000000001E-4</v>
      </c>
      <c r="T1019" s="331">
        <v>0</v>
      </c>
      <c r="U1019" s="331">
        <v>1.4083125E-2</v>
      </c>
      <c r="V1019" s="331">
        <v>0</v>
      </c>
      <c r="W1019" s="331">
        <v>0</v>
      </c>
      <c r="X1019" s="184">
        <v>0</v>
      </c>
      <c r="Y1019"/>
      <c r="Z1019" s="288">
        <v>0.48830896000000007</v>
      </c>
      <c r="AA1019"/>
      <c r="AB1019" s="164">
        <v>8.8165440999999998</v>
      </c>
      <c r="AC1019" s="164">
        <v>5.6338339</v>
      </c>
      <c r="AD1019" s="164">
        <v>1.7420986000000001</v>
      </c>
      <c r="AE1019" s="164">
        <v>0</v>
      </c>
      <c r="AF1019" s="164">
        <v>0.38901883999999998</v>
      </c>
      <c r="AG1019" s="164">
        <v>0.68698731000000002</v>
      </c>
      <c r="AH1019" s="164">
        <v>0.36460544</v>
      </c>
      <c r="AI1019"/>
      <c r="AJ1019" s="185">
        <v>9.2073334E-3</v>
      </c>
      <c r="AK1019" s="185">
        <v>8.6500373999999994E-3</v>
      </c>
      <c r="AL1019" s="185">
        <v>3.9216258E-4</v>
      </c>
      <c r="AM1019" s="185">
        <v>1.6513338999999999E-4</v>
      </c>
      <c r="AN1019" s="176">
        <v>5.1858737999999996E-7</v>
      </c>
      <c r="AO1019" s="176">
        <v>1.4503053999999999E-9</v>
      </c>
      <c r="AP1019" s="176">
        <v>2.3127926E-2</v>
      </c>
      <c r="AQ1019" s="192">
        <v>4.5315070999999999E-7</v>
      </c>
      <c r="AR1019" s="192">
        <v>1.3672651000000001E-9</v>
      </c>
      <c r="AS1019" s="192">
        <v>3.7355635000000001E-14</v>
      </c>
      <c r="AT1019" s="193">
        <v>0</v>
      </c>
      <c r="AU1019" s="193">
        <v>0</v>
      </c>
      <c r="AV1019" s="192">
        <v>6.3769097999999999E-11</v>
      </c>
      <c r="AW1019" s="192">
        <v>6.5372892000000004E-8</v>
      </c>
      <c r="AX1019" s="192">
        <v>1.4542465E-11</v>
      </c>
      <c r="AY1019" s="192">
        <v>6.8460511000000006E-11</v>
      </c>
      <c r="AZ1019" s="193">
        <v>0</v>
      </c>
      <c r="BA1019" s="193">
        <v>0</v>
      </c>
      <c r="BB1019" s="193">
        <v>0</v>
      </c>
      <c r="BC1019" s="193">
        <v>0</v>
      </c>
      <c r="BD1019" s="193">
        <v>0</v>
      </c>
      <c r="BE1019" s="193">
        <v>0</v>
      </c>
      <c r="BF1019" s="193">
        <v>0</v>
      </c>
      <c r="BG1019" s="193">
        <v>0</v>
      </c>
      <c r="BH1019" s="192">
        <v>3.0838998000000002E-5</v>
      </c>
      <c r="BI1019" s="193">
        <v>2.3097086999999999E-2</v>
      </c>
      <c r="BJ1019" s="193">
        <v>0</v>
      </c>
      <c r="BK1019" s="193">
        <v>0</v>
      </c>
      <c r="BL1019" s="193">
        <v>0</v>
      </c>
      <c r="BM1019"/>
      <c r="BN1019" s="186">
        <v>2.4543035000000001E-5</v>
      </c>
      <c r="BO1019" s="186">
        <v>4.7198744999999999E-7</v>
      </c>
      <c r="BP1019" s="186">
        <v>1.3615349000000001E-5</v>
      </c>
      <c r="BQ1019" s="164">
        <v>1.1329333E-9</v>
      </c>
      <c r="BR1019" s="186">
        <v>7.6541980999999998E-7</v>
      </c>
      <c r="BS1019" s="186">
        <v>0</v>
      </c>
      <c r="BT1019" s="164">
        <v>0</v>
      </c>
      <c r="BU1019" s="186">
        <v>0</v>
      </c>
      <c r="BV1019" s="164">
        <v>0</v>
      </c>
      <c r="BW1019" s="164">
        <v>3.4560319999999999E-9</v>
      </c>
      <c r="BX1019" s="164">
        <v>0</v>
      </c>
      <c r="BY1019" s="164">
        <v>0</v>
      </c>
      <c r="BZ1019" s="164">
        <v>0</v>
      </c>
      <c r="CA1019" s="186">
        <v>4.8552621000000005E-7</v>
      </c>
      <c r="CB1019" s="186">
        <v>9.2001627999999993E-6</v>
      </c>
      <c r="CC1019" s="186">
        <v>3.4822007999999999E-13</v>
      </c>
      <c r="CD1019" s="164">
        <v>0</v>
      </c>
      <c r="CE1019"/>
      <c r="CF1019" s="330">
        <v>0</v>
      </c>
      <c r="CG1019" s="330">
        <v>0.48830896000000001</v>
      </c>
      <c r="CH1019" s="330">
        <v>0</v>
      </c>
      <c r="CI1019" s="330">
        <v>3.2292694E-4</v>
      </c>
      <c r="CJ1019" s="329">
        <v>1.4110307E-4</v>
      </c>
      <c r="CK1019" s="330">
        <v>0</v>
      </c>
      <c r="CL1019" s="330">
        <v>0</v>
      </c>
      <c r="CM1019" s="329">
        <v>3.0227567000000001E-5</v>
      </c>
      <c r="CN1019" s="330">
        <v>0</v>
      </c>
      <c r="CO1019" s="330">
        <v>0.34602033999999998</v>
      </c>
      <c r="CP1019"/>
      <c r="CQ1019">
        <v>7.3246344000000005E-2</v>
      </c>
      <c r="CR1019">
        <v>8.113039590000001E-3</v>
      </c>
      <c r="CS1019">
        <v>5.3125883000000006E-3</v>
      </c>
      <c r="CT1019">
        <v>5.3125883000000006E-3</v>
      </c>
      <c r="CU1019">
        <v>1.4357719640000001E-2</v>
      </c>
      <c r="CV1019" s="109"/>
      <c r="CW1019" s="377"/>
      <c r="CX1019" s="36"/>
      <c r="CY1019" s="36"/>
      <c r="CZ1019" s="36"/>
      <c r="DA1019" s="237"/>
      <c r="DB1019" s="257"/>
      <c r="DC1019" s="40"/>
      <c r="DD1019" s="40"/>
      <c r="DE1019" s="40"/>
      <c r="DF1019" s="40"/>
      <c r="DG1019" s="40"/>
      <c r="DH1019" s="40"/>
      <c r="DI1019" s="40"/>
      <c r="DJ1019" s="40"/>
      <c r="DK1019" s="40"/>
      <c r="DL1019" s="40"/>
    </row>
    <row r="1020" spans="1:116" ht="14.4" x14ac:dyDescent="0.3">
      <c r="A1020" t="s">
        <v>2276</v>
      </c>
      <c r="B1020" s="113" t="s">
        <v>923</v>
      </c>
      <c r="C1020" s="182" t="s">
        <v>1632</v>
      </c>
      <c r="D1020" s="40" t="s">
        <v>2603</v>
      </c>
      <c r="E1020" s="181" t="s">
        <v>943</v>
      </c>
      <c r="F1020" s="184" t="s">
        <v>4398</v>
      </c>
      <c r="G1020" s="184">
        <v>9.444406571</v>
      </c>
      <c r="H1020" s="184">
        <v>0.27632052800000001</v>
      </c>
      <c r="I1020" s="184">
        <v>0.52419309000000003</v>
      </c>
      <c r="J1020" s="328">
        <v>1.4166762530000001</v>
      </c>
      <c r="K1020" s="184">
        <v>7.2272166999999996</v>
      </c>
      <c r="L1020" s="184">
        <v>0.31931706999999998</v>
      </c>
      <c r="M1020" s="331">
        <v>0.20487601999999999</v>
      </c>
      <c r="N1020" s="184">
        <v>0.23480264000000001</v>
      </c>
      <c r="O1020" s="331">
        <v>4.1517888000000003E-2</v>
      </c>
      <c r="P1020" s="331">
        <v>0</v>
      </c>
      <c r="Q1020" s="184">
        <v>0</v>
      </c>
      <c r="R1020" s="184">
        <v>0</v>
      </c>
      <c r="S1020" s="331">
        <v>2.7094252999999999E-2</v>
      </c>
      <c r="T1020" s="331">
        <v>0</v>
      </c>
      <c r="U1020" s="331">
        <v>1.3895820000000001</v>
      </c>
      <c r="V1020" s="331">
        <v>0</v>
      </c>
      <c r="W1020" s="331">
        <v>0</v>
      </c>
      <c r="X1020" s="331">
        <v>0</v>
      </c>
      <c r="Y1020"/>
      <c r="Z1020" s="288">
        <v>48.181444666666664</v>
      </c>
      <c r="AA1020"/>
      <c r="AB1020" s="164">
        <v>869.92840999999999</v>
      </c>
      <c r="AC1020" s="164">
        <v>555.89039000000002</v>
      </c>
      <c r="AD1020" s="164">
        <v>171.89286999999999</v>
      </c>
      <c r="AE1020" s="164">
        <v>0</v>
      </c>
      <c r="AF1020" s="164">
        <v>38.384489000000002</v>
      </c>
      <c r="AG1020" s="164">
        <v>67.785038</v>
      </c>
      <c r="AH1020" s="164">
        <v>35.975617999999997</v>
      </c>
      <c r="AI1020"/>
      <c r="AJ1020" s="185">
        <v>0.90848759000000001</v>
      </c>
      <c r="AK1020" s="185">
        <v>0.85349918999999996</v>
      </c>
      <c r="AL1020" s="185">
        <v>3.8694682000000001E-2</v>
      </c>
      <c r="AM1020" s="185">
        <v>1.6293711999999998E-2</v>
      </c>
      <c r="AN1020" s="176">
        <v>5.1169016000000001E-5</v>
      </c>
      <c r="AO1020" s="176">
        <v>1.4310164E-7</v>
      </c>
      <c r="AP1020" s="176">
        <v>2.2820325000000001</v>
      </c>
      <c r="AQ1020" s="192">
        <v>4.4712380999999997E-5</v>
      </c>
      <c r="AR1020" s="192">
        <v>1.3490805E-7</v>
      </c>
      <c r="AS1020" s="192">
        <v>3.6858804999999999E-12</v>
      </c>
      <c r="AT1020" s="193">
        <v>0</v>
      </c>
      <c r="AU1020" s="193">
        <v>0</v>
      </c>
      <c r="AV1020" s="192">
        <v>6.2920968999999996E-9</v>
      </c>
      <c r="AW1020" s="192">
        <v>6.4503432999999998E-6</v>
      </c>
      <c r="AX1020" s="192">
        <v>1.434905E-9</v>
      </c>
      <c r="AY1020" s="192">
        <v>6.7549986000000003E-9</v>
      </c>
      <c r="AZ1020" s="193">
        <v>0</v>
      </c>
      <c r="BA1020" s="193">
        <v>0</v>
      </c>
      <c r="BB1020" s="193">
        <v>0</v>
      </c>
      <c r="BC1020" s="193">
        <v>0</v>
      </c>
      <c r="BD1020" s="193">
        <v>0</v>
      </c>
      <c r="BE1020" s="193">
        <v>0</v>
      </c>
      <c r="BF1020" s="193">
        <v>0</v>
      </c>
      <c r="BG1020" s="193">
        <v>0</v>
      </c>
      <c r="BH1020" s="193">
        <v>3.0428839E-3</v>
      </c>
      <c r="BI1020" s="193">
        <v>2.2789896000000001</v>
      </c>
      <c r="BJ1020" s="193">
        <v>0</v>
      </c>
      <c r="BK1020" s="193">
        <v>0</v>
      </c>
      <c r="BL1020" s="193">
        <v>0</v>
      </c>
      <c r="BM1020"/>
      <c r="BN1020" s="164">
        <v>2.4216613E-3</v>
      </c>
      <c r="BO1020" s="186">
        <v>4.6571001999999997E-5</v>
      </c>
      <c r="BP1020" s="164">
        <v>1.3434264999999999E-3</v>
      </c>
      <c r="BQ1020" s="164">
        <v>1.1178653E-7</v>
      </c>
      <c r="BR1020" s="186">
        <v>7.5523973000000003E-5</v>
      </c>
      <c r="BS1020" s="186">
        <v>0</v>
      </c>
      <c r="BT1020" s="164">
        <v>0</v>
      </c>
      <c r="BU1020" s="186">
        <v>0</v>
      </c>
      <c r="BV1020" s="164">
        <v>0</v>
      </c>
      <c r="BW1020" s="164">
        <v>3.4100667999999998E-7</v>
      </c>
      <c r="BX1020" s="164">
        <v>0</v>
      </c>
      <c r="BY1020" s="164">
        <v>0</v>
      </c>
      <c r="BZ1020" s="164">
        <v>0</v>
      </c>
      <c r="CA1020" s="186">
        <v>4.7906871000000001E-5</v>
      </c>
      <c r="CB1020" s="164">
        <v>9.0778006000000004E-4</v>
      </c>
      <c r="CC1020" s="186">
        <v>3.4358876000000002E-11</v>
      </c>
      <c r="CD1020" s="164">
        <v>0</v>
      </c>
      <c r="CE1020"/>
      <c r="CF1020" s="330">
        <v>0</v>
      </c>
      <c r="CG1020" s="330">
        <v>48.181444999999997</v>
      </c>
      <c r="CH1020" s="330">
        <v>0</v>
      </c>
      <c r="CI1020" s="330">
        <v>3.1863201000000001E-2</v>
      </c>
      <c r="CJ1020" s="330">
        <v>1.392264E-2</v>
      </c>
      <c r="CK1020" s="330">
        <v>0</v>
      </c>
      <c r="CL1020" s="330">
        <v>0</v>
      </c>
      <c r="CM1020" s="330">
        <v>2.9825541000000001E-3</v>
      </c>
      <c r="CN1020" s="330">
        <v>0</v>
      </c>
      <c r="CO1020" s="330">
        <v>34.141826999999999</v>
      </c>
      <c r="CP1020"/>
      <c r="CQ1020">
        <v>7.2272166999999996</v>
      </c>
      <c r="CR1020">
        <v>0.80051361800000009</v>
      </c>
      <c r="CS1020">
        <v>0.52419309000000003</v>
      </c>
      <c r="CT1020">
        <v>0.52419309000000003</v>
      </c>
      <c r="CU1020">
        <v>1.4166762530000001</v>
      </c>
      <c r="CV1020" s="109"/>
      <c r="CW1020" s="377"/>
      <c r="CX1020" s="36"/>
      <c r="CY1020" s="36"/>
      <c r="CZ1020" s="36"/>
      <c r="DA1020" s="237"/>
      <c r="DB1020" s="257"/>
      <c r="DC1020" s="40"/>
      <c r="DD1020" s="40"/>
      <c r="DE1020" s="40"/>
      <c r="DF1020" s="40"/>
      <c r="DG1020" s="40"/>
      <c r="DH1020" s="40"/>
      <c r="DI1020" s="40"/>
      <c r="DJ1020" s="40"/>
      <c r="DK1020" s="40"/>
      <c r="DL1020" s="40"/>
    </row>
    <row r="1021" spans="1:116" ht="14.4" x14ac:dyDescent="0.3">
      <c r="A1021" t="s">
        <v>2277</v>
      </c>
      <c r="B1021" s="113" t="s">
        <v>923</v>
      </c>
      <c r="C1021" s="182" t="s">
        <v>1633</v>
      </c>
      <c r="D1021" s="40" t="s">
        <v>2603</v>
      </c>
      <c r="E1021" s="181" t="s">
        <v>943</v>
      </c>
      <c r="F1021" s="184" t="s">
        <v>4399</v>
      </c>
      <c r="G1021" s="184">
        <v>4.7217246639999999</v>
      </c>
      <c r="H1021" s="184">
        <v>0.13814625999999999</v>
      </c>
      <c r="I1021" s="184">
        <v>0.26206997999999998</v>
      </c>
      <c r="J1021" s="328">
        <v>0.708266324</v>
      </c>
      <c r="K1021" s="184">
        <v>3.6132420999999999</v>
      </c>
      <c r="L1021" s="184">
        <v>0.15964234999999999</v>
      </c>
      <c r="M1021" s="331">
        <v>0.10242763000000001</v>
      </c>
      <c r="N1021" s="184">
        <v>0.11738941999999999</v>
      </c>
      <c r="O1021" s="331">
        <v>2.0756839999999999E-2</v>
      </c>
      <c r="P1021" s="331">
        <v>0</v>
      </c>
      <c r="Q1021" s="184">
        <v>0</v>
      </c>
      <c r="R1021" s="184">
        <v>0</v>
      </c>
      <c r="S1021" s="184">
        <v>1.3545754E-2</v>
      </c>
      <c r="T1021" s="331">
        <v>0</v>
      </c>
      <c r="U1021" s="184">
        <v>0.69472056999999998</v>
      </c>
      <c r="V1021" s="331">
        <v>0</v>
      </c>
      <c r="W1021" s="184">
        <v>0</v>
      </c>
      <c r="X1021" s="184">
        <v>0</v>
      </c>
      <c r="Y1021"/>
      <c r="Z1021" s="288">
        <v>24.088280666666666</v>
      </c>
      <c r="AA1021"/>
      <c r="AB1021" s="164">
        <v>434.92012</v>
      </c>
      <c r="AC1021" s="164">
        <v>277.91703000000001</v>
      </c>
      <c r="AD1021" s="164">
        <v>85.937725</v>
      </c>
      <c r="AE1021" s="164">
        <v>0</v>
      </c>
      <c r="AF1021" s="164">
        <v>19.190299</v>
      </c>
      <c r="AG1021" s="164">
        <v>33.889083999999997</v>
      </c>
      <c r="AH1021" s="164">
        <v>17.985986</v>
      </c>
      <c r="AI1021"/>
      <c r="AJ1021" s="185">
        <v>0.45419776000000001</v>
      </c>
      <c r="AK1021" s="185">
        <v>0.42670635000000001</v>
      </c>
      <c r="AL1021" s="185">
        <v>1.9345379999999999E-2</v>
      </c>
      <c r="AM1021" s="185">
        <v>8.1460304000000004E-3</v>
      </c>
      <c r="AN1021" s="176">
        <v>2.5581915000000001E-5</v>
      </c>
      <c r="AO1021" s="176">
        <v>7.1543565999999996E-8</v>
      </c>
      <c r="AP1021" s="176">
        <v>1.1409005999999999</v>
      </c>
      <c r="AQ1021" s="192">
        <v>2.2353925000000001E-5</v>
      </c>
      <c r="AR1021" s="192">
        <v>6.7447186999999998E-8</v>
      </c>
      <c r="AS1021" s="192">
        <v>1.8427535E-12</v>
      </c>
      <c r="AT1021" s="193">
        <v>0</v>
      </c>
      <c r="AU1021" s="193">
        <v>0</v>
      </c>
      <c r="AV1021" s="192">
        <v>3.1457295999999999E-9</v>
      </c>
      <c r="AW1021" s="192">
        <v>3.2248447999999999E-6</v>
      </c>
      <c r="AX1021" s="192">
        <v>7.173798E-10</v>
      </c>
      <c r="AY1021" s="192">
        <v>3.3771569999999998E-9</v>
      </c>
      <c r="AZ1021" s="193">
        <v>0</v>
      </c>
      <c r="BA1021" s="193">
        <v>0</v>
      </c>
      <c r="BB1021" s="193">
        <v>0</v>
      </c>
      <c r="BC1021" s="193">
        <v>0</v>
      </c>
      <c r="BD1021" s="193">
        <v>0</v>
      </c>
      <c r="BE1021" s="193">
        <v>0</v>
      </c>
      <c r="BF1021" s="193">
        <v>0</v>
      </c>
      <c r="BG1021" s="193">
        <v>0</v>
      </c>
      <c r="BH1021" s="193">
        <v>1.5212877999999999E-3</v>
      </c>
      <c r="BI1021" s="193">
        <v>1.1393793000000001</v>
      </c>
      <c r="BJ1021" s="193">
        <v>0</v>
      </c>
      <c r="BK1021" s="193">
        <v>0</v>
      </c>
      <c r="BL1021" s="193">
        <v>0</v>
      </c>
      <c r="BM1021"/>
      <c r="BN1021" s="164">
        <v>1.2107079E-3</v>
      </c>
      <c r="BO1021" s="186">
        <v>2.3283141E-5</v>
      </c>
      <c r="BP1021" s="164">
        <v>6.7164519000000001E-4</v>
      </c>
      <c r="BQ1021" s="164">
        <v>5.5887598000000001E-8</v>
      </c>
      <c r="BR1021" s="186">
        <v>3.7758159000000002E-5</v>
      </c>
      <c r="BS1021" s="186">
        <v>0</v>
      </c>
      <c r="BT1021" s="164">
        <v>0</v>
      </c>
      <c r="BU1021" s="186">
        <v>0</v>
      </c>
      <c r="BV1021" s="164">
        <v>0</v>
      </c>
      <c r="BW1021" s="164">
        <v>1.7048605999999999E-7</v>
      </c>
      <c r="BX1021" s="164">
        <v>0</v>
      </c>
      <c r="BY1021" s="164">
        <v>0</v>
      </c>
      <c r="BZ1021" s="164">
        <v>0</v>
      </c>
      <c r="CA1021" s="186">
        <v>2.3951008E-5</v>
      </c>
      <c r="CB1021" s="164">
        <v>4.5384403E-4</v>
      </c>
      <c r="CC1021" s="186">
        <v>1.7177697000000001E-11</v>
      </c>
      <c r="CD1021" s="164">
        <v>0</v>
      </c>
      <c r="CE1021"/>
      <c r="CF1021" s="330">
        <v>0</v>
      </c>
      <c r="CG1021" s="330">
        <v>24.088280999999998</v>
      </c>
      <c r="CH1021" s="330">
        <v>0</v>
      </c>
      <c r="CI1021" s="330">
        <v>1.5929986E-2</v>
      </c>
      <c r="CJ1021" s="330">
        <v>6.9606145999999997E-3</v>
      </c>
      <c r="CK1021" s="330">
        <v>0</v>
      </c>
      <c r="CL1021" s="330">
        <v>0</v>
      </c>
      <c r="CM1021" s="330">
        <v>1.4911258999999999E-3</v>
      </c>
      <c r="CN1021" s="330">
        <v>0</v>
      </c>
      <c r="CO1021" s="330">
        <v>17.069182999999999</v>
      </c>
      <c r="CP1021"/>
      <c r="CQ1021">
        <v>3.6132420999999999</v>
      </c>
      <c r="CR1021">
        <v>0.40021624</v>
      </c>
      <c r="CS1021">
        <v>0.26206997999999998</v>
      </c>
      <c r="CT1021">
        <v>0.26206997999999998</v>
      </c>
      <c r="CU1021">
        <v>0.708266324</v>
      </c>
      <c r="CV1021" s="109"/>
      <c r="CW1021" s="372"/>
      <c r="CX1021" s="36"/>
      <c r="CY1021" s="36"/>
      <c r="CZ1021" s="36"/>
      <c r="DA1021" s="237"/>
      <c r="DB1021" s="36"/>
      <c r="DC1021" s="40"/>
      <c r="DD1021" s="40"/>
      <c r="DE1021" s="40"/>
      <c r="DF1021" s="40"/>
      <c r="DG1021" s="40"/>
      <c r="DH1021" s="40"/>
      <c r="DI1021" s="40"/>
      <c r="DJ1021" s="40"/>
      <c r="DK1021" s="40"/>
      <c r="DL1021" s="40"/>
    </row>
    <row r="1022" spans="1:116" ht="14.4" x14ac:dyDescent="0.3">
      <c r="A1022" t="s">
        <v>2278</v>
      </c>
      <c r="B1022" s="113" t="s">
        <v>923</v>
      </c>
      <c r="C1022" s="182" t="s">
        <v>1634</v>
      </c>
      <c r="D1022" s="40" t="s">
        <v>2603</v>
      </c>
      <c r="E1022" s="181" t="s">
        <v>943</v>
      </c>
      <c r="F1022" s="184" t="s">
        <v>4400</v>
      </c>
      <c r="G1022" s="184">
        <v>3.1481354777000004</v>
      </c>
      <c r="H1022" s="184">
        <v>9.2106843000000008E-2</v>
      </c>
      <c r="I1022" s="184">
        <v>0.17473102699999998</v>
      </c>
      <c r="J1022" s="328">
        <v>0.47222540769999999</v>
      </c>
      <c r="K1022" s="184">
        <v>2.4090722000000002</v>
      </c>
      <c r="L1022" s="184">
        <v>0.10643902</v>
      </c>
      <c r="M1022" s="331">
        <v>6.8292007000000002E-2</v>
      </c>
      <c r="N1022" s="331">
        <v>7.8267547000000007E-2</v>
      </c>
      <c r="O1022" s="331">
        <v>1.3839295999999999E-2</v>
      </c>
      <c r="P1022" s="331">
        <v>0</v>
      </c>
      <c r="Q1022" s="331">
        <v>0</v>
      </c>
      <c r="R1022" s="184">
        <v>0</v>
      </c>
      <c r="S1022" s="331">
        <v>9.0314177000000006E-3</v>
      </c>
      <c r="T1022" s="331">
        <v>0</v>
      </c>
      <c r="U1022" s="331">
        <v>0.46319399</v>
      </c>
      <c r="V1022" s="331">
        <v>0</v>
      </c>
      <c r="W1022" s="184">
        <v>0</v>
      </c>
      <c r="X1022" s="331">
        <v>0</v>
      </c>
      <c r="Y1022"/>
      <c r="Z1022" s="288">
        <v>16.060481333333335</v>
      </c>
      <c r="AA1022"/>
      <c r="AB1022" s="164">
        <v>289.97613999999999</v>
      </c>
      <c r="AC1022" s="164">
        <v>185.29679999999999</v>
      </c>
      <c r="AD1022" s="164">
        <v>57.297623999999999</v>
      </c>
      <c r="AE1022" s="164">
        <v>0</v>
      </c>
      <c r="AF1022" s="164">
        <v>12.794829999999999</v>
      </c>
      <c r="AG1022" s="164">
        <v>22.595013000000002</v>
      </c>
      <c r="AH1022" s="164">
        <v>11.991873</v>
      </c>
      <c r="AI1022"/>
      <c r="AJ1022" s="185">
        <v>0.30282920000000002</v>
      </c>
      <c r="AK1022" s="185">
        <v>0.28449973000000001</v>
      </c>
      <c r="AL1022" s="185">
        <v>1.2898227E-2</v>
      </c>
      <c r="AM1022" s="185">
        <v>5.4312374000000004E-3</v>
      </c>
      <c r="AN1022" s="176">
        <v>1.7056339000000001E-5</v>
      </c>
      <c r="AO1022" s="176">
        <v>4.7700545000000002E-8</v>
      </c>
      <c r="AP1022" s="176">
        <v>0.76067750000000001</v>
      </c>
      <c r="AQ1022" s="192">
        <v>1.4904127000000001E-5</v>
      </c>
      <c r="AR1022" s="192">
        <v>4.4969348999999999E-8</v>
      </c>
      <c r="AS1022" s="192">
        <v>1.2286268E-12</v>
      </c>
      <c r="AT1022" s="193">
        <v>0</v>
      </c>
      <c r="AU1022" s="193">
        <v>0</v>
      </c>
      <c r="AV1022" s="192">
        <v>2.0973656E-9</v>
      </c>
      <c r="AW1022" s="192">
        <v>2.1501144000000001E-6</v>
      </c>
      <c r="AX1022" s="192">
        <v>4.7830168000000003E-10</v>
      </c>
      <c r="AY1022" s="192">
        <v>2.2516662E-9</v>
      </c>
      <c r="AZ1022" s="193">
        <v>0</v>
      </c>
      <c r="BA1022" s="193">
        <v>0</v>
      </c>
      <c r="BB1022" s="193">
        <v>0</v>
      </c>
      <c r="BC1022" s="193">
        <v>0</v>
      </c>
      <c r="BD1022" s="193">
        <v>0</v>
      </c>
      <c r="BE1022" s="193">
        <v>0</v>
      </c>
      <c r="BF1022" s="193">
        <v>0</v>
      </c>
      <c r="BG1022" s="193">
        <v>0</v>
      </c>
      <c r="BH1022" s="193">
        <v>1.0142946E-3</v>
      </c>
      <c r="BI1022" s="193">
        <v>0.75966321000000003</v>
      </c>
      <c r="BJ1022" s="193">
        <v>0</v>
      </c>
      <c r="BK1022" s="193">
        <v>0</v>
      </c>
      <c r="BL1022" s="193">
        <v>0</v>
      </c>
      <c r="BM1022"/>
      <c r="BN1022" s="164">
        <v>8.0722042000000004E-4</v>
      </c>
      <c r="BO1022" s="186">
        <v>1.5523667000000002E-5</v>
      </c>
      <c r="BP1022" s="164">
        <v>4.4780884000000001E-4</v>
      </c>
      <c r="BQ1022" s="164">
        <v>3.7262174999999999E-8</v>
      </c>
      <c r="BR1022" s="186">
        <v>2.5174658E-5</v>
      </c>
      <c r="BS1022" s="186">
        <v>0</v>
      </c>
      <c r="BT1022" s="164">
        <v>0</v>
      </c>
      <c r="BU1022" s="186">
        <v>0</v>
      </c>
      <c r="BV1022" s="164">
        <v>0</v>
      </c>
      <c r="BW1022" s="164">
        <v>1.1366888999999999E-7</v>
      </c>
      <c r="BX1022" s="164">
        <v>0</v>
      </c>
      <c r="BY1022" s="164">
        <v>0</v>
      </c>
      <c r="BZ1022" s="164">
        <v>0</v>
      </c>
      <c r="CA1022" s="186">
        <v>1.5968957000000001E-5</v>
      </c>
      <c r="CB1022" s="164">
        <v>3.0259334999999999E-4</v>
      </c>
      <c r="CC1022" s="186">
        <v>1.1452959E-11</v>
      </c>
      <c r="CD1022" s="164">
        <v>0</v>
      </c>
      <c r="CE1022"/>
      <c r="CF1022" s="330">
        <v>0</v>
      </c>
      <c r="CG1022" s="330">
        <v>16.060482</v>
      </c>
      <c r="CH1022" s="330">
        <v>0</v>
      </c>
      <c r="CI1022" s="330">
        <v>1.0621067E-2</v>
      </c>
      <c r="CJ1022" s="330">
        <v>4.6408800999999996E-3</v>
      </c>
      <c r="CK1022" s="330">
        <v>0</v>
      </c>
      <c r="CL1022" s="330">
        <v>0</v>
      </c>
      <c r="CM1022" s="330">
        <v>9.9418469000000001E-4</v>
      </c>
      <c r="CN1022" s="330">
        <v>0</v>
      </c>
      <c r="CO1022" s="330">
        <v>11.380609</v>
      </c>
      <c r="CP1022"/>
      <c r="CQ1022">
        <v>2.4090722000000002</v>
      </c>
      <c r="CR1022">
        <v>0.26683786999999998</v>
      </c>
      <c r="CS1022">
        <v>0.17473102699999998</v>
      </c>
      <c r="CT1022">
        <v>0.17473102699999998</v>
      </c>
      <c r="CU1022">
        <v>0.47222540769999999</v>
      </c>
      <c r="CV1022" s="109"/>
      <c r="CW1022" s="377"/>
      <c r="CX1022" s="36"/>
      <c r="CY1022" s="36"/>
      <c r="CZ1022" s="36"/>
      <c r="DA1022" s="237"/>
      <c r="DB1022" s="36"/>
      <c r="DC1022" s="40"/>
      <c r="DD1022" s="40"/>
      <c r="DE1022" s="40"/>
      <c r="DF1022" s="40"/>
      <c r="DG1022" s="40"/>
      <c r="DH1022" s="40"/>
      <c r="DI1022" s="40"/>
      <c r="DJ1022" s="40"/>
      <c r="DK1022" s="40"/>
      <c r="DL1022" s="40"/>
    </row>
    <row r="1023" spans="1:116" ht="14.4" x14ac:dyDescent="0.3">
      <c r="A1023" t="s">
        <v>2279</v>
      </c>
      <c r="B1023" s="113" t="s">
        <v>923</v>
      </c>
      <c r="C1023" s="182" t="s">
        <v>1635</v>
      </c>
      <c r="D1023" s="40" t="s">
        <v>2603</v>
      </c>
      <c r="E1023" s="181" t="s">
        <v>943</v>
      </c>
      <c r="F1023" s="184" t="s">
        <v>4401</v>
      </c>
      <c r="G1023" s="184">
        <v>2.0234595581999999</v>
      </c>
      <c r="H1023" s="184">
        <v>5.9201540499999997E-2</v>
      </c>
      <c r="I1023" s="184">
        <v>0.112308117</v>
      </c>
      <c r="J1023" s="328">
        <v>0.30352220069999997</v>
      </c>
      <c r="K1023" s="331">
        <v>1.5484277</v>
      </c>
      <c r="L1023" s="331">
        <v>6.8413528000000001E-2</v>
      </c>
      <c r="M1023" s="331">
        <v>4.3894588999999998E-2</v>
      </c>
      <c r="N1023" s="331">
        <v>5.0306352999999998E-2</v>
      </c>
      <c r="O1023" s="331">
        <v>8.8951875000000003E-3</v>
      </c>
      <c r="P1023" s="331">
        <v>0</v>
      </c>
      <c r="Q1023" s="331">
        <v>0</v>
      </c>
      <c r="R1023" s="331">
        <v>0</v>
      </c>
      <c r="S1023" s="184">
        <v>5.8049306999999996E-3</v>
      </c>
      <c r="T1023" s="331">
        <v>0</v>
      </c>
      <c r="U1023" s="184">
        <v>0.29771726999999998</v>
      </c>
      <c r="V1023" s="331">
        <v>0</v>
      </c>
      <c r="W1023" s="331">
        <v>0</v>
      </c>
      <c r="X1023" s="331">
        <v>0</v>
      </c>
      <c r="Y1023"/>
      <c r="Z1023" s="288">
        <v>10.322851333333334</v>
      </c>
      <c r="AA1023"/>
      <c r="AB1023" s="164">
        <v>186.38174000000001</v>
      </c>
      <c r="AC1023" s="164">
        <v>119.09925</v>
      </c>
      <c r="AD1023" s="164">
        <v>36.827964999999999</v>
      </c>
      <c r="AE1023" s="164">
        <v>0</v>
      </c>
      <c r="AF1023" s="164">
        <v>8.2238582999999998</v>
      </c>
      <c r="AG1023" s="164">
        <v>14.522912</v>
      </c>
      <c r="AH1023" s="164">
        <v>7.7077589</v>
      </c>
      <c r="AI1023"/>
      <c r="AJ1023" s="185">
        <v>0.19464302999999999</v>
      </c>
      <c r="AK1023" s="185">
        <v>0.18286179</v>
      </c>
      <c r="AL1023" s="185">
        <v>8.2903170000000002E-3</v>
      </c>
      <c r="AM1023" s="185">
        <v>3.4909199999999998E-3</v>
      </c>
      <c r="AN1023" s="176">
        <v>1.0962936999999999E-5</v>
      </c>
      <c r="AO1023" s="176">
        <v>3.0659457E-8</v>
      </c>
      <c r="AP1023" s="176">
        <v>0.48892437</v>
      </c>
      <c r="AQ1023" s="192">
        <v>9.5796061000000003E-6</v>
      </c>
      <c r="AR1023" s="192">
        <v>2.8903984E-8</v>
      </c>
      <c r="AS1023" s="192">
        <v>7.8969813000000003E-13</v>
      </c>
      <c r="AT1023" s="193">
        <v>0</v>
      </c>
      <c r="AU1023" s="193">
        <v>0</v>
      </c>
      <c r="AV1023" s="192">
        <v>1.3480787E-9</v>
      </c>
      <c r="AW1023" s="192">
        <v>1.3819829000000001E-6</v>
      </c>
      <c r="AX1023" s="192">
        <v>3.0742770999999998E-10</v>
      </c>
      <c r="AY1023" s="192">
        <v>1.4472551999999999E-9</v>
      </c>
      <c r="AZ1023" s="193">
        <v>0</v>
      </c>
      <c r="BA1023" s="193">
        <v>0</v>
      </c>
      <c r="BB1023" s="193">
        <v>0</v>
      </c>
      <c r="BC1023" s="193">
        <v>0</v>
      </c>
      <c r="BD1023" s="193">
        <v>0</v>
      </c>
      <c r="BE1023" s="193">
        <v>0</v>
      </c>
      <c r="BF1023" s="193">
        <v>0</v>
      </c>
      <c r="BG1023" s="193">
        <v>0</v>
      </c>
      <c r="BH1023" s="193">
        <v>6.5193640999999997E-4</v>
      </c>
      <c r="BI1023" s="193">
        <v>0.48827242999999998</v>
      </c>
      <c r="BJ1023" s="193">
        <v>0</v>
      </c>
      <c r="BK1023" s="193">
        <v>0</v>
      </c>
      <c r="BL1023" s="193">
        <v>0</v>
      </c>
      <c r="BM1023"/>
      <c r="BN1023" s="164">
        <v>5.1883976E-4</v>
      </c>
      <c r="BO1023" s="186">
        <v>9.9778147000000008E-6</v>
      </c>
      <c r="BP1023" s="164">
        <v>2.8782849E-4</v>
      </c>
      <c r="BQ1023" s="164">
        <v>2.3950209E-8</v>
      </c>
      <c r="BR1023" s="186">
        <v>1.6180975000000001E-5</v>
      </c>
      <c r="BS1023" s="186">
        <v>0</v>
      </c>
      <c r="BT1023" s="164">
        <v>0</v>
      </c>
      <c r="BU1023" s="186">
        <v>0</v>
      </c>
      <c r="BV1023" s="164">
        <v>0</v>
      </c>
      <c r="BW1023" s="164">
        <v>7.3060517000000003E-8</v>
      </c>
      <c r="BX1023" s="164">
        <v>0</v>
      </c>
      <c r="BY1023" s="164">
        <v>0</v>
      </c>
      <c r="BZ1023" s="164">
        <v>0</v>
      </c>
      <c r="CA1023" s="186">
        <v>1.0264023999999999E-5</v>
      </c>
      <c r="CB1023" s="164">
        <v>1.9449144000000001E-4</v>
      </c>
      <c r="CC1023" s="186">
        <v>7.3613726000000001E-12</v>
      </c>
      <c r="CD1023" s="164">
        <v>0</v>
      </c>
      <c r="CE1023"/>
      <c r="CF1023" s="330">
        <v>0</v>
      </c>
      <c r="CG1023" s="330">
        <v>10.322851</v>
      </c>
      <c r="CH1023" s="330">
        <v>0</v>
      </c>
      <c r="CI1023" s="330">
        <v>6.8266754999999997E-3</v>
      </c>
      <c r="CJ1023" s="330">
        <v>2.9829190000000001E-3</v>
      </c>
      <c r="CK1023" s="330">
        <v>0</v>
      </c>
      <c r="CL1023" s="330">
        <v>0</v>
      </c>
      <c r="CM1023" s="330">
        <v>6.3901077000000004E-4</v>
      </c>
      <c r="CN1023" s="330">
        <v>0</v>
      </c>
      <c r="CO1023" s="330">
        <v>7.31487</v>
      </c>
      <c r="CP1023"/>
      <c r="CQ1023">
        <v>1.5484277</v>
      </c>
      <c r="CR1023">
        <v>0.17150965750000002</v>
      </c>
      <c r="CS1023">
        <v>0.112308117</v>
      </c>
      <c r="CT1023">
        <v>0.112308117</v>
      </c>
      <c r="CU1023">
        <v>0.30352220069999997</v>
      </c>
      <c r="CV1023" s="109"/>
      <c r="CW1023" s="377"/>
      <c r="CX1023" s="36"/>
      <c r="CY1023" s="36"/>
      <c r="CZ1023" s="36"/>
      <c r="DA1023" s="237"/>
      <c r="DB1023" s="257"/>
      <c r="DC1023" s="40"/>
      <c r="DD1023" s="40"/>
      <c r="DE1023" s="40"/>
      <c r="DF1023" s="40"/>
      <c r="DG1023" s="40"/>
      <c r="DH1023" s="40"/>
      <c r="DI1023" s="40"/>
      <c r="DJ1023" s="40"/>
      <c r="DK1023" s="40"/>
      <c r="DL1023" s="40"/>
    </row>
    <row r="1024" spans="1:116" ht="14.4" x14ac:dyDescent="0.3">
      <c r="A1024" t="s">
        <v>2280</v>
      </c>
      <c r="B1024" s="113" t="s">
        <v>923</v>
      </c>
      <c r="C1024" s="182" t="s">
        <v>1636</v>
      </c>
      <c r="D1024" s="40" t="s">
        <v>2603</v>
      </c>
      <c r="E1024" s="181" t="s">
        <v>943</v>
      </c>
      <c r="F1024" s="184" t="s">
        <v>4402</v>
      </c>
      <c r="G1024" s="184">
        <v>1.4166131365000001</v>
      </c>
      <c r="H1024" s="184">
        <v>4.1446678800000004E-2</v>
      </c>
      <c r="I1024" s="184">
        <v>7.8626306999999993E-2</v>
      </c>
      <c r="J1024" s="328">
        <v>0.2124942507</v>
      </c>
      <c r="K1024" s="184">
        <v>1.0840459</v>
      </c>
      <c r="L1024" s="184">
        <v>4.7895941999999997E-2</v>
      </c>
      <c r="M1024" s="331">
        <v>3.0730364999999999E-2</v>
      </c>
      <c r="N1024" s="331">
        <v>3.5219206000000003E-2</v>
      </c>
      <c r="O1024" s="331">
        <v>6.2274727999999998E-3</v>
      </c>
      <c r="P1024" s="331">
        <v>0</v>
      </c>
      <c r="Q1024" s="184">
        <v>0</v>
      </c>
      <c r="R1024" s="331">
        <v>0</v>
      </c>
      <c r="S1024" s="331">
        <v>4.0640006999999997E-3</v>
      </c>
      <c r="T1024" s="331">
        <v>0</v>
      </c>
      <c r="U1024" s="331">
        <v>0.20843025000000001</v>
      </c>
      <c r="V1024" s="331">
        <v>0</v>
      </c>
      <c r="W1024" s="184">
        <v>0</v>
      </c>
      <c r="X1024" s="184">
        <v>0</v>
      </c>
      <c r="Y1024"/>
      <c r="Z1024" s="288">
        <v>7.2269726666666667</v>
      </c>
      <c r="AA1024"/>
      <c r="AB1024" s="164">
        <v>130.48484999999999</v>
      </c>
      <c r="AC1024" s="164">
        <v>83.380741999999998</v>
      </c>
      <c r="AD1024" s="164">
        <v>25.783059999999999</v>
      </c>
      <c r="AE1024" s="164">
        <v>0</v>
      </c>
      <c r="AF1024" s="164">
        <v>5.7574788999999997</v>
      </c>
      <c r="AG1024" s="164">
        <v>10.167412000000001</v>
      </c>
      <c r="AH1024" s="164">
        <v>5.3961604000000003</v>
      </c>
      <c r="AI1024"/>
      <c r="AJ1024" s="185">
        <v>0.13626853</v>
      </c>
      <c r="AK1024" s="185">
        <v>0.12802055000000001</v>
      </c>
      <c r="AL1024" s="185">
        <v>5.8040063000000001E-3</v>
      </c>
      <c r="AM1024" s="185">
        <v>2.4439741999999999E-3</v>
      </c>
      <c r="AN1024" s="176">
        <v>7.6750931999999995E-6</v>
      </c>
      <c r="AO1024" s="176">
        <v>2.146452E-8</v>
      </c>
      <c r="AP1024" s="176">
        <v>0.34229331000000002</v>
      </c>
      <c r="AQ1024" s="192">
        <v>6.7066306000000003E-6</v>
      </c>
      <c r="AR1024" s="192">
        <v>2.0235523E-8</v>
      </c>
      <c r="AS1024" s="192">
        <v>5.5286339999999997E-13</v>
      </c>
      <c r="AT1024" s="193">
        <v>0</v>
      </c>
      <c r="AU1024" s="193">
        <v>0</v>
      </c>
      <c r="AV1024" s="192">
        <v>9.4378265000000004E-10</v>
      </c>
      <c r="AW1024" s="192">
        <v>9.675188100000001E-7</v>
      </c>
      <c r="AX1024" s="192">
        <v>2.1522847999999999E-10</v>
      </c>
      <c r="AY1024" s="192">
        <v>1.0132156E-9</v>
      </c>
      <c r="AZ1024" s="193">
        <v>0</v>
      </c>
      <c r="BA1024" s="193">
        <v>0</v>
      </c>
      <c r="BB1024" s="193">
        <v>0</v>
      </c>
      <c r="BC1024" s="193">
        <v>0</v>
      </c>
      <c r="BD1024" s="193">
        <v>0</v>
      </c>
      <c r="BE1024" s="193">
        <v>0</v>
      </c>
      <c r="BF1024" s="193">
        <v>0</v>
      </c>
      <c r="BG1024" s="193">
        <v>0</v>
      </c>
      <c r="BH1024" s="193">
        <v>4.5641717E-4</v>
      </c>
      <c r="BI1024" s="193">
        <v>0.34183689</v>
      </c>
      <c r="BJ1024" s="193">
        <v>0</v>
      </c>
      <c r="BK1024" s="193">
        <v>0</v>
      </c>
      <c r="BL1024" s="193">
        <v>0</v>
      </c>
      <c r="BM1024"/>
      <c r="BN1024" s="164">
        <v>3.6323692000000003E-4</v>
      </c>
      <c r="BO1024" s="186">
        <v>6.9854141999999999E-6</v>
      </c>
      <c r="BP1024" s="164">
        <v>2.0150716999999999E-4</v>
      </c>
      <c r="BQ1024" s="164">
        <v>1.6767412E-8</v>
      </c>
      <c r="BR1024" s="186">
        <v>1.1328213E-5</v>
      </c>
      <c r="BS1024" s="186">
        <v>0</v>
      </c>
      <c r="BT1024" s="164">
        <v>0</v>
      </c>
      <c r="BU1024" s="186">
        <v>0</v>
      </c>
      <c r="BV1024" s="164">
        <v>0</v>
      </c>
      <c r="BW1024" s="164">
        <v>5.1149273999999998E-8</v>
      </c>
      <c r="BX1024" s="164">
        <v>0</v>
      </c>
      <c r="BY1024" s="164">
        <v>0</v>
      </c>
      <c r="BZ1024" s="164">
        <v>0</v>
      </c>
      <c r="CA1024" s="186">
        <v>7.1857877999999997E-6</v>
      </c>
      <c r="CB1024" s="164">
        <v>1.3616240999999999E-4</v>
      </c>
      <c r="CC1024" s="186">
        <v>5.1536572000000001E-12</v>
      </c>
      <c r="CD1024" s="164">
        <v>0</v>
      </c>
      <c r="CE1024"/>
      <c r="CF1024" s="330">
        <v>0</v>
      </c>
      <c r="CG1024" s="330">
        <v>7.2269725999999999</v>
      </c>
      <c r="CH1024" s="330">
        <v>0</v>
      </c>
      <c r="CI1024" s="330">
        <v>4.7793187000000001E-3</v>
      </c>
      <c r="CJ1024" s="330">
        <v>2.0883255E-3</v>
      </c>
      <c r="CK1024" s="330">
        <v>0</v>
      </c>
      <c r="CL1024" s="330">
        <v>0</v>
      </c>
      <c r="CM1024" s="330">
        <v>4.4736800000000002E-4</v>
      </c>
      <c r="CN1024" s="330">
        <v>0</v>
      </c>
      <c r="CO1024" s="330">
        <v>5.1211010000000003</v>
      </c>
      <c r="CP1024"/>
      <c r="CQ1024">
        <v>1.0840459</v>
      </c>
      <c r="CR1024">
        <v>0.12007298579999999</v>
      </c>
      <c r="CS1024">
        <v>7.8626306999999993E-2</v>
      </c>
      <c r="CT1024">
        <v>7.8626306999999993E-2</v>
      </c>
      <c r="CU1024">
        <v>0.2124942507</v>
      </c>
      <c r="CV1024" s="109"/>
      <c r="CW1024" s="377"/>
      <c r="CX1024" s="36"/>
      <c r="CY1024" s="36"/>
      <c r="CZ1024" s="36"/>
      <c r="DA1024" s="237"/>
      <c r="DB1024" s="257"/>
      <c r="DC1024" s="40"/>
      <c r="DD1024" s="40"/>
      <c r="DE1024" s="40"/>
      <c r="DF1024" s="40"/>
      <c r="DG1024" s="40"/>
      <c r="DH1024" s="40"/>
      <c r="DI1024" s="40"/>
      <c r="DJ1024" s="40"/>
      <c r="DK1024" s="40"/>
      <c r="DL1024" s="40"/>
    </row>
    <row r="1025" spans="1:116" ht="14.4" x14ac:dyDescent="0.3">
      <c r="A1025" t="s">
        <v>2281</v>
      </c>
      <c r="B1025" s="113" t="s">
        <v>923</v>
      </c>
      <c r="C1025" s="182" t="s">
        <v>1637</v>
      </c>
      <c r="D1025" s="40" t="s">
        <v>2603</v>
      </c>
      <c r="E1025" s="181" t="s">
        <v>943</v>
      </c>
      <c r="F1025" s="184" t="s">
        <v>4403</v>
      </c>
      <c r="G1025" s="184">
        <v>0.94472781020000007</v>
      </c>
      <c r="H1025" s="184">
        <v>2.76404541E-2</v>
      </c>
      <c r="I1025" s="184">
        <v>5.2435247000000004E-2</v>
      </c>
      <c r="J1025" s="328">
        <v>0.1417106991</v>
      </c>
      <c r="K1025" s="184">
        <v>0.72294141000000001</v>
      </c>
      <c r="L1025" s="184">
        <v>3.1941416E-2</v>
      </c>
      <c r="M1025" s="331">
        <v>2.0493831000000001E-2</v>
      </c>
      <c r="N1025" s="184">
        <v>2.3487403E-2</v>
      </c>
      <c r="O1025" s="331">
        <v>4.1530511000000001E-3</v>
      </c>
      <c r="P1025" s="184">
        <v>0</v>
      </c>
      <c r="Q1025" s="184">
        <v>0</v>
      </c>
      <c r="R1025" s="184">
        <v>0</v>
      </c>
      <c r="S1025" s="184">
        <v>2.7102491000000001E-3</v>
      </c>
      <c r="T1025" s="331">
        <v>0</v>
      </c>
      <c r="U1025" s="331">
        <v>0.13900045</v>
      </c>
      <c r="V1025" s="331">
        <v>0</v>
      </c>
      <c r="W1025" s="184">
        <v>0</v>
      </c>
      <c r="X1025" s="184">
        <v>0</v>
      </c>
      <c r="Y1025"/>
      <c r="Z1025" s="288">
        <v>4.8196094</v>
      </c>
      <c r="AA1025"/>
      <c r="AB1025" s="164">
        <v>87.019289999999998</v>
      </c>
      <c r="AC1025" s="164">
        <v>55.605941000000001</v>
      </c>
      <c r="AD1025" s="164">
        <v>17.194513000000001</v>
      </c>
      <c r="AE1025" s="164">
        <v>0</v>
      </c>
      <c r="AF1025" s="164">
        <v>3.8396159999999999</v>
      </c>
      <c r="AG1025" s="164">
        <v>6.7805647999999996</v>
      </c>
      <c r="AH1025" s="164">
        <v>3.5986555999999998</v>
      </c>
      <c r="AI1025"/>
      <c r="AJ1025" s="185">
        <v>9.0876381000000006E-2</v>
      </c>
      <c r="AK1025" s="185">
        <v>8.5375868999999993E-2</v>
      </c>
      <c r="AL1025" s="185">
        <v>3.8706447000000001E-3</v>
      </c>
      <c r="AM1025" s="185">
        <v>1.6298666E-3</v>
      </c>
      <c r="AN1025" s="176">
        <v>5.1184573999999998E-6</v>
      </c>
      <c r="AO1025" s="176">
        <v>1.4314514E-8</v>
      </c>
      <c r="AP1025" s="176">
        <v>0.22827263</v>
      </c>
      <c r="AQ1025" s="192">
        <v>4.4725975E-6</v>
      </c>
      <c r="AR1025" s="192">
        <v>1.3494905999999999E-8</v>
      </c>
      <c r="AS1025" s="192">
        <v>3.6870012000000001E-13</v>
      </c>
      <c r="AT1025" s="193">
        <v>0</v>
      </c>
      <c r="AU1025" s="193">
        <v>0</v>
      </c>
      <c r="AV1025" s="192">
        <v>6.2940100000000003E-10</v>
      </c>
      <c r="AW1025" s="192">
        <v>6.4523045000000001E-7</v>
      </c>
      <c r="AX1025" s="192">
        <v>1.4353412999999999E-10</v>
      </c>
      <c r="AY1025" s="192">
        <v>6.7570524000000003E-10</v>
      </c>
      <c r="AZ1025" s="193">
        <v>0</v>
      </c>
      <c r="BA1025" s="193">
        <v>0</v>
      </c>
      <c r="BB1025" s="193">
        <v>0</v>
      </c>
      <c r="BC1025" s="193">
        <v>0</v>
      </c>
      <c r="BD1025" s="193">
        <v>0</v>
      </c>
      <c r="BE1025" s="193">
        <v>0</v>
      </c>
      <c r="BF1025" s="193">
        <v>0</v>
      </c>
      <c r="BG1025" s="193">
        <v>0</v>
      </c>
      <c r="BH1025" s="192">
        <v>3.0438090999999998E-4</v>
      </c>
      <c r="BI1025" s="193">
        <v>0.22796825000000001</v>
      </c>
      <c r="BJ1025" s="193">
        <v>0</v>
      </c>
      <c r="BK1025" s="193">
        <v>0</v>
      </c>
      <c r="BL1025" s="193">
        <v>0</v>
      </c>
      <c r="BM1025"/>
      <c r="BN1025" s="164">
        <v>2.4223975999999999E-4</v>
      </c>
      <c r="BO1025" s="186">
        <v>4.6585160999999999E-6</v>
      </c>
      <c r="BP1025" s="164">
        <v>1.343835E-4</v>
      </c>
      <c r="BQ1025" s="164">
        <v>1.1182051E-8</v>
      </c>
      <c r="BR1025" s="186">
        <v>7.5546935000000004E-6</v>
      </c>
      <c r="BS1025" s="186">
        <v>0</v>
      </c>
      <c r="BT1025" s="164">
        <v>0</v>
      </c>
      <c r="BU1025" s="186">
        <v>0</v>
      </c>
      <c r="BV1025" s="164">
        <v>0</v>
      </c>
      <c r="BW1025" s="164">
        <v>3.4111035999999998E-8</v>
      </c>
      <c r="BX1025" s="164">
        <v>0</v>
      </c>
      <c r="BY1025" s="164">
        <v>0</v>
      </c>
      <c r="BZ1025" s="164">
        <v>0</v>
      </c>
      <c r="CA1025" s="186">
        <v>4.7921437E-6</v>
      </c>
      <c r="CB1025" s="186">
        <v>9.0805606999999996E-5</v>
      </c>
      <c r="CC1025" s="186">
        <v>3.4369322E-12</v>
      </c>
      <c r="CD1025" s="164">
        <v>0</v>
      </c>
      <c r="CE1025"/>
      <c r="CF1025" s="330">
        <v>0</v>
      </c>
      <c r="CG1025" s="330">
        <v>4.8196094</v>
      </c>
      <c r="CH1025" s="330">
        <v>0</v>
      </c>
      <c r="CI1025" s="330">
        <v>3.1872888999999998E-3</v>
      </c>
      <c r="CJ1025" s="330">
        <v>1.3926873E-3</v>
      </c>
      <c r="CK1025" s="330">
        <v>0</v>
      </c>
      <c r="CL1025" s="330">
        <v>0</v>
      </c>
      <c r="CM1025" s="330">
        <v>2.9834609000000003E-4</v>
      </c>
      <c r="CN1025" s="330">
        <v>0</v>
      </c>
      <c r="CO1025" s="330">
        <v>3.4152208000000002</v>
      </c>
      <c r="CP1025"/>
      <c r="CQ1025">
        <v>0.72294141000000001</v>
      </c>
      <c r="CR1025">
        <v>8.0075701100000007E-2</v>
      </c>
      <c r="CS1025">
        <v>5.2435247000000004E-2</v>
      </c>
      <c r="CT1025">
        <v>5.2435247000000004E-2</v>
      </c>
      <c r="CU1025">
        <v>0.1417106991</v>
      </c>
      <c r="CV1025" s="109"/>
      <c r="CW1025" s="377"/>
      <c r="CX1025" s="36"/>
      <c r="CY1025" s="36"/>
      <c r="CZ1025" s="36"/>
      <c r="DA1025" s="237"/>
      <c r="DB1025" s="257"/>
      <c r="DC1025" s="40"/>
      <c r="DD1025" s="40"/>
      <c r="DE1025" s="40"/>
      <c r="DF1025" s="40"/>
      <c r="DG1025" s="40"/>
      <c r="DH1025" s="40"/>
      <c r="DI1025" s="40"/>
      <c r="DJ1025" s="40"/>
      <c r="DK1025" s="40"/>
      <c r="DL1025" s="40"/>
    </row>
    <row r="1026" spans="1:116" ht="14.4" x14ac:dyDescent="0.3">
      <c r="A1026" t="s">
        <v>2282</v>
      </c>
      <c r="B1026" s="113" t="s">
        <v>923</v>
      </c>
      <c r="C1026" s="182" t="s">
        <v>1638</v>
      </c>
      <c r="D1026" s="40" t="s">
        <v>2603</v>
      </c>
      <c r="E1026" s="181" t="s">
        <v>943</v>
      </c>
      <c r="F1026" s="184" t="s">
        <v>4404</v>
      </c>
      <c r="G1026" s="184">
        <v>0.70830656270000003</v>
      </c>
      <c r="H1026" s="184">
        <v>2.0723339400000002E-2</v>
      </c>
      <c r="I1026" s="184">
        <v>3.9313152999999997E-2</v>
      </c>
      <c r="J1026" s="328">
        <v>0.10624713030000001</v>
      </c>
      <c r="K1026" s="184">
        <v>0.54202293999999995</v>
      </c>
      <c r="L1026" s="184">
        <v>2.3947970999999998E-2</v>
      </c>
      <c r="M1026" s="331">
        <v>1.5365182E-2</v>
      </c>
      <c r="N1026" s="184">
        <v>1.7609603000000001E-2</v>
      </c>
      <c r="O1026" s="331">
        <v>3.1137363999999999E-3</v>
      </c>
      <c r="P1026" s="331">
        <v>0</v>
      </c>
      <c r="Q1026" s="184">
        <v>0</v>
      </c>
      <c r="R1026" s="184">
        <v>0</v>
      </c>
      <c r="S1026" s="331">
        <v>2.0320003000000001E-3</v>
      </c>
      <c r="T1026" s="331">
        <v>0</v>
      </c>
      <c r="U1026" s="331">
        <v>0.10421513</v>
      </c>
      <c r="V1026" s="331">
        <v>0</v>
      </c>
      <c r="W1026" s="184">
        <v>0</v>
      </c>
      <c r="X1026" s="184">
        <v>0</v>
      </c>
      <c r="Y1026"/>
      <c r="Z1026" s="288">
        <v>3.6134862666666665</v>
      </c>
      <c r="AA1026"/>
      <c r="AB1026" s="164">
        <v>65.242425999999995</v>
      </c>
      <c r="AC1026" s="164">
        <v>41.690370999999999</v>
      </c>
      <c r="AD1026" s="164">
        <v>12.891529999999999</v>
      </c>
      <c r="AE1026" s="164">
        <v>0</v>
      </c>
      <c r="AF1026" s="164">
        <v>2.8787394000000002</v>
      </c>
      <c r="AG1026" s="164">
        <v>5.0837060999999997</v>
      </c>
      <c r="AH1026" s="164">
        <v>2.6980802000000002</v>
      </c>
      <c r="AI1026"/>
      <c r="AJ1026" s="185">
        <v>6.8134266999999998E-2</v>
      </c>
      <c r="AK1026" s="185">
        <v>6.4010277000000004E-2</v>
      </c>
      <c r="AL1026" s="185">
        <v>2.9020030999999998E-3</v>
      </c>
      <c r="AM1026" s="185">
        <v>1.2219870999999999E-3</v>
      </c>
      <c r="AN1026" s="176">
        <v>3.8375465999999997E-6</v>
      </c>
      <c r="AO1026" s="176">
        <v>1.073226E-8</v>
      </c>
      <c r="AP1026" s="176">
        <v>0.17114666000000001</v>
      </c>
      <c r="AQ1026" s="192">
        <v>3.3533153000000002E-6</v>
      </c>
      <c r="AR1026" s="192">
        <v>1.0117762E-8</v>
      </c>
      <c r="AS1026" s="192">
        <v>2.7643169999999999E-13</v>
      </c>
      <c r="AT1026" s="193">
        <v>0</v>
      </c>
      <c r="AU1026" s="193">
        <v>0</v>
      </c>
      <c r="AV1026" s="192">
        <v>4.7189133000000004E-10</v>
      </c>
      <c r="AW1026" s="192">
        <v>4.8375940000000003E-7</v>
      </c>
      <c r="AX1026" s="192">
        <v>1.0761424E-10</v>
      </c>
      <c r="AY1026" s="192">
        <v>5.0660778000000001E-10</v>
      </c>
      <c r="AZ1026" s="193">
        <v>0</v>
      </c>
      <c r="BA1026" s="193">
        <v>0</v>
      </c>
      <c r="BB1026" s="193">
        <v>0</v>
      </c>
      <c r="BC1026" s="193">
        <v>0</v>
      </c>
      <c r="BD1026" s="193">
        <v>0</v>
      </c>
      <c r="BE1026" s="193">
        <v>0</v>
      </c>
      <c r="BF1026" s="193">
        <v>0</v>
      </c>
      <c r="BG1026" s="193">
        <v>0</v>
      </c>
      <c r="BH1026" s="192">
        <v>2.2820857999999999E-4</v>
      </c>
      <c r="BI1026" s="193">
        <v>0.17091845</v>
      </c>
      <c r="BJ1026" s="193">
        <v>0</v>
      </c>
      <c r="BK1026" s="193">
        <v>0</v>
      </c>
      <c r="BL1026" s="193">
        <v>0</v>
      </c>
      <c r="BM1026"/>
      <c r="BN1026" s="164">
        <v>1.8161846000000001E-4</v>
      </c>
      <c r="BO1026" s="186">
        <v>3.4927071E-6</v>
      </c>
      <c r="BP1026" s="164">
        <v>1.0075359E-4</v>
      </c>
      <c r="BQ1026" s="164">
        <v>8.3837061999999998E-9</v>
      </c>
      <c r="BR1026" s="186">
        <v>5.6641065999999999E-6</v>
      </c>
      <c r="BS1026" s="186">
        <v>0</v>
      </c>
      <c r="BT1026" s="164">
        <v>0</v>
      </c>
      <c r="BU1026" s="186">
        <v>0</v>
      </c>
      <c r="BV1026" s="164">
        <v>0</v>
      </c>
      <c r="BW1026" s="164">
        <v>2.5574636999999999E-8</v>
      </c>
      <c r="BX1026" s="164">
        <v>0</v>
      </c>
      <c r="BY1026" s="164">
        <v>0</v>
      </c>
      <c r="BZ1026" s="164">
        <v>0</v>
      </c>
      <c r="CA1026" s="186">
        <v>3.5928938999999998E-6</v>
      </c>
      <c r="CB1026" s="186">
        <v>6.8081203999999999E-5</v>
      </c>
      <c r="CC1026" s="186">
        <v>2.5768286E-12</v>
      </c>
      <c r="CD1026" s="164">
        <v>0</v>
      </c>
      <c r="CE1026"/>
      <c r="CF1026" s="330">
        <v>0</v>
      </c>
      <c r="CG1026" s="330">
        <v>3.6134862999999999</v>
      </c>
      <c r="CH1026" s="330">
        <v>0</v>
      </c>
      <c r="CI1026" s="330">
        <v>2.3896593999999998E-3</v>
      </c>
      <c r="CJ1026" s="330">
        <v>1.0441627E-3</v>
      </c>
      <c r="CK1026" s="330">
        <v>0</v>
      </c>
      <c r="CL1026" s="330">
        <v>0</v>
      </c>
      <c r="CM1026" s="330">
        <v>2.2368400000000001E-4</v>
      </c>
      <c r="CN1026" s="330">
        <v>0</v>
      </c>
      <c r="CO1026" s="330">
        <v>2.5605505000000002</v>
      </c>
      <c r="CP1026"/>
      <c r="CQ1026">
        <v>0.54202293999999995</v>
      </c>
      <c r="CR1026">
        <v>6.0036492399999995E-2</v>
      </c>
      <c r="CS1026">
        <v>3.9313152999999997E-2</v>
      </c>
      <c r="CT1026">
        <v>3.9313152999999997E-2</v>
      </c>
      <c r="CU1026">
        <v>0.10624713030000001</v>
      </c>
      <c r="CV1026" s="109"/>
      <c r="CW1026" s="377"/>
      <c r="CX1026" s="36"/>
      <c r="CY1026" s="36"/>
      <c r="CZ1026" s="36"/>
      <c r="DA1026" s="237"/>
      <c r="DB1026" s="257"/>
      <c r="DC1026" s="40"/>
      <c r="DD1026" s="40"/>
      <c r="DE1026" s="40"/>
      <c r="DF1026" s="40"/>
      <c r="DG1026" s="40"/>
      <c r="DH1026" s="40"/>
      <c r="DI1026" s="40"/>
      <c r="DJ1026" s="40"/>
      <c r="DK1026" s="40"/>
      <c r="DL1026" s="40"/>
    </row>
    <row r="1027" spans="1:116" ht="14.4" x14ac:dyDescent="0.3">
      <c r="A1027" t="s">
        <v>2283</v>
      </c>
      <c r="B1027" s="113" t="s">
        <v>923</v>
      </c>
      <c r="C1027" s="182" t="s">
        <v>1639</v>
      </c>
      <c r="D1027" s="40" t="s">
        <v>2603</v>
      </c>
      <c r="E1027" s="181" t="s">
        <v>943</v>
      </c>
      <c r="F1027" s="184" t="s">
        <v>4405</v>
      </c>
      <c r="G1027" s="184">
        <v>0.47188532429999996</v>
      </c>
      <c r="H1027" s="184">
        <v>1.3806224700000001E-2</v>
      </c>
      <c r="I1027" s="184">
        <v>2.6191061000000002E-2</v>
      </c>
      <c r="J1027" s="328">
        <v>7.0783558599999991E-2</v>
      </c>
      <c r="K1027" s="184">
        <v>0.36110448000000001</v>
      </c>
      <c r="L1027" s="184">
        <v>1.5954527E-2</v>
      </c>
      <c r="M1027" s="331">
        <v>1.0236534E-2</v>
      </c>
      <c r="N1027" s="184">
        <v>1.1731803000000001E-2</v>
      </c>
      <c r="O1027" s="331">
        <v>2.0744217000000001E-3</v>
      </c>
      <c r="P1027" s="331">
        <v>0</v>
      </c>
      <c r="Q1027" s="184">
        <v>0</v>
      </c>
      <c r="R1027" s="184">
        <v>0</v>
      </c>
      <c r="S1027" s="184">
        <v>1.3537516E-3</v>
      </c>
      <c r="T1027" s="331">
        <v>0</v>
      </c>
      <c r="U1027" s="331">
        <v>6.9429806999999996E-2</v>
      </c>
      <c r="V1027" s="331">
        <v>0</v>
      </c>
      <c r="W1027" s="184">
        <v>0</v>
      </c>
      <c r="X1027" s="184">
        <v>0</v>
      </c>
      <c r="Y1027"/>
      <c r="Z1027" s="288">
        <v>2.4073632000000003</v>
      </c>
      <c r="AA1027"/>
      <c r="AB1027" s="164">
        <v>43.465561999999998</v>
      </c>
      <c r="AC1027" s="164">
        <v>27.774801</v>
      </c>
      <c r="AD1027" s="164">
        <v>8.5885461999999997</v>
      </c>
      <c r="AE1027" s="164">
        <v>0</v>
      </c>
      <c r="AF1027" s="164">
        <v>1.9178629</v>
      </c>
      <c r="AG1027" s="164">
        <v>3.3868475</v>
      </c>
      <c r="AH1027" s="164">
        <v>1.7975048</v>
      </c>
      <c r="AI1027"/>
      <c r="AJ1027" s="185">
        <v>4.5392153999999997E-2</v>
      </c>
      <c r="AK1027" s="185">
        <v>4.2644684000000002E-2</v>
      </c>
      <c r="AL1027" s="185">
        <v>1.9333614999999999E-3</v>
      </c>
      <c r="AM1027" s="185">
        <v>8.1410764000000005E-4</v>
      </c>
      <c r="AN1027" s="176">
        <v>2.5566358000000001E-6</v>
      </c>
      <c r="AO1027" s="176">
        <v>7.1500056999999997E-9</v>
      </c>
      <c r="AP1027" s="176">
        <v>0.11402068</v>
      </c>
      <c r="AQ1027" s="192">
        <v>2.234033E-6</v>
      </c>
      <c r="AR1027" s="192">
        <v>6.7406169000000001E-9</v>
      </c>
      <c r="AS1027" s="192">
        <v>1.8416328000000001E-13</v>
      </c>
      <c r="AT1027" s="193">
        <v>0</v>
      </c>
      <c r="AU1027" s="193">
        <v>0</v>
      </c>
      <c r="AV1027" s="192">
        <v>3.1438165000000001E-10</v>
      </c>
      <c r="AW1027" s="192">
        <v>3.2228835999999999E-7</v>
      </c>
      <c r="AX1027" s="192">
        <v>7.1694352999999999E-11</v>
      </c>
      <c r="AY1027" s="192">
        <v>3.3751031999999998E-10</v>
      </c>
      <c r="AZ1027" s="193">
        <v>0</v>
      </c>
      <c r="BA1027" s="193">
        <v>0</v>
      </c>
      <c r="BB1027" s="193">
        <v>0</v>
      </c>
      <c r="BC1027" s="193">
        <v>0</v>
      </c>
      <c r="BD1027" s="193">
        <v>0</v>
      </c>
      <c r="BE1027" s="193">
        <v>0</v>
      </c>
      <c r="BF1027" s="193">
        <v>0</v>
      </c>
      <c r="BG1027" s="193">
        <v>0</v>
      </c>
      <c r="BH1027" s="192">
        <v>1.5203626E-4</v>
      </c>
      <c r="BI1027" s="193">
        <v>0.11386863999999999</v>
      </c>
      <c r="BJ1027" s="193">
        <v>0</v>
      </c>
      <c r="BK1027" s="193">
        <v>0</v>
      </c>
      <c r="BL1027" s="193">
        <v>0</v>
      </c>
      <c r="BM1027"/>
      <c r="BN1027" s="164">
        <v>1.2099716E-4</v>
      </c>
      <c r="BO1027" s="186">
        <v>2.3268981E-6</v>
      </c>
      <c r="BP1027" s="186">
        <v>6.7123672999999995E-5</v>
      </c>
      <c r="BQ1027" s="164">
        <v>5.5853610000000001E-9</v>
      </c>
      <c r="BR1027" s="186">
        <v>3.7735196999999998E-6</v>
      </c>
      <c r="BS1027" s="186">
        <v>0</v>
      </c>
      <c r="BT1027" s="164">
        <v>0</v>
      </c>
      <c r="BU1027" s="186">
        <v>0</v>
      </c>
      <c r="BV1027" s="164">
        <v>0</v>
      </c>
      <c r="BW1027" s="164">
        <v>1.7038238E-8</v>
      </c>
      <c r="BX1027" s="164">
        <v>0</v>
      </c>
      <c r="BY1027" s="164">
        <v>0</v>
      </c>
      <c r="BZ1027" s="164">
        <v>0</v>
      </c>
      <c r="CA1027" s="186">
        <v>2.3936442000000001E-6</v>
      </c>
      <c r="CB1027" s="186">
        <v>4.5356801999999998E-5</v>
      </c>
      <c r="CC1027" s="186">
        <v>1.716725E-12</v>
      </c>
      <c r="CD1027" s="164">
        <v>0</v>
      </c>
      <c r="CE1027"/>
      <c r="CF1027" s="330">
        <v>0</v>
      </c>
      <c r="CG1027" s="330">
        <v>2.4073631999999998</v>
      </c>
      <c r="CH1027" s="330">
        <v>0</v>
      </c>
      <c r="CI1027" s="330">
        <v>1.5920298000000001E-3</v>
      </c>
      <c r="CJ1027" s="329">
        <v>6.9563814999999999E-4</v>
      </c>
      <c r="CK1027" s="330">
        <v>0</v>
      </c>
      <c r="CL1027" s="330">
        <v>0</v>
      </c>
      <c r="CM1027" s="330">
        <v>1.4902190999999999E-4</v>
      </c>
      <c r="CN1027" s="330">
        <v>0</v>
      </c>
      <c r="CO1027" s="330">
        <v>1.7058803</v>
      </c>
      <c r="CP1027"/>
      <c r="CQ1027">
        <v>0.36110448000000001</v>
      </c>
      <c r="CR1027">
        <v>3.9997285700000003E-2</v>
      </c>
      <c r="CS1027">
        <v>2.6191061000000002E-2</v>
      </c>
      <c r="CT1027">
        <v>2.6191061000000002E-2</v>
      </c>
      <c r="CU1027">
        <v>7.0783558599999991E-2</v>
      </c>
      <c r="CV1027" s="109"/>
      <c r="CW1027" s="377"/>
      <c r="CX1027" s="36"/>
      <c r="CY1027" s="36"/>
      <c r="CZ1027" s="36"/>
      <c r="DA1027" s="237"/>
      <c r="DB1027" s="257"/>
      <c r="DC1027" s="40"/>
      <c r="DD1027" s="40"/>
      <c r="DE1027" s="40"/>
      <c r="DF1027" s="40"/>
      <c r="DG1027" s="40"/>
      <c r="DH1027" s="40"/>
      <c r="DI1027" s="40"/>
      <c r="DJ1027" s="40"/>
      <c r="DK1027" s="40"/>
      <c r="DL1027" s="40"/>
    </row>
    <row r="1028" spans="1:116" ht="14.4" x14ac:dyDescent="0.3">
      <c r="A1028" t="s">
        <v>2284</v>
      </c>
      <c r="B1028" s="113" t="s">
        <v>923</v>
      </c>
      <c r="C1028" s="182" t="s">
        <v>1640</v>
      </c>
      <c r="D1028" s="40" t="s">
        <v>2603</v>
      </c>
      <c r="E1028" s="181" t="s">
        <v>943</v>
      </c>
      <c r="F1028" s="184" t="s">
        <v>4406</v>
      </c>
      <c r="G1028" s="184">
        <v>0.35415328019999998</v>
      </c>
      <c r="H1028" s="184">
        <v>1.0361669800000001E-2</v>
      </c>
      <c r="I1028" s="184">
        <v>1.9656577200000001E-2</v>
      </c>
      <c r="J1028" s="328">
        <v>5.3123563200000001E-2</v>
      </c>
      <c r="K1028" s="184">
        <v>0.27101146999999998</v>
      </c>
      <c r="L1028" s="184">
        <v>1.1973986000000001E-2</v>
      </c>
      <c r="M1028" s="331">
        <v>7.6825912E-3</v>
      </c>
      <c r="N1028" s="184">
        <v>8.8048016000000003E-3</v>
      </c>
      <c r="O1028" s="331">
        <v>1.5568681999999999E-3</v>
      </c>
      <c r="P1028" s="331">
        <v>0</v>
      </c>
      <c r="Q1028" s="331">
        <v>0</v>
      </c>
      <c r="R1028" s="331">
        <v>0</v>
      </c>
      <c r="S1028" s="331">
        <v>1.0160002E-3</v>
      </c>
      <c r="T1028" s="331">
        <v>0</v>
      </c>
      <c r="U1028" s="331">
        <v>5.2107563000000003E-2</v>
      </c>
      <c r="V1028" s="331">
        <v>0</v>
      </c>
      <c r="W1028" s="184">
        <v>0</v>
      </c>
      <c r="X1028" s="184">
        <v>0</v>
      </c>
      <c r="Y1028"/>
      <c r="Z1028" s="288">
        <v>1.8067431333333333</v>
      </c>
      <c r="AA1028"/>
      <c r="AB1028" s="164">
        <v>32.621212999999997</v>
      </c>
      <c r="AC1028" s="164">
        <v>20.845185000000001</v>
      </c>
      <c r="AD1028" s="164">
        <v>6.4457649000000004</v>
      </c>
      <c r="AE1028" s="164">
        <v>0</v>
      </c>
      <c r="AF1028" s="164">
        <v>1.4393697000000001</v>
      </c>
      <c r="AG1028" s="164">
        <v>2.5418531</v>
      </c>
      <c r="AH1028" s="164">
        <v>1.3490401000000001</v>
      </c>
      <c r="AI1028"/>
      <c r="AJ1028" s="185">
        <v>3.4067133999999999E-2</v>
      </c>
      <c r="AK1028" s="185">
        <v>3.2005138000000002E-2</v>
      </c>
      <c r="AL1028" s="185">
        <v>1.4510015999999999E-3</v>
      </c>
      <c r="AM1028" s="185">
        <v>6.1099356000000004E-4</v>
      </c>
      <c r="AN1028" s="176">
        <v>1.9187732999999999E-6</v>
      </c>
      <c r="AO1028" s="176">
        <v>5.36613E-9</v>
      </c>
      <c r="AP1028" s="176">
        <v>8.5573328000000004E-2</v>
      </c>
      <c r="AQ1028" s="192">
        <v>1.6766575999999999E-6</v>
      </c>
      <c r="AR1028" s="192">
        <v>5.0588808000000001E-9</v>
      </c>
      <c r="AS1028" s="192">
        <v>1.3821584999999999E-13</v>
      </c>
      <c r="AT1028" s="193">
        <v>0</v>
      </c>
      <c r="AU1028" s="193">
        <v>0</v>
      </c>
      <c r="AV1028" s="192">
        <v>2.3594566E-10</v>
      </c>
      <c r="AW1028" s="192">
        <v>2.4187970000000002E-7</v>
      </c>
      <c r="AX1028" s="192">
        <v>5.3807120999999998E-11</v>
      </c>
      <c r="AY1028" s="192">
        <v>2.5330389E-10</v>
      </c>
      <c r="AZ1028" s="193">
        <v>0</v>
      </c>
      <c r="BA1028" s="193">
        <v>0</v>
      </c>
      <c r="BB1028" s="193">
        <v>0</v>
      </c>
      <c r="BC1028" s="193">
        <v>0</v>
      </c>
      <c r="BD1028" s="193">
        <v>0</v>
      </c>
      <c r="BE1028" s="193">
        <v>0</v>
      </c>
      <c r="BF1028" s="193">
        <v>0</v>
      </c>
      <c r="BG1028" s="193">
        <v>0</v>
      </c>
      <c r="BH1028" s="192">
        <v>1.1410429E-4</v>
      </c>
      <c r="BI1028" s="193">
        <v>8.5459224E-2</v>
      </c>
      <c r="BJ1028" s="193">
        <v>0</v>
      </c>
      <c r="BK1028" s="193">
        <v>0</v>
      </c>
      <c r="BL1028" s="193">
        <v>0</v>
      </c>
      <c r="BM1028"/>
      <c r="BN1028" s="186">
        <v>9.0809230000000007E-5</v>
      </c>
      <c r="BO1028" s="186">
        <v>1.7463535999999999E-6</v>
      </c>
      <c r="BP1028" s="186">
        <v>5.0376793000000003E-5</v>
      </c>
      <c r="BQ1028" s="164">
        <v>4.1918530999999999E-9</v>
      </c>
      <c r="BR1028" s="186">
        <v>2.8320533E-6</v>
      </c>
      <c r="BS1028" s="186">
        <v>0</v>
      </c>
      <c r="BT1028" s="164">
        <v>0</v>
      </c>
      <c r="BU1028" s="186">
        <v>0</v>
      </c>
      <c r="BV1028" s="164">
        <v>0</v>
      </c>
      <c r="BW1028" s="164">
        <v>1.2787317999999999E-8</v>
      </c>
      <c r="BX1028" s="164">
        <v>0</v>
      </c>
      <c r="BY1028" s="164">
        <v>0</v>
      </c>
      <c r="BZ1028" s="164">
        <v>0</v>
      </c>
      <c r="CA1028" s="186">
        <v>1.7964470000000001E-6</v>
      </c>
      <c r="CB1028" s="186">
        <v>3.4040601999999999E-5</v>
      </c>
      <c r="CC1028" s="186">
        <v>1.2884143E-12</v>
      </c>
      <c r="CD1028" s="164">
        <v>0</v>
      </c>
      <c r="CE1028"/>
      <c r="CF1028" s="330">
        <v>0</v>
      </c>
      <c r="CG1028" s="330">
        <v>1.8067431</v>
      </c>
      <c r="CH1028" s="330">
        <v>0</v>
      </c>
      <c r="CI1028" s="330">
        <v>1.1948296999999999E-3</v>
      </c>
      <c r="CJ1028" s="329">
        <v>5.2208137000000002E-4</v>
      </c>
      <c r="CK1028" s="330">
        <v>0</v>
      </c>
      <c r="CL1028" s="330">
        <v>0</v>
      </c>
      <c r="CM1028" s="330">
        <v>1.11842E-4</v>
      </c>
      <c r="CN1028" s="330">
        <v>0</v>
      </c>
      <c r="CO1028" s="330">
        <v>1.2802753</v>
      </c>
      <c r="CP1028"/>
      <c r="CQ1028">
        <v>0.27101146999999998</v>
      </c>
      <c r="CR1028">
        <v>3.0018246999999998E-2</v>
      </c>
      <c r="CS1028">
        <v>1.9656577200000001E-2</v>
      </c>
      <c r="CT1028">
        <v>1.9656577200000001E-2</v>
      </c>
      <c r="CU1028">
        <v>5.3123563200000001E-2</v>
      </c>
      <c r="CV1028" s="109"/>
      <c r="CW1028" s="377"/>
      <c r="CX1028" s="36"/>
      <c r="CY1028" s="36"/>
      <c r="CZ1028" s="36"/>
      <c r="DA1028" s="237"/>
      <c r="DB1028" s="257"/>
      <c r="DC1028" s="40"/>
      <c r="DD1028" s="40"/>
      <c r="DE1028" s="40"/>
      <c r="DF1028" s="40"/>
      <c r="DG1028" s="40"/>
      <c r="DH1028" s="40"/>
      <c r="DI1028" s="40"/>
      <c r="DJ1028" s="40"/>
      <c r="DK1028" s="40"/>
      <c r="DL1028" s="40"/>
    </row>
    <row r="1029" spans="1:116" ht="14.4" x14ac:dyDescent="0.3">
      <c r="A1029" t="s">
        <v>2285</v>
      </c>
      <c r="B1029" s="113" t="s">
        <v>923</v>
      </c>
      <c r="C1029" s="182" t="s">
        <v>1641</v>
      </c>
      <c r="D1029" s="40" t="s">
        <v>2603</v>
      </c>
      <c r="E1029" s="181" t="s">
        <v>943</v>
      </c>
      <c r="F1029" s="184" t="s">
        <v>4407</v>
      </c>
      <c r="G1029" s="184">
        <v>0.28332262853000001</v>
      </c>
      <c r="H1029" s="184">
        <v>8.2893359E-3</v>
      </c>
      <c r="I1029" s="184">
        <v>1.5725261500000001E-2</v>
      </c>
      <c r="J1029" s="328">
        <v>4.2498851130000001E-2</v>
      </c>
      <c r="K1029" s="184">
        <v>0.21680917999999999</v>
      </c>
      <c r="L1029" s="184">
        <v>9.5791885000000004E-3</v>
      </c>
      <c r="M1029" s="331">
        <v>6.1460730000000002E-3</v>
      </c>
      <c r="N1029" s="184">
        <v>7.0438413E-3</v>
      </c>
      <c r="O1029" s="331">
        <v>1.2454946E-3</v>
      </c>
      <c r="P1029" s="331">
        <v>0</v>
      </c>
      <c r="Q1029" s="331">
        <v>0</v>
      </c>
      <c r="R1029" s="331">
        <v>0</v>
      </c>
      <c r="S1029" s="331">
        <v>8.1280013000000005E-4</v>
      </c>
      <c r="T1029" s="331">
        <v>0</v>
      </c>
      <c r="U1029" s="331">
        <v>4.1686051000000002E-2</v>
      </c>
      <c r="V1029" s="331">
        <v>0</v>
      </c>
      <c r="W1029" s="331">
        <v>0</v>
      </c>
      <c r="X1029" s="331">
        <v>0</v>
      </c>
      <c r="Y1029"/>
      <c r="Z1029" s="288">
        <v>1.4453945333333333</v>
      </c>
      <c r="AA1029"/>
      <c r="AB1029" s="164">
        <v>26.096971</v>
      </c>
      <c r="AC1029" s="164">
        <v>16.676148000000001</v>
      </c>
      <c r="AD1029" s="164">
        <v>5.1566118999999997</v>
      </c>
      <c r="AE1029" s="164">
        <v>0</v>
      </c>
      <c r="AF1029" s="164">
        <v>1.1514958</v>
      </c>
      <c r="AG1029" s="164">
        <v>2.0334824</v>
      </c>
      <c r="AH1029" s="164">
        <v>1.0792321</v>
      </c>
      <c r="AI1029"/>
      <c r="AJ1029" s="185">
        <v>2.7253706999999999E-2</v>
      </c>
      <c r="AK1029" s="185">
        <v>2.5604110999999999E-2</v>
      </c>
      <c r="AL1029" s="185">
        <v>1.1608013E-3</v>
      </c>
      <c r="AM1029" s="185">
        <v>4.8879485000000004E-4</v>
      </c>
      <c r="AN1029" s="176">
        <v>1.5350186E-6</v>
      </c>
      <c r="AO1029" s="176">
        <v>4.292904E-9</v>
      </c>
      <c r="AP1029" s="176">
        <v>6.8458662000000003E-2</v>
      </c>
      <c r="AQ1029" s="192">
        <v>1.3413261E-6</v>
      </c>
      <c r="AR1029" s="192">
        <v>4.0471047000000001E-9</v>
      </c>
      <c r="AS1029" s="192">
        <v>1.1057268E-13</v>
      </c>
      <c r="AT1029" s="193">
        <v>0</v>
      </c>
      <c r="AU1029" s="193">
        <v>0</v>
      </c>
      <c r="AV1029" s="192">
        <v>1.8875653E-10</v>
      </c>
      <c r="AW1029" s="192">
        <v>1.9350376000000001E-7</v>
      </c>
      <c r="AX1029" s="192">
        <v>4.3045697E-11</v>
      </c>
      <c r="AY1029" s="192">
        <v>2.0264311000000001E-10</v>
      </c>
      <c r="AZ1029" s="193">
        <v>0</v>
      </c>
      <c r="BA1029" s="193">
        <v>0</v>
      </c>
      <c r="BB1029" s="193">
        <v>0</v>
      </c>
      <c r="BC1029" s="193">
        <v>0</v>
      </c>
      <c r="BD1029" s="193">
        <v>0</v>
      </c>
      <c r="BE1029" s="193">
        <v>0</v>
      </c>
      <c r="BF1029" s="193">
        <v>0</v>
      </c>
      <c r="BG1029" s="193">
        <v>0</v>
      </c>
      <c r="BH1029" s="192">
        <v>9.1283433000000005E-5</v>
      </c>
      <c r="BI1029" s="193">
        <v>6.8367379000000006E-2</v>
      </c>
      <c r="BJ1029" s="193">
        <v>0</v>
      </c>
      <c r="BK1029" s="193">
        <v>0</v>
      </c>
      <c r="BL1029" s="193">
        <v>0</v>
      </c>
      <c r="BM1029"/>
      <c r="BN1029" s="186">
        <v>7.2647383999999995E-5</v>
      </c>
      <c r="BO1029" s="186">
        <v>1.3970828E-6</v>
      </c>
      <c r="BP1029" s="186">
        <v>4.0301434E-5</v>
      </c>
      <c r="BQ1029" s="164">
        <v>3.3534824999999998E-9</v>
      </c>
      <c r="BR1029" s="186">
        <v>2.2656425999999999E-6</v>
      </c>
      <c r="BS1029" s="186">
        <v>0</v>
      </c>
      <c r="BT1029" s="164">
        <v>0</v>
      </c>
      <c r="BU1029" s="186">
        <v>0</v>
      </c>
      <c r="BV1029" s="164">
        <v>0</v>
      </c>
      <c r="BW1029" s="164">
        <v>1.0229855E-8</v>
      </c>
      <c r="BX1029" s="164">
        <v>0</v>
      </c>
      <c r="BY1029" s="164">
        <v>0</v>
      </c>
      <c r="BZ1029" s="164">
        <v>0</v>
      </c>
      <c r="CA1029" s="186">
        <v>1.4371575999999999E-6</v>
      </c>
      <c r="CB1029" s="186">
        <v>2.7232482000000001E-5</v>
      </c>
      <c r="CC1029" s="186">
        <v>1.0307314E-12</v>
      </c>
      <c r="CD1029" s="164">
        <v>0</v>
      </c>
      <c r="CE1029"/>
      <c r="CF1029" s="330">
        <v>0</v>
      </c>
      <c r="CG1029" s="330">
        <v>1.4453944999999999</v>
      </c>
      <c r="CH1029" s="330">
        <v>0</v>
      </c>
      <c r="CI1029" s="330">
        <v>9.5586374000000002E-4</v>
      </c>
      <c r="CJ1029" s="329">
        <v>4.1766509000000003E-4</v>
      </c>
      <c r="CK1029" s="330">
        <v>0</v>
      </c>
      <c r="CL1029" s="330">
        <v>0</v>
      </c>
      <c r="CM1029" s="329">
        <v>8.9473598999999994E-5</v>
      </c>
      <c r="CN1029" s="330">
        <v>0</v>
      </c>
      <c r="CO1029" s="330">
        <v>1.0242202</v>
      </c>
      <c r="CP1029"/>
      <c r="CQ1029">
        <v>0.21680917999999999</v>
      </c>
      <c r="CR1029">
        <v>2.4014597400000001E-2</v>
      </c>
      <c r="CS1029">
        <v>1.5725261500000001E-2</v>
      </c>
      <c r="CT1029">
        <v>1.5725261500000001E-2</v>
      </c>
      <c r="CU1029">
        <v>4.2498851130000001E-2</v>
      </c>
      <c r="CV1029" s="109"/>
      <c r="CW1029" s="377"/>
      <c r="CX1029" s="36"/>
      <c r="CY1029" s="36"/>
      <c r="CZ1029" s="36"/>
      <c r="DA1029" s="237"/>
      <c r="DB1029" s="257"/>
      <c r="DC1029" s="40"/>
      <c r="DD1029" s="40"/>
      <c r="DE1029" s="40"/>
      <c r="DF1029" s="40"/>
      <c r="DG1029" s="40"/>
      <c r="DH1029" s="40"/>
      <c r="DI1029" s="40"/>
      <c r="DJ1029" s="40"/>
      <c r="DK1029" s="40"/>
      <c r="DL1029" s="40"/>
    </row>
    <row r="1030" spans="1:116" ht="14.4" x14ac:dyDescent="0.3">
      <c r="B1030" s="113"/>
      <c r="C1030" s="182"/>
      <c r="D1030" s="37" t="s">
        <v>6782</v>
      </c>
      <c r="E1030" s="181"/>
      <c r="F1030"/>
      <c r="G1030"/>
      <c r="H1030"/>
      <c r="I1030"/>
      <c r="J1030" s="332"/>
      <c r="K1030"/>
      <c r="L1030"/>
      <c r="M1030" s="39"/>
      <c r="N1030"/>
      <c r="O1030" s="39"/>
      <c r="P1030" s="39"/>
      <c r="Q1030" s="39"/>
      <c r="R1030" s="39"/>
      <c r="S1030" s="39"/>
      <c r="T1030" s="39"/>
      <c r="U1030" s="39"/>
      <c r="V1030" s="39"/>
      <c r="W1030" s="39"/>
      <c r="Y1030"/>
      <c r="Z1030"/>
      <c r="AA1030"/>
      <c r="AB1030"/>
      <c r="AC1030"/>
      <c r="AD1030"/>
      <c r="AE1030"/>
      <c r="AF1030"/>
      <c r="AG1030"/>
      <c r="AH1030"/>
      <c r="AI1030"/>
      <c r="AJ1030"/>
      <c r="AK1030"/>
      <c r="AL1030"/>
      <c r="AM1030"/>
      <c r="AN1030"/>
      <c r="AO1030"/>
      <c r="AP1030"/>
      <c r="AT1030"/>
      <c r="AU1030"/>
      <c r="AZ1030"/>
      <c r="BA1030"/>
      <c r="BB1030"/>
      <c r="BC1030"/>
      <c r="BD1030"/>
      <c r="BE1030"/>
      <c r="BF1030"/>
      <c r="BG1030"/>
      <c r="BI1030"/>
      <c r="BJ1030"/>
      <c r="BK1030"/>
      <c r="BL1030"/>
      <c r="BM1030"/>
      <c r="BQ1030"/>
      <c r="BS1030" s="39"/>
      <c r="BT1030"/>
      <c r="BU1030" s="39"/>
      <c r="BV1030"/>
      <c r="BW1030"/>
      <c r="BX1030"/>
      <c r="BY1030"/>
      <c r="BZ1030"/>
      <c r="CA1030" s="39"/>
      <c r="CB1030" s="39"/>
      <c r="CC1030" s="39"/>
      <c r="CD1030"/>
      <c r="CE1030"/>
      <c r="CF1030"/>
      <c r="CG1030"/>
      <c r="CH1030"/>
      <c r="CI1030"/>
      <c r="CJ1030" s="39"/>
      <c r="CK1030"/>
      <c r="CL1030"/>
      <c r="CM1030" s="39"/>
      <c r="CN1030"/>
      <c r="CO1030"/>
      <c r="CP1030"/>
      <c r="CQ1030"/>
      <c r="CR1030"/>
      <c r="CS1030"/>
      <c r="CT1030"/>
      <c r="CU1030"/>
      <c r="CV1030" s="110"/>
      <c r="CW1030" s="377"/>
      <c r="CX1030" s="36"/>
      <c r="CY1030" s="36"/>
      <c r="CZ1030" s="36"/>
      <c r="DA1030" s="237"/>
      <c r="DB1030" s="257"/>
      <c r="DC1030" s="40"/>
      <c r="DD1030" s="40"/>
      <c r="DE1030" s="40"/>
      <c r="DF1030" s="40"/>
      <c r="DG1030" s="40"/>
      <c r="DH1030" s="40"/>
      <c r="DI1030" s="40"/>
      <c r="DJ1030" s="40"/>
      <c r="DK1030" s="40"/>
      <c r="DL1030" s="40"/>
    </row>
    <row r="1031" spans="1:116" ht="14.4" x14ac:dyDescent="0.3">
      <c r="A1031" t="s">
        <v>6783</v>
      </c>
      <c r="B1031" s="113" t="s">
        <v>923</v>
      </c>
      <c r="C1031" s="182" t="s">
        <v>6784</v>
      </c>
      <c r="D1031" s="40" t="s">
        <v>6782</v>
      </c>
      <c r="E1031" s="181" t="s">
        <v>943</v>
      </c>
      <c r="F1031" s="184" t="s">
        <v>6785</v>
      </c>
      <c r="G1031" s="184">
        <v>1.6328848970330001</v>
      </c>
      <c r="H1031" s="184">
        <v>3.4795867600000002E-2</v>
      </c>
      <c r="I1031" s="184">
        <v>0.96758673523300009</v>
      </c>
      <c r="J1031" s="328">
        <v>5.2788574200000001E-2</v>
      </c>
      <c r="K1031" s="331">
        <v>0.57771371999999999</v>
      </c>
      <c r="L1031" s="331">
        <v>6.7413415000000004E-2</v>
      </c>
      <c r="M1031" s="331">
        <v>1.8316031999999999E-2</v>
      </c>
      <c r="N1031" s="331">
        <v>1.7247406999999999E-2</v>
      </c>
      <c r="O1031" s="331">
        <v>2.693038E-3</v>
      </c>
      <c r="P1031" s="331">
        <v>9.4127037000000004E-3</v>
      </c>
      <c r="Q1031" s="331">
        <v>5.4427188999999999E-3</v>
      </c>
      <c r="R1031" s="331">
        <v>0.10185608</v>
      </c>
      <c r="S1031" s="331">
        <v>1.0540692E-3</v>
      </c>
      <c r="T1031" s="331">
        <v>0.78</v>
      </c>
      <c r="U1031" s="331">
        <v>5.1734505E-2</v>
      </c>
      <c r="V1031" s="331">
        <v>1.208233E-6</v>
      </c>
      <c r="W1031" s="331">
        <v>0</v>
      </c>
      <c r="X1031" s="331">
        <v>0</v>
      </c>
      <c r="Y1031"/>
      <c r="Z1031" s="288">
        <v>3.8514248000000002</v>
      </c>
      <c r="AA1031"/>
      <c r="AB1031" s="164">
        <v>120.22883</v>
      </c>
      <c r="AC1031" s="164">
        <v>107.72602999999999</v>
      </c>
      <c r="AD1031" s="164">
        <v>6.3997900999999997</v>
      </c>
      <c r="AE1031" s="164">
        <v>0</v>
      </c>
      <c r="AF1031" s="164">
        <v>2.2459188000000001</v>
      </c>
      <c r="AG1031" s="164">
        <v>2.5175304999999999</v>
      </c>
      <c r="AH1031" s="164">
        <v>1.3395655</v>
      </c>
      <c r="AI1031"/>
      <c r="AJ1031" s="185">
        <v>9.1203322000000003E-2</v>
      </c>
      <c r="AK1031" s="185">
        <v>8.1044704999999995E-2</v>
      </c>
      <c r="AL1031" s="185">
        <v>3.3324447000000002E-3</v>
      </c>
      <c r="AM1031" s="185">
        <v>6.8261726999999999E-3</v>
      </c>
      <c r="AN1031" s="176">
        <v>4.8587952000000003E-6</v>
      </c>
      <c r="AO1031" s="176">
        <v>1.232413E-8</v>
      </c>
      <c r="AP1031" s="176">
        <v>0.95604659999999997</v>
      </c>
      <c r="AQ1031" s="192">
        <v>3.5741221999999999E-6</v>
      </c>
      <c r="AR1031" s="192">
        <v>1.0783989000000001E-8</v>
      </c>
      <c r="AS1031" s="192">
        <v>2.9463400000000001E-13</v>
      </c>
      <c r="AT1031" s="192">
        <v>0</v>
      </c>
      <c r="AU1031" s="192">
        <v>0</v>
      </c>
      <c r="AV1031" s="192">
        <v>4.8173621E-10</v>
      </c>
      <c r="AW1031" s="192">
        <v>1.2665343E-6</v>
      </c>
      <c r="AX1031" s="192">
        <v>1.099126E-10</v>
      </c>
      <c r="AY1031" s="192">
        <v>1.4260982999999999E-9</v>
      </c>
      <c r="AZ1031" s="192">
        <v>0</v>
      </c>
      <c r="BA1031" s="192">
        <v>0</v>
      </c>
      <c r="BB1031" s="192">
        <v>3.1027695999999999E-12</v>
      </c>
      <c r="BC1031" s="192">
        <v>6.1221514000000003E-13</v>
      </c>
      <c r="BD1031" s="192">
        <v>1.1972043999999999E-13</v>
      </c>
      <c r="BE1031" s="192">
        <v>1.3877854E-9</v>
      </c>
      <c r="BF1031" s="192">
        <v>1.6269154000000001E-8</v>
      </c>
      <c r="BG1031" s="192">
        <v>0</v>
      </c>
      <c r="BH1031" s="192">
        <v>1.1690817E-4</v>
      </c>
      <c r="BI1031" s="193">
        <v>0.95592969000000005</v>
      </c>
      <c r="BJ1031" s="193">
        <v>0</v>
      </c>
      <c r="BK1031" s="193">
        <v>0</v>
      </c>
      <c r="BL1031" s="193">
        <v>0</v>
      </c>
      <c r="BM1031"/>
      <c r="BN1031" s="164">
        <v>3.0303444999999998E-4</v>
      </c>
      <c r="BO1031" s="186">
        <v>9.8319525000000001E-6</v>
      </c>
      <c r="BP1031" s="164">
        <v>1.0738794000000001E-4</v>
      </c>
      <c r="BQ1031" s="186">
        <v>1.1938919E-5</v>
      </c>
      <c r="BR1031" s="186">
        <v>1.0509402E-5</v>
      </c>
      <c r="BS1031" s="186">
        <v>0</v>
      </c>
      <c r="BT1031" s="186">
        <v>0</v>
      </c>
      <c r="BU1031" s="186">
        <v>0</v>
      </c>
      <c r="BV1031" s="186">
        <v>1.3006715E-5</v>
      </c>
      <c r="BW1031" s="186">
        <v>7.1206004999999998E-6</v>
      </c>
      <c r="BX1031" s="186">
        <v>0</v>
      </c>
      <c r="BY1031" s="186">
        <v>0</v>
      </c>
      <c r="BZ1031" s="186">
        <v>0</v>
      </c>
      <c r="CA1031" s="186">
        <v>3.9351585999999998E-6</v>
      </c>
      <c r="CB1031" s="164">
        <v>1.3930375999999999E-4</v>
      </c>
      <c r="CC1031" s="186">
        <v>1.2717326E-12</v>
      </c>
      <c r="CD1031" s="164">
        <v>0</v>
      </c>
      <c r="CE1031"/>
      <c r="CF1031" s="329">
        <v>0</v>
      </c>
      <c r="CG1031" s="330">
        <v>3.8514248000000002</v>
      </c>
      <c r="CH1031" s="330">
        <v>3.3281611000000001E-3</v>
      </c>
      <c r="CI1031" s="330">
        <v>6.7268787000000002E-3</v>
      </c>
      <c r="CJ1031" s="330">
        <v>1.2446918999999999E-3</v>
      </c>
      <c r="CK1031" s="329">
        <v>1.5649414E-9</v>
      </c>
      <c r="CL1031" s="329">
        <v>1.8721471000000001E-7</v>
      </c>
      <c r="CM1031" s="330">
        <v>4.7824500999999999E-4</v>
      </c>
      <c r="CN1031" s="330">
        <v>0.51005370999999999</v>
      </c>
      <c r="CO1031" s="330">
        <v>13.151687000000001</v>
      </c>
      <c r="CP1031"/>
      <c r="CQ1031">
        <v>0.57771371999999999</v>
      </c>
      <c r="CR1031">
        <v>0.2223813946</v>
      </c>
      <c r="CS1031">
        <v>0.187585527</v>
      </c>
      <c r="CT1031">
        <v>0.96758673523300009</v>
      </c>
      <c r="CU1031">
        <v>5.2788574200000001E-2</v>
      </c>
      <c r="CV1031" s="109"/>
      <c r="CW1031" s="377"/>
      <c r="CX1031" s="36"/>
      <c r="CY1031" s="36"/>
      <c r="CZ1031" s="36"/>
      <c r="DA1031" s="237"/>
      <c r="DB1031" s="257"/>
      <c r="DC1031" s="40"/>
      <c r="DD1031" s="40"/>
      <c r="DE1031" s="40"/>
      <c r="DF1031" s="40"/>
      <c r="DG1031" s="40"/>
      <c r="DH1031" s="40"/>
      <c r="DI1031" s="40"/>
      <c r="DJ1031" s="40"/>
      <c r="DK1031" s="40"/>
      <c r="DL1031" s="40"/>
    </row>
    <row r="1032" spans="1:116" ht="14.4" x14ac:dyDescent="0.3">
      <c r="A1032" t="s">
        <v>6786</v>
      </c>
      <c r="B1032" s="113" t="s">
        <v>923</v>
      </c>
      <c r="C1032" s="182" t="s">
        <v>6787</v>
      </c>
      <c r="D1032" s="40" t="s">
        <v>6782</v>
      </c>
      <c r="E1032" s="181" t="s">
        <v>943</v>
      </c>
      <c r="F1032" s="184" t="s">
        <v>6788</v>
      </c>
      <c r="G1032" s="184">
        <v>0.1214176742883</v>
      </c>
      <c r="H1032" s="184">
        <v>7.414888366E-3</v>
      </c>
      <c r="I1032" s="184">
        <v>1.5908089173999999E-2</v>
      </c>
      <c r="J1032" s="328">
        <v>3.3630060748300002E-2</v>
      </c>
      <c r="K1032" s="331">
        <v>6.4464636000000006E-2</v>
      </c>
      <c r="L1032" s="331">
        <v>1.1619068E-2</v>
      </c>
      <c r="M1032" s="331">
        <v>2.4497857000000001E-3</v>
      </c>
      <c r="N1032" s="331">
        <v>2.4152866999999998E-3</v>
      </c>
      <c r="O1032" s="331">
        <v>1.782428E-3</v>
      </c>
      <c r="P1032" s="331">
        <v>1.4156465999999999E-5</v>
      </c>
      <c r="Q1032" s="331">
        <v>3.2030171999999999E-3</v>
      </c>
      <c r="R1032" s="331">
        <v>2.5209971000000002E-4</v>
      </c>
      <c r="S1032" s="331">
        <v>1.5115383E-4</v>
      </c>
      <c r="T1032" s="331">
        <v>1.5455133E-3</v>
      </c>
      <c r="U1032" s="331">
        <v>3.347605E-2</v>
      </c>
      <c r="V1032" s="331">
        <v>4.1622463999999998E-5</v>
      </c>
      <c r="W1032" s="331">
        <v>2.8569183E-6</v>
      </c>
      <c r="X1032" s="331">
        <v>0</v>
      </c>
      <c r="Y1032"/>
      <c r="Z1032" s="288">
        <v>0.42976424000000008</v>
      </c>
      <c r="AA1032"/>
      <c r="AB1032" s="164">
        <v>6.0446764999999996</v>
      </c>
      <c r="AC1032" s="164">
        <v>5.9052394000000001</v>
      </c>
      <c r="AD1032" s="164">
        <v>2.5261432E-2</v>
      </c>
      <c r="AE1032" s="164">
        <v>0</v>
      </c>
      <c r="AF1032" s="164">
        <v>6.8200477999999995E-2</v>
      </c>
      <c r="AG1032" s="164">
        <v>3.9439790000000002E-2</v>
      </c>
      <c r="AH1032" s="164">
        <v>6.5353774999999999E-3</v>
      </c>
      <c r="AI1032"/>
      <c r="AJ1032" s="185">
        <v>1.1200794E-2</v>
      </c>
      <c r="AK1032" s="185">
        <v>1.0382653E-2</v>
      </c>
      <c r="AL1032" s="185">
        <v>4.0228889000000002E-4</v>
      </c>
      <c r="AM1032" s="185">
        <v>4.1585130000000001E-4</v>
      </c>
      <c r="AN1032" s="176">
        <v>6.2246123000000004E-7</v>
      </c>
      <c r="AO1032" s="176">
        <v>1.4877548E-9</v>
      </c>
      <c r="AP1032" s="176">
        <v>5.8242479999999999E-2</v>
      </c>
      <c r="AQ1032" s="192">
        <v>3.9884339000000001E-7</v>
      </c>
      <c r="AR1032" s="192">
        <v>1.2034059E-9</v>
      </c>
      <c r="AS1032" s="192">
        <v>3.2878766000000002E-14</v>
      </c>
      <c r="AT1032" s="192">
        <v>3.7228714000000003E-12</v>
      </c>
      <c r="AU1032" s="192">
        <v>0</v>
      </c>
      <c r="AV1032" s="192">
        <v>1.6102471999999999E-10</v>
      </c>
      <c r="AW1032" s="192">
        <v>2.2270030000000001E-7</v>
      </c>
      <c r="AX1032" s="192">
        <v>2.6586953000000001E-11</v>
      </c>
      <c r="AY1032" s="192">
        <v>2.5528039E-10</v>
      </c>
      <c r="AZ1032" s="192">
        <v>4.2600216000000002E-14</v>
      </c>
      <c r="BA1032" s="192">
        <v>6.3178405000000004E-16</v>
      </c>
      <c r="BB1032" s="192">
        <v>1.8247112000000001E-12</v>
      </c>
      <c r="BC1032" s="192">
        <v>4.8909483999999998E-13</v>
      </c>
      <c r="BD1032" s="192">
        <v>9.1606815E-14</v>
      </c>
      <c r="BE1032" s="192">
        <v>3.1743344999999997E-11</v>
      </c>
      <c r="BF1032" s="192">
        <v>7.2105548999999996E-10</v>
      </c>
      <c r="BG1032" s="192">
        <v>3.5596346999999998E-20</v>
      </c>
      <c r="BH1032" s="192">
        <v>1.2709560999999999E-5</v>
      </c>
      <c r="BI1032" s="193">
        <v>5.822977E-2</v>
      </c>
      <c r="BJ1032" s="193">
        <v>0</v>
      </c>
      <c r="BK1032" s="193">
        <v>0</v>
      </c>
      <c r="BL1032" s="193">
        <v>0</v>
      </c>
      <c r="BM1032"/>
      <c r="BN1032" s="164">
        <v>2.5683722999999999E-5</v>
      </c>
      <c r="BO1032" s="186">
        <v>1.8011528000000001E-6</v>
      </c>
      <c r="BP1032" s="164">
        <v>1.1982967E-5</v>
      </c>
      <c r="BQ1032" s="186">
        <v>3.0928328000000003E-8</v>
      </c>
      <c r="BR1032" s="186">
        <v>1.6142737E-6</v>
      </c>
      <c r="BS1032" s="186">
        <v>7.6625878999999999E-8</v>
      </c>
      <c r="BT1032" s="186">
        <v>1.0447382999999999E-9</v>
      </c>
      <c r="BU1032" s="186">
        <v>1.1540553E-7</v>
      </c>
      <c r="BV1032" s="186">
        <v>1.7395593000000001E-7</v>
      </c>
      <c r="BW1032" s="186">
        <v>2.1304327999999999E-6</v>
      </c>
      <c r="BX1032" s="186">
        <v>0</v>
      </c>
      <c r="BY1032" s="186">
        <v>7.8716779000000006E-17</v>
      </c>
      <c r="BZ1032" s="186">
        <v>6.445442E-13</v>
      </c>
      <c r="CA1032" s="186">
        <v>5.7138872E-7</v>
      </c>
      <c r="CB1032" s="164">
        <v>7.1710437000000002E-6</v>
      </c>
      <c r="CC1032" s="186">
        <v>1.4503311000000001E-8</v>
      </c>
      <c r="CD1032" s="164">
        <v>0</v>
      </c>
      <c r="CE1032"/>
      <c r="CF1032" s="329">
        <v>5.4555100999999999E-13</v>
      </c>
      <c r="CG1032" s="330">
        <v>0.42977425000000002</v>
      </c>
      <c r="CH1032" s="330">
        <v>3.1752710999999999E-3</v>
      </c>
      <c r="CI1032" s="330">
        <v>1.2520827999999999E-3</v>
      </c>
      <c r="CJ1032" s="330">
        <v>1.0808897E-4</v>
      </c>
      <c r="CK1032" s="329">
        <v>8.2175479000000002E-10</v>
      </c>
      <c r="CL1032" s="329">
        <v>9.7116601999999994E-8</v>
      </c>
      <c r="CM1032" s="330">
        <v>7.6907245999999994E-5</v>
      </c>
      <c r="CN1032" s="330">
        <v>0.24267438999999999</v>
      </c>
      <c r="CO1032" s="330">
        <v>0.80153516000000002</v>
      </c>
      <c r="CP1032"/>
      <c r="CQ1032">
        <v>6.4464636000000006E-2</v>
      </c>
      <c r="CR1032">
        <v>2.1735841775999996E-2</v>
      </c>
      <c r="CS1032">
        <v>1.4323810328299999E-2</v>
      </c>
      <c r="CT1032">
        <v>1.5908089173999999E-2</v>
      </c>
      <c r="CU1032">
        <v>3.3627203830000001E-2</v>
      </c>
      <c r="CV1032" s="109"/>
      <c r="CW1032" s="376" t="s">
        <v>6789</v>
      </c>
      <c r="CX1032" s="36"/>
      <c r="CY1032" s="36"/>
      <c r="CZ1032" s="36"/>
      <c r="DA1032" s="237"/>
      <c r="DB1032" s="257"/>
      <c r="DC1032" s="40"/>
      <c r="DD1032" s="40"/>
      <c r="DE1032" s="40"/>
      <c r="DF1032" s="40"/>
      <c r="DG1032" s="40"/>
      <c r="DH1032" s="40"/>
      <c r="DI1032" s="40"/>
      <c r="DJ1032" s="40"/>
      <c r="DK1032" s="40"/>
      <c r="DL1032" s="40"/>
    </row>
    <row r="1033" spans="1:116" ht="14.4" x14ac:dyDescent="0.3">
      <c r="A1033" t="s">
        <v>6790</v>
      </c>
      <c r="B1033" s="113" t="s">
        <v>923</v>
      </c>
      <c r="C1033" s="182" t="s">
        <v>6791</v>
      </c>
      <c r="D1033" s="40" t="s">
        <v>6782</v>
      </c>
      <c r="E1033" s="181" t="s">
        <v>943</v>
      </c>
      <c r="F1033" s="184" t="s">
        <v>6792</v>
      </c>
      <c r="G1033" s="184">
        <v>9.2094888242700013E-2</v>
      </c>
      <c r="H1033" s="184">
        <v>1.0731911649E-2</v>
      </c>
      <c r="I1033" s="184">
        <v>1.2468015970000001E-2</v>
      </c>
      <c r="J1033" s="328">
        <v>2.1314111623700002E-2</v>
      </c>
      <c r="K1033" s="331">
        <v>4.7580849000000001E-2</v>
      </c>
      <c r="L1033" s="331">
        <v>2.5536242000000001E-3</v>
      </c>
      <c r="M1033" s="331">
        <v>4.6662381999999997E-3</v>
      </c>
      <c r="N1033" s="331">
        <v>4.0171553000000002E-3</v>
      </c>
      <c r="O1033" s="331">
        <v>4.7678564999999997E-3</v>
      </c>
      <c r="P1033" s="331">
        <v>2.5878449E-5</v>
      </c>
      <c r="Q1033" s="331">
        <v>1.9210214000000001E-3</v>
      </c>
      <c r="R1033" s="331">
        <v>6.3081691000000002E-4</v>
      </c>
      <c r="S1033" s="331">
        <v>3.8481616000000002E-4</v>
      </c>
      <c r="T1033" s="331">
        <v>4.4978936000000004E-3</v>
      </c>
      <c r="U1033" s="331">
        <v>2.0920981000000002E-2</v>
      </c>
      <c r="V1033" s="331">
        <v>1.1944306000000001E-4</v>
      </c>
      <c r="W1033" s="331">
        <v>8.3144636999999998E-6</v>
      </c>
      <c r="X1033" s="331">
        <v>0</v>
      </c>
      <c r="Y1033"/>
      <c r="Z1033" s="288">
        <v>0.31720566</v>
      </c>
      <c r="AA1033"/>
      <c r="AB1033" s="164">
        <v>5.3673552999999998</v>
      </c>
      <c r="AC1033" s="164">
        <v>5.0187146</v>
      </c>
      <c r="AD1033" s="164">
        <v>3.5222164E-2</v>
      </c>
      <c r="AE1033" s="164">
        <v>0</v>
      </c>
      <c r="AF1033" s="164">
        <v>0.19848324000000001</v>
      </c>
      <c r="AG1033" s="164">
        <v>0.10634381</v>
      </c>
      <c r="AH1033" s="164">
        <v>8.5915174999999996E-3</v>
      </c>
      <c r="AI1033"/>
      <c r="AJ1033" s="185">
        <v>6.7931998999999996E-3</v>
      </c>
      <c r="AK1033" s="185">
        <v>6.1586640000000003E-3</v>
      </c>
      <c r="AL1033" s="185">
        <v>2.7857237999999999E-4</v>
      </c>
      <c r="AM1033" s="185">
        <v>3.5596344000000002E-4</v>
      </c>
      <c r="AN1033" s="176">
        <v>3.6922446E-7</v>
      </c>
      <c r="AO1033" s="176">
        <v>1.0302233E-9</v>
      </c>
      <c r="AP1033" s="176">
        <v>4.9854823999999999E-2</v>
      </c>
      <c r="AQ1033" s="192">
        <v>2.9443138E-7</v>
      </c>
      <c r="AR1033" s="192">
        <v>8.8836806000000005E-10</v>
      </c>
      <c r="AS1033" s="192">
        <v>2.4271476E-14</v>
      </c>
      <c r="AT1033" s="192">
        <v>1.0834639000000001E-11</v>
      </c>
      <c r="AU1033" s="192">
        <v>0</v>
      </c>
      <c r="AV1033" s="192">
        <v>3.8791421E-10</v>
      </c>
      <c r="AW1033" s="192">
        <v>7.3808010000000005E-8</v>
      </c>
      <c r="AX1033" s="192">
        <v>5.8968909999999995E-11</v>
      </c>
      <c r="AY1033" s="192">
        <v>8.1623636000000003E-11</v>
      </c>
      <c r="AZ1033" s="192">
        <v>1.2397903E-13</v>
      </c>
      <c r="BA1033" s="192">
        <v>1.8386754000000002E-15</v>
      </c>
      <c r="BB1033" s="192">
        <v>1.0944292E-12</v>
      </c>
      <c r="BC1033" s="192">
        <v>1.3806375999999999E-14</v>
      </c>
      <c r="BD1033" s="192">
        <v>4.3709074000000003E-15</v>
      </c>
      <c r="BE1033" s="192">
        <v>2.8318510000000001E-11</v>
      </c>
      <c r="BF1033" s="192">
        <v>5.5800199000000001E-10</v>
      </c>
      <c r="BG1033" s="192">
        <v>1.0359573E-19</v>
      </c>
      <c r="BH1033" s="192">
        <v>3.1957654999999998E-5</v>
      </c>
      <c r="BI1033" s="193">
        <v>4.9822867E-2</v>
      </c>
      <c r="BJ1033" s="193">
        <v>0</v>
      </c>
      <c r="BK1033" s="193">
        <v>0</v>
      </c>
      <c r="BL1033" s="193">
        <v>0</v>
      </c>
      <c r="BM1033"/>
      <c r="BN1033" s="164">
        <v>1.9149976999999998E-5</v>
      </c>
      <c r="BO1033" s="186">
        <v>6.8256247999999999E-7</v>
      </c>
      <c r="BP1033" s="164">
        <v>8.8445355000000002E-6</v>
      </c>
      <c r="BQ1033" s="186">
        <v>7.5074372000000001E-8</v>
      </c>
      <c r="BR1033" s="186">
        <v>5.6682943999999998E-7</v>
      </c>
      <c r="BS1033" s="186">
        <v>2.2300360999999999E-7</v>
      </c>
      <c r="BT1033" s="186">
        <v>3.0404926000000001E-9</v>
      </c>
      <c r="BU1033" s="186">
        <v>3.3586368999999998E-7</v>
      </c>
      <c r="BV1033" s="186">
        <v>1.2817118999999999E-7</v>
      </c>
      <c r="BW1033" s="186">
        <v>1.2952486E-6</v>
      </c>
      <c r="BX1033" s="186">
        <v>0</v>
      </c>
      <c r="BY1033" s="186">
        <v>2.2908874000000002E-16</v>
      </c>
      <c r="BZ1033" s="186">
        <v>1.8758112000000001E-12</v>
      </c>
      <c r="CA1033" s="186">
        <v>7.911816E-7</v>
      </c>
      <c r="CB1033" s="164">
        <v>6.1622547999999998E-6</v>
      </c>
      <c r="CC1033" s="186">
        <v>4.2208855000000001E-8</v>
      </c>
      <c r="CD1033" s="164">
        <v>0</v>
      </c>
      <c r="CE1033"/>
      <c r="CF1033" s="329">
        <v>1.5877122E-12</v>
      </c>
      <c r="CG1033" s="330">
        <v>0.31723478999999999</v>
      </c>
      <c r="CH1033" s="330">
        <v>9.2409629E-3</v>
      </c>
      <c r="CI1033" s="330">
        <v>5.2450751999999999E-4</v>
      </c>
      <c r="CJ1033" s="330">
        <v>1.4716982999999999E-4</v>
      </c>
      <c r="CK1033" s="329">
        <v>4.9545966E-10</v>
      </c>
      <c r="CL1033" s="329">
        <v>5.8377391000000003E-8</v>
      </c>
      <c r="CM1033" s="330">
        <v>2.2729366999999999E-5</v>
      </c>
      <c r="CN1033" s="330">
        <v>8.1326578E-3</v>
      </c>
      <c r="CO1033" s="330">
        <v>0.68317682999999996</v>
      </c>
      <c r="CP1033"/>
      <c r="CQ1033">
        <v>4.7580849000000001E-2</v>
      </c>
      <c r="CR1033">
        <v>1.8582590959E-2</v>
      </c>
      <c r="CS1033">
        <v>7.8589937737000015E-3</v>
      </c>
      <c r="CT1033">
        <v>1.2468015969999999E-2</v>
      </c>
      <c r="CU1033">
        <v>2.1305797160000001E-2</v>
      </c>
      <c r="CV1033" s="109"/>
      <c r="CW1033" s="376" t="s">
        <v>6789</v>
      </c>
      <c r="CX1033" s="36"/>
      <c r="CY1033" s="36"/>
      <c r="CZ1033" s="36"/>
      <c r="DA1033" s="237"/>
      <c r="DB1033" s="257"/>
      <c r="DC1033" s="40"/>
      <c r="DD1033" s="40"/>
      <c r="DE1033" s="40"/>
      <c r="DF1033" s="40"/>
      <c r="DG1033" s="40"/>
      <c r="DH1033" s="40"/>
      <c r="DI1033" s="40"/>
      <c r="DJ1033" s="40"/>
      <c r="DK1033" s="40"/>
      <c r="DL1033" s="40"/>
    </row>
    <row r="1034" spans="1:116" ht="14.4" x14ac:dyDescent="0.3">
      <c r="A1034" t="s">
        <v>6793</v>
      </c>
      <c r="B1034" s="113" t="s">
        <v>923</v>
      </c>
      <c r="C1034" s="182" t="s">
        <v>6794</v>
      </c>
      <c r="D1034" s="40" t="s">
        <v>6782</v>
      </c>
      <c r="E1034" s="181" t="s">
        <v>943</v>
      </c>
      <c r="F1034" s="184" t="s">
        <v>6795</v>
      </c>
      <c r="G1034" s="184">
        <v>1.25720693229573</v>
      </c>
      <c r="H1034" s="184">
        <v>5.0238030400000001E-2</v>
      </c>
      <c r="I1034" s="184">
        <v>0.68145302368573002</v>
      </c>
      <c r="J1034" s="328">
        <v>2.8164328209999999E-2</v>
      </c>
      <c r="K1034" s="331">
        <v>0.49735154999999998</v>
      </c>
      <c r="L1034" s="331">
        <v>7.8729812999999996E-2</v>
      </c>
      <c r="M1034" s="331">
        <v>1.4528645999999999E-2</v>
      </c>
      <c r="N1034" s="331">
        <v>3.1153087999999999E-2</v>
      </c>
      <c r="O1034" s="331">
        <v>9.6952636999999998E-3</v>
      </c>
      <c r="P1034" s="331">
        <v>6.6633198000000003E-3</v>
      </c>
      <c r="Q1034" s="331">
        <v>2.7263589000000002E-3</v>
      </c>
      <c r="R1034" s="331">
        <v>1.9573738E-2</v>
      </c>
      <c r="S1034" s="331">
        <v>4.9950620999999996E-4</v>
      </c>
      <c r="T1034" s="331">
        <v>0.56862000000000001</v>
      </c>
      <c r="U1034" s="331">
        <v>2.7664821999999999E-2</v>
      </c>
      <c r="V1034" s="331">
        <v>8.2668572999999997E-7</v>
      </c>
      <c r="W1034" s="331">
        <v>0</v>
      </c>
      <c r="X1034" s="331">
        <v>0</v>
      </c>
      <c r="Y1034"/>
      <c r="Z1034" s="288">
        <v>3.315677</v>
      </c>
      <c r="AA1034"/>
      <c r="AB1034" s="164">
        <v>92.734894999999995</v>
      </c>
      <c r="AC1034" s="164">
        <v>86.865122</v>
      </c>
      <c r="AD1034" s="164">
        <v>3.4222882999999999</v>
      </c>
      <c r="AE1034" s="164">
        <v>0</v>
      </c>
      <c r="AF1034" s="164">
        <v>0.65744184000000006</v>
      </c>
      <c r="AG1034" s="164">
        <v>1.167869</v>
      </c>
      <c r="AH1034" s="164">
        <v>0.62217387000000002</v>
      </c>
      <c r="AI1034"/>
      <c r="AJ1034" s="185">
        <v>8.6619208000000003E-2</v>
      </c>
      <c r="AK1034" s="185">
        <v>7.7797378E-2</v>
      </c>
      <c r="AL1034" s="185">
        <v>3.0203381E-3</v>
      </c>
      <c r="AM1034" s="185">
        <v>5.8014916999999996E-3</v>
      </c>
      <c r="AN1034" s="176">
        <v>4.6641113999999998E-6</v>
      </c>
      <c r="AO1034" s="176">
        <v>1.1169888999999999E-8</v>
      </c>
      <c r="AP1034" s="176">
        <v>0.81253385</v>
      </c>
      <c r="AQ1034" s="192">
        <v>3.0769483E-6</v>
      </c>
      <c r="AR1034" s="192">
        <v>9.2838956000000004E-9</v>
      </c>
      <c r="AS1034" s="192">
        <v>2.5364929E-13</v>
      </c>
      <c r="AT1034" s="192">
        <v>0</v>
      </c>
      <c r="AU1034" s="192">
        <v>0</v>
      </c>
      <c r="AV1034" s="192">
        <v>9.5688171999999992E-10</v>
      </c>
      <c r="AW1034" s="192">
        <v>1.5818862999999999E-6</v>
      </c>
      <c r="AX1034" s="192">
        <v>2.1854813E-10</v>
      </c>
      <c r="AY1034" s="192">
        <v>1.6654912E-9</v>
      </c>
      <c r="AZ1034" s="192">
        <v>0</v>
      </c>
      <c r="BA1034" s="192">
        <v>0</v>
      </c>
      <c r="BB1034" s="192">
        <v>1.5545194E-12</v>
      </c>
      <c r="BC1034" s="192">
        <v>1.1806255000000001E-13</v>
      </c>
      <c r="BD1034" s="192">
        <v>2.8206148E-14</v>
      </c>
      <c r="BE1034" s="192">
        <v>8.4901362999999999E-10</v>
      </c>
      <c r="BF1034" s="192">
        <v>3.4708932E-9</v>
      </c>
      <c r="BG1034" s="192">
        <v>0</v>
      </c>
      <c r="BH1034" s="192">
        <v>6.0338367999999997E-5</v>
      </c>
      <c r="BI1034" s="193">
        <v>0.81247351000000001</v>
      </c>
      <c r="BJ1034" s="193">
        <v>0</v>
      </c>
      <c r="BK1034" s="193">
        <v>0</v>
      </c>
      <c r="BL1034" s="193">
        <v>0</v>
      </c>
      <c r="BM1034"/>
      <c r="BN1034" s="164">
        <v>2.5274185999999999E-4</v>
      </c>
      <c r="BO1034" s="186">
        <v>1.14824E-5</v>
      </c>
      <c r="BP1034" s="164">
        <v>9.2449873000000003E-5</v>
      </c>
      <c r="BQ1034" s="186">
        <v>2.2970547999999999E-6</v>
      </c>
      <c r="BR1034" s="186">
        <v>1.8136486E-5</v>
      </c>
      <c r="BS1034" s="186">
        <v>0</v>
      </c>
      <c r="BT1034" s="186">
        <v>0</v>
      </c>
      <c r="BU1034" s="186">
        <v>0</v>
      </c>
      <c r="BV1034" s="186">
        <v>9.0950135000000004E-6</v>
      </c>
      <c r="BW1034" s="186">
        <v>2.4871188999999998E-6</v>
      </c>
      <c r="BX1034" s="186">
        <v>0</v>
      </c>
      <c r="BY1034" s="186">
        <v>0</v>
      </c>
      <c r="BZ1034" s="186">
        <v>0</v>
      </c>
      <c r="CA1034" s="186">
        <v>6.7004409E-6</v>
      </c>
      <c r="CB1034" s="164">
        <v>1.1009348E-4</v>
      </c>
      <c r="CC1034" s="186">
        <v>5.8899092999999997E-13</v>
      </c>
      <c r="CD1034" s="164">
        <v>0</v>
      </c>
      <c r="CE1034"/>
      <c r="CF1034" s="329">
        <v>0</v>
      </c>
      <c r="CG1034" s="330">
        <v>3.315677</v>
      </c>
      <c r="CH1034" s="330">
        <v>2.0778518999999999E-2</v>
      </c>
      <c r="CI1034" s="330">
        <v>7.8560907000000003E-3</v>
      </c>
      <c r="CJ1034" s="330">
        <v>9.8731473000000011E-4</v>
      </c>
      <c r="CK1034" s="329">
        <v>7.7631010999999995E-10</v>
      </c>
      <c r="CL1034" s="329">
        <v>8.6881408000000007E-8</v>
      </c>
      <c r="CM1034" s="330">
        <v>7.2187149999999997E-4</v>
      </c>
      <c r="CN1034" s="330">
        <v>9.8899519000000005E-2</v>
      </c>
      <c r="CO1034" s="330">
        <v>11.145178</v>
      </c>
      <c r="CP1034"/>
      <c r="CQ1034">
        <v>0.49735154999999998</v>
      </c>
      <c r="CR1034">
        <v>0.16307022740000002</v>
      </c>
      <c r="CS1034">
        <v>0.112832197</v>
      </c>
      <c r="CT1034">
        <v>0.68145302368573002</v>
      </c>
      <c r="CU1034">
        <v>2.8164328209999999E-2</v>
      </c>
      <c r="CV1034" s="109"/>
      <c r="CW1034" s="376" t="s">
        <v>6796</v>
      </c>
      <c r="CX1034" s="36"/>
      <c r="CY1034" s="36"/>
      <c r="CZ1034" s="36"/>
      <c r="DA1034" s="237"/>
      <c r="DB1034" s="257"/>
      <c r="DC1034" s="40"/>
      <c r="DD1034" s="40"/>
      <c r="DE1034" s="40"/>
      <c r="DF1034" s="40"/>
      <c r="DG1034" s="40"/>
      <c r="DH1034" s="40"/>
      <c r="DI1034" s="40"/>
      <c r="DJ1034" s="40"/>
      <c r="DK1034" s="40"/>
      <c r="DL1034" s="40"/>
    </row>
    <row r="1035" spans="1:116" ht="14.4" x14ac:dyDescent="0.3">
      <c r="B1035" s="113"/>
      <c r="C1035" s="182"/>
      <c r="D1035" s="40"/>
      <c r="E1035" s="181"/>
      <c r="F1035"/>
      <c r="G1035"/>
      <c r="H1035"/>
      <c r="I1035"/>
      <c r="J1035" s="332"/>
      <c r="K1035" s="39"/>
      <c r="L1035" s="39"/>
      <c r="M1035" s="39"/>
      <c r="N1035" s="39"/>
      <c r="O1035" s="39"/>
      <c r="P1035" s="39"/>
      <c r="Q1035" s="39"/>
      <c r="R1035" s="39"/>
      <c r="S1035" s="39"/>
      <c r="T1035" s="39"/>
      <c r="U1035" s="39"/>
      <c r="V1035" s="39"/>
      <c r="W1035" s="39"/>
      <c r="Y1035"/>
      <c r="Z1035"/>
      <c r="AA1035"/>
      <c r="AB1035"/>
      <c r="AC1035"/>
      <c r="AD1035"/>
      <c r="AE1035"/>
      <c r="AF1035"/>
      <c r="AG1035"/>
      <c r="AH1035"/>
      <c r="AI1035"/>
      <c r="AJ1035"/>
      <c r="AK1035"/>
      <c r="AL1035"/>
      <c r="AM1035"/>
      <c r="AN1035"/>
      <c r="AO1035"/>
      <c r="AP1035"/>
      <c r="BI1035"/>
      <c r="BJ1035"/>
      <c r="BK1035"/>
      <c r="BL1035"/>
      <c r="BM1035"/>
      <c r="BN1035"/>
      <c r="BP1035"/>
      <c r="BS1035" s="39"/>
      <c r="BT1035" s="39"/>
      <c r="BU1035" s="39"/>
      <c r="BV1035" s="39"/>
      <c r="BW1035" s="39"/>
      <c r="BX1035" s="39"/>
      <c r="BY1035" s="39"/>
      <c r="BZ1035" s="39"/>
      <c r="CA1035" s="39"/>
      <c r="CB1035"/>
      <c r="CC1035" s="39"/>
      <c r="CD1035"/>
      <c r="CE1035"/>
      <c r="CF1035" s="39"/>
      <c r="CG1035"/>
      <c r="CH1035"/>
      <c r="CI1035"/>
      <c r="CJ1035"/>
      <c r="CK1035" s="39"/>
      <c r="CL1035" s="39"/>
      <c r="CM1035"/>
      <c r="CN1035"/>
      <c r="CO1035"/>
      <c r="CP1035"/>
      <c r="CQ1035"/>
      <c r="CR1035"/>
      <c r="CS1035"/>
      <c r="CT1035"/>
      <c r="CU1035"/>
      <c r="CV1035" s="110"/>
      <c r="CW1035" s="377"/>
      <c r="CX1035" s="36"/>
      <c r="CY1035" s="36"/>
      <c r="CZ1035" s="36"/>
      <c r="DA1035" s="237"/>
      <c r="DB1035" s="257"/>
      <c r="DC1035" s="40"/>
      <c r="DD1035" s="40"/>
      <c r="DE1035" s="40"/>
      <c r="DF1035" s="40"/>
      <c r="DG1035" s="40"/>
      <c r="DH1035" s="40"/>
      <c r="DI1035" s="40"/>
      <c r="DJ1035" s="40"/>
      <c r="DK1035" s="40"/>
      <c r="DL1035" s="40"/>
    </row>
    <row r="1036" spans="1:116" ht="14.4" x14ac:dyDescent="0.3">
      <c r="B1036" s="113"/>
      <c r="C1036" s="180"/>
      <c r="D1036" s="37" t="s">
        <v>197</v>
      </c>
      <c r="E1036" s="181"/>
      <c r="F1036"/>
      <c r="G1036"/>
      <c r="H1036"/>
      <c r="I1036"/>
      <c r="J1036" s="332"/>
      <c r="K1036" s="39"/>
      <c r="L1036" s="39"/>
      <c r="M1036" s="39"/>
      <c r="N1036" s="39"/>
      <c r="O1036" s="39"/>
      <c r="P1036" s="39"/>
      <c r="Q1036" s="39"/>
      <c r="R1036" s="39"/>
      <c r="S1036" s="39"/>
      <c r="T1036" s="39"/>
      <c r="U1036" s="39"/>
      <c r="V1036" s="39"/>
      <c r="W1036" s="39"/>
      <c r="Y1036"/>
      <c r="Z1036"/>
      <c r="AA1036"/>
      <c r="AB1036"/>
      <c r="AC1036"/>
      <c r="AD1036"/>
      <c r="AE1036"/>
      <c r="AF1036"/>
      <c r="AG1036"/>
      <c r="AH1036"/>
      <c r="AI1036"/>
      <c r="AJ1036"/>
      <c r="AK1036"/>
      <c r="AL1036"/>
      <c r="AM1036"/>
      <c r="AN1036"/>
      <c r="AO1036"/>
      <c r="AP1036"/>
      <c r="BI1036"/>
      <c r="BJ1036"/>
      <c r="BK1036"/>
      <c r="BL1036"/>
      <c r="BM1036"/>
      <c r="BN1036"/>
      <c r="BP1036"/>
      <c r="BS1036" s="39"/>
      <c r="BT1036" s="39"/>
      <c r="BU1036" s="39"/>
      <c r="BV1036" s="39"/>
      <c r="BW1036" s="39"/>
      <c r="BX1036" s="39"/>
      <c r="BY1036" s="39"/>
      <c r="BZ1036" s="39"/>
      <c r="CA1036" s="39"/>
      <c r="CB1036"/>
      <c r="CC1036" s="39"/>
      <c r="CD1036"/>
      <c r="CE1036"/>
      <c r="CF1036" s="39"/>
      <c r="CG1036"/>
      <c r="CH1036"/>
      <c r="CI1036"/>
      <c r="CJ1036"/>
      <c r="CK1036" s="39"/>
      <c r="CL1036" s="39"/>
      <c r="CM1036"/>
      <c r="CN1036"/>
      <c r="CO1036"/>
      <c r="CP1036"/>
      <c r="CQ1036"/>
      <c r="CR1036"/>
      <c r="CS1036"/>
      <c r="CT1036"/>
      <c r="CU1036"/>
      <c r="CV1036" s="110"/>
      <c r="CW1036" s="377"/>
      <c r="CX1036" s="36"/>
      <c r="CY1036" s="36"/>
      <c r="CZ1036" s="36"/>
      <c r="DA1036" s="237"/>
      <c r="DB1036" s="257"/>
      <c r="DC1036" s="40"/>
      <c r="DD1036" s="40"/>
      <c r="DE1036" s="40"/>
      <c r="DF1036" s="40"/>
      <c r="DG1036" s="40"/>
      <c r="DH1036" s="40"/>
      <c r="DI1036" s="40"/>
      <c r="DJ1036" s="40"/>
      <c r="DK1036" s="40"/>
      <c r="DL1036" s="40"/>
    </row>
    <row r="1037" spans="1:116" ht="14.4" x14ac:dyDescent="0.3">
      <c r="A1037" t="s">
        <v>6797</v>
      </c>
      <c r="B1037" s="113" t="s">
        <v>533</v>
      </c>
      <c r="C1037" s="182" t="s">
        <v>198</v>
      </c>
      <c r="D1037" s="40" t="s">
        <v>197</v>
      </c>
      <c r="E1037" s="181" t="s">
        <v>1265</v>
      </c>
      <c r="F1037" s="184" t="s">
        <v>6798</v>
      </c>
      <c r="G1037" s="184">
        <v>0.15186887968599999</v>
      </c>
      <c r="H1037" s="184">
        <v>2.8651162686000001E-2</v>
      </c>
      <c r="I1037" s="184">
        <v>2.1888789699999998E-2</v>
      </c>
      <c r="J1037" s="328">
        <v>6.9555273000000001E-3</v>
      </c>
      <c r="K1037" s="331">
        <v>9.4373399999999996E-2</v>
      </c>
      <c r="L1037" s="331">
        <v>8.2276515000000005E-3</v>
      </c>
      <c r="M1037" s="331">
        <v>1.0815175E-2</v>
      </c>
      <c r="N1037" s="331">
        <v>8.0783999999999995E-3</v>
      </c>
      <c r="O1037" s="331">
        <v>2.0370800000000001E-2</v>
      </c>
      <c r="P1037" s="331">
        <v>4.7629826E-5</v>
      </c>
      <c r="Q1037" s="331">
        <v>1.5433286E-4</v>
      </c>
      <c r="R1037" s="331">
        <v>2.8459632E-3</v>
      </c>
      <c r="S1037" s="331">
        <v>3.3866E-3</v>
      </c>
      <c r="T1037" s="331">
        <v>0</v>
      </c>
      <c r="U1037" s="331">
        <v>3.5689273000000001E-3</v>
      </c>
      <c r="V1037" s="331">
        <v>0</v>
      </c>
      <c r="W1037" s="184">
        <v>0</v>
      </c>
      <c r="X1037" s="184">
        <v>0</v>
      </c>
      <c r="Y1037"/>
      <c r="Z1037" s="288">
        <v>0.62915600000000005</v>
      </c>
      <c r="AA1037"/>
      <c r="AB1037" s="164">
        <v>3.7859517999999999</v>
      </c>
      <c r="AC1037" s="164">
        <v>3.2712918000000002</v>
      </c>
      <c r="AD1037" s="164">
        <v>0.44334499999999999</v>
      </c>
      <c r="AE1037" s="164">
        <v>0</v>
      </c>
      <c r="AF1037" s="186">
        <v>2.1499999999999999E-4</v>
      </c>
      <c r="AG1037" s="186">
        <v>2.5000000000000001E-2</v>
      </c>
      <c r="AH1037" s="186">
        <v>4.6100000000000002E-2</v>
      </c>
      <c r="AI1037"/>
      <c r="AJ1037" s="187">
        <v>1.8344711999999999E-2</v>
      </c>
      <c r="AK1037" s="187">
        <v>1.7572311E-2</v>
      </c>
      <c r="AL1037" s="187">
        <v>5.3680163000000003E-4</v>
      </c>
      <c r="AM1037" s="187">
        <v>2.3559892000000001E-4</v>
      </c>
      <c r="AN1037" s="176">
        <v>1.0534958999999999E-6</v>
      </c>
      <c r="AO1037" s="176">
        <v>1.9852131000000002E-9</v>
      </c>
      <c r="AP1037" s="176">
        <v>3.2997048000000001E-2</v>
      </c>
      <c r="AQ1037" s="192">
        <v>5.8385677000000002E-7</v>
      </c>
      <c r="AR1037" s="192">
        <v>1.7616367999999999E-9</v>
      </c>
      <c r="AS1037" s="192">
        <v>4.8130434000000003E-14</v>
      </c>
      <c r="AT1037" s="192">
        <v>0</v>
      </c>
      <c r="AU1037" s="192">
        <v>0</v>
      </c>
      <c r="AV1037" s="192">
        <v>2.1648000000000001E-10</v>
      </c>
      <c r="AW1037" s="192">
        <v>4.6895399999999998E-7</v>
      </c>
      <c r="AX1037" s="192">
        <v>4.9368000000000002E-11</v>
      </c>
      <c r="AY1037" s="192">
        <v>1.74052E-10</v>
      </c>
      <c r="AZ1037" s="192">
        <v>0</v>
      </c>
      <c r="BA1037" s="192">
        <v>0</v>
      </c>
      <c r="BB1037" s="192">
        <v>8.7931150999999998E-14</v>
      </c>
      <c r="BC1037" s="192">
        <v>1.7089552000000001E-14</v>
      </c>
      <c r="BD1037" s="192">
        <v>3.1846610000000002E-15</v>
      </c>
      <c r="BE1037" s="192">
        <v>1.35849E-11</v>
      </c>
      <c r="BF1037" s="192">
        <v>4.5504000000000001E-10</v>
      </c>
      <c r="BG1037" s="193">
        <v>0</v>
      </c>
      <c r="BH1037" s="192">
        <v>2.8413000000000001E-4</v>
      </c>
      <c r="BI1037" s="192">
        <v>3.2712918000000001E-2</v>
      </c>
      <c r="BJ1037" s="193">
        <v>0</v>
      </c>
      <c r="BK1037" s="193">
        <v>0</v>
      </c>
      <c r="BL1037" s="193">
        <v>0</v>
      </c>
      <c r="BM1037"/>
      <c r="BN1037" s="186">
        <v>4.4765027999999999E-5</v>
      </c>
      <c r="BO1037" s="186">
        <v>1.1999671E-6</v>
      </c>
      <c r="BP1037" s="186">
        <v>1.7542539E-5</v>
      </c>
      <c r="BQ1037" s="186">
        <v>3.3724524000000002E-7</v>
      </c>
      <c r="BR1037" s="186">
        <v>1.9221953000000001E-5</v>
      </c>
      <c r="BS1037" s="186">
        <v>0</v>
      </c>
      <c r="BT1037" s="186">
        <v>0</v>
      </c>
      <c r="BU1037" s="186">
        <v>0</v>
      </c>
      <c r="BV1037" s="186">
        <v>7.4517659E-8</v>
      </c>
      <c r="BW1037" s="186">
        <v>2.1163859E-7</v>
      </c>
      <c r="BX1037" s="186">
        <v>0</v>
      </c>
      <c r="BY1037" s="164">
        <v>0</v>
      </c>
      <c r="BZ1037" s="186">
        <v>0</v>
      </c>
      <c r="CA1037" s="186">
        <v>1.6221237000000001E-6</v>
      </c>
      <c r="CB1037" s="186">
        <v>4.5550436000000002E-6</v>
      </c>
      <c r="CC1037" s="186">
        <v>4.7681001000000001E-14</v>
      </c>
      <c r="CD1037" s="164">
        <v>0</v>
      </c>
      <c r="CE1037"/>
      <c r="CF1037" s="329">
        <v>0</v>
      </c>
      <c r="CG1037" s="330">
        <v>0.62915600000000005</v>
      </c>
      <c r="CH1037" s="329">
        <v>0</v>
      </c>
      <c r="CI1037" s="329">
        <v>8.2100000000000001E-4</v>
      </c>
      <c r="CJ1037" s="329">
        <v>7.3496051999999998E-4</v>
      </c>
      <c r="CK1037" s="329">
        <v>4.230063E-11</v>
      </c>
      <c r="CL1037" s="329">
        <v>5.2994199999999999E-9</v>
      </c>
      <c r="CM1037" s="329">
        <v>5.5817221000000004E-4</v>
      </c>
      <c r="CN1037" s="329">
        <v>1.4246279000000001E-2</v>
      </c>
      <c r="CO1037" s="330">
        <v>0.44863429999999999</v>
      </c>
      <c r="CP1037"/>
      <c r="CQ1037">
        <v>9.4373399999999996E-2</v>
      </c>
      <c r="CR1037">
        <v>5.0539952386000002E-2</v>
      </c>
      <c r="CS1037">
        <v>2.1888789699999998E-2</v>
      </c>
      <c r="CT1037">
        <v>2.1888789699999998E-2</v>
      </c>
      <c r="CU1037">
        <v>6.9555273000000001E-3</v>
      </c>
      <c r="CV1037" s="109"/>
      <c r="CW1037" s="377"/>
      <c r="CX1037" s="36"/>
      <c r="CY1037" s="36"/>
      <c r="CZ1037" s="36"/>
      <c r="DA1037" s="237"/>
      <c r="DB1037" s="257"/>
      <c r="DC1037" s="40"/>
      <c r="DD1037" s="40"/>
      <c r="DE1037" s="40"/>
      <c r="DF1037" s="40"/>
      <c r="DG1037" s="40"/>
      <c r="DH1037" s="40"/>
      <c r="DI1037" s="40"/>
      <c r="DJ1037" s="40"/>
      <c r="DK1037" s="40"/>
      <c r="DL1037" s="40"/>
    </row>
    <row r="1038" spans="1:116" ht="14.4" x14ac:dyDescent="0.3">
      <c r="A1038" t="s">
        <v>6799</v>
      </c>
      <c r="B1038" s="113" t="s">
        <v>533</v>
      </c>
      <c r="C1038" s="182" t="s">
        <v>602</v>
      </c>
      <c r="D1038" s="40" t="s">
        <v>197</v>
      </c>
      <c r="E1038" s="181" t="s">
        <v>1265</v>
      </c>
      <c r="F1038" s="184" t="s">
        <v>6800</v>
      </c>
      <c r="G1038" s="184">
        <v>2.8951192409399997</v>
      </c>
      <c r="H1038" s="184">
        <v>0.13640730094</v>
      </c>
      <c r="I1038" s="184">
        <v>1.23645022</v>
      </c>
      <c r="J1038" s="328">
        <v>0.23571051999999998</v>
      </c>
      <c r="K1038" s="184">
        <v>1.2865511999999999</v>
      </c>
      <c r="L1038" s="184">
        <v>0.1463139</v>
      </c>
      <c r="M1038" s="331">
        <v>0.12913642</v>
      </c>
      <c r="N1038" s="184">
        <v>0.10893600000000001</v>
      </c>
      <c r="O1038" s="331">
        <v>2.1172799999999999E-2</v>
      </c>
      <c r="P1038" s="331">
        <v>6.4881574000000004E-4</v>
      </c>
      <c r="Q1038" s="331">
        <v>5.6496851999999998E-3</v>
      </c>
      <c r="R1038" s="331">
        <v>0.96099990000000002</v>
      </c>
      <c r="S1038" s="331">
        <v>3.3276E-3</v>
      </c>
      <c r="T1038" s="331">
        <v>0</v>
      </c>
      <c r="U1038" s="331">
        <v>0.23238291999999999</v>
      </c>
      <c r="V1038" s="331">
        <v>0</v>
      </c>
      <c r="W1038" s="331">
        <v>0</v>
      </c>
      <c r="X1038" s="184">
        <v>0</v>
      </c>
      <c r="Y1038"/>
      <c r="Z1038" s="288">
        <v>8.5770079999999993</v>
      </c>
      <c r="AA1038"/>
      <c r="AB1038" s="164">
        <v>113.57024</v>
      </c>
      <c r="AC1038" s="164">
        <v>80.390015000000005</v>
      </c>
      <c r="AD1038" s="164">
        <v>28.867443000000002</v>
      </c>
      <c r="AE1038" s="164">
        <v>0</v>
      </c>
      <c r="AF1038" s="186">
        <v>2.2499999999999998E-3</v>
      </c>
      <c r="AG1038" s="164">
        <v>1.7363459999999999</v>
      </c>
      <c r="AH1038" s="164">
        <v>2.5741879999999999</v>
      </c>
      <c r="AI1038"/>
      <c r="AJ1038" s="185">
        <v>0.19837371000000001</v>
      </c>
      <c r="AK1038" s="185">
        <v>0.18511821000000001</v>
      </c>
      <c r="AL1038" s="187">
        <v>7.5136606999999999E-3</v>
      </c>
      <c r="AM1038" s="187">
        <v>5.7418403999999999E-3</v>
      </c>
      <c r="AN1038" s="176">
        <v>1.1098214E-5</v>
      </c>
      <c r="AO1038" s="176">
        <v>2.7787206999999999E-8</v>
      </c>
      <c r="AP1038" s="176">
        <v>0.80417932999999997</v>
      </c>
      <c r="AQ1038" s="192">
        <v>7.9594634000000008E-6</v>
      </c>
      <c r="AR1038" s="192">
        <v>2.4015622E-8</v>
      </c>
      <c r="AS1038" s="192">
        <v>6.5614110999999998E-13</v>
      </c>
      <c r="AT1038" s="192">
        <v>0</v>
      </c>
      <c r="AU1038" s="192">
        <v>0</v>
      </c>
      <c r="AV1038" s="192">
        <v>2.9192E-9</v>
      </c>
      <c r="AW1038" s="192">
        <v>2.9893119999999998E-6</v>
      </c>
      <c r="AX1038" s="192">
        <v>6.6571999999999995E-10</v>
      </c>
      <c r="AY1038" s="192">
        <v>3.0951999999999998E-9</v>
      </c>
      <c r="AZ1038" s="192">
        <v>0</v>
      </c>
      <c r="BA1038" s="192">
        <v>0</v>
      </c>
      <c r="BB1038" s="192">
        <v>3.2186519000000001E-12</v>
      </c>
      <c r="BC1038" s="192">
        <v>5.768293E-12</v>
      </c>
      <c r="BD1038" s="192">
        <v>1.0212356000000001E-12</v>
      </c>
      <c r="BE1038" s="192">
        <v>2.391102E-9</v>
      </c>
      <c r="BF1038" s="192">
        <v>1.4412825000000001E-7</v>
      </c>
      <c r="BG1038" s="193">
        <v>0</v>
      </c>
      <c r="BH1038" s="192">
        <v>2.7918000000000002E-4</v>
      </c>
      <c r="BI1038" s="193">
        <v>0.80390015000000004</v>
      </c>
      <c r="BJ1038" s="193">
        <v>0</v>
      </c>
      <c r="BK1038" s="193">
        <v>0</v>
      </c>
      <c r="BL1038" s="193">
        <v>0</v>
      </c>
      <c r="BM1038"/>
      <c r="BN1038" s="186">
        <v>6.0591115000000004E-4</v>
      </c>
      <c r="BO1038" s="186">
        <v>2.1339244000000001E-5</v>
      </c>
      <c r="BP1038" s="186">
        <v>2.3914973999999999E-4</v>
      </c>
      <c r="BQ1038" s="186">
        <v>1.1262148E-4</v>
      </c>
      <c r="BR1038" s="186">
        <v>3.6529222000000003E-5</v>
      </c>
      <c r="BS1038" s="186">
        <v>0</v>
      </c>
      <c r="BT1038" s="186">
        <v>0</v>
      </c>
      <c r="BU1038" s="186">
        <v>0</v>
      </c>
      <c r="BV1038" s="186">
        <v>2.2065794999999999E-6</v>
      </c>
      <c r="BW1038" s="186">
        <v>3.6915237999999999E-5</v>
      </c>
      <c r="BX1038" s="186">
        <v>0</v>
      </c>
      <c r="BY1038" s="164">
        <v>0</v>
      </c>
      <c r="BZ1038" s="186">
        <v>0</v>
      </c>
      <c r="CA1038" s="186">
        <v>2.2208906E-5</v>
      </c>
      <c r="CB1038" s="186">
        <v>1.3494074E-4</v>
      </c>
      <c r="CC1038" s="186">
        <v>4.6850322000000002E-14</v>
      </c>
      <c r="CD1038" s="164">
        <v>0</v>
      </c>
      <c r="CE1038"/>
      <c r="CF1038" s="329">
        <v>0</v>
      </c>
      <c r="CG1038" s="330">
        <v>8.5770079999999993</v>
      </c>
      <c r="CH1038" s="330">
        <v>0</v>
      </c>
      <c r="CI1038" s="329">
        <v>1.46E-2</v>
      </c>
      <c r="CJ1038" s="329">
        <v>8.7756480000000005E-3</v>
      </c>
      <c r="CK1038" s="329">
        <v>2.2372077000000001E-9</v>
      </c>
      <c r="CL1038" s="329">
        <v>3.8168600000000002E-7</v>
      </c>
      <c r="CM1038" s="329">
        <v>1.4202221000000001E-3</v>
      </c>
      <c r="CN1038" s="330">
        <v>4.7895494999999997</v>
      </c>
      <c r="CO1038" s="330">
        <v>11.024915999999999</v>
      </c>
      <c r="CP1038"/>
      <c r="CQ1038">
        <v>1.2865511999999999</v>
      </c>
      <c r="CR1038">
        <v>1.37285752094</v>
      </c>
      <c r="CS1038">
        <v>1.23645022</v>
      </c>
      <c r="CT1038">
        <v>1.23645022</v>
      </c>
      <c r="CU1038">
        <v>0.23571051999999998</v>
      </c>
      <c r="CV1038" s="109"/>
      <c r="CW1038" s="377"/>
      <c r="CX1038" s="36"/>
      <c r="CY1038" s="36"/>
      <c r="CZ1038" s="36"/>
      <c r="DA1038" s="237"/>
      <c r="DB1038" s="257"/>
      <c r="DC1038" s="40"/>
      <c r="DD1038" s="40"/>
      <c r="DE1038" s="40"/>
      <c r="DF1038" s="40"/>
      <c r="DG1038" s="40"/>
      <c r="DH1038" s="40"/>
      <c r="DI1038" s="40"/>
      <c r="DJ1038" s="40"/>
      <c r="DK1038" s="40"/>
      <c r="DL1038" s="40"/>
    </row>
    <row r="1039" spans="1:116" ht="14.4" x14ac:dyDescent="0.3">
      <c r="A1039" t="s">
        <v>6801</v>
      </c>
      <c r="B1039" s="113" t="s">
        <v>533</v>
      </c>
      <c r="C1039" s="182" t="s">
        <v>6802</v>
      </c>
      <c r="D1039" s="40" t="s">
        <v>197</v>
      </c>
      <c r="E1039" s="181" t="s">
        <v>1265</v>
      </c>
      <c r="F1039" s="184" t="s">
        <v>6803</v>
      </c>
      <c r="G1039" s="184">
        <v>0</v>
      </c>
      <c r="H1039" s="184">
        <v>0</v>
      </c>
      <c r="I1039" s="184">
        <v>0</v>
      </c>
      <c r="J1039" s="328">
        <v>0</v>
      </c>
      <c r="K1039" s="184">
        <v>0</v>
      </c>
      <c r="L1039" s="184">
        <v>0</v>
      </c>
      <c r="M1039" s="331">
        <v>0</v>
      </c>
      <c r="N1039" s="184">
        <v>0</v>
      </c>
      <c r="O1039" s="331">
        <v>0</v>
      </c>
      <c r="P1039" s="331">
        <v>0</v>
      </c>
      <c r="Q1039" s="331">
        <v>0</v>
      </c>
      <c r="R1039" s="331">
        <v>0</v>
      </c>
      <c r="S1039" s="331">
        <v>0</v>
      </c>
      <c r="T1039" s="331">
        <v>0</v>
      </c>
      <c r="U1039" s="331">
        <v>0</v>
      </c>
      <c r="V1039" s="331">
        <v>0</v>
      </c>
      <c r="W1039" s="331">
        <v>0</v>
      </c>
      <c r="X1039" s="184">
        <v>0</v>
      </c>
      <c r="Y1039"/>
      <c r="Z1039" s="288">
        <v>0</v>
      </c>
      <c r="AA1039"/>
      <c r="AB1039" s="164">
        <v>0</v>
      </c>
      <c r="AC1039" s="164">
        <v>0</v>
      </c>
      <c r="AD1039" s="164">
        <v>0</v>
      </c>
      <c r="AE1039" s="164">
        <v>0</v>
      </c>
      <c r="AF1039" s="186">
        <v>0</v>
      </c>
      <c r="AG1039" s="164">
        <v>0</v>
      </c>
      <c r="AH1039" s="164">
        <v>0</v>
      </c>
      <c r="AI1039"/>
      <c r="AJ1039" s="185">
        <v>0</v>
      </c>
      <c r="AK1039" s="185">
        <v>0</v>
      </c>
      <c r="AL1039" s="187">
        <v>0</v>
      </c>
      <c r="AM1039" s="187">
        <v>0</v>
      </c>
      <c r="AN1039" s="176">
        <v>0</v>
      </c>
      <c r="AO1039" s="176">
        <v>0</v>
      </c>
      <c r="AP1039" s="176">
        <v>0</v>
      </c>
      <c r="AQ1039" s="192">
        <v>0</v>
      </c>
      <c r="AR1039" s="192">
        <v>0</v>
      </c>
      <c r="AS1039" s="192">
        <v>0</v>
      </c>
      <c r="AT1039" s="192">
        <v>0</v>
      </c>
      <c r="AU1039" s="192">
        <v>0</v>
      </c>
      <c r="AV1039" s="192">
        <v>0</v>
      </c>
      <c r="AW1039" s="192">
        <v>0</v>
      </c>
      <c r="AX1039" s="192">
        <v>0</v>
      </c>
      <c r="AY1039" s="192">
        <v>0</v>
      </c>
      <c r="AZ1039" s="192">
        <v>0</v>
      </c>
      <c r="BA1039" s="192">
        <v>0</v>
      </c>
      <c r="BB1039" s="192">
        <v>0</v>
      </c>
      <c r="BC1039" s="192">
        <v>0</v>
      </c>
      <c r="BD1039" s="192">
        <v>0</v>
      </c>
      <c r="BE1039" s="192">
        <v>0</v>
      </c>
      <c r="BF1039" s="192">
        <v>0</v>
      </c>
      <c r="BG1039" s="193">
        <v>0</v>
      </c>
      <c r="BH1039" s="192">
        <v>0</v>
      </c>
      <c r="BI1039" s="193">
        <v>0</v>
      </c>
      <c r="BJ1039" s="193">
        <v>0</v>
      </c>
      <c r="BK1039" s="193">
        <v>0</v>
      </c>
      <c r="BL1039" s="193">
        <v>0</v>
      </c>
      <c r="BM1039"/>
      <c r="BN1039" s="186">
        <v>0</v>
      </c>
      <c r="BO1039" s="186">
        <v>0</v>
      </c>
      <c r="BP1039" s="186">
        <v>0</v>
      </c>
      <c r="BQ1039" s="186">
        <v>0</v>
      </c>
      <c r="BR1039" s="186">
        <v>0</v>
      </c>
      <c r="BS1039" s="186">
        <v>0</v>
      </c>
      <c r="BT1039" s="186">
        <v>0</v>
      </c>
      <c r="BU1039" s="186">
        <v>0</v>
      </c>
      <c r="BV1039" s="186">
        <v>0</v>
      </c>
      <c r="BW1039" s="186">
        <v>0</v>
      </c>
      <c r="BX1039" s="186">
        <v>0</v>
      </c>
      <c r="BY1039" s="164">
        <v>0</v>
      </c>
      <c r="BZ1039" s="186">
        <v>0</v>
      </c>
      <c r="CA1039" s="186">
        <v>0</v>
      </c>
      <c r="CB1039" s="186">
        <v>0</v>
      </c>
      <c r="CC1039" s="186">
        <v>0</v>
      </c>
      <c r="CD1039" s="164">
        <v>0</v>
      </c>
      <c r="CE1039"/>
      <c r="CF1039" s="329">
        <v>0</v>
      </c>
      <c r="CG1039" s="330">
        <v>0</v>
      </c>
      <c r="CH1039" s="330">
        <v>0</v>
      </c>
      <c r="CI1039" s="329">
        <v>0</v>
      </c>
      <c r="CJ1039" s="329">
        <v>0</v>
      </c>
      <c r="CK1039" s="329">
        <v>0</v>
      </c>
      <c r="CL1039" s="329">
        <v>0</v>
      </c>
      <c r="CM1039" s="329">
        <v>0</v>
      </c>
      <c r="CN1039" s="330">
        <v>0</v>
      </c>
      <c r="CO1039" s="330">
        <v>0</v>
      </c>
      <c r="CP1039"/>
      <c r="CQ1039">
        <v>0</v>
      </c>
      <c r="CR1039">
        <v>0</v>
      </c>
      <c r="CS1039">
        <v>0</v>
      </c>
      <c r="CT1039">
        <v>0</v>
      </c>
      <c r="CU1039">
        <v>0</v>
      </c>
      <c r="CV1039" s="109"/>
      <c r="CW1039" s="377"/>
      <c r="CX1039" s="36"/>
      <c r="CY1039" s="36"/>
      <c r="CZ1039" s="36"/>
      <c r="DA1039" s="237"/>
      <c r="DB1039" s="257"/>
      <c r="DC1039" s="40"/>
      <c r="DD1039" s="40"/>
      <c r="DE1039" s="40"/>
      <c r="DF1039" s="40"/>
      <c r="DG1039" s="40"/>
      <c r="DH1039" s="40"/>
      <c r="DI1039" s="40"/>
      <c r="DJ1039" s="40"/>
      <c r="DK1039" s="40"/>
      <c r="DL1039" s="40"/>
    </row>
    <row r="1040" spans="1:116" ht="14.4" x14ac:dyDescent="0.3">
      <c r="A1040" t="s">
        <v>6804</v>
      </c>
      <c r="B1040" s="113" t="s">
        <v>533</v>
      </c>
      <c r="C1040" s="182" t="s">
        <v>6805</v>
      </c>
      <c r="D1040" s="40" t="s">
        <v>197</v>
      </c>
      <c r="E1040" s="181" t="s">
        <v>1265</v>
      </c>
      <c r="F1040" s="184" t="s">
        <v>6806</v>
      </c>
      <c r="G1040" s="184">
        <v>0.26636887968599998</v>
      </c>
      <c r="H1040" s="184">
        <v>2.8651162686000001E-2</v>
      </c>
      <c r="I1040" s="184">
        <v>2.1888789699999998E-2</v>
      </c>
      <c r="J1040" s="328">
        <v>0.1214555273</v>
      </c>
      <c r="K1040" s="184">
        <v>9.4373399999999996E-2</v>
      </c>
      <c r="L1040" s="184">
        <v>8.2276515000000005E-3</v>
      </c>
      <c r="M1040" s="331">
        <v>1.0815175E-2</v>
      </c>
      <c r="N1040" s="184">
        <v>8.0783999999999995E-3</v>
      </c>
      <c r="O1040" s="331">
        <v>2.0370800000000001E-2</v>
      </c>
      <c r="P1040" s="331">
        <v>4.7629826E-5</v>
      </c>
      <c r="Q1040" s="331">
        <v>1.5433286E-4</v>
      </c>
      <c r="R1040" s="331">
        <v>2.8459632E-3</v>
      </c>
      <c r="S1040" s="331">
        <v>3.3866E-3</v>
      </c>
      <c r="T1040" s="331">
        <v>0</v>
      </c>
      <c r="U1040" s="331">
        <v>3.5689273000000001E-3</v>
      </c>
      <c r="V1040" s="331">
        <v>0</v>
      </c>
      <c r="W1040" s="331">
        <v>0.1145</v>
      </c>
      <c r="X1040" s="184">
        <v>0</v>
      </c>
      <c r="Y1040"/>
      <c r="Z1040" s="288">
        <v>0.62915600000000005</v>
      </c>
      <c r="AA1040"/>
      <c r="AB1040" s="164">
        <v>3.7859517999999999</v>
      </c>
      <c r="AC1040" s="164">
        <v>3.2712918000000002</v>
      </c>
      <c r="AD1040" s="164">
        <v>0.44334499999999999</v>
      </c>
      <c r="AE1040" s="164">
        <v>0</v>
      </c>
      <c r="AF1040" s="186">
        <v>2.1499999999999999E-4</v>
      </c>
      <c r="AG1040" s="164">
        <v>2.5000000000000001E-2</v>
      </c>
      <c r="AH1040" s="164">
        <v>4.6100000000000002E-2</v>
      </c>
      <c r="AI1040"/>
      <c r="AJ1040" s="185">
        <v>1.8344711999999999E-2</v>
      </c>
      <c r="AK1040" s="185">
        <v>1.7572311E-2</v>
      </c>
      <c r="AL1040" s="187">
        <v>5.3680163000000003E-4</v>
      </c>
      <c r="AM1040" s="187">
        <v>2.3559892000000001E-4</v>
      </c>
      <c r="AN1040" s="176">
        <v>1.0534958999999999E-6</v>
      </c>
      <c r="AO1040" s="176">
        <v>1.9852131000000002E-9</v>
      </c>
      <c r="AP1040" s="176">
        <v>3.2997048000000001E-2</v>
      </c>
      <c r="AQ1040" s="192">
        <v>5.8385677000000002E-7</v>
      </c>
      <c r="AR1040" s="192">
        <v>1.7616367999999999E-9</v>
      </c>
      <c r="AS1040" s="192">
        <v>4.8130434000000003E-14</v>
      </c>
      <c r="AT1040" s="192">
        <v>0</v>
      </c>
      <c r="AU1040" s="192">
        <v>0</v>
      </c>
      <c r="AV1040" s="192">
        <v>2.1648000000000001E-10</v>
      </c>
      <c r="AW1040" s="192">
        <v>4.6895399999999998E-7</v>
      </c>
      <c r="AX1040" s="192">
        <v>4.9368000000000002E-11</v>
      </c>
      <c r="AY1040" s="192">
        <v>1.74052E-10</v>
      </c>
      <c r="AZ1040" s="192">
        <v>0</v>
      </c>
      <c r="BA1040" s="192">
        <v>0</v>
      </c>
      <c r="BB1040" s="192">
        <v>8.7931150999999998E-14</v>
      </c>
      <c r="BC1040" s="192">
        <v>1.7089552000000001E-14</v>
      </c>
      <c r="BD1040" s="192">
        <v>3.1846610000000002E-15</v>
      </c>
      <c r="BE1040" s="192">
        <v>1.35849E-11</v>
      </c>
      <c r="BF1040" s="192">
        <v>4.5504000000000001E-10</v>
      </c>
      <c r="BG1040" s="193">
        <v>0</v>
      </c>
      <c r="BH1040" s="192">
        <v>2.8413000000000001E-4</v>
      </c>
      <c r="BI1040" s="193">
        <v>3.2712918000000001E-2</v>
      </c>
      <c r="BJ1040" s="193">
        <v>0</v>
      </c>
      <c r="BK1040" s="193">
        <v>0</v>
      </c>
      <c r="BL1040" s="193">
        <v>0</v>
      </c>
      <c r="BM1040"/>
      <c r="BN1040" s="186">
        <v>4.4765027999999999E-5</v>
      </c>
      <c r="BO1040" s="186">
        <v>1.1999671E-6</v>
      </c>
      <c r="BP1040" s="186">
        <v>1.7542539E-5</v>
      </c>
      <c r="BQ1040" s="186">
        <v>3.3724524000000002E-7</v>
      </c>
      <c r="BR1040" s="186">
        <v>1.9221953000000001E-5</v>
      </c>
      <c r="BS1040" s="186">
        <v>0</v>
      </c>
      <c r="BT1040" s="186">
        <v>0</v>
      </c>
      <c r="BU1040" s="186">
        <v>0</v>
      </c>
      <c r="BV1040" s="186">
        <v>7.4517659E-8</v>
      </c>
      <c r="BW1040" s="186">
        <v>2.1163859E-7</v>
      </c>
      <c r="BX1040" s="186">
        <v>0</v>
      </c>
      <c r="BY1040" s="164">
        <v>0</v>
      </c>
      <c r="BZ1040" s="186">
        <v>0</v>
      </c>
      <c r="CA1040" s="186">
        <v>1.6221237000000001E-6</v>
      </c>
      <c r="CB1040" s="186">
        <v>4.5550436000000002E-6</v>
      </c>
      <c r="CC1040" s="186">
        <v>4.7681001000000001E-14</v>
      </c>
      <c r="CD1040" s="164">
        <v>0</v>
      </c>
      <c r="CE1040"/>
      <c r="CF1040" s="329">
        <v>0</v>
      </c>
      <c r="CG1040" s="330">
        <v>0.62915600000000005</v>
      </c>
      <c r="CH1040" s="330">
        <v>0</v>
      </c>
      <c r="CI1040" s="329">
        <v>8.2100000000000001E-4</v>
      </c>
      <c r="CJ1040" s="329">
        <v>7.3496051999999998E-4</v>
      </c>
      <c r="CK1040" s="329">
        <v>4.230063E-11</v>
      </c>
      <c r="CL1040" s="329">
        <v>5.2994199999999999E-9</v>
      </c>
      <c r="CM1040" s="329">
        <v>5.5817221000000004E-4</v>
      </c>
      <c r="CN1040" s="330">
        <v>1.4246279000000001E-2</v>
      </c>
      <c r="CO1040" s="330">
        <v>0.44863429999999999</v>
      </c>
      <c r="CP1040"/>
      <c r="CQ1040">
        <v>9.4373399999999996E-2</v>
      </c>
      <c r="CR1040">
        <v>5.0539952386000002E-2</v>
      </c>
      <c r="CS1040">
        <v>0.13638878970000001</v>
      </c>
      <c r="CT1040">
        <v>2.1888789699999998E-2</v>
      </c>
      <c r="CU1040">
        <v>6.9555273000000001E-3</v>
      </c>
      <c r="CV1040" s="109"/>
      <c r="CW1040" s="377"/>
      <c r="CX1040" s="36"/>
      <c r="CY1040" s="36"/>
      <c r="CZ1040" s="36"/>
      <c r="DA1040" s="237"/>
      <c r="DB1040" s="257"/>
      <c r="DC1040" s="40"/>
      <c r="DD1040" s="40"/>
      <c r="DE1040" s="40"/>
      <c r="DF1040" s="40"/>
      <c r="DG1040" s="40"/>
      <c r="DH1040" s="40"/>
      <c r="DI1040" s="40"/>
      <c r="DJ1040" s="40"/>
      <c r="DK1040" s="40"/>
      <c r="DL1040" s="40"/>
    </row>
    <row r="1041" spans="1:116" ht="14.4" x14ac:dyDescent="0.3">
      <c r="A1041" t="s">
        <v>6807</v>
      </c>
      <c r="B1041" s="113" t="s">
        <v>533</v>
      </c>
      <c r="C1041" s="182" t="s">
        <v>6808</v>
      </c>
      <c r="D1041" s="40" t="s">
        <v>197</v>
      </c>
      <c r="E1041" s="181" t="s">
        <v>1265</v>
      </c>
      <c r="F1041" s="184" t="s">
        <v>6809</v>
      </c>
      <c r="G1041" s="184">
        <v>0.38086887968600003</v>
      </c>
      <c r="H1041" s="184">
        <v>2.8651162686000001E-2</v>
      </c>
      <c r="I1041" s="184">
        <v>2.1888789699999998E-2</v>
      </c>
      <c r="J1041" s="328">
        <v>0.23595552730000002</v>
      </c>
      <c r="K1041" s="184">
        <v>9.4373399999999996E-2</v>
      </c>
      <c r="L1041" s="184">
        <v>8.2276515000000005E-3</v>
      </c>
      <c r="M1041" s="331">
        <v>1.0815175E-2</v>
      </c>
      <c r="N1041" s="184">
        <v>8.0783999999999995E-3</v>
      </c>
      <c r="O1041" s="331">
        <v>2.0370800000000001E-2</v>
      </c>
      <c r="P1041" s="331">
        <v>4.7629826E-5</v>
      </c>
      <c r="Q1041" s="331">
        <v>1.5433286E-4</v>
      </c>
      <c r="R1041" s="331">
        <v>2.8459632E-3</v>
      </c>
      <c r="S1041" s="331">
        <v>3.3866E-3</v>
      </c>
      <c r="T1041" s="331">
        <v>0</v>
      </c>
      <c r="U1041" s="331">
        <v>3.5689273000000001E-3</v>
      </c>
      <c r="V1041" s="331">
        <v>0</v>
      </c>
      <c r="W1041" s="331">
        <v>0.22900000000000001</v>
      </c>
      <c r="X1041" s="184">
        <v>0</v>
      </c>
      <c r="Y1041"/>
      <c r="Z1041" s="288">
        <v>0.62915600000000005</v>
      </c>
      <c r="AA1041"/>
      <c r="AB1041" s="164">
        <v>3.7859517999999999</v>
      </c>
      <c r="AC1041" s="164">
        <v>3.2712918000000002</v>
      </c>
      <c r="AD1041" s="164">
        <v>0.44334499999999999</v>
      </c>
      <c r="AE1041" s="164">
        <v>0</v>
      </c>
      <c r="AF1041" s="186">
        <v>2.1499999999999999E-4</v>
      </c>
      <c r="AG1041" s="164">
        <v>2.5000000000000001E-2</v>
      </c>
      <c r="AH1041" s="164">
        <v>4.6100000000000002E-2</v>
      </c>
      <c r="AI1041"/>
      <c r="AJ1041" s="185">
        <v>1.8344711999999999E-2</v>
      </c>
      <c r="AK1041" s="185">
        <v>1.7572311E-2</v>
      </c>
      <c r="AL1041" s="187">
        <v>5.3680163000000003E-4</v>
      </c>
      <c r="AM1041" s="187">
        <v>2.3559892000000001E-4</v>
      </c>
      <c r="AN1041" s="176">
        <v>1.0534958999999999E-6</v>
      </c>
      <c r="AO1041" s="176">
        <v>1.9852131000000002E-9</v>
      </c>
      <c r="AP1041" s="176">
        <v>3.2997048000000001E-2</v>
      </c>
      <c r="AQ1041" s="192">
        <v>5.8385677000000002E-7</v>
      </c>
      <c r="AR1041" s="192">
        <v>1.7616367999999999E-9</v>
      </c>
      <c r="AS1041" s="192">
        <v>4.8130434000000003E-14</v>
      </c>
      <c r="AT1041" s="192">
        <v>0</v>
      </c>
      <c r="AU1041" s="192">
        <v>0</v>
      </c>
      <c r="AV1041" s="192">
        <v>2.1648000000000001E-10</v>
      </c>
      <c r="AW1041" s="192">
        <v>4.6895399999999998E-7</v>
      </c>
      <c r="AX1041" s="192">
        <v>4.9368000000000002E-11</v>
      </c>
      <c r="AY1041" s="192">
        <v>1.74052E-10</v>
      </c>
      <c r="AZ1041" s="192">
        <v>0</v>
      </c>
      <c r="BA1041" s="192">
        <v>0</v>
      </c>
      <c r="BB1041" s="192">
        <v>8.7931150999999998E-14</v>
      </c>
      <c r="BC1041" s="192">
        <v>1.7089552000000001E-14</v>
      </c>
      <c r="BD1041" s="192">
        <v>3.1846610000000002E-15</v>
      </c>
      <c r="BE1041" s="192">
        <v>1.35849E-11</v>
      </c>
      <c r="BF1041" s="192">
        <v>4.5504000000000001E-10</v>
      </c>
      <c r="BG1041" s="193">
        <v>0</v>
      </c>
      <c r="BH1041" s="192">
        <v>2.8413000000000001E-4</v>
      </c>
      <c r="BI1041" s="193">
        <v>3.2712918000000001E-2</v>
      </c>
      <c r="BJ1041" s="193">
        <v>0</v>
      </c>
      <c r="BK1041" s="193">
        <v>0</v>
      </c>
      <c r="BL1041" s="193">
        <v>0</v>
      </c>
      <c r="BM1041"/>
      <c r="BN1041" s="186">
        <v>4.4765027999999999E-5</v>
      </c>
      <c r="BO1041" s="186">
        <v>1.1999671E-6</v>
      </c>
      <c r="BP1041" s="186">
        <v>1.7542539E-5</v>
      </c>
      <c r="BQ1041" s="186">
        <v>3.3724524000000002E-7</v>
      </c>
      <c r="BR1041" s="186">
        <v>1.9221953000000001E-5</v>
      </c>
      <c r="BS1041" s="186">
        <v>0</v>
      </c>
      <c r="BT1041" s="186">
        <v>0</v>
      </c>
      <c r="BU1041" s="186">
        <v>0</v>
      </c>
      <c r="BV1041" s="186">
        <v>7.4517659E-8</v>
      </c>
      <c r="BW1041" s="186">
        <v>2.1163859E-7</v>
      </c>
      <c r="BX1041" s="186">
        <v>0</v>
      </c>
      <c r="BY1041" s="164">
        <v>0</v>
      </c>
      <c r="BZ1041" s="186">
        <v>0</v>
      </c>
      <c r="CA1041" s="186">
        <v>1.6221237000000001E-6</v>
      </c>
      <c r="CB1041" s="186">
        <v>4.5550436000000002E-6</v>
      </c>
      <c r="CC1041" s="186">
        <v>4.7681001000000001E-14</v>
      </c>
      <c r="CD1041" s="164">
        <v>0</v>
      </c>
      <c r="CE1041"/>
      <c r="CF1041" s="329">
        <v>0</v>
      </c>
      <c r="CG1041" s="330">
        <v>0.62915600000000005</v>
      </c>
      <c r="CH1041" s="330">
        <v>0</v>
      </c>
      <c r="CI1041" s="329">
        <v>8.2100000000000001E-4</v>
      </c>
      <c r="CJ1041" s="329">
        <v>7.3496051999999998E-4</v>
      </c>
      <c r="CK1041" s="329">
        <v>4.230063E-11</v>
      </c>
      <c r="CL1041" s="329">
        <v>5.2994199999999999E-9</v>
      </c>
      <c r="CM1041" s="329">
        <v>5.5817221000000004E-4</v>
      </c>
      <c r="CN1041" s="330">
        <v>1.4246279000000001E-2</v>
      </c>
      <c r="CO1041" s="330">
        <v>0.44863429999999999</v>
      </c>
      <c r="CP1041"/>
      <c r="CQ1041">
        <v>9.4373399999999996E-2</v>
      </c>
      <c r="CR1041">
        <v>5.0539952386000002E-2</v>
      </c>
      <c r="CS1041">
        <v>0.2508887897</v>
      </c>
      <c r="CT1041">
        <v>2.1888789699999998E-2</v>
      </c>
      <c r="CU1041">
        <v>6.9555273000000001E-3</v>
      </c>
      <c r="CV1041" s="109"/>
      <c r="CW1041" s="377"/>
      <c r="CX1041" s="36"/>
      <c r="CY1041" s="36"/>
      <c r="CZ1041" s="36"/>
      <c r="DA1041" s="237"/>
      <c r="DB1041" s="257"/>
      <c r="DC1041" s="40"/>
      <c r="DD1041" s="40"/>
      <c r="DE1041" s="40"/>
      <c r="DF1041" s="40"/>
      <c r="DG1041" s="40"/>
      <c r="DH1041" s="40"/>
      <c r="DI1041" s="40"/>
      <c r="DJ1041" s="40"/>
      <c r="DK1041" s="40"/>
      <c r="DL1041" s="40"/>
    </row>
    <row r="1042" spans="1:116" ht="14.4" x14ac:dyDescent="0.3">
      <c r="A1042" t="s">
        <v>6810</v>
      </c>
      <c r="B1042" s="113" t="s">
        <v>533</v>
      </c>
      <c r="C1042" s="182" t="s">
        <v>6811</v>
      </c>
      <c r="D1042" s="40" t="s">
        <v>197</v>
      </c>
      <c r="E1042" s="181" t="s">
        <v>1265</v>
      </c>
      <c r="F1042" s="184" t="s">
        <v>6812</v>
      </c>
      <c r="G1042" s="184">
        <v>0.6098688796859999</v>
      </c>
      <c r="H1042" s="184">
        <v>2.8651162686000001E-2</v>
      </c>
      <c r="I1042" s="184">
        <v>2.1888789699999998E-2</v>
      </c>
      <c r="J1042" s="328">
        <v>0.4649555273</v>
      </c>
      <c r="K1042" s="184">
        <v>9.4373399999999996E-2</v>
      </c>
      <c r="L1042" s="184">
        <v>8.2276515000000005E-3</v>
      </c>
      <c r="M1042" s="331">
        <v>1.0815175E-2</v>
      </c>
      <c r="N1042" s="184">
        <v>8.0783999999999995E-3</v>
      </c>
      <c r="O1042" s="331">
        <v>2.0370800000000001E-2</v>
      </c>
      <c r="P1042" s="331">
        <v>4.7629826E-5</v>
      </c>
      <c r="Q1042" s="331">
        <v>1.5433286E-4</v>
      </c>
      <c r="R1042" s="331">
        <v>2.8459632E-3</v>
      </c>
      <c r="S1042" s="331">
        <v>3.3866E-3</v>
      </c>
      <c r="T1042" s="331">
        <v>0</v>
      </c>
      <c r="U1042" s="331">
        <v>3.5689273000000001E-3</v>
      </c>
      <c r="V1042" s="331">
        <v>0</v>
      </c>
      <c r="W1042" s="331">
        <v>0.45800000000000002</v>
      </c>
      <c r="X1042" s="184">
        <v>0</v>
      </c>
      <c r="Y1042"/>
      <c r="Z1042" s="288">
        <v>0.62915600000000005</v>
      </c>
      <c r="AA1042"/>
      <c r="AB1042" s="164">
        <v>3.7859517999999999</v>
      </c>
      <c r="AC1042" s="164">
        <v>3.2712918000000002</v>
      </c>
      <c r="AD1042" s="164">
        <v>0.44334499999999999</v>
      </c>
      <c r="AE1042" s="164">
        <v>0</v>
      </c>
      <c r="AF1042" s="186">
        <v>2.1499999999999999E-4</v>
      </c>
      <c r="AG1042" s="164">
        <v>2.5000000000000001E-2</v>
      </c>
      <c r="AH1042" s="164">
        <v>4.6100000000000002E-2</v>
      </c>
      <c r="AI1042"/>
      <c r="AJ1042" s="185">
        <v>1.8344711999999999E-2</v>
      </c>
      <c r="AK1042" s="185">
        <v>1.7572311E-2</v>
      </c>
      <c r="AL1042" s="187">
        <v>5.3680163000000003E-4</v>
      </c>
      <c r="AM1042" s="187">
        <v>2.3559892000000001E-4</v>
      </c>
      <c r="AN1042" s="176">
        <v>1.0534958999999999E-6</v>
      </c>
      <c r="AO1042" s="176">
        <v>1.9852131000000002E-9</v>
      </c>
      <c r="AP1042" s="176">
        <v>3.2997048000000001E-2</v>
      </c>
      <c r="AQ1042" s="192">
        <v>5.8385677000000002E-7</v>
      </c>
      <c r="AR1042" s="192">
        <v>1.7616367999999999E-9</v>
      </c>
      <c r="AS1042" s="192">
        <v>4.8130434000000003E-14</v>
      </c>
      <c r="AT1042" s="192">
        <v>0</v>
      </c>
      <c r="AU1042" s="192">
        <v>0</v>
      </c>
      <c r="AV1042" s="192">
        <v>2.1648000000000001E-10</v>
      </c>
      <c r="AW1042" s="192">
        <v>4.6895399999999998E-7</v>
      </c>
      <c r="AX1042" s="192">
        <v>4.9368000000000002E-11</v>
      </c>
      <c r="AY1042" s="192">
        <v>1.74052E-10</v>
      </c>
      <c r="AZ1042" s="192">
        <v>0</v>
      </c>
      <c r="BA1042" s="192">
        <v>0</v>
      </c>
      <c r="BB1042" s="192">
        <v>8.7931150999999998E-14</v>
      </c>
      <c r="BC1042" s="192">
        <v>1.7089552000000001E-14</v>
      </c>
      <c r="BD1042" s="192">
        <v>3.1846610000000002E-15</v>
      </c>
      <c r="BE1042" s="192">
        <v>1.35849E-11</v>
      </c>
      <c r="BF1042" s="192">
        <v>4.5504000000000001E-10</v>
      </c>
      <c r="BG1042" s="193">
        <v>0</v>
      </c>
      <c r="BH1042" s="192">
        <v>2.8413000000000001E-4</v>
      </c>
      <c r="BI1042" s="193">
        <v>3.2712918000000001E-2</v>
      </c>
      <c r="BJ1042" s="193">
        <v>0</v>
      </c>
      <c r="BK1042" s="193">
        <v>0</v>
      </c>
      <c r="BL1042" s="193">
        <v>0</v>
      </c>
      <c r="BM1042"/>
      <c r="BN1042" s="186">
        <v>4.4765027999999999E-5</v>
      </c>
      <c r="BO1042" s="186">
        <v>1.1999671E-6</v>
      </c>
      <c r="BP1042" s="186">
        <v>1.7542539E-5</v>
      </c>
      <c r="BQ1042" s="186">
        <v>3.3724524000000002E-7</v>
      </c>
      <c r="BR1042" s="186">
        <v>1.9221953000000001E-5</v>
      </c>
      <c r="BS1042" s="186">
        <v>0</v>
      </c>
      <c r="BT1042" s="186">
        <v>0</v>
      </c>
      <c r="BU1042" s="186">
        <v>0</v>
      </c>
      <c r="BV1042" s="186">
        <v>7.4517659E-8</v>
      </c>
      <c r="BW1042" s="186">
        <v>2.1163859E-7</v>
      </c>
      <c r="BX1042" s="186">
        <v>0</v>
      </c>
      <c r="BY1042" s="164">
        <v>0</v>
      </c>
      <c r="BZ1042" s="186">
        <v>0</v>
      </c>
      <c r="CA1042" s="186">
        <v>1.6221237000000001E-6</v>
      </c>
      <c r="CB1042" s="186">
        <v>4.5550436000000002E-6</v>
      </c>
      <c r="CC1042" s="186">
        <v>4.7681001000000001E-14</v>
      </c>
      <c r="CD1042" s="164">
        <v>0</v>
      </c>
      <c r="CE1042"/>
      <c r="CF1042" s="329">
        <v>0</v>
      </c>
      <c r="CG1042" s="330">
        <v>0.62915600000000005</v>
      </c>
      <c r="CH1042" s="330">
        <v>0</v>
      </c>
      <c r="CI1042" s="329">
        <v>8.2100000000000001E-4</v>
      </c>
      <c r="CJ1042" s="329">
        <v>7.3496051999999998E-4</v>
      </c>
      <c r="CK1042" s="329">
        <v>4.230063E-11</v>
      </c>
      <c r="CL1042" s="329">
        <v>5.2994199999999999E-9</v>
      </c>
      <c r="CM1042" s="329">
        <v>5.5817221000000004E-4</v>
      </c>
      <c r="CN1042" s="330">
        <v>1.4246279000000001E-2</v>
      </c>
      <c r="CO1042" s="330">
        <v>0.44863429999999999</v>
      </c>
      <c r="CP1042"/>
      <c r="CQ1042">
        <v>9.4373399999999996E-2</v>
      </c>
      <c r="CR1042">
        <v>5.0539952386000002E-2</v>
      </c>
      <c r="CS1042">
        <v>0.47988878970000004</v>
      </c>
      <c r="CT1042">
        <v>2.1888789699999998E-2</v>
      </c>
      <c r="CU1042">
        <v>6.9555273000000001E-3</v>
      </c>
      <c r="CV1042" s="109"/>
      <c r="CW1042" s="377"/>
      <c r="CX1042" s="36"/>
      <c r="CY1042" s="36"/>
      <c r="CZ1042" s="36"/>
      <c r="DA1042" s="237"/>
      <c r="DB1042" s="257"/>
      <c r="DC1042" s="40"/>
      <c r="DD1042" s="40"/>
      <c r="DE1042" s="40"/>
      <c r="DF1042" s="40"/>
      <c r="DG1042" s="40"/>
      <c r="DH1042" s="40"/>
      <c r="DI1042" s="40"/>
      <c r="DJ1042" s="40"/>
      <c r="DK1042" s="40"/>
      <c r="DL1042" s="40"/>
    </row>
    <row r="1043" spans="1:116" ht="14.4" x14ac:dyDescent="0.3">
      <c r="A1043" t="s">
        <v>6813</v>
      </c>
      <c r="B1043" s="113" t="s">
        <v>533</v>
      </c>
      <c r="C1043" s="182" t="s">
        <v>6814</v>
      </c>
      <c r="D1043" s="40" t="s">
        <v>197</v>
      </c>
      <c r="E1043" s="181" t="s">
        <v>1265</v>
      </c>
      <c r="F1043" s="184" t="s">
        <v>6815</v>
      </c>
      <c r="G1043" s="184">
        <v>1.0678688796860001</v>
      </c>
      <c r="H1043" s="184">
        <v>2.8651162686000001E-2</v>
      </c>
      <c r="I1043" s="184">
        <v>2.1888789699999998E-2</v>
      </c>
      <c r="J1043" s="328">
        <v>0.92295552730000008</v>
      </c>
      <c r="K1043" s="184">
        <v>9.4373399999999996E-2</v>
      </c>
      <c r="L1043" s="184">
        <v>8.2276515000000005E-3</v>
      </c>
      <c r="M1043" s="331">
        <v>1.0815175E-2</v>
      </c>
      <c r="N1043" s="184">
        <v>8.0783999999999995E-3</v>
      </c>
      <c r="O1043" s="331">
        <v>2.0370800000000001E-2</v>
      </c>
      <c r="P1043" s="331">
        <v>4.7629826E-5</v>
      </c>
      <c r="Q1043" s="331">
        <v>1.5433286E-4</v>
      </c>
      <c r="R1043" s="331">
        <v>2.8459632E-3</v>
      </c>
      <c r="S1043" s="331">
        <v>3.3866E-3</v>
      </c>
      <c r="T1043" s="331">
        <v>0</v>
      </c>
      <c r="U1043" s="331">
        <v>3.5689273000000001E-3</v>
      </c>
      <c r="V1043" s="331">
        <v>0</v>
      </c>
      <c r="W1043" s="331">
        <v>0.91600000000000004</v>
      </c>
      <c r="X1043" s="184">
        <v>0</v>
      </c>
      <c r="Y1043"/>
      <c r="Z1043" s="288">
        <v>0.62915600000000005</v>
      </c>
      <c r="AA1043"/>
      <c r="AB1043" s="164">
        <v>3.7859517999999999</v>
      </c>
      <c r="AC1043" s="164">
        <v>3.2712918000000002</v>
      </c>
      <c r="AD1043" s="164">
        <v>0.44334499999999999</v>
      </c>
      <c r="AE1043" s="164">
        <v>0</v>
      </c>
      <c r="AF1043" s="186">
        <v>2.1499999999999999E-4</v>
      </c>
      <c r="AG1043" s="164">
        <v>2.5000000000000001E-2</v>
      </c>
      <c r="AH1043" s="164">
        <v>4.6100000000000002E-2</v>
      </c>
      <c r="AI1043"/>
      <c r="AJ1043" s="185">
        <v>1.8344711999999999E-2</v>
      </c>
      <c r="AK1043" s="185">
        <v>1.7572311E-2</v>
      </c>
      <c r="AL1043" s="187">
        <v>5.3680163000000003E-4</v>
      </c>
      <c r="AM1043" s="187">
        <v>2.3559892000000001E-4</v>
      </c>
      <c r="AN1043" s="176">
        <v>1.0534958999999999E-6</v>
      </c>
      <c r="AO1043" s="176">
        <v>1.9852131000000002E-9</v>
      </c>
      <c r="AP1043" s="176">
        <v>3.2997048000000001E-2</v>
      </c>
      <c r="AQ1043" s="192">
        <v>5.8385677000000002E-7</v>
      </c>
      <c r="AR1043" s="192">
        <v>1.7616367999999999E-9</v>
      </c>
      <c r="AS1043" s="192">
        <v>4.8130434000000003E-14</v>
      </c>
      <c r="AT1043" s="192">
        <v>0</v>
      </c>
      <c r="AU1043" s="192">
        <v>0</v>
      </c>
      <c r="AV1043" s="192">
        <v>2.1648000000000001E-10</v>
      </c>
      <c r="AW1043" s="192">
        <v>4.6895399999999998E-7</v>
      </c>
      <c r="AX1043" s="192">
        <v>4.9368000000000002E-11</v>
      </c>
      <c r="AY1043" s="192">
        <v>1.74052E-10</v>
      </c>
      <c r="AZ1043" s="192">
        <v>0</v>
      </c>
      <c r="BA1043" s="192">
        <v>0</v>
      </c>
      <c r="BB1043" s="192">
        <v>8.7931150999999998E-14</v>
      </c>
      <c r="BC1043" s="192">
        <v>1.7089552000000001E-14</v>
      </c>
      <c r="BD1043" s="192">
        <v>3.1846610000000002E-15</v>
      </c>
      <c r="BE1043" s="192">
        <v>1.35849E-11</v>
      </c>
      <c r="BF1043" s="192">
        <v>4.5504000000000001E-10</v>
      </c>
      <c r="BG1043" s="193">
        <v>0</v>
      </c>
      <c r="BH1043" s="192">
        <v>2.8413000000000001E-4</v>
      </c>
      <c r="BI1043" s="193">
        <v>3.2712918000000001E-2</v>
      </c>
      <c r="BJ1043" s="193">
        <v>0</v>
      </c>
      <c r="BK1043" s="193">
        <v>0</v>
      </c>
      <c r="BL1043" s="193">
        <v>0</v>
      </c>
      <c r="BM1043"/>
      <c r="BN1043" s="186">
        <v>4.4765027999999999E-5</v>
      </c>
      <c r="BO1043" s="186">
        <v>1.1999671E-6</v>
      </c>
      <c r="BP1043" s="186">
        <v>1.7542539E-5</v>
      </c>
      <c r="BQ1043" s="186">
        <v>3.3724524000000002E-7</v>
      </c>
      <c r="BR1043" s="186">
        <v>1.9221953000000001E-5</v>
      </c>
      <c r="BS1043" s="186">
        <v>0</v>
      </c>
      <c r="BT1043" s="186">
        <v>0</v>
      </c>
      <c r="BU1043" s="186">
        <v>0</v>
      </c>
      <c r="BV1043" s="186">
        <v>7.4517659E-8</v>
      </c>
      <c r="BW1043" s="186">
        <v>2.1163859E-7</v>
      </c>
      <c r="BX1043" s="186">
        <v>0</v>
      </c>
      <c r="BY1043" s="164">
        <v>0</v>
      </c>
      <c r="BZ1043" s="186">
        <v>0</v>
      </c>
      <c r="CA1043" s="186">
        <v>1.6221237000000001E-6</v>
      </c>
      <c r="CB1043" s="186">
        <v>4.5550436000000002E-6</v>
      </c>
      <c r="CC1043" s="186">
        <v>4.7681001000000001E-14</v>
      </c>
      <c r="CD1043" s="164">
        <v>0</v>
      </c>
      <c r="CE1043"/>
      <c r="CF1043" s="329">
        <v>0</v>
      </c>
      <c r="CG1043" s="330">
        <v>0.62915600000000005</v>
      </c>
      <c r="CH1043" s="330">
        <v>0</v>
      </c>
      <c r="CI1043" s="329">
        <v>8.2100000000000001E-4</v>
      </c>
      <c r="CJ1043" s="329">
        <v>7.3496051999999998E-4</v>
      </c>
      <c r="CK1043" s="329">
        <v>4.230063E-11</v>
      </c>
      <c r="CL1043" s="329">
        <v>5.2994199999999999E-9</v>
      </c>
      <c r="CM1043" s="329">
        <v>5.5817221000000004E-4</v>
      </c>
      <c r="CN1043" s="330">
        <v>1.4246279000000001E-2</v>
      </c>
      <c r="CO1043" s="330">
        <v>0.44863429999999999</v>
      </c>
      <c r="CP1043"/>
      <c r="CQ1043">
        <v>9.4373399999999996E-2</v>
      </c>
      <c r="CR1043">
        <v>5.0539952386000002E-2</v>
      </c>
      <c r="CS1043">
        <v>0.9378887897</v>
      </c>
      <c r="CT1043">
        <v>2.1888789699999998E-2</v>
      </c>
      <c r="CU1043">
        <v>6.9555273000000001E-3</v>
      </c>
      <c r="CV1043" s="109"/>
      <c r="CW1043" s="377"/>
      <c r="CX1043" s="36"/>
      <c r="CY1043" s="36"/>
      <c r="CZ1043" s="36"/>
      <c r="DA1043" s="237"/>
      <c r="DB1043" s="257"/>
      <c r="DC1043" s="40"/>
      <c r="DD1043" s="40"/>
      <c r="DE1043" s="40"/>
      <c r="DF1043" s="40"/>
      <c r="DG1043" s="40"/>
      <c r="DH1043" s="40"/>
      <c r="DI1043" s="40"/>
      <c r="DJ1043" s="40"/>
      <c r="DK1043" s="40"/>
      <c r="DL1043" s="40"/>
    </row>
    <row r="1044" spans="1:116" ht="14.4" x14ac:dyDescent="0.3">
      <c r="A1044" t="s">
        <v>6816</v>
      </c>
      <c r="B1044" s="113" t="s">
        <v>533</v>
      </c>
      <c r="C1044" s="182" t="s">
        <v>6817</v>
      </c>
      <c r="D1044" s="40" t="s">
        <v>197</v>
      </c>
      <c r="E1044" s="181" t="s">
        <v>1265</v>
      </c>
      <c r="F1044" s="184" t="s">
        <v>6818</v>
      </c>
      <c r="G1044" s="184">
        <v>1.296868879686</v>
      </c>
      <c r="H1044" s="184">
        <v>2.8651162686000001E-2</v>
      </c>
      <c r="I1044" s="184">
        <v>2.1888789699999998E-2</v>
      </c>
      <c r="J1044" s="328">
        <v>1.1519555272999999</v>
      </c>
      <c r="K1044" s="184">
        <v>9.4373399999999996E-2</v>
      </c>
      <c r="L1044" s="184">
        <v>8.2276515000000005E-3</v>
      </c>
      <c r="M1044" s="331">
        <v>1.0815175E-2</v>
      </c>
      <c r="N1044" s="184">
        <v>8.0783999999999995E-3</v>
      </c>
      <c r="O1044" s="331">
        <v>2.0370800000000001E-2</v>
      </c>
      <c r="P1044" s="331">
        <v>4.7629826E-5</v>
      </c>
      <c r="Q1044" s="331">
        <v>1.5433286E-4</v>
      </c>
      <c r="R1044" s="331">
        <v>2.8459632E-3</v>
      </c>
      <c r="S1044" s="331">
        <v>3.3866E-3</v>
      </c>
      <c r="T1044" s="331">
        <v>0</v>
      </c>
      <c r="U1044" s="331">
        <v>3.5689273000000001E-3</v>
      </c>
      <c r="V1044" s="331">
        <v>0</v>
      </c>
      <c r="W1044" s="331">
        <v>1.145</v>
      </c>
      <c r="X1044" s="184">
        <v>0</v>
      </c>
      <c r="Y1044"/>
      <c r="Z1044" s="288">
        <v>0.62915600000000005</v>
      </c>
      <c r="AA1044"/>
      <c r="AB1044" s="164">
        <v>3.7859517999999999</v>
      </c>
      <c r="AC1044" s="164">
        <v>3.2712918000000002</v>
      </c>
      <c r="AD1044" s="164">
        <v>0.44334499999999999</v>
      </c>
      <c r="AE1044" s="164">
        <v>0</v>
      </c>
      <c r="AF1044" s="186">
        <v>2.1499999999999999E-4</v>
      </c>
      <c r="AG1044" s="164">
        <v>2.5000000000000001E-2</v>
      </c>
      <c r="AH1044" s="164">
        <v>4.6100000000000002E-2</v>
      </c>
      <c r="AI1044"/>
      <c r="AJ1044" s="185">
        <v>1.8344711999999999E-2</v>
      </c>
      <c r="AK1044" s="185">
        <v>1.7572311E-2</v>
      </c>
      <c r="AL1044" s="187">
        <v>5.3680163000000003E-4</v>
      </c>
      <c r="AM1044" s="187">
        <v>2.3559892000000001E-4</v>
      </c>
      <c r="AN1044" s="176">
        <v>1.0534958999999999E-6</v>
      </c>
      <c r="AO1044" s="176">
        <v>1.9852131000000002E-9</v>
      </c>
      <c r="AP1044" s="176">
        <v>3.2997048000000001E-2</v>
      </c>
      <c r="AQ1044" s="192">
        <v>5.8385677000000002E-7</v>
      </c>
      <c r="AR1044" s="192">
        <v>1.7616367999999999E-9</v>
      </c>
      <c r="AS1044" s="192">
        <v>4.8130434000000003E-14</v>
      </c>
      <c r="AT1044" s="192">
        <v>0</v>
      </c>
      <c r="AU1044" s="192">
        <v>0</v>
      </c>
      <c r="AV1044" s="192">
        <v>2.1648000000000001E-10</v>
      </c>
      <c r="AW1044" s="192">
        <v>4.6895399999999998E-7</v>
      </c>
      <c r="AX1044" s="192">
        <v>4.9368000000000002E-11</v>
      </c>
      <c r="AY1044" s="192">
        <v>1.74052E-10</v>
      </c>
      <c r="AZ1044" s="192">
        <v>0</v>
      </c>
      <c r="BA1044" s="192">
        <v>0</v>
      </c>
      <c r="BB1044" s="192">
        <v>8.7931150999999998E-14</v>
      </c>
      <c r="BC1044" s="192">
        <v>1.7089552000000001E-14</v>
      </c>
      <c r="BD1044" s="192">
        <v>3.1846610000000002E-15</v>
      </c>
      <c r="BE1044" s="192">
        <v>1.35849E-11</v>
      </c>
      <c r="BF1044" s="192">
        <v>4.5504000000000001E-10</v>
      </c>
      <c r="BG1044" s="193">
        <v>0</v>
      </c>
      <c r="BH1044" s="192">
        <v>2.8413000000000001E-4</v>
      </c>
      <c r="BI1044" s="193">
        <v>3.2712918000000001E-2</v>
      </c>
      <c r="BJ1044" s="193">
        <v>0</v>
      </c>
      <c r="BK1044" s="193">
        <v>0</v>
      </c>
      <c r="BL1044" s="193">
        <v>0</v>
      </c>
      <c r="BM1044"/>
      <c r="BN1044" s="186">
        <v>4.4765027999999999E-5</v>
      </c>
      <c r="BO1044" s="186">
        <v>1.1999671E-6</v>
      </c>
      <c r="BP1044" s="186">
        <v>1.7542539E-5</v>
      </c>
      <c r="BQ1044" s="186">
        <v>3.3724524000000002E-7</v>
      </c>
      <c r="BR1044" s="186">
        <v>1.9221953000000001E-5</v>
      </c>
      <c r="BS1044" s="186">
        <v>0</v>
      </c>
      <c r="BT1044" s="186">
        <v>0</v>
      </c>
      <c r="BU1044" s="186">
        <v>0</v>
      </c>
      <c r="BV1044" s="186">
        <v>7.4517659E-8</v>
      </c>
      <c r="BW1044" s="186">
        <v>2.1163859E-7</v>
      </c>
      <c r="BX1044" s="186">
        <v>0</v>
      </c>
      <c r="BY1044" s="164">
        <v>0</v>
      </c>
      <c r="BZ1044" s="186">
        <v>0</v>
      </c>
      <c r="CA1044" s="186">
        <v>1.6221237000000001E-6</v>
      </c>
      <c r="CB1044" s="186">
        <v>4.5550436000000002E-6</v>
      </c>
      <c r="CC1044" s="186">
        <v>4.7681001000000001E-14</v>
      </c>
      <c r="CD1044" s="164">
        <v>0</v>
      </c>
      <c r="CE1044"/>
      <c r="CF1044" s="329">
        <v>0</v>
      </c>
      <c r="CG1044" s="330">
        <v>0.62915600000000005</v>
      </c>
      <c r="CH1044" s="330">
        <v>0</v>
      </c>
      <c r="CI1044" s="329">
        <v>8.2100000000000001E-4</v>
      </c>
      <c r="CJ1044" s="329">
        <v>7.3496051999999998E-4</v>
      </c>
      <c r="CK1044" s="329">
        <v>4.230063E-11</v>
      </c>
      <c r="CL1044" s="329">
        <v>5.2994199999999999E-9</v>
      </c>
      <c r="CM1044" s="329">
        <v>5.5817221000000004E-4</v>
      </c>
      <c r="CN1044" s="330">
        <v>1.4246279000000001E-2</v>
      </c>
      <c r="CO1044" s="330">
        <v>0.44863429999999999</v>
      </c>
      <c r="CP1044"/>
      <c r="CQ1044">
        <v>9.4373399999999996E-2</v>
      </c>
      <c r="CR1044">
        <v>5.0539952386000002E-2</v>
      </c>
      <c r="CS1044">
        <v>1.1668887897</v>
      </c>
      <c r="CT1044">
        <v>2.1888789699999998E-2</v>
      </c>
      <c r="CU1044">
        <v>6.9555273000000001E-3</v>
      </c>
      <c r="CV1044" s="109"/>
      <c r="CW1044" s="372"/>
      <c r="CX1044" s="36"/>
      <c r="CY1044" s="36"/>
      <c r="CZ1044" s="36"/>
      <c r="DA1044" s="237"/>
      <c r="DB1044" s="257"/>
      <c r="DC1044" s="40"/>
      <c r="DD1044" s="40"/>
      <c r="DE1044" s="40"/>
      <c r="DF1044" s="40"/>
      <c r="DG1044" s="40"/>
      <c r="DH1044" s="40"/>
      <c r="DI1044" s="40"/>
      <c r="DJ1044" s="40"/>
      <c r="DK1044" s="40"/>
      <c r="DL1044" s="40"/>
    </row>
    <row r="1045" spans="1:116" ht="14.4" x14ac:dyDescent="0.3">
      <c r="B1045" s="113"/>
      <c r="C1045" s="182"/>
      <c r="D1045" s="40"/>
      <c r="E1045" s="181"/>
      <c r="F1045"/>
      <c r="G1045"/>
      <c r="H1045"/>
      <c r="I1045"/>
      <c r="J1045" s="332"/>
      <c r="K1045"/>
      <c r="L1045"/>
      <c r="M1045" s="39"/>
      <c r="N1045"/>
      <c r="O1045" s="39"/>
      <c r="P1045" s="39"/>
      <c r="Q1045" s="39"/>
      <c r="R1045" s="39"/>
      <c r="S1045" s="39"/>
      <c r="T1045" s="39"/>
      <c r="U1045" s="39"/>
      <c r="V1045" s="39"/>
      <c r="W1045" s="39"/>
      <c r="X1045"/>
      <c r="Y1045"/>
      <c r="Z1045"/>
      <c r="AA1045"/>
      <c r="AB1045"/>
      <c r="AC1045"/>
      <c r="AD1045"/>
      <c r="AE1045"/>
      <c r="AF1045" s="39"/>
      <c r="AG1045"/>
      <c r="AH1045"/>
      <c r="AI1045"/>
      <c r="AJ1045"/>
      <c r="AK1045"/>
      <c r="AN1045"/>
      <c r="AO1045"/>
      <c r="AP1045"/>
      <c r="BG1045"/>
      <c r="BI1045"/>
      <c r="BJ1045"/>
      <c r="BK1045"/>
      <c r="BL1045"/>
      <c r="BM1045"/>
      <c r="BS1045" s="39"/>
      <c r="BT1045" s="39"/>
      <c r="BU1045" s="39"/>
      <c r="BV1045" s="39"/>
      <c r="BW1045" s="39"/>
      <c r="BX1045" s="39"/>
      <c r="BY1045"/>
      <c r="BZ1045" s="39"/>
      <c r="CA1045" s="39"/>
      <c r="CB1045" s="39"/>
      <c r="CC1045" s="39"/>
      <c r="CD1045"/>
      <c r="CE1045"/>
      <c r="CF1045" s="39"/>
      <c r="CG1045"/>
      <c r="CH1045"/>
      <c r="CI1045" s="39"/>
      <c r="CJ1045" s="39"/>
      <c r="CK1045" s="39"/>
      <c r="CL1045" s="39"/>
      <c r="CM1045" s="39"/>
      <c r="CN1045"/>
      <c r="CO1045"/>
      <c r="CP1045"/>
      <c r="CQ1045"/>
      <c r="CR1045"/>
      <c r="CS1045"/>
      <c r="CT1045"/>
      <c r="CU1045"/>
      <c r="CV1045" s="110"/>
      <c r="CW1045" s="377"/>
      <c r="CX1045" s="36"/>
      <c r="CY1045" s="36"/>
      <c r="CZ1045" s="36"/>
      <c r="DA1045" s="237"/>
      <c r="DB1045" s="257"/>
      <c r="DC1045" s="40"/>
      <c r="DD1045" s="40"/>
      <c r="DE1045" s="40"/>
      <c r="DF1045" s="40"/>
      <c r="DG1045" s="40"/>
      <c r="DH1045" s="40"/>
      <c r="DI1045" s="40"/>
      <c r="DJ1045" s="40"/>
      <c r="DK1045" s="40"/>
      <c r="DL1045" s="40"/>
    </row>
    <row r="1046" spans="1:116" ht="14.4" x14ac:dyDescent="0.3">
      <c r="B1046" s="113"/>
      <c r="C1046" s="180"/>
      <c r="D1046" s="37" t="s">
        <v>199</v>
      </c>
      <c r="E1046" s="181"/>
      <c r="F1046"/>
      <c r="G1046"/>
      <c r="H1046"/>
      <c r="I1046"/>
      <c r="J1046" s="332"/>
      <c r="K1046"/>
      <c r="L1046"/>
      <c r="M1046" s="39"/>
      <c r="N1046"/>
      <c r="O1046" s="39"/>
      <c r="P1046" s="39"/>
      <c r="Q1046" s="39"/>
      <c r="R1046" s="39"/>
      <c r="S1046" s="39"/>
      <c r="T1046" s="39"/>
      <c r="U1046" s="39"/>
      <c r="V1046" s="39"/>
      <c r="W1046" s="39"/>
      <c r="X1046"/>
      <c r="Y1046"/>
      <c r="Z1046"/>
      <c r="AA1046"/>
      <c r="AB1046"/>
      <c r="AC1046"/>
      <c r="AD1046"/>
      <c r="AE1046"/>
      <c r="AF1046" s="39"/>
      <c r="AG1046"/>
      <c r="AH1046"/>
      <c r="AI1046"/>
      <c r="AJ1046"/>
      <c r="AK1046"/>
      <c r="AN1046"/>
      <c r="AO1046"/>
      <c r="AP1046"/>
      <c r="BG1046"/>
      <c r="BI1046"/>
      <c r="BJ1046"/>
      <c r="BK1046"/>
      <c r="BL1046"/>
      <c r="BM1046"/>
      <c r="BS1046" s="39"/>
      <c r="BT1046" s="39"/>
      <c r="BU1046" s="39"/>
      <c r="BV1046" s="39"/>
      <c r="BW1046" s="39"/>
      <c r="BX1046" s="39"/>
      <c r="BY1046"/>
      <c r="BZ1046" s="39"/>
      <c r="CA1046" s="39"/>
      <c r="CB1046" s="39"/>
      <c r="CC1046" s="39"/>
      <c r="CD1046"/>
      <c r="CE1046"/>
      <c r="CF1046" s="39"/>
      <c r="CG1046"/>
      <c r="CH1046"/>
      <c r="CI1046" s="39"/>
      <c r="CJ1046" s="39"/>
      <c r="CK1046" s="39"/>
      <c r="CL1046" s="39"/>
      <c r="CM1046" s="39"/>
      <c r="CN1046"/>
      <c r="CO1046"/>
      <c r="CP1046"/>
      <c r="CQ1046"/>
      <c r="CR1046"/>
      <c r="CS1046"/>
      <c r="CT1046"/>
      <c r="CU1046"/>
      <c r="CV1046" s="110"/>
      <c r="CW1046" s="377"/>
      <c r="CX1046" s="36"/>
      <c r="CY1046" s="36"/>
      <c r="CZ1046" s="36"/>
      <c r="DA1046" s="237"/>
      <c r="DB1046" s="257"/>
      <c r="DC1046" s="40"/>
      <c r="DD1046" s="40"/>
      <c r="DE1046" s="40"/>
      <c r="DF1046" s="40"/>
      <c r="DG1046" s="40"/>
      <c r="DH1046" s="40"/>
      <c r="DI1046" s="40"/>
      <c r="DJ1046" s="40"/>
      <c r="DK1046" s="40"/>
      <c r="DL1046" s="40"/>
    </row>
    <row r="1047" spans="1:116" ht="14.4" x14ac:dyDescent="0.3">
      <c r="A1047" t="s">
        <v>2286</v>
      </c>
      <c r="B1047" s="113" t="s">
        <v>924</v>
      </c>
      <c r="C1047" s="182" t="s">
        <v>200</v>
      </c>
      <c r="D1047" s="40" t="s">
        <v>199</v>
      </c>
      <c r="E1047" s="181" t="s">
        <v>943</v>
      </c>
      <c r="F1047" s="184" t="s">
        <v>4408</v>
      </c>
      <c r="G1047" s="184">
        <v>5.6543185933600006E-2</v>
      </c>
      <c r="H1047" s="184">
        <v>2.7423311597000004E-3</v>
      </c>
      <c r="I1047" s="184">
        <v>5.7303904850000004E-3</v>
      </c>
      <c r="J1047" s="328">
        <v>1.2622098288900001E-2</v>
      </c>
      <c r="K1047" s="184">
        <v>3.5448366000000002E-2</v>
      </c>
      <c r="L1047" s="184">
        <v>3.1279516000000001E-3</v>
      </c>
      <c r="M1047" s="331">
        <v>1.5487248000000001E-3</v>
      </c>
      <c r="N1047" s="184">
        <v>1.5235334E-3</v>
      </c>
      <c r="O1047" s="331">
        <v>1.0764244E-3</v>
      </c>
      <c r="P1047" s="331">
        <v>5.5089597E-6</v>
      </c>
      <c r="Q1047" s="331">
        <v>1.368644E-4</v>
      </c>
      <c r="R1047" s="331">
        <v>1.2472589E-4</v>
      </c>
      <c r="S1047" s="184">
        <v>1.483926E-4</v>
      </c>
      <c r="T1047" s="331">
        <v>9.0487816000000003E-4</v>
      </c>
      <c r="U1047" s="331">
        <v>1.2472033E-2</v>
      </c>
      <c r="V1047" s="331">
        <v>2.4110035E-5</v>
      </c>
      <c r="W1047" s="331">
        <v>1.6726889000000001E-6</v>
      </c>
      <c r="X1047" s="184">
        <v>0</v>
      </c>
      <c r="Y1047"/>
      <c r="Z1047" s="288">
        <v>0.23632244000000002</v>
      </c>
      <c r="AA1047"/>
      <c r="AB1047" s="164">
        <v>24.824579</v>
      </c>
      <c r="AC1047" s="164">
        <v>3.0705293</v>
      </c>
      <c r="AD1047" s="164">
        <v>0.44407883999999997</v>
      </c>
      <c r="AE1047" s="164">
        <v>0</v>
      </c>
      <c r="AF1047" s="164">
        <v>21.023185000000002</v>
      </c>
      <c r="AG1047" s="164">
        <v>0.19344246000000001</v>
      </c>
      <c r="AH1047" s="164">
        <v>9.3343280000000001E-2</v>
      </c>
      <c r="AI1047"/>
      <c r="AJ1047" s="185">
        <v>5.0926201000000004E-3</v>
      </c>
      <c r="AK1047" s="185">
        <v>4.7312598999999997E-3</v>
      </c>
      <c r="AL1047" s="185">
        <v>2.0278053E-4</v>
      </c>
      <c r="AM1047" s="185">
        <v>1.5857965999999999E-4</v>
      </c>
      <c r="AN1047" s="176">
        <v>2.8364868E-7</v>
      </c>
      <c r="AO1047" s="176">
        <v>7.4992798000000001E-10</v>
      </c>
      <c r="AP1047" s="176">
        <v>2.2210035999999999E-2</v>
      </c>
      <c r="AQ1047" s="192">
        <v>2.1932021E-7</v>
      </c>
      <c r="AR1047" s="192">
        <v>6.6174149999999999E-10</v>
      </c>
      <c r="AS1047" s="192">
        <v>1.8079722E-14</v>
      </c>
      <c r="AT1047" s="192">
        <v>2.1796932999999999E-12</v>
      </c>
      <c r="AU1047" s="192">
        <v>0</v>
      </c>
      <c r="AV1047" s="192">
        <v>9.7209911E-11</v>
      </c>
      <c r="AW1047" s="192">
        <v>6.4164189000000002E-8</v>
      </c>
      <c r="AX1047" s="192">
        <v>1.6234960999999999E-11</v>
      </c>
      <c r="AY1047" s="192">
        <v>7.1723419999999996E-11</v>
      </c>
      <c r="AZ1047" s="192">
        <v>2.4941877999999999E-14</v>
      </c>
      <c r="BA1047" s="192">
        <v>3.6990142E-16</v>
      </c>
      <c r="BB1047" s="192">
        <v>7.7981895000000005E-14</v>
      </c>
      <c r="BC1047" s="192">
        <v>9.0222682999999996E-14</v>
      </c>
      <c r="BD1047" s="192">
        <v>1.6501973E-14</v>
      </c>
      <c r="BE1047" s="192">
        <v>3.634969E-12</v>
      </c>
      <c r="BF1047" s="192">
        <v>6.1255434999999998E-11</v>
      </c>
      <c r="BG1047" s="192">
        <v>2.0841203E-20</v>
      </c>
      <c r="BH1047" s="192">
        <v>1.4359601999999999E-5</v>
      </c>
      <c r="BI1047" s="193">
        <v>2.2195676000000001E-2</v>
      </c>
      <c r="BJ1047" s="192">
        <v>0</v>
      </c>
      <c r="BK1047" s="192">
        <v>0</v>
      </c>
      <c r="BL1047" s="192">
        <v>0</v>
      </c>
      <c r="BM1047"/>
      <c r="BN1047" s="186">
        <v>1.2534935999999999E-5</v>
      </c>
      <c r="BO1047" s="186">
        <v>5.1858900000000001E-7</v>
      </c>
      <c r="BP1047" s="186">
        <v>6.5892967000000001E-6</v>
      </c>
      <c r="BQ1047" s="186">
        <v>1.5139502999999999E-8</v>
      </c>
      <c r="BR1047" s="186">
        <v>5.3303605999999996E-7</v>
      </c>
      <c r="BS1047" s="186">
        <v>4.4863465999999999E-8</v>
      </c>
      <c r="BT1047" s="186">
        <v>6.1168084999999996E-10</v>
      </c>
      <c r="BU1047" s="186">
        <v>6.7568454000000006E-8</v>
      </c>
      <c r="BV1047" s="186">
        <v>1.4134324E-8</v>
      </c>
      <c r="BW1047" s="186">
        <v>9.6372287000000006E-8</v>
      </c>
      <c r="BX1047" s="186">
        <v>0</v>
      </c>
      <c r="BY1047" s="186">
        <v>4.6087660999999998E-17</v>
      </c>
      <c r="BZ1047" s="186">
        <v>3.7737233000000001E-13</v>
      </c>
      <c r="CA1047" s="186">
        <v>3.2066480999999999E-7</v>
      </c>
      <c r="CB1047" s="186">
        <v>4.3261674999999996E-6</v>
      </c>
      <c r="CC1047" s="186">
        <v>8.4915887000000005E-9</v>
      </c>
      <c r="CD1047" s="186">
        <v>0</v>
      </c>
      <c r="CE1047"/>
      <c r="CF1047" s="329">
        <v>3.1941308999999999E-13</v>
      </c>
      <c r="CG1047" s="330">
        <v>0.23632829999999999</v>
      </c>
      <c r="CH1047" s="330">
        <v>1.8590803E-3</v>
      </c>
      <c r="CI1047" s="330">
        <v>3.6638044E-4</v>
      </c>
      <c r="CJ1047" s="329">
        <v>7.1059373999999995E-5</v>
      </c>
      <c r="CK1047" s="329">
        <v>3.5734854E-11</v>
      </c>
      <c r="CL1047" s="329">
        <v>4.1819123E-9</v>
      </c>
      <c r="CM1047" s="329">
        <v>2.3437734000000001E-5</v>
      </c>
      <c r="CN1047" s="330">
        <v>4.4622079000000002E-2</v>
      </c>
      <c r="CO1047" s="330">
        <v>0.31223187000000002</v>
      </c>
      <c r="CP1047"/>
      <c r="CQ1047">
        <v>3.5448366000000002E-2</v>
      </c>
      <c r="CR1047">
        <v>7.543733449699999E-3</v>
      </c>
      <c r="CS1047">
        <v>4.8030749789000002E-3</v>
      </c>
      <c r="CT1047">
        <v>5.7303904849999995E-3</v>
      </c>
      <c r="CU1047">
        <v>1.26204256E-2</v>
      </c>
      <c r="CV1047" s="109"/>
      <c r="CW1047" s="376" t="s">
        <v>6819</v>
      </c>
      <c r="CX1047" s="36"/>
      <c r="CY1047" s="36"/>
      <c r="CZ1047" s="36"/>
      <c r="DA1047" s="237"/>
      <c r="DB1047" s="257"/>
      <c r="DC1047" s="40"/>
      <c r="DD1047" s="40"/>
      <c r="DE1047" s="40"/>
      <c r="DF1047" s="40"/>
      <c r="DG1047" s="40"/>
      <c r="DH1047" s="40"/>
      <c r="DI1047" s="40"/>
      <c r="DJ1047" s="40"/>
      <c r="DK1047" s="40"/>
      <c r="DL1047" s="40"/>
    </row>
    <row r="1048" spans="1:116" ht="14.4" x14ac:dyDescent="0.3">
      <c r="A1048" t="s">
        <v>6820</v>
      </c>
      <c r="B1048" s="113" t="s">
        <v>924</v>
      </c>
      <c r="C1048" s="182" t="s">
        <v>1642</v>
      </c>
      <c r="D1048" s="40" t="s">
        <v>199</v>
      </c>
      <c r="E1048" s="181" t="s">
        <v>943</v>
      </c>
      <c r="F1048" s="184" t="s">
        <v>6821</v>
      </c>
      <c r="G1048" s="184">
        <v>5.3821844798986005</v>
      </c>
      <c r="H1048" s="184">
        <v>2.7423311597000004E-3</v>
      </c>
      <c r="I1048" s="184">
        <v>4.8138716804500001</v>
      </c>
      <c r="J1048" s="328">
        <v>1.2622098288900001E-2</v>
      </c>
      <c r="K1048" s="184">
        <v>0.55294836999999997</v>
      </c>
      <c r="L1048" s="184">
        <v>3.1279516000000001E-3</v>
      </c>
      <c r="M1048" s="331">
        <v>1.5487248000000001E-3</v>
      </c>
      <c r="N1048" s="184">
        <v>1.5235334E-3</v>
      </c>
      <c r="O1048" s="331">
        <v>1.0764244E-3</v>
      </c>
      <c r="P1048" s="331">
        <v>5.5089597E-6</v>
      </c>
      <c r="Q1048" s="184">
        <v>1.368644E-4</v>
      </c>
      <c r="R1048" s="184">
        <v>1.2472589E-4</v>
      </c>
      <c r="S1048" s="331">
        <v>1.483926E-4</v>
      </c>
      <c r="T1048" s="331">
        <v>9.0487816000000003E-4</v>
      </c>
      <c r="U1048" s="331">
        <v>1.2472033E-2</v>
      </c>
      <c r="V1048" s="331">
        <v>4.8081654</v>
      </c>
      <c r="W1048" s="331">
        <v>1.6726889000000001E-6</v>
      </c>
      <c r="X1048" s="184">
        <v>0</v>
      </c>
      <c r="Y1048"/>
      <c r="Z1048" s="288">
        <v>3.6863224666666667</v>
      </c>
      <c r="AA1048"/>
      <c r="AB1048" s="164">
        <v>24.824579</v>
      </c>
      <c r="AC1048" s="164">
        <v>3.0705293</v>
      </c>
      <c r="AD1048" s="164">
        <v>0.44407883999999997</v>
      </c>
      <c r="AE1048" s="164">
        <v>0</v>
      </c>
      <c r="AF1048" s="164">
        <v>21.023185000000002</v>
      </c>
      <c r="AG1048" s="164">
        <v>0.19344246000000001</v>
      </c>
      <c r="AH1048" s="164">
        <v>9.3343280000000001E-2</v>
      </c>
      <c r="AI1048"/>
      <c r="AJ1048" s="185">
        <v>6.1107442999999997E-2</v>
      </c>
      <c r="AK1048" s="185">
        <v>5.8133947999999998E-2</v>
      </c>
      <c r="AL1048" s="185">
        <v>2.8149159000000002E-3</v>
      </c>
      <c r="AM1048" s="185">
        <v>1.5857965999999999E-4</v>
      </c>
      <c r="AN1048" s="176">
        <v>3.4852487000000002E-6</v>
      </c>
      <c r="AO1048" s="176">
        <v>1.0410192E-8</v>
      </c>
      <c r="AP1048" s="176">
        <v>2.2210035999999999E-2</v>
      </c>
      <c r="AQ1048" s="192">
        <v>3.4209202000000002E-6</v>
      </c>
      <c r="AR1048" s="192">
        <v>1.0321742E-8</v>
      </c>
      <c r="AS1048" s="192">
        <v>2.8200472000000002E-13</v>
      </c>
      <c r="AT1048" s="192">
        <v>2.1796932999999999E-12</v>
      </c>
      <c r="AU1048" s="192">
        <v>0</v>
      </c>
      <c r="AV1048" s="192">
        <v>9.7209911E-11</v>
      </c>
      <c r="AW1048" s="192">
        <v>6.4164189000000002E-8</v>
      </c>
      <c r="AX1048" s="192">
        <v>1.6234960999999999E-11</v>
      </c>
      <c r="AY1048" s="192">
        <v>7.1723419999999996E-11</v>
      </c>
      <c r="AZ1048" s="192">
        <v>2.4941877999999999E-14</v>
      </c>
      <c r="BA1048" s="192">
        <v>3.6990142E-16</v>
      </c>
      <c r="BB1048" s="192">
        <v>7.7981895000000005E-14</v>
      </c>
      <c r="BC1048" s="192">
        <v>9.0222682999999996E-14</v>
      </c>
      <c r="BD1048" s="192">
        <v>1.6501973E-14</v>
      </c>
      <c r="BE1048" s="192">
        <v>3.634969E-12</v>
      </c>
      <c r="BF1048" s="192">
        <v>6.1255434999999998E-11</v>
      </c>
      <c r="BG1048" s="192">
        <v>2.0841203E-20</v>
      </c>
      <c r="BH1048" s="192">
        <v>1.4359601999999999E-5</v>
      </c>
      <c r="BI1048" s="193">
        <v>2.2195676000000001E-2</v>
      </c>
      <c r="BJ1048" s="192">
        <v>0</v>
      </c>
      <c r="BK1048" s="192">
        <v>0</v>
      </c>
      <c r="BL1048" s="192">
        <v>0</v>
      </c>
      <c r="BM1048"/>
      <c r="BN1048" s="164">
        <v>1.0873009E-4</v>
      </c>
      <c r="BO1048" s="186">
        <v>5.1858900000000001E-7</v>
      </c>
      <c r="BP1048" s="164">
        <v>1.0278445E-4</v>
      </c>
      <c r="BQ1048" s="186">
        <v>1.5139502999999999E-8</v>
      </c>
      <c r="BR1048" s="186">
        <v>5.3303605999999996E-7</v>
      </c>
      <c r="BS1048" s="186">
        <v>4.4863465999999999E-8</v>
      </c>
      <c r="BT1048" s="186">
        <v>6.1168084999999996E-10</v>
      </c>
      <c r="BU1048" s="186">
        <v>6.7568454000000006E-8</v>
      </c>
      <c r="BV1048" s="186">
        <v>1.4134324E-8</v>
      </c>
      <c r="BW1048" s="186">
        <v>9.6372287000000006E-8</v>
      </c>
      <c r="BX1048" s="186">
        <v>0</v>
      </c>
      <c r="BY1048" s="186">
        <v>4.6087660999999998E-17</v>
      </c>
      <c r="BZ1048" s="186">
        <v>3.7737233000000001E-13</v>
      </c>
      <c r="CA1048" s="186">
        <v>3.2066480999999999E-7</v>
      </c>
      <c r="CB1048" s="186">
        <v>4.3261674999999996E-6</v>
      </c>
      <c r="CC1048" s="186">
        <v>8.4915887000000005E-9</v>
      </c>
      <c r="CD1048" s="186">
        <v>0</v>
      </c>
      <c r="CE1048"/>
      <c r="CF1048" s="329">
        <v>3.1941308999999999E-13</v>
      </c>
      <c r="CG1048" s="330">
        <v>3.6863283</v>
      </c>
      <c r="CH1048" s="330">
        <v>1.8590803E-3</v>
      </c>
      <c r="CI1048" s="330">
        <v>3.6638044E-4</v>
      </c>
      <c r="CJ1048" s="329">
        <v>7.1059373999999995E-5</v>
      </c>
      <c r="CK1048" s="329">
        <v>3.5734854E-11</v>
      </c>
      <c r="CL1048" s="329">
        <v>4.1819123E-9</v>
      </c>
      <c r="CM1048" s="329">
        <v>2.3437734000000001E-5</v>
      </c>
      <c r="CN1048" s="330">
        <v>4.4622079000000002E-2</v>
      </c>
      <c r="CO1048" s="330">
        <v>0.31223187000000002</v>
      </c>
      <c r="CP1048"/>
      <c r="CQ1048">
        <v>0.55294836999999997</v>
      </c>
      <c r="CR1048">
        <v>7.543733449699999E-3</v>
      </c>
      <c r="CS1048">
        <v>4.8030749789000002E-3</v>
      </c>
      <c r="CT1048">
        <v>4.8138716804500001</v>
      </c>
      <c r="CU1048">
        <v>1.26204256E-2</v>
      </c>
      <c r="CV1048" s="109"/>
      <c r="CW1048" s="376" t="s">
        <v>6819</v>
      </c>
      <c r="CX1048" s="36"/>
      <c r="CY1048" s="36"/>
      <c r="CZ1048" s="36"/>
      <c r="DA1048" s="237"/>
      <c r="DB1048" s="257"/>
      <c r="DC1048" s="40"/>
      <c r="DD1048" s="40"/>
      <c r="DE1048" s="40"/>
      <c r="DF1048" s="40"/>
      <c r="DG1048" s="40"/>
      <c r="DH1048" s="40"/>
      <c r="DI1048" s="40"/>
      <c r="DJ1048" s="40"/>
      <c r="DK1048" s="40"/>
      <c r="DL1048" s="40"/>
    </row>
    <row r="1049" spans="1:116" ht="14.4" x14ac:dyDescent="0.3">
      <c r="A1049" t="s">
        <v>2287</v>
      </c>
      <c r="B1049" s="113" t="s">
        <v>924</v>
      </c>
      <c r="C1049" s="182" t="s">
        <v>201</v>
      </c>
      <c r="D1049" s="40" t="s">
        <v>199</v>
      </c>
      <c r="E1049" s="181" t="s">
        <v>943</v>
      </c>
      <c r="F1049" s="184" t="s">
        <v>4409</v>
      </c>
      <c r="G1049" s="184">
        <v>5.4280316741400006E-2</v>
      </c>
      <c r="H1049" s="184">
        <v>2.7172271114999998E-3</v>
      </c>
      <c r="I1049" s="184">
        <v>5.439844351E-3</v>
      </c>
      <c r="J1049" s="328">
        <v>1.1909407278900001E-2</v>
      </c>
      <c r="K1049" s="184">
        <v>3.4213838000000003E-2</v>
      </c>
      <c r="L1049" s="184">
        <v>2.8548620000000001E-3</v>
      </c>
      <c r="M1049" s="331">
        <v>1.5312987E-3</v>
      </c>
      <c r="N1049" s="184">
        <v>1.5014602999999999E-3</v>
      </c>
      <c r="O1049" s="331">
        <v>1.0741165999999999E-3</v>
      </c>
      <c r="P1049" s="331">
        <v>5.4038514999999999E-6</v>
      </c>
      <c r="Q1049" s="184">
        <v>1.3624635999999999E-4</v>
      </c>
      <c r="R1049" s="184">
        <v>1.2471016E-4</v>
      </c>
      <c r="S1049" s="184">
        <v>1.4792059000000001E-4</v>
      </c>
      <c r="T1049" s="331">
        <v>9.0487816000000003E-4</v>
      </c>
      <c r="U1049" s="331">
        <v>1.1759814E-2</v>
      </c>
      <c r="V1049" s="331">
        <v>2.4095331000000001E-5</v>
      </c>
      <c r="W1049" s="331">
        <v>1.6726889000000001E-6</v>
      </c>
      <c r="X1049" s="184">
        <v>0</v>
      </c>
      <c r="Y1049"/>
      <c r="Z1049" s="288">
        <v>0.22809225333333336</v>
      </c>
      <c r="AA1049"/>
      <c r="AB1049" s="164">
        <v>24.716519000000002</v>
      </c>
      <c r="AC1049" s="164">
        <v>2.9629579000000001</v>
      </c>
      <c r="AD1049" s="164">
        <v>0.44375195000000001</v>
      </c>
      <c r="AE1049" s="164">
        <v>0</v>
      </c>
      <c r="AF1049" s="164">
        <v>21.023185000000002</v>
      </c>
      <c r="AG1049" s="164">
        <v>0.19337109999999999</v>
      </c>
      <c r="AH1049" s="164">
        <v>9.3253140999999998E-2</v>
      </c>
      <c r="AI1049"/>
      <c r="AJ1049" s="185">
        <v>4.8665015999999998E-3</v>
      </c>
      <c r="AK1049" s="185">
        <v>4.5205215999999998E-3</v>
      </c>
      <c r="AL1049" s="185">
        <v>1.9494624E-4</v>
      </c>
      <c r="AM1049" s="185">
        <v>1.5103371E-4</v>
      </c>
      <c r="AN1049" s="176">
        <v>2.7101447999999999E-7</v>
      </c>
      <c r="AO1049" s="176">
        <v>7.2095500999999996E-10</v>
      </c>
      <c r="AP1049" s="176">
        <v>2.1153181E-2</v>
      </c>
      <c r="AQ1049" s="192">
        <v>2.1168260000000001E-7</v>
      </c>
      <c r="AR1049" s="192">
        <v>6.3869697999999996E-10</v>
      </c>
      <c r="AS1049" s="192">
        <v>1.7450112E-14</v>
      </c>
      <c r="AT1049" s="192">
        <v>2.1796932999999999E-12</v>
      </c>
      <c r="AU1049" s="192">
        <v>0</v>
      </c>
      <c r="AV1049" s="192">
        <v>9.6618409999999998E-11</v>
      </c>
      <c r="AW1049" s="192">
        <v>5.9168422E-8</v>
      </c>
      <c r="AX1049" s="192">
        <v>1.6100068999999999E-11</v>
      </c>
      <c r="AY1049" s="192">
        <v>6.5946341000000003E-11</v>
      </c>
      <c r="AZ1049" s="192">
        <v>2.4941877999999999E-14</v>
      </c>
      <c r="BA1049" s="192">
        <v>3.6990142E-16</v>
      </c>
      <c r="BB1049" s="192">
        <v>7.7629798000000004E-14</v>
      </c>
      <c r="BC1049" s="192">
        <v>7.7102882999999999E-14</v>
      </c>
      <c r="BD1049" s="192">
        <v>1.412337E-14</v>
      </c>
      <c r="BE1049" s="192">
        <v>3.6174855E-12</v>
      </c>
      <c r="BF1049" s="192">
        <v>6.1052358000000003E-11</v>
      </c>
      <c r="BG1049" s="192">
        <v>2.0841203E-20</v>
      </c>
      <c r="BH1049" s="192">
        <v>1.4316189E-5</v>
      </c>
      <c r="BI1049" s="193">
        <v>2.1138865E-2</v>
      </c>
      <c r="BJ1049" s="192">
        <v>0</v>
      </c>
      <c r="BK1049" s="192">
        <v>0</v>
      </c>
      <c r="BL1049" s="192">
        <v>0</v>
      </c>
      <c r="BM1049"/>
      <c r="BN1049" s="186">
        <v>1.2093389999999999E-5</v>
      </c>
      <c r="BO1049" s="186">
        <v>4.7876006999999997E-7</v>
      </c>
      <c r="BP1049" s="186">
        <v>6.3598173000000002E-6</v>
      </c>
      <c r="BQ1049" s="186">
        <v>1.5127025999999999E-8</v>
      </c>
      <c r="BR1049" s="186">
        <v>4.9816193999999995E-7</v>
      </c>
      <c r="BS1049" s="186">
        <v>4.4863465999999999E-8</v>
      </c>
      <c r="BT1049" s="186">
        <v>6.1168084999999996E-10</v>
      </c>
      <c r="BU1049" s="186">
        <v>6.7568454000000006E-8</v>
      </c>
      <c r="BV1049" s="186">
        <v>1.3963428E-8</v>
      </c>
      <c r="BW1049" s="186">
        <v>9.5931271000000004E-8</v>
      </c>
      <c r="BX1049" s="186">
        <v>0</v>
      </c>
      <c r="BY1049" s="186">
        <v>4.6087660999999998E-17</v>
      </c>
      <c r="BZ1049" s="186">
        <v>3.7737233000000001E-13</v>
      </c>
      <c r="CA1049" s="186">
        <v>3.1385999999999998E-7</v>
      </c>
      <c r="CB1049" s="186">
        <v>4.1962334999999997E-6</v>
      </c>
      <c r="CC1049" s="186">
        <v>8.4915887000000005E-9</v>
      </c>
      <c r="CD1049" s="186">
        <v>0</v>
      </c>
      <c r="CE1049"/>
      <c r="CF1049" s="329">
        <v>3.1941308999999999E-13</v>
      </c>
      <c r="CG1049" s="330">
        <v>0.22809811999999999</v>
      </c>
      <c r="CH1049" s="330">
        <v>1.8590803E-3</v>
      </c>
      <c r="CI1049" s="330">
        <v>3.3913006999999998E-4</v>
      </c>
      <c r="CJ1049" s="329">
        <v>6.9875160999999998E-5</v>
      </c>
      <c r="CK1049" s="329">
        <v>3.5575555000000001E-11</v>
      </c>
      <c r="CL1049" s="329">
        <v>4.1630864E-9</v>
      </c>
      <c r="CM1049" s="329">
        <v>2.1714881999999998E-5</v>
      </c>
      <c r="CN1049" s="330">
        <v>3.8155626999999998E-2</v>
      </c>
      <c r="CO1049" s="330">
        <v>0.29765734999999999</v>
      </c>
      <c r="CP1049"/>
      <c r="CQ1049">
        <v>3.4213838000000003E-2</v>
      </c>
      <c r="CR1049">
        <v>7.2280979715000004E-3</v>
      </c>
      <c r="CS1049">
        <v>4.5125435489E-3</v>
      </c>
      <c r="CT1049">
        <v>5.439844351E-3</v>
      </c>
      <c r="CU1049">
        <v>1.190773459E-2</v>
      </c>
      <c r="CV1049" s="109"/>
      <c r="CW1049" s="376" t="s">
        <v>6822</v>
      </c>
      <c r="CX1049" s="36"/>
      <c r="CY1049" s="36"/>
      <c r="CZ1049" s="36"/>
      <c r="DA1049" s="237"/>
      <c r="DB1049" s="257"/>
      <c r="DC1049" s="40"/>
      <c r="DD1049" s="40"/>
      <c r="DE1049" s="40"/>
      <c r="DF1049" s="40"/>
      <c r="DG1049" s="40"/>
      <c r="DH1049" s="40"/>
      <c r="DI1049" s="40"/>
      <c r="DJ1049" s="40"/>
      <c r="DK1049" s="40"/>
      <c r="DL1049" s="40"/>
    </row>
    <row r="1050" spans="1:116" ht="14.4" x14ac:dyDescent="0.3">
      <c r="A1050" t="s">
        <v>6823</v>
      </c>
      <c r="B1050" s="113" t="s">
        <v>924</v>
      </c>
      <c r="C1050" s="182" t="s">
        <v>202</v>
      </c>
      <c r="D1050" s="40" t="s">
        <v>199</v>
      </c>
      <c r="E1050" s="181" t="s">
        <v>943</v>
      </c>
      <c r="F1050" s="184" t="s">
        <v>6824</v>
      </c>
      <c r="G1050" s="184">
        <v>6.548680323410399</v>
      </c>
      <c r="H1050" s="184">
        <v>2.7172271114999998E-3</v>
      </c>
      <c r="I1050" s="184">
        <v>5.9823398490199997</v>
      </c>
      <c r="J1050" s="328">
        <v>1.1909407278900001E-2</v>
      </c>
      <c r="K1050" s="184">
        <v>0.55171384000000001</v>
      </c>
      <c r="L1050" s="184">
        <v>2.8548620000000001E-3</v>
      </c>
      <c r="M1050" s="331">
        <v>1.5312987E-3</v>
      </c>
      <c r="N1050" s="184">
        <v>1.5014602999999999E-3</v>
      </c>
      <c r="O1050" s="331">
        <v>1.0741165999999999E-3</v>
      </c>
      <c r="P1050" s="331">
        <v>5.4038514999999999E-6</v>
      </c>
      <c r="Q1050" s="184">
        <v>1.3624635999999999E-4</v>
      </c>
      <c r="R1050" s="184">
        <v>1.2471016E-4</v>
      </c>
      <c r="S1050" s="331">
        <v>1.4792059000000001E-4</v>
      </c>
      <c r="T1050" s="331">
        <v>9.0487816000000003E-4</v>
      </c>
      <c r="U1050" s="331">
        <v>1.1759814E-2</v>
      </c>
      <c r="V1050" s="331">
        <v>5.9769240999999997</v>
      </c>
      <c r="W1050" s="331">
        <v>1.6726889000000001E-6</v>
      </c>
      <c r="X1050" s="184">
        <v>0</v>
      </c>
      <c r="Y1050"/>
      <c r="Z1050" s="288">
        <v>3.6780922666666669</v>
      </c>
      <c r="AA1050"/>
      <c r="AB1050" s="164">
        <v>24.716519000000002</v>
      </c>
      <c r="AC1050" s="164">
        <v>2.9629579000000001</v>
      </c>
      <c r="AD1050" s="164">
        <v>0.44375195000000001</v>
      </c>
      <c r="AE1050" s="164">
        <v>0</v>
      </c>
      <c r="AF1050" s="164">
        <v>21.023185000000002</v>
      </c>
      <c r="AG1050" s="164">
        <v>0.19337109999999999</v>
      </c>
      <c r="AH1050" s="164">
        <v>9.3253140999999998E-2</v>
      </c>
      <c r="AI1050"/>
      <c r="AJ1050" s="185">
        <v>6.0881325E-2</v>
      </c>
      <c r="AK1050" s="185">
        <v>5.7923210000000003E-2</v>
      </c>
      <c r="AL1050" s="185">
        <v>2.8070816000000001E-3</v>
      </c>
      <c r="AM1050" s="185">
        <v>1.5103371E-4</v>
      </c>
      <c r="AN1050" s="176">
        <v>3.4726145000000001E-6</v>
      </c>
      <c r="AO1050" s="176">
        <v>1.0381219000000001E-8</v>
      </c>
      <c r="AP1050" s="176">
        <v>2.1153181E-2</v>
      </c>
      <c r="AQ1050" s="192">
        <v>3.4132826E-6</v>
      </c>
      <c r="AR1050" s="192">
        <v>1.0298696999999999E-8</v>
      </c>
      <c r="AS1050" s="192">
        <v>2.8137510999999999E-13</v>
      </c>
      <c r="AT1050" s="192">
        <v>2.1796932999999999E-12</v>
      </c>
      <c r="AU1050" s="192">
        <v>0</v>
      </c>
      <c r="AV1050" s="192">
        <v>9.6618409999999998E-11</v>
      </c>
      <c r="AW1050" s="192">
        <v>5.9168422E-8</v>
      </c>
      <c r="AX1050" s="192">
        <v>1.6100068999999999E-11</v>
      </c>
      <c r="AY1050" s="192">
        <v>6.5946341000000003E-11</v>
      </c>
      <c r="AZ1050" s="192">
        <v>2.4941877999999999E-14</v>
      </c>
      <c r="BA1050" s="192">
        <v>3.6990142E-16</v>
      </c>
      <c r="BB1050" s="192">
        <v>7.7629798000000004E-14</v>
      </c>
      <c r="BC1050" s="192">
        <v>7.7102882999999999E-14</v>
      </c>
      <c r="BD1050" s="192">
        <v>1.412337E-14</v>
      </c>
      <c r="BE1050" s="192">
        <v>3.6174855E-12</v>
      </c>
      <c r="BF1050" s="192">
        <v>6.1052358000000003E-11</v>
      </c>
      <c r="BG1050" s="192">
        <v>2.0841203E-20</v>
      </c>
      <c r="BH1050" s="192">
        <v>1.4316189E-5</v>
      </c>
      <c r="BI1050" s="193">
        <v>2.1138865E-2</v>
      </c>
      <c r="BJ1050" s="192">
        <v>0</v>
      </c>
      <c r="BK1050" s="192">
        <v>0</v>
      </c>
      <c r="BL1050" s="192">
        <v>0</v>
      </c>
      <c r="BM1050"/>
      <c r="BN1050" s="164">
        <v>1.0828854E-4</v>
      </c>
      <c r="BO1050" s="186">
        <v>4.7876006999999997E-7</v>
      </c>
      <c r="BP1050" s="164">
        <v>1.0255496999999999E-4</v>
      </c>
      <c r="BQ1050" s="186">
        <v>1.5127025999999999E-8</v>
      </c>
      <c r="BR1050" s="186">
        <v>4.9816193999999995E-7</v>
      </c>
      <c r="BS1050" s="186">
        <v>4.4863465999999999E-8</v>
      </c>
      <c r="BT1050" s="186">
        <v>6.1168084999999996E-10</v>
      </c>
      <c r="BU1050" s="186">
        <v>6.7568454000000006E-8</v>
      </c>
      <c r="BV1050" s="186">
        <v>1.3963428E-8</v>
      </c>
      <c r="BW1050" s="186">
        <v>9.5931271000000004E-8</v>
      </c>
      <c r="BX1050" s="186">
        <v>0</v>
      </c>
      <c r="BY1050" s="186">
        <v>4.6087660999999998E-17</v>
      </c>
      <c r="BZ1050" s="186">
        <v>3.7737233000000001E-13</v>
      </c>
      <c r="CA1050" s="186">
        <v>3.1385999999999998E-7</v>
      </c>
      <c r="CB1050" s="186">
        <v>4.1962334999999997E-6</v>
      </c>
      <c r="CC1050" s="186">
        <v>8.4915887000000005E-9</v>
      </c>
      <c r="CD1050" s="186">
        <v>0</v>
      </c>
      <c r="CE1050"/>
      <c r="CF1050" s="329">
        <v>3.1941308999999999E-13</v>
      </c>
      <c r="CG1050" s="330">
        <v>3.6780981000000001</v>
      </c>
      <c r="CH1050" s="330">
        <v>1.8590803E-3</v>
      </c>
      <c r="CI1050" s="330">
        <v>3.3913006999999998E-4</v>
      </c>
      <c r="CJ1050" s="329">
        <v>6.9875160999999998E-5</v>
      </c>
      <c r="CK1050" s="329">
        <v>3.5575555000000001E-11</v>
      </c>
      <c r="CL1050" s="329">
        <v>4.1630864E-9</v>
      </c>
      <c r="CM1050" s="329">
        <v>2.1714881999999998E-5</v>
      </c>
      <c r="CN1050" s="330">
        <v>3.8155626999999998E-2</v>
      </c>
      <c r="CO1050" s="330">
        <v>0.29765734999999999</v>
      </c>
      <c r="CP1050"/>
      <c r="CQ1050">
        <v>0.55171384000000001</v>
      </c>
      <c r="CR1050">
        <v>7.2280979715000004E-3</v>
      </c>
      <c r="CS1050">
        <v>4.5125435489E-3</v>
      </c>
      <c r="CT1050">
        <v>5.9823398490199997</v>
      </c>
      <c r="CU1050">
        <v>1.190773459E-2</v>
      </c>
      <c r="CV1050" s="109"/>
      <c r="CW1050" s="376" t="s">
        <v>6822</v>
      </c>
      <c r="CX1050" s="36"/>
      <c r="CY1050" s="36"/>
      <c r="CZ1050" s="36"/>
      <c r="DA1050" s="237"/>
      <c r="DB1050" s="257"/>
      <c r="DC1050" s="40"/>
      <c r="DD1050" s="40"/>
      <c r="DE1050" s="40"/>
      <c r="DF1050" s="40"/>
      <c r="DG1050" s="40"/>
      <c r="DH1050" s="40"/>
      <c r="DI1050" s="40"/>
      <c r="DJ1050" s="40"/>
      <c r="DK1050" s="40"/>
      <c r="DL1050" s="40"/>
    </row>
    <row r="1051" spans="1:116" ht="14.4" x14ac:dyDescent="0.3">
      <c r="A1051" t="s">
        <v>2288</v>
      </c>
      <c r="B1051" s="113" t="s">
        <v>924</v>
      </c>
      <c r="C1051" s="182" t="s">
        <v>1643</v>
      </c>
      <c r="D1051" s="40" t="s">
        <v>199</v>
      </c>
      <c r="E1051" s="181" t="s">
        <v>943</v>
      </c>
      <c r="F1051" s="184" t="s">
        <v>4410</v>
      </c>
      <c r="G1051" s="184">
        <v>5.3073452290699999E-2</v>
      </c>
      <c r="H1051" s="184">
        <v>2.7038383337999999E-3</v>
      </c>
      <c r="I1051" s="184">
        <v>5.2848864179999991E-3</v>
      </c>
      <c r="J1051" s="328">
        <v>1.15293045389E-2</v>
      </c>
      <c r="K1051" s="184">
        <v>3.3555423000000001E-2</v>
      </c>
      <c r="L1051" s="184">
        <v>2.7092141999999998E-3</v>
      </c>
      <c r="M1051" s="331">
        <v>1.5220048E-3</v>
      </c>
      <c r="N1051" s="184">
        <v>1.4896880000000001E-3</v>
      </c>
      <c r="O1051" s="331">
        <v>1.0728858E-3</v>
      </c>
      <c r="P1051" s="331">
        <v>5.3477938000000002E-6</v>
      </c>
      <c r="Q1051" s="184">
        <v>1.3591674E-4</v>
      </c>
      <c r="R1051" s="184">
        <v>1.2470177E-4</v>
      </c>
      <c r="S1051" s="331">
        <v>1.4766884999999999E-4</v>
      </c>
      <c r="T1051" s="331">
        <v>9.0487816000000003E-4</v>
      </c>
      <c r="U1051" s="331">
        <v>1.1379963E-2</v>
      </c>
      <c r="V1051" s="331">
        <v>2.4087488E-5</v>
      </c>
      <c r="W1051" s="331">
        <v>1.6726889000000001E-6</v>
      </c>
      <c r="X1051" s="184">
        <v>0</v>
      </c>
      <c r="Y1051"/>
      <c r="Z1051" s="288">
        <v>0.22370282000000002</v>
      </c>
      <c r="AA1051"/>
      <c r="AB1051" s="164">
        <v>24.658887</v>
      </c>
      <c r="AC1051" s="164">
        <v>2.9055865000000001</v>
      </c>
      <c r="AD1051" s="164">
        <v>0.44357760000000002</v>
      </c>
      <c r="AE1051" s="164">
        <v>0</v>
      </c>
      <c r="AF1051" s="164">
        <v>21.023185000000002</v>
      </c>
      <c r="AG1051" s="164">
        <v>0.19333304000000001</v>
      </c>
      <c r="AH1051" s="164">
        <v>9.3205067000000003E-2</v>
      </c>
      <c r="AI1051"/>
      <c r="AJ1051" s="185">
        <v>4.7459049999999999E-3</v>
      </c>
      <c r="AK1051" s="185">
        <v>4.4081277999999998E-3</v>
      </c>
      <c r="AL1051" s="185">
        <v>1.9076795E-4</v>
      </c>
      <c r="AM1051" s="185">
        <v>1.4700921E-4</v>
      </c>
      <c r="AN1051" s="176">
        <v>2.6427624999999998E-7</v>
      </c>
      <c r="AO1051" s="176">
        <v>7.0550275999999998E-10</v>
      </c>
      <c r="AP1051" s="176">
        <v>2.0589525000000001E-2</v>
      </c>
      <c r="AQ1051" s="192">
        <v>2.076092E-7</v>
      </c>
      <c r="AR1051" s="192">
        <v>6.2640657000000003E-10</v>
      </c>
      <c r="AS1051" s="192">
        <v>1.7114321000000001E-14</v>
      </c>
      <c r="AT1051" s="192">
        <v>2.1796932999999999E-12</v>
      </c>
      <c r="AU1051" s="192">
        <v>0</v>
      </c>
      <c r="AV1051" s="192">
        <v>9.6302943000000005E-11</v>
      </c>
      <c r="AW1051" s="192">
        <v>5.6504011999999998E-8</v>
      </c>
      <c r="AX1051" s="192">
        <v>1.6028128E-11</v>
      </c>
      <c r="AY1051" s="192">
        <v>6.2865231999999999E-11</v>
      </c>
      <c r="AZ1051" s="192">
        <v>2.4941877999999999E-14</v>
      </c>
      <c r="BA1051" s="192">
        <v>3.6990142E-16</v>
      </c>
      <c r="BB1051" s="192">
        <v>7.7442014E-14</v>
      </c>
      <c r="BC1051" s="192">
        <v>7.0105656000000003E-14</v>
      </c>
      <c r="BD1051" s="192">
        <v>1.2854780999999999E-14</v>
      </c>
      <c r="BE1051" s="192">
        <v>3.6081609E-12</v>
      </c>
      <c r="BF1051" s="192">
        <v>6.0944049999999997E-11</v>
      </c>
      <c r="BG1051" s="192">
        <v>2.0841203E-20</v>
      </c>
      <c r="BH1051" s="192">
        <v>1.4293036E-5</v>
      </c>
      <c r="BI1051" s="193">
        <v>2.0575231999999999E-2</v>
      </c>
      <c r="BJ1051" s="192">
        <v>0</v>
      </c>
      <c r="BK1051" s="192">
        <v>0</v>
      </c>
      <c r="BL1051" s="192">
        <v>0</v>
      </c>
      <c r="BM1051"/>
      <c r="BN1051" s="186">
        <v>1.1857898999999999E-5</v>
      </c>
      <c r="BO1051" s="186">
        <v>4.5751798000000001E-7</v>
      </c>
      <c r="BP1051" s="186">
        <v>6.2374283000000004E-6</v>
      </c>
      <c r="BQ1051" s="186">
        <v>1.5120371000000002E-8</v>
      </c>
      <c r="BR1051" s="186">
        <v>4.7956241000000005E-7</v>
      </c>
      <c r="BS1051" s="186">
        <v>4.4863465999999999E-8</v>
      </c>
      <c r="BT1051" s="186">
        <v>6.1168084999999996E-10</v>
      </c>
      <c r="BU1051" s="186">
        <v>6.7568454000000006E-8</v>
      </c>
      <c r="BV1051" s="186">
        <v>1.3872284E-8</v>
      </c>
      <c r="BW1051" s="186">
        <v>9.5696061999999999E-8</v>
      </c>
      <c r="BX1051" s="186">
        <v>0</v>
      </c>
      <c r="BY1051" s="186">
        <v>4.6087660999999998E-17</v>
      </c>
      <c r="BZ1051" s="186">
        <v>3.7737233000000001E-13</v>
      </c>
      <c r="CA1051" s="186">
        <v>3.1023076E-7</v>
      </c>
      <c r="CB1051" s="186">
        <v>4.1269353E-6</v>
      </c>
      <c r="CC1051" s="186">
        <v>8.4915887000000005E-9</v>
      </c>
      <c r="CD1051" s="186">
        <v>0</v>
      </c>
      <c r="CE1051"/>
      <c r="CF1051" s="329">
        <v>3.1941308999999999E-13</v>
      </c>
      <c r="CG1051" s="330">
        <v>0.22370867999999999</v>
      </c>
      <c r="CH1051" s="330">
        <v>1.8590803E-3</v>
      </c>
      <c r="CI1051" s="330">
        <v>3.2459653000000002E-4</v>
      </c>
      <c r="CJ1051" s="329">
        <v>6.9243580999999997E-5</v>
      </c>
      <c r="CK1051" s="329">
        <v>3.5490596E-11</v>
      </c>
      <c r="CL1051" s="329">
        <v>4.1530458999999998E-9</v>
      </c>
      <c r="CM1051" s="329">
        <v>2.0796027999999999E-5</v>
      </c>
      <c r="CN1051" s="330">
        <v>3.4706853000000003E-2</v>
      </c>
      <c r="CO1051" s="330">
        <v>0.28988427</v>
      </c>
      <c r="CP1051"/>
      <c r="CQ1051">
        <v>3.3555423000000001E-2</v>
      </c>
      <c r="CR1051">
        <v>7.0597591038000004E-3</v>
      </c>
      <c r="CS1051">
        <v>4.3575934588999995E-3</v>
      </c>
      <c r="CT1051">
        <v>5.284886418E-3</v>
      </c>
      <c r="CU1051">
        <v>1.1527631849999999E-2</v>
      </c>
      <c r="CV1051" s="109"/>
      <c r="CW1051" s="376" t="s">
        <v>6825</v>
      </c>
      <c r="CX1051" s="36"/>
      <c r="CY1051" s="36"/>
      <c r="CZ1051" s="36"/>
      <c r="DA1051" s="239"/>
      <c r="DB1051" s="257"/>
      <c r="DC1051" s="40"/>
      <c r="DD1051" s="40"/>
      <c r="DE1051" s="40"/>
      <c r="DF1051" s="40"/>
      <c r="DG1051" s="40"/>
      <c r="DH1051" s="40"/>
      <c r="DI1051" s="40"/>
      <c r="DJ1051" s="40"/>
      <c r="DK1051" s="40"/>
      <c r="DL1051" s="40"/>
    </row>
    <row r="1052" spans="1:116" ht="14.4" x14ac:dyDescent="0.3">
      <c r="A1052" t="s">
        <v>6826</v>
      </c>
      <c r="B1052" s="113" t="s">
        <v>924</v>
      </c>
      <c r="C1052" s="182" t="s">
        <v>203</v>
      </c>
      <c r="D1052" s="40" t="s">
        <v>199</v>
      </c>
      <c r="E1052" s="181" t="s">
        <v>943</v>
      </c>
      <c r="F1052" s="184" t="s">
        <v>6827</v>
      </c>
      <c r="G1052" s="184">
        <v>3.5074984618027005</v>
      </c>
      <c r="H1052" s="184">
        <v>2.7038383337999999E-3</v>
      </c>
      <c r="I1052" s="184">
        <v>2.9422098989300003</v>
      </c>
      <c r="J1052" s="328">
        <v>1.15293045389E-2</v>
      </c>
      <c r="K1052" s="184">
        <v>0.55105541999999996</v>
      </c>
      <c r="L1052" s="184">
        <v>2.7092141999999998E-3</v>
      </c>
      <c r="M1052" s="331">
        <v>1.5220048E-3</v>
      </c>
      <c r="N1052" s="184">
        <v>1.4896880000000001E-3</v>
      </c>
      <c r="O1052" s="331">
        <v>1.0728858E-3</v>
      </c>
      <c r="P1052" s="331">
        <v>5.3477938000000002E-6</v>
      </c>
      <c r="Q1052" s="184">
        <v>1.3591674E-4</v>
      </c>
      <c r="R1052" s="184">
        <v>1.2470177E-4</v>
      </c>
      <c r="S1052" s="184">
        <v>1.4766884999999999E-4</v>
      </c>
      <c r="T1052" s="331">
        <v>9.0487816000000003E-4</v>
      </c>
      <c r="U1052" s="331">
        <v>1.1379963E-2</v>
      </c>
      <c r="V1052" s="331">
        <v>2.9369491000000001</v>
      </c>
      <c r="W1052" s="331">
        <v>1.6726889000000001E-6</v>
      </c>
      <c r="X1052" s="184">
        <v>0</v>
      </c>
      <c r="Y1052"/>
      <c r="Z1052" s="288">
        <v>3.6737028</v>
      </c>
      <c r="AA1052"/>
      <c r="AB1052" s="164">
        <v>24.658887</v>
      </c>
      <c r="AC1052" s="164">
        <v>2.9055865000000001</v>
      </c>
      <c r="AD1052" s="164">
        <v>0.44357760000000002</v>
      </c>
      <c r="AE1052" s="164">
        <v>0</v>
      </c>
      <c r="AF1052" s="164">
        <v>21.023185000000002</v>
      </c>
      <c r="AG1052" s="164">
        <v>0.19333304000000001</v>
      </c>
      <c r="AH1052" s="164">
        <v>9.3205067000000003E-2</v>
      </c>
      <c r="AI1052"/>
      <c r="AJ1052" s="185">
        <v>6.0760728E-2</v>
      </c>
      <c r="AK1052" s="185">
        <v>5.7810816000000001E-2</v>
      </c>
      <c r="AL1052" s="185">
        <v>2.8029032999999999E-3</v>
      </c>
      <c r="AM1052" s="185">
        <v>1.4700921E-4</v>
      </c>
      <c r="AN1052" s="176">
        <v>3.4658762000000002E-6</v>
      </c>
      <c r="AO1052" s="176">
        <v>1.0365767E-8</v>
      </c>
      <c r="AP1052" s="176">
        <v>2.0589525000000001E-2</v>
      </c>
      <c r="AQ1052" s="192">
        <v>3.4092091999999998E-6</v>
      </c>
      <c r="AR1052" s="192">
        <v>1.0286406999999999E-8</v>
      </c>
      <c r="AS1052" s="192">
        <v>2.8103932E-13</v>
      </c>
      <c r="AT1052" s="192">
        <v>2.1796932999999999E-12</v>
      </c>
      <c r="AU1052" s="192">
        <v>0</v>
      </c>
      <c r="AV1052" s="192">
        <v>9.6302943000000005E-11</v>
      </c>
      <c r="AW1052" s="192">
        <v>5.6504011999999998E-8</v>
      </c>
      <c r="AX1052" s="192">
        <v>1.6028128E-11</v>
      </c>
      <c r="AY1052" s="192">
        <v>6.2865231999999999E-11</v>
      </c>
      <c r="AZ1052" s="192">
        <v>2.4941877999999999E-14</v>
      </c>
      <c r="BA1052" s="192">
        <v>3.6990142E-16</v>
      </c>
      <c r="BB1052" s="192">
        <v>7.7442014E-14</v>
      </c>
      <c r="BC1052" s="192">
        <v>7.0105656000000003E-14</v>
      </c>
      <c r="BD1052" s="192">
        <v>1.2854780999999999E-14</v>
      </c>
      <c r="BE1052" s="192">
        <v>3.6081609E-12</v>
      </c>
      <c r="BF1052" s="192">
        <v>6.0944049999999997E-11</v>
      </c>
      <c r="BG1052" s="192">
        <v>2.0841203E-20</v>
      </c>
      <c r="BH1052" s="192">
        <v>1.4293036E-5</v>
      </c>
      <c r="BI1052" s="193">
        <v>2.0575231999999999E-2</v>
      </c>
      <c r="BJ1052" s="192">
        <v>0</v>
      </c>
      <c r="BK1052" s="192">
        <v>0</v>
      </c>
      <c r="BL1052" s="192">
        <v>0</v>
      </c>
      <c r="BM1052"/>
      <c r="BN1052" s="164">
        <v>1.0805304999999999E-4</v>
      </c>
      <c r="BO1052" s="186">
        <v>4.5751798000000001E-7</v>
      </c>
      <c r="BP1052" s="164">
        <v>1.0243258E-4</v>
      </c>
      <c r="BQ1052" s="186">
        <v>1.5120371000000002E-8</v>
      </c>
      <c r="BR1052" s="186">
        <v>4.7956241000000005E-7</v>
      </c>
      <c r="BS1052" s="186">
        <v>4.4863465999999999E-8</v>
      </c>
      <c r="BT1052" s="186">
        <v>6.1168084999999996E-10</v>
      </c>
      <c r="BU1052" s="186">
        <v>6.7568454000000006E-8</v>
      </c>
      <c r="BV1052" s="186">
        <v>1.3872284E-8</v>
      </c>
      <c r="BW1052" s="186">
        <v>9.5696061999999999E-8</v>
      </c>
      <c r="BX1052" s="186">
        <v>0</v>
      </c>
      <c r="BY1052" s="186">
        <v>4.6087660999999998E-17</v>
      </c>
      <c r="BZ1052" s="186">
        <v>3.7737233000000001E-13</v>
      </c>
      <c r="CA1052" s="186">
        <v>3.1023076E-7</v>
      </c>
      <c r="CB1052" s="186">
        <v>4.1269353E-6</v>
      </c>
      <c r="CC1052" s="186">
        <v>8.4915887000000005E-9</v>
      </c>
      <c r="CD1052" s="186">
        <v>0</v>
      </c>
      <c r="CE1052"/>
      <c r="CF1052" s="329">
        <v>3.1941308999999999E-13</v>
      </c>
      <c r="CG1052" s="330">
        <v>3.6737087000000002</v>
      </c>
      <c r="CH1052" s="330">
        <v>1.8590803E-3</v>
      </c>
      <c r="CI1052" s="330">
        <v>3.2459653000000002E-4</v>
      </c>
      <c r="CJ1052" s="329">
        <v>6.9243580999999997E-5</v>
      </c>
      <c r="CK1052" s="329">
        <v>3.5490596E-11</v>
      </c>
      <c r="CL1052" s="329">
        <v>4.1530458999999998E-9</v>
      </c>
      <c r="CM1052" s="329">
        <v>2.0796027999999999E-5</v>
      </c>
      <c r="CN1052" s="330">
        <v>3.4706853000000003E-2</v>
      </c>
      <c r="CO1052" s="330">
        <v>0.28988427</v>
      </c>
      <c r="CP1052"/>
      <c r="CQ1052">
        <v>0.55105541999999996</v>
      </c>
      <c r="CR1052">
        <v>7.0597591038000004E-3</v>
      </c>
      <c r="CS1052">
        <v>4.3575934588999995E-3</v>
      </c>
      <c r="CT1052">
        <v>2.9422098989299998</v>
      </c>
      <c r="CU1052">
        <v>1.1527631849999999E-2</v>
      </c>
      <c r="CV1052" s="109"/>
      <c r="CW1052" s="376" t="s">
        <v>6825</v>
      </c>
      <c r="CX1052" s="36"/>
      <c r="CY1052" s="36"/>
      <c r="CZ1052" s="36"/>
      <c r="DA1052" s="239"/>
      <c r="DB1052" s="257"/>
      <c r="DC1052" s="40"/>
      <c r="DD1052" s="40"/>
      <c r="DE1052" s="40"/>
      <c r="DF1052" s="40"/>
      <c r="DG1052" s="40"/>
      <c r="DH1052" s="40"/>
      <c r="DI1052" s="40"/>
      <c r="DJ1052" s="40"/>
      <c r="DK1052" s="40"/>
      <c r="DL1052" s="40"/>
    </row>
    <row r="1053" spans="1:116" ht="14.4" x14ac:dyDescent="0.3">
      <c r="A1053" t="s">
        <v>2289</v>
      </c>
      <c r="B1053" s="113" t="s">
        <v>924</v>
      </c>
      <c r="C1053" s="182" t="s">
        <v>204</v>
      </c>
      <c r="D1053" s="40" t="s">
        <v>199</v>
      </c>
      <c r="E1053" s="181" t="s">
        <v>943</v>
      </c>
      <c r="F1053" s="184" t="s">
        <v>4411</v>
      </c>
      <c r="G1053" s="184">
        <v>5.9711203970000001E-2</v>
      </c>
      <c r="H1053" s="184">
        <v>2.7774767610999999E-3</v>
      </c>
      <c r="I1053" s="184">
        <v>6.1371550999999996E-3</v>
      </c>
      <c r="J1053" s="328">
        <v>1.3619867108900001E-2</v>
      </c>
      <c r="K1053" s="184">
        <v>3.7176704999999997E-2</v>
      </c>
      <c r="L1053" s="184">
        <v>3.5102771E-3</v>
      </c>
      <c r="M1053" s="331">
        <v>1.5731212999999999E-3</v>
      </c>
      <c r="N1053" s="184">
        <v>1.5544357000000001E-3</v>
      </c>
      <c r="O1053" s="331">
        <v>1.0796553E-3</v>
      </c>
      <c r="P1053" s="331">
        <v>5.6561111E-6</v>
      </c>
      <c r="Q1053" s="184">
        <v>1.3772964999999999E-4</v>
      </c>
      <c r="R1053" s="184">
        <v>1.2474791999999999E-4</v>
      </c>
      <c r="S1053" s="331">
        <v>1.4905342000000001E-4</v>
      </c>
      <c r="T1053" s="331">
        <v>9.0487816000000003E-4</v>
      </c>
      <c r="U1053" s="331">
        <v>1.3469141E-2</v>
      </c>
      <c r="V1053" s="331">
        <v>2.413062E-5</v>
      </c>
      <c r="W1053" s="331">
        <v>1.6726889000000001E-6</v>
      </c>
      <c r="X1053" s="184">
        <v>0</v>
      </c>
      <c r="Y1053"/>
      <c r="Z1053" s="288">
        <v>0.2478447</v>
      </c>
      <c r="AA1053"/>
      <c r="AB1053" s="164">
        <v>24.975863</v>
      </c>
      <c r="AC1053" s="164">
        <v>3.2211292999999999</v>
      </c>
      <c r="AD1053" s="164">
        <v>0.44453649000000001</v>
      </c>
      <c r="AE1053" s="164">
        <v>0</v>
      </c>
      <c r="AF1053" s="164">
        <v>21.023185000000002</v>
      </c>
      <c r="AG1053" s="164">
        <v>0.19354236999999999</v>
      </c>
      <c r="AH1053" s="164">
        <v>9.3469474999999996E-2</v>
      </c>
      <c r="AI1053"/>
      <c r="AJ1053" s="185">
        <v>5.4091861000000003E-3</v>
      </c>
      <c r="AK1053" s="185">
        <v>5.0262935999999996E-3</v>
      </c>
      <c r="AL1053" s="185">
        <v>2.1374853000000001E-4</v>
      </c>
      <c r="AM1053" s="185">
        <v>1.6914398E-4</v>
      </c>
      <c r="AN1053" s="176">
        <v>3.0133655E-7</v>
      </c>
      <c r="AO1053" s="176">
        <v>7.9049014000000003E-10</v>
      </c>
      <c r="AP1053" s="176">
        <v>2.3689633000000002E-2</v>
      </c>
      <c r="AQ1053" s="192">
        <v>2.3001286E-7</v>
      </c>
      <c r="AR1053" s="192">
        <v>6.9400382999999998E-10</v>
      </c>
      <c r="AS1053" s="192">
        <v>1.8961173999999999E-14</v>
      </c>
      <c r="AT1053" s="192">
        <v>2.1796932999999999E-12</v>
      </c>
      <c r="AU1053" s="192">
        <v>0</v>
      </c>
      <c r="AV1053" s="192">
        <v>9.8038011999999994E-11</v>
      </c>
      <c r="AW1053" s="192">
        <v>7.1158263999999999E-8</v>
      </c>
      <c r="AX1053" s="192">
        <v>1.6423808000000001E-11</v>
      </c>
      <c r="AY1053" s="192">
        <v>7.9811331000000006E-11</v>
      </c>
      <c r="AZ1053" s="192">
        <v>2.4941877999999999E-14</v>
      </c>
      <c r="BA1053" s="192">
        <v>3.6990142E-16</v>
      </c>
      <c r="BB1053" s="192">
        <v>7.8474829000000001E-14</v>
      </c>
      <c r="BC1053" s="192">
        <v>1.085904E-13</v>
      </c>
      <c r="BD1053" s="192">
        <v>1.9832018999999999E-14</v>
      </c>
      <c r="BE1053" s="192">
        <v>3.6594461000000003E-12</v>
      </c>
      <c r="BF1053" s="192">
        <v>6.1539741999999995E-11</v>
      </c>
      <c r="BG1053" s="192">
        <v>2.0841203E-20</v>
      </c>
      <c r="BH1053" s="192">
        <v>1.442038E-5</v>
      </c>
      <c r="BI1053" s="193">
        <v>2.3675212000000001E-2</v>
      </c>
      <c r="BJ1053" s="192">
        <v>0</v>
      </c>
      <c r="BK1053" s="192">
        <v>0</v>
      </c>
      <c r="BL1053" s="192">
        <v>0</v>
      </c>
      <c r="BM1053"/>
      <c r="BN1053" s="186">
        <v>1.3153099999999999E-5</v>
      </c>
      <c r="BO1053" s="186">
        <v>5.7434950000000004E-7</v>
      </c>
      <c r="BP1053" s="186">
        <v>6.9105679000000004E-6</v>
      </c>
      <c r="BQ1053" s="186">
        <v>1.5156969999999998E-8</v>
      </c>
      <c r="BR1053" s="186">
        <v>5.8185982999999996E-7</v>
      </c>
      <c r="BS1053" s="186">
        <v>4.4863465999999999E-8</v>
      </c>
      <c r="BT1053" s="186">
        <v>6.1168084999999996E-10</v>
      </c>
      <c r="BU1053" s="186">
        <v>6.7568454000000006E-8</v>
      </c>
      <c r="BV1053" s="186">
        <v>1.4373576999999999E-8</v>
      </c>
      <c r="BW1053" s="186">
        <v>9.6989710999999994E-8</v>
      </c>
      <c r="BX1053" s="186">
        <v>0</v>
      </c>
      <c r="BY1053" s="186">
        <v>4.6087660999999998E-17</v>
      </c>
      <c r="BZ1053" s="186">
        <v>3.7737233000000001E-13</v>
      </c>
      <c r="CA1053" s="186">
        <v>3.3019154E-7</v>
      </c>
      <c r="CB1053" s="186">
        <v>4.5080751999999999E-6</v>
      </c>
      <c r="CC1053" s="186">
        <v>8.4915887000000005E-9</v>
      </c>
      <c r="CD1053" s="186">
        <v>0</v>
      </c>
      <c r="CE1053"/>
      <c r="CF1053" s="329">
        <v>3.1941308999999999E-13</v>
      </c>
      <c r="CG1053" s="330">
        <v>0.24785056</v>
      </c>
      <c r="CH1053" s="330">
        <v>1.8590803E-3</v>
      </c>
      <c r="CI1053" s="330">
        <v>4.0453096000000002E-4</v>
      </c>
      <c r="CJ1053" s="329">
        <v>7.2717271999999999E-5</v>
      </c>
      <c r="CK1053" s="329">
        <v>3.5957871000000003E-11</v>
      </c>
      <c r="CL1053" s="329">
        <v>4.2082686E-9</v>
      </c>
      <c r="CM1053" s="329">
        <v>2.5849724999999999E-5</v>
      </c>
      <c r="CN1053" s="330">
        <v>5.3675113000000003E-2</v>
      </c>
      <c r="CO1053" s="330">
        <v>0.33263619999999999</v>
      </c>
      <c r="CP1053"/>
      <c r="CQ1053">
        <v>3.7176704999999997E-2</v>
      </c>
      <c r="CR1053">
        <v>7.985623081099999E-3</v>
      </c>
      <c r="CS1053">
        <v>5.2098190088999997E-3</v>
      </c>
      <c r="CT1053">
        <v>6.1371550999999996E-3</v>
      </c>
      <c r="CU1053">
        <v>1.361819442E-2</v>
      </c>
      <c r="CV1053" s="109"/>
      <c r="CW1053" s="376" t="s">
        <v>6828</v>
      </c>
      <c r="CX1053" s="36"/>
      <c r="CY1053" s="36"/>
      <c r="CZ1053" s="36"/>
      <c r="DA1053" s="239"/>
      <c r="DB1053" s="257"/>
      <c r="DC1053" s="40"/>
      <c r="DD1053" s="40"/>
      <c r="DE1053" s="40"/>
      <c r="DF1053" s="40"/>
      <c r="DG1053" s="40"/>
      <c r="DH1053" s="40"/>
      <c r="DI1053" s="40"/>
      <c r="DJ1053" s="40"/>
      <c r="DK1053" s="40"/>
      <c r="DL1053" s="40"/>
    </row>
    <row r="1054" spans="1:116" ht="14.4" x14ac:dyDescent="0.3">
      <c r="A1054" t="s">
        <v>6829</v>
      </c>
      <c r="B1054" s="113" t="s">
        <v>924</v>
      </c>
      <c r="C1054" s="182" t="s">
        <v>1644</v>
      </c>
      <c r="D1054" s="40" t="s">
        <v>199</v>
      </c>
      <c r="E1054" s="181" t="s">
        <v>943</v>
      </c>
      <c r="F1054" s="184" t="s">
        <v>6830</v>
      </c>
      <c r="G1054" s="184">
        <v>5.3003361783499994</v>
      </c>
      <c r="H1054" s="184">
        <v>2.7774767610999999E-3</v>
      </c>
      <c r="I1054" s="184">
        <v>4.7292621244799999</v>
      </c>
      <c r="J1054" s="328">
        <v>1.3619867108900001E-2</v>
      </c>
      <c r="K1054" s="184">
        <v>0.55467670999999996</v>
      </c>
      <c r="L1054" s="184">
        <v>3.5102771E-3</v>
      </c>
      <c r="M1054" s="331">
        <v>1.5731212999999999E-3</v>
      </c>
      <c r="N1054" s="184">
        <v>1.5544357000000001E-3</v>
      </c>
      <c r="O1054" s="331">
        <v>1.0796553E-3</v>
      </c>
      <c r="P1054" s="331">
        <v>5.6561111E-6</v>
      </c>
      <c r="Q1054" s="184">
        <v>1.3772964999999999E-4</v>
      </c>
      <c r="R1054" s="184">
        <v>1.2474791999999999E-4</v>
      </c>
      <c r="S1054" s="184">
        <v>1.4905342000000001E-4</v>
      </c>
      <c r="T1054" s="331">
        <v>9.0487816000000003E-4</v>
      </c>
      <c r="U1054" s="184">
        <v>1.3469141E-2</v>
      </c>
      <c r="V1054" s="331">
        <v>4.7231490999999997</v>
      </c>
      <c r="W1054" s="331">
        <v>1.6726889000000001E-6</v>
      </c>
      <c r="X1054" s="184">
        <v>0</v>
      </c>
      <c r="Y1054"/>
      <c r="Z1054" s="288">
        <v>3.6978447333333331</v>
      </c>
      <c r="AA1054"/>
      <c r="AB1054" s="164">
        <v>24.975863</v>
      </c>
      <c r="AC1054" s="164">
        <v>3.2211292999999999</v>
      </c>
      <c r="AD1054" s="164">
        <v>0.44453649000000001</v>
      </c>
      <c r="AE1054" s="164">
        <v>0</v>
      </c>
      <c r="AF1054" s="164">
        <v>21.023185000000002</v>
      </c>
      <c r="AG1054" s="164">
        <v>0.19354236999999999</v>
      </c>
      <c r="AH1054" s="164">
        <v>9.3469474999999996E-2</v>
      </c>
      <c r="AI1054"/>
      <c r="AJ1054" s="185">
        <v>6.1424009000000002E-2</v>
      </c>
      <c r="AK1054" s="185">
        <v>5.8428981999999997E-2</v>
      </c>
      <c r="AL1054" s="185">
        <v>2.8258838999999998E-3</v>
      </c>
      <c r="AM1054" s="185">
        <v>1.6914398E-4</v>
      </c>
      <c r="AN1054" s="176">
        <v>3.5029364999999998E-6</v>
      </c>
      <c r="AO1054" s="176">
        <v>1.0450754E-8</v>
      </c>
      <c r="AP1054" s="176">
        <v>2.3689633000000002E-2</v>
      </c>
      <c r="AQ1054" s="192">
        <v>3.4316129000000001E-6</v>
      </c>
      <c r="AR1054" s="192">
        <v>1.0354003999999999E-8</v>
      </c>
      <c r="AS1054" s="192">
        <v>2.8288616999999999E-13</v>
      </c>
      <c r="AT1054" s="192">
        <v>2.1796932999999999E-12</v>
      </c>
      <c r="AU1054" s="192">
        <v>0</v>
      </c>
      <c r="AV1054" s="192">
        <v>9.8038011999999994E-11</v>
      </c>
      <c r="AW1054" s="192">
        <v>7.1158263999999999E-8</v>
      </c>
      <c r="AX1054" s="192">
        <v>1.6423808000000001E-11</v>
      </c>
      <c r="AY1054" s="192">
        <v>7.9811331000000006E-11</v>
      </c>
      <c r="AZ1054" s="192">
        <v>2.4941877999999999E-14</v>
      </c>
      <c r="BA1054" s="192">
        <v>3.6990142E-16</v>
      </c>
      <c r="BB1054" s="192">
        <v>7.8474829000000001E-14</v>
      </c>
      <c r="BC1054" s="192">
        <v>1.085904E-13</v>
      </c>
      <c r="BD1054" s="192">
        <v>1.9832018999999999E-14</v>
      </c>
      <c r="BE1054" s="192">
        <v>3.6594461000000003E-12</v>
      </c>
      <c r="BF1054" s="192">
        <v>6.1539741999999995E-11</v>
      </c>
      <c r="BG1054" s="192">
        <v>2.0841203E-20</v>
      </c>
      <c r="BH1054" s="192">
        <v>1.442038E-5</v>
      </c>
      <c r="BI1054" s="193">
        <v>2.3675212000000001E-2</v>
      </c>
      <c r="BJ1054" s="192">
        <v>0</v>
      </c>
      <c r="BK1054" s="192">
        <v>0</v>
      </c>
      <c r="BL1054" s="192">
        <v>0</v>
      </c>
      <c r="BM1054"/>
      <c r="BN1054" s="164">
        <v>1.0934825E-4</v>
      </c>
      <c r="BO1054" s="186">
        <v>5.7434950000000004E-7</v>
      </c>
      <c r="BP1054" s="164">
        <v>1.0310572000000001E-4</v>
      </c>
      <c r="BQ1054" s="186">
        <v>1.5156969999999998E-8</v>
      </c>
      <c r="BR1054" s="186">
        <v>5.8185982999999996E-7</v>
      </c>
      <c r="BS1054" s="186">
        <v>4.4863465999999999E-8</v>
      </c>
      <c r="BT1054" s="186">
        <v>6.1168084999999996E-10</v>
      </c>
      <c r="BU1054" s="186">
        <v>6.7568454000000006E-8</v>
      </c>
      <c r="BV1054" s="186">
        <v>1.4373576999999999E-8</v>
      </c>
      <c r="BW1054" s="186">
        <v>9.6989710999999994E-8</v>
      </c>
      <c r="BX1054" s="186">
        <v>0</v>
      </c>
      <c r="BY1054" s="186">
        <v>4.6087660999999998E-17</v>
      </c>
      <c r="BZ1054" s="186">
        <v>3.7737233000000001E-13</v>
      </c>
      <c r="CA1054" s="186">
        <v>3.3019154E-7</v>
      </c>
      <c r="CB1054" s="186">
        <v>4.5080751999999999E-6</v>
      </c>
      <c r="CC1054" s="186">
        <v>8.4915887000000005E-9</v>
      </c>
      <c r="CD1054" s="186">
        <v>0</v>
      </c>
      <c r="CE1054"/>
      <c r="CF1054" s="329">
        <v>3.1941308999999999E-13</v>
      </c>
      <c r="CG1054" s="330">
        <v>3.6978506000000002</v>
      </c>
      <c r="CH1054" s="330">
        <v>1.8590803E-3</v>
      </c>
      <c r="CI1054" s="330">
        <v>4.0453096000000002E-4</v>
      </c>
      <c r="CJ1054" s="329">
        <v>7.2717271999999999E-5</v>
      </c>
      <c r="CK1054" s="329">
        <v>3.5957871000000003E-11</v>
      </c>
      <c r="CL1054" s="329">
        <v>4.2082686E-9</v>
      </c>
      <c r="CM1054" s="329">
        <v>2.5849724999999999E-5</v>
      </c>
      <c r="CN1054" s="330">
        <v>5.3675113000000003E-2</v>
      </c>
      <c r="CO1054" s="330">
        <v>0.33263619999999999</v>
      </c>
      <c r="CP1054"/>
      <c r="CQ1054">
        <v>0.55467670999999996</v>
      </c>
      <c r="CR1054">
        <v>7.985623081099999E-3</v>
      </c>
      <c r="CS1054">
        <v>5.2098190088999997E-3</v>
      </c>
      <c r="CT1054">
        <v>4.7292621244799999</v>
      </c>
      <c r="CU1054">
        <v>1.361819442E-2</v>
      </c>
      <c r="CV1054" s="109"/>
      <c r="CW1054" s="376" t="s">
        <v>6828</v>
      </c>
      <c r="CX1054" s="36"/>
      <c r="CY1054" s="36"/>
      <c r="CZ1054" s="36"/>
      <c r="DA1054" s="237"/>
      <c r="DB1054" s="257"/>
      <c r="DC1054" s="40"/>
      <c r="DD1054" s="40"/>
      <c r="DE1054" s="40"/>
      <c r="DF1054" s="40"/>
      <c r="DG1054" s="40"/>
      <c r="DH1054" s="40"/>
      <c r="DI1054" s="40"/>
      <c r="DJ1054" s="40"/>
      <c r="DK1054" s="40"/>
      <c r="DL1054" s="40"/>
    </row>
    <row r="1055" spans="1:116" ht="14.4" x14ac:dyDescent="0.3">
      <c r="A1055" t="s">
        <v>2290</v>
      </c>
      <c r="B1055" s="113" t="s">
        <v>924</v>
      </c>
      <c r="C1055" s="182" t="s">
        <v>205</v>
      </c>
      <c r="D1055" s="40" t="s">
        <v>199</v>
      </c>
      <c r="E1055" s="181" t="s">
        <v>943</v>
      </c>
      <c r="F1055" s="184" t="s">
        <v>4412</v>
      </c>
      <c r="G1055" s="184">
        <v>5.6995760365200002E-2</v>
      </c>
      <c r="H1055" s="184">
        <v>2.7473518912999998E-3</v>
      </c>
      <c r="I1055" s="184">
        <v>5.7884997749999998E-3</v>
      </c>
      <c r="J1055" s="328">
        <v>1.2764636698900001E-2</v>
      </c>
      <c r="K1055" s="184">
        <v>3.5695272E-2</v>
      </c>
      <c r="L1055" s="184">
        <v>3.1825695999999999E-3</v>
      </c>
      <c r="M1055" s="331">
        <v>1.55221E-3</v>
      </c>
      <c r="N1055" s="184">
        <v>1.5279479999999999E-3</v>
      </c>
      <c r="O1055" s="331">
        <v>1.0768859E-3</v>
      </c>
      <c r="P1055" s="331">
        <v>5.5299812999999999E-6</v>
      </c>
      <c r="Q1055" s="331">
        <v>1.3698801000000001E-4</v>
      </c>
      <c r="R1055" s="331">
        <v>1.2472903999999999E-4</v>
      </c>
      <c r="S1055" s="331">
        <v>1.4848701E-4</v>
      </c>
      <c r="T1055" s="331">
        <v>9.0487816000000003E-4</v>
      </c>
      <c r="U1055" s="331">
        <v>1.2614477000000001E-2</v>
      </c>
      <c r="V1055" s="331">
        <v>2.4112974999999999E-5</v>
      </c>
      <c r="W1055" s="331">
        <v>1.6726889000000001E-6</v>
      </c>
      <c r="X1055" s="184">
        <v>0</v>
      </c>
      <c r="Y1055"/>
      <c r="Z1055" s="288">
        <v>0.23796848000000001</v>
      </c>
      <c r="AA1055"/>
      <c r="AB1055" s="164">
        <v>24.846191000000001</v>
      </c>
      <c r="AC1055" s="164">
        <v>3.0920435999999998</v>
      </c>
      <c r="AD1055" s="164">
        <v>0.44414421999999998</v>
      </c>
      <c r="AE1055" s="164">
        <v>0</v>
      </c>
      <c r="AF1055" s="164">
        <v>21.023185000000002</v>
      </c>
      <c r="AG1055" s="164">
        <v>0.19345672999999999</v>
      </c>
      <c r="AH1055" s="164">
        <v>9.3361308000000004E-2</v>
      </c>
      <c r="AI1055"/>
      <c r="AJ1055" s="185">
        <v>5.1378437999999998E-3</v>
      </c>
      <c r="AK1055" s="185">
        <v>4.7734075999999997E-3</v>
      </c>
      <c r="AL1055" s="185">
        <v>2.0434738000000001E-4</v>
      </c>
      <c r="AM1055" s="185">
        <v>1.6008883999999999E-4</v>
      </c>
      <c r="AN1055" s="176">
        <v>2.8617551999999999E-7</v>
      </c>
      <c r="AO1055" s="176">
        <v>7.5572257999999997E-10</v>
      </c>
      <c r="AP1055" s="176">
        <v>2.2421407000000001E-2</v>
      </c>
      <c r="AQ1055" s="192">
        <v>2.2084772999999999E-7</v>
      </c>
      <c r="AR1055" s="192">
        <v>6.6635041000000005E-10</v>
      </c>
      <c r="AS1055" s="192">
        <v>1.8205643000000001E-14</v>
      </c>
      <c r="AT1055" s="192">
        <v>2.1796932999999999E-12</v>
      </c>
      <c r="AU1055" s="192">
        <v>0</v>
      </c>
      <c r="AV1055" s="192">
        <v>9.7328210999999996E-11</v>
      </c>
      <c r="AW1055" s="192">
        <v>6.5163342999999999E-8</v>
      </c>
      <c r="AX1055" s="192">
        <v>1.6261938999999999E-11</v>
      </c>
      <c r="AY1055" s="192">
        <v>7.2878835999999998E-11</v>
      </c>
      <c r="AZ1055" s="192">
        <v>2.4941877999999999E-14</v>
      </c>
      <c r="BA1055" s="192">
        <v>3.6990142E-16</v>
      </c>
      <c r="BB1055" s="192">
        <v>7.8052314000000006E-14</v>
      </c>
      <c r="BC1055" s="192">
        <v>9.2846642999999995E-14</v>
      </c>
      <c r="BD1055" s="192">
        <v>1.6977693999999999E-14</v>
      </c>
      <c r="BE1055" s="192">
        <v>3.6384658000000003E-12</v>
      </c>
      <c r="BF1055" s="192">
        <v>6.1296050000000005E-11</v>
      </c>
      <c r="BG1055" s="192">
        <v>2.0841203E-20</v>
      </c>
      <c r="BH1055" s="192">
        <v>1.4368284000000001E-5</v>
      </c>
      <c r="BI1055" s="193">
        <v>2.2407038000000001E-2</v>
      </c>
      <c r="BJ1055" s="192">
        <v>0</v>
      </c>
      <c r="BK1055" s="192">
        <v>0</v>
      </c>
      <c r="BL1055" s="192">
        <v>0</v>
      </c>
      <c r="BM1055"/>
      <c r="BN1055" s="186">
        <v>1.2623244999999999E-5</v>
      </c>
      <c r="BO1055" s="186">
        <v>5.2655478000000004E-7</v>
      </c>
      <c r="BP1055" s="186">
        <v>6.6351925999999999E-6</v>
      </c>
      <c r="BQ1055" s="186">
        <v>1.5141998E-8</v>
      </c>
      <c r="BR1055" s="186">
        <v>5.4001089000000003E-7</v>
      </c>
      <c r="BS1055" s="186">
        <v>4.4863465999999999E-8</v>
      </c>
      <c r="BT1055" s="186">
        <v>6.1168084999999996E-10</v>
      </c>
      <c r="BU1055" s="186">
        <v>6.7568454000000006E-8</v>
      </c>
      <c r="BV1055" s="186">
        <v>1.4168503E-8</v>
      </c>
      <c r="BW1055" s="186">
        <v>9.6460490999999999E-8</v>
      </c>
      <c r="BX1055" s="186">
        <v>0</v>
      </c>
      <c r="BY1055" s="186">
        <v>4.6087660999999998E-17</v>
      </c>
      <c r="BZ1055" s="186">
        <v>3.7737233000000001E-13</v>
      </c>
      <c r="CA1055" s="186">
        <v>3.2202576999999999E-7</v>
      </c>
      <c r="CB1055" s="186">
        <v>4.3521543000000003E-6</v>
      </c>
      <c r="CC1055" s="186">
        <v>8.4915887000000005E-9</v>
      </c>
      <c r="CD1055" s="186">
        <v>0</v>
      </c>
      <c r="CE1055"/>
      <c r="CF1055" s="329">
        <v>3.1941308999999999E-13</v>
      </c>
      <c r="CG1055" s="330">
        <v>0.23797434000000001</v>
      </c>
      <c r="CH1055" s="330">
        <v>1.8590803E-3</v>
      </c>
      <c r="CI1055" s="330">
        <v>3.7183050999999999E-4</v>
      </c>
      <c r="CJ1055" s="329">
        <v>7.1296217000000003E-5</v>
      </c>
      <c r="CK1055" s="329">
        <v>3.5766712999999999E-11</v>
      </c>
      <c r="CL1055" s="329">
        <v>4.1856775E-9</v>
      </c>
      <c r="CM1055" s="329">
        <v>2.3782303999999999E-5</v>
      </c>
      <c r="CN1055" s="330">
        <v>4.5915369999999997E-2</v>
      </c>
      <c r="CO1055" s="330">
        <v>0.31514677000000002</v>
      </c>
      <c r="CP1055"/>
      <c r="CQ1055">
        <v>3.5695272E-2</v>
      </c>
      <c r="CR1055">
        <v>7.6068605313000005E-3</v>
      </c>
      <c r="CS1055">
        <v>4.8611813289000001E-3</v>
      </c>
      <c r="CT1055">
        <v>5.7884997749999998E-3</v>
      </c>
      <c r="CU1055">
        <v>1.2762964010000001E-2</v>
      </c>
      <c r="CV1055" s="109"/>
      <c r="CW1055" s="376" t="s">
        <v>6831</v>
      </c>
      <c r="CX1055" s="36"/>
      <c r="CY1055" s="36"/>
      <c r="CZ1055" s="36"/>
      <c r="DA1055" s="237"/>
      <c r="DB1055" s="257"/>
      <c r="DC1055" s="40"/>
      <c r="DD1055" s="40"/>
      <c r="DE1055" s="40"/>
      <c r="DF1055" s="40"/>
      <c r="DG1055" s="40"/>
      <c r="DH1055" s="40"/>
      <c r="DI1055" s="40"/>
      <c r="DJ1055" s="40"/>
      <c r="DK1055" s="40"/>
      <c r="DL1055" s="40"/>
    </row>
    <row r="1056" spans="1:116" ht="14.4" x14ac:dyDescent="0.3">
      <c r="A1056" t="s">
        <v>6832</v>
      </c>
      <c r="B1056" s="113" t="s">
        <v>924</v>
      </c>
      <c r="C1056" s="182" t="s">
        <v>206</v>
      </c>
      <c r="D1056" s="40" t="s">
        <v>199</v>
      </c>
      <c r="E1056" s="181" t="s">
        <v>943</v>
      </c>
      <c r="F1056" s="184" t="s">
        <v>6833</v>
      </c>
      <c r="G1056" s="184">
        <v>5.2117457453901999</v>
      </c>
      <c r="H1056" s="184">
        <v>2.7473518912999998E-3</v>
      </c>
      <c r="I1056" s="184">
        <v>4.6430384868000001</v>
      </c>
      <c r="J1056" s="328">
        <v>1.2764636698900001E-2</v>
      </c>
      <c r="K1056" s="331">
        <v>0.55319527000000002</v>
      </c>
      <c r="L1056" s="331">
        <v>3.1825695999999999E-3</v>
      </c>
      <c r="M1056" s="331">
        <v>1.55221E-3</v>
      </c>
      <c r="N1056" s="331">
        <v>1.5279479999999999E-3</v>
      </c>
      <c r="O1056" s="331">
        <v>1.0768859E-3</v>
      </c>
      <c r="P1056" s="331">
        <v>5.5299812999999999E-6</v>
      </c>
      <c r="Q1056" s="331">
        <v>1.3698801000000001E-4</v>
      </c>
      <c r="R1056" s="331">
        <v>1.2472903999999999E-4</v>
      </c>
      <c r="S1056" s="331">
        <v>1.4848701E-4</v>
      </c>
      <c r="T1056" s="331">
        <v>9.0487816000000003E-4</v>
      </c>
      <c r="U1056" s="331">
        <v>1.2614477000000001E-2</v>
      </c>
      <c r="V1056" s="331">
        <v>4.6372741</v>
      </c>
      <c r="W1056" s="331">
        <v>1.6726889000000001E-6</v>
      </c>
      <c r="X1056" s="331">
        <v>0</v>
      </c>
      <c r="Y1056"/>
      <c r="Z1056" s="288">
        <v>3.6879684666666668</v>
      </c>
      <c r="AA1056"/>
      <c r="AB1056" s="164">
        <v>24.846191000000001</v>
      </c>
      <c r="AC1056" s="164">
        <v>3.0920435999999998</v>
      </c>
      <c r="AD1056" s="164">
        <v>0.44414421999999998</v>
      </c>
      <c r="AE1056" s="164">
        <v>0</v>
      </c>
      <c r="AF1056" s="164">
        <v>21.023185000000002</v>
      </c>
      <c r="AG1056" s="164">
        <v>0.19345672999999999</v>
      </c>
      <c r="AH1056" s="164">
        <v>9.3361308000000004E-2</v>
      </c>
      <c r="AI1056"/>
      <c r="AJ1056" s="185">
        <v>6.1152667000000001E-2</v>
      </c>
      <c r="AK1056" s="185">
        <v>5.8176095999999997E-2</v>
      </c>
      <c r="AL1056" s="185">
        <v>2.8164828000000002E-3</v>
      </c>
      <c r="AM1056" s="185">
        <v>1.6008883999999999E-4</v>
      </c>
      <c r="AN1056" s="176">
        <v>3.4877754999999999E-6</v>
      </c>
      <c r="AO1056" s="176">
        <v>1.0415987E-8</v>
      </c>
      <c r="AP1056" s="176">
        <v>2.2421407000000001E-2</v>
      </c>
      <c r="AQ1056" s="192">
        <v>3.4224476999999999E-6</v>
      </c>
      <c r="AR1056" s="192">
        <v>1.032635E-8</v>
      </c>
      <c r="AS1056" s="192">
        <v>2.8213064000000002E-13</v>
      </c>
      <c r="AT1056" s="192">
        <v>2.1796932999999999E-12</v>
      </c>
      <c r="AU1056" s="192">
        <v>0</v>
      </c>
      <c r="AV1056" s="192">
        <v>9.7328210999999996E-11</v>
      </c>
      <c r="AW1056" s="192">
        <v>6.5163342999999999E-8</v>
      </c>
      <c r="AX1056" s="192">
        <v>1.6261938999999999E-11</v>
      </c>
      <c r="AY1056" s="192">
        <v>7.2878835999999998E-11</v>
      </c>
      <c r="AZ1056" s="192">
        <v>2.4941877999999999E-14</v>
      </c>
      <c r="BA1056" s="192">
        <v>3.6990142E-16</v>
      </c>
      <c r="BB1056" s="192">
        <v>7.8052314000000006E-14</v>
      </c>
      <c r="BC1056" s="192">
        <v>9.2846642999999995E-14</v>
      </c>
      <c r="BD1056" s="192">
        <v>1.6977693999999999E-14</v>
      </c>
      <c r="BE1056" s="192">
        <v>3.6384658000000003E-12</v>
      </c>
      <c r="BF1056" s="192">
        <v>6.1296050000000005E-11</v>
      </c>
      <c r="BG1056" s="192">
        <v>2.0841203E-20</v>
      </c>
      <c r="BH1056" s="192">
        <v>1.4368284000000001E-5</v>
      </c>
      <c r="BI1056" s="193">
        <v>2.2407038000000001E-2</v>
      </c>
      <c r="BJ1056" s="192">
        <v>0</v>
      </c>
      <c r="BK1056" s="192">
        <v>0</v>
      </c>
      <c r="BL1056" s="192">
        <v>0</v>
      </c>
      <c r="BM1056"/>
      <c r="BN1056" s="164">
        <v>1.088184E-4</v>
      </c>
      <c r="BO1056" s="186">
        <v>5.2655478000000004E-7</v>
      </c>
      <c r="BP1056" s="164">
        <v>1.0283035E-4</v>
      </c>
      <c r="BQ1056" s="186">
        <v>1.5141998E-8</v>
      </c>
      <c r="BR1056" s="186">
        <v>5.4001089000000003E-7</v>
      </c>
      <c r="BS1056" s="186">
        <v>4.4863465999999999E-8</v>
      </c>
      <c r="BT1056" s="186">
        <v>6.1168084999999996E-10</v>
      </c>
      <c r="BU1056" s="186">
        <v>6.7568454000000006E-8</v>
      </c>
      <c r="BV1056" s="186">
        <v>1.4168503E-8</v>
      </c>
      <c r="BW1056" s="186">
        <v>9.6460490999999999E-8</v>
      </c>
      <c r="BX1056" s="186">
        <v>0</v>
      </c>
      <c r="BY1056" s="186">
        <v>4.6087660999999998E-17</v>
      </c>
      <c r="BZ1056" s="186">
        <v>3.7737233000000001E-13</v>
      </c>
      <c r="CA1056" s="186">
        <v>3.2202576999999999E-7</v>
      </c>
      <c r="CB1056" s="186">
        <v>4.3521543000000003E-6</v>
      </c>
      <c r="CC1056" s="186">
        <v>8.4915887000000005E-9</v>
      </c>
      <c r="CD1056" s="186">
        <v>0</v>
      </c>
      <c r="CE1056"/>
      <c r="CF1056" s="329">
        <v>3.1941308999999999E-13</v>
      </c>
      <c r="CG1056" s="330">
        <v>3.6879743</v>
      </c>
      <c r="CH1056" s="330">
        <v>1.8590803E-3</v>
      </c>
      <c r="CI1056" s="330">
        <v>3.7183050999999999E-4</v>
      </c>
      <c r="CJ1056" s="329">
        <v>7.1296217000000003E-5</v>
      </c>
      <c r="CK1056" s="329">
        <v>3.5766712999999999E-11</v>
      </c>
      <c r="CL1056" s="329">
        <v>4.1856775E-9</v>
      </c>
      <c r="CM1056" s="329">
        <v>2.3782303999999999E-5</v>
      </c>
      <c r="CN1056" s="330">
        <v>4.5915369999999997E-2</v>
      </c>
      <c r="CO1056" s="330">
        <v>0.31514677000000002</v>
      </c>
      <c r="CP1056"/>
      <c r="CQ1056">
        <v>0.55319527000000002</v>
      </c>
      <c r="CR1056">
        <v>7.6068605313000005E-3</v>
      </c>
      <c r="CS1056">
        <v>4.8611813289000001E-3</v>
      </c>
      <c r="CT1056">
        <v>4.6430384868000001</v>
      </c>
      <c r="CU1056">
        <v>1.2762964010000001E-2</v>
      </c>
      <c r="CV1056" s="109"/>
      <c r="CW1056" s="376" t="s">
        <v>6831</v>
      </c>
      <c r="CX1056" s="36"/>
      <c r="CY1056" s="36"/>
      <c r="CZ1056" s="36"/>
      <c r="DA1056" s="237"/>
      <c r="DB1056" s="257"/>
      <c r="DC1056" s="40"/>
      <c r="DD1056" s="40"/>
      <c r="DE1056" s="40"/>
      <c r="DF1056" s="40"/>
      <c r="DG1056" s="40"/>
      <c r="DH1056" s="40"/>
      <c r="DI1056" s="40"/>
      <c r="DJ1056" s="40"/>
      <c r="DK1056" s="40"/>
      <c r="DL1056" s="40"/>
    </row>
    <row r="1057" spans="1:116" ht="14.4" x14ac:dyDescent="0.3">
      <c r="A1057" t="s">
        <v>2291</v>
      </c>
      <c r="B1057" s="113" t="s">
        <v>924</v>
      </c>
      <c r="C1057" s="182" t="s">
        <v>1645</v>
      </c>
      <c r="D1057" s="40" t="s">
        <v>199</v>
      </c>
      <c r="E1057" s="181" t="s">
        <v>943</v>
      </c>
      <c r="F1057" s="184" t="s">
        <v>4413</v>
      </c>
      <c r="G1057" s="184">
        <v>5.85043395203E-2</v>
      </c>
      <c r="H1057" s="184">
        <v>2.7640879834E-3</v>
      </c>
      <c r="I1057" s="184">
        <v>5.9821971680000001E-3</v>
      </c>
      <c r="J1057" s="328">
        <v>1.32397643689E-2</v>
      </c>
      <c r="K1057" s="331">
        <v>3.6518290000000002E-2</v>
      </c>
      <c r="L1057" s="331">
        <v>3.3646293000000002E-3</v>
      </c>
      <c r="M1057" s="331">
        <v>1.5638274E-3</v>
      </c>
      <c r="N1057" s="331">
        <v>1.5426634E-3</v>
      </c>
      <c r="O1057" s="331">
        <v>1.0784245000000001E-3</v>
      </c>
      <c r="P1057" s="331">
        <v>5.6000534000000003E-6</v>
      </c>
      <c r="Q1057" s="331">
        <v>1.3740002999999999E-4</v>
      </c>
      <c r="R1057" s="331">
        <v>1.2473953000000001E-4</v>
      </c>
      <c r="S1057" s="331">
        <v>1.4880167999999999E-4</v>
      </c>
      <c r="T1057" s="331">
        <v>9.0487816000000003E-4</v>
      </c>
      <c r="U1057" s="331">
        <v>1.308929E-2</v>
      </c>
      <c r="V1057" s="331">
        <v>2.4122777999999999E-5</v>
      </c>
      <c r="W1057" s="331">
        <v>1.6726889000000001E-6</v>
      </c>
      <c r="X1057" s="184">
        <v>0</v>
      </c>
      <c r="Y1057"/>
      <c r="Z1057" s="288">
        <v>0.2434552666666667</v>
      </c>
      <c r="AA1057"/>
      <c r="AB1057" s="164">
        <v>24.918230999999999</v>
      </c>
      <c r="AC1057" s="164">
        <v>3.1637578999999998</v>
      </c>
      <c r="AD1057" s="164">
        <v>0.44436215000000001</v>
      </c>
      <c r="AE1057" s="164">
        <v>0</v>
      </c>
      <c r="AF1057" s="164">
        <v>21.023185000000002</v>
      </c>
      <c r="AG1057" s="164">
        <v>0.19350431000000001</v>
      </c>
      <c r="AH1057" s="164">
        <v>9.3421401000000001E-2</v>
      </c>
      <c r="AI1057"/>
      <c r="AJ1057" s="185">
        <v>5.2885895000000004E-3</v>
      </c>
      <c r="AK1057" s="185">
        <v>4.9138997999999996E-3</v>
      </c>
      <c r="AL1057" s="185">
        <v>2.0957024999999999E-4</v>
      </c>
      <c r="AM1057" s="185">
        <v>1.6511946999999999E-4</v>
      </c>
      <c r="AN1057" s="176">
        <v>2.9459831000000001E-7</v>
      </c>
      <c r="AO1057" s="176">
        <v>7.7503788999999995E-10</v>
      </c>
      <c r="AP1057" s="176">
        <v>2.3125976999999999E-2</v>
      </c>
      <c r="AQ1057" s="192">
        <v>2.2593947000000001E-7</v>
      </c>
      <c r="AR1057" s="192">
        <v>6.8171341999999995E-10</v>
      </c>
      <c r="AS1057" s="192">
        <v>1.8625383E-14</v>
      </c>
      <c r="AT1057" s="192">
        <v>2.1796932999999999E-12</v>
      </c>
      <c r="AU1057" s="192">
        <v>0</v>
      </c>
      <c r="AV1057" s="192">
        <v>9.7722545000000002E-11</v>
      </c>
      <c r="AW1057" s="192">
        <v>6.8493854000000004E-8</v>
      </c>
      <c r="AX1057" s="192">
        <v>1.6351866000000002E-11</v>
      </c>
      <c r="AY1057" s="192">
        <v>7.6730222000000002E-11</v>
      </c>
      <c r="AZ1057" s="192">
        <v>2.4941877999999999E-14</v>
      </c>
      <c r="BA1057" s="192">
        <v>3.6990142E-16</v>
      </c>
      <c r="BB1057" s="192">
        <v>7.8287044999999996E-14</v>
      </c>
      <c r="BC1057" s="192">
        <v>1.0159317999999999E-13</v>
      </c>
      <c r="BD1057" s="192">
        <v>1.856343E-14</v>
      </c>
      <c r="BE1057" s="192">
        <v>3.6501214999999999E-12</v>
      </c>
      <c r="BF1057" s="192">
        <v>6.1431434999999996E-11</v>
      </c>
      <c r="BG1057" s="192">
        <v>2.0841203E-20</v>
      </c>
      <c r="BH1057" s="192">
        <v>1.4397225999999999E-5</v>
      </c>
      <c r="BI1057" s="193">
        <v>2.3111579E-2</v>
      </c>
      <c r="BJ1057" s="192">
        <v>0</v>
      </c>
      <c r="BK1057" s="192">
        <v>0</v>
      </c>
      <c r="BL1057" s="192">
        <v>0</v>
      </c>
      <c r="BM1057"/>
      <c r="BN1057" s="186">
        <v>1.2917608999999999E-5</v>
      </c>
      <c r="BO1057" s="186">
        <v>5.531074E-7</v>
      </c>
      <c r="BP1057" s="186">
        <v>6.7881788999999998E-6</v>
      </c>
      <c r="BQ1057" s="186">
        <v>1.5150316000000001E-8</v>
      </c>
      <c r="BR1057" s="186">
        <v>5.6326029999999995E-7</v>
      </c>
      <c r="BS1057" s="186">
        <v>4.4863465999999999E-8</v>
      </c>
      <c r="BT1057" s="186">
        <v>6.1168084999999996E-10</v>
      </c>
      <c r="BU1057" s="186">
        <v>6.7568454000000006E-8</v>
      </c>
      <c r="BV1057" s="186">
        <v>1.4282433000000001E-8</v>
      </c>
      <c r="BW1057" s="186">
        <v>9.6754502000000002E-8</v>
      </c>
      <c r="BX1057" s="186">
        <v>0</v>
      </c>
      <c r="BY1057" s="186">
        <v>4.6087660999999998E-17</v>
      </c>
      <c r="BZ1057" s="186">
        <v>3.7737233000000001E-13</v>
      </c>
      <c r="CA1057" s="186">
        <v>3.2656231E-7</v>
      </c>
      <c r="CB1057" s="186">
        <v>4.4387770000000002E-6</v>
      </c>
      <c r="CC1057" s="186">
        <v>8.4915887000000005E-9</v>
      </c>
      <c r="CD1057" s="186">
        <v>0</v>
      </c>
      <c r="CE1057"/>
      <c r="CF1057" s="329">
        <v>3.1941308999999999E-13</v>
      </c>
      <c r="CG1057" s="330">
        <v>0.24346113</v>
      </c>
      <c r="CH1057" s="330">
        <v>1.8590803E-3</v>
      </c>
      <c r="CI1057" s="330">
        <v>3.8999743000000002E-4</v>
      </c>
      <c r="CJ1057" s="329">
        <v>7.2085691999999998E-5</v>
      </c>
      <c r="CK1057" s="329">
        <v>3.5872912000000002E-11</v>
      </c>
      <c r="CL1057" s="329">
        <v>4.1982280999999997E-9</v>
      </c>
      <c r="CM1057" s="329">
        <v>2.4930870999999999E-5</v>
      </c>
      <c r="CN1057" s="330">
        <v>5.0226338000000002E-2</v>
      </c>
      <c r="CO1057" s="330">
        <v>0.32486312000000001</v>
      </c>
      <c r="CP1057"/>
      <c r="CQ1057">
        <v>3.6518290000000002E-2</v>
      </c>
      <c r="CR1057">
        <v>7.8172842133999998E-3</v>
      </c>
      <c r="CS1057">
        <v>5.0548689189E-3</v>
      </c>
      <c r="CT1057">
        <v>5.9821971680000001E-3</v>
      </c>
      <c r="CU1057">
        <v>1.3238091679999999E-2</v>
      </c>
      <c r="CV1057" s="109"/>
      <c r="CW1057" s="376" t="s">
        <v>6834</v>
      </c>
      <c r="CX1057" s="36"/>
      <c r="CY1057" s="36"/>
      <c r="CZ1057" s="36"/>
      <c r="DA1057" s="237"/>
      <c r="DB1057" s="40"/>
      <c r="DC1057" s="40"/>
      <c r="DD1057" s="40"/>
      <c r="DE1057" s="40"/>
      <c r="DF1057" s="40"/>
      <c r="DG1057" s="40"/>
      <c r="DH1057" s="40"/>
      <c r="DI1057" s="40"/>
      <c r="DJ1057" s="40"/>
      <c r="DK1057" s="40"/>
      <c r="DL1057" s="40"/>
    </row>
    <row r="1058" spans="1:116" ht="14.4" x14ac:dyDescent="0.3">
      <c r="A1058" t="s">
        <v>6835</v>
      </c>
      <c r="B1058" s="113" t="s">
        <v>924</v>
      </c>
      <c r="C1058" s="182" t="s">
        <v>207</v>
      </c>
      <c r="D1058" s="40" t="s">
        <v>199</v>
      </c>
      <c r="E1058" s="181" t="s">
        <v>943</v>
      </c>
      <c r="F1058" s="184" t="s">
        <v>6836</v>
      </c>
      <c r="G1058" s="184">
        <v>6.0075981167423</v>
      </c>
      <c r="H1058" s="184">
        <v>2.7640879834E-3</v>
      </c>
      <c r="I1058" s="184">
        <v>5.4375759743899996</v>
      </c>
      <c r="J1058" s="328">
        <v>1.32397643689E-2</v>
      </c>
      <c r="K1058" s="184">
        <v>0.55401829000000002</v>
      </c>
      <c r="L1058" s="184">
        <v>3.3646293000000002E-3</v>
      </c>
      <c r="M1058" s="331">
        <v>1.5638274E-3</v>
      </c>
      <c r="N1058" s="184">
        <v>1.5426634E-3</v>
      </c>
      <c r="O1058" s="331">
        <v>1.0784245000000001E-3</v>
      </c>
      <c r="P1058" s="331">
        <v>5.6000534000000003E-6</v>
      </c>
      <c r="Q1058" s="331">
        <v>1.3740002999999999E-4</v>
      </c>
      <c r="R1058" s="331">
        <v>1.2473953000000001E-4</v>
      </c>
      <c r="S1058" s="331">
        <v>1.4880167999999999E-4</v>
      </c>
      <c r="T1058" s="331">
        <v>9.0487816000000003E-4</v>
      </c>
      <c r="U1058" s="331">
        <v>1.308929E-2</v>
      </c>
      <c r="V1058" s="331">
        <v>5.4316179</v>
      </c>
      <c r="W1058" s="331">
        <v>1.6726889000000001E-6</v>
      </c>
      <c r="X1058" s="184">
        <v>0</v>
      </c>
      <c r="Y1058"/>
      <c r="Z1058" s="288">
        <v>3.6934552666666671</v>
      </c>
      <c r="AA1058"/>
      <c r="AB1058" s="164">
        <v>24.918230999999999</v>
      </c>
      <c r="AC1058" s="164">
        <v>3.1637578999999998</v>
      </c>
      <c r="AD1058" s="164">
        <v>0.44436215000000001</v>
      </c>
      <c r="AE1058" s="164">
        <v>0</v>
      </c>
      <c r="AF1058" s="164">
        <v>21.023185000000002</v>
      </c>
      <c r="AG1058" s="164">
        <v>0.19350431000000001</v>
      </c>
      <c r="AH1058" s="164">
        <v>9.3421401000000001E-2</v>
      </c>
      <c r="AI1058"/>
      <c r="AJ1058" s="185">
        <v>6.1303413000000001E-2</v>
      </c>
      <c r="AK1058" s="185">
        <v>5.8316588000000003E-2</v>
      </c>
      <c r="AL1058" s="185">
        <v>2.8217056000000001E-3</v>
      </c>
      <c r="AM1058" s="185">
        <v>1.6511946999999999E-4</v>
      </c>
      <c r="AN1058" s="176">
        <v>3.4961982999999998E-6</v>
      </c>
      <c r="AO1058" s="176">
        <v>1.0435302000000001E-8</v>
      </c>
      <c r="AP1058" s="176">
        <v>2.3125976999999999E-2</v>
      </c>
      <c r="AQ1058" s="192">
        <v>3.4275394999999999E-6</v>
      </c>
      <c r="AR1058" s="192">
        <v>1.0341713E-8</v>
      </c>
      <c r="AS1058" s="192">
        <v>2.8255038E-13</v>
      </c>
      <c r="AT1058" s="192">
        <v>2.1796932999999999E-12</v>
      </c>
      <c r="AU1058" s="192">
        <v>0</v>
      </c>
      <c r="AV1058" s="192">
        <v>9.7722545000000002E-11</v>
      </c>
      <c r="AW1058" s="192">
        <v>6.8493854000000004E-8</v>
      </c>
      <c r="AX1058" s="192">
        <v>1.6351866000000002E-11</v>
      </c>
      <c r="AY1058" s="192">
        <v>7.6730222000000002E-11</v>
      </c>
      <c r="AZ1058" s="192">
        <v>2.4941877999999999E-14</v>
      </c>
      <c r="BA1058" s="192">
        <v>3.6990142E-16</v>
      </c>
      <c r="BB1058" s="192">
        <v>7.8287044999999996E-14</v>
      </c>
      <c r="BC1058" s="192">
        <v>1.0159317999999999E-13</v>
      </c>
      <c r="BD1058" s="192">
        <v>1.856343E-14</v>
      </c>
      <c r="BE1058" s="192">
        <v>3.6501214999999999E-12</v>
      </c>
      <c r="BF1058" s="192">
        <v>6.1431434999999996E-11</v>
      </c>
      <c r="BG1058" s="192">
        <v>2.0841203E-20</v>
      </c>
      <c r="BH1058" s="192">
        <v>1.4397225999999999E-5</v>
      </c>
      <c r="BI1058" s="193">
        <v>2.3111579E-2</v>
      </c>
      <c r="BJ1058" s="192">
        <v>0</v>
      </c>
      <c r="BK1058" s="192">
        <v>0</v>
      </c>
      <c r="BL1058" s="192">
        <v>0</v>
      </c>
      <c r="BM1058"/>
      <c r="BN1058" s="164">
        <v>1.0911275999999999E-4</v>
      </c>
      <c r="BO1058" s="186">
        <v>5.531074E-7</v>
      </c>
      <c r="BP1058" s="164">
        <v>1.0298333E-4</v>
      </c>
      <c r="BQ1058" s="186">
        <v>1.5150316000000001E-8</v>
      </c>
      <c r="BR1058" s="186">
        <v>5.6326029999999995E-7</v>
      </c>
      <c r="BS1058" s="186">
        <v>4.4863465999999999E-8</v>
      </c>
      <c r="BT1058" s="186">
        <v>6.1168084999999996E-10</v>
      </c>
      <c r="BU1058" s="186">
        <v>6.7568454000000006E-8</v>
      </c>
      <c r="BV1058" s="186">
        <v>1.4282433000000001E-8</v>
      </c>
      <c r="BW1058" s="186">
        <v>9.6754502000000002E-8</v>
      </c>
      <c r="BX1058" s="186">
        <v>0</v>
      </c>
      <c r="BY1058" s="186">
        <v>4.6087660999999998E-17</v>
      </c>
      <c r="BZ1058" s="186">
        <v>3.7737233000000001E-13</v>
      </c>
      <c r="CA1058" s="186">
        <v>3.2656231E-7</v>
      </c>
      <c r="CB1058" s="186">
        <v>4.4387770000000002E-6</v>
      </c>
      <c r="CC1058" s="186">
        <v>8.4915887000000005E-9</v>
      </c>
      <c r="CD1058" s="186">
        <v>0</v>
      </c>
      <c r="CE1058"/>
      <c r="CF1058" s="329">
        <v>3.1941308999999999E-13</v>
      </c>
      <c r="CG1058" s="330">
        <v>3.6934610999999999</v>
      </c>
      <c r="CH1058" s="330">
        <v>1.8590803E-3</v>
      </c>
      <c r="CI1058" s="330">
        <v>3.8999743000000002E-4</v>
      </c>
      <c r="CJ1058" s="329">
        <v>7.2085691999999998E-5</v>
      </c>
      <c r="CK1058" s="329">
        <v>3.5872912000000002E-11</v>
      </c>
      <c r="CL1058" s="329">
        <v>4.1982280999999997E-9</v>
      </c>
      <c r="CM1058" s="329">
        <v>2.4930870999999999E-5</v>
      </c>
      <c r="CN1058" s="330">
        <v>5.0226338000000002E-2</v>
      </c>
      <c r="CO1058" s="330">
        <v>0.32486312000000001</v>
      </c>
      <c r="CP1058"/>
      <c r="CQ1058">
        <v>0.55401829000000002</v>
      </c>
      <c r="CR1058">
        <v>7.8172842133999998E-3</v>
      </c>
      <c r="CS1058">
        <v>5.0548689189E-3</v>
      </c>
      <c r="CT1058">
        <v>5.4375759743900005</v>
      </c>
      <c r="CU1058">
        <v>1.3238091679999999E-2</v>
      </c>
      <c r="CV1058" s="109"/>
      <c r="CW1058" s="376" t="s">
        <v>6834</v>
      </c>
      <c r="CX1058" s="36"/>
      <c r="CY1058" s="36"/>
      <c r="CZ1058" s="36"/>
      <c r="DA1058" s="237"/>
      <c r="DB1058" s="257"/>
      <c r="DC1058" s="40"/>
      <c r="DD1058" s="40"/>
      <c r="DE1058" s="40"/>
      <c r="DF1058" s="40"/>
      <c r="DG1058" s="40"/>
      <c r="DH1058" s="40"/>
      <c r="DI1058" s="40"/>
      <c r="DJ1058" s="40"/>
      <c r="DK1058" s="40"/>
      <c r="DL1058" s="40"/>
    </row>
    <row r="1059" spans="1:116" ht="14.4" x14ac:dyDescent="0.3">
      <c r="A1059" t="s">
        <v>2292</v>
      </c>
      <c r="B1059" s="113" t="s">
        <v>924</v>
      </c>
      <c r="C1059" s="182" t="s">
        <v>208</v>
      </c>
      <c r="D1059" s="40" t="s">
        <v>199</v>
      </c>
      <c r="E1059" s="181" t="s">
        <v>943</v>
      </c>
      <c r="F1059" s="184" t="s">
        <v>4414</v>
      </c>
      <c r="G1059" s="184">
        <v>5.4431174448600003E-2</v>
      </c>
      <c r="H1059" s="184">
        <v>2.7189006186999999E-3</v>
      </c>
      <c r="I1059" s="184">
        <v>5.4592140809999997E-3</v>
      </c>
      <c r="J1059" s="328">
        <v>1.1956919748900001E-2</v>
      </c>
      <c r="K1059" s="184">
        <v>3.4296140000000003E-2</v>
      </c>
      <c r="L1059" s="184">
        <v>2.8730679999999999E-3</v>
      </c>
      <c r="M1059" s="331">
        <v>1.5324603999999999E-3</v>
      </c>
      <c r="N1059" s="184">
        <v>1.5029317999999999E-3</v>
      </c>
      <c r="O1059" s="331">
        <v>1.0742703999999999E-3</v>
      </c>
      <c r="P1059" s="331">
        <v>5.4108586999999998E-6</v>
      </c>
      <c r="Q1059" s="331">
        <v>1.3628756E-4</v>
      </c>
      <c r="R1059" s="331">
        <v>1.2471121000000001E-4</v>
      </c>
      <c r="S1059" s="331">
        <v>1.4795206E-4</v>
      </c>
      <c r="T1059" s="331">
        <v>9.0487816000000003E-4</v>
      </c>
      <c r="U1059" s="331">
        <v>1.1807295000000001E-2</v>
      </c>
      <c r="V1059" s="331">
        <v>2.4096310999999998E-5</v>
      </c>
      <c r="W1059" s="331">
        <v>1.6726889000000001E-6</v>
      </c>
      <c r="X1059" s="331">
        <v>0</v>
      </c>
      <c r="Y1059"/>
      <c r="Z1059" s="288">
        <v>0.22864093333333335</v>
      </c>
      <c r="AA1059"/>
      <c r="AB1059" s="164">
        <v>24.723723</v>
      </c>
      <c r="AC1059" s="164">
        <v>2.9701293</v>
      </c>
      <c r="AD1059" s="164">
        <v>0.44377374000000003</v>
      </c>
      <c r="AE1059" s="164">
        <v>0</v>
      </c>
      <c r="AF1059" s="164">
        <v>21.023185000000002</v>
      </c>
      <c r="AG1059" s="164">
        <v>0.19337584999999999</v>
      </c>
      <c r="AH1059" s="164">
        <v>9.3259150999999998E-2</v>
      </c>
      <c r="AI1059"/>
      <c r="AJ1059" s="185">
        <v>4.8815760999999999E-3</v>
      </c>
      <c r="AK1059" s="185">
        <v>4.5345708000000002E-3</v>
      </c>
      <c r="AL1059" s="185">
        <v>1.9546852E-4</v>
      </c>
      <c r="AM1059" s="185">
        <v>1.5153677000000001E-4</v>
      </c>
      <c r="AN1059" s="176">
        <v>2.7185676E-7</v>
      </c>
      <c r="AO1059" s="176">
        <v>7.2288653999999996E-10</v>
      </c>
      <c r="AP1059" s="176">
        <v>2.1223638E-2</v>
      </c>
      <c r="AQ1059" s="192">
        <v>2.1219177000000001E-7</v>
      </c>
      <c r="AR1059" s="192">
        <v>6.4023329000000005E-10</v>
      </c>
      <c r="AS1059" s="192">
        <v>1.7492086E-14</v>
      </c>
      <c r="AT1059" s="192">
        <v>2.1796932999999999E-12</v>
      </c>
      <c r="AU1059" s="192">
        <v>0</v>
      </c>
      <c r="AV1059" s="192">
        <v>9.6657842999999995E-11</v>
      </c>
      <c r="AW1059" s="192">
        <v>5.9501473E-8</v>
      </c>
      <c r="AX1059" s="192">
        <v>1.6109062000000001E-11</v>
      </c>
      <c r="AY1059" s="192">
        <v>6.6331478999999999E-11</v>
      </c>
      <c r="AZ1059" s="192">
        <v>2.4941877999999999E-14</v>
      </c>
      <c r="BA1059" s="192">
        <v>3.6990142E-16</v>
      </c>
      <c r="BB1059" s="192">
        <v>7.7653271E-14</v>
      </c>
      <c r="BC1059" s="192">
        <v>7.7977536000000001E-14</v>
      </c>
      <c r="BD1059" s="192">
        <v>1.4281943000000001E-14</v>
      </c>
      <c r="BE1059" s="192">
        <v>3.6186509999999999E-12</v>
      </c>
      <c r="BF1059" s="192">
        <v>6.1065895999999998E-11</v>
      </c>
      <c r="BG1059" s="192">
        <v>2.0841203E-20</v>
      </c>
      <c r="BH1059" s="192">
        <v>1.4319083E-5</v>
      </c>
      <c r="BI1059" s="193">
        <v>2.1209319000000001E-2</v>
      </c>
      <c r="BJ1059" s="192">
        <v>0</v>
      </c>
      <c r="BK1059" s="192">
        <v>0</v>
      </c>
      <c r="BL1059" s="192">
        <v>0</v>
      </c>
      <c r="BM1059"/>
      <c r="BN1059" s="186">
        <v>1.2122826E-5</v>
      </c>
      <c r="BO1059" s="186">
        <v>4.8141532999999998E-7</v>
      </c>
      <c r="BP1059" s="186">
        <v>6.3751158999999998E-6</v>
      </c>
      <c r="BQ1059" s="186">
        <v>1.5127856999999999E-8</v>
      </c>
      <c r="BR1059" s="186">
        <v>5.0048687999999996E-7</v>
      </c>
      <c r="BS1059" s="186">
        <v>4.4863465999999999E-8</v>
      </c>
      <c r="BT1059" s="186">
        <v>6.1168084999999996E-10</v>
      </c>
      <c r="BU1059" s="186">
        <v>6.7568454000000006E-8</v>
      </c>
      <c r="BV1059" s="186">
        <v>1.3974821E-8</v>
      </c>
      <c r="BW1059" s="186">
        <v>9.5960671999999996E-8</v>
      </c>
      <c r="BX1059" s="186">
        <v>0</v>
      </c>
      <c r="BY1059" s="186">
        <v>4.6087660999999998E-17</v>
      </c>
      <c r="BZ1059" s="186">
        <v>3.7737233000000001E-13</v>
      </c>
      <c r="CA1059" s="186">
        <v>3.1431365000000002E-7</v>
      </c>
      <c r="CB1059" s="186">
        <v>4.2048958000000002E-6</v>
      </c>
      <c r="CC1059" s="186">
        <v>8.4915887000000005E-9</v>
      </c>
      <c r="CD1059" s="186">
        <v>0</v>
      </c>
      <c r="CE1059"/>
      <c r="CF1059" s="329">
        <v>3.1941308999999999E-13</v>
      </c>
      <c r="CG1059" s="330">
        <v>0.22864678999999999</v>
      </c>
      <c r="CH1059" s="330">
        <v>1.8590803E-3</v>
      </c>
      <c r="CI1059" s="330">
        <v>3.4094676000000001E-4</v>
      </c>
      <c r="CJ1059" s="329">
        <v>6.9954109E-5</v>
      </c>
      <c r="CK1059" s="329">
        <v>3.5586174999999999E-11</v>
      </c>
      <c r="CL1059" s="329">
        <v>4.1643413999999997E-9</v>
      </c>
      <c r="CM1059" s="329">
        <v>2.1829738999999999E-5</v>
      </c>
      <c r="CN1059" s="330">
        <v>3.8586724000000003E-2</v>
      </c>
      <c r="CO1059" s="330">
        <v>0.29862897999999999</v>
      </c>
      <c r="CP1059"/>
      <c r="CQ1059">
        <v>3.4296140000000003E-2</v>
      </c>
      <c r="CR1059">
        <v>7.2491402286999993E-3</v>
      </c>
      <c r="CS1059">
        <v>4.5319122988999993E-3</v>
      </c>
      <c r="CT1059">
        <v>5.4592140809999997E-3</v>
      </c>
      <c r="CU1059">
        <v>1.195524706E-2</v>
      </c>
      <c r="CV1059" s="109"/>
      <c r="CW1059" s="376" t="s">
        <v>6837</v>
      </c>
      <c r="CX1059" s="36"/>
      <c r="CY1059" s="36"/>
      <c r="CZ1059" s="36"/>
      <c r="DA1059" s="237"/>
      <c r="DB1059" s="257" t="s">
        <v>1649</v>
      </c>
      <c r="DC1059" s="40"/>
      <c r="DD1059" s="40"/>
      <c r="DE1059" s="40"/>
      <c r="DF1059" s="40"/>
      <c r="DG1059" s="40"/>
      <c r="DH1059" s="40"/>
      <c r="DI1059" s="40"/>
      <c r="DJ1059" s="40"/>
      <c r="DK1059" s="40"/>
      <c r="DL1059" s="40"/>
    </row>
    <row r="1060" spans="1:116" ht="14.4" x14ac:dyDescent="0.3">
      <c r="A1060" t="s">
        <v>6838</v>
      </c>
      <c r="B1060" s="113" t="s">
        <v>924</v>
      </c>
      <c r="C1060" s="182" t="s">
        <v>1646</v>
      </c>
      <c r="D1060" s="40" t="s">
        <v>199</v>
      </c>
      <c r="E1060" s="181" t="s">
        <v>943</v>
      </c>
      <c r="F1060" s="184" t="s">
        <v>6839</v>
      </c>
      <c r="G1060" s="184">
        <v>6.5488311781376005</v>
      </c>
      <c r="H1060" s="184">
        <v>2.7189006186999999E-3</v>
      </c>
      <c r="I1060" s="184">
        <v>5.98235921777</v>
      </c>
      <c r="J1060" s="328">
        <v>1.1956919748900001E-2</v>
      </c>
      <c r="K1060" s="184">
        <v>0.55179613999999999</v>
      </c>
      <c r="L1060" s="184">
        <v>2.8730679999999999E-3</v>
      </c>
      <c r="M1060" s="331">
        <v>1.5324603999999999E-3</v>
      </c>
      <c r="N1060" s="331">
        <v>1.5029317999999999E-3</v>
      </c>
      <c r="O1060" s="331">
        <v>1.0742703999999999E-3</v>
      </c>
      <c r="P1060" s="331">
        <v>5.4108586999999998E-6</v>
      </c>
      <c r="Q1060" s="331">
        <v>1.3628756E-4</v>
      </c>
      <c r="R1060" s="331">
        <v>1.2471121000000001E-4</v>
      </c>
      <c r="S1060" s="184">
        <v>1.4795206E-4</v>
      </c>
      <c r="T1060" s="331">
        <v>9.0487816000000003E-4</v>
      </c>
      <c r="U1060" s="331">
        <v>1.1807295000000001E-2</v>
      </c>
      <c r="V1060" s="331">
        <v>5.9769240999999997</v>
      </c>
      <c r="W1060" s="331">
        <v>1.6726889000000001E-6</v>
      </c>
      <c r="X1060" s="331">
        <v>0</v>
      </c>
      <c r="Y1060"/>
      <c r="Z1060" s="288">
        <v>3.6786409333333334</v>
      </c>
      <c r="AA1060"/>
      <c r="AB1060" s="164">
        <v>24.723723</v>
      </c>
      <c r="AC1060" s="164">
        <v>2.9701293</v>
      </c>
      <c r="AD1060" s="164">
        <v>0.44377374000000003</v>
      </c>
      <c r="AE1060" s="164">
        <v>0</v>
      </c>
      <c r="AF1060" s="164">
        <v>21.023185000000002</v>
      </c>
      <c r="AG1060" s="164">
        <v>0.19337584999999999</v>
      </c>
      <c r="AH1060" s="164">
        <v>9.3259150999999998E-2</v>
      </c>
      <c r="AI1060"/>
      <c r="AJ1060" s="185">
        <v>6.0896398999999997E-2</v>
      </c>
      <c r="AK1060" s="185">
        <v>5.7937258999999998E-2</v>
      </c>
      <c r="AL1060" s="185">
        <v>2.8076039E-3</v>
      </c>
      <c r="AM1060" s="185">
        <v>1.5153677000000001E-4</v>
      </c>
      <c r="AN1060" s="176">
        <v>3.4734567999999999E-6</v>
      </c>
      <c r="AO1060" s="176">
        <v>1.0383149999999999E-8</v>
      </c>
      <c r="AP1060" s="176">
        <v>2.1223638E-2</v>
      </c>
      <c r="AQ1060" s="192">
        <v>3.4137918000000001E-6</v>
      </c>
      <c r="AR1060" s="192">
        <v>1.0300232999999999E-8</v>
      </c>
      <c r="AS1060" s="192">
        <v>2.8141708999999998E-13</v>
      </c>
      <c r="AT1060" s="192">
        <v>2.1796932999999999E-12</v>
      </c>
      <c r="AU1060" s="192">
        <v>0</v>
      </c>
      <c r="AV1060" s="192">
        <v>9.6657842999999995E-11</v>
      </c>
      <c r="AW1060" s="192">
        <v>5.9501473E-8</v>
      </c>
      <c r="AX1060" s="192">
        <v>1.6109062000000001E-11</v>
      </c>
      <c r="AY1060" s="192">
        <v>6.6331478999999999E-11</v>
      </c>
      <c r="AZ1060" s="192">
        <v>2.4941877999999999E-14</v>
      </c>
      <c r="BA1060" s="192">
        <v>3.6990142E-16</v>
      </c>
      <c r="BB1060" s="192">
        <v>7.7653271E-14</v>
      </c>
      <c r="BC1060" s="192">
        <v>7.7977536000000001E-14</v>
      </c>
      <c r="BD1060" s="192">
        <v>1.4281943000000001E-14</v>
      </c>
      <c r="BE1060" s="192">
        <v>3.6186509999999999E-12</v>
      </c>
      <c r="BF1060" s="192">
        <v>6.1065895999999998E-11</v>
      </c>
      <c r="BG1060" s="192">
        <v>2.0841203E-20</v>
      </c>
      <c r="BH1060" s="192">
        <v>1.4319083E-5</v>
      </c>
      <c r="BI1060" s="193">
        <v>2.1209319000000001E-2</v>
      </c>
      <c r="BJ1060" s="192">
        <v>0</v>
      </c>
      <c r="BK1060" s="192">
        <v>0</v>
      </c>
      <c r="BL1060" s="192">
        <v>0</v>
      </c>
      <c r="BM1060"/>
      <c r="BN1060" s="164">
        <v>1.0831798E-4</v>
      </c>
      <c r="BO1060" s="186">
        <v>4.8141532999999998E-7</v>
      </c>
      <c r="BP1060" s="164">
        <v>1.0257026999999999E-4</v>
      </c>
      <c r="BQ1060" s="186">
        <v>1.5127856999999999E-8</v>
      </c>
      <c r="BR1060" s="186">
        <v>5.0048687999999996E-7</v>
      </c>
      <c r="BS1060" s="186">
        <v>4.4863465999999999E-8</v>
      </c>
      <c r="BT1060" s="186">
        <v>6.1168084999999996E-10</v>
      </c>
      <c r="BU1060" s="186">
        <v>6.7568454000000006E-8</v>
      </c>
      <c r="BV1060" s="186">
        <v>1.3974821E-8</v>
      </c>
      <c r="BW1060" s="186">
        <v>9.5960671999999996E-8</v>
      </c>
      <c r="BX1060" s="186">
        <v>0</v>
      </c>
      <c r="BY1060" s="186">
        <v>4.6087660999999998E-17</v>
      </c>
      <c r="BZ1060" s="186">
        <v>3.7737233000000001E-13</v>
      </c>
      <c r="CA1060" s="186">
        <v>3.1431365000000002E-7</v>
      </c>
      <c r="CB1060" s="186">
        <v>4.2048958000000002E-6</v>
      </c>
      <c r="CC1060" s="186">
        <v>8.4915887000000005E-9</v>
      </c>
      <c r="CD1060" s="186">
        <v>0</v>
      </c>
      <c r="CE1060"/>
      <c r="CF1060" s="329">
        <v>3.1941308999999999E-13</v>
      </c>
      <c r="CG1060" s="330">
        <v>3.6786468000000001</v>
      </c>
      <c r="CH1060" s="330">
        <v>1.8590803E-3</v>
      </c>
      <c r="CI1060" s="330">
        <v>3.4094676000000001E-4</v>
      </c>
      <c r="CJ1060" s="329">
        <v>6.9954109E-5</v>
      </c>
      <c r="CK1060" s="329">
        <v>3.5586174999999999E-11</v>
      </c>
      <c r="CL1060" s="329">
        <v>4.1643413999999997E-9</v>
      </c>
      <c r="CM1060" s="329">
        <v>2.1829738999999999E-5</v>
      </c>
      <c r="CN1060" s="330">
        <v>3.8586724000000003E-2</v>
      </c>
      <c r="CO1060" s="330">
        <v>0.29862897999999999</v>
      </c>
      <c r="CP1060"/>
      <c r="CQ1060">
        <v>0.55179613999999999</v>
      </c>
      <c r="CR1060">
        <v>7.2491402286999993E-3</v>
      </c>
      <c r="CS1060">
        <v>4.5319122988999993E-3</v>
      </c>
      <c r="CT1060">
        <v>5.98235921777</v>
      </c>
      <c r="CU1060">
        <v>1.195524706E-2</v>
      </c>
      <c r="CV1060" s="109"/>
      <c r="CW1060" s="376" t="s">
        <v>6837</v>
      </c>
      <c r="CX1060" s="36"/>
      <c r="CY1060" s="36"/>
      <c r="CZ1060" s="36"/>
      <c r="DA1060" s="237"/>
      <c r="DB1060" s="257"/>
      <c r="DC1060" s="40"/>
      <c r="DD1060" s="40"/>
      <c r="DE1060" s="40"/>
      <c r="DF1060" s="40"/>
      <c r="DG1060" s="40"/>
      <c r="DH1060" s="40"/>
      <c r="DI1060" s="40"/>
      <c r="DJ1060" s="40"/>
      <c r="DK1060" s="40"/>
      <c r="DL1060" s="40"/>
    </row>
    <row r="1061" spans="1:116" ht="14.4" x14ac:dyDescent="0.3">
      <c r="A1061" t="s">
        <v>6840</v>
      </c>
      <c r="B1061" s="113" t="s">
        <v>924</v>
      </c>
      <c r="C1061" s="182" t="s">
        <v>209</v>
      </c>
      <c r="D1061" s="40" t="s">
        <v>199</v>
      </c>
      <c r="E1061" s="181" t="s">
        <v>943</v>
      </c>
      <c r="F1061" s="184" t="s">
        <v>6841</v>
      </c>
      <c r="G1061" s="184">
        <v>5.57888969155E-2</v>
      </c>
      <c r="H1061" s="184">
        <v>2.7339631136000003E-3</v>
      </c>
      <c r="I1061" s="184">
        <v>5.6335418429999994E-3</v>
      </c>
      <c r="J1061" s="328">
        <v>1.23845349589E-2</v>
      </c>
      <c r="K1061" s="184">
        <v>3.5036856999999998E-2</v>
      </c>
      <c r="L1061" s="184">
        <v>3.0369218E-3</v>
      </c>
      <c r="M1061" s="331">
        <v>1.5429160999999999E-3</v>
      </c>
      <c r="N1061" s="331">
        <v>1.5161757000000001E-3</v>
      </c>
      <c r="O1061" s="331">
        <v>1.0756551E-3</v>
      </c>
      <c r="P1061" s="331">
        <v>5.4739236000000003E-6</v>
      </c>
      <c r="Q1061" s="331">
        <v>1.3665838999999999E-4</v>
      </c>
      <c r="R1061" s="331">
        <v>1.2472064999999999E-4</v>
      </c>
      <c r="S1061" s="331">
        <v>1.4823527000000001E-4</v>
      </c>
      <c r="T1061" s="331">
        <v>9.0487816000000003E-4</v>
      </c>
      <c r="U1061" s="331">
        <v>1.2234627E-2</v>
      </c>
      <c r="V1061" s="331">
        <v>2.4105133000000001E-5</v>
      </c>
      <c r="W1061" s="331">
        <v>1.6726889000000001E-6</v>
      </c>
      <c r="X1061" s="331">
        <v>0</v>
      </c>
      <c r="Y1061"/>
      <c r="Z1061" s="288">
        <v>0.23357904666666665</v>
      </c>
      <c r="AA1061"/>
      <c r="AB1061" s="164">
        <v>24.788558999999999</v>
      </c>
      <c r="AC1061" s="164">
        <v>3.0346722000000002</v>
      </c>
      <c r="AD1061" s="164">
        <v>0.44396986999999999</v>
      </c>
      <c r="AE1061" s="164">
        <v>0</v>
      </c>
      <c r="AF1061" s="164">
        <v>21.023185000000002</v>
      </c>
      <c r="AG1061" s="164">
        <v>0.19341866999999999</v>
      </c>
      <c r="AH1061" s="164">
        <v>9.3313233999999995E-2</v>
      </c>
      <c r="AI1061"/>
      <c r="AJ1061" s="185">
        <v>5.0172473000000004E-3</v>
      </c>
      <c r="AK1061" s="185">
        <v>4.6610137999999997E-3</v>
      </c>
      <c r="AL1061" s="185">
        <v>2.0016909999999999E-4</v>
      </c>
      <c r="AM1061" s="185">
        <v>1.5606434E-4</v>
      </c>
      <c r="AN1061" s="176">
        <v>2.7943728E-7</v>
      </c>
      <c r="AO1061" s="176">
        <v>7.4027032999999999E-10</v>
      </c>
      <c r="AP1061" s="176">
        <v>2.1857751000000002E-2</v>
      </c>
      <c r="AQ1061" s="192">
        <v>2.1677434E-7</v>
      </c>
      <c r="AR1061" s="192">
        <v>6.5406000000000001E-10</v>
      </c>
      <c r="AS1061" s="192">
        <v>1.7869851999999999E-14</v>
      </c>
      <c r="AT1061" s="192">
        <v>2.1796932999999999E-12</v>
      </c>
      <c r="AU1061" s="192">
        <v>0</v>
      </c>
      <c r="AV1061" s="192">
        <v>9.7012744000000004E-11</v>
      </c>
      <c r="AW1061" s="192">
        <v>6.2498933000000004E-8</v>
      </c>
      <c r="AX1061" s="192">
        <v>1.6189996999999999E-11</v>
      </c>
      <c r="AY1061" s="192">
        <v>6.9797726999999994E-11</v>
      </c>
      <c r="AZ1061" s="192">
        <v>2.4941877999999999E-14</v>
      </c>
      <c r="BA1061" s="192">
        <v>3.6990142E-16</v>
      </c>
      <c r="BB1061" s="192">
        <v>7.7864528999999995E-14</v>
      </c>
      <c r="BC1061" s="192">
        <v>8.5849415999999999E-14</v>
      </c>
      <c r="BD1061" s="192">
        <v>1.5709105E-14</v>
      </c>
      <c r="BE1061" s="192">
        <v>3.6291411999999999E-12</v>
      </c>
      <c r="BF1061" s="192">
        <v>6.1187742999999994E-11</v>
      </c>
      <c r="BG1061" s="192">
        <v>2.0841203E-20</v>
      </c>
      <c r="BH1061" s="192">
        <v>1.4345131000000001E-5</v>
      </c>
      <c r="BI1061" s="193">
        <v>2.1843405999999999E-2</v>
      </c>
      <c r="BJ1061" s="192">
        <v>0</v>
      </c>
      <c r="BK1061" s="192">
        <v>0</v>
      </c>
      <c r="BL1061" s="192">
        <v>0</v>
      </c>
      <c r="BM1061"/>
      <c r="BN1061" s="186">
        <v>1.2387753999999999E-5</v>
      </c>
      <c r="BO1061" s="186">
        <v>5.0531269000000003E-7</v>
      </c>
      <c r="BP1061" s="186">
        <v>6.5128036000000001E-6</v>
      </c>
      <c r="BQ1061" s="186">
        <v>1.5135344E-8</v>
      </c>
      <c r="BR1061" s="186">
        <v>5.2141136000000002E-7</v>
      </c>
      <c r="BS1061" s="186">
        <v>4.4863465999999999E-8</v>
      </c>
      <c r="BT1061" s="186">
        <v>6.1168084999999996E-10</v>
      </c>
      <c r="BU1061" s="186">
        <v>6.7568454000000006E-8</v>
      </c>
      <c r="BV1061" s="186">
        <v>1.4077357999999999E-8</v>
      </c>
      <c r="BW1061" s="186">
        <v>9.6225281999999994E-8</v>
      </c>
      <c r="BX1061" s="186">
        <v>0</v>
      </c>
      <c r="BY1061" s="186">
        <v>4.6087660999999998E-17</v>
      </c>
      <c r="BZ1061" s="186">
        <v>3.7737233000000001E-13</v>
      </c>
      <c r="CA1061" s="186">
        <v>3.1839653999999999E-7</v>
      </c>
      <c r="CB1061" s="186">
        <v>4.2828561999999996E-6</v>
      </c>
      <c r="CC1061" s="186">
        <v>8.4915887000000005E-9</v>
      </c>
      <c r="CD1061" s="186">
        <v>0</v>
      </c>
      <c r="CE1061"/>
      <c r="CF1061" s="329">
        <v>3.1941308999999999E-13</v>
      </c>
      <c r="CG1061" s="330">
        <v>0.23358491000000001</v>
      </c>
      <c r="CH1061" s="330">
        <v>1.8590803E-3</v>
      </c>
      <c r="CI1061" s="330">
        <v>3.5729697999999999E-4</v>
      </c>
      <c r="CJ1061" s="329">
        <v>7.0664637000000002E-5</v>
      </c>
      <c r="CK1061" s="329">
        <v>3.5681753999999998E-11</v>
      </c>
      <c r="CL1061" s="329">
        <v>4.1756369999999997E-9</v>
      </c>
      <c r="CM1061" s="329">
        <v>2.2863449999999999E-5</v>
      </c>
      <c r="CN1061" s="330">
        <v>4.2466595000000003E-2</v>
      </c>
      <c r="CO1061" s="330">
        <v>0.30737370000000003</v>
      </c>
      <c r="CP1061"/>
      <c r="CQ1061">
        <v>3.5036856999999998E-2</v>
      </c>
      <c r="CR1061">
        <v>7.4385216635999996E-3</v>
      </c>
      <c r="CS1061">
        <v>4.7062312388999996E-3</v>
      </c>
      <c r="CT1061">
        <v>5.6335418429999994E-3</v>
      </c>
      <c r="CU1061">
        <v>1.2382862269999999E-2</v>
      </c>
      <c r="CV1061" s="109"/>
      <c r="CW1061" s="376" t="s">
        <v>6842</v>
      </c>
      <c r="CX1061" s="36"/>
      <c r="CY1061" s="36"/>
      <c r="CZ1061" s="36"/>
      <c r="DA1061" s="237"/>
      <c r="DB1061" s="257"/>
      <c r="DC1061" s="40"/>
      <c r="DD1061" s="40"/>
      <c r="DE1061" s="40"/>
      <c r="DF1061" s="40"/>
      <c r="DG1061" s="40"/>
      <c r="DH1061" s="40"/>
      <c r="DI1061" s="40"/>
      <c r="DJ1061" s="40"/>
      <c r="DK1061" s="40"/>
      <c r="DL1061" s="40"/>
    </row>
    <row r="1062" spans="1:116" ht="14.4" x14ac:dyDescent="0.3">
      <c r="A1062" t="s">
        <v>6843</v>
      </c>
      <c r="B1062" s="113" t="s">
        <v>924</v>
      </c>
      <c r="C1062" s="182" t="s">
        <v>210</v>
      </c>
      <c r="D1062" s="40" t="s">
        <v>199</v>
      </c>
      <c r="E1062" s="181" t="s">
        <v>943</v>
      </c>
      <c r="F1062" s="184" t="s">
        <v>6844</v>
      </c>
      <c r="G1062" s="184">
        <v>7.1684888947825005</v>
      </c>
      <c r="H1062" s="184">
        <v>2.7339631136000003E-3</v>
      </c>
      <c r="I1062" s="184">
        <v>6.6008335367100006</v>
      </c>
      <c r="J1062" s="328">
        <v>1.23845349589E-2</v>
      </c>
      <c r="K1062" s="184">
        <v>0.55253686000000002</v>
      </c>
      <c r="L1062" s="184">
        <v>3.0369218E-3</v>
      </c>
      <c r="M1062" s="331">
        <v>1.5429160999999999E-3</v>
      </c>
      <c r="N1062" s="184">
        <v>1.5161757000000001E-3</v>
      </c>
      <c r="O1062" s="331">
        <v>1.0756551E-3</v>
      </c>
      <c r="P1062" s="331">
        <v>5.4739236000000003E-6</v>
      </c>
      <c r="Q1062" s="331">
        <v>1.3665838999999999E-4</v>
      </c>
      <c r="R1062" s="331">
        <v>1.2472064999999999E-4</v>
      </c>
      <c r="S1062" s="331">
        <v>1.4823527000000001E-4</v>
      </c>
      <c r="T1062" s="331">
        <v>9.0487816000000003E-4</v>
      </c>
      <c r="U1062" s="331">
        <v>1.2234627E-2</v>
      </c>
      <c r="V1062" s="331">
        <v>6.5952241000000003</v>
      </c>
      <c r="W1062" s="331">
        <v>1.6726889000000001E-6</v>
      </c>
      <c r="X1062" s="331">
        <v>0</v>
      </c>
      <c r="Y1062"/>
      <c r="Z1062" s="288">
        <v>3.6835790666666668</v>
      </c>
      <c r="AA1062"/>
      <c r="AB1062" s="164">
        <v>24.788558999999999</v>
      </c>
      <c r="AC1062" s="164">
        <v>3.0346722000000002</v>
      </c>
      <c r="AD1062" s="164">
        <v>0.44396986999999999</v>
      </c>
      <c r="AE1062" s="164">
        <v>0</v>
      </c>
      <c r="AF1062" s="164">
        <v>21.023185000000002</v>
      </c>
      <c r="AG1062" s="164">
        <v>0.19341866999999999</v>
      </c>
      <c r="AH1062" s="164">
        <v>9.3313233999999995E-2</v>
      </c>
      <c r="AI1062"/>
      <c r="AJ1062" s="185">
        <v>6.1032071E-2</v>
      </c>
      <c r="AK1062" s="185">
        <v>5.8063702000000002E-2</v>
      </c>
      <c r="AL1062" s="185">
        <v>2.8123045E-3</v>
      </c>
      <c r="AM1062" s="185">
        <v>1.5606434E-4</v>
      </c>
      <c r="AN1062" s="176">
        <v>3.4810373E-6</v>
      </c>
      <c r="AO1062" s="176">
        <v>1.0400534E-8</v>
      </c>
      <c r="AP1062" s="176">
        <v>2.1857751000000002E-2</v>
      </c>
      <c r="AQ1062" s="192">
        <v>3.4183743000000001E-6</v>
      </c>
      <c r="AR1062" s="192">
        <v>1.031406E-8</v>
      </c>
      <c r="AS1062" s="192">
        <v>2.8179484999999998E-13</v>
      </c>
      <c r="AT1062" s="192">
        <v>2.1796932999999999E-12</v>
      </c>
      <c r="AU1062" s="192">
        <v>0</v>
      </c>
      <c r="AV1062" s="192">
        <v>9.7012744000000004E-11</v>
      </c>
      <c r="AW1062" s="192">
        <v>6.2498933000000004E-8</v>
      </c>
      <c r="AX1062" s="192">
        <v>1.6189996999999999E-11</v>
      </c>
      <c r="AY1062" s="192">
        <v>6.9797726999999994E-11</v>
      </c>
      <c r="AZ1062" s="192">
        <v>2.4941877999999999E-14</v>
      </c>
      <c r="BA1062" s="192">
        <v>3.6990142E-16</v>
      </c>
      <c r="BB1062" s="192">
        <v>7.7864528999999995E-14</v>
      </c>
      <c r="BC1062" s="192">
        <v>8.5849415999999999E-14</v>
      </c>
      <c r="BD1062" s="192">
        <v>1.5709105E-14</v>
      </c>
      <c r="BE1062" s="192">
        <v>3.6291411999999999E-12</v>
      </c>
      <c r="BF1062" s="192">
        <v>6.1187742999999994E-11</v>
      </c>
      <c r="BG1062" s="192">
        <v>2.0841203E-20</v>
      </c>
      <c r="BH1062" s="192">
        <v>1.4345131000000001E-5</v>
      </c>
      <c r="BI1062" s="193">
        <v>2.1843405999999999E-2</v>
      </c>
      <c r="BJ1062" s="192">
        <v>0</v>
      </c>
      <c r="BK1062" s="192">
        <v>0</v>
      </c>
      <c r="BL1062" s="192">
        <v>0</v>
      </c>
      <c r="BM1062"/>
      <c r="BN1062" s="164">
        <v>1.0858290999999999E-4</v>
      </c>
      <c r="BO1062" s="186">
        <v>5.0531269000000003E-7</v>
      </c>
      <c r="BP1062" s="164">
        <v>1.0270796E-4</v>
      </c>
      <c r="BQ1062" s="186">
        <v>1.5135344E-8</v>
      </c>
      <c r="BR1062" s="186">
        <v>5.2141136000000002E-7</v>
      </c>
      <c r="BS1062" s="186">
        <v>4.4863465999999999E-8</v>
      </c>
      <c r="BT1062" s="186">
        <v>6.1168084999999996E-10</v>
      </c>
      <c r="BU1062" s="186">
        <v>6.7568454000000006E-8</v>
      </c>
      <c r="BV1062" s="186">
        <v>1.4077357999999999E-8</v>
      </c>
      <c r="BW1062" s="186">
        <v>9.6225281999999994E-8</v>
      </c>
      <c r="BX1062" s="186">
        <v>0</v>
      </c>
      <c r="BY1062" s="186">
        <v>4.6087660999999998E-17</v>
      </c>
      <c r="BZ1062" s="186">
        <v>3.7737233000000001E-13</v>
      </c>
      <c r="CA1062" s="186">
        <v>3.1839653999999999E-7</v>
      </c>
      <c r="CB1062" s="186">
        <v>4.2828561999999996E-6</v>
      </c>
      <c r="CC1062" s="186">
        <v>8.4915887000000005E-9</v>
      </c>
      <c r="CD1062" s="186">
        <v>0</v>
      </c>
      <c r="CE1062"/>
      <c r="CF1062" s="329">
        <v>3.1941308999999999E-13</v>
      </c>
      <c r="CG1062" s="330">
        <v>3.6835849000000001</v>
      </c>
      <c r="CH1062" s="330">
        <v>1.8590803E-3</v>
      </c>
      <c r="CI1062" s="330">
        <v>3.5729697999999999E-4</v>
      </c>
      <c r="CJ1062" s="329">
        <v>7.0664637000000002E-5</v>
      </c>
      <c r="CK1062" s="329">
        <v>3.5681753999999998E-11</v>
      </c>
      <c r="CL1062" s="329">
        <v>4.1756369999999997E-9</v>
      </c>
      <c r="CM1062" s="329">
        <v>2.2863449999999999E-5</v>
      </c>
      <c r="CN1062" s="330">
        <v>4.2466595000000003E-2</v>
      </c>
      <c r="CO1062" s="330">
        <v>0.30737370000000003</v>
      </c>
      <c r="CP1062"/>
      <c r="CQ1062">
        <v>0.55253686000000002</v>
      </c>
      <c r="CR1062">
        <v>7.4385216635999996E-3</v>
      </c>
      <c r="CS1062">
        <v>4.7062312388999996E-3</v>
      </c>
      <c r="CT1062">
        <v>6.6008335367099997</v>
      </c>
      <c r="CU1062">
        <v>1.2382862269999999E-2</v>
      </c>
      <c r="CV1062" s="109"/>
      <c r="CW1062" s="376" t="s">
        <v>6842</v>
      </c>
      <c r="CX1062" s="36"/>
      <c r="CY1062" s="36"/>
      <c r="CZ1062" s="36"/>
      <c r="DA1062" s="237"/>
      <c r="DB1062" s="257"/>
      <c r="DC1062" s="40"/>
      <c r="DD1062" s="40"/>
      <c r="DE1062" s="40"/>
      <c r="DF1062" s="40"/>
      <c r="DG1062" s="40"/>
      <c r="DH1062" s="40"/>
      <c r="DI1062" s="40"/>
      <c r="DJ1062" s="40"/>
      <c r="DK1062" s="40"/>
      <c r="DL1062" s="40"/>
    </row>
    <row r="1063" spans="1:116" ht="14.4" x14ac:dyDescent="0.3">
      <c r="A1063" t="s">
        <v>6845</v>
      </c>
      <c r="B1063" s="113" t="s">
        <v>924</v>
      </c>
      <c r="C1063" s="182" t="s">
        <v>1647</v>
      </c>
      <c r="D1063" s="40" t="s">
        <v>199</v>
      </c>
      <c r="E1063" s="181" t="s">
        <v>943</v>
      </c>
      <c r="F1063" s="184" t="s">
        <v>6846</v>
      </c>
      <c r="G1063" s="184">
        <v>5.2922595583500001E-2</v>
      </c>
      <c r="H1063" s="184">
        <v>2.7021647266000002E-3</v>
      </c>
      <c r="I1063" s="184">
        <v>5.2655167879999999E-3</v>
      </c>
      <c r="J1063" s="328">
        <v>1.14817920689E-2</v>
      </c>
      <c r="K1063" s="184">
        <v>3.3473122000000001E-2</v>
      </c>
      <c r="L1063" s="184">
        <v>2.6910083E-3</v>
      </c>
      <c r="M1063" s="331">
        <v>1.5208431000000001E-3</v>
      </c>
      <c r="N1063" s="184">
        <v>1.4882165000000001E-3</v>
      </c>
      <c r="O1063" s="331">
        <v>1.0727319E-3</v>
      </c>
      <c r="P1063" s="331">
        <v>5.3407866000000003E-6</v>
      </c>
      <c r="Q1063" s="331">
        <v>1.3587553999999999E-4</v>
      </c>
      <c r="R1063" s="331">
        <v>1.2470071999999999E-4</v>
      </c>
      <c r="S1063" s="331">
        <v>1.4763738E-4</v>
      </c>
      <c r="T1063" s="331">
        <v>9.0487816000000003E-4</v>
      </c>
      <c r="U1063" s="331">
        <v>1.1332482E-2</v>
      </c>
      <c r="V1063" s="331">
        <v>2.4086507999999999E-5</v>
      </c>
      <c r="W1063" s="331">
        <v>1.6726889000000001E-6</v>
      </c>
      <c r="X1063" s="331">
        <v>0</v>
      </c>
      <c r="Y1063"/>
      <c r="Z1063" s="288">
        <v>0.22315414666666669</v>
      </c>
      <c r="AA1063"/>
      <c r="AB1063" s="164">
        <v>24.651682999999998</v>
      </c>
      <c r="AC1063" s="164">
        <v>2.898415</v>
      </c>
      <c r="AD1063" s="164">
        <v>0.44355580999999999</v>
      </c>
      <c r="AE1063" s="164">
        <v>0</v>
      </c>
      <c r="AF1063" s="164">
        <v>21.023185000000002</v>
      </c>
      <c r="AG1063" s="164">
        <v>0.19332827999999999</v>
      </c>
      <c r="AH1063" s="164">
        <v>9.3199058000000001E-2</v>
      </c>
      <c r="AI1063"/>
      <c r="AJ1063" s="185">
        <v>4.7308304000000002E-3</v>
      </c>
      <c r="AK1063" s="185">
        <v>4.3940786000000003E-3</v>
      </c>
      <c r="AL1063" s="185">
        <v>1.9024566000000001E-4</v>
      </c>
      <c r="AM1063" s="185">
        <v>1.4650614999999999E-4</v>
      </c>
      <c r="AN1063" s="176">
        <v>2.6343397000000003E-7</v>
      </c>
      <c r="AO1063" s="176">
        <v>7.0357122999999998E-10</v>
      </c>
      <c r="AP1063" s="176">
        <v>2.0519068000000001E-2</v>
      </c>
      <c r="AQ1063" s="192">
        <v>2.0710003E-7</v>
      </c>
      <c r="AR1063" s="192">
        <v>6.2487027E-10</v>
      </c>
      <c r="AS1063" s="192">
        <v>1.7072347E-14</v>
      </c>
      <c r="AT1063" s="192">
        <v>2.1796932999999999E-12</v>
      </c>
      <c r="AU1063" s="192">
        <v>0</v>
      </c>
      <c r="AV1063" s="192">
        <v>9.6263509000000002E-11</v>
      </c>
      <c r="AW1063" s="192">
        <v>5.6170960999999998E-8</v>
      </c>
      <c r="AX1063" s="192">
        <v>1.6019135000000001E-11</v>
      </c>
      <c r="AY1063" s="192">
        <v>6.2480092999999996E-11</v>
      </c>
      <c r="AZ1063" s="192">
        <v>2.4941877999999999E-14</v>
      </c>
      <c r="BA1063" s="192">
        <v>3.6990142E-16</v>
      </c>
      <c r="BB1063" s="192">
        <v>7.7418541000000004E-14</v>
      </c>
      <c r="BC1063" s="192">
        <v>6.9231003000000001E-14</v>
      </c>
      <c r="BD1063" s="192">
        <v>1.2696207E-14</v>
      </c>
      <c r="BE1063" s="192">
        <v>3.6069953E-12</v>
      </c>
      <c r="BF1063" s="192">
        <v>6.0930512000000001E-11</v>
      </c>
      <c r="BG1063" s="192">
        <v>2.0841203E-20</v>
      </c>
      <c r="BH1063" s="192">
        <v>1.4290140999999999E-5</v>
      </c>
      <c r="BI1063" s="193">
        <v>2.0504778000000001E-2</v>
      </c>
      <c r="BJ1063" s="192">
        <v>0</v>
      </c>
      <c r="BK1063" s="192">
        <v>0</v>
      </c>
      <c r="BL1063" s="192">
        <v>0</v>
      </c>
      <c r="BM1063"/>
      <c r="BN1063" s="186">
        <v>1.1828463000000001E-5</v>
      </c>
      <c r="BO1063" s="186">
        <v>4.5486271000000002E-7</v>
      </c>
      <c r="BP1063" s="186">
        <v>6.2221296999999998E-6</v>
      </c>
      <c r="BQ1063" s="186">
        <v>1.5119539000000001E-8</v>
      </c>
      <c r="BR1063" s="186">
        <v>4.7723747000000004E-7</v>
      </c>
      <c r="BS1063" s="186">
        <v>4.4863465999999999E-8</v>
      </c>
      <c r="BT1063" s="186">
        <v>6.1168084999999996E-10</v>
      </c>
      <c r="BU1063" s="186">
        <v>6.7568454000000006E-8</v>
      </c>
      <c r="BV1063" s="186">
        <v>1.3860890999999999E-8</v>
      </c>
      <c r="BW1063" s="186">
        <v>9.5666660999999993E-8</v>
      </c>
      <c r="BX1063" s="186">
        <v>0</v>
      </c>
      <c r="BY1063" s="186">
        <v>4.6087660999999998E-17</v>
      </c>
      <c r="BZ1063" s="186">
        <v>3.7737233000000001E-13</v>
      </c>
      <c r="CA1063" s="186">
        <v>3.0977711000000001E-7</v>
      </c>
      <c r="CB1063" s="186">
        <v>4.1182731000000003E-6</v>
      </c>
      <c r="CC1063" s="186">
        <v>8.4915887000000005E-9</v>
      </c>
      <c r="CD1063" s="186">
        <v>0</v>
      </c>
      <c r="CE1063"/>
      <c r="CF1063" s="329">
        <v>3.1941308999999999E-13</v>
      </c>
      <c r="CG1063" s="330">
        <v>0.22316</v>
      </c>
      <c r="CH1063" s="330">
        <v>1.8590803E-3</v>
      </c>
      <c r="CI1063" s="330">
        <v>3.2277983999999998E-4</v>
      </c>
      <c r="CJ1063" s="329">
        <v>6.9164634000000005E-5</v>
      </c>
      <c r="CK1063" s="329">
        <v>3.5479976000000002E-11</v>
      </c>
      <c r="CL1063" s="329">
        <v>4.1517908E-9</v>
      </c>
      <c r="CM1063" s="329">
        <v>2.0681170999999998E-5</v>
      </c>
      <c r="CN1063" s="330">
        <v>3.4275755999999998E-2</v>
      </c>
      <c r="CO1063" s="330">
        <v>0.28891263</v>
      </c>
      <c r="CP1063"/>
      <c r="CQ1063">
        <v>3.3473122000000001E-2</v>
      </c>
      <c r="CR1063">
        <v>7.0387168466000006E-3</v>
      </c>
      <c r="CS1063">
        <v>4.3382248088999998E-3</v>
      </c>
      <c r="CT1063">
        <v>5.2655167879999999E-3</v>
      </c>
      <c r="CU1063">
        <v>1.1480119379999999E-2</v>
      </c>
      <c r="CV1063" s="109"/>
      <c r="CW1063" s="376" t="s">
        <v>6847</v>
      </c>
      <c r="CX1063" s="36"/>
      <c r="CY1063" s="36"/>
      <c r="CZ1063" s="36"/>
      <c r="DA1063" s="237"/>
      <c r="DB1063" s="257"/>
      <c r="DC1063" s="40"/>
      <c r="DD1063" s="40"/>
      <c r="DE1063" s="40"/>
      <c r="DF1063" s="40"/>
      <c r="DG1063" s="40"/>
      <c r="DH1063" s="40"/>
      <c r="DI1063" s="40"/>
      <c r="DJ1063" s="40"/>
      <c r="DK1063" s="40"/>
      <c r="DL1063" s="40"/>
    </row>
    <row r="1064" spans="1:116" ht="14.4" x14ac:dyDescent="0.3">
      <c r="A1064" t="s">
        <v>6848</v>
      </c>
      <c r="B1064" s="113" t="s">
        <v>924</v>
      </c>
      <c r="C1064" s="182" t="s">
        <v>211</v>
      </c>
      <c r="D1064" s="40" t="s">
        <v>199</v>
      </c>
      <c r="E1064" s="181" t="s">
        <v>943</v>
      </c>
      <c r="F1064" s="184" t="s">
        <v>6849</v>
      </c>
      <c r="G1064" s="184">
        <v>4.8985226070754999</v>
      </c>
      <c r="H1064" s="184">
        <v>2.7021647266000002E-3</v>
      </c>
      <c r="I1064" s="184">
        <v>4.33336553028</v>
      </c>
      <c r="J1064" s="328">
        <v>1.14817920689E-2</v>
      </c>
      <c r="K1064" s="184">
        <v>0.55097311999999998</v>
      </c>
      <c r="L1064" s="184">
        <v>2.6910083E-3</v>
      </c>
      <c r="M1064" s="331">
        <v>1.5208431000000001E-3</v>
      </c>
      <c r="N1064" s="184">
        <v>1.4882165000000001E-3</v>
      </c>
      <c r="O1064" s="331">
        <v>1.0727319E-3</v>
      </c>
      <c r="P1064" s="331">
        <v>5.3407866000000003E-6</v>
      </c>
      <c r="Q1064" s="331">
        <v>1.3587553999999999E-4</v>
      </c>
      <c r="R1064" s="331">
        <v>1.2470071999999999E-4</v>
      </c>
      <c r="S1064" s="184">
        <v>1.4763738E-4</v>
      </c>
      <c r="T1064" s="331">
        <v>9.0487816000000003E-4</v>
      </c>
      <c r="U1064" s="331">
        <v>1.1332482E-2</v>
      </c>
      <c r="V1064" s="331">
        <v>4.3281241000000001</v>
      </c>
      <c r="W1064" s="331">
        <v>1.6726889000000001E-6</v>
      </c>
      <c r="X1064" s="331">
        <v>0</v>
      </c>
      <c r="Y1064"/>
      <c r="Z1064" s="288">
        <v>3.6731541333333335</v>
      </c>
      <c r="AA1064"/>
      <c r="AB1064" s="164">
        <v>24.651682999999998</v>
      </c>
      <c r="AC1064" s="164">
        <v>2.898415</v>
      </c>
      <c r="AD1064" s="164">
        <v>0.44355580999999999</v>
      </c>
      <c r="AE1064" s="164">
        <v>0</v>
      </c>
      <c r="AF1064" s="164">
        <v>21.023185000000002</v>
      </c>
      <c r="AG1064" s="164">
        <v>0.19332827999999999</v>
      </c>
      <c r="AH1064" s="164">
        <v>9.3199058000000001E-2</v>
      </c>
      <c r="AI1064"/>
      <c r="AJ1064" s="185">
        <v>6.0745654000000003E-2</v>
      </c>
      <c r="AK1064" s="185">
        <v>5.7796766999999999E-2</v>
      </c>
      <c r="AL1064" s="185">
        <v>2.8023810000000001E-3</v>
      </c>
      <c r="AM1064" s="185">
        <v>1.4650614999999999E-4</v>
      </c>
      <c r="AN1064" s="176">
        <v>3.465034E-6</v>
      </c>
      <c r="AO1064" s="176">
        <v>1.0363835E-8</v>
      </c>
      <c r="AP1064" s="176">
        <v>2.0519068000000001E-2</v>
      </c>
      <c r="AQ1064" s="192">
        <v>3.4087000000000001E-6</v>
      </c>
      <c r="AR1064" s="192">
        <v>1.0284870000000001E-8</v>
      </c>
      <c r="AS1064" s="192">
        <v>2.8099735E-13</v>
      </c>
      <c r="AT1064" s="192">
        <v>2.1796932999999999E-12</v>
      </c>
      <c r="AU1064" s="192">
        <v>0</v>
      </c>
      <c r="AV1064" s="192">
        <v>9.6263509000000002E-11</v>
      </c>
      <c r="AW1064" s="192">
        <v>5.6170960999999998E-8</v>
      </c>
      <c r="AX1064" s="192">
        <v>1.6019135000000001E-11</v>
      </c>
      <c r="AY1064" s="192">
        <v>6.2480092999999996E-11</v>
      </c>
      <c r="AZ1064" s="192">
        <v>2.4941877999999999E-14</v>
      </c>
      <c r="BA1064" s="192">
        <v>3.6990142E-16</v>
      </c>
      <c r="BB1064" s="192">
        <v>7.7418541000000004E-14</v>
      </c>
      <c r="BC1064" s="192">
        <v>6.9231003000000001E-14</v>
      </c>
      <c r="BD1064" s="192">
        <v>1.2696207E-14</v>
      </c>
      <c r="BE1064" s="192">
        <v>3.6069953E-12</v>
      </c>
      <c r="BF1064" s="192">
        <v>6.0930512000000001E-11</v>
      </c>
      <c r="BG1064" s="192">
        <v>2.0841203E-20</v>
      </c>
      <c r="BH1064" s="192">
        <v>1.4290140999999999E-5</v>
      </c>
      <c r="BI1064" s="193">
        <v>2.0504778000000001E-2</v>
      </c>
      <c r="BJ1064" s="192">
        <v>0</v>
      </c>
      <c r="BK1064" s="192">
        <v>0</v>
      </c>
      <c r="BL1064" s="192">
        <v>0</v>
      </c>
      <c r="BM1064"/>
      <c r="BN1064" s="164">
        <v>1.0802361999999999E-4</v>
      </c>
      <c r="BO1064" s="186">
        <v>4.5486271000000002E-7</v>
      </c>
      <c r="BP1064" s="164">
        <v>1.0241728E-4</v>
      </c>
      <c r="BQ1064" s="186">
        <v>1.5119539000000001E-8</v>
      </c>
      <c r="BR1064" s="186">
        <v>4.7723747000000004E-7</v>
      </c>
      <c r="BS1064" s="186">
        <v>4.4863465999999999E-8</v>
      </c>
      <c r="BT1064" s="186">
        <v>6.1168084999999996E-10</v>
      </c>
      <c r="BU1064" s="186">
        <v>6.7568454000000006E-8</v>
      </c>
      <c r="BV1064" s="186">
        <v>1.3860890999999999E-8</v>
      </c>
      <c r="BW1064" s="186">
        <v>9.5666660999999993E-8</v>
      </c>
      <c r="BX1064" s="186">
        <v>0</v>
      </c>
      <c r="BY1064" s="186">
        <v>4.6087660999999998E-17</v>
      </c>
      <c r="BZ1064" s="186">
        <v>3.7737233000000001E-13</v>
      </c>
      <c r="CA1064" s="186">
        <v>3.0977711000000001E-7</v>
      </c>
      <c r="CB1064" s="186">
        <v>4.1182731000000003E-6</v>
      </c>
      <c r="CC1064" s="186">
        <v>8.4915887000000005E-9</v>
      </c>
      <c r="CD1064" s="186">
        <v>0</v>
      </c>
      <c r="CE1064"/>
      <c r="CF1064" s="329">
        <v>3.1941308999999999E-13</v>
      </c>
      <c r="CG1064" s="330">
        <v>3.6731600000000002</v>
      </c>
      <c r="CH1064" s="330">
        <v>1.8590803E-3</v>
      </c>
      <c r="CI1064" s="330">
        <v>3.2277983999999998E-4</v>
      </c>
      <c r="CJ1064" s="329">
        <v>6.9164634000000005E-5</v>
      </c>
      <c r="CK1064" s="329">
        <v>3.5479976000000002E-11</v>
      </c>
      <c r="CL1064" s="329">
        <v>4.1517908E-9</v>
      </c>
      <c r="CM1064" s="329">
        <v>2.0681170999999998E-5</v>
      </c>
      <c r="CN1064" s="330">
        <v>3.4275755999999998E-2</v>
      </c>
      <c r="CO1064" s="330">
        <v>0.28891263</v>
      </c>
      <c r="CP1064"/>
      <c r="CQ1064">
        <v>0.55097311999999998</v>
      </c>
      <c r="CR1064">
        <v>7.0387168466000006E-3</v>
      </c>
      <c r="CS1064">
        <v>4.3382248088999998E-3</v>
      </c>
      <c r="CT1064">
        <v>4.33336553028</v>
      </c>
      <c r="CU1064">
        <v>1.1480119379999999E-2</v>
      </c>
      <c r="CV1064" s="109"/>
      <c r="CW1064" s="376" t="s">
        <v>6847</v>
      </c>
      <c r="CX1064" s="36"/>
      <c r="CY1064" s="36"/>
      <c r="CZ1064" s="36"/>
      <c r="DA1064" s="237"/>
      <c r="DB1064" s="257"/>
      <c r="DC1064" s="40"/>
      <c r="DD1064" s="40"/>
      <c r="DE1064" s="40"/>
      <c r="DF1064" s="40"/>
      <c r="DG1064" s="40"/>
      <c r="DH1064" s="40"/>
      <c r="DI1064" s="40"/>
      <c r="DJ1064" s="40"/>
      <c r="DK1064" s="40"/>
      <c r="DL1064" s="40"/>
    </row>
    <row r="1065" spans="1:116" ht="14.4" x14ac:dyDescent="0.3">
      <c r="A1065" t="s">
        <v>2293</v>
      </c>
      <c r="B1065" s="113" t="s">
        <v>924</v>
      </c>
      <c r="C1065" s="182" t="s">
        <v>212</v>
      </c>
      <c r="D1065" s="40" t="s">
        <v>199</v>
      </c>
      <c r="E1065" s="181" t="s">
        <v>943</v>
      </c>
      <c r="F1065" s="184" t="s">
        <v>4415</v>
      </c>
      <c r="G1065" s="184">
        <v>5.6794488492999999E-2</v>
      </c>
      <c r="H1065" s="184">
        <v>4.2154718173999994E-3</v>
      </c>
      <c r="I1065" s="184">
        <v>5.9505269940000006E-3</v>
      </c>
      <c r="J1065" s="328">
        <v>1.16170386816E-2</v>
      </c>
      <c r="K1065" s="184">
        <v>3.5011450999999999E-2</v>
      </c>
      <c r="L1065" s="184">
        <v>1.7433677E-3</v>
      </c>
      <c r="M1065" s="331">
        <v>2.2318259000000001E-3</v>
      </c>
      <c r="N1065" s="184">
        <v>2.0601574000000001E-3</v>
      </c>
      <c r="O1065" s="331">
        <v>1.8974037E-3</v>
      </c>
      <c r="P1065" s="331">
        <v>9.0154474000000001E-6</v>
      </c>
      <c r="Q1065" s="331">
        <v>2.4889527000000001E-4</v>
      </c>
      <c r="R1065" s="331">
        <v>2.3366437999999999E-4</v>
      </c>
      <c r="S1065" s="331">
        <v>2.1226839000000001E-4</v>
      </c>
      <c r="T1065" s="331">
        <v>1.6966465E-3</v>
      </c>
      <c r="U1065" s="331">
        <v>1.1401634000000001E-2</v>
      </c>
      <c r="V1065" s="331">
        <v>4.5022514000000003E-5</v>
      </c>
      <c r="W1065" s="331">
        <v>3.1362916E-6</v>
      </c>
      <c r="X1065" s="331">
        <v>0</v>
      </c>
      <c r="Y1065"/>
      <c r="Z1065" s="288">
        <v>0.23340967333333335</v>
      </c>
      <c r="AA1065"/>
      <c r="AB1065" s="164">
        <v>24.991468999999999</v>
      </c>
      <c r="AC1065" s="164">
        <v>3.1801984000000001</v>
      </c>
      <c r="AD1065" s="164">
        <v>0.44747758999999998</v>
      </c>
      <c r="AE1065" s="164">
        <v>0</v>
      </c>
      <c r="AF1065" s="164">
        <v>21.058123999999999</v>
      </c>
      <c r="AG1065" s="164">
        <v>0.2115341</v>
      </c>
      <c r="AH1065" s="164">
        <v>9.4134475999999995E-2</v>
      </c>
      <c r="AI1065"/>
      <c r="AJ1065" s="185">
        <v>4.7080765999999996E-3</v>
      </c>
      <c r="AK1065" s="185">
        <v>4.3446876999999997E-3</v>
      </c>
      <c r="AL1065" s="185">
        <v>1.9649929E-4</v>
      </c>
      <c r="AM1065" s="185">
        <v>1.6688963000000001E-4</v>
      </c>
      <c r="AN1065" s="176">
        <v>2.6047289E-7</v>
      </c>
      <c r="AO1065" s="176">
        <v>7.2669853999999999E-10</v>
      </c>
      <c r="AP1065" s="176">
        <v>2.3373897000000001E-2</v>
      </c>
      <c r="AQ1065" s="192">
        <v>2.1662852000000001E-7</v>
      </c>
      <c r="AR1065" s="192">
        <v>6.5361959E-10</v>
      </c>
      <c r="AS1065" s="192">
        <v>1.7857818000000001E-14</v>
      </c>
      <c r="AT1065" s="192">
        <v>4.0869249000000001E-12</v>
      </c>
      <c r="AU1065" s="192">
        <v>0</v>
      </c>
      <c r="AV1065" s="192">
        <v>1.6092533000000001E-10</v>
      </c>
      <c r="AW1065" s="192">
        <v>4.3560440999999999E-8</v>
      </c>
      <c r="AX1065" s="192">
        <v>2.5573248E-11</v>
      </c>
      <c r="AY1065" s="192">
        <v>4.7292187000000001E-11</v>
      </c>
      <c r="AZ1065" s="192">
        <v>4.6766021000000002E-14</v>
      </c>
      <c r="BA1065" s="192">
        <v>6.9356517000000003E-16</v>
      </c>
      <c r="BB1065" s="192">
        <v>1.4181485E-13</v>
      </c>
      <c r="BC1065" s="192">
        <v>5.1700285000000004E-15</v>
      </c>
      <c r="BD1065" s="192">
        <v>1.2086514E-15</v>
      </c>
      <c r="BE1065" s="192">
        <v>6.5970223000000002E-12</v>
      </c>
      <c r="BF1065" s="192">
        <v>1.1231547999999999E-10</v>
      </c>
      <c r="BG1065" s="192">
        <v>3.9077254999999998E-20</v>
      </c>
      <c r="BH1065" s="192">
        <v>1.9635564E-5</v>
      </c>
      <c r="BI1065" s="193">
        <v>2.3354262000000001E-2</v>
      </c>
      <c r="BJ1065" s="192">
        <v>0</v>
      </c>
      <c r="BK1065" s="192">
        <v>0</v>
      </c>
      <c r="BL1065" s="192">
        <v>0</v>
      </c>
      <c r="BM1065"/>
      <c r="BN1065" s="186">
        <v>1.2614895E-5</v>
      </c>
      <c r="BO1065" s="186">
        <v>3.7124551000000001E-7</v>
      </c>
      <c r="BP1065" s="186">
        <v>6.5080811E-6</v>
      </c>
      <c r="BQ1065" s="186">
        <v>2.7982775000000001E-8</v>
      </c>
      <c r="BR1065" s="186">
        <v>3.9608052000000002E-7</v>
      </c>
      <c r="BS1065" s="186">
        <v>8.4118998000000006E-8</v>
      </c>
      <c r="BT1065" s="186">
        <v>1.1469015999999999E-9</v>
      </c>
      <c r="BU1065" s="186">
        <v>1.2669084999999999E-7</v>
      </c>
      <c r="BV1065" s="186">
        <v>2.4365666000000001E-8</v>
      </c>
      <c r="BW1065" s="186">
        <v>1.7442932E-7</v>
      </c>
      <c r="BX1065" s="186">
        <v>0</v>
      </c>
      <c r="BY1065" s="186">
        <v>8.6414364000000004E-17</v>
      </c>
      <c r="BZ1065" s="186">
        <v>7.0757312000000003E-13</v>
      </c>
      <c r="CA1065" s="186">
        <v>4.0997750999999999E-7</v>
      </c>
      <c r="CB1065" s="186">
        <v>4.4748530999999998E-6</v>
      </c>
      <c r="CC1065" s="186">
        <v>1.5921653E-8</v>
      </c>
      <c r="CD1065" s="186">
        <v>0</v>
      </c>
      <c r="CE1065"/>
      <c r="CF1065" s="329">
        <v>5.9889953999999996E-13</v>
      </c>
      <c r="CG1065" s="330">
        <v>0.23342066</v>
      </c>
      <c r="CH1065" s="330">
        <v>3.4857756000000002E-3</v>
      </c>
      <c r="CI1065" s="330">
        <v>2.7569338999999999E-4</v>
      </c>
      <c r="CJ1065" s="329">
        <v>8.7567372000000001E-5</v>
      </c>
      <c r="CK1065" s="329">
        <v>6.5011623000000003E-11</v>
      </c>
      <c r="CL1065" s="329">
        <v>7.6057615000000005E-9</v>
      </c>
      <c r="CM1065" s="329">
        <v>1.5797828999999999E-5</v>
      </c>
      <c r="CN1065" s="330">
        <v>2.8357474000000001E-3</v>
      </c>
      <c r="CO1065" s="330">
        <v>0.32756128000000001</v>
      </c>
      <c r="CP1065"/>
      <c r="CQ1065">
        <v>3.5011450999999999E-2</v>
      </c>
      <c r="CR1065">
        <v>8.4243297974000014E-3</v>
      </c>
      <c r="CS1065">
        <v>4.2119942716000005E-3</v>
      </c>
      <c r="CT1065">
        <v>5.9505269940000006E-3</v>
      </c>
      <c r="CU1065">
        <v>1.161390239E-2</v>
      </c>
      <c r="CV1065" s="109"/>
      <c r="CW1065" s="376" t="s">
        <v>6850</v>
      </c>
      <c r="CX1065" s="36"/>
      <c r="CY1065" s="36"/>
      <c r="CZ1065" s="36"/>
      <c r="DA1065" s="237"/>
      <c r="DB1065" s="257"/>
      <c r="DC1065" s="40"/>
      <c r="DD1065" s="40"/>
      <c r="DE1065" s="40"/>
      <c r="DF1065" s="40"/>
      <c r="DG1065" s="40"/>
      <c r="DH1065" s="40"/>
      <c r="DI1065" s="40"/>
      <c r="DJ1065" s="40"/>
      <c r="DK1065" s="40"/>
      <c r="DL1065" s="40"/>
    </row>
    <row r="1066" spans="1:116" ht="14.4" x14ac:dyDescent="0.3">
      <c r="A1066" t="s">
        <v>2294</v>
      </c>
      <c r="B1066" s="113" t="s">
        <v>924</v>
      </c>
      <c r="C1066" s="182" t="s">
        <v>1648</v>
      </c>
      <c r="D1066" s="40" t="s">
        <v>199</v>
      </c>
      <c r="E1066" s="181" t="s">
        <v>943</v>
      </c>
      <c r="F1066" s="184" t="s">
        <v>4416</v>
      </c>
      <c r="G1066" s="184">
        <v>7.3439279771099999E-2</v>
      </c>
      <c r="H1066" s="184">
        <v>2.9297745571999997E-3</v>
      </c>
      <c r="I1066" s="184">
        <v>7.8998015550000005E-3</v>
      </c>
      <c r="J1066" s="328">
        <v>1.79435296589E-2</v>
      </c>
      <c r="K1066" s="184">
        <v>4.4666174000000003E-2</v>
      </c>
      <c r="L1066" s="184">
        <v>5.1670207999999999E-3</v>
      </c>
      <c r="M1066" s="331">
        <v>1.6788394E-3</v>
      </c>
      <c r="N1066" s="184">
        <v>1.6883458E-3</v>
      </c>
      <c r="O1066" s="331">
        <v>1.0936559000000001E-3</v>
      </c>
      <c r="P1066" s="331">
        <v>6.2937672000000002E-6</v>
      </c>
      <c r="Q1066" s="331">
        <v>1.4147909000000001E-4</v>
      </c>
      <c r="R1066" s="331">
        <v>1.2484337000000001E-4</v>
      </c>
      <c r="S1066" s="331">
        <v>1.5191696999999999E-4</v>
      </c>
      <c r="T1066" s="331">
        <v>9.0487816000000003E-4</v>
      </c>
      <c r="U1066" s="331">
        <v>1.7789940000000001E-2</v>
      </c>
      <c r="V1066" s="331">
        <v>2.4219825E-5</v>
      </c>
      <c r="W1066" s="331">
        <v>1.6726889000000001E-6</v>
      </c>
      <c r="X1066" s="331">
        <v>0</v>
      </c>
      <c r="Y1066"/>
      <c r="Z1066" s="288">
        <v>0.29777449333333339</v>
      </c>
      <c r="AA1066"/>
      <c r="AB1066" s="164">
        <v>25.631426000000001</v>
      </c>
      <c r="AC1066" s="164">
        <v>3.8737292999999999</v>
      </c>
      <c r="AD1066" s="164">
        <v>0.44651964</v>
      </c>
      <c r="AE1066" s="164">
        <v>0</v>
      </c>
      <c r="AF1066" s="164">
        <v>21.023185000000002</v>
      </c>
      <c r="AG1066" s="164">
        <v>0.19397529999999999</v>
      </c>
      <c r="AH1066" s="164">
        <v>9.4016317000000002E-2</v>
      </c>
      <c r="AI1066"/>
      <c r="AJ1066" s="185">
        <v>6.7809719999999997E-3</v>
      </c>
      <c r="AK1066" s="185">
        <v>6.3047727E-3</v>
      </c>
      <c r="AL1066" s="185">
        <v>2.6127657000000001E-4</v>
      </c>
      <c r="AM1066" s="185">
        <v>2.1492270000000001E-4</v>
      </c>
      <c r="AN1066" s="176">
        <v>3.7798397E-7</v>
      </c>
      <c r="AO1066" s="176">
        <v>9.6625948999999993E-10</v>
      </c>
      <c r="AP1066" s="176">
        <v>3.0101218999999999E-2</v>
      </c>
      <c r="AQ1066" s="192">
        <v>2.7634771000000001E-7</v>
      </c>
      <c r="AR1066" s="192">
        <v>8.3380724999999999E-10</v>
      </c>
      <c r="AS1066" s="192">
        <v>2.2780803999999999E-14</v>
      </c>
      <c r="AT1066" s="192">
        <v>2.1796932999999999E-12</v>
      </c>
      <c r="AU1066" s="192">
        <v>0</v>
      </c>
      <c r="AV1066" s="192">
        <v>1.0162644999999999E-10</v>
      </c>
      <c r="AW1066" s="192">
        <v>1.0146592E-7</v>
      </c>
      <c r="AX1066" s="192">
        <v>1.7242146999999999E-11</v>
      </c>
      <c r="AY1066" s="192">
        <v>1.1485894E-10</v>
      </c>
      <c r="AZ1066" s="192">
        <v>2.4941877999999999E-14</v>
      </c>
      <c r="BA1066" s="192">
        <v>3.6990142E-16</v>
      </c>
      <c r="BB1066" s="192">
        <v>8.0610880000000002E-14</v>
      </c>
      <c r="BC1066" s="192">
        <v>1.8818386E-13</v>
      </c>
      <c r="BD1066" s="192">
        <v>3.4262216000000002E-14</v>
      </c>
      <c r="BE1066" s="192">
        <v>3.7655130999999999E-12</v>
      </c>
      <c r="BF1066" s="192">
        <v>6.2771740999999997E-11</v>
      </c>
      <c r="BG1066" s="192">
        <v>2.0841203E-20</v>
      </c>
      <c r="BH1066" s="192">
        <v>1.468375E-5</v>
      </c>
      <c r="BI1066" s="193">
        <v>3.0086535000000001E-2</v>
      </c>
      <c r="BJ1066" s="192">
        <v>0</v>
      </c>
      <c r="BK1066" s="192">
        <v>0</v>
      </c>
      <c r="BL1066" s="192">
        <v>0</v>
      </c>
      <c r="BM1066"/>
      <c r="BN1066" s="186">
        <v>1.583181E-5</v>
      </c>
      <c r="BO1066" s="186">
        <v>8.1597832999999996E-7</v>
      </c>
      <c r="BP1066" s="186">
        <v>8.3027430000000003E-6</v>
      </c>
      <c r="BQ1066" s="186">
        <v>1.5232664E-8</v>
      </c>
      <c r="BR1066" s="186">
        <v>7.9342949999999996E-7</v>
      </c>
      <c r="BS1066" s="186">
        <v>4.4863465999999999E-8</v>
      </c>
      <c r="BT1066" s="186">
        <v>6.1168084999999996E-10</v>
      </c>
      <c r="BU1066" s="186">
        <v>6.7568454000000006E-8</v>
      </c>
      <c r="BV1066" s="186">
        <v>1.5410341E-8</v>
      </c>
      <c r="BW1066" s="186">
        <v>9.9665213000000004E-8</v>
      </c>
      <c r="BX1066" s="186">
        <v>0</v>
      </c>
      <c r="BY1066" s="186">
        <v>4.6087660999999998E-17</v>
      </c>
      <c r="BZ1066" s="186">
        <v>3.7737233000000001E-13</v>
      </c>
      <c r="CA1066" s="186">
        <v>3.7147407000000002E-7</v>
      </c>
      <c r="CB1066" s="186">
        <v>5.2963416999999997E-6</v>
      </c>
      <c r="CC1066" s="186">
        <v>8.4915888000000005E-9</v>
      </c>
      <c r="CD1066" s="186">
        <v>0</v>
      </c>
      <c r="CE1066"/>
      <c r="CF1066" s="329">
        <v>3.1941308999999999E-13</v>
      </c>
      <c r="CG1066" s="330">
        <v>0.29778035000000003</v>
      </c>
      <c r="CH1066" s="330">
        <v>1.8590803E-3</v>
      </c>
      <c r="CI1066" s="330">
        <v>5.6984989000000001E-4</v>
      </c>
      <c r="CJ1066" s="329">
        <v>7.9901494999999994E-5</v>
      </c>
      <c r="CK1066" s="329">
        <v>3.6924280000000002E-11</v>
      </c>
      <c r="CL1066" s="329">
        <v>4.3224792000000003E-9</v>
      </c>
      <c r="CM1066" s="329">
        <v>3.6301689999999998E-5</v>
      </c>
      <c r="CN1066" s="330">
        <v>9.2904923E-2</v>
      </c>
      <c r="CO1066" s="330">
        <v>0.42105496999999997</v>
      </c>
      <c r="CP1066"/>
      <c r="CQ1066">
        <v>4.4666174000000003E-2</v>
      </c>
      <c r="CR1066">
        <v>9.9004781272000013E-3</v>
      </c>
      <c r="CS1066">
        <v>6.9723762588999993E-3</v>
      </c>
      <c r="CT1066">
        <v>7.8998015550000005E-3</v>
      </c>
      <c r="CU1066">
        <v>1.794185697E-2</v>
      </c>
      <c r="CV1066" s="109"/>
      <c r="CW1066" s="376" t="s">
        <v>6851</v>
      </c>
      <c r="CX1066" s="36"/>
      <c r="CY1066" s="36"/>
      <c r="CZ1066" s="36"/>
      <c r="DA1066" s="237"/>
      <c r="DB1066" s="257"/>
      <c r="DC1066" s="40"/>
      <c r="DD1066" s="40"/>
      <c r="DE1066" s="40"/>
      <c r="DF1066" s="40"/>
      <c r="DG1066" s="40"/>
      <c r="DH1066" s="40"/>
      <c r="DI1066" s="40"/>
      <c r="DJ1066" s="40"/>
      <c r="DK1066" s="40"/>
      <c r="DL1066" s="40"/>
    </row>
    <row r="1067" spans="1:116" ht="14.4" x14ac:dyDescent="0.3">
      <c r="A1067" t="s">
        <v>6852</v>
      </c>
      <c r="B1067" s="113" t="s">
        <v>924</v>
      </c>
      <c r="C1067" s="182" t="s">
        <v>213</v>
      </c>
      <c r="D1067" s="40" t="s">
        <v>199</v>
      </c>
      <c r="E1067" s="181" t="s">
        <v>943</v>
      </c>
      <c r="F1067" s="184" t="s">
        <v>6853</v>
      </c>
      <c r="G1067" s="184">
        <v>5.1852517559461004</v>
      </c>
      <c r="H1067" s="184">
        <v>2.9297745571999997E-3</v>
      </c>
      <c r="I1067" s="184">
        <v>4.6022122817300009</v>
      </c>
      <c r="J1067" s="328">
        <v>1.79435296589E-2</v>
      </c>
      <c r="K1067" s="184">
        <v>0.56216617000000002</v>
      </c>
      <c r="L1067" s="184">
        <v>5.1670207999999999E-3</v>
      </c>
      <c r="M1067" s="331">
        <v>1.6788394E-3</v>
      </c>
      <c r="N1067" s="184">
        <v>1.6883458E-3</v>
      </c>
      <c r="O1067" s="331">
        <v>1.0936559000000001E-3</v>
      </c>
      <c r="P1067" s="331">
        <v>6.2937672000000002E-6</v>
      </c>
      <c r="Q1067" s="331">
        <v>1.4147909000000001E-4</v>
      </c>
      <c r="R1067" s="331">
        <v>1.2484337000000001E-4</v>
      </c>
      <c r="S1067" s="184">
        <v>1.5191696999999999E-4</v>
      </c>
      <c r="T1067" s="331">
        <v>9.0487816000000003E-4</v>
      </c>
      <c r="U1067" s="331">
        <v>1.7789940000000001E-2</v>
      </c>
      <c r="V1067" s="331">
        <v>4.5943367000000004</v>
      </c>
      <c r="W1067" s="331">
        <v>1.6726889000000001E-6</v>
      </c>
      <c r="X1067" s="331">
        <v>0</v>
      </c>
      <c r="Y1067"/>
      <c r="Z1067" s="288">
        <v>3.7477744666666668</v>
      </c>
      <c r="AA1067"/>
      <c r="AB1067" s="164">
        <v>25.631426000000001</v>
      </c>
      <c r="AC1067" s="164">
        <v>3.8737292999999999</v>
      </c>
      <c r="AD1067" s="164">
        <v>0.44651964</v>
      </c>
      <c r="AE1067" s="164">
        <v>0</v>
      </c>
      <c r="AF1067" s="164">
        <v>21.023185000000002</v>
      </c>
      <c r="AG1067" s="164">
        <v>0.19397529999999999</v>
      </c>
      <c r="AH1067" s="164">
        <v>9.4016317000000002E-2</v>
      </c>
      <c r="AI1067"/>
      <c r="AJ1067" s="185">
        <v>6.2795795000000001E-2</v>
      </c>
      <c r="AK1067" s="185">
        <v>5.9707461000000003E-2</v>
      </c>
      <c r="AL1067" s="185">
        <v>2.8734119000000001E-3</v>
      </c>
      <c r="AM1067" s="185">
        <v>2.1492270000000001E-4</v>
      </c>
      <c r="AN1067" s="176">
        <v>3.579584E-6</v>
      </c>
      <c r="AO1067" s="176">
        <v>1.0626523E-8</v>
      </c>
      <c r="AP1067" s="176">
        <v>3.0101218999999999E-2</v>
      </c>
      <c r="AQ1067" s="192">
        <v>3.4779477E-6</v>
      </c>
      <c r="AR1067" s="192">
        <v>1.0493806999999999E-8</v>
      </c>
      <c r="AS1067" s="192">
        <v>2.867058E-13</v>
      </c>
      <c r="AT1067" s="192">
        <v>2.1796932999999999E-12</v>
      </c>
      <c r="AU1067" s="192">
        <v>0</v>
      </c>
      <c r="AV1067" s="192">
        <v>1.0162644999999999E-10</v>
      </c>
      <c r="AW1067" s="192">
        <v>1.0146592E-7</v>
      </c>
      <c r="AX1067" s="192">
        <v>1.7242146999999999E-11</v>
      </c>
      <c r="AY1067" s="192">
        <v>1.1485894E-10</v>
      </c>
      <c r="AZ1067" s="192">
        <v>2.4941877999999999E-14</v>
      </c>
      <c r="BA1067" s="192">
        <v>3.6990142E-16</v>
      </c>
      <c r="BB1067" s="192">
        <v>8.0610880000000002E-14</v>
      </c>
      <c r="BC1067" s="192">
        <v>1.8818386E-13</v>
      </c>
      <c r="BD1067" s="192">
        <v>3.4262216000000002E-14</v>
      </c>
      <c r="BE1067" s="192">
        <v>3.7655130999999999E-12</v>
      </c>
      <c r="BF1067" s="192">
        <v>6.2771740999999997E-11</v>
      </c>
      <c r="BG1067" s="192">
        <v>2.0841203E-20</v>
      </c>
      <c r="BH1067" s="192">
        <v>1.468375E-5</v>
      </c>
      <c r="BI1067" s="193">
        <v>3.0086535000000001E-2</v>
      </c>
      <c r="BJ1067" s="192">
        <v>0</v>
      </c>
      <c r="BK1067" s="192">
        <v>0</v>
      </c>
      <c r="BL1067" s="192">
        <v>0</v>
      </c>
      <c r="BM1067"/>
      <c r="BN1067" s="164">
        <v>1.1202696E-4</v>
      </c>
      <c r="BO1067" s="186">
        <v>8.1597832999999996E-7</v>
      </c>
      <c r="BP1067" s="164">
        <v>1.0449789999999999E-4</v>
      </c>
      <c r="BQ1067" s="186">
        <v>1.5232664E-8</v>
      </c>
      <c r="BR1067" s="186">
        <v>7.9342949999999996E-7</v>
      </c>
      <c r="BS1067" s="186">
        <v>4.4863465999999999E-8</v>
      </c>
      <c r="BT1067" s="186">
        <v>6.1168084999999996E-10</v>
      </c>
      <c r="BU1067" s="186">
        <v>6.7568454000000006E-8</v>
      </c>
      <c r="BV1067" s="186">
        <v>1.5410341E-8</v>
      </c>
      <c r="BW1067" s="186">
        <v>9.9665213000000004E-8</v>
      </c>
      <c r="BX1067" s="186">
        <v>0</v>
      </c>
      <c r="BY1067" s="186">
        <v>4.6087660999999998E-17</v>
      </c>
      <c r="BZ1067" s="186">
        <v>3.7737233000000001E-13</v>
      </c>
      <c r="CA1067" s="186">
        <v>3.7147407000000002E-7</v>
      </c>
      <c r="CB1067" s="186">
        <v>5.2963416999999997E-6</v>
      </c>
      <c r="CC1067" s="186">
        <v>8.4915888000000005E-9</v>
      </c>
      <c r="CD1067" s="186">
        <v>0</v>
      </c>
      <c r="CE1067"/>
      <c r="CF1067" s="329">
        <v>3.1941308999999999E-13</v>
      </c>
      <c r="CG1067" s="330">
        <v>3.7477803999999999</v>
      </c>
      <c r="CH1067" s="330">
        <v>1.8590803E-3</v>
      </c>
      <c r="CI1067" s="330">
        <v>5.6984989000000001E-4</v>
      </c>
      <c r="CJ1067" s="329">
        <v>7.9901494999999994E-5</v>
      </c>
      <c r="CK1067" s="329">
        <v>3.6924280000000002E-11</v>
      </c>
      <c r="CL1067" s="329">
        <v>4.3224792000000003E-9</v>
      </c>
      <c r="CM1067" s="329">
        <v>3.6301689999999998E-5</v>
      </c>
      <c r="CN1067" s="330">
        <v>9.2904923E-2</v>
      </c>
      <c r="CO1067" s="330">
        <v>0.42105496999999997</v>
      </c>
      <c r="CP1067"/>
      <c r="CQ1067">
        <v>0.56216617000000002</v>
      </c>
      <c r="CR1067">
        <v>9.9004781272000013E-3</v>
      </c>
      <c r="CS1067">
        <v>6.9723762588999993E-3</v>
      </c>
      <c r="CT1067">
        <v>4.6022122817300009</v>
      </c>
      <c r="CU1067">
        <v>1.794185697E-2</v>
      </c>
      <c r="CV1067" s="109"/>
      <c r="CW1067" s="376" t="s">
        <v>6851</v>
      </c>
      <c r="CX1067" s="36"/>
      <c r="CY1067" s="36"/>
      <c r="CZ1067" s="36"/>
      <c r="DA1067" s="237"/>
      <c r="DB1067" s="257"/>
      <c r="DC1067" s="40"/>
      <c r="DD1067" s="40"/>
      <c r="DE1067" s="40"/>
      <c r="DF1067" s="40"/>
      <c r="DG1067" s="40"/>
      <c r="DH1067" s="40"/>
      <c r="DI1067" s="40"/>
      <c r="DJ1067" s="40"/>
      <c r="DK1067" s="40"/>
      <c r="DL1067" s="40"/>
    </row>
    <row r="1068" spans="1:116" ht="14.4" x14ac:dyDescent="0.3">
      <c r="B1068" s="113"/>
      <c r="C1068" s="180"/>
      <c r="D1068" s="37" t="s">
        <v>214</v>
      </c>
      <c r="E1068" s="181"/>
      <c r="F1068"/>
      <c r="G1068"/>
      <c r="H1068"/>
      <c r="I1068"/>
      <c r="J1068" s="332"/>
      <c r="K1068"/>
      <c r="L1068"/>
      <c r="M1068" s="39"/>
      <c r="N1068"/>
      <c r="O1068" s="39"/>
      <c r="P1068" s="39"/>
      <c r="Q1068" s="39"/>
      <c r="R1068" s="39"/>
      <c r="S1068"/>
      <c r="T1068" s="39"/>
      <c r="U1068" s="39"/>
      <c r="V1068" s="39"/>
      <c r="W1068" s="39"/>
      <c r="Y1068"/>
      <c r="Z1068"/>
      <c r="AA1068"/>
      <c r="AB1068"/>
      <c r="AC1068"/>
      <c r="AD1068"/>
      <c r="AE1068"/>
      <c r="AF1068"/>
      <c r="AG1068"/>
      <c r="AH1068"/>
      <c r="AI1068"/>
      <c r="AJ1068"/>
      <c r="AK1068"/>
      <c r="AL1068"/>
      <c r="AM1068"/>
      <c r="AN1068"/>
      <c r="AO1068"/>
      <c r="AP1068"/>
      <c r="BI1068"/>
      <c r="BM1068"/>
      <c r="BN1068"/>
      <c r="BP1068"/>
      <c r="BS1068" s="39"/>
      <c r="BT1068" s="39"/>
      <c r="BU1068" s="39"/>
      <c r="BV1068" s="39"/>
      <c r="BW1068" s="39"/>
      <c r="BX1068" s="39"/>
      <c r="BY1068" s="39"/>
      <c r="BZ1068" s="39"/>
      <c r="CA1068" s="39"/>
      <c r="CB1068" s="39"/>
      <c r="CC1068" s="39"/>
      <c r="CD1068" s="39"/>
      <c r="CE1068"/>
      <c r="CF1068" s="39"/>
      <c r="CG1068"/>
      <c r="CH1068"/>
      <c r="CI1068"/>
      <c r="CJ1068" s="39"/>
      <c r="CK1068" s="39"/>
      <c r="CL1068" s="39"/>
      <c r="CM1068" s="39"/>
      <c r="CN1068"/>
      <c r="CO1068"/>
      <c r="CP1068"/>
      <c r="CQ1068"/>
      <c r="CR1068"/>
      <c r="CS1068"/>
      <c r="CT1068"/>
      <c r="CU1068"/>
      <c r="CV1068" s="110"/>
      <c r="CW1068" s="377"/>
      <c r="CX1068" s="36"/>
      <c r="CY1068" s="36"/>
      <c r="CZ1068" s="36"/>
      <c r="DA1068" s="237"/>
      <c r="DB1068" s="257"/>
      <c r="DC1068" s="40"/>
      <c r="DD1068" s="40"/>
      <c r="DE1068" s="40"/>
      <c r="DF1068" s="40"/>
      <c r="DG1068" s="40"/>
      <c r="DH1068" s="40"/>
      <c r="DI1068" s="40"/>
      <c r="DJ1068" s="40"/>
      <c r="DK1068" s="40"/>
      <c r="DL1068" s="40"/>
    </row>
    <row r="1069" spans="1:116" ht="14.4" x14ac:dyDescent="0.3">
      <c r="A1069" t="s">
        <v>2295</v>
      </c>
      <c r="B1069" s="113" t="s">
        <v>924</v>
      </c>
      <c r="C1069" s="182" t="s">
        <v>215</v>
      </c>
      <c r="D1069" s="40" t="s">
        <v>214</v>
      </c>
      <c r="E1069" s="181" t="s">
        <v>943</v>
      </c>
      <c r="F1069" s="184" t="s">
        <v>4417</v>
      </c>
      <c r="G1069" s="184">
        <v>6.2577505403E-2</v>
      </c>
      <c r="H1069" s="184">
        <v>2.8092752481000001E-3</v>
      </c>
      <c r="I1069" s="184">
        <v>6.5051801559999995E-3</v>
      </c>
      <c r="J1069" s="328">
        <v>1.4522609998900001E-2</v>
      </c>
      <c r="K1069" s="184">
        <v>3.8740440000000001E-2</v>
      </c>
      <c r="L1069" s="184">
        <v>3.8561906E-3</v>
      </c>
      <c r="M1069" s="331">
        <v>1.5951943E-3</v>
      </c>
      <c r="N1069" s="184">
        <v>1.5823949999999999E-3</v>
      </c>
      <c r="O1069" s="331">
        <v>1.0825785E-3</v>
      </c>
      <c r="P1069" s="331">
        <v>5.7892481E-6</v>
      </c>
      <c r="Q1069" s="331">
        <v>1.3851250000000001E-4</v>
      </c>
      <c r="R1069" s="331">
        <v>1.2476785000000001E-4</v>
      </c>
      <c r="S1069" s="331">
        <v>1.4965131E-4</v>
      </c>
      <c r="T1069" s="331">
        <v>9.0487816000000003E-4</v>
      </c>
      <c r="U1069" s="331">
        <v>1.4371286E-2</v>
      </c>
      <c r="V1069" s="331">
        <v>2.4149246000000002E-5</v>
      </c>
      <c r="W1069" s="331">
        <v>1.6726889000000001E-6</v>
      </c>
      <c r="X1069" s="331">
        <v>0</v>
      </c>
      <c r="Y1069"/>
      <c r="Z1069" s="288">
        <v>0.25826960000000004</v>
      </c>
      <c r="AA1069"/>
      <c r="AB1069" s="164">
        <v>25.112739000000001</v>
      </c>
      <c r="AC1069" s="164">
        <v>3.3573865000000001</v>
      </c>
      <c r="AD1069" s="164">
        <v>0.44495055</v>
      </c>
      <c r="AE1069" s="164">
        <v>0</v>
      </c>
      <c r="AF1069" s="164">
        <v>21.023185000000002</v>
      </c>
      <c r="AG1069" s="164">
        <v>0.19363275999999999</v>
      </c>
      <c r="AH1069" s="164">
        <v>9.3583651000000004E-2</v>
      </c>
      <c r="AI1069"/>
      <c r="AJ1069" s="185">
        <v>5.6956029E-3</v>
      </c>
      <c r="AK1069" s="185">
        <v>5.2932287999999999E-3</v>
      </c>
      <c r="AL1069" s="185">
        <v>2.2367196999999999E-4</v>
      </c>
      <c r="AM1069" s="185">
        <v>1.7870217000000001E-4</v>
      </c>
      <c r="AN1069" s="176">
        <v>3.1733984999999999E-7</v>
      </c>
      <c r="AO1069" s="176">
        <v>8.2718924000000004E-10</v>
      </c>
      <c r="AP1069" s="176">
        <v>2.5028314999999999E-2</v>
      </c>
      <c r="AQ1069" s="192">
        <v>2.3968717E-7</v>
      </c>
      <c r="AR1069" s="192">
        <v>7.2319356E-10</v>
      </c>
      <c r="AS1069" s="192">
        <v>1.9758679E-14</v>
      </c>
      <c r="AT1069" s="192">
        <v>2.1796932999999999E-12</v>
      </c>
      <c r="AU1069" s="192">
        <v>0</v>
      </c>
      <c r="AV1069" s="192">
        <v>9.8787246999999996E-11</v>
      </c>
      <c r="AW1069" s="192">
        <v>7.7486236000000006E-8</v>
      </c>
      <c r="AX1069" s="192">
        <v>1.6594669999999999E-11</v>
      </c>
      <c r="AY1069" s="192">
        <v>8.7128963999999997E-11</v>
      </c>
      <c r="AZ1069" s="192">
        <v>2.4941877999999999E-14</v>
      </c>
      <c r="BA1069" s="192">
        <v>3.6990142E-16</v>
      </c>
      <c r="BB1069" s="192">
        <v>7.8920817999999998E-14</v>
      </c>
      <c r="BC1069" s="192">
        <v>1.2520881999999999E-13</v>
      </c>
      <c r="BD1069" s="192">
        <v>2.2844916999999999E-14</v>
      </c>
      <c r="BE1069" s="192">
        <v>3.6815919000000002E-12</v>
      </c>
      <c r="BF1069" s="192">
        <v>6.1796973E-11</v>
      </c>
      <c r="BG1069" s="192">
        <v>2.0841203E-20</v>
      </c>
      <c r="BH1069" s="192">
        <v>1.4475369000000001E-5</v>
      </c>
      <c r="BI1069" s="193">
        <v>2.5013839999999999E-2</v>
      </c>
      <c r="BJ1069" s="192">
        <v>0</v>
      </c>
      <c r="BK1069" s="192">
        <v>0</v>
      </c>
      <c r="BL1069" s="192">
        <v>0</v>
      </c>
      <c r="BM1069"/>
      <c r="BN1069" s="186">
        <v>1.3712391E-5</v>
      </c>
      <c r="BO1069" s="186">
        <v>6.2479947999999995E-7</v>
      </c>
      <c r="BP1069" s="186">
        <v>7.2012417999999998E-6</v>
      </c>
      <c r="BQ1069" s="186">
        <v>1.5172775000000001E-8</v>
      </c>
      <c r="BR1069" s="186">
        <v>6.2603372000000005E-7</v>
      </c>
      <c r="BS1069" s="186">
        <v>4.4863465999999999E-8</v>
      </c>
      <c r="BT1069" s="186">
        <v>6.1168084999999996E-10</v>
      </c>
      <c r="BU1069" s="186">
        <v>6.7568454000000006E-8</v>
      </c>
      <c r="BV1069" s="186">
        <v>1.4590043999999999E-8</v>
      </c>
      <c r="BW1069" s="186">
        <v>9.7548331999999994E-8</v>
      </c>
      <c r="BX1069" s="186">
        <v>0</v>
      </c>
      <c r="BY1069" s="186">
        <v>4.6087660999999998E-17</v>
      </c>
      <c r="BZ1069" s="186">
        <v>3.7737233000000001E-13</v>
      </c>
      <c r="CA1069" s="186">
        <v>3.3881097000000003E-7</v>
      </c>
      <c r="CB1069" s="186">
        <v>4.6726583000000001E-6</v>
      </c>
      <c r="CC1069" s="186">
        <v>8.4915887000000005E-9</v>
      </c>
      <c r="CD1069" s="186">
        <v>0</v>
      </c>
      <c r="CE1069"/>
      <c r="CF1069" s="329">
        <v>3.1941308999999999E-13</v>
      </c>
      <c r="CG1069" s="330">
        <v>0.25827546000000001</v>
      </c>
      <c r="CH1069" s="330">
        <v>1.8590803E-3</v>
      </c>
      <c r="CI1069" s="330">
        <v>4.3904810000000002E-4</v>
      </c>
      <c r="CJ1069" s="329">
        <v>7.4217274999999997E-5</v>
      </c>
      <c r="CK1069" s="329">
        <v>3.6159648999999999E-11</v>
      </c>
      <c r="CL1069" s="329">
        <v>4.2321146999999996E-9</v>
      </c>
      <c r="CM1069" s="329">
        <v>2.8032004E-5</v>
      </c>
      <c r="CN1069" s="330">
        <v>6.1865952000000002E-2</v>
      </c>
      <c r="CO1069" s="330">
        <v>0.35109726000000002</v>
      </c>
      <c r="CP1069"/>
      <c r="CQ1069">
        <v>3.8740440000000001E-2</v>
      </c>
      <c r="CR1069">
        <v>8.3854279981000011E-3</v>
      </c>
      <c r="CS1069">
        <v>5.5778254388999995E-3</v>
      </c>
      <c r="CT1069">
        <v>6.5051801559999995E-3</v>
      </c>
      <c r="CU1069">
        <v>1.4520937310000001E-2</v>
      </c>
      <c r="CV1069" s="109"/>
      <c r="CW1069" s="376" t="s">
        <v>6854</v>
      </c>
      <c r="CX1069" s="36"/>
      <c r="CY1069" s="36"/>
      <c r="CZ1069" s="36"/>
      <c r="DA1069" s="237"/>
      <c r="DB1069" s="257"/>
      <c r="DC1069" s="40"/>
      <c r="DD1069" s="40"/>
      <c r="DE1069" s="40"/>
      <c r="DF1069" s="40"/>
      <c r="DG1069" s="40"/>
      <c r="DH1069" s="40"/>
      <c r="DI1069" s="40"/>
      <c r="DJ1069" s="40"/>
      <c r="DK1069" s="40"/>
      <c r="DL1069" s="40"/>
    </row>
    <row r="1070" spans="1:116" ht="14.4" x14ac:dyDescent="0.3">
      <c r="A1070" t="s">
        <v>6855</v>
      </c>
      <c r="B1070" s="113" t="s">
        <v>924</v>
      </c>
      <c r="C1070" s="182" t="s">
        <v>1650</v>
      </c>
      <c r="D1070" s="40" t="s">
        <v>214</v>
      </c>
      <c r="E1070" s="181" t="s">
        <v>943</v>
      </c>
      <c r="F1070" s="184" t="s">
        <v>6856</v>
      </c>
      <c r="G1070" s="184">
        <v>10.404177456157003</v>
      </c>
      <c r="H1070" s="184">
        <v>2.8092752481000001E-3</v>
      </c>
      <c r="I1070" s="184">
        <v>9.8306051309100013</v>
      </c>
      <c r="J1070" s="328">
        <v>1.4522609998900001E-2</v>
      </c>
      <c r="K1070" s="184">
        <v>0.55624043999999995</v>
      </c>
      <c r="L1070" s="184">
        <v>3.8561906E-3</v>
      </c>
      <c r="M1070" s="331">
        <v>1.5951943E-3</v>
      </c>
      <c r="N1070" s="184">
        <v>1.5823949999999999E-3</v>
      </c>
      <c r="O1070" s="331">
        <v>1.0825785E-3</v>
      </c>
      <c r="P1070" s="331">
        <v>5.7892481E-6</v>
      </c>
      <c r="Q1070" s="331">
        <v>1.3851250000000001E-4</v>
      </c>
      <c r="R1070" s="331">
        <v>1.2476785000000001E-4</v>
      </c>
      <c r="S1070" s="184">
        <v>1.4965131E-4</v>
      </c>
      <c r="T1070" s="331">
        <v>9.0487816000000003E-4</v>
      </c>
      <c r="U1070" s="331">
        <v>1.4371286E-2</v>
      </c>
      <c r="V1070" s="331">
        <v>9.8241241000000006</v>
      </c>
      <c r="W1070" s="331">
        <v>1.6726889000000001E-6</v>
      </c>
      <c r="X1070" s="331">
        <v>0</v>
      </c>
      <c r="Y1070"/>
      <c r="Z1070" s="288">
        <v>3.7082695999999999</v>
      </c>
      <c r="AA1070"/>
      <c r="AB1070" s="164">
        <v>25.112739000000001</v>
      </c>
      <c r="AC1070" s="164">
        <v>3.3573865000000001</v>
      </c>
      <c r="AD1070" s="164">
        <v>0.44495055</v>
      </c>
      <c r="AE1070" s="164">
        <v>0</v>
      </c>
      <c r="AF1070" s="164">
        <v>21.023185000000002</v>
      </c>
      <c r="AG1070" s="164">
        <v>0.19363275999999999</v>
      </c>
      <c r="AH1070" s="164">
        <v>9.3583651000000004E-2</v>
      </c>
      <c r="AI1070"/>
      <c r="AJ1070" s="185">
        <v>6.1710425999999999E-2</v>
      </c>
      <c r="AK1070" s="185">
        <v>5.8695917E-2</v>
      </c>
      <c r="AL1070" s="185">
        <v>2.8358073000000002E-3</v>
      </c>
      <c r="AM1070" s="185">
        <v>1.7870217000000001E-4</v>
      </c>
      <c r="AN1070" s="176">
        <v>3.5189399000000002E-6</v>
      </c>
      <c r="AO1070" s="176">
        <v>1.0487453E-8</v>
      </c>
      <c r="AP1070" s="176">
        <v>2.5028314999999999E-2</v>
      </c>
      <c r="AQ1070" s="192">
        <v>3.4412872000000001E-6</v>
      </c>
      <c r="AR1070" s="192">
        <v>1.0383194E-8</v>
      </c>
      <c r="AS1070" s="192">
        <v>2.8368368E-13</v>
      </c>
      <c r="AT1070" s="192">
        <v>2.1796932999999999E-12</v>
      </c>
      <c r="AU1070" s="192">
        <v>0</v>
      </c>
      <c r="AV1070" s="192">
        <v>9.8787246999999996E-11</v>
      </c>
      <c r="AW1070" s="192">
        <v>7.7486236000000006E-8</v>
      </c>
      <c r="AX1070" s="192">
        <v>1.6594669999999999E-11</v>
      </c>
      <c r="AY1070" s="192">
        <v>8.7128963999999997E-11</v>
      </c>
      <c r="AZ1070" s="192">
        <v>2.4941877999999999E-14</v>
      </c>
      <c r="BA1070" s="192">
        <v>3.6990142E-16</v>
      </c>
      <c r="BB1070" s="192">
        <v>7.8920817999999998E-14</v>
      </c>
      <c r="BC1070" s="192">
        <v>1.2520881999999999E-13</v>
      </c>
      <c r="BD1070" s="192">
        <v>2.2844916999999999E-14</v>
      </c>
      <c r="BE1070" s="192">
        <v>3.6815919000000002E-12</v>
      </c>
      <c r="BF1070" s="192">
        <v>6.1796973E-11</v>
      </c>
      <c r="BG1070" s="192">
        <v>2.0841203E-20</v>
      </c>
      <c r="BH1070" s="192">
        <v>1.4475369000000001E-5</v>
      </c>
      <c r="BI1070" s="193">
        <v>2.5013839999999999E-2</v>
      </c>
      <c r="BJ1070" s="192">
        <v>0</v>
      </c>
      <c r="BK1070" s="192">
        <v>0</v>
      </c>
      <c r="BL1070" s="192">
        <v>0</v>
      </c>
      <c r="BM1070"/>
      <c r="BN1070" s="164">
        <v>1.0990755E-4</v>
      </c>
      <c r="BO1070" s="186">
        <v>6.2479947999999995E-7</v>
      </c>
      <c r="BP1070" s="164">
        <v>1.033964E-4</v>
      </c>
      <c r="BQ1070" s="186">
        <v>1.5172775000000001E-8</v>
      </c>
      <c r="BR1070" s="186">
        <v>6.2603372000000005E-7</v>
      </c>
      <c r="BS1070" s="186">
        <v>4.4863465999999999E-8</v>
      </c>
      <c r="BT1070" s="186">
        <v>6.1168084999999996E-10</v>
      </c>
      <c r="BU1070" s="186">
        <v>6.7568454000000006E-8</v>
      </c>
      <c r="BV1070" s="186">
        <v>1.4590043999999999E-8</v>
      </c>
      <c r="BW1070" s="186">
        <v>9.7548331999999994E-8</v>
      </c>
      <c r="BX1070" s="186">
        <v>0</v>
      </c>
      <c r="BY1070" s="186">
        <v>4.6087660999999998E-17</v>
      </c>
      <c r="BZ1070" s="186">
        <v>3.7737233000000001E-13</v>
      </c>
      <c r="CA1070" s="186">
        <v>3.3881097000000003E-7</v>
      </c>
      <c r="CB1070" s="186">
        <v>4.6726583000000001E-6</v>
      </c>
      <c r="CC1070" s="186">
        <v>8.4915887000000005E-9</v>
      </c>
      <c r="CD1070" s="186">
        <v>0</v>
      </c>
      <c r="CE1070"/>
      <c r="CF1070" s="329">
        <v>3.1941308999999999E-13</v>
      </c>
      <c r="CG1070" s="330">
        <v>3.7082755000000001</v>
      </c>
      <c r="CH1070" s="330">
        <v>1.8590803E-3</v>
      </c>
      <c r="CI1070" s="330">
        <v>4.3904810000000002E-4</v>
      </c>
      <c r="CJ1070" s="329">
        <v>7.4217274999999997E-5</v>
      </c>
      <c r="CK1070" s="329">
        <v>3.6159648999999999E-11</v>
      </c>
      <c r="CL1070" s="329">
        <v>4.2321146999999996E-9</v>
      </c>
      <c r="CM1070" s="329">
        <v>2.8032004E-5</v>
      </c>
      <c r="CN1070" s="330">
        <v>6.1865952000000002E-2</v>
      </c>
      <c r="CO1070" s="330">
        <v>0.35109726000000002</v>
      </c>
      <c r="CP1070"/>
      <c r="CQ1070">
        <v>0.55624043999999995</v>
      </c>
      <c r="CR1070">
        <v>8.3854279981000011E-3</v>
      </c>
      <c r="CS1070">
        <v>5.5778254388999995E-3</v>
      </c>
      <c r="CT1070">
        <v>9.8306051309100013</v>
      </c>
      <c r="CU1070">
        <v>1.4520937310000001E-2</v>
      </c>
      <c r="CV1070" s="109"/>
      <c r="CW1070" s="376" t="s">
        <v>6854</v>
      </c>
      <c r="CX1070" s="36"/>
      <c r="CY1070" s="36"/>
      <c r="CZ1070" s="36"/>
      <c r="DA1070" s="237"/>
      <c r="DB1070" s="257"/>
      <c r="DC1070" s="40"/>
      <c r="DD1070" s="40"/>
      <c r="DE1070" s="40"/>
      <c r="DF1070" s="40"/>
      <c r="DG1070" s="40"/>
      <c r="DH1070" s="40"/>
      <c r="DI1070" s="40"/>
      <c r="DJ1070" s="40"/>
      <c r="DK1070" s="40"/>
      <c r="DL1070" s="40"/>
    </row>
    <row r="1071" spans="1:116" ht="14.4" x14ac:dyDescent="0.3">
      <c r="A1071" t="s">
        <v>2296</v>
      </c>
      <c r="B1071" s="113" t="s">
        <v>924</v>
      </c>
      <c r="C1071" s="182" t="s">
        <v>216</v>
      </c>
      <c r="D1071" s="40" t="s">
        <v>214</v>
      </c>
      <c r="E1071" s="181" t="s">
        <v>943</v>
      </c>
      <c r="F1071" s="184" t="s">
        <v>4418</v>
      </c>
      <c r="G1071" s="184">
        <v>5.4280316741400006E-2</v>
      </c>
      <c r="H1071" s="184">
        <v>2.7172271114999998E-3</v>
      </c>
      <c r="I1071" s="184">
        <v>5.439844351E-3</v>
      </c>
      <c r="J1071" s="328">
        <v>1.1909407278900001E-2</v>
      </c>
      <c r="K1071" s="184">
        <v>3.4213838000000003E-2</v>
      </c>
      <c r="L1071" s="184">
        <v>2.8548620000000001E-3</v>
      </c>
      <c r="M1071" s="331">
        <v>1.5312987E-3</v>
      </c>
      <c r="N1071" s="184">
        <v>1.5014602999999999E-3</v>
      </c>
      <c r="O1071" s="331">
        <v>1.0741165999999999E-3</v>
      </c>
      <c r="P1071" s="331">
        <v>5.4038514999999999E-6</v>
      </c>
      <c r="Q1071" s="331">
        <v>1.3624635999999999E-4</v>
      </c>
      <c r="R1071" s="331">
        <v>1.2471016E-4</v>
      </c>
      <c r="S1071" s="331">
        <v>1.4792059000000001E-4</v>
      </c>
      <c r="T1071" s="331">
        <v>9.0487816000000003E-4</v>
      </c>
      <c r="U1071" s="331">
        <v>1.1759814E-2</v>
      </c>
      <c r="V1071" s="331">
        <v>2.4095331000000001E-5</v>
      </c>
      <c r="W1071" s="331">
        <v>1.6726889000000001E-6</v>
      </c>
      <c r="X1071" s="331">
        <v>0</v>
      </c>
      <c r="Y1071"/>
      <c r="Z1071" s="288">
        <v>0.22809225333333336</v>
      </c>
      <c r="AA1071"/>
      <c r="AB1071" s="164">
        <v>24.716519000000002</v>
      </c>
      <c r="AC1071" s="164">
        <v>2.9629579000000001</v>
      </c>
      <c r="AD1071" s="164">
        <v>0.44375195000000001</v>
      </c>
      <c r="AE1071" s="164">
        <v>0</v>
      </c>
      <c r="AF1071" s="164">
        <v>21.023185000000002</v>
      </c>
      <c r="AG1071" s="164">
        <v>0.19337109999999999</v>
      </c>
      <c r="AH1071" s="164">
        <v>9.3253140999999998E-2</v>
      </c>
      <c r="AI1071"/>
      <c r="AJ1071" s="185">
        <v>4.8665015999999998E-3</v>
      </c>
      <c r="AK1071" s="185">
        <v>4.5205215999999998E-3</v>
      </c>
      <c r="AL1071" s="185">
        <v>1.9494624E-4</v>
      </c>
      <c r="AM1071" s="185">
        <v>1.5103371E-4</v>
      </c>
      <c r="AN1071" s="176">
        <v>2.7101447999999999E-7</v>
      </c>
      <c r="AO1071" s="176">
        <v>7.2095500999999996E-10</v>
      </c>
      <c r="AP1071" s="176">
        <v>2.1153181E-2</v>
      </c>
      <c r="AQ1071" s="192">
        <v>2.1168260000000001E-7</v>
      </c>
      <c r="AR1071" s="192">
        <v>6.3869697999999996E-10</v>
      </c>
      <c r="AS1071" s="192">
        <v>1.7450112E-14</v>
      </c>
      <c r="AT1071" s="192">
        <v>2.1796932999999999E-12</v>
      </c>
      <c r="AU1071" s="192">
        <v>0</v>
      </c>
      <c r="AV1071" s="192">
        <v>9.6618409999999998E-11</v>
      </c>
      <c r="AW1071" s="192">
        <v>5.9168422E-8</v>
      </c>
      <c r="AX1071" s="192">
        <v>1.6100068999999999E-11</v>
      </c>
      <c r="AY1071" s="192">
        <v>6.5946341000000003E-11</v>
      </c>
      <c r="AZ1071" s="192">
        <v>2.4941877999999999E-14</v>
      </c>
      <c r="BA1071" s="192">
        <v>3.6990142E-16</v>
      </c>
      <c r="BB1071" s="192">
        <v>7.7629798000000004E-14</v>
      </c>
      <c r="BC1071" s="192">
        <v>7.7102882999999999E-14</v>
      </c>
      <c r="BD1071" s="192">
        <v>1.412337E-14</v>
      </c>
      <c r="BE1071" s="192">
        <v>3.6174855E-12</v>
      </c>
      <c r="BF1071" s="192">
        <v>6.1052358000000003E-11</v>
      </c>
      <c r="BG1071" s="192">
        <v>2.0841203E-20</v>
      </c>
      <c r="BH1071" s="192">
        <v>1.4316189E-5</v>
      </c>
      <c r="BI1071" s="193">
        <v>2.1138865E-2</v>
      </c>
      <c r="BJ1071" s="192">
        <v>0</v>
      </c>
      <c r="BK1071" s="192">
        <v>0</v>
      </c>
      <c r="BL1071" s="192">
        <v>0</v>
      </c>
      <c r="BM1071"/>
      <c r="BN1071" s="186">
        <v>1.2093389999999999E-5</v>
      </c>
      <c r="BO1071" s="186">
        <v>4.7876006999999997E-7</v>
      </c>
      <c r="BP1071" s="186">
        <v>6.3598173000000002E-6</v>
      </c>
      <c r="BQ1071" s="186">
        <v>1.5127025999999999E-8</v>
      </c>
      <c r="BR1071" s="186">
        <v>4.9816193999999995E-7</v>
      </c>
      <c r="BS1071" s="186">
        <v>4.4863465999999999E-8</v>
      </c>
      <c r="BT1071" s="186">
        <v>6.1168084999999996E-10</v>
      </c>
      <c r="BU1071" s="186">
        <v>6.7568454000000006E-8</v>
      </c>
      <c r="BV1071" s="186">
        <v>1.3963428E-8</v>
      </c>
      <c r="BW1071" s="186">
        <v>9.5931271000000004E-8</v>
      </c>
      <c r="BX1071" s="186">
        <v>0</v>
      </c>
      <c r="BY1071" s="186">
        <v>4.6087660999999998E-17</v>
      </c>
      <c r="BZ1071" s="186">
        <v>3.7737233000000001E-13</v>
      </c>
      <c r="CA1071" s="186">
        <v>3.1385999999999998E-7</v>
      </c>
      <c r="CB1071" s="186">
        <v>4.1962334999999997E-6</v>
      </c>
      <c r="CC1071" s="186">
        <v>8.4915887000000005E-9</v>
      </c>
      <c r="CD1071" s="186">
        <v>0</v>
      </c>
      <c r="CE1071"/>
      <c r="CF1071" s="329">
        <v>3.1941308999999999E-13</v>
      </c>
      <c r="CG1071" s="330">
        <v>0.22809811999999999</v>
      </c>
      <c r="CH1071" s="330">
        <v>1.8590803E-3</v>
      </c>
      <c r="CI1071" s="330">
        <v>3.3913006999999998E-4</v>
      </c>
      <c r="CJ1071" s="329">
        <v>6.9875160999999998E-5</v>
      </c>
      <c r="CK1071" s="329">
        <v>3.5575555000000001E-11</v>
      </c>
      <c r="CL1071" s="329">
        <v>4.1630864E-9</v>
      </c>
      <c r="CM1071" s="329">
        <v>2.1714881999999998E-5</v>
      </c>
      <c r="CN1071" s="330">
        <v>3.8155626999999998E-2</v>
      </c>
      <c r="CO1071" s="330">
        <v>0.29765734999999999</v>
      </c>
      <c r="CP1071"/>
      <c r="CQ1071">
        <v>3.4213838000000003E-2</v>
      </c>
      <c r="CR1071">
        <v>7.2280979715000004E-3</v>
      </c>
      <c r="CS1071">
        <v>4.5125435489E-3</v>
      </c>
      <c r="CT1071">
        <v>5.439844351E-3</v>
      </c>
      <c r="CU1071">
        <v>1.190773459E-2</v>
      </c>
      <c r="CV1071" s="109"/>
      <c r="CW1071" s="376" t="s">
        <v>6857</v>
      </c>
      <c r="CX1071" s="36"/>
      <c r="CY1071" s="36"/>
      <c r="CZ1071" s="36"/>
      <c r="DA1071" s="237"/>
      <c r="DB1071" s="257"/>
      <c r="DC1071" s="40"/>
      <c r="DD1071" s="40"/>
      <c r="DE1071" s="40"/>
      <c r="DF1071" s="40"/>
      <c r="DG1071" s="40"/>
      <c r="DH1071" s="40"/>
      <c r="DI1071" s="40"/>
      <c r="DJ1071" s="40"/>
      <c r="DK1071" s="40"/>
      <c r="DL1071" s="40"/>
    </row>
    <row r="1072" spans="1:116" ht="14.4" x14ac:dyDescent="0.3">
      <c r="A1072" t="s">
        <v>6858</v>
      </c>
      <c r="B1072" s="113" t="s">
        <v>924</v>
      </c>
      <c r="C1072" s="182" t="s">
        <v>217</v>
      </c>
      <c r="D1072" s="40" t="s">
        <v>214</v>
      </c>
      <c r="E1072" s="181" t="s">
        <v>943</v>
      </c>
      <c r="F1072" s="184" t="s">
        <v>6859</v>
      </c>
      <c r="G1072" s="184">
        <v>5.5697053234103988</v>
      </c>
      <c r="H1072" s="184">
        <v>2.7172271114999998E-3</v>
      </c>
      <c r="I1072" s="184">
        <v>5.0033648490199996</v>
      </c>
      <c r="J1072" s="328">
        <v>1.1909407278900001E-2</v>
      </c>
      <c r="K1072" s="184">
        <v>0.55171384000000001</v>
      </c>
      <c r="L1072" s="184">
        <v>2.8548620000000001E-3</v>
      </c>
      <c r="M1072" s="331">
        <v>1.5312987E-3</v>
      </c>
      <c r="N1072" s="184">
        <v>1.5014602999999999E-3</v>
      </c>
      <c r="O1072" s="331">
        <v>1.0741165999999999E-3</v>
      </c>
      <c r="P1072" s="331">
        <v>5.4038514999999999E-6</v>
      </c>
      <c r="Q1072" s="331">
        <v>1.3624635999999999E-4</v>
      </c>
      <c r="R1072" s="331">
        <v>1.2471016E-4</v>
      </c>
      <c r="S1072" s="184">
        <v>1.4792059000000001E-4</v>
      </c>
      <c r="T1072" s="331">
        <v>9.0487816000000003E-4</v>
      </c>
      <c r="U1072" s="331">
        <v>1.1759814E-2</v>
      </c>
      <c r="V1072" s="331">
        <v>4.9979490999999996</v>
      </c>
      <c r="W1072" s="331">
        <v>1.6726889000000001E-6</v>
      </c>
      <c r="X1072" s="331">
        <v>0</v>
      </c>
      <c r="Y1072"/>
      <c r="Z1072" s="288">
        <v>3.6780922666666669</v>
      </c>
      <c r="AA1072"/>
      <c r="AB1072" s="164">
        <v>24.716519000000002</v>
      </c>
      <c r="AC1072" s="164">
        <v>2.9629579000000001</v>
      </c>
      <c r="AD1072" s="164">
        <v>0.44375195000000001</v>
      </c>
      <c r="AE1072" s="164">
        <v>0</v>
      </c>
      <c r="AF1072" s="164">
        <v>21.023185000000002</v>
      </c>
      <c r="AG1072" s="164">
        <v>0.19337109999999999</v>
      </c>
      <c r="AH1072" s="164">
        <v>9.3253140999999998E-2</v>
      </c>
      <c r="AI1072"/>
      <c r="AJ1072" s="185">
        <v>6.0881325E-2</v>
      </c>
      <c r="AK1072" s="185">
        <v>5.7923210000000003E-2</v>
      </c>
      <c r="AL1072" s="185">
        <v>2.8070816000000001E-3</v>
      </c>
      <c r="AM1072" s="185">
        <v>1.5103371E-4</v>
      </c>
      <c r="AN1072" s="176">
        <v>3.4726145000000001E-6</v>
      </c>
      <c r="AO1072" s="176">
        <v>1.0381219000000001E-8</v>
      </c>
      <c r="AP1072" s="176">
        <v>2.1153181E-2</v>
      </c>
      <c r="AQ1072" s="192">
        <v>3.4132826E-6</v>
      </c>
      <c r="AR1072" s="192">
        <v>1.0298696999999999E-8</v>
      </c>
      <c r="AS1072" s="192">
        <v>2.8137510999999999E-13</v>
      </c>
      <c r="AT1072" s="192">
        <v>2.1796932999999999E-12</v>
      </c>
      <c r="AU1072" s="192">
        <v>0</v>
      </c>
      <c r="AV1072" s="192">
        <v>9.6618409999999998E-11</v>
      </c>
      <c r="AW1072" s="192">
        <v>5.9168422E-8</v>
      </c>
      <c r="AX1072" s="192">
        <v>1.6100068999999999E-11</v>
      </c>
      <c r="AY1072" s="192">
        <v>6.5946341000000003E-11</v>
      </c>
      <c r="AZ1072" s="192">
        <v>2.4941877999999999E-14</v>
      </c>
      <c r="BA1072" s="192">
        <v>3.6990142E-16</v>
      </c>
      <c r="BB1072" s="192">
        <v>7.7629798000000004E-14</v>
      </c>
      <c r="BC1072" s="192">
        <v>7.7102882999999999E-14</v>
      </c>
      <c r="BD1072" s="192">
        <v>1.412337E-14</v>
      </c>
      <c r="BE1072" s="192">
        <v>3.6174855E-12</v>
      </c>
      <c r="BF1072" s="192">
        <v>6.1052358000000003E-11</v>
      </c>
      <c r="BG1072" s="192">
        <v>2.0841203E-20</v>
      </c>
      <c r="BH1072" s="192">
        <v>1.4316189E-5</v>
      </c>
      <c r="BI1072" s="193">
        <v>2.1138865E-2</v>
      </c>
      <c r="BJ1072" s="192">
        <v>0</v>
      </c>
      <c r="BK1072" s="192">
        <v>0</v>
      </c>
      <c r="BL1072" s="192">
        <v>0</v>
      </c>
      <c r="BM1072"/>
      <c r="BN1072" s="164">
        <v>1.0828854E-4</v>
      </c>
      <c r="BO1072" s="186">
        <v>4.7876006999999997E-7</v>
      </c>
      <c r="BP1072" s="164">
        <v>1.0255496999999999E-4</v>
      </c>
      <c r="BQ1072" s="186">
        <v>1.5127025999999999E-8</v>
      </c>
      <c r="BR1072" s="186">
        <v>4.9816193999999995E-7</v>
      </c>
      <c r="BS1072" s="186">
        <v>4.4863465999999999E-8</v>
      </c>
      <c r="BT1072" s="186">
        <v>6.1168084999999996E-10</v>
      </c>
      <c r="BU1072" s="186">
        <v>6.7568454000000006E-8</v>
      </c>
      <c r="BV1072" s="186">
        <v>1.3963428E-8</v>
      </c>
      <c r="BW1072" s="186">
        <v>9.5931271000000004E-8</v>
      </c>
      <c r="BX1072" s="186">
        <v>0</v>
      </c>
      <c r="BY1072" s="186">
        <v>4.6087660999999998E-17</v>
      </c>
      <c r="BZ1072" s="186">
        <v>3.7737233000000001E-13</v>
      </c>
      <c r="CA1072" s="186">
        <v>3.1385999999999998E-7</v>
      </c>
      <c r="CB1072" s="186">
        <v>4.1962334999999997E-6</v>
      </c>
      <c r="CC1072" s="186">
        <v>8.4915887000000005E-9</v>
      </c>
      <c r="CD1072" s="186">
        <v>0</v>
      </c>
      <c r="CE1072"/>
      <c r="CF1072" s="329">
        <v>3.1941308999999999E-13</v>
      </c>
      <c r="CG1072" s="330">
        <v>3.6780981000000001</v>
      </c>
      <c r="CH1072" s="330">
        <v>1.8590803E-3</v>
      </c>
      <c r="CI1072" s="330">
        <v>3.3913006999999998E-4</v>
      </c>
      <c r="CJ1072" s="329">
        <v>6.9875160999999998E-5</v>
      </c>
      <c r="CK1072" s="329">
        <v>3.5575555000000001E-11</v>
      </c>
      <c r="CL1072" s="329">
        <v>4.1630864E-9</v>
      </c>
      <c r="CM1072" s="329">
        <v>2.1714881999999998E-5</v>
      </c>
      <c r="CN1072" s="330">
        <v>3.8155626999999998E-2</v>
      </c>
      <c r="CO1072" s="330">
        <v>0.29765734999999999</v>
      </c>
      <c r="CP1072"/>
      <c r="CQ1072">
        <v>0.55171384000000001</v>
      </c>
      <c r="CR1072">
        <v>7.2280979715000004E-3</v>
      </c>
      <c r="CS1072">
        <v>4.5125435489E-3</v>
      </c>
      <c r="CT1072">
        <v>5.0033648490199996</v>
      </c>
      <c r="CU1072">
        <v>1.190773459E-2</v>
      </c>
      <c r="CV1072" s="109"/>
      <c r="CW1072" s="376" t="s">
        <v>6857</v>
      </c>
      <c r="CX1072" s="36"/>
      <c r="CY1072" s="36"/>
      <c r="CZ1072" s="36"/>
      <c r="DA1072" s="237"/>
      <c r="DB1072" s="257"/>
      <c r="DC1072" s="40"/>
      <c r="DD1072" s="40"/>
      <c r="DE1072" s="40"/>
      <c r="DF1072" s="40"/>
      <c r="DG1072" s="40"/>
      <c r="DH1072" s="40"/>
      <c r="DI1072" s="40"/>
      <c r="DJ1072" s="40"/>
      <c r="DK1072" s="40"/>
      <c r="DL1072" s="40"/>
    </row>
    <row r="1073" spans="1:116" ht="14.4" x14ac:dyDescent="0.3">
      <c r="A1073" t="s">
        <v>2297</v>
      </c>
      <c r="B1073" s="113" t="s">
        <v>924</v>
      </c>
      <c r="C1073" s="182" t="s">
        <v>1651</v>
      </c>
      <c r="D1073" s="40" t="s">
        <v>214</v>
      </c>
      <c r="E1073" s="181" t="s">
        <v>943</v>
      </c>
      <c r="F1073" s="184" t="s">
        <v>4419</v>
      </c>
      <c r="G1073" s="184">
        <v>5.3676885511599999E-2</v>
      </c>
      <c r="H1073" s="184">
        <v>2.7105326727000002E-3</v>
      </c>
      <c r="I1073" s="184">
        <v>5.3623654299999992E-3</v>
      </c>
      <c r="J1073" s="328">
        <v>1.1719356408900001E-2</v>
      </c>
      <c r="K1073" s="184">
        <v>3.3884630999999998E-2</v>
      </c>
      <c r="L1073" s="184">
        <v>2.7820381000000002E-3</v>
      </c>
      <c r="M1073" s="331">
        <v>1.5266518E-3</v>
      </c>
      <c r="N1073" s="184">
        <v>1.4955741E-3</v>
      </c>
      <c r="O1073" s="331">
        <v>1.0735012E-3</v>
      </c>
      <c r="P1073" s="331">
        <v>5.3758227E-6</v>
      </c>
      <c r="Q1073" s="331">
        <v>1.3608155E-4</v>
      </c>
      <c r="R1073" s="331">
        <v>1.2470596000000001E-4</v>
      </c>
      <c r="S1073" s="331">
        <v>1.4779472E-4</v>
      </c>
      <c r="T1073" s="331">
        <v>9.0487816000000003E-4</v>
      </c>
      <c r="U1073" s="331">
        <v>1.1569889E-2</v>
      </c>
      <c r="V1073" s="331">
        <v>2.4091409999999998E-5</v>
      </c>
      <c r="W1073" s="331">
        <v>1.6726889000000001E-6</v>
      </c>
      <c r="X1073" s="331">
        <v>0</v>
      </c>
      <c r="Y1073"/>
      <c r="Z1073" s="288">
        <v>0.22589754000000001</v>
      </c>
      <c r="AA1073"/>
      <c r="AB1073" s="164">
        <v>24.687702999999999</v>
      </c>
      <c r="AC1073" s="164">
        <v>2.9342722000000001</v>
      </c>
      <c r="AD1073" s="164">
        <v>0.44366476999999999</v>
      </c>
      <c r="AE1073" s="164">
        <v>0</v>
      </c>
      <c r="AF1073" s="164">
        <v>21.023185000000002</v>
      </c>
      <c r="AG1073" s="164">
        <v>0.19335206999999999</v>
      </c>
      <c r="AH1073" s="164">
        <v>9.3229103999999993E-2</v>
      </c>
      <c r="AI1073"/>
      <c r="AJ1073" s="185">
        <v>4.8062032999999999E-3</v>
      </c>
      <c r="AK1073" s="185">
        <v>4.4643247000000002E-3</v>
      </c>
      <c r="AL1073" s="185">
        <v>1.9285708999999999E-4</v>
      </c>
      <c r="AM1073" s="185">
        <v>1.4902146E-4</v>
      </c>
      <c r="AN1073" s="176">
        <v>2.6764536999999998E-7</v>
      </c>
      <c r="AO1073" s="176">
        <v>7.1322889000000005E-10</v>
      </c>
      <c r="AP1073" s="176">
        <v>2.0871352999999999E-2</v>
      </c>
      <c r="AQ1073" s="192">
        <v>2.096459E-7</v>
      </c>
      <c r="AR1073" s="192">
        <v>6.3255178000000002E-10</v>
      </c>
      <c r="AS1073" s="192">
        <v>1.7282217000000002E-14</v>
      </c>
      <c r="AT1073" s="192">
        <v>2.1796932999999999E-12</v>
      </c>
      <c r="AU1073" s="192">
        <v>0</v>
      </c>
      <c r="AV1073" s="192">
        <v>9.6460675999999998E-11</v>
      </c>
      <c r="AW1073" s="192">
        <v>5.7836217000000002E-8</v>
      </c>
      <c r="AX1073" s="192">
        <v>1.6064098999999998E-11</v>
      </c>
      <c r="AY1073" s="192">
        <v>6.4405785999999998E-11</v>
      </c>
      <c r="AZ1073" s="192">
        <v>2.4941877999999999E-14</v>
      </c>
      <c r="BA1073" s="192">
        <v>3.6990142E-16</v>
      </c>
      <c r="BB1073" s="192">
        <v>7.7535905999999996E-14</v>
      </c>
      <c r="BC1073" s="192">
        <v>7.3604269000000005E-14</v>
      </c>
      <c r="BD1073" s="192">
        <v>1.3489075E-14</v>
      </c>
      <c r="BE1073" s="192">
        <v>3.6128232000000002E-12</v>
      </c>
      <c r="BF1073" s="192">
        <v>6.0998204000000006E-11</v>
      </c>
      <c r="BG1073" s="192">
        <v>2.0841203E-20</v>
      </c>
      <c r="BH1073" s="192">
        <v>1.4304612E-5</v>
      </c>
      <c r="BI1073" s="193">
        <v>2.0857048E-2</v>
      </c>
      <c r="BJ1073" s="192">
        <v>0</v>
      </c>
      <c r="BK1073" s="192">
        <v>0</v>
      </c>
      <c r="BL1073" s="192">
        <v>0</v>
      </c>
      <c r="BM1073"/>
      <c r="BN1073" s="186">
        <v>1.1975645000000001E-5</v>
      </c>
      <c r="BO1073" s="186">
        <v>4.6813902E-7</v>
      </c>
      <c r="BP1073" s="186">
        <v>6.2986227999999998E-6</v>
      </c>
      <c r="BQ1073" s="186">
        <v>1.5123698E-8</v>
      </c>
      <c r="BR1073" s="186">
        <v>4.8886218000000002E-7</v>
      </c>
      <c r="BS1073" s="186">
        <v>4.4863465999999999E-8</v>
      </c>
      <c r="BT1073" s="186">
        <v>6.1168084999999996E-10</v>
      </c>
      <c r="BU1073" s="186">
        <v>6.7568454000000006E-8</v>
      </c>
      <c r="BV1073" s="186">
        <v>1.3917856E-8</v>
      </c>
      <c r="BW1073" s="186">
        <v>9.5813666000000006E-8</v>
      </c>
      <c r="BX1073" s="186">
        <v>0</v>
      </c>
      <c r="BY1073" s="186">
        <v>4.6087660999999998E-17</v>
      </c>
      <c r="BZ1073" s="186">
        <v>3.7737233000000001E-13</v>
      </c>
      <c r="CA1073" s="186">
        <v>3.1204538000000001E-7</v>
      </c>
      <c r="CB1073" s="186">
        <v>4.1615844000000003E-6</v>
      </c>
      <c r="CC1073" s="186">
        <v>8.4915887000000005E-9</v>
      </c>
      <c r="CD1073" s="186">
        <v>0</v>
      </c>
      <c r="CE1073"/>
      <c r="CF1073" s="329">
        <v>3.1941308999999999E-13</v>
      </c>
      <c r="CG1073" s="330">
        <v>0.2259034</v>
      </c>
      <c r="CH1073" s="330">
        <v>1.8590803E-3</v>
      </c>
      <c r="CI1073" s="330">
        <v>3.318633E-4</v>
      </c>
      <c r="CJ1073" s="329">
        <v>6.9559370999999997E-5</v>
      </c>
      <c r="CK1073" s="329">
        <v>3.5533075999999998E-11</v>
      </c>
      <c r="CL1073" s="329">
        <v>4.1580661000000003E-9</v>
      </c>
      <c r="CM1073" s="329">
        <v>2.1255455E-5</v>
      </c>
      <c r="CN1073" s="330">
        <v>3.6431239999999997E-2</v>
      </c>
      <c r="CO1073" s="330">
        <v>0.29377080999999999</v>
      </c>
      <c r="CP1073"/>
      <c r="CQ1073">
        <v>3.3884630999999998E-2</v>
      </c>
      <c r="CR1073">
        <v>7.1439285327000003E-3</v>
      </c>
      <c r="CS1073">
        <v>4.4350685488999996E-3</v>
      </c>
      <c r="CT1073">
        <v>5.36236543E-3</v>
      </c>
      <c r="CU1073">
        <v>1.171768372E-2</v>
      </c>
      <c r="CV1073" s="109"/>
      <c r="CW1073" s="376" t="s">
        <v>6860</v>
      </c>
      <c r="CX1073" s="36"/>
      <c r="CY1073" s="36"/>
      <c r="CZ1073" s="36"/>
      <c r="DA1073" s="237"/>
      <c r="DB1073" s="257"/>
      <c r="DC1073" s="40"/>
      <c r="DD1073" s="40"/>
      <c r="DE1073" s="40"/>
      <c r="DF1073" s="40"/>
      <c r="DG1073" s="40"/>
      <c r="DH1073" s="40"/>
      <c r="DI1073" s="40"/>
      <c r="DJ1073" s="40"/>
      <c r="DK1073" s="40"/>
      <c r="DL1073" s="40"/>
    </row>
    <row r="1074" spans="1:116" ht="14.4" x14ac:dyDescent="0.3">
      <c r="A1074" t="s">
        <v>6861</v>
      </c>
      <c r="B1074" s="113" t="s">
        <v>924</v>
      </c>
      <c r="C1074" s="182" t="s">
        <v>218</v>
      </c>
      <c r="D1074" s="40" t="s">
        <v>214</v>
      </c>
      <c r="E1074" s="181" t="s">
        <v>943</v>
      </c>
      <c r="F1074" s="184" t="s">
        <v>6862</v>
      </c>
      <c r="G1074" s="184">
        <v>5.1740768931016001</v>
      </c>
      <c r="H1074" s="184">
        <v>2.7105326727000002E-3</v>
      </c>
      <c r="I1074" s="184">
        <v>4.6082623740199997</v>
      </c>
      <c r="J1074" s="328">
        <v>1.1719356408900001E-2</v>
      </c>
      <c r="K1074" s="184">
        <v>0.55138463000000004</v>
      </c>
      <c r="L1074" s="184">
        <v>2.7820381000000002E-3</v>
      </c>
      <c r="M1074" s="331">
        <v>1.5266518E-3</v>
      </c>
      <c r="N1074" s="184">
        <v>1.4955741E-3</v>
      </c>
      <c r="O1074" s="331">
        <v>1.0735012E-3</v>
      </c>
      <c r="P1074" s="331">
        <v>5.3758227E-6</v>
      </c>
      <c r="Q1074" s="331">
        <v>1.3608155E-4</v>
      </c>
      <c r="R1074" s="331">
        <v>1.2470596000000001E-4</v>
      </c>
      <c r="S1074" s="184">
        <v>1.4779472E-4</v>
      </c>
      <c r="T1074" s="331">
        <v>9.0487816000000003E-4</v>
      </c>
      <c r="U1074" s="331">
        <v>1.1569889E-2</v>
      </c>
      <c r="V1074" s="331">
        <v>4.6029241000000001</v>
      </c>
      <c r="W1074" s="331">
        <v>1.6726889000000001E-6</v>
      </c>
      <c r="X1074" s="331">
        <v>0</v>
      </c>
      <c r="Y1074"/>
      <c r="Z1074" s="288">
        <v>3.6758975333333339</v>
      </c>
      <c r="AA1074"/>
      <c r="AB1074" s="164">
        <v>24.687702999999999</v>
      </c>
      <c r="AC1074" s="164">
        <v>2.9342722000000001</v>
      </c>
      <c r="AD1074" s="164">
        <v>0.44366476999999999</v>
      </c>
      <c r="AE1074" s="164">
        <v>0</v>
      </c>
      <c r="AF1074" s="164">
        <v>21.023185000000002</v>
      </c>
      <c r="AG1074" s="164">
        <v>0.19335206999999999</v>
      </c>
      <c r="AH1074" s="164">
        <v>9.3229103999999993E-2</v>
      </c>
      <c r="AI1074"/>
      <c r="AJ1074" s="185">
        <v>6.0821027E-2</v>
      </c>
      <c r="AK1074" s="185">
        <v>5.7867013000000002E-2</v>
      </c>
      <c r="AL1074" s="185">
        <v>2.8049924999999998E-3</v>
      </c>
      <c r="AM1074" s="185">
        <v>1.4902146E-4</v>
      </c>
      <c r="AN1074" s="176">
        <v>3.4692454000000001E-6</v>
      </c>
      <c r="AO1074" s="176">
        <v>1.0373493E-8</v>
      </c>
      <c r="AP1074" s="176">
        <v>2.0871352999999999E-2</v>
      </c>
      <c r="AQ1074" s="192">
        <v>3.4112459000000001E-6</v>
      </c>
      <c r="AR1074" s="192">
        <v>1.0292551999999999E-8</v>
      </c>
      <c r="AS1074" s="192">
        <v>2.8120721999999999E-13</v>
      </c>
      <c r="AT1074" s="192">
        <v>2.1796932999999999E-12</v>
      </c>
      <c r="AU1074" s="192">
        <v>0</v>
      </c>
      <c r="AV1074" s="192">
        <v>9.6460675999999998E-11</v>
      </c>
      <c r="AW1074" s="192">
        <v>5.7836217000000002E-8</v>
      </c>
      <c r="AX1074" s="192">
        <v>1.6064098999999998E-11</v>
      </c>
      <c r="AY1074" s="192">
        <v>6.4405785999999998E-11</v>
      </c>
      <c r="AZ1074" s="192">
        <v>2.4941877999999999E-14</v>
      </c>
      <c r="BA1074" s="192">
        <v>3.6990142E-16</v>
      </c>
      <c r="BB1074" s="192">
        <v>7.7535905999999996E-14</v>
      </c>
      <c r="BC1074" s="192">
        <v>7.3604269000000005E-14</v>
      </c>
      <c r="BD1074" s="192">
        <v>1.3489075E-14</v>
      </c>
      <c r="BE1074" s="192">
        <v>3.6128232000000002E-12</v>
      </c>
      <c r="BF1074" s="192">
        <v>6.0998204000000006E-11</v>
      </c>
      <c r="BG1074" s="192">
        <v>2.0841203E-20</v>
      </c>
      <c r="BH1074" s="192">
        <v>1.4304612E-5</v>
      </c>
      <c r="BI1074" s="193">
        <v>2.0857048E-2</v>
      </c>
      <c r="BJ1074" s="192">
        <v>0</v>
      </c>
      <c r="BK1074" s="192">
        <v>0</v>
      </c>
      <c r="BL1074" s="192">
        <v>0</v>
      </c>
      <c r="BM1074"/>
      <c r="BN1074" s="164">
        <v>1.081708E-4</v>
      </c>
      <c r="BO1074" s="186">
        <v>4.6813902E-7</v>
      </c>
      <c r="BP1074" s="164">
        <v>1.0249378E-4</v>
      </c>
      <c r="BQ1074" s="186">
        <v>1.5123698E-8</v>
      </c>
      <c r="BR1074" s="186">
        <v>4.8886218000000002E-7</v>
      </c>
      <c r="BS1074" s="186">
        <v>4.4863465999999999E-8</v>
      </c>
      <c r="BT1074" s="186">
        <v>6.1168084999999996E-10</v>
      </c>
      <c r="BU1074" s="186">
        <v>6.7568454000000006E-8</v>
      </c>
      <c r="BV1074" s="186">
        <v>1.3917856E-8</v>
      </c>
      <c r="BW1074" s="186">
        <v>9.5813666000000006E-8</v>
      </c>
      <c r="BX1074" s="186">
        <v>0</v>
      </c>
      <c r="BY1074" s="186">
        <v>4.6087660999999998E-17</v>
      </c>
      <c r="BZ1074" s="186">
        <v>3.7737233000000001E-13</v>
      </c>
      <c r="CA1074" s="186">
        <v>3.1204538000000001E-7</v>
      </c>
      <c r="CB1074" s="186">
        <v>4.1615844000000003E-6</v>
      </c>
      <c r="CC1074" s="186">
        <v>8.4915887000000005E-9</v>
      </c>
      <c r="CD1074" s="186">
        <v>0</v>
      </c>
      <c r="CE1074"/>
      <c r="CF1074" s="329">
        <v>3.1941308999999999E-13</v>
      </c>
      <c r="CG1074" s="330">
        <v>3.6759034000000002</v>
      </c>
      <c r="CH1074" s="330">
        <v>1.8590803E-3</v>
      </c>
      <c r="CI1074" s="330">
        <v>3.318633E-4</v>
      </c>
      <c r="CJ1074" s="329">
        <v>6.9559370999999997E-5</v>
      </c>
      <c r="CK1074" s="329">
        <v>3.5533075999999998E-11</v>
      </c>
      <c r="CL1074" s="329">
        <v>4.1580661000000003E-9</v>
      </c>
      <c r="CM1074" s="329">
        <v>2.1255455E-5</v>
      </c>
      <c r="CN1074" s="330">
        <v>3.6431239999999997E-2</v>
      </c>
      <c r="CO1074" s="330">
        <v>0.29377080999999999</v>
      </c>
      <c r="CP1074"/>
      <c r="CQ1074">
        <v>0.55138463000000004</v>
      </c>
      <c r="CR1074">
        <v>7.1439285327000003E-3</v>
      </c>
      <c r="CS1074">
        <v>4.4350685488999996E-3</v>
      </c>
      <c r="CT1074">
        <v>4.6082623740200006</v>
      </c>
      <c r="CU1074">
        <v>1.171768372E-2</v>
      </c>
      <c r="CV1074" s="109"/>
      <c r="CW1074" s="376" t="s">
        <v>6860</v>
      </c>
      <c r="CX1074" s="36"/>
      <c r="CY1074" s="36"/>
      <c r="CZ1074" s="36"/>
      <c r="DA1074" s="237"/>
      <c r="DB1074" s="257"/>
      <c r="DC1074" s="40"/>
      <c r="DD1074" s="40"/>
      <c r="DE1074" s="40"/>
      <c r="DF1074" s="40"/>
      <c r="DG1074" s="40"/>
      <c r="DH1074" s="40"/>
      <c r="DI1074" s="40"/>
      <c r="DJ1074" s="40"/>
      <c r="DK1074" s="40"/>
      <c r="DL1074" s="40"/>
    </row>
    <row r="1075" spans="1:116" ht="14.4" x14ac:dyDescent="0.3">
      <c r="A1075" t="s">
        <v>2298</v>
      </c>
      <c r="B1075" s="113" t="s">
        <v>924</v>
      </c>
      <c r="C1075" s="182" t="s">
        <v>219</v>
      </c>
      <c r="D1075" s="40" t="s">
        <v>214</v>
      </c>
      <c r="E1075" s="181" t="s">
        <v>943</v>
      </c>
      <c r="F1075" s="184" t="s">
        <v>4420</v>
      </c>
      <c r="G1075" s="184">
        <v>5.9862061688199998E-2</v>
      </c>
      <c r="H1075" s="184">
        <v>2.7791502783000004E-3</v>
      </c>
      <c r="I1075" s="184">
        <v>6.1565248309999989E-3</v>
      </c>
      <c r="J1075" s="328">
        <v>1.3667379578900001E-2</v>
      </c>
      <c r="K1075" s="184">
        <v>3.7259006999999997E-2</v>
      </c>
      <c r="L1075" s="184">
        <v>3.5284830999999998E-3</v>
      </c>
      <c r="M1075" s="331">
        <v>1.5742830000000001E-3</v>
      </c>
      <c r="N1075" s="184">
        <v>1.5559072000000001E-3</v>
      </c>
      <c r="O1075" s="331">
        <v>1.0798091E-3</v>
      </c>
      <c r="P1075" s="331">
        <v>5.6631182999999999E-6</v>
      </c>
      <c r="Q1075" s="331">
        <v>1.3777086000000001E-4</v>
      </c>
      <c r="R1075" s="331">
        <v>1.2474896999999999E-4</v>
      </c>
      <c r="S1075" s="331">
        <v>1.4908489000000001E-4</v>
      </c>
      <c r="T1075" s="331">
        <v>9.0487816000000003E-4</v>
      </c>
      <c r="U1075" s="331">
        <v>1.3516622000000001E-2</v>
      </c>
      <c r="V1075" s="331">
        <v>2.4131601000000001E-5</v>
      </c>
      <c r="W1075" s="331">
        <v>1.6726889000000001E-6</v>
      </c>
      <c r="X1075" s="331">
        <v>0</v>
      </c>
      <c r="Y1075"/>
      <c r="Z1075" s="288">
        <v>0.24839338</v>
      </c>
      <c r="AA1075"/>
      <c r="AB1075" s="164">
        <v>24.983066999999998</v>
      </c>
      <c r="AC1075" s="164">
        <v>3.2283008</v>
      </c>
      <c r="AD1075" s="164">
        <v>0.44455827999999997</v>
      </c>
      <c r="AE1075" s="164">
        <v>0</v>
      </c>
      <c r="AF1075" s="164">
        <v>21.023185000000002</v>
      </c>
      <c r="AG1075" s="164">
        <v>0.19354713000000001</v>
      </c>
      <c r="AH1075" s="164">
        <v>9.3475483999999998E-2</v>
      </c>
      <c r="AI1075"/>
      <c r="AJ1075" s="185">
        <v>5.4242607E-3</v>
      </c>
      <c r="AK1075" s="185">
        <v>5.0403428E-3</v>
      </c>
      <c r="AL1075" s="185">
        <v>2.1427082E-4</v>
      </c>
      <c r="AM1075" s="185">
        <v>1.6964704000000001E-4</v>
      </c>
      <c r="AN1075" s="176">
        <v>3.0217881999999998E-7</v>
      </c>
      <c r="AO1075" s="176">
        <v>7.9242167000000004E-10</v>
      </c>
      <c r="AP1075" s="176">
        <v>2.3760090000000001E-2</v>
      </c>
      <c r="AQ1075" s="192">
        <v>2.3052203999999999E-7</v>
      </c>
      <c r="AR1075" s="192">
        <v>6.9554013000000002E-10</v>
      </c>
      <c r="AS1075" s="192">
        <v>1.9003147999999999E-14</v>
      </c>
      <c r="AT1075" s="192">
        <v>2.1796932999999999E-12</v>
      </c>
      <c r="AU1075" s="192">
        <v>0</v>
      </c>
      <c r="AV1075" s="192">
        <v>9.8077445999999998E-11</v>
      </c>
      <c r="AW1075" s="192">
        <v>7.1491315000000006E-8</v>
      </c>
      <c r="AX1075" s="192">
        <v>1.6432801E-11</v>
      </c>
      <c r="AY1075" s="192">
        <v>8.0196469000000002E-11</v>
      </c>
      <c r="AZ1075" s="192">
        <v>2.4941877999999999E-14</v>
      </c>
      <c r="BA1075" s="192">
        <v>3.6990142E-16</v>
      </c>
      <c r="BB1075" s="192">
        <v>7.8498301999999996E-14</v>
      </c>
      <c r="BC1075" s="192">
        <v>1.0946506000000001E-13</v>
      </c>
      <c r="BD1075" s="192">
        <v>1.9990592999999999E-14</v>
      </c>
      <c r="BE1075" s="192">
        <v>3.6606116000000002E-12</v>
      </c>
      <c r="BF1075" s="192">
        <v>6.1553280999999997E-11</v>
      </c>
      <c r="BG1075" s="192">
        <v>2.0841203E-20</v>
      </c>
      <c r="BH1075" s="192">
        <v>1.4423274E-5</v>
      </c>
      <c r="BI1075" s="193">
        <v>2.3745665999999999E-2</v>
      </c>
      <c r="BJ1075" s="192">
        <v>0</v>
      </c>
      <c r="BK1075" s="192">
        <v>0</v>
      </c>
      <c r="BL1075" s="192">
        <v>0</v>
      </c>
      <c r="BM1075"/>
      <c r="BN1075" s="186">
        <v>1.3182536E-5</v>
      </c>
      <c r="BO1075" s="186">
        <v>5.7700475999999995E-7</v>
      </c>
      <c r="BP1075" s="186">
        <v>6.9258665000000001E-6</v>
      </c>
      <c r="BQ1075" s="186">
        <v>1.5157801999999999E-8</v>
      </c>
      <c r="BR1075" s="186">
        <v>5.8418476999999997E-7</v>
      </c>
      <c r="BS1075" s="186">
        <v>4.4863465999999999E-8</v>
      </c>
      <c r="BT1075" s="186">
        <v>6.1168084999999996E-10</v>
      </c>
      <c r="BU1075" s="186">
        <v>6.7568454000000006E-8</v>
      </c>
      <c r="BV1075" s="186">
        <v>1.438497E-8</v>
      </c>
      <c r="BW1075" s="186">
        <v>9.7019111999999999E-8</v>
      </c>
      <c r="BX1075" s="186">
        <v>0</v>
      </c>
      <c r="BY1075" s="186">
        <v>4.6087660999999998E-17</v>
      </c>
      <c r="BZ1075" s="186">
        <v>3.7737233000000001E-13</v>
      </c>
      <c r="CA1075" s="186">
        <v>3.3064520000000002E-7</v>
      </c>
      <c r="CB1075" s="186">
        <v>4.5167373999999996E-6</v>
      </c>
      <c r="CC1075" s="186">
        <v>8.4915887000000005E-9</v>
      </c>
      <c r="CD1075" s="186">
        <v>0</v>
      </c>
      <c r="CE1075"/>
      <c r="CF1075" s="329">
        <v>3.1941308999999999E-13</v>
      </c>
      <c r="CG1075" s="330">
        <v>0.24839923999999999</v>
      </c>
      <c r="CH1075" s="330">
        <v>1.8590803E-3</v>
      </c>
      <c r="CI1075" s="330">
        <v>4.0634765E-4</v>
      </c>
      <c r="CJ1075" s="329">
        <v>7.2796219000000005E-5</v>
      </c>
      <c r="CK1075" s="329">
        <v>3.5968491000000001E-11</v>
      </c>
      <c r="CL1075" s="329">
        <v>4.2095235999999997E-9</v>
      </c>
      <c r="CM1075" s="329">
        <v>2.5964581999999999E-5</v>
      </c>
      <c r="CN1075" s="330">
        <v>5.4106209000000002E-2</v>
      </c>
      <c r="CO1075" s="330">
        <v>0.33360783999999999</v>
      </c>
      <c r="CP1075"/>
      <c r="CQ1075">
        <v>3.7259006999999997E-2</v>
      </c>
      <c r="CR1075">
        <v>8.0066653482999996E-3</v>
      </c>
      <c r="CS1075">
        <v>5.229187758899999E-3</v>
      </c>
      <c r="CT1075">
        <v>6.1565248309999989E-3</v>
      </c>
      <c r="CU1075">
        <v>1.366570689E-2</v>
      </c>
      <c r="CV1075" s="109"/>
      <c r="CW1075" s="376" t="s">
        <v>6863</v>
      </c>
      <c r="CX1075" s="36"/>
      <c r="CY1075" s="36"/>
      <c r="CZ1075" s="36"/>
      <c r="DA1075" s="237"/>
      <c r="DB1075" s="257"/>
      <c r="DC1075" s="40"/>
      <c r="DD1075" s="40"/>
      <c r="DE1075" s="40"/>
      <c r="DF1075" s="40"/>
      <c r="DG1075" s="40"/>
      <c r="DH1075" s="40"/>
      <c r="DI1075" s="40"/>
      <c r="DJ1075" s="40"/>
      <c r="DK1075" s="40"/>
      <c r="DL1075" s="40"/>
    </row>
    <row r="1076" spans="1:116" ht="14.4" x14ac:dyDescent="0.3">
      <c r="A1076" t="s">
        <v>6864</v>
      </c>
      <c r="B1076" s="113" t="s">
        <v>924</v>
      </c>
      <c r="C1076" s="182" t="s">
        <v>1652</v>
      </c>
      <c r="D1076" s="40" t="s">
        <v>214</v>
      </c>
      <c r="E1076" s="181" t="s">
        <v>943</v>
      </c>
      <c r="F1076" s="184" t="s">
        <v>6865</v>
      </c>
      <c r="G1076" s="184">
        <v>9.0961620330872002</v>
      </c>
      <c r="H1076" s="184">
        <v>2.7791502783000004E-3</v>
      </c>
      <c r="I1076" s="184">
        <v>8.5249564932300004</v>
      </c>
      <c r="J1076" s="328">
        <v>1.3667379578900001E-2</v>
      </c>
      <c r="K1076" s="184">
        <v>0.55475901000000005</v>
      </c>
      <c r="L1076" s="184">
        <v>3.5284830999999998E-3</v>
      </c>
      <c r="M1076" s="331">
        <v>1.5742830000000001E-3</v>
      </c>
      <c r="N1076" s="184">
        <v>1.5559072000000001E-3</v>
      </c>
      <c r="O1076" s="331">
        <v>1.0798091E-3</v>
      </c>
      <c r="P1076" s="331">
        <v>5.6631182999999999E-6</v>
      </c>
      <c r="Q1076" s="331">
        <v>1.3777086000000001E-4</v>
      </c>
      <c r="R1076" s="331">
        <v>1.2474896999999999E-4</v>
      </c>
      <c r="S1076" s="184">
        <v>1.4908489000000001E-4</v>
      </c>
      <c r="T1076" s="331">
        <v>9.0487816000000003E-4</v>
      </c>
      <c r="U1076" s="331">
        <v>1.3516622000000001E-2</v>
      </c>
      <c r="V1076" s="331">
        <v>8.5188240999999998</v>
      </c>
      <c r="W1076" s="331">
        <v>1.6726889000000001E-6</v>
      </c>
      <c r="X1076" s="331">
        <v>0</v>
      </c>
      <c r="Y1076"/>
      <c r="Z1076" s="288">
        <v>3.6983934000000005</v>
      </c>
      <c r="AA1076"/>
      <c r="AB1076" s="164">
        <v>24.983066999999998</v>
      </c>
      <c r="AC1076" s="164">
        <v>3.2283008</v>
      </c>
      <c r="AD1076" s="164">
        <v>0.44455827999999997</v>
      </c>
      <c r="AE1076" s="164">
        <v>0</v>
      </c>
      <c r="AF1076" s="164">
        <v>21.023185000000002</v>
      </c>
      <c r="AG1076" s="164">
        <v>0.19354713000000001</v>
      </c>
      <c r="AH1076" s="164">
        <v>9.3475483999999998E-2</v>
      </c>
      <c r="AI1076"/>
      <c r="AJ1076" s="185">
        <v>6.1439083999999998E-2</v>
      </c>
      <c r="AK1076" s="185">
        <v>5.8443030999999999E-2</v>
      </c>
      <c r="AL1076" s="185">
        <v>2.8264062000000001E-3</v>
      </c>
      <c r="AM1076" s="185">
        <v>1.6964704000000001E-4</v>
      </c>
      <c r="AN1076" s="176">
        <v>3.5037788E-6</v>
      </c>
      <c r="AO1076" s="176">
        <v>1.0452686E-8</v>
      </c>
      <c r="AP1076" s="176">
        <v>2.3760090000000001E-2</v>
      </c>
      <c r="AQ1076" s="192">
        <v>3.4321219999999999E-6</v>
      </c>
      <c r="AR1076" s="192">
        <v>1.0355540000000001E-8</v>
      </c>
      <c r="AS1076" s="192">
        <v>2.8292814999999998E-13</v>
      </c>
      <c r="AT1076" s="192">
        <v>2.1796932999999999E-12</v>
      </c>
      <c r="AU1076" s="192">
        <v>0</v>
      </c>
      <c r="AV1076" s="192">
        <v>9.8077445999999998E-11</v>
      </c>
      <c r="AW1076" s="192">
        <v>7.1491315000000006E-8</v>
      </c>
      <c r="AX1076" s="192">
        <v>1.6432801E-11</v>
      </c>
      <c r="AY1076" s="192">
        <v>8.0196469000000002E-11</v>
      </c>
      <c r="AZ1076" s="192">
        <v>2.4941877999999999E-14</v>
      </c>
      <c r="BA1076" s="192">
        <v>3.6990142E-16</v>
      </c>
      <c r="BB1076" s="192">
        <v>7.8498301999999996E-14</v>
      </c>
      <c r="BC1076" s="192">
        <v>1.0946506000000001E-13</v>
      </c>
      <c r="BD1076" s="192">
        <v>1.9990592999999999E-14</v>
      </c>
      <c r="BE1076" s="192">
        <v>3.6606116000000002E-12</v>
      </c>
      <c r="BF1076" s="192">
        <v>6.1553280999999997E-11</v>
      </c>
      <c r="BG1076" s="192">
        <v>2.0841203E-20</v>
      </c>
      <c r="BH1076" s="192">
        <v>1.4423274E-5</v>
      </c>
      <c r="BI1076" s="193">
        <v>2.3745665999999999E-2</v>
      </c>
      <c r="BJ1076" s="192">
        <v>0</v>
      </c>
      <c r="BK1076" s="192">
        <v>0</v>
      </c>
      <c r="BL1076" s="192">
        <v>0</v>
      </c>
      <c r="BM1076"/>
      <c r="BN1076" s="164">
        <v>1.0937769E-4</v>
      </c>
      <c r="BO1076" s="186">
        <v>5.7700475999999995E-7</v>
      </c>
      <c r="BP1076" s="164">
        <v>1.0312102000000001E-4</v>
      </c>
      <c r="BQ1076" s="186">
        <v>1.5157801999999999E-8</v>
      </c>
      <c r="BR1076" s="186">
        <v>5.8418476999999997E-7</v>
      </c>
      <c r="BS1076" s="186">
        <v>4.4863465999999999E-8</v>
      </c>
      <c r="BT1076" s="186">
        <v>6.1168084999999996E-10</v>
      </c>
      <c r="BU1076" s="186">
        <v>6.7568454000000006E-8</v>
      </c>
      <c r="BV1076" s="186">
        <v>1.438497E-8</v>
      </c>
      <c r="BW1076" s="186">
        <v>9.7019111999999999E-8</v>
      </c>
      <c r="BX1076" s="186">
        <v>0</v>
      </c>
      <c r="BY1076" s="186">
        <v>4.6087660999999998E-17</v>
      </c>
      <c r="BZ1076" s="186">
        <v>3.7737233000000001E-13</v>
      </c>
      <c r="CA1076" s="186">
        <v>3.3064520000000002E-7</v>
      </c>
      <c r="CB1076" s="186">
        <v>4.5167373999999996E-6</v>
      </c>
      <c r="CC1076" s="186">
        <v>8.4915887000000005E-9</v>
      </c>
      <c r="CD1076" s="186">
        <v>0</v>
      </c>
      <c r="CE1076"/>
      <c r="CF1076" s="329">
        <v>3.1941308999999999E-13</v>
      </c>
      <c r="CG1076" s="330">
        <v>3.6983991999999999</v>
      </c>
      <c r="CH1076" s="330">
        <v>1.8590803E-3</v>
      </c>
      <c r="CI1076" s="330">
        <v>4.0634765E-4</v>
      </c>
      <c r="CJ1076" s="329">
        <v>7.2796219000000005E-5</v>
      </c>
      <c r="CK1076" s="329">
        <v>3.5968491000000001E-11</v>
      </c>
      <c r="CL1076" s="329">
        <v>4.2095235999999997E-9</v>
      </c>
      <c r="CM1076" s="329">
        <v>2.5964581999999999E-5</v>
      </c>
      <c r="CN1076" s="330">
        <v>5.4106209000000002E-2</v>
      </c>
      <c r="CO1076" s="330">
        <v>0.33360783999999999</v>
      </c>
      <c r="CP1076"/>
      <c r="CQ1076">
        <v>0.55475901000000005</v>
      </c>
      <c r="CR1076">
        <v>8.0066653482999996E-3</v>
      </c>
      <c r="CS1076">
        <v>5.229187758899999E-3</v>
      </c>
      <c r="CT1076">
        <v>8.5249564932300004</v>
      </c>
      <c r="CU1076">
        <v>1.366570689E-2</v>
      </c>
      <c r="CV1076" s="109"/>
      <c r="CW1076" s="376" t="s">
        <v>6863</v>
      </c>
      <c r="CX1076" s="36"/>
      <c r="CY1076" s="36"/>
      <c r="CZ1076" s="36"/>
      <c r="DA1076" s="237"/>
      <c r="DB1076" s="257"/>
      <c r="DC1076" s="40"/>
      <c r="DD1076" s="40"/>
      <c r="DE1076" s="40"/>
      <c r="DF1076" s="40"/>
      <c r="DG1076" s="40"/>
      <c r="DH1076" s="40"/>
      <c r="DI1076" s="40"/>
      <c r="DJ1076" s="40"/>
      <c r="DK1076" s="40"/>
      <c r="DL1076" s="40"/>
    </row>
    <row r="1077" spans="1:116" ht="14.4" x14ac:dyDescent="0.3">
      <c r="A1077" t="s">
        <v>2299</v>
      </c>
      <c r="B1077" s="113" t="s">
        <v>924</v>
      </c>
      <c r="C1077" s="182" t="s">
        <v>220</v>
      </c>
      <c r="D1077" s="40" t="s">
        <v>214</v>
      </c>
      <c r="E1077" s="181" t="s">
        <v>943</v>
      </c>
      <c r="F1077" s="184" t="s">
        <v>4421</v>
      </c>
      <c r="G1077" s="184">
        <v>5.4129459033199996E-2</v>
      </c>
      <c r="H1077" s="184">
        <v>2.7155535043000001E-3</v>
      </c>
      <c r="I1077" s="184">
        <v>5.4204747200000004E-3</v>
      </c>
      <c r="J1077" s="328">
        <v>1.18618948089E-2</v>
      </c>
      <c r="K1077" s="184">
        <v>3.4131535999999997E-2</v>
      </c>
      <c r="L1077" s="184">
        <v>2.8366560999999999E-3</v>
      </c>
      <c r="M1077" s="331">
        <v>1.530137E-3</v>
      </c>
      <c r="N1077" s="184">
        <v>1.4999887999999999E-3</v>
      </c>
      <c r="O1077" s="331">
        <v>1.0739626999999999E-3</v>
      </c>
      <c r="P1077" s="331">
        <v>5.3968442999999999E-6</v>
      </c>
      <c r="Q1077" s="331">
        <v>1.3620516000000001E-4</v>
      </c>
      <c r="R1077" s="331">
        <v>1.2470911E-4</v>
      </c>
      <c r="S1077" s="331">
        <v>1.4788911999999999E-4</v>
      </c>
      <c r="T1077" s="331">
        <v>9.0487816000000003E-4</v>
      </c>
      <c r="U1077" s="331">
        <v>1.1712333E-2</v>
      </c>
      <c r="V1077" s="331">
        <v>2.4094350000000001E-5</v>
      </c>
      <c r="W1077" s="331">
        <v>1.6726889000000001E-6</v>
      </c>
      <c r="X1077" s="331">
        <v>0</v>
      </c>
      <c r="Y1077"/>
      <c r="Z1077" s="288">
        <v>0.22754357333333333</v>
      </c>
      <c r="AA1077"/>
      <c r="AB1077" s="164">
        <v>24.709315</v>
      </c>
      <c r="AC1077" s="164">
        <v>2.9557864999999999</v>
      </c>
      <c r="AD1077" s="164">
        <v>0.44373014999999999</v>
      </c>
      <c r="AE1077" s="164">
        <v>0</v>
      </c>
      <c r="AF1077" s="164">
        <v>21.023185000000002</v>
      </c>
      <c r="AG1077" s="164">
        <v>0.19336634</v>
      </c>
      <c r="AH1077" s="164">
        <v>9.3247131999999996E-2</v>
      </c>
      <c r="AI1077"/>
      <c r="AJ1077" s="185">
        <v>4.8514270000000002E-3</v>
      </c>
      <c r="AK1077" s="185">
        <v>4.5064724000000002E-3</v>
      </c>
      <c r="AL1077" s="185">
        <v>1.9442394999999999E-4</v>
      </c>
      <c r="AM1077" s="185">
        <v>1.5053064999999999E-4</v>
      </c>
      <c r="AN1077" s="176">
        <v>2.7017221000000001E-7</v>
      </c>
      <c r="AO1077" s="176">
        <v>7.1902347999999996E-10</v>
      </c>
      <c r="AP1077" s="176">
        <v>2.1082724000000001E-2</v>
      </c>
      <c r="AQ1077" s="192">
        <v>2.1117342E-7</v>
      </c>
      <c r="AR1077" s="192">
        <v>6.3716068000000003E-10</v>
      </c>
      <c r="AS1077" s="192">
        <v>1.7408137999999999E-14</v>
      </c>
      <c r="AT1077" s="192">
        <v>2.1796932999999999E-12</v>
      </c>
      <c r="AU1077" s="192">
        <v>0</v>
      </c>
      <c r="AV1077" s="192">
        <v>9.6578975999999995E-11</v>
      </c>
      <c r="AW1077" s="192">
        <v>5.8835371E-8</v>
      </c>
      <c r="AX1077" s="192">
        <v>1.6091077000000001E-11</v>
      </c>
      <c r="AY1077" s="192">
        <v>6.5561202E-11</v>
      </c>
      <c r="AZ1077" s="192">
        <v>2.4941877999999999E-14</v>
      </c>
      <c r="BA1077" s="192">
        <v>3.6990142E-16</v>
      </c>
      <c r="BB1077" s="192">
        <v>7.7606324999999996E-14</v>
      </c>
      <c r="BC1077" s="192">
        <v>7.6228229000000004E-14</v>
      </c>
      <c r="BD1077" s="192">
        <v>1.3964796000000001E-14</v>
      </c>
      <c r="BE1077" s="192">
        <v>3.6163199E-12</v>
      </c>
      <c r="BF1077" s="192">
        <v>6.1038819999999994E-11</v>
      </c>
      <c r="BG1077" s="192">
        <v>2.0841203E-20</v>
      </c>
      <c r="BH1077" s="192">
        <v>1.4313295E-5</v>
      </c>
      <c r="BI1077" s="193">
        <v>2.1068410999999999E-2</v>
      </c>
      <c r="BJ1077" s="192">
        <v>0</v>
      </c>
      <c r="BK1077" s="192">
        <v>0</v>
      </c>
      <c r="BL1077" s="192">
        <v>0</v>
      </c>
      <c r="BM1077"/>
      <c r="BN1077" s="186">
        <v>1.2063953999999999E-5</v>
      </c>
      <c r="BO1077" s="186">
        <v>4.7610481000000001E-7</v>
      </c>
      <c r="BP1077" s="186">
        <v>6.3445186999999996E-6</v>
      </c>
      <c r="BQ1077" s="186">
        <v>1.5126194000000002E-8</v>
      </c>
      <c r="BR1077" s="186">
        <v>4.9583700000000005E-7</v>
      </c>
      <c r="BS1077" s="186">
        <v>4.4863465999999999E-8</v>
      </c>
      <c r="BT1077" s="186">
        <v>6.1168084999999996E-10</v>
      </c>
      <c r="BU1077" s="186">
        <v>6.7568454000000006E-8</v>
      </c>
      <c r="BV1077" s="186">
        <v>1.3952034999999999E-8</v>
      </c>
      <c r="BW1077" s="186">
        <v>9.5901869999999999E-8</v>
      </c>
      <c r="BX1077" s="186">
        <v>0</v>
      </c>
      <c r="BY1077" s="186">
        <v>4.6087660999999998E-17</v>
      </c>
      <c r="BZ1077" s="186">
        <v>3.7737233000000001E-13</v>
      </c>
      <c r="CA1077" s="186">
        <v>3.1340634000000001E-7</v>
      </c>
      <c r="CB1077" s="186">
        <v>4.1875712000000001E-6</v>
      </c>
      <c r="CC1077" s="186">
        <v>8.4915887000000005E-9</v>
      </c>
      <c r="CD1077" s="186">
        <v>0</v>
      </c>
      <c r="CE1077"/>
      <c r="CF1077" s="329">
        <v>3.1941308999999999E-13</v>
      </c>
      <c r="CG1077" s="330">
        <v>0.22754943999999999</v>
      </c>
      <c r="CH1077" s="330">
        <v>1.8590803E-3</v>
      </c>
      <c r="CI1077" s="330">
        <v>3.3731336999999999E-4</v>
      </c>
      <c r="CJ1077" s="329">
        <v>6.9796214000000006E-5</v>
      </c>
      <c r="CK1077" s="329">
        <v>3.5564935999999997E-11</v>
      </c>
      <c r="CL1077" s="329">
        <v>4.1618313000000003E-9</v>
      </c>
      <c r="CM1077" s="329">
        <v>2.1600026000000001E-5</v>
      </c>
      <c r="CN1077" s="330">
        <v>3.7724529999999999E-2</v>
      </c>
      <c r="CO1077" s="330">
        <v>0.29668570999999999</v>
      </c>
      <c r="CP1077"/>
      <c r="CQ1077">
        <v>3.4131535999999997E-2</v>
      </c>
      <c r="CR1077">
        <v>7.2070557143000006E-3</v>
      </c>
      <c r="CS1077">
        <v>4.4931748989000004E-3</v>
      </c>
      <c r="CT1077">
        <v>5.4204747200000004E-3</v>
      </c>
      <c r="CU1077">
        <v>1.186022212E-2</v>
      </c>
      <c r="CV1077" s="109"/>
      <c r="CW1077" s="376" t="s">
        <v>6866</v>
      </c>
      <c r="CX1077" s="34"/>
      <c r="CY1077" s="36"/>
      <c r="CZ1077" s="36"/>
      <c r="DA1077" s="237"/>
      <c r="DB1077" s="257"/>
      <c r="DC1077" s="40"/>
      <c r="DD1077" s="40"/>
      <c r="DE1077" s="40"/>
      <c r="DF1077" s="40"/>
      <c r="DG1077" s="40"/>
      <c r="DH1077" s="40"/>
      <c r="DI1077" s="40"/>
      <c r="DJ1077" s="40"/>
      <c r="DK1077" s="40"/>
      <c r="DL1077" s="40"/>
    </row>
    <row r="1078" spans="1:116" ht="14.4" x14ac:dyDescent="0.3">
      <c r="A1078" t="s">
        <v>6867</v>
      </c>
      <c r="B1078" s="113" t="s">
        <v>924</v>
      </c>
      <c r="C1078" s="182" t="s">
        <v>221</v>
      </c>
      <c r="D1078" s="40" t="s">
        <v>214</v>
      </c>
      <c r="E1078" s="181" t="s">
        <v>943</v>
      </c>
      <c r="F1078" s="184" t="s">
        <v>6868</v>
      </c>
      <c r="G1078" s="184">
        <v>6.4798294686832003</v>
      </c>
      <c r="H1078" s="184">
        <v>2.7155535043000001E-3</v>
      </c>
      <c r="I1078" s="184">
        <v>5.9136204803699997</v>
      </c>
      <c r="J1078" s="328">
        <v>1.18618948089E-2</v>
      </c>
      <c r="K1078" s="184">
        <v>0.55163154000000003</v>
      </c>
      <c r="L1078" s="184">
        <v>2.8366560999999999E-3</v>
      </c>
      <c r="M1078" s="331">
        <v>1.530137E-3</v>
      </c>
      <c r="N1078" s="184">
        <v>1.4999887999999999E-3</v>
      </c>
      <c r="O1078" s="331">
        <v>1.0739626999999999E-3</v>
      </c>
      <c r="P1078" s="331">
        <v>5.3968442999999999E-6</v>
      </c>
      <c r="Q1078" s="331">
        <v>1.3620516000000001E-4</v>
      </c>
      <c r="R1078" s="331">
        <v>1.2470911E-4</v>
      </c>
      <c r="S1078" s="331">
        <v>1.4788911999999999E-4</v>
      </c>
      <c r="T1078" s="331">
        <v>9.0487816000000003E-4</v>
      </c>
      <c r="U1078" s="331">
        <v>1.1712333E-2</v>
      </c>
      <c r="V1078" s="331">
        <v>5.9082241</v>
      </c>
      <c r="W1078" s="331">
        <v>1.6726889000000001E-6</v>
      </c>
      <c r="X1078" s="331">
        <v>0</v>
      </c>
      <c r="Y1078"/>
      <c r="Z1078" s="288">
        <v>3.6775436000000004</v>
      </c>
      <c r="AA1078"/>
      <c r="AB1078" s="164">
        <v>24.709315</v>
      </c>
      <c r="AC1078" s="164">
        <v>2.9557864999999999</v>
      </c>
      <c r="AD1078" s="164">
        <v>0.44373014999999999</v>
      </c>
      <c r="AE1078" s="164">
        <v>0</v>
      </c>
      <c r="AF1078" s="164">
        <v>21.023185000000002</v>
      </c>
      <c r="AG1078" s="164">
        <v>0.19336634</v>
      </c>
      <c r="AH1078" s="164">
        <v>9.3247131999999996E-2</v>
      </c>
      <c r="AI1078"/>
      <c r="AJ1078" s="185">
        <v>6.0866249999999997E-2</v>
      </c>
      <c r="AK1078" s="185">
        <v>5.7909160000000001E-2</v>
      </c>
      <c r="AL1078" s="185">
        <v>2.8065592999999998E-3</v>
      </c>
      <c r="AM1078" s="185">
        <v>1.5053064999999999E-4</v>
      </c>
      <c r="AN1078" s="176">
        <v>3.4717721999999999E-6</v>
      </c>
      <c r="AO1078" s="176">
        <v>1.0379287E-8</v>
      </c>
      <c r="AP1078" s="176">
        <v>2.1082724000000001E-2</v>
      </c>
      <c r="AQ1078" s="192">
        <v>3.4127733999999998E-6</v>
      </c>
      <c r="AR1078" s="192">
        <v>1.0297161E-8</v>
      </c>
      <c r="AS1078" s="192">
        <v>2.8133313999999999E-13</v>
      </c>
      <c r="AT1078" s="192">
        <v>2.1796932999999999E-12</v>
      </c>
      <c r="AU1078" s="192">
        <v>0</v>
      </c>
      <c r="AV1078" s="192">
        <v>9.6578975999999995E-11</v>
      </c>
      <c r="AW1078" s="192">
        <v>5.8835371E-8</v>
      </c>
      <c r="AX1078" s="192">
        <v>1.6091077000000001E-11</v>
      </c>
      <c r="AY1078" s="192">
        <v>6.5561202E-11</v>
      </c>
      <c r="AZ1078" s="192">
        <v>2.4941877999999999E-14</v>
      </c>
      <c r="BA1078" s="192">
        <v>3.6990142E-16</v>
      </c>
      <c r="BB1078" s="192">
        <v>7.7606324999999996E-14</v>
      </c>
      <c r="BC1078" s="192">
        <v>7.6228229000000004E-14</v>
      </c>
      <c r="BD1078" s="192">
        <v>1.3964796000000001E-14</v>
      </c>
      <c r="BE1078" s="192">
        <v>3.6163199E-12</v>
      </c>
      <c r="BF1078" s="192">
        <v>6.1038819999999994E-11</v>
      </c>
      <c r="BG1078" s="192">
        <v>2.0841203E-20</v>
      </c>
      <c r="BH1078" s="192">
        <v>1.4313295E-5</v>
      </c>
      <c r="BI1078" s="193">
        <v>2.1068410999999999E-2</v>
      </c>
      <c r="BJ1078" s="192">
        <v>0</v>
      </c>
      <c r="BK1078" s="192">
        <v>0</v>
      </c>
      <c r="BL1078" s="192">
        <v>0</v>
      </c>
      <c r="BM1078"/>
      <c r="BN1078" s="164">
        <v>1.0825911E-4</v>
      </c>
      <c r="BO1078" s="186">
        <v>4.7610481000000001E-7</v>
      </c>
      <c r="BP1078" s="164">
        <v>1.0253966999999999E-4</v>
      </c>
      <c r="BQ1078" s="186">
        <v>1.5126194000000002E-8</v>
      </c>
      <c r="BR1078" s="186">
        <v>4.9583700000000005E-7</v>
      </c>
      <c r="BS1078" s="186">
        <v>4.4863465999999999E-8</v>
      </c>
      <c r="BT1078" s="186">
        <v>6.1168084999999996E-10</v>
      </c>
      <c r="BU1078" s="186">
        <v>6.7568454000000006E-8</v>
      </c>
      <c r="BV1078" s="186">
        <v>1.3952034999999999E-8</v>
      </c>
      <c r="BW1078" s="186">
        <v>9.5901869999999999E-8</v>
      </c>
      <c r="BX1078" s="186">
        <v>0</v>
      </c>
      <c r="BY1078" s="186">
        <v>4.6087660999999998E-17</v>
      </c>
      <c r="BZ1078" s="186">
        <v>3.7737233000000001E-13</v>
      </c>
      <c r="CA1078" s="186">
        <v>3.1340634000000001E-7</v>
      </c>
      <c r="CB1078" s="186">
        <v>4.1875712000000001E-6</v>
      </c>
      <c r="CC1078" s="186">
        <v>8.4915887000000005E-9</v>
      </c>
      <c r="CD1078" s="186">
        <v>0</v>
      </c>
      <c r="CE1078"/>
      <c r="CF1078" s="329">
        <v>3.1941308999999999E-13</v>
      </c>
      <c r="CG1078" s="330">
        <v>3.6775494000000002</v>
      </c>
      <c r="CH1078" s="330">
        <v>1.8590803E-3</v>
      </c>
      <c r="CI1078" s="330">
        <v>3.3731336999999999E-4</v>
      </c>
      <c r="CJ1078" s="329">
        <v>6.9796214000000006E-5</v>
      </c>
      <c r="CK1078" s="329">
        <v>3.5564935999999997E-11</v>
      </c>
      <c r="CL1078" s="329">
        <v>4.1618313000000003E-9</v>
      </c>
      <c r="CM1078" s="329">
        <v>2.1600026000000001E-5</v>
      </c>
      <c r="CN1078" s="330">
        <v>3.7724529999999999E-2</v>
      </c>
      <c r="CO1078" s="330">
        <v>0.29668570999999999</v>
      </c>
      <c r="CP1078"/>
      <c r="CQ1078">
        <v>0.55163154000000003</v>
      </c>
      <c r="CR1078">
        <v>7.2070557143000006E-3</v>
      </c>
      <c r="CS1078">
        <v>4.4931748989000004E-3</v>
      </c>
      <c r="CT1078">
        <v>5.9136204803699997</v>
      </c>
      <c r="CU1078">
        <v>1.186022212E-2</v>
      </c>
      <c r="CV1078" s="109"/>
      <c r="CW1078" s="376" t="s">
        <v>6866</v>
      </c>
      <c r="CX1078" s="36"/>
      <c r="CY1078" s="36"/>
      <c r="CZ1078" s="36"/>
      <c r="DA1078" s="237"/>
      <c r="DB1078" s="257"/>
      <c r="DC1078" s="40"/>
      <c r="DD1078" s="40"/>
      <c r="DE1078" s="40"/>
      <c r="DF1078" s="40"/>
      <c r="DG1078" s="40"/>
      <c r="DH1078" s="40"/>
      <c r="DI1078" s="40"/>
      <c r="DJ1078" s="40"/>
      <c r="DK1078" s="40"/>
      <c r="DL1078" s="40"/>
    </row>
    <row r="1079" spans="1:116" ht="14.4" x14ac:dyDescent="0.3">
      <c r="A1079" t="s">
        <v>6869</v>
      </c>
      <c r="B1079" s="113" t="s">
        <v>924</v>
      </c>
      <c r="C1079" s="182" t="s">
        <v>1653</v>
      </c>
      <c r="D1079" s="40" t="s">
        <v>214</v>
      </c>
      <c r="E1079" s="181" t="s">
        <v>943</v>
      </c>
      <c r="F1079" s="184" t="s">
        <v>6870</v>
      </c>
      <c r="G1079" s="184">
        <v>6.4387800982499993E-2</v>
      </c>
      <c r="H1079" s="184">
        <v>2.8293583646000001E-3</v>
      </c>
      <c r="I1079" s="184">
        <v>6.737617009E-3</v>
      </c>
      <c r="J1079" s="328">
        <v>1.5092762608900001E-2</v>
      </c>
      <c r="K1079" s="184">
        <v>3.9728063000000001E-2</v>
      </c>
      <c r="L1079" s="184">
        <v>4.0746623000000003E-3</v>
      </c>
      <c r="M1079" s="331">
        <v>1.6091351000000001E-3</v>
      </c>
      <c r="N1079" s="184">
        <v>1.6000534000000001E-3</v>
      </c>
      <c r="O1079" s="331">
        <v>1.0844247000000001E-3</v>
      </c>
      <c r="P1079" s="331">
        <v>5.8733346000000003E-6</v>
      </c>
      <c r="Q1079" s="331">
        <v>1.3900693E-4</v>
      </c>
      <c r="R1079" s="331">
        <v>1.2478044000000001E-4</v>
      </c>
      <c r="S1079" s="184">
        <v>1.5002892E-4</v>
      </c>
      <c r="T1079" s="331">
        <v>9.0487816000000003E-4</v>
      </c>
      <c r="U1079" s="331">
        <v>1.4941061E-2</v>
      </c>
      <c r="V1079" s="331">
        <v>2.4161008999999999E-5</v>
      </c>
      <c r="W1079" s="331">
        <v>1.6726889000000001E-6</v>
      </c>
      <c r="X1079" s="331">
        <v>0</v>
      </c>
      <c r="Y1079"/>
      <c r="Z1079" s="288">
        <v>0.26485375333333333</v>
      </c>
      <c r="AA1079"/>
      <c r="AB1079" s="164">
        <v>25.199186999999998</v>
      </c>
      <c r="AC1079" s="164">
        <v>3.4434436000000002</v>
      </c>
      <c r="AD1079" s="164">
        <v>0.44521207000000002</v>
      </c>
      <c r="AE1079" s="164">
        <v>0</v>
      </c>
      <c r="AF1079" s="164">
        <v>21.023185000000002</v>
      </c>
      <c r="AG1079" s="164">
        <v>0.19368985</v>
      </c>
      <c r="AH1079" s="164">
        <v>9.3655762000000004E-2</v>
      </c>
      <c r="AI1079"/>
      <c r="AJ1079" s="185">
        <v>5.8764977999999999E-3</v>
      </c>
      <c r="AK1079" s="185">
        <v>5.4618193999999998E-3</v>
      </c>
      <c r="AL1079" s="185">
        <v>2.299394E-4</v>
      </c>
      <c r="AM1079" s="185">
        <v>1.8473892999999999E-4</v>
      </c>
      <c r="AN1079" s="176">
        <v>3.2744720999999997E-7</v>
      </c>
      <c r="AO1079" s="176">
        <v>8.5036761000000004E-10</v>
      </c>
      <c r="AP1079" s="176">
        <v>2.5873798999999999E-2</v>
      </c>
      <c r="AQ1079" s="192">
        <v>2.4579726E-7</v>
      </c>
      <c r="AR1079" s="192">
        <v>7.4162916999999998E-10</v>
      </c>
      <c r="AS1079" s="192">
        <v>2.0262367E-14</v>
      </c>
      <c r="AT1079" s="192">
        <v>2.1796932999999999E-12</v>
      </c>
      <c r="AU1079" s="192">
        <v>0</v>
      </c>
      <c r="AV1079" s="192">
        <v>9.9260448000000002E-11</v>
      </c>
      <c r="AW1079" s="192">
        <v>8.1482850000000001E-8</v>
      </c>
      <c r="AX1079" s="192">
        <v>1.6702582999999999E-11</v>
      </c>
      <c r="AY1079" s="192">
        <v>9.1750627E-11</v>
      </c>
      <c r="AZ1079" s="192">
        <v>2.4941877999999999E-14</v>
      </c>
      <c r="BA1079" s="192">
        <v>3.6990142E-16</v>
      </c>
      <c r="BB1079" s="192">
        <v>7.9202495000000005E-14</v>
      </c>
      <c r="BC1079" s="192">
        <v>1.3570466000000001E-13</v>
      </c>
      <c r="BD1079" s="192">
        <v>2.47478E-14</v>
      </c>
      <c r="BE1079" s="192">
        <v>3.6955787999999996E-12</v>
      </c>
      <c r="BF1079" s="192">
        <v>6.1959433999999995E-11</v>
      </c>
      <c r="BG1079" s="192">
        <v>2.0841203E-20</v>
      </c>
      <c r="BH1079" s="192">
        <v>1.4510099000000001E-5</v>
      </c>
      <c r="BI1079" s="193">
        <v>2.5859289000000001E-2</v>
      </c>
      <c r="BJ1079" s="192">
        <v>0</v>
      </c>
      <c r="BK1079" s="192">
        <v>0</v>
      </c>
      <c r="BL1079" s="192">
        <v>0</v>
      </c>
      <c r="BM1079"/>
      <c r="BN1079" s="186">
        <v>1.4065628E-5</v>
      </c>
      <c r="BO1079" s="186">
        <v>6.5666262000000003E-7</v>
      </c>
      <c r="BP1079" s="186">
        <v>7.3848252999999999E-6</v>
      </c>
      <c r="BQ1079" s="186">
        <v>1.5182755999999999E-8</v>
      </c>
      <c r="BR1079" s="186">
        <v>6.5393302000000003E-7</v>
      </c>
      <c r="BS1079" s="186">
        <v>4.4863465999999999E-8</v>
      </c>
      <c r="BT1079" s="186">
        <v>6.1168084999999996E-10</v>
      </c>
      <c r="BU1079" s="186">
        <v>6.7568454000000006E-8</v>
      </c>
      <c r="BV1079" s="186">
        <v>1.472676E-8</v>
      </c>
      <c r="BW1079" s="186">
        <v>9.7901145999999998E-8</v>
      </c>
      <c r="BX1079" s="186">
        <v>0</v>
      </c>
      <c r="BY1079" s="186">
        <v>4.6087660999999998E-17</v>
      </c>
      <c r="BZ1079" s="186">
        <v>3.7737233000000001E-13</v>
      </c>
      <c r="CA1079" s="186">
        <v>3.4425481999999999E-7</v>
      </c>
      <c r="CB1079" s="186">
        <v>4.7766055000000002E-6</v>
      </c>
      <c r="CC1079" s="186">
        <v>8.4915887000000005E-9</v>
      </c>
      <c r="CD1079" s="186">
        <v>0</v>
      </c>
      <c r="CE1079"/>
      <c r="CF1079" s="329">
        <v>3.1941308999999999E-13</v>
      </c>
      <c r="CG1079" s="330">
        <v>0.26485961000000002</v>
      </c>
      <c r="CH1079" s="330">
        <v>1.8590803E-3</v>
      </c>
      <c r="CI1079" s="330">
        <v>4.608484E-4</v>
      </c>
      <c r="CJ1079" s="329">
        <v>7.5164644999999998E-5</v>
      </c>
      <c r="CK1079" s="329">
        <v>3.6287086999999997E-11</v>
      </c>
      <c r="CL1079" s="329">
        <v>4.2471754999999996E-9</v>
      </c>
      <c r="CM1079" s="329">
        <v>2.9410285000000001E-5</v>
      </c>
      <c r="CN1079" s="330">
        <v>6.7039113999999997E-2</v>
      </c>
      <c r="CO1079" s="330">
        <v>0.36275688</v>
      </c>
      <c r="CP1079"/>
      <c r="CQ1079">
        <v>3.9728063000000001E-2</v>
      </c>
      <c r="CR1079">
        <v>8.637936204599999E-3</v>
      </c>
      <c r="CS1079">
        <v>5.8102505288999996E-3</v>
      </c>
      <c r="CT1079">
        <v>6.737617009E-3</v>
      </c>
      <c r="CU1079">
        <v>1.509108992E-2</v>
      </c>
      <c r="CV1079" s="109"/>
      <c r="CW1079" s="376" t="s">
        <v>6871</v>
      </c>
      <c r="CX1079" s="36"/>
      <c r="CY1079" s="36"/>
      <c r="CZ1079" s="36"/>
      <c r="DA1079" s="237"/>
      <c r="DB1079" s="257"/>
      <c r="DC1079" s="40"/>
      <c r="DD1079" s="40"/>
      <c r="DE1079" s="40"/>
      <c r="DF1079" s="40"/>
      <c r="DG1079" s="40"/>
      <c r="DH1079" s="40"/>
      <c r="DI1079" s="40"/>
      <c r="DJ1079" s="40"/>
      <c r="DK1079" s="40"/>
      <c r="DL1079" s="40"/>
    </row>
    <row r="1080" spans="1:116" ht="14.4" x14ac:dyDescent="0.3">
      <c r="A1080" t="s">
        <v>6872</v>
      </c>
      <c r="B1080" s="113" t="s">
        <v>924</v>
      </c>
      <c r="C1080" s="182" t="s">
        <v>222</v>
      </c>
      <c r="D1080" s="40" t="s">
        <v>214</v>
      </c>
      <c r="E1080" s="181" t="s">
        <v>943</v>
      </c>
      <c r="F1080" s="184" t="s">
        <v>6873</v>
      </c>
      <c r="G1080" s="184">
        <v>9.3222453369735003</v>
      </c>
      <c r="H1080" s="184">
        <v>2.8293583646000001E-3</v>
      </c>
      <c r="I1080" s="184">
        <v>8.7470951560000003</v>
      </c>
      <c r="J1080" s="328">
        <v>1.5092762608900001E-2</v>
      </c>
      <c r="K1080" s="184">
        <v>0.55722806000000003</v>
      </c>
      <c r="L1080" s="184">
        <v>4.0746623000000003E-3</v>
      </c>
      <c r="M1080" s="331">
        <v>1.6091351000000001E-3</v>
      </c>
      <c r="N1080" s="184">
        <v>1.6000534000000001E-3</v>
      </c>
      <c r="O1080" s="331">
        <v>1.0844247000000001E-3</v>
      </c>
      <c r="P1080" s="331">
        <v>5.8733346000000003E-6</v>
      </c>
      <c r="Q1080" s="331">
        <v>1.3900693E-4</v>
      </c>
      <c r="R1080" s="331">
        <v>1.2478044000000001E-4</v>
      </c>
      <c r="S1080" s="331">
        <v>1.5002892E-4</v>
      </c>
      <c r="T1080" s="331">
        <v>9.0487816000000003E-4</v>
      </c>
      <c r="U1080" s="331">
        <v>1.4941061E-2</v>
      </c>
      <c r="V1080" s="331">
        <v>8.7403817000000004</v>
      </c>
      <c r="W1080" s="331">
        <v>1.6726889000000001E-6</v>
      </c>
      <c r="X1080" s="331">
        <v>0</v>
      </c>
      <c r="Y1080"/>
      <c r="Z1080" s="288">
        <v>3.7148537333333338</v>
      </c>
      <c r="AA1080"/>
      <c r="AB1080" s="164">
        <v>25.199186999999998</v>
      </c>
      <c r="AC1080" s="164">
        <v>3.4434436000000002</v>
      </c>
      <c r="AD1080" s="164">
        <v>0.44521207000000002</v>
      </c>
      <c r="AE1080" s="164">
        <v>0</v>
      </c>
      <c r="AF1080" s="164">
        <v>21.023185000000002</v>
      </c>
      <c r="AG1080" s="164">
        <v>0.19368985</v>
      </c>
      <c r="AH1080" s="164">
        <v>9.3655762000000004E-2</v>
      </c>
      <c r="AI1080"/>
      <c r="AJ1080" s="185">
        <v>6.1891320999999999E-2</v>
      </c>
      <c r="AK1080" s="185">
        <v>5.8864507000000003E-2</v>
      </c>
      <c r="AL1080" s="185">
        <v>2.8420747999999998E-3</v>
      </c>
      <c r="AM1080" s="185">
        <v>1.8473892999999999E-4</v>
      </c>
      <c r="AN1080" s="176">
        <v>3.5290472000000001E-6</v>
      </c>
      <c r="AO1080" s="176">
        <v>1.0510632000000001E-8</v>
      </c>
      <c r="AP1080" s="176">
        <v>2.5873798999999999E-2</v>
      </c>
      <c r="AQ1080" s="192">
        <v>3.4473973000000002E-6</v>
      </c>
      <c r="AR1080" s="192">
        <v>1.0401629E-8</v>
      </c>
      <c r="AS1080" s="192">
        <v>2.8418736999999998E-13</v>
      </c>
      <c r="AT1080" s="192">
        <v>2.1796932999999999E-12</v>
      </c>
      <c r="AU1080" s="192">
        <v>0</v>
      </c>
      <c r="AV1080" s="192">
        <v>9.9260448000000002E-11</v>
      </c>
      <c r="AW1080" s="192">
        <v>8.1482850000000001E-8</v>
      </c>
      <c r="AX1080" s="192">
        <v>1.6702582999999999E-11</v>
      </c>
      <c r="AY1080" s="192">
        <v>9.1750627E-11</v>
      </c>
      <c r="AZ1080" s="192">
        <v>2.4941877999999999E-14</v>
      </c>
      <c r="BA1080" s="192">
        <v>3.6990142E-16</v>
      </c>
      <c r="BB1080" s="192">
        <v>7.9202495000000005E-14</v>
      </c>
      <c r="BC1080" s="192">
        <v>1.3570466000000001E-13</v>
      </c>
      <c r="BD1080" s="192">
        <v>2.47478E-14</v>
      </c>
      <c r="BE1080" s="192">
        <v>3.6955787999999996E-12</v>
      </c>
      <c r="BF1080" s="192">
        <v>6.1959433999999995E-11</v>
      </c>
      <c r="BG1080" s="192">
        <v>2.0841203E-20</v>
      </c>
      <c r="BH1080" s="192">
        <v>1.4510099000000001E-5</v>
      </c>
      <c r="BI1080" s="193">
        <v>2.5859289000000001E-2</v>
      </c>
      <c r="BJ1080" s="192">
        <v>0</v>
      </c>
      <c r="BK1080" s="192">
        <v>0</v>
      </c>
      <c r="BL1080" s="192">
        <v>0</v>
      </c>
      <c r="BM1080"/>
      <c r="BN1080" s="164">
        <v>1.1026078000000001E-4</v>
      </c>
      <c r="BO1080" s="186">
        <v>6.5666262000000003E-7</v>
      </c>
      <c r="BP1080" s="164">
        <v>1.0357998000000001E-4</v>
      </c>
      <c r="BQ1080" s="186">
        <v>1.5182755999999999E-8</v>
      </c>
      <c r="BR1080" s="186">
        <v>6.5393302000000003E-7</v>
      </c>
      <c r="BS1080" s="186">
        <v>4.4863465999999999E-8</v>
      </c>
      <c r="BT1080" s="186">
        <v>6.1168084999999996E-10</v>
      </c>
      <c r="BU1080" s="186">
        <v>6.7568454000000006E-8</v>
      </c>
      <c r="BV1080" s="186">
        <v>1.472676E-8</v>
      </c>
      <c r="BW1080" s="186">
        <v>9.7901145999999998E-8</v>
      </c>
      <c r="BX1080" s="186">
        <v>0</v>
      </c>
      <c r="BY1080" s="186">
        <v>4.6087660999999998E-17</v>
      </c>
      <c r="BZ1080" s="186">
        <v>3.7737233000000001E-13</v>
      </c>
      <c r="CA1080" s="186">
        <v>3.4425481999999999E-7</v>
      </c>
      <c r="CB1080" s="186">
        <v>4.7766055000000002E-6</v>
      </c>
      <c r="CC1080" s="186">
        <v>8.4915887000000005E-9</v>
      </c>
      <c r="CD1080" s="186">
        <v>0</v>
      </c>
      <c r="CE1080"/>
      <c r="CF1080" s="329">
        <v>3.1941308999999999E-13</v>
      </c>
      <c r="CG1080" s="330">
        <v>3.7148596</v>
      </c>
      <c r="CH1080" s="330">
        <v>1.8590803E-3</v>
      </c>
      <c r="CI1080" s="330">
        <v>4.608484E-4</v>
      </c>
      <c r="CJ1080" s="329">
        <v>7.5164644999999998E-5</v>
      </c>
      <c r="CK1080" s="329">
        <v>3.6287086999999997E-11</v>
      </c>
      <c r="CL1080" s="329">
        <v>4.2471754999999996E-9</v>
      </c>
      <c r="CM1080" s="329">
        <v>2.9410285000000001E-5</v>
      </c>
      <c r="CN1080" s="330">
        <v>6.7039113999999997E-2</v>
      </c>
      <c r="CO1080" s="330">
        <v>0.36275688</v>
      </c>
      <c r="CP1080"/>
      <c r="CQ1080">
        <v>0.55722806000000003</v>
      </c>
      <c r="CR1080">
        <v>8.637936204599999E-3</v>
      </c>
      <c r="CS1080">
        <v>5.8102505288999996E-3</v>
      </c>
      <c r="CT1080">
        <v>8.7470951560000021</v>
      </c>
      <c r="CU1080">
        <v>1.509108992E-2</v>
      </c>
      <c r="CV1080" s="109"/>
      <c r="CW1080" s="376" t="s">
        <v>6871</v>
      </c>
      <c r="CX1080" s="36"/>
      <c r="CY1080" s="36"/>
      <c r="CZ1080" s="36"/>
      <c r="DA1080" s="237"/>
      <c r="DB1080" s="257"/>
      <c r="DC1080" s="40"/>
      <c r="DD1080" s="40"/>
      <c r="DE1080" s="40"/>
      <c r="DF1080" s="40"/>
      <c r="DG1080" s="40"/>
      <c r="DH1080" s="40"/>
      <c r="DI1080" s="40"/>
      <c r="DJ1080" s="40"/>
      <c r="DK1080" s="40"/>
      <c r="DL1080" s="40"/>
    </row>
    <row r="1081" spans="1:116" ht="14.4" x14ac:dyDescent="0.3">
      <c r="A1081" t="s">
        <v>2300</v>
      </c>
      <c r="B1081" s="113" t="s">
        <v>924</v>
      </c>
      <c r="C1081" s="182" t="s">
        <v>223</v>
      </c>
      <c r="D1081" s="40" t="s">
        <v>214</v>
      </c>
      <c r="E1081" s="181" t="s">
        <v>943</v>
      </c>
      <c r="F1081" s="184" t="s">
        <v>4422</v>
      </c>
      <c r="G1081" s="184">
        <v>4.2249559928200002E-2</v>
      </c>
      <c r="H1081" s="184">
        <v>5.3872581470000005E-3</v>
      </c>
      <c r="I1081" s="184">
        <v>7.4913204290000006E-3</v>
      </c>
      <c r="J1081" s="328">
        <v>1.42929083522E-2</v>
      </c>
      <c r="K1081" s="184">
        <v>1.5078073000000001E-2</v>
      </c>
      <c r="L1081" s="184">
        <v>2.0548059000000001E-3</v>
      </c>
      <c r="M1081" s="331">
        <v>2.8027365999999999E-3</v>
      </c>
      <c r="N1081" s="184">
        <v>2.5485702000000001E-3</v>
      </c>
      <c r="O1081" s="331">
        <v>2.4948069999999999E-3</v>
      </c>
      <c r="P1081" s="331">
        <v>1.2020597E-5</v>
      </c>
      <c r="Q1081" s="331">
        <v>3.3186035000000002E-4</v>
      </c>
      <c r="R1081" s="331">
        <v>3.1155251000000001E-4</v>
      </c>
      <c r="S1081" s="331">
        <v>2.6014163000000001E-4</v>
      </c>
      <c r="T1081" s="331">
        <v>2.2621954E-3</v>
      </c>
      <c r="U1081" s="331">
        <v>1.4028585E-2</v>
      </c>
      <c r="V1081" s="331">
        <v>6.0030018999999998E-5</v>
      </c>
      <c r="W1081" s="331">
        <v>4.1817222000000002E-6</v>
      </c>
      <c r="X1081" s="331">
        <v>0</v>
      </c>
      <c r="Y1081"/>
      <c r="Z1081" s="288">
        <v>0.10052048666666667</v>
      </c>
      <c r="AA1081"/>
      <c r="AB1081" s="164">
        <v>25.625247000000002</v>
      </c>
      <c r="AC1081" s="164">
        <v>3.7707784000000002</v>
      </c>
      <c r="AD1081" s="164">
        <v>0.45146190000000003</v>
      </c>
      <c r="AE1081" s="164">
        <v>0</v>
      </c>
      <c r="AF1081" s="164">
        <v>21.083081</v>
      </c>
      <c r="AG1081" s="164">
        <v>0.22479652999999999</v>
      </c>
      <c r="AH1081" s="164">
        <v>9.5128849000000001E-2</v>
      </c>
      <c r="AI1081"/>
      <c r="AJ1081" s="185">
        <v>2.7500070000000001E-3</v>
      </c>
      <c r="AK1081" s="185">
        <v>2.4406437E-3</v>
      </c>
      <c r="AL1081" s="185">
        <v>1.0060492E-4</v>
      </c>
      <c r="AM1081" s="185">
        <v>2.0875839000000001E-4</v>
      </c>
      <c r="AN1081" s="176">
        <v>1.4632157000000001E-7</v>
      </c>
      <c r="AO1081" s="176">
        <v>3.7205959999999998E-10</v>
      </c>
      <c r="AP1081" s="176">
        <v>2.9237869E-2</v>
      </c>
      <c r="AQ1081" s="192">
        <v>9.3315465999999995E-8</v>
      </c>
      <c r="AR1081" s="192">
        <v>2.8155402999999999E-10</v>
      </c>
      <c r="AS1081" s="192">
        <v>7.6924542999999998E-15</v>
      </c>
      <c r="AT1081" s="192">
        <v>5.4492331999999996E-12</v>
      </c>
      <c r="AU1081" s="192">
        <v>0</v>
      </c>
      <c r="AV1081" s="192">
        <v>2.0925302000000001E-10</v>
      </c>
      <c r="AW1081" s="192">
        <v>5.2632847999999997E-8</v>
      </c>
      <c r="AX1081" s="192">
        <v>3.2885792000000003E-11</v>
      </c>
      <c r="AY1081" s="192">
        <v>5.7351207E-11</v>
      </c>
      <c r="AZ1081" s="192">
        <v>6.2354695000000001E-14</v>
      </c>
      <c r="BA1081" s="192">
        <v>9.2475356000000004E-16</v>
      </c>
      <c r="BB1081" s="192">
        <v>1.8908647E-13</v>
      </c>
      <c r="BC1081" s="192">
        <v>6.8933713E-15</v>
      </c>
      <c r="BD1081" s="192">
        <v>1.6115352E-15</v>
      </c>
      <c r="BE1081" s="192">
        <v>8.7960297000000003E-12</v>
      </c>
      <c r="BF1081" s="192">
        <v>1.4975397E-10</v>
      </c>
      <c r="BG1081" s="192">
        <v>5.2103006000000001E-20</v>
      </c>
      <c r="BH1081" s="192">
        <v>2.3610835E-5</v>
      </c>
      <c r="BI1081" s="193">
        <v>2.9214258999999999E-2</v>
      </c>
      <c r="BJ1081" s="192">
        <v>0</v>
      </c>
      <c r="BK1081" s="192">
        <v>0</v>
      </c>
      <c r="BL1081" s="192">
        <v>0</v>
      </c>
      <c r="BM1081"/>
      <c r="BN1081" s="186">
        <v>1.0034555000000001E-5</v>
      </c>
      <c r="BO1081" s="186">
        <v>4.5566173000000002E-7</v>
      </c>
      <c r="BP1081" s="186">
        <v>2.8027779E-6</v>
      </c>
      <c r="BQ1081" s="186">
        <v>3.7215956E-8</v>
      </c>
      <c r="BR1081" s="186">
        <v>4.6432238000000002E-7</v>
      </c>
      <c r="BS1081" s="186">
        <v>1.1215866E-7</v>
      </c>
      <c r="BT1081" s="186">
        <v>1.5292020999999999E-9</v>
      </c>
      <c r="BU1081" s="186">
        <v>1.6892113E-7</v>
      </c>
      <c r="BV1081" s="186">
        <v>3.2487555E-8</v>
      </c>
      <c r="BW1081" s="186">
        <v>2.3228442999999999E-7</v>
      </c>
      <c r="BX1081" s="186">
        <v>0</v>
      </c>
      <c r="BY1081" s="186">
        <v>1.1521915000000001E-16</v>
      </c>
      <c r="BZ1081" s="186">
        <v>9.4343083000000006E-13</v>
      </c>
      <c r="CA1081" s="186">
        <v>5.0617616000000004E-7</v>
      </c>
      <c r="CB1081" s="186">
        <v>5.1997904999999996E-6</v>
      </c>
      <c r="CC1081" s="186">
        <v>2.1228841E-8</v>
      </c>
      <c r="CD1081" s="186">
        <v>0</v>
      </c>
      <c r="CE1081"/>
      <c r="CF1081" s="329">
        <v>7.9853273000000003E-13</v>
      </c>
      <c r="CG1081" s="330">
        <v>0.10053514</v>
      </c>
      <c r="CH1081" s="330">
        <v>4.6477007999999997E-3</v>
      </c>
      <c r="CI1081" s="330">
        <v>3.4068061E-4</v>
      </c>
      <c r="CJ1081" s="329">
        <v>1.0499790999999999E-4</v>
      </c>
      <c r="CK1081" s="329">
        <v>8.6682164E-11</v>
      </c>
      <c r="CL1081" s="329">
        <v>1.0141014999999999E-8</v>
      </c>
      <c r="CM1081" s="329">
        <v>1.8544808000000001E-5</v>
      </c>
      <c r="CN1081" s="330">
        <v>3.7809966000000002E-3</v>
      </c>
      <c r="CO1081" s="330">
        <v>0.40791334000000001</v>
      </c>
      <c r="CP1081"/>
      <c r="CQ1081">
        <v>1.5078073000000001E-2</v>
      </c>
      <c r="CR1081">
        <v>1.0556353156999999E-2</v>
      </c>
      <c r="CS1081">
        <v>5.1732767322000004E-3</v>
      </c>
      <c r="CT1081">
        <v>7.4913204289999997E-3</v>
      </c>
      <c r="CU1081">
        <v>1.428872663E-2</v>
      </c>
      <c r="CV1081" s="109"/>
      <c r="CW1081" s="376" t="s">
        <v>6874</v>
      </c>
      <c r="CX1081" s="36"/>
      <c r="CY1081" s="36"/>
      <c r="CZ1081" s="34"/>
      <c r="DA1081" s="237"/>
      <c r="DB1081" s="257"/>
      <c r="DC1081" s="40"/>
      <c r="DD1081" s="40"/>
      <c r="DE1081" s="40"/>
      <c r="DF1081" s="40"/>
      <c r="DG1081" s="40"/>
      <c r="DH1081" s="40"/>
      <c r="DI1081" s="40"/>
      <c r="DJ1081" s="40"/>
      <c r="DK1081" s="40"/>
      <c r="DL1081" s="40"/>
    </row>
    <row r="1082" spans="1:116" ht="14.4" x14ac:dyDescent="0.3">
      <c r="A1082" t="s">
        <v>2301</v>
      </c>
      <c r="B1082" s="113" t="s">
        <v>924</v>
      </c>
      <c r="C1082" s="182" t="s">
        <v>1654</v>
      </c>
      <c r="D1082" s="40" t="s">
        <v>214</v>
      </c>
      <c r="E1082" s="181" t="s">
        <v>943</v>
      </c>
      <c r="F1082" s="184" t="s">
        <v>4423</v>
      </c>
      <c r="G1082" s="184">
        <v>6.86118247614E-2</v>
      </c>
      <c r="H1082" s="184">
        <v>2.8762192364999999E-3</v>
      </c>
      <c r="I1082" s="184">
        <v>7.2799698260000009E-3</v>
      </c>
      <c r="J1082" s="328">
        <v>1.6423120698900003E-2</v>
      </c>
      <c r="K1082" s="184">
        <v>4.2032514999999999E-2</v>
      </c>
      <c r="L1082" s="184">
        <v>4.5844296000000003E-3</v>
      </c>
      <c r="M1082" s="331">
        <v>1.6416638000000001E-3</v>
      </c>
      <c r="N1082" s="184">
        <v>1.6412565E-3</v>
      </c>
      <c r="O1082" s="331">
        <v>1.0887326E-3</v>
      </c>
      <c r="P1082" s="331">
        <v>6.0695364999999999E-6</v>
      </c>
      <c r="Q1082" s="331">
        <v>1.401606E-4</v>
      </c>
      <c r="R1082" s="331">
        <v>1.2480980999999999E-4</v>
      </c>
      <c r="S1082" s="184">
        <v>1.5091000999999999E-4</v>
      </c>
      <c r="T1082" s="331">
        <v>9.0487816000000003E-4</v>
      </c>
      <c r="U1082" s="331">
        <v>1.6270538000000001E-2</v>
      </c>
      <c r="V1082" s="331">
        <v>2.4188456E-5</v>
      </c>
      <c r="W1082" s="331">
        <v>1.6726889000000001E-6</v>
      </c>
      <c r="X1082" s="331">
        <v>0</v>
      </c>
      <c r="Y1082"/>
      <c r="Z1082" s="288">
        <v>0.28021676666666667</v>
      </c>
      <c r="AA1082"/>
      <c r="AB1082" s="164">
        <v>25.400898000000002</v>
      </c>
      <c r="AC1082" s="164">
        <v>3.6442435999999998</v>
      </c>
      <c r="AD1082" s="164">
        <v>0.44582227000000002</v>
      </c>
      <c r="AE1082" s="164">
        <v>0</v>
      </c>
      <c r="AF1082" s="164">
        <v>21.023185000000002</v>
      </c>
      <c r="AG1082" s="164">
        <v>0.19382305999999999</v>
      </c>
      <c r="AH1082" s="164">
        <v>9.3824020999999994E-2</v>
      </c>
      <c r="AI1082"/>
      <c r="AJ1082" s="185">
        <v>6.2985856999999996E-3</v>
      </c>
      <c r="AK1082" s="185">
        <v>5.8551975999999997E-3</v>
      </c>
      <c r="AL1082" s="185">
        <v>2.4456340999999998E-4</v>
      </c>
      <c r="AM1082" s="185">
        <v>1.9882469000000001E-4</v>
      </c>
      <c r="AN1082" s="176">
        <v>3.5103103000000002E-7</v>
      </c>
      <c r="AO1082" s="176">
        <v>9.0445049000000003E-10</v>
      </c>
      <c r="AP1082" s="176">
        <v>2.7846594999999998E-2</v>
      </c>
      <c r="AQ1082" s="192">
        <v>2.6005413999999999E-7</v>
      </c>
      <c r="AR1082" s="192">
        <v>7.8464560999999996E-10</v>
      </c>
      <c r="AS1082" s="192">
        <v>2.1437637000000001E-14</v>
      </c>
      <c r="AT1082" s="192">
        <v>2.1796932999999999E-12</v>
      </c>
      <c r="AU1082" s="192">
        <v>0</v>
      </c>
      <c r="AV1082" s="192">
        <v>1.0036458E-10</v>
      </c>
      <c r="AW1082" s="192">
        <v>9.0808282999999996E-8</v>
      </c>
      <c r="AX1082" s="192">
        <v>1.6954379999999999E-11</v>
      </c>
      <c r="AY1082" s="192">
        <v>1.0253451E-10</v>
      </c>
      <c r="AZ1082" s="192">
        <v>2.4941877999999999E-14</v>
      </c>
      <c r="BA1082" s="192">
        <v>3.6990142E-16</v>
      </c>
      <c r="BB1082" s="192">
        <v>7.9859741000000002E-14</v>
      </c>
      <c r="BC1082" s="192">
        <v>1.6019495E-13</v>
      </c>
      <c r="BD1082" s="192">
        <v>2.9187861E-14</v>
      </c>
      <c r="BE1082" s="192">
        <v>3.7282147999999999E-12</v>
      </c>
      <c r="BF1082" s="192">
        <v>6.2338511000000001E-11</v>
      </c>
      <c r="BG1082" s="192">
        <v>2.0841203E-20</v>
      </c>
      <c r="BH1082" s="192">
        <v>1.4591136E-5</v>
      </c>
      <c r="BI1082" s="193">
        <v>2.7832004E-2</v>
      </c>
      <c r="BJ1082" s="192">
        <v>0</v>
      </c>
      <c r="BK1082" s="192">
        <v>0</v>
      </c>
      <c r="BL1082" s="192">
        <v>0</v>
      </c>
      <c r="BM1082"/>
      <c r="BN1082" s="186">
        <v>1.4889846E-5</v>
      </c>
      <c r="BO1082" s="186">
        <v>7.3100994999999996E-7</v>
      </c>
      <c r="BP1082" s="186">
        <v>7.8131868999999995E-6</v>
      </c>
      <c r="BQ1082" s="186">
        <v>1.5206046999999999E-8</v>
      </c>
      <c r="BR1082" s="186">
        <v>7.1903138000000003E-7</v>
      </c>
      <c r="BS1082" s="186">
        <v>4.4863465999999999E-8</v>
      </c>
      <c r="BT1082" s="186">
        <v>6.1168084999999996E-10</v>
      </c>
      <c r="BU1082" s="186">
        <v>6.7568454000000006E-8</v>
      </c>
      <c r="BV1082" s="186">
        <v>1.5045764999999999E-8</v>
      </c>
      <c r="BW1082" s="186">
        <v>9.8724376999999996E-8</v>
      </c>
      <c r="BX1082" s="186">
        <v>0</v>
      </c>
      <c r="BY1082" s="186">
        <v>4.6087660999999998E-17</v>
      </c>
      <c r="BZ1082" s="186">
        <v>3.7737233000000001E-13</v>
      </c>
      <c r="CA1082" s="186">
        <v>3.5695713999999999E-7</v>
      </c>
      <c r="CB1082" s="186">
        <v>5.0191489999999998E-6</v>
      </c>
      <c r="CC1082" s="186">
        <v>8.4915887000000005E-9</v>
      </c>
      <c r="CD1082" s="186">
        <v>0</v>
      </c>
      <c r="CE1082"/>
      <c r="CF1082" s="329">
        <v>3.1941308999999999E-13</v>
      </c>
      <c r="CG1082" s="330">
        <v>0.28022261999999998</v>
      </c>
      <c r="CH1082" s="330">
        <v>1.8590803E-3</v>
      </c>
      <c r="CI1082" s="330">
        <v>5.1171576000000004E-4</v>
      </c>
      <c r="CJ1082" s="329">
        <v>7.7375175000000002E-5</v>
      </c>
      <c r="CK1082" s="329">
        <v>3.6584443999999998E-11</v>
      </c>
      <c r="CL1082" s="329">
        <v>4.2823172000000001E-9</v>
      </c>
      <c r="CM1082" s="329">
        <v>3.2626273999999999E-5</v>
      </c>
      <c r="CN1082" s="330">
        <v>7.9109823999999995E-2</v>
      </c>
      <c r="CO1082" s="330">
        <v>0.38996266000000002</v>
      </c>
      <c r="CP1082"/>
      <c r="CQ1082">
        <v>4.2032514999999999E-2</v>
      </c>
      <c r="CR1082">
        <v>9.2271224464999992E-3</v>
      </c>
      <c r="CS1082">
        <v>6.3525758989000005E-3</v>
      </c>
      <c r="CT1082">
        <v>7.2799698260000009E-3</v>
      </c>
      <c r="CU1082">
        <v>1.6421448010000003E-2</v>
      </c>
      <c r="CV1082" s="109"/>
      <c r="CW1082" s="376" t="s">
        <v>6875</v>
      </c>
      <c r="CX1082" s="36"/>
      <c r="CY1082" s="36"/>
      <c r="CZ1082" s="36"/>
      <c r="DA1082" s="237"/>
      <c r="DB1082" s="257"/>
      <c r="DC1082" s="40"/>
      <c r="DD1082" s="40"/>
      <c r="DE1082" s="40"/>
      <c r="DF1082" s="40"/>
      <c r="DG1082" s="40"/>
      <c r="DH1082" s="40"/>
      <c r="DI1082" s="40"/>
      <c r="DJ1082" s="40"/>
      <c r="DK1082" s="40"/>
      <c r="DL1082" s="40"/>
    </row>
    <row r="1083" spans="1:116" ht="14.4" x14ac:dyDescent="0.3">
      <c r="A1083" t="s">
        <v>6876</v>
      </c>
      <c r="B1083" s="113" t="s">
        <v>924</v>
      </c>
      <c r="C1083" s="182" t="s">
        <v>224</v>
      </c>
      <c r="D1083" s="40" t="s">
        <v>214</v>
      </c>
      <c r="E1083" s="181" t="s">
        <v>943</v>
      </c>
      <c r="F1083" s="184" t="s">
        <v>6877</v>
      </c>
      <c r="G1083" s="184">
        <v>6.2538618313054011</v>
      </c>
      <c r="H1083" s="184">
        <v>2.8762192364999999E-3</v>
      </c>
      <c r="I1083" s="184">
        <v>5.6750299813700007</v>
      </c>
      <c r="J1083" s="328">
        <v>1.6423120698900003E-2</v>
      </c>
      <c r="K1083" s="184">
        <v>0.55953251000000004</v>
      </c>
      <c r="L1083" s="184">
        <v>4.5844296000000003E-3</v>
      </c>
      <c r="M1083" s="331">
        <v>1.6416638000000001E-3</v>
      </c>
      <c r="N1083" s="184">
        <v>1.6412565E-3</v>
      </c>
      <c r="O1083" s="331">
        <v>1.0887326E-3</v>
      </c>
      <c r="P1083" s="331">
        <v>6.0695364999999999E-6</v>
      </c>
      <c r="Q1083" s="331">
        <v>1.401606E-4</v>
      </c>
      <c r="R1083" s="331">
        <v>1.2480980999999999E-4</v>
      </c>
      <c r="S1083" s="331">
        <v>1.5091000999999999E-4</v>
      </c>
      <c r="T1083" s="331">
        <v>9.0487816000000003E-4</v>
      </c>
      <c r="U1083" s="331">
        <v>1.6270538000000001E-2</v>
      </c>
      <c r="V1083" s="331">
        <v>5.6677742000000002</v>
      </c>
      <c r="W1083" s="331">
        <v>1.6726889000000001E-6</v>
      </c>
      <c r="X1083" s="331">
        <v>0</v>
      </c>
      <c r="Y1083"/>
      <c r="Z1083" s="288">
        <v>3.7302167333333336</v>
      </c>
      <c r="AA1083"/>
      <c r="AB1083" s="164">
        <v>25.400898000000002</v>
      </c>
      <c r="AC1083" s="164">
        <v>3.6442435999999998</v>
      </c>
      <c r="AD1083" s="164">
        <v>0.44582227000000002</v>
      </c>
      <c r="AE1083" s="164">
        <v>0</v>
      </c>
      <c r="AF1083" s="164">
        <v>21.023185000000002</v>
      </c>
      <c r="AG1083" s="164">
        <v>0.19382305999999999</v>
      </c>
      <c r="AH1083" s="164">
        <v>9.3824020999999994E-2</v>
      </c>
      <c r="AI1083"/>
      <c r="AJ1083" s="185">
        <v>6.2313409E-2</v>
      </c>
      <c r="AK1083" s="185">
        <v>5.9257886000000003E-2</v>
      </c>
      <c r="AL1083" s="185">
        <v>2.8566987999999998E-3</v>
      </c>
      <c r="AM1083" s="185">
        <v>1.9882469000000001E-4</v>
      </c>
      <c r="AN1083" s="176">
        <v>3.5526309999999999E-6</v>
      </c>
      <c r="AO1083" s="176">
        <v>1.0564714E-8</v>
      </c>
      <c r="AP1083" s="176">
        <v>2.7846594999999998E-2</v>
      </c>
      <c r="AQ1083" s="192">
        <v>3.4616541000000002E-6</v>
      </c>
      <c r="AR1083" s="192">
        <v>1.0444646E-8</v>
      </c>
      <c r="AS1083" s="192">
        <v>2.8536263999999999E-13</v>
      </c>
      <c r="AT1083" s="192">
        <v>2.1796932999999999E-12</v>
      </c>
      <c r="AU1083" s="192">
        <v>0</v>
      </c>
      <c r="AV1083" s="192">
        <v>1.0036458E-10</v>
      </c>
      <c r="AW1083" s="192">
        <v>9.0808282999999996E-8</v>
      </c>
      <c r="AX1083" s="192">
        <v>1.6954379999999999E-11</v>
      </c>
      <c r="AY1083" s="192">
        <v>1.0253451E-10</v>
      </c>
      <c r="AZ1083" s="192">
        <v>2.4941877999999999E-14</v>
      </c>
      <c r="BA1083" s="192">
        <v>3.6990142E-16</v>
      </c>
      <c r="BB1083" s="192">
        <v>7.9859741000000002E-14</v>
      </c>
      <c r="BC1083" s="192">
        <v>1.6019495E-13</v>
      </c>
      <c r="BD1083" s="192">
        <v>2.9187861E-14</v>
      </c>
      <c r="BE1083" s="192">
        <v>3.7282147999999999E-12</v>
      </c>
      <c r="BF1083" s="192">
        <v>6.2338511000000001E-11</v>
      </c>
      <c r="BG1083" s="192">
        <v>2.0841203E-20</v>
      </c>
      <c r="BH1083" s="192">
        <v>1.4591136E-5</v>
      </c>
      <c r="BI1083" s="193">
        <v>2.7832004E-2</v>
      </c>
      <c r="BJ1083" s="192">
        <v>0</v>
      </c>
      <c r="BK1083" s="192">
        <v>0</v>
      </c>
      <c r="BL1083" s="192">
        <v>0</v>
      </c>
      <c r="BM1083"/>
      <c r="BN1083" s="164">
        <v>1.11085E-4</v>
      </c>
      <c r="BO1083" s="186">
        <v>7.3100994999999996E-7</v>
      </c>
      <c r="BP1083" s="164">
        <v>1.0400833999999999E-4</v>
      </c>
      <c r="BQ1083" s="186">
        <v>1.5206046999999999E-8</v>
      </c>
      <c r="BR1083" s="186">
        <v>7.1903138000000003E-7</v>
      </c>
      <c r="BS1083" s="186">
        <v>4.4863465999999999E-8</v>
      </c>
      <c r="BT1083" s="186">
        <v>6.1168084999999996E-10</v>
      </c>
      <c r="BU1083" s="186">
        <v>6.7568454000000006E-8</v>
      </c>
      <c r="BV1083" s="186">
        <v>1.5045764999999999E-8</v>
      </c>
      <c r="BW1083" s="186">
        <v>9.8724376999999996E-8</v>
      </c>
      <c r="BX1083" s="186">
        <v>0</v>
      </c>
      <c r="BY1083" s="186">
        <v>4.6087660999999998E-17</v>
      </c>
      <c r="BZ1083" s="186">
        <v>3.7737233000000001E-13</v>
      </c>
      <c r="CA1083" s="186">
        <v>3.5695713999999999E-7</v>
      </c>
      <c r="CB1083" s="186">
        <v>5.0191489999999998E-6</v>
      </c>
      <c r="CC1083" s="186">
        <v>8.4915887000000005E-9</v>
      </c>
      <c r="CD1083" s="186">
        <v>0</v>
      </c>
      <c r="CE1083"/>
      <c r="CF1083" s="329">
        <v>3.1941308999999999E-13</v>
      </c>
      <c r="CG1083" s="330">
        <v>3.7302225999999998</v>
      </c>
      <c r="CH1083" s="330">
        <v>1.8590803E-3</v>
      </c>
      <c r="CI1083" s="330">
        <v>5.1171576000000004E-4</v>
      </c>
      <c r="CJ1083" s="329">
        <v>7.7375175000000002E-5</v>
      </c>
      <c r="CK1083" s="329">
        <v>3.6584443999999998E-11</v>
      </c>
      <c r="CL1083" s="329">
        <v>4.2823172000000001E-9</v>
      </c>
      <c r="CM1083" s="329">
        <v>3.2626273999999999E-5</v>
      </c>
      <c r="CN1083" s="330">
        <v>7.9109823999999995E-2</v>
      </c>
      <c r="CO1083" s="330">
        <v>0.38996266000000002</v>
      </c>
      <c r="CP1083"/>
      <c r="CQ1083">
        <v>0.55953251000000004</v>
      </c>
      <c r="CR1083">
        <v>9.2271224464999992E-3</v>
      </c>
      <c r="CS1083">
        <v>6.3525758989000005E-3</v>
      </c>
      <c r="CT1083">
        <v>5.6750299813700007</v>
      </c>
      <c r="CU1083">
        <v>1.6421448010000003E-2</v>
      </c>
      <c r="CV1083" s="109"/>
      <c r="CW1083" s="376" t="s">
        <v>6875</v>
      </c>
      <c r="CX1083" s="36"/>
      <c r="CY1083" s="36"/>
      <c r="CZ1083" s="36"/>
      <c r="DA1083" s="237"/>
      <c r="DB1083" s="257"/>
      <c r="DC1083" s="40"/>
      <c r="DD1083" s="40"/>
      <c r="DE1083" s="40"/>
      <c r="DF1083" s="40"/>
      <c r="DG1083" s="40"/>
      <c r="DH1083" s="40"/>
      <c r="DI1083" s="40"/>
      <c r="DJ1083" s="40"/>
      <c r="DK1083" s="40"/>
      <c r="DL1083" s="40"/>
    </row>
    <row r="1084" spans="1:116" ht="14.4" x14ac:dyDescent="0.3">
      <c r="A1084" t="s">
        <v>2302</v>
      </c>
      <c r="B1084" s="113" t="s">
        <v>924</v>
      </c>
      <c r="C1084" s="182" t="s">
        <v>225</v>
      </c>
      <c r="D1084" s="40" t="s">
        <v>214</v>
      </c>
      <c r="E1084" s="181" t="s">
        <v>943</v>
      </c>
      <c r="F1084" s="184" t="s">
        <v>4424</v>
      </c>
      <c r="G1084" s="184">
        <v>5.7750050393199998E-2</v>
      </c>
      <c r="H1084" s="184">
        <v>2.7557199373E-3</v>
      </c>
      <c r="I1084" s="184">
        <v>5.8853484269999999E-3</v>
      </c>
      <c r="J1084" s="328">
        <v>1.30022010289E-2</v>
      </c>
      <c r="K1084" s="184">
        <v>3.6106780999999998E-2</v>
      </c>
      <c r="L1084" s="184">
        <v>3.2735994E-3</v>
      </c>
      <c r="M1084" s="331">
        <v>1.5580187E-3</v>
      </c>
      <c r="N1084" s="184">
        <v>1.5353057000000001E-3</v>
      </c>
      <c r="O1084" s="331">
        <v>1.0776551999999999E-3</v>
      </c>
      <c r="P1084" s="331">
        <v>5.5650172999999997E-6</v>
      </c>
      <c r="Q1084" s="331">
        <v>1.3719401999999999E-4</v>
      </c>
      <c r="R1084" s="331">
        <v>1.2473429E-4</v>
      </c>
      <c r="S1084" s="184">
        <v>1.4864433999999999E-4</v>
      </c>
      <c r="T1084" s="331">
        <v>9.0487816000000003E-4</v>
      </c>
      <c r="U1084" s="331">
        <v>1.2851883999999999E-2</v>
      </c>
      <c r="V1084" s="331">
        <v>2.4117876999999999E-5</v>
      </c>
      <c r="W1084" s="331">
        <v>1.6726889000000001E-6</v>
      </c>
      <c r="X1084" s="331">
        <v>0</v>
      </c>
      <c r="Y1084"/>
      <c r="Z1084" s="288">
        <v>0.24071187333333333</v>
      </c>
      <c r="AA1084"/>
      <c r="AB1084" s="164">
        <v>24.882211000000002</v>
      </c>
      <c r="AC1084" s="164">
        <v>3.1279007000000001</v>
      </c>
      <c r="AD1084" s="164">
        <v>0.44425318000000003</v>
      </c>
      <c r="AE1084" s="164">
        <v>0</v>
      </c>
      <c r="AF1084" s="164">
        <v>21.023185000000002</v>
      </c>
      <c r="AG1084" s="164">
        <v>0.19348051999999999</v>
      </c>
      <c r="AH1084" s="164">
        <v>9.3391353999999996E-2</v>
      </c>
      <c r="AI1084"/>
      <c r="AJ1084" s="185">
        <v>5.2132167000000004E-3</v>
      </c>
      <c r="AK1084" s="185">
        <v>4.8436536999999997E-3</v>
      </c>
      <c r="AL1084" s="185">
        <v>2.0695882000000001E-4</v>
      </c>
      <c r="AM1084" s="185">
        <v>1.6260415999999999E-4</v>
      </c>
      <c r="AN1084" s="176">
        <v>2.9038691000000001E-7</v>
      </c>
      <c r="AO1084" s="176">
        <v>7.6538022999999999E-10</v>
      </c>
      <c r="AP1084" s="176">
        <v>2.2773692000000002E-2</v>
      </c>
      <c r="AQ1084" s="192">
        <v>2.233936E-7</v>
      </c>
      <c r="AR1084" s="192">
        <v>6.7403191000000003E-10</v>
      </c>
      <c r="AS1084" s="192">
        <v>1.8415512999999999E-14</v>
      </c>
      <c r="AT1084" s="192">
        <v>2.1796932999999999E-12</v>
      </c>
      <c r="AU1084" s="192">
        <v>0</v>
      </c>
      <c r="AV1084" s="192">
        <v>9.7525378000000006E-11</v>
      </c>
      <c r="AW1084" s="192">
        <v>6.6828598999999997E-8</v>
      </c>
      <c r="AX1084" s="192">
        <v>1.6306902000000001E-11</v>
      </c>
      <c r="AY1084" s="192">
        <v>7.4804529E-11</v>
      </c>
      <c r="AZ1084" s="192">
        <v>2.4941877999999999E-14</v>
      </c>
      <c r="BA1084" s="192">
        <v>3.6990142E-16</v>
      </c>
      <c r="BB1084" s="192">
        <v>7.8169678999999998E-14</v>
      </c>
      <c r="BC1084" s="192">
        <v>9.7219910000000005E-14</v>
      </c>
      <c r="BD1084" s="192">
        <v>1.7770561999999999E-14</v>
      </c>
      <c r="BE1084" s="192">
        <v>3.6442936000000001E-12</v>
      </c>
      <c r="BF1084" s="192">
        <v>6.1363741999999997E-11</v>
      </c>
      <c r="BG1084" s="192">
        <v>2.0841203E-20</v>
      </c>
      <c r="BH1084" s="192">
        <v>1.4382755000000001E-5</v>
      </c>
      <c r="BI1084" s="193">
        <v>2.2759308999999998E-2</v>
      </c>
      <c r="BJ1084" s="192">
        <v>0</v>
      </c>
      <c r="BK1084" s="192">
        <v>0</v>
      </c>
      <c r="BL1084" s="192">
        <v>0</v>
      </c>
      <c r="BM1084"/>
      <c r="BN1084" s="186">
        <v>1.2770426999999999E-5</v>
      </c>
      <c r="BO1084" s="186">
        <v>5.3983109000000002E-7</v>
      </c>
      <c r="BP1084" s="186">
        <v>6.7116856999999998E-6</v>
      </c>
      <c r="BQ1084" s="186">
        <v>1.5146156999999999E-8</v>
      </c>
      <c r="BR1084" s="186">
        <v>5.5163558999999997E-7</v>
      </c>
      <c r="BS1084" s="186">
        <v>4.4863465999999999E-8</v>
      </c>
      <c r="BT1084" s="186">
        <v>6.1168084999999996E-10</v>
      </c>
      <c r="BU1084" s="186">
        <v>6.7568454000000006E-8</v>
      </c>
      <c r="BV1084" s="186">
        <v>1.4225468E-8</v>
      </c>
      <c r="BW1084" s="186">
        <v>9.6607495999999999E-8</v>
      </c>
      <c r="BX1084" s="186">
        <v>0</v>
      </c>
      <c r="BY1084" s="186">
        <v>4.6087660999999998E-17</v>
      </c>
      <c r="BZ1084" s="186">
        <v>3.7737233000000001E-13</v>
      </c>
      <c r="CA1084" s="186">
        <v>3.2429403999999999E-7</v>
      </c>
      <c r="CB1084" s="186">
        <v>4.3954657000000002E-6</v>
      </c>
      <c r="CC1084" s="186">
        <v>8.4915887000000005E-9</v>
      </c>
      <c r="CD1084" s="186">
        <v>0</v>
      </c>
      <c r="CE1084"/>
      <c r="CF1084" s="329">
        <v>3.1941308999999999E-13</v>
      </c>
      <c r="CG1084" s="330">
        <v>0.24071772999999999</v>
      </c>
      <c r="CH1084" s="330">
        <v>1.8590803E-3</v>
      </c>
      <c r="CI1084" s="330">
        <v>3.8091397E-4</v>
      </c>
      <c r="CJ1084" s="329">
        <v>7.1690953999999996E-5</v>
      </c>
      <c r="CK1084" s="329">
        <v>3.5819813000000001E-11</v>
      </c>
      <c r="CL1084" s="329">
        <v>4.1919528000000003E-9</v>
      </c>
      <c r="CM1084" s="329">
        <v>2.4356588E-5</v>
      </c>
      <c r="CN1084" s="330">
        <v>4.8070854000000003E-2</v>
      </c>
      <c r="CO1084" s="330">
        <v>0.32000495000000001</v>
      </c>
      <c r="CP1084"/>
      <c r="CQ1084">
        <v>3.6106780999999998E-2</v>
      </c>
      <c r="CR1084">
        <v>7.7120723273E-3</v>
      </c>
      <c r="CS1084">
        <v>4.9580250788999998E-3</v>
      </c>
      <c r="CT1084">
        <v>5.8853484269999999E-3</v>
      </c>
      <c r="CU1084">
        <v>1.3000528339999999E-2</v>
      </c>
      <c r="CV1084" s="109"/>
      <c r="CW1084" s="376" t="s">
        <v>6878</v>
      </c>
      <c r="CX1084" s="36"/>
      <c r="CY1084" s="36"/>
      <c r="CZ1084" s="36"/>
      <c r="DA1084" s="237"/>
      <c r="DB1084" s="257"/>
      <c r="DC1084" s="40"/>
      <c r="DD1084" s="40"/>
      <c r="DE1084" s="40"/>
      <c r="DF1084" s="40"/>
      <c r="DG1084" s="40"/>
      <c r="DH1084" s="40"/>
      <c r="DI1084" s="40"/>
      <c r="DJ1084" s="40"/>
      <c r="DK1084" s="40"/>
      <c r="DL1084" s="40"/>
    </row>
    <row r="1085" spans="1:116" ht="14.4" x14ac:dyDescent="0.3">
      <c r="A1085" t="s">
        <v>6879</v>
      </c>
      <c r="B1085" s="113" t="s">
        <v>924</v>
      </c>
      <c r="C1085" s="182" t="s">
        <v>1655</v>
      </c>
      <c r="D1085" s="40" t="s">
        <v>214</v>
      </c>
      <c r="E1085" s="181" t="s">
        <v>943</v>
      </c>
      <c r="F1085" s="184" t="s">
        <v>6880</v>
      </c>
      <c r="G1085" s="184">
        <v>5.0407500315161995</v>
      </c>
      <c r="H1085" s="184">
        <v>2.7557199373E-3</v>
      </c>
      <c r="I1085" s="184">
        <v>4.4713853305499995</v>
      </c>
      <c r="J1085" s="328">
        <v>1.30022010289E-2</v>
      </c>
      <c r="K1085" s="184">
        <v>0.55360677999999997</v>
      </c>
      <c r="L1085" s="184">
        <v>3.2735994E-3</v>
      </c>
      <c r="M1085" s="331">
        <v>1.5580187E-3</v>
      </c>
      <c r="N1085" s="184">
        <v>1.5353057000000001E-3</v>
      </c>
      <c r="O1085" s="331">
        <v>1.0776551999999999E-3</v>
      </c>
      <c r="P1085" s="331">
        <v>5.5650172999999997E-6</v>
      </c>
      <c r="Q1085" s="331">
        <v>1.3719401999999999E-4</v>
      </c>
      <c r="R1085" s="331">
        <v>1.2473429E-4</v>
      </c>
      <c r="S1085" s="331">
        <v>1.4864433999999999E-4</v>
      </c>
      <c r="T1085" s="331">
        <v>9.0487816000000003E-4</v>
      </c>
      <c r="U1085" s="331">
        <v>1.2851883999999999E-2</v>
      </c>
      <c r="V1085" s="331">
        <v>4.4655240999999997</v>
      </c>
      <c r="W1085" s="331">
        <v>1.6726889000000001E-6</v>
      </c>
      <c r="X1085" s="331">
        <v>0</v>
      </c>
      <c r="Y1085"/>
      <c r="Z1085" s="288">
        <v>3.6907118666666667</v>
      </c>
      <c r="AA1085"/>
      <c r="AB1085" s="164">
        <v>24.882211000000002</v>
      </c>
      <c r="AC1085" s="164">
        <v>3.1279007000000001</v>
      </c>
      <c r="AD1085" s="164">
        <v>0.44425318000000003</v>
      </c>
      <c r="AE1085" s="164">
        <v>0</v>
      </c>
      <c r="AF1085" s="164">
        <v>21.023185000000002</v>
      </c>
      <c r="AG1085" s="164">
        <v>0.19348051999999999</v>
      </c>
      <c r="AH1085" s="164">
        <v>9.3391353999999996E-2</v>
      </c>
      <c r="AI1085"/>
      <c r="AJ1085" s="185">
        <v>6.1228039999999997E-2</v>
      </c>
      <c r="AK1085" s="185">
        <v>5.8246342E-2</v>
      </c>
      <c r="AL1085" s="185">
        <v>2.8190941999999999E-3</v>
      </c>
      <c r="AM1085" s="185">
        <v>1.6260415999999999E-4</v>
      </c>
      <c r="AN1085" s="176">
        <v>3.4919869000000001E-6</v>
      </c>
      <c r="AO1085" s="176">
        <v>1.0425643999999999E-8</v>
      </c>
      <c r="AP1085" s="176">
        <v>2.2773692000000002E-2</v>
      </c>
      <c r="AQ1085" s="192">
        <v>3.4249935999999999E-6</v>
      </c>
      <c r="AR1085" s="192">
        <v>1.0334032E-8</v>
      </c>
      <c r="AS1085" s="192">
        <v>2.8234051000000001E-13</v>
      </c>
      <c r="AT1085" s="192">
        <v>2.1796932999999999E-12</v>
      </c>
      <c r="AU1085" s="192">
        <v>0</v>
      </c>
      <c r="AV1085" s="192">
        <v>9.7525378000000006E-11</v>
      </c>
      <c r="AW1085" s="192">
        <v>6.6828598999999997E-8</v>
      </c>
      <c r="AX1085" s="192">
        <v>1.6306902000000001E-11</v>
      </c>
      <c r="AY1085" s="192">
        <v>7.4804529E-11</v>
      </c>
      <c r="AZ1085" s="192">
        <v>2.4941877999999999E-14</v>
      </c>
      <c r="BA1085" s="192">
        <v>3.6990142E-16</v>
      </c>
      <c r="BB1085" s="192">
        <v>7.8169678999999998E-14</v>
      </c>
      <c r="BC1085" s="192">
        <v>9.7219910000000005E-14</v>
      </c>
      <c r="BD1085" s="192">
        <v>1.7770561999999999E-14</v>
      </c>
      <c r="BE1085" s="192">
        <v>3.6442936000000001E-12</v>
      </c>
      <c r="BF1085" s="192">
        <v>6.1363741999999997E-11</v>
      </c>
      <c r="BG1085" s="192">
        <v>2.0841203E-20</v>
      </c>
      <c r="BH1085" s="192">
        <v>1.4382755000000001E-5</v>
      </c>
      <c r="BI1085" s="193">
        <v>2.2759308999999998E-2</v>
      </c>
      <c r="BJ1085" s="192">
        <v>0</v>
      </c>
      <c r="BK1085" s="192">
        <v>0</v>
      </c>
      <c r="BL1085" s="192">
        <v>0</v>
      </c>
      <c r="BM1085"/>
      <c r="BN1085" s="164">
        <v>1.0896558E-4</v>
      </c>
      <c r="BO1085" s="186">
        <v>5.3983109000000002E-7</v>
      </c>
      <c r="BP1085" s="164">
        <v>1.0290684E-4</v>
      </c>
      <c r="BQ1085" s="186">
        <v>1.5146156999999999E-8</v>
      </c>
      <c r="BR1085" s="186">
        <v>5.5163558999999997E-7</v>
      </c>
      <c r="BS1085" s="186">
        <v>4.4863465999999999E-8</v>
      </c>
      <c r="BT1085" s="186">
        <v>6.1168084999999996E-10</v>
      </c>
      <c r="BU1085" s="186">
        <v>6.7568454000000006E-8</v>
      </c>
      <c r="BV1085" s="186">
        <v>1.4225468E-8</v>
      </c>
      <c r="BW1085" s="186">
        <v>9.6607495999999999E-8</v>
      </c>
      <c r="BX1085" s="186">
        <v>0</v>
      </c>
      <c r="BY1085" s="186">
        <v>4.6087660999999998E-17</v>
      </c>
      <c r="BZ1085" s="186">
        <v>3.7737233000000001E-13</v>
      </c>
      <c r="CA1085" s="186">
        <v>3.2429403999999999E-7</v>
      </c>
      <c r="CB1085" s="186">
        <v>4.3954657000000002E-6</v>
      </c>
      <c r="CC1085" s="186">
        <v>8.4915887000000005E-9</v>
      </c>
      <c r="CD1085" s="186">
        <v>0</v>
      </c>
      <c r="CE1085"/>
      <c r="CF1085" s="329">
        <v>3.1941308999999999E-13</v>
      </c>
      <c r="CG1085" s="330">
        <v>3.6907177</v>
      </c>
      <c r="CH1085" s="330">
        <v>1.8590803E-3</v>
      </c>
      <c r="CI1085" s="330">
        <v>3.8091397E-4</v>
      </c>
      <c r="CJ1085" s="329">
        <v>7.1690953999999996E-5</v>
      </c>
      <c r="CK1085" s="329">
        <v>3.5819813000000001E-11</v>
      </c>
      <c r="CL1085" s="329">
        <v>4.1919528000000003E-9</v>
      </c>
      <c r="CM1085" s="329">
        <v>2.4356588E-5</v>
      </c>
      <c r="CN1085" s="330">
        <v>4.8070854000000003E-2</v>
      </c>
      <c r="CO1085" s="330">
        <v>0.32000495000000001</v>
      </c>
      <c r="CP1085"/>
      <c r="CQ1085">
        <v>0.55360677999999997</v>
      </c>
      <c r="CR1085">
        <v>7.7120723273E-3</v>
      </c>
      <c r="CS1085">
        <v>4.9580250788999998E-3</v>
      </c>
      <c r="CT1085">
        <v>4.4713853305499995</v>
      </c>
      <c r="CU1085">
        <v>1.3000528339999999E-2</v>
      </c>
      <c r="CV1085" s="109"/>
      <c r="CW1085" s="376" t="s">
        <v>6878</v>
      </c>
      <c r="CX1085" s="36"/>
      <c r="CY1085" s="36"/>
      <c r="CZ1085" s="36"/>
      <c r="DA1085" s="237"/>
      <c r="DB1085" s="40"/>
      <c r="DC1085" s="40"/>
      <c r="DD1085" s="40"/>
      <c r="DE1085" s="40"/>
      <c r="DF1085" s="40"/>
      <c r="DG1085" s="40"/>
      <c r="DH1085" s="40"/>
      <c r="DI1085" s="40"/>
      <c r="DJ1085" s="40"/>
      <c r="DK1085" s="40"/>
      <c r="DL1085" s="40"/>
    </row>
    <row r="1086" spans="1:116" ht="14.4" x14ac:dyDescent="0.3">
      <c r="A1086" t="s">
        <v>2303</v>
      </c>
      <c r="B1086" s="113" t="s">
        <v>924</v>
      </c>
      <c r="C1086" s="182" t="s">
        <v>226</v>
      </c>
      <c r="D1086" s="40" t="s">
        <v>214</v>
      </c>
      <c r="E1086" s="181" t="s">
        <v>943</v>
      </c>
      <c r="F1086" s="184" t="s">
        <v>4425</v>
      </c>
      <c r="G1086" s="184">
        <v>5.3978601115999995E-2</v>
      </c>
      <c r="H1086" s="184">
        <v>2.7138798871000004E-3</v>
      </c>
      <c r="I1086" s="184">
        <v>5.4011048899999994E-3</v>
      </c>
      <c r="J1086" s="328">
        <v>1.1814381338900001E-2</v>
      </c>
      <c r="K1086" s="184">
        <v>3.4049234999999997E-2</v>
      </c>
      <c r="L1086" s="184">
        <v>2.8184501000000002E-3</v>
      </c>
      <c r="M1086" s="331">
        <v>1.5289752E-3</v>
      </c>
      <c r="N1086" s="184">
        <v>1.4985172000000001E-3</v>
      </c>
      <c r="O1086" s="331">
        <v>1.0738089E-3</v>
      </c>
      <c r="P1086" s="331">
        <v>5.3898370999999999E-6</v>
      </c>
      <c r="Q1086" s="331">
        <v>1.3616394999999999E-4</v>
      </c>
      <c r="R1086" s="331">
        <v>1.2470805999999999E-4</v>
      </c>
      <c r="S1086" s="184">
        <v>1.4785765E-4</v>
      </c>
      <c r="T1086" s="331">
        <v>9.0487816000000003E-4</v>
      </c>
      <c r="U1086" s="331">
        <v>1.1664851E-2</v>
      </c>
      <c r="V1086" s="331">
        <v>2.409337E-5</v>
      </c>
      <c r="W1086" s="331">
        <v>1.6726889000000001E-6</v>
      </c>
      <c r="X1086" s="331">
        <v>0</v>
      </c>
      <c r="Y1086"/>
      <c r="Z1086" s="288">
        <v>0.2269949</v>
      </c>
      <c r="AA1086"/>
      <c r="AB1086" s="164">
        <v>24.702110999999999</v>
      </c>
      <c r="AC1086" s="164">
        <v>2.9486150000000002</v>
      </c>
      <c r="AD1086" s="164">
        <v>0.44370836000000002</v>
      </c>
      <c r="AE1086" s="164">
        <v>0</v>
      </c>
      <c r="AF1086" s="164">
        <v>21.023185000000002</v>
      </c>
      <c r="AG1086" s="164">
        <v>0.19336158000000001</v>
      </c>
      <c r="AH1086" s="164">
        <v>9.3241122999999995E-2</v>
      </c>
      <c r="AI1086"/>
      <c r="AJ1086" s="185">
        <v>4.8363523999999996E-3</v>
      </c>
      <c r="AK1086" s="185">
        <v>4.4924231999999998E-3</v>
      </c>
      <c r="AL1086" s="185">
        <v>1.9390166E-4</v>
      </c>
      <c r="AM1086" s="185">
        <v>1.5002759000000001E-4</v>
      </c>
      <c r="AN1086" s="176">
        <v>2.6932993E-7</v>
      </c>
      <c r="AO1086" s="176">
        <v>7.1709194999999995E-10</v>
      </c>
      <c r="AP1086" s="176">
        <v>2.1012267000000001E-2</v>
      </c>
      <c r="AQ1086" s="192">
        <v>2.1066424999999999E-7</v>
      </c>
      <c r="AR1086" s="192">
        <v>6.3562437999999999E-10</v>
      </c>
      <c r="AS1086" s="192">
        <v>1.7366164999999999E-14</v>
      </c>
      <c r="AT1086" s="192">
        <v>2.1796932999999999E-12</v>
      </c>
      <c r="AU1086" s="192">
        <v>0</v>
      </c>
      <c r="AV1086" s="192">
        <v>9.6539542999999998E-11</v>
      </c>
      <c r="AW1086" s="192">
        <v>5.8502319000000002E-8</v>
      </c>
      <c r="AX1086" s="192">
        <v>1.6082083999999999E-11</v>
      </c>
      <c r="AY1086" s="192">
        <v>6.5176064000000004E-11</v>
      </c>
      <c r="AZ1086" s="192">
        <v>2.4941877999999999E-14</v>
      </c>
      <c r="BA1086" s="192">
        <v>3.6990142E-16</v>
      </c>
      <c r="BB1086" s="192">
        <v>7.7582852E-14</v>
      </c>
      <c r="BC1086" s="192">
        <v>7.5353576000000002E-14</v>
      </c>
      <c r="BD1086" s="192">
        <v>1.3806222E-14</v>
      </c>
      <c r="BE1086" s="192">
        <v>3.6151543000000001E-12</v>
      </c>
      <c r="BF1086" s="192">
        <v>6.1025281000000004E-11</v>
      </c>
      <c r="BG1086" s="192">
        <v>2.0841203E-20</v>
      </c>
      <c r="BH1086" s="192">
        <v>1.4310401E-5</v>
      </c>
      <c r="BI1086" s="193">
        <v>2.0997957000000001E-2</v>
      </c>
      <c r="BJ1086" s="192">
        <v>0</v>
      </c>
      <c r="BK1086" s="192">
        <v>0</v>
      </c>
      <c r="BL1086" s="192">
        <v>0</v>
      </c>
      <c r="BM1086"/>
      <c r="BN1086" s="186">
        <v>1.2034517E-5</v>
      </c>
      <c r="BO1086" s="186">
        <v>4.7344955E-7</v>
      </c>
      <c r="BP1086" s="186">
        <v>6.3292201E-6</v>
      </c>
      <c r="BQ1086" s="186">
        <v>1.5125362000000001E-8</v>
      </c>
      <c r="BR1086" s="186">
        <v>4.9351206000000004E-7</v>
      </c>
      <c r="BS1086" s="186">
        <v>4.4863465999999999E-8</v>
      </c>
      <c r="BT1086" s="186">
        <v>6.1168084999999996E-10</v>
      </c>
      <c r="BU1086" s="186">
        <v>6.7568454000000006E-8</v>
      </c>
      <c r="BV1086" s="186">
        <v>1.3940642000000001E-8</v>
      </c>
      <c r="BW1086" s="186">
        <v>9.5872468000000003E-8</v>
      </c>
      <c r="BX1086" s="186">
        <v>0</v>
      </c>
      <c r="BY1086" s="186">
        <v>4.6087660999999998E-17</v>
      </c>
      <c r="BZ1086" s="186">
        <v>3.7737233000000001E-13</v>
      </c>
      <c r="CA1086" s="186">
        <v>3.1295269000000002E-7</v>
      </c>
      <c r="CB1086" s="186">
        <v>4.1789088999999996E-6</v>
      </c>
      <c r="CC1086" s="186">
        <v>8.4915887000000005E-9</v>
      </c>
      <c r="CD1086" s="186">
        <v>0</v>
      </c>
      <c r="CE1086"/>
      <c r="CF1086" s="329">
        <v>3.1941308999999999E-13</v>
      </c>
      <c r="CG1086" s="330">
        <v>0.22700076</v>
      </c>
      <c r="CH1086" s="330">
        <v>1.8590803E-3</v>
      </c>
      <c r="CI1086" s="330">
        <v>3.3549668000000001E-4</v>
      </c>
      <c r="CJ1086" s="329">
        <v>6.9717266000000005E-5</v>
      </c>
      <c r="CK1086" s="329">
        <v>3.5554316E-11</v>
      </c>
      <c r="CL1086" s="329">
        <v>4.1605761999999997E-9</v>
      </c>
      <c r="CM1086" s="329">
        <v>2.1485169000000001E-5</v>
      </c>
      <c r="CN1086" s="330">
        <v>3.7293434E-2</v>
      </c>
      <c r="CO1086" s="330">
        <v>0.29571407999999999</v>
      </c>
      <c r="CP1086"/>
      <c r="CQ1086">
        <v>3.4049234999999997E-2</v>
      </c>
      <c r="CR1086">
        <v>7.1860132470999991E-3</v>
      </c>
      <c r="CS1086">
        <v>4.4738060488999998E-3</v>
      </c>
      <c r="CT1086">
        <v>5.4011048900000002E-3</v>
      </c>
      <c r="CU1086">
        <v>1.181270865E-2</v>
      </c>
      <c r="CV1086" s="109"/>
      <c r="CW1086" s="376" t="s">
        <v>6881</v>
      </c>
      <c r="CX1086" s="36"/>
      <c r="CY1086" s="36"/>
      <c r="CZ1086" s="36"/>
      <c r="DA1086" s="237"/>
      <c r="DB1086" s="257"/>
      <c r="DC1086" s="40"/>
      <c r="DD1086" s="40"/>
      <c r="DE1086" s="40"/>
      <c r="DF1086" s="40"/>
      <c r="DG1086" s="40"/>
      <c r="DH1086" s="40"/>
      <c r="DI1086" s="40"/>
      <c r="DJ1086" s="40"/>
      <c r="DK1086" s="40"/>
      <c r="DL1086" s="40"/>
    </row>
    <row r="1087" spans="1:116" ht="14.4" x14ac:dyDescent="0.3">
      <c r="A1087" t="s">
        <v>6882</v>
      </c>
      <c r="B1087" s="113" t="s">
        <v>924</v>
      </c>
      <c r="C1087" s="182" t="s">
        <v>227</v>
      </c>
      <c r="D1087" s="40" t="s">
        <v>214</v>
      </c>
      <c r="E1087" s="181" t="s">
        <v>943</v>
      </c>
      <c r="F1087" s="184" t="s">
        <v>6883</v>
      </c>
      <c r="G1087" s="184">
        <v>3.879383602746</v>
      </c>
      <c r="H1087" s="184">
        <v>2.7138798871000004E-3</v>
      </c>
      <c r="I1087" s="184">
        <v>3.3133061115200002</v>
      </c>
      <c r="J1087" s="328">
        <v>1.1814381338900001E-2</v>
      </c>
      <c r="K1087" s="184">
        <v>0.55154923</v>
      </c>
      <c r="L1087" s="184">
        <v>2.8184501000000002E-3</v>
      </c>
      <c r="M1087" s="331">
        <v>1.5289752E-3</v>
      </c>
      <c r="N1087" s="184">
        <v>1.4985172000000001E-3</v>
      </c>
      <c r="O1087" s="331">
        <v>1.0738089E-3</v>
      </c>
      <c r="P1087" s="331">
        <v>5.3898370999999999E-6</v>
      </c>
      <c r="Q1087" s="331">
        <v>1.3616394999999999E-4</v>
      </c>
      <c r="R1087" s="331">
        <v>1.2470805999999999E-4</v>
      </c>
      <c r="S1087" s="331">
        <v>1.4785765E-4</v>
      </c>
      <c r="T1087" s="331">
        <v>9.0487816000000003E-4</v>
      </c>
      <c r="U1087" s="331">
        <v>1.1664851E-2</v>
      </c>
      <c r="V1087" s="331">
        <v>3.3079291</v>
      </c>
      <c r="W1087" s="331">
        <v>1.6726889000000001E-6</v>
      </c>
      <c r="X1087" s="331">
        <v>0</v>
      </c>
      <c r="Y1087"/>
      <c r="Z1087" s="288">
        <v>3.676994866666667</v>
      </c>
      <c r="AA1087"/>
      <c r="AB1087" s="164">
        <v>24.702110999999999</v>
      </c>
      <c r="AC1087" s="164">
        <v>2.9486150000000002</v>
      </c>
      <c r="AD1087" s="164">
        <v>0.44370836000000002</v>
      </c>
      <c r="AE1087" s="164">
        <v>0</v>
      </c>
      <c r="AF1087" s="164">
        <v>21.023185000000002</v>
      </c>
      <c r="AG1087" s="164">
        <v>0.19336158000000001</v>
      </c>
      <c r="AH1087" s="164">
        <v>9.3241122999999995E-2</v>
      </c>
      <c r="AI1087"/>
      <c r="AJ1087" s="185">
        <v>6.0851176E-2</v>
      </c>
      <c r="AK1087" s="185">
        <v>5.7895110999999999E-2</v>
      </c>
      <c r="AL1087" s="185">
        <v>2.8060369999999999E-3</v>
      </c>
      <c r="AM1087" s="185">
        <v>1.5002759000000001E-4</v>
      </c>
      <c r="AN1087" s="176">
        <v>3.4709299000000001E-6</v>
      </c>
      <c r="AO1087" s="176">
        <v>1.0377356E-8</v>
      </c>
      <c r="AP1087" s="176">
        <v>2.1012267000000001E-2</v>
      </c>
      <c r="AQ1087" s="192">
        <v>3.4122642000000001E-6</v>
      </c>
      <c r="AR1087" s="192">
        <v>1.0295623999999999E-8</v>
      </c>
      <c r="AS1087" s="192">
        <v>2.8129116E-13</v>
      </c>
      <c r="AT1087" s="192">
        <v>2.1796932999999999E-12</v>
      </c>
      <c r="AU1087" s="192">
        <v>0</v>
      </c>
      <c r="AV1087" s="192">
        <v>9.6539542999999998E-11</v>
      </c>
      <c r="AW1087" s="192">
        <v>5.8502319000000002E-8</v>
      </c>
      <c r="AX1087" s="192">
        <v>1.6082083999999999E-11</v>
      </c>
      <c r="AY1087" s="192">
        <v>6.5176064000000004E-11</v>
      </c>
      <c r="AZ1087" s="192">
        <v>2.4941877999999999E-14</v>
      </c>
      <c r="BA1087" s="192">
        <v>3.6990142E-16</v>
      </c>
      <c r="BB1087" s="192">
        <v>7.7582852E-14</v>
      </c>
      <c r="BC1087" s="192">
        <v>7.5353576000000002E-14</v>
      </c>
      <c r="BD1087" s="192">
        <v>1.3806222E-14</v>
      </c>
      <c r="BE1087" s="192">
        <v>3.6151543000000001E-12</v>
      </c>
      <c r="BF1087" s="192">
        <v>6.1025281000000004E-11</v>
      </c>
      <c r="BG1087" s="192">
        <v>2.0841203E-20</v>
      </c>
      <c r="BH1087" s="192">
        <v>1.4310401E-5</v>
      </c>
      <c r="BI1087" s="193">
        <v>2.0997957000000001E-2</v>
      </c>
      <c r="BJ1087" s="192">
        <v>0</v>
      </c>
      <c r="BK1087" s="192">
        <v>0</v>
      </c>
      <c r="BL1087" s="192">
        <v>0</v>
      </c>
      <c r="BM1087"/>
      <c r="BN1087" s="164">
        <v>1.0822967E-4</v>
      </c>
      <c r="BO1087" s="186">
        <v>4.7344955E-7</v>
      </c>
      <c r="BP1087" s="164">
        <v>1.0252436999999999E-4</v>
      </c>
      <c r="BQ1087" s="186">
        <v>1.5125362000000001E-8</v>
      </c>
      <c r="BR1087" s="186">
        <v>4.9351206000000004E-7</v>
      </c>
      <c r="BS1087" s="186">
        <v>4.4863465999999999E-8</v>
      </c>
      <c r="BT1087" s="186">
        <v>6.1168084999999996E-10</v>
      </c>
      <c r="BU1087" s="186">
        <v>6.7568454000000006E-8</v>
      </c>
      <c r="BV1087" s="186">
        <v>1.3940642000000001E-8</v>
      </c>
      <c r="BW1087" s="186">
        <v>9.5872468000000003E-8</v>
      </c>
      <c r="BX1087" s="186">
        <v>0</v>
      </c>
      <c r="BY1087" s="186">
        <v>4.6087660999999998E-17</v>
      </c>
      <c r="BZ1087" s="186">
        <v>3.7737233000000001E-13</v>
      </c>
      <c r="CA1087" s="186">
        <v>3.1295269000000002E-7</v>
      </c>
      <c r="CB1087" s="186">
        <v>4.1789088999999996E-6</v>
      </c>
      <c r="CC1087" s="186">
        <v>8.4915887000000005E-9</v>
      </c>
      <c r="CD1087" s="186">
        <v>0</v>
      </c>
      <c r="CE1087"/>
      <c r="CF1087" s="329">
        <v>3.1941308999999999E-13</v>
      </c>
      <c r="CG1087" s="330">
        <v>3.6770008000000001</v>
      </c>
      <c r="CH1087" s="330">
        <v>1.8590803E-3</v>
      </c>
      <c r="CI1087" s="330">
        <v>3.3549668000000001E-4</v>
      </c>
      <c r="CJ1087" s="329">
        <v>6.9717266000000005E-5</v>
      </c>
      <c r="CK1087" s="329">
        <v>3.5554316E-11</v>
      </c>
      <c r="CL1087" s="329">
        <v>4.1605761999999997E-9</v>
      </c>
      <c r="CM1087" s="329">
        <v>2.1485169000000001E-5</v>
      </c>
      <c r="CN1087" s="330">
        <v>3.7293434E-2</v>
      </c>
      <c r="CO1087" s="330">
        <v>0.29571407999999999</v>
      </c>
      <c r="CP1087"/>
      <c r="CQ1087">
        <v>0.55154923</v>
      </c>
      <c r="CR1087">
        <v>7.1860132470999991E-3</v>
      </c>
      <c r="CS1087">
        <v>4.4738060488999998E-3</v>
      </c>
      <c r="CT1087">
        <v>3.3133061115199998</v>
      </c>
      <c r="CU1087">
        <v>1.181270865E-2</v>
      </c>
      <c r="CV1087" s="109"/>
      <c r="CW1087" s="376" t="s">
        <v>6881</v>
      </c>
      <c r="CX1087" s="36"/>
      <c r="CY1087" s="36"/>
      <c r="CZ1087" s="36"/>
      <c r="DA1087" s="237"/>
      <c r="DB1087" s="257"/>
      <c r="DC1087" s="40"/>
      <c r="DD1087" s="40"/>
      <c r="DE1087" s="40"/>
      <c r="DF1087" s="40"/>
      <c r="DG1087" s="40"/>
      <c r="DH1087" s="40"/>
      <c r="DI1087" s="40"/>
      <c r="DJ1087" s="40"/>
      <c r="DK1087" s="40"/>
      <c r="DL1087" s="40"/>
    </row>
    <row r="1088" spans="1:116" ht="14.4" x14ac:dyDescent="0.3">
      <c r="A1088" t="s">
        <v>2304</v>
      </c>
      <c r="B1088" s="113" t="s">
        <v>924</v>
      </c>
      <c r="C1088" s="182" t="s">
        <v>228</v>
      </c>
      <c r="D1088" s="40" t="s">
        <v>214</v>
      </c>
      <c r="E1088" s="181" t="s">
        <v>943</v>
      </c>
      <c r="F1088" s="184" t="s">
        <v>4426</v>
      </c>
      <c r="G1088" s="184">
        <v>7.6758155515799995E-2</v>
      </c>
      <c r="H1088" s="184">
        <v>2.9665937659000005E-3</v>
      </c>
      <c r="I1088" s="184">
        <v>8.3259358010000003E-3</v>
      </c>
      <c r="J1088" s="328">
        <v>1.8988810948899999E-2</v>
      </c>
      <c r="K1088" s="184">
        <v>4.6476814999999998E-2</v>
      </c>
      <c r="L1088" s="184">
        <v>5.5675522E-3</v>
      </c>
      <c r="M1088" s="331">
        <v>1.7043976000000001E-3</v>
      </c>
      <c r="N1088" s="184">
        <v>1.7207196000000001E-3</v>
      </c>
      <c r="O1088" s="331">
        <v>1.0970407000000001E-3</v>
      </c>
      <c r="P1088" s="331">
        <v>6.4479259000000001E-6</v>
      </c>
      <c r="Q1088" s="331">
        <v>1.4238554000000001E-4</v>
      </c>
      <c r="R1088" s="331">
        <v>1.2486645E-4</v>
      </c>
      <c r="S1088" s="184">
        <v>1.5260925999999999E-4</v>
      </c>
      <c r="T1088" s="331">
        <v>9.0487816000000003E-4</v>
      </c>
      <c r="U1088" s="331">
        <v>1.8834528999999999E-2</v>
      </c>
      <c r="V1088" s="331">
        <v>2.4241391E-5</v>
      </c>
      <c r="W1088" s="331">
        <v>1.6726889000000001E-6</v>
      </c>
      <c r="X1088" s="331">
        <v>0</v>
      </c>
      <c r="Y1088"/>
      <c r="Z1088" s="288">
        <v>0.30984543333333331</v>
      </c>
      <c r="AA1088"/>
      <c r="AB1088" s="164">
        <v>25.789914</v>
      </c>
      <c r="AC1088" s="164">
        <v>4.0315007999999999</v>
      </c>
      <c r="AD1088" s="164">
        <v>0.44699907999999999</v>
      </c>
      <c r="AE1088" s="164">
        <v>0</v>
      </c>
      <c r="AF1088" s="164">
        <v>21.023185000000002</v>
      </c>
      <c r="AG1088" s="164">
        <v>0.19407996999999999</v>
      </c>
      <c r="AH1088" s="164">
        <v>9.4148520999999999E-2</v>
      </c>
      <c r="AI1088"/>
      <c r="AJ1088" s="185">
        <v>7.1126124999999997E-3</v>
      </c>
      <c r="AK1088" s="185">
        <v>6.6138556000000003E-3</v>
      </c>
      <c r="AL1088" s="185">
        <v>2.7276686E-4</v>
      </c>
      <c r="AM1088" s="185">
        <v>2.2599008999999999E-4</v>
      </c>
      <c r="AN1088" s="176">
        <v>3.9651412000000001E-7</v>
      </c>
      <c r="AO1088" s="176">
        <v>1.0087532E-9</v>
      </c>
      <c r="AP1088" s="176">
        <v>3.1651273000000001E-2</v>
      </c>
      <c r="AQ1088" s="192">
        <v>2.8754953999999998E-7</v>
      </c>
      <c r="AR1088" s="192">
        <v>8.6760588000000002E-10</v>
      </c>
      <c r="AS1088" s="192">
        <v>2.3704230000000001E-14</v>
      </c>
      <c r="AT1088" s="192">
        <v>2.1796932999999999E-12</v>
      </c>
      <c r="AU1088" s="192">
        <v>0</v>
      </c>
      <c r="AV1088" s="192">
        <v>1.0249399E-10</v>
      </c>
      <c r="AW1088" s="192">
        <v>1.0879305E-7</v>
      </c>
      <c r="AX1088" s="192">
        <v>1.7439988E-11</v>
      </c>
      <c r="AY1088" s="192">
        <v>1.2333199E-10</v>
      </c>
      <c r="AZ1088" s="192">
        <v>2.4941877999999999E-14</v>
      </c>
      <c r="BA1088" s="192">
        <v>3.6990142E-16</v>
      </c>
      <c r="BB1088" s="192">
        <v>8.1127288E-14</v>
      </c>
      <c r="BC1088" s="192">
        <v>2.0742622999999999E-13</v>
      </c>
      <c r="BD1088" s="192">
        <v>3.7750834999999998E-14</v>
      </c>
      <c r="BE1088" s="192">
        <v>3.7911556999999997E-12</v>
      </c>
      <c r="BF1088" s="192">
        <v>6.3069586999999996E-11</v>
      </c>
      <c r="BG1088" s="192">
        <v>2.0841203E-20</v>
      </c>
      <c r="BH1088" s="192">
        <v>1.4747422000000001E-5</v>
      </c>
      <c r="BI1088" s="193">
        <v>3.1636524999999999E-2</v>
      </c>
      <c r="BJ1088" s="192">
        <v>0</v>
      </c>
      <c r="BK1088" s="192">
        <v>0</v>
      </c>
      <c r="BL1088" s="192">
        <v>0</v>
      </c>
      <c r="BM1088"/>
      <c r="BN1088" s="186">
        <v>1.6479411E-5</v>
      </c>
      <c r="BO1088" s="186">
        <v>8.7439410000000003E-7</v>
      </c>
      <c r="BP1088" s="186">
        <v>8.6393127999999994E-6</v>
      </c>
      <c r="BQ1088" s="186">
        <v>1.5250964E-8</v>
      </c>
      <c r="BR1088" s="186">
        <v>8.4457820999999998E-7</v>
      </c>
      <c r="BS1088" s="186">
        <v>4.4863465999999999E-8</v>
      </c>
      <c r="BT1088" s="186">
        <v>6.1168084999999996E-10</v>
      </c>
      <c r="BU1088" s="186">
        <v>6.7568454000000006E-8</v>
      </c>
      <c r="BV1088" s="186">
        <v>1.5660988E-8</v>
      </c>
      <c r="BW1088" s="186">
        <v>1.0031204E-7</v>
      </c>
      <c r="BX1088" s="186">
        <v>0</v>
      </c>
      <c r="BY1088" s="186">
        <v>4.6087660999999998E-17</v>
      </c>
      <c r="BZ1088" s="186">
        <v>3.7737233000000001E-13</v>
      </c>
      <c r="CA1088" s="186">
        <v>3.8145446E-7</v>
      </c>
      <c r="CB1088" s="186">
        <v>5.4869115999999997E-6</v>
      </c>
      <c r="CC1088" s="186">
        <v>8.4915888000000005E-9</v>
      </c>
      <c r="CD1088" s="186">
        <v>0</v>
      </c>
      <c r="CE1088"/>
      <c r="CF1088" s="329">
        <v>3.1941308999999999E-13</v>
      </c>
      <c r="CG1088" s="330">
        <v>0.30985129</v>
      </c>
      <c r="CH1088" s="330">
        <v>1.8590803E-3</v>
      </c>
      <c r="CI1088" s="330">
        <v>6.0981711000000001E-4</v>
      </c>
      <c r="CJ1088" s="329">
        <v>8.1638340000000003E-5</v>
      </c>
      <c r="CK1088" s="329">
        <v>3.7157917999999998E-11</v>
      </c>
      <c r="CL1088" s="329">
        <v>4.3500905E-9</v>
      </c>
      <c r="CM1088" s="329">
        <v>3.8828539000000003E-5</v>
      </c>
      <c r="CN1088" s="330">
        <v>0.10238905</v>
      </c>
      <c r="CO1088" s="330">
        <v>0.44243093999999999</v>
      </c>
      <c r="CP1088"/>
      <c r="CQ1088">
        <v>4.6476814999999998E-2</v>
      </c>
      <c r="CR1088">
        <v>1.03634100159E-2</v>
      </c>
      <c r="CS1088">
        <v>7.3984889389000002E-3</v>
      </c>
      <c r="CT1088">
        <v>8.3259358010000003E-3</v>
      </c>
      <c r="CU1088">
        <v>1.8987138259999998E-2</v>
      </c>
      <c r="CV1088" s="109"/>
      <c r="CW1088" s="376" t="s">
        <v>6884</v>
      </c>
      <c r="CX1088" s="36"/>
      <c r="CY1088" s="36"/>
      <c r="CZ1088" s="36"/>
      <c r="DA1088" s="237"/>
      <c r="DB1088" s="257"/>
      <c r="DC1088" s="40"/>
      <c r="DD1088" s="40"/>
      <c r="DE1088" s="40"/>
      <c r="DF1088" s="40"/>
      <c r="DG1088" s="40"/>
      <c r="DH1088" s="40"/>
      <c r="DI1088" s="40"/>
      <c r="DJ1088" s="40"/>
      <c r="DK1088" s="40"/>
      <c r="DL1088" s="40"/>
    </row>
    <row r="1089" spans="1:116" ht="14.4" x14ac:dyDescent="0.3">
      <c r="A1089" t="s">
        <v>6885</v>
      </c>
      <c r="B1089" s="113" t="s">
        <v>924</v>
      </c>
      <c r="C1089" s="182" t="s">
        <v>1656</v>
      </c>
      <c r="D1089" s="40" t="s">
        <v>214</v>
      </c>
      <c r="E1089" s="181" t="s">
        <v>943</v>
      </c>
      <c r="F1089" s="184" t="s">
        <v>6886</v>
      </c>
      <c r="G1089" s="184">
        <v>8.2199581091248</v>
      </c>
      <c r="H1089" s="184">
        <v>2.9665937659000005E-3</v>
      </c>
      <c r="I1089" s="184">
        <v>7.6340258944099997</v>
      </c>
      <c r="J1089" s="328">
        <v>1.8988810948899999E-2</v>
      </c>
      <c r="K1089" s="184">
        <v>0.56397681</v>
      </c>
      <c r="L1089" s="184">
        <v>5.5675522E-3</v>
      </c>
      <c r="M1089" s="331">
        <v>1.7043976000000001E-3</v>
      </c>
      <c r="N1089" s="184">
        <v>1.7207196000000001E-3</v>
      </c>
      <c r="O1089" s="331">
        <v>1.0970407000000001E-3</v>
      </c>
      <c r="P1089" s="331">
        <v>6.4479259000000001E-6</v>
      </c>
      <c r="Q1089" s="331">
        <v>1.4238554000000001E-4</v>
      </c>
      <c r="R1089" s="331">
        <v>1.2486645E-4</v>
      </c>
      <c r="S1089" s="331">
        <v>1.5260925999999999E-4</v>
      </c>
      <c r="T1089" s="331">
        <v>9.0487816000000003E-4</v>
      </c>
      <c r="U1089" s="331">
        <v>1.8834528999999999E-2</v>
      </c>
      <c r="V1089" s="331">
        <v>7.6257241999999996</v>
      </c>
      <c r="W1089" s="331">
        <v>1.6726889000000001E-6</v>
      </c>
      <c r="X1089" s="331">
        <v>0</v>
      </c>
      <c r="Y1089"/>
      <c r="Z1089" s="288">
        <v>3.7598454000000001</v>
      </c>
      <c r="AA1089"/>
      <c r="AB1089" s="164">
        <v>25.789914</v>
      </c>
      <c r="AC1089" s="164">
        <v>4.0315007999999999</v>
      </c>
      <c r="AD1089" s="164">
        <v>0.44699907999999999</v>
      </c>
      <c r="AE1089" s="164">
        <v>0</v>
      </c>
      <c r="AF1089" s="164">
        <v>21.023185000000002</v>
      </c>
      <c r="AG1089" s="164">
        <v>0.19407996999999999</v>
      </c>
      <c r="AH1089" s="164">
        <v>9.4148520999999999E-2</v>
      </c>
      <c r="AI1089"/>
      <c r="AJ1089" s="185">
        <v>6.3127435999999995E-2</v>
      </c>
      <c r="AK1089" s="185">
        <v>6.0016543999999998E-2</v>
      </c>
      <c r="AL1089" s="185">
        <v>2.8849022E-3</v>
      </c>
      <c r="AM1089" s="185">
        <v>2.2599008999999999E-4</v>
      </c>
      <c r="AN1089" s="176">
        <v>3.5981140999999998E-6</v>
      </c>
      <c r="AO1089" s="176">
        <v>1.0669017E-8</v>
      </c>
      <c r="AP1089" s="176">
        <v>3.1651273000000001E-2</v>
      </c>
      <c r="AQ1089" s="192">
        <v>3.4891495000000002E-6</v>
      </c>
      <c r="AR1089" s="192">
        <v>1.0527606E-8</v>
      </c>
      <c r="AS1089" s="192">
        <v>2.8762923000000001E-13</v>
      </c>
      <c r="AT1089" s="192">
        <v>2.1796932999999999E-12</v>
      </c>
      <c r="AU1089" s="192">
        <v>0</v>
      </c>
      <c r="AV1089" s="192">
        <v>1.0249399E-10</v>
      </c>
      <c r="AW1089" s="192">
        <v>1.0879305E-7</v>
      </c>
      <c r="AX1089" s="192">
        <v>1.7439988E-11</v>
      </c>
      <c r="AY1089" s="192">
        <v>1.2333199E-10</v>
      </c>
      <c r="AZ1089" s="192">
        <v>2.4941877999999999E-14</v>
      </c>
      <c r="BA1089" s="192">
        <v>3.6990142E-16</v>
      </c>
      <c r="BB1089" s="192">
        <v>8.1127288E-14</v>
      </c>
      <c r="BC1089" s="192">
        <v>2.0742622999999999E-13</v>
      </c>
      <c r="BD1089" s="192">
        <v>3.7750834999999998E-14</v>
      </c>
      <c r="BE1089" s="192">
        <v>3.7911556999999997E-12</v>
      </c>
      <c r="BF1089" s="192">
        <v>6.3069586999999996E-11</v>
      </c>
      <c r="BG1089" s="192">
        <v>2.0841203E-20</v>
      </c>
      <c r="BH1089" s="192">
        <v>1.4747422000000001E-5</v>
      </c>
      <c r="BI1089" s="193">
        <v>3.1636524999999999E-2</v>
      </c>
      <c r="BJ1089" s="192">
        <v>0</v>
      </c>
      <c r="BK1089" s="192">
        <v>0</v>
      </c>
      <c r="BL1089" s="192">
        <v>0</v>
      </c>
      <c r="BM1089"/>
      <c r="BN1089" s="164">
        <v>1.1267456E-4</v>
      </c>
      <c r="BO1089" s="186">
        <v>8.7439410000000003E-7</v>
      </c>
      <c r="BP1089" s="164">
        <v>1.0483447E-4</v>
      </c>
      <c r="BQ1089" s="186">
        <v>1.5250964E-8</v>
      </c>
      <c r="BR1089" s="186">
        <v>8.4457820999999998E-7</v>
      </c>
      <c r="BS1089" s="186">
        <v>4.4863465999999999E-8</v>
      </c>
      <c r="BT1089" s="186">
        <v>6.1168084999999996E-10</v>
      </c>
      <c r="BU1089" s="186">
        <v>6.7568454000000006E-8</v>
      </c>
      <c r="BV1089" s="186">
        <v>1.5660988E-8</v>
      </c>
      <c r="BW1089" s="186">
        <v>1.0031204E-7</v>
      </c>
      <c r="BX1089" s="186">
        <v>0</v>
      </c>
      <c r="BY1089" s="186">
        <v>4.6087660999999998E-17</v>
      </c>
      <c r="BZ1089" s="186">
        <v>3.7737233000000001E-13</v>
      </c>
      <c r="CA1089" s="186">
        <v>3.8145446E-7</v>
      </c>
      <c r="CB1089" s="186">
        <v>5.4869115999999997E-6</v>
      </c>
      <c r="CC1089" s="186">
        <v>8.4915888000000005E-9</v>
      </c>
      <c r="CD1089" s="186">
        <v>0</v>
      </c>
      <c r="CE1089"/>
      <c r="CF1089" s="329">
        <v>3.1941308999999999E-13</v>
      </c>
      <c r="CG1089" s="330">
        <v>3.7598512999999998</v>
      </c>
      <c r="CH1089" s="330">
        <v>1.8590803E-3</v>
      </c>
      <c r="CI1089" s="330">
        <v>6.0981711000000001E-4</v>
      </c>
      <c r="CJ1089" s="329">
        <v>8.1638340000000003E-5</v>
      </c>
      <c r="CK1089" s="329">
        <v>3.7157917999999998E-11</v>
      </c>
      <c r="CL1089" s="329">
        <v>4.3500905E-9</v>
      </c>
      <c r="CM1089" s="329">
        <v>3.8828539000000003E-5</v>
      </c>
      <c r="CN1089" s="330">
        <v>0.10238905</v>
      </c>
      <c r="CO1089" s="330">
        <v>0.44243093999999999</v>
      </c>
      <c r="CP1089"/>
      <c r="CQ1089">
        <v>0.56397681</v>
      </c>
      <c r="CR1089">
        <v>1.03634100159E-2</v>
      </c>
      <c r="CS1089">
        <v>7.3984889389000002E-3</v>
      </c>
      <c r="CT1089">
        <v>7.6340258944099997</v>
      </c>
      <c r="CU1089">
        <v>1.8987138259999998E-2</v>
      </c>
      <c r="CV1089" s="109"/>
      <c r="CW1089" s="376" t="s">
        <v>6884</v>
      </c>
      <c r="CX1089" s="36"/>
      <c r="CY1089" s="36"/>
      <c r="CZ1089" s="36"/>
      <c r="DA1089" s="237"/>
      <c r="DB1089" s="257"/>
      <c r="DC1089" s="40"/>
      <c r="DD1089" s="40"/>
      <c r="DE1089" s="40"/>
      <c r="DF1089" s="40"/>
      <c r="DG1089" s="40"/>
      <c r="DH1089" s="40"/>
      <c r="DI1089" s="40"/>
      <c r="DJ1089" s="40"/>
      <c r="DK1089" s="40"/>
      <c r="DL1089" s="40"/>
    </row>
    <row r="1090" spans="1:116" ht="14.4" x14ac:dyDescent="0.3">
      <c r="A1090" t="s">
        <v>2305</v>
      </c>
      <c r="B1090" s="113" t="s">
        <v>924</v>
      </c>
      <c r="C1090" s="182" t="s">
        <v>229</v>
      </c>
      <c r="D1090" s="40" t="s">
        <v>214</v>
      </c>
      <c r="E1090" s="181" t="s">
        <v>943</v>
      </c>
      <c r="F1090" s="184" t="s">
        <v>4427</v>
      </c>
      <c r="G1090" s="184">
        <v>6.9667830403900011E-2</v>
      </c>
      <c r="H1090" s="184">
        <v>2.8879345070000001E-3</v>
      </c>
      <c r="I1090" s="184">
        <v>7.4155579279999995E-3</v>
      </c>
      <c r="J1090" s="328">
        <v>1.6755709968900002E-2</v>
      </c>
      <c r="K1090" s="184">
        <v>4.2608628000000003E-2</v>
      </c>
      <c r="L1090" s="184">
        <v>4.7118714000000004E-3</v>
      </c>
      <c r="M1090" s="331">
        <v>1.6497959E-3</v>
      </c>
      <c r="N1090" s="184">
        <v>1.6515573E-3</v>
      </c>
      <c r="O1090" s="331">
        <v>1.0898095999999999E-3</v>
      </c>
      <c r="P1090" s="331">
        <v>6.1185869999999996E-6</v>
      </c>
      <c r="Q1090" s="331">
        <v>1.4044902000000001E-4</v>
      </c>
      <c r="R1090" s="331">
        <v>1.2481714999999999E-4</v>
      </c>
      <c r="S1090" s="184">
        <v>1.5113027999999999E-4</v>
      </c>
      <c r="T1090" s="331">
        <v>9.0487816000000003E-4</v>
      </c>
      <c r="U1090" s="331">
        <v>1.6602907E-2</v>
      </c>
      <c r="V1090" s="331">
        <v>2.4195318000000001E-5</v>
      </c>
      <c r="W1090" s="331">
        <v>1.6726889000000001E-6</v>
      </c>
      <c r="X1090" s="331">
        <v>0</v>
      </c>
      <c r="Y1090"/>
      <c r="Z1090" s="288">
        <v>0.28405752000000001</v>
      </c>
      <c r="AA1090"/>
      <c r="AB1090" s="164">
        <v>25.451326000000002</v>
      </c>
      <c r="AC1090" s="164">
        <v>3.6944436</v>
      </c>
      <c r="AD1090" s="164">
        <v>0.44597481999999999</v>
      </c>
      <c r="AE1090" s="164">
        <v>0</v>
      </c>
      <c r="AF1090" s="164">
        <v>21.023185000000002</v>
      </c>
      <c r="AG1090" s="164">
        <v>0.19385636000000001</v>
      </c>
      <c r="AH1090" s="164">
        <v>9.3866086000000001E-2</v>
      </c>
      <c r="AI1090"/>
      <c r="AJ1090" s="185">
        <v>6.4041076999999998E-3</v>
      </c>
      <c r="AK1090" s="185">
        <v>5.9535422000000001E-3</v>
      </c>
      <c r="AL1090" s="185">
        <v>2.4821940999999998E-4</v>
      </c>
      <c r="AM1090" s="185">
        <v>2.0234613E-4</v>
      </c>
      <c r="AN1090" s="176">
        <v>3.5692698999999999E-7</v>
      </c>
      <c r="AO1090" s="176">
        <v>9.1797121E-10</v>
      </c>
      <c r="AP1090" s="176">
        <v>2.8339794000000001E-2</v>
      </c>
      <c r="AQ1090" s="192">
        <v>2.6361836000000001E-7</v>
      </c>
      <c r="AR1090" s="192">
        <v>7.9539971999999996E-10</v>
      </c>
      <c r="AS1090" s="192">
        <v>2.1731454999999999E-14</v>
      </c>
      <c r="AT1090" s="192">
        <v>2.1796932999999999E-12</v>
      </c>
      <c r="AU1090" s="192">
        <v>0</v>
      </c>
      <c r="AV1090" s="192">
        <v>1.0064062E-10</v>
      </c>
      <c r="AW1090" s="192">
        <v>9.3139640999999994E-8</v>
      </c>
      <c r="AX1090" s="192">
        <v>1.7017328999999999E-11</v>
      </c>
      <c r="AY1090" s="192">
        <v>1.0523048E-10</v>
      </c>
      <c r="AZ1090" s="192">
        <v>2.4941877999999999E-14</v>
      </c>
      <c r="BA1090" s="192">
        <v>3.6990142E-16</v>
      </c>
      <c r="BB1090" s="192">
        <v>8.0024053000000005E-14</v>
      </c>
      <c r="BC1090" s="192">
        <v>1.6631752000000001E-13</v>
      </c>
      <c r="BD1090" s="192">
        <v>3.0297875999999998E-14</v>
      </c>
      <c r="BE1090" s="192">
        <v>3.7363738000000003E-12</v>
      </c>
      <c r="BF1090" s="192">
        <v>6.2433280000000004E-11</v>
      </c>
      <c r="BG1090" s="192">
        <v>2.0841203E-20</v>
      </c>
      <c r="BH1090" s="192">
        <v>1.4611395E-5</v>
      </c>
      <c r="BI1090" s="193">
        <v>2.8325183E-2</v>
      </c>
      <c r="BJ1090" s="192">
        <v>0</v>
      </c>
      <c r="BK1090" s="192">
        <v>0</v>
      </c>
      <c r="BL1090" s="192">
        <v>0</v>
      </c>
      <c r="BM1090"/>
      <c r="BN1090" s="186">
        <v>1.5095901E-5</v>
      </c>
      <c r="BO1090" s="186">
        <v>7.4959678999999999E-7</v>
      </c>
      <c r="BP1090" s="186">
        <v>7.9202772999999996E-6</v>
      </c>
      <c r="BQ1090" s="186">
        <v>1.5211868999999999E-8</v>
      </c>
      <c r="BR1090" s="186">
        <v>7.3530597000000003E-7</v>
      </c>
      <c r="BS1090" s="186">
        <v>4.4863465999999999E-8</v>
      </c>
      <c r="BT1090" s="186">
        <v>6.1168084999999996E-10</v>
      </c>
      <c r="BU1090" s="186">
        <v>6.7568454000000006E-8</v>
      </c>
      <c r="BV1090" s="186">
        <v>1.5125516E-8</v>
      </c>
      <c r="BW1090" s="186">
        <v>9.8930184999999996E-8</v>
      </c>
      <c r="BX1090" s="186">
        <v>0</v>
      </c>
      <c r="BY1090" s="186">
        <v>4.6087660999999998E-17</v>
      </c>
      <c r="BZ1090" s="186">
        <v>3.7737233000000001E-13</v>
      </c>
      <c r="CA1090" s="186">
        <v>3.6013272E-7</v>
      </c>
      <c r="CB1090" s="186">
        <v>5.0797848999999999E-6</v>
      </c>
      <c r="CC1090" s="186">
        <v>8.4915887000000005E-9</v>
      </c>
      <c r="CD1090" s="186">
        <v>0</v>
      </c>
      <c r="CE1090"/>
      <c r="CF1090" s="329">
        <v>3.1941308999999999E-13</v>
      </c>
      <c r="CG1090" s="330">
        <v>0.28406337999999998</v>
      </c>
      <c r="CH1090" s="330">
        <v>1.8590803E-3</v>
      </c>
      <c r="CI1090" s="330">
        <v>5.2443260000000001E-4</v>
      </c>
      <c r="CJ1090" s="329">
        <v>7.7927807000000002E-5</v>
      </c>
      <c r="CK1090" s="329">
        <v>3.6658783000000001E-11</v>
      </c>
      <c r="CL1090" s="329">
        <v>4.2911025999999998E-9</v>
      </c>
      <c r="CM1090" s="329">
        <v>3.3430270999999998E-5</v>
      </c>
      <c r="CN1090" s="330">
        <v>8.2127502000000005E-2</v>
      </c>
      <c r="CO1090" s="330">
        <v>0.39676410000000001</v>
      </c>
      <c r="CP1090"/>
      <c r="CQ1090">
        <v>4.2608628000000003E-2</v>
      </c>
      <c r="CR1090">
        <v>9.3744189570000008E-3</v>
      </c>
      <c r="CS1090">
        <v>6.4881571388999996E-3</v>
      </c>
      <c r="CT1090">
        <v>7.4155579280000003E-3</v>
      </c>
      <c r="CU1090">
        <v>1.6754037280000002E-2</v>
      </c>
      <c r="CV1090" s="109"/>
      <c r="CW1090" s="376" t="s">
        <v>6887</v>
      </c>
      <c r="CX1090" s="36"/>
      <c r="CY1090" s="36"/>
      <c r="CZ1090" s="36"/>
      <c r="DA1090" s="237"/>
      <c r="DB1090" s="257"/>
      <c r="DC1090" s="40"/>
      <c r="DD1090" s="40"/>
      <c r="DE1090" s="40"/>
      <c r="DF1090" s="40"/>
      <c r="DG1090" s="40"/>
      <c r="DH1090" s="40"/>
      <c r="DI1090" s="40"/>
      <c r="DJ1090" s="40"/>
      <c r="DK1090" s="40"/>
      <c r="DL1090" s="40"/>
    </row>
    <row r="1091" spans="1:116" ht="14.4" x14ac:dyDescent="0.3">
      <c r="A1091" t="s">
        <v>6888</v>
      </c>
      <c r="B1091" s="113" t="s">
        <v>924</v>
      </c>
      <c r="C1091" s="182" t="s">
        <v>230</v>
      </c>
      <c r="D1091" s="40" t="s">
        <v>214</v>
      </c>
      <c r="E1091" s="181" t="s">
        <v>943</v>
      </c>
      <c r="F1091" s="184" t="s">
        <v>6889</v>
      </c>
      <c r="G1091" s="184">
        <v>6.7014678370859011</v>
      </c>
      <c r="H1091" s="184">
        <v>2.8879345070000001E-3</v>
      </c>
      <c r="I1091" s="184">
        <v>6.1217155626100004</v>
      </c>
      <c r="J1091" s="328">
        <v>1.6755709968900002E-2</v>
      </c>
      <c r="K1091" s="184">
        <v>0.56010863</v>
      </c>
      <c r="L1091" s="184">
        <v>4.7118714000000004E-3</v>
      </c>
      <c r="M1091" s="331">
        <v>1.6497959E-3</v>
      </c>
      <c r="N1091" s="184">
        <v>1.6515573E-3</v>
      </c>
      <c r="O1091" s="331">
        <v>1.0898095999999999E-3</v>
      </c>
      <c r="P1091" s="331">
        <v>6.1185869999999996E-6</v>
      </c>
      <c r="Q1091" s="331">
        <v>1.4044902000000001E-4</v>
      </c>
      <c r="R1091" s="331">
        <v>1.2481714999999999E-4</v>
      </c>
      <c r="S1091" s="331">
        <v>1.5113027999999999E-4</v>
      </c>
      <c r="T1091" s="331">
        <v>9.0487816000000003E-4</v>
      </c>
      <c r="U1091" s="331">
        <v>1.6602907E-2</v>
      </c>
      <c r="V1091" s="331">
        <v>6.1143242000000004</v>
      </c>
      <c r="W1091" s="331">
        <v>1.6726889000000001E-6</v>
      </c>
      <c r="X1091" s="331">
        <v>0</v>
      </c>
      <c r="Y1091"/>
      <c r="Z1091" s="288">
        <v>3.7340575333333335</v>
      </c>
      <c r="AA1091"/>
      <c r="AB1091" s="164">
        <v>25.451326000000002</v>
      </c>
      <c r="AC1091" s="164">
        <v>3.6944436</v>
      </c>
      <c r="AD1091" s="164">
        <v>0.44597481999999999</v>
      </c>
      <c r="AE1091" s="164">
        <v>0</v>
      </c>
      <c r="AF1091" s="164">
        <v>21.023185000000002</v>
      </c>
      <c r="AG1091" s="164">
        <v>0.19385636000000001</v>
      </c>
      <c r="AH1091" s="164">
        <v>9.3866086000000001E-2</v>
      </c>
      <c r="AI1091"/>
      <c r="AJ1091" s="185">
        <v>6.2418930999999997E-2</v>
      </c>
      <c r="AK1091" s="185">
        <v>5.9356230000000003E-2</v>
      </c>
      <c r="AL1091" s="185">
        <v>2.8603548000000001E-3</v>
      </c>
      <c r="AM1091" s="185">
        <v>2.0234613E-4</v>
      </c>
      <c r="AN1091" s="176">
        <v>3.558527E-6</v>
      </c>
      <c r="AO1091" s="176">
        <v>1.0578234999999999E-8</v>
      </c>
      <c r="AP1091" s="176">
        <v>2.8339794000000001E-2</v>
      </c>
      <c r="AQ1091" s="192">
        <v>3.4652184000000001E-6</v>
      </c>
      <c r="AR1091" s="192">
        <v>1.04554E-8</v>
      </c>
      <c r="AS1091" s="192">
        <v>2.8565644999999999E-13</v>
      </c>
      <c r="AT1091" s="192">
        <v>2.1796932999999999E-12</v>
      </c>
      <c r="AU1091" s="192">
        <v>0</v>
      </c>
      <c r="AV1091" s="192">
        <v>1.0064062E-10</v>
      </c>
      <c r="AW1091" s="192">
        <v>9.3139640999999994E-8</v>
      </c>
      <c r="AX1091" s="192">
        <v>1.7017328999999999E-11</v>
      </c>
      <c r="AY1091" s="192">
        <v>1.0523048E-10</v>
      </c>
      <c r="AZ1091" s="192">
        <v>2.4941877999999999E-14</v>
      </c>
      <c r="BA1091" s="192">
        <v>3.6990142E-16</v>
      </c>
      <c r="BB1091" s="192">
        <v>8.0024053000000005E-14</v>
      </c>
      <c r="BC1091" s="192">
        <v>1.6631752000000001E-13</v>
      </c>
      <c r="BD1091" s="192">
        <v>3.0297875999999998E-14</v>
      </c>
      <c r="BE1091" s="192">
        <v>3.7363738000000003E-12</v>
      </c>
      <c r="BF1091" s="192">
        <v>6.2433280000000004E-11</v>
      </c>
      <c r="BG1091" s="192">
        <v>2.0841203E-20</v>
      </c>
      <c r="BH1091" s="192">
        <v>1.4611395E-5</v>
      </c>
      <c r="BI1091" s="193">
        <v>2.8325183E-2</v>
      </c>
      <c r="BJ1091" s="192">
        <v>0</v>
      </c>
      <c r="BK1091" s="192">
        <v>0</v>
      </c>
      <c r="BL1091" s="192">
        <v>0</v>
      </c>
      <c r="BM1091"/>
      <c r="BN1091" s="164">
        <v>1.1129106000000001E-4</v>
      </c>
      <c r="BO1091" s="186">
        <v>7.4959678999999999E-7</v>
      </c>
      <c r="BP1091" s="164">
        <v>1.0411543E-4</v>
      </c>
      <c r="BQ1091" s="186">
        <v>1.5211868999999999E-8</v>
      </c>
      <c r="BR1091" s="186">
        <v>7.3530597000000003E-7</v>
      </c>
      <c r="BS1091" s="186">
        <v>4.4863465999999999E-8</v>
      </c>
      <c r="BT1091" s="186">
        <v>6.1168084999999996E-10</v>
      </c>
      <c r="BU1091" s="186">
        <v>6.7568454000000006E-8</v>
      </c>
      <c r="BV1091" s="186">
        <v>1.5125516E-8</v>
      </c>
      <c r="BW1091" s="186">
        <v>9.8930184999999996E-8</v>
      </c>
      <c r="BX1091" s="186">
        <v>0</v>
      </c>
      <c r="BY1091" s="186">
        <v>4.6087660999999998E-17</v>
      </c>
      <c r="BZ1091" s="186">
        <v>3.7737233000000001E-13</v>
      </c>
      <c r="CA1091" s="186">
        <v>3.6013272E-7</v>
      </c>
      <c r="CB1091" s="186">
        <v>5.0797848999999999E-6</v>
      </c>
      <c r="CC1091" s="186">
        <v>8.4915887000000005E-9</v>
      </c>
      <c r="CD1091" s="186">
        <v>0</v>
      </c>
      <c r="CE1091"/>
      <c r="CF1091" s="329">
        <v>3.1941308999999999E-13</v>
      </c>
      <c r="CG1091" s="330">
        <v>3.7340634000000001</v>
      </c>
      <c r="CH1091" s="330">
        <v>1.8590803E-3</v>
      </c>
      <c r="CI1091" s="330">
        <v>5.2443260000000001E-4</v>
      </c>
      <c r="CJ1091" s="329">
        <v>7.7927807000000002E-5</v>
      </c>
      <c r="CK1091" s="329">
        <v>3.6658783000000001E-11</v>
      </c>
      <c r="CL1091" s="329">
        <v>4.2911025999999998E-9</v>
      </c>
      <c r="CM1091" s="329">
        <v>3.3430270999999998E-5</v>
      </c>
      <c r="CN1091" s="330">
        <v>8.2127502000000005E-2</v>
      </c>
      <c r="CO1091" s="330">
        <v>0.39676410000000001</v>
      </c>
      <c r="CP1091"/>
      <c r="CQ1091">
        <v>0.56010863</v>
      </c>
      <c r="CR1091">
        <v>9.3744189570000008E-3</v>
      </c>
      <c r="CS1091">
        <v>6.4881571388999996E-3</v>
      </c>
      <c r="CT1091">
        <v>6.1217155626099995</v>
      </c>
      <c r="CU1091">
        <v>1.6754037280000002E-2</v>
      </c>
      <c r="CV1091" s="109"/>
      <c r="CW1091" s="376" t="s">
        <v>6887</v>
      </c>
      <c r="CX1091" s="36"/>
      <c r="CY1091" s="36"/>
      <c r="CZ1091" s="36"/>
      <c r="DA1091" s="237"/>
      <c r="DB1091" s="257"/>
      <c r="DC1091" s="40"/>
      <c r="DD1091" s="40"/>
      <c r="DE1091" s="40"/>
      <c r="DF1091" s="40"/>
      <c r="DG1091" s="40"/>
      <c r="DH1091" s="40"/>
      <c r="DI1091" s="40"/>
      <c r="DJ1091" s="40"/>
      <c r="DK1091" s="40"/>
      <c r="DL1091" s="40"/>
    </row>
    <row r="1092" spans="1:116" ht="14.4" x14ac:dyDescent="0.3">
      <c r="A1092" t="s">
        <v>6890</v>
      </c>
      <c r="B1092" s="113" t="s">
        <v>924</v>
      </c>
      <c r="C1092" s="182" t="s">
        <v>1657</v>
      </c>
      <c r="D1092" s="40" t="s">
        <v>214</v>
      </c>
      <c r="E1092" s="181" t="s">
        <v>943</v>
      </c>
      <c r="F1092" s="184" t="s">
        <v>6891</v>
      </c>
      <c r="G1092" s="184">
        <v>5.0221446053200003E-2</v>
      </c>
      <c r="H1092" s="184">
        <v>3.5123999679E-3</v>
      </c>
      <c r="I1092" s="184">
        <v>5.0260510120000001E-3</v>
      </c>
      <c r="J1092" s="328">
        <v>1.0011517073300001E-2</v>
      </c>
      <c r="K1092" s="184">
        <v>3.1671478000000003E-2</v>
      </c>
      <c r="L1092" s="184">
        <v>1.5565048000000001E-3</v>
      </c>
      <c r="M1092" s="331">
        <v>1.8892795E-3</v>
      </c>
      <c r="N1092" s="184">
        <v>1.7671097E-3</v>
      </c>
      <c r="O1092" s="331">
        <v>1.5389617E-3</v>
      </c>
      <c r="P1092" s="331">
        <v>7.2123578999999999E-6</v>
      </c>
      <c r="Q1092" s="331">
        <v>1.9911621E-4</v>
      </c>
      <c r="R1092" s="331">
        <v>1.869315E-4</v>
      </c>
      <c r="S1092" s="184">
        <v>1.8354444000000001E-4</v>
      </c>
      <c r="T1092" s="331">
        <v>1.3573172000000001E-3</v>
      </c>
      <c r="U1092" s="331">
        <v>9.8254636000000006E-3</v>
      </c>
      <c r="V1092" s="331">
        <v>3.6018011999999999E-5</v>
      </c>
      <c r="W1092" s="331">
        <v>2.5090333000000001E-6</v>
      </c>
      <c r="X1092" s="331">
        <v>0</v>
      </c>
      <c r="Y1092"/>
      <c r="Z1092" s="288">
        <v>0.2111431866666667</v>
      </c>
      <c r="AA1092"/>
      <c r="AB1092" s="164">
        <v>24.611201999999999</v>
      </c>
      <c r="AC1092" s="164">
        <v>2.8258504000000002</v>
      </c>
      <c r="AD1092" s="164">
        <v>0.44508700000000001</v>
      </c>
      <c r="AE1092" s="164">
        <v>0</v>
      </c>
      <c r="AF1092" s="164">
        <v>21.043150000000001</v>
      </c>
      <c r="AG1092" s="164">
        <v>0.20357665</v>
      </c>
      <c r="AH1092" s="164">
        <v>9.3537853000000004E-2</v>
      </c>
      <c r="AI1092"/>
      <c r="AJ1092" s="185">
        <v>4.2268280000000002E-3</v>
      </c>
      <c r="AK1092" s="185">
        <v>3.9082520999999997E-3</v>
      </c>
      <c r="AL1092" s="185">
        <v>1.7680756E-4</v>
      </c>
      <c r="AM1092" s="185">
        <v>1.4176837E-4</v>
      </c>
      <c r="AN1092" s="176">
        <v>2.3430767999999999E-7</v>
      </c>
      <c r="AO1092" s="176">
        <v>6.538741E-10</v>
      </c>
      <c r="AP1092" s="176">
        <v>1.9855514000000001E-2</v>
      </c>
      <c r="AQ1092" s="192">
        <v>1.9596034999999999E-7</v>
      </c>
      <c r="AR1092" s="192">
        <v>5.9125892999999997E-10</v>
      </c>
      <c r="AS1092" s="192">
        <v>1.6154035999999998E-14</v>
      </c>
      <c r="AT1092" s="192">
        <v>3.2695399000000002E-12</v>
      </c>
      <c r="AU1092" s="192">
        <v>0</v>
      </c>
      <c r="AV1092" s="192">
        <v>1.3192871999999999E-10</v>
      </c>
      <c r="AW1092" s="192">
        <v>3.8116998000000002E-8</v>
      </c>
      <c r="AX1092" s="192">
        <v>2.1185721999999999E-11</v>
      </c>
      <c r="AY1092" s="192">
        <v>4.1256775000000001E-11</v>
      </c>
      <c r="AZ1092" s="192">
        <v>3.7412816999999999E-14</v>
      </c>
      <c r="BA1092" s="192">
        <v>5.5485214000000004E-16</v>
      </c>
      <c r="BB1092" s="192">
        <v>1.1345188E-13</v>
      </c>
      <c r="BC1092" s="192">
        <v>4.1360228E-15</v>
      </c>
      <c r="BD1092" s="192">
        <v>9.6692111999999994E-16</v>
      </c>
      <c r="BE1092" s="192">
        <v>5.2776177999999998E-12</v>
      </c>
      <c r="BF1092" s="192">
        <v>8.9852385000000005E-11</v>
      </c>
      <c r="BG1092" s="192">
        <v>3.1261803999999998E-20</v>
      </c>
      <c r="BH1092" s="192">
        <v>1.7250400999999999E-5</v>
      </c>
      <c r="BI1092" s="193">
        <v>1.9838264000000001E-2</v>
      </c>
      <c r="BJ1092" s="192">
        <v>0</v>
      </c>
      <c r="BK1092" s="192">
        <v>0</v>
      </c>
      <c r="BL1092" s="192">
        <v>0</v>
      </c>
      <c r="BM1092"/>
      <c r="BN1092" s="186">
        <v>1.1319066999999999E-5</v>
      </c>
      <c r="BO1092" s="186">
        <v>3.2059577999999999E-7</v>
      </c>
      <c r="BP1092" s="186">
        <v>5.8872323E-6</v>
      </c>
      <c r="BQ1092" s="186">
        <v>2.2442866999999998E-8</v>
      </c>
      <c r="BR1092" s="186">
        <v>3.5513541000000001E-7</v>
      </c>
      <c r="BS1092" s="186">
        <v>6.7295197999999998E-8</v>
      </c>
      <c r="BT1092" s="186">
        <v>9.1752127000000002E-10</v>
      </c>
      <c r="BU1092" s="186">
        <v>1.0135268E-7</v>
      </c>
      <c r="BV1092" s="186">
        <v>1.9492533000000001E-8</v>
      </c>
      <c r="BW1092" s="186">
        <v>1.3971626E-7</v>
      </c>
      <c r="BX1092" s="186">
        <v>0</v>
      </c>
      <c r="BY1092" s="186">
        <v>6.9131490999999999E-17</v>
      </c>
      <c r="BZ1092" s="186">
        <v>5.6605849999999996E-13</v>
      </c>
      <c r="CA1092" s="186">
        <v>3.5225832E-7</v>
      </c>
      <c r="CB1092" s="186">
        <v>4.0398905999999998E-6</v>
      </c>
      <c r="CC1092" s="186">
        <v>1.2737339000000001E-8</v>
      </c>
      <c r="CD1092" s="186">
        <v>0</v>
      </c>
      <c r="CE1092"/>
      <c r="CF1092" s="329">
        <v>4.7911964E-13</v>
      </c>
      <c r="CG1092" s="330">
        <v>0.21115197999999999</v>
      </c>
      <c r="CH1092" s="330">
        <v>2.7886205000000001E-3</v>
      </c>
      <c r="CI1092" s="330">
        <v>2.3670106E-4</v>
      </c>
      <c r="CJ1092" s="329">
        <v>7.7109050999999996E-5</v>
      </c>
      <c r="CK1092" s="329">
        <v>5.2009297999999999E-11</v>
      </c>
      <c r="CL1092" s="329">
        <v>6.0846091999999999E-9</v>
      </c>
      <c r="CM1092" s="329">
        <v>1.4149641E-5</v>
      </c>
      <c r="CN1092" s="330">
        <v>2.2685979000000001E-3</v>
      </c>
      <c r="CO1092" s="330">
        <v>0.27935004000000002</v>
      </c>
      <c r="CP1092"/>
      <c r="CQ1092">
        <v>3.1671478000000003E-2</v>
      </c>
      <c r="CR1092">
        <v>7.1451157679000002E-3</v>
      </c>
      <c r="CS1092">
        <v>3.6352248333E-3</v>
      </c>
      <c r="CT1092">
        <v>5.0260510120000001E-3</v>
      </c>
      <c r="CU1092">
        <v>1.0009008040000001E-2</v>
      </c>
      <c r="CV1092" s="109"/>
      <c r="CW1092" s="376" t="s">
        <v>6892</v>
      </c>
      <c r="CX1092" s="36"/>
      <c r="CY1092" s="36"/>
      <c r="CZ1092" s="36"/>
      <c r="DA1092" s="237"/>
      <c r="DB1092" s="257"/>
      <c r="DC1092" s="40"/>
      <c r="DD1092" s="40"/>
      <c r="DE1092" s="40"/>
      <c r="DF1092" s="40"/>
      <c r="DG1092" s="40"/>
      <c r="DH1092" s="40"/>
      <c r="DI1092" s="40"/>
      <c r="DJ1092" s="40"/>
      <c r="DK1092" s="40"/>
      <c r="DL1092" s="40"/>
    </row>
    <row r="1093" spans="1:116" ht="14.4" x14ac:dyDescent="0.3">
      <c r="A1093" t="s">
        <v>2306</v>
      </c>
      <c r="B1093" s="113" t="s">
        <v>924</v>
      </c>
      <c r="C1093" s="182" t="s">
        <v>231</v>
      </c>
      <c r="D1093" s="40" t="s">
        <v>214</v>
      </c>
      <c r="E1093" s="181" t="s">
        <v>943</v>
      </c>
      <c r="F1093" s="184" t="s">
        <v>4428</v>
      </c>
      <c r="G1093" s="184">
        <v>5.2771737566299999E-2</v>
      </c>
      <c r="H1093" s="184">
        <v>2.7004910094000001E-3</v>
      </c>
      <c r="I1093" s="184">
        <v>5.2461469579999989E-3</v>
      </c>
      <c r="J1093" s="328">
        <v>1.1434279598899999E-2</v>
      </c>
      <c r="K1093" s="184">
        <v>3.3390820000000002E-2</v>
      </c>
      <c r="L1093" s="184">
        <v>2.6728022999999998E-3</v>
      </c>
      <c r="M1093" s="331">
        <v>1.5196813E-3</v>
      </c>
      <c r="N1093" s="184">
        <v>1.4867449E-3</v>
      </c>
      <c r="O1093" s="331">
        <v>1.072578E-3</v>
      </c>
      <c r="P1093" s="331">
        <v>5.3337794000000003E-6</v>
      </c>
      <c r="Q1093" s="331">
        <v>1.3583433E-4</v>
      </c>
      <c r="R1093" s="331">
        <v>1.2469967000000001E-4</v>
      </c>
      <c r="S1093" s="331">
        <v>1.4760591E-4</v>
      </c>
      <c r="T1093" s="331">
        <v>9.0487816000000003E-4</v>
      </c>
      <c r="U1093" s="331">
        <v>1.1285000999999999E-2</v>
      </c>
      <c r="V1093" s="331">
        <v>2.4085528000000002E-5</v>
      </c>
      <c r="W1093" s="331">
        <v>1.6726889000000001E-6</v>
      </c>
      <c r="X1093" s="331">
        <v>0</v>
      </c>
      <c r="Y1093"/>
      <c r="Z1093" s="288">
        <v>0.2226054666666667</v>
      </c>
      <c r="AA1093"/>
      <c r="AB1093" s="164">
        <v>24.644479</v>
      </c>
      <c r="AC1093" s="164">
        <v>2.8912436000000001</v>
      </c>
      <c r="AD1093" s="164">
        <v>0.44353401999999997</v>
      </c>
      <c r="AE1093" s="164">
        <v>0</v>
      </c>
      <c r="AF1093" s="164">
        <v>21.023185000000002</v>
      </c>
      <c r="AG1093" s="164">
        <v>0.19332352</v>
      </c>
      <c r="AH1093" s="164">
        <v>9.3193049E-2</v>
      </c>
      <c r="AI1093"/>
      <c r="AJ1093" s="185">
        <v>4.7157559000000002E-3</v>
      </c>
      <c r="AK1093" s="185">
        <v>4.3800293999999998E-3</v>
      </c>
      <c r="AL1093" s="185">
        <v>1.8972338000000001E-4</v>
      </c>
      <c r="AM1093" s="185">
        <v>1.4600308E-4</v>
      </c>
      <c r="AN1093" s="176">
        <v>2.6259169000000001E-7</v>
      </c>
      <c r="AO1093" s="176">
        <v>7.0163969999999998E-10</v>
      </c>
      <c r="AP1093" s="176">
        <v>2.0448610999999998E-2</v>
      </c>
      <c r="AQ1093" s="192">
        <v>2.0659085000000001E-7</v>
      </c>
      <c r="AR1093" s="192">
        <v>6.2333396999999996E-10</v>
      </c>
      <c r="AS1093" s="192">
        <v>1.7030373E-14</v>
      </c>
      <c r="AT1093" s="192">
        <v>2.1796932999999999E-12</v>
      </c>
      <c r="AU1093" s="192">
        <v>0</v>
      </c>
      <c r="AV1093" s="192">
        <v>9.6224076000000005E-11</v>
      </c>
      <c r="AW1093" s="192">
        <v>5.5837909999999998E-8</v>
      </c>
      <c r="AX1093" s="192">
        <v>1.6010141999999999E-11</v>
      </c>
      <c r="AY1093" s="192">
        <v>6.2094955E-11</v>
      </c>
      <c r="AZ1093" s="192">
        <v>2.4941877999999999E-14</v>
      </c>
      <c r="BA1093" s="192">
        <v>3.6990142E-16</v>
      </c>
      <c r="BB1093" s="192">
        <v>7.7395067999999995E-14</v>
      </c>
      <c r="BC1093" s="192">
        <v>6.8356349999999999E-14</v>
      </c>
      <c r="BD1093" s="192">
        <v>1.2537633999999999E-14</v>
      </c>
      <c r="BE1093" s="192">
        <v>3.6058298000000001E-12</v>
      </c>
      <c r="BF1093" s="192">
        <v>6.0916972999999999E-11</v>
      </c>
      <c r="BG1093" s="192">
        <v>2.0841203E-20</v>
      </c>
      <c r="BH1093" s="192">
        <v>1.4287247E-5</v>
      </c>
      <c r="BI1093" s="193">
        <v>2.0434324E-2</v>
      </c>
      <c r="BJ1093" s="192">
        <v>0</v>
      </c>
      <c r="BK1093" s="192">
        <v>0</v>
      </c>
      <c r="BL1093" s="192">
        <v>0</v>
      </c>
      <c r="BM1093"/>
      <c r="BN1093" s="186">
        <v>1.1799025999999999E-5</v>
      </c>
      <c r="BO1093" s="186">
        <v>4.5220745000000001E-7</v>
      </c>
      <c r="BP1093" s="186">
        <v>6.2068310000000002E-6</v>
      </c>
      <c r="BQ1093" s="186">
        <v>1.5118708000000001E-8</v>
      </c>
      <c r="BR1093" s="186">
        <v>4.7491252999999997E-7</v>
      </c>
      <c r="BS1093" s="186">
        <v>4.4863465999999999E-8</v>
      </c>
      <c r="BT1093" s="186">
        <v>6.1168084999999996E-10</v>
      </c>
      <c r="BU1093" s="186">
        <v>6.7568454000000006E-8</v>
      </c>
      <c r="BV1093" s="186">
        <v>1.3849498E-8</v>
      </c>
      <c r="BW1093" s="186">
        <v>9.5637258999999998E-8</v>
      </c>
      <c r="BX1093" s="186">
        <v>0</v>
      </c>
      <c r="BY1093" s="186">
        <v>4.6087660999999998E-17</v>
      </c>
      <c r="BZ1093" s="186">
        <v>3.7737233000000001E-13</v>
      </c>
      <c r="CA1093" s="186">
        <v>3.0932344999999999E-7</v>
      </c>
      <c r="CB1093" s="186">
        <v>4.1096107999999998E-6</v>
      </c>
      <c r="CC1093" s="186">
        <v>8.4915887000000005E-9</v>
      </c>
      <c r="CD1093" s="186">
        <v>0</v>
      </c>
      <c r="CE1093"/>
      <c r="CF1093" s="329">
        <v>3.1941308999999999E-13</v>
      </c>
      <c r="CG1093" s="330">
        <v>0.22261133</v>
      </c>
      <c r="CH1093" s="330">
        <v>1.8590803E-3</v>
      </c>
      <c r="CI1093" s="330">
        <v>3.2096315000000001E-4</v>
      </c>
      <c r="CJ1093" s="329">
        <v>6.9085686000000003E-5</v>
      </c>
      <c r="CK1093" s="329">
        <v>3.5469356999999999E-11</v>
      </c>
      <c r="CL1093" s="329">
        <v>4.1505357000000003E-9</v>
      </c>
      <c r="CM1093" s="329">
        <v>2.0566315000000001E-5</v>
      </c>
      <c r="CN1093" s="330">
        <v>3.3844658999999999E-2</v>
      </c>
      <c r="CO1093" s="330">
        <v>0.287941</v>
      </c>
      <c r="CP1093"/>
      <c r="CQ1093">
        <v>3.3390820000000002E-2</v>
      </c>
      <c r="CR1093">
        <v>7.0176742793999995E-3</v>
      </c>
      <c r="CS1093">
        <v>4.3188559588999993E-3</v>
      </c>
      <c r="CT1093">
        <v>5.2461469579999998E-3</v>
      </c>
      <c r="CU1093">
        <v>1.1432606909999999E-2</v>
      </c>
      <c r="CV1093" s="109"/>
      <c r="CW1093" s="376" t="s">
        <v>6893</v>
      </c>
      <c r="CX1093" s="36"/>
      <c r="CY1093" s="36"/>
      <c r="CZ1093" s="36"/>
      <c r="DA1093" s="237"/>
      <c r="DB1093" s="257"/>
      <c r="DC1093" s="40"/>
      <c r="DD1093" s="40"/>
      <c r="DE1093" s="40"/>
      <c r="DF1093" s="40"/>
      <c r="DG1093" s="40"/>
      <c r="DH1093" s="40"/>
      <c r="DI1093" s="40"/>
      <c r="DJ1093" s="40"/>
      <c r="DK1093" s="40"/>
      <c r="DL1093" s="40"/>
    </row>
    <row r="1094" spans="1:116" ht="14.4" x14ac:dyDescent="0.3">
      <c r="A1094" t="s">
        <v>6894</v>
      </c>
      <c r="B1094" s="113" t="s">
        <v>924</v>
      </c>
      <c r="C1094" s="182" t="s">
        <v>232</v>
      </c>
      <c r="D1094" s="40" t="s">
        <v>214</v>
      </c>
      <c r="E1094" s="181" t="s">
        <v>943</v>
      </c>
      <c r="F1094" s="184" t="s">
        <v>6895</v>
      </c>
      <c r="G1094" s="184">
        <v>4.898371752038301</v>
      </c>
      <c r="H1094" s="184">
        <v>2.7004910094000001E-3</v>
      </c>
      <c r="I1094" s="184">
        <v>4.3333461614300006</v>
      </c>
      <c r="J1094" s="328">
        <v>1.1434279598899999E-2</v>
      </c>
      <c r="K1094" s="184">
        <v>0.55089082</v>
      </c>
      <c r="L1094" s="184">
        <v>2.6728022999999998E-3</v>
      </c>
      <c r="M1094" s="331">
        <v>1.5196813E-3</v>
      </c>
      <c r="N1094" s="184">
        <v>1.4867449E-3</v>
      </c>
      <c r="O1094" s="331">
        <v>1.072578E-3</v>
      </c>
      <c r="P1094" s="331">
        <v>5.3337794000000003E-6</v>
      </c>
      <c r="Q1094" s="331">
        <v>1.3583433E-4</v>
      </c>
      <c r="R1094" s="331">
        <v>1.2469967000000001E-4</v>
      </c>
      <c r="S1094" s="331">
        <v>1.4760591E-4</v>
      </c>
      <c r="T1094" s="331">
        <v>9.0487816000000003E-4</v>
      </c>
      <c r="U1094" s="331">
        <v>1.1285000999999999E-2</v>
      </c>
      <c r="V1094" s="331">
        <v>4.3281241000000001</v>
      </c>
      <c r="W1094" s="331">
        <v>1.6726889000000001E-6</v>
      </c>
      <c r="X1094" s="331">
        <v>0</v>
      </c>
      <c r="Y1094"/>
      <c r="Z1094" s="288">
        <v>3.672605466666667</v>
      </c>
      <c r="AA1094"/>
      <c r="AB1094" s="164">
        <v>24.644479</v>
      </c>
      <c r="AC1094" s="164">
        <v>2.8912436000000001</v>
      </c>
      <c r="AD1094" s="164">
        <v>0.44353401999999997</v>
      </c>
      <c r="AE1094" s="164">
        <v>0</v>
      </c>
      <c r="AF1094" s="164">
        <v>21.023185000000002</v>
      </c>
      <c r="AG1094" s="164">
        <v>0.19332352</v>
      </c>
      <c r="AH1094" s="164">
        <v>9.3193049E-2</v>
      </c>
      <c r="AI1094"/>
      <c r="AJ1094" s="185">
        <v>6.0730579E-2</v>
      </c>
      <c r="AK1094" s="185">
        <v>5.7782716999999997E-2</v>
      </c>
      <c r="AL1094" s="185">
        <v>2.8018587000000002E-3</v>
      </c>
      <c r="AM1094" s="185">
        <v>1.4600308E-4</v>
      </c>
      <c r="AN1094" s="176">
        <v>3.4641917000000002E-6</v>
      </c>
      <c r="AO1094" s="176">
        <v>1.0361904E-8</v>
      </c>
      <c r="AP1094" s="176">
        <v>2.0448610999999998E-2</v>
      </c>
      <c r="AQ1094" s="192">
        <v>3.4081908999999999E-6</v>
      </c>
      <c r="AR1094" s="192">
        <v>1.0283334000000001E-8</v>
      </c>
      <c r="AS1094" s="192">
        <v>2.8095537000000001E-13</v>
      </c>
      <c r="AT1094" s="192">
        <v>2.1796932999999999E-12</v>
      </c>
      <c r="AU1094" s="192">
        <v>0</v>
      </c>
      <c r="AV1094" s="192">
        <v>9.6224076000000005E-11</v>
      </c>
      <c r="AW1094" s="192">
        <v>5.5837909999999998E-8</v>
      </c>
      <c r="AX1094" s="192">
        <v>1.6010141999999999E-11</v>
      </c>
      <c r="AY1094" s="192">
        <v>6.2094955E-11</v>
      </c>
      <c r="AZ1094" s="192">
        <v>2.4941877999999999E-14</v>
      </c>
      <c r="BA1094" s="192">
        <v>3.6990142E-16</v>
      </c>
      <c r="BB1094" s="192">
        <v>7.7395067999999995E-14</v>
      </c>
      <c r="BC1094" s="192">
        <v>6.8356349999999999E-14</v>
      </c>
      <c r="BD1094" s="192">
        <v>1.2537633999999999E-14</v>
      </c>
      <c r="BE1094" s="192">
        <v>3.6058298000000001E-12</v>
      </c>
      <c r="BF1094" s="192">
        <v>6.0916972999999999E-11</v>
      </c>
      <c r="BG1094" s="192">
        <v>2.0841203E-20</v>
      </c>
      <c r="BH1094" s="192">
        <v>1.4287247E-5</v>
      </c>
      <c r="BI1094" s="193">
        <v>2.0434324E-2</v>
      </c>
      <c r="BJ1094" s="192">
        <v>0</v>
      </c>
      <c r="BK1094" s="192">
        <v>0</v>
      </c>
      <c r="BL1094" s="192">
        <v>0</v>
      </c>
      <c r="BM1094"/>
      <c r="BN1094" s="164">
        <v>1.0799418E-4</v>
      </c>
      <c r="BO1094" s="186">
        <v>4.5220745000000001E-7</v>
      </c>
      <c r="BP1094" s="164">
        <v>1.0240199E-4</v>
      </c>
      <c r="BQ1094" s="186">
        <v>1.5118708000000001E-8</v>
      </c>
      <c r="BR1094" s="186">
        <v>4.7491252999999997E-7</v>
      </c>
      <c r="BS1094" s="186">
        <v>4.4863465999999999E-8</v>
      </c>
      <c r="BT1094" s="186">
        <v>6.1168084999999996E-10</v>
      </c>
      <c r="BU1094" s="186">
        <v>6.7568454000000006E-8</v>
      </c>
      <c r="BV1094" s="186">
        <v>1.3849498E-8</v>
      </c>
      <c r="BW1094" s="186">
        <v>9.5637258999999998E-8</v>
      </c>
      <c r="BX1094" s="186">
        <v>0</v>
      </c>
      <c r="BY1094" s="186">
        <v>4.6087660999999998E-17</v>
      </c>
      <c r="BZ1094" s="186">
        <v>3.7737233000000001E-13</v>
      </c>
      <c r="CA1094" s="186">
        <v>3.0932344999999999E-7</v>
      </c>
      <c r="CB1094" s="186">
        <v>4.1096107999999998E-6</v>
      </c>
      <c r="CC1094" s="186">
        <v>8.4915887000000005E-9</v>
      </c>
      <c r="CD1094" s="186">
        <v>0</v>
      </c>
      <c r="CE1094"/>
      <c r="CF1094" s="329">
        <v>3.1941308999999999E-13</v>
      </c>
      <c r="CG1094" s="330">
        <v>3.6726112999999998</v>
      </c>
      <c r="CH1094" s="330">
        <v>1.8590803E-3</v>
      </c>
      <c r="CI1094" s="330">
        <v>3.2096315000000001E-4</v>
      </c>
      <c r="CJ1094" s="329">
        <v>6.9085686000000003E-5</v>
      </c>
      <c r="CK1094" s="329">
        <v>3.5469356999999999E-11</v>
      </c>
      <c r="CL1094" s="329">
        <v>4.1505357000000003E-9</v>
      </c>
      <c r="CM1094" s="329">
        <v>2.0566315000000001E-5</v>
      </c>
      <c r="CN1094" s="330">
        <v>3.3844658999999999E-2</v>
      </c>
      <c r="CO1094" s="330">
        <v>0.287941</v>
      </c>
      <c r="CP1094"/>
      <c r="CQ1094">
        <v>0.55089082</v>
      </c>
      <c r="CR1094">
        <v>7.0176742793999995E-3</v>
      </c>
      <c r="CS1094">
        <v>4.3188559588999993E-3</v>
      </c>
      <c r="CT1094">
        <v>4.3333461614299997</v>
      </c>
      <c r="CU1094">
        <v>1.1432606909999999E-2</v>
      </c>
      <c r="CV1094" s="109"/>
      <c r="CW1094" s="376" t="s">
        <v>6893</v>
      </c>
      <c r="CX1094" s="36"/>
      <c r="CY1094" s="36"/>
      <c r="CZ1094" s="36"/>
      <c r="DA1094" s="237"/>
      <c r="DB1094" s="257"/>
      <c r="DC1094" s="40"/>
      <c r="DD1094" s="40"/>
      <c r="DE1094" s="40"/>
      <c r="DF1094" s="40"/>
      <c r="DG1094" s="40"/>
      <c r="DH1094" s="40"/>
      <c r="DI1094" s="40"/>
      <c r="DJ1094" s="40"/>
      <c r="DK1094" s="40"/>
      <c r="DL1094" s="40"/>
    </row>
    <row r="1095" spans="1:116" ht="14.4" x14ac:dyDescent="0.3">
      <c r="A1095" t="s">
        <v>6896</v>
      </c>
      <c r="B1095" s="113" t="s">
        <v>924</v>
      </c>
      <c r="C1095" s="182" t="s">
        <v>1658</v>
      </c>
      <c r="D1095" s="40" t="s">
        <v>214</v>
      </c>
      <c r="E1095" s="181" t="s">
        <v>943</v>
      </c>
      <c r="F1095" s="184" t="s">
        <v>6897</v>
      </c>
      <c r="G1095" s="184">
        <v>9.9918426783000003E-2</v>
      </c>
      <c r="H1095" s="184">
        <v>3.4335816780000001E-3</v>
      </c>
      <c r="I1095" s="184">
        <v>1.132648843E-2</v>
      </c>
      <c r="J1095" s="328">
        <v>2.6128259675000001E-2</v>
      </c>
      <c r="K1095" s="184">
        <v>5.9030096999999997E-2</v>
      </c>
      <c r="L1095" s="184">
        <v>8.1604703000000001E-3</v>
      </c>
      <c r="M1095" s="331">
        <v>1.9800612E-3</v>
      </c>
      <c r="N1095" s="184">
        <v>2.0229460999999999E-3</v>
      </c>
      <c r="O1095" s="331">
        <v>1.2379069000000001E-3</v>
      </c>
      <c r="P1095" s="331">
        <v>8.0229579999999994E-6</v>
      </c>
      <c r="Q1095" s="331">
        <v>1.6470572000000001E-4</v>
      </c>
      <c r="R1095" s="331">
        <v>1.4058988E-4</v>
      </c>
      <c r="S1095" s="184">
        <v>1.6655789999999999E-4</v>
      </c>
      <c r="T1095" s="331">
        <v>1.0179879E-3</v>
      </c>
      <c r="U1095" s="331">
        <v>2.5959820000000002E-2</v>
      </c>
      <c r="V1095" s="331">
        <v>2.737915E-5</v>
      </c>
      <c r="W1095" s="331">
        <v>1.8817750000000001E-6</v>
      </c>
      <c r="X1095" s="331">
        <v>0</v>
      </c>
      <c r="Y1095"/>
      <c r="Z1095" s="288">
        <v>0.39353398000000001</v>
      </c>
      <c r="AA1095"/>
      <c r="AB1095" s="164">
        <v>26.918023000000002</v>
      </c>
      <c r="AC1095" s="164">
        <v>5.1464454000000002</v>
      </c>
      <c r="AD1095" s="164">
        <v>0.45082515000000001</v>
      </c>
      <c r="AE1095" s="164">
        <v>0</v>
      </c>
      <c r="AF1095" s="164">
        <v>21.028176999999999</v>
      </c>
      <c r="AG1095" s="164">
        <v>0.19739375000000001</v>
      </c>
      <c r="AH1095" s="164">
        <v>9.5182682000000005E-2</v>
      </c>
      <c r="AI1095"/>
      <c r="AJ1095" s="185">
        <v>9.3683940000000004E-3</v>
      </c>
      <c r="AK1095" s="185">
        <v>8.7121759000000007E-3</v>
      </c>
      <c r="AL1095" s="185">
        <v>3.5192852999999999E-4</v>
      </c>
      <c r="AM1095" s="185">
        <v>3.0428958000000003E-4</v>
      </c>
      <c r="AN1095" s="176">
        <v>5.2231269999999997E-7</v>
      </c>
      <c r="AO1095" s="176">
        <v>1.3015108E-9</v>
      </c>
      <c r="AP1095" s="176">
        <v>4.2617588999999997E-2</v>
      </c>
      <c r="AQ1095" s="192">
        <v>3.6521414000000001E-7</v>
      </c>
      <c r="AR1095" s="192">
        <v>1.1019386E-9</v>
      </c>
      <c r="AS1095" s="192">
        <v>3.0106536000000003E-14</v>
      </c>
      <c r="AT1095" s="192">
        <v>2.4521548999999998E-12</v>
      </c>
      <c r="AU1095" s="192">
        <v>0</v>
      </c>
      <c r="AV1095" s="192">
        <v>1.1764077000000001E-10</v>
      </c>
      <c r="AW1095" s="192">
        <v>1.5690164E-7</v>
      </c>
      <c r="AX1095" s="192">
        <v>2.0152487000000001E-11</v>
      </c>
      <c r="AY1095" s="192">
        <v>1.7887806E-10</v>
      </c>
      <c r="AZ1095" s="192">
        <v>2.8059612999999999E-14</v>
      </c>
      <c r="BA1095" s="192">
        <v>4.1613910000000001E-16</v>
      </c>
      <c r="BB1095" s="192">
        <v>9.3844368999999997E-14</v>
      </c>
      <c r="BC1095" s="192">
        <v>3.2934772000000001E-13</v>
      </c>
      <c r="BD1095" s="192">
        <v>5.9873142000000004E-14</v>
      </c>
      <c r="BE1095" s="192">
        <v>4.3929716000000001E-12</v>
      </c>
      <c r="BF1095" s="192">
        <v>7.2439131000000006E-11</v>
      </c>
      <c r="BG1095" s="192">
        <v>2.3446352999999999E-20</v>
      </c>
      <c r="BH1095" s="192">
        <v>1.5944767E-5</v>
      </c>
      <c r="BI1095" s="193">
        <v>4.2601644000000001E-2</v>
      </c>
      <c r="BJ1095" s="192">
        <v>0</v>
      </c>
      <c r="BK1095" s="192">
        <v>0</v>
      </c>
      <c r="BL1095" s="192">
        <v>0</v>
      </c>
      <c r="BM1095"/>
      <c r="BN1095" s="186">
        <v>2.1003009999999999E-5</v>
      </c>
      <c r="BO1095" s="186">
        <v>1.2603586999999999E-6</v>
      </c>
      <c r="BP1095" s="186">
        <v>1.0972771999999999E-5</v>
      </c>
      <c r="BQ1095" s="186">
        <v>1.7213221000000001E-8</v>
      </c>
      <c r="BR1095" s="186">
        <v>1.1813934E-6</v>
      </c>
      <c r="BS1095" s="186">
        <v>5.0471399000000001E-8</v>
      </c>
      <c r="BT1095" s="186">
        <v>6.8814094999999996E-10</v>
      </c>
      <c r="BU1095" s="186">
        <v>7.6014510000000005E-8</v>
      </c>
      <c r="BV1095" s="186">
        <v>1.8868995E-8</v>
      </c>
      <c r="BW1095" s="186">
        <v>1.1596981E-7</v>
      </c>
      <c r="BX1095" s="186">
        <v>0</v>
      </c>
      <c r="BY1095" s="186">
        <v>5.1848618E-17</v>
      </c>
      <c r="BZ1095" s="186">
        <v>4.2454387E-13</v>
      </c>
      <c r="CA1095" s="186">
        <v>4.6375212000000002E-7</v>
      </c>
      <c r="CB1095" s="186">
        <v>6.8359545E-6</v>
      </c>
      <c r="CC1095" s="186">
        <v>9.5530264999999998E-9</v>
      </c>
      <c r="CD1095" s="186">
        <v>0</v>
      </c>
      <c r="CE1095"/>
      <c r="CF1095" s="329">
        <v>3.5933973E-13</v>
      </c>
      <c r="CG1095" s="330">
        <v>0.39354056999999998</v>
      </c>
      <c r="CH1095" s="330">
        <v>2.0914654E-3</v>
      </c>
      <c r="CI1095" s="330">
        <v>8.7533467E-4</v>
      </c>
      <c r="CJ1095" s="329">
        <v>9.6098150999999993E-5</v>
      </c>
      <c r="CK1095" s="329">
        <v>4.2968189000000003E-11</v>
      </c>
      <c r="CL1095" s="329">
        <v>5.0315947999999999E-9</v>
      </c>
      <c r="CM1095" s="329">
        <v>5.5343022999999998E-5</v>
      </c>
      <c r="CN1095" s="330">
        <v>0.16250055999999999</v>
      </c>
      <c r="CO1095" s="330">
        <v>0.59355859</v>
      </c>
      <c r="CP1095"/>
      <c r="CQ1095">
        <v>5.9030096999999997E-2</v>
      </c>
      <c r="CR1095">
        <v>1.3714703058000001E-2</v>
      </c>
      <c r="CS1095">
        <v>1.0283003155000001E-2</v>
      </c>
      <c r="CT1095">
        <v>1.132648843E-2</v>
      </c>
      <c r="CU1095">
        <v>2.6126377900000001E-2</v>
      </c>
      <c r="CV1095" s="109"/>
      <c r="CW1095" s="376" t="s">
        <v>6898</v>
      </c>
      <c r="CX1095" s="36"/>
      <c r="CY1095" s="36"/>
      <c r="CZ1095" s="36"/>
      <c r="DA1095" s="237"/>
      <c r="DB1095" s="257"/>
      <c r="DC1095" s="40"/>
      <c r="DD1095" s="40"/>
      <c r="DE1095" s="40"/>
      <c r="DF1095" s="40"/>
      <c r="DG1095" s="40"/>
      <c r="DH1095" s="40"/>
      <c r="DI1095" s="40"/>
      <c r="DJ1095" s="40"/>
      <c r="DK1095" s="40"/>
      <c r="DL1095" s="40"/>
    </row>
    <row r="1096" spans="1:116" ht="14.4" x14ac:dyDescent="0.3">
      <c r="A1096" t="s">
        <v>6899</v>
      </c>
      <c r="B1096" s="113" t="s">
        <v>924</v>
      </c>
      <c r="C1096" s="182" t="s">
        <v>233</v>
      </c>
      <c r="D1096" s="40" t="s">
        <v>214</v>
      </c>
      <c r="E1096" s="181" t="s">
        <v>943</v>
      </c>
      <c r="F1096" s="184" t="s">
        <v>6900</v>
      </c>
      <c r="G1096" s="184">
        <v>5.8051766997700004E-2</v>
      </c>
      <c r="H1096" s="184">
        <v>2.7590671518000001E-3</v>
      </c>
      <c r="I1096" s="184">
        <v>5.9240878769999993E-3</v>
      </c>
      <c r="J1096" s="328">
        <v>1.30972269689E-2</v>
      </c>
      <c r="K1096" s="184">
        <v>3.6271385000000003E-2</v>
      </c>
      <c r="L1096" s="184">
        <v>3.3100114E-3</v>
      </c>
      <c r="M1096" s="331">
        <v>1.5603421E-3</v>
      </c>
      <c r="N1096" s="184">
        <v>1.5382487999999999E-3</v>
      </c>
      <c r="O1096" s="331">
        <v>1.0779629000000001E-3</v>
      </c>
      <c r="P1096" s="331">
        <v>5.5790317999999996E-6</v>
      </c>
      <c r="Q1096" s="331">
        <v>1.3727642000000001E-4</v>
      </c>
      <c r="R1096" s="331">
        <v>1.2473637999999999E-4</v>
      </c>
      <c r="S1096" s="331">
        <v>1.4870728E-4</v>
      </c>
      <c r="T1096" s="331">
        <v>9.0487816000000003E-4</v>
      </c>
      <c r="U1096" s="331">
        <v>1.2946846999999999E-2</v>
      </c>
      <c r="V1096" s="331">
        <v>2.4119837E-5</v>
      </c>
      <c r="W1096" s="331">
        <v>1.6726889000000001E-6</v>
      </c>
      <c r="X1096" s="331">
        <v>0</v>
      </c>
      <c r="Y1096"/>
      <c r="Z1096" s="288">
        <v>0.24180923333333337</v>
      </c>
      <c r="AA1096"/>
      <c r="AB1096" s="164">
        <v>24.896619000000001</v>
      </c>
      <c r="AC1096" s="164">
        <v>3.1422436</v>
      </c>
      <c r="AD1096" s="164">
        <v>0.44429677000000001</v>
      </c>
      <c r="AE1096" s="164">
        <v>0</v>
      </c>
      <c r="AF1096" s="164">
        <v>21.023185000000002</v>
      </c>
      <c r="AG1096" s="164">
        <v>0.19349004</v>
      </c>
      <c r="AH1096" s="164">
        <v>9.3403372999999998E-2</v>
      </c>
      <c r="AI1096"/>
      <c r="AJ1096" s="185">
        <v>5.2433658000000001E-3</v>
      </c>
      <c r="AK1096" s="185">
        <v>4.8717520999999996E-3</v>
      </c>
      <c r="AL1096" s="185">
        <v>2.0800338999999999E-4</v>
      </c>
      <c r="AM1096" s="185">
        <v>1.6361028000000001E-4</v>
      </c>
      <c r="AN1096" s="176">
        <v>2.9207146999999998E-7</v>
      </c>
      <c r="AO1096" s="176">
        <v>7.6924330000000004E-10</v>
      </c>
      <c r="AP1096" s="176">
        <v>2.2914606000000001E-2</v>
      </c>
      <c r="AQ1096" s="192">
        <v>2.2441194999999999E-7</v>
      </c>
      <c r="AR1096" s="192">
        <v>6.7710452000000004E-10</v>
      </c>
      <c r="AS1096" s="192">
        <v>1.8499460999999999E-14</v>
      </c>
      <c r="AT1096" s="192">
        <v>2.1796932999999999E-12</v>
      </c>
      <c r="AU1096" s="192">
        <v>0</v>
      </c>
      <c r="AV1096" s="192">
        <v>9.7604245000000005E-11</v>
      </c>
      <c r="AW1096" s="192">
        <v>6.7494700999999997E-8</v>
      </c>
      <c r="AX1096" s="192">
        <v>1.6324887999999999E-11</v>
      </c>
      <c r="AY1096" s="192">
        <v>7.5574805999999999E-11</v>
      </c>
      <c r="AZ1096" s="192">
        <v>2.4941877999999999E-14</v>
      </c>
      <c r="BA1096" s="192">
        <v>3.6990142E-16</v>
      </c>
      <c r="BB1096" s="192">
        <v>7.8216625000000002E-14</v>
      </c>
      <c r="BC1096" s="192">
        <v>9.8969217000000002E-14</v>
      </c>
      <c r="BD1096" s="192">
        <v>1.8087709000000001E-14</v>
      </c>
      <c r="BE1096" s="192">
        <v>3.6466248E-12</v>
      </c>
      <c r="BF1096" s="192">
        <v>6.1390818999999995E-11</v>
      </c>
      <c r="BG1096" s="192">
        <v>2.0841203E-20</v>
      </c>
      <c r="BH1096" s="192">
        <v>1.4388544E-5</v>
      </c>
      <c r="BI1096" s="193">
        <v>2.2900217E-2</v>
      </c>
      <c r="BJ1096" s="192">
        <v>0</v>
      </c>
      <c r="BK1096" s="192">
        <v>0</v>
      </c>
      <c r="BL1096" s="192">
        <v>0</v>
      </c>
      <c r="BM1096"/>
      <c r="BN1096" s="186">
        <v>1.2829299999999999E-5</v>
      </c>
      <c r="BO1096" s="186">
        <v>5.4514161999999997E-7</v>
      </c>
      <c r="BP1096" s="186">
        <v>6.742283E-6</v>
      </c>
      <c r="BQ1096" s="186">
        <v>1.5147821E-8</v>
      </c>
      <c r="BR1096" s="186">
        <v>5.5628548000000003E-7</v>
      </c>
      <c r="BS1096" s="186">
        <v>4.4863465999999999E-8</v>
      </c>
      <c r="BT1096" s="186">
        <v>6.1168084999999996E-10</v>
      </c>
      <c r="BU1096" s="186">
        <v>6.7568454000000006E-8</v>
      </c>
      <c r="BV1096" s="186">
        <v>1.4248254E-8</v>
      </c>
      <c r="BW1096" s="186">
        <v>9.6666299E-8</v>
      </c>
      <c r="BX1096" s="186">
        <v>0</v>
      </c>
      <c r="BY1096" s="186">
        <v>4.6087660999999998E-17</v>
      </c>
      <c r="BZ1096" s="186">
        <v>3.7737233000000001E-13</v>
      </c>
      <c r="CA1096" s="186">
        <v>3.2520135E-7</v>
      </c>
      <c r="CB1096" s="186">
        <v>4.4127902000000004E-6</v>
      </c>
      <c r="CC1096" s="186">
        <v>8.4915887000000005E-9</v>
      </c>
      <c r="CD1096" s="186">
        <v>0</v>
      </c>
      <c r="CE1096"/>
      <c r="CF1096" s="329">
        <v>3.1941308999999999E-13</v>
      </c>
      <c r="CG1096" s="330">
        <v>0.24181509000000001</v>
      </c>
      <c r="CH1096" s="330">
        <v>1.8590803E-3</v>
      </c>
      <c r="CI1096" s="330">
        <v>3.8454735000000001E-4</v>
      </c>
      <c r="CJ1096" s="329">
        <v>7.1848849000000003E-5</v>
      </c>
      <c r="CK1096" s="329">
        <v>3.5841052000000002E-11</v>
      </c>
      <c r="CL1096" s="329">
        <v>4.1944628999999997E-9</v>
      </c>
      <c r="CM1096" s="329">
        <v>2.4586301000000001E-5</v>
      </c>
      <c r="CN1096" s="330">
        <v>4.8933048E-2</v>
      </c>
      <c r="CO1096" s="330">
        <v>0.32194822000000001</v>
      </c>
      <c r="CP1096"/>
      <c r="CQ1096">
        <v>3.6271385000000003E-2</v>
      </c>
      <c r="CR1096">
        <v>7.7541570317999986E-3</v>
      </c>
      <c r="CS1096">
        <v>4.9967625688999992E-3</v>
      </c>
      <c r="CT1096">
        <v>5.9240878769999993E-3</v>
      </c>
      <c r="CU1096">
        <v>1.3095554279999999E-2</v>
      </c>
      <c r="CV1096" s="109"/>
      <c r="CW1096" s="376" t="s">
        <v>6901</v>
      </c>
      <c r="CX1096" s="36"/>
      <c r="CY1096" s="36"/>
      <c r="CZ1096" s="36"/>
      <c r="DA1096" s="237"/>
      <c r="DB1096" s="257"/>
      <c r="DC1096" s="40"/>
      <c r="DD1096" s="40"/>
      <c r="DE1096" s="40"/>
      <c r="DF1096" s="40"/>
      <c r="DG1096" s="40"/>
      <c r="DH1096" s="40"/>
      <c r="DI1096" s="40"/>
      <c r="DJ1096" s="40"/>
      <c r="DK1096" s="40"/>
      <c r="DL1096" s="40"/>
    </row>
    <row r="1097" spans="1:116" ht="14.4" x14ac:dyDescent="0.3">
      <c r="A1097" t="s">
        <v>6902</v>
      </c>
      <c r="B1097" s="113" t="s">
        <v>924</v>
      </c>
      <c r="C1097" s="182" t="s">
        <v>234</v>
      </c>
      <c r="D1097" s="40" t="s">
        <v>214</v>
      </c>
      <c r="E1097" s="181" t="s">
        <v>943</v>
      </c>
      <c r="F1097" s="184" t="s">
        <v>6903</v>
      </c>
      <c r="G1097" s="184">
        <v>5.8371130421607003</v>
      </c>
      <c r="H1097" s="184">
        <v>2.7590671518000001E-3</v>
      </c>
      <c r="I1097" s="184">
        <v>5.2674853680400009</v>
      </c>
      <c r="J1097" s="328">
        <v>1.30972269689E-2</v>
      </c>
      <c r="K1097" s="184">
        <v>0.55377138000000004</v>
      </c>
      <c r="L1097" s="184">
        <v>3.3100114E-3</v>
      </c>
      <c r="M1097" s="331">
        <v>1.5603421E-3</v>
      </c>
      <c r="N1097" s="184">
        <v>1.5382487999999999E-3</v>
      </c>
      <c r="O1097" s="331">
        <v>1.0779629000000001E-3</v>
      </c>
      <c r="P1097" s="331">
        <v>5.5790317999999996E-6</v>
      </c>
      <c r="Q1097" s="331">
        <v>1.3727642000000001E-4</v>
      </c>
      <c r="R1097" s="331">
        <v>1.2473637999999999E-4</v>
      </c>
      <c r="S1097" s="184">
        <v>1.4870728E-4</v>
      </c>
      <c r="T1097" s="331">
        <v>9.0487816000000003E-4</v>
      </c>
      <c r="U1097" s="331">
        <v>1.2946846999999999E-2</v>
      </c>
      <c r="V1097" s="331">
        <v>5.2615854000000004</v>
      </c>
      <c r="W1097" s="331">
        <v>1.6726889000000001E-6</v>
      </c>
      <c r="X1097" s="331">
        <v>0</v>
      </c>
      <c r="Y1097"/>
      <c r="Z1097" s="288">
        <v>3.6918092000000002</v>
      </c>
      <c r="AA1097"/>
      <c r="AB1097" s="164">
        <v>24.896619000000001</v>
      </c>
      <c r="AC1097" s="164">
        <v>3.1422436</v>
      </c>
      <c r="AD1097" s="164">
        <v>0.44429677000000001</v>
      </c>
      <c r="AE1097" s="164">
        <v>0</v>
      </c>
      <c r="AF1097" s="164">
        <v>21.023185000000002</v>
      </c>
      <c r="AG1097" s="164">
        <v>0.19349004</v>
      </c>
      <c r="AH1097" s="164">
        <v>9.3403372999999998E-2</v>
      </c>
      <c r="AI1097"/>
      <c r="AJ1097" s="185">
        <v>6.1258188999999998E-2</v>
      </c>
      <c r="AK1097" s="185">
        <v>5.8274439999999997E-2</v>
      </c>
      <c r="AL1097" s="185">
        <v>2.8201388000000001E-3</v>
      </c>
      <c r="AM1097" s="185">
        <v>1.6361028000000001E-4</v>
      </c>
      <c r="AN1097" s="176">
        <v>3.4936715000000001E-6</v>
      </c>
      <c r="AO1097" s="176">
        <v>1.0429507E-8</v>
      </c>
      <c r="AP1097" s="176">
        <v>2.2914606000000001E-2</v>
      </c>
      <c r="AQ1097" s="192">
        <v>3.4260118999999999E-6</v>
      </c>
      <c r="AR1097" s="192">
        <v>1.0337105000000001E-8</v>
      </c>
      <c r="AS1097" s="192">
        <v>2.8242446E-13</v>
      </c>
      <c r="AT1097" s="192">
        <v>2.1796932999999999E-12</v>
      </c>
      <c r="AU1097" s="192">
        <v>0</v>
      </c>
      <c r="AV1097" s="192">
        <v>9.7604245000000005E-11</v>
      </c>
      <c r="AW1097" s="192">
        <v>6.7494700999999997E-8</v>
      </c>
      <c r="AX1097" s="192">
        <v>1.6324887999999999E-11</v>
      </c>
      <c r="AY1097" s="192">
        <v>7.5574805999999999E-11</v>
      </c>
      <c r="AZ1097" s="192">
        <v>2.4941877999999999E-14</v>
      </c>
      <c r="BA1097" s="192">
        <v>3.6990142E-16</v>
      </c>
      <c r="BB1097" s="192">
        <v>7.8216625000000002E-14</v>
      </c>
      <c r="BC1097" s="192">
        <v>9.8969217000000002E-14</v>
      </c>
      <c r="BD1097" s="192">
        <v>1.8087709000000001E-14</v>
      </c>
      <c r="BE1097" s="192">
        <v>3.6466248E-12</v>
      </c>
      <c r="BF1097" s="192">
        <v>6.1390818999999995E-11</v>
      </c>
      <c r="BG1097" s="192">
        <v>2.0841203E-20</v>
      </c>
      <c r="BH1097" s="192">
        <v>1.4388544E-5</v>
      </c>
      <c r="BI1097" s="193">
        <v>2.2900217E-2</v>
      </c>
      <c r="BJ1097" s="192">
        <v>0</v>
      </c>
      <c r="BK1097" s="192">
        <v>0</v>
      </c>
      <c r="BL1097" s="192">
        <v>0</v>
      </c>
      <c r="BM1097"/>
      <c r="BN1097" s="164">
        <v>1.0902445E-4</v>
      </c>
      <c r="BO1097" s="186">
        <v>5.4514161999999997E-7</v>
      </c>
      <c r="BP1097" s="164">
        <v>1.0293744E-4</v>
      </c>
      <c r="BQ1097" s="186">
        <v>1.5147821E-8</v>
      </c>
      <c r="BR1097" s="186">
        <v>5.5628548000000003E-7</v>
      </c>
      <c r="BS1097" s="186">
        <v>4.4863465999999999E-8</v>
      </c>
      <c r="BT1097" s="186">
        <v>6.1168084999999996E-10</v>
      </c>
      <c r="BU1097" s="186">
        <v>6.7568454000000006E-8</v>
      </c>
      <c r="BV1097" s="186">
        <v>1.4248254E-8</v>
      </c>
      <c r="BW1097" s="186">
        <v>9.6666299E-8</v>
      </c>
      <c r="BX1097" s="186">
        <v>0</v>
      </c>
      <c r="BY1097" s="186">
        <v>4.6087660999999998E-17</v>
      </c>
      <c r="BZ1097" s="186">
        <v>3.7737233000000001E-13</v>
      </c>
      <c r="CA1097" s="186">
        <v>3.2520135E-7</v>
      </c>
      <c r="CB1097" s="186">
        <v>4.4127902000000004E-6</v>
      </c>
      <c r="CC1097" s="186">
        <v>8.4915887000000005E-9</v>
      </c>
      <c r="CD1097" s="186">
        <v>0</v>
      </c>
      <c r="CE1097"/>
      <c r="CF1097" s="329">
        <v>3.1941308999999999E-13</v>
      </c>
      <c r="CG1097" s="330">
        <v>3.6918150999999999</v>
      </c>
      <c r="CH1097" s="330">
        <v>1.8590803E-3</v>
      </c>
      <c r="CI1097" s="330">
        <v>3.8454735000000001E-4</v>
      </c>
      <c r="CJ1097" s="329">
        <v>7.1848849000000003E-5</v>
      </c>
      <c r="CK1097" s="329">
        <v>3.5841052000000002E-11</v>
      </c>
      <c r="CL1097" s="329">
        <v>4.1944628999999997E-9</v>
      </c>
      <c r="CM1097" s="329">
        <v>2.4586301000000001E-5</v>
      </c>
      <c r="CN1097" s="330">
        <v>4.8933048E-2</v>
      </c>
      <c r="CO1097" s="330">
        <v>0.32194822000000001</v>
      </c>
      <c r="CP1097"/>
      <c r="CQ1097">
        <v>0.55377138000000004</v>
      </c>
      <c r="CR1097">
        <v>7.7541570317999986E-3</v>
      </c>
      <c r="CS1097">
        <v>4.9967625688999992E-3</v>
      </c>
      <c r="CT1097">
        <v>5.2674853680400009</v>
      </c>
      <c r="CU1097">
        <v>1.3095554279999999E-2</v>
      </c>
      <c r="CV1097" s="109"/>
      <c r="CW1097" s="376" t="s">
        <v>6901</v>
      </c>
      <c r="CX1097" s="36"/>
      <c r="CY1097" s="36"/>
      <c r="CZ1097" s="36"/>
      <c r="DA1097" s="237"/>
      <c r="DB1097" s="257"/>
      <c r="DC1097" s="40"/>
      <c r="DD1097" s="40"/>
      <c r="DE1097" s="40"/>
      <c r="DF1097" s="40"/>
      <c r="DG1097" s="40"/>
      <c r="DH1097" s="40"/>
      <c r="DI1097" s="40"/>
      <c r="DJ1097" s="40"/>
      <c r="DK1097" s="40"/>
      <c r="DL1097" s="40"/>
    </row>
    <row r="1098" spans="1:116" ht="14.4" x14ac:dyDescent="0.3">
      <c r="A1098" t="s">
        <v>2307</v>
      </c>
      <c r="B1098" s="113" t="s">
        <v>924</v>
      </c>
      <c r="C1098" s="182" t="s">
        <v>1659</v>
      </c>
      <c r="D1098" s="40" t="s">
        <v>214</v>
      </c>
      <c r="E1098" s="181" t="s">
        <v>943</v>
      </c>
      <c r="F1098" s="184" t="s">
        <v>4429</v>
      </c>
      <c r="G1098" s="184">
        <v>5.4129459033199996E-2</v>
      </c>
      <c r="H1098" s="184">
        <v>2.7155535043000001E-3</v>
      </c>
      <c r="I1098" s="184">
        <v>5.4204747200000004E-3</v>
      </c>
      <c r="J1098" s="328">
        <v>1.18618948089E-2</v>
      </c>
      <c r="K1098" s="184">
        <v>3.4131535999999997E-2</v>
      </c>
      <c r="L1098" s="184">
        <v>2.8366560999999999E-3</v>
      </c>
      <c r="M1098" s="331">
        <v>1.530137E-3</v>
      </c>
      <c r="N1098" s="184">
        <v>1.4999887999999999E-3</v>
      </c>
      <c r="O1098" s="331">
        <v>1.0739626999999999E-3</v>
      </c>
      <c r="P1098" s="331">
        <v>5.3968442999999999E-6</v>
      </c>
      <c r="Q1098" s="331">
        <v>1.3620516000000001E-4</v>
      </c>
      <c r="R1098" s="331">
        <v>1.2470911E-4</v>
      </c>
      <c r="S1098" s="331">
        <v>1.4788911999999999E-4</v>
      </c>
      <c r="T1098" s="331">
        <v>9.0487816000000003E-4</v>
      </c>
      <c r="U1098" s="331">
        <v>1.1712333E-2</v>
      </c>
      <c r="V1098" s="331">
        <v>2.4094350000000001E-5</v>
      </c>
      <c r="W1098" s="331">
        <v>1.6726889000000001E-6</v>
      </c>
      <c r="X1098" s="331">
        <v>0</v>
      </c>
      <c r="Y1098"/>
      <c r="Z1098" s="288">
        <v>0.22754357333333333</v>
      </c>
      <c r="AA1098"/>
      <c r="AB1098" s="164">
        <v>24.709315</v>
      </c>
      <c r="AC1098" s="164">
        <v>2.9557864999999999</v>
      </c>
      <c r="AD1098" s="164">
        <v>0.44373014999999999</v>
      </c>
      <c r="AE1098" s="164">
        <v>0</v>
      </c>
      <c r="AF1098" s="164">
        <v>21.023185000000002</v>
      </c>
      <c r="AG1098" s="164">
        <v>0.19336634</v>
      </c>
      <c r="AH1098" s="164">
        <v>9.3247131999999996E-2</v>
      </c>
      <c r="AI1098"/>
      <c r="AJ1098" s="185">
        <v>4.8514270000000002E-3</v>
      </c>
      <c r="AK1098" s="185">
        <v>4.5064724000000002E-3</v>
      </c>
      <c r="AL1098" s="185">
        <v>1.9442394999999999E-4</v>
      </c>
      <c r="AM1098" s="185">
        <v>1.5053064999999999E-4</v>
      </c>
      <c r="AN1098" s="176">
        <v>2.7017221000000001E-7</v>
      </c>
      <c r="AO1098" s="176">
        <v>7.1902347999999996E-10</v>
      </c>
      <c r="AP1098" s="176">
        <v>2.1082724000000001E-2</v>
      </c>
      <c r="AQ1098" s="192">
        <v>2.1117342E-7</v>
      </c>
      <c r="AR1098" s="192">
        <v>6.3716068000000003E-10</v>
      </c>
      <c r="AS1098" s="192">
        <v>1.7408137999999999E-14</v>
      </c>
      <c r="AT1098" s="192">
        <v>2.1796932999999999E-12</v>
      </c>
      <c r="AU1098" s="192">
        <v>0</v>
      </c>
      <c r="AV1098" s="192">
        <v>9.6578975999999995E-11</v>
      </c>
      <c r="AW1098" s="192">
        <v>5.8835371E-8</v>
      </c>
      <c r="AX1098" s="192">
        <v>1.6091077000000001E-11</v>
      </c>
      <c r="AY1098" s="192">
        <v>6.5561202E-11</v>
      </c>
      <c r="AZ1098" s="192">
        <v>2.4941877999999999E-14</v>
      </c>
      <c r="BA1098" s="192">
        <v>3.6990142E-16</v>
      </c>
      <c r="BB1098" s="192">
        <v>7.7606324999999996E-14</v>
      </c>
      <c r="BC1098" s="192">
        <v>7.6228229000000004E-14</v>
      </c>
      <c r="BD1098" s="192">
        <v>1.3964796000000001E-14</v>
      </c>
      <c r="BE1098" s="192">
        <v>3.6163199E-12</v>
      </c>
      <c r="BF1098" s="192">
        <v>6.1038819999999994E-11</v>
      </c>
      <c r="BG1098" s="192">
        <v>2.0841203E-20</v>
      </c>
      <c r="BH1098" s="192">
        <v>1.4313295E-5</v>
      </c>
      <c r="BI1098" s="193">
        <v>2.1068410999999999E-2</v>
      </c>
      <c r="BJ1098" s="192">
        <v>0</v>
      </c>
      <c r="BK1098" s="192">
        <v>0</v>
      </c>
      <c r="BL1098" s="192">
        <v>0</v>
      </c>
      <c r="BM1098"/>
      <c r="BN1098" s="186">
        <v>1.2063953999999999E-5</v>
      </c>
      <c r="BO1098" s="186">
        <v>4.7610481000000001E-7</v>
      </c>
      <c r="BP1098" s="186">
        <v>6.3445186999999996E-6</v>
      </c>
      <c r="BQ1098" s="186">
        <v>1.5126194000000002E-8</v>
      </c>
      <c r="BR1098" s="186">
        <v>4.9583700000000005E-7</v>
      </c>
      <c r="BS1098" s="186">
        <v>4.4863465999999999E-8</v>
      </c>
      <c r="BT1098" s="186">
        <v>6.1168084999999996E-10</v>
      </c>
      <c r="BU1098" s="186">
        <v>6.7568454000000006E-8</v>
      </c>
      <c r="BV1098" s="186">
        <v>1.3952034999999999E-8</v>
      </c>
      <c r="BW1098" s="186">
        <v>9.5901869999999999E-8</v>
      </c>
      <c r="BX1098" s="186">
        <v>0</v>
      </c>
      <c r="BY1098" s="186">
        <v>4.6087660999999998E-17</v>
      </c>
      <c r="BZ1098" s="186">
        <v>3.7737233000000001E-13</v>
      </c>
      <c r="CA1098" s="186">
        <v>3.1340634000000001E-7</v>
      </c>
      <c r="CB1098" s="186">
        <v>4.1875712000000001E-6</v>
      </c>
      <c r="CC1098" s="186">
        <v>8.4915887000000005E-9</v>
      </c>
      <c r="CD1098" s="186">
        <v>0</v>
      </c>
      <c r="CE1098"/>
      <c r="CF1098" s="329">
        <v>3.1941308999999999E-13</v>
      </c>
      <c r="CG1098" s="330">
        <v>0.22754943999999999</v>
      </c>
      <c r="CH1098" s="330">
        <v>1.8590803E-3</v>
      </c>
      <c r="CI1098" s="330">
        <v>3.3731336999999999E-4</v>
      </c>
      <c r="CJ1098" s="329">
        <v>6.9796214000000006E-5</v>
      </c>
      <c r="CK1098" s="329">
        <v>3.5564935999999997E-11</v>
      </c>
      <c r="CL1098" s="329">
        <v>4.1618313000000003E-9</v>
      </c>
      <c r="CM1098" s="329">
        <v>2.1600026000000001E-5</v>
      </c>
      <c r="CN1098" s="330">
        <v>3.7724529999999999E-2</v>
      </c>
      <c r="CO1098" s="330">
        <v>0.29668570999999999</v>
      </c>
      <c r="CP1098"/>
      <c r="CQ1098">
        <v>3.4131535999999997E-2</v>
      </c>
      <c r="CR1098">
        <v>7.2070557143000006E-3</v>
      </c>
      <c r="CS1098">
        <v>4.4931748989000004E-3</v>
      </c>
      <c r="CT1098">
        <v>5.4204747200000004E-3</v>
      </c>
      <c r="CU1098">
        <v>1.186022212E-2</v>
      </c>
      <c r="CV1098" s="109"/>
      <c r="CW1098" s="376" t="s">
        <v>6904</v>
      </c>
      <c r="CX1098" s="36"/>
      <c r="CY1098" s="36"/>
      <c r="CZ1098" s="36"/>
      <c r="DA1098" s="237"/>
      <c r="DB1098" s="257"/>
      <c r="DC1098" s="40"/>
      <c r="DD1098" s="40"/>
      <c r="DE1098" s="40"/>
      <c r="DF1098" s="40"/>
      <c r="DG1098" s="40"/>
      <c r="DH1098" s="40"/>
      <c r="DI1098" s="40"/>
      <c r="DJ1098" s="40"/>
      <c r="DK1098" s="40"/>
      <c r="DL1098" s="40"/>
    </row>
    <row r="1099" spans="1:116" ht="14.4" x14ac:dyDescent="0.3">
      <c r="A1099" t="s">
        <v>6905</v>
      </c>
      <c r="B1099" s="113" t="s">
        <v>924</v>
      </c>
      <c r="C1099" s="182" t="s">
        <v>235</v>
      </c>
      <c r="D1099" s="40" t="s">
        <v>214</v>
      </c>
      <c r="E1099" s="181" t="s">
        <v>943</v>
      </c>
      <c r="F1099" s="184" t="s">
        <v>6906</v>
      </c>
      <c r="G1099" s="184">
        <v>6.4798294686832003</v>
      </c>
      <c r="H1099" s="184">
        <v>2.7155535043000001E-3</v>
      </c>
      <c r="I1099" s="184">
        <v>5.9136204803699997</v>
      </c>
      <c r="J1099" s="328">
        <v>1.18618948089E-2</v>
      </c>
      <c r="K1099" s="184">
        <v>0.55163154000000003</v>
      </c>
      <c r="L1099" s="184">
        <v>2.8366560999999999E-3</v>
      </c>
      <c r="M1099" s="331">
        <v>1.530137E-3</v>
      </c>
      <c r="N1099" s="184">
        <v>1.4999887999999999E-3</v>
      </c>
      <c r="O1099" s="331">
        <v>1.0739626999999999E-3</v>
      </c>
      <c r="P1099" s="331">
        <v>5.3968442999999999E-6</v>
      </c>
      <c r="Q1099" s="331">
        <v>1.3620516000000001E-4</v>
      </c>
      <c r="R1099" s="331">
        <v>1.2470911E-4</v>
      </c>
      <c r="S1099" s="184">
        <v>1.4788911999999999E-4</v>
      </c>
      <c r="T1099" s="331">
        <v>9.0487816000000003E-4</v>
      </c>
      <c r="U1099" s="331">
        <v>1.1712333E-2</v>
      </c>
      <c r="V1099" s="331">
        <v>5.9082241</v>
      </c>
      <c r="W1099" s="331">
        <v>1.6726889000000001E-6</v>
      </c>
      <c r="X1099" s="331">
        <v>0</v>
      </c>
      <c r="Y1099"/>
      <c r="Z1099" s="288">
        <v>3.6775436000000004</v>
      </c>
      <c r="AA1099"/>
      <c r="AB1099" s="164">
        <v>24.709315</v>
      </c>
      <c r="AC1099" s="164">
        <v>2.9557864999999999</v>
      </c>
      <c r="AD1099" s="164">
        <v>0.44373014999999999</v>
      </c>
      <c r="AE1099" s="164">
        <v>0</v>
      </c>
      <c r="AF1099" s="164">
        <v>21.023185000000002</v>
      </c>
      <c r="AG1099" s="164">
        <v>0.19336634</v>
      </c>
      <c r="AH1099" s="164">
        <v>9.3247131999999996E-2</v>
      </c>
      <c r="AI1099"/>
      <c r="AJ1099" s="185">
        <v>6.0866249999999997E-2</v>
      </c>
      <c r="AK1099" s="185">
        <v>5.7909160000000001E-2</v>
      </c>
      <c r="AL1099" s="185">
        <v>2.8065592999999998E-3</v>
      </c>
      <c r="AM1099" s="185">
        <v>1.5053064999999999E-4</v>
      </c>
      <c r="AN1099" s="176">
        <v>3.4717721999999999E-6</v>
      </c>
      <c r="AO1099" s="176">
        <v>1.0379287E-8</v>
      </c>
      <c r="AP1099" s="176">
        <v>2.1082724000000001E-2</v>
      </c>
      <c r="AQ1099" s="192">
        <v>3.4127733999999998E-6</v>
      </c>
      <c r="AR1099" s="192">
        <v>1.0297161E-8</v>
      </c>
      <c r="AS1099" s="192">
        <v>2.8133313999999999E-13</v>
      </c>
      <c r="AT1099" s="192">
        <v>2.1796932999999999E-12</v>
      </c>
      <c r="AU1099" s="192">
        <v>0</v>
      </c>
      <c r="AV1099" s="192">
        <v>9.6578975999999995E-11</v>
      </c>
      <c r="AW1099" s="192">
        <v>5.8835371E-8</v>
      </c>
      <c r="AX1099" s="192">
        <v>1.6091077000000001E-11</v>
      </c>
      <c r="AY1099" s="192">
        <v>6.5561202E-11</v>
      </c>
      <c r="AZ1099" s="192">
        <v>2.4941877999999999E-14</v>
      </c>
      <c r="BA1099" s="192">
        <v>3.6990142E-16</v>
      </c>
      <c r="BB1099" s="192">
        <v>7.7606324999999996E-14</v>
      </c>
      <c r="BC1099" s="192">
        <v>7.6228229000000004E-14</v>
      </c>
      <c r="BD1099" s="192">
        <v>1.3964796000000001E-14</v>
      </c>
      <c r="BE1099" s="192">
        <v>3.6163199E-12</v>
      </c>
      <c r="BF1099" s="192">
        <v>6.1038819999999994E-11</v>
      </c>
      <c r="BG1099" s="192">
        <v>2.0841203E-20</v>
      </c>
      <c r="BH1099" s="192">
        <v>1.4313295E-5</v>
      </c>
      <c r="BI1099" s="193">
        <v>2.1068410999999999E-2</v>
      </c>
      <c r="BJ1099" s="192">
        <v>0</v>
      </c>
      <c r="BK1099" s="192">
        <v>0</v>
      </c>
      <c r="BL1099" s="192">
        <v>0</v>
      </c>
      <c r="BM1099"/>
      <c r="BN1099" s="164">
        <v>1.0825911E-4</v>
      </c>
      <c r="BO1099" s="186">
        <v>4.7610481000000001E-7</v>
      </c>
      <c r="BP1099" s="164">
        <v>1.0253966999999999E-4</v>
      </c>
      <c r="BQ1099" s="186">
        <v>1.5126194000000002E-8</v>
      </c>
      <c r="BR1099" s="186">
        <v>4.9583700000000005E-7</v>
      </c>
      <c r="BS1099" s="186">
        <v>4.4863465999999999E-8</v>
      </c>
      <c r="BT1099" s="186">
        <v>6.1168084999999996E-10</v>
      </c>
      <c r="BU1099" s="186">
        <v>6.7568454000000006E-8</v>
      </c>
      <c r="BV1099" s="186">
        <v>1.3952034999999999E-8</v>
      </c>
      <c r="BW1099" s="186">
        <v>9.5901869999999999E-8</v>
      </c>
      <c r="BX1099" s="186">
        <v>0</v>
      </c>
      <c r="BY1099" s="186">
        <v>4.6087660999999998E-17</v>
      </c>
      <c r="BZ1099" s="186">
        <v>3.7737233000000001E-13</v>
      </c>
      <c r="CA1099" s="186">
        <v>3.1340634000000001E-7</v>
      </c>
      <c r="CB1099" s="186">
        <v>4.1875712000000001E-6</v>
      </c>
      <c r="CC1099" s="186">
        <v>8.4915887000000005E-9</v>
      </c>
      <c r="CD1099" s="186">
        <v>0</v>
      </c>
      <c r="CE1099"/>
      <c r="CF1099" s="329">
        <v>3.1941308999999999E-13</v>
      </c>
      <c r="CG1099" s="330">
        <v>3.6775494000000002</v>
      </c>
      <c r="CH1099" s="330">
        <v>1.8590803E-3</v>
      </c>
      <c r="CI1099" s="330">
        <v>3.3731336999999999E-4</v>
      </c>
      <c r="CJ1099" s="329">
        <v>6.9796214000000006E-5</v>
      </c>
      <c r="CK1099" s="329">
        <v>3.5564935999999997E-11</v>
      </c>
      <c r="CL1099" s="329">
        <v>4.1618313000000003E-9</v>
      </c>
      <c r="CM1099" s="329">
        <v>2.1600026000000001E-5</v>
      </c>
      <c r="CN1099" s="330">
        <v>3.7724529999999999E-2</v>
      </c>
      <c r="CO1099" s="330">
        <v>0.29668570999999999</v>
      </c>
      <c r="CP1099"/>
      <c r="CQ1099">
        <v>0.55163154000000003</v>
      </c>
      <c r="CR1099">
        <v>7.2070557143000006E-3</v>
      </c>
      <c r="CS1099">
        <v>4.4931748989000004E-3</v>
      </c>
      <c r="CT1099">
        <v>5.9136204803699997</v>
      </c>
      <c r="CU1099">
        <v>1.186022212E-2</v>
      </c>
      <c r="CV1099" s="109"/>
      <c r="CW1099" s="376" t="s">
        <v>6904</v>
      </c>
      <c r="CX1099" s="36"/>
      <c r="CY1099" s="36"/>
      <c r="CZ1099" s="36"/>
      <c r="DA1099" s="237"/>
      <c r="DB1099" s="257"/>
      <c r="DC1099" s="40"/>
      <c r="DD1099" s="40"/>
      <c r="DE1099" s="40"/>
      <c r="DF1099" s="40"/>
      <c r="DG1099" s="40"/>
      <c r="DH1099" s="40"/>
      <c r="DI1099" s="40"/>
      <c r="DJ1099" s="40"/>
      <c r="DK1099" s="40"/>
      <c r="DL1099" s="40"/>
    </row>
    <row r="1100" spans="1:116" ht="14.4" x14ac:dyDescent="0.3">
      <c r="B1100" s="113"/>
      <c r="C1100" s="180"/>
      <c r="D1100" s="37" t="s">
        <v>236</v>
      </c>
      <c r="E1100" s="181"/>
      <c r="F1100"/>
      <c r="G1100"/>
      <c r="H1100"/>
      <c r="I1100"/>
      <c r="J1100" s="332"/>
      <c r="K1100"/>
      <c r="L1100"/>
      <c r="M1100" s="39"/>
      <c r="N1100"/>
      <c r="O1100" s="39"/>
      <c r="P1100" s="39"/>
      <c r="Q1100" s="39"/>
      <c r="R1100" s="39"/>
      <c r="S1100"/>
      <c r="T1100" s="39"/>
      <c r="U1100" s="39"/>
      <c r="V1100" s="39"/>
      <c r="W1100" s="39"/>
      <c r="Y1100"/>
      <c r="Z1100"/>
      <c r="AA1100"/>
      <c r="AB1100"/>
      <c r="AC1100"/>
      <c r="AD1100"/>
      <c r="AE1100"/>
      <c r="AF1100"/>
      <c r="AG1100"/>
      <c r="AH1100"/>
      <c r="AI1100"/>
      <c r="AJ1100"/>
      <c r="AK1100"/>
      <c r="AL1100"/>
      <c r="AM1100"/>
      <c r="AN1100"/>
      <c r="AO1100"/>
      <c r="AP1100"/>
      <c r="BI1100"/>
      <c r="BM1100"/>
      <c r="BN1100"/>
      <c r="BP1100"/>
      <c r="BS1100" s="39"/>
      <c r="BT1100" s="39"/>
      <c r="BU1100" s="39"/>
      <c r="BV1100" s="39"/>
      <c r="BW1100" s="39"/>
      <c r="BX1100" s="39"/>
      <c r="BY1100" s="39"/>
      <c r="BZ1100" s="39"/>
      <c r="CA1100" s="39"/>
      <c r="CB1100" s="39"/>
      <c r="CC1100" s="39"/>
      <c r="CD1100" s="39"/>
      <c r="CE1100"/>
      <c r="CF1100" s="39"/>
      <c r="CG1100"/>
      <c r="CH1100"/>
      <c r="CI1100"/>
      <c r="CJ1100" s="39"/>
      <c r="CK1100" s="39"/>
      <c r="CL1100" s="39"/>
      <c r="CM1100" s="39"/>
      <c r="CN1100"/>
      <c r="CO1100"/>
      <c r="CP1100"/>
      <c r="CQ1100"/>
      <c r="CR1100"/>
      <c r="CS1100"/>
      <c r="CT1100"/>
      <c r="CU1100"/>
      <c r="CV1100" s="110"/>
      <c r="CW1100" s="377"/>
      <c r="CX1100" s="36"/>
      <c r="CY1100" s="36"/>
      <c r="CZ1100" s="36"/>
      <c r="DA1100" s="237"/>
      <c r="DB1100" s="257"/>
      <c r="DC1100" s="40"/>
      <c r="DD1100" s="40"/>
      <c r="DE1100" s="40"/>
      <c r="DF1100" s="40"/>
      <c r="DG1100" s="40"/>
      <c r="DH1100" s="40"/>
      <c r="DI1100" s="40"/>
      <c r="DJ1100" s="40"/>
      <c r="DK1100" s="40"/>
      <c r="DL1100" s="40"/>
    </row>
    <row r="1101" spans="1:116" ht="14.4" x14ac:dyDescent="0.3">
      <c r="A1101" t="s">
        <v>2308</v>
      </c>
      <c r="B1101" s="113" t="s">
        <v>924</v>
      </c>
      <c r="C1101" s="182" t="s">
        <v>237</v>
      </c>
      <c r="D1101" s="40" t="s">
        <v>236</v>
      </c>
      <c r="E1101" s="181" t="s">
        <v>943</v>
      </c>
      <c r="F1101" s="184" t="s">
        <v>4430</v>
      </c>
      <c r="G1101" s="184">
        <v>5.7599192596E-2</v>
      </c>
      <c r="H1101" s="184">
        <v>2.7540463300999999E-3</v>
      </c>
      <c r="I1101" s="184">
        <v>5.8659786969999994E-3</v>
      </c>
      <c r="J1101" s="328">
        <v>1.2954688568900001E-2</v>
      </c>
      <c r="K1101" s="184">
        <v>3.6024478999999998E-2</v>
      </c>
      <c r="L1101" s="184">
        <v>3.2553934999999998E-3</v>
      </c>
      <c r="M1101" s="331">
        <v>1.5568569E-3</v>
      </c>
      <c r="N1101" s="184">
        <v>1.5338342E-3</v>
      </c>
      <c r="O1101" s="331">
        <v>1.0775012999999999E-3</v>
      </c>
      <c r="P1101" s="331">
        <v>5.5580100999999998E-6</v>
      </c>
      <c r="Q1101" s="331">
        <v>1.3715282000000001E-4</v>
      </c>
      <c r="R1101" s="331">
        <v>1.2473323999999999E-4</v>
      </c>
      <c r="S1101" s="331">
        <v>1.4861287999999999E-4</v>
      </c>
      <c r="T1101" s="331">
        <v>9.0487816000000003E-4</v>
      </c>
      <c r="U1101" s="331">
        <v>1.2804403000000001E-2</v>
      </c>
      <c r="V1101" s="331">
        <v>2.4116897000000001E-5</v>
      </c>
      <c r="W1101" s="331">
        <v>1.6726889000000001E-6</v>
      </c>
      <c r="X1101" s="331">
        <v>0</v>
      </c>
      <c r="Y1101"/>
      <c r="Z1101" s="288">
        <v>0.24016319333333333</v>
      </c>
      <c r="AA1101"/>
      <c r="AB1101" s="164">
        <v>24.875007</v>
      </c>
      <c r="AC1101" s="164">
        <v>3.1207292999999998</v>
      </c>
      <c r="AD1101" s="164">
        <v>0.44423139</v>
      </c>
      <c r="AE1101" s="164">
        <v>0</v>
      </c>
      <c r="AF1101" s="164">
        <v>21.023185000000002</v>
      </c>
      <c r="AG1101" s="164">
        <v>0.19347576</v>
      </c>
      <c r="AH1101" s="164">
        <v>9.3385344999999995E-2</v>
      </c>
      <c r="AI1101"/>
      <c r="AJ1101" s="185">
        <v>5.1981420999999998E-3</v>
      </c>
      <c r="AK1101" s="185">
        <v>4.8296045000000001E-3</v>
      </c>
      <c r="AL1101" s="185">
        <v>2.0643653E-4</v>
      </c>
      <c r="AM1101" s="185">
        <v>1.6210110000000001E-4</v>
      </c>
      <c r="AN1101" s="176">
        <v>2.8954463E-7</v>
      </c>
      <c r="AO1101" s="176">
        <v>7.6344869999999998E-10</v>
      </c>
      <c r="AP1101" s="176">
        <v>2.2703234999999999E-2</v>
      </c>
      <c r="AQ1101" s="192">
        <v>2.2288443E-7</v>
      </c>
      <c r="AR1101" s="192">
        <v>6.7249560999999999E-10</v>
      </c>
      <c r="AS1101" s="192">
        <v>1.8373538999999999E-14</v>
      </c>
      <c r="AT1101" s="192">
        <v>2.1796932999999999E-12</v>
      </c>
      <c r="AU1101" s="192">
        <v>0</v>
      </c>
      <c r="AV1101" s="192">
        <v>9.7485944999999996E-11</v>
      </c>
      <c r="AW1101" s="192">
        <v>6.6495547E-8</v>
      </c>
      <c r="AX1101" s="192">
        <v>1.629791E-11</v>
      </c>
      <c r="AY1101" s="192">
        <v>7.4419389999999997E-11</v>
      </c>
      <c r="AZ1101" s="192">
        <v>2.4941877999999999E-14</v>
      </c>
      <c r="BA1101" s="192">
        <v>3.6990142E-16</v>
      </c>
      <c r="BB1101" s="192">
        <v>7.8146206000000002E-14</v>
      </c>
      <c r="BC1101" s="192">
        <v>9.6345257000000003E-14</v>
      </c>
      <c r="BD1101" s="192">
        <v>1.7611988999999999E-14</v>
      </c>
      <c r="BE1101" s="192">
        <v>3.6431281000000002E-12</v>
      </c>
      <c r="BF1101" s="192">
        <v>6.1350204000000002E-11</v>
      </c>
      <c r="BG1101" s="192">
        <v>2.0841203E-20</v>
      </c>
      <c r="BH1101" s="192">
        <v>1.4379860999999999E-5</v>
      </c>
      <c r="BI1101" s="193">
        <v>2.2688855000000001E-2</v>
      </c>
      <c r="BJ1101" s="192">
        <v>0</v>
      </c>
      <c r="BK1101" s="192">
        <v>0</v>
      </c>
      <c r="BL1101" s="192">
        <v>0</v>
      </c>
      <c r="BM1101"/>
      <c r="BN1101" s="186">
        <v>1.274099E-5</v>
      </c>
      <c r="BO1101" s="186">
        <v>5.3717583000000001E-7</v>
      </c>
      <c r="BP1101" s="186">
        <v>6.6963871000000002E-6</v>
      </c>
      <c r="BQ1101" s="186">
        <v>1.5145324999999999E-8</v>
      </c>
      <c r="BR1101" s="186">
        <v>5.4931064999999996E-7</v>
      </c>
      <c r="BS1101" s="186">
        <v>4.4863465999999999E-8</v>
      </c>
      <c r="BT1101" s="186">
        <v>6.1168084999999996E-10</v>
      </c>
      <c r="BU1101" s="186">
        <v>6.7568454000000006E-8</v>
      </c>
      <c r="BV1101" s="186">
        <v>1.4214075E-8</v>
      </c>
      <c r="BW1101" s="186">
        <v>9.6578094999999994E-8</v>
      </c>
      <c r="BX1101" s="186">
        <v>0</v>
      </c>
      <c r="BY1101" s="186">
        <v>4.6087660999999998E-17</v>
      </c>
      <c r="BZ1101" s="186">
        <v>3.7737233000000001E-13</v>
      </c>
      <c r="CA1101" s="186">
        <v>3.2384039000000001E-7</v>
      </c>
      <c r="CB1101" s="186">
        <v>4.3868033999999997E-6</v>
      </c>
      <c r="CC1101" s="186">
        <v>8.4915887000000005E-9</v>
      </c>
      <c r="CD1101" s="186">
        <v>0</v>
      </c>
      <c r="CE1101"/>
      <c r="CF1101" s="329">
        <v>3.1941308999999999E-13</v>
      </c>
      <c r="CG1101" s="330">
        <v>0.24016905</v>
      </c>
      <c r="CH1101" s="330">
        <v>1.8590803E-3</v>
      </c>
      <c r="CI1101" s="330">
        <v>3.7909728000000003E-4</v>
      </c>
      <c r="CJ1101" s="329">
        <v>7.1612007000000004E-5</v>
      </c>
      <c r="CK1101" s="329">
        <v>3.5809193000000003E-11</v>
      </c>
      <c r="CL1101" s="329">
        <v>4.1906976999999997E-9</v>
      </c>
      <c r="CM1101" s="329">
        <v>2.4241731E-5</v>
      </c>
      <c r="CN1101" s="330">
        <v>4.7639756999999998E-2</v>
      </c>
      <c r="CO1101" s="330">
        <v>0.31903331000000001</v>
      </c>
      <c r="CP1101"/>
      <c r="CQ1101">
        <v>3.6024478999999998E-2</v>
      </c>
      <c r="CR1101">
        <v>7.6910299700999997E-3</v>
      </c>
      <c r="CS1101">
        <v>4.9386563288999997E-3</v>
      </c>
      <c r="CT1101">
        <v>5.8659786970000002E-3</v>
      </c>
      <c r="CU1101">
        <v>1.295301588E-2</v>
      </c>
      <c r="CV1101" s="109"/>
      <c r="CW1101" s="376" t="s">
        <v>6907</v>
      </c>
      <c r="CX1101" s="36"/>
      <c r="CY1101" s="34"/>
      <c r="CZ1101" s="36"/>
      <c r="DA1101" s="237"/>
      <c r="DB1101" s="257"/>
      <c r="DC1101" s="40"/>
      <c r="DD1101" s="40"/>
      <c r="DE1101" s="40"/>
      <c r="DF1101" s="40"/>
      <c r="DG1101" s="40"/>
      <c r="DH1101" s="40"/>
      <c r="DI1101" s="40"/>
      <c r="DJ1101" s="40"/>
      <c r="DK1101" s="40"/>
      <c r="DL1101" s="40"/>
    </row>
    <row r="1102" spans="1:116" ht="14.4" x14ac:dyDescent="0.3">
      <c r="A1102" t="s">
        <v>6908</v>
      </c>
      <c r="B1102" s="113" t="s">
        <v>924</v>
      </c>
      <c r="C1102" s="182" t="s">
        <v>1660</v>
      </c>
      <c r="D1102" s="40" t="s">
        <v>236</v>
      </c>
      <c r="E1102" s="181" t="s">
        <v>943</v>
      </c>
      <c r="F1102" s="184" t="s">
        <v>6909</v>
      </c>
      <c r="G1102" s="184">
        <v>6.6035241766990005</v>
      </c>
      <c r="H1102" s="184">
        <v>2.7540463300999999E-3</v>
      </c>
      <c r="I1102" s="184">
        <v>6.0342909618</v>
      </c>
      <c r="J1102" s="328">
        <v>1.2954688568900001E-2</v>
      </c>
      <c r="K1102" s="184">
        <v>0.55352447999999999</v>
      </c>
      <c r="L1102" s="184">
        <v>3.2553934999999998E-3</v>
      </c>
      <c r="M1102" s="331">
        <v>1.5568569E-3</v>
      </c>
      <c r="N1102" s="184">
        <v>1.5338342E-3</v>
      </c>
      <c r="O1102" s="331">
        <v>1.0775012999999999E-3</v>
      </c>
      <c r="P1102" s="331">
        <v>5.5580100999999998E-6</v>
      </c>
      <c r="Q1102" s="331">
        <v>1.3715282000000001E-4</v>
      </c>
      <c r="R1102" s="331">
        <v>1.2473323999999999E-4</v>
      </c>
      <c r="S1102" s="184">
        <v>1.4861287999999999E-4</v>
      </c>
      <c r="T1102" s="331">
        <v>9.0487816000000003E-4</v>
      </c>
      <c r="U1102" s="331">
        <v>1.2804403000000001E-2</v>
      </c>
      <c r="V1102" s="331">
        <v>6.0284490999999996</v>
      </c>
      <c r="W1102" s="331">
        <v>1.6726889000000001E-6</v>
      </c>
      <c r="X1102" s="331">
        <v>0</v>
      </c>
      <c r="Y1102"/>
      <c r="Z1102" s="288">
        <v>3.6901632000000002</v>
      </c>
      <c r="AA1102"/>
      <c r="AB1102" s="164">
        <v>24.875007</v>
      </c>
      <c r="AC1102" s="164">
        <v>3.1207292999999998</v>
      </c>
      <c r="AD1102" s="164">
        <v>0.44423139</v>
      </c>
      <c r="AE1102" s="164">
        <v>0</v>
      </c>
      <c r="AF1102" s="164">
        <v>21.023185000000002</v>
      </c>
      <c r="AG1102" s="164">
        <v>0.19347576</v>
      </c>
      <c r="AH1102" s="164">
        <v>9.3385344999999995E-2</v>
      </c>
      <c r="AI1102"/>
      <c r="AJ1102" s="185">
        <v>6.1212965000000001E-2</v>
      </c>
      <c r="AK1102" s="185">
        <v>5.8232291999999998E-2</v>
      </c>
      <c r="AL1102" s="185">
        <v>2.8185719000000001E-3</v>
      </c>
      <c r="AM1102" s="185">
        <v>1.6210110000000001E-4</v>
      </c>
      <c r="AN1102" s="176">
        <v>3.4911445999999999E-6</v>
      </c>
      <c r="AO1102" s="176">
        <v>1.0423713000000001E-8</v>
      </c>
      <c r="AP1102" s="176">
        <v>2.2703234999999999E-2</v>
      </c>
      <c r="AQ1102" s="192">
        <v>3.4244844000000002E-6</v>
      </c>
      <c r="AR1102" s="192">
        <v>1.0332496E-8</v>
      </c>
      <c r="AS1102" s="192">
        <v>2.8229854E-13</v>
      </c>
      <c r="AT1102" s="192">
        <v>2.1796932999999999E-12</v>
      </c>
      <c r="AU1102" s="192">
        <v>0</v>
      </c>
      <c r="AV1102" s="192">
        <v>9.7485944999999996E-11</v>
      </c>
      <c r="AW1102" s="192">
        <v>6.6495547E-8</v>
      </c>
      <c r="AX1102" s="192">
        <v>1.629791E-11</v>
      </c>
      <c r="AY1102" s="192">
        <v>7.4419389999999997E-11</v>
      </c>
      <c r="AZ1102" s="192">
        <v>2.4941877999999999E-14</v>
      </c>
      <c r="BA1102" s="192">
        <v>3.6990142E-16</v>
      </c>
      <c r="BB1102" s="192">
        <v>7.8146206000000002E-14</v>
      </c>
      <c r="BC1102" s="192">
        <v>9.6345257000000003E-14</v>
      </c>
      <c r="BD1102" s="192">
        <v>1.7611988999999999E-14</v>
      </c>
      <c r="BE1102" s="192">
        <v>3.6431281000000002E-12</v>
      </c>
      <c r="BF1102" s="192">
        <v>6.1350204000000002E-11</v>
      </c>
      <c r="BG1102" s="192">
        <v>2.0841203E-20</v>
      </c>
      <c r="BH1102" s="192">
        <v>1.4379860999999999E-5</v>
      </c>
      <c r="BI1102" s="193">
        <v>2.2688855000000001E-2</v>
      </c>
      <c r="BJ1102" s="192">
        <v>0</v>
      </c>
      <c r="BK1102" s="192">
        <v>0</v>
      </c>
      <c r="BL1102" s="192">
        <v>0</v>
      </c>
      <c r="BM1102"/>
      <c r="BN1102" s="164">
        <v>1.0893614E-4</v>
      </c>
      <c r="BO1102" s="186">
        <v>5.3717583000000001E-7</v>
      </c>
      <c r="BP1102" s="164">
        <v>1.0289154E-4</v>
      </c>
      <c r="BQ1102" s="186">
        <v>1.5145324999999999E-8</v>
      </c>
      <c r="BR1102" s="186">
        <v>5.4931064999999996E-7</v>
      </c>
      <c r="BS1102" s="186">
        <v>4.4863465999999999E-8</v>
      </c>
      <c r="BT1102" s="186">
        <v>6.1168084999999996E-10</v>
      </c>
      <c r="BU1102" s="186">
        <v>6.7568454000000006E-8</v>
      </c>
      <c r="BV1102" s="186">
        <v>1.4214075E-8</v>
      </c>
      <c r="BW1102" s="186">
        <v>9.6578094999999994E-8</v>
      </c>
      <c r="BX1102" s="186">
        <v>0</v>
      </c>
      <c r="BY1102" s="186">
        <v>4.6087660999999998E-17</v>
      </c>
      <c r="BZ1102" s="186">
        <v>3.7737233000000001E-13</v>
      </c>
      <c r="CA1102" s="186">
        <v>3.2384039000000001E-7</v>
      </c>
      <c r="CB1102" s="186">
        <v>4.3868033999999997E-6</v>
      </c>
      <c r="CC1102" s="186">
        <v>8.4915887000000005E-9</v>
      </c>
      <c r="CD1102" s="186">
        <v>0</v>
      </c>
      <c r="CE1102"/>
      <c r="CF1102" s="329">
        <v>3.1941308999999999E-13</v>
      </c>
      <c r="CG1102" s="330">
        <v>3.6901690999999999</v>
      </c>
      <c r="CH1102" s="330">
        <v>1.8590803E-3</v>
      </c>
      <c r="CI1102" s="330">
        <v>3.7909728000000003E-4</v>
      </c>
      <c r="CJ1102" s="329">
        <v>7.1612007000000004E-5</v>
      </c>
      <c r="CK1102" s="329">
        <v>3.5809193000000003E-11</v>
      </c>
      <c r="CL1102" s="329">
        <v>4.1906976999999997E-9</v>
      </c>
      <c r="CM1102" s="329">
        <v>2.4241731E-5</v>
      </c>
      <c r="CN1102" s="330">
        <v>4.7639756999999998E-2</v>
      </c>
      <c r="CO1102" s="330">
        <v>0.31903331000000001</v>
      </c>
      <c r="CP1102"/>
      <c r="CQ1102">
        <v>0.55352447999999999</v>
      </c>
      <c r="CR1102">
        <v>7.6910299700999997E-3</v>
      </c>
      <c r="CS1102">
        <v>4.9386563288999997E-3</v>
      </c>
      <c r="CT1102">
        <v>6.0342909617999991</v>
      </c>
      <c r="CU1102">
        <v>1.295301588E-2</v>
      </c>
      <c r="CV1102" s="109"/>
      <c r="CW1102" s="376" t="s">
        <v>6907</v>
      </c>
      <c r="CX1102" s="36"/>
      <c r="CY1102" s="36"/>
      <c r="CZ1102" s="36"/>
      <c r="DA1102" s="237"/>
      <c r="DB1102" s="257"/>
      <c r="DC1102" s="40"/>
      <c r="DD1102" s="40"/>
      <c r="DE1102" s="40"/>
      <c r="DF1102" s="40"/>
      <c r="DG1102" s="40"/>
      <c r="DH1102" s="40"/>
      <c r="DI1102" s="40"/>
      <c r="DJ1102" s="40"/>
      <c r="DK1102" s="40"/>
      <c r="DL1102" s="40"/>
    </row>
    <row r="1103" spans="1:116" ht="14.4" x14ac:dyDescent="0.3">
      <c r="A1103" t="s">
        <v>2309</v>
      </c>
      <c r="B1103" s="113" t="s">
        <v>924</v>
      </c>
      <c r="C1103" s="182" t="s">
        <v>238</v>
      </c>
      <c r="D1103" s="40" t="s">
        <v>236</v>
      </c>
      <c r="E1103" s="181" t="s">
        <v>943</v>
      </c>
      <c r="F1103" s="184" t="s">
        <v>4431</v>
      </c>
      <c r="G1103" s="184">
        <v>6.0767209622499999E-2</v>
      </c>
      <c r="H1103" s="184">
        <v>2.7891920315999998E-3</v>
      </c>
      <c r="I1103" s="184">
        <v>6.272743202E-3</v>
      </c>
      <c r="J1103" s="328">
        <v>1.3952456388900001E-2</v>
      </c>
      <c r="K1103" s="184">
        <v>3.7752818E-2</v>
      </c>
      <c r="L1103" s="184">
        <v>3.6377189000000002E-3</v>
      </c>
      <c r="M1103" s="331">
        <v>1.5812534E-3</v>
      </c>
      <c r="N1103" s="184">
        <v>1.5647364999999999E-3</v>
      </c>
      <c r="O1103" s="331">
        <v>1.0807322999999999E-3</v>
      </c>
      <c r="P1103" s="331">
        <v>5.7051615999999996E-6</v>
      </c>
      <c r="Q1103" s="331">
        <v>1.3801807E-4</v>
      </c>
      <c r="R1103" s="331">
        <v>1.2475526000000001E-4</v>
      </c>
      <c r="S1103" s="331">
        <v>1.492737E-4</v>
      </c>
      <c r="T1103" s="331">
        <v>9.0487816000000003E-4</v>
      </c>
      <c r="U1103" s="331">
        <v>1.3801509999999999E-2</v>
      </c>
      <c r="V1103" s="331">
        <v>2.4137482000000001E-5</v>
      </c>
      <c r="W1103" s="331">
        <v>1.6726889000000001E-6</v>
      </c>
      <c r="X1103" s="331">
        <v>0</v>
      </c>
      <c r="Y1103"/>
      <c r="Z1103" s="288">
        <v>0.25168545333333336</v>
      </c>
      <c r="AA1103"/>
      <c r="AB1103" s="164">
        <v>25.026291000000001</v>
      </c>
      <c r="AC1103" s="164">
        <v>3.2713293000000001</v>
      </c>
      <c r="AD1103" s="164">
        <v>0.44468903999999998</v>
      </c>
      <c r="AE1103" s="164">
        <v>0</v>
      </c>
      <c r="AF1103" s="164">
        <v>21.023185000000002</v>
      </c>
      <c r="AG1103" s="164">
        <v>0.19357567000000001</v>
      </c>
      <c r="AH1103" s="164">
        <v>9.3511540000000004E-2</v>
      </c>
      <c r="AI1103"/>
      <c r="AJ1103" s="185">
        <v>5.5147080999999997E-3</v>
      </c>
      <c r="AK1103" s="185">
        <v>5.1246381000000004E-3</v>
      </c>
      <c r="AL1103" s="185">
        <v>2.1740453999999999E-4</v>
      </c>
      <c r="AM1103" s="185">
        <v>1.7266541999999999E-4</v>
      </c>
      <c r="AN1103" s="176">
        <v>3.072325E-7</v>
      </c>
      <c r="AO1103" s="176">
        <v>8.0401086E-10</v>
      </c>
      <c r="AP1103" s="176">
        <v>2.4182832000000001E-2</v>
      </c>
      <c r="AQ1103" s="192">
        <v>2.3357708E-7</v>
      </c>
      <c r="AR1103" s="192">
        <v>7.0475793999999998E-10</v>
      </c>
      <c r="AS1103" s="192">
        <v>1.9254992000000001E-14</v>
      </c>
      <c r="AT1103" s="192">
        <v>2.1796932999999999E-12</v>
      </c>
      <c r="AU1103" s="192">
        <v>0</v>
      </c>
      <c r="AV1103" s="192">
        <v>9.8314046000000004E-11</v>
      </c>
      <c r="AW1103" s="192">
        <v>7.3489621999999997E-8</v>
      </c>
      <c r="AX1103" s="192">
        <v>1.6486757000000001E-11</v>
      </c>
      <c r="AY1103" s="192">
        <v>8.2507300999999994E-11</v>
      </c>
      <c r="AZ1103" s="192">
        <v>2.4941877999999999E-14</v>
      </c>
      <c r="BA1103" s="192">
        <v>3.6990142E-16</v>
      </c>
      <c r="BB1103" s="192">
        <v>7.8639141000000003E-14</v>
      </c>
      <c r="BC1103" s="192">
        <v>1.1471297999999999E-13</v>
      </c>
      <c r="BD1103" s="192">
        <v>2.0942034E-14</v>
      </c>
      <c r="BE1103" s="192">
        <v>3.6676051E-12</v>
      </c>
      <c r="BF1103" s="192">
        <v>6.1634510999999998E-11</v>
      </c>
      <c r="BG1103" s="192">
        <v>2.0841203E-20</v>
      </c>
      <c r="BH1103" s="192">
        <v>1.4440639E-5</v>
      </c>
      <c r="BI1103" s="193">
        <v>2.4168391000000001E-2</v>
      </c>
      <c r="BJ1103" s="192">
        <v>0</v>
      </c>
      <c r="BK1103" s="192">
        <v>0</v>
      </c>
      <c r="BL1103" s="192">
        <v>0</v>
      </c>
      <c r="BM1103"/>
      <c r="BN1103" s="186">
        <v>1.3359154E-5</v>
      </c>
      <c r="BO1103" s="186">
        <v>5.9293633000000004E-7</v>
      </c>
      <c r="BP1103" s="186">
        <v>7.0176582999999997E-6</v>
      </c>
      <c r="BQ1103" s="186">
        <v>1.5162792999999998E-8</v>
      </c>
      <c r="BR1103" s="186">
        <v>5.9813441999999996E-7</v>
      </c>
      <c r="BS1103" s="186">
        <v>4.4863465999999999E-8</v>
      </c>
      <c r="BT1103" s="186">
        <v>6.1168084999999996E-10</v>
      </c>
      <c r="BU1103" s="186">
        <v>6.7568454000000006E-8</v>
      </c>
      <c r="BV1103" s="186">
        <v>1.4453328000000001E-8</v>
      </c>
      <c r="BW1103" s="186">
        <v>9.7195518999999995E-8</v>
      </c>
      <c r="BX1103" s="186">
        <v>0</v>
      </c>
      <c r="BY1103" s="186">
        <v>4.6087660999999998E-17</v>
      </c>
      <c r="BZ1103" s="186">
        <v>3.7737233000000001E-13</v>
      </c>
      <c r="CA1103" s="186">
        <v>3.3336712000000001E-7</v>
      </c>
      <c r="CB1103" s="186">
        <v>4.5687111E-6</v>
      </c>
      <c r="CC1103" s="186">
        <v>8.4915887000000005E-9</v>
      </c>
      <c r="CD1103" s="186">
        <v>0</v>
      </c>
      <c r="CE1103"/>
      <c r="CF1103" s="329">
        <v>3.1941308999999999E-13</v>
      </c>
      <c r="CG1103" s="330">
        <v>0.25169131</v>
      </c>
      <c r="CH1103" s="330">
        <v>1.8590803E-3</v>
      </c>
      <c r="CI1103" s="330">
        <v>4.1724779999999999E-4</v>
      </c>
      <c r="CJ1103" s="329">
        <v>7.3269903999999999E-5</v>
      </c>
      <c r="CK1103" s="329">
        <v>3.603221E-11</v>
      </c>
      <c r="CL1103" s="329">
        <v>4.2170539999999997E-9</v>
      </c>
      <c r="CM1103" s="329">
        <v>2.6653723000000002E-5</v>
      </c>
      <c r="CN1103" s="330">
        <v>5.669279E-2</v>
      </c>
      <c r="CO1103" s="330">
        <v>0.33943764999999998</v>
      </c>
      <c r="CP1103"/>
      <c r="CQ1103">
        <v>3.7752818E-2</v>
      </c>
      <c r="CR1103">
        <v>8.1329195916000005E-3</v>
      </c>
      <c r="CS1103">
        <v>5.3454002488999997E-3</v>
      </c>
      <c r="CT1103">
        <v>6.272743202E-3</v>
      </c>
      <c r="CU1103">
        <v>1.39507837E-2</v>
      </c>
      <c r="CV1103" s="109"/>
      <c r="CW1103" s="376" t="s">
        <v>6910</v>
      </c>
      <c r="CX1103" s="36"/>
      <c r="CY1103" s="36"/>
      <c r="CZ1103" s="36"/>
      <c r="DA1103" s="237"/>
      <c r="DB1103" s="257"/>
      <c r="DC1103" s="40"/>
      <c r="DD1103" s="40"/>
      <c r="DE1103" s="40"/>
      <c r="DF1103" s="40"/>
      <c r="DG1103" s="40"/>
      <c r="DH1103" s="40"/>
      <c r="DI1103" s="40"/>
      <c r="DJ1103" s="40"/>
      <c r="DK1103" s="40"/>
      <c r="DL1103" s="40"/>
    </row>
    <row r="1104" spans="1:116" ht="14.4" x14ac:dyDescent="0.3">
      <c r="A1104" t="s">
        <v>6911</v>
      </c>
      <c r="B1104" s="113" t="s">
        <v>924</v>
      </c>
      <c r="C1104" s="182" t="s">
        <v>239</v>
      </c>
      <c r="D1104" s="40" t="s">
        <v>236</v>
      </c>
      <c r="E1104" s="181" t="s">
        <v>943</v>
      </c>
      <c r="F1104" s="184" t="s">
        <v>6912</v>
      </c>
      <c r="G1104" s="184">
        <v>9.5092671741404988</v>
      </c>
      <c r="H1104" s="184">
        <v>2.7891920315999998E-3</v>
      </c>
      <c r="I1104" s="184">
        <v>8.9372727057199999</v>
      </c>
      <c r="J1104" s="328">
        <v>1.3952456388900001E-2</v>
      </c>
      <c r="K1104" s="184">
        <v>0.55525281999999998</v>
      </c>
      <c r="L1104" s="184">
        <v>3.6377189000000002E-3</v>
      </c>
      <c r="M1104" s="331">
        <v>1.5812534E-3</v>
      </c>
      <c r="N1104" s="184">
        <v>1.5647364999999999E-3</v>
      </c>
      <c r="O1104" s="331">
        <v>1.0807322999999999E-3</v>
      </c>
      <c r="P1104" s="331">
        <v>5.7051615999999996E-6</v>
      </c>
      <c r="Q1104" s="331">
        <v>1.3801807E-4</v>
      </c>
      <c r="R1104" s="331">
        <v>1.2475526000000001E-4</v>
      </c>
      <c r="S1104" s="184">
        <v>1.492737E-4</v>
      </c>
      <c r="T1104" s="331">
        <v>9.0487816000000003E-4</v>
      </c>
      <c r="U1104" s="331">
        <v>1.3801509999999999E-2</v>
      </c>
      <c r="V1104" s="331">
        <v>8.9310241000000001</v>
      </c>
      <c r="W1104" s="331">
        <v>1.6726889000000001E-6</v>
      </c>
      <c r="X1104" s="331">
        <v>0</v>
      </c>
      <c r="Y1104"/>
      <c r="Z1104" s="288">
        <v>3.7016854666666665</v>
      </c>
      <c r="AA1104"/>
      <c r="AB1104" s="164">
        <v>25.026291000000001</v>
      </c>
      <c r="AC1104" s="164">
        <v>3.2713293000000001</v>
      </c>
      <c r="AD1104" s="164">
        <v>0.44468903999999998</v>
      </c>
      <c r="AE1104" s="164">
        <v>0</v>
      </c>
      <c r="AF1104" s="164">
        <v>21.023185000000002</v>
      </c>
      <c r="AG1104" s="164">
        <v>0.19357567000000001</v>
      </c>
      <c r="AH1104" s="164">
        <v>9.3511540000000004E-2</v>
      </c>
      <c r="AI1104"/>
      <c r="AJ1104" s="185">
        <v>6.1529530999999998E-2</v>
      </c>
      <c r="AK1104" s="185">
        <v>5.8527325999999998E-2</v>
      </c>
      <c r="AL1104" s="185">
        <v>2.8295399000000001E-3</v>
      </c>
      <c r="AM1104" s="185">
        <v>1.7266541999999999E-4</v>
      </c>
      <c r="AN1104" s="176">
        <v>3.5088324999999999E-6</v>
      </c>
      <c r="AO1104" s="176">
        <v>1.0464275E-8</v>
      </c>
      <c r="AP1104" s="176">
        <v>2.4182832000000001E-2</v>
      </c>
      <c r="AQ1104" s="192">
        <v>3.4351771000000001E-6</v>
      </c>
      <c r="AR1104" s="192">
        <v>1.0364757999999999E-8</v>
      </c>
      <c r="AS1104" s="192">
        <v>2.8317998999999998E-13</v>
      </c>
      <c r="AT1104" s="192">
        <v>2.1796932999999999E-12</v>
      </c>
      <c r="AU1104" s="192">
        <v>0</v>
      </c>
      <c r="AV1104" s="192">
        <v>9.8314046000000004E-11</v>
      </c>
      <c r="AW1104" s="192">
        <v>7.3489621999999997E-8</v>
      </c>
      <c r="AX1104" s="192">
        <v>1.6486757000000001E-11</v>
      </c>
      <c r="AY1104" s="192">
        <v>8.2507300999999994E-11</v>
      </c>
      <c r="AZ1104" s="192">
        <v>2.4941877999999999E-14</v>
      </c>
      <c r="BA1104" s="192">
        <v>3.6990142E-16</v>
      </c>
      <c r="BB1104" s="192">
        <v>7.8639141000000003E-14</v>
      </c>
      <c r="BC1104" s="192">
        <v>1.1471297999999999E-13</v>
      </c>
      <c r="BD1104" s="192">
        <v>2.0942034E-14</v>
      </c>
      <c r="BE1104" s="192">
        <v>3.6676051E-12</v>
      </c>
      <c r="BF1104" s="192">
        <v>6.1634510999999998E-11</v>
      </c>
      <c r="BG1104" s="192">
        <v>2.0841203E-20</v>
      </c>
      <c r="BH1104" s="192">
        <v>1.4440639E-5</v>
      </c>
      <c r="BI1104" s="193">
        <v>2.4168391000000001E-2</v>
      </c>
      <c r="BJ1104" s="192">
        <v>0</v>
      </c>
      <c r="BK1104" s="192">
        <v>0</v>
      </c>
      <c r="BL1104" s="192">
        <v>0</v>
      </c>
      <c r="BM1104"/>
      <c r="BN1104" s="164">
        <v>1.0955431E-4</v>
      </c>
      <c r="BO1104" s="186">
        <v>5.9293633000000004E-7</v>
      </c>
      <c r="BP1104" s="164">
        <v>1.0321281E-4</v>
      </c>
      <c r="BQ1104" s="186">
        <v>1.5162792999999998E-8</v>
      </c>
      <c r="BR1104" s="186">
        <v>5.9813441999999996E-7</v>
      </c>
      <c r="BS1104" s="186">
        <v>4.4863465999999999E-8</v>
      </c>
      <c r="BT1104" s="186">
        <v>6.1168084999999996E-10</v>
      </c>
      <c r="BU1104" s="186">
        <v>6.7568454000000006E-8</v>
      </c>
      <c r="BV1104" s="186">
        <v>1.4453328000000001E-8</v>
      </c>
      <c r="BW1104" s="186">
        <v>9.7195518999999995E-8</v>
      </c>
      <c r="BX1104" s="186">
        <v>0</v>
      </c>
      <c r="BY1104" s="186">
        <v>4.6087660999999998E-17</v>
      </c>
      <c r="BZ1104" s="186">
        <v>3.7737233000000001E-13</v>
      </c>
      <c r="CA1104" s="186">
        <v>3.3336712000000001E-7</v>
      </c>
      <c r="CB1104" s="186">
        <v>4.5687111E-6</v>
      </c>
      <c r="CC1104" s="186">
        <v>8.4915887000000005E-9</v>
      </c>
      <c r="CD1104" s="186">
        <v>0</v>
      </c>
      <c r="CE1104"/>
      <c r="CF1104" s="329">
        <v>3.1941308999999999E-13</v>
      </c>
      <c r="CG1104" s="330">
        <v>3.7016912999999998</v>
      </c>
      <c r="CH1104" s="330">
        <v>1.8590803E-3</v>
      </c>
      <c r="CI1104" s="330">
        <v>4.1724779999999999E-4</v>
      </c>
      <c r="CJ1104" s="329">
        <v>7.3269903999999999E-5</v>
      </c>
      <c r="CK1104" s="329">
        <v>3.603221E-11</v>
      </c>
      <c r="CL1104" s="329">
        <v>4.2170539999999997E-9</v>
      </c>
      <c r="CM1104" s="329">
        <v>2.6653723000000002E-5</v>
      </c>
      <c r="CN1104" s="330">
        <v>5.669279E-2</v>
      </c>
      <c r="CO1104" s="330">
        <v>0.33943764999999998</v>
      </c>
      <c r="CP1104"/>
      <c r="CQ1104">
        <v>0.55525281999999998</v>
      </c>
      <c r="CR1104">
        <v>8.1329195916000005E-3</v>
      </c>
      <c r="CS1104">
        <v>5.3454002488999997E-3</v>
      </c>
      <c r="CT1104">
        <v>8.9372727057199999</v>
      </c>
      <c r="CU1104">
        <v>1.39507837E-2</v>
      </c>
      <c r="CV1104" s="109"/>
      <c r="CW1104" s="376" t="s">
        <v>6910</v>
      </c>
      <c r="CX1104" s="36"/>
      <c r="CY1104" s="36"/>
      <c r="CZ1104" s="36"/>
      <c r="DA1104" s="237"/>
      <c r="DB1104" s="257"/>
      <c r="DC1104" s="40"/>
      <c r="DD1104" s="40"/>
      <c r="DE1104" s="40"/>
      <c r="DF1104" s="40"/>
      <c r="DG1104" s="40"/>
      <c r="DH1104" s="40"/>
      <c r="DI1104" s="40"/>
      <c r="DJ1104" s="40"/>
      <c r="DK1104" s="40"/>
      <c r="DL1104" s="40"/>
    </row>
    <row r="1105" spans="1:116" ht="14.4" x14ac:dyDescent="0.3">
      <c r="A1105" t="s">
        <v>2310</v>
      </c>
      <c r="B1105" s="113" t="s">
        <v>924</v>
      </c>
      <c r="C1105" s="182" t="s">
        <v>1661</v>
      </c>
      <c r="D1105" s="40" t="s">
        <v>236</v>
      </c>
      <c r="E1105" s="181" t="s">
        <v>943</v>
      </c>
      <c r="F1105" s="184" t="s">
        <v>4432</v>
      </c>
      <c r="G1105" s="184">
        <v>8.80725034066E-2</v>
      </c>
      <c r="H1105" s="184">
        <v>3.0921140066999999E-3</v>
      </c>
      <c r="I1105" s="184">
        <v>9.7786663910000016E-3</v>
      </c>
      <c r="J1105" s="328">
        <v>2.2552269008900002E-2</v>
      </c>
      <c r="K1105" s="184">
        <v>5.2649453999999998E-2</v>
      </c>
      <c r="L1105" s="184">
        <v>6.9330002999999996E-3</v>
      </c>
      <c r="M1105" s="331">
        <v>1.7915279000000001E-3</v>
      </c>
      <c r="N1105" s="184">
        <v>1.8310850999999999E-3</v>
      </c>
      <c r="O1105" s="331">
        <v>1.1085797E-3</v>
      </c>
      <c r="P1105" s="331">
        <v>6.9734667000000001E-6</v>
      </c>
      <c r="Q1105" s="331">
        <v>1.4547574E-4</v>
      </c>
      <c r="R1105" s="331">
        <v>1.2494512000000001E-4</v>
      </c>
      <c r="S1105" s="331">
        <v>1.5496932E-4</v>
      </c>
      <c r="T1105" s="331">
        <v>9.0487816000000003E-4</v>
      </c>
      <c r="U1105" s="331">
        <v>2.2395627000000001E-2</v>
      </c>
      <c r="V1105" s="331">
        <v>2.4314911E-5</v>
      </c>
      <c r="W1105" s="331">
        <v>1.6726889000000001E-6</v>
      </c>
      <c r="X1105" s="331">
        <v>0</v>
      </c>
      <c r="Y1105"/>
      <c r="Z1105" s="288">
        <v>0.35099636000000001</v>
      </c>
      <c r="AA1105"/>
      <c r="AB1105" s="164">
        <v>26.330213000000001</v>
      </c>
      <c r="AC1105" s="164">
        <v>4.5693579</v>
      </c>
      <c r="AD1105" s="164">
        <v>0.44863354999999999</v>
      </c>
      <c r="AE1105" s="164">
        <v>0</v>
      </c>
      <c r="AF1105" s="164">
        <v>21.023185000000002</v>
      </c>
      <c r="AG1105" s="164">
        <v>0.19443678</v>
      </c>
      <c r="AH1105" s="164">
        <v>9.4599215E-2</v>
      </c>
      <c r="AI1105"/>
      <c r="AJ1105" s="185">
        <v>8.2432053000000005E-3</v>
      </c>
      <c r="AK1105" s="185">
        <v>7.6675472000000003E-3</v>
      </c>
      <c r="AL1105" s="185">
        <v>3.1193831E-4</v>
      </c>
      <c r="AM1105" s="185">
        <v>2.6371981E-4</v>
      </c>
      <c r="AN1105" s="176">
        <v>4.5968508E-7</v>
      </c>
      <c r="AO1105" s="176">
        <v>1.153618E-9</v>
      </c>
      <c r="AP1105" s="176">
        <v>3.6935546999999999E-2</v>
      </c>
      <c r="AQ1105" s="192">
        <v>3.2573759999999998E-7</v>
      </c>
      <c r="AR1105" s="192">
        <v>9.8282848000000006E-10</v>
      </c>
      <c r="AS1105" s="192">
        <v>2.6852276000000001E-14</v>
      </c>
      <c r="AT1105" s="192">
        <v>2.1796932999999999E-12</v>
      </c>
      <c r="AU1105" s="192">
        <v>0</v>
      </c>
      <c r="AV1105" s="192">
        <v>1.0545149E-10</v>
      </c>
      <c r="AW1105" s="192">
        <v>1.3377188E-7</v>
      </c>
      <c r="AX1105" s="192">
        <v>1.8114442999999999E-11</v>
      </c>
      <c r="AY1105" s="192">
        <v>1.5221739E-10</v>
      </c>
      <c r="AZ1105" s="192">
        <v>2.4941877999999999E-14</v>
      </c>
      <c r="BA1105" s="192">
        <v>3.6990142E-16</v>
      </c>
      <c r="BB1105" s="192">
        <v>8.2887769000000005E-14</v>
      </c>
      <c r="BC1105" s="192">
        <v>2.7302523000000001E-13</v>
      </c>
      <c r="BD1105" s="192">
        <v>4.9643854999999997E-14</v>
      </c>
      <c r="BE1105" s="192">
        <v>3.8785736000000002E-12</v>
      </c>
      <c r="BF1105" s="192">
        <v>6.4084970999999994E-11</v>
      </c>
      <c r="BG1105" s="192">
        <v>2.0841203E-20</v>
      </c>
      <c r="BH1105" s="192">
        <v>1.4964484999999999E-5</v>
      </c>
      <c r="BI1105" s="193">
        <v>3.6920582E-2</v>
      </c>
      <c r="BJ1105" s="192">
        <v>0</v>
      </c>
      <c r="BK1105" s="192">
        <v>0</v>
      </c>
      <c r="BL1105" s="192">
        <v>0</v>
      </c>
      <c r="BM1105"/>
      <c r="BN1105" s="186">
        <v>1.8687138999999999E-5</v>
      </c>
      <c r="BO1105" s="186">
        <v>1.0735387E-6</v>
      </c>
      <c r="BP1105" s="186">
        <v>9.7867097999999998E-6</v>
      </c>
      <c r="BQ1105" s="186">
        <v>1.5313349000000002E-8</v>
      </c>
      <c r="BR1105" s="186">
        <v>1.0189488000000001E-6</v>
      </c>
      <c r="BS1105" s="186">
        <v>4.4863465999999999E-8</v>
      </c>
      <c r="BT1105" s="186">
        <v>6.1168084999999996E-10</v>
      </c>
      <c r="BU1105" s="186">
        <v>6.7568454000000006E-8</v>
      </c>
      <c r="BV1105" s="186">
        <v>1.6515464000000002E-8</v>
      </c>
      <c r="BW1105" s="186">
        <v>1.0251712E-7</v>
      </c>
      <c r="BX1105" s="186">
        <v>0</v>
      </c>
      <c r="BY1105" s="186">
        <v>4.6087660999999998E-17</v>
      </c>
      <c r="BZ1105" s="186">
        <v>3.7737233000000001E-13</v>
      </c>
      <c r="CA1105" s="186">
        <v>4.1547851999999999E-7</v>
      </c>
      <c r="CB1105" s="186">
        <v>6.1365817999999999E-6</v>
      </c>
      <c r="CC1105" s="186">
        <v>8.4915888000000005E-9</v>
      </c>
      <c r="CD1105" s="186">
        <v>0</v>
      </c>
      <c r="CE1105"/>
      <c r="CF1105" s="329">
        <v>3.1941308999999999E-13</v>
      </c>
      <c r="CG1105" s="330">
        <v>0.35100221999999998</v>
      </c>
      <c r="CH1105" s="330">
        <v>1.8590803E-3</v>
      </c>
      <c r="CI1105" s="330">
        <v>7.4606897000000004E-4</v>
      </c>
      <c r="CJ1105" s="329">
        <v>8.7559404000000005E-5</v>
      </c>
      <c r="CK1105" s="329">
        <v>3.7954409000000001E-11</v>
      </c>
      <c r="CL1105" s="329">
        <v>4.4442200999999998E-9</v>
      </c>
      <c r="CM1105" s="329">
        <v>4.7442794999999999E-5</v>
      </c>
      <c r="CN1105" s="330">
        <v>0.13472131000000001</v>
      </c>
      <c r="CO1105" s="330">
        <v>0.51530355000000005</v>
      </c>
      <c r="CP1105"/>
      <c r="CQ1105">
        <v>5.2649453999999998E-2</v>
      </c>
      <c r="CR1105">
        <v>1.19415873267E-2</v>
      </c>
      <c r="CS1105">
        <v>8.8511460089000012E-3</v>
      </c>
      <c r="CT1105">
        <v>9.7786663910000016E-3</v>
      </c>
      <c r="CU1105">
        <v>2.2550596320000001E-2</v>
      </c>
      <c r="CV1105" s="109"/>
      <c r="CW1105" s="376" t="s">
        <v>6913</v>
      </c>
      <c r="CX1105" s="36"/>
      <c r="CY1105" s="36"/>
      <c r="CZ1105" s="36"/>
      <c r="DA1105" s="237"/>
      <c r="DB1105" s="257"/>
      <c r="DC1105" s="40"/>
      <c r="DD1105" s="40"/>
      <c r="DE1105" s="40"/>
      <c r="DF1105" s="40"/>
      <c r="DG1105" s="40"/>
      <c r="DH1105" s="40"/>
      <c r="DI1105" s="40"/>
      <c r="DJ1105" s="40"/>
      <c r="DK1105" s="40"/>
      <c r="DL1105" s="40"/>
    </row>
    <row r="1106" spans="1:116" ht="14.4" x14ac:dyDescent="0.3">
      <c r="A1106" t="s">
        <v>6914</v>
      </c>
      <c r="B1106" s="113" t="s">
        <v>924</v>
      </c>
      <c r="C1106" s="182" t="s">
        <v>240</v>
      </c>
      <c r="D1106" s="40" t="s">
        <v>236</v>
      </c>
      <c r="E1106" s="181" t="s">
        <v>943</v>
      </c>
      <c r="F1106" s="184" t="s">
        <v>6915</v>
      </c>
      <c r="G1106" s="184">
        <v>10.7044721844956</v>
      </c>
      <c r="H1106" s="184">
        <v>3.0921140066999999E-3</v>
      </c>
      <c r="I1106" s="184">
        <v>10.10867835148</v>
      </c>
      <c r="J1106" s="328">
        <v>2.2552269008900002E-2</v>
      </c>
      <c r="K1106" s="184">
        <v>0.57014944999999995</v>
      </c>
      <c r="L1106" s="184">
        <v>6.9330002999999996E-3</v>
      </c>
      <c r="M1106" s="331">
        <v>1.7915279000000001E-3</v>
      </c>
      <c r="N1106" s="184">
        <v>1.8310850999999999E-3</v>
      </c>
      <c r="O1106" s="331">
        <v>1.1085797E-3</v>
      </c>
      <c r="P1106" s="331">
        <v>6.9734667000000001E-6</v>
      </c>
      <c r="Q1106" s="331">
        <v>1.4547574E-4</v>
      </c>
      <c r="R1106" s="331">
        <v>1.2494512000000001E-4</v>
      </c>
      <c r="S1106" s="184">
        <v>1.5496932E-4</v>
      </c>
      <c r="T1106" s="331">
        <v>9.0487816000000003E-4</v>
      </c>
      <c r="U1106" s="331">
        <v>2.2395627000000001E-2</v>
      </c>
      <c r="V1106" s="331">
        <v>10.098924</v>
      </c>
      <c r="W1106" s="331">
        <v>1.6726889000000001E-6</v>
      </c>
      <c r="X1106" s="331">
        <v>0</v>
      </c>
      <c r="Y1106"/>
      <c r="Z1106" s="288">
        <v>3.800996333333333</v>
      </c>
      <c r="AA1106"/>
      <c r="AB1106" s="164">
        <v>26.330213000000001</v>
      </c>
      <c r="AC1106" s="164">
        <v>4.5693579</v>
      </c>
      <c r="AD1106" s="164">
        <v>0.44863354999999999</v>
      </c>
      <c r="AE1106" s="164">
        <v>0</v>
      </c>
      <c r="AF1106" s="164">
        <v>21.023185000000002</v>
      </c>
      <c r="AG1106" s="164">
        <v>0.19443678</v>
      </c>
      <c r="AH1106" s="164">
        <v>9.4599215E-2</v>
      </c>
      <c r="AI1106"/>
      <c r="AJ1106" s="185">
        <v>6.4258028999999994E-2</v>
      </c>
      <c r="AK1106" s="185">
        <v>6.1070235E-2</v>
      </c>
      <c r="AL1106" s="185">
        <v>2.9240736999999999E-3</v>
      </c>
      <c r="AM1106" s="185">
        <v>2.6371981E-4</v>
      </c>
      <c r="AN1106" s="176">
        <v>3.6612851000000002E-6</v>
      </c>
      <c r="AO1106" s="176">
        <v>1.0813882000000001E-8</v>
      </c>
      <c r="AP1106" s="176">
        <v>3.6935546999999999E-2</v>
      </c>
      <c r="AQ1106" s="192">
        <v>3.5273376000000001E-6</v>
      </c>
      <c r="AR1106" s="192">
        <v>1.0642828E-8</v>
      </c>
      <c r="AS1106" s="192">
        <v>2.9077727999999998E-13</v>
      </c>
      <c r="AT1106" s="192">
        <v>2.1796932999999999E-12</v>
      </c>
      <c r="AU1106" s="192">
        <v>0</v>
      </c>
      <c r="AV1106" s="192">
        <v>1.0545149E-10</v>
      </c>
      <c r="AW1106" s="192">
        <v>1.3377188E-7</v>
      </c>
      <c r="AX1106" s="192">
        <v>1.8114442999999999E-11</v>
      </c>
      <c r="AY1106" s="192">
        <v>1.5221739E-10</v>
      </c>
      <c r="AZ1106" s="192">
        <v>2.4941877999999999E-14</v>
      </c>
      <c r="BA1106" s="192">
        <v>3.6990142E-16</v>
      </c>
      <c r="BB1106" s="192">
        <v>8.2887769000000005E-14</v>
      </c>
      <c r="BC1106" s="192">
        <v>2.7302523000000001E-13</v>
      </c>
      <c r="BD1106" s="192">
        <v>4.9643854999999997E-14</v>
      </c>
      <c r="BE1106" s="192">
        <v>3.8785736000000002E-12</v>
      </c>
      <c r="BF1106" s="192">
        <v>6.4084970999999994E-11</v>
      </c>
      <c r="BG1106" s="192">
        <v>2.0841203E-20</v>
      </c>
      <c r="BH1106" s="192">
        <v>1.4964484999999999E-5</v>
      </c>
      <c r="BI1106" s="193">
        <v>3.6920582E-2</v>
      </c>
      <c r="BJ1106" s="192">
        <v>0</v>
      </c>
      <c r="BK1106" s="192">
        <v>0</v>
      </c>
      <c r="BL1106" s="192">
        <v>0</v>
      </c>
      <c r="BM1106"/>
      <c r="BN1106" s="164">
        <v>1.1488229E-4</v>
      </c>
      <c r="BO1106" s="186">
        <v>1.0735387E-6</v>
      </c>
      <c r="BP1106" s="164">
        <v>1.0598186000000001E-4</v>
      </c>
      <c r="BQ1106" s="186">
        <v>1.5313349000000002E-8</v>
      </c>
      <c r="BR1106" s="186">
        <v>1.0189488000000001E-6</v>
      </c>
      <c r="BS1106" s="186">
        <v>4.4863465999999999E-8</v>
      </c>
      <c r="BT1106" s="186">
        <v>6.1168084999999996E-10</v>
      </c>
      <c r="BU1106" s="186">
        <v>6.7568454000000006E-8</v>
      </c>
      <c r="BV1106" s="186">
        <v>1.6515464000000002E-8</v>
      </c>
      <c r="BW1106" s="186">
        <v>1.0251712E-7</v>
      </c>
      <c r="BX1106" s="186">
        <v>0</v>
      </c>
      <c r="BY1106" s="186">
        <v>4.6087660999999998E-17</v>
      </c>
      <c r="BZ1106" s="186">
        <v>3.7737233000000001E-13</v>
      </c>
      <c r="CA1106" s="186">
        <v>4.1547851999999999E-7</v>
      </c>
      <c r="CB1106" s="186">
        <v>6.1365817999999999E-6</v>
      </c>
      <c r="CC1106" s="186">
        <v>8.4915888000000005E-9</v>
      </c>
      <c r="CD1106" s="186">
        <v>0</v>
      </c>
      <c r="CE1106"/>
      <c r="CF1106" s="329">
        <v>3.1941308999999999E-13</v>
      </c>
      <c r="CG1106" s="330">
        <v>3.8010022000000001</v>
      </c>
      <c r="CH1106" s="330">
        <v>1.8590803E-3</v>
      </c>
      <c r="CI1106" s="330">
        <v>7.4606897000000004E-4</v>
      </c>
      <c r="CJ1106" s="329">
        <v>8.7559404000000005E-5</v>
      </c>
      <c r="CK1106" s="329">
        <v>3.7954409000000001E-11</v>
      </c>
      <c r="CL1106" s="329">
        <v>4.4442200999999998E-9</v>
      </c>
      <c r="CM1106" s="329">
        <v>4.7442794999999999E-5</v>
      </c>
      <c r="CN1106" s="330">
        <v>0.13472131000000001</v>
      </c>
      <c r="CO1106" s="330">
        <v>0.51530355000000005</v>
      </c>
      <c r="CP1106"/>
      <c r="CQ1106">
        <v>0.57014944999999995</v>
      </c>
      <c r="CR1106">
        <v>1.19415873267E-2</v>
      </c>
      <c r="CS1106">
        <v>8.8511460089000012E-3</v>
      </c>
      <c r="CT1106">
        <v>10.10867835148</v>
      </c>
      <c r="CU1106">
        <v>2.2550596320000001E-2</v>
      </c>
      <c r="CV1106" s="109"/>
      <c r="CW1106" s="376" t="s">
        <v>6913</v>
      </c>
      <c r="CX1106" s="36"/>
      <c r="CY1106" s="36"/>
      <c r="CZ1106" s="36"/>
      <c r="DA1106" s="237"/>
      <c r="DB1106" s="257"/>
      <c r="DC1106" s="40"/>
      <c r="DD1106" s="40"/>
      <c r="DE1106" s="40"/>
      <c r="DF1106" s="40"/>
      <c r="DG1106" s="40"/>
      <c r="DH1106" s="40"/>
      <c r="DI1106" s="40"/>
      <c r="DJ1106" s="40"/>
      <c r="DK1106" s="40"/>
      <c r="DL1106" s="40"/>
    </row>
    <row r="1107" spans="1:116" ht="14.4" x14ac:dyDescent="0.3">
      <c r="A1107" t="s">
        <v>2311</v>
      </c>
      <c r="B1107" s="113" t="s">
        <v>924</v>
      </c>
      <c r="C1107" s="182" t="s">
        <v>241</v>
      </c>
      <c r="D1107" s="40" t="s">
        <v>236</v>
      </c>
      <c r="E1107" s="181" t="s">
        <v>943</v>
      </c>
      <c r="F1107" s="184" t="s">
        <v>4433</v>
      </c>
      <c r="G1107" s="184">
        <v>5.48837490712E-2</v>
      </c>
      <c r="H1107" s="184">
        <v>2.7239215503000003E-3</v>
      </c>
      <c r="I1107" s="184">
        <v>5.5173233720000004E-3</v>
      </c>
      <c r="J1107" s="328">
        <v>1.20994581489E-2</v>
      </c>
      <c r="K1107" s="184">
        <v>3.4543046000000001E-2</v>
      </c>
      <c r="L1107" s="184">
        <v>2.9276859000000001E-3</v>
      </c>
      <c r="M1107" s="331">
        <v>1.5359457E-3</v>
      </c>
      <c r="N1107" s="184">
        <v>1.5073465000000001E-3</v>
      </c>
      <c r="O1107" s="331">
        <v>1.0747319999999999E-3</v>
      </c>
      <c r="P1107" s="331">
        <v>5.4318802999999997E-6</v>
      </c>
      <c r="Q1107" s="331">
        <v>1.3641116999999999E-4</v>
      </c>
      <c r="R1107" s="331">
        <v>1.2471436E-4</v>
      </c>
      <c r="S1107" s="184">
        <v>1.4804645999999999E-4</v>
      </c>
      <c r="T1107" s="331">
        <v>9.0487816000000003E-4</v>
      </c>
      <c r="U1107" s="331">
        <v>1.1949738999999999E-2</v>
      </c>
      <c r="V1107" s="331">
        <v>2.4099252E-5</v>
      </c>
      <c r="W1107" s="331">
        <v>1.6726889000000001E-6</v>
      </c>
      <c r="X1107" s="331">
        <v>0</v>
      </c>
      <c r="Y1107"/>
      <c r="Z1107" s="288">
        <v>0.23028697333333334</v>
      </c>
      <c r="AA1107"/>
      <c r="AB1107" s="164">
        <v>24.745335000000001</v>
      </c>
      <c r="AC1107" s="164">
        <v>2.9916436000000002</v>
      </c>
      <c r="AD1107" s="164">
        <v>0.44383911999999998</v>
      </c>
      <c r="AE1107" s="164">
        <v>0</v>
      </c>
      <c r="AF1107" s="164">
        <v>21.023185000000002</v>
      </c>
      <c r="AG1107" s="164">
        <v>0.19339012999999999</v>
      </c>
      <c r="AH1107" s="164">
        <v>9.3277179000000002E-2</v>
      </c>
      <c r="AI1107"/>
      <c r="AJ1107" s="185">
        <v>4.9267998000000002E-3</v>
      </c>
      <c r="AK1107" s="185">
        <v>4.5767185000000002E-3</v>
      </c>
      <c r="AL1107" s="185">
        <v>1.9703538E-4</v>
      </c>
      <c r="AM1107" s="185">
        <v>1.5304596E-4</v>
      </c>
      <c r="AN1107" s="176">
        <v>2.7438359999999998E-7</v>
      </c>
      <c r="AO1107" s="176">
        <v>7.2868114000000002E-10</v>
      </c>
      <c r="AP1107" s="176">
        <v>2.1435009000000001E-2</v>
      </c>
      <c r="AQ1107" s="192">
        <v>2.1371929E-7</v>
      </c>
      <c r="AR1107" s="192">
        <v>6.4484218999999995E-10</v>
      </c>
      <c r="AS1107" s="192">
        <v>1.7618008E-14</v>
      </c>
      <c r="AT1107" s="192">
        <v>2.1796932999999999E-12</v>
      </c>
      <c r="AU1107" s="192">
        <v>0</v>
      </c>
      <c r="AV1107" s="192">
        <v>9.6776143000000004E-11</v>
      </c>
      <c r="AW1107" s="192">
        <v>6.0500626E-8</v>
      </c>
      <c r="AX1107" s="192">
        <v>1.613604E-11</v>
      </c>
      <c r="AY1107" s="192">
        <v>6.7486895000000002E-11</v>
      </c>
      <c r="AZ1107" s="192">
        <v>2.4941877999999999E-14</v>
      </c>
      <c r="BA1107" s="192">
        <v>3.6990142E-16</v>
      </c>
      <c r="BB1107" s="192">
        <v>7.7723690999999994E-14</v>
      </c>
      <c r="BC1107" s="192">
        <v>8.0601496000000001E-14</v>
      </c>
      <c r="BD1107" s="192">
        <v>1.4757663999999999E-14</v>
      </c>
      <c r="BE1107" s="192">
        <v>3.6221477999999998E-12</v>
      </c>
      <c r="BF1107" s="192">
        <v>6.1106511999999999E-11</v>
      </c>
      <c r="BG1107" s="192">
        <v>2.0841203E-20</v>
      </c>
      <c r="BH1107" s="192">
        <v>1.4327766000000001E-5</v>
      </c>
      <c r="BI1107" s="193">
        <v>2.1420681E-2</v>
      </c>
      <c r="BJ1107" s="192">
        <v>0</v>
      </c>
      <c r="BK1107" s="192">
        <v>0</v>
      </c>
      <c r="BL1107" s="192">
        <v>0</v>
      </c>
      <c r="BM1107"/>
      <c r="BN1107" s="186">
        <v>1.2211135999999999E-5</v>
      </c>
      <c r="BO1107" s="186">
        <v>4.8938112000000004E-7</v>
      </c>
      <c r="BP1107" s="186">
        <v>6.4210117999999996E-6</v>
      </c>
      <c r="BQ1107" s="186">
        <v>1.5130353000000001E-8</v>
      </c>
      <c r="BR1107" s="186">
        <v>5.0746171000000003E-7</v>
      </c>
      <c r="BS1107" s="186">
        <v>4.4863465999999999E-8</v>
      </c>
      <c r="BT1107" s="186">
        <v>6.1168084999999996E-10</v>
      </c>
      <c r="BU1107" s="186">
        <v>6.7568454000000006E-8</v>
      </c>
      <c r="BV1107" s="186">
        <v>1.4009E-8</v>
      </c>
      <c r="BW1107" s="186">
        <v>9.6048874999999999E-8</v>
      </c>
      <c r="BX1107" s="186">
        <v>0</v>
      </c>
      <c r="BY1107" s="186">
        <v>4.6087660999999998E-17</v>
      </c>
      <c r="BZ1107" s="186">
        <v>3.7737233000000001E-13</v>
      </c>
      <c r="CA1107" s="186">
        <v>3.1567461000000001E-7</v>
      </c>
      <c r="CB1107" s="186">
        <v>4.2308826E-6</v>
      </c>
      <c r="CC1107" s="186">
        <v>8.4915887000000005E-9</v>
      </c>
      <c r="CD1107" s="186">
        <v>0</v>
      </c>
      <c r="CE1107"/>
      <c r="CF1107" s="329">
        <v>3.1941308999999999E-13</v>
      </c>
      <c r="CG1107" s="330">
        <v>0.23029283</v>
      </c>
      <c r="CH1107" s="330">
        <v>1.8590803E-3</v>
      </c>
      <c r="CI1107" s="330">
        <v>3.4639683E-4</v>
      </c>
      <c r="CJ1107" s="329">
        <v>7.0190951999999995E-5</v>
      </c>
      <c r="CK1107" s="329">
        <v>3.5618034999999999E-11</v>
      </c>
      <c r="CL1107" s="329">
        <v>4.1681065999999997E-9</v>
      </c>
      <c r="CM1107" s="329">
        <v>2.2174309E-5</v>
      </c>
      <c r="CN1107" s="330">
        <v>3.9880014999999998E-2</v>
      </c>
      <c r="CO1107" s="330">
        <v>0.30154388999999998</v>
      </c>
      <c r="CP1107"/>
      <c r="CQ1107">
        <v>3.4543046000000001E-2</v>
      </c>
      <c r="CR1107">
        <v>7.3122675103000001E-3</v>
      </c>
      <c r="CS1107">
        <v>4.5900186489000001E-3</v>
      </c>
      <c r="CT1107">
        <v>5.5173233719999996E-3</v>
      </c>
      <c r="CU1107">
        <v>1.209778546E-2</v>
      </c>
      <c r="CV1107" s="109"/>
      <c r="CW1107" s="376" t="s">
        <v>6916</v>
      </c>
      <c r="CX1107" s="36"/>
      <c r="CY1107" s="36"/>
      <c r="CZ1107" s="36"/>
      <c r="DA1107" s="237"/>
      <c r="DB1107" s="257"/>
      <c r="DC1107" s="40"/>
      <c r="DD1107" s="40"/>
      <c r="DE1107" s="40"/>
      <c r="DF1107" s="40"/>
      <c r="DG1107" s="40"/>
      <c r="DH1107" s="40"/>
      <c r="DI1107" s="40"/>
      <c r="DJ1107" s="40"/>
      <c r="DK1107" s="40"/>
      <c r="DL1107" s="40"/>
    </row>
    <row r="1108" spans="1:116" ht="14.4" x14ac:dyDescent="0.3">
      <c r="A1108" t="s">
        <v>6917</v>
      </c>
      <c r="B1108" s="113" t="s">
        <v>924</v>
      </c>
      <c r="C1108" s="182" t="s">
        <v>1662</v>
      </c>
      <c r="D1108" s="40" t="s">
        <v>236</v>
      </c>
      <c r="E1108" s="181" t="s">
        <v>943</v>
      </c>
      <c r="F1108" s="184" t="s">
        <v>6918</v>
      </c>
      <c r="G1108" s="184">
        <v>3.7944137538191995</v>
      </c>
      <c r="H1108" s="184">
        <v>2.7239215503000003E-3</v>
      </c>
      <c r="I1108" s="184">
        <v>3.2275473241199997</v>
      </c>
      <c r="J1108" s="328">
        <v>1.20994581489E-2</v>
      </c>
      <c r="K1108" s="184">
        <v>0.55204304999999998</v>
      </c>
      <c r="L1108" s="184">
        <v>2.9276859000000001E-3</v>
      </c>
      <c r="M1108" s="331">
        <v>1.5359457E-3</v>
      </c>
      <c r="N1108" s="184">
        <v>1.5073465000000001E-3</v>
      </c>
      <c r="O1108" s="331">
        <v>1.0747319999999999E-3</v>
      </c>
      <c r="P1108" s="331">
        <v>5.4318802999999997E-6</v>
      </c>
      <c r="Q1108" s="331">
        <v>1.3641116999999999E-4</v>
      </c>
      <c r="R1108" s="331">
        <v>1.2471436E-4</v>
      </c>
      <c r="S1108" s="331">
        <v>1.4804645999999999E-4</v>
      </c>
      <c r="T1108" s="331">
        <v>9.0487816000000003E-4</v>
      </c>
      <c r="U1108" s="331">
        <v>1.1949738999999999E-2</v>
      </c>
      <c r="V1108" s="331">
        <v>3.2220540999999998</v>
      </c>
      <c r="W1108" s="331">
        <v>1.6726889000000001E-6</v>
      </c>
      <c r="X1108" s="331">
        <v>0</v>
      </c>
      <c r="Y1108"/>
      <c r="Z1108" s="288">
        <v>3.6802869999999999</v>
      </c>
      <c r="AA1108"/>
      <c r="AB1108" s="164">
        <v>24.745335000000001</v>
      </c>
      <c r="AC1108" s="164">
        <v>2.9916436000000002</v>
      </c>
      <c r="AD1108" s="164">
        <v>0.44383911999999998</v>
      </c>
      <c r="AE1108" s="164">
        <v>0</v>
      </c>
      <c r="AF1108" s="164">
        <v>21.023185000000002</v>
      </c>
      <c r="AG1108" s="164">
        <v>0.19339012999999999</v>
      </c>
      <c r="AH1108" s="164">
        <v>9.3277179000000002E-2</v>
      </c>
      <c r="AI1108"/>
      <c r="AJ1108" s="185">
        <v>6.0941623E-2</v>
      </c>
      <c r="AK1108" s="185">
        <v>5.7979405999999997E-2</v>
      </c>
      <c r="AL1108" s="185">
        <v>2.8091707E-3</v>
      </c>
      <c r="AM1108" s="185">
        <v>1.5304596E-4</v>
      </c>
      <c r="AN1108" s="176">
        <v>3.4759836000000001E-6</v>
      </c>
      <c r="AO1108" s="176">
        <v>1.0388945E-8</v>
      </c>
      <c r="AP1108" s="176">
        <v>2.1435009000000001E-2</v>
      </c>
      <c r="AQ1108" s="192">
        <v>3.4153192999999999E-6</v>
      </c>
      <c r="AR1108" s="192">
        <v>1.0304842E-8</v>
      </c>
      <c r="AS1108" s="192">
        <v>2.8154300999999998E-13</v>
      </c>
      <c r="AT1108" s="192">
        <v>2.1796932999999999E-12</v>
      </c>
      <c r="AU1108" s="192">
        <v>0</v>
      </c>
      <c r="AV1108" s="192">
        <v>9.6776143000000004E-11</v>
      </c>
      <c r="AW1108" s="192">
        <v>6.0500626E-8</v>
      </c>
      <c r="AX1108" s="192">
        <v>1.613604E-11</v>
      </c>
      <c r="AY1108" s="192">
        <v>6.7486895000000002E-11</v>
      </c>
      <c r="AZ1108" s="192">
        <v>2.4941877999999999E-14</v>
      </c>
      <c r="BA1108" s="192">
        <v>3.6990142E-16</v>
      </c>
      <c r="BB1108" s="192">
        <v>7.7723690999999994E-14</v>
      </c>
      <c r="BC1108" s="192">
        <v>8.0601496000000001E-14</v>
      </c>
      <c r="BD1108" s="192">
        <v>1.4757663999999999E-14</v>
      </c>
      <c r="BE1108" s="192">
        <v>3.6221477999999998E-12</v>
      </c>
      <c r="BF1108" s="192">
        <v>6.1106511999999999E-11</v>
      </c>
      <c r="BG1108" s="192">
        <v>2.0841203E-20</v>
      </c>
      <c r="BH1108" s="192">
        <v>1.4327766000000001E-5</v>
      </c>
      <c r="BI1108" s="193">
        <v>2.1420681E-2</v>
      </c>
      <c r="BJ1108" s="192">
        <v>0</v>
      </c>
      <c r="BK1108" s="192">
        <v>0</v>
      </c>
      <c r="BL1108" s="192">
        <v>0</v>
      </c>
      <c r="BM1108"/>
      <c r="BN1108" s="164">
        <v>1.0840629E-4</v>
      </c>
      <c r="BO1108" s="186">
        <v>4.8938112000000004E-7</v>
      </c>
      <c r="BP1108" s="164">
        <v>1.0261617000000001E-4</v>
      </c>
      <c r="BQ1108" s="186">
        <v>1.5130353000000001E-8</v>
      </c>
      <c r="BR1108" s="186">
        <v>5.0746171000000003E-7</v>
      </c>
      <c r="BS1108" s="186">
        <v>4.4863465999999999E-8</v>
      </c>
      <c r="BT1108" s="186">
        <v>6.1168084999999996E-10</v>
      </c>
      <c r="BU1108" s="186">
        <v>6.7568454000000006E-8</v>
      </c>
      <c r="BV1108" s="186">
        <v>1.4009E-8</v>
      </c>
      <c r="BW1108" s="186">
        <v>9.6048874999999999E-8</v>
      </c>
      <c r="BX1108" s="186">
        <v>0</v>
      </c>
      <c r="BY1108" s="186">
        <v>4.6087660999999998E-17</v>
      </c>
      <c r="BZ1108" s="186">
        <v>3.7737233000000001E-13</v>
      </c>
      <c r="CA1108" s="186">
        <v>3.1567461000000001E-7</v>
      </c>
      <c r="CB1108" s="186">
        <v>4.2308826E-6</v>
      </c>
      <c r="CC1108" s="186">
        <v>8.4915887000000005E-9</v>
      </c>
      <c r="CD1108" s="186">
        <v>0</v>
      </c>
      <c r="CE1108"/>
      <c r="CF1108" s="329">
        <v>3.1941308999999999E-13</v>
      </c>
      <c r="CG1108" s="330">
        <v>3.6802928000000001</v>
      </c>
      <c r="CH1108" s="330">
        <v>1.8590803E-3</v>
      </c>
      <c r="CI1108" s="330">
        <v>3.4639683E-4</v>
      </c>
      <c r="CJ1108" s="329">
        <v>7.0190951999999995E-5</v>
      </c>
      <c r="CK1108" s="329">
        <v>3.5618034999999999E-11</v>
      </c>
      <c r="CL1108" s="329">
        <v>4.1681065999999997E-9</v>
      </c>
      <c r="CM1108" s="329">
        <v>2.2174309E-5</v>
      </c>
      <c r="CN1108" s="330">
        <v>3.9880014999999998E-2</v>
      </c>
      <c r="CO1108" s="330">
        <v>0.30154388999999998</v>
      </c>
      <c r="CP1108"/>
      <c r="CQ1108">
        <v>0.55204304999999998</v>
      </c>
      <c r="CR1108">
        <v>7.3122675103000001E-3</v>
      </c>
      <c r="CS1108">
        <v>4.5900186489000001E-3</v>
      </c>
      <c r="CT1108">
        <v>3.2275473241200001</v>
      </c>
      <c r="CU1108">
        <v>1.209778546E-2</v>
      </c>
      <c r="CV1108" s="109"/>
      <c r="CW1108" s="376" t="s">
        <v>6916</v>
      </c>
      <c r="CX1108" s="36"/>
      <c r="CY1108" s="36"/>
      <c r="CZ1108" s="36"/>
      <c r="DA1108" s="237"/>
      <c r="DB1108" s="257"/>
      <c r="DC1108" s="40"/>
      <c r="DD1108" s="40"/>
      <c r="DE1108" s="40"/>
      <c r="DF1108" s="40"/>
      <c r="DG1108" s="40"/>
      <c r="DH1108" s="40"/>
      <c r="DI1108" s="40"/>
      <c r="DJ1108" s="40"/>
      <c r="DK1108" s="40"/>
      <c r="DL1108" s="40"/>
    </row>
    <row r="1109" spans="1:116" ht="14.4" x14ac:dyDescent="0.3">
      <c r="A1109" t="s">
        <v>2312</v>
      </c>
      <c r="B1109" s="113" t="s">
        <v>924</v>
      </c>
      <c r="C1109" s="182" t="s">
        <v>242</v>
      </c>
      <c r="D1109" s="40" t="s">
        <v>236</v>
      </c>
      <c r="E1109" s="181" t="s">
        <v>943</v>
      </c>
      <c r="F1109" s="184" t="s">
        <v>4434</v>
      </c>
      <c r="G1109" s="184">
        <v>5.48837490712E-2</v>
      </c>
      <c r="H1109" s="184">
        <v>2.7239215503000003E-3</v>
      </c>
      <c r="I1109" s="184">
        <v>5.5173233720000004E-3</v>
      </c>
      <c r="J1109" s="328">
        <v>1.20994581489E-2</v>
      </c>
      <c r="K1109" s="184">
        <v>3.4543046000000001E-2</v>
      </c>
      <c r="L1109" s="184">
        <v>2.9276859000000001E-3</v>
      </c>
      <c r="M1109" s="331">
        <v>1.5359457E-3</v>
      </c>
      <c r="N1109" s="184">
        <v>1.5073465000000001E-3</v>
      </c>
      <c r="O1109" s="331">
        <v>1.0747319999999999E-3</v>
      </c>
      <c r="P1109" s="331">
        <v>5.4318802999999997E-6</v>
      </c>
      <c r="Q1109" s="331">
        <v>1.3641116999999999E-4</v>
      </c>
      <c r="R1109" s="331">
        <v>1.2471436E-4</v>
      </c>
      <c r="S1109" s="184">
        <v>1.4804645999999999E-4</v>
      </c>
      <c r="T1109" s="331">
        <v>9.0487816000000003E-4</v>
      </c>
      <c r="U1109" s="331">
        <v>1.1949738999999999E-2</v>
      </c>
      <c r="V1109" s="331">
        <v>2.4099252E-5</v>
      </c>
      <c r="W1109" s="331">
        <v>1.6726889000000001E-6</v>
      </c>
      <c r="X1109" s="331">
        <v>0</v>
      </c>
      <c r="Y1109"/>
      <c r="Z1109" s="288">
        <v>0.23028697333333334</v>
      </c>
      <c r="AA1109"/>
      <c r="AB1109" s="164">
        <v>24.745335000000001</v>
      </c>
      <c r="AC1109" s="164">
        <v>2.9916436000000002</v>
      </c>
      <c r="AD1109" s="164">
        <v>0.44383911999999998</v>
      </c>
      <c r="AE1109" s="164">
        <v>0</v>
      </c>
      <c r="AF1109" s="164">
        <v>21.023185000000002</v>
      </c>
      <c r="AG1109" s="164">
        <v>0.19339012999999999</v>
      </c>
      <c r="AH1109" s="164">
        <v>9.3277179000000002E-2</v>
      </c>
      <c r="AI1109"/>
      <c r="AJ1109" s="185">
        <v>4.9267998000000002E-3</v>
      </c>
      <c r="AK1109" s="185">
        <v>4.5767185000000002E-3</v>
      </c>
      <c r="AL1109" s="185">
        <v>1.9703538E-4</v>
      </c>
      <c r="AM1109" s="185">
        <v>1.5304596E-4</v>
      </c>
      <c r="AN1109" s="176">
        <v>2.7438359999999998E-7</v>
      </c>
      <c r="AO1109" s="176">
        <v>7.2868114000000002E-10</v>
      </c>
      <c r="AP1109" s="176">
        <v>2.1435009000000001E-2</v>
      </c>
      <c r="AQ1109" s="192">
        <v>2.1371929E-7</v>
      </c>
      <c r="AR1109" s="192">
        <v>6.4484218999999995E-10</v>
      </c>
      <c r="AS1109" s="192">
        <v>1.7618008E-14</v>
      </c>
      <c r="AT1109" s="192">
        <v>2.1796932999999999E-12</v>
      </c>
      <c r="AU1109" s="192">
        <v>0</v>
      </c>
      <c r="AV1109" s="192">
        <v>9.6776143000000004E-11</v>
      </c>
      <c r="AW1109" s="192">
        <v>6.0500626E-8</v>
      </c>
      <c r="AX1109" s="192">
        <v>1.613604E-11</v>
      </c>
      <c r="AY1109" s="192">
        <v>6.7486895000000002E-11</v>
      </c>
      <c r="AZ1109" s="192">
        <v>2.4941877999999999E-14</v>
      </c>
      <c r="BA1109" s="192">
        <v>3.6990142E-16</v>
      </c>
      <c r="BB1109" s="192">
        <v>7.7723690999999994E-14</v>
      </c>
      <c r="BC1109" s="192">
        <v>8.0601496000000001E-14</v>
      </c>
      <c r="BD1109" s="192">
        <v>1.4757663999999999E-14</v>
      </c>
      <c r="BE1109" s="192">
        <v>3.6221477999999998E-12</v>
      </c>
      <c r="BF1109" s="192">
        <v>6.1106511999999999E-11</v>
      </c>
      <c r="BG1109" s="192">
        <v>2.0841203E-20</v>
      </c>
      <c r="BH1109" s="192">
        <v>1.4327766000000001E-5</v>
      </c>
      <c r="BI1109" s="193">
        <v>2.1420681E-2</v>
      </c>
      <c r="BJ1109" s="192">
        <v>0</v>
      </c>
      <c r="BK1109" s="192">
        <v>0</v>
      </c>
      <c r="BL1109" s="192">
        <v>0</v>
      </c>
      <c r="BM1109"/>
      <c r="BN1109" s="186">
        <v>1.2211135999999999E-5</v>
      </c>
      <c r="BO1109" s="186">
        <v>4.8938112000000004E-7</v>
      </c>
      <c r="BP1109" s="186">
        <v>6.4210117999999996E-6</v>
      </c>
      <c r="BQ1109" s="186">
        <v>1.5130353000000001E-8</v>
      </c>
      <c r="BR1109" s="186">
        <v>5.0746171000000003E-7</v>
      </c>
      <c r="BS1109" s="186">
        <v>4.4863465999999999E-8</v>
      </c>
      <c r="BT1109" s="186">
        <v>6.1168084999999996E-10</v>
      </c>
      <c r="BU1109" s="186">
        <v>6.7568454000000006E-8</v>
      </c>
      <c r="BV1109" s="186">
        <v>1.4009E-8</v>
      </c>
      <c r="BW1109" s="186">
        <v>9.6048874999999999E-8</v>
      </c>
      <c r="BX1109" s="186">
        <v>0</v>
      </c>
      <c r="BY1109" s="186">
        <v>4.6087660999999998E-17</v>
      </c>
      <c r="BZ1109" s="186">
        <v>3.7737233000000001E-13</v>
      </c>
      <c r="CA1109" s="186">
        <v>3.1567461000000001E-7</v>
      </c>
      <c r="CB1109" s="186">
        <v>4.2308826E-6</v>
      </c>
      <c r="CC1109" s="186">
        <v>8.4915887000000005E-9</v>
      </c>
      <c r="CD1109" s="186">
        <v>0</v>
      </c>
      <c r="CE1109"/>
      <c r="CF1109" s="329">
        <v>3.1941308999999999E-13</v>
      </c>
      <c r="CG1109" s="330">
        <v>0.23029283</v>
      </c>
      <c r="CH1109" s="330">
        <v>1.8590803E-3</v>
      </c>
      <c r="CI1109" s="330">
        <v>3.4639683E-4</v>
      </c>
      <c r="CJ1109" s="329">
        <v>7.0190951999999995E-5</v>
      </c>
      <c r="CK1109" s="329">
        <v>3.5618034999999999E-11</v>
      </c>
      <c r="CL1109" s="329">
        <v>4.1681065999999997E-9</v>
      </c>
      <c r="CM1109" s="329">
        <v>2.2174309E-5</v>
      </c>
      <c r="CN1109" s="330">
        <v>3.9880014999999998E-2</v>
      </c>
      <c r="CO1109" s="330">
        <v>0.30154388999999998</v>
      </c>
      <c r="CP1109"/>
      <c r="CQ1109">
        <v>3.4543046000000001E-2</v>
      </c>
      <c r="CR1109">
        <v>7.3122675103000001E-3</v>
      </c>
      <c r="CS1109">
        <v>4.5900186489000001E-3</v>
      </c>
      <c r="CT1109">
        <v>5.5173233719999996E-3</v>
      </c>
      <c r="CU1109">
        <v>1.209778546E-2</v>
      </c>
      <c r="CV1109" s="109"/>
      <c r="CW1109" s="376" t="s">
        <v>6919</v>
      </c>
      <c r="CX1109" s="36"/>
      <c r="CY1109" s="36"/>
      <c r="CZ1109" s="36"/>
      <c r="DA1109" s="237"/>
      <c r="DB1109" s="257"/>
      <c r="DC1109" s="40"/>
      <c r="DD1109" s="40"/>
      <c r="DE1109" s="40"/>
      <c r="DF1109" s="40"/>
      <c r="DG1109" s="40"/>
      <c r="DH1109" s="40"/>
      <c r="DI1109" s="40"/>
      <c r="DJ1109" s="40"/>
      <c r="DK1109" s="40"/>
      <c r="DL1109" s="40"/>
    </row>
    <row r="1110" spans="1:116" ht="14.4" x14ac:dyDescent="0.3">
      <c r="A1110" t="s">
        <v>6920</v>
      </c>
      <c r="B1110" s="113" t="s">
        <v>924</v>
      </c>
      <c r="C1110" s="182" t="s">
        <v>243</v>
      </c>
      <c r="D1110" s="40" t="s">
        <v>236</v>
      </c>
      <c r="E1110" s="181" t="s">
        <v>943</v>
      </c>
      <c r="F1110" s="184" t="s">
        <v>6921</v>
      </c>
      <c r="G1110" s="184">
        <v>5.8051766997700004E-2</v>
      </c>
      <c r="H1110" s="184">
        <v>2.7590671518000001E-3</v>
      </c>
      <c r="I1110" s="184">
        <v>5.9240878769999993E-3</v>
      </c>
      <c r="J1110" s="328">
        <v>1.30972269689E-2</v>
      </c>
      <c r="K1110" s="184">
        <v>3.6271385000000003E-2</v>
      </c>
      <c r="L1110" s="184">
        <v>3.3100114E-3</v>
      </c>
      <c r="M1110" s="331">
        <v>1.5603421E-3</v>
      </c>
      <c r="N1110" s="184">
        <v>1.5382487999999999E-3</v>
      </c>
      <c r="O1110" s="331">
        <v>1.0779629000000001E-3</v>
      </c>
      <c r="P1110" s="331">
        <v>5.5790317999999996E-6</v>
      </c>
      <c r="Q1110" s="331">
        <v>1.3727642000000001E-4</v>
      </c>
      <c r="R1110" s="331">
        <v>1.2473637999999999E-4</v>
      </c>
      <c r="S1110" s="331">
        <v>1.4870728E-4</v>
      </c>
      <c r="T1110" s="331">
        <v>9.0487816000000003E-4</v>
      </c>
      <c r="U1110" s="331">
        <v>1.2946846999999999E-2</v>
      </c>
      <c r="V1110" s="331">
        <v>2.4119837E-5</v>
      </c>
      <c r="W1110" s="331">
        <v>1.6726889000000001E-6</v>
      </c>
      <c r="X1110" s="331">
        <v>0</v>
      </c>
      <c r="Y1110"/>
      <c r="Z1110" s="288">
        <v>0.24180923333333337</v>
      </c>
      <c r="AA1110"/>
      <c r="AB1110" s="164">
        <v>24.896619000000001</v>
      </c>
      <c r="AC1110" s="164">
        <v>3.1422436</v>
      </c>
      <c r="AD1110" s="164">
        <v>0.44429677000000001</v>
      </c>
      <c r="AE1110" s="164">
        <v>0</v>
      </c>
      <c r="AF1110" s="164">
        <v>21.023185000000002</v>
      </c>
      <c r="AG1110" s="164">
        <v>0.19349004</v>
      </c>
      <c r="AH1110" s="164">
        <v>9.3403372999999998E-2</v>
      </c>
      <c r="AI1110"/>
      <c r="AJ1110" s="185">
        <v>5.2433658000000001E-3</v>
      </c>
      <c r="AK1110" s="185">
        <v>4.8717520999999996E-3</v>
      </c>
      <c r="AL1110" s="185">
        <v>2.0800338999999999E-4</v>
      </c>
      <c r="AM1110" s="185">
        <v>1.6361028000000001E-4</v>
      </c>
      <c r="AN1110" s="176">
        <v>2.9207146999999998E-7</v>
      </c>
      <c r="AO1110" s="176">
        <v>7.6924330000000004E-10</v>
      </c>
      <c r="AP1110" s="176">
        <v>2.2914606000000001E-2</v>
      </c>
      <c r="AQ1110" s="192">
        <v>2.2441194999999999E-7</v>
      </c>
      <c r="AR1110" s="192">
        <v>6.7710452000000004E-10</v>
      </c>
      <c r="AS1110" s="192">
        <v>1.8499460999999999E-14</v>
      </c>
      <c r="AT1110" s="192">
        <v>2.1796932999999999E-12</v>
      </c>
      <c r="AU1110" s="192">
        <v>0</v>
      </c>
      <c r="AV1110" s="192">
        <v>9.7604245000000005E-11</v>
      </c>
      <c r="AW1110" s="192">
        <v>6.7494700999999997E-8</v>
      </c>
      <c r="AX1110" s="192">
        <v>1.6324887999999999E-11</v>
      </c>
      <c r="AY1110" s="192">
        <v>7.5574805999999999E-11</v>
      </c>
      <c r="AZ1110" s="192">
        <v>2.4941877999999999E-14</v>
      </c>
      <c r="BA1110" s="192">
        <v>3.6990142E-16</v>
      </c>
      <c r="BB1110" s="192">
        <v>7.8216625000000002E-14</v>
      </c>
      <c r="BC1110" s="192">
        <v>9.8969217000000002E-14</v>
      </c>
      <c r="BD1110" s="192">
        <v>1.8087709000000001E-14</v>
      </c>
      <c r="BE1110" s="192">
        <v>3.6466248E-12</v>
      </c>
      <c r="BF1110" s="192">
        <v>6.1390818999999995E-11</v>
      </c>
      <c r="BG1110" s="192">
        <v>2.0841203E-20</v>
      </c>
      <c r="BH1110" s="192">
        <v>1.4388544E-5</v>
      </c>
      <c r="BI1110" s="193">
        <v>2.2900217E-2</v>
      </c>
      <c r="BJ1110" s="192">
        <v>0</v>
      </c>
      <c r="BK1110" s="192">
        <v>0</v>
      </c>
      <c r="BL1110" s="192">
        <v>0</v>
      </c>
      <c r="BM1110"/>
      <c r="BN1110" s="186">
        <v>1.2829299999999999E-5</v>
      </c>
      <c r="BO1110" s="186">
        <v>5.4514161999999997E-7</v>
      </c>
      <c r="BP1110" s="186">
        <v>6.742283E-6</v>
      </c>
      <c r="BQ1110" s="186">
        <v>1.5147821E-8</v>
      </c>
      <c r="BR1110" s="186">
        <v>5.5628548000000003E-7</v>
      </c>
      <c r="BS1110" s="186">
        <v>4.4863465999999999E-8</v>
      </c>
      <c r="BT1110" s="186">
        <v>6.1168084999999996E-10</v>
      </c>
      <c r="BU1110" s="186">
        <v>6.7568454000000006E-8</v>
      </c>
      <c r="BV1110" s="186">
        <v>1.4248254E-8</v>
      </c>
      <c r="BW1110" s="186">
        <v>9.6666299E-8</v>
      </c>
      <c r="BX1110" s="186">
        <v>0</v>
      </c>
      <c r="BY1110" s="186">
        <v>4.6087660999999998E-17</v>
      </c>
      <c r="BZ1110" s="186">
        <v>3.7737233000000001E-13</v>
      </c>
      <c r="CA1110" s="186">
        <v>3.2520135E-7</v>
      </c>
      <c r="CB1110" s="186">
        <v>4.4127902000000004E-6</v>
      </c>
      <c r="CC1110" s="186">
        <v>8.4915887000000005E-9</v>
      </c>
      <c r="CD1110" s="186">
        <v>0</v>
      </c>
      <c r="CE1110"/>
      <c r="CF1110" s="329">
        <v>3.1941308999999999E-13</v>
      </c>
      <c r="CG1110" s="330">
        <v>0.24181509000000001</v>
      </c>
      <c r="CH1110" s="330">
        <v>1.8590803E-3</v>
      </c>
      <c r="CI1110" s="330">
        <v>3.8454735000000001E-4</v>
      </c>
      <c r="CJ1110" s="329">
        <v>7.1848849000000003E-5</v>
      </c>
      <c r="CK1110" s="329">
        <v>3.5841052000000002E-11</v>
      </c>
      <c r="CL1110" s="329">
        <v>4.1944628999999997E-9</v>
      </c>
      <c r="CM1110" s="329">
        <v>2.4586301000000001E-5</v>
      </c>
      <c r="CN1110" s="330">
        <v>4.8933048E-2</v>
      </c>
      <c r="CO1110" s="330">
        <v>0.32194822000000001</v>
      </c>
      <c r="CP1110"/>
      <c r="CQ1110">
        <v>3.6271385000000003E-2</v>
      </c>
      <c r="CR1110">
        <v>7.7541570317999986E-3</v>
      </c>
      <c r="CS1110">
        <v>4.9967625688999992E-3</v>
      </c>
      <c r="CT1110">
        <v>5.9240878769999993E-3</v>
      </c>
      <c r="CU1110">
        <v>1.3095554279999999E-2</v>
      </c>
      <c r="CV1110" s="109"/>
      <c r="CW1110" s="376" t="s">
        <v>6922</v>
      </c>
      <c r="CX1110" s="36"/>
      <c r="CY1110" s="36"/>
      <c r="CZ1110" s="36"/>
      <c r="DA1110" s="237"/>
      <c r="DB1110" s="257"/>
      <c r="DC1110" s="40"/>
      <c r="DD1110" s="40"/>
      <c r="DE1110" s="40"/>
      <c r="DF1110" s="40"/>
      <c r="DG1110" s="40"/>
      <c r="DH1110" s="40"/>
      <c r="DI1110" s="40"/>
      <c r="DJ1110" s="40"/>
      <c r="DK1110" s="40"/>
      <c r="DL1110" s="40"/>
    </row>
    <row r="1111" spans="1:116" ht="14.4" x14ac:dyDescent="0.3">
      <c r="A1111" t="s">
        <v>6923</v>
      </c>
      <c r="B1111" s="113" t="s">
        <v>924</v>
      </c>
      <c r="C1111" s="182" t="s">
        <v>1663</v>
      </c>
      <c r="D1111" s="40" t="s">
        <v>236</v>
      </c>
      <c r="E1111" s="181" t="s">
        <v>943</v>
      </c>
      <c r="F1111" s="184" t="s">
        <v>6924</v>
      </c>
      <c r="G1111" s="184">
        <v>8.2012517421607001</v>
      </c>
      <c r="H1111" s="184">
        <v>2.7590671518000001E-3</v>
      </c>
      <c r="I1111" s="184">
        <v>7.6316240680400007</v>
      </c>
      <c r="J1111" s="328">
        <v>1.30972269689E-2</v>
      </c>
      <c r="K1111" s="184">
        <v>0.55377138000000004</v>
      </c>
      <c r="L1111" s="184">
        <v>3.3100114E-3</v>
      </c>
      <c r="M1111" s="331">
        <v>1.5603421E-3</v>
      </c>
      <c r="N1111" s="184">
        <v>1.5382487999999999E-3</v>
      </c>
      <c r="O1111" s="331">
        <v>1.0779629000000001E-3</v>
      </c>
      <c r="P1111" s="331">
        <v>5.5790317999999996E-6</v>
      </c>
      <c r="Q1111" s="331">
        <v>1.3727642000000001E-4</v>
      </c>
      <c r="R1111" s="331">
        <v>1.2473637999999999E-4</v>
      </c>
      <c r="S1111" s="184">
        <v>1.4870728E-4</v>
      </c>
      <c r="T1111" s="331">
        <v>9.0487816000000003E-4</v>
      </c>
      <c r="U1111" s="331">
        <v>1.2946846999999999E-2</v>
      </c>
      <c r="V1111" s="331">
        <v>7.6257241000000002</v>
      </c>
      <c r="W1111" s="331">
        <v>1.6726889000000001E-6</v>
      </c>
      <c r="X1111" s="331">
        <v>0</v>
      </c>
      <c r="Y1111"/>
      <c r="Z1111" s="288">
        <v>3.6918092000000002</v>
      </c>
      <c r="AA1111"/>
      <c r="AB1111" s="164">
        <v>24.896619000000001</v>
      </c>
      <c r="AC1111" s="164">
        <v>3.1422436</v>
      </c>
      <c r="AD1111" s="164">
        <v>0.44429677000000001</v>
      </c>
      <c r="AE1111" s="164">
        <v>0</v>
      </c>
      <c r="AF1111" s="164">
        <v>21.023185000000002</v>
      </c>
      <c r="AG1111" s="164">
        <v>0.19349004</v>
      </c>
      <c r="AH1111" s="164">
        <v>9.3403372999999998E-2</v>
      </c>
      <c r="AI1111"/>
      <c r="AJ1111" s="185">
        <v>6.1258188999999998E-2</v>
      </c>
      <c r="AK1111" s="185">
        <v>5.8274439999999997E-2</v>
      </c>
      <c r="AL1111" s="185">
        <v>2.8201388000000001E-3</v>
      </c>
      <c r="AM1111" s="185">
        <v>1.6361028000000001E-4</v>
      </c>
      <c r="AN1111" s="176">
        <v>3.4936715000000001E-6</v>
      </c>
      <c r="AO1111" s="176">
        <v>1.0429507E-8</v>
      </c>
      <c r="AP1111" s="176">
        <v>2.2914606000000001E-2</v>
      </c>
      <c r="AQ1111" s="192">
        <v>3.4260118999999999E-6</v>
      </c>
      <c r="AR1111" s="192">
        <v>1.0337105000000001E-8</v>
      </c>
      <c r="AS1111" s="192">
        <v>2.8242446E-13</v>
      </c>
      <c r="AT1111" s="192">
        <v>2.1796932999999999E-12</v>
      </c>
      <c r="AU1111" s="192">
        <v>0</v>
      </c>
      <c r="AV1111" s="192">
        <v>9.7604245000000005E-11</v>
      </c>
      <c r="AW1111" s="192">
        <v>6.7494700999999997E-8</v>
      </c>
      <c r="AX1111" s="192">
        <v>1.6324887999999999E-11</v>
      </c>
      <c r="AY1111" s="192">
        <v>7.5574805999999999E-11</v>
      </c>
      <c r="AZ1111" s="192">
        <v>2.4941877999999999E-14</v>
      </c>
      <c r="BA1111" s="192">
        <v>3.6990142E-16</v>
      </c>
      <c r="BB1111" s="192">
        <v>7.8216625000000002E-14</v>
      </c>
      <c r="BC1111" s="192">
        <v>9.8969217000000002E-14</v>
      </c>
      <c r="BD1111" s="192">
        <v>1.8087709000000001E-14</v>
      </c>
      <c r="BE1111" s="192">
        <v>3.6466248E-12</v>
      </c>
      <c r="BF1111" s="192">
        <v>6.1390818999999995E-11</v>
      </c>
      <c r="BG1111" s="192">
        <v>2.0841203E-20</v>
      </c>
      <c r="BH1111" s="192">
        <v>1.4388544E-5</v>
      </c>
      <c r="BI1111" s="193">
        <v>2.2900217E-2</v>
      </c>
      <c r="BJ1111" s="192">
        <v>0</v>
      </c>
      <c r="BK1111" s="192">
        <v>0</v>
      </c>
      <c r="BL1111" s="192">
        <v>0</v>
      </c>
      <c r="BM1111"/>
      <c r="BN1111" s="164">
        <v>1.0902445E-4</v>
      </c>
      <c r="BO1111" s="186">
        <v>5.4514161999999997E-7</v>
      </c>
      <c r="BP1111" s="164">
        <v>1.0293744E-4</v>
      </c>
      <c r="BQ1111" s="186">
        <v>1.5147821E-8</v>
      </c>
      <c r="BR1111" s="186">
        <v>5.5628548000000003E-7</v>
      </c>
      <c r="BS1111" s="186">
        <v>4.4863465999999999E-8</v>
      </c>
      <c r="BT1111" s="186">
        <v>6.1168084999999996E-10</v>
      </c>
      <c r="BU1111" s="186">
        <v>6.7568454000000006E-8</v>
      </c>
      <c r="BV1111" s="186">
        <v>1.4248254E-8</v>
      </c>
      <c r="BW1111" s="186">
        <v>9.6666299E-8</v>
      </c>
      <c r="BX1111" s="186">
        <v>0</v>
      </c>
      <c r="BY1111" s="186">
        <v>4.6087660999999998E-17</v>
      </c>
      <c r="BZ1111" s="186">
        <v>3.7737233000000001E-13</v>
      </c>
      <c r="CA1111" s="186">
        <v>3.2520135E-7</v>
      </c>
      <c r="CB1111" s="186">
        <v>4.4127902000000004E-6</v>
      </c>
      <c r="CC1111" s="186">
        <v>8.4915887000000005E-9</v>
      </c>
      <c r="CD1111" s="186">
        <v>0</v>
      </c>
      <c r="CE1111"/>
      <c r="CF1111" s="329">
        <v>3.1941308999999999E-13</v>
      </c>
      <c r="CG1111" s="330">
        <v>3.6918150999999999</v>
      </c>
      <c r="CH1111" s="330">
        <v>1.8590803E-3</v>
      </c>
      <c r="CI1111" s="330">
        <v>3.8454735000000001E-4</v>
      </c>
      <c r="CJ1111" s="329">
        <v>7.1848849000000003E-5</v>
      </c>
      <c r="CK1111" s="329">
        <v>3.5841052000000002E-11</v>
      </c>
      <c r="CL1111" s="329">
        <v>4.1944628999999997E-9</v>
      </c>
      <c r="CM1111" s="329">
        <v>2.4586301000000001E-5</v>
      </c>
      <c r="CN1111" s="330">
        <v>4.8933048E-2</v>
      </c>
      <c r="CO1111" s="330">
        <v>0.32194822000000001</v>
      </c>
      <c r="CP1111"/>
      <c r="CQ1111">
        <v>0.55377138000000004</v>
      </c>
      <c r="CR1111">
        <v>7.7541570317999986E-3</v>
      </c>
      <c r="CS1111">
        <v>4.9967625688999992E-3</v>
      </c>
      <c r="CT1111">
        <v>7.6316240680400007</v>
      </c>
      <c r="CU1111">
        <v>1.3095554279999999E-2</v>
      </c>
      <c r="CV1111" s="109"/>
      <c r="CW1111" s="376" t="s">
        <v>6922</v>
      </c>
      <c r="CX1111" s="36"/>
      <c r="CY1111" s="36"/>
      <c r="CZ1111" s="36"/>
      <c r="DA1111" s="237"/>
      <c r="DB1111" s="257"/>
      <c r="DC1111" s="40"/>
      <c r="DD1111" s="40"/>
      <c r="DE1111" s="40"/>
      <c r="DF1111" s="40"/>
      <c r="DG1111" s="40"/>
      <c r="DH1111" s="40"/>
      <c r="DI1111" s="40"/>
      <c r="DJ1111" s="40"/>
      <c r="DK1111" s="40"/>
      <c r="DL1111" s="40"/>
    </row>
    <row r="1112" spans="1:116" ht="14.4" x14ac:dyDescent="0.3">
      <c r="A1112" t="s">
        <v>2313</v>
      </c>
      <c r="B1112" s="113" t="s">
        <v>924</v>
      </c>
      <c r="C1112" s="182" t="s">
        <v>244</v>
      </c>
      <c r="D1112" s="40" t="s">
        <v>236</v>
      </c>
      <c r="E1112" s="181" t="s">
        <v>943</v>
      </c>
      <c r="F1112" s="184" t="s">
        <v>4435</v>
      </c>
      <c r="G1112" s="184">
        <v>5.4129459033199996E-2</v>
      </c>
      <c r="H1112" s="184">
        <v>2.7155535043000001E-3</v>
      </c>
      <c r="I1112" s="184">
        <v>5.4204747200000004E-3</v>
      </c>
      <c r="J1112" s="328">
        <v>1.18618948089E-2</v>
      </c>
      <c r="K1112" s="184">
        <v>3.4131535999999997E-2</v>
      </c>
      <c r="L1112" s="184">
        <v>2.8366560999999999E-3</v>
      </c>
      <c r="M1112" s="331">
        <v>1.530137E-3</v>
      </c>
      <c r="N1112" s="184">
        <v>1.4999887999999999E-3</v>
      </c>
      <c r="O1112" s="331">
        <v>1.0739626999999999E-3</v>
      </c>
      <c r="P1112" s="331">
        <v>5.3968442999999999E-6</v>
      </c>
      <c r="Q1112" s="331">
        <v>1.3620516000000001E-4</v>
      </c>
      <c r="R1112" s="331">
        <v>1.2470911E-4</v>
      </c>
      <c r="S1112" s="331">
        <v>1.4788911999999999E-4</v>
      </c>
      <c r="T1112" s="331">
        <v>9.0487816000000003E-4</v>
      </c>
      <c r="U1112" s="331">
        <v>1.1712333E-2</v>
      </c>
      <c r="V1112" s="331">
        <v>2.4094350000000001E-5</v>
      </c>
      <c r="W1112" s="331">
        <v>1.6726889000000001E-6</v>
      </c>
      <c r="X1112" s="331">
        <v>0</v>
      </c>
      <c r="Y1112"/>
      <c r="Z1112" s="288">
        <v>0.22754357333333333</v>
      </c>
      <c r="AA1112"/>
      <c r="AB1112" s="164">
        <v>24.709315</v>
      </c>
      <c r="AC1112" s="164">
        <v>2.9557864999999999</v>
      </c>
      <c r="AD1112" s="164">
        <v>0.44373014999999999</v>
      </c>
      <c r="AE1112" s="164">
        <v>0</v>
      </c>
      <c r="AF1112" s="164">
        <v>21.023185000000002</v>
      </c>
      <c r="AG1112" s="164">
        <v>0.19336634</v>
      </c>
      <c r="AH1112" s="164">
        <v>9.3247131999999996E-2</v>
      </c>
      <c r="AI1112"/>
      <c r="AJ1112" s="185">
        <v>4.8514270000000002E-3</v>
      </c>
      <c r="AK1112" s="185">
        <v>4.5064724000000002E-3</v>
      </c>
      <c r="AL1112" s="185">
        <v>1.9442394999999999E-4</v>
      </c>
      <c r="AM1112" s="185">
        <v>1.5053064999999999E-4</v>
      </c>
      <c r="AN1112" s="176">
        <v>2.7017221000000001E-7</v>
      </c>
      <c r="AO1112" s="176">
        <v>7.1902347999999996E-10</v>
      </c>
      <c r="AP1112" s="176">
        <v>2.1082724000000001E-2</v>
      </c>
      <c r="AQ1112" s="192">
        <v>2.1117342E-7</v>
      </c>
      <c r="AR1112" s="192">
        <v>6.3716068000000003E-10</v>
      </c>
      <c r="AS1112" s="192">
        <v>1.7408137999999999E-14</v>
      </c>
      <c r="AT1112" s="192">
        <v>2.1796932999999999E-12</v>
      </c>
      <c r="AU1112" s="192">
        <v>0</v>
      </c>
      <c r="AV1112" s="192">
        <v>9.6578975999999995E-11</v>
      </c>
      <c r="AW1112" s="192">
        <v>5.8835371E-8</v>
      </c>
      <c r="AX1112" s="192">
        <v>1.6091077000000001E-11</v>
      </c>
      <c r="AY1112" s="192">
        <v>6.5561202E-11</v>
      </c>
      <c r="AZ1112" s="192">
        <v>2.4941877999999999E-14</v>
      </c>
      <c r="BA1112" s="192">
        <v>3.6990142E-16</v>
      </c>
      <c r="BB1112" s="192">
        <v>7.7606324999999996E-14</v>
      </c>
      <c r="BC1112" s="192">
        <v>7.6228229000000004E-14</v>
      </c>
      <c r="BD1112" s="192">
        <v>1.3964796000000001E-14</v>
      </c>
      <c r="BE1112" s="192">
        <v>3.6163199E-12</v>
      </c>
      <c r="BF1112" s="192">
        <v>6.1038819999999994E-11</v>
      </c>
      <c r="BG1112" s="192">
        <v>2.0841203E-20</v>
      </c>
      <c r="BH1112" s="192">
        <v>1.4313295E-5</v>
      </c>
      <c r="BI1112" s="193">
        <v>2.1068410999999999E-2</v>
      </c>
      <c r="BJ1112" s="192">
        <v>0</v>
      </c>
      <c r="BK1112" s="192">
        <v>0</v>
      </c>
      <c r="BL1112" s="192">
        <v>0</v>
      </c>
      <c r="BM1112"/>
      <c r="BN1112" s="186">
        <v>1.2063953999999999E-5</v>
      </c>
      <c r="BO1112" s="186">
        <v>4.7610481000000001E-7</v>
      </c>
      <c r="BP1112" s="186">
        <v>6.3445186999999996E-6</v>
      </c>
      <c r="BQ1112" s="186">
        <v>1.5126194000000002E-8</v>
      </c>
      <c r="BR1112" s="186">
        <v>4.9583700000000005E-7</v>
      </c>
      <c r="BS1112" s="186">
        <v>4.4863465999999999E-8</v>
      </c>
      <c r="BT1112" s="186">
        <v>6.1168084999999996E-10</v>
      </c>
      <c r="BU1112" s="186">
        <v>6.7568454000000006E-8</v>
      </c>
      <c r="BV1112" s="186">
        <v>1.3952034999999999E-8</v>
      </c>
      <c r="BW1112" s="186">
        <v>9.5901869999999999E-8</v>
      </c>
      <c r="BX1112" s="186">
        <v>0</v>
      </c>
      <c r="BY1112" s="186">
        <v>4.6087660999999998E-17</v>
      </c>
      <c r="BZ1112" s="186">
        <v>3.7737233000000001E-13</v>
      </c>
      <c r="CA1112" s="186">
        <v>3.1340634000000001E-7</v>
      </c>
      <c r="CB1112" s="186">
        <v>4.1875712000000001E-6</v>
      </c>
      <c r="CC1112" s="186">
        <v>8.4915887000000005E-9</v>
      </c>
      <c r="CD1112" s="186">
        <v>0</v>
      </c>
      <c r="CE1112"/>
      <c r="CF1112" s="329">
        <v>3.1941308999999999E-13</v>
      </c>
      <c r="CG1112" s="330">
        <v>0.22754943999999999</v>
      </c>
      <c r="CH1112" s="330">
        <v>1.8590803E-3</v>
      </c>
      <c r="CI1112" s="330">
        <v>3.3731336999999999E-4</v>
      </c>
      <c r="CJ1112" s="329">
        <v>6.9796214000000006E-5</v>
      </c>
      <c r="CK1112" s="329">
        <v>3.5564935999999997E-11</v>
      </c>
      <c r="CL1112" s="329">
        <v>4.1618313000000003E-9</v>
      </c>
      <c r="CM1112" s="329">
        <v>2.1600026000000001E-5</v>
      </c>
      <c r="CN1112" s="330">
        <v>3.7724529999999999E-2</v>
      </c>
      <c r="CO1112" s="330">
        <v>0.29668570999999999</v>
      </c>
      <c r="CP1112"/>
      <c r="CQ1112">
        <v>3.4131535999999997E-2</v>
      </c>
      <c r="CR1112">
        <v>7.2070557143000006E-3</v>
      </c>
      <c r="CS1112">
        <v>4.4931748989000004E-3</v>
      </c>
      <c r="CT1112">
        <v>5.4204747200000004E-3</v>
      </c>
      <c r="CU1112">
        <v>1.186022212E-2</v>
      </c>
      <c r="CV1112" s="109"/>
      <c r="CW1112" s="376" t="s">
        <v>6925</v>
      </c>
      <c r="CX1112" s="36"/>
      <c r="CY1112" s="36"/>
      <c r="CZ1112" s="36"/>
      <c r="DA1112" s="237"/>
      <c r="DB1112" s="257"/>
      <c r="DC1112" s="40"/>
      <c r="DD1112" s="40"/>
      <c r="DE1112" s="40"/>
      <c r="DF1112" s="40"/>
      <c r="DG1112" s="40"/>
      <c r="DH1112" s="40"/>
      <c r="DI1112" s="40"/>
      <c r="DJ1112" s="40"/>
      <c r="DK1112" s="40"/>
      <c r="DL1112" s="40"/>
    </row>
    <row r="1113" spans="1:116" ht="14.4" x14ac:dyDescent="0.3">
      <c r="A1113" t="s">
        <v>6926</v>
      </c>
      <c r="B1113" s="113" t="s">
        <v>924</v>
      </c>
      <c r="C1113" s="182" t="s">
        <v>245</v>
      </c>
      <c r="D1113" s="40" t="s">
        <v>236</v>
      </c>
      <c r="E1113" s="181" t="s">
        <v>943</v>
      </c>
      <c r="F1113" s="184" t="s">
        <v>6927</v>
      </c>
      <c r="G1113" s="184">
        <v>3.1478794686832003</v>
      </c>
      <c r="H1113" s="184">
        <v>2.7155535043000001E-3</v>
      </c>
      <c r="I1113" s="184">
        <v>2.5816704803700001</v>
      </c>
      <c r="J1113" s="328">
        <v>1.18618948089E-2</v>
      </c>
      <c r="K1113" s="184">
        <v>0.55163154000000003</v>
      </c>
      <c r="L1113" s="184">
        <v>2.8366560999999999E-3</v>
      </c>
      <c r="M1113" s="331">
        <v>1.530137E-3</v>
      </c>
      <c r="N1113" s="184">
        <v>1.4999887999999999E-3</v>
      </c>
      <c r="O1113" s="331">
        <v>1.0739626999999999E-3</v>
      </c>
      <c r="P1113" s="331">
        <v>5.3968442999999999E-6</v>
      </c>
      <c r="Q1113" s="331">
        <v>1.3620516000000001E-4</v>
      </c>
      <c r="R1113" s="331">
        <v>1.2470911E-4</v>
      </c>
      <c r="S1113" s="184">
        <v>1.4788911999999999E-4</v>
      </c>
      <c r="T1113" s="331">
        <v>9.0487816000000003E-4</v>
      </c>
      <c r="U1113" s="331">
        <v>1.1712333E-2</v>
      </c>
      <c r="V1113" s="331">
        <v>2.5762741</v>
      </c>
      <c r="W1113" s="331">
        <v>1.6726889000000001E-6</v>
      </c>
      <c r="X1113" s="331">
        <v>0</v>
      </c>
      <c r="Y1113"/>
      <c r="Z1113" s="288">
        <v>3.6775436000000004</v>
      </c>
      <c r="AA1113"/>
      <c r="AB1113" s="164">
        <v>24.709315</v>
      </c>
      <c r="AC1113" s="164">
        <v>2.9557864999999999</v>
      </c>
      <c r="AD1113" s="164">
        <v>0.44373014999999999</v>
      </c>
      <c r="AE1113" s="164">
        <v>0</v>
      </c>
      <c r="AF1113" s="164">
        <v>21.023185000000002</v>
      </c>
      <c r="AG1113" s="164">
        <v>0.19336634</v>
      </c>
      <c r="AH1113" s="164">
        <v>9.3247131999999996E-2</v>
      </c>
      <c r="AI1113"/>
      <c r="AJ1113" s="185">
        <v>6.0866249999999997E-2</v>
      </c>
      <c r="AK1113" s="185">
        <v>5.7909160000000001E-2</v>
      </c>
      <c r="AL1113" s="185">
        <v>2.8065592999999998E-3</v>
      </c>
      <c r="AM1113" s="185">
        <v>1.5053064999999999E-4</v>
      </c>
      <c r="AN1113" s="176">
        <v>3.4717721999999999E-6</v>
      </c>
      <c r="AO1113" s="176">
        <v>1.0379287E-8</v>
      </c>
      <c r="AP1113" s="176">
        <v>2.1082724000000001E-2</v>
      </c>
      <c r="AQ1113" s="192">
        <v>3.4127733999999998E-6</v>
      </c>
      <c r="AR1113" s="192">
        <v>1.0297161E-8</v>
      </c>
      <c r="AS1113" s="192">
        <v>2.8133313999999999E-13</v>
      </c>
      <c r="AT1113" s="192">
        <v>2.1796932999999999E-12</v>
      </c>
      <c r="AU1113" s="192">
        <v>0</v>
      </c>
      <c r="AV1113" s="192">
        <v>9.6578975999999995E-11</v>
      </c>
      <c r="AW1113" s="192">
        <v>5.8835371E-8</v>
      </c>
      <c r="AX1113" s="192">
        <v>1.6091077000000001E-11</v>
      </c>
      <c r="AY1113" s="192">
        <v>6.5561202E-11</v>
      </c>
      <c r="AZ1113" s="192">
        <v>2.4941877999999999E-14</v>
      </c>
      <c r="BA1113" s="192">
        <v>3.6990142E-16</v>
      </c>
      <c r="BB1113" s="192">
        <v>7.7606324999999996E-14</v>
      </c>
      <c r="BC1113" s="192">
        <v>7.6228229000000004E-14</v>
      </c>
      <c r="BD1113" s="192">
        <v>1.3964796000000001E-14</v>
      </c>
      <c r="BE1113" s="192">
        <v>3.6163199E-12</v>
      </c>
      <c r="BF1113" s="192">
        <v>6.1038819999999994E-11</v>
      </c>
      <c r="BG1113" s="192">
        <v>2.0841203E-20</v>
      </c>
      <c r="BH1113" s="192">
        <v>1.4313295E-5</v>
      </c>
      <c r="BI1113" s="193">
        <v>2.1068410999999999E-2</v>
      </c>
      <c r="BJ1113" s="192">
        <v>0</v>
      </c>
      <c r="BK1113" s="192">
        <v>0</v>
      </c>
      <c r="BL1113" s="192">
        <v>0</v>
      </c>
      <c r="BM1113"/>
      <c r="BN1113" s="164">
        <v>1.0825911E-4</v>
      </c>
      <c r="BO1113" s="186">
        <v>4.7610481000000001E-7</v>
      </c>
      <c r="BP1113" s="164">
        <v>1.0253966999999999E-4</v>
      </c>
      <c r="BQ1113" s="186">
        <v>1.5126194000000002E-8</v>
      </c>
      <c r="BR1113" s="186">
        <v>4.9583700000000005E-7</v>
      </c>
      <c r="BS1113" s="186">
        <v>4.4863465999999999E-8</v>
      </c>
      <c r="BT1113" s="186">
        <v>6.1168084999999996E-10</v>
      </c>
      <c r="BU1113" s="186">
        <v>6.7568454000000006E-8</v>
      </c>
      <c r="BV1113" s="186">
        <v>1.3952034999999999E-8</v>
      </c>
      <c r="BW1113" s="186">
        <v>9.5901869999999999E-8</v>
      </c>
      <c r="BX1113" s="186">
        <v>0</v>
      </c>
      <c r="BY1113" s="186">
        <v>4.6087660999999998E-17</v>
      </c>
      <c r="BZ1113" s="186">
        <v>3.7737233000000001E-13</v>
      </c>
      <c r="CA1113" s="186">
        <v>3.1340634000000001E-7</v>
      </c>
      <c r="CB1113" s="186">
        <v>4.1875712000000001E-6</v>
      </c>
      <c r="CC1113" s="186">
        <v>8.4915887000000005E-9</v>
      </c>
      <c r="CD1113" s="186">
        <v>0</v>
      </c>
      <c r="CE1113"/>
      <c r="CF1113" s="329">
        <v>3.1941308999999999E-13</v>
      </c>
      <c r="CG1113" s="330">
        <v>3.6775494000000002</v>
      </c>
      <c r="CH1113" s="330">
        <v>1.8590803E-3</v>
      </c>
      <c r="CI1113" s="330">
        <v>3.3731336999999999E-4</v>
      </c>
      <c r="CJ1113" s="329">
        <v>6.9796214000000006E-5</v>
      </c>
      <c r="CK1113" s="329">
        <v>3.5564935999999997E-11</v>
      </c>
      <c r="CL1113" s="329">
        <v>4.1618313000000003E-9</v>
      </c>
      <c r="CM1113" s="329">
        <v>2.1600026000000001E-5</v>
      </c>
      <c r="CN1113" s="330">
        <v>3.7724529999999999E-2</v>
      </c>
      <c r="CO1113" s="330">
        <v>0.29668570999999999</v>
      </c>
      <c r="CP1113"/>
      <c r="CQ1113">
        <v>0.55163154000000003</v>
      </c>
      <c r="CR1113">
        <v>7.2070557143000006E-3</v>
      </c>
      <c r="CS1113">
        <v>4.4931748989000004E-3</v>
      </c>
      <c r="CT1113">
        <v>2.5816704803700001</v>
      </c>
      <c r="CU1113">
        <v>1.186022212E-2</v>
      </c>
      <c r="CV1113" s="109"/>
      <c r="CW1113" s="376" t="s">
        <v>6925</v>
      </c>
      <c r="CX1113" s="34"/>
      <c r="CY1113" s="36"/>
      <c r="CZ1113" s="36"/>
      <c r="DA1113" s="237"/>
      <c r="DB1113" s="257"/>
      <c r="DC1113" s="40"/>
      <c r="DD1113" s="40"/>
      <c r="DE1113" s="40"/>
      <c r="DF1113" s="40"/>
      <c r="DG1113" s="40"/>
      <c r="DH1113" s="40"/>
      <c r="DI1113" s="40"/>
      <c r="DJ1113" s="40"/>
      <c r="DK1113" s="40"/>
      <c r="DL1113" s="40"/>
    </row>
    <row r="1114" spans="1:116" ht="14.4" x14ac:dyDescent="0.3">
      <c r="A1114" t="s">
        <v>2314</v>
      </c>
      <c r="B1114" s="113" t="s">
        <v>924</v>
      </c>
      <c r="C1114" s="182" t="s">
        <v>246</v>
      </c>
      <c r="D1114" s="40" t="s">
        <v>236</v>
      </c>
      <c r="E1114" s="181" t="s">
        <v>943</v>
      </c>
      <c r="F1114" s="184" t="s">
        <v>4436</v>
      </c>
      <c r="G1114" s="184">
        <v>5.5939754613700002E-2</v>
      </c>
      <c r="H1114" s="184">
        <v>2.7356367208E-3</v>
      </c>
      <c r="I1114" s="184">
        <v>5.6529114739999999E-3</v>
      </c>
      <c r="J1114" s="328">
        <v>1.2432047418900001E-2</v>
      </c>
      <c r="K1114" s="184">
        <v>3.5119158999999997E-2</v>
      </c>
      <c r="L1114" s="184">
        <v>3.0551277000000002E-3</v>
      </c>
      <c r="M1114" s="331">
        <v>1.5440778000000001E-3</v>
      </c>
      <c r="N1114" s="331">
        <v>1.5176472000000001E-3</v>
      </c>
      <c r="O1114" s="331">
        <v>1.0758090000000001E-3</v>
      </c>
      <c r="P1114" s="331">
        <v>5.4809308000000002E-6</v>
      </c>
      <c r="Q1114" s="331">
        <v>1.3669959E-4</v>
      </c>
      <c r="R1114" s="331">
        <v>1.247217E-4</v>
      </c>
      <c r="S1114" s="331">
        <v>1.4826672999999999E-4</v>
      </c>
      <c r="T1114" s="331">
        <v>9.0487816000000003E-4</v>
      </c>
      <c r="U1114" s="331">
        <v>1.2282108E-2</v>
      </c>
      <c r="V1114" s="331">
        <v>2.4106114000000001E-5</v>
      </c>
      <c r="W1114" s="331">
        <v>1.6726889000000001E-6</v>
      </c>
      <c r="X1114" s="331">
        <v>0</v>
      </c>
      <c r="Y1114"/>
      <c r="Z1114" s="288">
        <v>0.23412772666666665</v>
      </c>
      <c r="AA1114"/>
      <c r="AB1114" s="164">
        <v>24.795763000000001</v>
      </c>
      <c r="AC1114" s="164">
        <v>3.0418436</v>
      </c>
      <c r="AD1114" s="164">
        <v>0.44399167</v>
      </c>
      <c r="AE1114" s="164">
        <v>0</v>
      </c>
      <c r="AF1114" s="164">
        <v>21.023185000000002</v>
      </c>
      <c r="AG1114" s="164">
        <v>0.19342343000000001</v>
      </c>
      <c r="AH1114" s="164">
        <v>9.3319242999999996E-2</v>
      </c>
      <c r="AI1114"/>
      <c r="AJ1114" s="185">
        <v>5.0323217999999996E-3</v>
      </c>
      <c r="AK1114" s="185">
        <v>4.6750630000000001E-3</v>
      </c>
      <c r="AL1114" s="185">
        <v>2.0069137999999999E-4</v>
      </c>
      <c r="AM1114" s="185">
        <v>1.5656740000000001E-4</v>
      </c>
      <c r="AN1114" s="176">
        <v>2.8027956000000001E-7</v>
      </c>
      <c r="AO1114" s="176">
        <v>7.4220185999999999E-10</v>
      </c>
      <c r="AP1114" s="176">
        <v>2.1928208000000001E-2</v>
      </c>
      <c r="AQ1114" s="192">
        <v>2.1728351E-7</v>
      </c>
      <c r="AR1114" s="192">
        <v>6.5559630000000005E-10</v>
      </c>
      <c r="AS1114" s="192">
        <v>1.7911825999999999E-14</v>
      </c>
      <c r="AT1114" s="192">
        <v>2.1796932999999999E-12</v>
      </c>
      <c r="AU1114" s="192">
        <v>0</v>
      </c>
      <c r="AV1114" s="192">
        <v>9.7052177E-11</v>
      </c>
      <c r="AW1114" s="192">
        <v>6.2831985000000002E-8</v>
      </c>
      <c r="AX1114" s="192">
        <v>1.6198990000000001E-11</v>
      </c>
      <c r="AY1114" s="192">
        <v>7.0182865000000003E-11</v>
      </c>
      <c r="AZ1114" s="192">
        <v>2.4941877999999999E-14</v>
      </c>
      <c r="BA1114" s="192">
        <v>3.6990142E-16</v>
      </c>
      <c r="BB1114" s="192">
        <v>7.7888002000000003E-14</v>
      </c>
      <c r="BC1114" s="192">
        <v>8.6724069999999995E-14</v>
      </c>
      <c r="BD1114" s="192">
        <v>1.5867679000000001E-14</v>
      </c>
      <c r="BE1114" s="192">
        <v>3.6303067999999999E-12</v>
      </c>
      <c r="BF1114" s="192">
        <v>6.1201281000000002E-11</v>
      </c>
      <c r="BG1114" s="192">
        <v>2.0841203E-20</v>
      </c>
      <c r="BH1114" s="192">
        <v>1.4348025000000001E-5</v>
      </c>
      <c r="BI1114" s="193">
        <v>2.191386E-2</v>
      </c>
      <c r="BJ1114" s="192">
        <v>0</v>
      </c>
      <c r="BK1114" s="192">
        <v>0</v>
      </c>
      <c r="BL1114" s="192">
        <v>0</v>
      </c>
      <c r="BM1114"/>
      <c r="BN1114" s="186">
        <v>1.241719E-5</v>
      </c>
      <c r="BO1114" s="186">
        <v>5.0796795000000004E-7</v>
      </c>
      <c r="BP1114" s="186">
        <v>6.5281021999999997E-6</v>
      </c>
      <c r="BQ1114" s="186">
        <v>1.5136175E-8</v>
      </c>
      <c r="BR1114" s="186">
        <v>5.2373630000000003E-7</v>
      </c>
      <c r="BS1114" s="186">
        <v>4.4863465999999999E-8</v>
      </c>
      <c r="BT1114" s="186">
        <v>6.1168084999999996E-10</v>
      </c>
      <c r="BU1114" s="186">
        <v>6.7568454000000006E-8</v>
      </c>
      <c r="BV1114" s="186">
        <v>1.4088752E-8</v>
      </c>
      <c r="BW1114" s="186">
        <v>9.6254682999999999E-8</v>
      </c>
      <c r="BX1114" s="186">
        <v>0</v>
      </c>
      <c r="BY1114" s="186">
        <v>4.6087660999999998E-17</v>
      </c>
      <c r="BZ1114" s="186">
        <v>3.7737233000000001E-13</v>
      </c>
      <c r="CA1114" s="186">
        <v>3.1885018999999997E-7</v>
      </c>
      <c r="CB1114" s="186">
        <v>4.2915184000000002E-6</v>
      </c>
      <c r="CC1114" s="186">
        <v>8.4915887000000005E-9</v>
      </c>
      <c r="CD1114" s="186">
        <v>0</v>
      </c>
      <c r="CE1114"/>
      <c r="CF1114" s="329">
        <v>3.1941308999999999E-13</v>
      </c>
      <c r="CG1114" s="330">
        <v>0.23413358000000001</v>
      </c>
      <c r="CH1114" s="330">
        <v>1.8590803E-3</v>
      </c>
      <c r="CI1114" s="330">
        <v>3.5911367000000002E-4</v>
      </c>
      <c r="CJ1114" s="329">
        <v>7.0743583999999994E-5</v>
      </c>
      <c r="CK1114" s="329">
        <v>3.5692374000000002E-11</v>
      </c>
      <c r="CL1114" s="329">
        <v>4.1768920000000003E-9</v>
      </c>
      <c r="CM1114" s="329">
        <v>2.2978306999999999E-5</v>
      </c>
      <c r="CN1114" s="330">
        <v>4.2897692000000001E-2</v>
      </c>
      <c r="CO1114" s="330">
        <v>0.30834532999999997</v>
      </c>
      <c r="CP1114"/>
      <c r="CQ1114">
        <v>3.5119158999999997E-2</v>
      </c>
      <c r="CR1114">
        <v>7.4595639208000003E-3</v>
      </c>
      <c r="CS1114">
        <v>4.7255998889000001E-3</v>
      </c>
      <c r="CT1114">
        <v>5.6529114739999999E-3</v>
      </c>
      <c r="CU1114">
        <v>1.2430374730000001E-2</v>
      </c>
      <c r="CV1114" s="109"/>
      <c r="CW1114" s="376" t="s">
        <v>6928</v>
      </c>
      <c r="CX1114" s="36"/>
      <c r="CY1114" s="36"/>
      <c r="CZ1114" s="36"/>
      <c r="DA1114" s="237"/>
      <c r="DB1114" s="257"/>
      <c r="DC1114" s="40"/>
      <c r="DD1114" s="40"/>
      <c r="DE1114" s="40"/>
      <c r="DF1114" s="40"/>
      <c r="DG1114" s="40"/>
      <c r="DH1114" s="40"/>
      <c r="DI1114" s="40"/>
      <c r="DJ1114" s="40"/>
      <c r="DK1114" s="40"/>
      <c r="DL1114" s="40"/>
    </row>
    <row r="1115" spans="1:116" ht="14.4" x14ac:dyDescent="0.3">
      <c r="A1115" t="s">
        <v>6929</v>
      </c>
      <c r="B1115" s="113" t="s">
        <v>924</v>
      </c>
      <c r="C1115" s="182" t="s">
        <v>1664</v>
      </c>
      <c r="D1115" s="40" t="s">
        <v>236</v>
      </c>
      <c r="E1115" s="181" t="s">
        <v>943</v>
      </c>
      <c r="F1115" s="184" t="s">
        <v>6930</v>
      </c>
      <c r="G1115" s="184">
        <v>3.5618897494996999</v>
      </c>
      <c r="H1115" s="184">
        <v>2.7356367208E-3</v>
      </c>
      <c r="I1115" s="184">
        <v>2.9941029053600001</v>
      </c>
      <c r="J1115" s="328">
        <v>1.2432047418900001E-2</v>
      </c>
      <c r="K1115" s="184">
        <v>0.55261916</v>
      </c>
      <c r="L1115" s="184">
        <v>3.0551277000000002E-3</v>
      </c>
      <c r="M1115" s="331">
        <v>1.5440778000000001E-3</v>
      </c>
      <c r="N1115" s="184">
        <v>1.5176472000000001E-3</v>
      </c>
      <c r="O1115" s="331">
        <v>1.0758090000000001E-3</v>
      </c>
      <c r="P1115" s="331">
        <v>5.4809308000000002E-6</v>
      </c>
      <c r="Q1115" s="331">
        <v>1.3669959E-4</v>
      </c>
      <c r="R1115" s="331">
        <v>1.247217E-4</v>
      </c>
      <c r="S1115" s="331">
        <v>1.4826672999999999E-4</v>
      </c>
      <c r="T1115" s="331">
        <v>9.0487816000000003E-4</v>
      </c>
      <c r="U1115" s="331">
        <v>1.2282108E-2</v>
      </c>
      <c r="V1115" s="331">
        <v>2.9884740999999999</v>
      </c>
      <c r="W1115" s="331">
        <v>1.6726889000000001E-6</v>
      </c>
      <c r="X1115" s="331">
        <v>0</v>
      </c>
      <c r="Y1115"/>
      <c r="Z1115" s="288">
        <v>3.6841277333333333</v>
      </c>
      <c r="AA1115"/>
      <c r="AB1115" s="164">
        <v>24.795763000000001</v>
      </c>
      <c r="AC1115" s="164">
        <v>3.0418436</v>
      </c>
      <c r="AD1115" s="164">
        <v>0.44399167</v>
      </c>
      <c r="AE1115" s="164">
        <v>0</v>
      </c>
      <c r="AF1115" s="164">
        <v>21.023185000000002</v>
      </c>
      <c r="AG1115" s="164">
        <v>0.19342343000000001</v>
      </c>
      <c r="AH1115" s="164">
        <v>9.3319242999999996E-2</v>
      </c>
      <c r="AI1115"/>
      <c r="AJ1115" s="185">
        <v>6.1047144999999997E-2</v>
      </c>
      <c r="AK1115" s="185">
        <v>5.8077750999999997E-2</v>
      </c>
      <c r="AL1115" s="185">
        <v>2.8128266999999998E-3</v>
      </c>
      <c r="AM1115" s="185">
        <v>1.5656740000000001E-4</v>
      </c>
      <c r="AN1115" s="176">
        <v>3.4818796000000002E-6</v>
      </c>
      <c r="AO1115" s="176">
        <v>1.0402466000000001E-8</v>
      </c>
      <c r="AP1115" s="176">
        <v>2.1928208000000001E-2</v>
      </c>
      <c r="AQ1115" s="192">
        <v>3.4188834999999999E-6</v>
      </c>
      <c r="AR1115" s="192">
        <v>1.0315596E-8</v>
      </c>
      <c r="AS1115" s="192">
        <v>2.8183683000000002E-13</v>
      </c>
      <c r="AT1115" s="192">
        <v>2.1796932999999999E-12</v>
      </c>
      <c r="AU1115" s="192">
        <v>0</v>
      </c>
      <c r="AV1115" s="192">
        <v>9.7052177E-11</v>
      </c>
      <c r="AW1115" s="192">
        <v>6.2831985000000002E-8</v>
      </c>
      <c r="AX1115" s="192">
        <v>1.6198990000000001E-11</v>
      </c>
      <c r="AY1115" s="192">
        <v>7.0182865000000003E-11</v>
      </c>
      <c r="AZ1115" s="192">
        <v>2.4941877999999999E-14</v>
      </c>
      <c r="BA1115" s="192">
        <v>3.6990142E-16</v>
      </c>
      <c r="BB1115" s="192">
        <v>7.7888002000000003E-14</v>
      </c>
      <c r="BC1115" s="192">
        <v>8.6724069999999995E-14</v>
      </c>
      <c r="BD1115" s="192">
        <v>1.5867679000000001E-14</v>
      </c>
      <c r="BE1115" s="192">
        <v>3.6303067999999999E-12</v>
      </c>
      <c r="BF1115" s="192">
        <v>6.1201281000000002E-11</v>
      </c>
      <c r="BG1115" s="192">
        <v>2.0841203E-20</v>
      </c>
      <c r="BH1115" s="192">
        <v>1.4348025000000001E-5</v>
      </c>
      <c r="BI1115" s="193">
        <v>2.191386E-2</v>
      </c>
      <c r="BJ1115" s="192">
        <v>0</v>
      </c>
      <c r="BK1115" s="192">
        <v>0</v>
      </c>
      <c r="BL1115" s="192">
        <v>0</v>
      </c>
      <c r="BM1115"/>
      <c r="BN1115" s="164">
        <v>1.0861234000000001E-4</v>
      </c>
      <c r="BO1115" s="186">
        <v>5.0796795000000004E-7</v>
      </c>
      <c r="BP1115" s="164">
        <v>1.0272326E-4</v>
      </c>
      <c r="BQ1115" s="186">
        <v>1.5136175E-8</v>
      </c>
      <c r="BR1115" s="186">
        <v>5.2373630000000003E-7</v>
      </c>
      <c r="BS1115" s="186">
        <v>4.4863465999999999E-8</v>
      </c>
      <c r="BT1115" s="186">
        <v>6.1168084999999996E-10</v>
      </c>
      <c r="BU1115" s="186">
        <v>6.7568454000000006E-8</v>
      </c>
      <c r="BV1115" s="186">
        <v>1.4088752E-8</v>
      </c>
      <c r="BW1115" s="186">
        <v>9.6254682999999999E-8</v>
      </c>
      <c r="BX1115" s="186">
        <v>0</v>
      </c>
      <c r="BY1115" s="186">
        <v>4.6087660999999998E-17</v>
      </c>
      <c r="BZ1115" s="186">
        <v>3.7737233000000001E-13</v>
      </c>
      <c r="CA1115" s="186">
        <v>3.1885018999999997E-7</v>
      </c>
      <c r="CB1115" s="186">
        <v>4.2915184000000002E-6</v>
      </c>
      <c r="CC1115" s="186">
        <v>8.4915887000000005E-9</v>
      </c>
      <c r="CD1115" s="186">
        <v>0</v>
      </c>
      <c r="CE1115"/>
      <c r="CF1115" s="329">
        <v>3.1941308999999999E-13</v>
      </c>
      <c r="CG1115" s="330">
        <v>3.6841336</v>
      </c>
      <c r="CH1115" s="330">
        <v>1.8590803E-3</v>
      </c>
      <c r="CI1115" s="330">
        <v>3.5911367000000002E-4</v>
      </c>
      <c r="CJ1115" s="329">
        <v>7.0743583999999994E-5</v>
      </c>
      <c r="CK1115" s="329">
        <v>3.5692374000000002E-11</v>
      </c>
      <c r="CL1115" s="329">
        <v>4.1768920000000003E-9</v>
      </c>
      <c r="CM1115" s="329">
        <v>2.2978306999999999E-5</v>
      </c>
      <c r="CN1115" s="330">
        <v>4.2897692000000001E-2</v>
      </c>
      <c r="CO1115" s="330">
        <v>0.30834532999999997</v>
      </c>
      <c r="CP1115"/>
      <c r="CQ1115">
        <v>0.55261916</v>
      </c>
      <c r="CR1115">
        <v>7.4595639208000003E-3</v>
      </c>
      <c r="CS1115">
        <v>4.7255998889000001E-3</v>
      </c>
      <c r="CT1115">
        <v>2.9941029053600006</v>
      </c>
      <c r="CU1115">
        <v>1.2430374730000001E-2</v>
      </c>
      <c r="CV1115" s="109"/>
      <c r="CW1115" s="376" t="s">
        <v>6928</v>
      </c>
      <c r="CX1115" s="36"/>
      <c r="CY1115" s="36"/>
      <c r="CZ1115" s="36"/>
      <c r="DA1115" s="237"/>
      <c r="DB1115" s="257"/>
      <c r="DC1115" s="40"/>
      <c r="DD1115" s="40"/>
      <c r="DE1115" s="40"/>
      <c r="DF1115" s="40"/>
      <c r="DG1115" s="40"/>
      <c r="DH1115" s="40"/>
      <c r="DI1115" s="34"/>
      <c r="DJ1115" s="34"/>
      <c r="DK1115" s="34"/>
      <c r="DL1115" s="34"/>
    </row>
    <row r="1116" spans="1:116" ht="14.4" x14ac:dyDescent="0.3">
      <c r="A1116" t="s">
        <v>2315</v>
      </c>
      <c r="B1116" s="113" t="s">
        <v>924</v>
      </c>
      <c r="C1116" s="182" t="s">
        <v>247</v>
      </c>
      <c r="D1116" s="40" t="s">
        <v>236</v>
      </c>
      <c r="E1116" s="181" t="s">
        <v>943</v>
      </c>
      <c r="F1116" s="184" t="s">
        <v>4437</v>
      </c>
      <c r="G1116" s="184">
        <v>5.4129459033199996E-2</v>
      </c>
      <c r="H1116" s="184">
        <v>2.7155535043000001E-3</v>
      </c>
      <c r="I1116" s="184">
        <v>5.4204747200000004E-3</v>
      </c>
      <c r="J1116" s="328">
        <v>1.18618948089E-2</v>
      </c>
      <c r="K1116" s="184">
        <v>3.4131535999999997E-2</v>
      </c>
      <c r="L1116" s="184">
        <v>2.8366560999999999E-3</v>
      </c>
      <c r="M1116" s="331">
        <v>1.530137E-3</v>
      </c>
      <c r="N1116" s="184">
        <v>1.4999887999999999E-3</v>
      </c>
      <c r="O1116" s="331">
        <v>1.0739626999999999E-3</v>
      </c>
      <c r="P1116" s="331">
        <v>5.3968442999999999E-6</v>
      </c>
      <c r="Q1116" s="331">
        <v>1.3620516000000001E-4</v>
      </c>
      <c r="R1116" s="331">
        <v>1.2470911E-4</v>
      </c>
      <c r="S1116" s="331">
        <v>1.4788911999999999E-4</v>
      </c>
      <c r="T1116" s="331">
        <v>9.0487816000000003E-4</v>
      </c>
      <c r="U1116" s="331">
        <v>1.1712333E-2</v>
      </c>
      <c r="V1116" s="331">
        <v>2.4094350000000001E-5</v>
      </c>
      <c r="W1116" s="331">
        <v>1.6726889000000001E-6</v>
      </c>
      <c r="X1116" s="331">
        <v>0</v>
      </c>
      <c r="Y1116"/>
      <c r="Z1116" s="288">
        <v>0.22754357333333333</v>
      </c>
      <c r="AA1116"/>
      <c r="AB1116" s="164">
        <v>24.709315</v>
      </c>
      <c r="AC1116" s="164">
        <v>2.9557864999999999</v>
      </c>
      <c r="AD1116" s="164">
        <v>0.44373014999999999</v>
      </c>
      <c r="AE1116" s="164">
        <v>0</v>
      </c>
      <c r="AF1116" s="164">
        <v>21.023185000000002</v>
      </c>
      <c r="AG1116" s="164">
        <v>0.19336634</v>
      </c>
      <c r="AH1116" s="164">
        <v>9.3247131999999996E-2</v>
      </c>
      <c r="AI1116"/>
      <c r="AJ1116" s="185">
        <v>4.8514270000000002E-3</v>
      </c>
      <c r="AK1116" s="185">
        <v>4.5064724000000002E-3</v>
      </c>
      <c r="AL1116" s="185">
        <v>1.9442394999999999E-4</v>
      </c>
      <c r="AM1116" s="185">
        <v>1.5053064999999999E-4</v>
      </c>
      <c r="AN1116" s="176">
        <v>2.7017221000000001E-7</v>
      </c>
      <c r="AO1116" s="176">
        <v>7.1902347999999996E-10</v>
      </c>
      <c r="AP1116" s="176">
        <v>2.1082724000000001E-2</v>
      </c>
      <c r="AQ1116" s="192">
        <v>2.1117342E-7</v>
      </c>
      <c r="AR1116" s="192">
        <v>6.3716068000000003E-10</v>
      </c>
      <c r="AS1116" s="192">
        <v>1.7408137999999999E-14</v>
      </c>
      <c r="AT1116" s="192">
        <v>2.1796932999999999E-12</v>
      </c>
      <c r="AU1116" s="192">
        <v>0</v>
      </c>
      <c r="AV1116" s="192">
        <v>9.6578975999999995E-11</v>
      </c>
      <c r="AW1116" s="192">
        <v>5.8835371E-8</v>
      </c>
      <c r="AX1116" s="192">
        <v>1.6091077000000001E-11</v>
      </c>
      <c r="AY1116" s="192">
        <v>6.5561202E-11</v>
      </c>
      <c r="AZ1116" s="192">
        <v>2.4941877999999999E-14</v>
      </c>
      <c r="BA1116" s="192">
        <v>3.6990142E-16</v>
      </c>
      <c r="BB1116" s="192">
        <v>7.7606324999999996E-14</v>
      </c>
      <c r="BC1116" s="192">
        <v>7.6228229000000004E-14</v>
      </c>
      <c r="BD1116" s="192">
        <v>1.3964796000000001E-14</v>
      </c>
      <c r="BE1116" s="192">
        <v>3.6163199E-12</v>
      </c>
      <c r="BF1116" s="192">
        <v>6.1038819999999994E-11</v>
      </c>
      <c r="BG1116" s="192">
        <v>2.0841203E-20</v>
      </c>
      <c r="BH1116" s="192">
        <v>1.4313295E-5</v>
      </c>
      <c r="BI1116" s="193">
        <v>2.1068410999999999E-2</v>
      </c>
      <c r="BJ1116" s="192">
        <v>0</v>
      </c>
      <c r="BK1116" s="192">
        <v>0</v>
      </c>
      <c r="BL1116" s="192">
        <v>0</v>
      </c>
      <c r="BM1116"/>
      <c r="BN1116" s="186">
        <v>1.2063953999999999E-5</v>
      </c>
      <c r="BO1116" s="186">
        <v>4.7610481000000001E-7</v>
      </c>
      <c r="BP1116" s="186">
        <v>6.3445186999999996E-6</v>
      </c>
      <c r="BQ1116" s="186">
        <v>1.5126194000000002E-8</v>
      </c>
      <c r="BR1116" s="186">
        <v>4.9583700000000005E-7</v>
      </c>
      <c r="BS1116" s="186">
        <v>4.4863465999999999E-8</v>
      </c>
      <c r="BT1116" s="186">
        <v>6.1168084999999996E-10</v>
      </c>
      <c r="BU1116" s="186">
        <v>6.7568454000000006E-8</v>
      </c>
      <c r="BV1116" s="186">
        <v>1.3952034999999999E-8</v>
      </c>
      <c r="BW1116" s="186">
        <v>9.5901869999999999E-8</v>
      </c>
      <c r="BX1116" s="186">
        <v>0</v>
      </c>
      <c r="BY1116" s="186">
        <v>4.6087660999999998E-17</v>
      </c>
      <c r="BZ1116" s="186">
        <v>3.7737233000000001E-13</v>
      </c>
      <c r="CA1116" s="186">
        <v>3.1340634000000001E-7</v>
      </c>
      <c r="CB1116" s="186">
        <v>4.1875712000000001E-6</v>
      </c>
      <c r="CC1116" s="186">
        <v>8.4915887000000005E-9</v>
      </c>
      <c r="CD1116" s="186">
        <v>0</v>
      </c>
      <c r="CE1116"/>
      <c r="CF1116" s="329">
        <v>3.1941308999999999E-13</v>
      </c>
      <c r="CG1116" s="330">
        <v>0.22754943999999999</v>
      </c>
      <c r="CH1116" s="330">
        <v>1.8590803E-3</v>
      </c>
      <c r="CI1116" s="330">
        <v>3.3731336999999999E-4</v>
      </c>
      <c r="CJ1116" s="329">
        <v>6.9796214000000006E-5</v>
      </c>
      <c r="CK1116" s="329">
        <v>3.5564935999999997E-11</v>
      </c>
      <c r="CL1116" s="329">
        <v>4.1618313000000003E-9</v>
      </c>
      <c r="CM1116" s="329">
        <v>2.1600026000000001E-5</v>
      </c>
      <c r="CN1116" s="330">
        <v>3.7724529999999999E-2</v>
      </c>
      <c r="CO1116" s="330">
        <v>0.29668570999999999</v>
      </c>
      <c r="CP1116"/>
      <c r="CQ1116">
        <v>3.4131535999999997E-2</v>
      </c>
      <c r="CR1116">
        <v>7.2070557143000006E-3</v>
      </c>
      <c r="CS1116">
        <v>4.4931748989000004E-3</v>
      </c>
      <c r="CT1116">
        <v>5.4204747200000004E-3</v>
      </c>
      <c r="CU1116">
        <v>1.186022212E-2</v>
      </c>
      <c r="CV1116" s="109"/>
      <c r="CW1116" s="376" t="s">
        <v>6931</v>
      </c>
      <c r="CX1116" s="36"/>
      <c r="CY1116" s="36"/>
      <c r="CZ1116" s="36"/>
      <c r="DA1116" s="237"/>
      <c r="DB1116" s="257"/>
      <c r="DC1116" s="40"/>
      <c r="DD1116" s="40"/>
      <c r="DE1116" s="40"/>
      <c r="DF1116" s="40"/>
      <c r="DG1116" s="40"/>
      <c r="DH1116" s="40"/>
      <c r="DI1116" s="34"/>
      <c r="DJ1116" s="34"/>
      <c r="DK1116" s="34"/>
      <c r="DL1116" s="34"/>
    </row>
    <row r="1117" spans="1:116" ht="14.4" x14ac:dyDescent="0.3">
      <c r="A1117" t="s">
        <v>6932</v>
      </c>
      <c r="B1117" s="113" t="s">
        <v>924</v>
      </c>
      <c r="C1117" s="182" t="s">
        <v>248</v>
      </c>
      <c r="D1117" s="40" t="s">
        <v>236</v>
      </c>
      <c r="E1117" s="181" t="s">
        <v>943</v>
      </c>
      <c r="F1117" s="184" t="s">
        <v>6933</v>
      </c>
      <c r="G1117" s="184">
        <v>4.0066294686832</v>
      </c>
      <c r="H1117" s="184">
        <v>2.7155535043000001E-3</v>
      </c>
      <c r="I1117" s="184">
        <v>3.4404204803700003</v>
      </c>
      <c r="J1117" s="328">
        <v>1.18618948089E-2</v>
      </c>
      <c r="K1117" s="184">
        <v>0.55163154000000003</v>
      </c>
      <c r="L1117" s="184">
        <v>2.8366560999999999E-3</v>
      </c>
      <c r="M1117" s="331">
        <v>1.530137E-3</v>
      </c>
      <c r="N1117" s="184">
        <v>1.4999887999999999E-3</v>
      </c>
      <c r="O1117" s="331">
        <v>1.0739626999999999E-3</v>
      </c>
      <c r="P1117" s="331">
        <v>5.3968442999999999E-6</v>
      </c>
      <c r="Q1117" s="331">
        <v>1.3620516000000001E-4</v>
      </c>
      <c r="R1117" s="331">
        <v>1.2470911E-4</v>
      </c>
      <c r="S1117" s="184">
        <v>1.4788911999999999E-4</v>
      </c>
      <c r="T1117" s="331">
        <v>9.0487816000000003E-4</v>
      </c>
      <c r="U1117" s="331">
        <v>1.1712333E-2</v>
      </c>
      <c r="V1117" s="331">
        <v>3.4350241000000001</v>
      </c>
      <c r="W1117" s="331">
        <v>1.6726889000000001E-6</v>
      </c>
      <c r="X1117" s="331">
        <v>0</v>
      </c>
      <c r="Y1117"/>
      <c r="Z1117" s="288">
        <v>3.6775436000000004</v>
      </c>
      <c r="AA1117"/>
      <c r="AB1117" s="164">
        <v>24.709315</v>
      </c>
      <c r="AC1117" s="164">
        <v>2.9557864999999999</v>
      </c>
      <c r="AD1117" s="164">
        <v>0.44373014999999999</v>
      </c>
      <c r="AE1117" s="164">
        <v>0</v>
      </c>
      <c r="AF1117" s="164">
        <v>21.023185000000002</v>
      </c>
      <c r="AG1117" s="164">
        <v>0.19336634</v>
      </c>
      <c r="AH1117" s="164">
        <v>9.3247131999999996E-2</v>
      </c>
      <c r="AI1117"/>
      <c r="AJ1117" s="185">
        <v>6.0866249999999997E-2</v>
      </c>
      <c r="AK1117" s="185">
        <v>5.7909160000000001E-2</v>
      </c>
      <c r="AL1117" s="185">
        <v>2.8065592999999998E-3</v>
      </c>
      <c r="AM1117" s="185">
        <v>1.5053064999999999E-4</v>
      </c>
      <c r="AN1117" s="176">
        <v>3.4717721999999999E-6</v>
      </c>
      <c r="AO1117" s="176">
        <v>1.0379287E-8</v>
      </c>
      <c r="AP1117" s="176">
        <v>2.1082724000000001E-2</v>
      </c>
      <c r="AQ1117" s="192">
        <v>3.4127733999999998E-6</v>
      </c>
      <c r="AR1117" s="192">
        <v>1.0297161E-8</v>
      </c>
      <c r="AS1117" s="192">
        <v>2.8133313999999999E-13</v>
      </c>
      <c r="AT1117" s="192">
        <v>2.1796932999999999E-12</v>
      </c>
      <c r="AU1117" s="192">
        <v>0</v>
      </c>
      <c r="AV1117" s="192">
        <v>9.6578975999999995E-11</v>
      </c>
      <c r="AW1117" s="192">
        <v>5.8835371E-8</v>
      </c>
      <c r="AX1117" s="192">
        <v>1.6091077000000001E-11</v>
      </c>
      <c r="AY1117" s="192">
        <v>6.5561202E-11</v>
      </c>
      <c r="AZ1117" s="192">
        <v>2.4941877999999999E-14</v>
      </c>
      <c r="BA1117" s="192">
        <v>3.6990142E-16</v>
      </c>
      <c r="BB1117" s="192">
        <v>7.7606324999999996E-14</v>
      </c>
      <c r="BC1117" s="192">
        <v>7.6228229000000004E-14</v>
      </c>
      <c r="BD1117" s="192">
        <v>1.3964796000000001E-14</v>
      </c>
      <c r="BE1117" s="192">
        <v>3.6163199E-12</v>
      </c>
      <c r="BF1117" s="192">
        <v>6.1038819999999994E-11</v>
      </c>
      <c r="BG1117" s="192">
        <v>2.0841203E-20</v>
      </c>
      <c r="BH1117" s="192">
        <v>1.4313295E-5</v>
      </c>
      <c r="BI1117" s="193">
        <v>2.1068410999999999E-2</v>
      </c>
      <c r="BJ1117" s="192">
        <v>0</v>
      </c>
      <c r="BK1117" s="192">
        <v>0</v>
      </c>
      <c r="BL1117" s="192">
        <v>0</v>
      </c>
      <c r="BM1117"/>
      <c r="BN1117" s="164">
        <v>1.0825911E-4</v>
      </c>
      <c r="BO1117" s="186">
        <v>4.7610481000000001E-7</v>
      </c>
      <c r="BP1117" s="164">
        <v>1.0253966999999999E-4</v>
      </c>
      <c r="BQ1117" s="186">
        <v>1.5126194000000002E-8</v>
      </c>
      <c r="BR1117" s="186">
        <v>4.9583700000000005E-7</v>
      </c>
      <c r="BS1117" s="186">
        <v>4.4863465999999999E-8</v>
      </c>
      <c r="BT1117" s="186">
        <v>6.1168084999999996E-10</v>
      </c>
      <c r="BU1117" s="186">
        <v>6.7568454000000006E-8</v>
      </c>
      <c r="BV1117" s="186">
        <v>1.3952034999999999E-8</v>
      </c>
      <c r="BW1117" s="186">
        <v>9.5901869999999999E-8</v>
      </c>
      <c r="BX1117" s="186">
        <v>0</v>
      </c>
      <c r="BY1117" s="186">
        <v>4.6087660999999998E-17</v>
      </c>
      <c r="BZ1117" s="186">
        <v>3.7737233000000001E-13</v>
      </c>
      <c r="CA1117" s="186">
        <v>3.1340634000000001E-7</v>
      </c>
      <c r="CB1117" s="186">
        <v>4.1875712000000001E-6</v>
      </c>
      <c r="CC1117" s="186">
        <v>8.4915887000000005E-9</v>
      </c>
      <c r="CD1117" s="186">
        <v>0</v>
      </c>
      <c r="CE1117"/>
      <c r="CF1117" s="329">
        <v>3.1941308999999999E-13</v>
      </c>
      <c r="CG1117" s="330">
        <v>3.6775494000000002</v>
      </c>
      <c r="CH1117" s="330">
        <v>1.8590803E-3</v>
      </c>
      <c r="CI1117" s="330">
        <v>3.3731336999999999E-4</v>
      </c>
      <c r="CJ1117" s="329">
        <v>6.9796214000000006E-5</v>
      </c>
      <c r="CK1117" s="329">
        <v>3.5564935999999997E-11</v>
      </c>
      <c r="CL1117" s="329">
        <v>4.1618313000000003E-9</v>
      </c>
      <c r="CM1117" s="329">
        <v>2.1600026000000001E-5</v>
      </c>
      <c r="CN1117" s="330">
        <v>3.7724529999999999E-2</v>
      </c>
      <c r="CO1117" s="330">
        <v>0.29668570999999999</v>
      </c>
      <c r="CP1117"/>
      <c r="CQ1117">
        <v>0.55163154000000003</v>
      </c>
      <c r="CR1117">
        <v>7.2070557143000006E-3</v>
      </c>
      <c r="CS1117">
        <v>4.4931748989000004E-3</v>
      </c>
      <c r="CT1117">
        <v>3.4404204803700003</v>
      </c>
      <c r="CU1117">
        <v>1.186022212E-2</v>
      </c>
      <c r="CV1117" s="109"/>
      <c r="CW1117" s="376" t="s">
        <v>6931</v>
      </c>
      <c r="CX1117" s="36"/>
      <c r="CY1117" s="36"/>
      <c r="CZ1117" s="34"/>
      <c r="DA1117" s="237"/>
      <c r="DB1117" s="40"/>
      <c r="DC1117" s="40"/>
      <c r="DD1117" s="40"/>
      <c r="DE1117" s="40"/>
      <c r="DF1117" s="40"/>
      <c r="DG1117" s="40"/>
      <c r="DH1117" s="40"/>
      <c r="DI1117" s="34"/>
      <c r="DJ1117" s="34"/>
      <c r="DK1117" s="34"/>
      <c r="DL1117" s="34"/>
    </row>
    <row r="1118" spans="1:116" ht="14.4" x14ac:dyDescent="0.3">
      <c r="A1118" t="s">
        <v>2316</v>
      </c>
      <c r="B1118" s="113" t="s">
        <v>924</v>
      </c>
      <c r="C1118" s="182" t="s">
        <v>1665</v>
      </c>
      <c r="D1118" s="40" t="s">
        <v>236</v>
      </c>
      <c r="E1118" s="181" t="s">
        <v>943</v>
      </c>
      <c r="F1118" s="184" t="s">
        <v>4438</v>
      </c>
      <c r="G1118" s="184">
        <v>6.3331795329999996E-2</v>
      </c>
      <c r="H1118" s="184">
        <v>2.8176431940999998E-3</v>
      </c>
      <c r="I1118" s="184">
        <v>6.602028807E-3</v>
      </c>
      <c r="J1118" s="328">
        <v>1.4760173328900001E-2</v>
      </c>
      <c r="K1118" s="184">
        <v>3.9151949999999998E-2</v>
      </c>
      <c r="L1118" s="184">
        <v>3.9472205000000002E-3</v>
      </c>
      <c r="M1118" s="331">
        <v>1.6010028999999999E-3</v>
      </c>
      <c r="N1118" s="184">
        <v>1.5897526E-3</v>
      </c>
      <c r="O1118" s="331">
        <v>1.0833478E-3</v>
      </c>
      <c r="P1118" s="331">
        <v>5.8242840999999998E-6</v>
      </c>
      <c r="Q1118" s="331">
        <v>1.3871850999999999E-4</v>
      </c>
      <c r="R1118" s="331">
        <v>1.2477310000000001E-4</v>
      </c>
      <c r="S1118" s="331">
        <v>1.4980863999999999E-4</v>
      </c>
      <c r="T1118" s="331">
        <v>9.0487816000000003E-4</v>
      </c>
      <c r="U1118" s="331">
        <v>1.4608692E-2</v>
      </c>
      <c r="V1118" s="331">
        <v>2.4154147000000002E-5</v>
      </c>
      <c r="W1118" s="331">
        <v>1.6726889000000001E-6</v>
      </c>
      <c r="X1118" s="331">
        <v>0</v>
      </c>
      <c r="Y1118"/>
      <c r="Z1118" s="288">
        <v>0.261013</v>
      </c>
      <c r="AA1118"/>
      <c r="AB1118" s="164">
        <v>25.148758999999998</v>
      </c>
      <c r="AC1118" s="164">
        <v>3.3932435999999999</v>
      </c>
      <c r="AD1118" s="164">
        <v>0.44505951999999999</v>
      </c>
      <c r="AE1118" s="164">
        <v>0</v>
      </c>
      <c r="AF1118" s="164">
        <v>21.023185000000002</v>
      </c>
      <c r="AG1118" s="164">
        <v>0.19365655000000001</v>
      </c>
      <c r="AH1118" s="164">
        <v>9.3613696999999996E-2</v>
      </c>
      <c r="AI1118"/>
      <c r="AJ1118" s="185">
        <v>5.7709757999999996E-3</v>
      </c>
      <c r="AK1118" s="185">
        <v>5.3634748999999999E-3</v>
      </c>
      <c r="AL1118" s="185">
        <v>2.262834E-4</v>
      </c>
      <c r="AM1118" s="185">
        <v>1.8121749E-4</v>
      </c>
      <c r="AN1118" s="176">
        <v>3.2155125E-7</v>
      </c>
      <c r="AO1118" s="176">
        <v>8.3684688999999996E-10</v>
      </c>
      <c r="AP1118" s="176">
        <v>2.53806E-2</v>
      </c>
      <c r="AQ1118" s="192">
        <v>2.4223303999999998E-7</v>
      </c>
      <c r="AR1118" s="192">
        <v>7.3087505999999998E-10</v>
      </c>
      <c r="AS1118" s="192">
        <v>1.9968548999999998E-14</v>
      </c>
      <c r="AT1118" s="192">
        <v>2.1796932999999999E-12</v>
      </c>
      <c r="AU1118" s="192">
        <v>0</v>
      </c>
      <c r="AV1118" s="192">
        <v>9.8984414000000005E-11</v>
      </c>
      <c r="AW1118" s="192">
        <v>7.9151492000000003E-8</v>
      </c>
      <c r="AX1118" s="192">
        <v>1.6639633999999999E-11</v>
      </c>
      <c r="AY1118" s="192">
        <v>8.9054656999999999E-11</v>
      </c>
      <c r="AZ1118" s="192">
        <v>2.4941877999999999E-14</v>
      </c>
      <c r="BA1118" s="192">
        <v>3.6990142E-16</v>
      </c>
      <c r="BB1118" s="192">
        <v>7.9038183000000002E-14</v>
      </c>
      <c r="BC1118" s="192">
        <v>1.2958207999999999E-13</v>
      </c>
      <c r="BD1118" s="192">
        <v>2.3637784999999999E-14</v>
      </c>
      <c r="BE1118" s="192">
        <v>3.6874197999999999E-12</v>
      </c>
      <c r="BF1118" s="192">
        <v>6.1864665000000005E-11</v>
      </c>
      <c r="BG1118" s="192">
        <v>2.0841203E-20</v>
      </c>
      <c r="BH1118" s="192">
        <v>1.4489840000000001E-5</v>
      </c>
      <c r="BI1118" s="193">
        <v>2.5366111E-2</v>
      </c>
      <c r="BJ1118" s="192">
        <v>0</v>
      </c>
      <c r="BK1118" s="192">
        <v>0</v>
      </c>
      <c r="BL1118" s="192">
        <v>0</v>
      </c>
      <c r="BM1118"/>
      <c r="BN1118" s="186">
        <v>1.3859573E-5</v>
      </c>
      <c r="BO1118" s="186">
        <v>6.3807579000000003E-7</v>
      </c>
      <c r="BP1118" s="186">
        <v>7.2777348999999998E-6</v>
      </c>
      <c r="BQ1118" s="186">
        <v>1.5176934E-8</v>
      </c>
      <c r="BR1118" s="186">
        <v>6.3765843000000003E-7</v>
      </c>
      <c r="BS1118" s="186">
        <v>4.4863465999999999E-8</v>
      </c>
      <c r="BT1118" s="186">
        <v>6.1168084999999996E-10</v>
      </c>
      <c r="BU1118" s="186">
        <v>6.7568454000000006E-8</v>
      </c>
      <c r="BV1118" s="186">
        <v>1.4647009E-8</v>
      </c>
      <c r="BW1118" s="186">
        <v>9.7695337999999998E-8</v>
      </c>
      <c r="BX1118" s="186">
        <v>0</v>
      </c>
      <c r="BY1118" s="186">
        <v>4.6087660999999998E-17</v>
      </c>
      <c r="BZ1118" s="186">
        <v>3.7737233000000001E-13</v>
      </c>
      <c r="CA1118" s="186">
        <v>3.4107923999999998E-7</v>
      </c>
      <c r="CB1118" s="186">
        <v>4.7159696000000001E-6</v>
      </c>
      <c r="CC1118" s="186">
        <v>8.4915887000000005E-9</v>
      </c>
      <c r="CD1118" s="186">
        <v>0</v>
      </c>
      <c r="CE1118"/>
      <c r="CF1118" s="329">
        <v>3.1941308999999999E-13</v>
      </c>
      <c r="CG1118" s="330">
        <v>0.26101886000000002</v>
      </c>
      <c r="CH1118" s="330">
        <v>1.8590803E-3</v>
      </c>
      <c r="CI1118" s="330">
        <v>4.4813155999999998E-4</v>
      </c>
      <c r="CJ1118" s="329">
        <v>7.4612012000000003E-5</v>
      </c>
      <c r="CK1118" s="329">
        <v>3.6212748E-11</v>
      </c>
      <c r="CL1118" s="329">
        <v>4.2383899999999999E-9</v>
      </c>
      <c r="CM1118" s="329">
        <v>2.8606288000000001E-5</v>
      </c>
      <c r="CN1118" s="330">
        <v>6.4021436000000001E-2</v>
      </c>
      <c r="CO1118" s="330">
        <v>0.35595544000000001</v>
      </c>
      <c r="CP1118"/>
      <c r="CQ1118">
        <v>3.9151949999999998E-2</v>
      </c>
      <c r="CR1118">
        <v>8.4906396940999992E-3</v>
      </c>
      <c r="CS1118">
        <v>5.6746691889E-3</v>
      </c>
      <c r="CT1118">
        <v>6.602028807E-3</v>
      </c>
      <c r="CU1118">
        <v>1.475850064E-2</v>
      </c>
      <c r="CV1118" s="109"/>
      <c r="CW1118" s="376" t="s">
        <v>6934</v>
      </c>
      <c r="CX1118" s="36"/>
      <c r="CY1118" s="36"/>
      <c r="CZ1118" s="36"/>
      <c r="DA1118" s="237"/>
      <c r="DB1118" s="257"/>
      <c r="DC1118" s="40"/>
      <c r="DD1118" s="40"/>
      <c r="DE1118" s="40"/>
      <c r="DF1118" s="40"/>
      <c r="DG1118" s="40"/>
      <c r="DH1118" s="40"/>
      <c r="DI1118" s="34"/>
      <c r="DJ1118" s="34"/>
      <c r="DK1118" s="34"/>
      <c r="DL1118" s="34"/>
    </row>
    <row r="1119" spans="1:116" ht="14.4" x14ac:dyDescent="0.3">
      <c r="A1119" t="s">
        <v>6935</v>
      </c>
      <c r="B1119" s="113" t="s">
        <v>924</v>
      </c>
      <c r="C1119" s="182" t="s">
        <v>249</v>
      </c>
      <c r="D1119" s="40" t="s">
        <v>236</v>
      </c>
      <c r="E1119" s="181" t="s">
        <v>943</v>
      </c>
      <c r="F1119" s="184" t="s">
        <v>6936</v>
      </c>
      <c r="G1119" s="184">
        <v>10.679731641183</v>
      </c>
      <c r="H1119" s="184">
        <v>2.8176431940999998E-3</v>
      </c>
      <c r="I1119" s="184">
        <v>10.10550187466</v>
      </c>
      <c r="J1119" s="328">
        <v>1.4760173328900001E-2</v>
      </c>
      <c r="K1119" s="184">
        <v>0.55665195000000001</v>
      </c>
      <c r="L1119" s="184">
        <v>3.9472205000000002E-3</v>
      </c>
      <c r="M1119" s="331">
        <v>1.6010028999999999E-3</v>
      </c>
      <c r="N1119" s="184">
        <v>1.5897526E-3</v>
      </c>
      <c r="O1119" s="331">
        <v>1.0833478E-3</v>
      </c>
      <c r="P1119" s="331">
        <v>5.8242840999999998E-6</v>
      </c>
      <c r="Q1119" s="331">
        <v>1.3871850999999999E-4</v>
      </c>
      <c r="R1119" s="331">
        <v>1.2477310000000001E-4</v>
      </c>
      <c r="S1119" s="331">
        <v>1.4980863999999999E-4</v>
      </c>
      <c r="T1119" s="331">
        <v>9.0487816000000003E-4</v>
      </c>
      <c r="U1119" s="331">
        <v>1.4608692E-2</v>
      </c>
      <c r="V1119" s="331">
        <v>10.098924</v>
      </c>
      <c r="W1119" s="331">
        <v>1.6726889000000001E-6</v>
      </c>
      <c r="X1119" s="331">
        <v>0</v>
      </c>
      <c r="Y1119"/>
      <c r="Z1119" s="288">
        <v>3.7110130000000003</v>
      </c>
      <c r="AA1119"/>
      <c r="AB1119" s="164">
        <v>25.148758999999998</v>
      </c>
      <c r="AC1119" s="164">
        <v>3.3932435999999999</v>
      </c>
      <c r="AD1119" s="164">
        <v>0.44505951999999999</v>
      </c>
      <c r="AE1119" s="164">
        <v>0</v>
      </c>
      <c r="AF1119" s="164">
        <v>21.023185000000002</v>
      </c>
      <c r="AG1119" s="164">
        <v>0.19365655000000001</v>
      </c>
      <c r="AH1119" s="164">
        <v>9.3613696999999996E-2</v>
      </c>
      <c r="AI1119"/>
      <c r="AJ1119" s="185">
        <v>6.1785799000000002E-2</v>
      </c>
      <c r="AK1119" s="185">
        <v>5.8766163000000003E-2</v>
      </c>
      <c r="AL1119" s="185">
        <v>2.8384187999999999E-3</v>
      </c>
      <c r="AM1119" s="185">
        <v>1.8121749E-4</v>
      </c>
      <c r="AN1119" s="176">
        <v>3.5231512999999999E-6</v>
      </c>
      <c r="AO1119" s="176">
        <v>1.0497111E-8</v>
      </c>
      <c r="AP1119" s="176">
        <v>2.53806E-2</v>
      </c>
      <c r="AQ1119" s="192">
        <v>3.4438329999999998E-6</v>
      </c>
      <c r="AR1119" s="192">
        <v>1.0390875E-8</v>
      </c>
      <c r="AS1119" s="192">
        <v>2.8389354999999999E-13</v>
      </c>
      <c r="AT1119" s="192">
        <v>2.1796932999999999E-12</v>
      </c>
      <c r="AU1119" s="192">
        <v>0</v>
      </c>
      <c r="AV1119" s="192">
        <v>9.8984414000000005E-11</v>
      </c>
      <c r="AW1119" s="192">
        <v>7.9151492000000003E-8</v>
      </c>
      <c r="AX1119" s="192">
        <v>1.6639633999999999E-11</v>
      </c>
      <c r="AY1119" s="192">
        <v>8.9054656999999999E-11</v>
      </c>
      <c r="AZ1119" s="192">
        <v>2.4941877999999999E-14</v>
      </c>
      <c r="BA1119" s="192">
        <v>3.6990142E-16</v>
      </c>
      <c r="BB1119" s="192">
        <v>7.9038183000000002E-14</v>
      </c>
      <c r="BC1119" s="192">
        <v>1.2958207999999999E-13</v>
      </c>
      <c r="BD1119" s="192">
        <v>2.3637784999999999E-14</v>
      </c>
      <c r="BE1119" s="192">
        <v>3.6874197999999999E-12</v>
      </c>
      <c r="BF1119" s="192">
        <v>6.1864665000000005E-11</v>
      </c>
      <c r="BG1119" s="192">
        <v>2.0841203E-20</v>
      </c>
      <c r="BH1119" s="192">
        <v>1.4489840000000001E-5</v>
      </c>
      <c r="BI1119" s="193">
        <v>2.5366111E-2</v>
      </c>
      <c r="BJ1119" s="192">
        <v>0</v>
      </c>
      <c r="BK1119" s="192">
        <v>0</v>
      </c>
      <c r="BL1119" s="192">
        <v>0</v>
      </c>
      <c r="BM1119"/>
      <c r="BN1119" s="164">
        <v>1.1005473E-4</v>
      </c>
      <c r="BO1119" s="186">
        <v>6.3807579000000003E-7</v>
      </c>
      <c r="BP1119" s="164">
        <v>1.0347289E-4</v>
      </c>
      <c r="BQ1119" s="186">
        <v>1.5176934E-8</v>
      </c>
      <c r="BR1119" s="186">
        <v>6.3765843000000003E-7</v>
      </c>
      <c r="BS1119" s="186">
        <v>4.4863465999999999E-8</v>
      </c>
      <c r="BT1119" s="186">
        <v>6.1168084999999996E-10</v>
      </c>
      <c r="BU1119" s="186">
        <v>6.7568454000000006E-8</v>
      </c>
      <c r="BV1119" s="186">
        <v>1.4647009E-8</v>
      </c>
      <c r="BW1119" s="186">
        <v>9.7695337999999998E-8</v>
      </c>
      <c r="BX1119" s="186">
        <v>0</v>
      </c>
      <c r="BY1119" s="186">
        <v>4.6087660999999998E-17</v>
      </c>
      <c r="BZ1119" s="186">
        <v>3.7737233000000001E-13</v>
      </c>
      <c r="CA1119" s="186">
        <v>3.4107923999999998E-7</v>
      </c>
      <c r="CB1119" s="186">
        <v>4.7159696000000001E-6</v>
      </c>
      <c r="CC1119" s="186">
        <v>8.4915887000000005E-9</v>
      </c>
      <c r="CD1119" s="186">
        <v>0</v>
      </c>
      <c r="CE1119"/>
      <c r="CF1119" s="329">
        <v>3.1941308999999999E-13</v>
      </c>
      <c r="CG1119" s="330">
        <v>3.7110189</v>
      </c>
      <c r="CH1119" s="330">
        <v>1.8590803E-3</v>
      </c>
      <c r="CI1119" s="330">
        <v>4.4813155999999998E-4</v>
      </c>
      <c r="CJ1119" s="329">
        <v>7.4612012000000003E-5</v>
      </c>
      <c r="CK1119" s="329">
        <v>3.6212748E-11</v>
      </c>
      <c r="CL1119" s="329">
        <v>4.2383899999999999E-9</v>
      </c>
      <c r="CM1119" s="329">
        <v>2.8606288000000001E-5</v>
      </c>
      <c r="CN1119" s="330">
        <v>6.4021436000000001E-2</v>
      </c>
      <c r="CO1119" s="330">
        <v>0.35595544000000001</v>
      </c>
      <c r="CP1119"/>
      <c r="CQ1119">
        <v>0.55665195000000001</v>
      </c>
      <c r="CR1119">
        <v>8.4906396940999992E-3</v>
      </c>
      <c r="CS1119">
        <v>5.6746691889E-3</v>
      </c>
      <c r="CT1119">
        <v>10.10550187466</v>
      </c>
      <c r="CU1119">
        <v>1.475850064E-2</v>
      </c>
      <c r="CV1119" s="109"/>
      <c r="CW1119" s="376" t="s">
        <v>6934</v>
      </c>
      <c r="CX1119" s="36"/>
      <c r="CY1119" s="36"/>
      <c r="CZ1119" s="36"/>
      <c r="DA1119" s="237"/>
      <c r="DB1119" s="257"/>
      <c r="DC1119" s="40"/>
      <c r="DD1119" s="40"/>
      <c r="DE1119" s="40"/>
      <c r="DF1119" s="40"/>
      <c r="DG1119" s="40"/>
      <c r="DH1119" s="40"/>
      <c r="DI1119" s="34"/>
      <c r="DJ1119" s="34"/>
      <c r="DK1119" s="34"/>
      <c r="DL1119" s="34"/>
    </row>
    <row r="1120" spans="1:116" ht="14.4" x14ac:dyDescent="0.3">
      <c r="A1120" t="s">
        <v>2317</v>
      </c>
      <c r="B1120" s="113" t="s">
        <v>924</v>
      </c>
      <c r="C1120" s="182" t="s">
        <v>250</v>
      </c>
      <c r="D1120" s="40" t="s">
        <v>236</v>
      </c>
      <c r="E1120" s="181" t="s">
        <v>943</v>
      </c>
      <c r="F1120" s="184" t="s">
        <v>4439</v>
      </c>
      <c r="G1120" s="184">
        <v>5.7141616167999995E-2</v>
      </c>
      <c r="H1120" s="184">
        <v>3.0318643470999994E-3</v>
      </c>
      <c r="I1120" s="184">
        <v>9.0813556420000011E-3</v>
      </c>
      <c r="J1120" s="328">
        <v>2.0841809178900002E-2</v>
      </c>
      <c r="K1120" s="184">
        <v>2.4186586999999999E-2</v>
      </c>
      <c r="L1120" s="184">
        <v>6.2775851999999997E-3</v>
      </c>
      <c r="M1120" s="331">
        <v>1.7497052999999999E-3</v>
      </c>
      <c r="N1120" s="184">
        <v>1.7781097E-3</v>
      </c>
      <c r="O1120" s="331">
        <v>1.1030409999999999E-3</v>
      </c>
      <c r="P1120" s="331">
        <v>6.7212071E-6</v>
      </c>
      <c r="Q1120" s="331">
        <v>1.4399243999999999E-4</v>
      </c>
      <c r="R1120" s="331">
        <v>1.2490736E-4</v>
      </c>
      <c r="S1120" s="184">
        <v>1.5383648999999999E-4</v>
      </c>
      <c r="T1120" s="331">
        <v>9.0487816000000003E-4</v>
      </c>
      <c r="U1120" s="331">
        <v>2.0686300000000001E-2</v>
      </c>
      <c r="V1120" s="331">
        <v>2.4279622000000001E-5</v>
      </c>
      <c r="W1120" s="331">
        <v>1.6726889000000001E-6</v>
      </c>
      <c r="X1120" s="331">
        <v>0</v>
      </c>
      <c r="Y1120"/>
      <c r="Z1120" s="288">
        <v>0.16124391333333332</v>
      </c>
      <c r="AA1120"/>
      <c r="AB1120" s="164">
        <v>26.070868999999998</v>
      </c>
      <c r="AC1120" s="164">
        <v>4.3111864999999998</v>
      </c>
      <c r="AD1120" s="164">
        <v>0.447849</v>
      </c>
      <c r="AE1120" s="164">
        <v>0</v>
      </c>
      <c r="AF1120" s="164">
        <v>21.023185000000002</v>
      </c>
      <c r="AG1120" s="164">
        <v>0.19426551</v>
      </c>
      <c r="AH1120" s="164">
        <v>9.4382882000000001E-2</v>
      </c>
      <c r="AI1120"/>
      <c r="AJ1120" s="185">
        <v>4.9403700000000004E-3</v>
      </c>
      <c r="AK1120" s="185">
        <v>4.5303384000000002E-3</v>
      </c>
      <c r="AL1120" s="185">
        <v>1.6442210000000001E-4</v>
      </c>
      <c r="AM1120" s="185">
        <v>2.4560954E-4</v>
      </c>
      <c r="AN1120" s="176">
        <v>2.7160302000000002E-7</v>
      </c>
      <c r="AO1120" s="176">
        <v>6.0806990000000002E-10</v>
      </c>
      <c r="AP1120" s="176">
        <v>3.4399094999999998E-2</v>
      </c>
      <c r="AQ1120" s="192">
        <v>1.4964733E-7</v>
      </c>
      <c r="AR1120" s="192">
        <v>4.5152162999999998E-10</v>
      </c>
      <c r="AS1120" s="192">
        <v>1.2336213999999999E-14</v>
      </c>
      <c r="AT1120" s="192">
        <v>2.1796932999999999E-12</v>
      </c>
      <c r="AU1120" s="192">
        <v>0</v>
      </c>
      <c r="AV1120" s="192">
        <v>1.0403188999999999E-10</v>
      </c>
      <c r="AW1120" s="192">
        <v>1.2178204000000001E-7</v>
      </c>
      <c r="AX1120" s="192">
        <v>1.7790704E-11</v>
      </c>
      <c r="AY1120" s="192">
        <v>1.3835240000000001E-10</v>
      </c>
      <c r="AZ1120" s="192">
        <v>2.4941877999999999E-14</v>
      </c>
      <c r="BA1120" s="192">
        <v>3.6990142E-16</v>
      </c>
      <c r="BB1120" s="192">
        <v>8.2042737999999996E-14</v>
      </c>
      <c r="BC1120" s="192">
        <v>2.4153771000000002E-13</v>
      </c>
      <c r="BD1120" s="192">
        <v>4.3935204999999999E-14</v>
      </c>
      <c r="BE1120" s="192">
        <v>3.8366130000000003E-12</v>
      </c>
      <c r="BF1120" s="192">
        <v>6.3597587000000002E-11</v>
      </c>
      <c r="BG1120" s="192">
        <v>2.0841203E-20</v>
      </c>
      <c r="BH1120" s="192">
        <v>1.4860295E-5</v>
      </c>
      <c r="BI1120" s="193">
        <v>3.4384234999999999E-2</v>
      </c>
      <c r="BJ1120" s="192">
        <v>0</v>
      </c>
      <c r="BK1120" s="192">
        <v>0</v>
      </c>
      <c r="BL1120" s="192">
        <v>0</v>
      </c>
      <c r="BM1120"/>
      <c r="BN1120" s="186">
        <v>1.2887377999999999E-5</v>
      </c>
      <c r="BO1120" s="186">
        <v>9.7794930999999992E-7</v>
      </c>
      <c r="BP1120" s="186">
        <v>4.4959081999999997E-6</v>
      </c>
      <c r="BQ1120" s="186">
        <v>1.5283403999999998E-8</v>
      </c>
      <c r="BR1120" s="186">
        <v>9.3525093000000005E-7</v>
      </c>
      <c r="BS1120" s="186">
        <v>4.4863465999999999E-8</v>
      </c>
      <c r="BT1120" s="186">
        <v>6.1168084999999996E-10</v>
      </c>
      <c r="BU1120" s="186">
        <v>6.7568454000000006E-8</v>
      </c>
      <c r="BV1120" s="186">
        <v>1.6105314999999999E-8</v>
      </c>
      <c r="BW1120" s="186">
        <v>1.0145868E-7</v>
      </c>
      <c r="BX1120" s="186">
        <v>0</v>
      </c>
      <c r="BY1120" s="186">
        <v>4.6087660999999998E-17</v>
      </c>
      <c r="BZ1120" s="186">
        <v>3.7737233000000001E-13</v>
      </c>
      <c r="CA1120" s="186">
        <v>3.9914696999999999E-7</v>
      </c>
      <c r="CB1120" s="186">
        <v>5.8247400999999997E-6</v>
      </c>
      <c r="CC1120" s="186">
        <v>8.4915888000000005E-9</v>
      </c>
      <c r="CD1120" s="186">
        <v>0</v>
      </c>
      <c r="CE1120"/>
      <c r="CF1120" s="329">
        <v>3.1941308999999999E-13</v>
      </c>
      <c r="CG1120" s="330">
        <v>0.16124976999999999</v>
      </c>
      <c r="CH1120" s="330">
        <v>1.8590803E-3</v>
      </c>
      <c r="CI1120" s="330">
        <v>6.8066807999999995E-4</v>
      </c>
      <c r="CJ1120" s="329">
        <v>8.4717293000000004E-5</v>
      </c>
      <c r="CK1120" s="329">
        <v>3.7572092999999999E-11</v>
      </c>
      <c r="CL1120" s="329">
        <v>4.3990378999999999E-9</v>
      </c>
      <c r="CM1120" s="329">
        <v>4.3307952000000001E-5</v>
      </c>
      <c r="CN1120" s="330">
        <v>0.11920182999999999</v>
      </c>
      <c r="CO1120" s="330">
        <v>0.48032469999999999</v>
      </c>
      <c r="CP1120"/>
      <c r="CQ1120">
        <v>2.4186586999999999E-2</v>
      </c>
      <c r="CR1120">
        <v>1.1184062207100002E-2</v>
      </c>
      <c r="CS1120">
        <v>8.1538705489000007E-3</v>
      </c>
      <c r="CT1120">
        <v>9.0813556420000011E-3</v>
      </c>
      <c r="CU1120">
        <v>2.0840136490000001E-2</v>
      </c>
      <c r="CV1120" s="109"/>
      <c r="CW1120" s="376" t="s">
        <v>6937</v>
      </c>
      <c r="CX1120" s="36"/>
      <c r="CY1120" s="36"/>
      <c r="CZ1120" s="36"/>
      <c r="DA1120" s="237"/>
      <c r="DB1120" s="257"/>
      <c r="DC1120" s="40"/>
      <c r="DD1120" s="40"/>
      <c r="DE1120" s="40"/>
      <c r="DF1120" s="40"/>
      <c r="DG1120" s="40"/>
      <c r="DH1120" s="40"/>
      <c r="DI1120" s="34"/>
      <c r="DJ1120" s="34"/>
      <c r="DK1120" s="34"/>
      <c r="DL1120" s="34"/>
    </row>
    <row r="1121" spans="1:116" ht="14.4" x14ac:dyDescent="0.3">
      <c r="A1121" t="s">
        <v>6938</v>
      </c>
      <c r="B1121" s="113" t="s">
        <v>924</v>
      </c>
      <c r="C1121" s="182" t="s">
        <v>1666</v>
      </c>
      <c r="D1121" s="40" t="s">
        <v>236</v>
      </c>
      <c r="E1121" s="181" t="s">
        <v>943</v>
      </c>
      <c r="F1121" s="184" t="s">
        <v>6939</v>
      </c>
      <c r="G1121" s="184">
        <v>3.6896541365460003</v>
      </c>
      <c r="H1121" s="184">
        <v>3.0318643470999994E-3</v>
      </c>
      <c r="I1121" s="184">
        <v>3.64159387602</v>
      </c>
      <c r="J1121" s="328">
        <v>2.0841809178900002E-2</v>
      </c>
      <c r="K1121" s="184">
        <v>2.4186586999999999E-2</v>
      </c>
      <c r="L1121" s="184">
        <v>6.2775851999999997E-3</v>
      </c>
      <c r="M1121" s="331">
        <v>1.7497052999999999E-3</v>
      </c>
      <c r="N1121" s="184">
        <v>1.7781097E-3</v>
      </c>
      <c r="O1121" s="331">
        <v>1.1030409999999999E-3</v>
      </c>
      <c r="P1121" s="331">
        <v>6.7212071E-6</v>
      </c>
      <c r="Q1121" s="331">
        <v>1.4399243999999999E-4</v>
      </c>
      <c r="R1121" s="331">
        <v>1.2490736E-4</v>
      </c>
      <c r="S1121" s="331">
        <v>1.5383648999999999E-4</v>
      </c>
      <c r="T1121" s="331">
        <v>9.0487816000000003E-4</v>
      </c>
      <c r="U1121" s="331">
        <v>2.0686300000000001E-2</v>
      </c>
      <c r="V1121" s="331">
        <v>3.6325368</v>
      </c>
      <c r="W1121" s="331">
        <v>1.6726889000000001E-6</v>
      </c>
      <c r="X1121" s="331">
        <v>0</v>
      </c>
      <c r="Y1121"/>
      <c r="Z1121" s="288">
        <v>0.16124391333333332</v>
      </c>
      <c r="AA1121"/>
      <c r="AB1121" s="164">
        <v>26.070868999999998</v>
      </c>
      <c r="AC1121" s="164">
        <v>4.3111864999999998</v>
      </c>
      <c r="AD1121" s="164">
        <v>0.447849</v>
      </c>
      <c r="AE1121" s="164">
        <v>0</v>
      </c>
      <c r="AF1121" s="164">
        <v>21.023185000000002</v>
      </c>
      <c r="AG1121" s="164">
        <v>0.19426551</v>
      </c>
      <c r="AH1121" s="164">
        <v>9.4382882000000001E-2</v>
      </c>
      <c r="AI1121"/>
      <c r="AJ1121" s="185">
        <v>4.9403700000000004E-3</v>
      </c>
      <c r="AK1121" s="185">
        <v>4.5303384000000002E-3</v>
      </c>
      <c r="AL1121" s="185">
        <v>1.6442210000000001E-4</v>
      </c>
      <c r="AM1121" s="185">
        <v>2.4560954E-4</v>
      </c>
      <c r="AN1121" s="176">
        <v>2.7160302000000002E-7</v>
      </c>
      <c r="AO1121" s="176">
        <v>6.0806990000000002E-10</v>
      </c>
      <c r="AP1121" s="176">
        <v>3.4399094999999998E-2</v>
      </c>
      <c r="AQ1121" s="192">
        <v>1.4964733E-7</v>
      </c>
      <c r="AR1121" s="192">
        <v>4.5152162999999998E-10</v>
      </c>
      <c r="AS1121" s="192">
        <v>1.2336213999999999E-14</v>
      </c>
      <c r="AT1121" s="192">
        <v>2.1796932999999999E-12</v>
      </c>
      <c r="AU1121" s="192">
        <v>0</v>
      </c>
      <c r="AV1121" s="192">
        <v>1.0403188999999999E-10</v>
      </c>
      <c r="AW1121" s="192">
        <v>1.2178204000000001E-7</v>
      </c>
      <c r="AX1121" s="192">
        <v>1.7790704E-11</v>
      </c>
      <c r="AY1121" s="192">
        <v>1.3835240000000001E-10</v>
      </c>
      <c r="AZ1121" s="192">
        <v>2.4941877999999999E-14</v>
      </c>
      <c r="BA1121" s="192">
        <v>3.6990142E-16</v>
      </c>
      <c r="BB1121" s="192">
        <v>8.2042737999999996E-14</v>
      </c>
      <c r="BC1121" s="192">
        <v>2.4153771000000002E-13</v>
      </c>
      <c r="BD1121" s="192">
        <v>4.3935204999999999E-14</v>
      </c>
      <c r="BE1121" s="192">
        <v>3.8366130000000003E-12</v>
      </c>
      <c r="BF1121" s="192">
        <v>6.3597587000000002E-11</v>
      </c>
      <c r="BG1121" s="192">
        <v>2.0841203E-20</v>
      </c>
      <c r="BH1121" s="192">
        <v>1.4860295E-5</v>
      </c>
      <c r="BI1121" s="193">
        <v>3.4384234999999999E-2</v>
      </c>
      <c r="BJ1121" s="192">
        <v>0</v>
      </c>
      <c r="BK1121" s="192">
        <v>0</v>
      </c>
      <c r="BL1121" s="192">
        <v>0</v>
      </c>
      <c r="BM1121"/>
      <c r="BN1121" s="186">
        <v>1.2887377999999999E-5</v>
      </c>
      <c r="BO1121" s="186">
        <v>9.7794930999999992E-7</v>
      </c>
      <c r="BP1121" s="186">
        <v>4.4959081999999997E-6</v>
      </c>
      <c r="BQ1121" s="186">
        <v>1.5283403999999998E-8</v>
      </c>
      <c r="BR1121" s="186">
        <v>9.3525093000000005E-7</v>
      </c>
      <c r="BS1121" s="186">
        <v>4.4863465999999999E-8</v>
      </c>
      <c r="BT1121" s="186">
        <v>6.1168084999999996E-10</v>
      </c>
      <c r="BU1121" s="186">
        <v>6.7568454000000006E-8</v>
      </c>
      <c r="BV1121" s="186">
        <v>1.6105314999999999E-8</v>
      </c>
      <c r="BW1121" s="186">
        <v>1.0145868E-7</v>
      </c>
      <c r="BX1121" s="186">
        <v>0</v>
      </c>
      <c r="BY1121" s="186">
        <v>4.6087660999999998E-17</v>
      </c>
      <c r="BZ1121" s="186">
        <v>3.7737233000000001E-13</v>
      </c>
      <c r="CA1121" s="186">
        <v>3.9914696999999999E-7</v>
      </c>
      <c r="CB1121" s="186">
        <v>5.8247400999999997E-6</v>
      </c>
      <c r="CC1121" s="186">
        <v>8.4915888000000005E-9</v>
      </c>
      <c r="CD1121" s="186">
        <v>0</v>
      </c>
      <c r="CE1121"/>
      <c r="CF1121" s="329">
        <v>3.1941308999999999E-13</v>
      </c>
      <c r="CG1121" s="330">
        <v>0.16124976999999999</v>
      </c>
      <c r="CH1121" s="330">
        <v>1.8590803E-3</v>
      </c>
      <c r="CI1121" s="330">
        <v>6.8066807999999995E-4</v>
      </c>
      <c r="CJ1121" s="329">
        <v>8.4717293000000004E-5</v>
      </c>
      <c r="CK1121" s="329">
        <v>3.7572092999999999E-11</v>
      </c>
      <c r="CL1121" s="329">
        <v>4.3990378999999999E-9</v>
      </c>
      <c r="CM1121" s="329">
        <v>4.3307952000000001E-5</v>
      </c>
      <c r="CN1121" s="330">
        <v>0.11920182999999999</v>
      </c>
      <c r="CO1121" s="330">
        <v>0.48032469999999999</v>
      </c>
      <c r="CP1121"/>
      <c r="CQ1121">
        <v>2.4186586999999999E-2</v>
      </c>
      <c r="CR1121">
        <v>1.1184062207100002E-2</v>
      </c>
      <c r="CS1121">
        <v>8.1538705489000007E-3</v>
      </c>
      <c r="CT1121">
        <v>3.64159387602</v>
      </c>
      <c r="CU1121">
        <v>2.0840136490000001E-2</v>
      </c>
      <c r="CV1121" s="109"/>
      <c r="CW1121" s="376" t="s">
        <v>6937</v>
      </c>
      <c r="CX1121" s="36"/>
      <c r="CY1121" s="36"/>
      <c r="CZ1121" s="36"/>
      <c r="DA1121" s="237"/>
      <c r="DB1121" s="257"/>
      <c r="DC1121" s="40"/>
      <c r="DD1121" s="40"/>
      <c r="DE1121" s="40"/>
      <c r="DF1121" s="40"/>
      <c r="DG1121" s="40"/>
      <c r="DH1121" s="40"/>
      <c r="DI1121" s="34"/>
      <c r="DJ1121" s="34"/>
      <c r="DK1121" s="34"/>
      <c r="DL1121" s="34"/>
    </row>
    <row r="1122" spans="1:116" ht="14.4" x14ac:dyDescent="0.3">
      <c r="A1122" t="s">
        <v>6940</v>
      </c>
      <c r="B1122" s="113" t="s">
        <v>924</v>
      </c>
      <c r="C1122" s="182" t="s">
        <v>251</v>
      </c>
      <c r="D1122" s="40" t="s">
        <v>236</v>
      </c>
      <c r="E1122" s="181" t="s">
        <v>943</v>
      </c>
      <c r="F1122" s="184" t="s">
        <v>6941</v>
      </c>
      <c r="G1122" s="184">
        <v>5.9128339070978999</v>
      </c>
      <c r="H1122" s="184">
        <v>2.7607407690000002E-3</v>
      </c>
      <c r="I1122" s="184">
        <v>5.3430747368900002</v>
      </c>
      <c r="J1122" s="328">
        <v>1.31447394389E-2</v>
      </c>
      <c r="K1122" s="184">
        <v>0.55385368999999995</v>
      </c>
      <c r="L1122" s="184">
        <v>3.3282174000000002E-3</v>
      </c>
      <c r="M1122" s="331">
        <v>1.5615039E-3</v>
      </c>
      <c r="N1122" s="184">
        <v>1.5397202999999999E-3</v>
      </c>
      <c r="O1122" s="331">
        <v>1.0781167999999999E-3</v>
      </c>
      <c r="P1122" s="331">
        <v>5.5860390000000004E-6</v>
      </c>
      <c r="Q1122" s="331">
        <v>1.3731763E-4</v>
      </c>
      <c r="R1122" s="331">
        <v>1.2473743E-4</v>
      </c>
      <c r="S1122" s="184">
        <v>1.4873875E-4</v>
      </c>
      <c r="T1122" s="331">
        <v>9.0487816000000003E-4</v>
      </c>
      <c r="U1122" s="331">
        <v>1.2994327999999999E-2</v>
      </c>
      <c r="V1122" s="331">
        <v>5.3371554000000003</v>
      </c>
      <c r="W1122" s="331">
        <v>1.6726889000000001E-6</v>
      </c>
      <c r="X1122" s="331">
        <v>0</v>
      </c>
      <c r="Y1122"/>
      <c r="Z1122" s="288">
        <v>3.6923579333333332</v>
      </c>
      <c r="AA1122"/>
      <c r="AB1122" s="164">
        <v>24.903822999999999</v>
      </c>
      <c r="AC1122" s="164">
        <v>3.1494149999999999</v>
      </c>
      <c r="AD1122" s="164">
        <v>0.44431855999999997</v>
      </c>
      <c r="AE1122" s="164">
        <v>0</v>
      </c>
      <c r="AF1122" s="164">
        <v>21.023185000000002</v>
      </c>
      <c r="AG1122" s="164">
        <v>0.19349479</v>
      </c>
      <c r="AH1122" s="164">
        <v>9.3409381999999999E-2</v>
      </c>
      <c r="AI1122"/>
      <c r="AJ1122" s="185">
        <v>6.1273264000000001E-2</v>
      </c>
      <c r="AK1122" s="185">
        <v>5.8288488999999999E-2</v>
      </c>
      <c r="AL1122" s="185">
        <v>2.8206609999999999E-3</v>
      </c>
      <c r="AM1122" s="185">
        <v>1.6411335E-4</v>
      </c>
      <c r="AN1122" s="176">
        <v>3.4945137999999998E-6</v>
      </c>
      <c r="AO1122" s="176">
        <v>1.0431439E-8</v>
      </c>
      <c r="AP1122" s="176">
        <v>2.2985063E-2</v>
      </c>
      <c r="AQ1122" s="192">
        <v>3.4265211E-6</v>
      </c>
      <c r="AR1122" s="192">
        <v>1.0338641000000001E-8</v>
      </c>
      <c r="AS1122" s="192">
        <v>2.8246643999999999E-13</v>
      </c>
      <c r="AT1122" s="192">
        <v>2.1796932999999999E-12</v>
      </c>
      <c r="AU1122" s="192">
        <v>0</v>
      </c>
      <c r="AV1122" s="192">
        <v>9.7643678000000002E-11</v>
      </c>
      <c r="AW1122" s="192">
        <v>6.7827752000000004E-8</v>
      </c>
      <c r="AX1122" s="192">
        <v>1.6333881000000001E-11</v>
      </c>
      <c r="AY1122" s="192">
        <v>7.5959945000000002E-11</v>
      </c>
      <c r="AZ1122" s="192">
        <v>2.4941877999999999E-14</v>
      </c>
      <c r="BA1122" s="192">
        <v>3.6990142E-16</v>
      </c>
      <c r="BB1122" s="192">
        <v>7.8240097999999998E-14</v>
      </c>
      <c r="BC1122" s="192">
        <v>9.9843870000000004E-14</v>
      </c>
      <c r="BD1122" s="192">
        <v>1.8246283000000001E-14</v>
      </c>
      <c r="BE1122" s="192">
        <v>3.6477902999999999E-12</v>
      </c>
      <c r="BF1122" s="192">
        <v>6.1404357999999998E-11</v>
      </c>
      <c r="BG1122" s="192">
        <v>2.0841203E-20</v>
      </c>
      <c r="BH1122" s="192">
        <v>1.4391438E-5</v>
      </c>
      <c r="BI1122" s="193">
        <v>2.2970671000000002E-2</v>
      </c>
      <c r="BJ1122" s="192">
        <v>0</v>
      </c>
      <c r="BK1122" s="192">
        <v>0</v>
      </c>
      <c r="BL1122" s="192">
        <v>0</v>
      </c>
      <c r="BM1122"/>
      <c r="BN1122" s="164">
        <v>1.0905389E-4</v>
      </c>
      <c r="BO1122" s="186">
        <v>5.4779687999999998E-7</v>
      </c>
      <c r="BP1122" s="164">
        <v>1.0295274E-4</v>
      </c>
      <c r="BQ1122" s="186">
        <v>1.5148652E-8</v>
      </c>
      <c r="BR1122" s="186">
        <v>5.5861042000000004E-7</v>
      </c>
      <c r="BS1122" s="186">
        <v>4.4863465999999999E-8</v>
      </c>
      <c r="BT1122" s="186">
        <v>6.1168084999999996E-10</v>
      </c>
      <c r="BU1122" s="186">
        <v>6.7568454000000006E-8</v>
      </c>
      <c r="BV1122" s="186">
        <v>1.4259647E-8</v>
      </c>
      <c r="BW1122" s="186">
        <v>9.6695700000000005E-8</v>
      </c>
      <c r="BX1122" s="186">
        <v>0</v>
      </c>
      <c r="BY1122" s="186">
        <v>4.6087660999999998E-17</v>
      </c>
      <c r="BZ1122" s="186">
        <v>3.7737233000000001E-13</v>
      </c>
      <c r="CA1122" s="186">
        <v>3.2565499999999999E-7</v>
      </c>
      <c r="CB1122" s="186">
        <v>4.4214525E-6</v>
      </c>
      <c r="CC1122" s="186">
        <v>8.4915887000000005E-9</v>
      </c>
      <c r="CD1122" s="186">
        <v>0</v>
      </c>
      <c r="CE1122"/>
      <c r="CF1122" s="329">
        <v>3.1941308999999999E-13</v>
      </c>
      <c r="CG1122" s="330">
        <v>3.6923637999999999</v>
      </c>
      <c r="CH1122" s="330">
        <v>1.8590803E-3</v>
      </c>
      <c r="CI1122" s="330">
        <v>3.8636405000000001E-4</v>
      </c>
      <c r="CJ1122" s="329">
        <v>7.1927797000000005E-5</v>
      </c>
      <c r="CK1122" s="329">
        <v>3.5851672E-11</v>
      </c>
      <c r="CL1122" s="329">
        <v>4.1957180000000003E-9</v>
      </c>
      <c r="CM1122" s="329">
        <v>2.4701157999999998E-5</v>
      </c>
      <c r="CN1122" s="330">
        <v>4.9364143999999999E-2</v>
      </c>
      <c r="CO1122" s="330">
        <v>0.32291985000000001</v>
      </c>
      <c r="CP1122"/>
      <c r="CQ1122">
        <v>0.55385368999999995</v>
      </c>
      <c r="CR1122">
        <v>7.7751994990000002E-3</v>
      </c>
      <c r="CS1122">
        <v>5.0161314188999998E-3</v>
      </c>
      <c r="CT1122">
        <v>5.3430747368900002</v>
      </c>
      <c r="CU1122">
        <v>1.314306675E-2</v>
      </c>
      <c r="CV1122" s="109"/>
      <c r="CW1122" s="376" t="s">
        <v>6942</v>
      </c>
      <c r="CX1122" s="36"/>
      <c r="CY1122" s="36"/>
      <c r="CZ1122" s="36"/>
      <c r="DA1122" s="237"/>
      <c r="DB1122" s="257"/>
      <c r="DC1122" s="40"/>
      <c r="DD1122" s="40"/>
      <c r="DE1122" s="40"/>
      <c r="DF1122" s="40"/>
      <c r="DG1122" s="40"/>
      <c r="DH1122" s="40"/>
      <c r="DI1122" s="34"/>
      <c r="DJ1122" s="34"/>
      <c r="DK1122" s="34"/>
      <c r="DL1122" s="34"/>
    </row>
    <row r="1123" spans="1:116" ht="14.4" x14ac:dyDescent="0.3">
      <c r="A1123" t="s">
        <v>2318</v>
      </c>
      <c r="B1123" s="113" t="s">
        <v>924</v>
      </c>
      <c r="C1123" s="182" t="s">
        <v>252</v>
      </c>
      <c r="D1123" s="40" t="s">
        <v>236</v>
      </c>
      <c r="E1123" s="181" t="s">
        <v>943</v>
      </c>
      <c r="F1123" s="184" t="s">
        <v>4440</v>
      </c>
      <c r="G1123" s="184">
        <v>5.6543185933600006E-2</v>
      </c>
      <c r="H1123" s="184">
        <v>2.7423311597000004E-3</v>
      </c>
      <c r="I1123" s="184">
        <v>5.7303904850000004E-3</v>
      </c>
      <c r="J1123" s="328">
        <v>1.2622098288900001E-2</v>
      </c>
      <c r="K1123" s="184">
        <v>3.5448366000000002E-2</v>
      </c>
      <c r="L1123" s="184">
        <v>3.1279516000000001E-3</v>
      </c>
      <c r="M1123" s="331">
        <v>1.5487248000000001E-3</v>
      </c>
      <c r="N1123" s="184">
        <v>1.5235334E-3</v>
      </c>
      <c r="O1123" s="331">
        <v>1.0764244E-3</v>
      </c>
      <c r="P1123" s="331">
        <v>5.5089597E-6</v>
      </c>
      <c r="Q1123" s="331">
        <v>1.368644E-4</v>
      </c>
      <c r="R1123" s="331">
        <v>1.2472589E-4</v>
      </c>
      <c r="S1123" s="331">
        <v>1.483926E-4</v>
      </c>
      <c r="T1123" s="331">
        <v>9.0487816000000003E-4</v>
      </c>
      <c r="U1123" s="331">
        <v>1.2472033E-2</v>
      </c>
      <c r="V1123" s="331">
        <v>2.4110035E-5</v>
      </c>
      <c r="W1123" s="331">
        <v>1.6726889000000001E-6</v>
      </c>
      <c r="X1123" s="331">
        <v>0</v>
      </c>
      <c r="Y1123"/>
      <c r="Z1123" s="288">
        <v>0.23632244000000002</v>
      </c>
      <c r="AA1123"/>
      <c r="AB1123" s="164">
        <v>24.824579</v>
      </c>
      <c r="AC1123" s="164">
        <v>3.0705293</v>
      </c>
      <c r="AD1123" s="164">
        <v>0.44407883999999997</v>
      </c>
      <c r="AE1123" s="164">
        <v>0</v>
      </c>
      <c r="AF1123" s="164">
        <v>21.023185000000002</v>
      </c>
      <c r="AG1123" s="164">
        <v>0.19344246000000001</v>
      </c>
      <c r="AH1123" s="164">
        <v>9.3343280000000001E-2</v>
      </c>
      <c r="AI1123"/>
      <c r="AJ1123" s="185">
        <v>5.0926201000000004E-3</v>
      </c>
      <c r="AK1123" s="185">
        <v>4.7312598999999997E-3</v>
      </c>
      <c r="AL1123" s="185">
        <v>2.0278053E-4</v>
      </c>
      <c r="AM1123" s="185">
        <v>1.5857965999999999E-4</v>
      </c>
      <c r="AN1123" s="176">
        <v>2.8364868E-7</v>
      </c>
      <c r="AO1123" s="176">
        <v>7.4992798000000001E-10</v>
      </c>
      <c r="AP1123" s="176">
        <v>2.2210035999999999E-2</v>
      </c>
      <c r="AQ1123" s="192">
        <v>2.1932021E-7</v>
      </c>
      <c r="AR1123" s="192">
        <v>6.6174149999999999E-10</v>
      </c>
      <c r="AS1123" s="192">
        <v>1.8079722E-14</v>
      </c>
      <c r="AT1123" s="192">
        <v>2.1796932999999999E-12</v>
      </c>
      <c r="AU1123" s="192">
        <v>0</v>
      </c>
      <c r="AV1123" s="192">
        <v>9.7209911E-11</v>
      </c>
      <c r="AW1123" s="192">
        <v>6.4164189000000002E-8</v>
      </c>
      <c r="AX1123" s="192">
        <v>1.6234960999999999E-11</v>
      </c>
      <c r="AY1123" s="192">
        <v>7.1723419999999996E-11</v>
      </c>
      <c r="AZ1123" s="192">
        <v>2.4941877999999999E-14</v>
      </c>
      <c r="BA1123" s="192">
        <v>3.6990142E-16</v>
      </c>
      <c r="BB1123" s="192">
        <v>7.7981895000000005E-14</v>
      </c>
      <c r="BC1123" s="192">
        <v>9.0222682999999996E-14</v>
      </c>
      <c r="BD1123" s="192">
        <v>1.6501973E-14</v>
      </c>
      <c r="BE1123" s="192">
        <v>3.634969E-12</v>
      </c>
      <c r="BF1123" s="192">
        <v>6.1255434999999998E-11</v>
      </c>
      <c r="BG1123" s="192">
        <v>2.0841203E-20</v>
      </c>
      <c r="BH1123" s="192">
        <v>1.4359601999999999E-5</v>
      </c>
      <c r="BI1123" s="193">
        <v>2.2195676000000001E-2</v>
      </c>
      <c r="BJ1123" s="192">
        <v>0</v>
      </c>
      <c r="BK1123" s="192">
        <v>0</v>
      </c>
      <c r="BL1123" s="192">
        <v>0</v>
      </c>
      <c r="BM1123"/>
      <c r="BN1123" s="186">
        <v>1.2534935999999999E-5</v>
      </c>
      <c r="BO1123" s="186">
        <v>5.1858900000000001E-7</v>
      </c>
      <c r="BP1123" s="186">
        <v>6.5892967000000001E-6</v>
      </c>
      <c r="BQ1123" s="186">
        <v>1.5139502999999999E-8</v>
      </c>
      <c r="BR1123" s="186">
        <v>5.3303605999999996E-7</v>
      </c>
      <c r="BS1123" s="186">
        <v>4.4863465999999999E-8</v>
      </c>
      <c r="BT1123" s="186">
        <v>6.1168084999999996E-10</v>
      </c>
      <c r="BU1123" s="186">
        <v>6.7568454000000006E-8</v>
      </c>
      <c r="BV1123" s="186">
        <v>1.4134324E-8</v>
      </c>
      <c r="BW1123" s="186">
        <v>9.6372287000000006E-8</v>
      </c>
      <c r="BX1123" s="186">
        <v>0</v>
      </c>
      <c r="BY1123" s="186">
        <v>4.6087660999999998E-17</v>
      </c>
      <c r="BZ1123" s="186">
        <v>3.7737233000000001E-13</v>
      </c>
      <c r="CA1123" s="186">
        <v>3.2066480999999999E-7</v>
      </c>
      <c r="CB1123" s="186">
        <v>4.3261674999999996E-6</v>
      </c>
      <c r="CC1123" s="186">
        <v>8.4915887000000005E-9</v>
      </c>
      <c r="CD1123" s="186">
        <v>0</v>
      </c>
      <c r="CE1123"/>
      <c r="CF1123" s="329">
        <v>3.1941308999999999E-13</v>
      </c>
      <c r="CG1123" s="330">
        <v>0.23632829999999999</v>
      </c>
      <c r="CH1123" s="330">
        <v>1.8590803E-3</v>
      </c>
      <c r="CI1123" s="330">
        <v>3.6638044E-4</v>
      </c>
      <c r="CJ1123" s="329">
        <v>7.1059373999999995E-5</v>
      </c>
      <c r="CK1123" s="329">
        <v>3.5734854E-11</v>
      </c>
      <c r="CL1123" s="329">
        <v>4.1819123E-9</v>
      </c>
      <c r="CM1123" s="329">
        <v>2.3437734000000001E-5</v>
      </c>
      <c r="CN1123" s="330">
        <v>4.4622079000000002E-2</v>
      </c>
      <c r="CO1123" s="330">
        <v>0.31223187000000002</v>
      </c>
      <c r="CP1123"/>
      <c r="CQ1123">
        <v>3.5448366000000002E-2</v>
      </c>
      <c r="CR1123">
        <v>7.543733449699999E-3</v>
      </c>
      <c r="CS1123">
        <v>4.8030749789000002E-3</v>
      </c>
      <c r="CT1123">
        <v>5.7303904849999995E-3</v>
      </c>
      <c r="CU1123">
        <v>1.26204256E-2</v>
      </c>
      <c r="CV1123" s="109"/>
      <c r="CW1123" s="376" t="s">
        <v>6942</v>
      </c>
      <c r="CX1123" s="36"/>
      <c r="CY1123" s="36"/>
      <c r="CZ1123" s="36"/>
      <c r="DA1123" s="237"/>
      <c r="DB1123" s="257"/>
      <c r="DC1123" s="40"/>
      <c r="DD1123" s="40"/>
      <c r="DE1123" s="40"/>
      <c r="DF1123" s="40"/>
      <c r="DG1123" s="40"/>
      <c r="DH1123" s="40"/>
      <c r="DI1123" s="34"/>
      <c r="DJ1123" s="34"/>
      <c r="DK1123" s="34"/>
      <c r="DL1123" s="34"/>
    </row>
    <row r="1124" spans="1:116" ht="14.4" x14ac:dyDescent="0.3">
      <c r="A1124" t="s">
        <v>6943</v>
      </c>
      <c r="B1124" s="113" t="s">
        <v>924</v>
      </c>
      <c r="C1124" s="182" t="s">
        <v>1667</v>
      </c>
      <c r="D1124" s="40" t="s">
        <v>236</v>
      </c>
      <c r="E1124" s="181" t="s">
        <v>943</v>
      </c>
      <c r="F1124" s="184" t="s">
        <v>6944</v>
      </c>
      <c r="G1124" s="184">
        <v>5.4689181798986004</v>
      </c>
      <c r="H1124" s="184">
        <v>2.7423311597000004E-3</v>
      </c>
      <c r="I1124" s="184">
        <v>4.90060538045</v>
      </c>
      <c r="J1124" s="328">
        <v>1.2622098288900001E-2</v>
      </c>
      <c r="K1124" s="184">
        <v>0.55294836999999997</v>
      </c>
      <c r="L1124" s="184">
        <v>3.1279516000000001E-3</v>
      </c>
      <c r="M1124" s="331">
        <v>1.5487248000000001E-3</v>
      </c>
      <c r="N1124" s="184">
        <v>1.5235334E-3</v>
      </c>
      <c r="O1124" s="331">
        <v>1.0764244E-3</v>
      </c>
      <c r="P1124" s="331">
        <v>5.5089597E-6</v>
      </c>
      <c r="Q1124" s="331">
        <v>1.368644E-4</v>
      </c>
      <c r="R1124" s="331">
        <v>1.2472589E-4</v>
      </c>
      <c r="S1124" s="184">
        <v>1.483926E-4</v>
      </c>
      <c r="T1124" s="331">
        <v>9.0487816000000003E-4</v>
      </c>
      <c r="U1124" s="331">
        <v>1.2472033E-2</v>
      </c>
      <c r="V1124" s="331">
        <v>4.8948990999999999</v>
      </c>
      <c r="W1124" s="331">
        <v>1.6726889000000001E-6</v>
      </c>
      <c r="X1124" s="331">
        <v>0</v>
      </c>
      <c r="Y1124"/>
      <c r="Z1124" s="288">
        <v>3.6863224666666667</v>
      </c>
      <c r="AA1124"/>
      <c r="AB1124" s="164">
        <v>24.824579</v>
      </c>
      <c r="AC1124" s="164">
        <v>3.0705293</v>
      </c>
      <c r="AD1124" s="164">
        <v>0.44407883999999997</v>
      </c>
      <c r="AE1124" s="164">
        <v>0</v>
      </c>
      <c r="AF1124" s="164">
        <v>21.023185000000002</v>
      </c>
      <c r="AG1124" s="164">
        <v>0.19344246000000001</v>
      </c>
      <c r="AH1124" s="164">
        <v>9.3343280000000001E-2</v>
      </c>
      <c r="AI1124"/>
      <c r="AJ1124" s="185">
        <v>6.1107442999999997E-2</v>
      </c>
      <c r="AK1124" s="185">
        <v>5.8133947999999998E-2</v>
      </c>
      <c r="AL1124" s="185">
        <v>2.8149159000000002E-3</v>
      </c>
      <c r="AM1124" s="185">
        <v>1.5857965999999999E-4</v>
      </c>
      <c r="AN1124" s="176">
        <v>3.4852487000000002E-6</v>
      </c>
      <c r="AO1124" s="176">
        <v>1.0410192E-8</v>
      </c>
      <c r="AP1124" s="176">
        <v>2.2210035999999999E-2</v>
      </c>
      <c r="AQ1124" s="192">
        <v>3.4209202000000002E-6</v>
      </c>
      <c r="AR1124" s="192">
        <v>1.0321742E-8</v>
      </c>
      <c r="AS1124" s="192">
        <v>2.8200472000000002E-13</v>
      </c>
      <c r="AT1124" s="192">
        <v>2.1796932999999999E-12</v>
      </c>
      <c r="AU1124" s="192">
        <v>0</v>
      </c>
      <c r="AV1124" s="192">
        <v>9.7209911E-11</v>
      </c>
      <c r="AW1124" s="192">
        <v>6.4164189000000002E-8</v>
      </c>
      <c r="AX1124" s="192">
        <v>1.6234960999999999E-11</v>
      </c>
      <c r="AY1124" s="192">
        <v>7.1723419999999996E-11</v>
      </c>
      <c r="AZ1124" s="192">
        <v>2.4941877999999999E-14</v>
      </c>
      <c r="BA1124" s="192">
        <v>3.6990142E-16</v>
      </c>
      <c r="BB1124" s="192">
        <v>7.7981895000000005E-14</v>
      </c>
      <c r="BC1124" s="192">
        <v>9.0222682999999996E-14</v>
      </c>
      <c r="BD1124" s="192">
        <v>1.6501973E-14</v>
      </c>
      <c r="BE1124" s="192">
        <v>3.634969E-12</v>
      </c>
      <c r="BF1124" s="192">
        <v>6.1255434999999998E-11</v>
      </c>
      <c r="BG1124" s="192">
        <v>2.0841203E-20</v>
      </c>
      <c r="BH1124" s="192">
        <v>1.4359601999999999E-5</v>
      </c>
      <c r="BI1124" s="193">
        <v>2.2195676000000001E-2</v>
      </c>
      <c r="BJ1124" s="192">
        <v>0</v>
      </c>
      <c r="BK1124" s="192">
        <v>0</v>
      </c>
      <c r="BL1124" s="192">
        <v>0</v>
      </c>
      <c r="BM1124"/>
      <c r="BN1124" s="164">
        <v>1.0873009E-4</v>
      </c>
      <c r="BO1124" s="186">
        <v>5.1858900000000001E-7</v>
      </c>
      <c r="BP1124" s="164">
        <v>1.0278445E-4</v>
      </c>
      <c r="BQ1124" s="186">
        <v>1.5139502999999999E-8</v>
      </c>
      <c r="BR1124" s="186">
        <v>5.3303605999999996E-7</v>
      </c>
      <c r="BS1124" s="186">
        <v>4.4863465999999999E-8</v>
      </c>
      <c r="BT1124" s="186">
        <v>6.1168084999999996E-10</v>
      </c>
      <c r="BU1124" s="186">
        <v>6.7568454000000006E-8</v>
      </c>
      <c r="BV1124" s="186">
        <v>1.4134324E-8</v>
      </c>
      <c r="BW1124" s="186">
        <v>9.6372287000000006E-8</v>
      </c>
      <c r="BX1124" s="186">
        <v>0</v>
      </c>
      <c r="BY1124" s="186">
        <v>4.6087660999999998E-17</v>
      </c>
      <c r="BZ1124" s="186">
        <v>3.7737233000000001E-13</v>
      </c>
      <c r="CA1124" s="186">
        <v>3.2066480999999999E-7</v>
      </c>
      <c r="CB1124" s="186">
        <v>4.3261674999999996E-6</v>
      </c>
      <c r="CC1124" s="186">
        <v>8.4915887000000005E-9</v>
      </c>
      <c r="CD1124" s="186">
        <v>0</v>
      </c>
      <c r="CE1124"/>
      <c r="CF1124" s="329">
        <v>3.1941308999999999E-13</v>
      </c>
      <c r="CG1124" s="330">
        <v>3.6863283</v>
      </c>
      <c r="CH1124" s="330">
        <v>1.8590803E-3</v>
      </c>
      <c r="CI1124" s="330">
        <v>3.6638044E-4</v>
      </c>
      <c r="CJ1124" s="329">
        <v>7.1059373999999995E-5</v>
      </c>
      <c r="CK1124" s="329">
        <v>3.5734854E-11</v>
      </c>
      <c r="CL1124" s="329">
        <v>4.1819123E-9</v>
      </c>
      <c r="CM1124" s="329">
        <v>2.3437734000000001E-5</v>
      </c>
      <c r="CN1124" s="330">
        <v>4.4622079000000002E-2</v>
      </c>
      <c r="CO1124" s="330">
        <v>0.31223187000000002</v>
      </c>
      <c r="CP1124"/>
      <c r="CQ1124">
        <v>0.55294836999999997</v>
      </c>
      <c r="CR1124">
        <v>7.543733449699999E-3</v>
      </c>
      <c r="CS1124">
        <v>4.8030749789000002E-3</v>
      </c>
      <c r="CT1124">
        <v>4.90060538045</v>
      </c>
      <c r="CU1124">
        <v>1.26204256E-2</v>
      </c>
      <c r="CV1124" s="109"/>
      <c r="CW1124" s="376" t="s">
        <v>6942</v>
      </c>
      <c r="CX1124" s="36"/>
      <c r="CY1124" s="36"/>
      <c r="CZ1124" s="36"/>
      <c r="DA1124" s="237"/>
      <c r="DB1124" s="257"/>
      <c r="DC1124" s="40"/>
      <c r="DD1124" s="40"/>
      <c r="DE1124" s="40"/>
      <c r="DF1124" s="40"/>
      <c r="DG1124" s="40"/>
      <c r="DH1124" s="40"/>
      <c r="DI1124" s="34"/>
      <c r="DJ1124" s="34"/>
      <c r="DK1124" s="34"/>
      <c r="DL1124" s="34"/>
    </row>
    <row r="1125" spans="1:116" ht="14.4" x14ac:dyDescent="0.3">
      <c r="A1125" t="s">
        <v>2319</v>
      </c>
      <c r="B1125" s="113" t="s">
        <v>924</v>
      </c>
      <c r="C1125" s="182" t="s">
        <v>253</v>
      </c>
      <c r="D1125" s="40" t="s">
        <v>236</v>
      </c>
      <c r="E1125" s="181" t="s">
        <v>943</v>
      </c>
      <c r="F1125" s="184" t="s">
        <v>4441</v>
      </c>
      <c r="G1125" s="184">
        <v>5.6543185933600006E-2</v>
      </c>
      <c r="H1125" s="184">
        <v>2.7423311597000004E-3</v>
      </c>
      <c r="I1125" s="184">
        <v>5.7303904850000004E-3</v>
      </c>
      <c r="J1125" s="328">
        <v>1.2622098288900001E-2</v>
      </c>
      <c r="K1125" s="184">
        <v>3.5448366000000002E-2</v>
      </c>
      <c r="L1125" s="184">
        <v>3.1279516000000001E-3</v>
      </c>
      <c r="M1125" s="331">
        <v>1.5487248000000001E-3</v>
      </c>
      <c r="N1125" s="184">
        <v>1.5235334E-3</v>
      </c>
      <c r="O1125" s="331">
        <v>1.0764244E-3</v>
      </c>
      <c r="P1125" s="331">
        <v>5.5089597E-6</v>
      </c>
      <c r="Q1125" s="331">
        <v>1.368644E-4</v>
      </c>
      <c r="R1125" s="331">
        <v>1.2472589E-4</v>
      </c>
      <c r="S1125" s="331">
        <v>1.483926E-4</v>
      </c>
      <c r="T1125" s="331">
        <v>9.0487816000000003E-4</v>
      </c>
      <c r="U1125" s="331">
        <v>1.2472033E-2</v>
      </c>
      <c r="V1125" s="331">
        <v>2.4110035E-5</v>
      </c>
      <c r="W1125" s="331">
        <v>1.6726889000000001E-6</v>
      </c>
      <c r="X1125" s="331">
        <v>0</v>
      </c>
      <c r="Y1125"/>
      <c r="Z1125" s="288">
        <v>0.23632244000000002</v>
      </c>
      <c r="AA1125"/>
      <c r="AB1125" s="164">
        <v>24.824579</v>
      </c>
      <c r="AC1125" s="164">
        <v>3.0705293</v>
      </c>
      <c r="AD1125" s="164">
        <v>0.44407883999999997</v>
      </c>
      <c r="AE1125" s="164">
        <v>0</v>
      </c>
      <c r="AF1125" s="164">
        <v>21.023185000000002</v>
      </c>
      <c r="AG1125" s="164">
        <v>0.19344246000000001</v>
      </c>
      <c r="AH1125" s="164">
        <v>9.3343280000000001E-2</v>
      </c>
      <c r="AI1125"/>
      <c r="AJ1125" s="185">
        <v>5.0926201000000004E-3</v>
      </c>
      <c r="AK1125" s="185">
        <v>4.7312598999999997E-3</v>
      </c>
      <c r="AL1125" s="185">
        <v>2.0278053E-4</v>
      </c>
      <c r="AM1125" s="185">
        <v>1.5857965999999999E-4</v>
      </c>
      <c r="AN1125" s="176">
        <v>2.8364868E-7</v>
      </c>
      <c r="AO1125" s="176">
        <v>7.4992798000000001E-10</v>
      </c>
      <c r="AP1125" s="176">
        <v>2.2210035999999999E-2</v>
      </c>
      <c r="AQ1125" s="192">
        <v>2.1932021E-7</v>
      </c>
      <c r="AR1125" s="192">
        <v>6.6174149999999999E-10</v>
      </c>
      <c r="AS1125" s="192">
        <v>1.8079722E-14</v>
      </c>
      <c r="AT1125" s="192">
        <v>2.1796932999999999E-12</v>
      </c>
      <c r="AU1125" s="192">
        <v>0</v>
      </c>
      <c r="AV1125" s="192">
        <v>9.7209911E-11</v>
      </c>
      <c r="AW1125" s="192">
        <v>6.4164189000000002E-8</v>
      </c>
      <c r="AX1125" s="192">
        <v>1.6234960999999999E-11</v>
      </c>
      <c r="AY1125" s="192">
        <v>7.1723419999999996E-11</v>
      </c>
      <c r="AZ1125" s="192">
        <v>2.4941877999999999E-14</v>
      </c>
      <c r="BA1125" s="192">
        <v>3.6990142E-16</v>
      </c>
      <c r="BB1125" s="192">
        <v>7.7981895000000005E-14</v>
      </c>
      <c r="BC1125" s="192">
        <v>9.0222682999999996E-14</v>
      </c>
      <c r="BD1125" s="192">
        <v>1.6501973E-14</v>
      </c>
      <c r="BE1125" s="192">
        <v>3.634969E-12</v>
      </c>
      <c r="BF1125" s="192">
        <v>6.1255434999999998E-11</v>
      </c>
      <c r="BG1125" s="192">
        <v>2.0841203E-20</v>
      </c>
      <c r="BH1125" s="192">
        <v>1.4359601999999999E-5</v>
      </c>
      <c r="BI1125" s="193">
        <v>2.2195676000000001E-2</v>
      </c>
      <c r="BJ1125" s="192">
        <v>0</v>
      </c>
      <c r="BK1125" s="192">
        <v>0</v>
      </c>
      <c r="BL1125" s="192">
        <v>0</v>
      </c>
      <c r="BM1125"/>
      <c r="BN1125" s="186">
        <v>1.2534935999999999E-5</v>
      </c>
      <c r="BO1125" s="186">
        <v>5.1858900000000001E-7</v>
      </c>
      <c r="BP1125" s="186">
        <v>6.5892967000000001E-6</v>
      </c>
      <c r="BQ1125" s="186">
        <v>1.5139502999999999E-8</v>
      </c>
      <c r="BR1125" s="186">
        <v>5.3303605999999996E-7</v>
      </c>
      <c r="BS1125" s="186">
        <v>4.4863465999999999E-8</v>
      </c>
      <c r="BT1125" s="186">
        <v>6.1168084999999996E-10</v>
      </c>
      <c r="BU1125" s="186">
        <v>6.7568454000000006E-8</v>
      </c>
      <c r="BV1125" s="186">
        <v>1.4134324E-8</v>
      </c>
      <c r="BW1125" s="186">
        <v>9.6372287000000006E-8</v>
      </c>
      <c r="BX1125" s="186">
        <v>0</v>
      </c>
      <c r="BY1125" s="186">
        <v>4.6087660999999998E-17</v>
      </c>
      <c r="BZ1125" s="186">
        <v>3.7737233000000001E-13</v>
      </c>
      <c r="CA1125" s="186">
        <v>3.2066480999999999E-7</v>
      </c>
      <c r="CB1125" s="186">
        <v>4.3261674999999996E-6</v>
      </c>
      <c r="CC1125" s="186">
        <v>8.4915887000000005E-9</v>
      </c>
      <c r="CD1125" s="186">
        <v>0</v>
      </c>
      <c r="CE1125"/>
      <c r="CF1125" s="329">
        <v>3.1941308999999999E-13</v>
      </c>
      <c r="CG1125" s="330">
        <v>0.23632829999999999</v>
      </c>
      <c r="CH1125" s="330">
        <v>1.8590803E-3</v>
      </c>
      <c r="CI1125" s="330">
        <v>3.6638044E-4</v>
      </c>
      <c r="CJ1125" s="329">
        <v>7.1059373999999995E-5</v>
      </c>
      <c r="CK1125" s="329">
        <v>3.5734854E-11</v>
      </c>
      <c r="CL1125" s="329">
        <v>4.1819123E-9</v>
      </c>
      <c r="CM1125" s="329">
        <v>2.3437734000000001E-5</v>
      </c>
      <c r="CN1125" s="330">
        <v>4.4622079000000002E-2</v>
      </c>
      <c r="CO1125" s="330">
        <v>0.31223187000000002</v>
      </c>
      <c r="CP1125"/>
      <c r="CQ1125">
        <v>3.5448366000000002E-2</v>
      </c>
      <c r="CR1125">
        <v>7.543733449699999E-3</v>
      </c>
      <c r="CS1125">
        <v>4.8030749789000002E-3</v>
      </c>
      <c r="CT1125">
        <v>5.7303904849999995E-3</v>
      </c>
      <c r="CU1125">
        <v>1.26204256E-2</v>
      </c>
      <c r="CV1125" s="109"/>
      <c r="CW1125" s="376" t="s">
        <v>6945</v>
      </c>
      <c r="CX1125" s="36"/>
      <c r="CY1125" s="36"/>
      <c r="CZ1125" s="36"/>
      <c r="DA1125" s="237"/>
      <c r="DB1125" s="257"/>
      <c r="DC1125" s="40"/>
      <c r="DD1125" s="40"/>
      <c r="DE1125" s="40"/>
      <c r="DF1125" s="40"/>
      <c r="DG1125" s="40"/>
      <c r="DH1125" s="40"/>
      <c r="DI1125" s="34"/>
      <c r="DJ1125" s="34"/>
      <c r="DK1125" s="34"/>
      <c r="DL1125" s="34"/>
    </row>
    <row r="1126" spans="1:116" ht="14.4" x14ac:dyDescent="0.3">
      <c r="A1126" t="s">
        <v>6946</v>
      </c>
      <c r="B1126" s="113" t="s">
        <v>924</v>
      </c>
      <c r="C1126" s="182" t="s">
        <v>254</v>
      </c>
      <c r="D1126" s="40" t="s">
        <v>236</v>
      </c>
      <c r="E1126" s="181" t="s">
        <v>943</v>
      </c>
      <c r="F1126" s="184" t="s">
        <v>6947</v>
      </c>
      <c r="G1126" s="184">
        <v>7.1005431798986001</v>
      </c>
      <c r="H1126" s="184">
        <v>2.7423311597000004E-3</v>
      </c>
      <c r="I1126" s="184">
        <v>6.5322303804499997</v>
      </c>
      <c r="J1126" s="328">
        <v>1.2622098288900001E-2</v>
      </c>
      <c r="K1126" s="184">
        <v>0.55294836999999997</v>
      </c>
      <c r="L1126" s="184">
        <v>3.1279516000000001E-3</v>
      </c>
      <c r="M1126" s="331">
        <v>1.5487248000000001E-3</v>
      </c>
      <c r="N1126" s="184">
        <v>1.5235334E-3</v>
      </c>
      <c r="O1126" s="331">
        <v>1.0764244E-3</v>
      </c>
      <c r="P1126" s="331">
        <v>5.5089597E-6</v>
      </c>
      <c r="Q1126" s="331">
        <v>1.368644E-4</v>
      </c>
      <c r="R1126" s="331">
        <v>1.2472589E-4</v>
      </c>
      <c r="S1126" s="184">
        <v>1.483926E-4</v>
      </c>
      <c r="T1126" s="331">
        <v>9.0487816000000003E-4</v>
      </c>
      <c r="U1126" s="331">
        <v>1.2472033E-2</v>
      </c>
      <c r="V1126" s="331">
        <v>6.5265240999999996</v>
      </c>
      <c r="W1126" s="331">
        <v>1.6726889000000001E-6</v>
      </c>
      <c r="X1126" s="331">
        <v>0</v>
      </c>
      <c r="Y1126"/>
      <c r="Z1126" s="288">
        <v>3.6863224666666667</v>
      </c>
      <c r="AA1126"/>
      <c r="AB1126" s="164">
        <v>24.824579</v>
      </c>
      <c r="AC1126" s="164">
        <v>3.0705293</v>
      </c>
      <c r="AD1126" s="164">
        <v>0.44407883999999997</v>
      </c>
      <c r="AE1126" s="164">
        <v>0</v>
      </c>
      <c r="AF1126" s="164">
        <v>21.023185000000002</v>
      </c>
      <c r="AG1126" s="164">
        <v>0.19344246000000001</v>
      </c>
      <c r="AH1126" s="164">
        <v>9.3343280000000001E-2</v>
      </c>
      <c r="AI1126"/>
      <c r="AJ1126" s="185">
        <v>6.1107442999999997E-2</v>
      </c>
      <c r="AK1126" s="185">
        <v>5.8133947999999998E-2</v>
      </c>
      <c r="AL1126" s="185">
        <v>2.8149159000000002E-3</v>
      </c>
      <c r="AM1126" s="185">
        <v>1.5857965999999999E-4</v>
      </c>
      <c r="AN1126" s="176">
        <v>3.4852487000000002E-6</v>
      </c>
      <c r="AO1126" s="176">
        <v>1.0410192E-8</v>
      </c>
      <c r="AP1126" s="176">
        <v>2.2210035999999999E-2</v>
      </c>
      <c r="AQ1126" s="192">
        <v>3.4209202000000002E-6</v>
      </c>
      <c r="AR1126" s="192">
        <v>1.0321742E-8</v>
      </c>
      <c r="AS1126" s="192">
        <v>2.8200472000000002E-13</v>
      </c>
      <c r="AT1126" s="192">
        <v>2.1796932999999999E-12</v>
      </c>
      <c r="AU1126" s="192">
        <v>0</v>
      </c>
      <c r="AV1126" s="192">
        <v>9.7209911E-11</v>
      </c>
      <c r="AW1126" s="192">
        <v>6.4164189000000002E-8</v>
      </c>
      <c r="AX1126" s="192">
        <v>1.6234960999999999E-11</v>
      </c>
      <c r="AY1126" s="192">
        <v>7.1723419999999996E-11</v>
      </c>
      <c r="AZ1126" s="192">
        <v>2.4941877999999999E-14</v>
      </c>
      <c r="BA1126" s="192">
        <v>3.6990142E-16</v>
      </c>
      <c r="BB1126" s="192">
        <v>7.7981895000000005E-14</v>
      </c>
      <c r="BC1126" s="192">
        <v>9.0222682999999996E-14</v>
      </c>
      <c r="BD1126" s="192">
        <v>1.6501973E-14</v>
      </c>
      <c r="BE1126" s="192">
        <v>3.634969E-12</v>
      </c>
      <c r="BF1126" s="192">
        <v>6.1255434999999998E-11</v>
      </c>
      <c r="BG1126" s="192">
        <v>2.0841203E-20</v>
      </c>
      <c r="BH1126" s="192">
        <v>1.4359601999999999E-5</v>
      </c>
      <c r="BI1126" s="193">
        <v>2.2195676000000001E-2</v>
      </c>
      <c r="BJ1126" s="192">
        <v>0</v>
      </c>
      <c r="BK1126" s="192">
        <v>0</v>
      </c>
      <c r="BL1126" s="192">
        <v>0</v>
      </c>
      <c r="BM1126"/>
      <c r="BN1126" s="164">
        <v>1.0873009E-4</v>
      </c>
      <c r="BO1126" s="186">
        <v>5.1858900000000001E-7</v>
      </c>
      <c r="BP1126" s="164">
        <v>1.0278445E-4</v>
      </c>
      <c r="BQ1126" s="186">
        <v>1.5139502999999999E-8</v>
      </c>
      <c r="BR1126" s="186">
        <v>5.3303605999999996E-7</v>
      </c>
      <c r="BS1126" s="186">
        <v>4.4863465999999999E-8</v>
      </c>
      <c r="BT1126" s="186">
        <v>6.1168084999999996E-10</v>
      </c>
      <c r="BU1126" s="186">
        <v>6.7568454000000006E-8</v>
      </c>
      <c r="BV1126" s="186">
        <v>1.4134324E-8</v>
      </c>
      <c r="BW1126" s="186">
        <v>9.6372287000000006E-8</v>
      </c>
      <c r="BX1126" s="186">
        <v>0</v>
      </c>
      <c r="BY1126" s="186">
        <v>4.6087660999999998E-17</v>
      </c>
      <c r="BZ1126" s="186">
        <v>3.7737233000000001E-13</v>
      </c>
      <c r="CA1126" s="186">
        <v>3.2066480999999999E-7</v>
      </c>
      <c r="CB1126" s="186">
        <v>4.3261674999999996E-6</v>
      </c>
      <c r="CC1126" s="186">
        <v>8.4915887000000005E-9</v>
      </c>
      <c r="CD1126" s="186">
        <v>0</v>
      </c>
      <c r="CE1126"/>
      <c r="CF1126" s="329">
        <v>3.1941308999999999E-13</v>
      </c>
      <c r="CG1126" s="330">
        <v>3.6863283</v>
      </c>
      <c r="CH1126" s="330">
        <v>1.8590803E-3</v>
      </c>
      <c r="CI1126" s="330">
        <v>3.6638044E-4</v>
      </c>
      <c r="CJ1126" s="329">
        <v>7.1059373999999995E-5</v>
      </c>
      <c r="CK1126" s="329">
        <v>3.5734854E-11</v>
      </c>
      <c r="CL1126" s="329">
        <v>4.1819123E-9</v>
      </c>
      <c r="CM1126" s="329">
        <v>2.3437734000000001E-5</v>
      </c>
      <c r="CN1126" s="330">
        <v>4.4622079000000002E-2</v>
      </c>
      <c r="CO1126" s="330">
        <v>0.31223187000000002</v>
      </c>
      <c r="CP1126"/>
      <c r="CQ1126">
        <v>0.55294836999999997</v>
      </c>
      <c r="CR1126">
        <v>7.543733449699999E-3</v>
      </c>
      <c r="CS1126">
        <v>4.8030749789000002E-3</v>
      </c>
      <c r="CT1126">
        <v>6.5322303804499997</v>
      </c>
      <c r="CU1126">
        <v>1.26204256E-2</v>
      </c>
      <c r="CV1126" s="109"/>
      <c r="CW1126" s="376" t="s">
        <v>6945</v>
      </c>
      <c r="CX1126" s="36"/>
      <c r="CY1126" s="36"/>
      <c r="CZ1126" s="36"/>
      <c r="DA1126" s="237"/>
      <c r="DB1126" s="257"/>
      <c r="DC1126" s="40"/>
      <c r="DD1126" s="40"/>
      <c r="DE1126" s="40"/>
      <c r="DF1126" s="40"/>
      <c r="DG1126" s="40"/>
      <c r="DH1126" s="40"/>
      <c r="DI1126" s="34"/>
      <c r="DJ1126" s="34"/>
      <c r="DK1126" s="34"/>
      <c r="DL1126" s="34"/>
    </row>
    <row r="1127" spans="1:116" ht="14.4" x14ac:dyDescent="0.3">
      <c r="A1127" t="s">
        <v>2320</v>
      </c>
      <c r="B1127" s="113" t="s">
        <v>924</v>
      </c>
      <c r="C1127" s="182" t="s">
        <v>1668</v>
      </c>
      <c r="D1127" s="40" t="s">
        <v>236</v>
      </c>
      <c r="E1127" s="181" t="s">
        <v>943</v>
      </c>
      <c r="F1127" s="184" t="s">
        <v>4442</v>
      </c>
      <c r="G1127" s="184">
        <v>5.7750050393199998E-2</v>
      </c>
      <c r="H1127" s="184">
        <v>2.7557199373E-3</v>
      </c>
      <c r="I1127" s="184">
        <v>5.8853484269999999E-3</v>
      </c>
      <c r="J1127" s="328">
        <v>1.30022010289E-2</v>
      </c>
      <c r="K1127" s="184">
        <v>3.6106780999999998E-2</v>
      </c>
      <c r="L1127" s="184">
        <v>3.2735994E-3</v>
      </c>
      <c r="M1127" s="331">
        <v>1.5580187E-3</v>
      </c>
      <c r="N1127" s="184">
        <v>1.5353057000000001E-3</v>
      </c>
      <c r="O1127" s="331">
        <v>1.0776551999999999E-3</v>
      </c>
      <c r="P1127" s="331">
        <v>5.5650172999999997E-6</v>
      </c>
      <c r="Q1127" s="331">
        <v>1.3719401999999999E-4</v>
      </c>
      <c r="R1127" s="331">
        <v>1.2473429E-4</v>
      </c>
      <c r="S1127" s="331">
        <v>1.4864433999999999E-4</v>
      </c>
      <c r="T1127" s="331">
        <v>9.0487816000000003E-4</v>
      </c>
      <c r="U1127" s="331">
        <v>1.2851883999999999E-2</v>
      </c>
      <c r="V1127" s="331">
        <v>2.4117876999999999E-5</v>
      </c>
      <c r="W1127" s="331">
        <v>1.6726889000000001E-6</v>
      </c>
      <c r="X1127" s="331">
        <v>0</v>
      </c>
      <c r="Y1127"/>
      <c r="Z1127" s="288">
        <v>0.24071187333333333</v>
      </c>
      <c r="AA1127"/>
      <c r="AB1127" s="164">
        <v>24.882211000000002</v>
      </c>
      <c r="AC1127" s="164">
        <v>3.1279007000000001</v>
      </c>
      <c r="AD1127" s="164">
        <v>0.44425318000000003</v>
      </c>
      <c r="AE1127" s="164">
        <v>0</v>
      </c>
      <c r="AF1127" s="164">
        <v>21.023185000000002</v>
      </c>
      <c r="AG1127" s="164">
        <v>0.19348051999999999</v>
      </c>
      <c r="AH1127" s="164">
        <v>9.3391353999999996E-2</v>
      </c>
      <c r="AI1127"/>
      <c r="AJ1127" s="185">
        <v>5.2132167000000004E-3</v>
      </c>
      <c r="AK1127" s="185">
        <v>4.8436536999999997E-3</v>
      </c>
      <c r="AL1127" s="185">
        <v>2.0695882000000001E-4</v>
      </c>
      <c r="AM1127" s="185">
        <v>1.6260415999999999E-4</v>
      </c>
      <c r="AN1127" s="176">
        <v>2.9038691000000001E-7</v>
      </c>
      <c r="AO1127" s="176">
        <v>7.6538022999999999E-10</v>
      </c>
      <c r="AP1127" s="176">
        <v>2.2773692000000002E-2</v>
      </c>
      <c r="AQ1127" s="192">
        <v>2.233936E-7</v>
      </c>
      <c r="AR1127" s="192">
        <v>6.7403191000000003E-10</v>
      </c>
      <c r="AS1127" s="192">
        <v>1.8415512999999999E-14</v>
      </c>
      <c r="AT1127" s="192">
        <v>2.1796932999999999E-12</v>
      </c>
      <c r="AU1127" s="192">
        <v>0</v>
      </c>
      <c r="AV1127" s="192">
        <v>9.7525378000000006E-11</v>
      </c>
      <c r="AW1127" s="192">
        <v>6.6828598999999997E-8</v>
      </c>
      <c r="AX1127" s="192">
        <v>1.6306902000000001E-11</v>
      </c>
      <c r="AY1127" s="192">
        <v>7.4804529E-11</v>
      </c>
      <c r="AZ1127" s="192">
        <v>2.4941877999999999E-14</v>
      </c>
      <c r="BA1127" s="192">
        <v>3.6990142E-16</v>
      </c>
      <c r="BB1127" s="192">
        <v>7.8169678999999998E-14</v>
      </c>
      <c r="BC1127" s="192">
        <v>9.7219910000000005E-14</v>
      </c>
      <c r="BD1127" s="192">
        <v>1.7770561999999999E-14</v>
      </c>
      <c r="BE1127" s="192">
        <v>3.6442936000000001E-12</v>
      </c>
      <c r="BF1127" s="192">
        <v>6.1363741999999997E-11</v>
      </c>
      <c r="BG1127" s="192">
        <v>2.0841203E-20</v>
      </c>
      <c r="BH1127" s="192">
        <v>1.4382755000000001E-5</v>
      </c>
      <c r="BI1127" s="193">
        <v>2.2759308999999998E-2</v>
      </c>
      <c r="BJ1127" s="192">
        <v>0</v>
      </c>
      <c r="BK1127" s="192">
        <v>0</v>
      </c>
      <c r="BL1127" s="192">
        <v>0</v>
      </c>
      <c r="BM1127"/>
      <c r="BN1127" s="186">
        <v>1.2770426999999999E-5</v>
      </c>
      <c r="BO1127" s="186">
        <v>5.3983109000000002E-7</v>
      </c>
      <c r="BP1127" s="186">
        <v>6.7116856999999998E-6</v>
      </c>
      <c r="BQ1127" s="186">
        <v>1.5146156999999999E-8</v>
      </c>
      <c r="BR1127" s="186">
        <v>5.5163558999999997E-7</v>
      </c>
      <c r="BS1127" s="186">
        <v>4.4863465999999999E-8</v>
      </c>
      <c r="BT1127" s="186">
        <v>6.1168084999999996E-10</v>
      </c>
      <c r="BU1127" s="186">
        <v>6.7568454000000006E-8</v>
      </c>
      <c r="BV1127" s="186">
        <v>1.4225468E-8</v>
      </c>
      <c r="BW1127" s="186">
        <v>9.6607495999999999E-8</v>
      </c>
      <c r="BX1127" s="186">
        <v>0</v>
      </c>
      <c r="BY1127" s="186">
        <v>4.6087660999999998E-17</v>
      </c>
      <c r="BZ1127" s="186">
        <v>3.7737233000000001E-13</v>
      </c>
      <c r="CA1127" s="186">
        <v>3.2429403999999999E-7</v>
      </c>
      <c r="CB1127" s="186">
        <v>4.3954657000000002E-6</v>
      </c>
      <c r="CC1127" s="186">
        <v>8.4915887000000005E-9</v>
      </c>
      <c r="CD1127" s="186">
        <v>0</v>
      </c>
      <c r="CE1127"/>
      <c r="CF1127" s="329">
        <v>3.1941308999999999E-13</v>
      </c>
      <c r="CG1127" s="330">
        <v>0.24071772999999999</v>
      </c>
      <c r="CH1127" s="330">
        <v>1.8590803E-3</v>
      </c>
      <c r="CI1127" s="330">
        <v>3.8091397E-4</v>
      </c>
      <c r="CJ1127" s="329">
        <v>7.1690953999999996E-5</v>
      </c>
      <c r="CK1127" s="329">
        <v>3.5819813000000001E-11</v>
      </c>
      <c r="CL1127" s="329">
        <v>4.1919528000000003E-9</v>
      </c>
      <c r="CM1127" s="329">
        <v>2.4356588E-5</v>
      </c>
      <c r="CN1127" s="330">
        <v>4.8070854000000003E-2</v>
      </c>
      <c r="CO1127" s="330">
        <v>0.32000495000000001</v>
      </c>
      <c r="CP1127"/>
      <c r="CQ1127">
        <v>3.6106780999999998E-2</v>
      </c>
      <c r="CR1127">
        <v>7.7120723273E-3</v>
      </c>
      <c r="CS1127">
        <v>4.9580250788999998E-3</v>
      </c>
      <c r="CT1127">
        <v>5.8853484269999999E-3</v>
      </c>
      <c r="CU1127">
        <v>1.3000528339999999E-2</v>
      </c>
      <c r="CV1127" s="109"/>
      <c r="CW1127" s="376" t="s">
        <v>6948</v>
      </c>
      <c r="CX1127" s="36"/>
      <c r="CY1127" s="36"/>
      <c r="CZ1127" s="36"/>
      <c r="DA1127" s="237"/>
      <c r="DB1127" s="257"/>
      <c r="DC1127" s="40"/>
      <c r="DD1127" s="40"/>
      <c r="DE1127" s="40"/>
      <c r="DF1127" s="40"/>
      <c r="DG1127" s="40"/>
      <c r="DH1127" s="40"/>
      <c r="DI1127" s="34"/>
      <c r="DJ1127" s="34"/>
      <c r="DK1127" s="34"/>
      <c r="DL1127" s="34"/>
    </row>
    <row r="1128" spans="1:116" ht="14.4" x14ac:dyDescent="0.3">
      <c r="A1128" t="s">
        <v>6949</v>
      </c>
      <c r="B1128" s="113" t="s">
        <v>924</v>
      </c>
      <c r="C1128" s="182" t="s">
        <v>255</v>
      </c>
      <c r="D1128" s="40" t="s">
        <v>236</v>
      </c>
      <c r="E1128" s="181" t="s">
        <v>943</v>
      </c>
      <c r="F1128" s="184" t="s">
        <v>6950</v>
      </c>
      <c r="G1128" s="184">
        <v>8.1322500315162003</v>
      </c>
      <c r="H1128" s="184">
        <v>2.7557199373E-3</v>
      </c>
      <c r="I1128" s="184">
        <v>7.5628853305499995</v>
      </c>
      <c r="J1128" s="328">
        <v>1.30022010289E-2</v>
      </c>
      <c r="K1128" s="184">
        <v>0.55360677999999997</v>
      </c>
      <c r="L1128" s="184">
        <v>3.2735994E-3</v>
      </c>
      <c r="M1128" s="331">
        <v>1.5580187E-3</v>
      </c>
      <c r="N1128" s="184">
        <v>1.5353057000000001E-3</v>
      </c>
      <c r="O1128" s="331">
        <v>1.0776551999999999E-3</v>
      </c>
      <c r="P1128" s="331">
        <v>5.5650172999999997E-6</v>
      </c>
      <c r="Q1128" s="331">
        <v>1.3719401999999999E-4</v>
      </c>
      <c r="R1128" s="331">
        <v>1.2473429E-4</v>
      </c>
      <c r="S1128" s="331">
        <v>1.4864433999999999E-4</v>
      </c>
      <c r="T1128" s="331">
        <v>9.0487816000000003E-4</v>
      </c>
      <c r="U1128" s="331">
        <v>1.2851883999999999E-2</v>
      </c>
      <c r="V1128" s="331">
        <v>7.5570240999999996</v>
      </c>
      <c r="W1128" s="331">
        <v>1.6726889000000001E-6</v>
      </c>
      <c r="X1128" s="331">
        <v>0</v>
      </c>
      <c r="Y1128"/>
      <c r="Z1128" s="288">
        <v>3.6907118666666667</v>
      </c>
      <c r="AA1128"/>
      <c r="AB1128" s="164">
        <v>24.882211000000002</v>
      </c>
      <c r="AC1128" s="164">
        <v>3.1279007000000001</v>
      </c>
      <c r="AD1128" s="164">
        <v>0.44425318000000003</v>
      </c>
      <c r="AE1128" s="164">
        <v>0</v>
      </c>
      <c r="AF1128" s="164">
        <v>21.023185000000002</v>
      </c>
      <c r="AG1128" s="164">
        <v>0.19348051999999999</v>
      </c>
      <c r="AH1128" s="164">
        <v>9.3391353999999996E-2</v>
      </c>
      <c r="AI1128"/>
      <c r="AJ1128" s="185">
        <v>6.1228039999999997E-2</v>
      </c>
      <c r="AK1128" s="185">
        <v>5.8246342E-2</v>
      </c>
      <c r="AL1128" s="185">
        <v>2.8190941999999999E-3</v>
      </c>
      <c r="AM1128" s="185">
        <v>1.6260415999999999E-4</v>
      </c>
      <c r="AN1128" s="176">
        <v>3.4919869000000001E-6</v>
      </c>
      <c r="AO1128" s="176">
        <v>1.0425643999999999E-8</v>
      </c>
      <c r="AP1128" s="176">
        <v>2.2773692000000002E-2</v>
      </c>
      <c r="AQ1128" s="192">
        <v>3.4249935999999999E-6</v>
      </c>
      <c r="AR1128" s="192">
        <v>1.0334032E-8</v>
      </c>
      <c r="AS1128" s="192">
        <v>2.8234051000000001E-13</v>
      </c>
      <c r="AT1128" s="192">
        <v>2.1796932999999999E-12</v>
      </c>
      <c r="AU1128" s="192">
        <v>0</v>
      </c>
      <c r="AV1128" s="192">
        <v>9.7525378000000006E-11</v>
      </c>
      <c r="AW1128" s="192">
        <v>6.6828598999999997E-8</v>
      </c>
      <c r="AX1128" s="192">
        <v>1.6306902000000001E-11</v>
      </c>
      <c r="AY1128" s="192">
        <v>7.4804529E-11</v>
      </c>
      <c r="AZ1128" s="192">
        <v>2.4941877999999999E-14</v>
      </c>
      <c r="BA1128" s="192">
        <v>3.6990142E-16</v>
      </c>
      <c r="BB1128" s="192">
        <v>7.8169678999999998E-14</v>
      </c>
      <c r="BC1128" s="192">
        <v>9.7219910000000005E-14</v>
      </c>
      <c r="BD1128" s="192">
        <v>1.7770561999999999E-14</v>
      </c>
      <c r="BE1128" s="192">
        <v>3.6442936000000001E-12</v>
      </c>
      <c r="BF1128" s="192">
        <v>6.1363741999999997E-11</v>
      </c>
      <c r="BG1128" s="192">
        <v>2.0841203E-20</v>
      </c>
      <c r="BH1128" s="192">
        <v>1.4382755000000001E-5</v>
      </c>
      <c r="BI1128" s="193">
        <v>2.2759308999999998E-2</v>
      </c>
      <c r="BJ1128" s="192">
        <v>0</v>
      </c>
      <c r="BK1128" s="192">
        <v>0</v>
      </c>
      <c r="BL1128" s="192">
        <v>0</v>
      </c>
      <c r="BM1128"/>
      <c r="BN1128" s="164">
        <v>1.0896558E-4</v>
      </c>
      <c r="BO1128" s="186">
        <v>5.3983109000000002E-7</v>
      </c>
      <c r="BP1128" s="164">
        <v>1.0290684E-4</v>
      </c>
      <c r="BQ1128" s="186">
        <v>1.5146156999999999E-8</v>
      </c>
      <c r="BR1128" s="186">
        <v>5.5163558999999997E-7</v>
      </c>
      <c r="BS1128" s="186">
        <v>4.4863465999999999E-8</v>
      </c>
      <c r="BT1128" s="186">
        <v>6.1168084999999996E-10</v>
      </c>
      <c r="BU1128" s="186">
        <v>6.7568454000000006E-8</v>
      </c>
      <c r="BV1128" s="186">
        <v>1.4225468E-8</v>
      </c>
      <c r="BW1128" s="186">
        <v>9.6607495999999999E-8</v>
      </c>
      <c r="BX1128" s="186">
        <v>0</v>
      </c>
      <c r="BY1128" s="186">
        <v>4.6087660999999998E-17</v>
      </c>
      <c r="BZ1128" s="186">
        <v>3.7737233000000001E-13</v>
      </c>
      <c r="CA1128" s="186">
        <v>3.2429403999999999E-7</v>
      </c>
      <c r="CB1128" s="186">
        <v>4.3954657000000002E-6</v>
      </c>
      <c r="CC1128" s="186">
        <v>8.4915887000000005E-9</v>
      </c>
      <c r="CD1128" s="186">
        <v>0</v>
      </c>
      <c r="CE1128"/>
      <c r="CF1128" s="329">
        <v>3.1941308999999999E-13</v>
      </c>
      <c r="CG1128" s="330">
        <v>3.6907177</v>
      </c>
      <c r="CH1128" s="330">
        <v>1.8590803E-3</v>
      </c>
      <c r="CI1128" s="330">
        <v>3.8091397E-4</v>
      </c>
      <c r="CJ1128" s="329">
        <v>7.1690953999999996E-5</v>
      </c>
      <c r="CK1128" s="329">
        <v>3.5819813000000001E-11</v>
      </c>
      <c r="CL1128" s="329">
        <v>4.1919528000000003E-9</v>
      </c>
      <c r="CM1128" s="329">
        <v>2.4356588E-5</v>
      </c>
      <c r="CN1128" s="330">
        <v>4.8070854000000003E-2</v>
      </c>
      <c r="CO1128" s="330">
        <v>0.32000495000000001</v>
      </c>
      <c r="CP1128"/>
      <c r="CQ1128">
        <v>0.55360677999999997</v>
      </c>
      <c r="CR1128">
        <v>7.7120723273E-3</v>
      </c>
      <c r="CS1128">
        <v>4.9580250788999998E-3</v>
      </c>
      <c r="CT1128">
        <v>7.5628853305499995</v>
      </c>
      <c r="CU1128">
        <v>1.3000528339999999E-2</v>
      </c>
      <c r="CV1128" s="109"/>
      <c r="CW1128" s="376" t="s">
        <v>6948</v>
      </c>
      <c r="CX1128" s="36"/>
      <c r="CY1128" s="36"/>
      <c r="CZ1128" s="36"/>
      <c r="DA1128" s="237"/>
      <c r="DB1128" s="257"/>
      <c r="DC1128" s="40"/>
      <c r="DD1128" s="40"/>
      <c r="DE1128" s="40"/>
      <c r="DF1128" s="40"/>
      <c r="DG1128" s="40"/>
      <c r="DH1128" s="40"/>
      <c r="DI1128" s="34"/>
      <c r="DJ1128" s="34"/>
      <c r="DK1128" s="34"/>
      <c r="DL1128" s="34"/>
    </row>
    <row r="1129" spans="1:116" ht="14.4" x14ac:dyDescent="0.3">
      <c r="A1129" t="s">
        <v>2321</v>
      </c>
      <c r="B1129" s="113" t="s">
        <v>924</v>
      </c>
      <c r="C1129" s="182" t="s">
        <v>256</v>
      </c>
      <c r="D1129" s="40" t="s">
        <v>236</v>
      </c>
      <c r="E1129" s="181" t="s">
        <v>943</v>
      </c>
      <c r="F1129" s="184" t="s">
        <v>4443</v>
      </c>
      <c r="G1129" s="184">
        <v>4.3125206868750002E-2</v>
      </c>
      <c r="H1129" s="184">
        <v>1.3961863032999999E-3</v>
      </c>
      <c r="I1129" s="184">
        <v>3.8545795814000001E-3</v>
      </c>
      <c r="J1129" s="328">
        <v>9.2789559840499997E-3</v>
      </c>
      <c r="K1129" s="184">
        <v>2.8595485E-2</v>
      </c>
      <c r="L1129" s="184">
        <v>2.6607737000000002E-3</v>
      </c>
      <c r="M1129" s="331">
        <v>8.9073099999999997E-4</v>
      </c>
      <c r="N1129" s="184">
        <v>9.5767897999999999E-4</v>
      </c>
      <c r="O1129" s="331">
        <v>3.9443698E-4</v>
      </c>
      <c r="P1129" s="331">
        <v>2.0399293000000001E-6</v>
      </c>
      <c r="Q1129" s="331">
        <v>4.2030414000000002E-5</v>
      </c>
      <c r="R1129" s="331">
        <v>3.5926970000000001E-5</v>
      </c>
      <c r="S1129" s="331">
        <v>9.3623286000000004E-5</v>
      </c>
      <c r="T1129" s="331">
        <v>2.6015247E-4</v>
      </c>
      <c r="U1129" s="331">
        <v>9.1848517999999994E-3</v>
      </c>
      <c r="V1129" s="331">
        <v>6.9954414000000002E-6</v>
      </c>
      <c r="W1129" s="331">
        <v>4.8089805000000005E-7</v>
      </c>
      <c r="X1129" s="331">
        <v>0</v>
      </c>
      <c r="Y1129"/>
      <c r="Z1129" s="288">
        <v>0.19063656666666667</v>
      </c>
      <c r="AA1129"/>
      <c r="AB1129" s="164">
        <v>25.0017</v>
      </c>
      <c r="AC1129" s="164">
        <v>2.3530962999999998</v>
      </c>
      <c r="AD1129" s="164">
        <v>0.43940248999999998</v>
      </c>
      <c r="AE1129" s="164">
        <v>0</v>
      </c>
      <c r="AF1129" s="164">
        <v>21.938735000000001</v>
      </c>
      <c r="AG1129" s="164">
        <v>0.17829399000000001</v>
      </c>
      <c r="AH1129" s="164">
        <v>9.2172682000000006E-2</v>
      </c>
      <c r="AI1129"/>
      <c r="AJ1129" s="185">
        <v>4.0853970000000002E-3</v>
      </c>
      <c r="AK1129" s="185">
        <v>3.8154970000000002E-3</v>
      </c>
      <c r="AL1129" s="185">
        <v>1.6214925999999999E-4</v>
      </c>
      <c r="AM1129" s="185">
        <v>1.0775069E-4</v>
      </c>
      <c r="AN1129" s="176">
        <v>2.2874682000000001E-7</v>
      </c>
      <c r="AO1129" s="176">
        <v>5.9966442999999996E-10</v>
      </c>
      <c r="AP1129" s="176">
        <v>1.5091133E-2</v>
      </c>
      <c r="AQ1129" s="192">
        <v>1.7691447E-7</v>
      </c>
      <c r="AR1129" s="192">
        <v>5.3379351E-10</v>
      </c>
      <c r="AS1129" s="192">
        <v>1.4584000999999999E-14</v>
      </c>
      <c r="AT1129" s="192">
        <v>6.2666181999999998E-13</v>
      </c>
      <c r="AU1129" s="192">
        <v>0</v>
      </c>
      <c r="AV1129" s="192">
        <v>4.1873463000000002E-11</v>
      </c>
      <c r="AW1129" s="192">
        <v>5.1770241999999997E-8</v>
      </c>
      <c r="AX1129" s="192">
        <v>7.8432702999999997E-12</v>
      </c>
      <c r="AY1129" s="192">
        <v>5.7883904000000003E-11</v>
      </c>
      <c r="AZ1129" s="192">
        <v>7.1707899000000007E-15</v>
      </c>
      <c r="BA1129" s="192">
        <v>1.0634666E-16</v>
      </c>
      <c r="BB1129" s="192">
        <v>2.3947671000000001E-14</v>
      </c>
      <c r="BC1129" s="192">
        <v>8.2870708999999997E-14</v>
      </c>
      <c r="BD1129" s="192">
        <v>1.5065964E-14</v>
      </c>
      <c r="BE1129" s="192">
        <v>1.1209213E-12</v>
      </c>
      <c r="BF1129" s="192">
        <v>1.8492163E-11</v>
      </c>
      <c r="BG1129" s="192">
        <v>5.9918456999999998E-21</v>
      </c>
      <c r="BH1129" s="192">
        <v>9.8099657999999997E-6</v>
      </c>
      <c r="BI1129" s="193">
        <v>1.5081323000000001E-2</v>
      </c>
      <c r="BJ1129" s="192">
        <v>0</v>
      </c>
      <c r="BK1129" s="192">
        <v>0</v>
      </c>
      <c r="BL1129" s="192">
        <v>0</v>
      </c>
      <c r="BM1129"/>
      <c r="BN1129" s="186">
        <v>9.8915530000000001E-6</v>
      </c>
      <c r="BO1129" s="186">
        <v>4.0599962000000001E-7</v>
      </c>
      <c r="BP1129" s="186">
        <v>5.3154532999999998E-6</v>
      </c>
      <c r="BQ1129" s="186">
        <v>4.6085532E-9</v>
      </c>
      <c r="BR1129" s="186">
        <v>4.4092003999999999E-7</v>
      </c>
      <c r="BS1129" s="186">
        <v>1.2898246E-8</v>
      </c>
      <c r="BT1129" s="186">
        <v>1.7585823999999999E-10</v>
      </c>
      <c r="BU1129" s="186">
        <v>1.9425929999999999E-8</v>
      </c>
      <c r="BV1129" s="186">
        <v>4.8051960000000003E-9</v>
      </c>
      <c r="BW1129" s="186">
        <v>3.0236374E-8</v>
      </c>
      <c r="BX1129" s="186">
        <v>0</v>
      </c>
      <c r="BY1129" s="186">
        <v>1.3250202E-17</v>
      </c>
      <c r="BZ1129" s="186">
        <v>1.0849455E-13</v>
      </c>
      <c r="CA1129" s="186">
        <v>2.0820409000000001E-7</v>
      </c>
      <c r="CB1129" s="186">
        <v>3.4463842E-6</v>
      </c>
      <c r="CC1129" s="186">
        <v>2.4413938E-9</v>
      </c>
      <c r="CD1129" s="186">
        <v>0</v>
      </c>
      <c r="CE1129"/>
      <c r="CF1129" s="329">
        <v>9.1831263000000005E-14</v>
      </c>
      <c r="CG1129" s="330">
        <v>0.19063825000000001</v>
      </c>
      <c r="CH1129" s="330">
        <v>5.3448559000000004E-4</v>
      </c>
      <c r="CI1129" s="330">
        <v>2.8110522999999998E-4</v>
      </c>
      <c r="CJ1129" s="329">
        <v>5.0702294000000001E-5</v>
      </c>
      <c r="CK1129" s="329">
        <v>1.0965024999999999E-11</v>
      </c>
      <c r="CL1129" s="329">
        <v>1.2839924E-9</v>
      </c>
      <c r="CM1129" s="329">
        <v>1.9598726E-5</v>
      </c>
      <c r="CN1129" s="330">
        <v>4.0889186000000001E-2</v>
      </c>
      <c r="CO1129" s="330">
        <v>0.2146458</v>
      </c>
      <c r="CP1129"/>
      <c r="CQ1129">
        <v>2.8595485E-2</v>
      </c>
      <c r="CR1129">
        <v>4.9836179733000014E-3</v>
      </c>
      <c r="CS1129">
        <v>3.5879125680500002E-3</v>
      </c>
      <c r="CT1129">
        <v>3.8545795814000001E-3</v>
      </c>
      <c r="CU1129">
        <v>9.2784750860000001E-3</v>
      </c>
      <c r="CV1129" s="109"/>
      <c r="CW1129" s="376" t="s">
        <v>6951</v>
      </c>
      <c r="CX1129" s="36"/>
      <c r="CY1129" s="36"/>
      <c r="CZ1129" s="36"/>
      <c r="DA1129" s="237"/>
      <c r="DB1129" s="257"/>
      <c r="DC1129" s="40"/>
      <c r="DD1129" s="40"/>
      <c r="DE1129" s="40"/>
      <c r="DF1129" s="40"/>
      <c r="DG1129" s="40"/>
      <c r="DH1129" s="40"/>
      <c r="DI1129" s="34"/>
      <c r="DJ1129" s="34"/>
      <c r="DK1129" s="34"/>
      <c r="DL1129" s="34"/>
    </row>
    <row r="1130" spans="1:116" ht="14.4" x14ac:dyDescent="0.3">
      <c r="A1130" t="s">
        <v>2322</v>
      </c>
      <c r="B1130" s="113" t="s">
        <v>924</v>
      </c>
      <c r="C1130" s="182" t="s">
        <v>1669</v>
      </c>
      <c r="D1130" s="40" t="s">
        <v>236</v>
      </c>
      <c r="E1130" s="181" t="s">
        <v>943</v>
      </c>
      <c r="F1130" s="184" t="s">
        <v>4444</v>
      </c>
      <c r="G1130" s="184">
        <v>5.8202624915900003E-2</v>
      </c>
      <c r="H1130" s="184">
        <v>2.7607407690000002E-3</v>
      </c>
      <c r="I1130" s="184">
        <v>5.9434577079999999E-3</v>
      </c>
      <c r="J1130" s="328">
        <v>1.31447394389E-2</v>
      </c>
      <c r="K1130" s="184">
        <v>3.6353687000000003E-2</v>
      </c>
      <c r="L1130" s="184">
        <v>3.3282174000000002E-3</v>
      </c>
      <c r="M1130" s="331">
        <v>1.5615039E-3</v>
      </c>
      <c r="N1130" s="184">
        <v>1.5397202999999999E-3</v>
      </c>
      <c r="O1130" s="331">
        <v>1.0781167999999999E-3</v>
      </c>
      <c r="P1130" s="331">
        <v>5.5860390000000004E-6</v>
      </c>
      <c r="Q1130" s="331">
        <v>1.3731763E-4</v>
      </c>
      <c r="R1130" s="331">
        <v>1.2473743E-4</v>
      </c>
      <c r="S1130" s="184">
        <v>1.4873875E-4</v>
      </c>
      <c r="T1130" s="331">
        <v>9.0487816000000003E-4</v>
      </c>
      <c r="U1130" s="331">
        <v>1.2994327999999999E-2</v>
      </c>
      <c r="V1130" s="331">
        <v>2.4120818E-5</v>
      </c>
      <c r="W1130" s="331">
        <v>1.6726889000000001E-6</v>
      </c>
      <c r="X1130" s="331">
        <v>0</v>
      </c>
      <c r="Y1130"/>
      <c r="Z1130" s="288">
        <v>0.24235791333333337</v>
      </c>
      <c r="AA1130"/>
      <c r="AB1130" s="164">
        <v>24.903822999999999</v>
      </c>
      <c r="AC1130" s="164">
        <v>3.1494149999999999</v>
      </c>
      <c r="AD1130" s="164">
        <v>0.44431855999999997</v>
      </c>
      <c r="AE1130" s="164">
        <v>0</v>
      </c>
      <c r="AF1130" s="164">
        <v>21.023185000000002</v>
      </c>
      <c r="AG1130" s="164">
        <v>0.19349479</v>
      </c>
      <c r="AH1130" s="164">
        <v>9.3409381999999999E-2</v>
      </c>
      <c r="AI1130"/>
      <c r="AJ1130" s="185">
        <v>5.2584403999999998E-3</v>
      </c>
      <c r="AK1130" s="185">
        <v>4.8858013999999996E-3</v>
      </c>
      <c r="AL1130" s="185">
        <v>2.0852566999999999E-4</v>
      </c>
      <c r="AM1130" s="185">
        <v>1.6411335E-4</v>
      </c>
      <c r="AN1130" s="176">
        <v>2.9291374999999999E-7</v>
      </c>
      <c r="AO1130" s="176">
        <v>7.7117483000000005E-10</v>
      </c>
      <c r="AP1130" s="176">
        <v>2.2985063E-2</v>
      </c>
      <c r="AQ1130" s="192">
        <v>2.2492111999999999E-7</v>
      </c>
      <c r="AR1130" s="192">
        <v>6.7864081999999998E-10</v>
      </c>
      <c r="AS1130" s="192">
        <v>1.8541435E-14</v>
      </c>
      <c r="AT1130" s="192">
        <v>2.1796932999999999E-12</v>
      </c>
      <c r="AU1130" s="192">
        <v>0</v>
      </c>
      <c r="AV1130" s="192">
        <v>9.7643678000000002E-11</v>
      </c>
      <c r="AW1130" s="192">
        <v>6.7827752000000004E-8</v>
      </c>
      <c r="AX1130" s="192">
        <v>1.6333881000000001E-11</v>
      </c>
      <c r="AY1130" s="192">
        <v>7.5959945000000002E-11</v>
      </c>
      <c r="AZ1130" s="192">
        <v>2.4941877999999999E-14</v>
      </c>
      <c r="BA1130" s="192">
        <v>3.6990142E-16</v>
      </c>
      <c r="BB1130" s="192">
        <v>7.8240097999999998E-14</v>
      </c>
      <c r="BC1130" s="192">
        <v>9.9843870000000004E-14</v>
      </c>
      <c r="BD1130" s="192">
        <v>1.8246283000000001E-14</v>
      </c>
      <c r="BE1130" s="192">
        <v>3.6477902999999999E-12</v>
      </c>
      <c r="BF1130" s="192">
        <v>6.1404357999999998E-11</v>
      </c>
      <c r="BG1130" s="192">
        <v>2.0841203E-20</v>
      </c>
      <c r="BH1130" s="192">
        <v>1.4391438E-5</v>
      </c>
      <c r="BI1130" s="193">
        <v>2.2970671000000002E-2</v>
      </c>
      <c r="BJ1130" s="192">
        <v>0</v>
      </c>
      <c r="BK1130" s="192">
        <v>0</v>
      </c>
      <c r="BL1130" s="192">
        <v>0</v>
      </c>
      <c r="BM1130"/>
      <c r="BN1130" s="186">
        <v>1.2858736E-5</v>
      </c>
      <c r="BO1130" s="186">
        <v>5.4779687999999998E-7</v>
      </c>
      <c r="BP1130" s="186">
        <v>6.7575815999999996E-6</v>
      </c>
      <c r="BQ1130" s="186">
        <v>1.5148652E-8</v>
      </c>
      <c r="BR1130" s="186">
        <v>5.5861042000000004E-7</v>
      </c>
      <c r="BS1130" s="186">
        <v>4.4863465999999999E-8</v>
      </c>
      <c r="BT1130" s="186">
        <v>6.1168084999999996E-10</v>
      </c>
      <c r="BU1130" s="186">
        <v>6.7568454000000006E-8</v>
      </c>
      <c r="BV1130" s="186">
        <v>1.4259647E-8</v>
      </c>
      <c r="BW1130" s="186">
        <v>9.6695700000000005E-8</v>
      </c>
      <c r="BX1130" s="186">
        <v>0</v>
      </c>
      <c r="BY1130" s="186">
        <v>4.6087660999999998E-17</v>
      </c>
      <c r="BZ1130" s="186">
        <v>3.7737233000000001E-13</v>
      </c>
      <c r="CA1130" s="186">
        <v>3.2565499999999999E-7</v>
      </c>
      <c r="CB1130" s="186">
        <v>4.4214525E-6</v>
      </c>
      <c r="CC1130" s="186">
        <v>8.4915887000000005E-9</v>
      </c>
      <c r="CD1130" s="186">
        <v>0</v>
      </c>
      <c r="CE1130"/>
      <c r="CF1130" s="329">
        <v>3.1941308999999999E-13</v>
      </c>
      <c r="CG1130" s="330">
        <v>0.24236377000000001</v>
      </c>
      <c r="CH1130" s="330">
        <v>1.8590803E-3</v>
      </c>
      <c r="CI1130" s="330">
        <v>3.8636405000000001E-4</v>
      </c>
      <c r="CJ1130" s="329">
        <v>7.1927797000000005E-5</v>
      </c>
      <c r="CK1130" s="329">
        <v>3.5851672E-11</v>
      </c>
      <c r="CL1130" s="329">
        <v>4.1957180000000003E-9</v>
      </c>
      <c r="CM1130" s="329">
        <v>2.4701157999999998E-5</v>
      </c>
      <c r="CN1130" s="330">
        <v>4.9364143999999999E-2</v>
      </c>
      <c r="CO1130" s="330">
        <v>0.32291985000000001</v>
      </c>
      <c r="CP1130"/>
      <c r="CQ1130">
        <v>3.6353687000000003E-2</v>
      </c>
      <c r="CR1130">
        <v>7.7751994990000002E-3</v>
      </c>
      <c r="CS1130">
        <v>5.0161314188999998E-3</v>
      </c>
      <c r="CT1130">
        <v>5.9434577079999999E-3</v>
      </c>
      <c r="CU1130">
        <v>1.314306675E-2</v>
      </c>
      <c r="CV1130" s="109"/>
      <c r="CW1130" s="376" t="s">
        <v>6952</v>
      </c>
      <c r="CX1130" s="36"/>
      <c r="CY1130" s="36"/>
      <c r="CZ1130" s="36"/>
      <c r="DA1130" s="237"/>
      <c r="DB1130" s="257"/>
      <c r="DC1130" s="40"/>
      <c r="DD1130" s="40"/>
      <c r="DE1130" s="40"/>
      <c r="DF1130" s="40"/>
      <c r="DG1130" s="40"/>
      <c r="DH1130" s="40"/>
      <c r="DI1130" s="40"/>
      <c r="DJ1130" s="40"/>
      <c r="DK1130" s="40"/>
      <c r="DL1130" s="40"/>
    </row>
    <row r="1131" spans="1:116" ht="14.4" x14ac:dyDescent="0.3">
      <c r="A1131" t="s">
        <v>2323</v>
      </c>
      <c r="B1131" s="113" t="s">
        <v>924</v>
      </c>
      <c r="C1131" s="182" t="s">
        <v>257</v>
      </c>
      <c r="D1131" s="40" t="s">
        <v>236</v>
      </c>
      <c r="E1131" s="181" t="s">
        <v>943</v>
      </c>
      <c r="F1131" s="184" t="s">
        <v>4445</v>
      </c>
      <c r="G1131" s="184">
        <v>5.9711203970000001E-2</v>
      </c>
      <c r="H1131" s="184">
        <v>2.7774767610999999E-3</v>
      </c>
      <c r="I1131" s="184">
        <v>6.1371550999999996E-3</v>
      </c>
      <c r="J1131" s="328">
        <v>1.3619867108900001E-2</v>
      </c>
      <c r="K1131" s="184">
        <v>3.7176704999999997E-2</v>
      </c>
      <c r="L1131" s="184">
        <v>3.5102771E-3</v>
      </c>
      <c r="M1131" s="331">
        <v>1.5731212999999999E-3</v>
      </c>
      <c r="N1131" s="184">
        <v>1.5544357000000001E-3</v>
      </c>
      <c r="O1131" s="331">
        <v>1.0796553E-3</v>
      </c>
      <c r="P1131" s="331">
        <v>5.6561111E-6</v>
      </c>
      <c r="Q1131" s="331">
        <v>1.3772964999999999E-4</v>
      </c>
      <c r="R1131" s="331">
        <v>1.2474791999999999E-4</v>
      </c>
      <c r="S1131" s="331">
        <v>1.4905342000000001E-4</v>
      </c>
      <c r="T1131" s="331">
        <v>9.0487816000000003E-4</v>
      </c>
      <c r="U1131" s="331">
        <v>1.3469141E-2</v>
      </c>
      <c r="V1131" s="331">
        <v>2.413062E-5</v>
      </c>
      <c r="W1131" s="331">
        <v>1.6726889000000001E-6</v>
      </c>
      <c r="X1131" s="331">
        <v>0</v>
      </c>
      <c r="Y1131"/>
      <c r="Z1131" s="288">
        <v>0.2478447</v>
      </c>
      <c r="AA1131"/>
      <c r="AB1131" s="164">
        <v>24.975863</v>
      </c>
      <c r="AC1131" s="164">
        <v>3.2211292999999999</v>
      </c>
      <c r="AD1131" s="164">
        <v>0.44453649000000001</v>
      </c>
      <c r="AE1131" s="164">
        <v>0</v>
      </c>
      <c r="AF1131" s="164">
        <v>21.023185000000002</v>
      </c>
      <c r="AG1131" s="164">
        <v>0.19354236999999999</v>
      </c>
      <c r="AH1131" s="164">
        <v>9.3469474999999996E-2</v>
      </c>
      <c r="AI1131"/>
      <c r="AJ1131" s="185">
        <v>5.4091861000000003E-3</v>
      </c>
      <c r="AK1131" s="185">
        <v>5.0262935999999996E-3</v>
      </c>
      <c r="AL1131" s="185">
        <v>2.1374853000000001E-4</v>
      </c>
      <c r="AM1131" s="185">
        <v>1.6914398E-4</v>
      </c>
      <c r="AN1131" s="176">
        <v>3.0133655E-7</v>
      </c>
      <c r="AO1131" s="176">
        <v>7.9049014000000003E-10</v>
      </c>
      <c r="AP1131" s="176">
        <v>2.3689633000000002E-2</v>
      </c>
      <c r="AQ1131" s="192">
        <v>2.3001286E-7</v>
      </c>
      <c r="AR1131" s="192">
        <v>6.9400382999999998E-10</v>
      </c>
      <c r="AS1131" s="192">
        <v>1.8961173999999999E-14</v>
      </c>
      <c r="AT1131" s="192">
        <v>2.1796932999999999E-12</v>
      </c>
      <c r="AU1131" s="192">
        <v>0</v>
      </c>
      <c r="AV1131" s="192">
        <v>9.8038011999999994E-11</v>
      </c>
      <c r="AW1131" s="192">
        <v>7.1158263999999999E-8</v>
      </c>
      <c r="AX1131" s="192">
        <v>1.6423808000000001E-11</v>
      </c>
      <c r="AY1131" s="192">
        <v>7.9811331000000006E-11</v>
      </c>
      <c r="AZ1131" s="192">
        <v>2.4941877999999999E-14</v>
      </c>
      <c r="BA1131" s="192">
        <v>3.6990142E-16</v>
      </c>
      <c r="BB1131" s="192">
        <v>7.8474829000000001E-14</v>
      </c>
      <c r="BC1131" s="192">
        <v>1.085904E-13</v>
      </c>
      <c r="BD1131" s="192">
        <v>1.9832018999999999E-14</v>
      </c>
      <c r="BE1131" s="192">
        <v>3.6594461000000003E-12</v>
      </c>
      <c r="BF1131" s="192">
        <v>6.1539741999999995E-11</v>
      </c>
      <c r="BG1131" s="192">
        <v>2.0841203E-20</v>
      </c>
      <c r="BH1131" s="192">
        <v>1.442038E-5</v>
      </c>
      <c r="BI1131" s="193">
        <v>2.3675212000000001E-2</v>
      </c>
      <c r="BJ1131" s="192">
        <v>0</v>
      </c>
      <c r="BK1131" s="192">
        <v>0</v>
      </c>
      <c r="BL1131" s="192">
        <v>0</v>
      </c>
      <c r="BM1131"/>
      <c r="BN1131" s="186">
        <v>1.3153099999999999E-5</v>
      </c>
      <c r="BO1131" s="186">
        <v>5.7434950000000004E-7</v>
      </c>
      <c r="BP1131" s="186">
        <v>6.9105679000000004E-6</v>
      </c>
      <c r="BQ1131" s="186">
        <v>1.5156969999999998E-8</v>
      </c>
      <c r="BR1131" s="186">
        <v>5.8185982999999996E-7</v>
      </c>
      <c r="BS1131" s="186">
        <v>4.4863465999999999E-8</v>
      </c>
      <c r="BT1131" s="186">
        <v>6.1168084999999996E-10</v>
      </c>
      <c r="BU1131" s="186">
        <v>6.7568454000000006E-8</v>
      </c>
      <c r="BV1131" s="186">
        <v>1.4373576999999999E-8</v>
      </c>
      <c r="BW1131" s="186">
        <v>9.6989710999999994E-8</v>
      </c>
      <c r="BX1131" s="186">
        <v>0</v>
      </c>
      <c r="BY1131" s="186">
        <v>4.6087660999999998E-17</v>
      </c>
      <c r="BZ1131" s="186">
        <v>3.7737233000000001E-13</v>
      </c>
      <c r="CA1131" s="186">
        <v>3.3019154E-7</v>
      </c>
      <c r="CB1131" s="186">
        <v>4.5080751999999999E-6</v>
      </c>
      <c r="CC1131" s="186">
        <v>8.4915887000000005E-9</v>
      </c>
      <c r="CD1131" s="186">
        <v>0</v>
      </c>
      <c r="CE1131"/>
      <c r="CF1131" s="329">
        <v>3.1941308999999999E-13</v>
      </c>
      <c r="CG1131" s="330">
        <v>0.24785056</v>
      </c>
      <c r="CH1131" s="330">
        <v>1.8590803E-3</v>
      </c>
      <c r="CI1131" s="330">
        <v>4.0453096000000002E-4</v>
      </c>
      <c r="CJ1131" s="329">
        <v>7.2717271999999999E-5</v>
      </c>
      <c r="CK1131" s="329">
        <v>3.5957871000000003E-11</v>
      </c>
      <c r="CL1131" s="329">
        <v>4.2082686E-9</v>
      </c>
      <c r="CM1131" s="329">
        <v>2.5849724999999999E-5</v>
      </c>
      <c r="CN1131" s="330">
        <v>5.3675113000000003E-2</v>
      </c>
      <c r="CO1131" s="330">
        <v>0.33263619999999999</v>
      </c>
      <c r="CP1131"/>
      <c r="CQ1131">
        <v>3.7176704999999997E-2</v>
      </c>
      <c r="CR1131">
        <v>7.985623081099999E-3</v>
      </c>
      <c r="CS1131">
        <v>5.2098190088999997E-3</v>
      </c>
      <c r="CT1131">
        <v>6.1371550999999996E-3</v>
      </c>
      <c r="CU1131">
        <v>1.361819442E-2</v>
      </c>
      <c r="CV1131" s="109"/>
      <c r="CW1131" s="376" t="s">
        <v>6953</v>
      </c>
      <c r="CX1131" s="36"/>
      <c r="CY1131" s="36"/>
      <c r="CZ1131" s="36"/>
      <c r="DA1131" s="237"/>
      <c r="DB1131" s="257"/>
      <c r="DC1131" s="40"/>
      <c r="DD1131" s="40"/>
      <c r="DE1131" s="40"/>
      <c r="DF1131" s="40"/>
      <c r="DG1131" s="40"/>
      <c r="DH1131" s="40"/>
      <c r="DI1131" s="40"/>
      <c r="DJ1131" s="40"/>
      <c r="DK1131" s="40"/>
      <c r="DL1131" s="40"/>
    </row>
    <row r="1132" spans="1:116" ht="14.4" x14ac:dyDescent="0.3">
      <c r="A1132" t="s">
        <v>6954</v>
      </c>
      <c r="B1132" s="113" t="s">
        <v>924</v>
      </c>
      <c r="C1132" s="182" t="s">
        <v>258</v>
      </c>
      <c r="D1132" s="40" t="s">
        <v>236</v>
      </c>
      <c r="E1132" s="181" t="s">
        <v>943</v>
      </c>
      <c r="F1132" s="184" t="s">
        <v>6955</v>
      </c>
      <c r="G1132" s="184">
        <v>9.3021111783500015</v>
      </c>
      <c r="H1132" s="184">
        <v>2.7774767610999999E-3</v>
      </c>
      <c r="I1132" s="184">
        <v>8.7310371244800002</v>
      </c>
      <c r="J1132" s="328">
        <v>1.3619867108900001E-2</v>
      </c>
      <c r="K1132" s="184">
        <v>0.55467670999999996</v>
      </c>
      <c r="L1132" s="184">
        <v>3.5102771E-3</v>
      </c>
      <c r="M1132" s="331">
        <v>1.5731212999999999E-3</v>
      </c>
      <c r="N1132" s="184">
        <v>1.5544357000000001E-3</v>
      </c>
      <c r="O1132" s="331">
        <v>1.0796553E-3</v>
      </c>
      <c r="P1132" s="331">
        <v>5.6561111E-6</v>
      </c>
      <c r="Q1132" s="331">
        <v>1.3772964999999999E-4</v>
      </c>
      <c r="R1132" s="331">
        <v>1.2474791999999999E-4</v>
      </c>
      <c r="S1132" s="331">
        <v>1.4905342000000001E-4</v>
      </c>
      <c r="T1132" s="331">
        <v>9.0487816000000003E-4</v>
      </c>
      <c r="U1132" s="331">
        <v>1.3469141E-2</v>
      </c>
      <c r="V1132" s="331">
        <v>8.7249241000000008</v>
      </c>
      <c r="W1132" s="331">
        <v>1.6726889000000001E-6</v>
      </c>
      <c r="X1132" s="331">
        <v>0</v>
      </c>
      <c r="Y1132"/>
      <c r="Z1132" s="288">
        <v>3.6978447333333331</v>
      </c>
      <c r="AA1132"/>
      <c r="AB1132" s="164">
        <v>24.975863</v>
      </c>
      <c r="AC1132" s="164">
        <v>3.2211292999999999</v>
      </c>
      <c r="AD1132" s="164">
        <v>0.44453649000000001</v>
      </c>
      <c r="AE1132" s="164">
        <v>0</v>
      </c>
      <c r="AF1132" s="164">
        <v>21.023185000000002</v>
      </c>
      <c r="AG1132" s="164">
        <v>0.19354236999999999</v>
      </c>
      <c r="AH1132" s="164">
        <v>9.3469474999999996E-2</v>
      </c>
      <c r="AI1132"/>
      <c r="AJ1132" s="185">
        <v>6.1424009000000002E-2</v>
      </c>
      <c r="AK1132" s="185">
        <v>5.8428981999999997E-2</v>
      </c>
      <c r="AL1132" s="185">
        <v>2.8258838999999998E-3</v>
      </c>
      <c r="AM1132" s="185">
        <v>1.6914398E-4</v>
      </c>
      <c r="AN1132" s="176">
        <v>3.5029364999999998E-6</v>
      </c>
      <c r="AO1132" s="176">
        <v>1.0450754E-8</v>
      </c>
      <c r="AP1132" s="176">
        <v>2.3689633000000002E-2</v>
      </c>
      <c r="AQ1132" s="192">
        <v>3.4316129000000001E-6</v>
      </c>
      <c r="AR1132" s="192">
        <v>1.0354003999999999E-8</v>
      </c>
      <c r="AS1132" s="192">
        <v>2.8288616999999999E-13</v>
      </c>
      <c r="AT1132" s="192">
        <v>2.1796932999999999E-12</v>
      </c>
      <c r="AU1132" s="192">
        <v>0</v>
      </c>
      <c r="AV1132" s="192">
        <v>9.8038011999999994E-11</v>
      </c>
      <c r="AW1132" s="192">
        <v>7.1158263999999999E-8</v>
      </c>
      <c r="AX1132" s="192">
        <v>1.6423808000000001E-11</v>
      </c>
      <c r="AY1132" s="192">
        <v>7.9811331000000006E-11</v>
      </c>
      <c r="AZ1132" s="192">
        <v>2.4941877999999999E-14</v>
      </c>
      <c r="BA1132" s="192">
        <v>3.6990142E-16</v>
      </c>
      <c r="BB1132" s="192">
        <v>7.8474829000000001E-14</v>
      </c>
      <c r="BC1132" s="192">
        <v>1.085904E-13</v>
      </c>
      <c r="BD1132" s="192">
        <v>1.9832018999999999E-14</v>
      </c>
      <c r="BE1132" s="192">
        <v>3.6594461000000003E-12</v>
      </c>
      <c r="BF1132" s="192">
        <v>6.1539741999999995E-11</v>
      </c>
      <c r="BG1132" s="192">
        <v>2.0841203E-20</v>
      </c>
      <c r="BH1132" s="192">
        <v>1.442038E-5</v>
      </c>
      <c r="BI1132" s="193">
        <v>2.3675212000000001E-2</v>
      </c>
      <c r="BJ1132" s="192">
        <v>0</v>
      </c>
      <c r="BK1132" s="192">
        <v>0</v>
      </c>
      <c r="BL1132" s="192">
        <v>0</v>
      </c>
      <c r="BM1132"/>
      <c r="BN1132" s="164">
        <v>1.0934825E-4</v>
      </c>
      <c r="BO1132" s="186">
        <v>5.7434950000000004E-7</v>
      </c>
      <c r="BP1132" s="164">
        <v>1.0310572000000001E-4</v>
      </c>
      <c r="BQ1132" s="186">
        <v>1.5156969999999998E-8</v>
      </c>
      <c r="BR1132" s="186">
        <v>5.8185982999999996E-7</v>
      </c>
      <c r="BS1132" s="186">
        <v>4.4863465999999999E-8</v>
      </c>
      <c r="BT1132" s="186">
        <v>6.1168084999999996E-10</v>
      </c>
      <c r="BU1132" s="186">
        <v>6.7568454000000006E-8</v>
      </c>
      <c r="BV1132" s="186">
        <v>1.4373576999999999E-8</v>
      </c>
      <c r="BW1132" s="186">
        <v>9.6989710999999994E-8</v>
      </c>
      <c r="BX1132" s="186">
        <v>0</v>
      </c>
      <c r="BY1132" s="186">
        <v>4.6087660999999998E-17</v>
      </c>
      <c r="BZ1132" s="186">
        <v>3.7737233000000001E-13</v>
      </c>
      <c r="CA1132" s="186">
        <v>3.3019154E-7</v>
      </c>
      <c r="CB1132" s="186">
        <v>4.5080751999999999E-6</v>
      </c>
      <c r="CC1132" s="186">
        <v>8.4915887000000005E-9</v>
      </c>
      <c r="CD1132" s="186">
        <v>0</v>
      </c>
      <c r="CE1132"/>
      <c r="CF1132" s="329">
        <v>3.1941308999999999E-13</v>
      </c>
      <c r="CG1132" s="330">
        <v>3.6978506000000002</v>
      </c>
      <c r="CH1132" s="330">
        <v>1.8590803E-3</v>
      </c>
      <c r="CI1132" s="330">
        <v>4.0453096000000002E-4</v>
      </c>
      <c r="CJ1132" s="329">
        <v>7.2717271999999999E-5</v>
      </c>
      <c r="CK1132" s="329">
        <v>3.5957871000000003E-11</v>
      </c>
      <c r="CL1132" s="329">
        <v>4.2082686E-9</v>
      </c>
      <c r="CM1132" s="329">
        <v>2.5849724999999999E-5</v>
      </c>
      <c r="CN1132" s="330">
        <v>5.3675113000000003E-2</v>
      </c>
      <c r="CO1132" s="330">
        <v>0.33263619999999999</v>
      </c>
      <c r="CP1132"/>
      <c r="CQ1132">
        <v>0.55467670999999996</v>
      </c>
      <c r="CR1132">
        <v>7.985623081099999E-3</v>
      </c>
      <c r="CS1132">
        <v>5.2098190088999997E-3</v>
      </c>
      <c r="CT1132">
        <v>8.7310371244800002</v>
      </c>
      <c r="CU1132">
        <v>1.361819442E-2</v>
      </c>
      <c r="CV1132" s="109"/>
      <c r="CW1132" s="376" t="s">
        <v>6953</v>
      </c>
      <c r="CX1132" s="36"/>
      <c r="CY1132" s="36"/>
      <c r="CZ1132" s="36"/>
      <c r="DA1132" s="237"/>
      <c r="DB1132" s="257"/>
      <c r="DC1132" s="40"/>
      <c r="DD1132" s="40"/>
      <c r="DE1132" s="40"/>
      <c r="DF1132" s="40"/>
      <c r="DG1132" s="40"/>
      <c r="DH1132" s="40"/>
      <c r="DI1132" s="47"/>
      <c r="DJ1132" s="47"/>
      <c r="DK1132" s="47"/>
      <c r="DL1132" s="47"/>
    </row>
    <row r="1133" spans="1:116" ht="14.4" x14ac:dyDescent="0.3">
      <c r="A1133" t="s">
        <v>2324</v>
      </c>
      <c r="B1133" s="113" t="s">
        <v>924</v>
      </c>
      <c r="C1133" s="182" t="s">
        <v>1670</v>
      </c>
      <c r="D1133" s="40" t="s">
        <v>236</v>
      </c>
      <c r="E1133" s="181" t="s">
        <v>943</v>
      </c>
      <c r="F1133" s="184" t="s">
        <v>4446</v>
      </c>
      <c r="G1133" s="184">
        <v>6.7749559928200004E-2</v>
      </c>
      <c r="H1133" s="184">
        <v>5.3872581470000005E-3</v>
      </c>
      <c r="I1133" s="184">
        <v>7.4913204290000006E-3</v>
      </c>
      <c r="J1133" s="328">
        <v>1.42929083522E-2</v>
      </c>
      <c r="K1133" s="184">
        <v>4.0578072999999999E-2</v>
      </c>
      <c r="L1133" s="184">
        <v>2.0548059000000001E-3</v>
      </c>
      <c r="M1133" s="331">
        <v>2.8027365999999999E-3</v>
      </c>
      <c r="N1133" s="184">
        <v>2.5485702000000001E-3</v>
      </c>
      <c r="O1133" s="331">
        <v>2.4948069999999999E-3</v>
      </c>
      <c r="P1133" s="331">
        <v>1.2020597E-5</v>
      </c>
      <c r="Q1133" s="331">
        <v>3.3186035000000002E-4</v>
      </c>
      <c r="R1133" s="331">
        <v>3.1155251000000001E-4</v>
      </c>
      <c r="S1133" s="331">
        <v>2.6014163000000001E-4</v>
      </c>
      <c r="T1133" s="331">
        <v>2.2621954E-3</v>
      </c>
      <c r="U1133" s="331">
        <v>1.4028585E-2</v>
      </c>
      <c r="V1133" s="331">
        <v>6.0030018999999998E-5</v>
      </c>
      <c r="W1133" s="331">
        <v>4.1817222000000002E-6</v>
      </c>
      <c r="X1133" s="331">
        <v>0</v>
      </c>
      <c r="Y1133"/>
      <c r="Z1133" s="288">
        <v>0.27052048666666667</v>
      </c>
      <c r="AA1133"/>
      <c r="AB1133" s="164">
        <v>25.625247000000002</v>
      </c>
      <c r="AC1133" s="164">
        <v>3.7707784000000002</v>
      </c>
      <c r="AD1133" s="164">
        <v>0.45146190000000003</v>
      </c>
      <c r="AE1133" s="164">
        <v>0</v>
      </c>
      <c r="AF1133" s="164">
        <v>21.083081</v>
      </c>
      <c r="AG1133" s="164">
        <v>0.22479652999999999</v>
      </c>
      <c r="AH1133" s="164">
        <v>9.5128849000000001E-2</v>
      </c>
      <c r="AI1133"/>
      <c r="AJ1133" s="185">
        <v>5.5101576999999997E-3</v>
      </c>
      <c r="AK1133" s="185">
        <v>5.0720805000000002E-3</v>
      </c>
      <c r="AL1133" s="185">
        <v>2.2931882999999999E-4</v>
      </c>
      <c r="AM1133" s="185">
        <v>2.0875839000000001E-4</v>
      </c>
      <c r="AN1133" s="176">
        <v>3.0408156999999998E-7</v>
      </c>
      <c r="AO1133" s="176">
        <v>8.4807259999999995E-10</v>
      </c>
      <c r="AP1133" s="176">
        <v>2.9237869E-2</v>
      </c>
      <c r="AQ1133" s="192">
        <v>2.5107546999999997E-7</v>
      </c>
      <c r="AR1133" s="192">
        <v>7.5755403E-10</v>
      </c>
      <c r="AS1133" s="192">
        <v>2.0697454E-14</v>
      </c>
      <c r="AT1133" s="192">
        <v>5.4492331999999996E-12</v>
      </c>
      <c r="AU1133" s="192">
        <v>0</v>
      </c>
      <c r="AV1133" s="192">
        <v>2.0925302000000001E-10</v>
      </c>
      <c r="AW1133" s="192">
        <v>5.2632847999999997E-8</v>
      </c>
      <c r="AX1133" s="192">
        <v>3.2885792000000003E-11</v>
      </c>
      <c r="AY1133" s="192">
        <v>5.7351207E-11</v>
      </c>
      <c r="AZ1133" s="192">
        <v>6.2354695000000001E-14</v>
      </c>
      <c r="BA1133" s="192">
        <v>9.2475356000000004E-16</v>
      </c>
      <c r="BB1133" s="192">
        <v>1.8908647E-13</v>
      </c>
      <c r="BC1133" s="192">
        <v>6.8933713E-15</v>
      </c>
      <c r="BD1133" s="192">
        <v>1.6115352E-15</v>
      </c>
      <c r="BE1133" s="192">
        <v>8.7960297000000003E-12</v>
      </c>
      <c r="BF1133" s="192">
        <v>1.4975397E-10</v>
      </c>
      <c r="BG1133" s="192">
        <v>5.2103006000000001E-20</v>
      </c>
      <c r="BH1133" s="192">
        <v>2.3610835E-5</v>
      </c>
      <c r="BI1133" s="193">
        <v>2.9214258999999999E-2</v>
      </c>
      <c r="BJ1133" s="192">
        <v>0</v>
      </c>
      <c r="BK1133" s="192">
        <v>0</v>
      </c>
      <c r="BL1133" s="192">
        <v>0</v>
      </c>
      <c r="BM1133"/>
      <c r="BN1133" s="186">
        <v>1.4774606000000001E-5</v>
      </c>
      <c r="BO1133" s="186">
        <v>4.5566173000000002E-7</v>
      </c>
      <c r="BP1133" s="186">
        <v>7.5428290000000002E-6</v>
      </c>
      <c r="BQ1133" s="186">
        <v>3.7215956E-8</v>
      </c>
      <c r="BR1133" s="186">
        <v>4.6432238000000002E-7</v>
      </c>
      <c r="BS1133" s="186">
        <v>1.1215866E-7</v>
      </c>
      <c r="BT1133" s="186">
        <v>1.5292020999999999E-9</v>
      </c>
      <c r="BU1133" s="186">
        <v>1.6892113E-7</v>
      </c>
      <c r="BV1133" s="186">
        <v>3.2487555E-8</v>
      </c>
      <c r="BW1133" s="186">
        <v>2.3228442999999999E-7</v>
      </c>
      <c r="BX1133" s="186">
        <v>0</v>
      </c>
      <c r="BY1133" s="186">
        <v>1.1521915000000001E-16</v>
      </c>
      <c r="BZ1133" s="186">
        <v>9.4343083000000006E-13</v>
      </c>
      <c r="CA1133" s="186">
        <v>5.0617616000000004E-7</v>
      </c>
      <c r="CB1133" s="186">
        <v>5.1997904999999996E-6</v>
      </c>
      <c r="CC1133" s="186">
        <v>2.1228841E-8</v>
      </c>
      <c r="CD1133" s="186">
        <v>0</v>
      </c>
      <c r="CE1133"/>
      <c r="CF1133" s="329">
        <v>7.9853273000000003E-13</v>
      </c>
      <c r="CG1133" s="330">
        <v>0.27053514000000001</v>
      </c>
      <c r="CH1133" s="330">
        <v>4.6477007999999997E-3</v>
      </c>
      <c r="CI1133" s="330">
        <v>3.4068061E-4</v>
      </c>
      <c r="CJ1133" s="329">
        <v>1.0499790999999999E-4</v>
      </c>
      <c r="CK1133" s="329">
        <v>8.6682164E-11</v>
      </c>
      <c r="CL1133" s="329">
        <v>1.0141014999999999E-8</v>
      </c>
      <c r="CM1133" s="329">
        <v>1.8544808000000001E-5</v>
      </c>
      <c r="CN1133" s="330">
        <v>3.7809966000000002E-3</v>
      </c>
      <c r="CO1133" s="330">
        <v>0.40791334000000001</v>
      </c>
      <c r="CP1133"/>
      <c r="CQ1133">
        <v>4.0578072999999999E-2</v>
      </c>
      <c r="CR1133">
        <v>1.0556353156999999E-2</v>
      </c>
      <c r="CS1133">
        <v>5.1732767322000004E-3</v>
      </c>
      <c r="CT1133">
        <v>7.4913204289999997E-3</v>
      </c>
      <c r="CU1133">
        <v>1.428872663E-2</v>
      </c>
      <c r="CV1133" s="109"/>
      <c r="CW1133" s="376" t="s">
        <v>6956</v>
      </c>
      <c r="CX1133" s="36"/>
      <c r="CY1133" s="36"/>
      <c r="CZ1133" s="36"/>
      <c r="DA1133" s="237"/>
      <c r="DB1133" s="257"/>
      <c r="DC1133" s="40"/>
      <c r="DD1133" s="40"/>
      <c r="DE1133" s="40"/>
      <c r="DF1133" s="40"/>
      <c r="DG1133" s="40"/>
      <c r="DH1133" s="40"/>
      <c r="DI1133" s="40"/>
      <c r="DJ1133" s="40"/>
      <c r="DK1133" s="40"/>
      <c r="DL1133" s="40"/>
    </row>
    <row r="1134" spans="1:116" ht="14.4" x14ac:dyDescent="0.3">
      <c r="A1134" t="s">
        <v>2325</v>
      </c>
      <c r="B1134" s="113" t="s">
        <v>924</v>
      </c>
      <c r="C1134" s="182" t="s">
        <v>259</v>
      </c>
      <c r="D1134" s="40" t="s">
        <v>236</v>
      </c>
      <c r="E1134" s="181" t="s">
        <v>943</v>
      </c>
      <c r="F1134" s="184" t="s">
        <v>4447</v>
      </c>
      <c r="G1134" s="184">
        <v>6.9818687322100004E-2</v>
      </c>
      <c r="H1134" s="184">
        <v>2.8896081242000002E-3</v>
      </c>
      <c r="I1134" s="184">
        <v>7.4349277589999992E-3</v>
      </c>
      <c r="J1134" s="328">
        <v>1.6803222438899999E-2</v>
      </c>
      <c r="K1134" s="184">
        <v>4.2690929000000002E-2</v>
      </c>
      <c r="L1134" s="184">
        <v>4.7300774000000002E-3</v>
      </c>
      <c r="M1134" s="331">
        <v>1.6509577E-3</v>
      </c>
      <c r="N1134" s="184">
        <v>1.6530288E-3</v>
      </c>
      <c r="O1134" s="331">
        <v>1.0899635E-3</v>
      </c>
      <c r="P1134" s="331">
        <v>6.1255942000000004E-6</v>
      </c>
      <c r="Q1134" s="331">
        <v>1.4049023000000001E-4</v>
      </c>
      <c r="R1134" s="331">
        <v>1.248182E-4</v>
      </c>
      <c r="S1134" s="184">
        <v>1.5116175000000001E-4</v>
      </c>
      <c r="T1134" s="331">
        <v>9.0487816000000003E-4</v>
      </c>
      <c r="U1134" s="331">
        <v>1.6650387999999999E-2</v>
      </c>
      <c r="V1134" s="331">
        <v>2.4196299000000001E-5</v>
      </c>
      <c r="W1134" s="331">
        <v>1.6726889000000001E-6</v>
      </c>
      <c r="X1134" s="331">
        <v>0</v>
      </c>
      <c r="Y1134"/>
      <c r="Z1134" s="288">
        <v>0.28460619333333337</v>
      </c>
      <c r="AA1134"/>
      <c r="AB1134" s="164">
        <v>25.45853</v>
      </c>
      <c r="AC1134" s="164">
        <v>3.7016151000000002</v>
      </c>
      <c r="AD1134" s="164">
        <v>0.44599661000000002</v>
      </c>
      <c r="AE1134" s="164">
        <v>0</v>
      </c>
      <c r="AF1134" s="164">
        <v>21.023185000000002</v>
      </c>
      <c r="AG1134" s="164">
        <v>0.19386112</v>
      </c>
      <c r="AH1134" s="164">
        <v>9.3872095000000003E-2</v>
      </c>
      <c r="AI1134"/>
      <c r="AJ1134" s="185">
        <v>6.4191823000000004E-3</v>
      </c>
      <c r="AK1134" s="185">
        <v>5.9675913999999997E-3</v>
      </c>
      <c r="AL1134" s="185">
        <v>2.4874169999999999E-4</v>
      </c>
      <c r="AM1134" s="185">
        <v>2.0284919000000001E-4</v>
      </c>
      <c r="AN1134" s="176">
        <v>3.5776927000000001E-7</v>
      </c>
      <c r="AO1134" s="176">
        <v>9.1990274E-10</v>
      </c>
      <c r="AP1134" s="176">
        <v>2.8410251000000001E-2</v>
      </c>
      <c r="AQ1134" s="192">
        <v>2.6412753000000001E-7</v>
      </c>
      <c r="AR1134" s="192">
        <v>7.9693601999999999E-10</v>
      </c>
      <c r="AS1134" s="192">
        <v>2.1773428999999999E-14</v>
      </c>
      <c r="AT1134" s="192">
        <v>2.1796932999999999E-12</v>
      </c>
      <c r="AU1134" s="192">
        <v>0</v>
      </c>
      <c r="AV1134" s="192">
        <v>1.0068005E-10</v>
      </c>
      <c r="AW1134" s="192">
        <v>9.3472692E-8</v>
      </c>
      <c r="AX1134" s="192">
        <v>1.7026322000000001E-11</v>
      </c>
      <c r="AY1134" s="192">
        <v>1.0561562E-10</v>
      </c>
      <c r="AZ1134" s="192">
        <v>2.4941877999999999E-14</v>
      </c>
      <c r="BA1134" s="192">
        <v>3.6990142E-16</v>
      </c>
      <c r="BB1134" s="192">
        <v>8.0047526000000001E-14</v>
      </c>
      <c r="BC1134" s="192">
        <v>1.6719218E-13</v>
      </c>
      <c r="BD1134" s="192">
        <v>3.0456449999999999E-14</v>
      </c>
      <c r="BE1134" s="192">
        <v>3.7375394000000003E-12</v>
      </c>
      <c r="BF1134" s="192">
        <v>6.2446818999999994E-11</v>
      </c>
      <c r="BG1134" s="192">
        <v>2.0841203E-20</v>
      </c>
      <c r="BH1134" s="192">
        <v>1.4614289999999999E-5</v>
      </c>
      <c r="BI1134" s="193">
        <v>2.8395637000000001E-2</v>
      </c>
      <c r="BJ1134" s="192">
        <v>0</v>
      </c>
      <c r="BK1134" s="192">
        <v>0</v>
      </c>
      <c r="BL1134" s="192">
        <v>0</v>
      </c>
      <c r="BM1134"/>
      <c r="BN1134" s="186">
        <v>1.5125337E-5</v>
      </c>
      <c r="BO1134" s="186">
        <v>7.5225205E-7</v>
      </c>
      <c r="BP1134" s="186">
        <v>7.9355759000000001E-6</v>
      </c>
      <c r="BQ1134" s="186">
        <v>1.5212700999999999E-8</v>
      </c>
      <c r="BR1134" s="186">
        <v>7.3763091000000004E-7</v>
      </c>
      <c r="BS1134" s="186">
        <v>4.4863465999999999E-8</v>
      </c>
      <c r="BT1134" s="186">
        <v>6.1168084999999996E-10</v>
      </c>
      <c r="BU1134" s="186">
        <v>6.7568454000000006E-8</v>
      </c>
      <c r="BV1134" s="186">
        <v>1.5136908999999999E-8</v>
      </c>
      <c r="BW1134" s="186">
        <v>9.8959586000000001E-8</v>
      </c>
      <c r="BX1134" s="186">
        <v>0</v>
      </c>
      <c r="BY1134" s="186">
        <v>4.6087660999999998E-17</v>
      </c>
      <c r="BZ1134" s="186">
        <v>3.7737233000000001E-13</v>
      </c>
      <c r="CA1134" s="186">
        <v>3.6058636999999999E-7</v>
      </c>
      <c r="CB1134" s="186">
        <v>5.0884472000000004E-6</v>
      </c>
      <c r="CC1134" s="186">
        <v>8.4915887000000005E-9</v>
      </c>
      <c r="CD1134" s="186">
        <v>0</v>
      </c>
      <c r="CE1134"/>
      <c r="CF1134" s="329">
        <v>3.1941308999999999E-13</v>
      </c>
      <c r="CG1134" s="330">
        <v>0.28461206</v>
      </c>
      <c r="CH1134" s="330">
        <v>1.8590803E-3</v>
      </c>
      <c r="CI1134" s="330">
        <v>5.2624929000000004E-4</v>
      </c>
      <c r="CJ1134" s="329">
        <v>7.8006755000000004E-5</v>
      </c>
      <c r="CK1134" s="329">
        <v>3.6669402999999999E-11</v>
      </c>
      <c r="CL1134" s="329">
        <v>4.2923577000000004E-9</v>
      </c>
      <c r="CM1134" s="329">
        <v>3.3545128000000002E-5</v>
      </c>
      <c r="CN1134" s="330">
        <v>8.2558598999999996E-2</v>
      </c>
      <c r="CO1134" s="330">
        <v>0.39773574</v>
      </c>
      <c r="CP1134"/>
      <c r="CQ1134">
        <v>4.2690929000000002E-2</v>
      </c>
      <c r="CR1134">
        <v>9.3954614241999971E-3</v>
      </c>
      <c r="CS1134">
        <v>6.5075259888999993E-3</v>
      </c>
      <c r="CT1134">
        <v>7.434927759E-3</v>
      </c>
      <c r="CU1134">
        <v>1.6801549749999999E-2</v>
      </c>
      <c r="CV1134" s="109"/>
      <c r="CW1134" s="376" t="s">
        <v>6957</v>
      </c>
      <c r="CX1134" s="36"/>
      <c r="CY1134" s="36"/>
      <c r="CZ1134" s="36"/>
      <c r="DA1134" s="237"/>
      <c r="DB1134" s="257"/>
      <c r="DC1134" s="40"/>
      <c r="DD1134" s="40"/>
      <c r="DE1134" s="40"/>
      <c r="DF1134" s="40"/>
      <c r="DG1134" s="40"/>
      <c r="DH1134" s="40"/>
      <c r="DI1134" s="47"/>
      <c r="DJ1134" s="47"/>
      <c r="DK1134" s="47"/>
      <c r="DL1134" s="47"/>
    </row>
    <row r="1135" spans="1:116" ht="14.4" x14ac:dyDescent="0.3">
      <c r="A1135" t="s">
        <v>6958</v>
      </c>
      <c r="B1135" s="113" t="s">
        <v>924</v>
      </c>
      <c r="C1135" s="182" t="s">
        <v>260</v>
      </c>
      <c r="D1135" s="40" t="s">
        <v>236</v>
      </c>
      <c r="E1135" s="181" t="s">
        <v>943</v>
      </c>
      <c r="F1135" s="184" t="s">
        <v>6959</v>
      </c>
      <c r="G1135" s="184">
        <v>4.6663811920231</v>
      </c>
      <c r="H1135" s="184">
        <v>2.8896081242000002E-3</v>
      </c>
      <c r="I1135" s="184">
        <v>4.0864974314600007</v>
      </c>
      <c r="J1135" s="328">
        <v>1.6803222438899999E-2</v>
      </c>
      <c r="K1135" s="184">
        <v>0.56019092999999998</v>
      </c>
      <c r="L1135" s="184">
        <v>4.7300774000000002E-3</v>
      </c>
      <c r="M1135" s="331">
        <v>1.6509577E-3</v>
      </c>
      <c r="N1135" s="184">
        <v>1.6530288E-3</v>
      </c>
      <c r="O1135" s="331">
        <v>1.0899635E-3</v>
      </c>
      <c r="P1135" s="331">
        <v>6.1255942000000004E-6</v>
      </c>
      <c r="Q1135" s="331">
        <v>1.4049023000000001E-4</v>
      </c>
      <c r="R1135" s="331">
        <v>1.248182E-4</v>
      </c>
      <c r="S1135" s="331">
        <v>1.5116175000000001E-4</v>
      </c>
      <c r="T1135" s="331">
        <v>9.0487816000000003E-4</v>
      </c>
      <c r="U1135" s="331">
        <v>1.6650387999999999E-2</v>
      </c>
      <c r="V1135" s="331">
        <v>4.0790867000000004</v>
      </c>
      <c r="W1135" s="331">
        <v>1.6726889000000001E-6</v>
      </c>
      <c r="X1135" s="331">
        <v>0</v>
      </c>
      <c r="Y1135"/>
      <c r="Z1135" s="288">
        <v>3.7346062</v>
      </c>
      <c r="AA1135"/>
      <c r="AB1135" s="164">
        <v>25.45853</v>
      </c>
      <c r="AC1135" s="164">
        <v>3.7016151000000002</v>
      </c>
      <c r="AD1135" s="164">
        <v>0.44599661000000002</v>
      </c>
      <c r="AE1135" s="164">
        <v>0</v>
      </c>
      <c r="AF1135" s="164">
        <v>21.023185000000002</v>
      </c>
      <c r="AG1135" s="164">
        <v>0.19386112</v>
      </c>
      <c r="AH1135" s="164">
        <v>9.3872095000000003E-2</v>
      </c>
      <c r="AI1135"/>
      <c r="AJ1135" s="185">
        <v>6.2434006E-2</v>
      </c>
      <c r="AK1135" s="185">
        <v>5.9370278999999998E-2</v>
      </c>
      <c r="AL1135" s="185">
        <v>2.8608771E-3</v>
      </c>
      <c r="AM1135" s="185">
        <v>2.0284919000000001E-4</v>
      </c>
      <c r="AN1135" s="176">
        <v>3.5593693000000002E-6</v>
      </c>
      <c r="AO1135" s="176">
        <v>1.0580167E-8</v>
      </c>
      <c r="AP1135" s="176">
        <v>2.8410251000000001E-2</v>
      </c>
      <c r="AQ1135" s="192">
        <v>3.4657274999999999E-6</v>
      </c>
      <c r="AR1135" s="192">
        <v>1.0456936E-8</v>
      </c>
      <c r="AS1135" s="192">
        <v>2.8569842999999998E-13</v>
      </c>
      <c r="AT1135" s="192">
        <v>2.1796932999999999E-12</v>
      </c>
      <c r="AU1135" s="192">
        <v>0</v>
      </c>
      <c r="AV1135" s="192">
        <v>1.0068005E-10</v>
      </c>
      <c r="AW1135" s="192">
        <v>9.3472692E-8</v>
      </c>
      <c r="AX1135" s="192">
        <v>1.7026322000000001E-11</v>
      </c>
      <c r="AY1135" s="192">
        <v>1.0561562E-10</v>
      </c>
      <c r="AZ1135" s="192">
        <v>2.4941877999999999E-14</v>
      </c>
      <c r="BA1135" s="192">
        <v>3.6990142E-16</v>
      </c>
      <c r="BB1135" s="192">
        <v>8.0047526000000001E-14</v>
      </c>
      <c r="BC1135" s="192">
        <v>1.6719218E-13</v>
      </c>
      <c r="BD1135" s="192">
        <v>3.0456449999999999E-14</v>
      </c>
      <c r="BE1135" s="192">
        <v>3.7375394000000003E-12</v>
      </c>
      <c r="BF1135" s="192">
        <v>6.2446818999999994E-11</v>
      </c>
      <c r="BG1135" s="192">
        <v>2.0841203E-20</v>
      </c>
      <c r="BH1135" s="192">
        <v>1.4614289999999999E-5</v>
      </c>
      <c r="BI1135" s="193">
        <v>2.8395637000000001E-2</v>
      </c>
      <c r="BJ1135" s="192">
        <v>0</v>
      </c>
      <c r="BK1135" s="192">
        <v>0</v>
      </c>
      <c r="BL1135" s="192">
        <v>0</v>
      </c>
      <c r="BM1135"/>
      <c r="BN1135" s="164">
        <v>1.1132049000000001E-4</v>
      </c>
      <c r="BO1135" s="186">
        <v>7.5225205E-7</v>
      </c>
      <c r="BP1135" s="164">
        <v>1.0413073E-4</v>
      </c>
      <c r="BQ1135" s="186">
        <v>1.5212700999999999E-8</v>
      </c>
      <c r="BR1135" s="186">
        <v>7.3763091000000004E-7</v>
      </c>
      <c r="BS1135" s="186">
        <v>4.4863465999999999E-8</v>
      </c>
      <c r="BT1135" s="186">
        <v>6.1168084999999996E-10</v>
      </c>
      <c r="BU1135" s="186">
        <v>6.7568454000000006E-8</v>
      </c>
      <c r="BV1135" s="186">
        <v>1.5136908999999999E-8</v>
      </c>
      <c r="BW1135" s="186">
        <v>9.8959586000000001E-8</v>
      </c>
      <c r="BX1135" s="186">
        <v>0</v>
      </c>
      <c r="BY1135" s="186">
        <v>4.6087660999999998E-17</v>
      </c>
      <c r="BZ1135" s="186">
        <v>3.7737233000000001E-13</v>
      </c>
      <c r="CA1135" s="186">
        <v>3.6058636999999999E-7</v>
      </c>
      <c r="CB1135" s="186">
        <v>5.0884472000000004E-6</v>
      </c>
      <c r="CC1135" s="186">
        <v>8.4915887000000005E-9</v>
      </c>
      <c r="CD1135" s="186">
        <v>0</v>
      </c>
      <c r="CE1135"/>
      <c r="CF1135" s="329">
        <v>3.1941308999999999E-13</v>
      </c>
      <c r="CG1135" s="330">
        <v>3.7346121000000001</v>
      </c>
      <c r="CH1135" s="330">
        <v>1.8590803E-3</v>
      </c>
      <c r="CI1135" s="330">
        <v>5.2624929000000004E-4</v>
      </c>
      <c r="CJ1135" s="329">
        <v>7.8006755000000004E-5</v>
      </c>
      <c r="CK1135" s="329">
        <v>3.6669402999999999E-11</v>
      </c>
      <c r="CL1135" s="329">
        <v>4.2923577000000004E-9</v>
      </c>
      <c r="CM1135" s="329">
        <v>3.3545128000000002E-5</v>
      </c>
      <c r="CN1135" s="330">
        <v>8.2558598999999996E-2</v>
      </c>
      <c r="CO1135" s="330">
        <v>0.39773574</v>
      </c>
      <c r="CP1135"/>
      <c r="CQ1135">
        <v>0.56019092999999998</v>
      </c>
      <c r="CR1135">
        <v>9.3954614241999971E-3</v>
      </c>
      <c r="CS1135">
        <v>6.5075259888999993E-3</v>
      </c>
      <c r="CT1135">
        <v>4.0864974314599998</v>
      </c>
      <c r="CU1135">
        <v>1.6801549749999999E-2</v>
      </c>
      <c r="CV1135" s="109"/>
      <c r="CW1135" s="376" t="s">
        <v>6957</v>
      </c>
      <c r="CX1135" s="36"/>
      <c r="CY1135" s="36"/>
      <c r="CZ1135" s="36"/>
      <c r="DA1135" s="237"/>
      <c r="DB1135" s="257"/>
      <c r="DC1135" s="40"/>
      <c r="DD1135" s="40"/>
      <c r="DE1135" s="40"/>
      <c r="DF1135" s="40"/>
      <c r="DG1135" s="40"/>
      <c r="DH1135" s="40"/>
      <c r="DI1135" s="47"/>
      <c r="DJ1135" s="47"/>
      <c r="DK1135" s="47"/>
      <c r="DL1135" s="47"/>
    </row>
    <row r="1136" spans="1:116" ht="14.4" x14ac:dyDescent="0.3">
      <c r="B1136" s="113"/>
      <c r="C1136" s="180"/>
      <c r="D1136" s="37" t="s">
        <v>261</v>
      </c>
      <c r="E1136" s="181"/>
      <c r="F1136"/>
      <c r="G1136"/>
      <c r="H1136"/>
      <c r="I1136"/>
      <c r="J1136" s="332"/>
      <c r="K1136"/>
      <c r="L1136"/>
      <c r="M1136" s="39"/>
      <c r="N1136"/>
      <c r="O1136" s="39"/>
      <c r="P1136" s="39"/>
      <c r="Q1136" s="39"/>
      <c r="R1136" s="39"/>
      <c r="S1136" s="39"/>
      <c r="T1136" s="39"/>
      <c r="U1136" s="39"/>
      <c r="V1136" s="39"/>
      <c r="W1136" s="39"/>
      <c r="Y1136"/>
      <c r="Z1136"/>
      <c r="AA1136"/>
      <c r="AB1136"/>
      <c r="AC1136"/>
      <c r="AD1136"/>
      <c r="AE1136"/>
      <c r="AF1136"/>
      <c r="AG1136"/>
      <c r="AH1136"/>
      <c r="AI1136"/>
      <c r="AJ1136"/>
      <c r="AK1136"/>
      <c r="AL1136"/>
      <c r="AM1136"/>
      <c r="AN1136"/>
      <c r="AO1136"/>
      <c r="AP1136"/>
      <c r="BI1136"/>
      <c r="BM1136"/>
      <c r="BN1136"/>
      <c r="BP1136"/>
      <c r="BS1136" s="39"/>
      <c r="BT1136" s="39"/>
      <c r="BU1136" s="39"/>
      <c r="BV1136" s="39"/>
      <c r="BW1136" s="39"/>
      <c r="BX1136" s="39"/>
      <c r="BY1136" s="39"/>
      <c r="BZ1136" s="39"/>
      <c r="CA1136" s="39"/>
      <c r="CB1136" s="39"/>
      <c r="CC1136" s="39"/>
      <c r="CD1136" s="39"/>
      <c r="CE1136"/>
      <c r="CF1136" s="39"/>
      <c r="CG1136"/>
      <c r="CH1136"/>
      <c r="CI1136"/>
      <c r="CJ1136" s="39"/>
      <c r="CK1136" s="39"/>
      <c r="CL1136" s="39"/>
      <c r="CM1136" s="39"/>
      <c r="CN1136"/>
      <c r="CO1136"/>
      <c r="CP1136"/>
      <c r="CQ1136"/>
      <c r="CR1136"/>
      <c r="CS1136"/>
      <c r="CT1136"/>
      <c r="CU1136"/>
      <c r="CV1136" s="110"/>
      <c r="CW1136" s="377"/>
      <c r="CX1136" s="36"/>
      <c r="CY1136" s="36"/>
      <c r="CZ1136" s="36"/>
      <c r="DA1136" s="237"/>
      <c r="DB1136" s="257"/>
      <c r="DC1136" s="40"/>
      <c r="DD1136" s="40"/>
      <c r="DE1136" s="40"/>
      <c r="DF1136" s="40"/>
      <c r="DG1136" s="40"/>
      <c r="DH1136" s="40"/>
      <c r="DI1136" s="47"/>
      <c r="DJ1136" s="47"/>
      <c r="DK1136" s="47"/>
      <c r="DL1136" s="47"/>
    </row>
    <row r="1137" spans="1:116" ht="14.4" x14ac:dyDescent="0.3">
      <c r="A1137" t="s">
        <v>2326</v>
      </c>
      <c r="B1137" s="113" t="s">
        <v>924</v>
      </c>
      <c r="C1137" s="182" t="s">
        <v>262</v>
      </c>
      <c r="D1137" s="40" t="s">
        <v>261</v>
      </c>
      <c r="E1137" s="181" t="s">
        <v>943</v>
      </c>
      <c r="F1137" s="184" t="s">
        <v>4448</v>
      </c>
      <c r="G1137" s="184">
        <v>5.6844902548000002E-2</v>
      </c>
      <c r="H1137" s="184">
        <v>2.7456783741000002E-3</v>
      </c>
      <c r="I1137" s="184">
        <v>5.7691299450000006E-3</v>
      </c>
      <c r="J1137" s="328">
        <v>1.2717124228900001E-2</v>
      </c>
      <c r="K1137" s="184">
        <v>3.5612970000000001E-2</v>
      </c>
      <c r="L1137" s="184">
        <v>3.1643636000000001E-3</v>
      </c>
      <c r="M1137" s="331">
        <v>1.5510482E-3</v>
      </c>
      <c r="N1137" s="184">
        <v>1.5264765000000001E-3</v>
      </c>
      <c r="O1137" s="331">
        <v>1.0767321E-3</v>
      </c>
      <c r="P1137" s="331">
        <v>5.5229741E-6</v>
      </c>
      <c r="Q1137" s="331">
        <v>1.3694679999999999E-4</v>
      </c>
      <c r="R1137" s="331">
        <v>1.2472798999999999E-4</v>
      </c>
      <c r="S1137" s="184">
        <v>1.4845554000000001E-4</v>
      </c>
      <c r="T1137" s="331">
        <v>9.0487816000000003E-4</v>
      </c>
      <c r="U1137" s="331">
        <v>1.2566996E-2</v>
      </c>
      <c r="V1137" s="331">
        <v>2.4111994999999999E-5</v>
      </c>
      <c r="W1137" s="331">
        <v>1.6726889000000001E-6</v>
      </c>
      <c r="X1137" s="331">
        <v>0</v>
      </c>
      <c r="Y1137"/>
      <c r="Z1137" s="288">
        <v>0.23741980000000001</v>
      </c>
      <c r="AA1137"/>
      <c r="AB1137" s="164">
        <v>24.838986999999999</v>
      </c>
      <c r="AC1137" s="164">
        <v>3.0848722</v>
      </c>
      <c r="AD1137" s="164">
        <v>0.44412242000000002</v>
      </c>
      <c r="AE1137" s="164">
        <v>0</v>
      </c>
      <c r="AF1137" s="164">
        <v>21.023185000000002</v>
      </c>
      <c r="AG1137" s="164">
        <v>0.19345197</v>
      </c>
      <c r="AH1137" s="164">
        <v>9.3355299000000003E-2</v>
      </c>
      <c r="AI1137"/>
      <c r="AJ1137" s="185">
        <v>5.1227692000000002E-3</v>
      </c>
      <c r="AK1137" s="185">
        <v>4.7593584000000001E-3</v>
      </c>
      <c r="AL1137" s="185">
        <v>2.0382509999999999E-4</v>
      </c>
      <c r="AM1137" s="185">
        <v>1.5958578000000001E-4</v>
      </c>
      <c r="AN1137" s="176">
        <v>2.8533323999999998E-7</v>
      </c>
      <c r="AO1137" s="176">
        <v>7.5379104999999996E-10</v>
      </c>
      <c r="AP1137" s="176">
        <v>2.2350950000000001E-2</v>
      </c>
      <c r="AQ1137" s="192">
        <v>2.2033855999999999E-7</v>
      </c>
      <c r="AR1137" s="192">
        <v>6.6481411000000001E-10</v>
      </c>
      <c r="AS1137" s="192">
        <v>1.8163669000000001E-14</v>
      </c>
      <c r="AT1137" s="192">
        <v>2.1796932999999999E-12</v>
      </c>
      <c r="AU1137" s="192">
        <v>0</v>
      </c>
      <c r="AV1137" s="192">
        <v>9.7288778E-11</v>
      </c>
      <c r="AW1137" s="192">
        <v>6.4830292000000006E-8</v>
      </c>
      <c r="AX1137" s="192">
        <v>1.6252946E-11</v>
      </c>
      <c r="AY1137" s="192">
        <v>7.2493696999999995E-11</v>
      </c>
      <c r="AZ1137" s="192">
        <v>2.4941877999999999E-14</v>
      </c>
      <c r="BA1137" s="192">
        <v>3.6990142E-16</v>
      </c>
      <c r="BB1137" s="192">
        <v>7.8028840999999997E-14</v>
      </c>
      <c r="BC1137" s="192">
        <v>9.1971990000000006E-14</v>
      </c>
      <c r="BD1137" s="192">
        <v>1.6819120999999998E-14</v>
      </c>
      <c r="BE1137" s="192">
        <v>3.6373002E-12</v>
      </c>
      <c r="BF1137" s="192">
        <v>6.1282511999999997E-11</v>
      </c>
      <c r="BG1137" s="192">
        <v>2.0841203E-20</v>
      </c>
      <c r="BH1137" s="192">
        <v>1.4365390000000001E-5</v>
      </c>
      <c r="BI1137" s="193">
        <v>2.2336584E-2</v>
      </c>
      <c r="BJ1137" s="192">
        <v>0</v>
      </c>
      <c r="BK1137" s="192">
        <v>0</v>
      </c>
      <c r="BL1137" s="192">
        <v>0</v>
      </c>
      <c r="BM1137"/>
      <c r="BN1137" s="186">
        <v>1.2593808999999999E-5</v>
      </c>
      <c r="BO1137" s="186">
        <v>5.2389952000000003E-7</v>
      </c>
      <c r="BP1137" s="186">
        <v>6.6198940000000002E-6</v>
      </c>
      <c r="BQ1137" s="186">
        <v>1.5141166E-8</v>
      </c>
      <c r="BR1137" s="186">
        <v>5.3768595000000002E-7</v>
      </c>
      <c r="BS1137" s="186">
        <v>4.4863465999999999E-8</v>
      </c>
      <c r="BT1137" s="186">
        <v>6.1168084999999996E-10</v>
      </c>
      <c r="BU1137" s="186">
        <v>6.7568454000000006E-8</v>
      </c>
      <c r="BV1137" s="186">
        <v>1.4157109999999999E-8</v>
      </c>
      <c r="BW1137" s="186">
        <v>9.6431089999999994E-8</v>
      </c>
      <c r="BX1137" s="186">
        <v>0</v>
      </c>
      <c r="BY1137" s="186">
        <v>4.6087660999999998E-17</v>
      </c>
      <c r="BZ1137" s="186">
        <v>3.7737233000000001E-13</v>
      </c>
      <c r="CA1137" s="186">
        <v>3.2157212E-7</v>
      </c>
      <c r="CB1137" s="186">
        <v>4.3434920999999997E-6</v>
      </c>
      <c r="CC1137" s="186">
        <v>8.4915887000000005E-9</v>
      </c>
      <c r="CD1137" s="186">
        <v>0</v>
      </c>
      <c r="CE1137"/>
      <c r="CF1137" s="329">
        <v>3.1941308999999999E-13</v>
      </c>
      <c r="CG1137" s="330">
        <v>0.23742566000000001</v>
      </c>
      <c r="CH1137" s="330">
        <v>1.8590803E-3</v>
      </c>
      <c r="CI1137" s="330">
        <v>3.7001382000000001E-4</v>
      </c>
      <c r="CJ1137" s="329">
        <v>7.1217269000000002E-5</v>
      </c>
      <c r="CK1137" s="329">
        <v>3.5756093000000001E-11</v>
      </c>
      <c r="CL1137" s="329">
        <v>4.1844224000000003E-9</v>
      </c>
      <c r="CM1137" s="329">
        <v>2.3667447000000002E-5</v>
      </c>
      <c r="CN1137" s="330">
        <v>4.5484272999999999E-2</v>
      </c>
      <c r="CO1137" s="330">
        <v>0.31417514000000002</v>
      </c>
      <c r="CP1137"/>
      <c r="CQ1137">
        <v>3.5612970000000001E-2</v>
      </c>
      <c r="CR1137">
        <v>7.5858181641000012E-3</v>
      </c>
      <c r="CS1137">
        <v>4.8418124789000004E-3</v>
      </c>
      <c r="CT1137">
        <v>5.7691299450000006E-3</v>
      </c>
      <c r="CU1137">
        <v>1.271545154E-2</v>
      </c>
      <c r="CV1137" s="109"/>
      <c r="CW1137" s="376" t="s">
        <v>6960</v>
      </c>
      <c r="CX1137" s="36"/>
      <c r="CY1137" s="34"/>
      <c r="CZ1137" s="36"/>
      <c r="DA1137" s="237"/>
      <c r="DB1137" s="257"/>
      <c r="DC1137" s="40"/>
      <c r="DD1137" s="40"/>
      <c r="DE1137" s="40"/>
      <c r="DF1137" s="40"/>
      <c r="DG1137" s="40"/>
      <c r="DH1137" s="40"/>
      <c r="DI1137" s="47"/>
      <c r="DJ1137" s="47"/>
      <c r="DK1137" s="47"/>
      <c r="DL1137" s="47"/>
    </row>
    <row r="1138" spans="1:116" ht="14.4" x14ac:dyDescent="0.3">
      <c r="A1138" t="s">
        <v>6961</v>
      </c>
      <c r="B1138" s="113" t="s">
        <v>924</v>
      </c>
      <c r="C1138" s="182" t="s">
        <v>1671</v>
      </c>
      <c r="D1138" s="40" t="s">
        <v>261</v>
      </c>
      <c r="E1138" s="181" t="s">
        <v>943</v>
      </c>
      <c r="F1138" s="184" t="s">
        <v>6962</v>
      </c>
      <c r="G1138" s="184">
        <v>4.7993948905529997</v>
      </c>
      <c r="H1138" s="184">
        <v>2.7456783741000002E-3</v>
      </c>
      <c r="I1138" s="184">
        <v>4.2308191179499994</v>
      </c>
      <c r="J1138" s="328">
        <v>1.2717124228900001E-2</v>
      </c>
      <c r="K1138" s="184">
        <v>0.55311297000000004</v>
      </c>
      <c r="L1138" s="184">
        <v>3.1643636000000001E-3</v>
      </c>
      <c r="M1138" s="331">
        <v>1.5510482E-3</v>
      </c>
      <c r="N1138" s="184">
        <v>1.5264765000000001E-3</v>
      </c>
      <c r="O1138" s="331">
        <v>1.0767321E-3</v>
      </c>
      <c r="P1138" s="331">
        <v>5.5229741E-6</v>
      </c>
      <c r="Q1138" s="331">
        <v>1.3694679999999999E-4</v>
      </c>
      <c r="R1138" s="331">
        <v>1.2472798999999999E-4</v>
      </c>
      <c r="S1138" s="331">
        <v>1.4845554000000001E-4</v>
      </c>
      <c r="T1138" s="331">
        <v>9.0487816000000003E-4</v>
      </c>
      <c r="U1138" s="331">
        <v>1.2566996E-2</v>
      </c>
      <c r="V1138" s="331">
        <v>4.2250740999999996</v>
      </c>
      <c r="W1138" s="331">
        <v>1.6726889000000001E-6</v>
      </c>
      <c r="X1138" s="331">
        <v>0</v>
      </c>
      <c r="Y1138"/>
      <c r="Z1138" s="288">
        <v>3.6874198000000002</v>
      </c>
      <c r="AA1138"/>
      <c r="AB1138" s="164">
        <v>24.838986999999999</v>
      </c>
      <c r="AC1138" s="164">
        <v>3.0848722</v>
      </c>
      <c r="AD1138" s="164">
        <v>0.44412242000000002</v>
      </c>
      <c r="AE1138" s="164">
        <v>0</v>
      </c>
      <c r="AF1138" s="164">
        <v>21.023185000000002</v>
      </c>
      <c r="AG1138" s="164">
        <v>0.19345197</v>
      </c>
      <c r="AH1138" s="164">
        <v>9.3355299000000003E-2</v>
      </c>
      <c r="AI1138"/>
      <c r="AJ1138" s="185">
        <v>6.1137592999999997E-2</v>
      </c>
      <c r="AK1138" s="185">
        <v>5.8162046000000002E-2</v>
      </c>
      <c r="AL1138" s="185">
        <v>2.8159604999999999E-3</v>
      </c>
      <c r="AM1138" s="185">
        <v>1.5958578000000001E-4</v>
      </c>
      <c r="AN1138" s="176">
        <v>3.4869332000000002E-6</v>
      </c>
      <c r="AO1138" s="176">
        <v>1.0414055000000001E-8</v>
      </c>
      <c r="AP1138" s="176">
        <v>2.2350950000000001E-2</v>
      </c>
      <c r="AQ1138" s="192">
        <v>3.4219386000000001E-6</v>
      </c>
      <c r="AR1138" s="192">
        <v>1.0324814E-8</v>
      </c>
      <c r="AS1138" s="192">
        <v>2.8208867000000001E-13</v>
      </c>
      <c r="AT1138" s="192">
        <v>2.1796932999999999E-12</v>
      </c>
      <c r="AU1138" s="192">
        <v>0</v>
      </c>
      <c r="AV1138" s="192">
        <v>9.7288778E-11</v>
      </c>
      <c r="AW1138" s="192">
        <v>6.4830292000000006E-8</v>
      </c>
      <c r="AX1138" s="192">
        <v>1.6252946E-11</v>
      </c>
      <c r="AY1138" s="192">
        <v>7.2493696999999995E-11</v>
      </c>
      <c r="AZ1138" s="192">
        <v>2.4941877999999999E-14</v>
      </c>
      <c r="BA1138" s="192">
        <v>3.6990142E-16</v>
      </c>
      <c r="BB1138" s="192">
        <v>7.8028840999999997E-14</v>
      </c>
      <c r="BC1138" s="192">
        <v>9.1971990000000006E-14</v>
      </c>
      <c r="BD1138" s="192">
        <v>1.6819120999999998E-14</v>
      </c>
      <c r="BE1138" s="192">
        <v>3.6373002E-12</v>
      </c>
      <c r="BF1138" s="192">
        <v>6.1282511999999997E-11</v>
      </c>
      <c r="BG1138" s="192">
        <v>2.0841203E-20</v>
      </c>
      <c r="BH1138" s="192">
        <v>1.4365390000000001E-5</v>
      </c>
      <c r="BI1138" s="193">
        <v>2.2336584E-2</v>
      </c>
      <c r="BJ1138" s="192">
        <v>0</v>
      </c>
      <c r="BK1138" s="192">
        <v>0</v>
      </c>
      <c r="BL1138" s="192">
        <v>0</v>
      </c>
      <c r="BM1138"/>
      <c r="BN1138" s="164">
        <v>1.0878896E-4</v>
      </c>
      <c r="BO1138" s="186">
        <v>5.2389952000000003E-7</v>
      </c>
      <c r="BP1138" s="164">
        <v>1.0281505E-4</v>
      </c>
      <c r="BQ1138" s="186">
        <v>1.5141166E-8</v>
      </c>
      <c r="BR1138" s="186">
        <v>5.3768595000000002E-7</v>
      </c>
      <c r="BS1138" s="186">
        <v>4.4863465999999999E-8</v>
      </c>
      <c r="BT1138" s="186">
        <v>6.1168084999999996E-10</v>
      </c>
      <c r="BU1138" s="186">
        <v>6.7568454000000006E-8</v>
      </c>
      <c r="BV1138" s="186">
        <v>1.4157109999999999E-8</v>
      </c>
      <c r="BW1138" s="186">
        <v>9.6431089999999994E-8</v>
      </c>
      <c r="BX1138" s="186">
        <v>0</v>
      </c>
      <c r="BY1138" s="186">
        <v>4.6087660999999998E-17</v>
      </c>
      <c r="BZ1138" s="186">
        <v>3.7737233000000001E-13</v>
      </c>
      <c r="CA1138" s="186">
        <v>3.2157212E-7</v>
      </c>
      <c r="CB1138" s="186">
        <v>4.3434920999999997E-6</v>
      </c>
      <c r="CC1138" s="186">
        <v>8.4915887000000005E-9</v>
      </c>
      <c r="CD1138" s="186">
        <v>0</v>
      </c>
      <c r="CE1138"/>
      <c r="CF1138" s="329">
        <v>3.1941308999999999E-13</v>
      </c>
      <c r="CG1138" s="330">
        <v>3.6874256999999999</v>
      </c>
      <c r="CH1138" s="330">
        <v>1.8590803E-3</v>
      </c>
      <c r="CI1138" s="330">
        <v>3.7001382000000001E-4</v>
      </c>
      <c r="CJ1138" s="329">
        <v>7.1217269000000002E-5</v>
      </c>
      <c r="CK1138" s="329">
        <v>3.5756093000000001E-11</v>
      </c>
      <c r="CL1138" s="329">
        <v>4.1844224000000003E-9</v>
      </c>
      <c r="CM1138" s="329">
        <v>2.3667447000000002E-5</v>
      </c>
      <c r="CN1138" s="330">
        <v>4.5484272999999999E-2</v>
      </c>
      <c r="CO1138" s="330">
        <v>0.31417514000000002</v>
      </c>
      <c r="CP1138"/>
      <c r="CQ1138">
        <v>0.55311297000000004</v>
      </c>
      <c r="CR1138">
        <v>7.5858181641000012E-3</v>
      </c>
      <c r="CS1138">
        <v>4.8418124789000004E-3</v>
      </c>
      <c r="CT1138">
        <v>4.2308191179499994</v>
      </c>
      <c r="CU1138">
        <v>1.271545154E-2</v>
      </c>
      <c r="CV1138" s="109"/>
      <c r="CW1138" s="376" t="s">
        <v>6960</v>
      </c>
      <c r="CX1138" s="36"/>
      <c r="CY1138" s="36"/>
      <c r="CZ1138" s="36"/>
      <c r="DA1138" s="237"/>
      <c r="DB1138" s="257"/>
      <c r="DC1138" s="40"/>
      <c r="DD1138" s="40"/>
      <c r="DE1138" s="40"/>
      <c r="DF1138" s="40"/>
      <c r="DG1138" s="40"/>
      <c r="DH1138" s="40"/>
      <c r="DI1138" s="47"/>
      <c r="DJ1138" s="47"/>
      <c r="DK1138" s="47"/>
      <c r="DL1138" s="47"/>
    </row>
    <row r="1139" spans="1:116" ht="14.4" x14ac:dyDescent="0.3">
      <c r="A1139" t="s">
        <v>2327</v>
      </c>
      <c r="B1139" s="113" t="s">
        <v>924</v>
      </c>
      <c r="C1139" s="182" t="s">
        <v>263</v>
      </c>
      <c r="D1139" s="40" t="s">
        <v>261</v>
      </c>
      <c r="E1139" s="181" t="s">
        <v>943</v>
      </c>
      <c r="F1139" s="184" t="s">
        <v>4449</v>
      </c>
      <c r="G1139" s="184">
        <v>5.7750050393199998E-2</v>
      </c>
      <c r="H1139" s="184">
        <v>2.7557199373E-3</v>
      </c>
      <c r="I1139" s="184">
        <v>5.8853484269999999E-3</v>
      </c>
      <c r="J1139" s="328">
        <v>1.30022010289E-2</v>
      </c>
      <c r="K1139" s="184">
        <v>3.6106780999999998E-2</v>
      </c>
      <c r="L1139" s="184">
        <v>3.2735994E-3</v>
      </c>
      <c r="M1139" s="331">
        <v>1.5580187E-3</v>
      </c>
      <c r="N1139" s="184">
        <v>1.5353057000000001E-3</v>
      </c>
      <c r="O1139" s="331">
        <v>1.0776551999999999E-3</v>
      </c>
      <c r="P1139" s="331">
        <v>5.5650172999999997E-6</v>
      </c>
      <c r="Q1139" s="331">
        <v>1.3719401999999999E-4</v>
      </c>
      <c r="R1139" s="331">
        <v>1.2473429E-4</v>
      </c>
      <c r="S1139" s="184">
        <v>1.4864433999999999E-4</v>
      </c>
      <c r="T1139" s="331">
        <v>9.0487816000000003E-4</v>
      </c>
      <c r="U1139" s="331">
        <v>1.2851883999999999E-2</v>
      </c>
      <c r="V1139" s="331">
        <v>2.4117876999999999E-5</v>
      </c>
      <c r="W1139" s="331">
        <v>1.6726889000000001E-6</v>
      </c>
      <c r="X1139" s="331">
        <v>0</v>
      </c>
      <c r="Y1139"/>
      <c r="Z1139" s="288">
        <v>0.24071187333333333</v>
      </c>
      <c r="AA1139"/>
      <c r="AB1139" s="164">
        <v>24.882211000000002</v>
      </c>
      <c r="AC1139" s="164">
        <v>3.1279007000000001</v>
      </c>
      <c r="AD1139" s="164">
        <v>0.44425318000000003</v>
      </c>
      <c r="AE1139" s="164">
        <v>0</v>
      </c>
      <c r="AF1139" s="164">
        <v>21.023185000000002</v>
      </c>
      <c r="AG1139" s="164">
        <v>0.19348051999999999</v>
      </c>
      <c r="AH1139" s="164">
        <v>9.3391353999999996E-2</v>
      </c>
      <c r="AI1139"/>
      <c r="AJ1139" s="185">
        <v>5.2132167000000004E-3</v>
      </c>
      <c r="AK1139" s="185">
        <v>4.8436536999999997E-3</v>
      </c>
      <c r="AL1139" s="185">
        <v>2.0695882000000001E-4</v>
      </c>
      <c r="AM1139" s="185">
        <v>1.6260415999999999E-4</v>
      </c>
      <c r="AN1139" s="176">
        <v>2.9038691000000001E-7</v>
      </c>
      <c r="AO1139" s="176">
        <v>7.6538022999999999E-10</v>
      </c>
      <c r="AP1139" s="176">
        <v>2.2773692000000002E-2</v>
      </c>
      <c r="AQ1139" s="192">
        <v>2.233936E-7</v>
      </c>
      <c r="AR1139" s="192">
        <v>6.7403191000000003E-10</v>
      </c>
      <c r="AS1139" s="192">
        <v>1.8415512999999999E-14</v>
      </c>
      <c r="AT1139" s="192">
        <v>2.1796932999999999E-12</v>
      </c>
      <c r="AU1139" s="192">
        <v>0</v>
      </c>
      <c r="AV1139" s="192">
        <v>9.7525378000000006E-11</v>
      </c>
      <c r="AW1139" s="192">
        <v>6.6828598999999997E-8</v>
      </c>
      <c r="AX1139" s="192">
        <v>1.6306902000000001E-11</v>
      </c>
      <c r="AY1139" s="192">
        <v>7.4804529E-11</v>
      </c>
      <c r="AZ1139" s="192">
        <v>2.4941877999999999E-14</v>
      </c>
      <c r="BA1139" s="192">
        <v>3.6990142E-16</v>
      </c>
      <c r="BB1139" s="192">
        <v>7.8169678999999998E-14</v>
      </c>
      <c r="BC1139" s="192">
        <v>9.7219910000000005E-14</v>
      </c>
      <c r="BD1139" s="192">
        <v>1.7770561999999999E-14</v>
      </c>
      <c r="BE1139" s="192">
        <v>3.6442936000000001E-12</v>
      </c>
      <c r="BF1139" s="192">
        <v>6.1363741999999997E-11</v>
      </c>
      <c r="BG1139" s="192">
        <v>2.0841203E-20</v>
      </c>
      <c r="BH1139" s="192">
        <v>1.4382755000000001E-5</v>
      </c>
      <c r="BI1139" s="193">
        <v>2.2759308999999998E-2</v>
      </c>
      <c r="BJ1139" s="192">
        <v>0</v>
      </c>
      <c r="BK1139" s="192">
        <v>0</v>
      </c>
      <c r="BL1139" s="192">
        <v>0</v>
      </c>
      <c r="BM1139"/>
      <c r="BN1139" s="186">
        <v>1.2770426999999999E-5</v>
      </c>
      <c r="BO1139" s="186">
        <v>5.3983109000000002E-7</v>
      </c>
      <c r="BP1139" s="186">
        <v>6.7116856999999998E-6</v>
      </c>
      <c r="BQ1139" s="186">
        <v>1.5146156999999999E-8</v>
      </c>
      <c r="BR1139" s="186">
        <v>5.5163558999999997E-7</v>
      </c>
      <c r="BS1139" s="186">
        <v>4.4863465999999999E-8</v>
      </c>
      <c r="BT1139" s="186">
        <v>6.1168084999999996E-10</v>
      </c>
      <c r="BU1139" s="186">
        <v>6.7568454000000006E-8</v>
      </c>
      <c r="BV1139" s="186">
        <v>1.4225468E-8</v>
      </c>
      <c r="BW1139" s="186">
        <v>9.6607495999999999E-8</v>
      </c>
      <c r="BX1139" s="186">
        <v>0</v>
      </c>
      <c r="BY1139" s="186">
        <v>4.6087660999999998E-17</v>
      </c>
      <c r="BZ1139" s="186">
        <v>3.7737233000000001E-13</v>
      </c>
      <c r="CA1139" s="186">
        <v>3.2429403999999999E-7</v>
      </c>
      <c r="CB1139" s="186">
        <v>4.3954657000000002E-6</v>
      </c>
      <c r="CC1139" s="186">
        <v>8.4915887000000005E-9</v>
      </c>
      <c r="CD1139" s="186">
        <v>0</v>
      </c>
      <c r="CE1139"/>
      <c r="CF1139" s="329">
        <v>3.1941308999999999E-13</v>
      </c>
      <c r="CG1139" s="330">
        <v>0.24071772999999999</v>
      </c>
      <c r="CH1139" s="330">
        <v>1.8590803E-3</v>
      </c>
      <c r="CI1139" s="330">
        <v>3.8091397E-4</v>
      </c>
      <c r="CJ1139" s="329">
        <v>7.1690953999999996E-5</v>
      </c>
      <c r="CK1139" s="329">
        <v>3.5819813000000001E-11</v>
      </c>
      <c r="CL1139" s="329">
        <v>4.1919528000000003E-9</v>
      </c>
      <c r="CM1139" s="329">
        <v>2.4356588E-5</v>
      </c>
      <c r="CN1139" s="330">
        <v>4.8070854000000003E-2</v>
      </c>
      <c r="CO1139" s="330">
        <v>0.32000495000000001</v>
      </c>
      <c r="CP1139"/>
      <c r="CQ1139">
        <v>3.6106780999999998E-2</v>
      </c>
      <c r="CR1139">
        <v>7.7120723273E-3</v>
      </c>
      <c r="CS1139">
        <v>4.9580250788999998E-3</v>
      </c>
      <c r="CT1139">
        <v>5.8853484269999999E-3</v>
      </c>
      <c r="CU1139">
        <v>1.3000528339999999E-2</v>
      </c>
      <c r="CV1139" s="109"/>
      <c r="CW1139" s="376" t="s">
        <v>6963</v>
      </c>
      <c r="CX1139" s="36"/>
      <c r="CY1139" s="36"/>
      <c r="CZ1139" s="36"/>
      <c r="DA1139" s="237"/>
      <c r="DB1139" s="257"/>
      <c r="DC1139" s="40"/>
      <c r="DD1139" s="40"/>
      <c r="DE1139" s="40"/>
      <c r="DF1139" s="40"/>
      <c r="DG1139" s="40"/>
      <c r="DH1139" s="40"/>
      <c r="DI1139" s="47"/>
      <c r="DJ1139" s="47"/>
      <c r="DK1139" s="47"/>
      <c r="DL1139" s="47"/>
    </row>
    <row r="1140" spans="1:116" ht="14.4" x14ac:dyDescent="0.3">
      <c r="A1140" t="s">
        <v>6964</v>
      </c>
      <c r="B1140" s="113" t="s">
        <v>924</v>
      </c>
      <c r="C1140" s="182" t="s">
        <v>264</v>
      </c>
      <c r="D1140" s="40" t="s">
        <v>261</v>
      </c>
      <c r="E1140" s="181" t="s">
        <v>943</v>
      </c>
      <c r="F1140" s="184" t="s">
        <v>6965</v>
      </c>
      <c r="G1140" s="184">
        <v>5.0407500315161995</v>
      </c>
      <c r="H1140" s="184">
        <v>2.7557199373E-3</v>
      </c>
      <c r="I1140" s="184">
        <v>4.4713853305499995</v>
      </c>
      <c r="J1140" s="328">
        <v>1.30022010289E-2</v>
      </c>
      <c r="K1140" s="184">
        <v>0.55360677999999997</v>
      </c>
      <c r="L1140" s="184">
        <v>3.2735994E-3</v>
      </c>
      <c r="M1140" s="331">
        <v>1.5580187E-3</v>
      </c>
      <c r="N1140" s="184">
        <v>1.5353057000000001E-3</v>
      </c>
      <c r="O1140" s="331">
        <v>1.0776551999999999E-3</v>
      </c>
      <c r="P1140" s="331">
        <v>5.5650172999999997E-6</v>
      </c>
      <c r="Q1140" s="331">
        <v>1.3719401999999999E-4</v>
      </c>
      <c r="R1140" s="331">
        <v>1.2473429E-4</v>
      </c>
      <c r="S1140" s="331">
        <v>1.4864433999999999E-4</v>
      </c>
      <c r="T1140" s="331">
        <v>9.0487816000000003E-4</v>
      </c>
      <c r="U1140" s="331">
        <v>1.2851883999999999E-2</v>
      </c>
      <c r="V1140" s="331">
        <v>4.4655240999999997</v>
      </c>
      <c r="W1140" s="331">
        <v>1.6726889000000001E-6</v>
      </c>
      <c r="X1140" s="331">
        <v>0</v>
      </c>
      <c r="Y1140"/>
      <c r="Z1140" s="288">
        <v>3.6907118666666667</v>
      </c>
      <c r="AA1140"/>
      <c r="AB1140" s="164">
        <v>24.882211000000002</v>
      </c>
      <c r="AC1140" s="164">
        <v>3.1279007000000001</v>
      </c>
      <c r="AD1140" s="164">
        <v>0.44425318000000003</v>
      </c>
      <c r="AE1140" s="164">
        <v>0</v>
      </c>
      <c r="AF1140" s="164">
        <v>21.023185000000002</v>
      </c>
      <c r="AG1140" s="164">
        <v>0.19348051999999999</v>
      </c>
      <c r="AH1140" s="164">
        <v>9.3391353999999996E-2</v>
      </c>
      <c r="AI1140"/>
      <c r="AJ1140" s="185">
        <v>6.1228039999999997E-2</v>
      </c>
      <c r="AK1140" s="185">
        <v>5.8246342E-2</v>
      </c>
      <c r="AL1140" s="185">
        <v>2.8190941999999999E-3</v>
      </c>
      <c r="AM1140" s="185">
        <v>1.6260415999999999E-4</v>
      </c>
      <c r="AN1140" s="176">
        <v>3.4919869000000001E-6</v>
      </c>
      <c r="AO1140" s="176">
        <v>1.0425643999999999E-8</v>
      </c>
      <c r="AP1140" s="176">
        <v>2.2773692000000002E-2</v>
      </c>
      <c r="AQ1140" s="192">
        <v>3.4249935999999999E-6</v>
      </c>
      <c r="AR1140" s="192">
        <v>1.0334032E-8</v>
      </c>
      <c r="AS1140" s="192">
        <v>2.8234051000000001E-13</v>
      </c>
      <c r="AT1140" s="192">
        <v>2.1796932999999999E-12</v>
      </c>
      <c r="AU1140" s="192">
        <v>0</v>
      </c>
      <c r="AV1140" s="192">
        <v>9.7525378000000006E-11</v>
      </c>
      <c r="AW1140" s="192">
        <v>6.6828598999999997E-8</v>
      </c>
      <c r="AX1140" s="192">
        <v>1.6306902000000001E-11</v>
      </c>
      <c r="AY1140" s="192">
        <v>7.4804529E-11</v>
      </c>
      <c r="AZ1140" s="192">
        <v>2.4941877999999999E-14</v>
      </c>
      <c r="BA1140" s="192">
        <v>3.6990142E-16</v>
      </c>
      <c r="BB1140" s="192">
        <v>7.8169678999999998E-14</v>
      </c>
      <c r="BC1140" s="192">
        <v>9.7219910000000005E-14</v>
      </c>
      <c r="BD1140" s="192">
        <v>1.7770561999999999E-14</v>
      </c>
      <c r="BE1140" s="192">
        <v>3.6442936000000001E-12</v>
      </c>
      <c r="BF1140" s="192">
        <v>6.1363741999999997E-11</v>
      </c>
      <c r="BG1140" s="192">
        <v>2.0841203E-20</v>
      </c>
      <c r="BH1140" s="192">
        <v>1.4382755000000001E-5</v>
      </c>
      <c r="BI1140" s="193">
        <v>2.2759308999999998E-2</v>
      </c>
      <c r="BJ1140" s="192">
        <v>0</v>
      </c>
      <c r="BK1140" s="192">
        <v>0</v>
      </c>
      <c r="BL1140" s="192">
        <v>0</v>
      </c>
      <c r="BM1140"/>
      <c r="BN1140" s="164">
        <v>1.0896558E-4</v>
      </c>
      <c r="BO1140" s="186">
        <v>5.3983109000000002E-7</v>
      </c>
      <c r="BP1140" s="164">
        <v>1.0290684E-4</v>
      </c>
      <c r="BQ1140" s="186">
        <v>1.5146156999999999E-8</v>
      </c>
      <c r="BR1140" s="186">
        <v>5.5163558999999997E-7</v>
      </c>
      <c r="BS1140" s="186">
        <v>4.4863465999999999E-8</v>
      </c>
      <c r="BT1140" s="186">
        <v>6.1168084999999996E-10</v>
      </c>
      <c r="BU1140" s="186">
        <v>6.7568454000000006E-8</v>
      </c>
      <c r="BV1140" s="186">
        <v>1.4225468E-8</v>
      </c>
      <c r="BW1140" s="186">
        <v>9.6607495999999999E-8</v>
      </c>
      <c r="BX1140" s="186">
        <v>0</v>
      </c>
      <c r="BY1140" s="186">
        <v>4.6087660999999998E-17</v>
      </c>
      <c r="BZ1140" s="186">
        <v>3.7737233000000001E-13</v>
      </c>
      <c r="CA1140" s="186">
        <v>3.2429403999999999E-7</v>
      </c>
      <c r="CB1140" s="186">
        <v>4.3954657000000002E-6</v>
      </c>
      <c r="CC1140" s="186">
        <v>8.4915887000000005E-9</v>
      </c>
      <c r="CD1140" s="186">
        <v>0</v>
      </c>
      <c r="CE1140"/>
      <c r="CF1140" s="329">
        <v>3.1941308999999999E-13</v>
      </c>
      <c r="CG1140" s="330">
        <v>3.6907177</v>
      </c>
      <c r="CH1140" s="330">
        <v>1.8590803E-3</v>
      </c>
      <c r="CI1140" s="330">
        <v>3.8091397E-4</v>
      </c>
      <c r="CJ1140" s="329">
        <v>7.1690953999999996E-5</v>
      </c>
      <c r="CK1140" s="329">
        <v>3.5819813000000001E-11</v>
      </c>
      <c r="CL1140" s="329">
        <v>4.1919528000000003E-9</v>
      </c>
      <c r="CM1140" s="329">
        <v>2.4356588E-5</v>
      </c>
      <c r="CN1140" s="330">
        <v>4.8070854000000003E-2</v>
      </c>
      <c r="CO1140" s="330">
        <v>0.32000495000000001</v>
      </c>
      <c r="CP1140"/>
      <c r="CQ1140">
        <v>0.55360677999999997</v>
      </c>
      <c r="CR1140">
        <v>7.7120723273E-3</v>
      </c>
      <c r="CS1140">
        <v>4.9580250788999998E-3</v>
      </c>
      <c r="CT1140">
        <v>4.4713853305499995</v>
      </c>
      <c r="CU1140">
        <v>1.3000528339999999E-2</v>
      </c>
      <c r="CV1140" s="109"/>
      <c r="CW1140" s="376" t="s">
        <v>6963</v>
      </c>
      <c r="CX1140" s="36"/>
      <c r="CY1140" s="36"/>
      <c r="CZ1140" s="36"/>
      <c r="DA1140" s="237"/>
      <c r="DB1140" s="257"/>
      <c r="DC1140" s="40"/>
      <c r="DD1140" s="40"/>
      <c r="DE1140" s="40"/>
      <c r="DF1140" s="40"/>
      <c r="DG1140" s="40"/>
      <c r="DH1140" s="40"/>
      <c r="DI1140" s="47"/>
      <c r="DJ1140" s="47"/>
      <c r="DK1140" s="47"/>
      <c r="DL1140" s="47"/>
    </row>
    <row r="1141" spans="1:116" ht="14.4" x14ac:dyDescent="0.3">
      <c r="A1141" t="s">
        <v>2328</v>
      </c>
      <c r="B1141" s="113" t="s">
        <v>924</v>
      </c>
      <c r="C1141" s="182" t="s">
        <v>1672</v>
      </c>
      <c r="D1141" s="40" t="s">
        <v>261</v>
      </c>
      <c r="E1141" s="181" t="s">
        <v>943</v>
      </c>
      <c r="F1141" s="184" t="s">
        <v>4450</v>
      </c>
      <c r="G1141" s="184">
        <v>0.137672191152</v>
      </c>
      <c r="H1141" s="184">
        <v>6.6040779809999998E-3</v>
      </c>
      <c r="I1141" s="184">
        <v>1.6525551528000001E-2</v>
      </c>
      <c r="J1141" s="328">
        <v>3.5989804642999994E-2</v>
      </c>
      <c r="K1141" s="184">
        <v>7.8552757000000001E-2</v>
      </c>
      <c r="L1141" s="184">
        <v>1.0068797000000001E-2</v>
      </c>
      <c r="M1141" s="331">
        <v>3.5455513000000002E-3</v>
      </c>
      <c r="N1141" s="184">
        <v>3.3908800000000002E-3</v>
      </c>
      <c r="O1141" s="331">
        <v>2.8123346999999999E-3</v>
      </c>
      <c r="P1141" s="331">
        <v>1.6316881000000001E-5</v>
      </c>
      <c r="Q1141" s="331">
        <v>3.8454640000000002E-4</v>
      </c>
      <c r="R1141" s="331">
        <v>3.4471970000000003E-4</v>
      </c>
      <c r="S1141" s="184">
        <v>2.9387384E-4</v>
      </c>
      <c r="T1141" s="331">
        <v>2.4997258999999998E-3</v>
      </c>
      <c r="U1141" s="331">
        <v>3.5691309999999997E-2</v>
      </c>
      <c r="V1141" s="331">
        <v>6.6757627999999996E-5</v>
      </c>
      <c r="W1141" s="331">
        <v>4.6208029999999997E-6</v>
      </c>
      <c r="X1141" s="331">
        <v>0</v>
      </c>
      <c r="Y1141"/>
      <c r="Z1141" s="288">
        <v>0.52368504666666671</v>
      </c>
      <c r="AA1141"/>
      <c r="AB1141" s="164">
        <v>29.010760000000001</v>
      </c>
      <c r="AC1141" s="164">
        <v>7.1240506000000003</v>
      </c>
      <c r="AD1141" s="164">
        <v>0.46257162000000002</v>
      </c>
      <c r="AE1141" s="164">
        <v>0</v>
      </c>
      <c r="AF1141" s="164">
        <v>21.093563</v>
      </c>
      <c r="AG1141" s="164">
        <v>0.23242674999999999</v>
      </c>
      <c r="AH1141" s="164">
        <v>9.8148493000000003E-2</v>
      </c>
      <c r="AI1141"/>
      <c r="AJ1141" s="185">
        <v>1.2374321000000001E-2</v>
      </c>
      <c r="AK1141" s="185">
        <v>1.1460898000000001E-2</v>
      </c>
      <c r="AL1141" s="185">
        <v>4.6925291000000002E-4</v>
      </c>
      <c r="AM1141" s="185">
        <v>4.4416950999999998E-4</v>
      </c>
      <c r="AN1141" s="176">
        <v>6.8710420999999998E-7</v>
      </c>
      <c r="AO1141" s="176">
        <v>1.7354028000000001E-9</v>
      </c>
      <c r="AP1141" s="176">
        <v>6.2208615000000002E-2</v>
      </c>
      <c r="AQ1141" s="192">
        <v>4.8601559E-7</v>
      </c>
      <c r="AR1141" s="192">
        <v>1.4664249999999999E-9</v>
      </c>
      <c r="AS1141" s="192">
        <v>4.0064819999999999E-14</v>
      </c>
      <c r="AT1141" s="192">
        <v>6.0214027000000001E-12</v>
      </c>
      <c r="AU1141" s="192">
        <v>0</v>
      </c>
      <c r="AV1141" s="192">
        <v>2.4662531E-10</v>
      </c>
      <c r="AW1141" s="192">
        <v>2.0065441E-7</v>
      </c>
      <c r="AX1141" s="192">
        <v>3.9850917000000003E-11</v>
      </c>
      <c r="AY1141" s="192">
        <v>2.2834101000000001E-10</v>
      </c>
      <c r="AZ1141" s="192">
        <v>6.8901938000000006E-14</v>
      </c>
      <c r="BA1141" s="192">
        <v>1.0218526999999999E-15</v>
      </c>
      <c r="BB1141" s="192">
        <v>2.1910439E-13</v>
      </c>
      <c r="BC1141" s="192">
        <v>3.8634207999999998E-13</v>
      </c>
      <c r="BD1141" s="192">
        <v>7.0443113000000002E-14</v>
      </c>
      <c r="BE1141" s="192">
        <v>1.0224305E-11</v>
      </c>
      <c r="BF1141" s="192">
        <v>1.7134029E-10</v>
      </c>
      <c r="BG1141" s="192">
        <v>5.7573822000000005E-20</v>
      </c>
      <c r="BH1141" s="192">
        <v>2.6533628999999999E-5</v>
      </c>
      <c r="BI1141" s="193">
        <v>6.2182081E-2</v>
      </c>
      <c r="BJ1141" s="192">
        <v>0</v>
      </c>
      <c r="BK1141" s="192">
        <v>0</v>
      </c>
      <c r="BL1141" s="192">
        <v>0</v>
      </c>
      <c r="BM1141"/>
      <c r="BN1141" s="186">
        <v>2.8427637999999999E-5</v>
      </c>
      <c r="BO1141" s="186">
        <v>1.6408449000000001E-6</v>
      </c>
      <c r="BP1141" s="186">
        <v>1.4601729E-5</v>
      </c>
      <c r="BQ1141" s="186">
        <v>4.1454062000000002E-8</v>
      </c>
      <c r="BR1141" s="186">
        <v>1.4996836E-6</v>
      </c>
      <c r="BS1141" s="186">
        <v>1.2393532E-7</v>
      </c>
      <c r="BT1141" s="186">
        <v>1.6897682999999999E-9</v>
      </c>
      <c r="BU1141" s="186">
        <v>1.8665784999999999E-7</v>
      </c>
      <c r="BV1141" s="186">
        <v>4.0831924E-8</v>
      </c>
      <c r="BW1141" s="186">
        <v>2.6931426000000002E-7</v>
      </c>
      <c r="BX1141" s="186">
        <v>0</v>
      </c>
      <c r="BY1141" s="186">
        <v>1.2731716000000001E-16</v>
      </c>
      <c r="BZ1141" s="186">
        <v>1.0424911E-12</v>
      </c>
      <c r="CA1141" s="186">
        <v>7.4301182999999995E-7</v>
      </c>
      <c r="CB1141" s="186">
        <v>9.2550266999999993E-6</v>
      </c>
      <c r="CC1141" s="186">
        <v>2.3457859999999999E-8</v>
      </c>
      <c r="CD1141" s="186">
        <v>0</v>
      </c>
      <c r="CE1141"/>
      <c r="CF1141" s="329">
        <v>8.8237866000000004E-13</v>
      </c>
      <c r="CG1141" s="330">
        <v>0.52370123000000002</v>
      </c>
      <c r="CH1141" s="330">
        <v>5.1357093999999997E-3</v>
      </c>
      <c r="CI1141" s="330">
        <v>1.1546027E-3</v>
      </c>
      <c r="CJ1141" s="329">
        <v>1.46503E-4</v>
      </c>
      <c r="CK1141" s="329">
        <v>1.003822E-10</v>
      </c>
      <c r="CL1141" s="329">
        <v>1.1749264E-8</v>
      </c>
      <c r="CM1141" s="329">
        <v>6.9431513000000003E-5</v>
      </c>
      <c r="CN1141" s="330">
        <v>0.19084292</v>
      </c>
      <c r="CO1141" s="330">
        <v>0.86237909000000001</v>
      </c>
      <c r="CP1141"/>
      <c r="CQ1141">
        <v>7.8552757000000001E-2</v>
      </c>
      <c r="CR1141">
        <v>2.0563145981000001E-2</v>
      </c>
      <c r="CS1141">
        <v>1.3963688803E-2</v>
      </c>
      <c r="CT1141">
        <v>1.6525551528000001E-2</v>
      </c>
      <c r="CU1141">
        <v>3.5985183839999997E-2</v>
      </c>
      <c r="CV1141" s="109"/>
      <c r="CW1141" s="376" t="s">
        <v>6966</v>
      </c>
      <c r="CX1141" s="34"/>
      <c r="CY1141" s="36"/>
      <c r="CZ1141" s="36"/>
      <c r="DA1141" s="237"/>
      <c r="DB1141" s="257"/>
      <c r="DC1141" s="40"/>
      <c r="DD1141" s="40"/>
      <c r="DE1141" s="40"/>
      <c r="DF1141" s="40"/>
      <c r="DG1141" s="40"/>
      <c r="DH1141" s="40"/>
      <c r="DI1141" s="47"/>
      <c r="DJ1141" s="47"/>
      <c r="DK1141" s="47"/>
      <c r="DL1141" s="47"/>
    </row>
    <row r="1142" spans="1:116" ht="14.4" x14ac:dyDescent="0.3">
      <c r="A1142" t="s">
        <v>6967</v>
      </c>
      <c r="B1142" s="113" t="s">
        <v>924</v>
      </c>
      <c r="C1142" s="182" t="s">
        <v>265</v>
      </c>
      <c r="D1142" s="40" t="s">
        <v>261</v>
      </c>
      <c r="E1142" s="181" t="s">
        <v>943</v>
      </c>
      <c r="F1142" s="184" t="s">
        <v>6968</v>
      </c>
      <c r="G1142" s="184">
        <v>41.445797436524003</v>
      </c>
      <c r="H1142" s="184">
        <v>6.6040779809999998E-3</v>
      </c>
      <c r="I1142" s="184">
        <v>40.8071507939</v>
      </c>
      <c r="J1142" s="328">
        <v>3.5989804642999994E-2</v>
      </c>
      <c r="K1142" s="184">
        <v>0.59605275999999996</v>
      </c>
      <c r="L1142" s="184">
        <v>1.0068797000000001E-2</v>
      </c>
      <c r="M1142" s="331">
        <v>3.5455513000000002E-3</v>
      </c>
      <c r="N1142" s="184">
        <v>3.3908800000000002E-3</v>
      </c>
      <c r="O1142" s="331">
        <v>2.8123346999999999E-3</v>
      </c>
      <c r="P1142" s="331">
        <v>1.6316881000000001E-5</v>
      </c>
      <c r="Q1142" s="331">
        <v>3.8454640000000002E-4</v>
      </c>
      <c r="R1142" s="331">
        <v>3.4471970000000003E-4</v>
      </c>
      <c r="S1142" s="331">
        <v>2.9387384E-4</v>
      </c>
      <c r="T1142" s="331">
        <v>2.4997258999999998E-3</v>
      </c>
      <c r="U1142" s="331">
        <v>3.5691309999999997E-2</v>
      </c>
      <c r="V1142" s="331">
        <v>40.790692</v>
      </c>
      <c r="W1142" s="331">
        <v>4.6208029999999997E-6</v>
      </c>
      <c r="X1142" s="331">
        <v>0</v>
      </c>
      <c r="Y1142"/>
      <c r="Z1142" s="288">
        <v>3.9736850666666665</v>
      </c>
      <c r="AA1142"/>
      <c r="AB1142" s="164">
        <v>29.010760000000001</v>
      </c>
      <c r="AC1142" s="164">
        <v>7.1240506000000003</v>
      </c>
      <c r="AD1142" s="164">
        <v>0.46257162000000002</v>
      </c>
      <c r="AE1142" s="164">
        <v>0</v>
      </c>
      <c r="AF1142" s="164">
        <v>21.093563</v>
      </c>
      <c r="AG1142" s="164">
        <v>0.23242674999999999</v>
      </c>
      <c r="AH1142" s="164">
        <v>9.8148493000000003E-2</v>
      </c>
      <c r="AI1142"/>
      <c r="AJ1142" s="185">
        <v>6.8389143999999999E-2</v>
      </c>
      <c r="AK1142" s="185">
        <v>6.4863586000000001E-2</v>
      </c>
      <c r="AL1142" s="185">
        <v>3.0813883000000001E-3</v>
      </c>
      <c r="AM1142" s="185">
        <v>4.4416950999999998E-4</v>
      </c>
      <c r="AN1142" s="176">
        <v>3.8887041999999997E-6</v>
      </c>
      <c r="AO1142" s="176">
        <v>1.1395667E-8</v>
      </c>
      <c r="AP1142" s="176">
        <v>6.2208615000000002E-2</v>
      </c>
      <c r="AQ1142" s="192">
        <v>3.6876155999999999E-6</v>
      </c>
      <c r="AR1142" s="192">
        <v>1.1126425E-8</v>
      </c>
      <c r="AS1142" s="192">
        <v>3.0398982000000001E-13</v>
      </c>
      <c r="AT1142" s="192">
        <v>6.0214027000000001E-12</v>
      </c>
      <c r="AU1142" s="192">
        <v>0</v>
      </c>
      <c r="AV1142" s="192">
        <v>2.4662531E-10</v>
      </c>
      <c r="AW1142" s="192">
        <v>2.0065441E-7</v>
      </c>
      <c r="AX1142" s="192">
        <v>3.9850917000000003E-11</v>
      </c>
      <c r="AY1142" s="192">
        <v>2.2834101000000001E-10</v>
      </c>
      <c r="AZ1142" s="192">
        <v>6.8901938000000006E-14</v>
      </c>
      <c r="BA1142" s="192">
        <v>1.0218526999999999E-15</v>
      </c>
      <c r="BB1142" s="192">
        <v>2.1910439E-13</v>
      </c>
      <c r="BC1142" s="192">
        <v>3.8634207999999998E-13</v>
      </c>
      <c r="BD1142" s="192">
        <v>7.0443113000000002E-14</v>
      </c>
      <c r="BE1142" s="192">
        <v>1.0224305E-11</v>
      </c>
      <c r="BF1142" s="192">
        <v>1.7134029E-10</v>
      </c>
      <c r="BG1142" s="192">
        <v>5.7573822000000005E-20</v>
      </c>
      <c r="BH1142" s="192">
        <v>2.6533628999999999E-5</v>
      </c>
      <c r="BI1142" s="193">
        <v>6.2182081E-2</v>
      </c>
      <c r="BJ1142" s="192">
        <v>0</v>
      </c>
      <c r="BK1142" s="192">
        <v>0</v>
      </c>
      <c r="BL1142" s="192">
        <v>0</v>
      </c>
      <c r="BM1142"/>
      <c r="BN1142" s="164">
        <v>1.2462279E-4</v>
      </c>
      <c r="BO1142" s="186">
        <v>1.6408449000000001E-6</v>
      </c>
      <c r="BP1142" s="164">
        <v>1.1079687999999999E-4</v>
      </c>
      <c r="BQ1142" s="186">
        <v>4.1454062000000002E-8</v>
      </c>
      <c r="BR1142" s="186">
        <v>1.4996836E-6</v>
      </c>
      <c r="BS1142" s="186">
        <v>1.2393532E-7</v>
      </c>
      <c r="BT1142" s="186">
        <v>1.6897682999999999E-9</v>
      </c>
      <c r="BU1142" s="186">
        <v>1.8665784999999999E-7</v>
      </c>
      <c r="BV1142" s="186">
        <v>4.0831924E-8</v>
      </c>
      <c r="BW1142" s="186">
        <v>2.6931426000000002E-7</v>
      </c>
      <c r="BX1142" s="186">
        <v>0</v>
      </c>
      <c r="BY1142" s="186">
        <v>1.2731716000000001E-16</v>
      </c>
      <c r="BZ1142" s="186">
        <v>1.0424911E-12</v>
      </c>
      <c r="CA1142" s="186">
        <v>7.4301182999999995E-7</v>
      </c>
      <c r="CB1142" s="186">
        <v>9.2550266999999993E-6</v>
      </c>
      <c r="CC1142" s="186">
        <v>2.3457859999999999E-8</v>
      </c>
      <c r="CD1142" s="186">
        <v>0</v>
      </c>
      <c r="CE1142"/>
      <c r="CF1142" s="329">
        <v>8.8237866000000004E-13</v>
      </c>
      <c r="CG1142" s="330">
        <v>3.9737011999999998</v>
      </c>
      <c r="CH1142" s="330">
        <v>5.1357093999999997E-3</v>
      </c>
      <c r="CI1142" s="330">
        <v>1.1546027E-3</v>
      </c>
      <c r="CJ1142" s="329">
        <v>1.46503E-4</v>
      </c>
      <c r="CK1142" s="329">
        <v>1.003822E-10</v>
      </c>
      <c r="CL1142" s="329">
        <v>1.1749264E-8</v>
      </c>
      <c r="CM1142" s="329">
        <v>6.9431513000000003E-5</v>
      </c>
      <c r="CN1142" s="330">
        <v>0.19084292</v>
      </c>
      <c r="CO1142" s="330">
        <v>0.86237909000000001</v>
      </c>
      <c r="CP1142"/>
      <c r="CQ1142">
        <v>0.59605275999999996</v>
      </c>
      <c r="CR1142">
        <v>2.0563145981000001E-2</v>
      </c>
      <c r="CS1142">
        <v>1.3963688803E-2</v>
      </c>
      <c r="CT1142">
        <v>40.807150793900007</v>
      </c>
      <c r="CU1142">
        <v>3.5985183839999997E-2</v>
      </c>
      <c r="CV1142" s="109"/>
      <c r="CW1142" s="376" t="s">
        <v>6966</v>
      </c>
      <c r="CX1142" s="36"/>
      <c r="CY1142" s="36"/>
      <c r="CZ1142" s="36"/>
      <c r="DA1142" s="237"/>
      <c r="DB1142" s="257"/>
      <c r="DC1142" s="40"/>
      <c r="DD1142" s="40"/>
      <c r="DE1142" s="40"/>
      <c r="DF1142" s="40"/>
      <c r="DG1142" s="40"/>
      <c r="DH1142" s="40"/>
      <c r="DI1142" s="47"/>
      <c r="DJ1142" s="47"/>
      <c r="DK1142" s="47"/>
      <c r="DL1142" s="47"/>
    </row>
    <row r="1143" spans="1:116" ht="14.4" x14ac:dyDescent="0.3">
      <c r="A1143" t="s">
        <v>2329</v>
      </c>
      <c r="B1143" s="113" t="s">
        <v>924</v>
      </c>
      <c r="C1143" s="182" t="s">
        <v>266</v>
      </c>
      <c r="D1143" s="40" t="s">
        <v>261</v>
      </c>
      <c r="E1143" s="181" t="s">
        <v>943</v>
      </c>
      <c r="F1143" s="184" t="s">
        <v>4451</v>
      </c>
      <c r="G1143" s="184">
        <v>6.7749559928200004E-2</v>
      </c>
      <c r="H1143" s="184">
        <v>5.3872581470000005E-3</v>
      </c>
      <c r="I1143" s="184">
        <v>7.4913204290000006E-3</v>
      </c>
      <c r="J1143" s="328">
        <v>1.42929083522E-2</v>
      </c>
      <c r="K1143" s="184">
        <v>4.0578072999999999E-2</v>
      </c>
      <c r="L1143" s="184">
        <v>2.0548059000000001E-3</v>
      </c>
      <c r="M1143" s="331">
        <v>2.8027365999999999E-3</v>
      </c>
      <c r="N1143" s="184">
        <v>2.5485702000000001E-3</v>
      </c>
      <c r="O1143" s="331">
        <v>2.4948069999999999E-3</v>
      </c>
      <c r="P1143" s="331">
        <v>1.2020597E-5</v>
      </c>
      <c r="Q1143" s="331">
        <v>3.3186035000000002E-4</v>
      </c>
      <c r="R1143" s="331">
        <v>3.1155251000000001E-4</v>
      </c>
      <c r="S1143" s="184">
        <v>2.6014163000000001E-4</v>
      </c>
      <c r="T1143" s="331">
        <v>2.2621954E-3</v>
      </c>
      <c r="U1143" s="331">
        <v>1.4028585E-2</v>
      </c>
      <c r="V1143" s="331">
        <v>6.0030018999999998E-5</v>
      </c>
      <c r="W1143" s="331">
        <v>4.1817222000000002E-6</v>
      </c>
      <c r="X1143" s="331">
        <v>0</v>
      </c>
      <c r="Y1143"/>
      <c r="Z1143" s="288">
        <v>0.27052048666666667</v>
      </c>
      <c r="AA1143"/>
      <c r="AB1143" s="164">
        <v>26.569247000000001</v>
      </c>
      <c r="AC1143" s="164">
        <v>3.7707784000000002</v>
      </c>
      <c r="AD1143" s="164">
        <v>0.45146190000000003</v>
      </c>
      <c r="AE1143" s="164">
        <v>0</v>
      </c>
      <c r="AF1143" s="164">
        <v>22.027080999999999</v>
      </c>
      <c r="AG1143" s="164">
        <v>0.22479652999999999</v>
      </c>
      <c r="AH1143" s="164">
        <v>9.5128849000000001E-2</v>
      </c>
      <c r="AI1143"/>
      <c r="AJ1143" s="185">
        <v>5.5101576999999997E-3</v>
      </c>
      <c r="AK1143" s="185">
        <v>5.0720805000000002E-3</v>
      </c>
      <c r="AL1143" s="185">
        <v>2.2931882999999999E-4</v>
      </c>
      <c r="AM1143" s="185">
        <v>2.0875839000000001E-4</v>
      </c>
      <c r="AN1143" s="176">
        <v>3.0408156999999998E-7</v>
      </c>
      <c r="AO1143" s="176">
        <v>8.4807259999999995E-10</v>
      </c>
      <c r="AP1143" s="176">
        <v>2.9237869E-2</v>
      </c>
      <c r="AQ1143" s="192">
        <v>2.5107546999999997E-7</v>
      </c>
      <c r="AR1143" s="192">
        <v>7.5755403E-10</v>
      </c>
      <c r="AS1143" s="192">
        <v>2.0697454E-14</v>
      </c>
      <c r="AT1143" s="192">
        <v>5.4492331999999996E-12</v>
      </c>
      <c r="AU1143" s="192">
        <v>0</v>
      </c>
      <c r="AV1143" s="192">
        <v>2.0925302000000001E-10</v>
      </c>
      <c r="AW1143" s="192">
        <v>5.2632847999999997E-8</v>
      </c>
      <c r="AX1143" s="192">
        <v>3.2885792000000003E-11</v>
      </c>
      <c r="AY1143" s="192">
        <v>5.7351207E-11</v>
      </c>
      <c r="AZ1143" s="192">
        <v>6.2354695000000001E-14</v>
      </c>
      <c r="BA1143" s="192">
        <v>9.2475356000000004E-16</v>
      </c>
      <c r="BB1143" s="192">
        <v>1.8908647E-13</v>
      </c>
      <c r="BC1143" s="192">
        <v>6.8933713E-15</v>
      </c>
      <c r="BD1143" s="192">
        <v>1.6115352E-15</v>
      </c>
      <c r="BE1143" s="192">
        <v>8.7960297000000003E-12</v>
      </c>
      <c r="BF1143" s="192">
        <v>1.4975397E-10</v>
      </c>
      <c r="BG1143" s="192">
        <v>5.2103006000000001E-20</v>
      </c>
      <c r="BH1143" s="192">
        <v>2.3610835E-5</v>
      </c>
      <c r="BI1143" s="193">
        <v>2.9214258999999999E-2</v>
      </c>
      <c r="BJ1143" s="192">
        <v>0</v>
      </c>
      <c r="BK1143" s="192">
        <v>0</v>
      </c>
      <c r="BL1143" s="192">
        <v>0</v>
      </c>
      <c r="BM1143"/>
      <c r="BN1143" s="186">
        <v>1.4774606000000001E-5</v>
      </c>
      <c r="BO1143" s="186">
        <v>4.5566173000000002E-7</v>
      </c>
      <c r="BP1143" s="186">
        <v>7.5428290000000002E-6</v>
      </c>
      <c r="BQ1143" s="186">
        <v>3.7215956E-8</v>
      </c>
      <c r="BR1143" s="186">
        <v>4.6432238000000002E-7</v>
      </c>
      <c r="BS1143" s="186">
        <v>1.1215866E-7</v>
      </c>
      <c r="BT1143" s="186">
        <v>1.5292020999999999E-9</v>
      </c>
      <c r="BU1143" s="186">
        <v>1.6892113E-7</v>
      </c>
      <c r="BV1143" s="186">
        <v>3.2487555E-8</v>
      </c>
      <c r="BW1143" s="186">
        <v>2.3228442999999999E-7</v>
      </c>
      <c r="BX1143" s="186">
        <v>0</v>
      </c>
      <c r="BY1143" s="186">
        <v>1.1521915000000001E-16</v>
      </c>
      <c r="BZ1143" s="186">
        <v>9.4343083000000006E-13</v>
      </c>
      <c r="CA1143" s="186">
        <v>5.0617616000000004E-7</v>
      </c>
      <c r="CB1143" s="186">
        <v>5.1997904999999996E-6</v>
      </c>
      <c r="CC1143" s="186">
        <v>2.1228841E-8</v>
      </c>
      <c r="CD1143" s="186">
        <v>0</v>
      </c>
      <c r="CE1143"/>
      <c r="CF1143" s="329">
        <v>7.9853273000000003E-13</v>
      </c>
      <c r="CG1143" s="330">
        <v>0.27053514000000001</v>
      </c>
      <c r="CH1143" s="330">
        <v>4.6477007999999997E-3</v>
      </c>
      <c r="CI1143" s="330">
        <v>3.4068061E-4</v>
      </c>
      <c r="CJ1143" s="329">
        <v>1.0499790999999999E-4</v>
      </c>
      <c r="CK1143" s="329">
        <v>8.6682164E-11</v>
      </c>
      <c r="CL1143" s="329">
        <v>1.0141014999999999E-8</v>
      </c>
      <c r="CM1143" s="329">
        <v>1.8544808000000001E-5</v>
      </c>
      <c r="CN1143" s="330">
        <v>3.7809966000000002E-3</v>
      </c>
      <c r="CO1143" s="330">
        <v>0.40791334000000001</v>
      </c>
      <c r="CP1143"/>
      <c r="CQ1143">
        <v>4.0578072999999999E-2</v>
      </c>
      <c r="CR1143">
        <v>1.0556353156999999E-2</v>
      </c>
      <c r="CS1143">
        <v>5.1732767322000004E-3</v>
      </c>
      <c r="CT1143">
        <v>7.4913204289999997E-3</v>
      </c>
      <c r="CU1143">
        <v>1.428872663E-2</v>
      </c>
      <c r="CV1143" s="109"/>
      <c r="CW1143" s="376" t="s">
        <v>6969</v>
      </c>
      <c r="CX1143" s="36"/>
      <c r="CY1143" s="36"/>
      <c r="CZ1143" s="36"/>
      <c r="DA1143" s="237"/>
      <c r="DB1143" s="257"/>
      <c r="DC1143" s="40"/>
      <c r="DD1143" s="40"/>
      <c r="DE1143" s="40"/>
      <c r="DF1143" s="40"/>
      <c r="DG1143" s="40"/>
      <c r="DH1143" s="40"/>
      <c r="DI1143" s="47"/>
      <c r="DJ1143" s="47"/>
      <c r="DK1143" s="47"/>
      <c r="DL1143" s="47"/>
    </row>
    <row r="1144" spans="1:116" ht="14.4" x14ac:dyDescent="0.3">
      <c r="A1144" t="s">
        <v>2330</v>
      </c>
      <c r="B1144" s="113" t="s">
        <v>924</v>
      </c>
      <c r="C1144" s="182" t="s">
        <v>1673</v>
      </c>
      <c r="D1144" s="40" t="s">
        <v>261</v>
      </c>
      <c r="E1144" s="181" t="s">
        <v>943</v>
      </c>
      <c r="F1144" s="184" t="s">
        <v>4452</v>
      </c>
      <c r="G1144" s="184">
        <v>6.7749559928200004E-2</v>
      </c>
      <c r="H1144" s="184">
        <v>5.3872581470000005E-3</v>
      </c>
      <c r="I1144" s="184">
        <v>7.4913204290000006E-3</v>
      </c>
      <c r="J1144" s="328">
        <v>1.42929083522E-2</v>
      </c>
      <c r="K1144" s="184">
        <v>4.0578072999999999E-2</v>
      </c>
      <c r="L1144" s="184">
        <v>2.0548059000000001E-3</v>
      </c>
      <c r="M1144" s="331">
        <v>2.8027365999999999E-3</v>
      </c>
      <c r="N1144" s="184">
        <v>2.5485702000000001E-3</v>
      </c>
      <c r="O1144" s="331">
        <v>2.4948069999999999E-3</v>
      </c>
      <c r="P1144" s="331">
        <v>1.2020597E-5</v>
      </c>
      <c r="Q1144" s="331">
        <v>3.3186035000000002E-4</v>
      </c>
      <c r="R1144" s="331">
        <v>3.1155251000000001E-4</v>
      </c>
      <c r="S1144" s="331">
        <v>2.6014163000000001E-4</v>
      </c>
      <c r="T1144" s="331">
        <v>2.2621954E-3</v>
      </c>
      <c r="U1144" s="331">
        <v>1.4028585E-2</v>
      </c>
      <c r="V1144" s="331">
        <v>6.0030018999999998E-5</v>
      </c>
      <c r="W1144" s="331">
        <v>4.1817222000000002E-6</v>
      </c>
      <c r="X1144" s="331">
        <v>0</v>
      </c>
      <c r="Y1144"/>
      <c r="Z1144" s="288">
        <v>0.27052048666666667</v>
      </c>
      <c r="AA1144"/>
      <c r="AB1144" s="164">
        <v>26.569247000000001</v>
      </c>
      <c r="AC1144" s="164">
        <v>3.7707784000000002</v>
      </c>
      <c r="AD1144" s="164">
        <v>0.45146190000000003</v>
      </c>
      <c r="AE1144" s="164">
        <v>0</v>
      </c>
      <c r="AF1144" s="164">
        <v>22.027080999999999</v>
      </c>
      <c r="AG1144" s="164">
        <v>0.22479652999999999</v>
      </c>
      <c r="AH1144" s="164">
        <v>9.5128849000000001E-2</v>
      </c>
      <c r="AI1144"/>
      <c r="AJ1144" s="185">
        <v>5.5101576999999997E-3</v>
      </c>
      <c r="AK1144" s="185">
        <v>5.0720805000000002E-3</v>
      </c>
      <c r="AL1144" s="185">
        <v>2.2931882999999999E-4</v>
      </c>
      <c r="AM1144" s="185">
        <v>2.0875839000000001E-4</v>
      </c>
      <c r="AN1144" s="176">
        <v>3.0408156999999998E-7</v>
      </c>
      <c r="AO1144" s="176">
        <v>8.4807259999999995E-10</v>
      </c>
      <c r="AP1144" s="176">
        <v>2.9237869E-2</v>
      </c>
      <c r="AQ1144" s="192">
        <v>2.5107546999999997E-7</v>
      </c>
      <c r="AR1144" s="192">
        <v>7.5755403E-10</v>
      </c>
      <c r="AS1144" s="192">
        <v>2.0697454E-14</v>
      </c>
      <c r="AT1144" s="192">
        <v>5.4492331999999996E-12</v>
      </c>
      <c r="AU1144" s="192">
        <v>0</v>
      </c>
      <c r="AV1144" s="192">
        <v>2.0925302000000001E-10</v>
      </c>
      <c r="AW1144" s="192">
        <v>5.2632847999999997E-8</v>
      </c>
      <c r="AX1144" s="192">
        <v>3.2885792000000003E-11</v>
      </c>
      <c r="AY1144" s="192">
        <v>5.7351207E-11</v>
      </c>
      <c r="AZ1144" s="192">
        <v>6.2354695000000001E-14</v>
      </c>
      <c r="BA1144" s="192">
        <v>9.2475356000000004E-16</v>
      </c>
      <c r="BB1144" s="192">
        <v>1.8908647E-13</v>
      </c>
      <c r="BC1144" s="192">
        <v>6.8933713E-15</v>
      </c>
      <c r="BD1144" s="192">
        <v>1.6115352E-15</v>
      </c>
      <c r="BE1144" s="192">
        <v>8.7960297000000003E-12</v>
      </c>
      <c r="BF1144" s="192">
        <v>1.4975397E-10</v>
      </c>
      <c r="BG1144" s="192">
        <v>5.2103006000000001E-20</v>
      </c>
      <c r="BH1144" s="192">
        <v>2.3610835E-5</v>
      </c>
      <c r="BI1144" s="193">
        <v>2.9214258999999999E-2</v>
      </c>
      <c r="BJ1144" s="192">
        <v>0</v>
      </c>
      <c r="BK1144" s="192">
        <v>0</v>
      </c>
      <c r="BL1144" s="192">
        <v>0</v>
      </c>
      <c r="BM1144"/>
      <c r="BN1144" s="186">
        <v>1.4774606000000001E-5</v>
      </c>
      <c r="BO1144" s="186">
        <v>4.5566173000000002E-7</v>
      </c>
      <c r="BP1144" s="186">
        <v>7.5428290000000002E-6</v>
      </c>
      <c r="BQ1144" s="186">
        <v>3.7215956E-8</v>
      </c>
      <c r="BR1144" s="186">
        <v>4.6432238000000002E-7</v>
      </c>
      <c r="BS1144" s="186">
        <v>1.1215866E-7</v>
      </c>
      <c r="BT1144" s="186">
        <v>1.5292020999999999E-9</v>
      </c>
      <c r="BU1144" s="186">
        <v>1.6892113E-7</v>
      </c>
      <c r="BV1144" s="186">
        <v>3.2487555E-8</v>
      </c>
      <c r="BW1144" s="186">
        <v>2.3228442999999999E-7</v>
      </c>
      <c r="BX1144" s="186">
        <v>0</v>
      </c>
      <c r="BY1144" s="186">
        <v>1.1521915000000001E-16</v>
      </c>
      <c r="BZ1144" s="186">
        <v>9.4343083000000006E-13</v>
      </c>
      <c r="CA1144" s="186">
        <v>5.0617616000000004E-7</v>
      </c>
      <c r="CB1144" s="186">
        <v>5.1997904999999996E-6</v>
      </c>
      <c r="CC1144" s="186">
        <v>2.1228841E-8</v>
      </c>
      <c r="CD1144" s="186">
        <v>0</v>
      </c>
      <c r="CE1144"/>
      <c r="CF1144" s="329">
        <v>7.9853273000000003E-13</v>
      </c>
      <c r="CG1144" s="330">
        <v>0.27053514000000001</v>
      </c>
      <c r="CH1144" s="330">
        <v>4.6477007999999997E-3</v>
      </c>
      <c r="CI1144" s="330">
        <v>3.4068061E-4</v>
      </c>
      <c r="CJ1144" s="329">
        <v>1.0499790999999999E-4</v>
      </c>
      <c r="CK1144" s="329">
        <v>8.6682164E-11</v>
      </c>
      <c r="CL1144" s="329">
        <v>1.0141014999999999E-8</v>
      </c>
      <c r="CM1144" s="329">
        <v>1.8544808000000001E-5</v>
      </c>
      <c r="CN1144" s="330">
        <v>3.7809966000000002E-3</v>
      </c>
      <c r="CO1144" s="330">
        <v>0.40791334000000001</v>
      </c>
      <c r="CP1144"/>
      <c r="CQ1144">
        <v>4.0578072999999999E-2</v>
      </c>
      <c r="CR1144">
        <v>1.0556353156999999E-2</v>
      </c>
      <c r="CS1144">
        <v>5.1732767322000004E-3</v>
      </c>
      <c r="CT1144">
        <v>7.4913204289999997E-3</v>
      </c>
      <c r="CU1144">
        <v>1.428872663E-2</v>
      </c>
      <c r="CV1144" s="109"/>
      <c r="CW1144" s="376" t="s">
        <v>6970</v>
      </c>
      <c r="CX1144" s="36"/>
      <c r="CY1144" s="36"/>
      <c r="CZ1144" s="36"/>
      <c r="DA1144" s="237"/>
      <c r="DB1144" s="257"/>
      <c r="DC1144" s="40"/>
      <c r="DD1144" s="40"/>
      <c r="DE1144" s="40"/>
      <c r="DF1144" s="40"/>
      <c r="DG1144" s="40"/>
      <c r="DH1144" s="40"/>
      <c r="DI1144" s="47"/>
      <c r="DJ1144" s="47"/>
      <c r="DK1144" s="47"/>
      <c r="DL1144" s="47"/>
    </row>
    <row r="1145" spans="1:116" ht="14.4" x14ac:dyDescent="0.3">
      <c r="A1145" t="s">
        <v>2331</v>
      </c>
      <c r="B1145" s="113" t="s">
        <v>924</v>
      </c>
      <c r="C1145" s="182" t="s">
        <v>267</v>
      </c>
      <c r="D1145" s="40" t="s">
        <v>261</v>
      </c>
      <c r="E1145" s="181" t="s">
        <v>943</v>
      </c>
      <c r="F1145" s="184" t="s">
        <v>4453</v>
      </c>
      <c r="G1145" s="184">
        <v>5.9862061688199998E-2</v>
      </c>
      <c r="H1145" s="184">
        <v>2.7791502783000004E-3</v>
      </c>
      <c r="I1145" s="184">
        <v>6.1565248309999989E-3</v>
      </c>
      <c r="J1145" s="328">
        <v>1.3667379578900001E-2</v>
      </c>
      <c r="K1145" s="184">
        <v>3.7259006999999997E-2</v>
      </c>
      <c r="L1145" s="184">
        <v>3.5284830999999998E-3</v>
      </c>
      <c r="M1145" s="331">
        <v>1.5742830000000001E-3</v>
      </c>
      <c r="N1145" s="184">
        <v>1.5559072000000001E-3</v>
      </c>
      <c r="O1145" s="331">
        <v>1.0798091E-3</v>
      </c>
      <c r="P1145" s="331">
        <v>5.6631182999999999E-6</v>
      </c>
      <c r="Q1145" s="331">
        <v>1.3777086000000001E-4</v>
      </c>
      <c r="R1145" s="331">
        <v>1.2474896999999999E-4</v>
      </c>
      <c r="S1145" s="331">
        <v>1.4908489000000001E-4</v>
      </c>
      <c r="T1145" s="331">
        <v>9.0487816000000003E-4</v>
      </c>
      <c r="U1145" s="331">
        <v>1.3516622000000001E-2</v>
      </c>
      <c r="V1145" s="331">
        <v>2.4131601000000001E-5</v>
      </c>
      <c r="W1145" s="331">
        <v>1.6726889000000001E-6</v>
      </c>
      <c r="X1145" s="331">
        <v>0</v>
      </c>
      <c r="Y1145"/>
      <c r="Z1145" s="288">
        <v>0.24839338</v>
      </c>
      <c r="AA1145"/>
      <c r="AB1145" s="164">
        <v>24.983066999999998</v>
      </c>
      <c r="AC1145" s="164">
        <v>3.2283008</v>
      </c>
      <c r="AD1145" s="164">
        <v>0.44455827999999997</v>
      </c>
      <c r="AE1145" s="164">
        <v>0</v>
      </c>
      <c r="AF1145" s="164">
        <v>21.023185000000002</v>
      </c>
      <c r="AG1145" s="164">
        <v>0.19354713000000001</v>
      </c>
      <c r="AH1145" s="164">
        <v>9.3475483999999998E-2</v>
      </c>
      <c r="AI1145"/>
      <c r="AJ1145" s="185">
        <v>5.4242607E-3</v>
      </c>
      <c r="AK1145" s="185">
        <v>5.0403428E-3</v>
      </c>
      <c r="AL1145" s="185">
        <v>2.1427082E-4</v>
      </c>
      <c r="AM1145" s="185">
        <v>1.6964704000000001E-4</v>
      </c>
      <c r="AN1145" s="176">
        <v>3.0217881999999998E-7</v>
      </c>
      <c r="AO1145" s="176">
        <v>7.9242167000000004E-10</v>
      </c>
      <c r="AP1145" s="176">
        <v>2.3760090000000001E-2</v>
      </c>
      <c r="AQ1145" s="192">
        <v>2.3052203999999999E-7</v>
      </c>
      <c r="AR1145" s="192">
        <v>6.9554013000000002E-10</v>
      </c>
      <c r="AS1145" s="192">
        <v>1.9003147999999999E-14</v>
      </c>
      <c r="AT1145" s="192">
        <v>2.1796932999999999E-12</v>
      </c>
      <c r="AU1145" s="192">
        <v>0</v>
      </c>
      <c r="AV1145" s="192">
        <v>9.8077445999999998E-11</v>
      </c>
      <c r="AW1145" s="192">
        <v>7.1491315000000006E-8</v>
      </c>
      <c r="AX1145" s="192">
        <v>1.6432801E-11</v>
      </c>
      <c r="AY1145" s="192">
        <v>8.0196469000000002E-11</v>
      </c>
      <c r="AZ1145" s="192">
        <v>2.4941877999999999E-14</v>
      </c>
      <c r="BA1145" s="192">
        <v>3.6990142E-16</v>
      </c>
      <c r="BB1145" s="192">
        <v>7.8498301999999996E-14</v>
      </c>
      <c r="BC1145" s="192">
        <v>1.0946506000000001E-13</v>
      </c>
      <c r="BD1145" s="192">
        <v>1.9990592999999999E-14</v>
      </c>
      <c r="BE1145" s="192">
        <v>3.6606116000000002E-12</v>
      </c>
      <c r="BF1145" s="192">
        <v>6.1553280999999997E-11</v>
      </c>
      <c r="BG1145" s="192">
        <v>2.0841203E-20</v>
      </c>
      <c r="BH1145" s="192">
        <v>1.4423274E-5</v>
      </c>
      <c r="BI1145" s="193">
        <v>2.3745665999999999E-2</v>
      </c>
      <c r="BJ1145" s="192">
        <v>0</v>
      </c>
      <c r="BK1145" s="192">
        <v>0</v>
      </c>
      <c r="BL1145" s="192">
        <v>0</v>
      </c>
      <c r="BM1145"/>
      <c r="BN1145" s="186">
        <v>1.3182536E-5</v>
      </c>
      <c r="BO1145" s="186">
        <v>5.7700475999999995E-7</v>
      </c>
      <c r="BP1145" s="186">
        <v>6.9258665000000001E-6</v>
      </c>
      <c r="BQ1145" s="186">
        <v>1.5157801999999999E-8</v>
      </c>
      <c r="BR1145" s="186">
        <v>5.8418476999999997E-7</v>
      </c>
      <c r="BS1145" s="186">
        <v>4.4863465999999999E-8</v>
      </c>
      <c r="BT1145" s="186">
        <v>6.1168084999999996E-10</v>
      </c>
      <c r="BU1145" s="186">
        <v>6.7568454000000006E-8</v>
      </c>
      <c r="BV1145" s="186">
        <v>1.438497E-8</v>
      </c>
      <c r="BW1145" s="186">
        <v>9.7019111999999999E-8</v>
      </c>
      <c r="BX1145" s="186">
        <v>0</v>
      </c>
      <c r="BY1145" s="186">
        <v>4.6087660999999998E-17</v>
      </c>
      <c r="BZ1145" s="186">
        <v>3.7737233000000001E-13</v>
      </c>
      <c r="CA1145" s="186">
        <v>3.3064520000000002E-7</v>
      </c>
      <c r="CB1145" s="186">
        <v>4.5167373999999996E-6</v>
      </c>
      <c r="CC1145" s="186">
        <v>8.4915887000000005E-9</v>
      </c>
      <c r="CD1145" s="186">
        <v>0</v>
      </c>
      <c r="CE1145"/>
      <c r="CF1145" s="329">
        <v>3.1941308999999999E-13</v>
      </c>
      <c r="CG1145" s="330">
        <v>0.24839923999999999</v>
      </c>
      <c r="CH1145" s="330">
        <v>1.8590803E-3</v>
      </c>
      <c r="CI1145" s="330">
        <v>4.0634765E-4</v>
      </c>
      <c r="CJ1145" s="329">
        <v>7.2796219000000005E-5</v>
      </c>
      <c r="CK1145" s="329">
        <v>3.5968491000000001E-11</v>
      </c>
      <c r="CL1145" s="329">
        <v>4.2095235999999997E-9</v>
      </c>
      <c r="CM1145" s="329">
        <v>2.5964581999999999E-5</v>
      </c>
      <c r="CN1145" s="330">
        <v>5.4106209000000002E-2</v>
      </c>
      <c r="CO1145" s="330">
        <v>0.33360783999999999</v>
      </c>
      <c r="CP1145"/>
      <c r="CQ1145">
        <v>3.7259006999999997E-2</v>
      </c>
      <c r="CR1145">
        <v>8.0066653482999996E-3</v>
      </c>
      <c r="CS1145">
        <v>5.229187758899999E-3</v>
      </c>
      <c r="CT1145">
        <v>6.1565248309999989E-3</v>
      </c>
      <c r="CU1145">
        <v>1.366570689E-2</v>
      </c>
      <c r="CV1145" s="109"/>
      <c r="CW1145" s="376" t="s">
        <v>6971</v>
      </c>
      <c r="CX1145" s="36"/>
      <c r="CY1145" s="36"/>
      <c r="CZ1145" s="34"/>
      <c r="DA1145" s="237"/>
      <c r="DB1145" s="257"/>
      <c r="DC1145" s="34"/>
      <c r="DD1145" s="34"/>
      <c r="DE1145" s="34"/>
      <c r="DF1145" s="34"/>
      <c r="DG1145" s="34"/>
      <c r="DH1145" s="34"/>
      <c r="DI1145" s="47"/>
      <c r="DJ1145" s="47"/>
      <c r="DK1145" s="47"/>
      <c r="DL1145" s="47"/>
    </row>
    <row r="1146" spans="1:116" ht="14.4" x14ac:dyDescent="0.3">
      <c r="A1146" t="s">
        <v>6972</v>
      </c>
      <c r="B1146" s="113" t="s">
        <v>924</v>
      </c>
      <c r="C1146" s="182" t="s">
        <v>268</v>
      </c>
      <c r="D1146" s="40" t="s">
        <v>261</v>
      </c>
      <c r="E1146" s="181" t="s">
        <v>943</v>
      </c>
      <c r="F1146" s="184" t="s">
        <v>6973</v>
      </c>
      <c r="G1146" s="184">
        <v>7.6878120330871997</v>
      </c>
      <c r="H1146" s="184">
        <v>2.7791502783000004E-3</v>
      </c>
      <c r="I1146" s="184">
        <v>7.1166064932299999</v>
      </c>
      <c r="J1146" s="328">
        <v>1.3667379578900001E-2</v>
      </c>
      <c r="K1146" s="184">
        <v>0.55475901000000005</v>
      </c>
      <c r="L1146" s="184">
        <v>3.5284830999999998E-3</v>
      </c>
      <c r="M1146" s="331">
        <v>1.5742830000000001E-3</v>
      </c>
      <c r="N1146" s="184">
        <v>1.5559072000000001E-3</v>
      </c>
      <c r="O1146" s="331">
        <v>1.0798091E-3</v>
      </c>
      <c r="P1146" s="331">
        <v>5.6631182999999999E-6</v>
      </c>
      <c r="Q1146" s="331">
        <v>1.3777086000000001E-4</v>
      </c>
      <c r="R1146" s="331">
        <v>1.2474896999999999E-4</v>
      </c>
      <c r="S1146" s="331">
        <v>1.4908489000000001E-4</v>
      </c>
      <c r="T1146" s="331">
        <v>9.0487816000000003E-4</v>
      </c>
      <c r="U1146" s="331">
        <v>1.3516622000000001E-2</v>
      </c>
      <c r="V1146" s="331">
        <v>7.1104741000000002</v>
      </c>
      <c r="W1146" s="331">
        <v>1.6726889000000001E-6</v>
      </c>
      <c r="X1146" s="331">
        <v>0</v>
      </c>
      <c r="Y1146"/>
      <c r="Z1146" s="288">
        <v>3.6983934000000005</v>
      </c>
      <c r="AA1146"/>
      <c r="AB1146" s="164">
        <v>24.983066999999998</v>
      </c>
      <c r="AC1146" s="164">
        <v>3.2283008</v>
      </c>
      <c r="AD1146" s="164">
        <v>0.44455827999999997</v>
      </c>
      <c r="AE1146" s="164">
        <v>0</v>
      </c>
      <c r="AF1146" s="164">
        <v>21.023185000000002</v>
      </c>
      <c r="AG1146" s="164">
        <v>0.19354713000000001</v>
      </c>
      <c r="AH1146" s="164">
        <v>9.3475483999999998E-2</v>
      </c>
      <c r="AI1146"/>
      <c r="AJ1146" s="185">
        <v>6.1439083999999998E-2</v>
      </c>
      <c r="AK1146" s="185">
        <v>5.8443030999999999E-2</v>
      </c>
      <c r="AL1146" s="185">
        <v>2.8264062000000001E-3</v>
      </c>
      <c r="AM1146" s="185">
        <v>1.6964704000000001E-4</v>
      </c>
      <c r="AN1146" s="176">
        <v>3.5037788E-6</v>
      </c>
      <c r="AO1146" s="176">
        <v>1.0452686E-8</v>
      </c>
      <c r="AP1146" s="176">
        <v>2.3760090000000001E-2</v>
      </c>
      <c r="AQ1146" s="192">
        <v>3.4321219999999999E-6</v>
      </c>
      <c r="AR1146" s="192">
        <v>1.0355540000000001E-8</v>
      </c>
      <c r="AS1146" s="192">
        <v>2.8292814999999998E-13</v>
      </c>
      <c r="AT1146" s="192">
        <v>2.1796932999999999E-12</v>
      </c>
      <c r="AU1146" s="192">
        <v>0</v>
      </c>
      <c r="AV1146" s="192">
        <v>9.8077445999999998E-11</v>
      </c>
      <c r="AW1146" s="192">
        <v>7.1491315000000006E-8</v>
      </c>
      <c r="AX1146" s="192">
        <v>1.6432801E-11</v>
      </c>
      <c r="AY1146" s="192">
        <v>8.0196469000000002E-11</v>
      </c>
      <c r="AZ1146" s="192">
        <v>2.4941877999999999E-14</v>
      </c>
      <c r="BA1146" s="192">
        <v>3.6990142E-16</v>
      </c>
      <c r="BB1146" s="192">
        <v>7.8498301999999996E-14</v>
      </c>
      <c r="BC1146" s="192">
        <v>1.0946506000000001E-13</v>
      </c>
      <c r="BD1146" s="192">
        <v>1.9990592999999999E-14</v>
      </c>
      <c r="BE1146" s="192">
        <v>3.6606116000000002E-12</v>
      </c>
      <c r="BF1146" s="192">
        <v>6.1553280999999997E-11</v>
      </c>
      <c r="BG1146" s="192">
        <v>2.0841203E-20</v>
      </c>
      <c r="BH1146" s="192">
        <v>1.4423274E-5</v>
      </c>
      <c r="BI1146" s="193">
        <v>2.3745665999999999E-2</v>
      </c>
      <c r="BJ1146" s="192">
        <v>0</v>
      </c>
      <c r="BK1146" s="192">
        <v>0</v>
      </c>
      <c r="BL1146" s="192">
        <v>0</v>
      </c>
      <c r="BM1146"/>
      <c r="BN1146" s="164">
        <v>1.0937769E-4</v>
      </c>
      <c r="BO1146" s="186">
        <v>5.7700475999999995E-7</v>
      </c>
      <c r="BP1146" s="164">
        <v>1.0312102000000001E-4</v>
      </c>
      <c r="BQ1146" s="186">
        <v>1.5157801999999999E-8</v>
      </c>
      <c r="BR1146" s="186">
        <v>5.8418476999999997E-7</v>
      </c>
      <c r="BS1146" s="186">
        <v>4.4863465999999999E-8</v>
      </c>
      <c r="BT1146" s="186">
        <v>6.1168084999999996E-10</v>
      </c>
      <c r="BU1146" s="186">
        <v>6.7568454000000006E-8</v>
      </c>
      <c r="BV1146" s="186">
        <v>1.438497E-8</v>
      </c>
      <c r="BW1146" s="186">
        <v>9.7019111999999999E-8</v>
      </c>
      <c r="BX1146" s="186">
        <v>0</v>
      </c>
      <c r="BY1146" s="186">
        <v>4.6087660999999998E-17</v>
      </c>
      <c r="BZ1146" s="186">
        <v>3.7737233000000001E-13</v>
      </c>
      <c r="CA1146" s="186">
        <v>3.3064520000000002E-7</v>
      </c>
      <c r="CB1146" s="186">
        <v>4.5167373999999996E-6</v>
      </c>
      <c r="CC1146" s="186">
        <v>8.4915887000000005E-9</v>
      </c>
      <c r="CD1146" s="186">
        <v>0</v>
      </c>
      <c r="CE1146"/>
      <c r="CF1146" s="329">
        <v>3.1941308999999999E-13</v>
      </c>
      <c r="CG1146" s="330">
        <v>3.6983991999999999</v>
      </c>
      <c r="CH1146" s="330">
        <v>1.8590803E-3</v>
      </c>
      <c r="CI1146" s="330">
        <v>4.0634765E-4</v>
      </c>
      <c r="CJ1146" s="329">
        <v>7.2796219000000005E-5</v>
      </c>
      <c r="CK1146" s="329">
        <v>3.5968491000000001E-11</v>
      </c>
      <c r="CL1146" s="329">
        <v>4.2095235999999997E-9</v>
      </c>
      <c r="CM1146" s="329">
        <v>2.5964581999999999E-5</v>
      </c>
      <c r="CN1146" s="330">
        <v>5.4106209000000002E-2</v>
      </c>
      <c r="CO1146" s="330">
        <v>0.33360783999999999</v>
      </c>
      <c r="CP1146"/>
      <c r="CQ1146">
        <v>0.55475901000000005</v>
      </c>
      <c r="CR1146">
        <v>8.0066653482999996E-3</v>
      </c>
      <c r="CS1146">
        <v>5.229187758899999E-3</v>
      </c>
      <c r="CT1146">
        <v>7.1166064932300008</v>
      </c>
      <c r="CU1146">
        <v>1.366570689E-2</v>
      </c>
      <c r="CV1146" s="109"/>
      <c r="CW1146" s="376" t="s">
        <v>6971</v>
      </c>
      <c r="CX1146" s="36"/>
      <c r="CY1146" s="36"/>
      <c r="CZ1146" s="36"/>
      <c r="DA1146" s="237"/>
      <c r="DB1146" s="257"/>
      <c r="DC1146" s="34"/>
      <c r="DD1146" s="34"/>
      <c r="DE1146" s="34"/>
      <c r="DF1146" s="34"/>
      <c r="DG1146" s="34"/>
      <c r="DH1146" s="34"/>
      <c r="DI1146" s="47"/>
      <c r="DJ1146" s="47"/>
      <c r="DK1146" s="47"/>
      <c r="DL1146" s="47"/>
    </row>
    <row r="1147" spans="1:116" ht="14.4" x14ac:dyDescent="0.3">
      <c r="A1147" t="s">
        <v>2332</v>
      </c>
      <c r="B1147" s="113" t="s">
        <v>924</v>
      </c>
      <c r="C1147" s="182" t="s">
        <v>269</v>
      </c>
      <c r="D1147" s="40" t="s">
        <v>261</v>
      </c>
      <c r="E1147" s="181" t="s">
        <v>943</v>
      </c>
      <c r="F1147" s="184" t="s">
        <v>4454</v>
      </c>
      <c r="G1147" s="184">
        <v>8.3999337434900012E-2</v>
      </c>
      <c r="H1147" s="184">
        <v>3.0469266419999998E-3</v>
      </c>
      <c r="I1147" s="184">
        <v>9.2556834040000008E-3</v>
      </c>
      <c r="J1147" s="328">
        <v>2.1269423388900002E-2</v>
      </c>
      <c r="K1147" s="184">
        <v>5.0427303999999999E-2</v>
      </c>
      <c r="L1147" s="184">
        <v>6.4414390000000002E-3</v>
      </c>
      <c r="M1147" s="331">
        <v>1.7601610000000001E-3</v>
      </c>
      <c r="N1147" s="331">
        <v>1.7913535E-3</v>
      </c>
      <c r="O1147" s="331">
        <v>1.1044256E-3</v>
      </c>
      <c r="P1147" s="331">
        <v>6.7842719999999996E-6</v>
      </c>
      <c r="Q1147" s="331">
        <v>1.4436327000000001E-4</v>
      </c>
      <c r="R1147" s="331">
        <v>1.2491680000000001E-4</v>
      </c>
      <c r="S1147" s="331">
        <v>1.541197E-4</v>
      </c>
      <c r="T1147" s="331">
        <v>9.0487816000000003E-4</v>
      </c>
      <c r="U1147" s="331">
        <v>2.1113631000000001E-2</v>
      </c>
      <c r="V1147" s="331">
        <v>2.4288444E-5</v>
      </c>
      <c r="W1147" s="331">
        <v>1.6726889000000001E-6</v>
      </c>
      <c r="X1147" s="331">
        <v>0</v>
      </c>
      <c r="Y1147"/>
      <c r="Z1147" s="288">
        <v>0.33618202666666669</v>
      </c>
      <c r="AA1147"/>
      <c r="AB1147" s="164">
        <v>26.135705000000002</v>
      </c>
      <c r="AC1147" s="164">
        <v>4.3757294</v>
      </c>
      <c r="AD1147" s="164">
        <v>0.44804514000000001</v>
      </c>
      <c r="AE1147" s="164">
        <v>0</v>
      </c>
      <c r="AF1147" s="164">
        <v>21.023185000000002</v>
      </c>
      <c r="AG1147" s="164">
        <v>0.19430833</v>
      </c>
      <c r="AH1147" s="164">
        <v>9.4436964999999998E-2</v>
      </c>
      <c r="AI1147"/>
      <c r="AJ1147" s="185">
        <v>7.8361918999999992E-3</v>
      </c>
      <c r="AK1147" s="185">
        <v>7.2882182E-3</v>
      </c>
      <c r="AL1147" s="185">
        <v>2.9783659000000003E-4</v>
      </c>
      <c r="AM1147" s="185">
        <v>2.5013710999999999E-4</v>
      </c>
      <c r="AN1147" s="176">
        <v>4.3694354000000002E-7</v>
      </c>
      <c r="AO1147" s="176">
        <v>1.1014666999999999E-9</v>
      </c>
      <c r="AP1147" s="176">
        <v>3.5033208000000003E-2</v>
      </c>
      <c r="AQ1147" s="192">
        <v>3.1198989999999998E-7</v>
      </c>
      <c r="AR1147" s="192">
        <v>9.4134833999999991E-10</v>
      </c>
      <c r="AS1147" s="192">
        <v>2.571898E-14</v>
      </c>
      <c r="AT1147" s="192">
        <v>2.1796932999999999E-12</v>
      </c>
      <c r="AU1147" s="192">
        <v>0</v>
      </c>
      <c r="AV1147" s="192">
        <v>1.0438679E-10</v>
      </c>
      <c r="AW1147" s="192">
        <v>1.247795E-7</v>
      </c>
      <c r="AX1147" s="192">
        <v>1.7871639000000001E-11</v>
      </c>
      <c r="AY1147" s="192">
        <v>1.4181864999999999E-10</v>
      </c>
      <c r="AZ1147" s="192">
        <v>2.4941877999999999E-14</v>
      </c>
      <c r="BA1147" s="192">
        <v>3.6990142E-16</v>
      </c>
      <c r="BB1147" s="192">
        <v>8.2253996000000003E-14</v>
      </c>
      <c r="BC1147" s="192">
        <v>2.4940958999999998E-13</v>
      </c>
      <c r="BD1147" s="192">
        <v>4.5362367999999998E-14</v>
      </c>
      <c r="BE1147" s="192">
        <v>3.8471030999999998E-12</v>
      </c>
      <c r="BF1147" s="192">
        <v>6.3719433000000003E-11</v>
      </c>
      <c r="BG1147" s="192">
        <v>2.0841203E-20</v>
      </c>
      <c r="BH1147" s="192">
        <v>1.4886342999999999E-5</v>
      </c>
      <c r="BI1147" s="193">
        <v>3.5018321999999998E-2</v>
      </c>
      <c r="BJ1147" s="192">
        <v>0</v>
      </c>
      <c r="BK1147" s="192">
        <v>0</v>
      </c>
      <c r="BL1147" s="192">
        <v>0</v>
      </c>
      <c r="BM1147"/>
      <c r="BN1147" s="186">
        <v>1.7892357000000001E-5</v>
      </c>
      <c r="BO1147" s="186">
        <v>1.0018467000000001E-6</v>
      </c>
      <c r="BP1147" s="186">
        <v>9.3736468999999998E-6</v>
      </c>
      <c r="BQ1147" s="186">
        <v>1.5290890999999999E-8</v>
      </c>
      <c r="BR1147" s="186">
        <v>9.5617539999999997E-7</v>
      </c>
      <c r="BS1147" s="186">
        <v>4.4863465999999999E-8</v>
      </c>
      <c r="BT1147" s="186">
        <v>6.1168084999999996E-10</v>
      </c>
      <c r="BU1147" s="186">
        <v>6.7568454000000006E-8</v>
      </c>
      <c r="BV1147" s="186">
        <v>1.6207853000000001E-8</v>
      </c>
      <c r="BW1147" s="186">
        <v>1.0172329E-7</v>
      </c>
      <c r="BX1147" s="186">
        <v>0</v>
      </c>
      <c r="BY1147" s="186">
        <v>4.6087660999999998E-17</v>
      </c>
      <c r="BZ1147" s="186">
        <v>3.7737233000000001E-13</v>
      </c>
      <c r="CA1147" s="186">
        <v>4.0322986000000001E-7</v>
      </c>
      <c r="CB1147" s="186">
        <v>5.9027004999999999E-6</v>
      </c>
      <c r="CC1147" s="186">
        <v>8.4915888000000005E-9</v>
      </c>
      <c r="CD1147" s="186">
        <v>0</v>
      </c>
      <c r="CE1147"/>
      <c r="CF1147" s="329">
        <v>3.1941308999999999E-13</v>
      </c>
      <c r="CG1147" s="330">
        <v>0.33618787999999999</v>
      </c>
      <c r="CH1147" s="330">
        <v>1.8590803E-3</v>
      </c>
      <c r="CI1147" s="330">
        <v>6.9701829999999998E-4</v>
      </c>
      <c r="CJ1147" s="329">
        <v>8.5427821000000006E-5</v>
      </c>
      <c r="CK1147" s="329">
        <v>3.7667671999999998E-11</v>
      </c>
      <c r="CL1147" s="329">
        <v>4.4103334999999999E-9</v>
      </c>
      <c r="CM1147" s="329">
        <v>4.4341663000000001E-5</v>
      </c>
      <c r="CN1147" s="330">
        <v>0.1230817</v>
      </c>
      <c r="CO1147" s="330">
        <v>0.48906940999999998</v>
      </c>
      <c r="CP1147"/>
      <c r="CQ1147">
        <v>5.0427303999999999E-2</v>
      </c>
      <c r="CR1147">
        <v>1.1373443442E-2</v>
      </c>
      <c r="CS1147">
        <v>8.3281894889000001E-3</v>
      </c>
      <c r="CT1147">
        <v>9.2556834040000008E-3</v>
      </c>
      <c r="CU1147">
        <v>2.1267750700000001E-2</v>
      </c>
      <c r="CV1147" s="109"/>
      <c r="CW1147" s="376" t="s">
        <v>6974</v>
      </c>
      <c r="CX1147" s="36"/>
      <c r="CY1147" s="36"/>
      <c r="CZ1147" s="36"/>
      <c r="DA1147" s="237"/>
      <c r="DB1147" s="257"/>
      <c r="DC1147" s="34"/>
      <c r="DD1147" s="34"/>
      <c r="DE1147" s="34"/>
      <c r="DF1147" s="34"/>
      <c r="DG1147" s="34"/>
      <c r="DH1147" s="34"/>
      <c r="DI1147" s="47"/>
      <c r="DJ1147" s="47"/>
      <c r="DK1147" s="47"/>
      <c r="DL1147" s="47"/>
    </row>
    <row r="1148" spans="1:116" ht="14.4" x14ac:dyDescent="0.3">
      <c r="A1148" t="s">
        <v>2333</v>
      </c>
      <c r="B1148" s="113" t="s">
        <v>924</v>
      </c>
      <c r="C1148" s="182" t="s">
        <v>270</v>
      </c>
      <c r="D1148" s="40" t="s">
        <v>261</v>
      </c>
      <c r="E1148" s="181" t="s">
        <v>943</v>
      </c>
      <c r="F1148" s="184" t="s">
        <v>4455</v>
      </c>
      <c r="G1148" s="184">
        <v>5.1581467425399999E-2</v>
      </c>
      <c r="H1148" s="184">
        <v>2.6872863425000003E-3</v>
      </c>
      <c r="I1148" s="184">
        <v>5.0933197539999994E-3</v>
      </c>
      <c r="J1148" s="328">
        <v>1.10594033289E-2</v>
      </c>
      <c r="K1148" s="184">
        <v>3.2741458000000001E-2</v>
      </c>
      <c r="L1148" s="184">
        <v>2.5291571999999998E-3</v>
      </c>
      <c r="M1148" s="331">
        <v>1.5105152000000001E-3</v>
      </c>
      <c r="N1148" s="184">
        <v>1.4751345000000001E-3</v>
      </c>
      <c r="O1148" s="331">
        <v>1.0713641E-3</v>
      </c>
      <c r="P1148" s="331">
        <v>5.2784924999999998E-6</v>
      </c>
      <c r="Q1148" s="331">
        <v>1.3550925E-4</v>
      </c>
      <c r="R1148" s="331">
        <v>1.2469139999999999E-4</v>
      </c>
      <c r="S1148" s="331">
        <v>1.4735764E-4</v>
      </c>
      <c r="T1148" s="331">
        <v>9.0487816000000003E-4</v>
      </c>
      <c r="U1148" s="331">
        <v>1.0910372999999999E-2</v>
      </c>
      <c r="V1148" s="331">
        <v>2.4077793999999999E-5</v>
      </c>
      <c r="W1148" s="331">
        <v>1.6726889000000001E-6</v>
      </c>
      <c r="X1148" s="331">
        <v>0</v>
      </c>
      <c r="Y1148"/>
      <c r="Z1148" s="288">
        <v>0.21827638666666668</v>
      </c>
      <c r="AA1148"/>
      <c r="AB1148" s="164">
        <v>24.58764</v>
      </c>
      <c r="AC1148" s="164">
        <v>2.8346610000000001</v>
      </c>
      <c r="AD1148" s="164">
        <v>0.44336207</v>
      </c>
      <c r="AE1148" s="164">
        <v>0</v>
      </c>
      <c r="AF1148" s="164">
        <v>21.023185000000002</v>
      </c>
      <c r="AG1148" s="164">
        <v>0.19328598</v>
      </c>
      <c r="AH1148" s="164">
        <v>9.3145636000000004E-2</v>
      </c>
      <c r="AI1148"/>
      <c r="AJ1148" s="185">
        <v>4.5968175000000002E-3</v>
      </c>
      <c r="AK1148" s="185">
        <v>4.2691811E-3</v>
      </c>
      <c r="AL1148" s="185">
        <v>1.8560254E-4</v>
      </c>
      <c r="AM1148" s="185">
        <v>1.4203392E-4</v>
      </c>
      <c r="AN1148" s="176">
        <v>2.5594610999999998E-7</v>
      </c>
      <c r="AO1148" s="176">
        <v>6.8639991999999998E-10</v>
      </c>
      <c r="AP1148" s="176">
        <v>1.9892705E-2</v>
      </c>
      <c r="AQ1148" s="192">
        <v>2.0257347000000001E-7</v>
      </c>
      <c r="AR1148" s="192">
        <v>6.1121256000000003E-10</v>
      </c>
      <c r="AS1148" s="192">
        <v>1.6699199E-14</v>
      </c>
      <c r="AT1148" s="192">
        <v>2.1796932999999999E-12</v>
      </c>
      <c r="AU1148" s="192">
        <v>0</v>
      </c>
      <c r="AV1148" s="192">
        <v>9.5912946000000003E-11</v>
      </c>
      <c r="AW1148" s="192">
        <v>5.3210136999999999E-8</v>
      </c>
      <c r="AX1148" s="192">
        <v>1.5939188999999999E-11</v>
      </c>
      <c r="AY1148" s="192">
        <v>5.9056211000000004E-11</v>
      </c>
      <c r="AZ1148" s="192">
        <v>2.4941877999999999E-14</v>
      </c>
      <c r="BA1148" s="192">
        <v>3.6990142E-16</v>
      </c>
      <c r="BB1148" s="192">
        <v>7.7209864999999999E-14</v>
      </c>
      <c r="BC1148" s="192">
        <v>6.1455334999999998E-14</v>
      </c>
      <c r="BD1148" s="192">
        <v>1.1286488E-14</v>
      </c>
      <c r="BE1148" s="192">
        <v>3.5966334000000001E-12</v>
      </c>
      <c r="BF1148" s="192">
        <v>6.0810155E-11</v>
      </c>
      <c r="BG1148" s="192">
        <v>2.0841203E-20</v>
      </c>
      <c r="BH1148" s="192">
        <v>1.4264412E-5</v>
      </c>
      <c r="BI1148" s="193">
        <v>1.9878441E-2</v>
      </c>
      <c r="BJ1148" s="192">
        <v>0</v>
      </c>
      <c r="BK1148" s="192">
        <v>0</v>
      </c>
      <c r="BL1148" s="192">
        <v>0</v>
      </c>
      <c r="BM1148"/>
      <c r="BN1148" s="186">
        <v>1.1566773E-5</v>
      </c>
      <c r="BO1148" s="186">
        <v>4.3125743999999999E-7</v>
      </c>
      <c r="BP1148" s="186">
        <v>6.0861249000000002E-6</v>
      </c>
      <c r="BQ1148" s="186">
        <v>1.5112145E-8</v>
      </c>
      <c r="BR1148" s="186">
        <v>4.5656874E-7</v>
      </c>
      <c r="BS1148" s="186">
        <v>4.4863465999999999E-8</v>
      </c>
      <c r="BT1148" s="186">
        <v>6.1168084999999996E-10</v>
      </c>
      <c r="BU1148" s="186">
        <v>6.7568454000000006E-8</v>
      </c>
      <c r="BV1148" s="186">
        <v>1.3759606999999999E-8</v>
      </c>
      <c r="BW1148" s="186">
        <v>9.5405285000000001E-8</v>
      </c>
      <c r="BX1148" s="186">
        <v>0</v>
      </c>
      <c r="BY1148" s="186">
        <v>4.6087660999999998E-17</v>
      </c>
      <c r="BZ1148" s="186">
        <v>3.7737233000000001E-13</v>
      </c>
      <c r="CA1148" s="186">
        <v>3.0574412E-7</v>
      </c>
      <c r="CB1148" s="186">
        <v>4.0412655000000004E-6</v>
      </c>
      <c r="CC1148" s="186">
        <v>8.4915887000000005E-9</v>
      </c>
      <c r="CD1148" s="186">
        <v>0</v>
      </c>
      <c r="CE1148"/>
      <c r="CF1148" s="329">
        <v>3.1941308999999999E-13</v>
      </c>
      <c r="CG1148" s="330">
        <v>0.21828225000000001</v>
      </c>
      <c r="CH1148" s="330">
        <v>1.8590803E-3</v>
      </c>
      <c r="CI1148" s="330">
        <v>3.0662946E-4</v>
      </c>
      <c r="CJ1148" s="329">
        <v>6.8462791000000007E-5</v>
      </c>
      <c r="CK1148" s="329">
        <v>3.5385566E-11</v>
      </c>
      <c r="CL1148" s="329">
        <v>4.1406333000000002E-9</v>
      </c>
      <c r="CM1148" s="329">
        <v>1.9660095000000001E-5</v>
      </c>
      <c r="CN1148" s="330">
        <v>3.0443306E-2</v>
      </c>
      <c r="CO1148" s="330">
        <v>0.28027479999999999</v>
      </c>
      <c r="CP1148"/>
      <c r="CQ1148">
        <v>3.2741458000000001E-2</v>
      </c>
      <c r="CR1148">
        <v>6.8516501424999996E-3</v>
      </c>
      <c r="CS1148">
        <v>4.1660364888999992E-3</v>
      </c>
      <c r="CT1148">
        <v>5.0933197539999994E-3</v>
      </c>
      <c r="CU1148">
        <v>1.1057730639999999E-2</v>
      </c>
      <c r="CV1148" s="109"/>
      <c r="CW1148" s="376" t="s">
        <v>6975</v>
      </c>
      <c r="CX1148" s="36"/>
      <c r="CY1148" s="36"/>
      <c r="CZ1148" s="36"/>
      <c r="DA1148" s="237"/>
      <c r="DB1148" s="257"/>
      <c r="DC1148" s="34"/>
      <c r="DD1148" s="34"/>
      <c r="DE1148" s="34"/>
      <c r="DF1148" s="34"/>
      <c r="DG1148" s="34"/>
      <c r="DH1148" s="34"/>
      <c r="DI1148" s="47"/>
      <c r="DJ1148" s="47"/>
      <c r="DK1148" s="47"/>
      <c r="DL1148" s="47"/>
    </row>
    <row r="1149" spans="1:116" ht="14.4" x14ac:dyDescent="0.3">
      <c r="A1149" t="s">
        <v>2334</v>
      </c>
      <c r="B1149" s="113" t="s">
        <v>924</v>
      </c>
      <c r="C1149" s="182" t="s">
        <v>1674</v>
      </c>
      <c r="D1149" s="40" t="s">
        <v>261</v>
      </c>
      <c r="E1149" s="181" t="s">
        <v>943</v>
      </c>
      <c r="F1149" s="184" t="s">
        <v>4456</v>
      </c>
      <c r="G1149" s="184">
        <v>5.7448333777799995E-2</v>
      </c>
      <c r="H1149" s="184">
        <v>2.7523727128999998E-3</v>
      </c>
      <c r="I1149" s="184">
        <v>5.8466089659999993E-3</v>
      </c>
      <c r="J1149" s="328">
        <v>1.2907175098899999E-2</v>
      </c>
      <c r="K1149" s="184">
        <v>3.5942176999999999E-2</v>
      </c>
      <c r="L1149" s="184">
        <v>3.2371875E-3</v>
      </c>
      <c r="M1149" s="331">
        <v>1.5556952E-3</v>
      </c>
      <c r="N1149" s="184">
        <v>1.5323626E-3</v>
      </c>
      <c r="O1149" s="331">
        <v>1.0773474999999999E-3</v>
      </c>
      <c r="P1149" s="331">
        <v>5.5510028999999998E-6</v>
      </c>
      <c r="Q1149" s="331">
        <v>1.3711161000000001E-4</v>
      </c>
      <c r="R1149" s="331">
        <v>1.2473219000000001E-4</v>
      </c>
      <c r="S1149" s="331">
        <v>1.4858140999999999E-4</v>
      </c>
      <c r="T1149" s="331">
        <v>9.0487816000000003E-4</v>
      </c>
      <c r="U1149" s="331">
        <v>1.2756920999999999E-2</v>
      </c>
      <c r="V1149" s="331">
        <v>2.4115916000000001E-5</v>
      </c>
      <c r="W1149" s="331">
        <v>1.6726889000000001E-6</v>
      </c>
      <c r="X1149" s="331">
        <v>0</v>
      </c>
      <c r="Y1149"/>
      <c r="Z1149" s="288">
        <v>0.23961451333333333</v>
      </c>
      <c r="AA1149"/>
      <c r="AB1149" s="164">
        <v>24.867802999999999</v>
      </c>
      <c r="AC1149" s="164">
        <v>3.1135579</v>
      </c>
      <c r="AD1149" s="164">
        <v>0.44420959999999998</v>
      </c>
      <c r="AE1149" s="164">
        <v>0</v>
      </c>
      <c r="AF1149" s="164">
        <v>21.023185000000002</v>
      </c>
      <c r="AG1149" s="164">
        <v>0.19347101</v>
      </c>
      <c r="AH1149" s="164">
        <v>9.3379335999999993E-2</v>
      </c>
      <c r="AI1149"/>
      <c r="AJ1149" s="185">
        <v>5.1830675000000001E-3</v>
      </c>
      <c r="AK1149" s="185">
        <v>4.8155552999999997E-3</v>
      </c>
      <c r="AL1149" s="185">
        <v>2.0591424000000001E-4</v>
      </c>
      <c r="AM1149" s="185">
        <v>1.6159803000000001E-4</v>
      </c>
      <c r="AN1149" s="176">
        <v>2.8870234999999999E-7</v>
      </c>
      <c r="AO1149" s="176">
        <v>7.6151716999999998E-10</v>
      </c>
      <c r="AP1149" s="176">
        <v>2.2632777999999999E-2</v>
      </c>
      <c r="AQ1149" s="192">
        <v>2.2237525000000001E-7</v>
      </c>
      <c r="AR1149" s="192">
        <v>6.7095930999999995E-10</v>
      </c>
      <c r="AS1149" s="192">
        <v>1.8331565000000001E-14</v>
      </c>
      <c r="AT1149" s="192">
        <v>2.1796932999999999E-12</v>
      </c>
      <c r="AU1149" s="192">
        <v>0</v>
      </c>
      <c r="AV1149" s="192">
        <v>9.7446511000000006E-11</v>
      </c>
      <c r="AW1149" s="192">
        <v>6.6162496000000006E-8</v>
      </c>
      <c r="AX1149" s="192">
        <v>1.6288917000000001E-11</v>
      </c>
      <c r="AY1149" s="192">
        <v>7.4034250999999994E-11</v>
      </c>
      <c r="AZ1149" s="192">
        <v>2.4941877999999999E-14</v>
      </c>
      <c r="BA1149" s="192">
        <v>3.6990142E-16</v>
      </c>
      <c r="BB1149" s="192">
        <v>7.8122733000000006E-14</v>
      </c>
      <c r="BC1149" s="192">
        <v>9.5470602999999995E-14</v>
      </c>
      <c r="BD1149" s="192">
        <v>1.7453415000000001E-14</v>
      </c>
      <c r="BE1149" s="192">
        <v>3.6419625000000002E-12</v>
      </c>
      <c r="BF1149" s="192">
        <v>6.1336664999999999E-11</v>
      </c>
      <c r="BG1149" s="192">
        <v>2.0841203E-20</v>
      </c>
      <c r="BH1149" s="192">
        <v>1.4376966999999999E-5</v>
      </c>
      <c r="BI1149" s="193">
        <v>2.2618401E-2</v>
      </c>
      <c r="BJ1149" s="192">
        <v>0</v>
      </c>
      <c r="BK1149" s="192">
        <v>0</v>
      </c>
      <c r="BL1149" s="192">
        <v>0</v>
      </c>
      <c r="BM1149"/>
      <c r="BN1149" s="186">
        <v>1.2711554E-5</v>
      </c>
      <c r="BO1149" s="186">
        <v>5.3452057E-7</v>
      </c>
      <c r="BP1149" s="186">
        <v>6.6810884999999997E-6</v>
      </c>
      <c r="BQ1149" s="186">
        <v>1.5144493000000001E-8</v>
      </c>
      <c r="BR1149" s="186">
        <v>5.4698570999999995E-7</v>
      </c>
      <c r="BS1149" s="186">
        <v>4.4863465999999999E-8</v>
      </c>
      <c r="BT1149" s="186">
        <v>6.1168084999999996E-10</v>
      </c>
      <c r="BU1149" s="186">
        <v>6.7568454000000006E-8</v>
      </c>
      <c r="BV1149" s="186">
        <v>1.4202681999999999E-8</v>
      </c>
      <c r="BW1149" s="186">
        <v>9.6548694000000002E-8</v>
      </c>
      <c r="BX1149" s="186">
        <v>0</v>
      </c>
      <c r="BY1149" s="186">
        <v>4.6087660999999998E-17</v>
      </c>
      <c r="BZ1149" s="186">
        <v>3.7737233000000001E-13</v>
      </c>
      <c r="CA1149" s="186">
        <v>3.2338672999999998E-7</v>
      </c>
      <c r="CB1149" s="186">
        <v>4.3781411000000001E-6</v>
      </c>
      <c r="CC1149" s="186">
        <v>8.4915887000000005E-9</v>
      </c>
      <c r="CD1149" s="186">
        <v>0</v>
      </c>
      <c r="CE1149"/>
      <c r="CF1149" s="329">
        <v>3.1941308999999999E-13</v>
      </c>
      <c r="CG1149" s="330">
        <v>0.23962037</v>
      </c>
      <c r="CH1149" s="330">
        <v>1.8590803E-3</v>
      </c>
      <c r="CI1149" s="330">
        <v>3.7728058999999999E-4</v>
      </c>
      <c r="CJ1149" s="329">
        <v>7.1533059000000002E-5</v>
      </c>
      <c r="CK1149" s="329">
        <v>3.5798572999999999E-11</v>
      </c>
      <c r="CL1149" s="329">
        <v>4.1894426E-9</v>
      </c>
      <c r="CM1149" s="329">
        <v>2.4126874E-5</v>
      </c>
      <c r="CN1149" s="330">
        <v>4.720866E-2</v>
      </c>
      <c r="CO1149" s="330">
        <v>0.31806168000000001</v>
      </c>
      <c r="CP1149"/>
      <c r="CQ1149">
        <v>3.5942176999999999E-2</v>
      </c>
      <c r="CR1149">
        <v>7.6699876028999995E-3</v>
      </c>
      <c r="CS1149">
        <v>4.9192875788999996E-3</v>
      </c>
      <c r="CT1149">
        <v>5.8466089660000001E-3</v>
      </c>
      <c r="CU1149">
        <v>1.2905502409999998E-2</v>
      </c>
      <c r="CV1149" s="109"/>
      <c r="CW1149" s="376" t="s">
        <v>6976</v>
      </c>
      <c r="CX1149" s="36"/>
      <c r="CY1149" s="36"/>
      <c r="CZ1149" s="36"/>
      <c r="DA1149" s="237"/>
      <c r="DB1149" s="257"/>
      <c r="DC1149" s="34"/>
      <c r="DD1149" s="34"/>
      <c r="DE1149" s="34"/>
      <c r="DF1149" s="34"/>
      <c r="DG1149" s="34"/>
      <c r="DH1149" s="34"/>
      <c r="DI1149" s="47"/>
      <c r="DJ1149" s="47"/>
      <c r="DK1149" s="47"/>
      <c r="DL1149" s="47"/>
    </row>
    <row r="1150" spans="1:116" ht="14.4" x14ac:dyDescent="0.3">
      <c r="A1150" t="s">
        <v>6977</v>
      </c>
      <c r="B1150" s="113" t="s">
        <v>924</v>
      </c>
      <c r="C1150" s="182" t="s">
        <v>271</v>
      </c>
      <c r="D1150" s="40" t="s">
        <v>261</v>
      </c>
      <c r="E1150" s="181" t="s">
        <v>943</v>
      </c>
      <c r="F1150" s="184" t="s">
        <v>6978</v>
      </c>
      <c r="G1150" s="184">
        <v>4.9373983208618002</v>
      </c>
      <c r="H1150" s="184">
        <v>2.7523727128999998E-3</v>
      </c>
      <c r="I1150" s="184">
        <v>4.3682965930500002</v>
      </c>
      <c r="J1150" s="328">
        <v>1.2907175098899999E-2</v>
      </c>
      <c r="K1150" s="184">
        <v>0.55344218000000001</v>
      </c>
      <c r="L1150" s="184">
        <v>3.2371875E-3</v>
      </c>
      <c r="M1150" s="331">
        <v>1.5556952E-3</v>
      </c>
      <c r="N1150" s="184">
        <v>1.5323626E-3</v>
      </c>
      <c r="O1150" s="331">
        <v>1.0773474999999999E-3</v>
      </c>
      <c r="P1150" s="331">
        <v>5.5510028999999998E-6</v>
      </c>
      <c r="Q1150" s="331">
        <v>1.3711161000000001E-4</v>
      </c>
      <c r="R1150" s="331">
        <v>1.2473219000000001E-4</v>
      </c>
      <c r="S1150" s="184">
        <v>1.4858140999999999E-4</v>
      </c>
      <c r="T1150" s="331">
        <v>9.0487816000000003E-4</v>
      </c>
      <c r="U1150" s="331">
        <v>1.2756920999999999E-2</v>
      </c>
      <c r="V1150" s="331">
        <v>4.3624741</v>
      </c>
      <c r="W1150" s="331">
        <v>1.6726889000000001E-6</v>
      </c>
      <c r="X1150" s="331">
        <v>0</v>
      </c>
      <c r="Y1150"/>
      <c r="Z1150" s="288">
        <v>3.6896145333333337</v>
      </c>
      <c r="AA1150"/>
      <c r="AB1150" s="164">
        <v>24.867802999999999</v>
      </c>
      <c r="AC1150" s="164">
        <v>3.1135579</v>
      </c>
      <c r="AD1150" s="164">
        <v>0.44420959999999998</v>
      </c>
      <c r="AE1150" s="164">
        <v>0</v>
      </c>
      <c r="AF1150" s="164">
        <v>21.023185000000002</v>
      </c>
      <c r="AG1150" s="164">
        <v>0.19347101</v>
      </c>
      <c r="AH1150" s="164">
        <v>9.3379335999999993E-2</v>
      </c>
      <c r="AI1150"/>
      <c r="AJ1150" s="185">
        <v>6.1197890999999997E-2</v>
      </c>
      <c r="AK1150" s="185">
        <v>5.8218243000000003E-2</v>
      </c>
      <c r="AL1150" s="185">
        <v>2.8180496000000002E-3</v>
      </c>
      <c r="AM1150" s="185">
        <v>1.6159803000000001E-4</v>
      </c>
      <c r="AN1150" s="176">
        <v>3.4903024000000001E-6</v>
      </c>
      <c r="AO1150" s="176">
        <v>1.0421781E-8</v>
      </c>
      <c r="AP1150" s="176">
        <v>2.2632777999999999E-2</v>
      </c>
      <c r="AQ1150" s="192">
        <v>3.4239752999999999E-6</v>
      </c>
      <c r="AR1150" s="192">
        <v>1.0330959E-8</v>
      </c>
      <c r="AS1150" s="192">
        <v>2.8225657E-13</v>
      </c>
      <c r="AT1150" s="192">
        <v>2.1796932999999999E-12</v>
      </c>
      <c r="AU1150" s="192">
        <v>0</v>
      </c>
      <c r="AV1150" s="192">
        <v>9.7446511000000006E-11</v>
      </c>
      <c r="AW1150" s="192">
        <v>6.6162496000000006E-8</v>
      </c>
      <c r="AX1150" s="192">
        <v>1.6288917000000001E-11</v>
      </c>
      <c r="AY1150" s="192">
        <v>7.4034250999999994E-11</v>
      </c>
      <c r="AZ1150" s="192">
        <v>2.4941877999999999E-14</v>
      </c>
      <c r="BA1150" s="192">
        <v>3.6990142E-16</v>
      </c>
      <c r="BB1150" s="192">
        <v>7.8122733000000006E-14</v>
      </c>
      <c r="BC1150" s="192">
        <v>9.5470602999999995E-14</v>
      </c>
      <c r="BD1150" s="192">
        <v>1.7453415000000001E-14</v>
      </c>
      <c r="BE1150" s="192">
        <v>3.6419625000000002E-12</v>
      </c>
      <c r="BF1150" s="192">
        <v>6.1336664999999999E-11</v>
      </c>
      <c r="BG1150" s="192">
        <v>2.0841203E-20</v>
      </c>
      <c r="BH1150" s="192">
        <v>1.4376966999999999E-5</v>
      </c>
      <c r="BI1150" s="193">
        <v>2.2618401E-2</v>
      </c>
      <c r="BJ1150" s="192">
        <v>0</v>
      </c>
      <c r="BK1150" s="192">
        <v>0</v>
      </c>
      <c r="BL1150" s="192">
        <v>0</v>
      </c>
      <c r="BM1150"/>
      <c r="BN1150" s="164">
        <v>1.0890671E-4</v>
      </c>
      <c r="BO1150" s="186">
        <v>5.3452057E-7</v>
      </c>
      <c r="BP1150" s="164">
        <v>1.0287624E-4</v>
      </c>
      <c r="BQ1150" s="186">
        <v>1.5144493000000001E-8</v>
      </c>
      <c r="BR1150" s="186">
        <v>5.4698570999999995E-7</v>
      </c>
      <c r="BS1150" s="186">
        <v>4.4863465999999999E-8</v>
      </c>
      <c r="BT1150" s="186">
        <v>6.1168084999999996E-10</v>
      </c>
      <c r="BU1150" s="186">
        <v>6.7568454000000006E-8</v>
      </c>
      <c r="BV1150" s="186">
        <v>1.4202681999999999E-8</v>
      </c>
      <c r="BW1150" s="186">
        <v>9.6548694000000002E-8</v>
      </c>
      <c r="BX1150" s="186">
        <v>0</v>
      </c>
      <c r="BY1150" s="186">
        <v>4.6087660999999998E-17</v>
      </c>
      <c r="BZ1150" s="186">
        <v>3.7737233000000001E-13</v>
      </c>
      <c r="CA1150" s="186">
        <v>3.2338672999999998E-7</v>
      </c>
      <c r="CB1150" s="186">
        <v>4.3781411000000001E-6</v>
      </c>
      <c r="CC1150" s="186">
        <v>8.4915887000000005E-9</v>
      </c>
      <c r="CD1150" s="186">
        <v>0</v>
      </c>
      <c r="CE1150"/>
      <c r="CF1150" s="329">
        <v>3.1941308999999999E-13</v>
      </c>
      <c r="CG1150" s="330">
        <v>3.6896203999999999</v>
      </c>
      <c r="CH1150" s="330">
        <v>1.8590803E-3</v>
      </c>
      <c r="CI1150" s="330">
        <v>3.7728058999999999E-4</v>
      </c>
      <c r="CJ1150" s="329">
        <v>7.1533059000000002E-5</v>
      </c>
      <c r="CK1150" s="329">
        <v>3.5798572999999999E-11</v>
      </c>
      <c r="CL1150" s="329">
        <v>4.1894426E-9</v>
      </c>
      <c r="CM1150" s="329">
        <v>2.4126874E-5</v>
      </c>
      <c r="CN1150" s="330">
        <v>4.720866E-2</v>
      </c>
      <c r="CO1150" s="330">
        <v>0.31806168000000001</v>
      </c>
      <c r="CP1150"/>
      <c r="CQ1150">
        <v>0.55344218000000001</v>
      </c>
      <c r="CR1150">
        <v>7.6699876028999995E-3</v>
      </c>
      <c r="CS1150">
        <v>4.9192875788999996E-3</v>
      </c>
      <c r="CT1150">
        <v>4.3682965930500002</v>
      </c>
      <c r="CU1150">
        <v>1.2905502409999998E-2</v>
      </c>
      <c r="CV1150" s="109"/>
      <c r="CW1150" s="376" t="s">
        <v>6976</v>
      </c>
      <c r="CX1150" s="36"/>
      <c r="CY1150" s="36"/>
      <c r="CZ1150" s="36"/>
      <c r="DA1150" s="237"/>
      <c r="DB1150" s="257"/>
      <c r="DC1150" s="34"/>
      <c r="DD1150" s="34"/>
      <c r="DE1150" s="34"/>
      <c r="DF1150" s="34"/>
      <c r="DG1150" s="34"/>
      <c r="DH1150" s="34"/>
      <c r="DI1150" s="47"/>
      <c r="DJ1150" s="47"/>
      <c r="DK1150" s="47"/>
      <c r="DL1150" s="47"/>
    </row>
    <row r="1151" spans="1:116" ht="14.4" x14ac:dyDescent="0.3">
      <c r="A1151" t="s">
        <v>2335</v>
      </c>
      <c r="B1151" s="113" t="s">
        <v>924</v>
      </c>
      <c r="C1151" s="182" t="s">
        <v>272</v>
      </c>
      <c r="D1151" s="40" t="s">
        <v>261</v>
      </c>
      <c r="E1151" s="181" t="s">
        <v>943</v>
      </c>
      <c r="F1151" s="184" t="s">
        <v>4457</v>
      </c>
      <c r="G1151" s="184">
        <v>7.1478126183400006E-2</v>
      </c>
      <c r="H1151" s="184">
        <v>2.9080177235000001E-3</v>
      </c>
      <c r="I1151" s="184">
        <v>7.6479948809999995E-3</v>
      </c>
      <c r="J1151" s="328">
        <v>1.7325863578900001E-2</v>
      </c>
      <c r="K1151" s="184">
        <v>4.3596250000000003E-2</v>
      </c>
      <c r="L1151" s="184">
        <v>4.9303430999999998E-3</v>
      </c>
      <c r="M1151" s="331">
        <v>1.6637367999999999E-3</v>
      </c>
      <c r="N1151" s="184">
        <v>1.6692158E-3</v>
      </c>
      <c r="O1151" s="331">
        <v>1.0916558E-3</v>
      </c>
      <c r="P1151" s="331">
        <v>6.2026734999999999E-6</v>
      </c>
      <c r="Q1151" s="331">
        <v>1.4094345E-4</v>
      </c>
      <c r="R1151" s="331">
        <v>1.2482973999999999E-4</v>
      </c>
      <c r="S1151" s="331">
        <v>1.5150788999999999E-4</v>
      </c>
      <c r="T1151" s="331">
        <v>9.0487816000000003E-4</v>
      </c>
      <c r="U1151" s="331">
        <v>1.7172683000000001E-2</v>
      </c>
      <c r="V1151" s="331">
        <v>2.4207080999999999E-5</v>
      </c>
      <c r="W1151" s="331">
        <v>1.6726889000000001E-6</v>
      </c>
      <c r="X1151" s="331">
        <v>0</v>
      </c>
      <c r="Y1151"/>
      <c r="Z1151" s="288">
        <v>0.29064166666666669</v>
      </c>
      <c r="AA1151"/>
      <c r="AB1151" s="164">
        <v>25.537773999999999</v>
      </c>
      <c r="AC1151" s="164">
        <v>3.7805008</v>
      </c>
      <c r="AD1151" s="164">
        <v>0.44623633000000001</v>
      </c>
      <c r="AE1151" s="164">
        <v>0</v>
      </c>
      <c r="AF1151" s="164">
        <v>21.023185000000002</v>
      </c>
      <c r="AG1151" s="164">
        <v>0.19391344999999999</v>
      </c>
      <c r="AH1151" s="164">
        <v>9.3938197000000001E-2</v>
      </c>
      <c r="AI1151"/>
      <c r="AJ1151" s="185">
        <v>6.5850025999999997E-3</v>
      </c>
      <c r="AK1151" s="185">
        <v>6.1221328E-3</v>
      </c>
      <c r="AL1151" s="185">
        <v>2.5448685000000002E-4</v>
      </c>
      <c r="AM1151" s="185">
        <v>2.0838287999999999E-4</v>
      </c>
      <c r="AN1151" s="176">
        <v>3.6703433999999999E-7</v>
      </c>
      <c r="AO1151" s="176">
        <v>9.4114957999999999E-10</v>
      </c>
      <c r="AP1151" s="176">
        <v>2.9185277999999999E-2</v>
      </c>
      <c r="AQ1151" s="192">
        <v>2.6972845000000001E-7</v>
      </c>
      <c r="AR1151" s="192">
        <v>8.1383533000000004E-10</v>
      </c>
      <c r="AS1151" s="192">
        <v>2.2235141999999999E-14</v>
      </c>
      <c r="AT1151" s="192">
        <v>2.1796932999999999E-12</v>
      </c>
      <c r="AU1151" s="192">
        <v>0</v>
      </c>
      <c r="AV1151" s="192">
        <v>1.0111382E-10</v>
      </c>
      <c r="AW1151" s="192">
        <v>9.7136255000000002E-8</v>
      </c>
      <c r="AX1151" s="192">
        <v>1.7125242E-11</v>
      </c>
      <c r="AY1151" s="192">
        <v>1.0985214E-10</v>
      </c>
      <c r="AZ1151" s="192">
        <v>2.4941877999999999E-14</v>
      </c>
      <c r="BA1151" s="192">
        <v>3.6990142E-16</v>
      </c>
      <c r="BB1151" s="192">
        <v>8.0305729999999999E-14</v>
      </c>
      <c r="BC1151" s="192">
        <v>1.7681336999999999E-13</v>
      </c>
      <c r="BD1151" s="192">
        <v>3.2200759E-14</v>
      </c>
      <c r="BE1151" s="192">
        <v>3.7503606999999998E-12</v>
      </c>
      <c r="BF1151" s="192">
        <v>6.2595742000000006E-11</v>
      </c>
      <c r="BG1151" s="192">
        <v>2.0841203E-20</v>
      </c>
      <c r="BH1151" s="192">
        <v>1.4646126E-5</v>
      </c>
      <c r="BI1151" s="193">
        <v>2.9170631999999998E-2</v>
      </c>
      <c r="BJ1151" s="192">
        <v>0</v>
      </c>
      <c r="BK1151" s="192">
        <v>0</v>
      </c>
      <c r="BL1151" s="192">
        <v>0</v>
      </c>
      <c r="BM1151"/>
      <c r="BN1151" s="186">
        <v>1.5449136999999999E-5</v>
      </c>
      <c r="BO1151" s="186">
        <v>7.8145992999999997E-7</v>
      </c>
      <c r="BP1151" s="186">
        <v>8.1038608000000006E-6</v>
      </c>
      <c r="BQ1151" s="186">
        <v>1.5221851000000001E-8</v>
      </c>
      <c r="BR1151" s="186">
        <v>7.6320525999999997E-7</v>
      </c>
      <c r="BS1151" s="186">
        <v>4.4863465999999999E-8</v>
      </c>
      <c r="BT1151" s="186">
        <v>6.1168084999999996E-10</v>
      </c>
      <c r="BU1151" s="186">
        <v>6.7568454000000006E-8</v>
      </c>
      <c r="BV1151" s="186">
        <v>1.5262231999999999E-8</v>
      </c>
      <c r="BW1151" s="186">
        <v>9.9282997999999996E-8</v>
      </c>
      <c r="BX1151" s="186">
        <v>0</v>
      </c>
      <c r="BY1151" s="186">
        <v>4.6087660999999998E-17</v>
      </c>
      <c r="BZ1151" s="186">
        <v>3.7737233000000001E-13</v>
      </c>
      <c r="CA1151" s="186">
        <v>3.6557657000000002E-7</v>
      </c>
      <c r="CB1151" s="186">
        <v>5.1837321999999999E-6</v>
      </c>
      <c r="CC1151" s="186">
        <v>8.4915887000000005E-9</v>
      </c>
      <c r="CD1151" s="186">
        <v>0</v>
      </c>
      <c r="CE1151"/>
      <c r="CF1151" s="329">
        <v>3.1941308999999999E-13</v>
      </c>
      <c r="CG1151" s="330">
        <v>0.29064752999999999</v>
      </c>
      <c r="CH1151" s="330">
        <v>1.8590803E-3</v>
      </c>
      <c r="CI1151" s="330">
        <v>5.4623289999999999E-4</v>
      </c>
      <c r="CJ1151" s="329">
        <v>7.8875178E-5</v>
      </c>
      <c r="CK1151" s="329">
        <v>3.6786222E-11</v>
      </c>
      <c r="CL1151" s="329">
        <v>4.3061633999999998E-9</v>
      </c>
      <c r="CM1151" s="329">
        <v>3.4808551999999999E-5</v>
      </c>
      <c r="CN1151" s="330">
        <v>8.7300664E-2</v>
      </c>
      <c r="CO1151" s="330">
        <v>0.40842371999999999</v>
      </c>
      <c r="CP1151"/>
      <c r="CQ1151">
        <v>4.3596250000000003E-2</v>
      </c>
      <c r="CR1151">
        <v>9.6269273635000013E-3</v>
      </c>
      <c r="CS1151">
        <v>6.7205823288999994E-3</v>
      </c>
      <c r="CT1151">
        <v>7.6479948809999995E-3</v>
      </c>
      <c r="CU1151">
        <v>1.7324190890000001E-2</v>
      </c>
      <c r="CV1151" s="109"/>
      <c r="CW1151" s="376" t="s">
        <v>6979</v>
      </c>
      <c r="CX1151" s="36"/>
      <c r="CY1151" s="36"/>
      <c r="CZ1151" s="36"/>
      <c r="DA1151" s="237"/>
      <c r="DB1151" s="257"/>
      <c r="DC1151" s="34"/>
      <c r="DD1151" s="34"/>
      <c r="DE1151" s="34"/>
      <c r="DF1151" s="34"/>
      <c r="DG1151" s="34"/>
      <c r="DH1151" s="34"/>
      <c r="DI1151" s="47"/>
      <c r="DJ1151" s="47"/>
      <c r="DK1151" s="47"/>
      <c r="DL1151" s="47"/>
    </row>
    <row r="1152" spans="1:116" ht="14.4" x14ac:dyDescent="0.3">
      <c r="A1152" t="s">
        <v>6980</v>
      </c>
      <c r="B1152" s="113" t="s">
        <v>924</v>
      </c>
      <c r="C1152" s="182" t="s">
        <v>273</v>
      </c>
      <c r="D1152" s="40" t="s">
        <v>261</v>
      </c>
      <c r="E1152" s="181" t="s">
        <v>943</v>
      </c>
      <c r="F1152" s="184" t="s">
        <v>6981</v>
      </c>
      <c r="G1152" s="184">
        <v>4.8827281191024001</v>
      </c>
      <c r="H1152" s="184">
        <v>2.9080177235000001E-3</v>
      </c>
      <c r="I1152" s="184">
        <v>4.3013979877999997</v>
      </c>
      <c r="J1152" s="328">
        <v>1.7325863578900001E-2</v>
      </c>
      <c r="K1152" s="184">
        <v>0.56109624999999996</v>
      </c>
      <c r="L1152" s="184">
        <v>4.9303430999999998E-3</v>
      </c>
      <c r="M1152" s="331">
        <v>1.6637367999999999E-3</v>
      </c>
      <c r="N1152" s="184">
        <v>1.6692158E-3</v>
      </c>
      <c r="O1152" s="331">
        <v>1.0916558E-3</v>
      </c>
      <c r="P1152" s="331">
        <v>6.2026734999999999E-6</v>
      </c>
      <c r="Q1152" s="331">
        <v>1.4094345E-4</v>
      </c>
      <c r="R1152" s="331">
        <v>1.2482973999999999E-4</v>
      </c>
      <c r="S1152" s="331">
        <v>1.5150788999999999E-4</v>
      </c>
      <c r="T1152" s="331">
        <v>9.0487816000000003E-4</v>
      </c>
      <c r="U1152" s="331">
        <v>1.7172683000000001E-2</v>
      </c>
      <c r="V1152" s="331">
        <v>4.2937741999999997</v>
      </c>
      <c r="W1152" s="331">
        <v>1.6726889000000001E-6</v>
      </c>
      <c r="X1152" s="331">
        <v>0</v>
      </c>
      <c r="Y1152"/>
      <c r="Z1152" s="288">
        <v>3.7406416666666664</v>
      </c>
      <c r="AA1152"/>
      <c r="AB1152" s="164">
        <v>25.537773999999999</v>
      </c>
      <c r="AC1152" s="164">
        <v>3.7805008</v>
      </c>
      <c r="AD1152" s="164">
        <v>0.44623633000000001</v>
      </c>
      <c r="AE1152" s="164">
        <v>0</v>
      </c>
      <c r="AF1152" s="164">
        <v>21.023185000000002</v>
      </c>
      <c r="AG1152" s="164">
        <v>0.19391344999999999</v>
      </c>
      <c r="AH1152" s="164">
        <v>9.3938197000000001E-2</v>
      </c>
      <c r="AI1152"/>
      <c r="AJ1152" s="185">
        <v>6.2599825999999997E-2</v>
      </c>
      <c r="AK1152" s="185">
        <v>5.9524820999999999E-2</v>
      </c>
      <c r="AL1152" s="185">
        <v>2.8666222000000002E-3</v>
      </c>
      <c r="AM1152" s="185">
        <v>2.0838287999999999E-4</v>
      </c>
      <c r="AN1152" s="176">
        <v>3.5686342999999999E-6</v>
      </c>
      <c r="AO1152" s="176">
        <v>1.0601414E-8</v>
      </c>
      <c r="AP1152" s="176">
        <v>2.9185277999999999E-2</v>
      </c>
      <c r="AQ1152" s="192">
        <v>3.4713283999999998E-6</v>
      </c>
      <c r="AR1152" s="192">
        <v>1.0473835E-8</v>
      </c>
      <c r="AS1152" s="192">
        <v>2.8616014000000001E-13</v>
      </c>
      <c r="AT1152" s="192">
        <v>2.1796932999999999E-12</v>
      </c>
      <c r="AU1152" s="192">
        <v>0</v>
      </c>
      <c r="AV1152" s="192">
        <v>1.0111382E-10</v>
      </c>
      <c r="AW1152" s="192">
        <v>9.7136255000000002E-8</v>
      </c>
      <c r="AX1152" s="192">
        <v>1.7125242E-11</v>
      </c>
      <c r="AY1152" s="192">
        <v>1.0985214E-10</v>
      </c>
      <c r="AZ1152" s="192">
        <v>2.4941877999999999E-14</v>
      </c>
      <c r="BA1152" s="192">
        <v>3.6990142E-16</v>
      </c>
      <c r="BB1152" s="192">
        <v>8.0305729999999999E-14</v>
      </c>
      <c r="BC1152" s="192">
        <v>1.7681336999999999E-13</v>
      </c>
      <c r="BD1152" s="192">
        <v>3.2200759E-14</v>
      </c>
      <c r="BE1152" s="192">
        <v>3.7503606999999998E-12</v>
      </c>
      <c r="BF1152" s="192">
        <v>6.2595742000000006E-11</v>
      </c>
      <c r="BG1152" s="192">
        <v>2.0841203E-20</v>
      </c>
      <c r="BH1152" s="192">
        <v>1.4646126E-5</v>
      </c>
      <c r="BI1152" s="193">
        <v>2.9170631999999998E-2</v>
      </c>
      <c r="BJ1152" s="192">
        <v>0</v>
      </c>
      <c r="BK1152" s="192">
        <v>0</v>
      </c>
      <c r="BL1152" s="192">
        <v>0</v>
      </c>
      <c r="BM1152"/>
      <c r="BN1152" s="164">
        <v>1.1164429E-4</v>
      </c>
      <c r="BO1152" s="186">
        <v>7.8145992999999997E-7</v>
      </c>
      <c r="BP1152" s="164">
        <v>1.0429902E-4</v>
      </c>
      <c r="BQ1152" s="186">
        <v>1.5221851000000001E-8</v>
      </c>
      <c r="BR1152" s="186">
        <v>7.6320525999999997E-7</v>
      </c>
      <c r="BS1152" s="186">
        <v>4.4863465999999999E-8</v>
      </c>
      <c r="BT1152" s="186">
        <v>6.1168084999999996E-10</v>
      </c>
      <c r="BU1152" s="186">
        <v>6.7568454000000006E-8</v>
      </c>
      <c r="BV1152" s="186">
        <v>1.5262231999999999E-8</v>
      </c>
      <c r="BW1152" s="186">
        <v>9.9282997999999996E-8</v>
      </c>
      <c r="BX1152" s="186">
        <v>0</v>
      </c>
      <c r="BY1152" s="186">
        <v>4.6087660999999998E-17</v>
      </c>
      <c r="BZ1152" s="186">
        <v>3.7737233000000001E-13</v>
      </c>
      <c r="CA1152" s="186">
        <v>3.6557657000000002E-7</v>
      </c>
      <c r="CB1152" s="186">
        <v>5.1837321999999999E-6</v>
      </c>
      <c r="CC1152" s="186">
        <v>8.4915887000000005E-9</v>
      </c>
      <c r="CD1152" s="186">
        <v>0</v>
      </c>
      <c r="CE1152"/>
      <c r="CF1152" s="329">
        <v>3.1941308999999999E-13</v>
      </c>
      <c r="CG1152" s="330">
        <v>3.7406475000000001</v>
      </c>
      <c r="CH1152" s="330">
        <v>1.8590803E-3</v>
      </c>
      <c r="CI1152" s="330">
        <v>5.4623289999999999E-4</v>
      </c>
      <c r="CJ1152" s="329">
        <v>7.8875178E-5</v>
      </c>
      <c r="CK1152" s="329">
        <v>3.6786222E-11</v>
      </c>
      <c r="CL1152" s="329">
        <v>4.3061633999999998E-9</v>
      </c>
      <c r="CM1152" s="329">
        <v>3.4808551999999999E-5</v>
      </c>
      <c r="CN1152" s="330">
        <v>8.7300664E-2</v>
      </c>
      <c r="CO1152" s="330">
        <v>0.40842371999999999</v>
      </c>
      <c r="CP1152"/>
      <c r="CQ1152">
        <v>0.56109624999999996</v>
      </c>
      <c r="CR1152">
        <v>9.6269273635000013E-3</v>
      </c>
      <c r="CS1152">
        <v>6.7205823288999994E-3</v>
      </c>
      <c r="CT1152">
        <v>4.3013979877999997</v>
      </c>
      <c r="CU1152">
        <v>1.7324190890000001E-2</v>
      </c>
      <c r="CV1152" s="109"/>
      <c r="CW1152" s="376" t="s">
        <v>6979</v>
      </c>
      <c r="CX1152" s="36"/>
      <c r="CY1152" s="36"/>
      <c r="CZ1152" s="36"/>
      <c r="DA1152" s="237"/>
      <c r="DB1152" s="257"/>
      <c r="DC1152" s="34"/>
      <c r="DD1152" s="34"/>
      <c r="DE1152" s="34"/>
      <c r="DF1152" s="34"/>
      <c r="DG1152" s="34"/>
      <c r="DH1152" s="34"/>
      <c r="DI1152" s="47"/>
      <c r="DJ1152" s="47"/>
      <c r="DK1152" s="47"/>
      <c r="DL1152" s="47"/>
    </row>
    <row r="1153" spans="1:116" ht="14.4" x14ac:dyDescent="0.3">
      <c r="A1153" t="s">
        <v>2336</v>
      </c>
      <c r="B1153" s="113" t="s">
        <v>924</v>
      </c>
      <c r="C1153" s="182" t="s">
        <v>274</v>
      </c>
      <c r="D1153" s="40" t="s">
        <v>261</v>
      </c>
      <c r="E1153" s="181" t="s">
        <v>943</v>
      </c>
      <c r="F1153" s="184" t="s">
        <v>4458</v>
      </c>
      <c r="G1153" s="184">
        <v>7.4646143330799997E-2</v>
      </c>
      <c r="H1153" s="184">
        <v>2.9431634349000001E-3</v>
      </c>
      <c r="I1153" s="184">
        <v>8.0547594970000001E-3</v>
      </c>
      <c r="J1153" s="328">
        <v>1.8323631398900003E-2</v>
      </c>
      <c r="K1153" s="184">
        <v>4.5324588999999998E-2</v>
      </c>
      <c r="L1153" s="184">
        <v>5.3126685999999998E-3</v>
      </c>
      <c r="M1153" s="331">
        <v>1.6881333E-3</v>
      </c>
      <c r="N1153" s="184">
        <v>1.7001181000000001E-3</v>
      </c>
      <c r="O1153" s="331">
        <v>1.0948868E-3</v>
      </c>
      <c r="P1153" s="331">
        <v>6.3498248999999999E-6</v>
      </c>
      <c r="Q1153" s="331">
        <v>1.4180871E-4</v>
      </c>
      <c r="R1153" s="331">
        <v>1.2485177E-4</v>
      </c>
      <c r="S1153" s="331">
        <v>1.5216871000000001E-4</v>
      </c>
      <c r="T1153" s="331">
        <v>9.0487816000000003E-4</v>
      </c>
      <c r="U1153" s="331">
        <v>1.8169790000000002E-2</v>
      </c>
      <c r="V1153" s="331">
        <v>2.4227667000000002E-5</v>
      </c>
      <c r="W1153" s="331">
        <v>1.6726889000000001E-6</v>
      </c>
      <c r="X1153" s="331">
        <v>0</v>
      </c>
      <c r="Y1153"/>
      <c r="Z1153" s="288">
        <v>0.30216392666666669</v>
      </c>
      <c r="AA1153"/>
      <c r="AB1153" s="164">
        <v>25.689057999999999</v>
      </c>
      <c r="AC1153" s="164">
        <v>3.9311007999999998</v>
      </c>
      <c r="AD1153" s="164">
        <v>0.44669397999999999</v>
      </c>
      <c r="AE1153" s="164">
        <v>0</v>
      </c>
      <c r="AF1153" s="164">
        <v>21.023185000000002</v>
      </c>
      <c r="AG1153" s="164">
        <v>0.19401336</v>
      </c>
      <c r="AH1153" s="164">
        <v>9.4064390999999997E-2</v>
      </c>
      <c r="AI1153"/>
      <c r="AJ1153" s="185">
        <v>6.9015685E-3</v>
      </c>
      <c r="AK1153" s="185">
        <v>6.4171664999999999E-3</v>
      </c>
      <c r="AL1153" s="185">
        <v>2.6545485E-4</v>
      </c>
      <c r="AM1153" s="185">
        <v>2.1894720999999999E-4</v>
      </c>
      <c r="AN1153" s="176">
        <v>3.8472220999999999E-7</v>
      </c>
      <c r="AO1153" s="176">
        <v>9.8171174000000001E-10</v>
      </c>
      <c r="AP1153" s="176">
        <v>3.0664875000000001E-2</v>
      </c>
      <c r="AQ1153" s="192">
        <v>2.8042109999999999E-7</v>
      </c>
      <c r="AR1153" s="192">
        <v>8.4609766000000002E-10</v>
      </c>
      <c r="AS1153" s="192">
        <v>2.3116595000000001E-14</v>
      </c>
      <c r="AT1153" s="192">
        <v>2.1796932999999999E-12</v>
      </c>
      <c r="AU1153" s="192">
        <v>0</v>
      </c>
      <c r="AV1153" s="192">
        <v>1.0194192E-10</v>
      </c>
      <c r="AW1153" s="192">
        <v>1.0413033E-7</v>
      </c>
      <c r="AX1153" s="192">
        <v>1.7314089000000001E-11</v>
      </c>
      <c r="AY1153" s="192">
        <v>1.1794005E-10</v>
      </c>
      <c r="AZ1153" s="192">
        <v>2.4941877999999999E-14</v>
      </c>
      <c r="BA1153" s="192">
        <v>3.6990142E-16</v>
      </c>
      <c r="BB1153" s="192">
        <v>8.0798665000000001E-14</v>
      </c>
      <c r="BC1153" s="192">
        <v>1.9518109E-13</v>
      </c>
      <c r="BD1153" s="192">
        <v>3.5530805000000001E-14</v>
      </c>
      <c r="BE1153" s="192">
        <v>3.7748377000000004E-12</v>
      </c>
      <c r="BF1153" s="192">
        <v>6.2880049000000003E-11</v>
      </c>
      <c r="BG1153" s="192">
        <v>2.0841203E-20</v>
      </c>
      <c r="BH1153" s="192">
        <v>1.4706903E-5</v>
      </c>
      <c r="BI1153" s="193">
        <v>3.0650167999999998E-2</v>
      </c>
      <c r="BJ1153" s="192">
        <v>0</v>
      </c>
      <c r="BK1153" s="192">
        <v>0</v>
      </c>
      <c r="BL1153" s="192">
        <v>0</v>
      </c>
      <c r="BM1153"/>
      <c r="BN1153" s="186">
        <v>1.6067301000000001E-5</v>
      </c>
      <c r="BO1153" s="186">
        <v>8.3722043E-7</v>
      </c>
      <c r="BP1153" s="186">
        <v>8.4251319999999992E-6</v>
      </c>
      <c r="BQ1153" s="186">
        <v>1.5239319000000001E-8</v>
      </c>
      <c r="BR1153" s="186">
        <v>8.1202902999999997E-7</v>
      </c>
      <c r="BS1153" s="186">
        <v>4.4863465999999999E-8</v>
      </c>
      <c r="BT1153" s="186">
        <v>6.1168084999999996E-10</v>
      </c>
      <c r="BU1153" s="186">
        <v>6.7568454000000006E-8</v>
      </c>
      <c r="BV1153" s="186">
        <v>1.5501486E-8</v>
      </c>
      <c r="BW1153" s="186">
        <v>9.9900421999999997E-8</v>
      </c>
      <c r="BX1153" s="186">
        <v>0</v>
      </c>
      <c r="BY1153" s="186">
        <v>4.6087660999999998E-17</v>
      </c>
      <c r="BZ1153" s="186">
        <v>3.7737233000000001E-13</v>
      </c>
      <c r="CA1153" s="186">
        <v>3.7510330000000002E-7</v>
      </c>
      <c r="CB1153" s="186">
        <v>5.3656398000000003E-6</v>
      </c>
      <c r="CC1153" s="186">
        <v>8.4915888000000005E-9</v>
      </c>
      <c r="CD1153" s="186">
        <v>0</v>
      </c>
      <c r="CE1153"/>
      <c r="CF1153" s="329">
        <v>3.1941308999999999E-13</v>
      </c>
      <c r="CG1153" s="330">
        <v>0.30216978</v>
      </c>
      <c r="CH1153" s="330">
        <v>1.8590803E-3</v>
      </c>
      <c r="CI1153" s="330">
        <v>5.8438342000000001E-4</v>
      </c>
      <c r="CJ1153" s="329">
        <v>8.0533074999999995E-5</v>
      </c>
      <c r="CK1153" s="329">
        <v>3.7009238999999997E-11</v>
      </c>
      <c r="CL1153" s="329">
        <v>4.3325196999999997E-9</v>
      </c>
      <c r="CM1153" s="329">
        <v>3.7220544000000001E-5</v>
      </c>
      <c r="CN1153" s="330">
        <v>9.6353697000000002E-2</v>
      </c>
      <c r="CO1153" s="330">
        <v>0.42882805000000002</v>
      </c>
      <c r="CP1153"/>
      <c r="CQ1153">
        <v>4.5324588999999998E-2</v>
      </c>
      <c r="CR1153">
        <v>1.0068817104900001E-2</v>
      </c>
      <c r="CS1153">
        <v>7.1273263588999998E-3</v>
      </c>
      <c r="CT1153">
        <v>8.0547594970000001E-3</v>
      </c>
      <c r="CU1153">
        <v>1.8321958710000003E-2</v>
      </c>
      <c r="CV1153" s="109"/>
      <c r="CW1153" s="376" t="s">
        <v>6982</v>
      </c>
      <c r="CX1153" s="36"/>
      <c r="CY1153" s="36"/>
      <c r="CZ1153" s="36"/>
      <c r="DA1153" s="237"/>
      <c r="DB1153" s="257"/>
      <c r="DC1153" s="34"/>
      <c r="DD1153" s="34"/>
      <c r="DE1153" s="34"/>
      <c r="DF1153" s="34"/>
      <c r="DG1153" s="34"/>
      <c r="DH1153" s="34"/>
      <c r="DI1153" s="47"/>
      <c r="DJ1153" s="47"/>
      <c r="DK1153" s="47"/>
      <c r="DL1153" s="47"/>
    </row>
    <row r="1154" spans="1:116" ht="14.4" x14ac:dyDescent="0.3">
      <c r="A1154" t="s">
        <v>6983</v>
      </c>
      <c r="B1154" s="113" t="s">
        <v>924</v>
      </c>
      <c r="C1154" s="182" t="s">
        <v>1675</v>
      </c>
      <c r="D1154" s="40" t="s">
        <v>261</v>
      </c>
      <c r="E1154" s="181" t="s">
        <v>943</v>
      </c>
      <c r="F1154" s="184" t="s">
        <v>6984</v>
      </c>
      <c r="G1154" s="184">
        <v>5.3582086166638003</v>
      </c>
      <c r="H1154" s="184">
        <v>2.9431634349000001E-3</v>
      </c>
      <c r="I1154" s="184">
        <v>4.77411723183</v>
      </c>
      <c r="J1154" s="328">
        <v>1.8323631398900003E-2</v>
      </c>
      <c r="K1154" s="184">
        <v>0.56282458999999996</v>
      </c>
      <c r="L1154" s="184">
        <v>5.3126685999999998E-3</v>
      </c>
      <c r="M1154" s="331">
        <v>1.6881333E-3</v>
      </c>
      <c r="N1154" s="184">
        <v>1.7001181000000001E-3</v>
      </c>
      <c r="O1154" s="331">
        <v>1.0948868E-3</v>
      </c>
      <c r="P1154" s="331">
        <v>6.3498248999999999E-6</v>
      </c>
      <c r="Q1154" s="331">
        <v>1.4180871E-4</v>
      </c>
      <c r="R1154" s="331">
        <v>1.2485177E-4</v>
      </c>
      <c r="S1154" s="184">
        <v>1.5216871000000001E-4</v>
      </c>
      <c r="T1154" s="331">
        <v>9.0487816000000003E-4</v>
      </c>
      <c r="U1154" s="331">
        <v>1.8169790000000002E-2</v>
      </c>
      <c r="V1154" s="331">
        <v>4.7660866999999998</v>
      </c>
      <c r="W1154" s="331">
        <v>1.6726889000000001E-6</v>
      </c>
      <c r="X1154" s="331">
        <v>0</v>
      </c>
      <c r="Y1154"/>
      <c r="Z1154" s="288">
        <v>3.7521639333333332</v>
      </c>
      <c r="AA1154"/>
      <c r="AB1154" s="164">
        <v>25.689057999999999</v>
      </c>
      <c r="AC1154" s="164">
        <v>3.9311007999999998</v>
      </c>
      <c r="AD1154" s="164">
        <v>0.44669397999999999</v>
      </c>
      <c r="AE1154" s="164">
        <v>0</v>
      </c>
      <c r="AF1154" s="164">
        <v>21.023185000000002</v>
      </c>
      <c r="AG1154" s="164">
        <v>0.19401336</v>
      </c>
      <c r="AH1154" s="164">
        <v>9.4064390999999997E-2</v>
      </c>
      <c r="AI1154"/>
      <c r="AJ1154" s="185">
        <v>6.2916392000000002E-2</v>
      </c>
      <c r="AK1154" s="185">
        <v>5.9819853999999999E-2</v>
      </c>
      <c r="AL1154" s="185">
        <v>2.8775901999999998E-3</v>
      </c>
      <c r="AM1154" s="185">
        <v>2.1894720999999999E-4</v>
      </c>
      <c r="AN1154" s="176">
        <v>3.5863221999999999E-6</v>
      </c>
      <c r="AO1154" s="176">
        <v>1.0641975999999999E-8</v>
      </c>
      <c r="AP1154" s="176">
        <v>3.0664875000000001E-2</v>
      </c>
      <c r="AQ1154" s="192">
        <v>3.4820211000000002E-6</v>
      </c>
      <c r="AR1154" s="192">
        <v>1.0506098E-8</v>
      </c>
      <c r="AS1154" s="192">
        <v>2.8704160000000002E-13</v>
      </c>
      <c r="AT1154" s="192">
        <v>2.1796932999999999E-12</v>
      </c>
      <c r="AU1154" s="192">
        <v>0</v>
      </c>
      <c r="AV1154" s="192">
        <v>1.0194192E-10</v>
      </c>
      <c r="AW1154" s="192">
        <v>1.0413033E-7</v>
      </c>
      <c r="AX1154" s="192">
        <v>1.7314089000000001E-11</v>
      </c>
      <c r="AY1154" s="192">
        <v>1.1794005E-10</v>
      </c>
      <c r="AZ1154" s="192">
        <v>2.4941877999999999E-14</v>
      </c>
      <c r="BA1154" s="192">
        <v>3.6990142E-16</v>
      </c>
      <c r="BB1154" s="192">
        <v>8.0798665000000001E-14</v>
      </c>
      <c r="BC1154" s="192">
        <v>1.9518109E-13</v>
      </c>
      <c r="BD1154" s="192">
        <v>3.5530805000000001E-14</v>
      </c>
      <c r="BE1154" s="192">
        <v>3.7748377000000004E-12</v>
      </c>
      <c r="BF1154" s="192">
        <v>6.2880049000000003E-11</v>
      </c>
      <c r="BG1154" s="192">
        <v>2.0841203E-20</v>
      </c>
      <c r="BH1154" s="192">
        <v>1.4706903E-5</v>
      </c>
      <c r="BI1154" s="193">
        <v>3.0650167999999998E-2</v>
      </c>
      <c r="BJ1154" s="192">
        <v>0</v>
      </c>
      <c r="BK1154" s="192">
        <v>0</v>
      </c>
      <c r="BL1154" s="192">
        <v>0</v>
      </c>
      <c r="BM1154"/>
      <c r="BN1154" s="164">
        <v>1.1226246E-4</v>
      </c>
      <c r="BO1154" s="186">
        <v>8.3722043E-7</v>
      </c>
      <c r="BP1154" s="164">
        <v>1.0462029E-4</v>
      </c>
      <c r="BQ1154" s="186">
        <v>1.5239319000000001E-8</v>
      </c>
      <c r="BR1154" s="186">
        <v>8.1202902999999997E-7</v>
      </c>
      <c r="BS1154" s="186">
        <v>4.4863465999999999E-8</v>
      </c>
      <c r="BT1154" s="186">
        <v>6.1168084999999996E-10</v>
      </c>
      <c r="BU1154" s="186">
        <v>6.7568454000000006E-8</v>
      </c>
      <c r="BV1154" s="186">
        <v>1.5501486E-8</v>
      </c>
      <c r="BW1154" s="186">
        <v>9.9900421999999997E-8</v>
      </c>
      <c r="BX1154" s="186">
        <v>0</v>
      </c>
      <c r="BY1154" s="186">
        <v>4.6087660999999998E-17</v>
      </c>
      <c r="BZ1154" s="186">
        <v>3.7737233000000001E-13</v>
      </c>
      <c r="CA1154" s="186">
        <v>3.7510330000000002E-7</v>
      </c>
      <c r="CB1154" s="186">
        <v>5.3656398000000003E-6</v>
      </c>
      <c r="CC1154" s="186">
        <v>8.4915888000000005E-9</v>
      </c>
      <c r="CD1154" s="186">
        <v>0</v>
      </c>
      <c r="CE1154"/>
      <c r="CF1154" s="329">
        <v>3.1941308999999999E-13</v>
      </c>
      <c r="CG1154" s="330">
        <v>3.7521697999999999</v>
      </c>
      <c r="CH1154" s="330">
        <v>1.8590803E-3</v>
      </c>
      <c r="CI1154" s="330">
        <v>5.8438342000000001E-4</v>
      </c>
      <c r="CJ1154" s="329">
        <v>8.0533074999999995E-5</v>
      </c>
      <c r="CK1154" s="329">
        <v>3.7009238999999997E-11</v>
      </c>
      <c r="CL1154" s="329">
        <v>4.3325196999999997E-9</v>
      </c>
      <c r="CM1154" s="329">
        <v>3.7220544000000001E-5</v>
      </c>
      <c r="CN1154" s="330">
        <v>9.6353697000000002E-2</v>
      </c>
      <c r="CO1154" s="330">
        <v>0.42882805000000002</v>
      </c>
      <c r="CP1154"/>
      <c r="CQ1154">
        <v>0.56282458999999996</v>
      </c>
      <c r="CR1154">
        <v>1.0068817104900001E-2</v>
      </c>
      <c r="CS1154">
        <v>7.1273263588999998E-3</v>
      </c>
      <c r="CT1154">
        <v>4.77411723183</v>
      </c>
      <c r="CU1154">
        <v>1.8321958710000003E-2</v>
      </c>
      <c r="CV1154" s="109"/>
      <c r="CW1154" s="376" t="s">
        <v>6982</v>
      </c>
      <c r="CX1154" s="36"/>
      <c r="CY1154" s="36"/>
      <c r="CZ1154" s="36"/>
      <c r="DA1154" s="237"/>
      <c r="DB1154" s="257"/>
      <c r="DC1154" s="34"/>
      <c r="DD1154" s="34"/>
      <c r="DE1154" s="34"/>
      <c r="DF1154" s="34"/>
      <c r="DG1154" s="34"/>
      <c r="DH1154" s="34"/>
      <c r="DI1154" s="47"/>
      <c r="DJ1154" s="47"/>
      <c r="DK1154" s="47"/>
      <c r="DL1154" s="47"/>
    </row>
    <row r="1155" spans="1:116" ht="14.4" x14ac:dyDescent="0.3">
      <c r="A1155" t="s">
        <v>2337</v>
      </c>
      <c r="B1155" s="113" t="s">
        <v>924</v>
      </c>
      <c r="C1155" s="182" t="s">
        <v>275</v>
      </c>
      <c r="D1155" s="40" t="s">
        <v>261</v>
      </c>
      <c r="E1155" s="181" t="s">
        <v>943</v>
      </c>
      <c r="F1155" s="184" t="s">
        <v>4459</v>
      </c>
      <c r="G1155" s="184">
        <v>6.5443807724999997E-2</v>
      </c>
      <c r="H1155" s="184">
        <v>2.8410736351000003E-3</v>
      </c>
      <c r="I1155" s="184">
        <v>6.8732052109999999E-3</v>
      </c>
      <c r="J1155" s="328">
        <v>1.5425352878900001E-2</v>
      </c>
      <c r="K1155" s="184">
        <v>4.0304175999999997E-2</v>
      </c>
      <c r="L1155" s="184">
        <v>4.2021041000000004E-3</v>
      </c>
      <c r="M1155" s="331">
        <v>1.6172673E-3</v>
      </c>
      <c r="N1155" s="184">
        <v>1.6103542000000001E-3</v>
      </c>
      <c r="O1155" s="331">
        <v>1.0855017E-3</v>
      </c>
      <c r="P1155" s="331">
        <v>5.9223851E-6</v>
      </c>
      <c r="Q1155" s="331">
        <v>1.3929535000000001E-4</v>
      </c>
      <c r="R1155" s="331">
        <v>1.2478778000000001E-4</v>
      </c>
      <c r="S1155" s="331">
        <v>1.5024919E-4</v>
      </c>
      <c r="T1155" s="331">
        <v>9.0487816000000003E-4</v>
      </c>
      <c r="U1155" s="331">
        <v>1.5273431000000001E-2</v>
      </c>
      <c r="V1155" s="331">
        <v>2.4167871E-5</v>
      </c>
      <c r="W1155" s="331">
        <v>1.6726889000000001E-6</v>
      </c>
      <c r="X1155" s="331">
        <v>0</v>
      </c>
      <c r="Y1155"/>
      <c r="Z1155" s="288">
        <v>0.26869450666666667</v>
      </c>
      <c r="AA1155"/>
      <c r="AB1155" s="164">
        <v>25.249614000000001</v>
      </c>
      <c r="AC1155" s="164">
        <v>3.4936436</v>
      </c>
      <c r="AD1155" s="164">
        <v>0.44536461999999999</v>
      </c>
      <c r="AE1155" s="164">
        <v>0</v>
      </c>
      <c r="AF1155" s="164">
        <v>21.023185000000002</v>
      </c>
      <c r="AG1155" s="164">
        <v>0.19372315000000001</v>
      </c>
      <c r="AH1155" s="164">
        <v>9.3697825999999998E-2</v>
      </c>
      <c r="AI1155"/>
      <c r="AJ1155" s="185">
        <v>5.9820196999999997E-3</v>
      </c>
      <c r="AK1155" s="185">
        <v>5.5601640000000003E-3</v>
      </c>
      <c r="AL1155" s="185">
        <v>2.3359539999999999E-4</v>
      </c>
      <c r="AM1155" s="185">
        <v>1.8826037E-4</v>
      </c>
      <c r="AN1155" s="176">
        <v>3.3334316000000002E-7</v>
      </c>
      <c r="AO1155" s="176">
        <v>8.6388833000000001E-10</v>
      </c>
      <c r="AP1155" s="176">
        <v>2.6366997999999999E-2</v>
      </c>
      <c r="AQ1155" s="192">
        <v>2.4936148000000003E-7</v>
      </c>
      <c r="AR1155" s="192">
        <v>7.5238327999999997E-10</v>
      </c>
      <c r="AS1155" s="192">
        <v>2.0556183999999999E-14</v>
      </c>
      <c r="AT1155" s="192">
        <v>2.1796932999999999E-12</v>
      </c>
      <c r="AU1155" s="192">
        <v>0</v>
      </c>
      <c r="AV1155" s="192">
        <v>9.9536481000000004E-11</v>
      </c>
      <c r="AW1155" s="192">
        <v>8.3814207999999999E-8</v>
      </c>
      <c r="AX1155" s="192">
        <v>1.6765532E-11</v>
      </c>
      <c r="AY1155" s="192">
        <v>9.4446597999999995E-11</v>
      </c>
      <c r="AZ1155" s="192">
        <v>2.4941877999999999E-14</v>
      </c>
      <c r="BA1155" s="192">
        <v>3.6990142E-16</v>
      </c>
      <c r="BB1155" s="192">
        <v>7.9366806000000001E-14</v>
      </c>
      <c r="BC1155" s="192">
        <v>1.4182722999999999E-13</v>
      </c>
      <c r="BD1155" s="192">
        <v>2.5857815999999999E-14</v>
      </c>
      <c r="BE1155" s="192">
        <v>3.7037378000000001E-12</v>
      </c>
      <c r="BF1155" s="192">
        <v>6.2054202999999998E-11</v>
      </c>
      <c r="BG1155" s="192">
        <v>2.0841203E-20</v>
      </c>
      <c r="BH1155" s="192">
        <v>1.4530358000000001E-5</v>
      </c>
      <c r="BI1155" s="193">
        <v>2.6352468E-2</v>
      </c>
      <c r="BJ1155" s="192">
        <v>0</v>
      </c>
      <c r="BK1155" s="192">
        <v>0</v>
      </c>
      <c r="BL1155" s="192">
        <v>0</v>
      </c>
      <c r="BM1155"/>
      <c r="BN1155" s="186">
        <v>1.4271682E-5</v>
      </c>
      <c r="BO1155" s="186">
        <v>6.7524945000000003E-7</v>
      </c>
      <c r="BP1155" s="186">
        <v>7.4919157E-6</v>
      </c>
      <c r="BQ1155" s="186">
        <v>1.5188578999999999E-8</v>
      </c>
      <c r="BR1155" s="186">
        <v>6.7020761000000003E-7</v>
      </c>
      <c r="BS1155" s="186">
        <v>4.4863465999999999E-8</v>
      </c>
      <c r="BT1155" s="186">
        <v>6.1168084999999996E-10</v>
      </c>
      <c r="BU1155" s="186">
        <v>6.7568454000000006E-8</v>
      </c>
      <c r="BV1155" s="186">
        <v>1.4806512E-8</v>
      </c>
      <c r="BW1155" s="186">
        <v>9.8106952999999995E-8</v>
      </c>
      <c r="BX1155" s="186">
        <v>0</v>
      </c>
      <c r="BY1155" s="186">
        <v>4.6087660999999998E-17</v>
      </c>
      <c r="BZ1155" s="186">
        <v>3.7737233000000001E-13</v>
      </c>
      <c r="CA1155" s="186">
        <v>3.474304E-7</v>
      </c>
      <c r="CB1155" s="186">
        <v>4.8372414000000003E-6</v>
      </c>
      <c r="CC1155" s="186">
        <v>8.4915887000000005E-9</v>
      </c>
      <c r="CD1155" s="186">
        <v>0</v>
      </c>
      <c r="CE1155"/>
      <c r="CF1155" s="329">
        <v>3.1941308999999999E-13</v>
      </c>
      <c r="CG1155" s="330">
        <v>0.26870036000000003</v>
      </c>
      <c r="CH1155" s="330">
        <v>1.8590803E-3</v>
      </c>
      <c r="CI1155" s="330">
        <v>4.7356524000000003E-4</v>
      </c>
      <c r="CJ1155" s="329">
        <v>7.5717276999999998E-5</v>
      </c>
      <c r="CK1155" s="329">
        <v>3.6361427000000001E-11</v>
      </c>
      <c r="CL1155" s="329">
        <v>4.2559609000000001E-9</v>
      </c>
      <c r="CM1155" s="329">
        <v>3.0214282E-5</v>
      </c>
      <c r="CN1155" s="330">
        <v>7.0056790999999993E-2</v>
      </c>
      <c r="CO1155" s="330">
        <v>0.36955832999999999</v>
      </c>
      <c r="CP1155"/>
      <c r="CQ1155">
        <v>4.0304175999999997E-2</v>
      </c>
      <c r="CR1155">
        <v>8.7852328151000018E-3</v>
      </c>
      <c r="CS1155">
        <v>5.9458318689000001E-3</v>
      </c>
      <c r="CT1155">
        <v>6.8732052109999999E-3</v>
      </c>
      <c r="CU1155">
        <v>1.542368019E-2</v>
      </c>
      <c r="CV1155" s="109"/>
      <c r="CW1155" s="376" t="s">
        <v>6985</v>
      </c>
      <c r="CX1155" s="36"/>
      <c r="CY1155" s="36"/>
      <c r="CZ1155" s="36"/>
      <c r="DA1155" s="237"/>
      <c r="DB1155" s="257"/>
      <c r="DC1155" s="34"/>
      <c r="DD1155" s="34"/>
      <c r="DE1155" s="34"/>
      <c r="DF1155" s="34"/>
      <c r="DG1155" s="34"/>
      <c r="DH1155" s="34"/>
      <c r="DI1155" s="47"/>
      <c r="DJ1155" s="47"/>
      <c r="DK1155" s="47"/>
      <c r="DL1155" s="47"/>
    </row>
    <row r="1156" spans="1:116" ht="14.4" x14ac:dyDescent="0.3">
      <c r="A1156" t="s">
        <v>6986</v>
      </c>
      <c r="B1156" s="113" t="s">
        <v>924</v>
      </c>
      <c r="C1156" s="182" t="s">
        <v>276</v>
      </c>
      <c r="D1156" s="40" t="s">
        <v>261</v>
      </c>
      <c r="E1156" s="181" t="s">
        <v>943</v>
      </c>
      <c r="F1156" s="184" t="s">
        <v>6987</v>
      </c>
      <c r="G1156" s="184">
        <v>11.712343643854</v>
      </c>
      <c r="H1156" s="184">
        <v>2.8410736351000003E-3</v>
      </c>
      <c r="I1156" s="184">
        <v>11.136273037340001</v>
      </c>
      <c r="J1156" s="328">
        <v>1.5425352878900001E-2</v>
      </c>
      <c r="K1156" s="184">
        <v>0.55780417999999998</v>
      </c>
      <c r="L1156" s="184">
        <v>4.2021041000000004E-3</v>
      </c>
      <c r="M1156" s="331">
        <v>1.6172673E-3</v>
      </c>
      <c r="N1156" s="184">
        <v>1.6103542000000001E-3</v>
      </c>
      <c r="O1156" s="331">
        <v>1.0855017E-3</v>
      </c>
      <c r="P1156" s="331">
        <v>5.9223851E-6</v>
      </c>
      <c r="Q1156" s="331">
        <v>1.3929535000000001E-4</v>
      </c>
      <c r="R1156" s="331">
        <v>1.2478778000000001E-4</v>
      </c>
      <c r="S1156" s="331">
        <v>1.5024919E-4</v>
      </c>
      <c r="T1156" s="331">
        <v>9.0487816000000003E-4</v>
      </c>
      <c r="U1156" s="331">
        <v>1.5273431000000001E-2</v>
      </c>
      <c r="V1156" s="331">
        <v>11.129424</v>
      </c>
      <c r="W1156" s="331">
        <v>1.6726889000000001E-6</v>
      </c>
      <c r="X1156" s="331">
        <v>0</v>
      </c>
      <c r="Y1156"/>
      <c r="Z1156" s="288">
        <v>3.7186945333333332</v>
      </c>
      <c r="AA1156"/>
      <c r="AB1156" s="164">
        <v>25.249614000000001</v>
      </c>
      <c r="AC1156" s="164">
        <v>3.4936436</v>
      </c>
      <c r="AD1156" s="164">
        <v>0.44536461999999999</v>
      </c>
      <c r="AE1156" s="164">
        <v>0</v>
      </c>
      <c r="AF1156" s="164">
        <v>21.023185000000002</v>
      </c>
      <c r="AG1156" s="164">
        <v>0.19372315000000001</v>
      </c>
      <c r="AH1156" s="164">
        <v>9.3697825999999998E-2</v>
      </c>
      <c r="AI1156"/>
      <c r="AJ1156" s="185">
        <v>6.1996843000000003E-2</v>
      </c>
      <c r="AK1156" s="185">
        <v>5.8962852000000003E-2</v>
      </c>
      <c r="AL1156" s="185">
        <v>2.8457308000000001E-3</v>
      </c>
      <c r="AM1156" s="185">
        <v>1.8826037E-4</v>
      </c>
      <c r="AN1156" s="176">
        <v>3.5349431999999998E-6</v>
      </c>
      <c r="AO1156" s="176">
        <v>1.0524151999999999E-8</v>
      </c>
      <c r="AP1156" s="176">
        <v>2.6366997999999999E-2</v>
      </c>
      <c r="AQ1156" s="192">
        <v>3.4509615000000002E-6</v>
      </c>
      <c r="AR1156" s="192">
        <v>1.0412383000000001E-8</v>
      </c>
      <c r="AS1156" s="192">
        <v>2.8448117999999998E-13</v>
      </c>
      <c r="AT1156" s="192">
        <v>2.1796932999999999E-12</v>
      </c>
      <c r="AU1156" s="192">
        <v>0</v>
      </c>
      <c r="AV1156" s="192">
        <v>9.9536481000000004E-11</v>
      </c>
      <c r="AW1156" s="192">
        <v>8.3814207999999999E-8</v>
      </c>
      <c r="AX1156" s="192">
        <v>1.6765532E-11</v>
      </c>
      <c r="AY1156" s="192">
        <v>9.4446597999999995E-11</v>
      </c>
      <c r="AZ1156" s="192">
        <v>2.4941877999999999E-14</v>
      </c>
      <c r="BA1156" s="192">
        <v>3.6990142E-16</v>
      </c>
      <c r="BB1156" s="192">
        <v>7.9366806000000001E-14</v>
      </c>
      <c r="BC1156" s="192">
        <v>1.4182722999999999E-13</v>
      </c>
      <c r="BD1156" s="192">
        <v>2.5857815999999999E-14</v>
      </c>
      <c r="BE1156" s="192">
        <v>3.7037378000000001E-12</v>
      </c>
      <c r="BF1156" s="192">
        <v>6.2054202999999998E-11</v>
      </c>
      <c r="BG1156" s="192">
        <v>2.0841203E-20</v>
      </c>
      <c r="BH1156" s="192">
        <v>1.4530358000000001E-5</v>
      </c>
      <c r="BI1156" s="193">
        <v>2.6352468E-2</v>
      </c>
      <c r="BJ1156" s="192">
        <v>0</v>
      </c>
      <c r="BK1156" s="192">
        <v>0</v>
      </c>
      <c r="BL1156" s="192">
        <v>0</v>
      </c>
      <c r="BM1156"/>
      <c r="BN1156" s="164">
        <v>1.1046684E-4</v>
      </c>
      <c r="BO1156" s="186">
        <v>6.7524945000000003E-7</v>
      </c>
      <c r="BP1156" s="164">
        <v>1.0368707E-4</v>
      </c>
      <c r="BQ1156" s="186">
        <v>1.5188578999999999E-8</v>
      </c>
      <c r="BR1156" s="186">
        <v>6.7020761000000003E-7</v>
      </c>
      <c r="BS1156" s="186">
        <v>4.4863465999999999E-8</v>
      </c>
      <c r="BT1156" s="186">
        <v>6.1168084999999996E-10</v>
      </c>
      <c r="BU1156" s="186">
        <v>6.7568454000000006E-8</v>
      </c>
      <c r="BV1156" s="186">
        <v>1.4806512E-8</v>
      </c>
      <c r="BW1156" s="186">
        <v>9.8106952999999995E-8</v>
      </c>
      <c r="BX1156" s="186">
        <v>0</v>
      </c>
      <c r="BY1156" s="186">
        <v>4.6087660999999998E-17</v>
      </c>
      <c r="BZ1156" s="186">
        <v>3.7737233000000001E-13</v>
      </c>
      <c r="CA1156" s="186">
        <v>3.474304E-7</v>
      </c>
      <c r="CB1156" s="186">
        <v>4.8372414000000003E-6</v>
      </c>
      <c r="CC1156" s="186">
        <v>8.4915887000000005E-9</v>
      </c>
      <c r="CD1156" s="186">
        <v>0</v>
      </c>
      <c r="CE1156"/>
      <c r="CF1156" s="329">
        <v>3.1941308999999999E-13</v>
      </c>
      <c r="CG1156" s="330">
        <v>3.7187003999999999</v>
      </c>
      <c r="CH1156" s="330">
        <v>1.8590803E-3</v>
      </c>
      <c r="CI1156" s="330">
        <v>4.7356524000000003E-4</v>
      </c>
      <c r="CJ1156" s="329">
        <v>7.5717276999999998E-5</v>
      </c>
      <c r="CK1156" s="329">
        <v>3.6361427000000001E-11</v>
      </c>
      <c r="CL1156" s="329">
        <v>4.2559609000000001E-9</v>
      </c>
      <c r="CM1156" s="329">
        <v>3.0214282E-5</v>
      </c>
      <c r="CN1156" s="330">
        <v>7.0056790999999993E-2</v>
      </c>
      <c r="CO1156" s="330">
        <v>0.36955832999999999</v>
      </c>
      <c r="CP1156"/>
      <c r="CQ1156">
        <v>0.55780417999999998</v>
      </c>
      <c r="CR1156">
        <v>8.7852328151000018E-3</v>
      </c>
      <c r="CS1156">
        <v>5.9458318689000001E-3</v>
      </c>
      <c r="CT1156">
        <v>11.136273037340002</v>
      </c>
      <c r="CU1156">
        <v>1.542368019E-2</v>
      </c>
      <c r="CV1156" s="109"/>
      <c r="CW1156" s="376" t="s">
        <v>6985</v>
      </c>
      <c r="CX1156" s="36"/>
      <c r="CY1156" s="36"/>
      <c r="CZ1156" s="36"/>
      <c r="DA1156" s="237"/>
      <c r="DB1156" s="257"/>
      <c r="DC1156" s="34"/>
      <c r="DD1156" s="34"/>
      <c r="DE1156" s="34"/>
      <c r="DF1156" s="34"/>
      <c r="DG1156" s="34"/>
      <c r="DH1156" s="34"/>
      <c r="DI1156" s="47"/>
      <c r="DJ1156" s="47"/>
      <c r="DK1156" s="47"/>
      <c r="DL1156" s="47"/>
    </row>
    <row r="1157" spans="1:116" ht="14.4" x14ac:dyDescent="0.3">
      <c r="A1157" t="s">
        <v>2338</v>
      </c>
      <c r="B1157" s="113" t="s">
        <v>924</v>
      </c>
      <c r="C1157" s="182" t="s">
        <v>1676</v>
      </c>
      <c r="D1157" s="40" t="s">
        <v>261</v>
      </c>
      <c r="E1157" s="181" t="s">
        <v>943</v>
      </c>
      <c r="F1157" s="184" t="s">
        <v>4460</v>
      </c>
      <c r="G1157" s="184">
        <v>5.9560346062800001E-2</v>
      </c>
      <c r="H1157" s="184">
        <v>2.7758031538999998E-3</v>
      </c>
      <c r="I1157" s="184">
        <v>6.1177852700000004E-3</v>
      </c>
      <c r="J1157" s="328">
        <v>1.3572354638900001E-2</v>
      </c>
      <c r="K1157" s="184">
        <v>3.7094402999999998E-2</v>
      </c>
      <c r="L1157" s="184">
        <v>3.4920710999999998E-3</v>
      </c>
      <c r="M1157" s="331">
        <v>1.5719594999999999E-3</v>
      </c>
      <c r="N1157" s="331">
        <v>1.5529642000000001E-3</v>
      </c>
      <c r="O1157" s="331">
        <v>1.0795014E-3</v>
      </c>
      <c r="P1157" s="331">
        <v>5.6491039E-6</v>
      </c>
      <c r="Q1157" s="331">
        <v>1.3768845E-4</v>
      </c>
      <c r="R1157" s="331">
        <v>1.2474687000000001E-4</v>
      </c>
      <c r="S1157" s="331">
        <v>1.4902194999999999E-4</v>
      </c>
      <c r="T1157" s="331">
        <v>9.0487816000000003E-4</v>
      </c>
      <c r="U1157" s="331">
        <v>1.342166E-2</v>
      </c>
      <c r="V1157" s="331">
        <v>2.412964E-5</v>
      </c>
      <c r="W1157" s="331">
        <v>1.6726889000000001E-6</v>
      </c>
      <c r="X1157" s="331">
        <v>0</v>
      </c>
      <c r="Y1157"/>
      <c r="Z1157" s="288">
        <v>0.24729602000000001</v>
      </c>
      <c r="AA1157"/>
      <c r="AB1157" s="164">
        <v>24.968658999999999</v>
      </c>
      <c r="AC1157" s="164">
        <v>3.2139579</v>
      </c>
      <c r="AD1157" s="164">
        <v>0.44451469999999998</v>
      </c>
      <c r="AE1157" s="164">
        <v>0</v>
      </c>
      <c r="AF1157" s="164">
        <v>21.023185000000002</v>
      </c>
      <c r="AG1157" s="164">
        <v>0.19353761</v>
      </c>
      <c r="AH1157" s="164">
        <v>9.3463464999999996E-2</v>
      </c>
      <c r="AI1157"/>
      <c r="AJ1157" s="185">
        <v>5.3941114999999998E-3</v>
      </c>
      <c r="AK1157" s="185">
        <v>5.0122444E-3</v>
      </c>
      <c r="AL1157" s="185">
        <v>2.1322625000000001E-4</v>
      </c>
      <c r="AM1157" s="185">
        <v>1.6864091000000001E-4</v>
      </c>
      <c r="AN1157" s="176">
        <v>3.0049426999999999E-7</v>
      </c>
      <c r="AO1157" s="176">
        <v>7.8855861000000003E-10</v>
      </c>
      <c r="AP1157" s="176">
        <v>2.3619175999999999E-2</v>
      </c>
      <c r="AQ1157" s="192">
        <v>2.2950369E-7</v>
      </c>
      <c r="AR1157" s="192">
        <v>6.9246753000000005E-10</v>
      </c>
      <c r="AS1157" s="192">
        <v>1.8919200999999998E-14</v>
      </c>
      <c r="AT1157" s="192">
        <v>2.1796932999999999E-12</v>
      </c>
      <c r="AU1157" s="192">
        <v>0</v>
      </c>
      <c r="AV1157" s="192">
        <v>9.7998578999999998E-11</v>
      </c>
      <c r="AW1157" s="192">
        <v>7.0825213000000006E-8</v>
      </c>
      <c r="AX1157" s="192">
        <v>1.6414814999999999E-11</v>
      </c>
      <c r="AY1157" s="192">
        <v>7.9426192000000003E-11</v>
      </c>
      <c r="AZ1157" s="192">
        <v>2.4941877999999999E-14</v>
      </c>
      <c r="BA1157" s="192">
        <v>3.6990142E-16</v>
      </c>
      <c r="BB1157" s="192">
        <v>7.8451356000000005E-14</v>
      </c>
      <c r="BC1157" s="192">
        <v>1.0771575E-13</v>
      </c>
      <c r="BD1157" s="192">
        <v>1.9673445000000001E-14</v>
      </c>
      <c r="BE1157" s="192">
        <v>3.6582805000000003E-12</v>
      </c>
      <c r="BF1157" s="192">
        <v>6.1526203999999999E-11</v>
      </c>
      <c r="BG1157" s="192">
        <v>2.0841203E-20</v>
      </c>
      <c r="BH1157" s="192">
        <v>1.4417484999999999E-5</v>
      </c>
      <c r="BI1157" s="193">
        <v>2.3604758E-2</v>
      </c>
      <c r="BJ1157" s="192">
        <v>0</v>
      </c>
      <c r="BK1157" s="192">
        <v>0</v>
      </c>
      <c r="BL1157" s="192">
        <v>0</v>
      </c>
      <c r="BM1157"/>
      <c r="BN1157" s="186">
        <v>1.3123663E-5</v>
      </c>
      <c r="BO1157" s="186">
        <v>5.7169424000000003E-7</v>
      </c>
      <c r="BP1157" s="186">
        <v>6.8952692999999999E-6</v>
      </c>
      <c r="BQ1157" s="186">
        <v>1.5156139000000001E-8</v>
      </c>
      <c r="BR1157" s="186">
        <v>5.7953488999999995E-7</v>
      </c>
      <c r="BS1157" s="186">
        <v>4.4863465999999999E-8</v>
      </c>
      <c r="BT1157" s="186">
        <v>6.1168084999999996E-10</v>
      </c>
      <c r="BU1157" s="186">
        <v>6.7568454000000006E-8</v>
      </c>
      <c r="BV1157" s="186">
        <v>1.4362184000000001E-8</v>
      </c>
      <c r="BW1157" s="186">
        <v>9.6960310000000002E-8</v>
      </c>
      <c r="BX1157" s="186">
        <v>0</v>
      </c>
      <c r="BY1157" s="186">
        <v>4.6087660999999998E-17</v>
      </c>
      <c r="BZ1157" s="186">
        <v>3.7737233000000001E-13</v>
      </c>
      <c r="CA1157" s="186">
        <v>3.2973789000000001E-7</v>
      </c>
      <c r="CB1157" s="186">
        <v>4.4994129000000003E-6</v>
      </c>
      <c r="CC1157" s="186">
        <v>8.4915887000000005E-9</v>
      </c>
      <c r="CD1157" s="186">
        <v>0</v>
      </c>
      <c r="CE1157"/>
      <c r="CF1157" s="329">
        <v>3.1941308999999999E-13</v>
      </c>
      <c r="CG1157" s="330">
        <v>0.24730188</v>
      </c>
      <c r="CH1157" s="330">
        <v>1.8590803E-3</v>
      </c>
      <c r="CI1157" s="330">
        <v>4.0271426999999999E-4</v>
      </c>
      <c r="CJ1157" s="329">
        <v>7.2638323999999998E-5</v>
      </c>
      <c r="CK1157" s="329">
        <v>3.5947250999999999E-11</v>
      </c>
      <c r="CL1157" s="329">
        <v>4.2070135000000002E-9</v>
      </c>
      <c r="CM1157" s="329">
        <v>2.5734868999999998E-5</v>
      </c>
      <c r="CN1157" s="330">
        <v>5.3244015999999998E-2</v>
      </c>
      <c r="CO1157" s="330">
        <v>0.33166456999999999</v>
      </c>
      <c r="CP1157"/>
      <c r="CQ1157">
        <v>3.7094402999999998E-2</v>
      </c>
      <c r="CR1157">
        <v>7.9645806238999983E-3</v>
      </c>
      <c r="CS1157">
        <v>5.1904501589E-3</v>
      </c>
      <c r="CT1157">
        <v>6.1177852699999995E-3</v>
      </c>
      <c r="CU1157">
        <v>1.357068195E-2</v>
      </c>
      <c r="CV1157" s="109"/>
      <c r="CW1157" s="376" t="s">
        <v>6988</v>
      </c>
      <c r="CX1157" s="36"/>
      <c r="CY1157" s="36"/>
      <c r="CZ1157" s="36"/>
      <c r="DA1157" s="237"/>
      <c r="DB1157" s="257"/>
      <c r="DC1157" s="34"/>
      <c r="DD1157" s="34"/>
      <c r="DE1157" s="34"/>
      <c r="DF1157" s="34"/>
      <c r="DG1157" s="34"/>
      <c r="DH1157" s="34"/>
      <c r="DI1157" s="47"/>
      <c r="DJ1157" s="47"/>
      <c r="DK1157" s="47"/>
      <c r="DL1157" s="47"/>
    </row>
    <row r="1158" spans="1:116" ht="14.4" x14ac:dyDescent="0.3">
      <c r="A1158" t="s">
        <v>6989</v>
      </c>
      <c r="B1158" s="113" t="s">
        <v>924</v>
      </c>
      <c r="C1158" s="182" t="s">
        <v>277</v>
      </c>
      <c r="D1158" s="40" t="s">
        <v>261</v>
      </c>
      <c r="E1158" s="181" t="s">
        <v>943</v>
      </c>
      <c r="F1158" s="184" t="s">
        <v>6990</v>
      </c>
      <c r="G1158" s="184">
        <v>7.3783603134228004</v>
      </c>
      <c r="H1158" s="184">
        <v>2.7758031538999998E-3</v>
      </c>
      <c r="I1158" s="184">
        <v>6.8074177556300004</v>
      </c>
      <c r="J1158" s="328">
        <v>1.3572354638900001E-2</v>
      </c>
      <c r="K1158" s="184">
        <v>0.55459440000000004</v>
      </c>
      <c r="L1158" s="184">
        <v>3.4920710999999998E-3</v>
      </c>
      <c r="M1158" s="331">
        <v>1.5719594999999999E-3</v>
      </c>
      <c r="N1158" s="331">
        <v>1.5529642000000001E-3</v>
      </c>
      <c r="O1158" s="331">
        <v>1.0795014E-3</v>
      </c>
      <c r="P1158" s="331">
        <v>5.6491039E-6</v>
      </c>
      <c r="Q1158" s="331">
        <v>1.3768845E-4</v>
      </c>
      <c r="R1158" s="331">
        <v>1.2474687000000001E-4</v>
      </c>
      <c r="S1158" s="184">
        <v>1.4902194999999999E-4</v>
      </c>
      <c r="T1158" s="331">
        <v>9.0487816000000003E-4</v>
      </c>
      <c r="U1158" s="331">
        <v>1.342166E-2</v>
      </c>
      <c r="V1158" s="331">
        <v>6.8013241000000004</v>
      </c>
      <c r="W1158" s="331">
        <v>1.6726889000000001E-6</v>
      </c>
      <c r="X1158" s="331">
        <v>0</v>
      </c>
      <c r="Y1158"/>
      <c r="Z1158" s="288">
        <v>3.6972960000000006</v>
      </c>
      <c r="AA1158"/>
      <c r="AB1158" s="164">
        <v>24.968658999999999</v>
      </c>
      <c r="AC1158" s="164">
        <v>3.2139579</v>
      </c>
      <c r="AD1158" s="164">
        <v>0.44451469999999998</v>
      </c>
      <c r="AE1158" s="164">
        <v>0</v>
      </c>
      <c r="AF1158" s="164">
        <v>21.023185000000002</v>
      </c>
      <c r="AG1158" s="164">
        <v>0.19353761</v>
      </c>
      <c r="AH1158" s="164">
        <v>9.3463464999999996E-2</v>
      </c>
      <c r="AI1158"/>
      <c r="AJ1158" s="185">
        <v>6.1408934999999998E-2</v>
      </c>
      <c r="AK1158" s="185">
        <v>5.8414932000000003E-2</v>
      </c>
      <c r="AL1158" s="185">
        <v>2.8253616E-3</v>
      </c>
      <c r="AM1158" s="185">
        <v>1.6864091000000001E-4</v>
      </c>
      <c r="AN1158" s="176">
        <v>3.5020943E-6</v>
      </c>
      <c r="AO1158" s="176">
        <v>1.0448823E-8</v>
      </c>
      <c r="AP1158" s="176">
        <v>2.3619175999999999E-2</v>
      </c>
      <c r="AQ1158" s="192">
        <v>3.4311036999999999E-6</v>
      </c>
      <c r="AR1158" s="192">
        <v>1.0352467999999999E-8</v>
      </c>
      <c r="AS1158" s="192">
        <v>2.8284419999999999E-13</v>
      </c>
      <c r="AT1158" s="192">
        <v>2.1796932999999999E-12</v>
      </c>
      <c r="AU1158" s="192">
        <v>0</v>
      </c>
      <c r="AV1158" s="192">
        <v>9.7998578999999998E-11</v>
      </c>
      <c r="AW1158" s="192">
        <v>7.0825213000000006E-8</v>
      </c>
      <c r="AX1158" s="192">
        <v>1.6414814999999999E-11</v>
      </c>
      <c r="AY1158" s="192">
        <v>7.9426192000000003E-11</v>
      </c>
      <c r="AZ1158" s="192">
        <v>2.4941877999999999E-14</v>
      </c>
      <c r="BA1158" s="192">
        <v>3.6990142E-16</v>
      </c>
      <c r="BB1158" s="192">
        <v>7.8451356000000005E-14</v>
      </c>
      <c r="BC1158" s="192">
        <v>1.0771575E-13</v>
      </c>
      <c r="BD1158" s="192">
        <v>1.9673445000000001E-14</v>
      </c>
      <c r="BE1158" s="192">
        <v>3.6582805000000003E-12</v>
      </c>
      <c r="BF1158" s="192">
        <v>6.1526203999999999E-11</v>
      </c>
      <c r="BG1158" s="192">
        <v>2.0841203E-20</v>
      </c>
      <c r="BH1158" s="192">
        <v>1.4417484999999999E-5</v>
      </c>
      <c r="BI1158" s="193">
        <v>2.3604758E-2</v>
      </c>
      <c r="BJ1158" s="192">
        <v>0</v>
      </c>
      <c r="BK1158" s="192">
        <v>0</v>
      </c>
      <c r="BL1158" s="192">
        <v>0</v>
      </c>
      <c r="BM1158"/>
      <c r="BN1158" s="164">
        <v>1.0931882E-4</v>
      </c>
      <c r="BO1158" s="186">
        <v>5.7169424000000003E-7</v>
      </c>
      <c r="BP1158" s="164">
        <v>1.0309042000000001E-4</v>
      </c>
      <c r="BQ1158" s="186">
        <v>1.5156139000000001E-8</v>
      </c>
      <c r="BR1158" s="186">
        <v>5.7953488999999995E-7</v>
      </c>
      <c r="BS1158" s="186">
        <v>4.4863465999999999E-8</v>
      </c>
      <c r="BT1158" s="186">
        <v>6.1168084999999996E-10</v>
      </c>
      <c r="BU1158" s="186">
        <v>6.7568454000000006E-8</v>
      </c>
      <c r="BV1158" s="186">
        <v>1.4362184000000001E-8</v>
      </c>
      <c r="BW1158" s="186">
        <v>9.6960310000000002E-8</v>
      </c>
      <c r="BX1158" s="186">
        <v>0</v>
      </c>
      <c r="BY1158" s="186">
        <v>4.6087660999999998E-17</v>
      </c>
      <c r="BZ1158" s="186">
        <v>3.7737233000000001E-13</v>
      </c>
      <c r="CA1158" s="186">
        <v>3.2973789000000001E-7</v>
      </c>
      <c r="CB1158" s="186">
        <v>4.4994129000000003E-6</v>
      </c>
      <c r="CC1158" s="186">
        <v>8.4915887000000005E-9</v>
      </c>
      <c r="CD1158" s="186">
        <v>0</v>
      </c>
      <c r="CE1158"/>
      <c r="CF1158" s="329">
        <v>3.1941308999999999E-13</v>
      </c>
      <c r="CG1158" s="330">
        <v>3.6973018999999998</v>
      </c>
      <c r="CH1158" s="330">
        <v>1.8590803E-3</v>
      </c>
      <c r="CI1158" s="330">
        <v>4.0271426999999999E-4</v>
      </c>
      <c r="CJ1158" s="329">
        <v>7.2638323999999998E-5</v>
      </c>
      <c r="CK1158" s="329">
        <v>3.5947250999999999E-11</v>
      </c>
      <c r="CL1158" s="329">
        <v>4.2070135000000002E-9</v>
      </c>
      <c r="CM1158" s="329">
        <v>2.5734868999999998E-5</v>
      </c>
      <c r="CN1158" s="330">
        <v>5.3244015999999998E-2</v>
      </c>
      <c r="CO1158" s="330">
        <v>0.33166456999999999</v>
      </c>
      <c r="CP1158"/>
      <c r="CQ1158">
        <v>0.55459440000000004</v>
      </c>
      <c r="CR1158">
        <v>7.9645806238999983E-3</v>
      </c>
      <c r="CS1158">
        <v>5.1904501589E-3</v>
      </c>
      <c r="CT1158">
        <v>6.8074177556300004</v>
      </c>
      <c r="CU1158">
        <v>1.357068195E-2</v>
      </c>
      <c r="CV1158" s="109"/>
      <c r="CW1158" s="376" t="s">
        <v>6988</v>
      </c>
      <c r="CX1158" s="36"/>
      <c r="CY1158" s="36"/>
      <c r="CZ1158" s="36"/>
      <c r="DA1158" s="237"/>
      <c r="DB1158" s="257"/>
      <c r="DC1158" s="34"/>
      <c r="DD1158" s="34"/>
      <c r="DE1158" s="34"/>
      <c r="DF1158" s="34"/>
      <c r="DG1158" s="34"/>
      <c r="DH1158" s="34"/>
      <c r="DI1158" s="47"/>
      <c r="DJ1158" s="47"/>
      <c r="DK1158" s="47"/>
      <c r="DL1158" s="47"/>
    </row>
    <row r="1159" spans="1:116" ht="14.4" x14ac:dyDescent="0.3">
      <c r="A1159" t="s">
        <v>2339</v>
      </c>
      <c r="B1159" s="113" t="s">
        <v>924</v>
      </c>
      <c r="C1159" s="182" t="s">
        <v>278</v>
      </c>
      <c r="D1159" s="40" t="s">
        <v>261</v>
      </c>
      <c r="E1159" s="181" t="s">
        <v>943</v>
      </c>
      <c r="F1159" s="184" t="s">
        <v>4461</v>
      </c>
      <c r="G1159" s="184">
        <v>9.9990282318200008E-2</v>
      </c>
      <c r="H1159" s="184">
        <v>3.2243285763000002E-3</v>
      </c>
      <c r="I1159" s="184">
        <v>1.1308875793E-2</v>
      </c>
      <c r="J1159" s="328">
        <v>2.6305777948900003E-2</v>
      </c>
      <c r="K1159" s="184">
        <v>5.9151299999999997E-2</v>
      </c>
      <c r="L1159" s="184">
        <v>8.3712722E-3</v>
      </c>
      <c r="M1159" s="331">
        <v>1.8833051000000001E-3</v>
      </c>
      <c r="N1159" s="184">
        <v>1.9473367000000001E-3</v>
      </c>
      <c r="O1159" s="331">
        <v>1.1207341E-3</v>
      </c>
      <c r="P1159" s="331">
        <v>7.5270363000000001E-6</v>
      </c>
      <c r="Q1159" s="331">
        <v>1.4873073999999999E-4</v>
      </c>
      <c r="R1159" s="331">
        <v>1.2502798000000001E-4</v>
      </c>
      <c r="S1159" s="331">
        <v>1.5745525999999999E-4</v>
      </c>
      <c r="T1159" s="331">
        <v>9.0487816000000003E-4</v>
      </c>
      <c r="U1159" s="331">
        <v>2.614665E-2</v>
      </c>
      <c r="V1159" s="331">
        <v>2.4392352999999999E-5</v>
      </c>
      <c r="W1159" s="331">
        <v>1.6726889000000001E-6</v>
      </c>
      <c r="X1159" s="331">
        <v>0</v>
      </c>
      <c r="Y1159"/>
      <c r="Z1159" s="288">
        <v>0.39434199999999997</v>
      </c>
      <c r="AA1159"/>
      <c r="AB1159" s="164">
        <v>27.843328</v>
      </c>
      <c r="AC1159" s="164">
        <v>5.1359007999999999</v>
      </c>
      <c r="AD1159" s="164">
        <v>0.45035518000000002</v>
      </c>
      <c r="AE1159" s="164">
        <v>0</v>
      </c>
      <c r="AF1159" s="164">
        <v>21.967185000000001</v>
      </c>
      <c r="AG1159" s="164">
        <v>0.19481262999999999</v>
      </c>
      <c r="AH1159" s="164">
        <v>9.5073946000000006E-2</v>
      </c>
      <c r="AI1159"/>
      <c r="AJ1159" s="185">
        <v>9.4340963E-3</v>
      </c>
      <c r="AK1159" s="185">
        <v>8.7774355999999994E-3</v>
      </c>
      <c r="AL1159" s="185">
        <v>3.5319890999999998E-4</v>
      </c>
      <c r="AM1159" s="185">
        <v>3.0346178000000001E-4</v>
      </c>
      <c r="AN1159" s="176">
        <v>5.2622516000000004E-7</v>
      </c>
      <c r="AO1159" s="176">
        <v>1.3062090000000001E-9</v>
      </c>
      <c r="AP1159" s="176">
        <v>4.2501649000000002E-2</v>
      </c>
      <c r="AQ1159" s="192">
        <v>3.6596236000000001E-7</v>
      </c>
      <c r="AR1159" s="192">
        <v>1.1041963E-9</v>
      </c>
      <c r="AS1159" s="192">
        <v>3.0168217999999998E-14</v>
      </c>
      <c r="AT1159" s="192">
        <v>2.1796932999999999E-12</v>
      </c>
      <c r="AU1159" s="192">
        <v>0</v>
      </c>
      <c r="AV1159" s="192">
        <v>1.0856673000000001E-10</v>
      </c>
      <c r="AW1159" s="192">
        <v>1.6008293E-7</v>
      </c>
      <c r="AX1159" s="192">
        <v>1.8824868999999999E-11</v>
      </c>
      <c r="AY1159" s="192">
        <v>1.8264333999999999E-10</v>
      </c>
      <c r="AZ1159" s="192">
        <v>2.4941877999999999E-14</v>
      </c>
      <c r="BA1159" s="192">
        <v>3.6990142E-16</v>
      </c>
      <c r="BB1159" s="192">
        <v>8.4742142000000006E-14</v>
      </c>
      <c r="BC1159" s="192">
        <v>3.4212284999999999E-13</v>
      </c>
      <c r="BD1159" s="192">
        <v>6.2171168999999999E-14</v>
      </c>
      <c r="BE1159" s="192">
        <v>3.9706537000000004E-12</v>
      </c>
      <c r="BF1159" s="192">
        <v>6.5154509000000001E-11</v>
      </c>
      <c r="BG1159" s="192">
        <v>2.0841203E-20</v>
      </c>
      <c r="BH1159" s="192">
        <v>1.5193126E-5</v>
      </c>
      <c r="BI1159" s="193">
        <v>4.2486455999999999E-2</v>
      </c>
      <c r="BJ1159" s="192">
        <v>0</v>
      </c>
      <c r="BK1159" s="192">
        <v>0</v>
      </c>
      <c r="BL1159" s="192">
        <v>0</v>
      </c>
      <c r="BM1159"/>
      <c r="BN1159" s="186">
        <v>2.1012613000000002E-5</v>
      </c>
      <c r="BO1159" s="186">
        <v>1.2833043999999999E-6</v>
      </c>
      <c r="BP1159" s="186">
        <v>1.0995301000000001E-5</v>
      </c>
      <c r="BQ1159" s="186">
        <v>1.5379062000000002E-8</v>
      </c>
      <c r="BR1159" s="186">
        <v>1.2026191999999999E-6</v>
      </c>
      <c r="BS1159" s="186">
        <v>4.4863465999999999E-8</v>
      </c>
      <c r="BT1159" s="186">
        <v>6.1168084999999996E-10</v>
      </c>
      <c r="BU1159" s="186">
        <v>6.7568454000000006E-8</v>
      </c>
      <c r="BV1159" s="186">
        <v>1.7415511999999999E-8</v>
      </c>
      <c r="BW1159" s="186">
        <v>1.0483981E-7</v>
      </c>
      <c r="BX1159" s="186">
        <v>0</v>
      </c>
      <c r="BY1159" s="186">
        <v>4.6087660999999998E-17</v>
      </c>
      <c r="BZ1159" s="186">
        <v>3.7737233000000001E-13</v>
      </c>
      <c r="CA1159" s="186">
        <v>4.513172E-7</v>
      </c>
      <c r="CB1159" s="186">
        <v>6.8209009999999996E-6</v>
      </c>
      <c r="CC1159" s="186">
        <v>8.4915888000000005E-9</v>
      </c>
      <c r="CD1159" s="186">
        <v>0</v>
      </c>
      <c r="CE1159"/>
      <c r="CF1159" s="329">
        <v>3.1941308999999999E-13</v>
      </c>
      <c r="CG1159" s="330">
        <v>0.39434785999999999</v>
      </c>
      <c r="CH1159" s="330">
        <v>1.8590803E-3</v>
      </c>
      <c r="CI1159" s="330">
        <v>8.8958760000000005E-4</v>
      </c>
      <c r="CJ1159" s="329">
        <v>9.3796256999999997E-5</v>
      </c>
      <c r="CK1159" s="329">
        <v>3.8793379000000001E-11</v>
      </c>
      <c r="CL1159" s="329">
        <v>4.5433700000000002E-9</v>
      </c>
      <c r="CM1159" s="329">
        <v>5.6516479000000003E-5</v>
      </c>
      <c r="CN1159" s="330">
        <v>0.16877796</v>
      </c>
      <c r="CO1159" s="330">
        <v>0.59206270000000005</v>
      </c>
      <c r="CP1159"/>
      <c r="CQ1159">
        <v>5.9151299999999997E-2</v>
      </c>
      <c r="CR1159">
        <v>1.3603933856299998E-2</v>
      </c>
      <c r="CS1159">
        <v>1.03812779689E-2</v>
      </c>
      <c r="CT1159">
        <v>1.1308875793E-2</v>
      </c>
      <c r="CU1159">
        <v>2.6304105260000002E-2</v>
      </c>
      <c r="CV1159" s="109"/>
      <c r="CW1159" s="376" t="s">
        <v>6991</v>
      </c>
      <c r="CX1159" s="36"/>
      <c r="CY1159" s="36"/>
      <c r="CZ1159" s="36"/>
      <c r="DA1159" s="237"/>
      <c r="DB1159" s="40"/>
      <c r="DC1159" s="34"/>
      <c r="DD1159" s="34"/>
      <c r="DE1159" s="34"/>
      <c r="DF1159" s="34"/>
      <c r="DG1159" s="34"/>
      <c r="DH1159" s="34"/>
      <c r="DI1159" s="47"/>
      <c r="DJ1159" s="47"/>
      <c r="DK1159" s="47"/>
      <c r="DL1159" s="47"/>
    </row>
    <row r="1160" spans="1:116" ht="14.4" x14ac:dyDescent="0.3">
      <c r="A1160" t="s">
        <v>2340</v>
      </c>
      <c r="B1160" s="113" t="s">
        <v>924</v>
      </c>
      <c r="C1160" s="182" t="s">
        <v>1677</v>
      </c>
      <c r="D1160" s="40" t="s">
        <v>261</v>
      </c>
      <c r="E1160" s="181" t="s">
        <v>943</v>
      </c>
      <c r="F1160" s="184" t="s">
        <v>4462</v>
      </c>
      <c r="G1160" s="184">
        <v>6.7749559928200004E-2</v>
      </c>
      <c r="H1160" s="184">
        <v>5.3872581470000005E-3</v>
      </c>
      <c r="I1160" s="184">
        <v>7.4913204290000006E-3</v>
      </c>
      <c r="J1160" s="328">
        <v>1.42929083522E-2</v>
      </c>
      <c r="K1160" s="184">
        <v>4.0578072999999999E-2</v>
      </c>
      <c r="L1160" s="184">
        <v>2.0548059000000001E-3</v>
      </c>
      <c r="M1160" s="331">
        <v>2.8027365999999999E-3</v>
      </c>
      <c r="N1160" s="184">
        <v>2.5485702000000001E-3</v>
      </c>
      <c r="O1160" s="331">
        <v>2.4948069999999999E-3</v>
      </c>
      <c r="P1160" s="331">
        <v>1.2020597E-5</v>
      </c>
      <c r="Q1160" s="331">
        <v>3.3186035000000002E-4</v>
      </c>
      <c r="R1160" s="331">
        <v>3.1155251000000001E-4</v>
      </c>
      <c r="S1160" s="331">
        <v>2.6014163000000001E-4</v>
      </c>
      <c r="T1160" s="331">
        <v>2.2621954E-3</v>
      </c>
      <c r="U1160" s="331">
        <v>1.4028585E-2</v>
      </c>
      <c r="V1160" s="331">
        <v>6.0030018999999998E-5</v>
      </c>
      <c r="W1160" s="331">
        <v>4.1817222000000002E-6</v>
      </c>
      <c r="X1160" s="331">
        <v>0</v>
      </c>
      <c r="Y1160"/>
      <c r="Z1160" s="288">
        <v>0.27052048666666667</v>
      </c>
      <c r="AA1160"/>
      <c r="AB1160" s="164">
        <v>25.625247000000002</v>
      </c>
      <c r="AC1160" s="164">
        <v>3.7707784000000002</v>
      </c>
      <c r="AD1160" s="164">
        <v>0.45146190000000003</v>
      </c>
      <c r="AE1160" s="164">
        <v>0</v>
      </c>
      <c r="AF1160" s="164">
        <v>21.083081</v>
      </c>
      <c r="AG1160" s="164">
        <v>0.22479652999999999</v>
      </c>
      <c r="AH1160" s="164">
        <v>9.5128849000000001E-2</v>
      </c>
      <c r="AI1160"/>
      <c r="AJ1160" s="185">
        <v>5.5101576999999997E-3</v>
      </c>
      <c r="AK1160" s="185">
        <v>5.0720805000000002E-3</v>
      </c>
      <c r="AL1160" s="185">
        <v>2.2931882999999999E-4</v>
      </c>
      <c r="AM1160" s="185">
        <v>2.0875839000000001E-4</v>
      </c>
      <c r="AN1160" s="176">
        <v>3.0408156999999998E-7</v>
      </c>
      <c r="AO1160" s="176">
        <v>8.4807259999999995E-10</v>
      </c>
      <c r="AP1160" s="176">
        <v>2.9237869E-2</v>
      </c>
      <c r="AQ1160" s="192">
        <v>2.5107546999999997E-7</v>
      </c>
      <c r="AR1160" s="192">
        <v>7.5755403E-10</v>
      </c>
      <c r="AS1160" s="192">
        <v>2.0697454E-14</v>
      </c>
      <c r="AT1160" s="192">
        <v>5.4492331999999996E-12</v>
      </c>
      <c r="AU1160" s="192">
        <v>0</v>
      </c>
      <c r="AV1160" s="192">
        <v>2.0925302000000001E-10</v>
      </c>
      <c r="AW1160" s="192">
        <v>5.2632847999999997E-8</v>
      </c>
      <c r="AX1160" s="192">
        <v>3.2885792000000003E-11</v>
      </c>
      <c r="AY1160" s="192">
        <v>5.7351207E-11</v>
      </c>
      <c r="AZ1160" s="192">
        <v>6.2354695000000001E-14</v>
      </c>
      <c r="BA1160" s="192">
        <v>9.2475356000000004E-16</v>
      </c>
      <c r="BB1160" s="192">
        <v>1.8908647E-13</v>
      </c>
      <c r="BC1160" s="192">
        <v>6.8933713E-15</v>
      </c>
      <c r="BD1160" s="192">
        <v>1.6115352E-15</v>
      </c>
      <c r="BE1160" s="192">
        <v>8.7960297000000003E-12</v>
      </c>
      <c r="BF1160" s="192">
        <v>1.4975397E-10</v>
      </c>
      <c r="BG1160" s="192">
        <v>5.2103006000000001E-20</v>
      </c>
      <c r="BH1160" s="192">
        <v>2.3610835E-5</v>
      </c>
      <c r="BI1160" s="193">
        <v>2.9214258999999999E-2</v>
      </c>
      <c r="BJ1160" s="192">
        <v>0</v>
      </c>
      <c r="BK1160" s="192">
        <v>0</v>
      </c>
      <c r="BL1160" s="192">
        <v>0</v>
      </c>
      <c r="BM1160"/>
      <c r="BN1160" s="186">
        <v>1.4774606000000001E-5</v>
      </c>
      <c r="BO1160" s="186">
        <v>4.5566173000000002E-7</v>
      </c>
      <c r="BP1160" s="186">
        <v>7.5428290000000002E-6</v>
      </c>
      <c r="BQ1160" s="186">
        <v>3.7215956E-8</v>
      </c>
      <c r="BR1160" s="186">
        <v>4.6432238000000002E-7</v>
      </c>
      <c r="BS1160" s="186">
        <v>1.1215866E-7</v>
      </c>
      <c r="BT1160" s="186">
        <v>1.5292020999999999E-9</v>
      </c>
      <c r="BU1160" s="186">
        <v>1.6892113E-7</v>
      </c>
      <c r="BV1160" s="186">
        <v>3.2487555E-8</v>
      </c>
      <c r="BW1160" s="186">
        <v>2.3228442999999999E-7</v>
      </c>
      <c r="BX1160" s="186">
        <v>0</v>
      </c>
      <c r="BY1160" s="186">
        <v>1.1521915000000001E-16</v>
      </c>
      <c r="BZ1160" s="186">
        <v>9.4343083000000006E-13</v>
      </c>
      <c r="CA1160" s="186">
        <v>5.0617616000000004E-7</v>
      </c>
      <c r="CB1160" s="186">
        <v>5.1997904999999996E-6</v>
      </c>
      <c r="CC1160" s="186">
        <v>2.1228841E-8</v>
      </c>
      <c r="CD1160" s="186">
        <v>0</v>
      </c>
      <c r="CE1160"/>
      <c r="CF1160" s="329">
        <v>7.9853273000000003E-13</v>
      </c>
      <c r="CG1160" s="330">
        <v>0.27053514000000001</v>
      </c>
      <c r="CH1160" s="330">
        <v>4.6477007999999997E-3</v>
      </c>
      <c r="CI1160" s="330">
        <v>3.4068061E-4</v>
      </c>
      <c r="CJ1160" s="329">
        <v>1.0499790999999999E-4</v>
      </c>
      <c r="CK1160" s="329">
        <v>8.6682164E-11</v>
      </c>
      <c r="CL1160" s="329">
        <v>1.0141014999999999E-8</v>
      </c>
      <c r="CM1160" s="329">
        <v>1.8544808000000001E-5</v>
      </c>
      <c r="CN1160" s="330">
        <v>3.7809966000000002E-3</v>
      </c>
      <c r="CO1160" s="330">
        <v>0.40791334000000001</v>
      </c>
      <c r="CP1160"/>
      <c r="CQ1160">
        <v>4.0578072999999999E-2</v>
      </c>
      <c r="CR1160">
        <v>1.0556353156999999E-2</v>
      </c>
      <c r="CS1160">
        <v>5.1732767322000004E-3</v>
      </c>
      <c r="CT1160">
        <v>7.4913204289999997E-3</v>
      </c>
      <c r="CU1160">
        <v>1.428872663E-2</v>
      </c>
      <c r="CV1160" s="109"/>
      <c r="CW1160" s="376" t="s">
        <v>6992</v>
      </c>
      <c r="CX1160" s="36"/>
      <c r="CY1160" s="36"/>
      <c r="CZ1160" s="36"/>
      <c r="DA1160" s="34"/>
      <c r="DB1160" s="257"/>
      <c r="DC1160" s="40"/>
      <c r="DD1160" s="40"/>
      <c r="DE1160" s="40"/>
      <c r="DF1160" s="40"/>
      <c r="DG1160" s="40"/>
      <c r="DH1160" s="40"/>
      <c r="DI1160" s="47"/>
      <c r="DJ1160" s="47"/>
      <c r="DK1160" s="47"/>
      <c r="DL1160" s="47"/>
    </row>
    <row r="1161" spans="1:116" ht="14.4" x14ac:dyDescent="0.3">
      <c r="A1161" t="s">
        <v>2341</v>
      </c>
      <c r="B1161" s="113" t="s">
        <v>924</v>
      </c>
      <c r="C1161" s="182" t="s">
        <v>279</v>
      </c>
      <c r="D1161" s="40" t="s">
        <v>261</v>
      </c>
      <c r="E1161" s="181" t="s">
        <v>943</v>
      </c>
      <c r="F1161" s="184" t="s">
        <v>4463</v>
      </c>
      <c r="G1161" s="184">
        <v>5.6794488492999999E-2</v>
      </c>
      <c r="H1161" s="184">
        <v>4.2154718173999994E-3</v>
      </c>
      <c r="I1161" s="184">
        <v>5.9505269940000006E-3</v>
      </c>
      <c r="J1161" s="328">
        <v>1.16170386816E-2</v>
      </c>
      <c r="K1161" s="184">
        <v>3.5011450999999999E-2</v>
      </c>
      <c r="L1161" s="184">
        <v>1.7433677E-3</v>
      </c>
      <c r="M1161" s="331">
        <v>2.2318259000000001E-3</v>
      </c>
      <c r="N1161" s="184">
        <v>2.0601574000000001E-3</v>
      </c>
      <c r="O1161" s="331">
        <v>1.8974037E-3</v>
      </c>
      <c r="P1161" s="331">
        <v>9.0154474000000001E-6</v>
      </c>
      <c r="Q1161" s="331">
        <v>2.4889527000000001E-4</v>
      </c>
      <c r="R1161" s="331">
        <v>2.3366437999999999E-4</v>
      </c>
      <c r="S1161" s="331">
        <v>2.1226839000000001E-4</v>
      </c>
      <c r="T1161" s="331">
        <v>1.6966465E-3</v>
      </c>
      <c r="U1161" s="331">
        <v>1.1401634000000001E-2</v>
      </c>
      <c r="V1161" s="331">
        <v>4.5022514000000003E-5</v>
      </c>
      <c r="W1161" s="331">
        <v>3.1362916E-6</v>
      </c>
      <c r="X1161" s="331">
        <v>0</v>
      </c>
      <c r="Y1161"/>
      <c r="Z1161" s="288">
        <v>0.23340967333333335</v>
      </c>
      <c r="AA1161"/>
      <c r="AB1161" s="164">
        <v>25.935469000000001</v>
      </c>
      <c r="AC1161" s="164">
        <v>3.1801984000000001</v>
      </c>
      <c r="AD1161" s="164">
        <v>0.44747758999999998</v>
      </c>
      <c r="AE1161" s="164">
        <v>0</v>
      </c>
      <c r="AF1161" s="164">
        <v>22.002123999999998</v>
      </c>
      <c r="AG1161" s="164">
        <v>0.2115341</v>
      </c>
      <c r="AH1161" s="164">
        <v>9.4134475999999995E-2</v>
      </c>
      <c r="AI1161"/>
      <c r="AJ1161" s="185">
        <v>4.7080765999999996E-3</v>
      </c>
      <c r="AK1161" s="185">
        <v>4.3446876999999997E-3</v>
      </c>
      <c r="AL1161" s="185">
        <v>1.9649929E-4</v>
      </c>
      <c r="AM1161" s="185">
        <v>1.6688963000000001E-4</v>
      </c>
      <c r="AN1161" s="176">
        <v>2.6047289E-7</v>
      </c>
      <c r="AO1161" s="176">
        <v>7.2669853999999999E-10</v>
      </c>
      <c r="AP1161" s="176">
        <v>2.3373897000000001E-2</v>
      </c>
      <c r="AQ1161" s="192">
        <v>2.1662852000000001E-7</v>
      </c>
      <c r="AR1161" s="192">
        <v>6.5361959E-10</v>
      </c>
      <c r="AS1161" s="192">
        <v>1.7857818000000001E-14</v>
      </c>
      <c r="AT1161" s="192">
        <v>4.0869249000000001E-12</v>
      </c>
      <c r="AU1161" s="192">
        <v>0</v>
      </c>
      <c r="AV1161" s="192">
        <v>1.6092533000000001E-10</v>
      </c>
      <c r="AW1161" s="192">
        <v>4.3560440999999999E-8</v>
      </c>
      <c r="AX1161" s="192">
        <v>2.5573248E-11</v>
      </c>
      <c r="AY1161" s="192">
        <v>4.7292187000000001E-11</v>
      </c>
      <c r="AZ1161" s="192">
        <v>4.6766021000000002E-14</v>
      </c>
      <c r="BA1161" s="192">
        <v>6.9356517000000003E-16</v>
      </c>
      <c r="BB1161" s="192">
        <v>1.4181485E-13</v>
      </c>
      <c r="BC1161" s="192">
        <v>5.1700285000000004E-15</v>
      </c>
      <c r="BD1161" s="192">
        <v>1.2086514E-15</v>
      </c>
      <c r="BE1161" s="192">
        <v>6.5970223000000002E-12</v>
      </c>
      <c r="BF1161" s="192">
        <v>1.1231547999999999E-10</v>
      </c>
      <c r="BG1161" s="192">
        <v>3.9077254999999998E-20</v>
      </c>
      <c r="BH1161" s="192">
        <v>1.9635564E-5</v>
      </c>
      <c r="BI1161" s="193">
        <v>2.3354262000000001E-2</v>
      </c>
      <c r="BJ1161" s="192">
        <v>0</v>
      </c>
      <c r="BK1161" s="192">
        <v>0</v>
      </c>
      <c r="BL1161" s="192">
        <v>0</v>
      </c>
      <c r="BM1161"/>
      <c r="BN1161" s="186">
        <v>1.2614895E-5</v>
      </c>
      <c r="BO1161" s="186">
        <v>3.7124551000000001E-7</v>
      </c>
      <c r="BP1161" s="186">
        <v>6.5080811E-6</v>
      </c>
      <c r="BQ1161" s="186">
        <v>2.7982775000000001E-8</v>
      </c>
      <c r="BR1161" s="186">
        <v>3.9608052000000002E-7</v>
      </c>
      <c r="BS1161" s="186">
        <v>8.4118998000000006E-8</v>
      </c>
      <c r="BT1161" s="186">
        <v>1.1469015999999999E-9</v>
      </c>
      <c r="BU1161" s="186">
        <v>1.2669084999999999E-7</v>
      </c>
      <c r="BV1161" s="186">
        <v>2.4365666000000001E-8</v>
      </c>
      <c r="BW1161" s="186">
        <v>1.7442932E-7</v>
      </c>
      <c r="BX1161" s="186">
        <v>0</v>
      </c>
      <c r="BY1161" s="186">
        <v>8.6414364000000004E-17</v>
      </c>
      <c r="BZ1161" s="186">
        <v>7.0757312000000003E-13</v>
      </c>
      <c r="CA1161" s="186">
        <v>4.0997750999999999E-7</v>
      </c>
      <c r="CB1161" s="186">
        <v>4.4748530999999998E-6</v>
      </c>
      <c r="CC1161" s="186">
        <v>1.5921653E-8</v>
      </c>
      <c r="CD1161" s="186">
        <v>0</v>
      </c>
      <c r="CE1161"/>
      <c r="CF1161" s="329">
        <v>5.9889953999999996E-13</v>
      </c>
      <c r="CG1161" s="330">
        <v>0.23342066</v>
      </c>
      <c r="CH1161" s="330">
        <v>3.4857756000000002E-3</v>
      </c>
      <c r="CI1161" s="330">
        <v>2.7569338999999999E-4</v>
      </c>
      <c r="CJ1161" s="329">
        <v>8.7567372000000001E-5</v>
      </c>
      <c r="CK1161" s="329">
        <v>6.5011623000000003E-11</v>
      </c>
      <c r="CL1161" s="329">
        <v>7.6057615000000005E-9</v>
      </c>
      <c r="CM1161" s="329">
        <v>1.5797828999999999E-5</v>
      </c>
      <c r="CN1161" s="330">
        <v>2.8357474000000001E-3</v>
      </c>
      <c r="CO1161" s="330">
        <v>0.32756128000000001</v>
      </c>
      <c r="CP1161"/>
      <c r="CQ1161">
        <v>3.5011450999999999E-2</v>
      </c>
      <c r="CR1161">
        <v>8.4243297974000014E-3</v>
      </c>
      <c r="CS1161">
        <v>4.2119942716000005E-3</v>
      </c>
      <c r="CT1161">
        <v>5.9505269940000006E-3</v>
      </c>
      <c r="CU1161">
        <v>1.161390239E-2</v>
      </c>
      <c r="CV1161" s="109"/>
      <c r="CW1161" s="376" t="s">
        <v>6993</v>
      </c>
      <c r="CX1161" s="36"/>
      <c r="CY1161" s="36"/>
      <c r="CZ1161" s="36"/>
      <c r="DA1161" s="34"/>
      <c r="DB1161" s="257"/>
      <c r="DC1161" s="40"/>
      <c r="DD1161" s="40"/>
      <c r="DE1161" s="40"/>
      <c r="DF1161" s="40"/>
      <c r="DG1161" s="40"/>
      <c r="DH1161" s="40"/>
      <c r="DI1161" s="47"/>
      <c r="DJ1161" s="47"/>
      <c r="DK1161" s="47"/>
      <c r="DL1161" s="47"/>
    </row>
    <row r="1162" spans="1:116" ht="14.4" x14ac:dyDescent="0.3">
      <c r="A1162" t="s">
        <v>6994</v>
      </c>
      <c r="B1162" s="113" t="s">
        <v>924</v>
      </c>
      <c r="C1162" s="182" t="s">
        <v>280</v>
      </c>
      <c r="D1162" s="40" t="s">
        <v>261</v>
      </c>
      <c r="E1162" s="181" t="s">
        <v>943</v>
      </c>
      <c r="F1162" s="184" t="s">
        <v>6995</v>
      </c>
      <c r="G1162" s="184">
        <v>3.5908074878950001E-2</v>
      </c>
      <c r="H1162" s="184">
        <v>1.3161202093000001E-3</v>
      </c>
      <c r="I1162" s="184">
        <v>2.9279201126000002E-3</v>
      </c>
      <c r="J1162" s="328">
        <v>7.0059175570499994E-3</v>
      </c>
      <c r="K1162" s="184">
        <v>2.4658117E-2</v>
      </c>
      <c r="L1162" s="184">
        <v>1.7897894999999999E-3</v>
      </c>
      <c r="M1162" s="331">
        <v>8.3515281000000005E-4</v>
      </c>
      <c r="N1162" s="184">
        <v>8.8727969999999995E-4</v>
      </c>
      <c r="O1162" s="331">
        <v>3.8707655E-4</v>
      </c>
      <c r="P1162" s="331">
        <v>1.7047003E-6</v>
      </c>
      <c r="Q1162" s="331">
        <v>4.0059258999999999E-5</v>
      </c>
      <c r="R1162" s="331">
        <v>3.5876788000000002E-5</v>
      </c>
      <c r="S1162" s="184">
        <v>9.2117858999999996E-5</v>
      </c>
      <c r="T1162" s="331">
        <v>2.6015247E-4</v>
      </c>
      <c r="U1162" s="331">
        <v>6.9133188000000002E-3</v>
      </c>
      <c r="V1162" s="331">
        <v>6.9485445999999996E-6</v>
      </c>
      <c r="W1162" s="331">
        <v>4.8089805000000005E-7</v>
      </c>
      <c r="X1162" s="331">
        <v>0</v>
      </c>
      <c r="Y1162"/>
      <c r="Z1162" s="288">
        <v>0.16438744666666669</v>
      </c>
      <c r="AA1162"/>
      <c r="AB1162" s="164">
        <v>24.657056999999998</v>
      </c>
      <c r="AC1162" s="164">
        <v>2.010011</v>
      </c>
      <c r="AD1162" s="164">
        <v>0.43835991000000002</v>
      </c>
      <c r="AE1162" s="164">
        <v>0</v>
      </c>
      <c r="AF1162" s="164">
        <v>21.938735000000001</v>
      </c>
      <c r="AG1162" s="164">
        <v>0.17806638999999999</v>
      </c>
      <c r="AH1162" s="164">
        <v>9.1885196000000002E-2</v>
      </c>
      <c r="AI1162"/>
      <c r="AJ1162" s="185">
        <v>3.3642209000000001E-3</v>
      </c>
      <c r="AK1162" s="185">
        <v>3.1433742000000001E-3</v>
      </c>
      <c r="AL1162" s="185">
        <v>1.371628E-4</v>
      </c>
      <c r="AM1162" s="187">
        <v>8.3683872000000004E-5</v>
      </c>
      <c r="AN1162" s="176">
        <v>1.8845169000000001E-7</v>
      </c>
      <c r="AO1162" s="176">
        <v>5.0725885999999995E-10</v>
      </c>
      <c r="AP1162" s="176">
        <v>1.172043E-2</v>
      </c>
      <c r="AQ1162" s="192">
        <v>1.5255527999999999E-7</v>
      </c>
      <c r="AR1162" s="192">
        <v>4.6029596999999999E-10</v>
      </c>
      <c r="AS1162" s="192">
        <v>1.2575943E-14</v>
      </c>
      <c r="AT1162" s="192">
        <v>6.2666181999999998E-13</v>
      </c>
      <c r="AU1162" s="192">
        <v>0</v>
      </c>
      <c r="AV1162" s="192">
        <v>3.9986945999999997E-11</v>
      </c>
      <c r="AW1162" s="192">
        <v>3.5836882999999998E-8</v>
      </c>
      <c r="AX1162" s="192">
        <v>7.4130524999999996E-12</v>
      </c>
      <c r="AY1162" s="192">
        <v>3.9458653000000003E-11</v>
      </c>
      <c r="AZ1162" s="192">
        <v>7.1707899000000007E-15</v>
      </c>
      <c r="BA1162" s="192">
        <v>1.0634666E-16</v>
      </c>
      <c r="BB1162" s="192">
        <v>2.2824704999999999E-14</v>
      </c>
      <c r="BC1162" s="192">
        <v>4.1026792E-14</v>
      </c>
      <c r="BD1162" s="192">
        <v>7.4797118999999999E-15</v>
      </c>
      <c r="BE1162" s="192">
        <v>1.0651596999999999E-12</v>
      </c>
      <c r="BF1162" s="192">
        <v>1.7844475999999999E-11</v>
      </c>
      <c r="BG1162" s="192">
        <v>5.9918456999999998E-21</v>
      </c>
      <c r="BH1162" s="192">
        <v>9.6715065999999999E-6</v>
      </c>
      <c r="BI1162" s="193">
        <v>1.1710758999999999E-2</v>
      </c>
      <c r="BJ1162" s="192">
        <v>0</v>
      </c>
      <c r="BK1162" s="192">
        <v>0</v>
      </c>
      <c r="BL1162" s="192">
        <v>0</v>
      </c>
      <c r="BM1162"/>
      <c r="BN1162" s="186">
        <v>8.4832997000000008E-6</v>
      </c>
      <c r="BO1162" s="186">
        <v>2.7897036999999998E-7</v>
      </c>
      <c r="BP1162" s="186">
        <v>4.5835581999999996E-6</v>
      </c>
      <c r="BQ1162" s="186">
        <v>4.5687592999999996E-9</v>
      </c>
      <c r="BR1162" s="186">
        <v>3.2969351000000001E-7</v>
      </c>
      <c r="BS1162" s="186">
        <v>1.2898246E-8</v>
      </c>
      <c r="BT1162" s="186">
        <v>1.7585823999999999E-10</v>
      </c>
      <c r="BU1162" s="186">
        <v>1.9425929999999999E-8</v>
      </c>
      <c r="BV1162" s="186">
        <v>4.2601475999999997E-9</v>
      </c>
      <c r="BW1162" s="186">
        <v>2.8829807999999999E-8</v>
      </c>
      <c r="BX1162" s="186">
        <v>0</v>
      </c>
      <c r="BY1162" s="186">
        <v>1.3250202E-17</v>
      </c>
      <c r="BZ1162" s="186">
        <v>1.0849455E-13</v>
      </c>
      <c r="CA1162" s="186">
        <v>1.8650102E-7</v>
      </c>
      <c r="CB1162" s="186">
        <v>3.0319762999999999E-6</v>
      </c>
      <c r="CC1162" s="186">
        <v>2.4413938E-9</v>
      </c>
      <c r="CD1162" s="186">
        <v>0</v>
      </c>
      <c r="CE1162"/>
      <c r="CF1162" s="329">
        <v>9.1831263000000005E-14</v>
      </c>
      <c r="CG1162" s="330">
        <v>0.16438912999999999</v>
      </c>
      <c r="CH1162" s="330">
        <v>5.3448559000000004E-4</v>
      </c>
      <c r="CI1162" s="330">
        <v>1.9419367000000001E-4</v>
      </c>
      <c r="CJ1162" s="329">
        <v>4.6925399E-5</v>
      </c>
      <c r="CK1162" s="329">
        <v>1.0456963E-11</v>
      </c>
      <c r="CL1162" s="329">
        <v>1.2239496E-9</v>
      </c>
      <c r="CM1162" s="329">
        <v>1.4103912999999999E-5</v>
      </c>
      <c r="CN1162" s="330">
        <v>2.0265267999999999E-2</v>
      </c>
      <c r="CO1162" s="330">
        <v>0.16816223999999999</v>
      </c>
      <c r="CP1162"/>
      <c r="CQ1162">
        <v>2.4658117E-2</v>
      </c>
      <c r="CR1162">
        <v>3.9769393072999993E-3</v>
      </c>
      <c r="CS1162">
        <v>2.6612999960500001E-3</v>
      </c>
      <c r="CT1162">
        <v>2.9279201125999997E-3</v>
      </c>
      <c r="CU1162">
        <v>7.0054366589999998E-3</v>
      </c>
      <c r="CV1162" s="109"/>
      <c r="CW1162" s="376" t="s">
        <v>6996</v>
      </c>
      <c r="CX1162" s="36"/>
      <c r="CY1162" s="36"/>
      <c r="CZ1162" s="36"/>
      <c r="DA1162" s="34"/>
      <c r="DB1162" s="257"/>
      <c r="DC1162" s="47"/>
      <c r="DD1162" s="47"/>
      <c r="DE1162" s="47"/>
      <c r="DF1162" s="47"/>
      <c r="DG1162" s="47"/>
      <c r="DH1162" s="47"/>
      <c r="DI1162" s="47"/>
      <c r="DJ1162" s="47"/>
      <c r="DK1162" s="47"/>
      <c r="DL1162" s="47"/>
    </row>
    <row r="1163" spans="1:116" ht="14.4" x14ac:dyDescent="0.3">
      <c r="A1163" t="s">
        <v>2342</v>
      </c>
      <c r="B1163" s="113" t="s">
        <v>924</v>
      </c>
      <c r="C1163" s="182" t="s">
        <v>1678</v>
      </c>
      <c r="D1163" s="40" t="s">
        <v>261</v>
      </c>
      <c r="E1163" s="181" t="s">
        <v>943</v>
      </c>
      <c r="F1163" s="184" t="s">
        <v>4464</v>
      </c>
      <c r="G1163" s="184">
        <v>4.7340850236700004E-2</v>
      </c>
      <c r="H1163" s="184">
        <v>2.6402413597999999E-3</v>
      </c>
      <c r="I1163" s="184">
        <v>4.5488363080000002E-3</v>
      </c>
      <c r="J1163" s="328">
        <v>9.7238195689000016E-3</v>
      </c>
      <c r="K1163" s="184">
        <v>3.0427953000000001E-2</v>
      </c>
      <c r="L1163" s="184">
        <v>2.0173871999999999E-3</v>
      </c>
      <c r="M1163" s="331">
        <v>1.4778587999999999E-3</v>
      </c>
      <c r="N1163" s="184">
        <v>1.4337695000000001E-3</v>
      </c>
      <c r="O1163" s="331">
        <v>1.0670393E-3</v>
      </c>
      <c r="P1163" s="331">
        <v>5.0815198000000002E-6</v>
      </c>
      <c r="Q1163" s="331">
        <v>1.3435104E-4</v>
      </c>
      <c r="R1163" s="331">
        <v>1.2466191E-4</v>
      </c>
      <c r="S1163" s="331">
        <v>1.4647308E-4</v>
      </c>
      <c r="T1163" s="331">
        <v>9.0487816000000003E-4</v>
      </c>
      <c r="U1163" s="331">
        <v>9.5756738000000001E-3</v>
      </c>
      <c r="V1163" s="331">
        <v>2.4050237999999999E-5</v>
      </c>
      <c r="W1163" s="331">
        <v>1.6726889000000001E-6</v>
      </c>
      <c r="X1163" s="331">
        <v>0</v>
      </c>
      <c r="Y1163"/>
      <c r="Z1163" s="288">
        <v>0.20285302000000002</v>
      </c>
      <c r="AA1163"/>
      <c r="AB1163" s="164">
        <v>25.329135999999998</v>
      </c>
      <c r="AC1163" s="164">
        <v>2.6330722</v>
      </c>
      <c r="AD1163" s="164">
        <v>0.44274946999999998</v>
      </c>
      <c r="AE1163" s="164">
        <v>0</v>
      </c>
      <c r="AF1163" s="164">
        <v>21.967185000000001</v>
      </c>
      <c r="AG1163" s="164">
        <v>0.19315225</v>
      </c>
      <c r="AH1163" s="164">
        <v>9.2976716000000001E-2</v>
      </c>
      <c r="AI1163"/>
      <c r="AJ1163" s="185">
        <v>4.1730713000000001E-3</v>
      </c>
      <c r="AK1163" s="185">
        <v>3.8742574E-3</v>
      </c>
      <c r="AL1163" s="185">
        <v>1.7092107999999999E-4</v>
      </c>
      <c r="AM1163" s="185">
        <v>1.2789282E-4</v>
      </c>
      <c r="AN1163" s="176">
        <v>2.3226963000000001E-7</v>
      </c>
      <c r="AO1163" s="176">
        <v>6.3210457000000001E-10</v>
      </c>
      <c r="AP1163" s="176">
        <v>1.7912159E-2</v>
      </c>
      <c r="AQ1163" s="192">
        <v>1.8826058000000001E-7</v>
      </c>
      <c r="AR1163" s="192">
        <v>5.6802712999999999E-10</v>
      </c>
      <c r="AS1163" s="192">
        <v>1.5519311000000001E-14</v>
      </c>
      <c r="AT1163" s="192">
        <v>2.1796932999999999E-12</v>
      </c>
      <c r="AU1163" s="192">
        <v>0</v>
      </c>
      <c r="AV1163" s="192">
        <v>9.4804473000000002E-11</v>
      </c>
      <c r="AW1163" s="192">
        <v>4.3848067999999998E-8</v>
      </c>
      <c r="AX1163" s="192">
        <v>1.5686404000000001E-11</v>
      </c>
      <c r="AY1163" s="192">
        <v>4.8229964999999997E-11</v>
      </c>
      <c r="AZ1163" s="192">
        <v>2.4941877999999999E-14</v>
      </c>
      <c r="BA1163" s="192">
        <v>3.6990142E-16</v>
      </c>
      <c r="BB1163" s="192">
        <v>7.6550036999999999E-14</v>
      </c>
      <c r="BC1163" s="192">
        <v>3.6868829000000001E-14</v>
      </c>
      <c r="BD1163" s="192">
        <v>6.8289843E-15</v>
      </c>
      <c r="BE1163" s="192">
        <v>3.5638692000000002E-12</v>
      </c>
      <c r="BF1163" s="192">
        <v>6.0429588999999994E-11</v>
      </c>
      <c r="BG1163" s="192">
        <v>2.0841203E-20</v>
      </c>
      <c r="BH1163" s="192">
        <v>1.4183057000000001E-5</v>
      </c>
      <c r="BI1163" s="193">
        <v>1.7897975999999999E-2</v>
      </c>
      <c r="BJ1163" s="192">
        <v>0</v>
      </c>
      <c r="BK1163" s="192">
        <v>0</v>
      </c>
      <c r="BL1163" s="192">
        <v>0</v>
      </c>
      <c r="BM1163"/>
      <c r="BN1163" s="186">
        <v>1.0739317000000001E-5</v>
      </c>
      <c r="BO1163" s="186">
        <v>3.5661801999999999E-7</v>
      </c>
      <c r="BP1163" s="186">
        <v>5.6560804999999999E-6</v>
      </c>
      <c r="BQ1163" s="186">
        <v>1.5088763000000001E-8</v>
      </c>
      <c r="BR1163" s="186">
        <v>3.9121464000000002E-7</v>
      </c>
      <c r="BS1163" s="186">
        <v>4.4863465999999999E-8</v>
      </c>
      <c r="BT1163" s="186">
        <v>6.1168084999999996E-10</v>
      </c>
      <c r="BU1163" s="186">
        <v>6.7568454000000006E-8</v>
      </c>
      <c r="BV1163" s="186">
        <v>1.343935E-8</v>
      </c>
      <c r="BW1163" s="186">
        <v>9.4578818999999995E-8</v>
      </c>
      <c r="BX1163" s="186">
        <v>0</v>
      </c>
      <c r="BY1163" s="186">
        <v>4.6087660999999998E-17</v>
      </c>
      <c r="BZ1163" s="186">
        <v>3.7737233000000001E-13</v>
      </c>
      <c r="CA1163" s="186">
        <v>2.9299191000000002E-7</v>
      </c>
      <c r="CB1163" s="186">
        <v>3.7977691E-6</v>
      </c>
      <c r="CC1163" s="186">
        <v>8.4915887000000005E-9</v>
      </c>
      <c r="CD1163" s="186">
        <v>0</v>
      </c>
      <c r="CE1163"/>
      <c r="CF1163" s="329">
        <v>3.1941308999999999E-13</v>
      </c>
      <c r="CG1163" s="330">
        <v>0.20285887999999999</v>
      </c>
      <c r="CH1163" s="330">
        <v>1.8590803E-3</v>
      </c>
      <c r="CI1163" s="330">
        <v>2.5556226000000002E-4</v>
      </c>
      <c r="CJ1163" s="329">
        <v>6.6243575999999998E-5</v>
      </c>
      <c r="CK1163" s="329">
        <v>3.5087041000000003E-11</v>
      </c>
      <c r="CL1163" s="329">
        <v>4.1053535000000004E-9</v>
      </c>
      <c r="CM1163" s="329">
        <v>1.6431472E-5</v>
      </c>
      <c r="CN1163" s="330">
        <v>1.8325174E-2</v>
      </c>
      <c r="CO1163" s="330">
        <v>0.25296215</v>
      </c>
      <c r="CP1163"/>
      <c r="CQ1163">
        <v>3.0427953000000001E-2</v>
      </c>
      <c r="CR1163">
        <v>6.2601492697999996E-3</v>
      </c>
      <c r="CS1163">
        <v>3.6215805988999996E-3</v>
      </c>
      <c r="CT1163">
        <v>4.5488363080000002E-3</v>
      </c>
      <c r="CU1163">
        <v>9.7221468800000009E-3</v>
      </c>
      <c r="CV1163" s="109"/>
      <c r="CW1163" s="376" t="s">
        <v>6997</v>
      </c>
      <c r="CX1163" s="36"/>
      <c r="CY1163" s="36"/>
      <c r="CZ1163" s="36"/>
      <c r="DA1163" s="34"/>
      <c r="DB1163" s="257"/>
      <c r="DC1163" s="40"/>
      <c r="DD1163" s="40"/>
      <c r="DE1163" s="40"/>
      <c r="DF1163" s="40"/>
      <c r="DG1163" s="40"/>
      <c r="DH1163" s="40"/>
      <c r="DI1163" s="47"/>
      <c r="DJ1163" s="47"/>
      <c r="DK1163" s="47"/>
      <c r="DL1163" s="47"/>
    </row>
    <row r="1164" spans="1:116" ht="14.4" x14ac:dyDescent="0.3">
      <c r="B1164" s="113"/>
      <c r="C1164" s="180"/>
      <c r="D1164" s="37" t="s">
        <v>281</v>
      </c>
      <c r="E1164" s="181"/>
      <c r="F1164"/>
      <c r="G1164"/>
      <c r="H1164"/>
      <c r="I1164"/>
      <c r="J1164" s="332"/>
      <c r="K1164"/>
      <c r="L1164"/>
      <c r="M1164" s="39"/>
      <c r="N1164"/>
      <c r="O1164" s="39"/>
      <c r="P1164" s="39"/>
      <c r="Q1164" s="39"/>
      <c r="R1164" s="39"/>
      <c r="S1164" s="39"/>
      <c r="T1164" s="39"/>
      <c r="U1164" s="39"/>
      <c r="V1164" s="39"/>
      <c r="W1164" s="39"/>
      <c r="Y1164"/>
      <c r="Z1164"/>
      <c r="AA1164"/>
      <c r="AB1164"/>
      <c r="AC1164"/>
      <c r="AD1164"/>
      <c r="AE1164"/>
      <c r="AF1164"/>
      <c r="AG1164"/>
      <c r="AH1164"/>
      <c r="AI1164"/>
      <c r="AJ1164"/>
      <c r="AK1164"/>
      <c r="AL1164"/>
      <c r="AM1164"/>
      <c r="AN1164"/>
      <c r="AO1164"/>
      <c r="AP1164"/>
      <c r="BI1164"/>
      <c r="BM1164"/>
      <c r="BS1164" s="39"/>
      <c r="BT1164" s="39"/>
      <c r="BU1164" s="39"/>
      <c r="BV1164" s="39"/>
      <c r="BW1164" s="39"/>
      <c r="BX1164" s="39"/>
      <c r="BY1164" s="39"/>
      <c r="BZ1164" s="39"/>
      <c r="CA1164" s="39"/>
      <c r="CB1164" s="39"/>
      <c r="CC1164" s="39"/>
      <c r="CD1164" s="39"/>
      <c r="CE1164"/>
      <c r="CF1164" s="39"/>
      <c r="CG1164"/>
      <c r="CH1164"/>
      <c r="CI1164"/>
      <c r="CJ1164" s="39"/>
      <c r="CK1164" s="39"/>
      <c r="CL1164" s="39"/>
      <c r="CM1164" s="39"/>
      <c r="CN1164"/>
      <c r="CO1164"/>
      <c r="CP1164"/>
      <c r="CQ1164"/>
      <c r="CR1164"/>
      <c r="CS1164"/>
      <c r="CT1164"/>
      <c r="CU1164"/>
      <c r="CV1164" s="110"/>
      <c r="CW1164" s="377"/>
      <c r="CX1164" s="36"/>
      <c r="CY1164" s="36"/>
      <c r="CZ1164" s="36"/>
      <c r="DA1164" s="34"/>
      <c r="DB1164" s="257"/>
      <c r="DC1164" s="47"/>
      <c r="DD1164" s="47"/>
      <c r="DE1164" s="47"/>
      <c r="DF1164" s="47"/>
      <c r="DG1164" s="47"/>
      <c r="DH1164" s="47"/>
      <c r="DI1164" s="47"/>
      <c r="DJ1164" s="47"/>
      <c r="DK1164" s="47"/>
      <c r="DL1164" s="47"/>
    </row>
    <row r="1165" spans="1:116" ht="14.4" x14ac:dyDescent="0.3">
      <c r="A1165" t="s">
        <v>2343</v>
      </c>
      <c r="B1165" s="113" t="s">
        <v>924</v>
      </c>
      <c r="C1165" s="182" t="s">
        <v>282</v>
      </c>
      <c r="D1165" s="40" t="s">
        <v>281</v>
      </c>
      <c r="E1165" s="181" t="s">
        <v>943</v>
      </c>
      <c r="F1165" s="184" t="s">
        <v>4465</v>
      </c>
      <c r="G1165" s="184">
        <v>6.2728363200200005E-2</v>
      </c>
      <c r="H1165" s="184">
        <v>2.8109488552999998E-3</v>
      </c>
      <c r="I1165" s="184">
        <v>6.5245498859999992E-3</v>
      </c>
      <c r="J1165" s="328">
        <v>1.4570122458900001E-2</v>
      </c>
      <c r="K1165" s="184">
        <v>3.8822742E-2</v>
      </c>
      <c r="L1165" s="184">
        <v>3.8743966000000002E-3</v>
      </c>
      <c r="M1165" s="331">
        <v>1.5963559999999999E-3</v>
      </c>
      <c r="N1165" s="184">
        <v>1.5838664999999999E-3</v>
      </c>
      <c r="O1165" s="331">
        <v>1.0827324E-3</v>
      </c>
      <c r="P1165" s="331">
        <v>5.7962552999999999E-6</v>
      </c>
      <c r="Q1165" s="331">
        <v>1.3855369999999999E-4</v>
      </c>
      <c r="R1165" s="331">
        <v>1.2476889999999999E-4</v>
      </c>
      <c r="S1165" s="184">
        <v>1.4968277000000001E-4</v>
      </c>
      <c r="T1165" s="331">
        <v>9.0487816000000003E-4</v>
      </c>
      <c r="U1165" s="331">
        <v>1.4418767000000001E-2</v>
      </c>
      <c r="V1165" s="331">
        <v>2.4150225999999999E-5</v>
      </c>
      <c r="W1165" s="331">
        <v>1.6726889000000001E-6</v>
      </c>
      <c r="X1165" s="331">
        <v>0</v>
      </c>
      <c r="Y1165"/>
      <c r="Z1165" s="288">
        <v>0.25881828000000001</v>
      </c>
      <c r="AA1165"/>
      <c r="AB1165" s="164">
        <v>25.119942999999999</v>
      </c>
      <c r="AC1165" s="164">
        <v>3.3645578999999999</v>
      </c>
      <c r="AD1165" s="164">
        <v>0.44497235000000002</v>
      </c>
      <c r="AE1165" s="164">
        <v>0</v>
      </c>
      <c r="AF1165" s="164">
        <v>21.023185000000002</v>
      </c>
      <c r="AG1165" s="164">
        <v>0.19363752000000001</v>
      </c>
      <c r="AH1165" s="164">
        <v>9.3589660000000005E-2</v>
      </c>
      <c r="AI1165"/>
      <c r="AJ1165" s="185">
        <v>5.7106774999999997E-3</v>
      </c>
      <c r="AK1165" s="185">
        <v>5.3072780000000003E-3</v>
      </c>
      <c r="AL1165" s="185">
        <v>2.2419426000000001E-4</v>
      </c>
      <c r="AM1165" s="185">
        <v>1.7920522999999999E-4</v>
      </c>
      <c r="AN1165" s="176">
        <v>3.1818213E-7</v>
      </c>
      <c r="AO1165" s="176">
        <v>8.2912077000000005E-10</v>
      </c>
      <c r="AP1165" s="176">
        <v>2.5098771999999998E-2</v>
      </c>
      <c r="AQ1165" s="192">
        <v>2.4019634999999999E-7</v>
      </c>
      <c r="AR1165" s="192">
        <v>7.2472986000000004E-10</v>
      </c>
      <c r="AS1165" s="192">
        <v>1.9800653000000001E-14</v>
      </c>
      <c r="AT1165" s="192">
        <v>2.1796932999999999E-12</v>
      </c>
      <c r="AU1165" s="192">
        <v>0</v>
      </c>
      <c r="AV1165" s="192">
        <v>9.8826680000000006E-11</v>
      </c>
      <c r="AW1165" s="192">
        <v>7.7819286999999999E-8</v>
      </c>
      <c r="AX1165" s="192">
        <v>1.6603663000000001E-11</v>
      </c>
      <c r="AY1165" s="192">
        <v>8.7514103E-11</v>
      </c>
      <c r="AZ1165" s="192">
        <v>2.4941877999999999E-14</v>
      </c>
      <c r="BA1165" s="192">
        <v>3.6990142E-16</v>
      </c>
      <c r="BB1165" s="192">
        <v>7.8944291000000006E-14</v>
      </c>
      <c r="BC1165" s="192">
        <v>1.2608347E-13</v>
      </c>
      <c r="BD1165" s="192">
        <v>2.3003490999999999E-14</v>
      </c>
      <c r="BE1165" s="192">
        <v>3.6827575000000001E-12</v>
      </c>
      <c r="BF1165" s="192">
        <v>6.1810510999999995E-11</v>
      </c>
      <c r="BG1165" s="192">
        <v>2.0841203E-20</v>
      </c>
      <c r="BH1165" s="192">
        <v>1.4478263E-5</v>
      </c>
      <c r="BI1165" s="193">
        <v>2.5084294E-2</v>
      </c>
      <c r="BJ1165" s="192">
        <v>0</v>
      </c>
      <c r="BK1165" s="192">
        <v>0</v>
      </c>
      <c r="BL1165" s="192">
        <v>0</v>
      </c>
      <c r="BM1165"/>
      <c r="BN1165" s="186">
        <v>1.3741827E-5</v>
      </c>
      <c r="BO1165" s="186">
        <v>6.2745473999999996E-7</v>
      </c>
      <c r="BP1165" s="186">
        <v>7.2165404000000003E-6</v>
      </c>
      <c r="BQ1165" s="186">
        <v>1.5173606000000001E-8</v>
      </c>
      <c r="BR1165" s="186">
        <v>6.2835865999999995E-7</v>
      </c>
      <c r="BS1165" s="186">
        <v>4.4863465999999999E-8</v>
      </c>
      <c r="BT1165" s="186">
        <v>6.1168084999999996E-10</v>
      </c>
      <c r="BU1165" s="186">
        <v>6.7568454000000006E-8</v>
      </c>
      <c r="BV1165" s="186">
        <v>1.4601437E-8</v>
      </c>
      <c r="BW1165" s="186">
        <v>9.7577733E-8</v>
      </c>
      <c r="BX1165" s="186">
        <v>0</v>
      </c>
      <c r="BY1165" s="186">
        <v>4.6087660999999998E-17</v>
      </c>
      <c r="BZ1165" s="186">
        <v>3.7737233000000001E-13</v>
      </c>
      <c r="CA1165" s="186">
        <v>3.3926463E-7</v>
      </c>
      <c r="CB1165" s="186">
        <v>4.6813205999999997E-6</v>
      </c>
      <c r="CC1165" s="186">
        <v>8.4915887000000005E-9</v>
      </c>
      <c r="CD1165" s="186">
        <v>0</v>
      </c>
      <c r="CE1165"/>
      <c r="CF1165" s="329">
        <v>3.1941308999999999E-13</v>
      </c>
      <c r="CG1165" s="330">
        <v>0.25882413999999998</v>
      </c>
      <c r="CH1165" s="330">
        <v>1.8590803E-3</v>
      </c>
      <c r="CI1165" s="330">
        <v>4.4086479E-4</v>
      </c>
      <c r="CJ1165" s="329">
        <v>7.4296222000000002E-5</v>
      </c>
      <c r="CK1165" s="329">
        <v>3.6170269000000003E-11</v>
      </c>
      <c r="CL1165" s="329">
        <v>4.2333698000000002E-9</v>
      </c>
      <c r="CM1165" s="329">
        <v>2.8146861E-5</v>
      </c>
      <c r="CN1165" s="330">
        <v>6.2297049E-2</v>
      </c>
      <c r="CO1165" s="330">
        <v>0.35206890000000002</v>
      </c>
      <c r="CP1165"/>
      <c r="CQ1165">
        <v>3.8822742E-2</v>
      </c>
      <c r="CR1165">
        <v>8.4064703553000004E-3</v>
      </c>
      <c r="CS1165">
        <v>5.5971941888999996E-3</v>
      </c>
      <c r="CT1165">
        <v>6.5245498860000001E-3</v>
      </c>
      <c r="CU1165">
        <v>1.456844977E-2</v>
      </c>
      <c r="CV1165" s="109"/>
      <c r="CW1165" s="376" t="s">
        <v>6998</v>
      </c>
      <c r="CX1165" s="36"/>
      <c r="CY1165" s="34"/>
      <c r="CZ1165" s="36"/>
      <c r="DA1165" s="34"/>
      <c r="DB1165" s="257"/>
      <c r="DC1165" s="47"/>
      <c r="DD1165" s="47"/>
      <c r="DE1165" s="47"/>
      <c r="DF1165" s="47"/>
      <c r="DG1165" s="47"/>
      <c r="DH1165" s="47"/>
      <c r="DI1165" s="47"/>
      <c r="DJ1165" s="47"/>
      <c r="DK1165" s="47"/>
      <c r="DL1165" s="47"/>
    </row>
    <row r="1166" spans="1:116" ht="14.4" x14ac:dyDescent="0.3">
      <c r="A1166" t="s">
        <v>6999</v>
      </c>
      <c r="B1166" s="113" t="s">
        <v>924</v>
      </c>
      <c r="C1166" s="182" t="s">
        <v>1679</v>
      </c>
      <c r="D1166" s="40" t="s">
        <v>281</v>
      </c>
      <c r="E1166" s="181" t="s">
        <v>943</v>
      </c>
      <c r="F1166" s="184" t="s">
        <v>7000</v>
      </c>
      <c r="G1166" s="184">
        <v>6.0332909109742001</v>
      </c>
      <c r="H1166" s="184">
        <v>2.8109488552999998E-3</v>
      </c>
      <c r="I1166" s="184">
        <v>5.4595870996600002</v>
      </c>
      <c r="J1166" s="328">
        <v>1.4570122458900001E-2</v>
      </c>
      <c r="K1166" s="184">
        <v>0.55632274000000004</v>
      </c>
      <c r="L1166" s="184">
        <v>3.8743966000000002E-3</v>
      </c>
      <c r="M1166" s="331">
        <v>1.5963559999999999E-3</v>
      </c>
      <c r="N1166" s="184">
        <v>1.5838664999999999E-3</v>
      </c>
      <c r="O1166" s="331">
        <v>1.0827324E-3</v>
      </c>
      <c r="P1166" s="331">
        <v>5.7962552999999999E-6</v>
      </c>
      <c r="Q1166" s="331">
        <v>1.3855369999999999E-4</v>
      </c>
      <c r="R1166" s="331">
        <v>1.2476889999999999E-4</v>
      </c>
      <c r="S1166" s="331">
        <v>1.4968277000000001E-4</v>
      </c>
      <c r="T1166" s="331">
        <v>9.0487816000000003E-4</v>
      </c>
      <c r="U1166" s="331">
        <v>1.4418767000000001E-2</v>
      </c>
      <c r="V1166" s="331">
        <v>5.4530867000000001</v>
      </c>
      <c r="W1166" s="331">
        <v>1.6726889000000001E-6</v>
      </c>
      <c r="X1166" s="331">
        <v>0</v>
      </c>
      <c r="Y1166"/>
      <c r="Z1166" s="288">
        <v>3.7088182666666669</v>
      </c>
      <c r="AA1166"/>
      <c r="AB1166" s="164">
        <v>25.119942999999999</v>
      </c>
      <c r="AC1166" s="164">
        <v>3.3645578999999999</v>
      </c>
      <c r="AD1166" s="164">
        <v>0.44497235000000002</v>
      </c>
      <c r="AE1166" s="164">
        <v>0</v>
      </c>
      <c r="AF1166" s="164">
        <v>21.023185000000002</v>
      </c>
      <c r="AG1166" s="164">
        <v>0.19363752000000001</v>
      </c>
      <c r="AH1166" s="164">
        <v>9.3589660000000005E-2</v>
      </c>
      <c r="AI1166"/>
      <c r="AJ1166" s="185">
        <v>6.1725501000000002E-2</v>
      </c>
      <c r="AK1166" s="185">
        <v>5.8709966000000002E-2</v>
      </c>
      <c r="AL1166" s="185">
        <v>2.8363296000000001E-3</v>
      </c>
      <c r="AM1166" s="185">
        <v>1.7920522999999999E-4</v>
      </c>
      <c r="AN1166" s="176">
        <v>3.5197821E-6</v>
      </c>
      <c r="AO1166" s="176">
        <v>1.0489385000000001E-8</v>
      </c>
      <c r="AP1166" s="176">
        <v>2.5098771999999998E-2</v>
      </c>
      <c r="AQ1166" s="192">
        <v>3.4417962999999999E-6</v>
      </c>
      <c r="AR1166" s="192">
        <v>1.038473E-8</v>
      </c>
      <c r="AS1166" s="192">
        <v>2.8372565000000001E-13</v>
      </c>
      <c r="AT1166" s="192">
        <v>2.1796932999999999E-12</v>
      </c>
      <c r="AU1166" s="192">
        <v>0</v>
      </c>
      <c r="AV1166" s="192">
        <v>9.8826680000000006E-11</v>
      </c>
      <c r="AW1166" s="192">
        <v>7.7819286999999999E-8</v>
      </c>
      <c r="AX1166" s="192">
        <v>1.6603663000000001E-11</v>
      </c>
      <c r="AY1166" s="192">
        <v>8.7514103E-11</v>
      </c>
      <c r="AZ1166" s="192">
        <v>2.4941877999999999E-14</v>
      </c>
      <c r="BA1166" s="192">
        <v>3.6990142E-16</v>
      </c>
      <c r="BB1166" s="192">
        <v>7.8944291000000006E-14</v>
      </c>
      <c r="BC1166" s="192">
        <v>1.2608347E-13</v>
      </c>
      <c r="BD1166" s="192">
        <v>2.3003490999999999E-14</v>
      </c>
      <c r="BE1166" s="192">
        <v>3.6827575000000001E-12</v>
      </c>
      <c r="BF1166" s="192">
        <v>6.1810510999999995E-11</v>
      </c>
      <c r="BG1166" s="192">
        <v>2.0841203E-20</v>
      </c>
      <c r="BH1166" s="192">
        <v>1.4478263E-5</v>
      </c>
      <c r="BI1166" s="193">
        <v>2.5084294E-2</v>
      </c>
      <c r="BJ1166" s="192">
        <v>0</v>
      </c>
      <c r="BK1166" s="192">
        <v>0</v>
      </c>
      <c r="BL1166" s="192">
        <v>0</v>
      </c>
      <c r="BM1166"/>
      <c r="BN1166" s="164">
        <v>1.0993698E-4</v>
      </c>
      <c r="BO1166" s="186">
        <v>6.2745473999999996E-7</v>
      </c>
      <c r="BP1166" s="164">
        <v>1.0341169E-4</v>
      </c>
      <c r="BQ1166" s="186">
        <v>1.5173606000000001E-8</v>
      </c>
      <c r="BR1166" s="186">
        <v>6.2835865999999995E-7</v>
      </c>
      <c r="BS1166" s="186">
        <v>4.4863465999999999E-8</v>
      </c>
      <c r="BT1166" s="186">
        <v>6.1168084999999996E-10</v>
      </c>
      <c r="BU1166" s="186">
        <v>6.7568454000000006E-8</v>
      </c>
      <c r="BV1166" s="186">
        <v>1.4601437E-8</v>
      </c>
      <c r="BW1166" s="186">
        <v>9.7577733E-8</v>
      </c>
      <c r="BX1166" s="186">
        <v>0</v>
      </c>
      <c r="BY1166" s="186">
        <v>4.6087660999999998E-17</v>
      </c>
      <c r="BZ1166" s="186">
        <v>3.7737233000000001E-13</v>
      </c>
      <c r="CA1166" s="186">
        <v>3.3926463E-7</v>
      </c>
      <c r="CB1166" s="186">
        <v>4.6813205999999997E-6</v>
      </c>
      <c r="CC1166" s="186">
        <v>8.4915887000000005E-9</v>
      </c>
      <c r="CD1166" s="186">
        <v>0</v>
      </c>
      <c r="CE1166"/>
      <c r="CF1166" s="329">
        <v>3.1941308999999999E-13</v>
      </c>
      <c r="CG1166" s="330">
        <v>3.7088241000000002</v>
      </c>
      <c r="CH1166" s="330">
        <v>1.8590803E-3</v>
      </c>
      <c r="CI1166" s="330">
        <v>4.4086479E-4</v>
      </c>
      <c r="CJ1166" s="329">
        <v>7.4296222000000002E-5</v>
      </c>
      <c r="CK1166" s="329">
        <v>3.6170269000000003E-11</v>
      </c>
      <c r="CL1166" s="329">
        <v>4.2333698000000002E-9</v>
      </c>
      <c r="CM1166" s="329">
        <v>2.8146861E-5</v>
      </c>
      <c r="CN1166" s="330">
        <v>6.2297049E-2</v>
      </c>
      <c r="CO1166" s="330">
        <v>0.35206890000000002</v>
      </c>
      <c r="CP1166"/>
      <c r="CQ1166">
        <v>0.55632274000000004</v>
      </c>
      <c r="CR1166">
        <v>8.4064703553000004E-3</v>
      </c>
      <c r="CS1166">
        <v>5.5971941888999996E-3</v>
      </c>
      <c r="CT1166">
        <v>5.4595870996600002</v>
      </c>
      <c r="CU1166">
        <v>1.456844977E-2</v>
      </c>
      <c r="CV1166" s="109"/>
      <c r="CW1166" s="376" t="s">
        <v>6998</v>
      </c>
      <c r="CX1166" s="36"/>
      <c r="CY1166" s="36"/>
      <c r="CZ1166" s="36"/>
      <c r="DA1166" s="34"/>
      <c r="DB1166" s="257"/>
      <c r="DC1166" s="47"/>
      <c r="DD1166" s="47"/>
      <c r="DE1166" s="47"/>
      <c r="DF1166" s="47"/>
      <c r="DG1166" s="47"/>
      <c r="DH1166" s="47"/>
      <c r="DI1166" s="47"/>
      <c r="DJ1166" s="47"/>
      <c r="DK1166" s="47"/>
      <c r="DL1166" s="47"/>
    </row>
    <row r="1167" spans="1:116" ht="14.4" x14ac:dyDescent="0.3">
      <c r="A1167" t="s">
        <v>2344</v>
      </c>
      <c r="B1167" s="113" t="s">
        <v>924</v>
      </c>
      <c r="C1167" s="182" t="s">
        <v>283</v>
      </c>
      <c r="D1167" s="40" t="s">
        <v>281</v>
      </c>
      <c r="E1167" s="181" t="s">
        <v>943</v>
      </c>
      <c r="F1167" s="184" t="s">
        <v>4466</v>
      </c>
      <c r="G1167" s="184">
        <v>6.7749559928200004E-2</v>
      </c>
      <c r="H1167" s="184">
        <v>5.3872581470000005E-3</v>
      </c>
      <c r="I1167" s="184">
        <v>7.4913204290000006E-3</v>
      </c>
      <c r="J1167" s="328">
        <v>1.42929083522E-2</v>
      </c>
      <c r="K1167" s="184">
        <v>4.0578072999999999E-2</v>
      </c>
      <c r="L1167" s="184">
        <v>2.0548059000000001E-3</v>
      </c>
      <c r="M1167" s="331">
        <v>2.8027365999999999E-3</v>
      </c>
      <c r="N1167" s="184">
        <v>2.5485702000000001E-3</v>
      </c>
      <c r="O1167" s="331">
        <v>2.4948069999999999E-3</v>
      </c>
      <c r="P1167" s="331">
        <v>1.2020597E-5</v>
      </c>
      <c r="Q1167" s="331">
        <v>3.3186035000000002E-4</v>
      </c>
      <c r="R1167" s="331">
        <v>3.1155251000000001E-4</v>
      </c>
      <c r="S1167" s="184">
        <v>2.6014163000000001E-4</v>
      </c>
      <c r="T1167" s="331">
        <v>2.2621954E-3</v>
      </c>
      <c r="U1167" s="331">
        <v>1.4028585E-2</v>
      </c>
      <c r="V1167" s="331">
        <v>6.0030018999999998E-5</v>
      </c>
      <c r="W1167" s="331">
        <v>4.1817222000000002E-6</v>
      </c>
      <c r="X1167" s="331">
        <v>0</v>
      </c>
      <c r="Y1167"/>
      <c r="Z1167" s="288">
        <v>0.27052048666666667</v>
      </c>
      <c r="AA1167"/>
      <c r="AB1167" s="164">
        <v>25.625247000000002</v>
      </c>
      <c r="AC1167" s="164">
        <v>3.7707784000000002</v>
      </c>
      <c r="AD1167" s="164">
        <v>0.45146190000000003</v>
      </c>
      <c r="AE1167" s="164">
        <v>0</v>
      </c>
      <c r="AF1167" s="164">
        <v>21.083081</v>
      </c>
      <c r="AG1167" s="164">
        <v>0.22479652999999999</v>
      </c>
      <c r="AH1167" s="164">
        <v>9.5128849000000001E-2</v>
      </c>
      <c r="AI1167"/>
      <c r="AJ1167" s="185">
        <v>5.5101576999999997E-3</v>
      </c>
      <c r="AK1167" s="185">
        <v>5.0720805000000002E-3</v>
      </c>
      <c r="AL1167" s="185">
        <v>2.2931882999999999E-4</v>
      </c>
      <c r="AM1167" s="185">
        <v>2.0875839000000001E-4</v>
      </c>
      <c r="AN1167" s="176">
        <v>3.0408156999999998E-7</v>
      </c>
      <c r="AO1167" s="176">
        <v>8.4807259999999995E-10</v>
      </c>
      <c r="AP1167" s="176">
        <v>2.9237869E-2</v>
      </c>
      <c r="AQ1167" s="192">
        <v>2.5107546999999997E-7</v>
      </c>
      <c r="AR1167" s="192">
        <v>7.5755403E-10</v>
      </c>
      <c r="AS1167" s="192">
        <v>2.0697454E-14</v>
      </c>
      <c r="AT1167" s="192">
        <v>5.4492331999999996E-12</v>
      </c>
      <c r="AU1167" s="192">
        <v>0</v>
      </c>
      <c r="AV1167" s="192">
        <v>2.0925302000000001E-10</v>
      </c>
      <c r="AW1167" s="192">
        <v>5.2632847999999997E-8</v>
      </c>
      <c r="AX1167" s="192">
        <v>3.2885792000000003E-11</v>
      </c>
      <c r="AY1167" s="192">
        <v>5.7351207E-11</v>
      </c>
      <c r="AZ1167" s="192">
        <v>6.2354695000000001E-14</v>
      </c>
      <c r="BA1167" s="192">
        <v>9.2475356000000004E-16</v>
      </c>
      <c r="BB1167" s="192">
        <v>1.8908647E-13</v>
      </c>
      <c r="BC1167" s="192">
        <v>6.8933713E-15</v>
      </c>
      <c r="BD1167" s="192">
        <v>1.6115352E-15</v>
      </c>
      <c r="BE1167" s="192">
        <v>8.7960297000000003E-12</v>
      </c>
      <c r="BF1167" s="192">
        <v>1.4975397E-10</v>
      </c>
      <c r="BG1167" s="192">
        <v>5.2103006000000001E-20</v>
      </c>
      <c r="BH1167" s="192">
        <v>2.3610835E-5</v>
      </c>
      <c r="BI1167" s="193">
        <v>2.9214258999999999E-2</v>
      </c>
      <c r="BJ1167" s="192">
        <v>0</v>
      </c>
      <c r="BK1167" s="192">
        <v>0</v>
      </c>
      <c r="BL1167" s="192">
        <v>0</v>
      </c>
      <c r="BM1167"/>
      <c r="BN1167" s="186">
        <v>1.4774606000000001E-5</v>
      </c>
      <c r="BO1167" s="186">
        <v>4.5566173000000002E-7</v>
      </c>
      <c r="BP1167" s="186">
        <v>7.5428290000000002E-6</v>
      </c>
      <c r="BQ1167" s="186">
        <v>3.7215956E-8</v>
      </c>
      <c r="BR1167" s="186">
        <v>4.6432238000000002E-7</v>
      </c>
      <c r="BS1167" s="186">
        <v>1.1215866E-7</v>
      </c>
      <c r="BT1167" s="186">
        <v>1.5292020999999999E-9</v>
      </c>
      <c r="BU1167" s="186">
        <v>1.6892113E-7</v>
      </c>
      <c r="BV1167" s="186">
        <v>3.2487555E-8</v>
      </c>
      <c r="BW1167" s="186">
        <v>2.3228442999999999E-7</v>
      </c>
      <c r="BX1167" s="186">
        <v>0</v>
      </c>
      <c r="BY1167" s="186">
        <v>1.1521915000000001E-16</v>
      </c>
      <c r="BZ1167" s="186">
        <v>9.4343083000000006E-13</v>
      </c>
      <c r="CA1167" s="186">
        <v>5.0617616000000004E-7</v>
      </c>
      <c r="CB1167" s="186">
        <v>5.1997904999999996E-6</v>
      </c>
      <c r="CC1167" s="186">
        <v>2.1228841E-8</v>
      </c>
      <c r="CD1167" s="186">
        <v>0</v>
      </c>
      <c r="CE1167"/>
      <c r="CF1167" s="329">
        <v>7.9853273000000003E-13</v>
      </c>
      <c r="CG1167" s="330">
        <v>0.27053514000000001</v>
      </c>
      <c r="CH1167" s="330">
        <v>4.6477007999999997E-3</v>
      </c>
      <c r="CI1167" s="330">
        <v>3.4068061E-4</v>
      </c>
      <c r="CJ1167" s="329">
        <v>1.0499790999999999E-4</v>
      </c>
      <c r="CK1167" s="329">
        <v>8.6682164E-11</v>
      </c>
      <c r="CL1167" s="329">
        <v>1.0141014999999999E-8</v>
      </c>
      <c r="CM1167" s="329">
        <v>1.8544808000000001E-5</v>
      </c>
      <c r="CN1167" s="330">
        <v>3.7809966000000002E-3</v>
      </c>
      <c r="CO1167" s="330">
        <v>0.40791334000000001</v>
      </c>
      <c r="CP1167"/>
      <c r="CQ1167">
        <v>4.0578072999999999E-2</v>
      </c>
      <c r="CR1167">
        <v>1.0556353156999999E-2</v>
      </c>
      <c r="CS1167">
        <v>5.1732767322000004E-3</v>
      </c>
      <c r="CT1167">
        <v>7.4913204289999997E-3</v>
      </c>
      <c r="CU1167">
        <v>1.428872663E-2</v>
      </c>
      <c r="CV1167" s="109"/>
      <c r="CW1167" s="376" t="s">
        <v>7001</v>
      </c>
      <c r="CX1167" s="36"/>
      <c r="CY1167" s="36"/>
      <c r="CZ1167" s="36"/>
      <c r="DA1167" s="34"/>
      <c r="DB1167" s="257"/>
      <c r="DC1167" s="47"/>
      <c r="DD1167" s="47"/>
      <c r="DE1167" s="47"/>
      <c r="DF1167" s="47"/>
      <c r="DG1167" s="47"/>
      <c r="DH1167" s="47"/>
      <c r="DI1167" s="47"/>
      <c r="DJ1167" s="47"/>
      <c r="DK1167" s="47"/>
      <c r="DL1167" s="47"/>
    </row>
    <row r="1168" spans="1:116" ht="14.4" x14ac:dyDescent="0.3">
      <c r="A1168" t="s">
        <v>2345</v>
      </c>
      <c r="B1168" s="113" t="s">
        <v>924</v>
      </c>
      <c r="C1168" s="182" t="s">
        <v>284</v>
      </c>
      <c r="D1168" s="40" t="s">
        <v>281</v>
      </c>
      <c r="E1168" s="181" t="s">
        <v>943</v>
      </c>
      <c r="F1168" s="184" t="s">
        <v>4467</v>
      </c>
      <c r="G1168" s="184">
        <v>6.7749559928200004E-2</v>
      </c>
      <c r="H1168" s="184">
        <v>5.3872581470000005E-3</v>
      </c>
      <c r="I1168" s="184">
        <v>7.4913204290000006E-3</v>
      </c>
      <c r="J1168" s="328">
        <v>1.42929083522E-2</v>
      </c>
      <c r="K1168" s="184">
        <v>4.0578072999999999E-2</v>
      </c>
      <c r="L1168" s="184">
        <v>2.0548059000000001E-3</v>
      </c>
      <c r="M1168" s="331">
        <v>2.8027365999999999E-3</v>
      </c>
      <c r="N1168" s="184">
        <v>2.5485702000000001E-3</v>
      </c>
      <c r="O1168" s="331">
        <v>2.4948069999999999E-3</v>
      </c>
      <c r="P1168" s="331">
        <v>1.2020597E-5</v>
      </c>
      <c r="Q1168" s="331">
        <v>3.3186035000000002E-4</v>
      </c>
      <c r="R1168" s="331">
        <v>3.1155251000000001E-4</v>
      </c>
      <c r="S1168" s="331">
        <v>2.6014163000000001E-4</v>
      </c>
      <c r="T1168" s="331">
        <v>2.2621954E-3</v>
      </c>
      <c r="U1168" s="331">
        <v>1.4028585E-2</v>
      </c>
      <c r="V1168" s="331">
        <v>6.0030018999999998E-5</v>
      </c>
      <c r="W1168" s="331">
        <v>4.1817222000000002E-6</v>
      </c>
      <c r="X1168" s="331">
        <v>0</v>
      </c>
      <c r="Y1168"/>
      <c r="Z1168" s="288">
        <v>0.27052048666666667</v>
      </c>
      <c r="AA1168"/>
      <c r="AB1168" s="164">
        <v>25.625247000000002</v>
      </c>
      <c r="AC1168" s="164">
        <v>3.7707784000000002</v>
      </c>
      <c r="AD1168" s="164">
        <v>0.45146190000000003</v>
      </c>
      <c r="AE1168" s="164">
        <v>0</v>
      </c>
      <c r="AF1168" s="164">
        <v>21.083081</v>
      </c>
      <c r="AG1168" s="164">
        <v>0.22479652999999999</v>
      </c>
      <c r="AH1168" s="164">
        <v>9.5128849000000001E-2</v>
      </c>
      <c r="AI1168"/>
      <c r="AJ1168" s="185">
        <v>5.5101576999999997E-3</v>
      </c>
      <c r="AK1168" s="185">
        <v>5.0720805000000002E-3</v>
      </c>
      <c r="AL1168" s="185">
        <v>2.2931882999999999E-4</v>
      </c>
      <c r="AM1168" s="185">
        <v>2.0875839000000001E-4</v>
      </c>
      <c r="AN1168" s="176">
        <v>3.0408156999999998E-7</v>
      </c>
      <c r="AO1168" s="176">
        <v>8.4807259999999995E-10</v>
      </c>
      <c r="AP1168" s="176">
        <v>2.9237869E-2</v>
      </c>
      <c r="AQ1168" s="192">
        <v>2.5107546999999997E-7</v>
      </c>
      <c r="AR1168" s="192">
        <v>7.5755403E-10</v>
      </c>
      <c r="AS1168" s="192">
        <v>2.0697454E-14</v>
      </c>
      <c r="AT1168" s="192">
        <v>5.4492331999999996E-12</v>
      </c>
      <c r="AU1168" s="192">
        <v>0</v>
      </c>
      <c r="AV1168" s="192">
        <v>2.0925302000000001E-10</v>
      </c>
      <c r="AW1168" s="192">
        <v>5.2632847999999997E-8</v>
      </c>
      <c r="AX1168" s="192">
        <v>3.2885792000000003E-11</v>
      </c>
      <c r="AY1168" s="192">
        <v>5.7351207E-11</v>
      </c>
      <c r="AZ1168" s="192">
        <v>6.2354695000000001E-14</v>
      </c>
      <c r="BA1168" s="192">
        <v>9.2475356000000004E-16</v>
      </c>
      <c r="BB1168" s="192">
        <v>1.8908647E-13</v>
      </c>
      <c r="BC1168" s="192">
        <v>6.8933713E-15</v>
      </c>
      <c r="BD1168" s="192">
        <v>1.6115352E-15</v>
      </c>
      <c r="BE1168" s="192">
        <v>8.7960297000000003E-12</v>
      </c>
      <c r="BF1168" s="192">
        <v>1.4975397E-10</v>
      </c>
      <c r="BG1168" s="192">
        <v>5.2103006000000001E-20</v>
      </c>
      <c r="BH1168" s="192">
        <v>2.3610835E-5</v>
      </c>
      <c r="BI1168" s="193">
        <v>2.9214258999999999E-2</v>
      </c>
      <c r="BJ1168" s="192">
        <v>0</v>
      </c>
      <c r="BK1168" s="192">
        <v>0</v>
      </c>
      <c r="BL1168" s="192">
        <v>0</v>
      </c>
      <c r="BM1168"/>
      <c r="BN1168" s="186">
        <v>1.4774606000000001E-5</v>
      </c>
      <c r="BO1168" s="186">
        <v>4.5566173000000002E-7</v>
      </c>
      <c r="BP1168" s="186">
        <v>7.5428290000000002E-6</v>
      </c>
      <c r="BQ1168" s="186">
        <v>3.7215956E-8</v>
      </c>
      <c r="BR1168" s="186">
        <v>4.6432238000000002E-7</v>
      </c>
      <c r="BS1168" s="186">
        <v>1.1215866E-7</v>
      </c>
      <c r="BT1168" s="186">
        <v>1.5292020999999999E-9</v>
      </c>
      <c r="BU1168" s="186">
        <v>1.6892113E-7</v>
      </c>
      <c r="BV1168" s="186">
        <v>3.2487555E-8</v>
      </c>
      <c r="BW1168" s="186">
        <v>2.3228442999999999E-7</v>
      </c>
      <c r="BX1168" s="186">
        <v>0</v>
      </c>
      <c r="BY1168" s="186">
        <v>1.1521915000000001E-16</v>
      </c>
      <c r="BZ1168" s="186">
        <v>9.4343083000000006E-13</v>
      </c>
      <c r="CA1168" s="186">
        <v>5.0617616000000004E-7</v>
      </c>
      <c r="CB1168" s="186">
        <v>5.1997904999999996E-6</v>
      </c>
      <c r="CC1168" s="186">
        <v>2.1228841E-8</v>
      </c>
      <c r="CD1168" s="186">
        <v>0</v>
      </c>
      <c r="CE1168"/>
      <c r="CF1168" s="329">
        <v>7.9853273000000003E-13</v>
      </c>
      <c r="CG1168" s="330">
        <v>0.27053514000000001</v>
      </c>
      <c r="CH1168" s="330">
        <v>4.6477007999999997E-3</v>
      </c>
      <c r="CI1168" s="330">
        <v>3.4068061E-4</v>
      </c>
      <c r="CJ1168" s="329">
        <v>1.0499790999999999E-4</v>
      </c>
      <c r="CK1168" s="329">
        <v>8.6682164E-11</v>
      </c>
      <c r="CL1168" s="329">
        <v>1.0141014999999999E-8</v>
      </c>
      <c r="CM1168" s="329">
        <v>1.8544808000000001E-5</v>
      </c>
      <c r="CN1168" s="330">
        <v>3.7809966000000002E-3</v>
      </c>
      <c r="CO1168" s="330">
        <v>0.40791334000000001</v>
      </c>
      <c r="CP1168"/>
      <c r="CQ1168">
        <v>4.0578072999999999E-2</v>
      </c>
      <c r="CR1168">
        <v>1.0556353156999999E-2</v>
      </c>
      <c r="CS1168">
        <v>5.1732767322000004E-3</v>
      </c>
      <c r="CT1168">
        <v>7.4913204289999997E-3</v>
      </c>
      <c r="CU1168">
        <v>1.428872663E-2</v>
      </c>
      <c r="CV1168" s="109"/>
      <c r="CW1168" s="376" t="s">
        <v>7002</v>
      </c>
      <c r="CX1168" s="36"/>
      <c r="CY1168" s="36"/>
      <c r="CZ1168" s="36"/>
      <c r="DA1168" s="34"/>
      <c r="DB1168" s="257"/>
      <c r="DC1168" s="47"/>
      <c r="DD1168" s="47"/>
      <c r="DE1168" s="47"/>
      <c r="DF1168" s="47"/>
      <c r="DG1168" s="47"/>
      <c r="DH1168" s="47"/>
      <c r="DI1168" s="47"/>
      <c r="DJ1168" s="47"/>
      <c r="DK1168" s="47"/>
      <c r="DL1168" s="47"/>
    </row>
    <row r="1169" spans="1:116" ht="14.4" x14ac:dyDescent="0.3">
      <c r="A1169" t="s">
        <v>2346</v>
      </c>
      <c r="B1169" s="113" t="s">
        <v>924</v>
      </c>
      <c r="C1169" s="182" t="s">
        <v>285</v>
      </c>
      <c r="D1169" s="40" t="s">
        <v>281</v>
      </c>
      <c r="E1169" s="181" t="s">
        <v>943</v>
      </c>
      <c r="F1169" s="184" t="s">
        <v>4468</v>
      </c>
      <c r="G1169" s="184">
        <v>6.1521499650499994E-2</v>
      </c>
      <c r="H1169" s="184">
        <v>2.7975599775999999E-3</v>
      </c>
      <c r="I1169" s="184">
        <v>6.3695919539999996E-3</v>
      </c>
      <c r="J1169" s="328">
        <v>1.41900207189E-2</v>
      </c>
      <c r="K1169" s="184">
        <v>3.8164326999999998E-2</v>
      </c>
      <c r="L1169" s="184">
        <v>3.7287487999999999E-3</v>
      </c>
      <c r="M1169" s="331">
        <v>1.5870621E-3</v>
      </c>
      <c r="N1169" s="184">
        <v>1.5720942000000001E-3</v>
      </c>
      <c r="O1169" s="331">
        <v>1.0815015000000001E-3</v>
      </c>
      <c r="P1169" s="331">
        <v>5.7401976000000003E-6</v>
      </c>
      <c r="Q1169" s="331">
        <v>1.3822408E-4</v>
      </c>
      <c r="R1169" s="331">
        <v>1.2476051000000001E-4</v>
      </c>
      <c r="S1169" s="331">
        <v>1.4943102999999999E-4</v>
      </c>
      <c r="T1169" s="331">
        <v>9.0487816000000003E-4</v>
      </c>
      <c r="U1169" s="331">
        <v>1.4038917E-2</v>
      </c>
      <c r="V1169" s="331">
        <v>2.4142384000000001E-5</v>
      </c>
      <c r="W1169" s="331">
        <v>1.6726889000000001E-6</v>
      </c>
      <c r="X1169" s="331">
        <v>0</v>
      </c>
      <c r="Y1169"/>
      <c r="Z1169" s="288">
        <v>0.25442884666666665</v>
      </c>
      <c r="AA1169"/>
      <c r="AB1169" s="164">
        <v>25.062311000000001</v>
      </c>
      <c r="AC1169" s="164">
        <v>3.3071864999999998</v>
      </c>
      <c r="AD1169" s="164">
        <v>0.44479800000000003</v>
      </c>
      <c r="AE1169" s="164">
        <v>0</v>
      </c>
      <c r="AF1169" s="164">
        <v>21.023185000000002</v>
      </c>
      <c r="AG1169" s="164">
        <v>0.19359946</v>
      </c>
      <c r="AH1169" s="164">
        <v>9.3541585999999996E-2</v>
      </c>
      <c r="AI1169"/>
      <c r="AJ1169" s="185">
        <v>5.5900808999999997E-3</v>
      </c>
      <c r="AK1169" s="185">
        <v>5.1948842000000004E-3</v>
      </c>
      <c r="AL1169" s="185">
        <v>2.2001597E-4</v>
      </c>
      <c r="AM1169" s="185">
        <v>1.7518073E-4</v>
      </c>
      <c r="AN1169" s="176">
        <v>3.114439E-7</v>
      </c>
      <c r="AO1169" s="176">
        <v>8.1366851999999997E-10</v>
      </c>
      <c r="AP1169" s="176">
        <v>2.4535115999999999E-2</v>
      </c>
      <c r="AQ1169" s="192">
        <v>2.3612295000000001E-7</v>
      </c>
      <c r="AR1169" s="192">
        <v>7.1243945E-10</v>
      </c>
      <c r="AS1169" s="192">
        <v>1.9464861999999999E-14</v>
      </c>
      <c r="AT1169" s="192">
        <v>2.1796932999999999E-12</v>
      </c>
      <c r="AU1169" s="192">
        <v>0</v>
      </c>
      <c r="AV1169" s="192">
        <v>9.8511213E-11</v>
      </c>
      <c r="AW1169" s="192">
        <v>7.5154877999999995E-8</v>
      </c>
      <c r="AX1169" s="192">
        <v>1.6531721000000002E-11</v>
      </c>
      <c r="AY1169" s="192">
        <v>8.4432993999999996E-11</v>
      </c>
      <c r="AZ1169" s="192">
        <v>2.4941877999999999E-14</v>
      </c>
      <c r="BA1169" s="192">
        <v>3.6990142E-16</v>
      </c>
      <c r="BB1169" s="192">
        <v>7.8756505999999995E-14</v>
      </c>
      <c r="BC1169" s="192">
        <v>1.1908624E-13</v>
      </c>
      <c r="BD1169" s="192">
        <v>2.1734902E-14</v>
      </c>
      <c r="BE1169" s="192">
        <v>3.6734328999999997E-12</v>
      </c>
      <c r="BF1169" s="192">
        <v>6.1702203999999997E-11</v>
      </c>
      <c r="BG1169" s="192">
        <v>2.0841203E-20</v>
      </c>
      <c r="BH1169" s="192">
        <v>1.4455110000000001E-5</v>
      </c>
      <c r="BI1169" s="193">
        <v>2.4520660999999999E-2</v>
      </c>
      <c r="BJ1169" s="192">
        <v>0</v>
      </c>
      <c r="BK1169" s="192">
        <v>0</v>
      </c>
      <c r="BL1169" s="192">
        <v>0</v>
      </c>
      <c r="BM1169"/>
      <c r="BN1169" s="186">
        <v>1.3506336E-5</v>
      </c>
      <c r="BO1169" s="186">
        <v>6.0621264000000002E-7</v>
      </c>
      <c r="BP1169" s="186">
        <v>7.0941513999999997E-6</v>
      </c>
      <c r="BQ1169" s="186">
        <v>1.5166952000000001E-8</v>
      </c>
      <c r="BR1169" s="186">
        <v>6.0975913000000005E-7</v>
      </c>
      <c r="BS1169" s="186">
        <v>4.4863465999999999E-8</v>
      </c>
      <c r="BT1169" s="186">
        <v>6.1168084999999996E-10</v>
      </c>
      <c r="BU1169" s="186">
        <v>6.7568454000000006E-8</v>
      </c>
      <c r="BV1169" s="186">
        <v>1.4510293E-8</v>
      </c>
      <c r="BW1169" s="186">
        <v>9.7342523999999994E-8</v>
      </c>
      <c r="BX1169" s="186">
        <v>0</v>
      </c>
      <c r="BY1169" s="186">
        <v>4.6087660999999998E-17</v>
      </c>
      <c r="BZ1169" s="186">
        <v>3.7737233000000001E-13</v>
      </c>
      <c r="CA1169" s="186">
        <v>3.3563539000000001E-7</v>
      </c>
      <c r="CB1169" s="186">
        <v>4.6120224E-6</v>
      </c>
      <c r="CC1169" s="186">
        <v>8.4915887000000005E-9</v>
      </c>
      <c r="CD1169" s="186">
        <v>0</v>
      </c>
      <c r="CE1169"/>
      <c r="CF1169" s="329">
        <v>3.1941308999999999E-13</v>
      </c>
      <c r="CG1169" s="330">
        <v>0.25443471000000001</v>
      </c>
      <c r="CH1169" s="330">
        <v>1.8590803E-3</v>
      </c>
      <c r="CI1169" s="330">
        <v>4.2633126E-4</v>
      </c>
      <c r="CJ1169" s="329">
        <v>7.3664642000000001E-5</v>
      </c>
      <c r="CK1169" s="329">
        <v>3.6085310000000002E-11</v>
      </c>
      <c r="CL1169" s="329">
        <v>4.2233292999999999E-9</v>
      </c>
      <c r="CM1169" s="329">
        <v>2.7228006000000001E-5</v>
      </c>
      <c r="CN1169" s="330">
        <v>5.8848273999999999E-2</v>
      </c>
      <c r="CO1169" s="330">
        <v>0.34429581999999997</v>
      </c>
      <c r="CP1169"/>
      <c r="CQ1169">
        <v>3.8164326999999998E-2</v>
      </c>
      <c r="CR1169">
        <v>8.2381313875999999E-3</v>
      </c>
      <c r="CS1169">
        <v>5.4422440988999999E-3</v>
      </c>
      <c r="CT1169">
        <v>6.3695919540000005E-3</v>
      </c>
      <c r="CU1169">
        <v>1.4188348029999999E-2</v>
      </c>
      <c r="CV1169" s="109"/>
      <c r="CW1169" s="376" t="s">
        <v>7003</v>
      </c>
      <c r="CX1169" s="36"/>
      <c r="CY1169" s="36"/>
      <c r="CZ1169" s="36"/>
      <c r="DA1169" s="34"/>
      <c r="DB1169" s="257"/>
      <c r="DC1169" s="47"/>
      <c r="DD1169" s="47"/>
      <c r="DE1169" s="47"/>
      <c r="DF1169" s="47"/>
      <c r="DG1169" s="47"/>
      <c r="DH1169" s="47"/>
      <c r="DI1169" s="47"/>
      <c r="DJ1169" s="47"/>
      <c r="DK1169" s="47"/>
      <c r="DL1169" s="47"/>
    </row>
    <row r="1170" spans="1:116" ht="14.4" x14ac:dyDescent="0.3">
      <c r="A1170" t="s">
        <v>7004</v>
      </c>
      <c r="B1170" s="113" t="s">
        <v>924</v>
      </c>
      <c r="C1170" s="182" t="s">
        <v>286</v>
      </c>
      <c r="D1170" s="40" t="s">
        <v>281</v>
      </c>
      <c r="E1170" s="181" t="s">
        <v>943</v>
      </c>
      <c r="F1170" s="184" t="s">
        <v>7005</v>
      </c>
      <c r="G1170" s="184">
        <v>6.0750214602664991</v>
      </c>
      <c r="H1170" s="184">
        <v>2.7975599775999999E-3</v>
      </c>
      <c r="I1170" s="184">
        <v>5.50236954957</v>
      </c>
      <c r="J1170" s="328">
        <v>1.41900207189E-2</v>
      </c>
      <c r="K1170" s="184">
        <v>0.55566433000000004</v>
      </c>
      <c r="L1170" s="184">
        <v>3.7287487999999999E-3</v>
      </c>
      <c r="M1170" s="331">
        <v>1.5870621E-3</v>
      </c>
      <c r="N1170" s="184">
        <v>1.5720942000000001E-3</v>
      </c>
      <c r="O1170" s="331">
        <v>1.0815015000000001E-3</v>
      </c>
      <c r="P1170" s="331">
        <v>5.7401976000000003E-6</v>
      </c>
      <c r="Q1170" s="331">
        <v>1.3822408E-4</v>
      </c>
      <c r="R1170" s="331">
        <v>1.2476051000000001E-4</v>
      </c>
      <c r="S1170" s="331">
        <v>1.4943102999999999E-4</v>
      </c>
      <c r="T1170" s="331">
        <v>9.0487816000000003E-4</v>
      </c>
      <c r="U1170" s="331">
        <v>1.4038917E-2</v>
      </c>
      <c r="V1170" s="331">
        <v>5.4960240999999996</v>
      </c>
      <c r="W1170" s="331">
        <v>1.6726889000000001E-6</v>
      </c>
      <c r="X1170" s="331">
        <v>0</v>
      </c>
      <c r="Y1170"/>
      <c r="Z1170" s="288">
        <v>3.7044288666666669</v>
      </c>
      <c r="AA1170"/>
      <c r="AB1170" s="164">
        <v>25.062311000000001</v>
      </c>
      <c r="AC1170" s="164">
        <v>3.3071864999999998</v>
      </c>
      <c r="AD1170" s="164">
        <v>0.44479800000000003</v>
      </c>
      <c r="AE1170" s="164">
        <v>0</v>
      </c>
      <c r="AF1170" s="164">
        <v>21.023185000000002</v>
      </c>
      <c r="AG1170" s="164">
        <v>0.19359946</v>
      </c>
      <c r="AH1170" s="164">
        <v>9.3541585999999996E-2</v>
      </c>
      <c r="AI1170"/>
      <c r="AJ1170" s="185">
        <v>6.1604904000000002E-2</v>
      </c>
      <c r="AK1170" s="185">
        <v>5.8597572000000001E-2</v>
      </c>
      <c r="AL1170" s="185">
        <v>2.8321512999999999E-3</v>
      </c>
      <c r="AM1170" s="185">
        <v>1.7518073E-4</v>
      </c>
      <c r="AN1170" s="176">
        <v>3.5130439000000001E-6</v>
      </c>
      <c r="AO1170" s="176">
        <v>1.0473932E-8</v>
      </c>
      <c r="AP1170" s="176">
        <v>2.4535115999999999E-2</v>
      </c>
      <c r="AQ1170" s="192">
        <v>3.4377230000000001E-6</v>
      </c>
      <c r="AR1170" s="192">
        <v>1.0372438999999999E-8</v>
      </c>
      <c r="AS1170" s="192">
        <v>2.8338986000000002E-13</v>
      </c>
      <c r="AT1170" s="192">
        <v>2.1796932999999999E-12</v>
      </c>
      <c r="AU1170" s="192">
        <v>0</v>
      </c>
      <c r="AV1170" s="192">
        <v>9.8511213E-11</v>
      </c>
      <c r="AW1170" s="192">
        <v>7.5154877999999995E-8</v>
      </c>
      <c r="AX1170" s="192">
        <v>1.6531721000000002E-11</v>
      </c>
      <c r="AY1170" s="192">
        <v>8.4432993999999996E-11</v>
      </c>
      <c r="AZ1170" s="192">
        <v>2.4941877999999999E-14</v>
      </c>
      <c r="BA1170" s="192">
        <v>3.6990142E-16</v>
      </c>
      <c r="BB1170" s="192">
        <v>7.8756505999999995E-14</v>
      </c>
      <c r="BC1170" s="192">
        <v>1.1908624E-13</v>
      </c>
      <c r="BD1170" s="192">
        <v>2.1734902E-14</v>
      </c>
      <c r="BE1170" s="192">
        <v>3.6734328999999997E-12</v>
      </c>
      <c r="BF1170" s="192">
        <v>6.1702203999999997E-11</v>
      </c>
      <c r="BG1170" s="192">
        <v>2.0841203E-20</v>
      </c>
      <c r="BH1170" s="192">
        <v>1.4455110000000001E-5</v>
      </c>
      <c r="BI1170" s="193">
        <v>2.4520660999999999E-2</v>
      </c>
      <c r="BJ1170" s="192">
        <v>0</v>
      </c>
      <c r="BK1170" s="192">
        <v>0</v>
      </c>
      <c r="BL1170" s="192">
        <v>0</v>
      </c>
      <c r="BM1170"/>
      <c r="BN1170" s="164">
        <v>1.0970149000000001E-4</v>
      </c>
      <c r="BO1170" s="186">
        <v>6.0621264000000002E-7</v>
      </c>
      <c r="BP1170" s="164">
        <v>1.0328931E-4</v>
      </c>
      <c r="BQ1170" s="186">
        <v>1.5166952000000001E-8</v>
      </c>
      <c r="BR1170" s="186">
        <v>6.0975913000000005E-7</v>
      </c>
      <c r="BS1170" s="186">
        <v>4.4863465999999999E-8</v>
      </c>
      <c r="BT1170" s="186">
        <v>6.1168084999999996E-10</v>
      </c>
      <c r="BU1170" s="186">
        <v>6.7568454000000006E-8</v>
      </c>
      <c r="BV1170" s="186">
        <v>1.4510293E-8</v>
      </c>
      <c r="BW1170" s="186">
        <v>9.7342523999999994E-8</v>
      </c>
      <c r="BX1170" s="186">
        <v>0</v>
      </c>
      <c r="BY1170" s="186">
        <v>4.6087660999999998E-17</v>
      </c>
      <c r="BZ1170" s="186">
        <v>3.7737233000000001E-13</v>
      </c>
      <c r="CA1170" s="186">
        <v>3.3563539000000001E-7</v>
      </c>
      <c r="CB1170" s="186">
        <v>4.6120224E-6</v>
      </c>
      <c r="CC1170" s="186">
        <v>8.4915887000000005E-9</v>
      </c>
      <c r="CD1170" s="186">
        <v>0</v>
      </c>
      <c r="CE1170"/>
      <c r="CF1170" s="329">
        <v>3.1941308999999999E-13</v>
      </c>
      <c r="CG1170" s="330">
        <v>3.7044347000000002</v>
      </c>
      <c r="CH1170" s="330">
        <v>1.8590803E-3</v>
      </c>
      <c r="CI1170" s="330">
        <v>4.2633126E-4</v>
      </c>
      <c r="CJ1170" s="329">
        <v>7.3664642000000001E-5</v>
      </c>
      <c r="CK1170" s="329">
        <v>3.6085310000000002E-11</v>
      </c>
      <c r="CL1170" s="329">
        <v>4.2233292999999999E-9</v>
      </c>
      <c r="CM1170" s="329">
        <v>2.7228006000000001E-5</v>
      </c>
      <c r="CN1170" s="330">
        <v>5.8848273999999999E-2</v>
      </c>
      <c r="CO1170" s="330">
        <v>0.34429581999999997</v>
      </c>
      <c r="CP1170"/>
      <c r="CQ1170">
        <v>0.55566433000000004</v>
      </c>
      <c r="CR1170">
        <v>8.2381313875999999E-3</v>
      </c>
      <c r="CS1170">
        <v>5.4422440988999999E-3</v>
      </c>
      <c r="CT1170">
        <v>5.50236954957</v>
      </c>
      <c r="CU1170">
        <v>1.4188348029999999E-2</v>
      </c>
      <c r="CV1170" s="109"/>
      <c r="CW1170" s="376" t="s">
        <v>7003</v>
      </c>
      <c r="CX1170" s="36"/>
      <c r="CY1170" s="36"/>
      <c r="CZ1170" s="36"/>
      <c r="DA1170" s="34"/>
      <c r="DB1170" s="257"/>
      <c r="DC1170" s="47"/>
      <c r="DD1170" s="47"/>
      <c r="DE1170" s="47"/>
      <c r="DF1170" s="47"/>
      <c r="DG1170" s="47"/>
      <c r="DH1170" s="47"/>
      <c r="DI1170" s="47"/>
      <c r="DJ1170" s="47"/>
      <c r="DK1170" s="47"/>
      <c r="DL1170" s="47"/>
    </row>
    <row r="1171" spans="1:116" ht="14.4" x14ac:dyDescent="0.3">
      <c r="A1171" t="s">
        <v>2347</v>
      </c>
      <c r="B1171" s="113" t="s">
        <v>924</v>
      </c>
      <c r="C1171" s="182" t="s">
        <v>1680</v>
      </c>
      <c r="D1171" s="40" t="s">
        <v>281</v>
      </c>
      <c r="E1171" s="181" t="s">
        <v>943</v>
      </c>
      <c r="F1171" s="184" t="s">
        <v>4469</v>
      </c>
      <c r="G1171" s="184">
        <v>6.7749559928200004E-2</v>
      </c>
      <c r="H1171" s="184">
        <v>5.3872581470000005E-3</v>
      </c>
      <c r="I1171" s="184">
        <v>7.4913204290000006E-3</v>
      </c>
      <c r="J1171" s="328">
        <v>1.42929083522E-2</v>
      </c>
      <c r="K1171" s="184">
        <v>4.0578072999999999E-2</v>
      </c>
      <c r="L1171" s="184">
        <v>2.0548059000000001E-3</v>
      </c>
      <c r="M1171" s="331">
        <v>2.8027365999999999E-3</v>
      </c>
      <c r="N1171" s="184">
        <v>2.5485702000000001E-3</v>
      </c>
      <c r="O1171" s="331">
        <v>2.4948069999999999E-3</v>
      </c>
      <c r="P1171" s="331">
        <v>1.2020597E-5</v>
      </c>
      <c r="Q1171" s="331">
        <v>3.3186035000000002E-4</v>
      </c>
      <c r="R1171" s="331">
        <v>3.1155251000000001E-4</v>
      </c>
      <c r="S1171" s="184">
        <v>2.6014163000000001E-4</v>
      </c>
      <c r="T1171" s="331">
        <v>2.2621954E-3</v>
      </c>
      <c r="U1171" s="331">
        <v>1.4028585E-2</v>
      </c>
      <c r="V1171" s="331">
        <v>6.0030018999999998E-5</v>
      </c>
      <c r="W1171" s="331">
        <v>4.1817222000000002E-6</v>
      </c>
      <c r="X1171" s="331">
        <v>0</v>
      </c>
      <c r="Y1171"/>
      <c r="Z1171" s="288">
        <v>0.27052048666666667</v>
      </c>
      <c r="AA1171"/>
      <c r="AB1171" s="164">
        <v>25.625247000000002</v>
      </c>
      <c r="AC1171" s="164">
        <v>3.7707784000000002</v>
      </c>
      <c r="AD1171" s="164">
        <v>0.45146190000000003</v>
      </c>
      <c r="AE1171" s="164">
        <v>0</v>
      </c>
      <c r="AF1171" s="164">
        <v>21.083081</v>
      </c>
      <c r="AG1171" s="164">
        <v>0.22479652999999999</v>
      </c>
      <c r="AH1171" s="164">
        <v>9.5128849000000001E-2</v>
      </c>
      <c r="AI1171"/>
      <c r="AJ1171" s="185">
        <v>5.5101576999999997E-3</v>
      </c>
      <c r="AK1171" s="185">
        <v>5.0720805000000002E-3</v>
      </c>
      <c r="AL1171" s="185">
        <v>2.2931882999999999E-4</v>
      </c>
      <c r="AM1171" s="185">
        <v>2.0875839000000001E-4</v>
      </c>
      <c r="AN1171" s="176">
        <v>3.0408156999999998E-7</v>
      </c>
      <c r="AO1171" s="176">
        <v>8.4807259999999995E-10</v>
      </c>
      <c r="AP1171" s="176">
        <v>2.9237869E-2</v>
      </c>
      <c r="AQ1171" s="192">
        <v>2.5107546999999997E-7</v>
      </c>
      <c r="AR1171" s="192">
        <v>7.5755403E-10</v>
      </c>
      <c r="AS1171" s="192">
        <v>2.0697454E-14</v>
      </c>
      <c r="AT1171" s="192">
        <v>5.4492331999999996E-12</v>
      </c>
      <c r="AU1171" s="192">
        <v>0</v>
      </c>
      <c r="AV1171" s="192">
        <v>2.0925302000000001E-10</v>
      </c>
      <c r="AW1171" s="192">
        <v>5.2632847999999997E-8</v>
      </c>
      <c r="AX1171" s="192">
        <v>3.2885792000000003E-11</v>
      </c>
      <c r="AY1171" s="192">
        <v>5.7351207E-11</v>
      </c>
      <c r="AZ1171" s="192">
        <v>6.2354695000000001E-14</v>
      </c>
      <c r="BA1171" s="192">
        <v>9.2475356000000004E-16</v>
      </c>
      <c r="BB1171" s="192">
        <v>1.8908647E-13</v>
      </c>
      <c r="BC1171" s="192">
        <v>6.8933713E-15</v>
      </c>
      <c r="BD1171" s="192">
        <v>1.6115352E-15</v>
      </c>
      <c r="BE1171" s="192">
        <v>8.7960297000000003E-12</v>
      </c>
      <c r="BF1171" s="192">
        <v>1.4975397E-10</v>
      </c>
      <c r="BG1171" s="192">
        <v>5.2103006000000001E-20</v>
      </c>
      <c r="BH1171" s="192">
        <v>2.3610835E-5</v>
      </c>
      <c r="BI1171" s="193">
        <v>2.9214258999999999E-2</v>
      </c>
      <c r="BJ1171" s="192">
        <v>0</v>
      </c>
      <c r="BK1171" s="192">
        <v>0</v>
      </c>
      <c r="BL1171" s="192">
        <v>0</v>
      </c>
      <c r="BM1171"/>
      <c r="BN1171" s="186">
        <v>1.4774606000000001E-5</v>
      </c>
      <c r="BO1171" s="186">
        <v>4.5566173000000002E-7</v>
      </c>
      <c r="BP1171" s="186">
        <v>7.5428290000000002E-6</v>
      </c>
      <c r="BQ1171" s="186">
        <v>3.7215956E-8</v>
      </c>
      <c r="BR1171" s="186">
        <v>4.6432238000000002E-7</v>
      </c>
      <c r="BS1171" s="186">
        <v>1.1215866E-7</v>
      </c>
      <c r="BT1171" s="186">
        <v>1.5292020999999999E-9</v>
      </c>
      <c r="BU1171" s="186">
        <v>1.6892113E-7</v>
      </c>
      <c r="BV1171" s="186">
        <v>3.2487555E-8</v>
      </c>
      <c r="BW1171" s="186">
        <v>2.3228442999999999E-7</v>
      </c>
      <c r="BX1171" s="186">
        <v>0</v>
      </c>
      <c r="BY1171" s="186">
        <v>1.1521915000000001E-16</v>
      </c>
      <c r="BZ1171" s="186">
        <v>9.4343083000000006E-13</v>
      </c>
      <c r="CA1171" s="186">
        <v>5.0617616000000004E-7</v>
      </c>
      <c r="CB1171" s="186">
        <v>5.1997904999999996E-6</v>
      </c>
      <c r="CC1171" s="186">
        <v>2.1228841E-8</v>
      </c>
      <c r="CD1171" s="186">
        <v>0</v>
      </c>
      <c r="CE1171"/>
      <c r="CF1171" s="329">
        <v>7.9853273000000003E-13</v>
      </c>
      <c r="CG1171" s="330">
        <v>0.27053514000000001</v>
      </c>
      <c r="CH1171" s="330">
        <v>4.6477007999999997E-3</v>
      </c>
      <c r="CI1171" s="330">
        <v>3.4068061E-4</v>
      </c>
      <c r="CJ1171" s="329">
        <v>1.0499790999999999E-4</v>
      </c>
      <c r="CK1171" s="329">
        <v>8.6682164E-11</v>
      </c>
      <c r="CL1171" s="329">
        <v>1.0141014999999999E-8</v>
      </c>
      <c r="CM1171" s="329">
        <v>1.8544808000000001E-5</v>
      </c>
      <c r="CN1171" s="330">
        <v>3.7809966000000002E-3</v>
      </c>
      <c r="CO1171" s="330">
        <v>0.40791334000000001</v>
      </c>
      <c r="CP1171"/>
      <c r="CQ1171">
        <v>4.0578072999999999E-2</v>
      </c>
      <c r="CR1171">
        <v>1.0556353156999999E-2</v>
      </c>
      <c r="CS1171">
        <v>5.1732767322000004E-3</v>
      </c>
      <c r="CT1171">
        <v>7.4913204289999997E-3</v>
      </c>
      <c r="CU1171">
        <v>1.428872663E-2</v>
      </c>
      <c r="CV1171" s="109"/>
      <c r="CW1171" s="376" t="s">
        <v>7006</v>
      </c>
      <c r="CX1171" s="36"/>
      <c r="CY1171" s="36"/>
      <c r="CZ1171" s="36"/>
      <c r="DA1171" s="34"/>
      <c r="DB1171" s="257"/>
      <c r="DC1171" s="47"/>
      <c r="DD1171" s="47"/>
      <c r="DE1171" s="47"/>
      <c r="DF1171" s="47"/>
      <c r="DG1171" s="47"/>
      <c r="DH1171" s="47"/>
      <c r="DI1171" s="47"/>
      <c r="DJ1171" s="47"/>
      <c r="DK1171" s="47"/>
      <c r="DL1171" s="47"/>
    </row>
    <row r="1172" spans="1:116" ht="14.4" x14ac:dyDescent="0.3">
      <c r="A1172" t="s">
        <v>2348</v>
      </c>
      <c r="B1172" s="113" t="s">
        <v>924</v>
      </c>
      <c r="C1172" s="182" t="s">
        <v>287</v>
      </c>
      <c r="D1172" s="40" t="s">
        <v>281</v>
      </c>
      <c r="E1172" s="181" t="s">
        <v>943</v>
      </c>
      <c r="F1172" s="184" t="s">
        <v>4470</v>
      </c>
      <c r="G1172" s="184">
        <v>7.8704631162699989E-2</v>
      </c>
      <c r="H1172" s="184">
        <v>6.5590443859999993E-3</v>
      </c>
      <c r="I1172" s="184">
        <v>9.0321137539999992E-3</v>
      </c>
      <c r="J1172" s="328">
        <v>1.6968778022699998E-2</v>
      </c>
      <c r="K1172" s="184">
        <v>4.6144694999999999E-2</v>
      </c>
      <c r="L1172" s="184">
        <v>2.3662442000000001E-3</v>
      </c>
      <c r="M1172" s="331">
        <v>3.3736472000000001E-3</v>
      </c>
      <c r="N1172" s="184">
        <v>3.0369829E-3</v>
      </c>
      <c r="O1172" s="331">
        <v>3.0922102999999999E-3</v>
      </c>
      <c r="P1172" s="331">
        <v>1.5025746E-5</v>
      </c>
      <c r="Q1172" s="331">
        <v>4.1482543999999999E-4</v>
      </c>
      <c r="R1172" s="331">
        <v>3.8944062999999999E-4</v>
      </c>
      <c r="S1172" s="331">
        <v>3.0801487E-4</v>
      </c>
      <c r="T1172" s="331">
        <v>2.8277442000000002E-3</v>
      </c>
      <c r="U1172" s="331">
        <v>1.6655535999999999E-2</v>
      </c>
      <c r="V1172" s="331">
        <v>7.5037524E-5</v>
      </c>
      <c r="W1172" s="331">
        <v>5.2271526999999996E-6</v>
      </c>
      <c r="X1172" s="331">
        <v>0</v>
      </c>
      <c r="Y1172"/>
      <c r="Z1172" s="288">
        <v>0.3076313</v>
      </c>
      <c r="AA1172"/>
      <c r="AB1172" s="164">
        <v>26.259024</v>
      </c>
      <c r="AC1172" s="164">
        <v>4.3613584000000003</v>
      </c>
      <c r="AD1172" s="164">
        <v>0.45544621000000002</v>
      </c>
      <c r="AE1172" s="164">
        <v>0</v>
      </c>
      <c r="AF1172" s="164">
        <v>21.108038000000001</v>
      </c>
      <c r="AG1172" s="164">
        <v>0.23805894999999999</v>
      </c>
      <c r="AH1172" s="164">
        <v>9.6123220999999995E-2</v>
      </c>
      <c r="AI1172"/>
      <c r="AJ1172" s="185">
        <v>6.3122387999999998E-3</v>
      </c>
      <c r="AK1172" s="185">
        <v>5.7994733E-3</v>
      </c>
      <c r="AL1172" s="185">
        <v>2.6213837999999998E-4</v>
      </c>
      <c r="AM1172" s="185">
        <v>2.5062715000000001E-4</v>
      </c>
      <c r="AN1172" s="176">
        <v>3.4769025000000002E-7</v>
      </c>
      <c r="AO1172" s="176">
        <v>9.6944666000000001E-10</v>
      </c>
      <c r="AP1172" s="176">
        <v>3.5101841000000002E-2</v>
      </c>
      <c r="AQ1172" s="192">
        <v>2.8552240999999999E-7</v>
      </c>
      <c r="AR1172" s="192">
        <v>8.6148847E-10</v>
      </c>
      <c r="AS1172" s="192">
        <v>2.3537091E-14</v>
      </c>
      <c r="AT1172" s="192">
        <v>6.8115414999999999E-12</v>
      </c>
      <c r="AU1172" s="192">
        <v>0</v>
      </c>
      <c r="AV1172" s="192">
        <v>2.5758070000000002E-10</v>
      </c>
      <c r="AW1172" s="192">
        <v>6.1705254000000004E-8</v>
      </c>
      <c r="AX1172" s="192">
        <v>4.0198336000000003E-11</v>
      </c>
      <c r="AY1172" s="192">
        <v>6.7410226999999998E-11</v>
      </c>
      <c r="AZ1172" s="192">
        <v>7.7943369E-14</v>
      </c>
      <c r="BA1172" s="192">
        <v>1.155942E-15</v>
      </c>
      <c r="BB1172" s="192">
        <v>2.3635808000000001E-13</v>
      </c>
      <c r="BC1172" s="192">
        <v>8.6167141000000004E-15</v>
      </c>
      <c r="BD1172" s="192">
        <v>2.0144189999999999E-15</v>
      </c>
      <c r="BE1172" s="192">
        <v>1.0995037E-11</v>
      </c>
      <c r="BF1172" s="192">
        <v>1.8719246999999999E-10</v>
      </c>
      <c r="BG1172" s="192">
        <v>6.5128757999999996E-20</v>
      </c>
      <c r="BH1172" s="192">
        <v>2.7586106999999999E-5</v>
      </c>
      <c r="BI1172" s="193">
        <v>3.5074254999999999E-2</v>
      </c>
      <c r="BJ1172" s="192">
        <v>0</v>
      </c>
      <c r="BK1172" s="192">
        <v>0</v>
      </c>
      <c r="BL1172" s="192">
        <v>0</v>
      </c>
      <c r="BM1172"/>
      <c r="BN1172" s="186">
        <v>1.6934318000000001E-5</v>
      </c>
      <c r="BO1172" s="186">
        <v>5.4007794999999998E-7</v>
      </c>
      <c r="BP1172" s="186">
        <v>8.5775768999999995E-6</v>
      </c>
      <c r="BQ1172" s="186">
        <v>4.6449137000000002E-8</v>
      </c>
      <c r="BR1172" s="186">
        <v>5.3256423000000004E-7</v>
      </c>
      <c r="BS1172" s="186">
        <v>1.4019833E-7</v>
      </c>
      <c r="BT1172" s="186">
        <v>1.9115025999999999E-9</v>
      </c>
      <c r="BU1172" s="186">
        <v>2.1115142E-7</v>
      </c>
      <c r="BV1172" s="186">
        <v>4.0609443999999999E-8</v>
      </c>
      <c r="BW1172" s="186">
        <v>2.9013953000000002E-7</v>
      </c>
      <c r="BX1172" s="186">
        <v>0</v>
      </c>
      <c r="BY1172" s="186">
        <v>1.4402394E-16</v>
      </c>
      <c r="BZ1172" s="186">
        <v>1.1792885000000001E-12</v>
      </c>
      <c r="CA1172" s="186">
        <v>6.0237481000000004E-7</v>
      </c>
      <c r="CB1172" s="186">
        <v>5.9247280000000001E-6</v>
      </c>
      <c r="CC1172" s="186">
        <v>2.653603E-8</v>
      </c>
      <c r="CD1172" s="186">
        <v>0</v>
      </c>
      <c r="CE1172"/>
      <c r="CF1172" s="329">
        <v>9.9816590999999992E-13</v>
      </c>
      <c r="CG1172" s="330">
        <v>0.30764961000000002</v>
      </c>
      <c r="CH1172" s="330">
        <v>5.809626E-3</v>
      </c>
      <c r="CI1172" s="330">
        <v>4.0566783000000001E-4</v>
      </c>
      <c r="CJ1172" s="329">
        <v>1.2242844E-4</v>
      </c>
      <c r="CK1172" s="329">
        <v>1.0835271000000001E-10</v>
      </c>
      <c r="CL1172" s="329">
        <v>1.2676269E-8</v>
      </c>
      <c r="CM1172" s="329">
        <v>2.1291786999999999E-5</v>
      </c>
      <c r="CN1172" s="330">
        <v>4.7262457000000003E-3</v>
      </c>
      <c r="CO1172" s="330">
        <v>0.48826541000000001</v>
      </c>
      <c r="CP1172"/>
      <c r="CQ1172">
        <v>4.6144694999999999E-2</v>
      </c>
      <c r="CR1172">
        <v>1.2688376416000001E-2</v>
      </c>
      <c r="CS1172">
        <v>6.1345591827000005E-3</v>
      </c>
      <c r="CT1172">
        <v>9.0321137539999992E-3</v>
      </c>
      <c r="CU1172">
        <v>1.696355087E-2</v>
      </c>
      <c r="CV1172" s="109"/>
      <c r="CW1172" s="376" t="s">
        <v>7007</v>
      </c>
      <c r="CX1172" s="36"/>
      <c r="CY1172" s="36"/>
      <c r="CZ1172" s="36"/>
      <c r="DA1172" s="34"/>
      <c r="DB1172" s="257"/>
      <c r="DC1172" s="47"/>
      <c r="DD1172" s="47"/>
      <c r="DE1172" s="47"/>
      <c r="DF1172" s="47"/>
      <c r="DG1172" s="47"/>
      <c r="DH1172" s="47"/>
      <c r="DI1172" s="47"/>
      <c r="DJ1172" s="47"/>
      <c r="DK1172" s="47"/>
      <c r="DL1172" s="47"/>
    </row>
    <row r="1173" spans="1:116" ht="14.4" x14ac:dyDescent="0.3">
      <c r="A1173" t="s">
        <v>2349</v>
      </c>
      <c r="B1173" s="113" t="s">
        <v>924</v>
      </c>
      <c r="C1173" s="182" t="s">
        <v>288</v>
      </c>
      <c r="D1173" s="40" t="s">
        <v>281</v>
      </c>
      <c r="E1173" s="181" t="s">
        <v>943</v>
      </c>
      <c r="F1173" s="184" t="s">
        <v>4471</v>
      </c>
      <c r="G1173" s="184">
        <v>9.77298682561E-2</v>
      </c>
      <c r="H1173" s="184">
        <v>3.1992517121999997E-3</v>
      </c>
      <c r="I1173" s="184">
        <v>1.1018645095000001E-2</v>
      </c>
      <c r="J1173" s="328">
        <v>2.5593859448900001E-2</v>
      </c>
      <c r="K1173" s="184">
        <v>5.7918112000000001E-2</v>
      </c>
      <c r="L1173" s="184">
        <v>8.0984790000000004E-3</v>
      </c>
      <c r="M1173" s="331">
        <v>1.8658979999999999E-3</v>
      </c>
      <c r="N1173" s="184">
        <v>1.9252875000000001E-3</v>
      </c>
      <c r="O1173" s="331">
        <v>1.1184287999999999E-3</v>
      </c>
      <c r="P1173" s="331">
        <v>7.4220422E-6</v>
      </c>
      <c r="Q1173" s="331">
        <v>1.4811337E-4</v>
      </c>
      <c r="R1173" s="331">
        <v>1.2501227000000001E-4</v>
      </c>
      <c r="S1173" s="184">
        <v>1.5698376E-4</v>
      </c>
      <c r="T1173" s="331">
        <v>9.0487816000000003E-4</v>
      </c>
      <c r="U1173" s="331">
        <v>2.5435203E-2</v>
      </c>
      <c r="V1173" s="331">
        <v>2.4377665E-5</v>
      </c>
      <c r="W1173" s="331">
        <v>1.6726889000000001E-6</v>
      </c>
      <c r="X1173" s="331">
        <v>0</v>
      </c>
      <c r="Y1173"/>
      <c r="Z1173" s="288">
        <v>0.38612074666666668</v>
      </c>
      <c r="AA1173"/>
      <c r="AB1173" s="164">
        <v>26.791384999999998</v>
      </c>
      <c r="AC1173" s="164">
        <v>5.0284461</v>
      </c>
      <c r="AD1173" s="164">
        <v>0.45002864999999997</v>
      </c>
      <c r="AE1173" s="164">
        <v>0</v>
      </c>
      <c r="AF1173" s="164">
        <v>21.023185000000002</v>
      </c>
      <c r="AG1173" s="164">
        <v>0.19474134000000001</v>
      </c>
      <c r="AH1173" s="164">
        <v>9.4983904999999993E-2</v>
      </c>
      <c r="AI1173"/>
      <c r="AJ1173" s="185">
        <v>9.2082230999999994E-3</v>
      </c>
      <c r="AK1173" s="185">
        <v>8.5669260000000007E-3</v>
      </c>
      <c r="AL1173" s="185">
        <v>3.4537312000000001E-4</v>
      </c>
      <c r="AM1173" s="185">
        <v>2.9592402000000001E-4</v>
      </c>
      <c r="AN1173" s="176">
        <v>5.1360467999999998E-7</v>
      </c>
      <c r="AO1173" s="176">
        <v>1.2772674999999999E-9</v>
      </c>
      <c r="AP1173" s="176">
        <v>4.1445941E-2</v>
      </c>
      <c r="AQ1173" s="192">
        <v>3.5833304000000002E-7</v>
      </c>
      <c r="AR1173" s="192">
        <v>1.0811768E-9</v>
      </c>
      <c r="AS1173" s="192">
        <v>2.9539292000000001E-14</v>
      </c>
      <c r="AT1173" s="192">
        <v>2.1796932999999999E-12</v>
      </c>
      <c r="AU1173" s="192">
        <v>0</v>
      </c>
      <c r="AV1173" s="192">
        <v>1.0797587000000001E-10</v>
      </c>
      <c r="AW1173" s="192">
        <v>1.5509258000000001E-7</v>
      </c>
      <c r="AX1173" s="192">
        <v>1.8690125E-11</v>
      </c>
      <c r="AY1173" s="192">
        <v>1.7687253000000001E-10</v>
      </c>
      <c r="AZ1173" s="192">
        <v>2.4941877999999999E-14</v>
      </c>
      <c r="BA1173" s="192">
        <v>3.6990142E-16</v>
      </c>
      <c r="BB1173" s="192">
        <v>8.4390428000000006E-14</v>
      </c>
      <c r="BC1173" s="192">
        <v>3.2901729000000002E-13</v>
      </c>
      <c r="BD1173" s="192">
        <v>5.9795145999999998E-14</v>
      </c>
      <c r="BE1173" s="192">
        <v>3.9531890999999999E-12</v>
      </c>
      <c r="BF1173" s="192">
        <v>6.4951652999999997E-11</v>
      </c>
      <c r="BG1173" s="192">
        <v>2.0841203E-20</v>
      </c>
      <c r="BH1173" s="192">
        <v>1.5149760000000001E-5</v>
      </c>
      <c r="BI1173" s="193">
        <v>4.1430792000000001E-2</v>
      </c>
      <c r="BJ1173" s="192">
        <v>0</v>
      </c>
      <c r="BK1173" s="192">
        <v>0</v>
      </c>
      <c r="BL1173" s="192">
        <v>0</v>
      </c>
      <c r="BM1173"/>
      <c r="BN1173" s="186">
        <v>2.0571547E-5</v>
      </c>
      <c r="BO1173" s="186">
        <v>1.2435186999999999E-6</v>
      </c>
      <c r="BP1173" s="186">
        <v>1.0766071000000001E-5</v>
      </c>
      <c r="BQ1173" s="186">
        <v>1.5366597999999999E-8</v>
      </c>
      <c r="BR1173" s="186">
        <v>1.1677829000000001E-6</v>
      </c>
      <c r="BS1173" s="186">
        <v>4.4863465999999999E-8</v>
      </c>
      <c r="BT1173" s="186">
        <v>6.1168084999999996E-10</v>
      </c>
      <c r="BU1173" s="186">
        <v>6.7568454000000006E-8</v>
      </c>
      <c r="BV1173" s="186">
        <v>1.7244803E-8</v>
      </c>
      <c r="BW1173" s="186">
        <v>1.0439926999999999E-7</v>
      </c>
      <c r="BX1173" s="186">
        <v>0</v>
      </c>
      <c r="BY1173" s="186">
        <v>4.6087660999999998E-17</v>
      </c>
      <c r="BZ1173" s="186">
        <v>3.7737233000000001E-13</v>
      </c>
      <c r="CA1173" s="186">
        <v>4.4451977000000003E-7</v>
      </c>
      <c r="CB1173" s="186">
        <v>6.6911080000000004E-6</v>
      </c>
      <c r="CC1173" s="186">
        <v>8.4915888000000005E-9</v>
      </c>
      <c r="CD1173" s="186">
        <v>0</v>
      </c>
      <c r="CE1173"/>
      <c r="CF1173" s="329">
        <v>3.1941308999999999E-13</v>
      </c>
      <c r="CG1173" s="330">
        <v>0.38612660999999998</v>
      </c>
      <c r="CH1173" s="330">
        <v>1.8590803E-3</v>
      </c>
      <c r="CI1173" s="330">
        <v>8.6236679999999999E-4</v>
      </c>
      <c r="CJ1173" s="329">
        <v>9.2613329000000002E-5</v>
      </c>
      <c r="CK1173" s="329">
        <v>3.8634254E-11</v>
      </c>
      <c r="CL1173" s="329">
        <v>4.5245645000000001E-9</v>
      </c>
      <c r="CM1173" s="329">
        <v>5.4795496999999999E-5</v>
      </c>
      <c r="CN1173" s="330">
        <v>0.16231852999999999</v>
      </c>
      <c r="CO1173" s="330">
        <v>0.57750398999999997</v>
      </c>
      <c r="CP1173"/>
      <c r="CQ1173">
        <v>5.7918112000000001E-2</v>
      </c>
      <c r="CR1173">
        <v>1.3288640982200001E-2</v>
      </c>
      <c r="CS1173">
        <v>1.0091061958900001E-2</v>
      </c>
      <c r="CT1173">
        <v>1.1018645095000001E-2</v>
      </c>
      <c r="CU1173">
        <v>2.559218676E-2</v>
      </c>
      <c r="CV1173" s="109"/>
      <c r="CW1173" s="376" t="s">
        <v>7008</v>
      </c>
      <c r="CX1173" s="34"/>
      <c r="CY1173" s="36"/>
      <c r="CZ1173" s="36"/>
      <c r="DA1173" s="34"/>
      <c r="DB1173" s="257"/>
      <c r="DC1173" s="47"/>
      <c r="DD1173" s="47"/>
      <c r="DE1173" s="47"/>
      <c r="DF1173" s="47"/>
      <c r="DG1173" s="47"/>
      <c r="DH1173" s="47"/>
      <c r="DI1173" s="40"/>
      <c r="DJ1173" s="40"/>
      <c r="DK1173" s="40"/>
      <c r="DL1173" s="40"/>
    </row>
    <row r="1174" spans="1:116" ht="14.4" x14ac:dyDescent="0.3">
      <c r="A1174" t="s">
        <v>7009</v>
      </c>
      <c r="B1174" s="113" t="s">
        <v>924</v>
      </c>
      <c r="C1174" s="182" t="s">
        <v>289</v>
      </c>
      <c r="D1174" s="40" t="s">
        <v>281</v>
      </c>
      <c r="E1174" s="181" t="s">
        <v>943</v>
      </c>
      <c r="F1174" s="184" t="s">
        <v>7010</v>
      </c>
      <c r="G1174" s="184">
        <v>9.5805798885910995</v>
      </c>
      <c r="H1174" s="184">
        <v>3.1992517121999997E-3</v>
      </c>
      <c r="I1174" s="184">
        <v>8.9763686674300001</v>
      </c>
      <c r="J1174" s="328">
        <v>2.5593859448900001E-2</v>
      </c>
      <c r="K1174" s="184">
        <v>0.57541810999999998</v>
      </c>
      <c r="L1174" s="184">
        <v>8.0984790000000004E-3</v>
      </c>
      <c r="M1174" s="331">
        <v>1.8658979999999999E-3</v>
      </c>
      <c r="N1174" s="184">
        <v>1.9252875000000001E-3</v>
      </c>
      <c r="O1174" s="331">
        <v>1.1184287999999999E-3</v>
      </c>
      <c r="P1174" s="331">
        <v>7.4220422E-6</v>
      </c>
      <c r="Q1174" s="331">
        <v>1.4811337E-4</v>
      </c>
      <c r="R1174" s="331">
        <v>1.2501227000000001E-4</v>
      </c>
      <c r="S1174" s="331">
        <v>1.5698376E-4</v>
      </c>
      <c r="T1174" s="331">
        <v>9.0487816000000003E-4</v>
      </c>
      <c r="U1174" s="331">
        <v>2.5435203E-2</v>
      </c>
      <c r="V1174" s="331">
        <v>8.9653744</v>
      </c>
      <c r="W1174" s="331">
        <v>1.6726889000000001E-6</v>
      </c>
      <c r="X1174" s="331">
        <v>0</v>
      </c>
      <c r="Y1174"/>
      <c r="Z1174" s="288">
        <v>3.8361207333333334</v>
      </c>
      <c r="AA1174"/>
      <c r="AB1174" s="164">
        <v>26.791384999999998</v>
      </c>
      <c r="AC1174" s="164">
        <v>5.0284461</v>
      </c>
      <c r="AD1174" s="164">
        <v>0.45002864999999997</v>
      </c>
      <c r="AE1174" s="164">
        <v>0</v>
      </c>
      <c r="AF1174" s="164">
        <v>21.023185000000002</v>
      </c>
      <c r="AG1174" s="164">
        <v>0.19474134000000001</v>
      </c>
      <c r="AH1174" s="164">
        <v>9.4983904999999993E-2</v>
      </c>
      <c r="AI1174"/>
      <c r="AJ1174" s="185">
        <v>6.5223047000000006E-2</v>
      </c>
      <c r="AK1174" s="185">
        <v>6.1969613999999999E-2</v>
      </c>
      <c r="AL1174" s="185">
        <v>2.9575084999999999E-3</v>
      </c>
      <c r="AM1174" s="185">
        <v>2.9592402000000001E-4</v>
      </c>
      <c r="AN1174" s="176">
        <v>3.7152047000000001E-6</v>
      </c>
      <c r="AO1174" s="176">
        <v>1.0937530999999999E-8</v>
      </c>
      <c r="AP1174" s="176">
        <v>4.1445941E-2</v>
      </c>
      <c r="AQ1174" s="192">
        <v>3.5599329999999999E-6</v>
      </c>
      <c r="AR1174" s="192">
        <v>1.0741177E-8</v>
      </c>
      <c r="AS1174" s="192">
        <v>2.9346429000000002E-13</v>
      </c>
      <c r="AT1174" s="192">
        <v>2.1796932999999999E-12</v>
      </c>
      <c r="AU1174" s="192">
        <v>0</v>
      </c>
      <c r="AV1174" s="192">
        <v>1.0797587000000001E-10</v>
      </c>
      <c r="AW1174" s="192">
        <v>1.5509258000000001E-7</v>
      </c>
      <c r="AX1174" s="192">
        <v>1.8690125E-11</v>
      </c>
      <c r="AY1174" s="192">
        <v>1.7687253000000001E-10</v>
      </c>
      <c r="AZ1174" s="192">
        <v>2.4941877999999999E-14</v>
      </c>
      <c r="BA1174" s="192">
        <v>3.6990142E-16</v>
      </c>
      <c r="BB1174" s="192">
        <v>8.4390428000000006E-14</v>
      </c>
      <c r="BC1174" s="192">
        <v>3.2901729000000002E-13</v>
      </c>
      <c r="BD1174" s="192">
        <v>5.9795145999999998E-14</v>
      </c>
      <c r="BE1174" s="192">
        <v>3.9531890999999999E-12</v>
      </c>
      <c r="BF1174" s="192">
        <v>6.4951652999999997E-11</v>
      </c>
      <c r="BG1174" s="192">
        <v>2.0841203E-20</v>
      </c>
      <c r="BH1174" s="192">
        <v>1.5149760000000001E-5</v>
      </c>
      <c r="BI1174" s="193">
        <v>4.1430792000000001E-2</v>
      </c>
      <c r="BJ1174" s="192">
        <v>0</v>
      </c>
      <c r="BK1174" s="192">
        <v>0</v>
      </c>
      <c r="BL1174" s="192">
        <v>0</v>
      </c>
      <c r="BM1174"/>
      <c r="BN1174" s="164">
        <v>1.1676669999999999E-4</v>
      </c>
      <c r="BO1174" s="186">
        <v>1.2435186999999999E-6</v>
      </c>
      <c r="BP1174" s="164">
        <v>1.0696123E-4</v>
      </c>
      <c r="BQ1174" s="186">
        <v>1.5366597999999999E-8</v>
      </c>
      <c r="BR1174" s="186">
        <v>1.1677829000000001E-6</v>
      </c>
      <c r="BS1174" s="186">
        <v>4.4863465999999999E-8</v>
      </c>
      <c r="BT1174" s="186">
        <v>6.1168084999999996E-10</v>
      </c>
      <c r="BU1174" s="186">
        <v>6.7568454000000006E-8</v>
      </c>
      <c r="BV1174" s="186">
        <v>1.7244803E-8</v>
      </c>
      <c r="BW1174" s="186">
        <v>1.0439926999999999E-7</v>
      </c>
      <c r="BX1174" s="186">
        <v>0</v>
      </c>
      <c r="BY1174" s="186">
        <v>4.6087660999999998E-17</v>
      </c>
      <c r="BZ1174" s="186">
        <v>3.7737233000000001E-13</v>
      </c>
      <c r="CA1174" s="186">
        <v>4.4451977000000003E-7</v>
      </c>
      <c r="CB1174" s="186">
        <v>6.6911080000000004E-6</v>
      </c>
      <c r="CC1174" s="186">
        <v>8.4915888000000005E-9</v>
      </c>
      <c r="CD1174" s="186">
        <v>0</v>
      </c>
      <c r="CE1174"/>
      <c r="CF1174" s="329">
        <v>3.1941308999999999E-13</v>
      </c>
      <c r="CG1174" s="330">
        <v>3.8361266000000001</v>
      </c>
      <c r="CH1174" s="330">
        <v>1.8590803E-3</v>
      </c>
      <c r="CI1174" s="330">
        <v>8.6236679999999999E-4</v>
      </c>
      <c r="CJ1174" s="329">
        <v>9.2613329000000002E-5</v>
      </c>
      <c r="CK1174" s="329">
        <v>3.8634254E-11</v>
      </c>
      <c r="CL1174" s="329">
        <v>4.5245645000000001E-9</v>
      </c>
      <c r="CM1174" s="329">
        <v>5.4795496999999999E-5</v>
      </c>
      <c r="CN1174" s="330">
        <v>0.16231852999999999</v>
      </c>
      <c r="CO1174" s="330">
        <v>0.57750398999999997</v>
      </c>
      <c r="CP1174"/>
      <c r="CQ1174">
        <v>0.57541810999999998</v>
      </c>
      <c r="CR1174">
        <v>1.3288640982200001E-2</v>
      </c>
      <c r="CS1174">
        <v>1.0091061958900001E-2</v>
      </c>
      <c r="CT1174">
        <v>8.9763686674300001</v>
      </c>
      <c r="CU1174">
        <v>2.559218676E-2</v>
      </c>
      <c r="CV1174" s="109"/>
      <c r="CW1174" s="376" t="s">
        <v>7008</v>
      </c>
      <c r="CX1174" s="36"/>
      <c r="CY1174" s="36"/>
      <c r="CZ1174" s="36"/>
      <c r="DA1174" s="34"/>
      <c r="DB1174" s="257"/>
      <c r="DC1174" s="47"/>
      <c r="DD1174" s="47"/>
      <c r="DE1174" s="47"/>
      <c r="DF1174" s="47"/>
      <c r="DG1174" s="47"/>
      <c r="DH1174" s="47"/>
      <c r="DI1174" s="40"/>
      <c r="DJ1174" s="40"/>
      <c r="DK1174" s="40"/>
      <c r="DL1174" s="40"/>
    </row>
    <row r="1175" spans="1:116" ht="14.4" x14ac:dyDescent="0.3">
      <c r="A1175" t="s">
        <v>7011</v>
      </c>
      <c r="B1175" s="113" t="s">
        <v>924</v>
      </c>
      <c r="C1175" s="182" t="s">
        <v>290</v>
      </c>
      <c r="D1175" s="40" t="s">
        <v>281</v>
      </c>
      <c r="E1175" s="181" t="s">
        <v>943</v>
      </c>
      <c r="F1175" s="184" t="s">
        <v>7012</v>
      </c>
      <c r="G1175" s="184">
        <v>3.77326648764E-2</v>
      </c>
      <c r="H1175" s="184">
        <v>2.1765635479E-3</v>
      </c>
      <c r="I1175" s="184">
        <v>3.2695466459999999E-3</v>
      </c>
      <c r="J1175" s="328">
        <v>6.9610256825000001E-3</v>
      </c>
      <c r="K1175" s="184">
        <v>2.5325528999999999E-2</v>
      </c>
      <c r="L1175" s="184">
        <v>1.2014651999999999E-3</v>
      </c>
      <c r="M1175" s="331">
        <v>1.2384414E-3</v>
      </c>
      <c r="N1175" s="184">
        <v>1.2103191000000001E-3</v>
      </c>
      <c r="O1175" s="331">
        <v>8.5792194999999999E-4</v>
      </c>
      <c r="P1175" s="331">
        <v>3.7864878999999998E-6</v>
      </c>
      <c r="Q1175" s="331">
        <v>1.0453601E-4</v>
      </c>
      <c r="R1175" s="331">
        <v>9.8139040000000006E-5</v>
      </c>
      <c r="S1175" s="331">
        <v>1.2896893999999999E-4</v>
      </c>
      <c r="T1175" s="331">
        <v>7.1259155000000002E-4</v>
      </c>
      <c r="U1175" s="331">
        <v>6.8307395000000003E-3</v>
      </c>
      <c r="V1175" s="331">
        <v>1.8909455999999999E-5</v>
      </c>
      <c r="W1175" s="331">
        <v>1.3172425000000001E-6</v>
      </c>
      <c r="X1175" s="331">
        <v>0</v>
      </c>
      <c r="Y1175"/>
      <c r="Z1175" s="288">
        <v>0.16883686000000001</v>
      </c>
      <c r="AA1175"/>
      <c r="AB1175" s="164">
        <v>24.832695999999999</v>
      </c>
      <c r="AC1175" s="164">
        <v>2.1525892999999998</v>
      </c>
      <c r="AD1175" s="164">
        <v>0.44054489000000002</v>
      </c>
      <c r="AE1175" s="164">
        <v>0</v>
      </c>
      <c r="AF1175" s="164">
        <v>21.9587</v>
      </c>
      <c r="AG1175" s="164">
        <v>0.18845748000000001</v>
      </c>
      <c r="AH1175" s="164">
        <v>9.2404267999999998E-2</v>
      </c>
      <c r="AI1175"/>
      <c r="AJ1175" s="185">
        <v>3.3124554999999999E-3</v>
      </c>
      <c r="AK1175" s="185">
        <v>3.0790243000000002E-3</v>
      </c>
      <c r="AL1175" s="185">
        <v>1.3939327E-4</v>
      </c>
      <c r="AM1175" s="187">
        <v>9.4037985999999998E-5</v>
      </c>
      <c r="AN1175" s="176">
        <v>1.8459377999999999E-7</v>
      </c>
      <c r="AO1175" s="176">
        <v>5.1550766999999997E-10</v>
      </c>
      <c r="AP1175" s="176">
        <v>1.3170586E-2</v>
      </c>
      <c r="AQ1175" s="192">
        <v>1.5669083E-7</v>
      </c>
      <c r="AR1175" s="192">
        <v>4.7277367000000002E-10</v>
      </c>
      <c r="AS1175" s="192">
        <v>1.2916851000000001E-14</v>
      </c>
      <c r="AT1175" s="192">
        <v>1.7165085000000001E-12</v>
      </c>
      <c r="AU1175" s="192">
        <v>0</v>
      </c>
      <c r="AV1175" s="192">
        <v>7.6835158E-11</v>
      </c>
      <c r="AW1175" s="192">
        <v>2.7774455000000001E-8</v>
      </c>
      <c r="AX1175" s="192">
        <v>1.2849422E-11</v>
      </c>
      <c r="AY1175" s="192">
        <v>2.9789492999999999E-11</v>
      </c>
      <c r="AZ1175" s="192">
        <v>1.9641729E-14</v>
      </c>
      <c r="BA1175" s="192">
        <v>2.9129737E-16</v>
      </c>
      <c r="BB1175" s="192">
        <v>5.9562236999999996E-14</v>
      </c>
      <c r="BC1175" s="192">
        <v>2.171412E-15</v>
      </c>
      <c r="BD1175" s="192">
        <v>5.0763358999999997E-16</v>
      </c>
      <c r="BE1175" s="192">
        <v>2.7707493000000001E-12</v>
      </c>
      <c r="BF1175" s="192">
        <v>4.7172502E-11</v>
      </c>
      <c r="BG1175" s="192">
        <v>1.6412447000000001E-20</v>
      </c>
      <c r="BH1175" s="192">
        <v>1.2718590999999999E-5</v>
      </c>
      <c r="BI1175" s="193">
        <v>1.3157868E-2</v>
      </c>
      <c r="BJ1175" s="192">
        <v>0</v>
      </c>
      <c r="BK1175" s="192">
        <v>0</v>
      </c>
      <c r="BL1175" s="192">
        <v>0</v>
      </c>
      <c r="BM1175"/>
      <c r="BN1175" s="186">
        <v>8.8569957999999992E-6</v>
      </c>
      <c r="BO1175" s="186">
        <v>2.2436130000000001E-7</v>
      </c>
      <c r="BP1175" s="186">
        <v>4.7076197000000004E-6</v>
      </c>
      <c r="BQ1175" s="186">
        <v>1.1917041E-8</v>
      </c>
      <c r="BR1175" s="186">
        <v>2.7733969000000001E-7</v>
      </c>
      <c r="BS1175" s="186">
        <v>3.5329979000000003E-8</v>
      </c>
      <c r="BT1175" s="186">
        <v>4.8169866999999997E-10</v>
      </c>
      <c r="BU1175" s="186">
        <v>5.3210156999999998E-8</v>
      </c>
      <c r="BV1175" s="186">
        <v>1.0233579999999999E-8</v>
      </c>
      <c r="BW1175" s="186">
        <v>7.3761440000000002E-8</v>
      </c>
      <c r="BX1175" s="186">
        <v>0</v>
      </c>
      <c r="BY1175" s="186">
        <v>3.6294032999999999E-17</v>
      </c>
      <c r="BZ1175" s="186">
        <v>2.9718070999999999E-13</v>
      </c>
      <c r="CA1175" s="186">
        <v>2.4259184999999999E-7</v>
      </c>
      <c r="CB1175" s="186">
        <v>3.2134619000000001E-6</v>
      </c>
      <c r="CC1175" s="186">
        <v>6.6871446000000004E-9</v>
      </c>
      <c r="CD1175" s="186">
        <v>0</v>
      </c>
      <c r="CE1175"/>
      <c r="CF1175" s="329">
        <v>2.5153780999999998E-13</v>
      </c>
      <c r="CG1175" s="330">
        <v>0.16884147999999999</v>
      </c>
      <c r="CH1175" s="330">
        <v>1.4640257999999999E-3</v>
      </c>
      <c r="CI1175" s="330">
        <v>1.6261562999999999E-4</v>
      </c>
      <c r="CJ1175" s="329">
        <v>5.7238241999999998E-5</v>
      </c>
      <c r="CK1175" s="329">
        <v>2.7304881999999999E-11</v>
      </c>
      <c r="CL1175" s="329">
        <v>3.1944198000000002E-9</v>
      </c>
      <c r="CM1175" s="329">
        <v>1.1018084999999999E-5</v>
      </c>
      <c r="CN1175" s="330">
        <v>1.1910139E-3</v>
      </c>
      <c r="CO1175" s="330">
        <v>0.18774869</v>
      </c>
      <c r="CP1175"/>
      <c r="CQ1175">
        <v>2.5325528999999999E-2</v>
      </c>
      <c r="CR1175">
        <v>4.7146091879000001E-3</v>
      </c>
      <c r="CS1175">
        <v>2.5393628824999996E-3</v>
      </c>
      <c r="CT1175">
        <v>3.2695466459999999E-3</v>
      </c>
      <c r="CU1175">
        <v>6.9597084400000002E-3</v>
      </c>
      <c r="CV1175" s="109"/>
      <c r="CW1175" s="376" t="s">
        <v>7013</v>
      </c>
      <c r="CX1175" s="36"/>
      <c r="CY1175" s="36"/>
      <c r="CZ1175" s="36"/>
      <c r="DA1175" s="237"/>
      <c r="DB1175" s="40"/>
      <c r="DC1175" s="47"/>
      <c r="DD1175" s="47"/>
      <c r="DE1175" s="47"/>
      <c r="DF1175" s="47"/>
      <c r="DG1175" s="47"/>
      <c r="DH1175" s="47"/>
      <c r="DI1175" s="40"/>
      <c r="DJ1175" s="40"/>
      <c r="DK1175" s="40"/>
      <c r="DL1175" s="40"/>
    </row>
    <row r="1176" spans="1:116" ht="14.4" x14ac:dyDescent="0.3">
      <c r="A1176" t="s">
        <v>2350</v>
      </c>
      <c r="B1176" s="113" t="s">
        <v>924</v>
      </c>
      <c r="C1176" s="182" t="s">
        <v>1681</v>
      </c>
      <c r="D1176" s="40" t="s">
        <v>281</v>
      </c>
      <c r="E1176" s="181" t="s">
        <v>943</v>
      </c>
      <c r="F1176" s="184" t="s">
        <v>4472</v>
      </c>
      <c r="G1176" s="184">
        <v>6.7749559928200004E-2</v>
      </c>
      <c r="H1176" s="184">
        <v>5.3872581470000005E-3</v>
      </c>
      <c r="I1176" s="184">
        <v>7.4913204290000006E-3</v>
      </c>
      <c r="J1176" s="328">
        <v>1.42929083522E-2</v>
      </c>
      <c r="K1176" s="184">
        <v>4.0578072999999999E-2</v>
      </c>
      <c r="L1176" s="184">
        <v>2.0548059000000001E-3</v>
      </c>
      <c r="M1176" s="331">
        <v>2.8027365999999999E-3</v>
      </c>
      <c r="N1176" s="184">
        <v>2.5485702000000001E-3</v>
      </c>
      <c r="O1176" s="331">
        <v>2.4948069999999999E-3</v>
      </c>
      <c r="P1176" s="331">
        <v>1.2020597E-5</v>
      </c>
      <c r="Q1176" s="331">
        <v>3.3186035000000002E-4</v>
      </c>
      <c r="R1176" s="331">
        <v>3.1155251000000001E-4</v>
      </c>
      <c r="S1176" s="331">
        <v>2.6014163000000001E-4</v>
      </c>
      <c r="T1176" s="331">
        <v>2.2621954E-3</v>
      </c>
      <c r="U1176" s="331">
        <v>1.4028585E-2</v>
      </c>
      <c r="V1176" s="331">
        <v>6.0030018999999998E-5</v>
      </c>
      <c r="W1176" s="331">
        <v>4.1817222000000002E-6</v>
      </c>
      <c r="X1176" s="331">
        <v>0</v>
      </c>
      <c r="Y1176"/>
      <c r="Z1176" s="288">
        <v>0.27052048666666667</v>
      </c>
      <c r="AA1176"/>
      <c r="AB1176" s="164">
        <v>25.625247000000002</v>
      </c>
      <c r="AC1176" s="164">
        <v>3.7707784000000002</v>
      </c>
      <c r="AD1176" s="164">
        <v>0.45146190000000003</v>
      </c>
      <c r="AE1176" s="164">
        <v>0</v>
      </c>
      <c r="AF1176" s="164">
        <v>21.083081</v>
      </c>
      <c r="AG1176" s="164">
        <v>0.22479652999999999</v>
      </c>
      <c r="AH1176" s="164">
        <v>9.5128849000000001E-2</v>
      </c>
      <c r="AI1176"/>
      <c r="AJ1176" s="185">
        <v>5.5101576999999997E-3</v>
      </c>
      <c r="AK1176" s="185">
        <v>5.0720805000000002E-3</v>
      </c>
      <c r="AL1176" s="185">
        <v>2.2931882999999999E-4</v>
      </c>
      <c r="AM1176" s="185">
        <v>2.0875839000000001E-4</v>
      </c>
      <c r="AN1176" s="176">
        <v>3.0408156999999998E-7</v>
      </c>
      <c r="AO1176" s="176">
        <v>8.4807259999999995E-10</v>
      </c>
      <c r="AP1176" s="176">
        <v>2.9237869E-2</v>
      </c>
      <c r="AQ1176" s="192">
        <v>2.5107546999999997E-7</v>
      </c>
      <c r="AR1176" s="192">
        <v>7.5755403E-10</v>
      </c>
      <c r="AS1176" s="192">
        <v>2.0697454E-14</v>
      </c>
      <c r="AT1176" s="192">
        <v>5.4492331999999996E-12</v>
      </c>
      <c r="AU1176" s="192">
        <v>0</v>
      </c>
      <c r="AV1176" s="192">
        <v>2.0925302000000001E-10</v>
      </c>
      <c r="AW1176" s="192">
        <v>5.2632847999999997E-8</v>
      </c>
      <c r="AX1176" s="192">
        <v>3.2885792000000003E-11</v>
      </c>
      <c r="AY1176" s="192">
        <v>5.7351207E-11</v>
      </c>
      <c r="AZ1176" s="192">
        <v>6.2354695000000001E-14</v>
      </c>
      <c r="BA1176" s="192">
        <v>9.2475356000000004E-16</v>
      </c>
      <c r="BB1176" s="192">
        <v>1.8908647E-13</v>
      </c>
      <c r="BC1176" s="192">
        <v>6.8933713E-15</v>
      </c>
      <c r="BD1176" s="192">
        <v>1.6115352E-15</v>
      </c>
      <c r="BE1176" s="192">
        <v>8.7960297000000003E-12</v>
      </c>
      <c r="BF1176" s="192">
        <v>1.4975397E-10</v>
      </c>
      <c r="BG1176" s="192">
        <v>5.2103006000000001E-20</v>
      </c>
      <c r="BH1176" s="192">
        <v>2.3610835E-5</v>
      </c>
      <c r="BI1176" s="193">
        <v>2.9214258999999999E-2</v>
      </c>
      <c r="BJ1176" s="192">
        <v>0</v>
      </c>
      <c r="BK1176" s="192">
        <v>0</v>
      </c>
      <c r="BL1176" s="192">
        <v>0</v>
      </c>
      <c r="BM1176"/>
      <c r="BN1176" s="186">
        <v>1.4774606000000001E-5</v>
      </c>
      <c r="BO1176" s="186">
        <v>4.5566173000000002E-7</v>
      </c>
      <c r="BP1176" s="186">
        <v>7.5428290000000002E-6</v>
      </c>
      <c r="BQ1176" s="186">
        <v>3.7215956E-8</v>
      </c>
      <c r="BR1176" s="186">
        <v>4.6432238000000002E-7</v>
      </c>
      <c r="BS1176" s="186">
        <v>1.1215866E-7</v>
      </c>
      <c r="BT1176" s="186">
        <v>1.5292020999999999E-9</v>
      </c>
      <c r="BU1176" s="186">
        <v>1.6892113E-7</v>
      </c>
      <c r="BV1176" s="186">
        <v>3.2487555E-8</v>
      </c>
      <c r="BW1176" s="186">
        <v>2.3228442999999999E-7</v>
      </c>
      <c r="BX1176" s="186">
        <v>0</v>
      </c>
      <c r="BY1176" s="186">
        <v>1.1521915000000001E-16</v>
      </c>
      <c r="BZ1176" s="186">
        <v>9.4343083000000006E-13</v>
      </c>
      <c r="CA1176" s="186">
        <v>5.0617616000000004E-7</v>
      </c>
      <c r="CB1176" s="186">
        <v>5.1997904999999996E-6</v>
      </c>
      <c r="CC1176" s="186">
        <v>2.1228841E-8</v>
      </c>
      <c r="CD1176" s="186">
        <v>0</v>
      </c>
      <c r="CE1176"/>
      <c r="CF1176" s="329">
        <v>7.9853273000000003E-13</v>
      </c>
      <c r="CG1176" s="330">
        <v>0.27053514000000001</v>
      </c>
      <c r="CH1176" s="330">
        <v>4.6477007999999997E-3</v>
      </c>
      <c r="CI1176" s="330">
        <v>3.4068061E-4</v>
      </c>
      <c r="CJ1176" s="329">
        <v>1.0499790999999999E-4</v>
      </c>
      <c r="CK1176" s="329">
        <v>8.6682164E-11</v>
      </c>
      <c r="CL1176" s="329">
        <v>1.0141014999999999E-8</v>
      </c>
      <c r="CM1176" s="329">
        <v>1.8544808000000001E-5</v>
      </c>
      <c r="CN1176" s="330">
        <v>3.7809966000000002E-3</v>
      </c>
      <c r="CO1176" s="330">
        <v>0.40791334000000001</v>
      </c>
      <c r="CP1176"/>
      <c r="CQ1176">
        <v>4.0578072999999999E-2</v>
      </c>
      <c r="CR1176">
        <v>1.0556353156999999E-2</v>
      </c>
      <c r="CS1176">
        <v>5.1732767322000004E-3</v>
      </c>
      <c r="CT1176">
        <v>7.4913204289999997E-3</v>
      </c>
      <c r="CU1176">
        <v>1.428872663E-2</v>
      </c>
      <c r="CV1176" s="109"/>
      <c r="CW1176" s="376" t="s">
        <v>7014</v>
      </c>
      <c r="CX1176" s="36"/>
      <c r="CY1176" s="36"/>
      <c r="CZ1176" s="36"/>
      <c r="DA1176" s="237"/>
      <c r="DB1176" s="40"/>
      <c r="DC1176" s="47"/>
      <c r="DD1176" s="47"/>
      <c r="DE1176" s="47"/>
      <c r="DF1176" s="47"/>
      <c r="DG1176" s="47"/>
      <c r="DH1176" s="47"/>
      <c r="DI1176" s="40"/>
      <c r="DJ1176" s="40"/>
      <c r="DK1176" s="40"/>
      <c r="DL1176" s="40"/>
    </row>
    <row r="1177" spans="1:116" ht="14.4" x14ac:dyDescent="0.3">
      <c r="A1177" t="s">
        <v>2351</v>
      </c>
      <c r="B1177" s="113" t="s">
        <v>924</v>
      </c>
      <c r="C1177" s="182" t="s">
        <v>291</v>
      </c>
      <c r="D1177" s="40" t="s">
        <v>281</v>
      </c>
      <c r="E1177" s="181" t="s">
        <v>943</v>
      </c>
      <c r="F1177" s="184" t="s">
        <v>4473</v>
      </c>
      <c r="G1177" s="184">
        <v>7.2383274028699998E-2</v>
      </c>
      <c r="H1177" s="184">
        <v>2.9180593868000002E-3</v>
      </c>
      <c r="I1177" s="184">
        <v>7.764213253000001E-3</v>
      </c>
      <c r="J1177" s="328">
        <v>1.7610940388900001E-2</v>
      </c>
      <c r="K1177" s="184">
        <v>4.4090061E-2</v>
      </c>
      <c r="L1177" s="184">
        <v>5.0395789000000002E-3</v>
      </c>
      <c r="M1177" s="331">
        <v>1.6707072000000001E-3</v>
      </c>
      <c r="N1177" s="184">
        <v>1.678045E-3</v>
      </c>
      <c r="O1177" s="331">
        <v>1.092579E-3</v>
      </c>
      <c r="P1177" s="331">
        <v>6.2447167999999996E-6</v>
      </c>
      <c r="Q1177" s="331">
        <v>1.4119067E-4</v>
      </c>
      <c r="R1177" s="331">
        <v>1.2483603000000001E-4</v>
      </c>
      <c r="S1177" s="331">
        <v>1.5169669999999999E-4</v>
      </c>
      <c r="T1177" s="331">
        <v>9.0487816000000003E-4</v>
      </c>
      <c r="U1177" s="331">
        <v>1.7457571000000002E-2</v>
      </c>
      <c r="V1177" s="331">
        <v>2.4212962999999999E-5</v>
      </c>
      <c r="W1177" s="331">
        <v>1.6726889000000001E-6</v>
      </c>
      <c r="X1177" s="331">
        <v>0</v>
      </c>
      <c r="Y1177"/>
      <c r="Z1177" s="288">
        <v>0.29393374</v>
      </c>
      <c r="AA1177"/>
      <c r="AB1177" s="164">
        <v>25.580998000000001</v>
      </c>
      <c r="AC1177" s="164">
        <v>3.8235293000000001</v>
      </c>
      <c r="AD1177" s="164">
        <v>0.44636709000000002</v>
      </c>
      <c r="AE1177" s="164">
        <v>0</v>
      </c>
      <c r="AF1177" s="164">
        <v>21.023185000000002</v>
      </c>
      <c r="AG1177" s="164">
        <v>0.193942</v>
      </c>
      <c r="AH1177" s="164">
        <v>9.3974251999999994E-2</v>
      </c>
      <c r="AI1177"/>
      <c r="AJ1177" s="185">
        <v>6.6754500000000003E-3</v>
      </c>
      <c r="AK1177" s="185">
        <v>6.2064282E-3</v>
      </c>
      <c r="AL1177" s="185">
        <v>2.5762056E-4</v>
      </c>
      <c r="AM1177" s="185">
        <v>2.1140126E-4</v>
      </c>
      <c r="AN1177" s="176">
        <v>3.7208802000000001E-7</v>
      </c>
      <c r="AO1177" s="176">
        <v>9.5273877000000006E-10</v>
      </c>
      <c r="AP1177" s="176">
        <v>2.9608019999999999E-2</v>
      </c>
      <c r="AQ1177" s="192">
        <v>2.7278348999999999E-7</v>
      </c>
      <c r="AR1177" s="192">
        <v>8.2305313999999999E-10</v>
      </c>
      <c r="AS1177" s="192">
        <v>2.2486986000000001E-14</v>
      </c>
      <c r="AT1177" s="192">
        <v>2.1796932999999999E-12</v>
      </c>
      <c r="AU1177" s="192">
        <v>0</v>
      </c>
      <c r="AV1177" s="192">
        <v>1.0135042E-10</v>
      </c>
      <c r="AW1177" s="192">
        <v>9.9134562000000007E-8</v>
      </c>
      <c r="AX1177" s="192">
        <v>1.7179198000000001E-11</v>
      </c>
      <c r="AY1177" s="192">
        <v>1.1216297E-10</v>
      </c>
      <c r="AZ1177" s="192">
        <v>2.4941877999999999E-14</v>
      </c>
      <c r="BA1177" s="192">
        <v>3.6990142E-16</v>
      </c>
      <c r="BB1177" s="192">
        <v>8.0446568E-14</v>
      </c>
      <c r="BC1177" s="192">
        <v>1.8206128999999999E-13</v>
      </c>
      <c r="BD1177" s="192">
        <v>3.3152200999999998E-14</v>
      </c>
      <c r="BE1177" s="192">
        <v>3.7573541000000003E-12</v>
      </c>
      <c r="BF1177" s="192">
        <v>6.2676971999999994E-11</v>
      </c>
      <c r="BG1177" s="192">
        <v>2.0841203E-20</v>
      </c>
      <c r="BH1177" s="192">
        <v>1.4663491E-5</v>
      </c>
      <c r="BI1177" s="193">
        <v>2.9593356000000001E-2</v>
      </c>
      <c r="BJ1177" s="192">
        <v>0</v>
      </c>
      <c r="BK1177" s="192">
        <v>0</v>
      </c>
      <c r="BL1177" s="192">
        <v>0</v>
      </c>
      <c r="BM1177"/>
      <c r="BN1177" s="186">
        <v>1.5625755999999998E-5</v>
      </c>
      <c r="BO1177" s="186">
        <v>7.9739149999999996E-7</v>
      </c>
      <c r="BP1177" s="186">
        <v>8.1956526000000002E-6</v>
      </c>
      <c r="BQ1177" s="186">
        <v>1.5226842000000001E-8</v>
      </c>
      <c r="BR1177" s="186">
        <v>7.7715490999999996E-7</v>
      </c>
      <c r="BS1177" s="186">
        <v>4.4863465999999999E-8</v>
      </c>
      <c r="BT1177" s="186">
        <v>6.1168084999999996E-10</v>
      </c>
      <c r="BU1177" s="186">
        <v>6.7568454000000006E-8</v>
      </c>
      <c r="BV1177" s="186">
        <v>1.5330589999999998E-8</v>
      </c>
      <c r="BW1177" s="186">
        <v>9.9459405000000004E-8</v>
      </c>
      <c r="BX1177" s="186">
        <v>0</v>
      </c>
      <c r="BY1177" s="186">
        <v>4.6087660999999998E-17</v>
      </c>
      <c r="BZ1177" s="186">
        <v>3.7737233000000001E-13</v>
      </c>
      <c r="CA1177" s="186">
        <v>3.6829849000000001E-7</v>
      </c>
      <c r="CB1177" s="186">
        <v>5.2357058000000004E-6</v>
      </c>
      <c r="CC1177" s="186">
        <v>8.4915887000000005E-9</v>
      </c>
      <c r="CD1177" s="186">
        <v>0</v>
      </c>
      <c r="CE1177"/>
      <c r="CF1177" s="329">
        <v>3.1941308999999999E-13</v>
      </c>
      <c r="CG1177" s="330">
        <v>0.29393960000000002</v>
      </c>
      <c r="CH1177" s="330">
        <v>1.8590803E-3</v>
      </c>
      <c r="CI1177" s="330">
        <v>5.5713305000000004E-4</v>
      </c>
      <c r="CJ1177" s="329">
        <v>7.9348862999999994E-5</v>
      </c>
      <c r="CK1177" s="329">
        <v>3.6849940999999999E-11</v>
      </c>
      <c r="CL1177" s="329">
        <v>4.3136936999999998E-9</v>
      </c>
      <c r="CM1177" s="329">
        <v>3.5497692999999998E-5</v>
      </c>
      <c r="CN1177" s="330">
        <v>8.9887245000000005E-2</v>
      </c>
      <c r="CO1177" s="330">
        <v>0.41425352999999998</v>
      </c>
      <c r="CP1177"/>
      <c r="CQ1177">
        <v>4.4090061E-2</v>
      </c>
      <c r="CR1177">
        <v>9.7531815168E-3</v>
      </c>
      <c r="CS1177">
        <v>6.836794818900001E-3</v>
      </c>
      <c r="CT1177">
        <v>7.764213253000001E-3</v>
      </c>
      <c r="CU1177">
        <v>1.76092677E-2</v>
      </c>
      <c r="CV1177" s="109"/>
      <c r="CW1177" s="376" t="s">
        <v>7015</v>
      </c>
      <c r="CX1177" s="36"/>
      <c r="CY1177" s="36"/>
      <c r="CZ1177" s="34"/>
      <c r="DA1177" s="47"/>
      <c r="DB1177" s="257"/>
      <c r="DC1177" s="47"/>
      <c r="DD1177" s="47"/>
      <c r="DE1177" s="47"/>
      <c r="DF1177" s="47"/>
      <c r="DG1177" s="47"/>
      <c r="DH1177" s="47"/>
      <c r="DI1177" s="40"/>
      <c r="DJ1177" s="40"/>
      <c r="DK1177" s="40"/>
      <c r="DL1177" s="40"/>
    </row>
    <row r="1178" spans="1:116" ht="14.4" x14ac:dyDescent="0.3">
      <c r="A1178" t="s">
        <v>7016</v>
      </c>
      <c r="B1178" s="113" t="s">
        <v>924</v>
      </c>
      <c r="C1178" s="182" t="s">
        <v>292</v>
      </c>
      <c r="D1178" s="40" t="s">
        <v>281</v>
      </c>
      <c r="E1178" s="181" t="s">
        <v>943</v>
      </c>
      <c r="F1178" s="184" t="s">
        <v>7017</v>
      </c>
      <c r="G1178" s="184">
        <v>1.9467082600657002</v>
      </c>
      <c r="H1178" s="184">
        <v>2.9180593868000002E-3</v>
      </c>
      <c r="I1178" s="184">
        <v>1.3645892002900002</v>
      </c>
      <c r="J1178" s="328">
        <v>1.7610940388900001E-2</v>
      </c>
      <c r="K1178" s="184">
        <v>0.56159006</v>
      </c>
      <c r="L1178" s="184">
        <v>5.0395789000000002E-3</v>
      </c>
      <c r="M1178" s="331">
        <v>1.6707072000000001E-3</v>
      </c>
      <c r="N1178" s="184">
        <v>1.678045E-3</v>
      </c>
      <c r="O1178" s="331">
        <v>1.092579E-3</v>
      </c>
      <c r="P1178" s="331">
        <v>6.2447167999999996E-6</v>
      </c>
      <c r="Q1178" s="331">
        <v>1.4119067E-4</v>
      </c>
      <c r="R1178" s="331">
        <v>1.2483603000000001E-4</v>
      </c>
      <c r="S1178" s="331">
        <v>1.5169669999999999E-4</v>
      </c>
      <c r="T1178" s="331">
        <v>9.0487816000000003E-4</v>
      </c>
      <c r="U1178" s="331">
        <v>1.7457571000000002E-2</v>
      </c>
      <c r="V1178" s="331">
        <v>1.3568492000000001</v>
      </c>
      <c r="W1178" s="331">
        <v>1.6726889000000001E-6</v>
      </c>
      <c r="X1178" s="331">
        <v>0</v>
      </c>
      <c r="Y1178"/>
      <c r="Z1178" s="288">
        <v>3.7439337333333333</v>
      </c>
      <c r="AA1178"/>
      <c r="AB1178" s="164">
        <v>25.580998000000001</v>
      </c>
      <c r="AC1178" s="164">
        <v>3.8235293000000001</v>
      </c>
      <c r="AD1178" s="164">
        <v>0.44636709000000002</v>
      </c>
      <c r="AE1178" s="164">
        <v>0</v>
      </c>
      <c r="AF1178" s="164">
        <v>21.023185000000002</v>
      </c>
      <c r="AG1178" s="164">
        <v>0.193942</v>
      </c>
      <c r="AH1178" s="164">
        <v>9.3974251999999994E-2</v>
      </c>
      <c r="AI1178"/>
      <c r="AJ1178" s="185">
        <v>6.2690273000000005E-2</v>
      </c>
      <c r="AK1178" s="185">
        <v>5.9609115999999997E-2</v>
      </c>
      <c r="AL1178" s="185">
        <v>2.8697559000000002E-3</v>
      </c>
      <c r="AM1178" s="185">
        <v>2.1140126E-4</v>
      </c>
      <c r="AN1178" s="176">
        <v>3.5736879999999999E-6</v>
      </c>
      <c r="AO1178" s="176">
        <v>1.0613003E-8</v>
      </c>
      <c r="AP1178" s="176">
        <v>2.9608019999999999E-2</v>
      </c>
      <c r="AQ1178" s="192">
        <v>3.4743835E-6</v>
      </c>
      <c r="AR1178" s="192">
        <v>1.0483053000000001E-8</v>
      </c>
      <c r="AS1178" s="192">
        <v>2.8641199E-13</v>
      </c>
      <c r="AT1178" s="192">
        <v>2.1796932999999999E-12</v>
      </c>
      <c r="AU1178" s="192">
        <v>0</v>
      </c>
      <c r="AV1178" s="192">
        <v>1.0135042E-10</v>
      </c>
      <c r="AW1178" s="192">
        <v>9.9134562000000007E-8</v>
      </c>
      <c r="AX1178" s="192">
        <v>1.7179198000000001E-11</v>
      </c>
      <c r="AY1178" s="192">
        <v>1.1216297E-10</v>
      </c>
      <c r="AZ1178" s="192">
        <v>2.4941877999999999E-14</v>
      </c>
      <c r="BA1178" s="192">
        <v>3.6990142E-16</v>
      </c>
      <c r="BB1178" s="192">
        <v>8.0446568E-14</v>
      </c>
      <c r="BC1178" s="192">
        <v>1.8206128999999999E-13</v>
      </c>
      <c r="BD1178" s="192">
        <v>3.3152200999999998E-14</v>
      </c>
      <c r="BE1178" s="192">
        <v>3.7573541000000003E-12</v>
      </c>
      <c r="BF1178" s="192">
        <v>6.2676971999999994E-11</v>
      </c>
      <c r="BG1178" s="192">
        <v>2.0841203E-20</v>
      </c>
      <c r="BH1178" s="192">
        <v>1.4663491E-5</v>
      </c>
      <c r="BI1178" s="193">
        <v>2.9593356000000001E-2</v>
      </c>
      <c r="BJ1178" s="192">
        <v>0</v>
      </c>
      <c r="BK1178" s="192">
        <v>0</v>
      </c>
      <c r="BL1178" s="192">
        <v>0</v>
      </c>
      <c r="BM1178"/>
      <c r="BN1178" s="164">
        <v>1.1182091000000001E-4</v>
      </c>
      <c r="BO1178" s="186">
        <v>7.9739149999999996E-7</v>
      </c>
      <c r="BP1178" s="164">
        <v>1.0439081E-4</v>
      </c>
      <c r="BQ1178" s="186">
        <v>1.5226842000000001E-8</v>
      </c>
      <c r="BR1178" s="186">
        <v>7.7715490999999996E-7</v>
      </c>
      <c r="BS1178" s="186">
        <v>4.4863465999999999E-8</v>
      </c>
      <c r="BT1178" s="186">
        <v>6.1168084999999996E-10</v>
      </c>
      <c r="BU1178" s="186">
        <v>6.7568454000000006E-8</v>
      </c>
      <c r="BV1178" s="186">
        <v>1.5330589999999998E-8</v>
      </c>
      <c r="BW1178" s="186">
        <v>9.9459405000000004E-8</v>
      </c>
      <c r="BX1178" s="186">
        <v>0</v>
      </c>
      <c r="BY1178" s="186">
        <v>4.6087660999999998E-17</v>
      </c>
      <c r="BZ1178" s="186">
        <v>3.7737233000000001E-13</v>
      </c>
      <c r="CA1178" s="186">
        <v>3.6829849000000001E-7</v>
      </c>
      <c r="CB1178" s="186">
        <v>5.2357058000000004E-6</v>
      </c>
      <c r="CC1178" s="186">
        <v>8.4915887000000005E-9</v>
      </c>
      <c r="CD1178" s="186">
        <v>0</v>
      </c>
      <c r="CE1178"/>
      <c r="CF1178" s="329">
        <v>3.1941308999999999E-13</v>
      </c>
      <c r="CG1178" s="330">
        <v>3.7439396</v>
      </c>
      <c r="CH1178" s="330">
        <v>1.8590803E-3</v>
      </c>
      <c r="CI1178" s="330">
        <v>5.5713305000000004E-4</v>
      </c>
      <c r="CJ1178" s="329">
        <v>7.9348862999999994E-5</v>
      </c>
      <c r="CK1178" s="329">
        <v>3.6849940999999999E-11</v>
      </c>
      <c r="CL1178" s="329">
        <v>4.3136936999999998E-9</v>
      </c>
      <c r="CM1178" s="329">
        <v>3.5497692999999998E-5</v>
      </c>
      <c r="CN1178" s="330">
        <v>8.9887245000000005E-2</v>
      </c>
      <c r="CO1178" s="330">
        <v>0.41425352999999998</v>
      </c>
      <c r="CP1178"/>
      <c r="CQ1178">
        <v>0.56159006</v>
      </c>
      <c r="CR1178">
        <v>9.7531815168E-3</v>
      </c>
      <c r="CS1178">
        <v>6.836794818900001E-3</v>
      </c>
      <c r="CT1178">
        <v>1.36458920029</v>
      </c>
      <c r="CU1178">
        <v>1.76092677E-2</v>
      </c>
      <c r="CV1178" s="109"/>
      <c r="CW1178" s="376" t="s">
        <v>7015</v>
      </c>
      <c r="CX1178" s="36"/>
      <c r="CY1178" s="36"/>
      <c r="CZ1178" s="36"/>
      <c r="DA1178" s="237"/>
      <c r="DB1178" s="257"/>
      <c r="DC1178" s="47"/>
      <c r="DD1178" s="47"/>
      <c r="DE1178" s="47"/>
      <c r="DF1178" s="47"/>
      <c r="DG1178" s="47"/>
      <c r="DH1178" s="47"/>
      <c r="DI1178" s="40"/>
      <c r="DJ1178" s="40"/>
      <c r="DK1178" s="40"/>
      <c r="DL1178" s="40"/>
    </row>
    <row r="1179" spans="1:116" ht="14.4" x14ac:dyDescent="0.3">
      <c r="A1179" t="s">
        <v>2352</v>
      </c>
      <c r="B1179" s="113" t="s">
        <v>924</v>
      </c>
      <c r="C1179" s="182" t="s">
        <v>293</v>
      </c>
      <c r="D1179" s="40" t="s">
        <v>281</v>
      </c>
      <c r="E1179" s="181" t="s">
        <v>943</v>
      </c>
      <c r="F1179" s="184" t="s">
        <v>4474</v>
      </c>
      <c r="G1179" s="184">
        <v>5.4129459033199996E-2</v>
      </c>
      <c r="H1179" s="184">
        <v>2.7155535043000001E-3</v>
      </c>
      <c r="I1179" s="184">
        <v>5.4204747200000004E-3</v>
      </c>
      <c r="J1179" s="328">
        <v>1.18618948089E-2</v>
      </c>
      <c r="K1179" s="184">
        <v>3.4131535999999997E-2</v>
      </c>
      <c r="L1179" s="184">
        <v>2.8366560999999999E-3</v>
      </c>
      <c r="M1179" s="331">
        <v>1.530137E-3</v>
      </c>
      <c r="N1179" s="184">
        <v>1.4999887999999999E-3</v>
      </c>
      <c r="O1179" s="331">
        <v>1.0739626999999999E-3</v>
      </c>
      <c r="P1179" s="331">
        <v>5.3968442999999999E-6</v>
      </c>
      <c r="Q1179" s="331">
        <v>1.3620516000000001E-4</v>
      </c>
      <c r="R1179" s="331">
        <v>1.2470911E-4</v>
      </c>
      <c r="S1179" s="184">
        <v>1.4788911999999999E-4</v>
      </c>
      <c r="T1179" s="331">
        <v>9.0487816000000003E-4</v>
      </c>
      <c r="U1179" s="331">
        <v>1.1712333E-2</v>
      </c>
      <c r="V1179" s="331">
        <v>2.4094350000000001E-5</v>
      </c>
      <c r="W1179" s="331">
        <v>1.6726889000000001E-6</v>
      </c>
      <c r="X1179" s="331">
        <v>0</v>
      </c>
      <c r="Y1179"/>
      <c r="Z1179" s="288">
        <v>0.22754357333333333</v>
      </c>
      <c r="AA1179"/>
      <c r="AB1179" s="164">
        <v>24.709315</v>
      </c>
      <c r="AC1179" s="164">
        <v>2.9557864999999999</v>
      </c>
      <c r="AD1179" s="164">
        <v>0.44373014999999999</v>
      </c>
      <c r="AE1179" s="164">
        <v>0</v>
      </c>
      <c r="AF1179" s="164">
        <v>21.023185000000002</v>
      </c>
      <c r="AG1179" s="164">
        <v>0.19336634</v>
      </c>
      <c r="AH1179" s="164">
        <v>9.3247131999999996E-2</v>
      </c>
      <c r="AI1179"/>
      <c r="AJ1179" s="185">
        <v>4.8514270000000002E-3</v>
      </c>
      <c r="AK1179" s="185">
        <v>4.5064724000000002E-3</v>
      </c>
      <c r="AL1179" s="185">
        <v>1.9442394999999999E-4</v>
      </c>
      <c r="AM1179" s="185">
        <v>1.5053064999999999E-4</v>
      </c>
      <c r="AN1179" s="176">
        <v>2.7017221000000001E-7</v>
      </c>
      <c r="AO1179" s="176">
        <v>7.1902347999999996E-10</v>
      </c>
      <c r="AP1179" s="176">
        <v>2.1082724000000001E-2</v>
      </c>
      <c r="AQ1179" s="192">
        <v>2.1117342E-7</v>
      </c>
      <c r="AR1179" s="192">
        <v>6.3716068000000003E-10</v>
      </c>
      <c r="AS1179" s="192">
        <v>1.7408137999999999E-14</v>
      </c>
      <c r="AT1179" s="192">
        <v>2.1796932999999999E-12</v>
      </c>
      <c r="AU1179" s="192">
        <v>0</v>
      </c>
      <c r="AV1179" s="192">
        <v>9.6578975999999995E-11</v>
      </c>
      <c r="AW1179" s="192">
        <v>5.8835371E-8</v>
      </c>
      <c r="AX1179" s="192">
        <v>1.6091077000000001E-11</v>
      </c>
      <c r="AY1179" s="192">
        <v>6.5561202E-11</v>
      </c>
      <c r="AZ1179" s="192">
        <v>2.4941877999999999E-14</v>
      </c>
      <c r="BA1179" s="192">
        <v>3.6990142E-16</v>
      </c>
      <c r="BB1179" s="192">
        <v>7.7606324999999996E-14</v>
      </c>
      <c r="BC1179" s="192">
        <v>7.6228229000000004E-14</v>
      </c>
      <c r="BD1179" s="192">
        <v>1.3964796000000001E-14</v>
      </c>
      <c r="BE1179" s="192">
        <v>3.6163199E-12</v>
      </c>
      <c r="BF1179" s="192">
        <v>6.1038819999999994E-11</v>
      </c>
      <c r="BG1179" s="192">
        <v>2.0841203E-20</v>
      </c>
      <c r="BH1179" s="192">
        <v>1.4313295E-5</v>
      </c>
      <c r="BI1179" s="193">
        <v>2.1068410999999999E-2</v>
      </c>
      <c r="BJ1179" s="192">
        <v>0</v>
      </c>
      <c r="BK1179" s="192">
        <v>0</v>
      </c>
      <c r="BL1179" s="192">
        <v>0</v>
      </c>
      <c r="BM1179"/>
      <c r="BN1179" s="186">
        <v>1.2063953999999999E-5</v>
      </c>
      <c r="BO1179" s="186">
        <v>4.7610481000000001E-7</v>
      </c>
      <c r="BP1179" s="186">
        <v>6.3445186999999996E-6</v>
      </c>
      <c r="BQ1179" s="186">
        <v>1.5126194000000002E-8</v>
      </c>
      <c r="BR1179" s="186">
        <v>4.9583700000000005E-7</v>
      </c>
      <c r="BS1179" s="186">
        <v>4.4863465999999999E-8</v>
      </c>
      <c r="BT1179" s="186">
        <v>6.1168084999999996E-10</v>
      </c>
      <c r="BU1179" s="186">
        <v>6.7568454000000006E-8</v>
      </c>
      <c r="BV1179" s="186">
        <v>1.3952034999999999E-8</v>
      </c>
      <c r="BW1179" s="186">
        <v>9.5901869999999999E-8</v>
      </c>
      <c r="BX1179" s="186">
        <v>0</v>
      </c>
      <c r="BY1179" s="186">
        <v>4.6087660999999998E-17</v>
      </c>
      <c r="BZ1179" s="186">
        <v>3.7737233000000001E-13</v>
      </c>
      <c r="CA1179" s="186">
        <v>3.1340634000000001E-7</v>
      </c>
      <c r="CB1179" s="186">
        <v>4.1875712000000001E-6</v>
      </c>
      <c r="CC1179" s="186">
        <v>8.4915887000000005E-9</v>
      </c>
      <c r="CD1179" s="186">
        <v>0</v>
      </c>
      <c r="CE1179"/>
      <c r="CF1179" s="329">
        <v>3.1941308999999999E-13</v>
      </c>
      <c r="CG1179" s="330">
        <v>0.22754943999999999</v>
      </c>
      <c r="CH1179" s="330">
        <v>1.8590803E-3</v>
      </c>
      <c r="CI1179" s="330">
        <v>3.3731336999999999E-4</v>
      </c>
      <c r="CJ1179" s="329">
        <v>6.9796214000000006E-5</v>
      </c>
      <c r="CK1179" s="329">
        <v>3.5564935999999997E-11</v>
      </c>
      <c r="CL1179" s="329">
        <v>4.1618313000000003E-9</v>
      </c>
      <c r="CM1179" s="329">
        <v>2.1600026000000001E-5</v>
      </c>
      <c r="CN1179" s="330">
        <v>3.7724529999999999E-2</v>
      </c>
      <c r="CO1179" s="330">
        <v>0.29668570999999999</v>
      </c>
      <c r="CP1179"/>
      <c r="CQ1179">
        <v>3.4131535999999997E-2</v>
      </c>
      <c r="CR1179">
        <v>7.2070557143000006E-3</v>
      </c>
      <c r="CS1179">
        <v>4.4931748989000004E-3</v>
      </c>
      <c r="CT1179">
        <v>5.4204747200000004E-3</v>
      </c>
      <c r="CU1179">
        <v>1.186022212E-2</v>
      </c>
      <c r="CV1179" s="109"/>
      <c r="CW1179" s="376" t="s">
        <v>7018</v>
      </c>
      <c r="CX1179" s="36"/>
      <c r="CY1179" s="36"/>
      <c r="CZ1179" s="36"/>
      <c r="DA1179" s="47"/>
      <c r="DB1179" s="257"/>
      <c r="DC1179" s="47"/>
      <c r="DD1179" s="47"/>
      <c r="DE1179" s="47"/>
      <c r="DF1179" s="47"/>
      <c r="DG1179" s="47"/>
      <c r="DH1179" s="47"/>
      <c r="DI1179" s="40"/>
      <c r="DJ1179" s="40"/>
      <c r="DK1179" s="40"/>
      <c r="DL1179" s="40"/>
    </row>
    <row r="1180" spans="1:116" ht="14.4" x14ac:dyDescent="0.3">
      <c r="A1180" t="s">
        <v>7019</v>
      </c>
      <c r="B1180" s="113" t="s">
        <v>924</v>
      </c>
      <c r="C1180" s="182" t="s">
        <v>294</v>
      </c>
      <c r="D1180" s="40" t="s">
        <v>281</v>
      </c>
      <c r="E1180" s="181" t="s">
        <v>943</v>
      </c>
      <c r="F1180" s="184" t="s">
        <v>7020</v>
      </c>
      <c r="G1180" s="184">
        <v>6.4798294686832003</v>
      </c>
      <c r="H1180" s="184">
        <v>2.7155535043000001E-3</v>
      </c>
      <c r="I1180" s="184">
        <v>5.9136204803699997</v>
      </c>
      <c r="J1180" s="328">
        <v>1.18618948089E-2</v>
      </c>
      <c r="K1180" s="184">
        <v>0.55163154000000003</v>
      </c>
      <c r="L1180" s="184">
        <v>2.8366560999999999E-3</v>
      </c>
      <c r="M1180" s="331">
        <v>1.530137E-3</v>
      </c>
      <c r="N1180" s="331">
        <v>1.4999887999999999E-3</v>
      </c>
      <c r="O1180" s="331">
        <v>1.0739626999999999E-3</v>
      </c>
      <c r="P1180" s="331">
        <v>5.3968442999999999E-6</v>
      </c>
      <c r="Q1180" s="331">
        <v>1.3620516000000001E-4</v>
      </c>
      <c r="R1180" s="331">
        <v>1.2470911E-4</v>
      </c>
      <c r="S1180" s="331">
        <v>1.4788911999999999E-4</v>
      </c>
      <c r="T1180" s="331">
        <v>9.0487816000000003E-4</v>
      </c>
      <c r="U1180" s="331">
        <v>1.1712333E-2</v>
      </c>
      <c r="V1180" s="331">
        <v>5.9082241</v>
      </c>
      <c r="W1180" s="331">
        <v>1.6726889000000001E-6</v>
      </c>
      <c r="X1180" s="331">
        <v>0</v>
      </c>
      <c r="Y1180"/>
      <c r="Z1180" s="288">
        <v>3.6775436000000004</v>
      </c>
      <c r="AA1180"/>
      <c r="AB1180" s="164">
        <v>24.709315</v>
      </c>
      <c r="AC1180" s="164">
        <v>2.9557864999999999</v>
      </c>
      <c r="AD1180" s="164">
        <v>0.44373014999999999</v>
      </c>
      <c r="AE1180" s="164">
        <v>0</v>
      </c>
      <c r="AF1180" s="164">
        <v>21.023185000000002</v>
      </c>
      <c r="AG1180" s="164">
        <v>0.19336634</v>
      </c>
      <c r="AH1180" s="164">
        <v>9.3247131999999996E-2</v>
      </c>
      <c r="AI1180"/>
      <c r="AJ1180" s="185">
        <v>6.0866249999999997E-2</v>
      </c>
      <c r="AK1180" s="185">
        <v>5.7909160000000001E-2</v>
      </c>
      <c r="AL1180" s="185">
        <v>2.8065592999999998E-3</v>
      </c>
      <c r="AM1180" s="185">
        <v>1.5053064999999999E-4</v>
      </c>
      <c r="AN1180" s="176">
        <v>3.4717721999999999E-6</v>
      </c>
      <c r="AO1180" s="176">
        <v>1.0379287E-8</v>
      </c>
      <c r="AP1180" s="176">
        <v>2.1082724000000001E-2</v>
      </c>
      <c r="AQ1180" s="192">
        <v>3.4127733999999998E-6</v>
      </c>
      <c r="AR1180" s="192">
        <v>1.0297161E-8</v>
      </c>
      <c r="AS1180" s="192">
        <v>2.8133313999999999E-13</v>
      </c>
      <c r="AT1180" s="192">
        <v>2.1796932999999999E-12</v>
      </c>
      <c r="AU1180" s="192">
        <v>0</v>
      </c>
      <c r="AV1180" s="192">
        <v>9.6578975999999995E-11</v>
      </c>
      <c r="AW1180" s="192">
        <v>5.8835371E-8</v>
      </c>
      <c r="AX1180" s="192">
        <v>1.6091077000000001E-11</v>
      </c>
      <c r="AY1180" s="192">
        <v>6.5561202E-11</v>
      </c>
      <c r="AZ1180" s="192">
        <v>2.4941877999999999E-14</v>
      </c>
      <c r="BA1180" s="192">
        <v>3.6990142E-16</v>
      </c>
      <c r="BB1180" s="192">
        <v>7.7606324999999996E-14</v>
      </c>
      <c r="BC1180" s="192">
        <v>7.6228229000000004E-14</v>
      </c>
      <c r="BD1180" s="192">
        <v>1.3964796000000001E-14</v>
      </c>
      <c r="BE1180" s="192">
        <v>3.6163199E-12</v>
      </c>
      <c r="BF1180" s="192">
        <v>6.1038819999999994E-11</v>
      </c>
      <c r="BG1180" s="192">
        <v>2.0841203E-20</v>
      </c>
      <c r="BH1180" s="192">
        <v>1.4313295E-5</v>
      </c>
      <c r="BI1180" s="193">
        <v>2.1068410999999999E-2</v>
      </c>
      <c r="BJ1180" s="192">
        <v>0</v>
      </c>
      <c r="BK1180" s="192">
        <v>0</v>
      </c>
      <c r="BL1180" s="192">
        <v>0</v>
      </c>
      <c r="BM1180"/>
      <c r="BN1180" s="164">
        <v>1.0825911E-4</v>
      </c>
      <c r="BO1180" s="186">
        <v>4.7610481000000001E-7</v>
      </c>
      <c r="BP1180" s="164">
        <v>1.0253966999999999E-4</v>
      </c>
      <c r="BQ1180" s="186">
        <v>1.5126194000000002E-8</v>
      </c>
      <c r="BR1180" s="186">
        <v>4.9583700000000005E-7</v>
      </c>
      <c r="BS1180" s="186">
        <v>4.4863465999999999E-8</v>
      </c>
      <c r="BT1180" s="186">
        <v>6.1168084999999996E-10</v>
      </c>
      <c r="BU1180" s="186">
        <v>6.7568454000000006E-8</v>
      </c>
      <c r="BV1180" s="186">
        <v>1.3952034999999999E-8</v>
      </c>
      <c r="BW1180" s="186">
        <v>9.5901869999999999E-8</v>
      </c>
      <c r="BX1180" s="186">
        <v>0</v>
      </c>
      <c r="BY1180" s="186">
        <v>4.6087660999999998E-17</v>
      </c>
      <c r="BZ1180" s="186">
        <v>3.7737233000000001E-13</v>
      </c>
      <c r="CA1180" s="186">
        <v>3.1340634000000001E-7</v>
      </c>
      <c r="CB1180" s="186">
        <v>4.1875712000000001E-6</v>
      </c>
      <c r="CC1180" s="186">
        <v>8.4915887000000005E-9</v>
      </c>
      <c r="CD1180" s="186">
        <v>0</v>
      </c>
      <c r="CE1180"/>
      <c r="CF1180" s="329">
        <v>3.1941308999999999E-13</v>
      </c>
      <c r="CG1180" s="330">
        <v>3.6775494000000002</v>
      </c>
      <c r="CH1180" s="330">
        <v>1.8590803E-3</v>
      </c>
      <c r="CI1180" s="330">
        <v>3.3731336999999999E-4</v>
      </c>
      <c r="CJ1180" s="329">
        <v>6.9796214000000006E-5</v>
      </c>
      <c r="CK1180" s="329">
        <v>3.5564935999999997E-11</v>
      </c>
      <c r="CL1180" s="329">
        <v>4.1618313000000003E-9</v>
      </c>
      <c r="CM1180" s="329">
        <v>2.1600026000000001E-5</v>
      </c>
      <c r="CN1180" s="330">
        <v>3.7724529999999999E-2</v>
      </c>
      <c r="CO1180" s="330">
        <v>0.29668570999999999</v>
      </c>
      <c r="CP1180"/>
      <c r="CQ1180">
        <v>0.55163154000000003</v>
      </c>
      <c r="CR1180">
        <v>7.2070557143000006E-3</v>
      </c>
      <c r="CS1180">
        <v>4.4931748989000004E-3</v>
      </c>
      <c r="CT1180">
        <v>5.9136204803699997</v>
      </c>
      <c r="CU1180">
        <v>1.186022212E-2</v>
      </c>
      <c r="CV1180" s="109"/>
      <c r="CW1180" s="376" t="s">
        <v>7018</v>
      </c>
      <c r="CX1180" s="36"/>
      <c r="CY1180" s="36"/>
      <c r="CZ1180" s="36"/>
      <c r="DA1180" s="47"/>
      <c r="DB1180" s="257"/>
      <c r="DC1180" s="47"/>
      <c r="DD1180" s="47"/>
      <c r="DE1180" s="47"/>
      <c r="DF1180" s="47"/>
      <c r="DG1180" s="47"/>
      <c r="DH1180" s="47"/>
      <c r="DI1180" s="40"/>
      <c r="DJ1180" s="40"/>
      <c r="DK1180" s="40"/>
      <c r="DL1180" s="40"/>
    </row>
    <row r="1181" spans="1:116" ht="14.4" x14ac:dyDescent="0.3">
      <c r="A1181" t="s">
        <v>2353</v>
      </c>
      <c r="B1181" s="113" t="s">
        <v>924</v>
      </c>
      <c r="C1181" s="182" t="s">
        <v>1682</v>
      </c>
      <c r="D1181" s="40" t="s">
        <v>281</v>
      </c>
      <c r="E1181" s="181" t="s">
        <v>943</v>
      </c>
      <c r="F1181" s="184" t="s">
        <v>4475</v>
      </c>
      <c r="G1181" s="184">
        <v>5.8655198227500004E-2</v>
      </c>
      <c r="H1181" s="184">
        <v>2.7657614906000001E-3</v>
      </c>
      <c r="I1181" s="184">
        <v>6.0015668979999997E-3</v>
      </c>
      <c r="J1181" s="328">
        <v>1.32872778389E-2</v>
      </c>
      <c r="K1181" s="184">
        <v>3.6600592000000001E-2</v>
      </c>
      <c r="L1181" s="184">
        <v>3.3828352999999999E-3</v>
      </c>
      <c r="M1181" s="331">
        <v>1.5649891E-3</v>
      </c>
      <c r="N1181" s="184">
        <v>1.5441349E-3</v>
      </c>
      <c r="O1181" s="331">
        <v>1.0785783000000001E-3</v>
      </c>
      <c r="P1181" s="331">
        <v>5.6070606000000003E-6</v>
      </c>
      <c r="Q1181" s="331">
        <v>1.3744123E-4</v>
      </c>
      <c r="R1181" s="331">
        <v>1.2474057999999999E-4</v>
      </c>
      <c r="S1181" s="331">
        <v>1.4883315000000001E-4</v>
      </c>
      <c r="T1181" s="331">
        <v>9.0487816000000003E-4</v>
      </c>
      <c r="U1181" s="331">
        <v>1.3136772E-2</v>
      </c>
      <c r="V1181" s="331">
        <v>2.4123757999999999E-5</v>
      </c>
      <c r="W1181" s="331">
        <v>1.6726889000000001E-6</v>
      </c>
      <c r="X1181" s="331">
        <v>0</v>
      </c>
      <c r="Y1181"/>
      <c r="Z1181" s="288">
        <v>0.24400394666666669</v>
      </c>
      <c r="AA1181"/>
      <c r="AB1181" s="164">
        <v>24.925435</v>
      </c>
      <c r="AC1181" s="164">
        <v>3.1709293000000001</v>
      </c>
      <c r="AD1181" s="164">
        <v>0.44438393999999998</v>
      </c>
      <c r="AE1181" s="164">
        <v>0</v>
      </c>
      <c r="AF1181" s="164">
        <v>21.023185000000002</v>
      </c>
      <c r="AG1181" s="164">
        <v>0.19350907000000001</v>
      </c>
      <c r="AH1181" s="164">
        <v>9.3427410000000002E-2</v>
      </c>
      <c r="AI1181"/>
      <c r="AJ1181" s="185">
        <v>5.3036641000000001E-3</v>
      </c>
      <c r="AK1181" s="185">
        <v>4.927949E-3</v>
      </c>
      <c r="AL1181" s="185">
        <v>2.1009252999999999E-4</v>
      </c>
      <c r="AM1181" s="185">
        <v>1.6562253999999999E-4</v>
      </c>
      <c r="AN1181" s="176">
        <v>2.9544059000000003E-7</v>
      </c>
      <c r="AO1181" s="176">
        <v>7.7696941999999996E-10</v>
      </c>
      <c r="AP1181" s="176">
        <v>2.3196433999999998E-2</v>
      </c>
      <c r="AQ1181" s="192">
        <v>2.2644864999999999E-7</v>
      </c>
      <c r="AR1181" s="192">
        <v>6.8324971999999999E-10</v>
      </c>
      <c r="AS1181" s="192">
        <v>1.8667357E-14</v>
      </c>
      <c r="AT1181" s="192">
        <v>2.1796932999999999E-12</v>
      </c>
      <c r="AU1181" s="192">
        <v>0</v>
      </c>
      <c r="AV1181" s="192">
        <v>9.7761977999999998E-11</v>
      </c>
      <c r="AW1181" s="192">
        <v>6.8826906000000001E-8</v>
      </c>
      <c r="AX1181" s="192">
        <v>1.6360859E-11</v>
      </c>
      <c r="AY1181" s="192">
        <v>7.7115359999999998E-11</v>
      </c>
      <c r="AZ1181" s="192">
        <v>2.4941877999999999E-14</v>
      </c>
      <c r="BA1181" s="192">
        <v>3.6990142E-16</v>
      </c>
      <c r="BB1181" s="192">
        <v>7.8310518000000004E-14</v>
      </c>
      <c r="BC1181" s="192">
        <v>1.0246783E-13</v>
      </c>
      <c r="BD1181" s="192">
        <v>1.8722004E-14</v>
      </c>
      <c r="BE1181" s="192">
        <v>3.6512870999999998E-12</v>
      </c>
      <c r="BF1181" s="192">
        <v>6.1444973000000005E-11</v>
      </c>
      <c r="BG1181" s="192">
        <v>2.0841203E-20</v>
      </c>
      <c r="BH1181" s="192">
        <v>1.4400119999999999E-5</v>
      </c>
      <c r="BI1181" s="193">
        <v>2.3182034000000001E-2</v>
      </c>
      <c r="BJ1181" s="192">
        <v>0</v>
      </c>
      <c r="BK1181" s="192">
        <v>0</v>
      </c>
      <c r="BL1181" s="192">
        <v>0</v>
      </c>
      <c r="BM1181"/>
      <c r="BN1181" s="186">
        <v>1.2947045E-5</v>
      </c>
      <c r="BO1181" s="186">
        <v>5.5576267000000005E-7</v>
      </c>
      <c r="BP1181" s="186">
        <v>6.8034775000000003E-6</v>
      </c>
      <c r="BQ1181" s="186">
        <v>1.5151147999999999E-8</v>
      </c>
      <c r="BR1181" s="186">
        <v>5.6558523999999996E-7</v>
      </c>
      <c r="BS1181" s="186">
        <v>4.4863465999999999E-8</v>
      </c>
      <c r="BT1181" s="186">
        <v>6.1168084999999996E-10</v>
      </c>
      <c r="BU1181" s="186">
        <v>6.7568454000000006E-8</v>
      </c>
      <c r="BV1181" s="186">
        <v>1.4293826E-8</v>
      </c>
      <c r="BW1181" s="186">
        <v>9.6783902999999994E-8</v>
      </c>
      <c r="BX1181" s="186">
        <v>0</v>
      </c>
      <c r="BY1181" s="186">
        <v>4.6087660999999998E-17</v>
      </c>
      <c r="BZ1181" s="186">
        <v>3.7737233000000001E-13</v>
      </c>
      <c r="CA1181" s="186">
        <v>3.2701597000000002E-7</v>
      </c>
      <c r="CB1181" s="186">
        <v>4.4474392999999998E-6</v>
      </c>
      <c r="CC1181" s="186">
        <v>8.4915887000000005E-9</v>
      </c>
      <c r="CD1181" s="186">
        <v>0</v>
      </c>
      <c r="CE1181"/>
      <c r="CF1181" s="329">
        <v>3.1941308999999999E-13</v>
      </c>
      <c r="CG1181" s="330">
        <v>0.24400980999999999</v>
      </c>
      <c r="CH1181" s="330">
        <v>1.8590803E-3</v>
      </c>
      <c r="CI1181" s="330">
        <v>3.9181411999999999E-4</v>
      </c>
      <c r="CJ1181" s="329">
        <v>7.2164639000000004E-5</v>
      </c>
      <c r="CK1181" s="329">
        <v>3.5883532E-11</v>
      </c>
      <c r="CL1181" s="329">
        <v>4.1994831000000002E-9</v>
      </c>
      <c r="CM1181" s="329">
        <v>2.5045728E-5</v>
      </c>
      <c r="CN1181" s="330">
        <v>5.0657435000000001E-2</v>
      </c>
      <c r="CO1181" s="330">
        <v>0.32583476</v>
      </c>
      <c r="CP1181"/>
      <c r="CQ1181">
        <v>3.6600592000000001E-2</v>
      </c>
      <c r="CR1181">
        <v>7.8383264705999996E-3</v>
      </c>
      <c r="CS1181">
        <v>5.0742376689000002E-3</v>
      </c>
      <c r="CT1181">
        <v>6.0015668979999997E-3</v>
      </c>
      <c r="CU1181">
        <v>1.3285605149999999E-2</v>
      </c>
      <c r="CV1181" s="109"/>
      <c r="CW1181" s="376" t="s">
        <v>7021</v>
      </c>
      <c r="CX1181" s="36"/>
      <c r="CY1181" s="36"/>
      <c r="CZ1181" s="36"/>
      <c r="DA1181" s="47"/>
      <c r="DB1181" s="257"/>
      <c r="DC1181" s="47"/>
      <c r="DD1181" s="47"/>
      <c r="DE1181" s="47"/>
      <c r="DF1181" s="47"/>
      <c r="DG1181" s="47"/>
      <c r="DH1181" s="47"/>
      <c r="DI1181" s="40"/>
      <c r="DJ1181" s="40"/>
      <c r="DK1181" s="40"/>
      <c r="DL1181" s="40"/>
    </row>
    <row r="1182" spans="1:116" ht="14.4" x14ac:dyDescent="0.3">
      <c r="A1182" t="s">
        <v>7022</v>
      </c>
      <c r="B1182" s="113" t="s">
        <v>924</v>
      </c>
      <c r="C1182" s="182" t="s">
        <v>295</v>
      </c>
      <c r="D1182" s="40" t="s">
        <v>281</v>
      </c>
      <c r="E1182" s="181" t="s">
        <v>943</v>
      </c>
      <c r="F1182" s="184" t="s">
        <v>7023</v>
      </c>
      <c r="G1182" s="184">
        <v>1.1326251924694999</v>
      </c>
      <c r="H1182" s="184">
        <v>2.7657614906000001E-3</v>
      </c>
      <c r="I1182" s="184">
        <v>0.56247156313999991</v>
      </c>
      <c r="J1182" s="328">
        <v>1.32872778389E-2</v>
      </c>
      <c r="K1182" s="184">
        <v>0.55410059</v>
      </c>
      <c r="L1182" s="184">
        <v>3.3828352999999999E-3</v>
      </c>
      <c r="M1182" s="331">
        <v>1.5649891E-3</v>
      </c>
      <c r="N1182" s="184">
        <v>1.5441349E-3</v>
      </c>
      <c r="O1182" s="331">
        <v>1.0785783000000001E-3</v>
      </c>
      <c r="P1182" s="331">
        <v>5.6070606000000003E-6</v>
      </c>
      <c r="Q1182" s="331">
        <v>1.3744123E-4</v>
      </c>
      <c r="R1182" s="331">
        <v>1.2474057999999999E-4</v>
      </c>
      <c r="S1182" s="184">
        <v>1.4883315000000001E-4</v>
      </c>
      <c r="T1182" s="331">
        <v>9.0487816000000003E-4</v>
      </c>
      <c r="U1182" s="331">
        <v>1.3136772E-2</v>
      </c>
      <c r="V1182" s="331">
        <v>0.55649411999999998</v>
      </c>
      <c r="W1182" s="331">
        <v>1.6726889000000001E-6</v>
      </c>
      <c r="X1182" s="331">
        <v>0</v>
      </c>
      <c r="Y1182"/>
      <c r="Z1182" s="288">
        <v>3.6940039333333337</v>
      </c>
      <c r="AA1182"/>
      <c r="AB1182" s="164">
        <v>24.925435</v>
      </c>
      <c r="AC1182" s="164">
        <v>3.1709293000000001</v>
      </c>
      <c r="AD1182" s="164">
        <v>0.44438393999999998</v>
      </c>
      <c r="AE1182" s="164">
        <v>0</v>
      </c>
      <c r="AF1182" s="164">
        <v>21.023185000000002</v>
      </c>
      <c r="AG1182" s="164">
        <v>0.19350907000000001</v>
      </c>
      <c r="AH1182" s="164">
        <v>9.3427410000000002E-2</v>
      </c>
      <c r="AI1182"/>
      <c r="AJ1182" s="185">
        <v>6.1318486999999998E-2</v>
      </c>
      <c r="AK1182" s="185">
        <v>5.8330636999999998E-2</v>
      </c>
      <c r="AL1182" s="185">
        <v>2.8222278999999999E-3</v>
      </c>
      <c r="AM1182" s="185">
        <v>1.6562253999999999E-4</v>
      </c>
      <c r="AN1182" s="176">
        <v>3.4970406E-6</v>
      </c>
      <c r="AO1182" s="176">
        <v>1.0437232999999999E-8</v>
      </c>
      <c r="AP1182" s="176">
        <v>2.3196433999999998E-2</v>
      </c>
      <c r="AQ1182" s="192">
        <v>3.4280486000000002E-6</v>
      </c>
      <c r="AR1182" s="192">
        <v>1.0343250000000001E-8</v>
      </c>
      <c r="AS1182" s="192">
        <v>2.8259235999999999E-13</v>
      </c>
      <c r="AT1182" s="192">
        <v>2.1796932999999999E-12</v>
      </c>
      <c r="AU1182" s="192">
        <v>0</v>
      </c>
      <c r="AV1182" s="192">
        <v>9.7761977999999998E-11</v>
      </c>
      <c r="AW1182" s="192">
        <v>6.8826906000000001E-8</v>
      </c>
      <c r="AX1182" s="192">
        <v>1.6360859E-11</v>
      </c>
      <c r="AY1182" s="192">
        <v>7.7115359999999998E-11</v>
      </c>
      <c r="AZ1182" s="192">
        <v>2.4941877999999999E-14</v>
      </c>
      <c r="BA1182" s="192">
        <v>3.6990142E-16</v>
      </c>
      <c r="BB1182" s="192">
        <v>7.8310518000000004E-14</v>
      </c>
      <c r="BC1182" s="192">
        <v>1.0246783E-13</v>
      </c>
      <c r="BD1182" s="192">
        <v>1.8722004E-14</v>
      </c>
      <c r="BE1182" s="192">
        <v>3.6512870999999998E-12</v>
      </c>
      <c r="BF1182" s="192">
        <v>6.1444973000000005E-11</v>
      </c>
      <c r="BG1182" s="192">
        <v>2.0841203E-20</v>
      </c>
      <c r="BH1182" s="192">
        <v>1.4400119999999999E-5</v>
      </c>
      <c r="BI1182" s="193">
        <v>2.3182034000000001E-2</v>
      </c>
      <c r="BJ1182" s="192">
        <v>0</v>
      </c>
      <c r="BK1182" s="192">
        <v>0</v>
      </c>
      <c r="BL1182" s="192">
        <v>0</v>
      </c>
      <c r="BM1182"/>
      <c r="BN1182" s="164">
        <v>1.0914219999999999E-4</v>
      </c>
      <c r="BO1182" s="186">
        <v>5.5576267000000005E-7</v>
      </c>
      <c r="BP1182" s="164">
        <v>1.0299863E-4</v>
      </c>
      <c r="BQ1182" s="186">
        <v>1.5151147999999999E-8</v>
      </c>
      <c r="BR1182" s="186">
        <v>5.6558523999999996E-7</v>
      </c>
      <c r="BS1182" s="186">
        <v>4.4863465999999999E-8</v>
      </c>
      <c r="BT1182" s="186">
        <v>6.1168084999999996E-10</v>
      </c>
      <c r="BU1182" s="186">
        <v>6.7568454000000006E-8</v>
      </c>
      <c r="BV1182" s="186">
        <v>1.4293826E-8</v>
      </c>
      <c r="BW1182" s="186">
        <v>9.6783902999999994E-8</v>
      </c>
      <c r="BX1182" s="186">
        <v>0</v>
      </c>
      <c r="BY1182" s="186">
        <v>4.6087660999999998E-17</v>
      </c>
      <c r="BZ1182" s="186">
        <v>3.7737233000000001E-13</v>
      </c>
      <c r="CA1182" s="186">
        <v>3.2701597000000002E-7</v>
      </c>
      <c r="CB1182" s="186">
        <v>4.4474392999999998E-6</v>
      </c>
      <c r="CC1182" s="186">
        <v>8.4915887000000005E-9</v>
      </c>
      <c r="CD1182" s="186">
        <v>0</v>
      </c>
      <c r="CE1182"/>
      <c r="CF1182" s="329">
        <v>3.1941308999999999E-13</v>
      </c>
      <c r="CG1182" s="330">
        <v>3.6940097999999999</v>
      </c>
      <c r="CH1182" s="330">
        <v>1.8590803E-3</v>
      </c>
      <c r="CI1182" s="330">
        <v>3.9181411999999999E-4</v>
      </c>
      <c r="CJ1182" s="329">
        <v>7.2164639000000004E-5</v>
      </c>
      <c r="CK1182" s="329">
        <v>3.5883532E-11</v>
      </c>
      <c r="CL1182" s="329">
        <v>4.1994831000000002E-9</v>
      </c>
      <c r="CM1182" s="329">
        <v>2.5045728E-5</v>
      </c>
      <c r="CN1182" s="330">
        <v>5.0657435000000001E-2</v>
      </c>
      <c r="CO1182" s="330">
        <v>0.32583476</v>
      </c>
      <c r="CP1182"/>
      <c r="CQ1182">
        <v>0.55410059</v>
      </c>
      <c r="CR1182">
        <v>7.8383264705999996E-3</v>
      </c>
      <c r="CS1182">
        <v>5.0742376689000002E-3</v>
      </c>
      <c r="CT1182">
        <v>0.56247156314000002</v>
      </c>
      <c r="CU1182">
        <v>1.3285605149999999E-2</v>
      </c>
      <c r="CV1182" s="109"/>
      <c r="CW1182" s="376" t="s">
        <v>7021</v>
      </c>
      <c r="CX1182" s="36"/>
      <c r="CY1182" s="36"/>
      <c r="CZ1182" s="36"/>
      <c r="DA1182" s="47"/>
      <c r="DB1182" s="257"/>
      <c r="DC1182" s="47"/>
      <c r="DD1182" s="47"/>
      <c r="DE1182" s="47"/>
      <c r="DF1182" s="47"/>
      <c r="DG1182" s="47"/>
      <c r="DH1182" s="47"/>
      <c r="DI1182" s="34"/>
      <c r="DJ1182" s="34"/>
      <c r="DK1182" s="34"/>
      <c r="DL1182" s="34"/>
    </row>
    <row r="1183" spans="1:116" ht="14.4" x14ac:dyDescent="0.3">
      <c r="A1183" t="s">
        <v>2354</v>
      </c>
      <c r="B1183" s="113" t="s">
        <v>924</v>
      </c>
      <c r="C1183" s="182" t="s">
        <v>296</v>
      </c>
      <c r="D1183" s="40" t="s">
        <v>281</v>
      </c>
      <c r="E1183" s="181" t="s">
        <v>943</v>
      </c>
      <c r="F1183" s="184" t="s">
        <v>4476</v>
      </c>
      <c r="G1183" s="184">
        <v>4.5839417439399996E-2</v>
      </c>
      <c r="H1183" s="184">
        <v>3.0436854783000003E-3</v>
      </c>
      <c r="I1183" s="184">
        <v>4.4097337600000003E-3</v>
      </c>
      <c r="J1183" s="328">
        <v>8.9411692011E-3</v>
      </c>
      <c r="K1183" s="184">
        <v>2.9444828999999999E-2</v>
      </c>
      <c r="L1183" s="184">
        <v>1.4319294999999999E-3</v>
      </c>
      <c r="M1183" s="331">
        <v>1.6609153000000001E-3</v>
      </c>
      <c r="N1183" s="184">
        <v>1.5717445999999999E-3</v>
      </c>
      <c r="O1183" s="331">
        <v>1.3000004000000001E-3</v>
      </c>
      <c r="P1183" s="331">
        <v>6.0102983000000001E-6</v>
      </c>
      <c r="Q1183" s="331">
        <v>1.6593017999999999E-4</v>
      </c>
      <c r="R1183" s="331">
        <v>1.5577625E-4</v>
      </c>
      <c r="S1183" s="331">
        <v>1.6439514E-4</v>
      </c>
      <c r="T1183" s="331">
        <v>1.1310977E-3</v>
      </c>
      <c r="U1183" s="331">
        <v>8.7746831999999993E-3</v>
      </c>
      <c r="V1183" s="331">
        <v>3.001501E-5</v>
      </c>
      <c r="W1183" s="331">
        <v>2.0908611000000001E-6</v>
      </c>
      <c r="X1183" s="331">
        <v>0</v>
      </c>
      <c r="Y1183"/>
      <c r="Z1183" s="288">
        <v>0.19629885999999999</v>
      </c>
      <c r="AA1183"/>
      <c r="AB1183" s="164">
        <v>24.357690999999999</v>
      </c>
      <c r="AC1183" s="164">
        <v>2.5896184</v>
      </c>
      <c r="AD1183" s="164">
        <v>0.44349327999999999</v>
      </c>
      <c r="AE1183" s="164">
        <v>0</v>
      </c>
      <c r="AF1183" s="164">
        <v>21.033168</v>
      </c>
      <c r="AG1183" s="164">
        <v>0.19827168000000001</v>
      </c>
      <c r="AH1183" s="164">
        <v>9.3140104000000001E-2</v>
      </c>
      <c r="AI1183"/>
      <c r="AJ1183" s="185">
        <v>3.9059955E-3</v>
      </c>
      <c r="AK1183" s="185">
        <v>3.6172948999999999E-3</v>
      </c>
      <c r="AL1183" s="185">
        <v>1.6367973999999999E-4</v>
      </c>
      <c r="AM1183" s="185">
        <v>1.2502087000000001E-4</v>
      </c>
      <c r="AN1183" s="176">
        <v>2.1686420000000001E-7</v>
      </c>
      <c r="AO1183" s="176">
        <v>6.0532448000000004E-10</v>
      </c>
      <c r="AP1183" s="176">
        <v>1.7509924999999999E-2</v>
      </c>
      <c r="AQ1183" s="192">
        <v>1.8218157000000001E-7</v>
      </c>
      <c r="AR1183" s="192">
        <v>5.4968515E-10</v>
      </c>
      <c r="AS1183" s="192">
        <v>1.5018182000000001E-14</v>
      </c>
      <c r="AT1183" s="192">
        <v>2.7246165999999998E-12</v>
      </c>
      <c r="AU1183" s="192">
        <v>0</v>
      </c>
      <c r="AV1183" s="192">
        <v>1.1259764E-10</v>
      </c>
      <c r="AW1183" s="192">
        <v>3.4488034999999999E-8</v>
      </c>
      <c r="AX1183" s="192">
        <v>1.8260703999999999E-11</v>
      </c>
      <c r="AY1183" s="192">
        <v>3.7233167000000003E-11</v>
      </c>
      <c r="AZ1183" s="192">
        <v>3.1177346999999997E-14</v>
      </c>
      <c r="BA1183" s="192">
        <v>4.6237678000000002E-16</v>
      </c>
      <c r="BB1183" s="192">
        <v>9.4543232999999999E-14</v>
      </c>
      <c r="BC1183" s="192">
        <v>3.4466856E-15</v>
      </c>
      <c r="BD1183" s="192">
        <v>8.0576760000000001E-16</v>
      </c>
      <c r="BE1183" s="192">
        <v>4.3980148000000001E-12</v>
      </c>
      <c r="BF1183" s="192">
        <v>7.4876987000000003E-11</v>
      </c>
      <c r="BG1183" s="192">
        <v>2.6051503000000001E-20</v>
      </c>
      <c r="BH1183" s="192">
        <v>1.5660292000000001E-5</v>
      </c>
      <c r="BI1183" s="193">
        <v>1.7494264999999998E-2</v>
      </c>
      <c r="BJ1183" s="192">
        <v>0</v>
      </c>
      <c r="BK1183" s="192">
        <v>0</v>
      </c>
      <c r="BL1183" s="192">
        <v>0</v>
      </c>
      <c r="BM1183"/>
      <c r="BN1183" s="186">
        <v>1.0455183E-5</v>
      </c>
      <c r="BO1183" s="186">
        <v>2.8682929999999998E-7</v>
      </c>
      <c r="BP1183" s="186">
        <v>5.4733331999999999E-6</v>
      </c>
      <c r="BQ1183" s="186">
        <v>1.8749594999999999E-8</v>
      </c>
      <c r="BR1183" s="186">
        <v>3.2783867E-7</v>
      </c>
      <c r="BS1183" s="186">
        <v>5.6079332000000002E-8</v>
      </c>
      <c r="BT1183" s="186">
        <v>7.6460105999999999E-10</v>
      </c>
      <c r="BU1183" s="186">
        <v>8.4460566999999995E-8</v>
      </c>
      <c r="BV1183" s="186">
        <v>1.6243777000000001E-8</v>
      </c>
      <c r="BW1183" s="186">
        <v>1.1657422E-7</v>
      </c>
      <c r="BX1183" s="186">
        <v>0</v>
      </c>
      <c r="BY1183" s="186">
        <v>5.7609575999999998E-17</v>
      </c>
      <c r="BZ1183" s="186">
        <v>4.7171541999999997E-13</v>
      </c>
      <c r="CA1183" s="186">
        <v>3.1377885999999999E-7</v>
      </c>
      <c r="CB1183" s="186">
        <v>3.7499156000000001E-6</v>
      </c>
      <c r="CC1183" s="186">
        <v>1.0614464000000001E-8</v>
      </c>
      <c r="CD1183" s="186">
        <v>0</v>
      </c>
      <c r="CE1183"/>
      <c r="CF1183" s="329">
        <v>3.9926636000000002E-13</v>
      </c>
      <c r="CG1183" s="330">
        <v>0.19630618999999999</v>
      </c>
      <c r="CH1183" s="330">
        <v>2.3238503999999998E-3</v>
      </c>
      <c r="CI1183" s="330">
        <v>2.1070617000000001E-4</v>
      </c>
      <c r="CJ1183" s="329">
        <v>7.0136836999999997E-5</v>
      </c>
      <c r="CK1183" s="329">
        <v>4.3341082E-11</v>
      </c>
      <c r="CL1183" s="329">
        <v>5.0705076999999998E-9</v>
      </c>
      <c r="CM1183" s="329">
        <v>1.3050850000000001E-5</v>
      </c>
      <c r="CN1183" s="330">
        <v>1.8904983000000001E-3</v>
      </c>
      <c r="CO1183" s="330">
        <v>0.24720921000000001</v>
      </c>
      <c r="CP1183"/>
      <c r="CQ1183">
        <v>2.9444828999999999E-2</v>
      </c>
      <c r="CR1183">
        <v>6.2923065283000002E-3</v>
      </c>
      <c r="CS1183">
        <v>3.2507119111000004E-3</v>
      </c>
      <c r="CT1183">
        <v>4.4097337599999994E-3</v>
      </c>
      <c r="CU1183">
        <v>8.93907834E-3</v>
      </c>
      <c r="CV1183" s="109"/>
      <c r="CW1183" s="376" t="s">
        <v>7024</v>
      </c>
      <c r="CX1183" s="36"/>
      <c r="CY1183" s="36"/>
      <c r="CZ1183" s="36"/>
      <c r="DA1183" s="47"/>
      <c r="DB1183" s="257"/>
      <c r="DC1183" s="47"/>
      <c r="DD1183" s="47"/>
      <c r="DE1183" s="47"/>
      <c r="DF1183" s="47"/>
      <c r="DG1183" s="47"/>
      <c r="DH1183" s="47"/>
      <c r="DI1183" s="34"/>
      <c r="DJ1183" s="34"/>
      <c r="DK1183" s="34"/>
      <c r="DL1183" s="34"/>
    </row>
    <row r="1184" spans="1:116" ht="14.4" x14ac:dyDescent="0.3">
      <c r="A1184" t="s">
        <v>2355</v>
      </c>
      <c r="B1184" s="113" t="s">
        <v>924</v>
      </c>
      <c r="C1184" s="182" t="s">
        <v>1683</v>
      </c>
      <c r="D1184" s="40" t="s">
        <v>281</v>
      </c>
      <c r="E1184" s="181" t="s">
        <v>943</v>
      </c>
      <c r="F1184" s="184" t="s">
        <v>4477</v>
      </c>
      <c r="G1184" s="184">
        <v>4.5839417439399996E-2</v>
      </c>
      <c r="H1184" s="184">
        <v>3.0436854783000003E-3</v>
      </c>
      <c r="I1184" s="184">
        <v>4.4097337600000003E-3</v>
      </c>
      <c r="J1184" s="328">
        <v>8.9411692011E-3</v>
      </c>
      <c r="K1184" s="184">
        <v>2.9444828999999999E-2</v>
      </c>
      <c r="L1184" s="184">
        <v>1.4319294999999999E-3</v>
      </c>
      <c r="M1184" s="331">
        <v>1.6609153000000001E-3</v>
      </c>
      <c r="N1184" s="184">
        <v>1.5717445999999999E-3</v>
      </c>
      <c r="O1184" s="331">
        <v>1.3000004000000001E-3</v>
      </c>
      <c r="P1184" s="331">
        <v>6.0102983000000001E-6</v>
      </c>
      <c r="Q1184" s="331">
        <v>1.6593017999999999E-4</v>
      </c>
      <c r="R1184" s="331">
        <v>1.5577625E-4</v>
      </c>
      <c r="S1184" s="184">
        <v>1.6439514E-4</v>
      </c>
      <c r="T1184" s="331">
        <v>1.1310977E-3</v>
      </c>
      <c r="U1184" s="331">
        <v>8.7746831999999993E-3</v>
      </c>
      <c r="V1184" s="331">
        <v>3.001501E-5</v>
      </c>
      <c r="W1184" s="331">
        <v>2.0908611000000001E-6</v>
      </c>
      <c r="X1184" s="331">
        <v>0</v>
      </c>
      <c r="Y1184"/>
      <c r="Z1184" s="288">
        <v>0.19629885999999999</v>
      </c>
      <c r="AA1184"/>
      <c r="AB1184" s="164">
        <v>24.357690999999999</v>
      </c>
      <c r="AC1184" s="164">
        <v>2.5896184</v>
      </c>
      <c r="AD1184" s="164">
        <v>0.44349327999999999</v>
      </c>
      <c r="AE1184" s="164">
        <v>0</v>
      </c>
      <c r="AF1184" s="164">
        <v>21.033168</v>
      </c>
      <c r="AG1184" s="164">
        <v>0.19827168000000001</v>
      </c>
      <c r="AH1184" s="164">
        <v>9.3140104000000001E-2</v>
      </c>
      <c r="AI1184"/>
      <c r="AJ1184" s="185">
        <v>3.9059955E-3</v>
      </c>
      <c r="AK1184" s="185">
        <v>3.6172948999999999E-3</v>
      </c>
      <c r="AL1184" s="185">
        <v>1.6367973999999999E-4</v>
      </c>
      <c r="AM1184" s="185">
        <v>1.2502087000000001E-4</v>
      </c>
      <c r="AN1184" s="176">
        <v>2.1686420000000001E-7</v>
      </c>
      <c r="AO1184" s="176">
        <v>6.0532448000000004E-10</v>
      </c>
      <c r="AP1184" s="176">
        <v>1.7509924999999999E-2</v>
      </c>
      <c r="AQ1184" s="192">
        <v>1.8218157000000001E-7</v>
      </c>
      <c r="AR1184" s="192">
        <v>5.4968515E-10</v>
      </c>
      <c r="AS1184" s="192">
        <v>1.5018182000000001E-14</v>
      </c>
      <c r="AT1184" s="192">
        <v>2.7246165999999998E-12</v>
      </c>
      <c r="AU1184" s="192">
        <v>0</v>
      </c>
      <c r="AV1184" s="192">
        <v>1.1259764E-10</v>
      </c>
      <c r="AW1184" s="192">
        <v>3.4488034999999999E-8</v>
      </c>
      <c r="AX1184" s="192">
        <v>1.8260703999999999E-11</v>
      </c>
      <c r="AY1184" s="192">
        <v>3.7233167000000003E-11</v>
      </c>
      <c r="AZ1184" s="192">
        <v>3.1177346999999997E-14</v>
      </c>
      <c r="BA1184" s="192">
        <v>4.6237678000000002E-16</v>
      </c>
      <c r="BB1184" s="192">
        <v>9.4543232999999999E-14</v>
      </c>
      <c r="BC1184" s="192">
        <v>3.4466856E-15</v>
      </c>
      <c r="BD1184" s="192">
        <v>8.0576760000000001E-16</v>
      </c>
      <c r="BE1184" s="192">
        <v>4.3980148000000001E-12</v>
      </c>
      <c r="BF1184" s="192">
        <v>7.4876987000000003E-11</v>
      </c>
      <c r="BG1184" s="192">
        <v>2.6051503000000001E-20</v>
      </c>
      <c r="BH1184" s="192">
        <v>1.5660292000000001E-5</v>
      </c>
      <c r="BI1184" s="193">
        <v>1.7494264999999998E-2</v>
      </c>
      <c r="BJ1184" s="192">
        <v>0</v>
      </c>
      <c r="BK1184" s="192">
        <v>0</v>
      </c>
      <c r="BL1184" s="192">
        <v>0</v>
      </c>
      <c r="BM1184"/>
      <c r="BN1184" s="186">
        <v>1.0455183E-5</v>
      </c>
      <c r="BO1184" s="186">
        <v>2.8682929999999998E-7</v>
      </c>
      <c r="BP1184" s="186">
        <v>5.4733331999999999E-6</v>
      </c>
      <c r="BQ1184" s="186">
        <v>1.8749594999999999E-8</v>
      </c>
      <c r="BR1184" s="186">
        <v>3.2783867E-7</v>
      </c>
      <c r="BS1184" s="186">
        <v>5.6079332000000002E-8</v>
      </c>
      <c r="BT1184" s="186">
        <v>7.6460105999999999E-10</v>
      </c>
      <c r="BU1184" s="186">
        <v>8.4460566999999995E-8</v>
      </c>
      <c r="BV1184" s="186">
        <v>1.6243777000000001E-8</v>
      </c>
      <c r="BW1184" s="186">
        <v>1.1657422E-7</v>
      </c>
      <c r="BX1184" s="186">
        <v>0</v>
      </c>
      <c r="BY1184" s="186">
        <v>5.7609575999999998E-17</v>
      </c>
      <c r="BZ1184" s="186">
        <v>4.7171541999999997E-13</v>
      </c>
      <c r="CA1184" s="186">
        <v>3.1377885999999999E-7</v>
      </c>
      <c r="CB1184" s="186">
        <v>3.7499156000000001E-6</v>
      </c>
      <c r="CC1184" s="186">
        <v>1.0614464000000001E-8</v>
      </c>
      <c r="CD1184" s="186">
        <v>0</v>
      </c>
      <c r="CE1184"/>
      <c r="CF1184" s="329">
        <v>3.9926636000000002E-13</v>
      </c>
      <c r="CG1184" s="330">
        <v>0.19630618999999999</v>
      </c>
      <c r="CH1184" s="330">
        <v>2.3238503999999998E-3</v>
      </c>
      <c r="CI1184" s="330">
        <v>2.1070617000000001E-4</v>
      </c>
      <c r="CJ1184" s="329">
        <v>7.0136836999999997E-5</v>
      </c>
      <c r="CK1184" s="329">
        <v>4.3341082E-11</v>
      </c>
      <c r="CL1184" s="329">
        <v>5.0705076999999998E-9</v>
      </c>
      <c r="CM1184" s="329">
        <v>1.3050850000000001E-5</v>
      </c>
      <c r="CN1184" s="330">
        <v>1.8904983000000001E-3</v>
      </c>
      <c r="CO1184" s="330">
        <v>0.24720921000000001</v>
      </c>
      <c r="CP1184"/>
      <c r="CQ1184">
        <v>2.9444828999999999E-2</v>
      </c>
      <c r="CR1184">
        <v>6.2923065283000002E-3</v>
      </c>
      <c r="CS1184">
        <v>3.2507119111000004E-3</v>
      </c>
      <c r="CT1184">
        <v>4.4097337599999994E-3</v>
      </c>
      <c r="CU1184">
        <v>8.93907834E-3</v>
      </c>
      <c r="CV1184" s="109"/>
      <c r="CW1184" s="376" t="s">
        <v>7025</v>
      </c>
      <c r="CX1184" s="36"/>
      <c r="CY1184" s="36"/>
      <c r="CZ1184" s="36"/>
      <c r="DA1184" s="47"/>
      <c r="DB1184" s="257"/>
      <c r="DC1184" s="47"/>
      <c r="DD1184" s="47"/>
      <c r="DE1184" s="47"/>
      <c r="DF1184" s="47"/>
      <c r="DG1184" s="47"/>
      <c r="DH1184" s="47"/>
      <c r="DI1184" s="40"/>
      <c r="DJ1184" s="40"/>
      <c r="DK1184" s="40"/>
      <c r="DL1184" s="40"/>
    </row>
    <row r="1185" spans="1:116" ht="14.4" x14ac:dyDescent="0.3">
      <c r="A1185" t="s">
        <v>2356</v>
      </c>
      <c r="B1185" s="113" t="s">
        <v>924</v>
      </c>
      <c r="C1185" s="182" t="s">
        <v>297</v>
      </c>
      <c r="D1185" s="40" t="s">
        <v>281</v>
      </c>
      <c r="E1185" s="181" t="s">
        <v>943</v>
      </c>
      <c r="F1185" s="184" t="s">
        <v>4478</v>
      </c>
      <c r="G1185" s="184">
        <v>6.3482653237199996E-2</v>
      </c>
      <c r="H1185" s="184">
        <v>2.8193168113000004E-3</v>
      </c>
      <c r="I1185" s="184">
        <v>6.6213986269999985E-3</v>
      </c>
      <c r="J1185" s="328">
        <v>1.48076867989E-2</v>
      </c>
      <c r="K1185" s="184">
        <v>3.9234250999999998E-2</v>
      </c>
      <c r="L1185" s="184">
        <v>3.9654264999999999E-3</v>
      </c>
      <c r="M1185" s="331">
        <v>1.6021646999999999E-3</v>
      </c>
      <c r="N1185" s="184">
        <v>1.5912242000000001E-3</v>
      </c>
      <c r="O1185" s="331">
        <v>1.0835015999999999E-3</v>
      </c>
      <c r="P1185" s="331">
        <v>5.8312912999999998E-6</v>
      </c>
      <c r="Q1185" s="331">
        <v>1.3875971999999999E-4</v>
      </c>
      <c r="R1185" s="331">
        <v>1.2477414E-4</v>
      </c>
      <c r="S1185" s="331">
        <v>1.4984011000000001E-4</v>
      </c>
      <c r="T1185" s="331">
        <v>9.0487816000000003E-4</v>
      </c>
      <c r="U1185" s="331">
        <v>1.4656173999999999E-2</v>
      </c>
      <c r="V1185" s="331">
        <v>2.4155126999999999E-5</v>
      </c>
      <c r="W1185" s="331">
        <v>1.6726889000000001E-6</v>
      </c>
      <c r="X1185" s="331">
        <v>0</v>
      </c>
      <c r="Y1185"/>
      <c r="Z1185" s="288">
        <v>0.26156167333333336</v>
      </c>
      <c r="AA1185"/>
      <c r="AB1185" s="164">
        <v>25.155963</v>
      </c>
      <c r="AC1185" s="164">
        <v>3.4004150000000002</v>
      </c>
      <c r="AD1185" s="164">
        <v>0.44508131000000001</v>
      </c>
      <c r="AE1185" s="164">
        <v>0</v>
      </c>
      <c r="AF1185" s="164">
        <v>21.023185000000002</v>
      </c>
      <c r="AG1185" s="164">
        <v>0.19366131</v>
      </c>
      <c r="AH1185" s="164">
        <v>9.3619705999999997E-2</v>
      </c>
      <c r="AI1185"/>
      <c r="AJ1185" s="185">
        <v>5.7860502999999997E-3</v>
      </c>
      <c r="AK1185" s="185">
        <v>5.3775241000000003E-3</v>
      </c>
      <c r="AL1185" s="185">
        <v>2.2680568999999999E-4</v>
      </c>
      <c r="AM1185" s="185">
        <v>1.8172055000000001E-4</v>
      </c>
      <c r="AN1185" s="176">
        <v>3.2239353000000001E-7</v>
      </c>
      <c r="AO1185" s="176">
        <v>8.3877841999999996E-10</v>
      </c>
      <c r="AP1185" s="176">
        <v>2.5451056999999999E-2</v>
      </c>
      <c r="AQ1185" s="192">
        <v>2.4274222000000002E-7</v>
      </c>
      <c r="AR1185" s="192">
        <v>7.3241136000000002E-10</v>
      </c>
      <c r="AS1185" s="192">
        <v>2.0010522999999999E-14</v>
      </c>
      <c r="AT1185" s="192">
        <v>2.1796932999999999E-12</v>
      </c>
      <c r="AU1185" s="192">
        <v>0</v>
      </c>
      <c r="AV1185" s="192">
        <v>9.9023847000000002E-11</v>
      </c>
      <c r="AW1185" s="192">
        <v>7.9484542999999997E-8</v>
      </c>
      <c r="AX1185" s="192">
        <v>1.6648627000000001E-11</v>
      </c>
      <c r="AY1185" s="192">
        <v>8.9439796000000002E-11</v>
      </c>
      <c r="AZ1185" s="192">
        <v>2.4941877999999999E-14</v>
      </c>
      <c r="BA1185" s="192">
        <v>3.6990142E-16</v>
      </c>
      <c r="BB1185" s="192">
        <v>7.9061655999999998E-14</v>
      </c>
      <c r="BC1185" s="192">
        <v>1.3045673999999999E-13</v>
      </c>
      <c r="BD1185" s="192">
        <v>2.3796358999999999E-14</v>
      </c>
      <c r="BE1185" s="192">
        <v>3.6885853999999999E-12</v>
      </c>
      <c r="BF1185" s="192">
        <v>6.1878203999999994E-11</v>
      </c>
      <c r="BG1185" s="192">
        <v>2.0841203E-20</v>
      </c>
      <c r="BH1185" s="192">
        <v>1.4492734000000001E-5</v>
      </c>
      <c r="BI1185" s="193">
        <v>2.5436565000000001E-2</v>
      </c>
      <c r="BJ1185" s="192">
        <v>0</v>
      </c>
      <c r="BK1185" s="192">
        <v>0</v>
      </c>
      <c r="BL1185" s="192">
        <v>0</v>
      </c>
      <c r="BM1185"/>
      <c r="BN1185" s="186">
        <v>1.3889009E-5</v>
      </c>
      <c r="BO1185" s="186">
        <v>6.4073105000000004E-7</v>
      </c>
      <c r="BP1185" s="186">
        <v>7.2930336000000002E-6</v>
      </c>
      <c r="BQ1185" s="186">
        <v>1.5177766E-8</v>
      </c>
      <c r="BR1185" s="186">
        <v>6.3998337000000004E-7</v>
      </c>
      <c r="BS1185" s="186">
        <v>4.4863465999999999E-8</v>
      </c>
      <c r="BT1185" s="186">
        <v>6.1168084999999996E-10</v>
      </c>
      <c r="BU1185" s="186">
        <v>6.7568454000000006E-8</v>
      </c>
      <c r="BV1185" s="186">
        <v>1.4658402E-8</v>
      </c>
      <c r="BW1185" s="186">
        <v>9.7724739000000003E-8</v>
      </c>
      <c r="BX1185" s="186">
        <v>0</v>
      </c>
      <c r="BY1185" s="186">
        <v>4.6087660999999998E-17</v>
      </c>
      <c r="BZ1185" s="186">
        <v>3.7737233000000001E-13</v>
      </c>
      <c r="CA1185" s="186">
        <v>3.415329E-7</v>
      </c>
      <c r="CB1185" s="186">
        <v>4.7246318999999997E-6</v>
      </c>
      <c r="CC1185" s="186">
        <v>8.4915887000000005E-9</v>
      </c>
      <c r="CD1185" s="186">
        <v>0</v>
      </c>
      <c r="CE1185"/>
      <c r="CF1185" s="329">
        <v>3.1941308999999999E-13</v>
      </c>
      <c r="CG1185" s="330">
        <v>0.26156753999999999</v>
      </c>
      <c r="CH1185" s="330">
        <v>1.8590803E-3</v>
      </c>
      <c r="CI1185" s="330">
        <v>4.4994825000000001E-4</v>
      </c>
      <c r="CJ1185" s="329">
        <v>7.4690960000000004E-5</v>
      </c>
      <c r="CK1185" s="329">
        <v>3.6223367999999998E-11</v>
      </c>
      <c r="CL1185" s="329">
        <v>4.2396450999999996E-9</v>
      </c>
      <c r="CM1185" s="329">
        <v>2.8721143999999999E-5</v>
      </c>
      <c r="CN1185" s="330">
        <v>6.4452533000000006E-2</v>
      </c>
      <c r="CO1185" s="330">
        <v>0.35692707000000001</v>
      </c>
      <c r="CP1185"/>
      <c r="CQ1185">
        <v>3.9234250999999998E-2</v>
      </c>
      <c r="CR1185">
        <v>8.5116821512999982E-3</v>
      </c>
      <c r="CS1185">
        <v>5.6940380288999989E-3</v>
      </c>
      <c r="CT1185">
        <v>6.6213986269999994E-3</v>
      </c>
      <c r="CU1185">
        <v>1.480601411E-2</v>
      </c>
      <c r="CV1185" s="109"/>
      <c r="CW1185" s="376" t="s">
        <v>7026</v>
      </c>
      <c r="CX1185" s="36"/>
      <c r="CY1185" s="36"/>
      <c r="CZ1185" s="36"/>
      <c r="DA1185" s="47"/>
      <c r="DB1185" s="257"/>
      <c r="DC1185" s="47"/>
      <c r="DD1185" s="47"/>
      <c r="DE1185" s="47"/>
      <c r="DF1185" s="47"/>
      <c r="DG1185" s="47"/>
      <c r="DH1185" s="47"/>
      <c r="DI1185" s="34"/>
      <c r="DJ1185" s="34"/>
      <c r="DK1185" s="34"/>
      <c r="DL1185" s="34"/>
    </row>
    <row r="1186" spans="1:116" ht="14.4" x14ac:dyDescent="0.3">
      <c r="A1186" t="s">
        <v>7027</v>
      </c>
      <c r="B1186" s="113" t="s">
        <v>924</v>
      </c>
      <c r="C1186" s="182" t="s">
        <v>298</v>
      </c>
      <c r="D1186" s="40" t="s">
        <v>281</v>
      </c>
      <c r="E1186" s="181" t="s">
        <v>943</v>
      </c>
      <c r="F1186" s="184" t="s">
        <v>7028</v>
      </c>
      <c r="G1186" s="184">
        <v>6.9786701971102003</v>
      </c>
      <c r="H1186" s="184">
        <v>2.8193168113000004E-3</v>
      </c>
      <c r="I1186" s="184">
        <v>6.4043089435000002</v>
      </c>
      <c r="J1186" s="328">
        <v>1.48076867989E-2</v>
      </c>
      <c r="K1186" s="184">
        <v>0.55673424999999999</v>
      </c>
      <c r="L1186" s="184">
        <v>3.9654264999999999E-3</v>
      </c>
      <c r="M1186" s="331">
        <v>1.6021646999999999E-3</v>
      </c>
      <c r="N1186" s="184">
        <v>1.5912242000000001E-3</v>
      </c>
      <c r="O1186" s="331">
        <v>1.0835015999999999E-3</v>
      </c>
      <c r="P1186" s="331">
        <v>5.8312912999999998E-6</v>
      </c>
      <c r="Q1186" s="331">
        <v>1.3875971999999999E-4</v>
      </c>
      <c r="R1186" s="331">
        <v>1.2477414E-4</v>
      </c>
      <c r="S1186" s="331">
        <v>1.4984011000000001E-4</v>
      </c>
      <c r="T1186" s="331">
        <v>9.0487816000000003E-4</v>
      </c>
      <c r="U1186" s="331">
        <v>1.4656173999999999E-2</v>
      </c>
      <c r="V1186" s="331">
        <v>6.3977117000000003</v>
      </c>
      <c r="W1186" s="331">
        <v>1.6726889000000001E-6</v>
      </c>
      <c r="X1186" s="331">
        <v>0</v>
      </c>
      <c r="Y1186"/>
      <c r="Z1186" s="288">
        <v>3.7115616666666669</v>
      </c>
      <c r="AA1186"/>
      <c r="AB1186" s="164">
        <v>25.155963</v>
      </c>
      <c r="AC1186" s="164">
        <v>3.4004150000000002</v>
      </c>
      <c r="AD1186" s="164">
        <v>0.44508131000000001</v>
      </c>
      <c r="AE1186" s="164">
        <v>0</v>
      </c>
      <c r="AF1186" s="164">
        <v>21.023185000000002</v>
      </c>
      <c r="AG1186" s="164">
        <v>0.19366131</v>
      </c>
      <c r="AH1186" s="164">
        <v>9.3619705999999997E-2</v>
      </c>
      <c r="AI1186"/>
      <c r="AJ1186" s="185">
        <v>6.1800873999999999E-2</v>
      </c>
      <c r="AK1186" s="185">
        <v>5.8780211999999998E-2</v>
      </c>
      <c r="AL1186" s="185">
        <v>2.8389410999999998E-3</v>
      </c>
      <c r="AM1186" s="185">
        <v>1.8172055000000001E-4</v>
      </c>
      <c r="AN1186" s="176">
        <v>3.5239935000000002E-6</v>
      </c>
      <c r="AO1186" s="176">
        <v>1.0499042E-8</v>
      </c>
      <c r="AP1186" s="176">
        <v>2.5451056999999999E-2</v>
      </c>
      <c r="AQ1186" s="192">
        <v>3.4443422E-6</v>
      </c>
      <c r="AR1186" s="192">
        <v>1.0392411E-8</v>
      </c>
      <c r="AS1186" s="192">
        <v>2.8393552E-13</v>
      </c>
      <c r="AT1186" s="192">
        <v>2.1796932999999999E-12</v>
      </c>
      <c r="AU1186" s="192">
        <v>0</v>
      </c>
      <c r="AV1186" s="192">
        <v>9.9023847000000002E-11</v>
      </c>
      <c r="AW1186" s="192">
        <v>7.9484542999999997E-8</v>
      </c>
      <c r="AX1186" s="192">
        <v>1.6648627000000001E-11</v>
      </c>
      <c r="AY1186" s="192">
        <v>8.9439796000000002E-11</v>
      </c>
      <c r="AZ1186" s="192">
        <v>2.4941877999999999E-14</v>
      </c>
      <c r="BA1186" s="192">
        <v>3.6990142E-16</v>
      </c>
      <c r="BB1186" s="192">
        <v>7.9061655999999998E-14</v>
      </c>
      <c r="BC1186" s="192">
        <v>1.3045673999999999E-13</v>
      </c>
      <c r="BD1186" s="192">
        <v>2.3796358999999999E-14</v>
      </c>
      <c r="BE1186" s="192">
        <v>3.6885853999999999E-12</v>
      </c>
      <c r="BF1186" s="192">
        <v>6.1878203999999994E-11</v>
      </c>
      <c r="BG1186" s="192">
        <v>2.0841203E-20</v>
      </c>
      <c r="BH1186" s="192">
        <v>1.4492734000000001E-5</v>
      </c>
      <c r="BI1186" s="193">
        <v>2.5436565000000001E-2</v>
      </c>
      <c r="BJ1186" s="192">
        <v>0</v>
      </c>
      <c r="BK1186" s="192">
        <v>0</v>
      </c>
      <c r="BL1186" s="192">
        <v>0</v>
      </c>
      <c r="BM1186"/>
      <c r="BN1186" s="164">
        <v>1.1008416E-4</v>
      </c>
      <c r="BO1186" s="186">
        <v>6.4073105000000004E-7</v>
      </c>
      <c r="BP1186" s="164">
        <v>1.0348819E-4</v>
      </c>
      <c r="BQ1186" s="186">
        <v>1.5177766E-8</v>
      </c>
      <c r="BR1186" s="186">
        <v>6.3998337000000004E-7</v>
      </c>
      <c r="BS1186" s="186">
        <v>4.4863465999999999E-8</v>
      </c>
      <c r="BT1186" s="186">
        <v>6.1168084999999996E-10</v>
      </c>
      <c r="BU1186" s="186">
        <v>6.7568454000000006E-8</v>
      </c>
      <c r="BV1186" s="186">
        <v>1.4658402E-8</v>
      </c>
      <c r="BW1186" s="186">
        <v>9.7724739000000003E-8</v>
      </c>
      <c r="BX1186" s="186">
        <v>0</v>
      </c>
      <c r="BY1186" s="186">
        <v>4.6087660999999998E-17</v>
      </c>
      <c r="BZ1186" s="186">
        <v>3.7737233000000001E-13</v>
      </c>
      <c r="CA1186" s="186">
        <v>3.415329E-7</v>
      </c>
      <c r="CB1186" s="186">
        <v>4.7246318999999997E-6</v>
      </c>
      <c r="CC1186" s="186">
        <v>8.4915887000000005E-9</v>
      </c>
      <c r="CD1186" s="186">
        <v>0</v>
      </c>
      <c r="CE1186"/>
      <c r="CF1186" s="329">
        <v>3.1941308999999999E-13</v>
      </c>
      <c r="CG1186" s="330">
        <v>3.7115675000000001</v>
      </c>
      <c r="CH1186" s="330">
        <v>1.8590803E-3</v>
      </c>
      <c r="CI1186" s="330">
        <v>4.4994825000000001E-4</v>
      </c>
      <c r="CJ1186" s="329">
        <v>7.4690960000000004E-5</v>
      </c>
      <c r="CK1186" s="329">
        <v>3.6223367999999998E-11</v>
      </c>
      <c r="CL1186" s="329">
        <v>4.2396450999999996E-9</v>
      </c>
      <c r="CM1186" s="329">
        <v>2.8721143999999999E-5</v>
      </c>
      <c r="CN1186" s="330">
        <v>6.4452533000000006E-2</v>
      </c>
      <c r="CO1186" s="330">
        <v>0.35692707000000001</v>
      </c>
      <c r="CP1186"/>
      <c r="CQ1186">
        <v>0.55673424999999999</v>
      </c>
      <c r="CR1186">
        <v>8.5116821512999982E-3</v>
      </c>
      <c r="CS1186">
        <v>5.6940380288999989E-3</v>
      </c>
      <c r="CT1186">
        <v>6.4043089435000002</v>
      </c>
      <c r="CU1186">
        <v>1.480601411E-2</v>
      </c>
      <c r="CV1186" s="109"/>
      <c r="CW1186" s="376" t="s">
        <v>7026</v>
      </c>
      <c r="CX1186" s="36"/>
      <c r="CY1186" s="36"/>
      <c r="CZ1186" s="36"/>
      <c r="DA1186" s="40"/>
      <c r="DB1186" s="40"/>
      <c r="DC1186" s="47"/>
      <c r="DD1186" s="47"/>
      <c r="DE1186" s="47"/>
      <c r="DF1186" s="47"/>
      <c r="DG1186" s="47"/>
      <c r="DH1186" s="47"/>
      <c r="DI1186" s="240"/>
      <c r="DJ1186" s="240"/>
      <c r="DK1186" s="240"/>
      <c r="DL1186" s="240"/>
    </row>
    <row r="1187" spans="1:116" ht="14.4" x14ac:dyDescent="0.3">
      <c r="A1187" t="s">
        <v>2357</v>
      </c>
      <c r="B1187" s="113" t="s">
        <v>924</v>
      </c>
      <c r="C1187" s="182" t="s">
        <v>1684</v>
      </c>
      <c r="D1187" s="40" t="s">
        <v>281</v>
      </c>
      <c r="E1187" s="181" t="s">
        <v>943</v>
      </c>
      <c r="F1187" s="184" t="s">
        <v>4479</v>
      </c>
      <c r="G1187" s="184">
        <v>5.7448333777799995E-2</v>
      </c>
      <c r="H1187" s="184">
        <v>2.7523727128999998E-3</v>
      </c>
      <c r="I1187" s="184">
        <v>5.8466089659999993E-3</v>
      </c>
      <c r="J1187" s="328">
        <v>1.2907175098899999E-2</v>
      </c>
      <c r="K1187" s="184">
        <v>3.5942176999999999E-2</v>
      </c>
      <c r="L1187" s="184">
        <v>3.2371875E-3</v>
      </c>
      <c r="M1187" s="331">
        <v>1.5556952E-3</v>
      </c>
      <c r="N1187" s="184">
        <v>1.5323626E-3</v>
      </c>
      <c r="O1187" s="331">
        <v>1.0773474999999999E-3</v>
      </c>
      <c r="P1187" s="331">
        <v>5.5510028999999998E-6</v>
      </c>
      <c r="Q1187" s="331">
        <v>1.3711161000000001E-4</v>
      </c>
      <c r="R1187" s="331">
        <v>1.2473219000000001E-4</v>
      </c>
      <c r="S1187" s="331">
        <v>1.4858140999999999E-4</v>
      </c>
      <c r="T1187" s="331">
        <v>9.0487816000000003E-4</v>
      </c>
      <c r="U1187" s="331">
        <v>1.2756920999999999E-2</v>
      </c>
      <c r="V1187" s="331">
        <v>2.4115916000000001E-5</v>
      </c>
      <c r="W1187" s="331">
        <v>1.6726889000000001E-6</v>
      </c>
      <c r="X1187" s="331">
        <v>0</v>
      </c>
      <c r="Y1187"/>
      <c r="Z1187" s="288">
        <v>0.23961451333333333</v>
      </c>
      <c r="AA1187"/>
      <c r="AB1187" s="164">
        <v>24.867802999999999</v>
      </c>
      <c r="AC1187" s="164">
        <v>3.1135579</v>
      </c>
      <c r="AD1187" s="164">
        <v>0.44420959999999998</v>
      </c>
      <c r="AE1187" s="164">
        <v>0</v>
      </c>
      <c r="AF1187" s="164">
        <v>21.023185000000002</v>
      </c>
      <c r="AG1187" s="164">
        <v>0.19347101</v>
      </c>
      <c r="AH1187" s="164">
        <v>9.3379335999999993E-2</v>
      </c>
      <c r="AI1187"/>
      <c r="AJ1187" s="185">
        <v>5.1830675000000001E-3</v>
      </c>
      <c r="AK1187" s="185">
        <v>4.8155552999999997E-3</v>
      </c>
      <c r="AL1187" s="185">
        <v>2.0591424000000001E-4</v>
      </c>
      <c r="AM1187" s="185">
        <v>1.6159803000000001E-4</v>
      </c>
      <c r="AN1187" s="176">
        <v>2.8870234999999999E-7</v>
      </c>
      <c r="AO1187" s="176">
        <v>7.6151716999999998E-10</v>
      </c>
      <c r="AP1187" s="176">
        <v>2.2632777999999999E-2</v>
      </c>
      <c r="AQ1187" s="192">
        <v>2.2237525000000001E-7</v>
      </c>
      <c r="AR1187" s="192">
        <v>6.7095930999999995E-10</v>
      </c>
      <c r="AS1187" s="192">
        <v>1.8331565000000001E-14</v>
      </c>
      <c r="AT1187" s="192">
        <v>2.1796932999999999E-12</v>
      </c>
      <c r="AU1187" s="192">
        <v>0</v>
      </c>
      <c r="AV1187" s="192">
        <v>9.7446511000000006E-11</v>
      </c>
      <c r="AW1187" s="192">
        <v>6.6162496000000006E-8</v>
      </c>
      <c r="AX1187" s="192">
        <v>1.6288917000000001E-11</v>
      </c>
      <c r="AY1187" s="192">
        <v>7.4034250999999994E-11</v>
      </c>
      <c r="AZ1187" s="192">
        <v>2.4941877999999999E-14</v>
      </c>
      <c r="BA1187" s="192">
        <v>3.6990142E-16</v>
      </c>
      <c r="BB1187" s="192">
        <v>7.8122733000000006E-14</v>
      </c>
      <c r="BC1187" s="192">
        <v>9.5470602999999995E-14</v>
      </c>
      <c r="BD1187" s="192">
        <v>1.7453415000000001E-14</v>
      </c>
      <c r="BE1187" s="192">
        <v>3.6419625000000002E-12</v>
      </c>
      <c r="BF1187" s="192">
        <v>6.1336664999999999E-11</v>
      </c>
      <c r="BG1187" s="192">
        <v>2.0841203E-20</v>
      </c>
      <c r="BH1187" s="192">
        <v>1.4376966999999999E-5</v>
      </c>
      <c r="BI1187" s="193">
        <v>2.2618401E-2</v>
      </c>
      <c r="BJ1187" s="192">
        <v>0</v>
      </c>
      <c r="BK1187" s="192">
        <v>0</v>
      </c>
      <c r="BL1187" s="192">
        <v>0</v>
      </c>
      <c r="BM1187"/>
      <c r="BN1187" s="186">
        <v>1.2711554E-5</v>
      </c>
      <c r="BO1187" s="186">
        <v>5.3452057E-7</v>
      </c>
      <c r="BP1187" s="186">
        <v>6.6810884999999997E-6</v>
      </c>
      <c r="BQ1187" s="186">
        <v>1.5144493000000001E-8</v>
      </c>
      <c r="BR1187" s="186">
        <v>5.4698570999999995E-7</v>
      </c>
      <c r="BS1187" s="186">
        <v>4.4863465999999999E-8</v>
      </c>
      <c r="BT1187" s="186">
        <v>6.1168084999999996E-10</v>
      </c>
      <c r="BU1187" s="186">
        <v>6.7568454000000006E-8</v>
      </c>
      <c r="BV1187" s="186">
        <v>1.4202681999999999E-8</v>
      </c>
      <c r="BW1187" s="186">
        <v>9.6548694000000002E-8</v>
      </c>
      <c r="BX1187" s="186">
        <v>0</v>
      </c>
      <c r="BY1187" s="186">
        <v>4.6087660999999998E-17</v>
      </c>
      <c r="BZ1187" s="186">
        <v>3.7737233000000001E-13</v>
      </c>
      <c r="CA1187" s="186">
        <v>3.2338672999999998E-7</v>
      </c>
      <c r="CB1187" s="186">
        <v>4.3781411000000001E-6</v>
      </c>
      <c r="CC1187" s="186">
        <v>8.4915887000000005E-9</v>
      </c>
      <c r="CD1187" s="186">
        <v>0</v>
      </c>
      <c r="CE1187"/>
      <c r="CF1187" s="329">
        <v>3.1941308999999999E-13</v>
      </c>
      <c r="CG1187" s="330">
        <v>0.23962037</v>
      </c>
      <c r="CH1187" s="330">
        <v>1.8590803E-3</v>
      </c>
      <c r="CI1187" s="330">
        <v>3.7728058999999999E-4</v>
      </c>
      <c r="CJ1187" s="329">
        <v>7.1533059000000002E-5</v>
      </c>
      <c r="CK1187" s="329">
        <v>3.5798572999999999E-11</v>
      </c>
      <c r="CL1187" s="329">
        <v>4.1894426E-9</v>
      </c>
      <c r="CM1187" s="329">
        <v>2.4126874E-5</v>
      </c>
      <c r="CN1187" s="330">
        <v>4.720866E-2</v>
      </c>
      <c r="CO1187" s="330">
        <v>0.31806168000000001</v>
      </c>
      <c r="CP1187"/>
      <c r="CQ1187">
        <v>3.5942176999999999E-2</v>
      </c>
      <c r="CR1187">
        <v>7.6699876028999995E-3</v>
      </c>
      <c r="CS1187">
        <v>4.9192875788999996E-3</v>
      </c>
      <c r="CT1187">
        <v>5.8466089660000001E-3</v>
      </c>
      <c r="CU1187">
        <v>1.2905502409999998E-2</v>
      </c>
      <c r="CV1187" s="109"/>
      <c r="CW1187" s="376" t="s">
        <v>7029</v>
      </c>
      <c r="CX1187" s="36"/>
      <c r="CY1187" s="36"/>
      <c r="CZ1187" s="36"/>
      <c r="DA1187" s="47"/>
      <c r="DB1187" s="262"/>
      <c r="DC1187" s="47"/>
      <c r="DD1187" s="47"/>
      <c r="DE1187" s="47"/>
      <c r="DF1187" s="47"/>
      <c r="DG1187" s="47"/>
      <c r="DH1187" s="47"/>
      <c r="DI1187" s="34"/>
      <c r="DJ1187" s="34"/>
      <c r="DK1187" s="34"/>
      <c r="DL1187" s="34"/>
    </row>
    <row r="1188" spans="1:116" ht="14.4" x14ac:dyDescent="0.3">
      <c r="A1188" t="s">
        <v>7030</v>
      </c>
      <c r="B1188" s="113" t="s">
        <v>924</v>
      </c>
      <c r="C1188" s="182" t="s">
        <v>299</v>
      </c>
      <c r="D1188" s="40" t="s">
        <v>281</v>
      </c>
      <c r="E1188" s="181" t="s">
        <v>943</v>
      </c>
      <c r="F1188" s="184" t="s">
        <v>7031</v>
      </c>
      <c r="G1188" s="184">
        <v>4.9373983208618002</v>
      </c>
      <c r="H1188" s="184">
        <v>2.7523727128999998E-3</v>
      </c>
      <c r="I1188" s="184">
        <v>4.3682965930500002</v>
      </c>
      <c r="J1188" s="328">
        <v>1.2907175098899999E-2</v>
      </c>
      <c r="K1188" s="184">
        <v>0.55344218000000001</v>
      </c>
      <c r="L1188" s="184">
        <v>3.2371875E-3</v>
      </c>
      <c r="M1188" s="331">
        <v>1.5556952E-3</v>
      </c>
      <c r="N1188" s="184">
        <v>1.5323626E-3</v>
      </c>
      <c r="O1188" s="331">
        <v>1.0773474999999999E-3</v>
      </c>
      <c r="P1188" s="331">
        <v>5.5510028999999998E-6</v>
      </c>
      <c r="Q1188" s="331">
        <v>1.3711161000000001E-4</v>
      </c>
      <c r="R1188" s="331">
        <v>1.2473219000000001E-4</v>
      </c>
      <c r="S1188" s="184">
        <v>1.4858140999999999E-4</v>
      </c>
      <c r="T1188" s="331">
        <v>9.0487816000000003E-4</v>
      </c>
      <c r="U1188" s="331">
        <v>1.2756920999999999E-2</v>
      </c>
      <c r="V1188" s="331">
        <v>4.3624741</v>
      </c>
      <c r="W1188" s="331">
        <v>1.6726889000000001E-6</v>
      </c>
      <c r="X1188" s="331">
        <v>0</v>
      </c>
      <c r="Y1188"/>
      <c r="Z1188" s="288">
        <v>3.6896145333333337</v>
      </c>
      <c r="AA1188"/>
      <c r="AB1188" s="164">
        <v>24.867802999999999</v>
      </c>
      <c r="AC1188" s="164">
        <v>3.1135579</v>
      </c>
      <c r="AD1188" s="164">
        <v>0.44420959999999998</v>
      </c>
      <c r="AE1188" s="164">
        <v>0</v>
      </c>
      <c r="AF1188" s="164">
        <v>21.023185000000002</v>
      </c>
      <c r="AG1188" s="164">
        <v>0.19347101</v>
      </c>
      <c r="AH1188" s="164">
        <v>9.3379335999999993E-2</v>
      </c>
      <c r="AI1188"/>
      <c r="AJ1188" s="185">
        <v>6.1197890999999997E-2</v>
      </c>
      <c r="AK1188" s="185">
        <v>5.8218243000000003E-2</v>
      </c>
      <c r="AL1188" s="185">
        <v>2.8180496000000002E-3</v>
      </c>
      <c r="AM1188" s="185">
        <v>1.6159803000000001E-4</v>
      </c>
      <c r="AN1188" s="176">
        <v>3.4903024000000001E-6</v>
      </c>
      <c r="AO1188" s="176">
        <v>1.0421781E-8</v>
      </c>
      <c r="AP1188" s="176">
        <v>2.2632777999999999E-2</v>
      </c>
      <c r="AQ1188" s="192">
        <v>3.4239752999999999E-6</v>
      </c>
      <c r="AR1188" s="192">
        <v>1.0330959E-8</v>
      </c>
      <c r="AS1188" s="192">
        <v>2.8225657E-13</v>
      </c>
      <c r="AT1188" s="192">
        <v>2.1796932999999999E-12</v>
      </c>
      <c r="AU1188" s="192">
        <v>0</v>
      </c>
      <c r="AV1188" s="192">
        <v>9.7446511000000006E-11</v>
      </c>
      <c r="AW1188" s="192">
        <v>6.6162496000000006E-8</v>
      </c>
      <c r="AX1188" s="192">
        <v>1.6288917000000001E-11</v>
      </c>
      <c r="AY1188" s="192">
        <v>7.4034250999999994E-11</v>
      </c>
      <c r="AZ1188" s="192">
        <v>2.4941877999999999E-14</v>
      </c>
      <c r="BA1188" s="192">
        <v>3.6990142E-16</v>
      </c>
      <c r="BB1188" s="192">
        <v>7.8122733000000006E-14</v>
      </c>
      <c r="BC1188" s="192">
        <v>9.5470602999999995E-14</v>
      </c>
      <c r="BD1188" s="192">
        <v>1.7453415000000001E-14</v>
      </c>
      <c r="BE1188" s="192">
        <v>3.6419625000000002E-12</v>
      </c>
      <c r="BF1188" s="192">
        <v>6.1336664999999999E-11</v>
      </c>
      <c r="BG1188" s="192">
        <v>2.0841203E-20</v>
      </c>
      <c r="BH1188" s="192">
        <v>1.4376966999999999E-5</v>
      </c>
      <c r="BI1188" s="193">
        <v>2.2618401E-2</v>
      </c>
      <c r="BJ1188" s="192">
        <v>0</v>
      </c>
      <c r="BK1188" s="192">
        <v>0</v>
      </c>
      <c r="BL1188" s="192">
        <v>0</v>
      </c>
      <c r="BM1188"/>
      <c r="BN1188" s="164">
        <v>1.0890671E-4</v>
      </c>
      <c r="BO1188" s="186">
        <v>5.3452057E-7</v>
      </c>
      <c r="BP1188" s="164">
        <v>1.0287624E-4</v>
      </c>
      <c r="BQ1188" s="186">
        <v>1.5144493000000001E-8</v>
      </c>
      <c r="BR1188" s="186">
        <v>5.4698570999999995E-7</v>
      </c>
      <c r="BS1188" s="186">
        <v>4.4863465999999999E-8</v>
      </c>
      <c r="BT1188" s="186">
        <v>6.1168084999999996E-10</v>
      </c>
      <c r="BU1188" s="186">
        <v>6.7568454000000006E-8</v>
      </c>
      <c r="BV1188" s="186">
        <v>1.4202681999999999E-8</v>
      </c>
      <c r="BW1188" s="186">
        <v>9.6548694000000002E-8</v>
      </c>
      <c r="BX1188" s="186">
        <v>0</v>
      </c>
      <c r="BY1188" s="186">
        <v>4.6087660999999998E-17</v>
      </c>
      <c r="BZ1188" s="186">
        <v>3.7737233000000001E-13</v>
      </c>
      <c r="CA1188" s="186">
        <v>3.2338672999999998E-7</v>
      </c>
      <c r="CB1188" s="186">
        <v>4.3781411000000001E-6</v>
      </c>
      <c r="CC1188" s="186">
        <v>8.4915887000000005E-9</v>
      </c>
      <c r="CD1188" s="186">
        <v>0</v>
      </c>
      <c r="CE1188"/>
      <c r="CF1188" s="329">
        <v>3.1941308999999999E-13</v>
      </c>
      <c r="CG1188" s="330">
        <v>3.6896203999999999</v>
      </c>
      <c r="CH1188" s="330">
        <v>1.8590803E-3</v>
      </c>
      <c r="CI1188" s="330">
        <v>3.7728058999999999E-4</v>
      </c>
      <c r="CJ1188" s="329">
        <v>7.1533059000000002E-5</v>
      </c>
      <c r="CK1188" s="329">
        <v>3.5798572999999999E-11</v>
      </c>
      <c r="CL1188" s="329">
        <v>4.1894426E-9</v>
      </c>
      <c r="CM1188" s="329">
        <v>2.4126874E-5</v>
      </c>
      <c r="CN1188" s="330">
        <v>4.720866E-2</v>
      </c>
      <c r="CO1188" s="330">
        <v>0.31806168000000001</v>
      </c>
      <c r="CP1188"/>
      <c r="CQ1188">
        <v>0.55344218000000001</v>
      </c>
      <c r="CR1188">
        <v>7.6699876028999995E-3</v>
      </c>
      <c r="CS1188">
        <v>4.9192875788999996E-3</v>
      </c>
      <c r="CT1188">
        <v>4.3682965930500002</v>
      </c>
      <c r="CU1188">
        <v>1.2905502409999998E-2</v>
      </c>
      <c r="CV1188" s="109"/>
      <c r="CW1188" s="376" t="s">
        <v>7029</v>
      </c>
      <c r="CX1188" s="36"/>
      <c r="CY1188" s="36"/>
      <c r="CZ1188" s="36"/>
      <c r="DA1188" s="47"/>
      <c r="DB1188" s="262"/>
      <c r="DC1188" s="47"/>
      <c r="DD1188" s="47"/>
      <c r="DE1188" s="47"/>
      <c r="DF1188" s="47"/>
      <c r="DG1188" s="47"/>
      <c r="DH1188" s="47"/>
      <c r="DI1188" s="34"/>
      <c r="DJ1188" s="34"/>
      <c r="DK1188" s="34"/>
      <c r="DL1188" s="34"/>
    </row>
    <row r="1189" spans="1:116" ht="14.4" x14ac:dyDescent="0.3">
      <c r="A1189" t="s">
        <v>2358</v>
      </c>
      <c r="B1189" s="113" t="s">
        <v>924</v>
      </c>
      <c r="C1189" s="182" t="s">
        <v>300</v>
      </c>
      <c r="D1189" s="40" t="s">
        <v>281</v>
      </c>
      <c r="E1189" s="181" t="s">
        <v>943</v>
      </c>
      <c r="F1189" s="184" t="s">
        <v>4480</v>
      </c>
      <c r="G1189" s="184">
        <v>4.5839417439399996E-2</v>
      </c>
      <c r="H1189" s="184">
        <v>3.0436854783000003E-3</v>
      </c>
      <c r="I1189" s="184">
        <v>4.4097337600000003E-3</v>
      </c>
      <c r="J1189" s="328">
        <v>8.9411692011E-3</v>
      </c>
      <c r="K1189" s="184">
        <v>2.9444828999999999E-2</v>
      </c>
      <c r="L1189" s="184">
        <v>1.4319294999999999E-3</v>
      </c>
      <c r="M1189" s="331">
        <v>1.6609153000000001E-3</v>
      </c>
      <c r="N1189" s="184">
        <v>1.5717445999999999E-3</v>
      </c>
      <c r="O1189" s="331">
        <v>1.3000004000000001E-3</v>
      </c>
      <c r="P1189" s="331">
        <v>6.0102983000000001E-6</v>
      </c>
      <c r="Q1189" s="331">
        <v>1.6593017999999999E-4</v>
      </c>
      <c r="R1189" s="331">
        <v>1.5577625E-4</v>
      </c>
      <c r="S1189" s="331">
        <v>1.6439514E-4</v>
      </c>
      <c r="T1189" s="331">
        <v>1.1310977E-3</v>
      </c>
      <c r="U1189" s="331">
        <v>8.7746831999999993E-3</v>
      </c>
      <c r="V1189" s="331">
        <v>3.001501E-5</v>
      </c>
      <c r="W1189" s="331">
        <v>2.0908611000000001E-6</v>
      </c>
      <c r="X1189" s="331">
        <v>0</v>
      </c>
      <c r="Y1189"/>
      <c r="Z1189" s="288">
        <v>0.19629885999999999</v>
      </c>
      <c r="AA1189"/>
      <c r="AB1189" s="164">
        <v>25.301691000000002</v>
      </c>
      <c r="AC1189" s="164">
        <v>2.5896184</v>
      </c>
      <c r="AD1189" s="164">
        <v>0.44349327999999999</v>
      </c>
      <c r="AE1189" s="164">
        <v>0</v>
      </c>
      <c r="AF1189" s="164">
        <v>21.977167999999999</v>
      </c>
      <c r="AG1189" s="164">
        <v>0.19827168000000001</v>
      </c>
      <c r="AH1189" s="164">
        <v>9.3140104000000001E-2</v>
      </c>
      <c r="AI1189"/>
      <c r="AJ1189" s="185">
        <v>3.9059955E-3</v>
      </c>
      <c r="AK1189" s="185">
        <v>3.6172948999999999E-3</v>
      </c>
      <c r="AL1189" s="185">
        <v>1.6367973999999999E-4</v>
      </c>
      <c r="AM1189" s="185">
        <v>1.2502087000000001E-4</v>
      </c>
      <c r="AN1189" s="176">
        <v>2.1686420000000001E-7</v>
      </c>
      <c r="AO1189" s="176">
        <v>6.0532448000000004E-10</v>
      </c>
      <c r="AP1189" s="176">
        <v>1.7509924999999999E-2</v>
      </c>
      <c r="AQ1189" s="192">
        <v>1.8218157000000001E-7</v>
      </c>
      <c r="AR1189" s="192">
        <v>5.4968515E-10</v>
      </c>
      <c r="AS1189" s="192">
        <v>1.5018182000000001E-14</v>
      </c>
      <c r="AT1189" s="192">
        <v>2.7246165999999998E-12</v>
      </c>
      <c r="AU1189" s="192">
        <v>0</v>
      </c>
      <c r="AV1189" s="192">
        <v>1.1259764E-10</v>
      </c>
      <c r="AW1189" s="192">
        <v>3.4488034999999999E-8</v>
      </c>
      <c r="AX1189" s="192">
        <v>1.8260703999999999E-11</v>
      </c>
      <c r="AY1189" s="192">
        <v>3.7233167000000003E-11</v>
      </c>
      <c r="AZ1189" s="192">
        <v>3.1177346999999997E-14</v>
      </c>
      <c r="BA1189" s="192">
        <v>4.6237678000000002E-16</v>
      </c>
      <c r="BB1189" s="192">
        <v>9.4543232999999999E-14</v>
      </c>
      <c r="BC1189" s="192">
        <v>3.4466856E-15</v>
      </c>
      <c r="BD1189" s="192">
        <v>8.0576760000000001E-16</v>
      </c>
      <c r="BE1189" s="192">
        <v>4.3980148000000001E-12</v>
      </c>
      <c r="BF1189" s="192">
        <v>7.4876987000000003E-11</v>
      </c>
      <c r="BG1189" s="192">
        <v>2.6051503000000001E-20</v>
      </c>
      <c r="BH1189" s="192">
        <v>1.5660292000000001E-5</v>
      </c>
      <c r="BI1189" s="193">
        <v>1.7494264999999998E-2</v>
      </c>
      <c r="BJ1189" s="192">
        <v>0</v>
      </c>
      <c r="BK1189" s="192">
        <v>0</v>
      </c>
      <c r="BL1189" s="192">
        <v>0</v>
      </c>
      <c r="BM1189"/>
      <c r="BN1189" s="186">
        <v>1.0455183E-5</v>
      </c>
      <c r="BO1189" s="186">
        <v>2.8682929999999998E-7</v>
      </c>
      <c r="BP1189" s="186">
        <v>5.4733331999999999E-6</v>
      </c>
      <c r="BQ1189" s="186">
        <v>1.8749594999999999E-8</v>
      </c>
      <c r="BR1189" s="186">
        <v>3.2783867E-7</v>
      </c>
      <c r="BS1189" s="186">
        <v>5.6079332000000002E-8</v>
      </c>
      <c r="BT1189" s="186">
        <v>7.6460105999999999E-10</v>
      </c>
      <c r="BU1189" s="186">
        <v>8.4460566999999995E-8</v>
      </c>
      <c r="BV1189" s="186">
        <v>1.6243777000000001E-8</v>
      </c>
      <c r="BW1189" s="186">
        <v>1.1657422E-7</v>
      </c>
      <c r="BX1189" s="186">
        <v>0</v>
      </c>
      <c r="BY1189" s="186">
        <v>5.7609575999999998E-17</v>
      </c>
      <c r="BZ1189" s="186">
        <v>4.7171541999999997E-13</v>
      </c>
      <c r="CA1189" s="186">
        <v>3.1377885999999999E-7</v>
      </c>
      <c r="CB1189" s="186">
        <v>3.7499156000000001E-6</v>
      </c>
      <c r="CC1189" s="186">
        <v>1.0614464000000001E-8</v>
      </c>
      <c r="CD1189" s="186">
        <v>0</v>
      </c>
      <c r="CE1189"/>
      <c r="CF1189" s="329">
        <v>3.9926636000000002E-13</v>
      </c>
      <c r="CG1189" s="330">
        <v>0.19630618999999999</v>
      </c>
      <c r="CH1189" s="330">
        <v>2.3238503999999998E-3</v>
      </c>
      <c r="CI1189" s="330">
        <v>2.1070617000000001E-4</v>
      </c>
      <c r="CJ1189" s="329">
        <v>7.0136836999999997E-5</v>
      </c>
      <c r="CK1189" s="329">
        <v>4.3341082E-11</v>
      </c>
      <c r="CL1189" s="329">
        <v>5.0705076999999998E-9</v>
      </c>
      <c r="CM1189" s="329">
        <v>1.3050850000000001E-5</v>
      </c>
      <c r="CN1189" s="330">
        <v>1.8904983000000001E-3</v>
      </c>
      <c r="CO1189" s="330">
        <v>0.24720921000000001</v>
      </c>
      <c r="CP1189"/>
      <c r="CQ1189">
        <v>2.9444828999999999E-2</v>
      </c>
      <c r="CR1189">
        <v>6.2923065283000002E-3</v>
      </c>
      <c r="CS1189">
        <v>3.2507119111000004E-3</v>
      </c>
      <c r="CT1189">
        <v>4.4097337599999994E-3</v>
      </c>
      <c r="CU1189">
        <v>8.93907834E-3</v>
      </c>
      <c r="CV1189" s="109"/>
      <c r="CW1189" s="376" t="s">
        <v>7032</v>
      </c>
      <c r="CX1189" s="36"/>
      <c r="CY1189" s="36"/>
      <c r="CZ1189" s="36"/>
      <c r="DA1189" s="47"/>
      <c r="DB1189" s="262"/>
      <c r="DC1189" s="47"/>
      <c r="DD1189" s="47"/>
      <c r="DE1189" s="47"/>
      <c r="DF1189" s="47"/>
      <c r="DG1189" s="47"/>
      <c r="DH1189" s="47"/>
      <c r="DI1189" s="34"/>
      <c r="DJ1189" s="34"/>
      <c r="DK1189" s="34"/>
      <c r="DL1189" s="34"/>
    </row>
    <row r="1190" spans="1:116" ht="14.4" x14ac:dyDescent="0.3">
      <c r="A1190" t="s">
        <v>2359</v>
      </c>
      <c r="B1190" s="113" t="s">
        <v>924</v>
      </c>
      <c r="C1190" s="182" t="s">
        <v>301</v>
      </c>
      <c r="D1190" s="40" t="s">
        <v>281</v>
      </c>
      <c r="E1190" s="181" t="s">
        <v>943</v>
      </c>
      <c r="F1190" s="184" t="s">
        <v>4481</v>
      </c>
      <c r="G1190" s="184">
        <v>4.5839417439399996E-2</v>
      </c>
      <c r="H1190" s="184">
        <v>3.0436854783000003E-3</v>
      </c>
      <c r="I1190" s="184">
        <v>4.4097337600000003E-3</v>
      </c>
      <c r="J1190" s="328">
        <v>8.9411692011E-3</v>
      </c>
      <c r="K1190" s="184">
        <v>2.9444828999999999E-2</v>
      </c>
      <c r="L1190" s="184">
        <v>1.4319294999999999E-3</v>
      </c>
      <c r="M1190" s="331">
        <v>1.6609153000000001E-3</v>
      </c>
      <c r="N1190" s="184">
        <v>1.5717445999999999E-3</v>
      </c>
      <c r="O1190" s="331">
        <v>1.3000004000000001E-3</v>
      </c>
      <c r="P1190" s="331">
        <v>6.0102983000000001E-6</v>
      </c>
      <c r="Q1190" s="331">
        <v>1.6593017999999999E-4</v>
      </c>
      <c r="R1190" s="331">
        <v>1.5577625E-4</v>
      </c>
      <c r="S1190" s="331">
        <v>1.6439514E-4</v>
      </c>
      <c r="T1190" s="331">
        <v>1.1310977E-3</v>
      </c>
      <c r="U1190" s="331">
        <v>8.7746831999999993E-3</v>
      </c>
      <c r="V1190" s="331">
        <v>3.001501E-5</v>
      </c>
      <c r="W1190" s="331">
        <v>2.0908611000000001E-6</v>
      </c>
      <c r="X1190" s="331">
        <v>0</v>
      </c>
      <c r="Y1190"/>
      <c r="Z1190" s="288">
        <v>0.19629885999999999</v>
      </c>
      <c r="AA1190"/>
      <c r="AB1190" s="164">
        <v>25.301691000000002</v>
      </c>
      <c r="AC1190" s="164">
        <v>2.5896184</v>
      </c>
      <c r="AD1190" s="164">
        <v>0.44349327999999999</v>
      </c>
      <c r="AE1190" s="164">
        <v>0</v>
      </c>
      <c r="AF1190" s="164">
        <v>21.977167999999999</v>
      </c>
      <c r="AG1190" s="164">
        <v>0.19827168000000001</v>
      </c>
      <c r="AH1190" s="164">
        <v>9.3140104000000001E-2</v>
      </c>
      <c r="AI1190"/>
      <c r="AJ1190" s="185">
        <v>3.9059955E-3</v>
      </c>
      <c r="AK1190" s="185">
        <v>3.6172948999999999E-3</v>
      </c>
      <c r="AL1190" s="185">
        <v>1.6367973999999999E-4</v>
      </c>
      <c r="AM1190" s="185">
        <v>1.2502087000000001E-4</v>
      </c>
      <c r="AN1190" s="176">
        <v>2.1686420000000001E-7</v>
      </c>
      <c r="AO1190" s="176">
        <v>6.0532448000000004E-10</v>
      </c>
      <c r="AP1190" s="176">
        <v>1.7509924999999999E-2</v>
      </c>
      <c r="AQ1190" s="192">
        <v>1.8218157000000001E-7</v>
      </c>
      <c r="AR1190" s="192">
        <v>5.4968515E-10</v>
      </c>
      <c r="AS1190" s="192">
        <v>1.5018182000000001E-14</v>
      </c>
      <c r="AT1190" s="192">
        <v>2.7246165999999998E-12</v>
      </c>
      <c r="AU1190" s="192">
        <v>0</v>
      </c>
      <c r="AV1190" s="192">
        <v>1.1259764E-10</v>
      </c>
      <c r="AW1190" s="192">
        <v>3.4488034999999999E-8</v>
      </c>
      <c r="AX1190" s="192">
        <v>1.8260703999999999E-11</v>
      </c>
      <c r="AY1190" s="192">
        <v>3.7233167000000003E-11</v>
      </c>
      <c r="AZ1190" s="192">
        <v>3.1177346999999997E-14</v>
      </c>
      <c r="BA1190" s="192">
        <v>4.6237678000000002E-16</v>
      </c>
      <c r="BB1190" s="192">
        <v>9.4543232999999999E-14</v>
      </c>
      <c r="BC1190" s="192">
        <v>3.4466856E-15</v>
      </c>
      <c r="BD1190" s="192">
        <v>8.0576760000000001E-16</v>
      </c>
      <c r="BE1190" s="192">
        <v>4.3980148000000001E-12</v>
      </c>
      <c r="BF1190" s="192">
        <v>7.4876987000000003E-11</v>
      </c>
      <c r="BG1190" s="192">
        <v>2.6051503000000001E-20</v>
      </c>
      <c r="BH1190" s="192">
        <v>1.5660292000000001E-5</v>
      </c>
      <c r="BI1190" s="193">
        <v>1.7494264999999998E-2</v>
      </c>
      <c r="BJ1190" s="192">
        <v>0</v>
      </c>
      <c r="BK1190" s="192">
        <v>0</v>
      </c>
      <c r="BL1190" s="192">
        <v>0</v>
      </c>
      <c r="BM1190"/>
      <c r="BN1190" s="186">
        <v>1.0455183E-5</v>
      </c>
      <c r="BO1190" s="186">
        <v>2.8682929999999998E-7</v>
      </c>
      <c r="BP1190" s="186">
        <v>5.4733331999999999E-6</v>
      </c>
      <c r="BQ1190" s="186">
        <v>1.8749594999999999E-8</v>
      </c>
      <c r="BR1190" s="186">
        <v>3.2783867E-7</v>
      </c>
      <c r="BS1190" s="186">
        <v>5.6079332000000002E-8</v>
      </c>
      <c r="BT1190" s="186">
        <v>7.6460105999999999E-10</v>
      </c>
      <c r="BU1190" s="186">
        <v>8.4460566999999995E-8</v>
      </c>
      <c r="BV1190" s="186">
        <v>1.6243777000000001E-8</v>
      </c>
      <c r="BW1190" s="186">
        <v>1.1657422E-7</v>
      </c>
      <c r="BX1190" s="186">
        <v>0</v>
      </c>
      <c r="BY1190" s="186">
        <v>5.7609575999999998E-17</v>
      </c>
      <c r="BZ1190" s="186">
        <v>4.7171541999999997E-13</v>
      </c>
      <c r="CA1190" s="186">
        <v>3.1377885999999999E-7</v>
      </c>
      <c r="CB1190" s="186">
        <v>3.7499156000000001E-6</v>
      </c>
      <c r="CC1190" s="186">
        <v>1.0614464000000001E-8</v>
      </c>
      <c r="CD1190" s="186">
        <v>0</v>
      </c>
      <c r="CE1190"/>
      <c r="CF1190" s="329">
        <v>3.9926636000000002E-13</v>
      </c>
      <c r="CG1190" s="330">
        <v>0.19630618999999999</v>
      </c>
      <c r="CH1190" s="330">
        <v>2.3238503999999998E-3</v>
      </c>
      <c r="CI1190" s="330">
        <v>2.1070617000000001E-4</v>
      </c>
      <c r="CJ1190" s="329">
        <v>7.0136836999999997E-5</v>
      </c>
      <c r="CK1190" s="329">
        <v>4.3341082E-11</v>
      </c>
      <c r="CL1190" s="329">
        <v>5.0705076999999998E-9</v>
      </c>
      <c r="CM1190" s="329">
        <v>1.3050850000000001E-5</v>
      </c>
      <c r="CN1190" s="330">
        <v>1.8904983000000001E-3</v>
      </c>
      <c r="CO1190" s="330">
        <v>0.24720921000000001</v>
      </c>
      <c r="CP1190"/>
      <c r="CQ1190">
        <v>2.9444828999999999E-2</v>
      </c>
      <c r="CR1190">
        <v>6.2923065283000002E-3</v>
      </c>
      <c r="CS1190">
        <v>3.2507119111000004E-3</v>
      </c>
      <c r="CT1190">
        <v>4.4097337599999994E-3</v>
      </c>
      <c r="CU1190">
        <v>8.93907834E-3</v>
      </c>
      <c r="CV1190" s="109"/>
      <c r="CW1190" s="376" t="s">
        <v>7033</v>
      </c>
      <c r="CX1190" s="36"/>
      <c r="CY1190" s="36"/>
      <c r="CZ1190" s="36"/>
      <c r="DA1190" s="47"/>
      <c r="DB1190" s="262"/>
      <c r="DC1190" s="47"/>
      <c r="DD1190" s="47"/>
      <c r="DE1190" s="47"/>
      <c r="DF1190" s="47"/>
      <c r="DG1190" s="47"/>
      <c r="DH1190" s="47"/>
      <c r="DI1190" s="34"/>
      <c r="DJ1190" s="34"/>
      <c r="DK1190" s="34"/>
      <c r="DL1190" s="34"/>
    </row>
    <row r="1191" spans="1:116" ht="14.4" x14ac:dyDescent="0.3">
      <c r="A1191" t="s">
        <v>2360</v>
      </c>
      <c r="B1191" s="113" t="s">
        <v>924</v>
      </c>
      <c r="C1191" s="182" t="s">
        <v>302</v>
      </c>
      <c r="D1191" s="40" t="s">
        <v>281</v>
      </c>
      <c r="E1191" s="181" t="s">
        <v>943</v>
      </c>
      <c r="F1191" s="184" t="s">
        <v>4482</v>
      </c>
      <c r="G1191" s="184">
        <v>4.5839417439399996E-2</v>
      </c>
      <c r="H1191" s="184">
        <v>3.0436854783000003E-3</v>
      </c>
      <c r="I1191" s="184">
        <v>4.4097337600000003E-3</v>
      </c>
      <c r="J1191" s="328">
        <v>8.9411692011E-3</v>
      </c>
      <c r="K1191" s="184">
        <v>2.9444828999999999E-2</v>
      </c>
      <c r="L1191" s="184">
        <v>1.4319294999999999E-3</v>
      </c>
      <c r="M1191" s="331">
        <v>1.6609153000000001E-3</v>
      </c>
      <c r="N1191" s="184">
        <v>1.5717445999999999E-3</v>
      </c>
      <c r="O1191" s="331">
        <v>1.3000004000000001E-3</v>
      </c>
      <c r="P1191" s="331">
        <v>6.0102983000000001E-6</v>
      </c>
      <c r="Q1191" s="331">
        <v>1.6593017999999999E-4</v>
      </c>
      <c r="R1191" s="331">
        <v>1.5577625E-4</v>
      </c>
      <c r="S1191" s="184">
        <v>1.6439514E-4</v>
      </c>
      <c r="T1191" s="331">
        <v>1.1310977E-3</v>
      </c>
      <c r="U1191" s="331">
        <v>8.7746831999999993E-3</v>
      </c>
      <c r="V1191" s="331">
        <v>3.001501E-5</v>
      </c>
      <c r="W1191" s="331">
        <v>2.0908611000000001E-6</v>
      </c>
      <c r="X1191" s="331">
        <v>0</v>
      </c>
      <c r="Y1191"/>
      <c r="Z1191" s="288">
        <v>0.19629885999999999</v>
      </c>
      <c r="AA1191"/>
      <c r="AB1191" s="164">
        <v>25.301691000000002</v>
      </c>
      <c r="AC1191" s="164">
        <v>2.5896184</v>
      </c>
      <c r="AD1191" s="164">
        <v>0.44349327999999999</v>
      </c>
      <c r="AE1191" s="164">
        <v>0</v>
      </c>
      <c r="AF1191" s="164">
        <v>21.977167999999999</v>
      </c>
      <c r="AG1191" s="164">
        <v>0.19827168000000001</v>
      </c>
      <c r="AH1191" s="164">
        <v>9.3140104000000001E-2</v>
      </c>
      <c r="AI1191"/>
      <c r="AJ1191" s="185">
        <v>3.9059955E-3</v>
      </c>
      <c r="AK1191" s="185">
        <v>3.6172948999999999E-3</v>
      </c>
      <c r="AL1191" s="185">
        <v>1.6367973999999999E-4</v>
      </c>
      <c r="AM1191" s="185">
        <v>1.2502087000000001E-4</v>
      </c>
      <c r="AN1191" s="176">
        <v>2.1686420000000001E-7</v>
      </c>
      <c r="AO1191" s="176">
        <v>6.0532448000000004E-10</v>
      </c>
      <c r="AP1191" s="176">
        <v>1.7509924999999999E-2</v>
      </c>
      <c r="AQ1191" s="192">
        <v>1.8218157000000001E-7</v>
      </c>
      <c r="AR1191" s="192">
        <v>5.4968515E-10</v>
      </c>
      <c r="AS1191" s="192">
        <v>1.5018182000000001E-14</v>
      </c>
      <c r="AT1191" s="192">
        <v>2.7246165999999998E-12</v>
      </c>
      <c r="AU1191" s="192">
        <v>0</v>
      </c>
      <c r="AV1191" s="192">
        <v>1.1259764E-10</v>
      </c>
      <c r="AW1191" s="192">
        <v>3.4488034999999999E-8</v>
      </c>
      <c r="AX1191" s="192">
        <v>1.8260703999999999E-11</v>
      </c>
      <c r="AY1191" s="192">
        <v>3.7233167000000003E-11</v>
      </c>
      <c r="AZ1191" s="192">
        <v>3.1177346999999997E-14</v>
      </c>
      <c r="BA1191" s="192">
        <v>4.6237678000000002E-16</v>
      </c>
      <c r="BB1191" s="192">
        <v>9.4543232999999999E-14</v>
      </c>
      <c r="BC1191" s="192">
        <v>3.4466856E-15</v>
      </c>
      <c r="BD1191" s="192">
        <v>8.0576760000000001E-16</v>
      </c>
      <c r="BE1191" s="192">
        <v>4.3980148000000001E-12</v>
      </c>
      <c r="BF1191" s="192">
        <v>7.4876987000000003E-11</v>
      </c>
      <c r="BG1191" s="192">
        <v>2.6051503000000001E-20</v>
      </c>
      <c r="BH1191" s="192">
        <v>1.5660292000000001E-5</v>
      </c>
      <c r="BI1191" s="193">
        <v>1.7494264999999998E-2</v>
      </c>
      <c r="BJ1191" s="192">
        <v>0</v>
      </c>
      <c r="BK1191" s="192">
        <v>0</v>
      </c>
      <c r="BL1191" s="192">
        <v>0</v>
      </c>
      <c r="BM1191"/>
      <c r="BN1191" s="186">
        <v>1.0455183E-5</v>
      </c>
      <c r="BO1191" s="186">
        <v>2.8682929999999998E-7</v>
      </c>
      <c r="BP1191" s="186">
        <v>5.4733331999999999E-6</v>
      </c>
      <c r="BQ1191" s="186">
        <v>1.8749594999999999E-8</v>
      </c>
      <c r="BR1191" s="186">
        <v>3.2783867E-7</v>
      </c>
      <c r="BS1191" s="186">
        <v>5.6079332000000002E-8</v>
      </c>
      <c r="BT1191" s="186">
        <v>7.6460105999999999E-10</v>
      </c>
      <c r="BU1191" s="186">
        <v>8.4460566999999995E-8</v>
      </c>
      <c r="BV1191" s="186">
        <v>1.6243777000000001E-8</v>
      </c>
      <c r="BW1191" s="186">
        <v>1.1657422E-7</v>
      </c>
      <c r="BX1191" s="186">
        <v>0</v>
      </c>
      <c r="BY1191" s="186">
        <v>5.7609575999999998E-17</v>
      </c>
      <c r="BZ1191" s="186">
        <v>4.7171541999999997E-13</v>
      </c>
      <c r="CA1191" s="186">
        <v>3.1377885999999999E-7</v>
      </c>
      <c r="CB1191" s="186">
        <v>3.7499156000000001E-6</v>
      </c>
      <c r="CC1191" s="186">
        <v>1.0614464000000001E-8</v>
      </c>
      <c r="CD1191" s="186">
        <v>0</v>
      </c>
      <c r="CE1191"/>
      <c r="CF1191" s="329">
        <v>3.9926636000000002E-13</v>
      </c>
      <c r="CG1191" s="330">
        <v>0.19630618999999999</v>
      </c>
      <c r="CH1191" s="330">
        <v>2.3238503999999998E-3</v>
      </c>
      <c r="CI1191" s="330">
        <v>2.1070617000000001E-4</v>
      </c>
      <c r="CJ1191" s="329">
        <v>7.0136836999999997E-5</v>
      </c>
      <c r="CK1191" s="329">
        <v>4.3341082E-11</v>
      </c>
      <c r="CL1191" s="329">
        <v>5.0705076999999998E-9</v>
      </c>
      <c r="CM1191" s="329">
        <v>1.3050850000000001E-5</v>
      </c>
      <c r="CN1191" s="330">
        <v>1.8904983000000001E-3</v>
      </c>
      <c r="CO1191" s="330">
        <v>0.24720921000000001</v>
      </c>
      <c r="CP1191"/>
      <c r="CQ1191">
        <v>2.9444828999999999E-2</v>
      </c>
      <c r="CR1191">
        <v>6.2923065283000002E-3</v>
      </c>
      <c r="CS1191">
        <v>3.2507119111000004E-3</v>
      </c>
      <c r="CT1191">
        <v>4.4097337599999994E-3</v>
      </c>
      <c r="CU1191">
        <v>8.93907834E-3</v>
      </c>
      <c r="CV1191" s="109"/>
      <c r="CW1191" s="376" t="s">
        <v>7034</v>
      </c>
      <c r="CX1191" s="36"/>
      <c r="CY1191" s="36"/>
      <c r="CZ1191" s="36"/>
      <c r="DA1191" s="47"/>
      <c r="DB1191" s="262"/>
      <c r="DC1191" s="47"/>
      <c r="DD1191" s="47"/>
      <c r="DE1191" s="47"/>
      <c r="DF1191" s="47"/>
      <c r="DG1191" s="47"/>
      <c r="DH1191" s="47"/>
      <c r="DI1191" s="40"/>
      <c r="DJ1191" s="40"/>
      <c r="DK1191" s="40"/>
      <c r="DL1191" s="40"/>
    </row>
    <row r="1192" spans="1:116" ht="14.4" x14ac:dyDescent="0.3">
      <c r="A1192" t="s">
        <v>7035</v>
      </c>
      <c r="B1192" s="113" t="s">
        <v>924</v>
      </c>
      <c r="C1192" s="182" t="s">
        <v>303</v>
      </c>
      <c r="D1192" s="40" t="s">
        <v>281</v>
      </c>
      <c r="E1192" s="181" t="s">
        <v>943</v>
      </c>
      <c r="F1192" s="184" t="s">
        <v>5399</v>
      </c>
      <c r="G1192" s="184">
        <v>7.524957535070001E-2</v>
      </c>
      <c r="H1192" s="184">
        <v>2.9498577737999999E-3</v>
      </c>
      <c r="I1192" s="184">
        <v>8.1322383079999987E-3</v>
      </c>
      <c r="J1192" s="328">
        <v>1.8513683268900002E-2</v>
      </c>
      <c r="K1192" s="184">
        <v>4.5653796000000003E-2</v>
      </c>
      <c r="L1192" s="184">
        <v>5.3854923999999997E-3</v>
      </c>
      <c r="M1192" s="331">
        <v>1.6927801999999999E-3</v>
      </c>
      <c r="N1192" s="184">
        <v>1.7060042E-3</v>
      </c>
      <c r="O1192" s="331">
        <v>1.0955022E-3</v>
      </c>
      <c r="P1192" s="331">
        <v>6.3778537999999997E-6</v>
      </c>
      <c r="Q1192" s="331">
        <v>1.4197352E-4</v>
      </c>
      <c r="R1192" s="331">
        <v>1.2485596000000001E-4</v>
      </c>
      <c r="S1192" s="331">
        <v>1.5229457999999999E-4</v>
      </c>
      <c r="T1192" s="331">
        <v>9.0487816000000003E-4</v>
      </c>
      <c r="U1192" s="331">
        <v>1.8359716000000002E-2</v>
      </c>
      <c r="V1192" s="331">
        <v>2.4231588000000001E-5</v>
      </c>
      <c r="W1192" s="331">
        <v>1.6726889000000001E-6</v>
      </c>
      <c r="X1192" s="331">
        <v>0</v>
      </c>
      <c r="Y1192"/>
      <c r="Z1192" s="288">
        <v>0.30435864000000001</v>
      </c>
      <c r="AA1192"/>
      <c r="AB1192" s="164">
        <v>25.717873999999998</v>
      </c>
      <c r="AC1192" s="164">
        <v>3.9597864999999999</v>
      </c>
      <c r="AD1192" s="164">
        <v>0.44678115000000002</v>
      </c>
      <c r="AE1192" s="164">
        <v>0</v>
      </c>
      <c r="AF1192" s="164">
        <v>21.023185000000002</v>
      </c>
      <c r="AG1192" s="164">
        <v>0.19403239</v>
      </c>
      <c r="AH1192" s="164">
        <v>9.4088428000000002E-2</v>
      </c>
      <c r="AI1192"/>
      <c r="AJ1192" s="185">
        <v>6.9618668E-3</v>
      </c>
      <c r="AK1192" s="185">
        <v>6.4733634000000003E-3</v>
      </c>
      <c r="AL1192" s="185">
        <v>2.6754399999999998E-4</v>
      </c>
      <c r="AM1192" s="185">
        <v>2.2095945999999999E-4</v>
      </c>
      <c r="AN1192" s="176">
        <v>3.8809132999999998E-7</v>
      </c>
      <c r="AO1192" s="176">
        <v>9.8943787000000007E-10</v>
      </c>
      <c r="AP1192" s="176">
        <v>3.0946702999999999E-2</v>
      </c>
      <c r="AQ1192" s="192">
        <v>2.8245780000000002E-7</v>
      </c>
      <c r="AR1192" s="192">
        <v>8.5224285999999997E-10</v>
      </c>
      <c r="AS1192" s="192">
        <v>2.3284490999999999E-14</v>
      </c>
      <c r="AT1192" s="192">
        <v>2.1796932999999999E-12</v>
      </c>
      <c r="AU1192" s="192">
        <v>0</v>
      </c>
      <c r="AV1192" s="192">
        <v>1.0209965000000001E-10</v>
      </c>
      <c r="AW1192" s="192">
        <v>1.0546253E-7</v>
      </c>
      <c r="AX1192" s="192">
        <v>1.7350059999999999E-11</v>
      </c>
      <c r="AY1192" s="192">
        <v>1.1948060999999999E-10</v>
      </c>
      <c r="AZ1192" s="192">
        <v>2.4941877999999999E-14</v>
      </c>
      <c r="BA1192" s="192">
        <v>3.6990142E-16</v>
      </c>
      <c r="BB1192" s="192">
        <v>8.0892556999999997E-14</v>
      </c>
      <c r="BC1192" s="192">
        <v>1.986797E-13</v>
      </c>
      <c r="BD1192" s="192">
        <v>3.6165098999999998E-14</v>
      </c>
      <c r="BE1192" s="192">
        <v>3.7795000000000002E-12</v>
      </c>
      <c r="BF1192" s="192">
        <v>6.2934202999999999E-11</v>
      </c>
      <c r="BG1192" s="192">
        <v>2.0841203E-20</v>
      </c>
      <c r="BH1192" s="192">
        <v>1.471848E-5</v>
      </c>
      <c r="BI1192" s="193">
        <v>3.0931983999999999E-2</v>
      </c>
      <c r="BJ1192" s="192">
        <v>0</v>
      </c>
      <c r="BK1192" s="192">
        <v>0</v>
      </c>
      <c r="BL1192" s="192">
        <v>0</v>
      </c>
      <c r="BM1192"/>
      <c r="BN1192" s="186">
        <v>1.6185047E-5</v>
      </c>
      <c r="BO1192" s="186">
        <v>8.4784147999999997E-7</v>
      </c>
      <c r="BP1192" s="186">
        <v>8.4863264999999995E-6</v>
      </c>
      <c r="BQ1192" s="186">
        <v>1.5242645999999999E-8</v>
      </c>
      <c r="BR1192" s="186">
        <v>8.2132880000000005E-7</v>
      </c>
      <c r="BS1192" s="186">
        <v>4.4863465999999999E-8</v>
      </c>
      <c r="BT1192" s="186">
        <v>6.1168084999999996E-10</v>
      </c>
      <c r="BU1192" s="186">
        <v>6.7568454000000006E-8</v>
      </c>
      <c r="BV1192" s="186">
        <v>1.5547057999999999E-8</v>
      </c>
      <c r="BW1192" s="186">
        <v>1.0001803000000001E-7</v>
      </c>
      <c r="BX1192" s="186">
        <v>0</v>
      </c>
      <c r="BY1192" s="186">
        <v>4.6087660999999998E-17</v>
      </c>
      <c r="BZ1192" s="186">
        <v>3.7737233000000001E-13</v>
      </c>
      <c r="CA1192" s="186">
        <v>3.7691791999999999E-7</v>
      </c>
      <c r="CB1192" s="186">
        <v>5.4002888999999997E-6</v>
      </c>
      <c r="CC1192" s="186">
        <v>8.4915888000000005E-9</v>
      </c>
      <c r="CD1192" s="186">
        <v>0</v>
      </c>
      <c r="CE1192"/>
      <c r="CF1192" s="329">
        <v>3.1941308999999999E-13</v>
      </c>
      <c r="CG1192" s="330">
        <v>0.30436449999999998</v>
      </c>
      <c r="CH1192" s="330">
        <v>1.8590803E-3</v>
      </c>
      <c r="CI1192" s="330">
        <v>5.9165018999999999E-4</v>
      </c>
      <c r="CJ1192" s="329">
        <v>8.0848864999999995E-5</v>
      </c>
      <c r="CK1192" s="329">
        <v>3.7051719000000001E-11</v>
      </c>
      <c r="CL1192" s="329">
        <v>4.3375399000000003E-9</v>
      </c>
      <c r="CM1192" s="329">
        <v>3.7679970999999999E-5</v>
      </c>
      <c r="CN1192" s="330">
        <v>9.8078083999999996E-2</v>
      </c>
      <c r="CO1192" s="330">
        <v>0.43271459000000001</v>
      </c>
      <c r="CP1192"/>
      <c r="CQ1192">
        <v>4.5653796000000003E-2</v>
      </c>
      <c r="CR1192">
        <v>1.0152986333799997E-2</v>
      </c>
      <c r="CS1192">
        <v>7.204801248899999E-3</v>
      </c>
      <c r="CT1192">
        <v>8.1322383079999987E-3</v>
      </c>
      <c r="CU1192">
        <v>1.8512010580000002E-2</v>
      </c>
      <c r="CV1192" s="109"/>
      <c r="CW1192" s="376" t="s">
        <v>7036</v>
      </c>
      <c r="CX1192" s="36"/>
      <c r="CY1192" s="36"/>
      <c r="CZ1192" s="36"/>
      <c r="DA1192" s="47"/>
      <c r="DB1192" s="262"/>
      <c r="DC1192" s="47"/>
      <c r="DD1192" s="47"/>
      <c r="DE1192" s="47"/>
      <c r="DF1192" s="47"/>
      <c r="DG1192" s="47"/>
      <c r="DH1192" s="47"/>
      <c r="DI1192" s="47"/>
      <c r="DJ1192" s="47"/>
      <c r="DK1192" s="47"/>
      <c r="DL1192" s="47"/>
    </row>
    <row r="1193" spans="1:116" ht="14.4" x14ac:dyDescent="0.3">
      <c r="A1193" t="s">
        <v>7037</v>
      </c>
      <c r="B1193" s="113" t="s">
        <v>924</v>
      </c>
      <c r="C1193" s="182" t="s">
        <v>304</v>
      </c>
      <c r="D1193" s="40" t="s">
        <v>281</v>
      </c>
      <c r="E1193" s="181" t="s">
        <v>943</v>
      </c>
      <c r="F1193" s="184" t="s">
        <v>4483</v>
      </c>
      <c r="G1193" s="184">
        <v>6.9707331590300001E-2</v>
      </c>
      <c r="H1193" s="184">
        <v>2.9933979613999996E-3</v>
      </c>
      <c r="I1193" s="184">
        <v>7.4340490670000009E-3</v>
      </c>
      <c r="J1193" s="328">
        <v>1.6690707561900001E-2</v>
      </c>
      <c r="K1193" s="184">
        <v>4.2589176999999999E-2</v>
      </c>
      <c r="L1193" s="184">
        <v>4.6155733999999997E-3</v>
      </c>
      <c r="M1193" s="331">
        <v>1.6987548000000001E-3</v>
      </c>
      <c r="N1193" s="184">
        <v>1.6900978000000001E-3</v>
      </c>
      <c r="O1193" s="331">
        <v>1.1484729999999999E-3</v>
      </c>
      <c r="P1193" s="331">
        <v>6.3700514000000001E-6</v>
      </c>
      <c r="Q1193" s="331">
        <v>1.4845711E-4</v>
      </c>
      <c r="R1193" s="331">
        <v>1.3259862000000001E-4</v>
      </c>
      <c r="S1193" s="331">
        <v>1.5569733000000001E-4</v>
      </c>
      <c r="T1193" s="331">
        <v>9.6143303999999998E-4</v>
      </c>
      <c r="U1193" s="331">
        <v>1.6533233000000001E-2</v>
      </c>
      <c r="V1193" s="331">
        <v>2.5689207E-5</v>
      </c>
      <c r="W1193" s="331">
        <v>1.7772319E-6</v>
      </c>
      <c r="X1193" s="331">
        <v>0</v>
      </c>
      <c r="Y1193"/>
      <c r="Z1193" s="288">
        <v>0.28392784666666665</v>
      </c>
      <c r="AA1193"/>
      <c r="AB1193" s="164">
        <v>25.464276000000002</v>
      </c>
      <c r="AC1193" s="164">
        <v>3.7033016000000001</v>
      </c>
      <c r="AD1193" s="164">
        <v>0.44622070000000003</v>
      </c>
      <c r="AE1193" s="164">
        <v>0</v>
      </c>
      <c r="AF1193" s="164">
        <v>21.025680999999999</v>
      </c>
      <c r="AG1193" s="164">
        <v>0.1951493</v>
      </c>
      <c r="AH1193" s="164">
        <v>9.3923458000000001E-2</v>
      </c>
      <c r="AI1193"/>
      <c r="AJ1193" s="185">
        <v>6.3787938000000001E-3</v>
      </c>
      <c r="AK1193" s="185">
        <v>5.9279368999999998E-3</v>
      </c>
      <c r="AL1193" s="185">
        <v>2.4784536999999999E-4</v>
      </c>
      <c r="AM1193" s="185">
        <v>2.0301156E-4</v>
      </c>
      <c r="AN1193" s="176">
        <v>3.5539190000000002E-7</v>
      </c>
      <c r="AO1193" s="176">
        <v>9.1658789000000005E-10</v>
      </c>
      <c r="AP1193" s="176">
        <v>2.8432992000000001E-2</v>
      </c>
      <c r="AQ1193" s="192">
        <v>2.6349882999999999E-7</v>
      </c>
      <c r="AR1193" s="192">
        <v>7.9503904999999998E-10</v>
      </c>
      <c r="AS1193" s="192">
        <v>2.1721601E-14</v>
      </c>
      <c r="AT1193" s="192">
        <v>2.3159241E-12</v>
      </c>
      <c r="AU1193" s="192">
        <v>0</v>
      </c>
      <c r="AV1193" s="192">
        <v>1.0519735E-10</v>
      </c>
      <c r="AW1193" s="192">
        <v>9.1715523000000002E-8</v>
      </c>
      <c r="AX1193" s="192">
        <v>1.7685633999999999E-11</v>
      </c>
      <c r="AY1193" s="192">
        <v>1.0354041E-10</v>
      </c>
      <c r="AZ1193" s="192">
        <v>2.6500744999999999E-14</v>
      </c>
      <c r="BA1193" s="192">
        <v>3.9302025999999998E-16</v>
      </c>
      <c r="BB1193" s="192">
        <v>8.4586903000000005E-14</v>
      </c>
      <c r="BC1193" s="192">
        <v>1.6036729E-13</v>
      </c>
      <c r="BD1193" s="192">
        <v>2.9228148999999998E-14</v>
      </c>
      <c r="BE1193" s="192">
        <v>3.9481155000000002E-12</v>
      </c>
      <c r="BF1193" s="192">
        <v>6.6082359999999998E-11</v>
      </c>
      <c r="BG1193" s="192">
        <v>2.2143777999999999E-20</v>
      </c>
      <c r="BH1193" s="192">
        <v>1.4988663E-5</v>
      </c>
      <c r="BI1193" s="193">
        <v>2.8418004E-2</v>
      </c>
      <c r="BJ1193" s="192">
        <v>0</v>
      </c>
      <c r="BK1193" s="192">
        <v>0</v>
      </c>
      <c r="BL1193" s="192">
        <v>0</v>
      </c>
      <c r="BM1193"/>
      <c r="BN1193" s="186">
        <v>1.5105817E-5</v>
      </c>
      <c r="BO1193" s="186">
        <v>7.3945157000000005E-7</v>
      </c>
      <c r="BP1193" s="186">
        <v>7.9166616999999995E-6</v>
      </c>
      <c r="BQ1193" s="186">
        <v>1.6129364999999999E-8</v>
      </c>
      <c r="BR1193" s="186">
        <v>7.2585555999999995E-7</v>
      </c>
      <c r="BS1193" s="186">
        <v>4.7667431999999998E-8</v>
      </c>
      <c r="BT1193" s="186">
        <v>6.4991089999999996E-10</v>
      </c>
      <c r="BU1193" s="186">
        <v>7.1791481999999999E-8</v>
      </c>
      <c r="BV1193" s="186">
        <v>1.5857954000000001E-8</v>
      </c>
      <c r="BW1193" s="186">
        <v>1.0450989E-7</v>
      </c>
      <c r="BX1193" s="186">
        <v>0</v>
      </c>
      <c r="BY1193" s="186">
        <v>4.896814E-17</v>
      </c>
      <c r="BZ1193" s="186">
        <v>4.009581E-13</v>
      </c>
      <c r="CA1193" s="186">
        <v>3.6657700000000001E-7</v>
      </c>
      <c r="CB1193" s="186">
        <v>5.0916427999999999E-6</v>
      </c>
      <c r="CC1193" s="186">
        <v>9.0223076000000001E-9</v>
      </c>
      <c r="CD1193" s="186">
        <v>0</v>
      </c>
      <c r="CE1193"/>
      <c r="CF1193" s="329">
        <v>3.3937640999999999E-13</v>
      </c>
      <c r="CG1193" s="330">
        <v>0.28393406999999998</v>
      </c>
      <c r="CH1193" s="330">
        <v>1.9752728E-3</v>
      </c>
      <c r="CI1193" s="330">
        <v>5.1821447999999995E-4</v>
      </c>
      <c r="CJ1193" s="329">
        <v>7.9118227999999994E-5</v>
      </c>
      <c r="CK1193" s="329">
        <v>3.8751498000000001E-11</v>
      </c>
      <c r="CL1193" s="329">
        <v>4.5358426000000003E-9</v>
      </c>
      <c r="CM1193" s="329">
        <v>3.2900971999999999E-5</v>
      </c>
      <c r="CN1193" s="330">
        <v>7.9204348999999993E-2</v>
      </c>
      <c r="CO1193" s="330">
        <v>0.39799785999999998</v>
      </c>
      <c r="CP1193"/>
      <c r="CQ1193">
        <v>4.2589176999999999E-2</v>
      </c>
      <c r="CR1193">
        <v>9.4403247814000002E-3</v>
      </c>
      <c r="CS1193">
        <v>6.4487040519000003E-3</v>
      </c>
      <c r="CT1193">
        <v>7.434049067E-3</v>
      </c>
      <c r="CU1193">
        <v>1.6688930330000001E-2</v>
      </c>
      <c r="CV1193" s="109"/>
      <c r="CW1193" s="376" t="s">
        <v>7038</v>
      </c>
      <c r="CX1193" s="36"/>
      <c r="CY1193" s="36"/>
      <c r="CZ1193" s="36"/>
      <c r="DA1193" s="47"/>
      <c r="DB1193" s="262"/>
      <c r="DC1193" s="47"/>
      <c r="DD1193" s="47"/>
      <c r="DE1193" s="47"/>
      <c r="DF1193" s="47"/>
      <c r="DG1193" s="47"/>
      <c r="DH1193" s="47"/>
      <c r="DI1193" s="47"/>
      <c r="DJ1193" s="47"/>
      <c r="DK1193" s="47"/>
      <c r="DL1193" s="47"/>
    </row>
    <row r="1194" spans="1:116" ht="14.4" x14ac:dyDescent="0.3">
      <c r="A1194" t="s">
        <v>7039</v>
      </c>
      <c r="B1194" s="113" t="s">
        <v>924</v>
      </c>
      <c r="C1194" s="182" t="s">
        <v>1685</v>
      </c>
      <c r="D1194" s="40" t="s">
        <v>281</v>
      </c>
      <c r="E1194" s="181" t="s">
        <v>943</v>
      </c>
      <c r="F1194" s="184" t="s">
        <v>7040</v>
      </c>
      <c r="G1194" s="184">
        <v>8.4447698453833002</v>
      </c>
      <c r="H1194" s="184">
        <v>2.9933979613999996E-3</v>
      </c>
      <c r="I1194" s="184">
        <v>7.8649965598599998</v>
      </c>
      <c r="J1194" s="328">
        <v>1.6690707561900001E-2</v>
      </c>
      <c r="K1194" s="184">
        <v>0.56008917999999996</v>
      </c>
      <c r="L1194" s="184">
        <v>4.6155733999999997E-3</v>
      </c>
      <c r="M1194" s="331">
        <v>1.6987548000000001E-3</v>
      </c>
      <c r="N1194" s="184">
        <v>1.6900978000000001E-3</v>
      </c>
      <c r="O1194" s="331">
        <v>1.1484729999999999E-3</v>
      </c>
      <c r="P1194" s="331">
        <v>6.3700514000000001E-6</v>
      </c>
      <c r="Q1194" s="331">
        <v>1.4845711E-4</v>
      </c>
      <c r="R1194" s="331">
        <v>1.3259862000000001E-4</v>
      </c>
      <c r="S1194" s="184">
        <v>1.5569733000000001E-4</v>
      </c>
      <c r="T1194" s="331">
        <v>9.6143303999999998E-4</v>
      </c>
      <c r="U1194" s="331">
        <v>1.6533233000000001E-2</v>
      </c>
      <c r="V1194" s="331">
        <v>7.8575882000000004</v>
      </c>
      <c r="W1194" s="331">
        <v>1.7772319E-6</v>
      </c>
      <c r="X1194" s="331">
        <v>0</v>
      </c>
      <c r="Y1194"/>
      <c r="Z1194" s="288">
        <v>3.7339278666666664</v>
      </c>
      <c r="AA1194"/>
      <c r="AB1194" s="164">
        <v>25.464276000000002</v>
      </c>
      <c r="AC1194" s="164">
        <v>3.7033016000000001</v>
      </c>
      <c r="AD1194" s="164">
        <v>0.44622070000000003</v>
      </c>
      <c r="AE1194" s="164">
        <v>0</v>
      </c>
      <c r="AF1194" s="164">
        <v>21.025680999999999</v>
      </c>
      <c r="AG1194" s="164">
        <v>0.1951493</v>
      </c>
      <c r="AH1194" s="164">
        <v>9.3923458000000001E-2</v>
      </c>
      <c r="AI1194"/>
      <c r="AJ1194" s="185">
        <v>6.2393616999999998E-2</v>
      </c>
      <c r="AK1194" s="185">
        <v>5.9330624999999998E-2</v>
      </c>
      <c r="AL1194" s="185">
        <v>2.8599807000000001E-3</v>
      </c>
      <c r="AM1194" s="185">
        <v>2.0301156E-4</v>
      </c>
      <c r="AN1194" s="176">
        <v>3.5569918999999998E-6</v>
      </c>
      <c r="AO1194" s="176">
        <v>1.0576852E-8</v>
      </c>
      <c r="AP1194" s="176">
        <v>2.8432992000000001E-2</v>
      </c>
      <c r="AQ1194" s="192">
        <v>3.4650988E-6</v>
      </c>
      <c r="AR1194" s="192">
        <v>1.0455038999999999E-8</v>
      </c>
      <c r="AS1194" s="192">
        <v>2.8564660000000001E-13</v>
      </c>
      <c r="AT1194" s="192">
        <v>2.3159241E-12</v>
      </c>
      <c r="AU1194" s="192">
        <v>0</v>
      </c>
      <c r="AV1194" s="192">
        <v>1.0519735E-10</v>
      </c>
      <c r="AW1194" s="192">
        <v>9.1715523000000002E-8</v>
      </c>
      <c r="AX1194" s="192">
        <v>1.7685633999999999E-11</v>
      </c>
      <c r="AY1194" s="192">
        <v>1.0354041E-10</v>
      </c>
      <c r="AZ1194" s="192">
        <v>2.6500744999999999E-14</v>
      </c>
      <c r="BA1194" s="192">
        <v>3.9302025999999998E-16</v>
      </c>
      <c r="BB1194" s="192">
        <v>8.4586903000000005E-14</v>
      </c>
      <c r="BC1194" s="192">
        <v>1.6036729E-13</v>
      </c>
      <c r="BD1194" s="192">
        <v>2.9228148999999998E-14</v>
      </c>
      <c r="BE1194" s="192">
        <v>3.9481155000000002E-12</v>
      </c>
      <c r="BF1194" s="192">
        <v>6.6082359999999998E-11</v>
      </c>
      <c r="BG1194" s="192">
        <v>2.2143777999999999E-20</v>
      </c>
      <c r="BH1194" s="192">
        <v>1.4988663E-5</v>
      </c>
      <c r="BI1194" s="193">
        <v>2.8418004E-2</v>
      </c>
      <c r="BJ1194" s="192">
        <v>0</v>
      </c>
      <c r="BK1194" s="192">
        <v>0</v>
      </c>
      <c r="BL1194" s="192">
        <v>0</v>
      </c>
      <c r="BM1194"/>
      <c r="BN1194" s="164">
        <v>1.1130096999999999E-4</v>
      </c>
      <c r="BO1194" s="186">
        <v>7.3945157000000005E-7</v>
      </c>
      <c r="BP1194" s="164">
        <v>1.0411182E-4</v>
      </c>
      <c r="BQ1194" s="186">
        <v>1.6129364999999999E-8</v>
      </c>
      <c r="BR1194" s="186">
        <v>7.2585555999999995E-7</v>
      </c>
      <c r="BS1194" s="186">
        <v>4.7667431999999998E-8</v>
      </c>
      <c r="BT1194" s="186">
        <v>6.4991089999999996E-10</v>
      </c>
      <c r="BU1194" s="186">
        <v>7.1791481999999999E-8</v>
      </c>
      <c r="BV1194" s="186">
        <v>1.5857954000000001E-8</v>
      </c>
      <c r="BW1194" s="186">
        <v>1.0450989E-7</v>
      </c>
      <c r="BX1194" s="186">
        <v>0</v>
      </c>
      <c r="BY1194" s="186">
        <v>4.896814E-17</v>
      </c>
      <c r="BZ1194" s="186">
        <v>4.009581E-13</v>
      </c>
      <c r="CA1194" s="186">
        <v>3.6657700000000001E-7</v>
      </c>
      <c r="CB1194" s="186">
        <v>5.0916427999999999E-6</v>
      </c>
      <c r="CC1194" s="186">
        <v>9.0223076000000001E-9</v>
      </c>
      <c r="CD1194" s="186">
        <v>0</v>
      </c>
      <c r="CE1194"/>
      <c r="CF1194" s="329">
        <v>3.3937640999999999E-13</v>
      </c>
      <c r="CG1194" s="330">
        <v>3.7339340999999999</v>
      </c>
      <c r="CH1194" s="330">
        <v>1.9752728E-3</v>
      </c>
      <c r="CI1194" s="330">
        <v>5.1821447999999995E-4</v>
      </c>
      <c r="CJ1194" s="329">
        <v>7.9118227999999994E-5</v>
      </c>
      <c r="CK1194" s="329">
        <v>3.8751498000000001E-11</v>
      </c>
      <c r="CL1194" s="329">
        <v>4.5358426000000003E-9</v>
      </c>
      <c r="CM1194" s="329">
        <v>3.2900971999999999E-5</v>
      </c>
      <c r="CN1194" s="330">
        <v>7.9204348999999993E-2</v>
      </c>
      <c r="CO1194" s="330">
        <v>0.39799785999999998</v>
      </c>
      <c r="CP1194"/>
      <c r="CQ1194">
        <v>0.56008917999999996</v>
      </c>
      <c r="CR1194">
        <v>9.4403247814000002E-3</v>
      </c>
      <c r="CS1194">
        <v>6.4487040519000003E-3</v>
      </c>
      <c r="CT1194">
        <v>7.8649965598599989</v>
      </c>
      <c r="CU1194">
        <v>1.6688930330000001E-2</v>
      </c>
      <c r="CV1194" s="109"/>
      <c r="CW1194" s="376" t="s">
        <v>7038</v>
      </c>
      <c r="CX1194" s="36"/>
      <c r="CY1194" s="36"/>
      <c r="CZ1194" s="36"/>
      <c r="DA1194" s="47"/>
      <c r="DB1194" s="262"/>
      <c r="DC1194" s="47"/>
      <c r="DD1194" s="47"/>
      <c r="DE1194" s="47"/>
      <c r="DF1194" s="47"/>
      <c r="DG1194" s="47"/>
      <c r="DH1194" s="47"/>
      <c r="DI1194" s="47"/>
      <c r="DJ1194" s="47"/>
      <c r="DK1194" s="47"/>
      <c r="DL1194" s="47"/>
    </row>
    <row r="1195" spans="1:116" ht="14.4" x14ac:dyDescent="0.3">
      <c r="A1195" t="s">
        <v>2361</v>
      </c>
      <c r="B1195" s="113" t="s">
        <v>924</v>
      </c>
      <c r="C1195" s="182" t="s">
        <v>305</v>
      </c>
      <c r="D1195" s="40" t="s">
        <v>281</v>
      </c>
      <c r="E1195" s="181" t="s">
        <v>943</v>
      </c>
      <c r="F1195" s="184" t="s">
        <v>4484</v>
      </c>
      <c r="G1195" s="184">
        <v>3.4884347139600001E-2</v>
      </c>
      <c r="H1195" s="184">
        <v>1.8718991271E-3</v>
      </c>
      <c r="I1195" s="184">
        <v>2.8689403820000002E-3</v>
      </c>
      <c r="J1195" s="328">
        <v>6.2652996305000005E-3</v>
      </c>
      <c r="K1195" s="184">
        <v>2.3878208000000001E-2</v>
      </c>
      <c r="L1195" s="184">
        <v>1.1204913E-3</v>
      </c>
      <c r="M1195" s="331">
        <v>1.0900046000000001E-3</v>
      </c>
      <c r="N1195" s="184">
        <v>1.0833317999999999E-3</v>
      </c>
      <c r="O1195" s="331">
        <v>7.0259708999999997E-4</v>
      </c>
      <c r="P1195" s="331">
        <v>3.0051491000000001E-6</v>
      </c>
      <c r="Q1195" s="331">
        <v>8.2965088000000003E-5</v>
      </c>
      <c r="R1195" s="331">
        <v>7.7888127000000004E-5</v>
      </c>
      <c r="S1195" s="331">
        <v>1.165219E-4</v>
      </c>
      <c r="T1195" s="331">
        <v>5.6554884999999999E-4</v>
      </c>
      <c r="U1195" s="331">
        <v>6.1477323E-3</v>
      </c>
      <c r="V1195" s="331">
        <v>1.5007505E-5</v>
      </c>
      <c r="W1195" s="331">
        <v>1.0454305000000001E-6</v>
      </c>
      <c r="X1195" s="331">
        <v>0</v>
      </c>
      <c r="Y1195"/>
      <c r="Z1195" s="288">
        <v>0.15918805333333336</v>
      </c>
      <c r="AA1195"/>
      <c r="AB1195" s="164">
        <v>24.667914</v>
      </c>
      <c r="AC1195" s="164">
        <v>1.9990384999999999</v>
      </c>
      <c r="AD1195" s="164">
        <v>0.43950897</v>
      </c>
      <c r="AE1195" s="164">
        <v>0</v>
      </c>
      <c r="AF1195" s="164">
        <v>21.952210999999998</v>
      </c>
      <c r="AG1195" s="164">
        <v>0.18500924999999999</v>
      </c>
      <c r="AH1195" s="164">
        <v>9.2145730999999995E-2</v>
      </c>
      <c r="AI1195"/>
      <c r="AJ1195" s="185">
        <v>3.1039143999999999E-3</v>
      </c>
      <c r="AK1195" s="185">
        <v>2.8899021000000002E-3</v>
      </c>
      <c r="AL1195" s="185">
        <v>1.3086019E-4</v>
      </c>
      <c r="AM1195" s="187">
        <v>8.3152107999999995E-5</v>
      </c>
      <c r="AN1195" s="176">
        <v>1.7325552000000001E-7</v>
      </c>
      <c r="AO1195" s="176">
        <v>4.8395041999999998E-10</v>
      </c>
      <c r="AP1195" s="176">
        <v>1.1645954E-2</v>
      </c>
      <c r="AQ1195" s="192">
        <v>1.4773463E-7</v>
      </c>
      <c r="AR1195" s="192">
        <v>4.4575071E-10</v>
      </c>
      <c r="AS1195" s="192">
        <v>1.2178545E-14</v>
      </c>
      <c r="AT1195" s="192">
        <v>1.3623082999999999E-12</v>
      </c>
      <c r="AU1195" s="192">
        <v>0</v>
      </c>
      <c r="AV1195" s="192">
        <v>6.4269960000000004E-11</v>
      </c>
      <c r="AW1195" s="192">
        <v>2.5415629000000002E-8</v>
      </c>
      <c r="AX1195" s="192">
        <v>1.0948159999999999E-11</v>
      </c>
      <c r="AY1195" s="192">
        <v>2.7174147999999999E-11</v>
      </c>
      <c r="AZ1195" s="192">
        <v>1.5588673999999999E-14</v>
      </c>
      <c r="BA1195" s="192">
        <v>2.3118839000000001E-16</v>
      </c>
      <c r="BB1195" s="192">
        <v>4.7271617000000002E-14</v>
      </c>
      <c r="BC1195" s="192">
        <v>1.7233428E-15</v>
      </c>
      <c r="BD1195" s="192">
        <v>4.0288380000000001E-16</v>
      </c>
      <c r="BE1195" s="192">
        <v>2.1990074000000001E-12</v>
      </c>
      <c r="BF1195" s="192">
        <v>3.7438493999999999E-11</v>
      </c>
      <c r="BG1195" s="192">
        <v>1.3025752E-20</v>
      </c>
      <c r="BH1195" s="192">
        <v>1.1685021E-5</v>
      </c>
      <c r="BI1195" s="193">
        <v>1.1634268999999999E-2</v>
      </c>
      <c r="BJ1195" s="192">
        <v>0</v>
      </c>
      <c r="BK1195" s="192">
        <v>0</v>
      </c>
      <c r="BL1195" s="192">
        <v>0</v>
      </c>
      <c r="BM1195"/>
      <c r="BN1195" s="186">
        <v>8.2954706999999996E-6</v>
      </c>
      <c r="BO1195" s="186">
        <v>2.0241308E-7</v>
      </c>
      <c r="BP1195" s="186">
        <v>4.4385852999999998E-6</v>
      </c>
      <c r="BQ1195" s="186">
        <v>9.5164140000000003E-9</v>
      </c>
      <c r="BR1195" s="186">
        <v>2.5959680999999999E-7</v>
      </c>
      <c r="BS1195" s="186">
        <v>2.8039666000000001E-8</v>
      </c>
      <c r="BT1195" s="186">
        <v>3.8230053E-10</v>
      </c>
      <c r="BU1195" s="186">
        <v>4.2230284E-8</v>
      </c>
      <c r="BV1195" s="186">
        <v>8.1218887000000008E-9</v>
      </c>
      <c r="BW1195" s="186">
        <v>5.8719112999999998E-8</v>
      </c>
      <c r="BX1195" s="186">
        <v>0</v>
      </c>
      <c r="BY1195" s="186">
        <v>2.8804787999999999E-17</v>
      </c>
      <c r="BZ1195" s="186">
        <v>2.3585770999999999E-13</v>
      </c>
      <c r="CA1195" s="186">
        <v>2.175802E-7</v>
      </c>
      <c r="CB1195" s="186">
        <v>3.0249782E-6</v>
      </c>
      <c r="CC1195" s="186">
        <v>5.3072756000000001E-9</v>
      </c>
      <c r="CD1195" s="186">
        <v>0</v>
      </c>
      <c r="CE1195"/>
      <c r="CF1195" s="329">
        <v>1.9963318000000001E-13</v>
      </c>
      <c r="CG1195" s="330">
        <v>0.15919170999999999</v>
      </c>
      <c r="CH1195" s="330">
        <v>1.1619251999999999E-3</v>
      </c>
      <c r="CI1195" s="330">
        <v>1.4571895E-4</v>
      </c>
      <c r="CJ1195" s="329">
        <v>5.2706303000000002E-5</v>
      </c>
      <c r="CK1195" s="329">
        <v>2.1670541E-11</v>
      </c>
      <c r="CL1195" s="329">
        <v>2.5352537999999999E-9</v>
      </c>
      <c r="CM1195" s="329">
        <v>1.0303871E-5</v>
      </c>
      <c r="CN1195" s="330">
        <v>9.4524913999999999E-4</v>
      </c>
      <c r="CO1195" s="330">
        <v>0.16685715000000001</v>
      </c>
      <c r="CP1195"/>
      <c r="CQ1195">
        <v>2.3878208000000001E-2</v>
      </c>
      <c r="CR1195">
        <v>4.1602831540999991E-3</v>
      </c>
      <c r="CS1195">
        <v>2.2894294575000001E-3</v>
      </c>
      <c r="CT1195">
        <v>2.8689403819999997E-3</v>
      </c>
      <c r="CU1195">
        <v>6.2642542000000004E-3</v>
      </c>
      <c r="CV1195" s="109"/>
      <c r="CW1195" s="376" t="s">
        <v>7041</v>
      </c>
      <c r="CX1195" s="36"/>
      <c r="CY1195" s="36"/>
      <c r="CZ1195" s="36"/>
      <c r="DA1195" s="47"/>
      <c r="DB1195" s="262"/>
      <c r="DC1195" s="47"/>
      <c r="DD1195" s="47"/>
      <c r="DE1195" s="47"/>
      <c r="DF1195" s="47"/>
      <c r="DG1195" s="47"/>
      <c r="DH1195" s="47"/>
      <c r="DI1195" s="47"/>
      <c r="DJ1195" s="47"/>
      <c r="DK1195" s="47"/>
      <c r="DL1195" s="47"/>
    </row>
    <row r="1196" spans="1:116" ht="14.4" x14ac:dyDescent="0.3">
      <c r="B1196" s="113"/>
      <c r="C1196" s="180"/>
      <c r="D1196" s="37" t="s">
        <v>306</v>
      </c>
      <c r="E1196" s="181"/>
      <c r="F1196"/>
      <c r="G1196"/>
      <c r="H1196"/>
      <c r="I1196"/>
      <c r="J1196" s="332"/>
      <c r="K1196"/>
      <c r="L1196"/>
      <c r="M1196" s="39"/>
      <c r="N1196"/>
      <c r="O1196" s="39"/>
      <c r="P1196" s="39"/>
      <c r="Q1196" s="39"/>
      <c r="R1196" s="39"/>
      <c r="S1196" s="39"/>
      <c r="T1196" s="39"/>
      <c r="U1196" s="39"/>
      <c r="V1196" s="39"/>
      <c r="W1196" s="39"/>
      <c r="Y1196"/>
      <c r="Z1196"/>
      <c r="AA1196"/>
      <c r="AB1196"/>
      <c r="AC1196"/>
      <c r="AD1196"/>
      <c r="AE1196"/>
      <c r="AF1196"/>
      <c r="AG1196"/>
      <c r="AH1196"/>
      <c r="AI1196"/>
      <c r="AJ1196"/>
      <c r="AK1196"/>
      <c r="AL1196"/>
      <c r="AN1196"/>
      <c r="AO1196"/>
      <c r="AP1196"/>
      <c r="BI1196"/>
      <c r="BM1196"/>
      <c r="BS1196" s="39"/>
      <c r="BT1196" s="39"/>
      <c r="BU1196" s="39"/>
      <c r="BV1196" s="39"/>
      <c r="BW1196" s="39"/>
      <c r="BX1196" s="39"/>
      <c r="BY1196" s="39"/>
      <c r="BZ1196" s="39"/>
      <c r="CA1196" s="39"/>
      <c r="CB1196" s="39"/>
      <c r="CC1196" s="39"/>
      <c r="CD1196" s="39"/>
      <c r="CE1196"/>
      <c r="CF1196" s="39"/>
      <c r="CG1196"/>
      <c r="CH1196"/>
      <c r="CI1196"/>
      <c r="CJ1196" s="39"/>
      <c r="CK1196" s="39"/>
      <c r="CL1196" s="39"/>
      <c r="CM1196" s="39"/>
      <c r="CN1196"/>
      <c r="CO1196"/>
      <c r="CP1196"/>
      <c r="CQ1196"/>
      <c r="CR1196"/>
      <c r="CS1196"/>
      <c r="CT1196"/>
      <c r="CU1196"/>
      <c r="CV1196" s="110"/>
      <c r="CW1196" s="377"/>
      <c r="CX1196" s="36"/>
      <c r="CY1196" s="36"/>
      <c r="CZ1196" s="36"/>
      <c r="DA1196" s="47"/>
      <c r="DB1196" s="262"/>
      <c r="DC1196" s="47"/>
      <c r="DD1196" s="47"/>
      <c r="DE1196" s="47"/>
      <c r="DF1196" s="47"/>
      <c r="DG1196" s="47"/>
      <c r="DH1196" s="47"/>
      <c r="DI1196" s="47"/>
      <c r="DJ1196" s="47"/>
      <c r="DK1196" s="47"/>
      <c r="DL1196" s="47"/>
    </row>
    <row r="1197" spans="1:116" ht="14.4" x14ac:dyDescent="0.3">
      <c r="A1197" t="s">
        <v>7042</v>
      </c>
      <c r="B1197" s="113" t="s">
        <v>924</v>
      </c>
      <c r="C1197" s="182" t="s">
        <v>307</v>
      </c>
      <c r="D1197" s="40" t="s">
        <v>306</v>
      </c>
      <c r="E1197" s="181" t="s">
        <v>943</v>
      </c>
      <c r="F1197" s="184" t="s">
        <v>7043</v>
      </c>
      <c r="G1197" s="184">
        <v>5.2168305446500002E-2</v>
      </c>
      <c r="H1197" s="184">
        <v>2.6937966706E-3</v>
      </c>
      <c r="I1197" s="184">
        <v>5.1686680469999998E-3</v>
      </c>
      <c r="J1197" s="328">
        <v>1.1244228728900001E-2</v>
      </c>
      <c r="K1197" s="184">
        <v>3.3061611999999997E-2</v>
      </c>
      <c r="L1197" s="184">
        <v>2.5999783999999999E-3</v>
      </c>
      <c r="M1197" s="331">
        <v>1.5150344000000001E-3</v>
      </c>
      <c r="N1197" s="184">
        <v>1.4808588000000001E-3</v>
      </c>
      <c r="O1197" s="331">
        <v>1.0719626000000001E-3</v>
      </c>
      <c r="P1197" s="331">
        <v>5.3057505999999996E-6</v>
      </c>
      <c r="Q1197" s="331">
        <v>1.3566952E-4</v>
      </c>
      <c r="R1197" s="331">
        <v>1.2469548E-4</v>
      </c>
      <c r="S1197" s="184">
        <v>1.4748003999999999E-4</v>
      </c>
      <c r="T1197" s="331">
        <v>9.0487816000000003E-4</v>
      </c>
      <c r="U1197" s="331">
        <v>1.1095076000000001E-2</v>
      </c>
      <c r="V1197" s="331">
        <v>2.4081606999999999E-5</v>
      </c>
      <c r="W1197" s="331">
        <v>1.6726889000000001E-6</v>
      </c>
      <c r="X1197" s="331">
        <v>0</v>
      </c>
      <c r="Y1197"/>
      <c r="Z1197" s="288">
        <v>0.22041074666666666</v>
      </c>
      <c r="AA1197"/>
      <c r="AB1197" s="164">
        <v>24.615663000000001</v>
      </c>
      <c r="AC1197" s="164">
        <v>2.8625579000000001</v>
      </c>
      <c r="AD1197" s="164">
        <v>0.44344685</v>
      </c>
      <c r="AE1197" s="164">
        <v>0</v>
      </c>
      <c r="AF1197" s="164">
        <v>21.023185000000002</v>
      </c>
      <c r="AG1197" s="164">
        <v>0.19330449</v>
      </c>
      <c r="AH1197" s="164">
        <v>9.3169011999999995E-2</v>
      </c>
      <c r="AI1197"/>
      <c r="AJ1197" s="185">
        <v>4.6554576000000002E-3</v>
      </c>
      <c r="AK1197" s="185">
        <v>4.3238325000000003E-3</v>
      </c>
      <c r="AL1197" s="185">
        <v>1.8763423E-4</v>
      </c>
      <c r="AM1197" s="185">
        <v>1.4399083E-4</v>
      </c>
      <c r="AN1197" s="176">
        <v>2.5922257000000002E-7</v>
      </c>
      <c r="AO1197" s="176">
        <v>6.9391357999999996E-10</v>
      </c>
      <c r="AP1197" s="176">
        <v>2.0166783000000001E-2</v>
      </c>
      <c r="AQ1197" s="192">
        <v>2.0455415999999999E-7</v>
      </c>
      <c r="AR1197" s="192">
        <v>6.1718877000000002E-10</v>
      </c>
      <c r="AS1197" s="192">
        <v>1.6862476999999999E-14</v>
      </c>
      <c r="AT1197" s="192">
        <v>2.1796932999999999E-12</v>
      </c>
      <c r="AU1197" s="192">
        <v>0</v>
      </c>
      <c r="AV1197" s="192">
        <v>9.6066342000000006E-11</v>
      </c>
      <c r="AW1197" s="192">
        <v>5.4505705999999997E-8</v>
      </c>
      <c r="AX1197" s="192">
        <v>1.5974171000000001E-11</v>
      </c>
      <c r="AY1197" s="192">
        <v>6.0554401000000001E-11</v>
      </c>
      <c r="AZ1197" s="192">
        <v>2.4941877999999999E-14</v>
      </c>
      <c r="BA1197" s="192">
        <v>3.6990142E-16</v>
      </c>
      <c r="BB1197" s="192">
        <v>7.7301175000000006E-14</v>
      </c>
      <c r="BC1197" s="192">
        <v>6.4857736000000005E-14</v>
      </c>
      <c r="BD1197" s="192">
        <v>1.1903339E-14</v>
      </c>
      <c r="BE1197" s="192">
        <v>3.6011674999999999E-12</v>
      </c>
      <c r="BF1197" s="192">
        <v>6.0862819999999997E-11</v>
      </c>
      <c r="BG1197" s="192">
        <v>2.0841203E-20</v>
      </c>
      <c r="BH1197" s="192">
        <v>1.4275671E-5</v>
      </c>
      <c r="BI1197" s="193">
        <v>2.0152507E-2</v>
      </c>
      <c r="BJ1197" s="192">
        <v>0</v>
      </c>
      <c r="BK1197" s="192">
        <v>0</v>
      </c>
      <c r="BL1197" s="192">
        <v>0</v>
      </c>
      <c r="BM1197"/>
      <c r="BN1197" s="186">
        <v>1.1681281000000001E-5</v>
      </c>
      <c r="BO1197" s="186">
        <v>4.4158641000000003E-7</v>
      </c>
      <c r="BP1197" s="186">
        <v>6.1456364999999999E-6</v>
      </c>
      <c r="BQ1197" s="186">
        <v>1.5115379999999999E-8</v>
      </c>
      <c r="BR1197" s="186">
        <v>4.6561276E-7</v>
      </c>
      <c r="BS1197" s="186">
        <v>4.4863465999999999E-8</v>
      </c>
      <c r="BT1197" s="186">
        <v>6.1168084999999996E-10</v>
      </c>
      <c r="BU1197" s="186">
        <v>6.7568454000000006E-8</v>
      </c>
      <c r="BV1197" s="186">
        <v>1.3803926E-8</v>
      </c>
      <c r="BW1197" s="186">
        <v>9.5519655000000004E-8</v>
      </c>
      <c r="BX1197" s="186">
        <v>0</v>
      </c>
      <c r="BY1197" s="186">
        <v>4.6087660999999998E-17</v>
      </c>
      <c r="BZ1197" s="186">
        <v>3.7737233000000001E-13</v>
      </c>
      <c r="CA1197" s="186">
        <v>3.0750884000000001E-7</v>
      </c>
      <c r="CB1197" s="186">
        <v>4.0749617000000004E-6</v>
      </c>
      <c r="CC1197" s="186">
        <v>8.4915887000000005E-9</v>
      </c>
      <c r="CD1197" s="186">
        <v>0</v>
      </c>
      <c r="CE1197"/>
      <c r="CF1197" s="329">
        <v>3.1941308999999999E-13</v>
      </c>
      <c r="CG1197" s="330">
        <v>0.22041661000000001</v>
      </c>
      <c r="CH1197" s="330">
        <v>1.8590803E-3</v>
      </c>
      <c r="CI1197" s="330">
        <v>3.1369638999999999E-4</v>
      </c>
      <c r="CJ1197" s="329">
        <v>6.8769896000000003E-5</v>
      </c>
      <c r="CK1197" s="329">
        <v>3.5426877000000001E-11</v>
      </c>
      <c r="CL1197" s="329">
        <v>4.1455154999999998E-9</v>
      </c>
      <c r="CM1197" s="329">
        <v>2.0106887999999999E-5</v>
      </c>
      <c r="CN1197" s="330">
        <v>3.2120271999999998E-2</v>
      </c>
      <c r="CO1197" s="330">
        <v>0.28405446000000001</v>
      </c>
      <c r="CP1197"/>
      <c r="CQ1197">
        <v>3.3061611999999997E-2</v>
      </c>
      <c r="CR1197">
        <v>6.9335049506000007E-3</v>
      </c>
      <c r="CS1197">
        <v>4.2413809688999996E-3</v>
      </c>
      <c r="CT1197">
        <v>5.1686680469999998E-3</v>
      </c>
      <c r="CU1197">
        <v>1.1242556040000001E-2</v>
      </c>
      <c r="CV1197" s="109"/>
      <c r="CW1197" s="376" t="s">
        <v>7044</v>
      </c>
      <c r="CX1197" s="36"/>
      <c r="CY1197" s="34"/>
      <c r="CZ1197" s="36"/>
      <c r="DA1197" s="47"/>
      <c r="DB1197" s="262"/>
      <c r="DC1197" s="47"/>
      <c r="DD1197" s="47"/>
      <c r="DE1197" s="47"/>
      <c r="DF1197" s="47"/>
      <c r="DG1197" s="47"/>
      <c r="DH1197" s="47"/>
      <c r="DI1197" s="47"/>
      <c r="DJ1197" s="47"/>
      <c r="DK1197" s="47"/>
      <c r="DL1197" s="47"/>
    </row>
    <row r="1198" spans="1:116" ht="14.4" x14ac:dyDescent="0.3">
      <c r="A1198" t="s">
        <v>7045</v>
      </c>
      <c r="B1198" s="113" t="s">
        <v>924</v>
      </c>
      <c r="C1198" s="182" t="s">
        <v>1686</v>
      </c>
      <c r="D1198" s="40" t="s">
        <v>306</v>
      </c>
      <c r="E1198" s="181" t="s">
        <v>943</v>
      </c>
      <c r="F1198" s="184" t="s">
        <v>7046</v>
      </c>
      <c r="G1198" s="184">
        <v>3.1802683218394998</v>
      </c>
      <c r="H1198" s="184">
        <v>2.6937966706E-3</v>
      </c>
      <c r="I1198" s="184">
        <v>2.61576868644</v>
      </c>
      <c r="J1198" s="328">
        <v>1.1244228728900001E-2</v>
      </c>
      <c r="K1198" s="184">
        <v>0.55056161000000003</v>
      </c>
      <c r="L1198" s="184">
        <v>2.5999783999999999E-3</v>
      </c>
      <c r="M1198" s="331">
        <v>1.5150344000000001E-3</v>
      </c>
      <c r="N1198" s="184">
        <v>1.4808588000000001E-3</v>
      </c>
      <c r="O1198" s="331">
        <v>1.0719626000000001E-3</v>
      </c>
      <c r="P1198" s="331">
        <v>5.3057505999999996E-6</v>
      </c>
      <c r="Q1198" s="331">
        <v>1.3566952E-4</v>
      </c>
      <c r="R1198" s="331">
        <v>1.2469548E-4</v>
      </c>
      <c r="S1198" s="331">
        <v>1.4748003999999999E-4</v>
      </c>
      <c r="T1198" s="331">
        <v>9.0487816000000003E-4</v>
      </c>
      <c r="U1198" s="331">
        <v>1.1095076000000001E-2</v>
      </c>
      <c r="V1198" s="331">
        <v>2.6106240999999999</v>
      </c>
      <c r="W1198" s="331">
        <v>1.6726889000000001E-6</v>
      </c>
      <c r="X1198" s="331">
        <v>0</v>
      </c>
      <c r="Y1198"/>
      <c r="Z1198" s="288">
        <v>3.6704107333333336</v>
      </c>
      <c r="AA1198"/>
      <c r="AB1198" s="164">
        <v>24.615663000000001</v>
      </c>
      <c r="AC1198" s="164">
        <v>2.8625579000000001</v>
      </c>
      <c r="AD1198" s="164">
        <v>0.44344685</v>
      </c>
      <c r="AE1198" s="164">
        <v>0</v>
      </c>
      <c r="AF1198" s="164">
        <v>21.023185000000002</v>
      </c>
      <c r="AG1198" s="164">
        <v>0.19330449</v>
      </c>
      <c r="AH1198" s="164">
        <v>9.3169011999999995E-2</v>
      </c>
      <c r="AI1198"/>
      <c r="AJ1198" s="185">
        <v>6.0670281E-2</v>
      </c>
      <c r="AK1198" s="185">
        <v>5.7726521000000003E-2</v>
      </c>
      <c r="AL1198" s="185">
        <v>2.7997695999999999E-3</v>
      </c>
      <c r="AM1198" s="185">
        <v>1.4399083E-4</v>
      </c>
      <c r="AN1198" s="176">
        <v>3.4608226000000002E-6</v>
      </c>
      <c r="AO1198" s="176">
        <v>1.0354178E-8</v>
      </c>
      <c r="AP1198" s="176">
        <v>2.0166783000000001E-2</v>
      </c>
      <c r="AQ1198" s="192">
        <v>3.4061542E-6</v>
      </c>
      <c r="AR1198" s="192">
        <v>1.0277189000000001E-8</v>
      </c>
      <c r="AS1198" s="192">
        <v>2.8078748000000001E-13</v>
      </c>
      <c r="AT1198" s="192">
        <v>2.1796932999999999E-12</v>
      </c>
      <c r="AU1198" s="192">
        <v>0</v>
      </c>
      <c r="AV1198" s="192">
        <v>9.6066342000000006E-11</v>
      </c>
      <c r="AW1198" s="192">
        <v>5.4505705999999997E-8</v>
      </c>
      <c r="AX1198" s="192">
        <v>1.5974171000000001E-11</v>
      </c>
      <c r="AY1198" s="192">
        <v>6.0554401000000001E-11</v>
      </c>
      <c r="AZ1198" s="192">
        <v>2.4941877999999999E-14</v>
      </c>
      <c r="BA1198" s="192">
        <v>3.6990142E-16</v>
      </c>
      <c r="BB1198" s="192">
        <v>7.7301175000000006E-14</v>
      </c>
      <c r="BC1198" s="192">
        <v>6.4857736000000005E-14</v>
      </c>
      <c r="BD1198" s="192">
        <v>1.1903339E-14</v>
      </c>
      <c r="BE1198" s="192">
        <v>3.6011674999999999E-12</v>
      </c>
      <c r="BF1198" s="192">
        <v>6.0862819999999997E-11</v>
      </c>
      <c r="BG1198" s="192">
        <v>2.0841203E-20</v>
      </c>
      <c r="BH1198" s="192">
        <v>1.4275671E-5</v>
      </c>
      <c r="BI1198" s="193">
        <v>2.0152507E-2</v>
      </c>
      <c r="BJ1198" s="192">
        <v>0</v>
      </c>
      <c r="BK1198" s="192">
        <v>0</v>
      </c>
      <c r="BL1198" s="192">
        <v>0</v>
      </c>
      <c r="BM1198"/>
      <c r="BN1198" s="164">
        <v>1.0787644E-4</v>
      </c>
      <c r="BO1198" s="186">
        <v>4.4158641000000003E-7</v>
      </c>
      <c r="BP1198" s="164">
        <v>1.0234079E-4</v>
      </c>
      <c r="BQ1198" s="186">
        <v>1.5115379999999999E-8</v>
      </c>
      <c r="BR1198" s="186">
        <v>4.6561276E-7</v>
      </c>
      <c r="BS1198" s="186">
        <v>4.4863465999999999E-8</v>
      </c>
      <c r="BT1198" s="186">
        <v>6.1168084999999996E-10</v>
      </c>
      <c r="BU1198" s="186">
        <v>6.7568454000000006E-8</v>
      </c>
      <c r="BV1198" s="186">
        <v>1.3803926E-8</v>
      </c>
      <c r="BW1198" s="186">
        <v>9.5519655000000004E-8</v>
      </c>
      <c r="BX1198" s="186">
        <v>0</v>
      </c>
      <c r="BY1198" s="186">
        <v>4.6087660999999998E-17</v>
      </c>
      <c r="BZ1198" s="186">
        <v>3.7737233000000001E-13</v>
      </c>
      <c r="CA1198" s="186">
        <v>3.0750884000000001E-7</v>
      </c>
      <c r="CB1198" s="186">
        <v>4.0749617000000004E-6</v>
      </c>
      <c r="CC1198" s="186">
        <v>8.4915887000000005E-9</v>
      </c>
      <c r="CD1198" s="186">
        <v>0</v>
      </c>
      <c r="CE1198"/>
      <c r="CF1198" s="329">
        <v>3.1941308999999999E-13</v>
      </c>
      <c r="CG1198" s="330">
        <v>3.6704165999999998</v>
      </c>
      <c r="CH1198" s="330">
        <v>1.8590803E-3</v>
      </c>
      <c r="CI1198" s="330">
        <v>3.1369638999999999E-4</v>
      </c>
      <c r="CJ1198" s="329">
        <v>6.8769896000000003E-5</v>
      </c>
      <c r="CK1198" s="329">
        <v>3.5426877000000001E-11</v>
      </c>
      <c r="CL1198" s="329">
        <v>4.1455154999999998E-9</v>
      </c>
      <c r="CM1198" s="329">
        <v>2.0106887999999999E-5</v>
      </c>
      <c r="CN1198" s="330">
        <v>3.2120271999999998E-2</v>
      </c>
      <c r="CO1198" s="330">
        <v>0.28405446000000001</v>
      </c>
      <c r="CP1198"/>
      <c r="CQ1198">
        <v>0.55056161000000003</v>
      </c>
      <c r="CR1198">
        <v>6.9335049506000007E-3</v>
      </c>
      <c r="CS1198">
        <v>4.2413809688999996E-3</v>
      </c>
      <c r="CT1198">
        <v>2.61576868644</v>
      </c>
      <c r="CU1198">
        <v>1.1242556040000001E-2</v>
      </c>
      <c r="CV1198" s="109"/>
      <c r="CW1198" s="376" t="s">
        <v>7044</v>
      </c>
      <c r="CX1198" s="36"/>
      <c r="CY1198" s="36"/>
      <c r="CZ1198" s="36"/>
      <c r="DA1198" s="47"/>
      <c r="DB1198" s="262"/>
      <c r="DC1198" s="47"/>
      <c r="DD1198" s="47"/>
      <c r="DE1198" s="47"/>
      <c r="DF1198" s="47"/>
      <c r="DG1198" s="47"/>
      <c r="DH1198" s="47"/>
      <c r="DI1198" s="47"/>
      <c r="DJ1198" s="47"/>
      <c r="DK1198" s="47"/>
      <c r="DL1198" s="47"/>
    </row>
    <row r="1199" spans="1:116" ht="14.4" x14ac:dyDescent="0.3">
      <c r="A1199" t="s">
        <v>2362</v>
      </c>
      <c r="B1199" s="113" t="s">
        <v>924</v>
      </c>
      <c r="C1199" s="182" t="s">
        <v>308</v>
      </c>
      <c r="D1199" s="40" t="s">
        <v>306</v>
      </c>
      <c r="E1199" s="181" t="s">
        <v>943</v>
      </c>
      <c r="F1199" s="184" t="s">
        <v>4485</v>
      </c>
      <c r="G1199" s="184">
        <v>6.66506701747E-2</v>
      </c>
      <c r="H1199" s="184">
        <v>2.8544624128000002E-3</v>
      </c>
      <c r="I1199" s="184">
        <v>7.0281631429999995E-3</v>
      </c>
      <c r="J1199" s="328">
        <v>1.5805454618900001E-2</v>
      </c>
      <c r="K1199" s="184">
        <v>4.096259E-2</v>
      </c>
      <c r="L1199" s="184">
        <v>4.3477519000000003E-3</v>
      </c>
      <c r="M1199" s="331">
        <v>1.6265612E-3</v>
      </c>
      <c r="N1199" s="184">
        <v>1.6221264999999999E-3</v>
      </c>
      <c r="O1199" s="331">
        <v>1.0867324999999999E-3</v>
      </c>
      <c r="P1199" s="331">
        <v>5.9784427999999996E-6</v>
      </c>
      <c r="Q1199" s="331">
        <v>1.3962497E-4</v>
      </c>
      <c r="R1199" s="331">
        <v>1.2479616999999999E-4</v>
      </c>
      <c r="S1199" s="184">
        <v>1.5050093E-4</v>
      </c>
      <c r="T1199" s="331">
        <v>9.0487816000000003E-4</v>
      </c>
      <c r="U1199" s="331">
        <v>1.5653281000000002E-2</v>
      </c>
      <c r="V1199" s="331">
        <v>2.4175712999999998E-5</v>
      </c>
      <c r="W1199" s="331">
        <v>1.6726889000000001E-6</v>
      </c>
      <c r="X1199" s="331">
        <v>0</v>
      </c>
      <c r="Y1199"/>
      <c r="Z1199" s="288">
        <v>0.27308393333333336</v>
      </c>
      <c r="AA1199"/>
      <c r="AB1199" s="164">
        <v>25.307245999999999</v>
      </c>
      <c r="AC1199" s="164">
        <v>3.551015</v>
      </c>
      <c r="AD1199" s="164">
        <v>0.44553895999999998</v>
      </c>
      <c r="AE1199" s="164">
        <v>0</v>
      </c>
      <c r="AF1199" s="164">
        <v>21.023185000000002</v>
      </c>
      <c r="AG1199" s="164">
        <v>0.19376120999999999</v>
      </c>
      <c r="AH1199" s="164">
        <v>9.3745901000000006E-2</v>
      </c>
      <c r="AI1199"/>
      <c r="AJ1199" s="185">
        <v>6.1026162999999996E-3</v>
      </c>
      <c r="AK1199" s="185">
        <v>5.6725576999999998E-3</v>
      </c>
      <c r="AL1199" s="185">
        <v>2.3777369E-4</v>
      </c>
      <c r="AM1199" s="185">
        <v>1.9228487E-4</v>
      </c>
      <c r="AN1199" s="176">
        <v>3.4008140000000001E-7</v>
      </c>
      <c r="AO1199" s="176">
        <v>8.7934057999999998E-10</v>
      </c>
      <c r="AP1199" s="176">
        <v>2.6930653999999998E-2</v>
      </c>
      <c r="AQ1199" s="192">
        <v>2.5343487E-7</v>
      </c>
      <c r="AR1199" s="192">
        <v>7.6467369E-10</v>
      </c>
      <c r="AS1199" s="192">
        <v>2.0891976000000001E-14</v>
      </c>
      <c r="AT1199" s="192">
        <v>2.1796932999999999E-12</v>
      </c>
      <c r="AU1199" s="192">
        <v>0</v>
      </c>
      <c r="AV1199" s="192">
        <v>9.9851949000000004E-11</v>
      </c>
      <c r="AW1199" s="192">
        <v>8.6478617999999994E-8</v>
      </c>
      <c r="AX1199" s="192">
        <v>1.6837473999999999E-11</v>
      </c>
      <c r="AY1199" s="192">
        <v>9.7527706000000005E-11</v>
      </c>
      <c r="AZ1199" s="192">
        <v>2.4941877999999999E-14</v>
      </c>
      <c r="BA1199" s="192">
        <v>3.6990142E-16</v>
      </c>
      <c r="BB1199" s="192">
        <v>7.9554590999999999E-14</v>
      </c>
      <c r="BC1199" s="192">
        <v>1.4882446E-13</v>
      </c>
      <c r="BD1199" s="192">
        <v>2.7126404000000001E-14</v>
      </c>
      <c r="BE1199" s="192">
        <v>3.7130623999999997E-12</v>
      </c>
      <c r="BF1199" s="192">
        <v>6.2162511000000004E-11</v>
      </c>
      <c r="BG1199" s="192">
        <v>2.0841203E-20</v>
      </c>
      <c r="BH1199" s="192">
        <v>1.4553512E-5</v>
      </c>
      <c r="BI1199" s="193">
        <v>2.6916101000000001E-2</v>
      </c>
      <c r="BJ1199" s="192">
        <v>0</v>
      </c>
      <c r="BK1199" s="192">
        <v>0</v>
      </c>
      <c r="BL1199" s="192">
        <v>0</v>
      </c>
      <c r="BM1199"/>
      <c r="BN1199" s="186">
        <v>1.4507173E-5</v>
      </c>
      <c r="BO1199" s="186">
        <v>6.9649154999999997E-7</v>
      </c>
      <c r="BP1199" s="186">
        <v>7.6143046999999998E-6</v>
      </c>
      <c r="BQ1199" s="186">
        <v>1.5195233E-8</v>
      </c>
      <c r="BR1199" s="186">
        <v>6.8880714000000004E-7</v>
      </c>
      <c r="BS1199" s="186">
        <v>4.4863465999999999E-8</v>
      </c>
      <c r="BT1199" s="186">
        <v>6.1168084999999996E-10</v>
      </c>
      <c r="BU1199" s="186">
        <v>6.7568454000000006E-8</v>
      </c>
      <c r="BV1199" s="186">
        <v>1.4897656E-8</v>
      </c>
      <c r="BW1199" s="186">
        <v>9.8342162E-8</v>
      </c>
      <c r="BX1199" s="186">
        <v>0</v>
      </c>
      <c r="BY1199" s="186">
        <v>4.6087660999999998E-17</v>
      </c>
      <c r="BZ1199" s="186">
        <v>3.7737233000000001E-13</v>
      </c>
      <c r="CA1199" s="186">
        <v>3.5105963E-7</v>
      </c>
      <c r="CB1199" s="186">
        <v>4.9065395000000001E-6</v>
      </c>
      <c r="CC1199" s="186">
        <v>8.4915887000000005E-9</v>
      </c>
      <c r="CD1199" s="186">
        <v>0</v>
      </c>
      <c r="CE1199"/>
      <c r="CF1199" s="329">
        <v>3.1941308999999999E-13</v>
      </c>
      <c r="CG1199" s="330">
        <v>0.27308979999999999</v>
      </c>
      <c r="CH1199" s="330">
        <v>1.8590803E-3</v>
      </c>
      <c r="CI1199" s="330">
        <v>4.8809876999999997E-4</v>
      </c>
      <c r="CJ1199" s="329">
        <v>7.6348856999999999E-5</v>
      </c>
      <c r="CK1199" s="329">
        <v>3.6446386000000002E-11</v>
      </c>
      <c r="CL1199" s="329">
        <v>4.2660014000000004E-9</v>
      </c>
      <c r="CM1199" s="329">
        <v>3.1133136E-5</v>
      </c>
      <c r="CN1199" s="330">
        <v>7.3505565999999994E-2</v>
      </c>
      <c r="CO1199" s="330">
        <v>0.37733139999999998</v>
      </c>
      <c r="CP1199"/>
      <c r="CQ1199">
        <v>4.096259E-2</v>
      </c>
      <c r="CR1199">
        <v>8.9535716827999993E-3</v>
      </c>
      <c r="CS1199">
        <v>6.1007819588999998E-3</v>
      </c>
      <c r="CT1199">
        <v>7.0281631430000003E-3</v>
      </c>
      <c r="CU1199">
        <v>1.580378193E-2</v>
      </c>
      <c r="CV1199" s="109"/>
      <c r="CW1199" s="376" t="s">
        <v>7047</v>
      </c>
      <c r="CX1199" s="36"/>
      <c r="CY1199" s="36"/>
      <c r="CZ1199" s="36"/>
      <c r="DA1199" s="47"/>
      <c r="DB1199" s="262"/>
      <c r="DC1199" s="47"/>
      <c r="DD1199" s="47"/>
      <c r="DE1199" s="47"/>
      <c r="DF1199" s="47"/>
      <c r="DG1199" s="47"/>
      <c r="DH1199" s="47"/>
      <c r="DI1199" s="47"/>
      <c r="DJ1199" s="47"/>
      <c r="DK1199" s="47"/>
      <c r="DL1199" s="47"/>
    </row>
    <row r="1200" spans="1:116" ht="14.4" x14ac:dyDescent="0.3">
      <c r="A1200" t="s">
        <v>7048</v>
      </c>
      <c r="B1200" s="113" t="s">
        <v>924</v>
      </c>
      <c r="C1200" s="182" t="s">
        <v>309</v>
      </c>
      <c r="D1200" s="40" t="s">
        <v>306</v>
      </c>
      <c r="E1200" s="181" t="s">
        <v>943</v>
      </c>
      <c r="F1200" s="184" t="s">
        <v>7049</v>
      </c>
      <c r="G1200" s="184">
        <v>6.1660256944617</v>
      </c>
      <c r="H1200" s="184">
        <v>2.8544624128000002E-3</v>
      </c>
      <c r="I1200" s="184">
        <v>5.5889031874299997</v>
      </c>
      <c r="J1200" s="328">
        <v>1.5805454618900001E-2</v>
      </c>
      <c r="K1200" s="184">
        <v>0.55846258999999998</v>
      </c>
      <c r="L1200" s="184">
        <v>4.3477519000000003E-3</v>
      </c>
      <c r="M1200" s="331">
        <v>1.6265612E-3</v>
      </c>
      <c r="N1200" s="184">
        <v>1.6221264999999999E-3</v>
      </c>
      <c r="O1200" s="331">
        <v>1.0867324999999999E-3</v>
      </c>
      <c r="P1200" s="331">
        <v>5.9784427999999996E-6</v>
      </c>
      <c r="Q1200" s="331">
        <v>1.3962497E-4</v>
      </c>
      <c r="R1200" s="331">
        <v>1.2479616999999999E-4</v>
      </c>
      <c r="S1200" s="331">
        <v>1.5050093E-4</v>
      </c>
      <c r="T1200" s="331">
        <v>9.0487816000000003E-4</v>
      </c>
      <c r="U1200" s="331">
        <v>1.5653281000000002E-2</v>
      </c>
      <c r="V1200" s="331">
        <v>5.5818991999999996</v>
      </c>
      <c r="W1200" s="331">
        <v>1.6726889000000001E-6</v>
      </c>
      <c r="X1200" s="331">
        <v>0</v>
      </c>
      <c r="Y1200"/>
      <c r="Z1200" s="288">
        <v>3.7230839333333332</v>
      </c>
      <c r="AA1200"/>
      <c r="AB1200" s="164">
        <v>25.307245999999999</v>
      </c>
      <c r="AC1200" s="164">
        <v>3.551015</v>
      </c>
      <c r="AD1200" s="164">
        <v>0.44553895999999998</v>
      </c>
      <c r="AE1200" s="164">
        <v>0</v>
      </c>
      <c r="AF1200" s="164">
        <v>21.023185000000002</v>
      </c>
      <c r="AG1200" s="164">
        <v>0.19376120999999999</v>
      </c>
      <c r="AH1200" s="164">
        <v>9.3745901000000006E-2</v>
      </c>
      <c r="AI1200"/>
      <c r="AJ1200" s="185">
        <v>6.2117440000000003E-2</v>
      </c>
      <c r="AK1200" s="185">
        <v>5.9075245999999998E-2</v>
      </c>
      <c r="AL1200" s="185">
        <v>2.8499090999999999E-3</v>
      </c>
      <c r="AM1200" s="185">
        <v>1.9228487E-4</v>
      </c>
      <c r="AN1200" s="176">
        <v>3.5416814000000002E-6</v>
      </c>
      <c r="AO1200" s="176">
        <v>1.0539605E-8</v>
      </c>
      <c r="AP1200" s="176">
        <v>2.6930653999999998E-2</v>
      </c>
      <c r="AQ1200" s="192">
        <v>3.4550348999999999E-6</v>
      </c>
      <c r="AR1200" s="192">
        <v>1.0424673999999999E-8</v>
      </c>
      <c r="AS1200" s="192">
        <v>2.8481698000000001E-13</v>
      </c>
      <c r="AT1200" s="192">
        <v>2.1796932999999999E-12</v>
      </c>
      <c r="AU1200" s="192">
        <v>0</v>
      </c>
      <c r="AV1200" s="192">
        <v>9.9851949000000004E-11</v>
      </c>
      <c r="AW1200" s="192">
        <v>8.6478617999999994E-8</v>
      </c>
      <c r="AX1200" s="192">
        <v>1.6837473999999999E-11</v>
      </c>
      <c r="AY1200" s="192">
        <v>9.7527706000000005E-11</v>
      </c>
      <c r="AZ1200" s="192">
        <v>2.4941877999999999E-14</v>
      </c>
      <c r="BA1200" s="192">
        <v>3.6990142E-16</v>
      </c>
      <c r="BB1200" s="192">
        <v>7.9554590999999999E-14</v>
      </c>
      <c r="BC1200" s="192">
        <v>1.4882446E-13</v>
      </c>
      <c r="BD1200" s="192">
        <v>2.7126404000000001E-14</v>
      </c>
      <c r="BE1200" s="192">
        <v>3.7130623999999997E-12</v>
      </c>
      <c r="BF1200" s="192">
        <v>6.2162511000000004E-11</v>
      </c>
      <c r="BG1200" s="192">
        <v>2.0841203E-20</v>
      </c>
      <c r="BH1200" s="192">
        <v>1.4553512E-5</v>
      </c>
      <c r="BI1200" s="193">
        <v>2.6916101000000001E-2</v>
      </c>
      <c r="BJ1200" s="192">
        <v>0</v>
      </c>
      <c r="BK1200" s="192">
        <v>0</v>
      </c>
      <c r="BL1200" s="192">
        <v>0</v>
      </c>
      <c r="BM1200"/>
      <c r="BN1200" s="164">
        <v>1.1070232999999999E-4</v>
      </c>
      <c r="BO1200" s="186">
        <v>6.9649154999999997E-7</v>
      </c>
      <c r="BP1200" s="164">
        <v>1.0380946E-4</v>
      </c>
      <c r="BQ1200" s="186">
        <v>1.5195233E-8</v>
      </c>
      <c r="BR1200" s="186">
        <v>6.8880714000000004E-7</v>
      </c>
      <c r="BS1200" s="186">
        <v>4.4863465999999999E-8</v>
      </c>
      <c r="BT1200" s="186">
        <v>6.1168084999999996E-10</v>
      </c>
      <c r="BU1200" s="186">
        <v>6.7568454000000006E-8</v>
      </c>
      <c r="BV1200" s="186">
        <v>1.4897656E-8</v>
      </c>
      <c r="BW1200" s="186">
        <v>9.8342162E-8</v>
      </c>
      <c r="BX1200" s="186">
        <v>0</v>
      </c>
      <c r="BY1200" s="186">
        <v>4.6087660999999998E-17</v>
      </c>
      <c r="BZ1200" s="186">
        <v>3.7737233000000001E-13</v>
      </c>
      <c r="CA1200" s="186">
        <v>3.5105963E-7</v>
      </c>
      <c r="CB1200" s="186">
        <v>4.9065395000000001E-6</v>
      </c>
      <c r="CC1200" s="186">
        <v>8.4915887000000005E-9</v>
      </c>
      <c r="CD1200" s="186">
        <v>0</v>
      </c>
      <c r="CE1200"/>
      <c r="CF1200" s="329">
        <v>3.1941308999999999E-13</v>
      </c>
      <c r="CG1200" s="330">
        <v>3.7230897999999999</v>
      </c>
      <c r="CH1200" s="330">
        <v>1.8590803E-3</v>
      </c>
      <c r="CI1200" s="330">
        <v>4.8809876999999997E-4</v>
      </c>
      <c r="CJ1200" s="329">
        <v>7.6348856999999999E-5</v>
      </c>
      <c r="CK1200" s="329">
        <v>3.6446386000000002E-11</v>
      </c>
      <c r="CL1200" s="329">
        <v>4.2660014000000004E-9</v>
      </c>
      <c r="CM1200" s="329">
        <v>3.1133136E-5</v>
      </c>
      <c r="CN1200" s="330">
        <v>7.3505565999999994E-2</v>
      </c>
      <c r="CO1200" s="330">
        <v>0.37733139999999998</v>
      </c>
      <c r="CP1200"/>
      <c r="CQ1200">
        <v>0.55846258999999998</v>
      </c>
      <c r="CR1200">
        <v>8.9535716827999993E-3</v>
      </c>
      <c r="CS1200">
        <v>6.1007819588999998E-3</v>
      </c>
      <c r="CT1200">
        <v>5.5889031874299997</v>
      </c>
      <c r="CU1200">
        <v>1.580378193E-2</v>
      </c>
      <c r="CV1200" s="109"/>
      <c r="CW1200" s="376" t="s">
        <v>7047</v>
      </c>
      <c r="CX1200" s="36"/>
      <c r="CY1200" s="36"/>
      <c r="CZ1200" s="36"/>
      <c r="DA1200" s="47"/>
      <c r="DB1200" s="262"/>
      <c r="DC1200" s="36"/>
      <c r="DD1200" s="47"/>
      <c r="DE1200" s="47"/>
      <c r="DF1200" s="47"/>
      <c r="DG1200" s="47"/>
      <c r="DH1200" s="47"/>
      <c r="DI1200" s="40"/>
      <c r="DJ1200" s="40"/>
      <c r="DK1200" s="40"/>
      <c r="DL1200" s="40"/>
    </row>
    <row r="1201" spans="1:116" ht="14.4" x14ac:dyDescent="0.3">
      <c r="A1201" t="s">
        <v>2363</v>
      </c>
      <c r="B1201" s="113" t="s">
        <v>924</v>
      </c>
      <c r="C1201" s="182" t="s">
        <v>1687</v>
      </c>
      <c r="D1201" s="40" t="s">
        <v>306</v>
      </c>
      <c r="E1201" s="181" t="s">
        <v>943</v>
      </c>
      <c r="F1201" s="184" t="s">
        <v>4486</v>
      </c>
      <c r="G1201" s="184">
        <v>5.6844902548000002E-2</v>
      </c>
      <c r="H1201" s="184">
        <v>2.7456783741000002E-3</v>
      </c>
      <c r="I1201" s="184">
        <v>5.7691299450000006E-3</v>
      </c>
      <c r="J1201" s="328">
        <v>1.2717124228900001E-2</v>
      </c>
      <c r="K1201" s="184">
        <v>3.5612970000000001E-2</v>
      </c>
      <c r="L1201" s="184">
        <v>3.1643636000000001E-3</v>
      </c>
      <c r="M1201" s="331">
        <v>1.5510482E-3</v>
      </c>
      <c r="N1201" s="184">
        <v>1.5264765000000001E-3</v>
      </c>
      <c r="O1201" s="331">
        <v>1.0767321E-3</v>
      </c>
      <c r="P1201" s="331">
        <v>5.5229741E-6</v>
      </c>
      <c r="Q1201" s="331">
        <v>1.3694679999999999E-4</v>
      </c>
      <c r="R1201" s="331">
        <v>1.2472798999999999E-4</v>
      </c>
      <c r="S1201" s="184">
        <v>1.4845554000000001E-4</v>
      </c>
      <c r="T1201" s="331">
        <v>9.0487816000000003E-4</v>
      </c>
      <c r="U1201" s="331">
        <v>1.2566996E-2</v>
      </c>
      <c r="V1201" s="331">
        <v>2.4111994999999999E-5</v>
      </c>
      <c r="W1201" s="331">
        <v>1.6726889000000001E-6</v>
      </c>
      <c r="X1201" s="331">
        <v>0</v>
      </c>
      <c r="Y1201"/>
      <c r="Z1201" s="288">
        <v>0.23741980000000001</v>
      </c>
      <c r="AA1201"/>
      <c r="AB1201" s="164">
        <v>24.838986999999999</v>
      </c>
      <c r="AC1201" s="164">
        <v>3.0848722</v>
      </c>
      <c r="AD1201" s="164">
        <v>0.44412242000000002</v>
      </c>
      <c r="AE1201" s="164">
        <v>0</v>
      </c>
      <c r="AF1201" s="164">
        <v>21.023185000000002</v>
      </c>
      <c r="AG1201" s="164">
        <v>0.19345197</v>
      </c>
      <c r="AH1201" s="164">
        <v>9.3355299000000003E-2</v>
      </c>
      <c r="AI1201"/>
      <c r="AJ1201" s="185">
        <v>5.1227692000000002E-3</v>
      </c>
      <c r="AK1201" s="185">
        <v>4.7593584000000001E-3</v>
      </c>
      <c r="AL1201" s="185">
        <v>2.0382509999999999E-4</v>
      </c>
      <c r="AM1201" s="185">
        <v>1.5958578000000001E-4</v>
      </c>
      <c r="AN1201" s="176">
        <v>2.8533323999999998E-7</v>
      </c>
      <c r="AO1201" s="176">
        <v>7.5379104999999996E-10</v>
      </c>
      <c r="AP1201" s="176">
        <v>2.2350950000000001E-2</v>
      </c>
      <c r="AQ1201" s="192">
        <v>2.2033855999999999E-7</v>
      </c>
      <c r="AR1201" s="192">
        <v>6.6481411000000001E-10</v>
      </c>
      <c r="AS1201" s="192">
        <v>1.8163669000000001E-14</v>
      </c>
      <c r="AT1201" s="192">
        <v>2.1796932999999999E-12</v>
      </c>
      <c r="AU1201" s="192">
        <v>0</v>
      </c>
      <c r="AV1201" s="192">
        <v>9.7288778E-11</v>
      </c>
      <c r="AW1201" s="192">
        <v>6.4830292000000006E-8</v>
      </c>
      <c r="AX1201" s="192">
        <v>1.6252946E-11</v>
      </c>
      <c r="AY1201" s="192">
        <v>7.2493696999999995E-11</v>
      </c>
      <c r="AZ1201" s="192">
        <v>2.4941877999999999E-14</v>
      </c>
      <c r="BA1201" s="192">
        <v>3.6990142E-16</v>
      </c>
      <c r="BB1201" s="192">
        <v>7.8028840999999997E-14</v>
      </c>
      <c r="BC1201" s="192">
        <v>9.1971990000000006E-14</v>
      </c>
      <c r="BD1201" s="192">
        <v>1.6819120999999998E-14</v>
      </c>
      <c r="BE1201" s="192">
        <v>3.6373002E-12</v>
      </c>
      <c r="BF1201" s="192">
        <v>6.1282511999999997E-11</v>
      </c>
      <c r="BG1201" s="192">
        <v>2.0841203E-20</v>
      </c>
      <c r="BH1201" s="192">
        <v>1.4365390000000001E-5</v>
      </c>
      <c r="BI1201" s="193">
        <v>2.2336584E-2</v>
      </c>
      <c r="BJ1201" s="192">
        <v>0</v>
      </c>
      <c r="BK1201" s="192">
        <v>0</v>
      </c>
      <c r="BL1201" s="192">
        <v>0</v>
      </c>
      <c r="BM1201"/>
      <c r="BN1201" s="186">
        <v>1.2593808999999999E-5</v>
      </c>
      <c r="BO1201" s="186">
        <v>5.2389952000000003E-7</v>
      </c>
      <c r="BP1201" s="186">
        <v>6.6198940000000002E-6</v>
      </c>
      <c r="BQ1201" s="186">
        <v>1.5141166E-8</v>
      </c>
      <c r="BR1201" s="186">
        <v>5.3768595000000002E-7</v>
      </c>
      <c r="BS1201" s="186">
        <v>4.4863465999999999E-8</v>
      </c>
      <c r="BT1201" s="186">
        <v>6.1168084999999996E-10</v>
      </c>
      <c r="BU1201" s="186">
        <v>6.7568454000000006E-8</v>
      </c>
      <c r="BV1201" s="186">
        <v>1.4157109999999999E-8</v>
      </c>
      <c r="BW1201" s="186">
        <v>9.6431089999999994E-8</v>
      </c>
      <c r="BX1201" s="186">
        <v>0</v>
      </c>
      <c r="BY1201" s="186">
        <v>4.6087660999999998E-17</v>
      </c>
      <c r="BZ1201" s="186">
        <v>3.7737233000000001E-13</v>
      </c>
      <c r="CA1201" s="186">
        <v>3.2157212E-7</v>
      </c>
      <c r="CB1201" s="186">
        <v>4.3434920999999997E-6</v>
      </c>
      <c r="CC1201" s="186">
        <v>8.4915887000000005E-9</v>
      </c>
      <c r="CD1201" s="186">
        <v>0</v>
      </c>
      <c r="CE1201"/>
      <c r="CF1201" s="329">
        <v>3.1941308999999999E-13</v>
      </c>
      <c r="CG1201" s="330">
        <v>0.23742566000000001</v>
      </c>
      <c r="CH1201" s="330">
        <v>1.8590803E-3</v>
      </c>
      <c r="CI1201" s="330">
        <v>3.7001382000000001E-4</v>
      </c>
      <c r="CJ1201" s="329">
        <v>7.1217269000000002E-5</v>
      </c>
      <c r="CK1201" s="329">
        <v>3.5756093000000001E-11</v>
      </c>
      <c r="CL1201" s="329">
        <v>4.1844224000000003E-9</v>
      </c>
      <c r="CM1201" s="329">
        <v>2.3667447000000002E-5</v>
      </c>
      <c r="CN1201" s="330">
        <v>4.5484272999999999E-2</v>
      </c>
      <c r="CO1201" s="330">
        <v>0.31417514000000002</v>
      </c>
      <c r="CP1201"/>
      <c r="CQ1201">
        <v>3.5612970000000001E-2</v>
      </c>
      <c r="CR1201">
        <v>7.5858181641000012E-3</v>
      </c>
      <c r="CS1201">
        <v>4.8418124789000004E-3</v>
      </c>
      <c r="CT1201">
        <v>5.7691299450000006E-3</v>
      </c>
      <c r="CU1201">
        <v>1.271545154E-2</v>
      </c>
      <c r="CV1201" s="109"/>
      <c r="CW1201" s="376" t="s">
        <v>7050</v>
      </c>
      <c r="CX1201" s="36"/>
      <c r="CY1201" s="36"/>
      <c r="CZ1201" s="36"/>
      <c r="DA1201" s="47"/>
      <c r="DB1201" s="262"/>
      <c r="DC1201" s="47"/>
      <c r="DD1201" s="47"/>
      <c r="DE1201" s="47"/>
      <c r="DF1201" s="47"/>
      <c r="DG1201" s="47"/>
      <c r="DH1201" s="47"/>
      <c r="DI1201" s="40"/>
      <c r="DJ1201" s="40"/>
      <c r="DK1201" s="40"/>
      <c r="DL1201" s="40"/>
    </row>
    <row r="1202" spans="1:116" ht="14.4" x14ac:dyDescent="0.3">
      <c r="A1202" t="s">
        <v>7051</v>
      </c>
      <c r="B1202" s="113" t="s">
        <v>924</v>
      </c>
      <c r="C1202" s="182" t="s">
        <v>310</v>
      </c>
      <c r="D1202" s="40" t="s">
        <v>306</v>
      </c>
      <c r="E1202" s="181" t="s">
        <v>943</v>
      </c>
      <c r="F1202" s="184" t="s">
        <v>7052</v>
      </c>
      <c r="G1202" s="184">
        <v>7.6504448905530005</v>
      </c>
      <c r="H1202" s="184">
        <v>2.7456783741000002E-3</v>
      </c>
      <c r="I1202" s="184">
        <v>7.0818691179500002</v>
      </c>
      <c r="J1202" s="328">
        <v>1.2717124228900001E-2</v>
      </c>
      <c r="K1202" s="184">
        <v>0.55311297000000004</v>
      </c>
      <c r="L1202" s="184">
        <v>3.1643636000000001E-3</v>
      </c>
      <c r="M1202" s="331">
        <v>1.5510482E-3</v>
      </c>
      <c r="N1202" s="184">
        <v>1.5264765000000001E-3</v>
      </c>
      <c r="O1202" s="331">
        <v>1.0767321E-3</v>
      </c>
      <c r="P1202" s="331">
        <v>5.5229741E-6</v>
      </c>
      <c r="Q1202" s="331">
        <v>1.3694679999999999E-4</v>
      </c>
      <c r="R1202" s="331">
        <v>1.2472798999999999E-4</v>
      </c>
      <c r="S1202" s="331">
        <v>1.4845554000000001E-4</v>
      </c>
      <c r="T1202" s="331">
        <v>9.0487816000000003E-4</v>
      </c>
      <c r="U1202" s="331">
        <v>1.2566996E-2</v>
      </c>
      <c r="V1202" s="331">
        <v>7.0761241000000004</v>
      </c>
      <c r="W1202" s="331">
        <v>1.6726889000000001E-6</v>
      </c>
      <c r="X1202" s="331">
        <v>0</v>
      </c>
      <c r="Y1202"/>
      <c r="Z1202" s="288">
        <v>3.6874198000000002</v>
      </c>
      <c r="AA1202"/>
      <c r="AB1202" s="164">
        <v>24.838986999999999</v>
      </c>
      <c r="AC1202" s="164">
        <v>3.0848722</v>
      </c>
      <c r="AD1202" s="164">
        <v>0.44412242000000002</v>
      </c>
      <c r="AE1202" s="164">
        <v>0</v>
      </c>
      <c r="AF1202" s="164">
        <v>21.023185000000002</v>
      </c>
      <c r="AG1202" s="164">
        <v>0.19345197</v>
      </c>
      <c r="AH1202" s="164">
        <v>9.3355299000000003E-2</v>
      </c>
      <c r="AI1202"/>
      <c r="AJ1202" s="185">
        <v>6.1137592999999997E-2</v>
      </c>
      <c r="AK1202" s="185">
        <v>5.8162046000000002E-2</v>
      </c>
      <c r="AL1202" s="185">
        <v>2.8159604999999999E-3</v>
      </c>
      <c r="AM1202" s="185">
        <v>1.5958578000000001E-4</v>
      </c>
      <c r="AN1202" s="176">
        <v>3.4869332000000002E-6</v>
      </c>
      <c r="AO1202" s="176">
        <v>1.0414055000000001E-8</v>
      </c>
      <c r="AP1202" s="176">
        <v>2.2350950000000001E-2</v>
      </c>
      <c r="AQ1202" s="192">
        <v>3.4219386000000001E-6</v>
      </c>
      <c r="AR1202" s="192">
        <v>1.0324814E-8</v>
      </c>
      <c r="AS1202" s="192">
        <v>2.8208867000000001E-13</v>
      </c>
      <c r="AT1202" s="192">
        <v>2.1796932999999999E-12</v>
      </c>
      <c r="AU1202" s="192">
        <v>0</v>
      </c>
      <c r="AV1202" s="192">
        <v>9.7288778E-11</v>
      </c>
      <c r="AW1202" s="192">
        <v>6.4830292000000006E-8</v>
      </c>
      <c r="AX1202" s="192">
        <v>1.6252946E-11</v>
      </c>
      <c r="AY1202" s="192">
        <v>7.2493696999999995E-11</v>
      </c>
      <c r="AZ1202" s="192">
        <v>2.4941877999999999E-14</v>
      </c>
      <c r="BA1202" s="192">
        <v>3.6990142E-16</v>
      </c>
      <c r="BB1202" s="192">
        <v>7.8028840999999997E-14</v>
      </c>
      <c r="BC1202" s="192">
        <v>9.1971990000000006E-14</v>
      </c>
      <c r="BD1202" s="192">
        <v>1.6819120999999998E-14</v>
      </c>
      <c r="BE1202" s="192">
        <v>3.6373002E-12</v>
      </c>
      <c r="BF1202" s="192">
        <v>6.1282511999999997E-11</v>
      </c>
      <c r="BG1202" s="192">
        <v>2.0841203E-20</v>
      </c>
      <c r="BH1202" s="192">
        <v>1.4365390000000001E-5</v>
      </c>
      <c r="BI1202" s="193">
        <v>2.2336584E-2</v>
      </c>
      <c r="BJ1202" s="192">
        <v>0</v>
      </c>
      <c r="BK1202" s="192">
        <v>0</v>
      </c>
      <c r="BL1202" s="192">
        <v>0</v>
      </c>
      <c r="BM1202"/>
      <c r="BN1202" s="164">
        <v>1.0878896E-4</v>
      </c>
      <c r="BO1202" s="186">
        <v>5.2389952000000003E-7</v>
      </c>
      <c r="BP1202" s="164">
        <v>1.0281505E-4</v>
      </c>
      <c r="BQ1202" s="186">
        <v>1.5141166E-8</v>
      </c>
      <c r="BR1202" s="186">
        <v>5.3768595000000002E-7</v>
      </c>
      <c r="BS1202" s="186">
        <v>4.4863465999999999E-8</v>
      </c>
      <c r="BT1202" s="186">
        <v>6.1168084999999996E-10</v>
      </c>
      <c r="BU1202" s="186">
        <v>6.7568454000000006E-8</v>
      </c>
      <c r="BV1202" s="186">
        <v>1.4157109999999999E-8</v>
      </c>
      <c r="BW1202" s="186">
        <v>9.6431089999999994E-8</v>
      </c>
      <c r="BX1202" s="186">
        <v>0</v>
      </c>
      <c r="BY1202" s="186">
        <v>4.6087660999999998E-17</v>
      </c>
      <c r="BZ1202" s="186">
        <v>3.7737233000000001E-13</v>
      </c>
      <c r="CA1202" s="186">
        <v>3.2157212E-7</v>
      </c>
      <c r="CB1202" s="186">
        <v>4.3434920999999997E-6</v>
      </c>
      <c r="CC1202" s="186">
        <v>8.4915887000000005E-9</v>
      </c>
      <c r="CD1202" s="186">
        <v>0</v>
      </c>
      <c r="CE1202"/>
      <c r="CF1202" s="329">
        <v>3.1941308999999999E-13</v>
      </c>
      <c r="CG1202" s="330">
        <v>3.6874256999999999</v>
      </c>
      <c r="CH1202" s="330">
        <v>1.8590803E-3</v>
      </c>
      <c r="CI1202" s="330">
        <v>3.7001382000000001E-4</v>
      </c>
      <c r="CJ1202" s="329">
        <v>7.1217269000000002E-5</v>
      </c>
      <c r="CK1202" s="329">
        <v>3.5756093000000001E-11</v>
      </c>
      <c r="CL1202" s="329">
        <v>4.1844224000000003E-9</v>
      </c>
      <c r="CM1202" s="329">
        <v>2.3667447000000002E-5</v>
      </c>
      <c r="CN1202" s="330">
        <v>4.5484272999999999E-2</v>
      </c>
      <c r="CO1202" s="330">
        <v>0.31417514000000002</v>
      </c>
      <c r="CP1202"/>
      <c r="CQ1202">
        <v>0.55311297000000004</v>
      </c>
      <c r="CR1202">
        <v>7.5858181641000012E-3</v>
      </c>
      <c r="CS1202">
        <v>4.8418124789000004E-3</v>
      </c>
      <c r="CT1202">
        <v>7.0818691179500002</v>
      </c>
      <c r="CU1202">
        <v>1.271545154E-2</v>
      </c>
      <c r="CV1202" s="109"/>
      <c r="CW1202" s="376" t="s">
        <v>7050</v>
      </c>
      <c r="CX1202" s="36"/>
      <c r="CY1202" s="36"/>
      <c r="CZ1202" s="36"/>
      <c r="DA1202" s="47"/>
      <c r="DB1202" s="262"/>
      <c r="DC1202" s="47"/>
      <c r="DD1202" s="47"/>
      <c r="DE1202" s="47"/>
      <c r="DF1202" s="47"/>
      <c r="DG1202" s="47"/>
      <c r="DH1202" s="47"/>
      <c r="DI1202" s="40"/>
      <c r="DJ1202" s="40"/>
      <c r="DK1202" s="40"/>
      <c r="DL1202" s="40"/>
    </row>
    <row r="1203" spans="1:116" ht="14.4" x14ac:dyDescent="0.3">
      <c r="A1203" t="s">
        <v>2364</v>
      </c>
      <c r="B1203" s="113" t="s">
        <v>924</v>
      </c>
      <c r="C1203" s="182" t="s">
        <v>311</v>
      </c>
      <c r="D1203" s="40" t="s">
        <v>306</v>
      </c>
      <c r="E1203" s="181" t="s">
        <v>943</v>
      </c>
      <c r="F1203" s="184" t="s">
        <v>4487</v>
      </c>
      <c r="G1203" s="184">
        <v>6.8978172089299988E-2</v>
      </c>
      <c r="H1203" s="184">
        <v>3.1323439540999996E-3</v>
      </c>
      <c r="I1203" s="184">
        <v>7.3592139729999999E-3</v>
      </c>
      <c r="J1203" s="328">
        <v>1.6352638162199999E-2</v>
      </c>
      <c r="K1203" s="184">
        <v>4.2133975999999997E-2</v>
      </c>
      <c r="L1203" s="184">
        <v>4.3860851000000001E-3</v>
      </c>
      <c r="M1203" s="331">
        <v>1.7612562E-3</v>
      </c>
      <c r="N1203" s="184">
        <v>1.7364024999999999E-3</v>
      </c>
      <c r="O1203" s="331">
        <v>1.2298016E-3</v>
      </c>
      <c r="P1203" s="331">
        <v>6.6856641E-6</v>
      </c>
      <c r="Q1203" s="331">
        <v>1.5945419000000001E-4</v>
      </c>
      <c r="R1203" s="331">
        <v>1.4348721999999999E-4</v>
      </c>
      <c r="S1203" s="184">
        <v>1.6192757E-4</v>
      </c>
      <c r="T1203" s="331">
        <v>1.0406098999999999E-3</v>
      </c>
      <c r="U1203" s="331">
        <v>1.6188787E-2</v>
      </c>
      <c r="V1203" s="331">
        <v>2.7775553E-5</v>
      </c>
      <c r="W1203" s="331">
        <v>1.9235922000000002E-6</v>
      </c>
      <c r="X1203" s="331">
        <v>0</v>
      </c>
      <c r="Y1203"/>
      <c r="Z1203" s="288">
        <v>0.2808931733333333</v>
      </c>
      <c r="AA1203"/>
      <c r="AB1203" s="164">
        <v>25.444945000000001</v>
      </c>
      <c r="AC1203" s="164">
        <v>3.6784113999999999</v>
      </c>
      <c r="AD1203" s="164">
        <v>0.44645161</v>
      </c>
      <c r="AE1203" s="164">
        <v>0</v>
      </c>
      <c r="AF1203" s="164">
        <v>21.029174999999999</v>
      </c>
      <c r="AG1203" s="164">
        <v>0.19693468</v>
      </c>
      <c r="AH1203" s="164">
        <v>9.3972530999999998E-2</v>
      </c>
      <c r="AI1203"/>
      <c r="AJ1203" s="185">
        <v>6.2649665999999996E-3</v>
      </c>
      <c r="AK1203" s="185">
        <v>5.8190335999999997E-3</v>
      </c>
      <c r="AL1203" s="185">
        <v>2.4460581000000002E-4</v>
      </c>
      <c r="AM1203" s="185">
        <v>2.0132725000000001E-4</v>
      </c>
      <c r="AN1203" s="176">
        <v>3.4886292000000002E-7</v>
      </c>
      <c r="AO1203" s="176">
        <v>9.0460728999999997E-10</v>
      </c>
      <c r="AP1203" s="176">
        <v>2.8197092999999999E-2</v>
      </c>
      <c r="AQ1203" s="192">
        <v>2.6068379000000001E-7</v>
      </c>
      <c r="AR1203" s="192">
        <v>7.8654535E-10</v>
      </c>
      <c r="AS1203" s="192">
        <v>2.1489540999999999E-14</v>
      </c>
      <c r="AT1203" s="192">
        <v>2.5066473000000001E-12</v>
      </c>
      <c r="AU1203" s="192">
        <v>0</v>
      </c>
      <c r="AV1203" s="192">
        <v>1.1137173E-10</v>
      </c>
      <c r="AW1203" s="192">
        <v>8.7989893000000005E-8</v>
      </c>
      <c r="AX1203" s="192">
        <v>1.8574498999999999E-11</v>
      </c>
      <c r="AY1203" s="192">
        <v>9.9171593999999995E-11</v>
      </c>
      <c r="AZ1203" s="192">
        <v>2.8683160000000003E-14</v>
      </c>
      <c r="BA1203" s="192">
        <v>4.2538664000000001E-16</v>
      </c>
      <c r="BB1203" s="192">
        <v>9.0852833E-14</v>
      </c>
      <c r="BC1203" s="192">
        <v>1.4748875E-13</v>
      </c>
      <c r="BD1203" s="192">
        <v>2.6905948999999999E-14</v>
      </c>
      <c r="BE1203" s="192">
        <v>4.2384929999999998E-12</v>
      </c>
      <c r="BF1203" s="192">
        <v>7.1120673000000003E-11</v>
      </c>
      <c r="BG1203" s="192">
        <v>2.3967383E-20</v>
      </c>
      <c r="BH1203" s="192">
        <v>1.5501789000000001E-5</v>
      </c>
      <c r="BI1203" s="193">
        <v>2.8181591999999998E-2</v>
      </c>
      <c r="BJ1203" s="192">
        <v>0</v>
      </c>
      <c r="BK1203" s="192">
        <v>0</v>
      </c>
      <c r="BL1203" s="192">
        <v>0</v>
      </c>
      <c r="BM1203"/>
      <c r="BN1203" s="186">
        <v>1.4966631E-5</v>
      </c>
      <c r="BO1203" s="186">
        <v>7.1144091999999997E-7</v>
      </c>
      <c r="BP1203" s="186">
        <v>7.8320470000000008E-6</v>
      </c>
      <c r="BQ1203" s="186">
        <v>1.7409532999999998E-8</v>
      </c>
      <c r="BR1203" s="186">
        <v>7.0053530000000005E-7</v>
      </c>
      <c r="BS1203" s="186">
        <v>5.1592985000000003E-8</v>
      </c>
      <c r="BT1203" s="186">
        <v>7.0343297000000002E-10</v>
      </c>
      <c r="BU1203" s="186">
        <v>7.7703722000000003E-8</v>
      </c>
      <c r="BV1203" s="186">
        <v>1.6824122999999998E-8</v>
      </c>
      <c r="BW1203" s="186">
        <v>1.1216859E-7</v>
      </c>
      <c r="BX1203" s="186">
        <v>0</v>
      </c>
      <c r="BY1203" s="186">
        <v>5.300081E-17</v>
      </c>
      <c r="BZ1203" s="186">
        <v>4.3397817999999998E-13</v>
      </c>
      <c r="CA1203" s="186">
        <v>3.7324000000000003E-7</v>
      </c>
      <c r="CB1203" s="186">
        <v>5.0632000000000001E-6</v>
      </c>
      <c r="CC1203" s="186">
        <v>9.7653139999999993E-9</v>
      </c>
      <c r="CD1203" s="186">
        <v>0</v>
      </c>
      <c r="CE1203"/>
      <c r="CF1203" s="329">
        <v>3.6732504999999998E-13</v>
      </c>
      <c r="CG1203" s="330">
        <v>0.28089990999999997</v>
      </c>
      <c r="CH1203" s="330">
        <v>2.1379424E-3</v>
      </c>
      <c r="CI1203" s="330">
        <v>5.0006232000000003E-4</v>
      </c>
      <c r="CJ1203" s="329">
        <v>8.0374291000000003E-5</v>
      </c>
      <c r="CK1203" s="329">
        <v>4.1626075999999999E-11</v>
      </c>
      <c r="CL1203" s="329">
        <v>4.8719522000000002E-9</v>
      </c>
      <c r="CM1203" s="329">
        <v>3.1562698000000003E-5</v>
      </c>
      <c r="CN1203" s="330">
        <v>7.2870231999999993E-2</v>
      </c>
      <c r="CO1203" s="330">
        <v>0.39467263000000002</v>
      </c>
      <c r="CP1203"/>
      <c r="CQ1203">
        <v>4.2133975999999997E-2</v>
      </c>
      <c r="CR1203">
        <v>9.4231724741000011E-3</v>
      </c>
      <c r="CS1203">
        <v>6.2927521122000006E-3</v>
      </c>
      <c r="CT1203">
        <v>7.3592139729999999E-3</v>
      </c>
      <c r="CU1203">
        <v>1.6350714570000001E-2</v>
      </c>
      <c r="CV1203" s="109"/>
      <c r="CW1203" s="376" t="s">
        <v>7053</v>
      </c>
      <c r="CX1203" s="36"/>
      <c r="CY1203" s="36"/>
      <c r="CZ1203" s="36"/>
      <c r="DA1203" s="47"/>
      <c r="DB1203" s="262"/>
      <c r="DC1203" s="40"/>
      <c r="DD1203" s="40"/>
      <c r="DE1203" s="40"/>
      <c r="DF1203" s="40"/>
      <c r="DG1203" s="40"/>
      <c r="DH1203" s="40"/>
      <c r="DI1203" s="40"/>
      <c r="DJ1203" s="40"/>
      <c r="DK1203" s="40"/>
      <c r="DL1203" s="40"/>
    </row>
    <row r="1204" spans="1:116" ht="14.4" x14ac:dyDescent="0.3">
      <c r="A1204" t="s">
        <v>7054</v>
      </c>
      <c r="B1204" s="113" t="s">
        <v>924</v>
      </c>
      <c r="C1204" s="182" t="s">
        <v>1688</v>
      </c>
      <c r="D1204" s="40" t="s">
        <v>306</v>
      </c>
      <c r="E1204" s="181" t="s">
        <v>943</v>
      </c>
      <c r="F1204" s="184" t="s">
        <v>7055</v>
      </c>
      <c r="G1204" s="184">
        <v>7.3877782005363004</v>
      </c>
      <c r="H1204" s="184">
        <v>3.1323439540999996E-3</v>
      </c>
      <c r="I1204" s="184">
        <v>6.8086592384200006</v>
      </c>
      <c r="J1204" s="328">
        <v>1.6352638162199999E-2</v>
      </c>
      <c r="K1204" s="184">
        <v>0.55963397999999998</v>
      </c>
      <c r="L1204" s="184">
        <v>4.3860851000000001E-3</v>
      </c>
      <c r="M1204" s="331">
        <v>1.7612562E-3</v>
      </c>
      <c r="N1204" s="331">
        <v>1.7364024999999999E-3</v>
      </c>
      <c r="O1204" s="331">
        <v>1.2298016E-3</v>
      </c>
      <c r="P1204" s="331">
        <v>6.6856641E-6</v>
      </c>
      <c r="Q1204" s="331">
        <v>1.5945419000000001E-4</v>
      </c>
      <c r="R1204" s="331">
        <v>1.4348721999999999E-4</v>
      </c>
      <c r="S1204" s="331">
        <v>1.6192757E-4</v>
      </c>
      <c r="T1204" s="331">
        <v>1.0406098999999999E-3</v>
      </c>
      <c r="U1204" s="331">
        <v>1.6188787E-2</v>
      </c>
      <c r="V1204" s="331">
        <v>6.8013278000000001</v>
      </c>
      <c r="W1204" s="331">
        <v>1.9235922000000002E-6</v>
      </c>
      <c r="X1204" s="331">
        <v>0</v>
      </c>
      <c r="Y1204"/>
      <c r="Z1204" s="288">
        <v>3.7308932000000001</v>
      </c>
      <c r="AA1204"/>
      <c r="AB1204" s="164">
        <v>25.444945000000001</v>
      </c>
      <c r="AC1204" s="164">
        <v>3.6784113999999999</v>
      </c>
      <c r="AD1204" s="164">
        <v>0.44645161</v>
      </c>
      <c r="AE1204" s="164">
        <v>0</v>
      </c>
      <c r="AF1204" s="164">
        <v>21.029174999999999</v>
      </c>
      <c r="AG1204" s="164">
        <v>0.19693468</v>
      </c>
      <c r="AH1204" s="164">
        <v>9.3972530999999998E-2</v>
      </c>
      <c r="AI1204"/>
      <c r="AJ1204" s="185">
        <v>6.2279790000000002E-2</v>
      </c>
      <c r="AK1204" s="185">
        <v>5.9221721999999997E-2</v>
      </c>
      <c r="AL1204" s="185">
        <v>2.8567411999999999E-3</v>
      </c>
      <c r="AM1204" s="185">
        <v>2.0132725000000001E-4</v>
      </c>
      <c r="AN1204" s="176">
        <v>3.5504628999999998E-6</v>
      </c>
      <c r="AO1204" s="176">
        <v>1.0564870999999999E-8</v>
      </c>
      <c r="AP1204" s="176">
        <v>2.8197092999999999E-2</v>
      </c>
      <c r="AQ1204" s="192">
        <v>3.4622838E-6</v>
      </c>
      <c r="AR1204" s="192">
        <v>1.0446545E-8</v>
      </c>
      <c r="AS1204" s="192">
        <v>2.8541454000000001E-13</v>
      </c>
      <c r="AT1204" s="192">
        <v>2.5066473000000001E-12</v>
      </c>
      <c r="AU1204" s="192">
        <v>0</v>
      </c>
      <c r="AV1204" s="192">
        <v>1.1137173E-10</v>
      </c>
      <c r="AW1204" s="192">
        <v>8.7989893000000005E-8</v>
      </c>
      <c r="AX1204" s="192">
        <v>1.8574498999999999E-11</v>
      </c>
      <c r="AY1204" s="192">
        <v>9.9171593999999995E-11</v>
      </c>
      <c r="AZ1204" s="192">
        <v>2.8683160000000003E-14</v>
      </c>
      <c r="BA1204" s="192">
        <v>4.2538664000000001E-16</v>
      </c>
      <c r="BB1204" s="192">
        <v>9.0852833E-14</v>
      </c>
      <c r="BC1204" s="192">
        <v>1.4748875E-13</v>
      </c>
      <c r="BD1204" s="192">
        <v>2.6905948999999999E-14</v>
      </c>
      <c r="BE1204" s="192">
        <v>4.2384929999999998E-12</v>
      </c>
      <c r="BF1204" s="192">
        <v>7.1120673000000003E-11</v>
      </c>
      <c r="BG1204" s="192">
        <v>2.3967383E-20</v>
      </c>
      <c r="BH1204" s="192">
        <v>1.5501789000000001E-5</v>
      </c>
      <c r="BI1204" s="193">
        <v>2.8181591999999998E-2</v>
      </c>
      <c r="BJ1204" s="192">
        <v>0</v>
      </c>
      <c r="BK1204" s="192">
        <v>0</v>
      </c>
      <c r="BL1204" s="192">
        <v>0</v>
      </c>
      <c r="BM1204"/>
      <c r="BN1204" s="164">
        <v>1.1116179E-4</v>
      </c>
      <c r="BO1204" s="186">
        <v>7.1144091999999997E-7</v>
      </c>
      <c r="BP1204" s="164">
        <v>1.040272E-4</v>
      </c>
      <c r="BQ1204" s="186">
        <v>1.7409532999999998E-8</v>
      </c>
      <c r="BR1204" s="186">
        <v>7.0053530000000005E-7</v>
      </c>
      <c r="BS1204" s="186">
        <v>5.1592985000000003E-8</v>
      </c>
      <c r="BT1204" s="186">
        <v>7.0343297000000002E-10</v>
      </c>
      <c r="BU1204" s="186">
        <v>7.7703722000000003E-8</v>
      </c>
      <c r="BV1204" s="186">
        <v>1.6824122999999998E-8</v>
      </c>
      <c r="BW1204" s="186">
        <v>1.1216859E-7</v>
      </c>
      <c r="BX1204" s="186">
        <v>0</v>
      </c>
      <c r="BY1204" s="186">
        <v>5.300081E-17</v>
      </c>
      <c r="BZ1204" s="186">
        <v>4.3397817999999998E-13</v>
      </c>
      <c r="CA1204" s="186">
        <v>3.7324000000000003E-7</v>
      </c>
      <c r="CB1204" s="186">
        <v>5.0632000000000001E-6</v>
      </c>
      <c r="CC1204" s="186">
        <v>9.7653139999999993E-9</v>
      </c>
      <c r="CD1204" s="186">
        <v>0</v>
      </c>
      <c r="CE1204"/>
      <c r="CF1204" s="329">
        <v>3.6732504999999998E-13</v>
      </c>
      <c r="CG1204" s="330">
        <v>3.7308998999999998</v>
      </c>
      <c r="CH1204" s="330">
        <v>2.1379424E-3</v>
      </c>
      <c r="CI1204" s="330">
        <v>5.0006232000000003E-4</v>
      </c>
      <c r="CJ1204" s="329">
        <v>8.0374291000000003E-5</v>
      </c>
      <c r="CK1204" s="329">
        <v>4.1626075999999999E-11</v>
      </c>
      <c r="CL1204" s="329">
        <v>4.8719522000000002E-9</v>
      </c>
      <c r="CM1204" s="329">
        <v>3.1562698000000003E-5</v>
      </c>
      <c r="CN1204" s="330">
        <v>7.2870231999999993E-2</v>
      </c>
      <c r="CO1204" s="330">
        <v>0.39467263000000002</v>
      </c>
      <c r="CP1204"/>
      <c r="CQ1204">
        <v>0.55963397999999998</v>
      </c>
      <c r="CR1204">
        <v>9.4231724741000011E-3</v>
      </c>
      <c r="CS1204">
        <v>6.2927521122000006E-3</v>
      </c>
      <c r="CT1204">
        <v>6.8086592384200006</v>
      </c>
      <c r="CU1204">
        <v>1.6350714570000001E-2</v>
      </c>
      <c r="CV1204" s="109"/>
      <c r="CW1204" s="376" t="s">
        <v>7053</v>
      </c>
      <c r="CX1204" s="36"/>
      <c r="CY1204" s="36"/>
      <c r="CZ1204" s="36"/>
      <c r="DA1204" s="47"/>
      <c r="DB1204" s="262"/>
      <c r="DC1204" s="40"/>
      <c r="DD1204" s="40"/>
      <c r="DE1204" s="40"/>
      <c r="DF1204" s="40"/>
      <c r="DG1204" s="40"/>
      <c r="DH1204" s="40"/>
      <c r="DI1204" s="40"/>
      <c r="DJ1204" s="40"/>
      <c r="DK1204" s="40"/>
      <c r="DL1204" s="40"/>
    </row>
    <row r="1205" spans="1:116" ht="14.4" x14ac:dyDescent="0.3">
      <c r="A1205" t="s">
        <v>2365</v>
      </c>
      <c r="B1205" s="113" t="s">
        <v>924</v>
      </c>
      <c r="C1205" s="182" t="s">
        <v>312</v>
      </c>
      <c r="D1205" s="40" t="s">
        <v>306</v>
      </c>
      <c r="E1205" s="181" t="s">
        <v>943</v>
      </c>
      <c r="F1205" s="184" t="s">
        <v>4488</v>
      </c>
      <c r="G1205" s="184">
        <v>9.1951696923700005E-2</v>
      </c>
      <c r="H1205" s="184">
        <v>3.2611795971999999E-3</v>
      </c>
      <c r="I1205" s="184">
        <v>1.0292847125999998E-2</v>
      </c>
      <c r="J1205" s="328">
        <v>2.36810902005E-2</v>
      </c>
      <c r="K1205" s="184">
        <v>5.4716580000000001E-2</v>
      </c>
      <c r="L1205" s="184">
        <v>7.2798743999999997E-3</v>
      </c>
      <c r="M1205" s="331">
        <v>1.8797867000000001E-3</v>
      </c>
      <c r="N1205" s="184">
        <v>1.9147108000000001E-3</v>
      </c>
      <c r="O1205" s="331">
        <v>1.1828836E-3</v>
      </c>
      <c r="P1205" s="331">
        <v>7.4532071999999999E-6</v>
      </c>
      <c r="Q1205" s="331">
        <v>1.5613199E-4</v>
      </c>
      <c r="R1205" s="331">
        <v>1.3430952999999999E-4</v>
      </c>
      <c r="S1205" s="331">
        <v>1.6124906E-4</v>
      </c>
      <c r="T1205" s="331">
        <v>9.7274402000000002E-4</v>
      </c>
      <c r="U1205" s="331">
        <v>2.3518042999999999E-2</v>
      </c>
      <c r="V1205" s="331">
        <v>2.6132475999999999E-5</v>
      </c>
      <c r="W1205" s="331">
        <v>1.7981404999999999E-6</v>
      </c>
      <c r="X1205" s="331">
        <v>0</v>
      </c>
      <c r="Y1205"/>
      <c r="Z1205" s="288">
        <v>0.36477720000000002</v>
      </c>
      <c r="AA1205"/>
      <c r="AB1205" s="164">
        <v>26.528734</v>
      </c>
      <c r="AC1205" s="164">
        <v>4.7621418000000002</v>
      </c>
      <c r="AD1205" s="164">
        <v>0.44948213999999997</v>
      </c>
      <c r="AE1205" s="164">
        <v>0</v>
      </c>
      <c r="AF1205" s="164">
        <v>21.02618</v>
      </c>
      <c r="AG1205" s="164">
        <v>0.19610915000000001</v>
      </c>
      <c r="AH1205" s="164">
        <v>9.4820696999999995E-2</v>
      </c>
      <c r="AI1205"/>
      <c r="AJ1205" s="185">
        <v>8.5957227000000008E-3</v>
      </c>
      <c r="AK1205" s="185">
        <v>7.9936711000000004E-3</v>
      </c>
      <c r="AL1205" s="185">
        <v>3.2475552000000001E-4</v>
      </c>
      <c r="AM1205" s="185">
        <v>2.7729612999999998E-4</v>
      </c>
      <c r="AN1205" s="176">
        <v>4.7923687000000002E-7</v>
      </c>
      <c r="AO1205" s="176">
        <v>1.2010188999999999E-9</v>
      </c>
      <c r="AP1205" s="176">
        <v>3.8836992000000001E-2</v>
      </c>
      <c r="AQ1205" s="192">
        <v>3.3852720000000001E-7</v>
      </c>
      <c r="AR1205" s="192">
        <v>1.0214177000000001E-9</v>
      </c>
      <c r="AS1205" s="192">
        <v>2.790659E-14</v>
      </c>
      <c r="AT1205" s="192">
        <v>2.3431703000000002E-12</v>
      </c>
      <c r="AU1205" s="192">
        <v>0</v>
      </c>
      <c r="AV1205" s="192">
        <v>1.1192118E-10</v>
      </c>
      <c r="AW1205" s="192">
        <v>1.4052244E-7</v>
      </c>
      <c r="AX1205" s="192">
        <v>1.9144825000000001E-11</v>
      </c>
      <c r="AY1205" s="192">
        <v>1.5997183E-10</v>
      </c>
      <c r="AZ1205" s="192">
        <v>2.6812518999999999E-14</v>
      </c>
      <c r="BA1205" s="192">
        <v>3.9764403E-16</v>
      </c>
      <c r="BB1205" s="192">
        <v>8.8959404999999994E-14</v>
      </c>
      <c r="BC1205" s="192">
        <v>2.8810113999999998E-13</v>
      </c>
      <c r="BD1205" s="192">
        <v>5.2387952000000001E-14</v>
      </c>
      <c r="BE1205" s="192">
        <v>4.1622691999999997E-12</v>
      </c>
      <c r="BF1205" s="192">
        <v>6.8807743999999996E-11</v>
      </c>
      <c r="BG1205" s="192">
        <v>2.2404293E-20</v>
      </c>
      <c r="BH1205" s="192">
        <v>1.5490718999999999E-5</v>
      </c>
      <c r="BI1205" s="193">
        <v>3.8821502000000001E-2</v>
      </c>
      <c r="BJ1205" s="192">
        <v>0</v>
      </c>
      <c r="BK1205" s="192">
        <v>0</v>
      </c>
      <c r="BL1205" s="192">
        <v>0</v>
      </c>
      <c r="BM1205"/>
      <c r="BN1205" s="186">
        <v>1.9446723000000001E-5</v>
      </c>
      <c r="BO1205" s="186">
        <v>1.1288081000000001E-6</v>
      </c>
      <c r="BP1205" s="186">
        <v>1.0170955999999999E-5</v>
      </c>
      <c r="BQ1205" s="186">
        <v>1.6435472E-8</v>
      </c>
      <c r="BR1205" s="186">
        <v>1.0666618E-6</v>
      </c>
      <c r="BS1205" s="186">
        <v>4.8228225000000002E-8</v>
      </c>
      <c r="BT1205" s="186">
        <v>6.5755691000000004E-10</v>
      </c>
      <c r="BU1205" s="186">
        <v>7.2636088000000004E-8</v>
      </c>
      <c r="BV1205" s="186">
        <v>1.7683772000000001E-8</v>
      </c>
      <c r="BW1205" s="186">
        <v>1.0995955E-7</v>
      </c>
      <c r="BX1205" s="186">
        <v>0</v>
      </c>
      <c r="BY1205" s="186">
        <v>4.9544235000000002E-17</v>
      </c>
      <c r="BZ1205" s="186">
        <v>4.0567526000000001E-13</v>
      </c>
      <c r="CA1205" s="186">
        <v>4.3473447999999997E-7</v>
      </c>
      <c r="CB1205" s="186">
        <v>6.3708327999999996E-6</v>
      </c>
      <c r="CC1205" s="186">
        <v>9.1284514000000007E-9</v>
      </c>
      <c r="CD1205" s="186">
        <v>0</v>
      </c>
      <c r="CE1205"/>
      <c r="CF1205" s="329">
        <v>3.4336907000000001E-13</v>
      </c>
      <c r="CG1205" s="330">
        <v>0.36478349999999998</v>
      </c>
      <c r="CH1205" s="330">
        <v>1.9985112999999998E-3</v>
      </c>
      <c r="CI1205" s="330">
        <v>7.8475118999999998E-4</v>
      </c>
      <c r="CJ1205" s="329">
        <v>9.0993175000000007E-5</v>
      </c>
      <c r="CK1205" s="329">
        <v>4.0735412000000001E-11</v>
      </c>
      <c r="CL1205" s="329">
        <v>4.7697865999999997E-9</v>
      </c>
      <c r="CM1205" s="329">
        <v>4.9724997999999997E-5</v>
      </c>
      <c r="CN1205" s="330">
        <v>0.14216339</v>
      </c>
      <c r="CO1205" s="330">
        <v>0.54146358999999999</v>
      </c>
      <c r="CP1205"/>
      <c r="CQ1205">
        <v>5.4716580000000001E-2</v>
      </c>
      <c r="CR1205">
        <v>1.2555150227199999E-2</v>
      </c>
      <c r="CS1205">
        <v>9.2957687704999983E-3</v>
      </c>
      <c r="CT1205">
        <v>1.0292847125999998E-2</v>
      </c>
      <c r="CU1205">
        <v>2.3679292059999999E-2</v>
      </c>
      <c r="CV1205" s="109"/>
      <c r="CW1205" s="376" t="s">
        <v>7056</v>
      </c>
      <c r="CX1205" s="36"/>
      <c r="CY1205" s="36"/>
      <c r="CZ1205" s="36"/>
      <c r="DA1205" s="47"/>
      <c r="DB1205" s="262"/>
      <c r="DC1205" s="40"/>
      <c r="DD1205" s="40"/>
      <c r="DE1205" s="40"/>
      <c r="DF1205" s="40"/>
      <c r="DG1205" s="40"/>
      <c r="DH1205" s="40"/>
      <c r="DI1205" s="40"/>
      <c r="DJ1205" s="40"/>
      <c r="DK1205" s="40"/>
      <c r="DL1205" s="40"/>
    </row>
    <row r="1206" spans="1:116" ht="14.4" x14ac:dyDescent="0.3">
      <c r="A1206" t="s">
        <v>7057</v>
      </c>
      <c r="B1206" s="113" t="s">
        <v>924</v>
      </c>
      <c r="C1206" s="182" t="s">
        <v>313</v>
      </c>
      <c r="D1206" s="40" t="s">
        <v>306</v>
      </c>
      <c r="E1206" s="181" t="s">
        <v>943</v>
      </c>
      <c r="F1206" s="184" t="s">
        <v>7058</v>
      </c>
      <c r="G1206" s="184">
        <v>5.2168305446500002E-2</v>
      </c>
      <c r="H1206" s="184">
        <v>2.6937966706E-3</v>
      </c>
      <c r="I1206" s="184">
        <v>5.1686680469999998E-3</v>
      </c>
      <c r="J1206" s="328">
        <v>1.1244228728900001E-2</v>
      </c>
      <c r="K1206" s="184">
        <v>3.3061611999999997E-2</v>
      </c>
      <c r="L1206" s="184">
        <v>2.5999783999999999E-3</v>
      </c>
      <c r="M1206" s="331">
        <v>1.5150344000000001E-3</v>
      </c>
      <c r="N1206" s="184">
        <v>1.4808588000000001E-3</v>
      </c>
      <c r="O1206" s="331">
        <v>1.0719626000000001E-3</v>
      </c>
      <c r="P1206" s="331">
        <v>5.3057505999999996E-6</v>
      </c>
      <c r="Q1206" s="331">
        <v>1.3566952E-4</v>
      </c>
      <c r="R1206" s="331">
        <v>1.2469548E-4</v>
      </c>
      <c r="S1206" s="184">
        <v>1.4748003999999999E-4</v>
      </c>
      <c r="T1206" s="331">
        <v>9.0487816000000003E-4</v>
      </c>
      <c r="U1206" s="331">
        <v>1.1095076000000001E-2</v>
      </c>
      <c r="V1206" s="331">
        <v>2.4081606999999999E-5</v>
      </c>
      <c r="W1206" s="331">
        <v>1.6726889000000001E-6</v>
      </c>
      <c r="X1206" s="331">
        <v>0</v>
      </c>
      <c r="Y1206"/>
      <c r="Z1206" s="288">
        <v>0.22041074666666666</v>
      </c>
      <c r="AA1206"/>
      <c r="AB1206" s="164">
        <v>24.615663000000001</v>
      </c>
      <c r="AC1206" s="164">
        <v>2.8625579000000001</v>
      </c>
      <c r="AD1206" s="164">
        <v>0.44344685</v>
      </c>
      <c r="AE1206" s="164">
        <v>0</v>
      </c>
      <c r="AF1206" s="164">
        <v>21.023185000000002</v>
      </c>
      <c r="AG1206" s="164">
        <v>0.19330449</v>
      </c>
      <c r="AH1206" s="164">
        <v>9.3169011999999995E-2</v>
      </c>
      <c r="AI1206"/>
      <c r="AJ1206" s="185">
        <v>4.6554576000000002E-3</v>
      </c>
      <c r="AK1206" s="185">
        <v>4.3238325000000003E-3</v>
      </c>
      <c r="AL1206" s="185">
        <v>1.8763423E-4</v>
      </c>
      <c r="AM1206" s="185">
        <v>1.4399083E-4</v>
      </c>
      <c r="AN1206" s="176">
        <v>2.5922257000000002E-7</v>
      </c>
      <c r="AO1206" s="176">
        <v>6.9391357999999996E-10</v>
      </c>
      <c r="AP1206" s="176">
        <v>2.0166783000000001E-2</v>
      </c>
      <c r="AQ1206" s="192">
        <v>2.0455415999999999E-7</v>
      </c>
      <c r="AR1206" s="192">
        <v>6.1718877000000002E-10</v>
      </c>
      <c r="AS1206" s="192">
        <v>1.6862476999999999E-14</v>
      </c>
      <c r="AT1206" s="192">
        <v>2.1796932999999999E-12</v>
      </c>
      <c r="AU1206" s="192">
        <v>0</v>
      </c>
      <c r="AV1206" s="192">
        <v>9.6066342000000006E-11</v>
      </c>
      <c r="AW1206" s="192">
        <v>5.4505705999999997E-8</v>
      </c>
      <c r="AX1206" s="192">
        <v>1.5974171000000001E-11</v>
      </c>
      <c r="AY1206" s="192">
        <v>6.0554401000000001E-11</v>
      </c>
      <c r="AZ1206" s="192">
        <v>2.4941877999999999E-14</v>
      </c>
      <c r="BA1206" s="192">
        <v>3.6990142E-16</v>
      </c>
      <c r="BB1206" s="192">
        <v>7.7301175000000006E-14</v>
      </c>
      <c r="BC1206" s="192">
        <v>6.4857736000000005E-14</v>
      </c>
      <c r="BD1206" s="192">
        <v>1.1903339E-14</v>
      </c>
      <c r="BE1206" s="192">
        <v>3.6011674999999999E-12</v>
      </c>
      <c r="BF1206" s="192">
        <v>6.0862819999999997E-11</v>
      </c>
      <c r="BG1206" s="192">
        <v>2.0841203E-20</v>
      </c>
      <c r="BH1206" s="192">
        <v>1.4275671E-5</v>
      </c>
      <c r="BI1206" s="193">
        <v>2.0152507E-2</v>
      </c>
      <c r="BJ1206" s="192">
        <v>0</v>
      </c>
      <c r="BK1206" s="192">
        <v>0</v>
      </c>
      <c r="BL1206" s="192">
        <v>0</v>
      </c>
      <c r="BM1206"/>
      <c r="BN1206" s="186">
        <v>1.1681281000000001E-5</v>
      </c>
      <c r="BO1206" s="186">
        <v>4.4158641000000003E-7</v>
      </c>
      <c r="BP1206" s="186">
        <v>6.1456364999999999E-6</v>
      </c>
      <c r="BQ1206" s="186">
        <v>1.5115379999999999E-8</v>
      </c>
      <c r="BR1206" s="186">
        <v>4.6561276E-7</v>
      </c>
      <c r="BS1206" s="186">
        <v>4.4863465999999999E-8</v>
      </c>
      <c r="BT1206" s="186">
        <v>6.1168084999999996E-10</v>
      </c>
      <c r="BU1206" s="186">
        <v>6.7568454000000006E-8</v>
      </c>
      <c r="BV1206" s="186">
        <v>1.3803926E-8</v>
      </c>
      <c r="BW1206" s="186">
        <v>9.5519655000000004E-8</v>
      </c>
      <c r="BX1206" s="186">
        <v>0</v>
      </c>
      <c r="BY1206" s="186">
        <v>4.6087660999999998E-17</v>
      </c>
      <c r="BZ1206" s="186">
        <v>3.7737233000000001E-13</v>
      </c>
      <c r="CA1206" s="186">
        <v>3.0750884000000001E-7</v>
      </c>
      <c r="CB1206" s="186">
        <v>4.0749617000000004E-6</v>
      </c>
      <c r="CC1206" s="186">
        <v>8.4915887000000005E-9</v>
      </c>
      <c r="CD1206" s="186">
        <v>0</v>
      </c>
      <c r="CE1206"/>
      <c r="CF1206" s="329">
        <v>3.1941308999999999E-13</v>
      </c>
      <c r="CG1206" s="330">
        <v>0.22041661000000001</v>
      </c>
      <c r="CH1206" s="330">
        <v>1.8590803E-3</v>
      </c>
      <c r="CI1206" s="330">
        <v>3.1369638999999999E-4</v>
      </c>
      <c r="CJ1206" s="329">
        <v>6.8769896000000003E-5</v>
      </c>
      <c r="CK1206" s="329">
        <v>3.5426877000000001E-11</v>
      </c>
      <c r="CL1206" s="329">
        <v>4.1455154999999998E-9</v>
      </c>
      <c r="CM1206" s="329">
        <v>2.0106887999999999E-5</v>
      </c>
      <c r="CN1206" s="330">
        <v>3.2120271999999998E-2</v>
      </c>
      <c r="CO1206" s="330">
        <v>0.28405446000000001</v>
      </c>
      <c r="CP1206"/>
      <c r="CQ1206">
        <v>3.3061611999999997E-2</v>
      </c>
      <c r="CR1206">
        <v>6.9335049506000007E-3</v>
      </c>
      <c r="CS1206">
        <v>4.2413809688999996E-3</v>
      </c>
      <c r="CT1206">
        <v>5.1686680469999998E-3</v>
      </c>
      <c r="CU1206">
        <v>1.1242556040000001E-2</v>
      </c>
      <c r="CV1206" s="109"/>
      <c r="CW1206" s="376" t="s">
        <v>7059</v>
      </c>
      <c r="CX1206" s="36"/>
      <c r="CY1206" s="36"/>
      <c r="CZ1206" s="36"/>
      <c r="DA1206" s="47"/>
      <c r="DB1206" s="262"/>
      <c r="DC1206" s="40"/>
      <c r="DD1206" s="40"/>
      <c r="DE1206" s="40"/>
      <c r="DF1206" s="40"/>
      <c r="DG1206" s="40"/>
      <c r="DH1206" s="40"/>
      <c r="DI1206" s="40"/>
      <c r="DJ1206" s="40"/>
      <c r="DK1206" s="40"/>
      <c r="DL1206" s="40"/>
    </row>
    <row r="1207" spans="1:116" ht="14.4" x14ac:dyDescent="0.3">
      <c r="A1207" t="s">
        <v>7060</v>
      </c>
      <c r="B1207" s="113" t="s">
        <v>924</v>
      </c>
      <c r="C1207" s="182" t="s">
        <v>1689</v>
      </c>
      <c r="D1207" s="40" t="s">
        <v>306</v>
      </c>
      <c r="E1207" s="181" t="s">
        <v>943</v>
      </c>
      <c r="F1207" s="184" t="s">
        <v>7061</v>
      </c>
      <c r="G1207" s="184">
        <v>3.2833183218394999</v>
      </c>
      <c r="H1207" s="184">
        <v>2.6937966706E-3</v>
      </c>
      <c r="I1207" s="184">
        <v>2.7188186864400001</v>
      </c>
      <c r="J1207" s="328">
        <v>1.1244228728900001E-2</v>
      </c>
      <c r="K1207" s="184">
        <v>0.55056161000000003</v>
      </c>
      <c r="L1207" s="184">
        <v>2.5999783999999999E-3</v>
      </c>
      <c r="M1207" s="331">
        <v>1.5150344000000001E-3</v>
      </c>
      <c r="N1207" s="184">
        <v>1.4808588000000001E-3</v>
      </c>
      <c r="O1207" s="331">
        <v>1.0719626000000001E-3</v>
      </c>
      <c r="P1207" s="331">
        <v>5.3057505999999996E-6</v>
      </c>
      <c r="Q1207" s="331">
        <v>1.3566952E-4</v>
      </c>
      <c r="R1207" s="331">
        <v>1.2469548E-4</v>
      </c>
      <c r="S1207" s="331">
        <v>1.4748003999999999E-4</v>
      </c>
      <c r="T1207" s="331">
        <v>9.0487816000000003E-4</v>
      </c>
      <c r="U1207" s="331">
        <v>1.1095076000000001E-2</v>
      </c>
      <c r="V1207" s="331">
        <v>2.7136741</v>
      </c>
      <c r="W1207" s="331">
        <v>1.6726889000000001E-6</v>
      </c>
      <c r="X1207" s="331">
        <v>0</v>
      </c>
      <c r="Y1207"/>
      <c r="Z1207" s="288">
        <v>3.6704107333333336</v>
      </c>
      <c r="AA1207"/>
      <c r="AB1207" s="164">
        <v>24.615663000000001</v>
      </c>
      <c r="AC1207" s="164">
        <v>2.8625579000000001</v>
      </c>
      <c r="AD1207" s="164">
        <v>0.44344685</v>
      </c>
      <c r="AE1207" s="164">
        <v>0</v>
      </c>
      <c r="AF1207" s="164">
        <v>21.023185000000002</v>
      </c>
      <c r="AG1207" s="164">
        <v>0.19330449</v>
      </c>
      <c r="AH1207" s="164">
        <v>9.3169011999999995E-2</v>
      </c>
      <c r="AI1207"/>
      <c r="AJ1207" s="185">
        <v>6.0670281E-2</v>
      </c>
      <c r="AK1207" s="185">
        <v>5.7726521000000003E-2</v>
      </c>
      <c r="AL1207" s="185">
        <v>2.7997695999999999E-3</v>
      </c>
      <c r="AM1207" s="185">
        <v>1.4399083E-4</v>
      </c>
      <c r="AN1207" s="176">
        <v>3.4608226000000002E-6</v>
      </c>
      <c r="AO1207" s="176">
        <v>1.0354178E-8</v>
      </c>
      <c r="AP1207" s="176">
        <v>2.0166783000000001E-2</v>
      </c>
      <c r="AQ1207" s="192">
        <v>3.4061542E-6</v>
      </c>
      <c r="AR1207" s="192">
        <v>1.0277189000000001E-8</v>
      </c>
      <c r="AS1207" s="192">
        <v>2.8078748000000001E-13</v>
      </c>
      <c r="AT1207" s="192">
        <v>2.1796932999999999E-12</v>
      </c>
      <c r="AU1207" s="192">
        <v>0</v>
      </c>
      <c r="AV1207" s="192">
        <v>9.6066342000000006E-11</v>
      </c>
      <c r="AW1207" s="192">
        <v>5.4505705999999997E-8</v>
      </c>
      <c r="AX1207" s="192">
        <v>1.5974171000000001E-11</v>
      </c>
      <c r="AY1207" s="192">
        <v>6.0554401000000001E-11</v>
      </c>
      <c r="AZ1207" s="192">
        <v>2.4941877999999999E-14</v>
      </c>
      <c r="BA1207" s="192">
        <v>3.6990142E-16</v>
      </c>
      <c r="BB1207" s="192">
        <v>7.7301175000000006E-14</v>
      </c>
      <c r="BC1207" s="192">
        <v>6.4857736000000005E-14</v>
      </c>
      <c r="BD1207" s="192">
        <v>1.1903339E-14</v>
      </c>
      <c r="BE1207" s="192">
        <v>3.6011674999999999E-12</v>
      </c>
      <c r="BF1207" s="192">
        <v>6.0862819999999997E-11</v>
      </c>
      <c r="BG1207" s="192">
        <v>2.0841203E-20</v>
      </c>
      <c r="BH1207" s="192">
        <v>1.4275671E-5</v>
      </c>
      <c r="BI1207" s="193">
        <v>2.0152507E-2</v>
      </c>
      <c r="BJ1207" s="192">
        <v>0</v>
      </c>
      <c r="BK1207" s="192">
        <v>0</v>
      </c>
      <c r="BL1207" s="192">
        <v>0</v>
      </c>
      <c r="BM1207"/>
      <c r="BN1207" s="164">
        <v>1.0787644E-4</v>
      </c>
      <c r="BO1207" s="186">
        <v>4.4158641000000003E-7</v>
      </c>
      <c r="BP1207" s="164">
        <v>1.0234079E-4</v>
      </c>
      <c r="BQ1207" s="186">
        <v>1.5115379999999999E-8</v>
      </c>
      <c r="BR1207" s="186">
        <v>4.6561276E-7</v>
      </c>
      <c r="BS1207" s="186">
        <v>4.4863465999999999E-8</v>
      </c>
      <c r="BT1207" s="186">
        <v>6.1168084999999996E-10</v>
      </c>
      <c r="BU1207" s="186">
        <v>6.7568454000000006E-8</v>
      </c>
      <c r="BV1207" s="186">
        <v>1.3803926E-8</v>
      </c>
      <c r="BW1207" s="186">
        <v>9.5519655000000004E-8</v>
      </c>
      <c r="BX1207" s="186">
        <v>0</v>
      </c>
      <c r="BY1207" s="186">
        <v>4.6087660999999998E-17</v>
      </c>
      <c r="BZ1207" s="186">
        <v>3.7737233000000001E-13</v>
      </c>
      <c r="CA1207" s="186">
        <v>3.0750884000000001E-7</v>
      </c>
      <c r="CB1207" s="186">
        <v>4.0749617000000004E-6</v>
      </c>
      <c r="CC1207" s="186">
        <v>8.4915887000000005E-9</v>
      </c>
      <c r="CD1207" s="186">
        <v>0</v>
      </c>
      <c r="CE1207"/>
      <c r="CF1207" s="329">
        <v>3.1941308999999999E-13</v>
      </c>
      <c r="CG1207" s="330">
        <v>3.6704165999999998</v>
      </c>
      <c r="CH1207" s="330">
        <v>1.8590803E-3</v>
      </c>
      <c r="CI1207" s="330">
        <v>3.1369638999999999E-4</v>
      </c>
      <c r="CJ1207" s="329">
        <v>6.8769896000000003E-5</v>
      </c>
      <c r="CK1207" s="329">
        <v>3.5426877000000001E-11</v>
      </c>
      <c r="CL1207" s="329">
        <v>4.1455154999999998E-9</v>
      </c>
      <c r="CM1207" s="329">
        <v>2.0106887999999999E-5</v>
      </c>
      <c r="CN1207" s="330">
        <v>3.2120271999999998E-2</v>
      </c>
      <c r="CO1207" s="330">
        <v>0.28405446000000001</v>
      </c>
      <c r="CP1207"/>
      <c r="CQ1207">
        <v>0.55056161000000003</v>
      </c>
      <c r="CR1207">
        <v>6.9335049506000007E-3</v>
      </c>
      <c r="CS1207">
        <v>4.2413809688999996E-3</v>
      </c>
      <c r="CT1207">
        <v>2.7188186864400001</v>
      </c>
      <c r="CU1207">
        <v>1.1242556040000001E-2</v>
      </c>
      <c r="CV1207" s="109"/>
      <c r="CW1207" s="376" t="s">
        <v>7059</v>
      </c>
      <c r="CX1207" s="36"/>
      <c r="CY1207" s="36"/>
      <c r="CZ1207" s="36"/>
      <c r="DA1207" s="47"/>
      <c r="DB1207" s="262"/>
      <c r="DC1207" s="40"/>
      <c r="DD1207" s="40"/>
      <c r="DE1207" s="40"/>
      <c r="DF1207" s="40"/>
      <c r="DG1207" s="40"/>
      <c r="DH1207" s="40"/>
      <c r="DI1207" s="40"/>
      <c r="DJ1207" s="40"/>
      <c r="DK1207" s="40"/>
      <c r="DL1207" s="40"/>
    </row>
    <row r="1208" spans="1:116" ht="14.4" x14ac:dyDescent="0.3">
      <c r="A1208" t="s">
        <v>7062</v>
      </c>
      <c r="B1208" s="113" t="s">
        <v>924</v>
      </c>
      <c r="C1208" s="182" t="s">
        <v>314</v>
      </c>
      <c r="D1208" s="40" t="s">
        <v>306</v>
      </c>
      <c r="E1208" s="181" t="s">
        <v>943</v>
      </c>
      <c r="F1208" s="184" t="s">
        <v>7063</v>
      </c>
      <c r="G1208" s="184">
        <v>4.5839417439399996E-2</v>
      </c>
      <c r="H1208" s="184">
        <v>3.0436854783000003E-3</v>
      </c>
      <c r="I1208" s="184">
        <v>4.4097337600000003E-3</v>
      </c>
      <c r="J1208" s="328">
        <v>8.9411692011E-3</v>
      </c>
      <c r="K1208" s="184">
        <v>2.9444828999999999E-2</v>
      </c>
      <c r="L1208" s="184">
        <v>1.4319294999999999E-3</v>
      </c>
      <c r="M1208" s="331">
        <v>1.6609153000000001E-3</v>
      </c>
      <c r="N1208" s="184">
        <v>1.5717445999999999E-3</v>
      </c>
      <c r="O1208" s="331">
        <v>1.3000004000000001E-3</v>
      </c>
      <c r="P1208" s="331">
        <v>6.0102983000000001E-6</v>
      </c>
      <c r="Q1208" s="331">
        <v>1.6593017999999999E-4</v>
      </c>
      <c r="R1208" s="331">
        <v>1.5577625E-4</v>
      </c>
      <c r="S1208" s="331">
        <v>1.6439514E-4</v>
      </c>
      <c r="T1208" s="331">
        <v>1.1310977E-3</v>
      </c>
      <c r="U1208" s="331">
        <v>8.7746831999999993E-3</v>
      </c>
      <c r="V1208" s="331">
        <v>3.001501E-5</v>
      </c>
      <c r="W1208" s="331">
        <v>2.0908611000000001E-6</v>
      </c>
      <c r="X1208" s="331">
        <v>0</v>
      </c>
      <c r="Y1208"/>
      <c r="Z1208" s="288">
        <v>0.19629885999999999</v>
      </c>
      <c r="AA1208"/>
      <c r="AB1208" s="164">
        <v>25.301691000000002</v>
      </c>
      <c r="AC1208" s="164">
        <v>2.5896184</v>
      </c>
      <c r="AD1208" s="164">
        <v>0.44349327999999999</v>
      </c>
      <c r="AE1208" s="164">
        <v>0</v>
      </c>
      <c r="AF1208" s="164">
        <v>21.977167999999999</v>
      </c>
      <c r="AG1208" s="164">
        <v>0.19827168000000001</v>
      </c>
      <c r="AH1208" s="164">
        <v>9.3140104000000001E-2</v>
      </c>
      <c r="AI1208"/>
      <c r="AJ1208" s="185">
        <v>3.9059955E-3</v>
      </c>
      <c r="AK1208" s="185">
        <v>3.6172948999999999E-3</v>
      </c>
      <c r="AL1208" s="185">
        <v>1.6367973999999999E-4</v>
      </c>
      <c r="AM1208" s="185">
        <v>1.2502087000000001E-4</v>
      </c>
      <c r="AN1208" s="176">
        <v>2.1686420000000001E-7</v>
      </c>
      <c r="AO1208" s="176">
        <v>6.0532448000000004E-10</v>
      </c>
      <c r="AP1208" s="176">
        <v>1.7509924999999999E-2</v>
      </c>
      <c r="AQ1208" s="192">
        <v>1.8218157000000001E-7</v>
      </c>
      <c r="AR1208" s="192">
        <v>5.4968515E-10</v>
      </c>
      <c r="AS1208" s="192">
        <v>1.5018182000000001E-14</v>
      </c>
      <c r="AT1208" s="192">
        <v>2.7246165999999998E-12</v>
      </c>
      <c r="AU1208" s="192">
        <v>0</v>
      </c>
      <c r="AV1208" s="192">
        <v>1.1259764E-10</v>
      </c>
      <c r="AW1208" s="192">
        <v>3.4488034999999999E-8</v>
      </c>
      <c r="AX1208" s="192">
        <v>1.8260703999999999E-11</v>
      </c>
      <c r="AY1208" s="192">
        <v>3.7233167000000003E-11</v>
      </c>
      <c r="AZ1208" s="192">
        <v>3.1177346999999997E-14</v>
      </c>
      <c r="BA1208" s="192">
        <v>4.6237678000000002E-16</v>
      </c>
      <c r="BB1208" s="192">
        <v>9.4543232999999999E-14</v>
      </c>
      <c r="BC1208" s="192">
        <v>3.4466856E-15</v>
      </c>
      <c r="BD1208" s="192">
        <v>8.0576760000000001E-16</v>
      </c>
      <c r="BE1208" s="192">
        <v>4.3980148000000001E-12</v>
      </c>
      <c r="BF1208" s="192">
        <v>7.4876987000000003E-11</v>
      </c>
      <c r="BG1208" s="192">
        <v>2.6051503000000001E-20</v>
      </c>
      <c r="BH1208" s="192">
        <v>1.5660292000000001E-5</v>
      </c>
      <c r="BI1208" s="193">
        <v>1.7494264999999998E-2</v>
      </c>
      <c r="BJ1208" s="192">
        <v>0</v>
      </c>
      <c r="BK1208" s="192">
        <v>0</v>
      </c>
      <c r="BL1208" s="192">
        <v>0</v>
      </c>
      <c r="BM1208"/>
      <c r="BN1208" s="186">
        <v>1.0455183E-5</v>
      </c>
      <c r="BO1208" s="186">
        <v>2.8682929999999998E-7</v>
      </c>
      <c r="BP1208" s="186">
        <v>5.4733331999999999E-6</v>
      </c>
      <c r="BQ1208" s="186">
        <v>1.8749594999999999E-8</v>
      </c>
      <c r="BR1208" s="186">
        <v>3.2783867E-7</v>
      </c>
      <c r="BS1208" s="186">
        <v>5.6079332000000002E-8</v>
      </c>
      <c r="BT1208" s="186">
        <v>7.6460105999999999E-10</v>
      </c>
      <c r="BU1208" s="186">
        <v>8.4460566999999995E-8</v>
      </c>
      <c r="BV1208" s="186">
        <v>1.6243777000000001E-8</v>
      </c>
      <c r="BW1208" s="186">
        <v>1.1657422E-7</v>
      </c>
      <c r="BX1208" s="186">
        <v>0</v>
      </c>
      <c r="BY1208" s="186">
        <v>5.7609575999999998E-17</v>
      </c>
      <c r="BZ1208" s="186">
        <v>4.7171541999999997E-13</v>
      </c>
      <c r="CA1208" s="186">
        <v>3.1377885999999999E-7</v>
      </c>
      <c r="CB1208" s="186">
        <v>3.7499156000000001E-6</v>
      </c>
      <c r="CC1208" s="186">
        <v>1.0614464000000001E-8</v>
      </c>
      <c r="CD1208" s="186">
        <v>0</v>
      </c>
      <c r="CE1208"/>
      <c r="CF1208" s="329">
        <v>3.9926636000000002E-13</v>
      </c>
      <c r="CG1208" s="330">
        <v>0.19630618999999999</v>
      </c>
      <c r="CH1208" s="330">
        <v>2.3238503999999998E-3</v>
      </c>
      <c r="CI1208" s="330">
        <v>2.1070617000000001E-4</v>
      </c>
      <c r="CJ1208" s="329">
        <v>7.0136836999999997E-5</v>
      </c>
      <c r="CK1208" s="329">
        <v>4.3341082E-11</v>
      </c>
      <c r="CL1208" s="329">
        <v>5.0705076999999998E-9</v>
      </c>
      <c r="CM1208" s="329">
        <v>1.3050850000000001E-5</v>
      </c>
      <c r="CN1208" s="330">
        <v>1.8904983000000001E-3</v>
      </c>
      <c r="CO1208" s="330">
        <v>0.24720921000000001</v>
      </c>
      <c r="CP1208"/>
      <c r="CQ1208">
        <v>2.9444828999999999E-2</v>
      </c>
      <c r="CR1208">
        <v>6.2923065283000002E-3</v>
      </c>
      <c r="CS1208">
        <v>3.2507119111000004E-3</v>
      </c>
      <c r="CT1208">
        <v>4.4097337599999994E-3</v>
      </c>
      <c r="CU1208">
        <v>8.93907834E-3</v>
      </c>
      <c r="CV1208" s="109"/>
      <c r="CW1208" s="376" t="s">
        <v>7064</v>
      </c>
      <c r="CX1208" s="36"/>
      <c r="CY1208" s="36"/>
      <c r="CZ1208" s="36"/>
      <c r="DA1208" s="47"/>
      <c r="DB1208" s="47"/>
      <c r="DC1208" s="40"/>
      <c r="DD1208" s="40"/>
      <c r="DE1208" s="40"/>
      <c r="DF1208" s="40"/>
      <c r="DG1208" s="40"/>
      <c r="DH1208" s="40"/>
      <c r="DI1208" s="40"/>
      <c r="DJ1208" s="40"/>
      <c r="DK1208" s="40"/>
      <c r="DL1208" s="40"/>
    </row>
    <row r="1209" spans="1:116" ht="14.4" x14ac:dyDescent="0.3">
      <c r="A1209" t="s">
        <v>2366</v>
      </c>
      <c r="B1209" s="113" t="s">
        <v>924</v>
      </c>
      <c r="C1209" s="182" t="s">
        <v>315</v>
      </c>
      <c r="D1209" s="40" t="s">
        <v>306</v>
      </c>
      <c r="E1209" s="181" t="s">
        <v>943</v>
      </c>
      <c r="F1209" s="184" t="s">
        <v>4489</v>
      </c>
      <c r="G1209" s="184">
        <v>4.8698572794599999E-2</v>
      </c>
      <c r="H1209" s="184">
        <v>2.6553038447E-3</v>
      </c>
      <c r="I1209" s="184">
        <v>4.7231639709999999E-3</v>
      </c>
      <c r="J1209" s="328">
        <v>1.01514349789E-2</v>
      </c>
      <c r="K1209" s="184">
        <v>3.1168669999999999E-2</v>
      </c>
      <c r="L1209" s="184">
        <v>2.181241E-3</v>
      </c>
      <c r="M1209" s="331">
        <v>1.4883144E-3</v>
      </c>
      <c r="N1209" s="184">
        <v>1.4470134E-3</v>
      </c>
      <c r="O1209" s="331">
        <v>1.0684239999999999E-3</v>
      </c>
      <c r="P1209" s="331">
        <v>5.1445846999999998E-6</v>
      </c>
      <c r="Q1209" s="331">
        <v>1.3472186000000001E-4</v>
      </c>
      <c r="R1209" s="331">
        <v>1.2467135000000001E-4</v>
      </c>
      <c r="S1209" s="184">
        <v>1.4675629000000001E-4</v>
      </c>
      <c r="T1209" s="331">
        <v>9.0487816000000003E-4</v>
      </c>
      <c r="U1209" s="331">
        <v>1.0003006E-2</v>
      </c>
      <c r="V1209" s="331">
        <v>2.4059061000000001E-5</v>
      </c>
      <c r="W1209" s="331">
        <v>1.6726889000000001E-6</v>
      </c>
      <c r="X1209" s="331">
        <v>0</v>
      </c>
      <c r="Y1209"/>
      <c r="Z1209" s="288">
        <v>0.20779113333333332</v>
      </c>
      <c r="AA1209"/>
      <c r="AB1209" s="164">
        <v>24.449971999999999</v>
      </c>
      <c r="AC1209" s="164">
        <v>2.6976149999999999</v>
      </c>
      <c r="AD1209" s="164">
        <v>0.44294560999999999</v>
      </c>
      <c r="AE1209" s="164">
        <v>0</v>
      </c>
      <c r="AF1209" s="164">
        <v>21.023185000000002</v>
      </c>
      <c r="AG1209" s="164">
        <v>0.19319507</v>
      </c>
      <c r="AH1209" s="164">
        <v>9.3030798999999997E-2</v>
      </c>
      <c r="AI1209"/>
      <c r="AJ1209" s="185">
        <v>4.3087424999999997E-3</v>
      </c>
      <c r="AK1209" s="185">
        <v>4.0007004000000004E-3</v>
      </c>
      <c r="AL1209" s="185">
        <v>1.7562165E-4</v>
      </c>
      <c r="AM1209" s="185">
        <v>1.3242038000000001E-4</v>
      </c>
      <c r="AN1209" s="176">
        <v>2.3985014999999998E-7</v>
      </c>
      <c r="AO1209" s="176">
        <v>6.4948836000000003E-10</v>
      </c>
      <c r="AP1209" s="176">
        <v>1.8546271999999999E-2</v>
      </c>
      <c r="AQ1209" s="192">
        <v>1.9284314999999999E-7</v>
      </c>
      <c r="AR1209" s="192">
        <v>5.8185383999999995E-10</v>
      </c>
      <c r="AS1209" s="192">
        <v>1.5897076E-14</v>
      </c>
      <c r="AT1209" s="192">
        <v>2.1796932999999999E-12</v>
      </c>
      <c r="AU1209" s="192">
        <v>0</v>
      </c>
      <c r="AV1209" s="192">
        <v>9.5159373999999998E-11</v>
      </c>
      <c r="AW1209" s="192">
        <v>4.6845529E-8</v>
      </c>
      <c r="AX1209" s="192">
        <v>1.5767337999999999E-11</v>
      </c>
      <c r="AY1209" s="192">
        <v>5.1696212999999998E-11</v>
      </c>
      <c r="AZ1209" s="192">
        <v>2.4941877999999999E-14</v>
      </c>
      <c r="BA1209" s="192">
        <v>3.6990142E-16</v>
      </c>
      <c r="BB1209" s="192">
        <v>7.6761294E-14</v>
      </c>
      <c r="BC1209" s="192">
        <v>4.4740708999999999E-14</v>
      </c>
      <c r="BD1209" s="192">
        <v>8.2561466000000005E-15</v>
      </c>
      <c r="BE1209" s="192">
        <v>3.5743593000000001E-12</v>
      </c>
      <c r="BF1209" s="192">
        <v>6.0551434999999995E-11</v>
      </c>
      <c r="BG1209" s="192">
        <v>2.0841203E-20</v>
      </c>
      <c r="BH1209" s="192">
        <v>1.4209104E-5</v>
      </c>
      <c r="BI1209" s="193">
        <v>1.8532063000000001E-2</v>
      </c>
      <c r="BJ1209" s="192">
        <v>0</v>
      </c>
      <c r="BK1209" s="192">
        <v>0</v>
      </c>
      <c r="BL1209" s="192">
        <v>0</v>
      </c>
      <c r="BM1209"/>
      <c r="BN1209" s="186">
        <v>1.1004244000000001E-5</v>
      </c>
      <c r="BO1209" s="186">
        <v>3.8051537999999999E-7</v>
      </c>
      <c r="BP1209" s="186">
        <v>5.7937681000000002E-6</v>
      </c>
      <c r="BQ1209" s="186">
        <v>1.5096249000000002E-8</v>
      </c>
      <c r="BR1209" s="186">
        <v>4.1213910999999998E-7</v>
      </c>
      <c r="BS1209" s="186">
        <v>4.4863465999999999E-8</v>
      </c>
      <c r="BT1209" s="186">
        <v>6.1168084999999996E-10</v>
      </c>
      <c r="BU1209" s="186">
        <v>6.7568454000000006E-8</v>
      </c>
      <c r="BV1209" s="186">
        <v>1.3541887E-8</v>
      </c>
      <c r="BW1209" s="186">
        <v>9.4843429000000005E-8</v>
      </c>
      <c r="BX1209" s="186">
        <v>0</v>
      </c>
      <c r="BY1209" s="186">
        <v>4.6087660999999998E-17</v>
      </c>
      <c r="BZ1209" s="186">
        <v>3.7737233000000001E-13</v>
      </c>
      <c r="CA1209" s="186">
        <v>2.9707479000000001E-7</v>
      </c>
      <c r="CB1209" s="186">
        <v>3.8757294999999999E-6</v>
      </c>
      <c r="CC1209" s="186">
        <v>8.4915887000000005E-9</v>
      </c>
      <c r="CD1209" s="186">
        <v>0</v>
      </c>
      <c r="CE1209"/>
      <c r="CF1209" s="329">
        <v>3.1941308999999999E-13</v>
      </c>
      <c r="CG1209" s="330">
        <v>0.20779698999999999</v>
      </c>
      <c r="CH1209" s="330">
        <v>1.8590803E-3</v>
      </c>
      <c r="CI1209" s="330">
        <v>2.7191248E-4</v>
      </c>
      <c r="CJ1209" s="329">
        <v>6.6954104000000001E-5</v>
      </c>
      <c r="CK1209" s="329">
        <v>3.5182620000000002E-11</v>
      </c>
      <c r="CL1209" s="329">
        <v>4.1166491000000004E-9</v>
      </c>
      <c r="CM1209" s="329">
        <v>1.7465182000000001E-5</v>
      </c>
      <c r="CN1209" s="330">
        <v>2.2205045999999999E-2</v>
      </c>
      <c r="CO1209" s="330">
        <v>0.26170685999999999</v>
      </c>
      <c r="CP1209"/>
      <c r="CQ1209">
        <v>3.1168669999999999E-2</v>
      </c>
      <c r="CR1209">
        <v>6.4495305946999995E-3</v>
      </c>
      <c r="CS1209">
        <v>3.7958994388999998E-3</v>
      </c>
      <c r="CT1209">
        <v>4.7231639709999999E-3</v>
      </c>
      <c r="CU1209">
        <v>1.0149762289999999E-2</v>
      </c>
      <c r="CV1209" s="109"/>
      <c r="CW1209" s="376" t="s">
        <v>7065</v>
      </c>
      <c r="CX1209" s="36"/>
      <c r="CY1209" s="36"/>
      <c r="CZ1209" s="36"/>
      <c r="DA1209" s="47"/>
      <c r="DB1209" s="47"/>
      <c r="DC1209" s="40"/>
      <c r="DD1209" s="40"/>
      <c r="DE1209" s="40"/>
      <c r="DF1209" s="40"/>
      <c r="DG1209" s="40"/>
      <c r="DH1209" s="40"/>
      <c r="DI1209" s="40"/>
      <c r="DJ1209" s="40"/>
      <c r="DK1209" s="40"/>
      <c r="DL1209" s="40"/>
    </row>
    <row r="1210" spans="1:116" ht="14.4" x14ac:dyDescent="0.3">
      <c r="A1210" t="s">
        <v>7066</v>
      </c>
      <c r="B1210" s="113" t="s">
        <v>924</v>
      </c>
      <c r="C1210" s="182" t="s">
        <v>316</v>
      </c>
      <c r="D1210" s="40" t="s">
        <v>306</v>
      </c>
      <c r="E1210" s="181" t="s">
        <v>943</v>
      </c>
      <c r="F1210" s="184" t="s">
        <v>7067</v>
      </c>
      <c r="G1210" s="184">
        <v>3.5202986137336003</v>
      </c>
      <c r="H1210" s="184">
        <v>2.6553038447E-3</v>
      </c>
      <c r="I1210" s="184">
        <v>2.9588232049100003</v>
      </c>
      <c r="J1210" s="328">
        <v>1.01514349789E-2</v>
      </c>
      <c r="K1210" s="184">
        <v>0.54866866999999997</v>
      </c>
      <c r="L1210" s="184">
        <v>2.181241E-3</v>
      </c>
      <c r="M1210" s="331">
        <v>1.4883144E-3</v>
      </c>
      <c r="N1210" s="184">
        <v>1.4470134E-3</v>
      </c>
      <c r="O1210" s="331">
        <v>1.0684239999999999E-3</v>
      </c>
      <c r="P1210" s="331">
        <v>5.1445846999999998E-6</v>
      </c>
      <c r="Q1210" s="331">
        <v>1.3472186000000001E-4</v>
      </c>
      <c r="R1210" s="331">
        <v>1.2467135000000001E-4</v>
      </c>
      <c r="S1210" s="331">
        <v>1.4675629000000001E-4</v>
      </c>
      <c r="T1210" s="331">
        <v>9.0487816000000003E-4</v>
      </c>
      <c r="U1210" s="331">
        <v>1.0003006E-2</v>
      </c>
      <c r="V1210" s="331">
        <v>2.9541241</v>
      </c>
      <c r="W1210" s="331">
        <v>1.6726889000000001E-6</v>
      </c>
      <c r="X1210" s="331">
        <v>0</v>
      </c>
      <c r="Y1210"/>
      <c r="Z1210" s="288">
        <v>3.6577911333333333</v>
      </c>
      <c r="AA1210"/>
      <c r="AB1210" s="164">
        <v>24.449971999999999</v>
      </c>
      <c r="AC1210" s="164">
        <v>2.6976149999999999</v>
      </c>
      <c r="AD1210" s="164">
        <v>0.44294560999999999</v>
      </c>
      <c r="AE1210" s="164">
        <v>0</v>
      </c>
      <c r="AF1210" s="164">
        <v>21.023185000000002</v>
      </c>
      <c r="AG1210" s="164">
        <v>0.19319507</v>
      </c>
      <c r="AH1210" s="164">
        <v>9.3030798999999997E-2</v>
      </c>
      <c r="AI1210"/>
      <c r="AJ1210" s="185">
        <v>6.0323566000000002E-2</v>
      </c>
      <c r="AK1210" s="185">
        <v>5.7403388E-2</v>
      </c>
      <c r="AL1210" s="185">
        <v>2.7877570000000001E-3</v>
      </c>
      <c r="AM1210" s="185">
        <v>1.3242038000000001E-4</v>
      </c>
      <c r="AN1210" s="176">
        <v>3.4414500999999998E-6</v>
      </c>
      <c r="AO1210" s="176">
        <v>1.0309752E-8</v>
      </c>
      <c r="AP1210" s="176">
        <v>1.8546271999999999E-2</v>
      </c>
      <c r="AQ1210" s="192">
        <v>3.3944432000000001E-6</v>
      </c>
      <c r="AR1210" s="192">
        <v>1.0241854E-8</v>
      </c>
      <c r="AS1210" s="192">
        <v>2.7982207999999999E-13</v>
      </c>
      <c r="AT1210" s="192">
        <v>2.1796932999999999E-12</v>
      </c>
      <c r="AU1210" s="192">
        <v>0</v>
      </c>
      <c r="AV1210" s="192">
        <v>9.5159373999999998E-11</v>
      </c>
      <c r="AW1210" s="192">
        <v>4.6845529E-8</v>
      </c>
      <c r="AX1210" s="192">
        <v>1.5767337999999999E-11</v>
      </c>
      <c r="AY1210" s="192">
        <v>5.1696212999999998E-11</v>
      </c>
      <c r="AZ1210" s="192">
        <v>2.4941877999999999E-14</v>
      </c>
      <c r="BA1210" s="192">
        <v>3.6990142E-16</v>
      </c>
      <c r="BB1210" s="192">
        <v>7.6761294E-14</v>
      </c>
      <c r="BC1210" s="192">
        <v>4.4740708999999999E-14</v>
      </c>
      <c r="BD1210" s="192">
        <v>8.2561466000000005E-15</v>
      </c>
      <c r="BE1210" s="192">
        <v>3.5743593000000001E-12</v>
      </c>
      <c r="BF1210" s="192">
        <v>6.0551434999999995E-11</v>
      </c>
      <c r="BG1210" s="192">
        <v>2.0841203E-20</v>
      </c>
      <c r="BH1210" s="192">
        <v>1.4209104E-5</v>
      </c>
      <c r="BI1210" s="193">
        <v>1.8532063000000001E-2</v>
      </c>
      <c r="BJ1210" s="192">
        <v>0</v>
      </c>
      <c r="BK1210" s="192">
        <v>0</v>
      </c>
      <c r="BL1210" s="192">
        <v>0</v>
      </c>
      <c r="BM1210"/>
      <c r="BN1210" s="164">
        <v>1.071994E-4</v>
      </c>
      <c r="BO1210" s="186">
        <v>3.8051537999999999E-7</v>
      </c>
      <c r="BP1210" s="164">
        <v>1.0198892E-4</v>
      </c>
      <c r="BQ1210" s="186">
        <v>1.5096249000000002E-8</v>
      </c>
      <c r="BR1210" s="186">
        <v>4.1213910999999998E-7</v>
      </c>
      <c r="BS1210" s="186">
        <v>4.4863465999999999E-8</v>
      </c>
      <c r="BT1210" s="186">
        <v>6.1168084999999996E-10</v>
      </c>
      <c r="BU1210" s="186">
        <v>6.7568454000000006E-8</v>
      </c>
      <c r="BV1210" s="186">
        <v>1.3541887E-8</v>
      </c>
      <c r="BW1210" s="186">
        <v>9.4843429000000005E-8</v>
      </c>
      <c r="BX1210" s="186">
        <v>0</v>
      </c>
      <c r="BY1210" s="186">
        <v>4.6087660999999998E-17</v>
      </c>
      <c r="BZ1210" s="186">
        <v>3.7737233000000001E-13</v>
      </c>
      <c r="CA1210" s="186">
        <v>2.9707479000000001E-7</v>
      </c>
      <c r="CB1210" s="186">
        <v>3.8757294999999999E-6</v>
      </c>
      <c r="CC1210" s="186">
        <v>8.4915887000000005E-9</v>
      </c>
      <c r="CD1210" s="186">
        <v>0</v>
      </c>
      <c r="CE1210"/>
      <c r="CF1210" s="329">
        <v>3.1941308999999999E-13</v>
      </c>
      <c r="CG1210" s="330">
        <v>3.657797</v>
      </c>
      <c r="CH1210" s="330">
        <v>1.8590803E-3</v>
      </c>
      <c r="CI1210" s="330">
        <v>2.7191248E-4</v>
      </c>
      <c r="CJ1210" s="329">
        <v>6.6954104000000001E-5</v>
      </c>
      <c r="CK1210" s="329">
        <v>3.5182620000000002E-11</v>
      </c>
      <c r="CL1210" s="329">
        <v>4.1166491000000004E-9</v>
      </c>
      <c r="CM1210" s="329">
        <v>1.7465182000000001E-5</v>
      </c>
      <c r="CN1210" s="330">
        <v>2.2205045999999999E-2</v>
      </c>
      <c r="CO1210" s="330">
        <v>0.26170685999999999</v>
      </c>
      <c r="CP1210"/>
      <c r="CQ1210">
        <v>0.54866866999999997</v>
      </c>
      <c r="CR1210">
        <v>6.4495305946999995E-3</v>
      </c>
      <c r="CS1210">
        <v>3.7958994388999998E-3</v>
      </c>
      <c r="CT1210">
        <v>2.9588232049100003</v>
      </c>
      <c r="CU1210">
        <v>1.0149762289999999E-2</v>
      </c>
      <c r="CV1210" s="109"/>
      <c r="CW1210" s="376" t="s">
        <v>7065</v>
      </c>
      <c r="CX1210" s="36"/>
      <c r="CY1210" s="36"/>
      <c r="CZ1210" s="36"/>
      <c r="DA1210" s="47"/>
      <c r="DB1210" s="47"/>
      <c r="DC1210" s="40"/>
      <c r="DD1210" s="40"/>
      <c r="DE1210" s="40"/>
      <c r="DF1210" s="40"/>
      <c r="DG1210" s="40"/>
      <c r="DH1210" s="40"/>
      <c r="DI1210" s="40"/>
      <c r="DJ1210" s="40"/>
      <c r="DK1210" s="40"/>
      <c r="DL1210" s="40"/>
    </row>
    <row r="1211" spans="1:116" ht="14.4" x14ac:dyDescent="0.3">
      <c r="A1211" t="s">
        <v>2367</v>
      </c>
      <c r="B1211" s="113" t="s">
        <v>924</v>
      </c>
      <c r="C1211" s="182" t="s">
        <v>1690</v>
      </c>
      <c r="D1211" s="40" t="s">
        <v>306</v>
      </c>
      <c r="E1211" s="181" t="s">
        <v>943</v>
      </c>
      <c r="F1211" s="184" t="s">
        <v>4490</v>
      </c>
      <c r="G1211" s="184">
        <v>5.3978601115999995E-2</v>
      </c>
      <c r="H1211" s="184">
        <v>2.7138798871000004E-3</v>
      </c>
      <c r="I1211" s="184">
        <v>5.4011048899999994E-3</v>
      </c>
      <c r="J1211" s="328">
        <v>1.1814381338900001E-2</v>
      </c>
      <c r="K1211" s="184">
        <v>3.4049234999999997E-2</v>
      </c>
      <c r="L1211" s="184">
        <v>2.8184501000000002E-3</v>
      </c>
      <c r="M1211" s="331">
        <v>1.5289752E-3</v>
      </c>
      <c r="N1211" s="184">
        <v>1.4985172000000001E-3</v>
      </c>
      <c r="O1211" s="331">
        <v>1.0738089E-3</v>
      </c>
      <c r="P1211" s="331">
        <v>5.3898370999999999E-6</v>
      </c>
      <c r="Q1211" s="331">
        <v>1.3616394999999999E-4</v>
      </c>
      <c r="R1211" s="331">
        <v>1.2470805999999999E-4</v>
      </c>
      <c r="S1211" s="184">
        <v>1.4785765E-4</v>
      </c>
      <c r="T1211" s="331">
        <v>9.0487816000000003E-4</v>
      </c>
      <c r="U1211" s="331">
        <v>1.1664851E-2</v>
      </c>
      <c r="V1211" s="331">
        <v>2.409337E-5</v>
      </c>
      <c r="W1211" s="331">
        <v>1.6726889000000001E-6</v>
      </c>
      <c r="X1211" s="331">
        <v>0</v>
      </c>
      <c r="Y1211"/>
      <c r="Z1211" s="288">
        <v>0.2269949</v>
      </c>
      <c r="AA1211"/>
      <c r="AB1211" s="164">
        <v>24.702110999999999</v>
      </c>
      <c r="AC1211" s="164">
        <v>2.9486150000000002</v>
      </c>
      <c r="AD1211" s="164">
        <v>0.44370836000000002</v>
      </c>
      <c r="AE1211" s="164">
        <v>0</v>
      </c>
      <c r="AF1211" s="164">
        <v>21.023185000000002</v>
      </c>
      <c r="AG1211" s="164">
        <v>0.19336158000000001</v>
      </c>
      <c r="AH1211" s="164">
        <v>9.3241122999999995E-2</v>
      </c>
      <c r="AI1211"/>
      <c r="AJ1211" s="185">
        <v>4.8363523999999996E-3</v>
      </c>
      <c r="AK1211" s="185">
        <v>4.4924231999999998E-3</v>
      </c>
      <c r="AL1211" s="185">
        <v>1.9390166E-4</v>
      </c>
      <c r="AM1211" s="185">
        <v>1.5002759000000001E-4</v>
      </c>
      <c r="AN1211" s="176">
        <v>2.6932993E-7</v>
      </c>
      <c r="AO1211" s="176">
        <v>7.1709194999999995E-10</v>
      </c>
      <c r="AP1211" s="176">
        <v>2.1012267000000001E-2</v>
      </c>
      <c r="AQ1211" s="192">
        <v>2.1066424999999999E-7</v>
      </c>
      <c r="AR1211" s="192">
        <v>6.3562437999999999E-10</v>
      </c>
      <c r="AS1211" s="192">
        <v>1.7366164999999999E-14</v>
      </c>
      <c r="AT1211" s="192">
        <v>2.1796932999999999E-12</v>
      </c>
      <c r="AU1211" s="192">
        <v>0</v>
      </c>
      <c r="AV1211" s="192">
        <v>9.6539542999999998E-11</v>
      </c>
      <c r="AW1211" s="192">
        <v>5.8502319000000002E-8</v>
      </c>
      <c r="AX1211" s="192">
        <v>1.6082083999999999E-11</v>
      </c>
      <c r="AY1211" s="192">
        <v>6.5176064000000004E-11</v>
      </c>
      <c r="AZ1211" s="192">
        <v>2.4941877999999999E-14</v>
      </c>
      <c r="BA1211" s="192">
        <v>3.6990142E-16</v>
      </c>
      <c r="BB1211" s="192">
        <v>7.7582852E-14</v>
      </c>
      <c r="BC1211" s="192">
        <v>7.5353576000000002E-14</v>
      </c>
      <c r="BD1211" s="192">
        <v>1.3806222E-14</v>
      </c>
      <c r="BE1211" s="192">
        <v>3.6151543000000001E-12</v>
      </c>
      <c r="BF1211" s="192">
        <v>6.1025281000000004E-11</v>
      </c>
      <c r="BG1211" s="192">
        <v>2.0841203E-20</v>
      </c>
      <c r="BH1211" s="192">
        <v>1.4310401E-5</v>
      </c>
      <c r="BI1211" s="193">
        <v>2.0997957000000001E-2</v>
      </c>
      <c r="BJ1211" s="192">
        <v>0</v>
      </c>
      <c r="BK1211" s="192">
        <v>0</v>
      </c>
      <c r="BL1211" s="192">
        <v>0</v>
      </c>
      <c r="BM1211"/>
      <c r="BN1211" s="186">
        <v>1.2034517E-5</v>
      </c>
      <c r="BO1211" s="186">
        <v>4.7344955E-7</v>
      </c>
      <c r="BP1211" s="186">
        <v>6.3292201E-6</v>
      </c>
      <c r="BQ1211" s="186">
        <v>1.5125362000000001E-8</v>
      </c>
      <c r="BR1211" s="186">
        <v>4.9351206000000004E-7</v>
      </c>
      <c r="BS1211" s="186">
        <v>4.4863465999999999E-8</v>
      </c>
      <c r="BT1211" s="186">
        <v>6.1168084999999996E-10</v>
      </c>
      <c r="BU1211" s="186">
        <v>6.7568454000000006E-8</v>
      </c>
      <c r="BV1211" s="186">
        <v>1.3940642000000001E-8</v>
      </c>
      <c r="BW1211" s="186">
        <v>9.5872468000000003E-8</v>
      </c>
      <c r="BX1211" s="186">
        <v>0</v>
      </c>
      <c r="BY1211" s="186">
        <v>4.6087660999999998E-17</v>
      </c>
      <c r="BZ1211" s="186">
        <v>3.7737233000000001E-13</v>
      </c>
      <c r="CA1211" s="186">
        <v>3.1295269000000002E-7</v>
      </c>
      <c r="CB1211" s="186">
        <v>4.1789088999999996E-6</v>
      </c>
      <c r="CC1211" s="186">
        <v>8.4915887000000005E-9</v>
      </c>
      <c r="CD1211" s="186">
        <v>0</v>
      </c>
      <c r="CE1211"/>
      <c r="CF1211" s="329">
        <v>3.1941308999999999E-13</v>
      </c>
      <c r="CG1211" s="330">
        <v>0.22700076</v>
      </c>
      <c r="CH1211" s="330">
        <v>1.8590803E-3</v>
      </c>
      <c r="CI1211" s="330">
        <v>3.3549668000000001E-4</v>
      </c>
      <c r="CJ1211" s="329">
        <v>6.9717266000000005E-5</v>
      </c>
      <c r="CK1211" s="329">
        <v>3.5554316E-11</v>
      </c>
      <c r="CL1211" s="329">
        <v>4.1605761999999997E-9</v>
      </c>
      <c r="CM1211" s="329">
        <v>2.1485169000000001E-5</v>
      </c>
      <c r="CN1211" s="330">
        <v>3.7293434E-2</v>
      </c>
      <c r="CO1211" s="330">
        <v>0.29571407999999999</v>
      </c>
      <c r="CP1211"/>
      <c r="CQ1211">
        <v>3.4049234999999997E-2</v>
      </c>
      <c r="CR1211">
        <v>7.1860132470999991E-3</v>
      </c>
      <c r="CS1211">
        <v>4.4738060488999998E-3</v>
      </c>
      <c r="CT1211">
        <v>5.4011048900000002E-3</v>
      </c>
      <c r="CU1211">
        <v>1.181270865E-2</v>
      </c>
      <c r="CV1211" s="109"/>
      <c r="CW1211" s="376" t="s">
        <v>7068</v>
      </c>
      <c r="CX1211" s="36"/>
      <c r="CY1211" s="36"/>
      <c r="CZ1211" s="36"/>
      <c r="DA1211" s="47"/>
      <c r="DB1211" s="47"/>
      <c r="DC1211" s="40"/>
      <c r="DD1211" s="40"/>
      <c r="DE1211" s="40"/>
      <c r="DF1211" s="40"/>
      <c r="DG1211" s="40"/>
      <c r="DH1211" s="40"/>
      <c r="DI1211" s="40"/>
      <c r="DJ1211" s="40"/>
      <c r="DK1211" s="40"/>
      <c r="DL1211" s="40"/>
    </row>
    <row r="1212" spans="1:116" ht="14.4" x14ac:dyDescent="0.3">
      <c r="A1212" t="s">
        <v>7069</v>
      </c>
      <c r="B1212" s="113" t="s">
        <v>924</v>
      </c>
      <c r="C1212" s="182" t="s">
        <v>317</v>
      </c>
      <c r="D1212" s="40" t="s">
        <v>306</v>
      </c>
      <c r="E1212" s="181" t="s">
        <v>943</v>
      </c>
      <c r="F1212" s="184" t="s">
        <v>7070</v>
      </c>
      <c r="G1212" s="184">
        <v>6.3422786027460001</v>
      </c>
      <c r="H1212" s="184">
        <v>2.7138798871000004E-3</v>
      </c>
      <c r="I1212" s="184">
        <v>5.7762011115199998</v>
      </c>
      <c r="J1212" s="328">
        <v>1.1814381338900001E-2</v>
      </c>
      <c r="K1212" s="184">
        <v>0.55154923</v>
      </c>
      <c r="L1212" s="184">
        <v>2.8184501000000002E-3</v>
      </c>
      <c r="M1212" s="331">
        <v>1.5289752E-3</v>
      </c>
      <c r="N1212" s="184">
        <v>1.4985172000000001E-3</v>
      </c>
      <c r="O1212" s="331">
        <v>1.0738089E-3</v>
      </c>
      <c r="P1212" s="331">
        <v>5.3898370999999999E-6</v>
      </c>
      <c r="Q1212" s="331">
        <v>1.3616394999999999E-4</v>
      </c>
      <c r="R1212" s="331">
        <v>1.2470805999999999E-4</v>
      </c>
      <c r="S1212" s="331">
        <v>1.4785765E-4</v>
      </c>
      <c r="T1212" s="331">
        <v>9.0487816000000003E-4</v>
      </c>
      <c r="U1212" s="331">
        <v>1.1664851E-2</v>
      </c>
      <c r="V1212" s="331">
        <v>5.7708240999999996</v>
      </c>
      <c r="W1212" s="331">
        <v>1.6726889000000001E-6</v>
      </c>
      <c r="X1212" s="331">
        <v>0</v>
      </c>
      <c r="Y1212"/>
      <c r="Z1212" s="288">
        <v>3.676994866666667</v>
      </c>
      <c r="AA1212"/>
      <c r="AB1212" s="164">
        <v>24.702110999999999</v>
      </c>
      <c r="AC1212" s="164">
        <v>2.9486150000000002</v>
      </c>
      <c r="AD1212" s="164">
        <v>0.44370836000000002</v>
      </c>
      <c r="AE1212" s="164">
        <v>0</v>
      </c>
      <c r="AF1212" s="164">
        <v>21.023185000000002</v>
      </c>
      <c r="AG1212" s="164">
        <v>0.19336158000000001</v>
      </c>
      <c r="AH1212" s="164">
        <v>9.3241122999999995E-2</v>
      </c>
      <c r="AI1212"/>
      <c r="AJ1212" s="185">
        <v>6.0851176E-2</v>
      </c>
      <c r="AK1212" s="185">
        <v>5.7895110999999999E-2</v>
      </c>
      <c r="AL1212" s="185">
        <v>2.8060369999999999E-3</v>
      </c>
      <c r="AM1212" s="185">
        <v>1.5002759000000001E-4</v>
      </c>
      <c r="AN1212" s="176">
        <v>3.4709299000000001E-6</v>
      </c>
      <c r="AO1212" s="176">
        <v>1.0377356E-8</v>
      </c>
      <c r="AP1212" s="176">
        <v>2.1012267000000001E-2</v>
      </c>
      <c r="AQ1212" s="192">
        <v>3.4122642000000001E-6</v>
      </c>
      <c r="AR1212" s="192">
        <v>1.0295623999999999E-8</v>
      </c>
      <c r="AS1212" s="192">
        <v>2.8129116E-13</v>
      </c>
      <c r="AT1212" s="192">
        <v>2.1796932999999999E-12</v>
      </c>
      <c r="AU1212" s="192">
        <v>0</v>
      </c>
      <c r="AV1212" s="192">
        <v>9.6539542999999998E-11</v>
      </c>
      <c r="AW1212" s="192">
        <v>5.8502319000000002E-8</v>
      </c>
      <c r="AX1212" s="192">
        <v>1.6082083999999999E-11</v>
      </c>
      <c r="AY1212" s="192">
        <v>6.5176064000000004E-11</v>
      </c>
      <c r="AZ1212" s="192">
        <v>2.4941877999999999E-14</v>
      </c>
      <c r="BA1212" s="192">
        <v>3.6990142E-16</v>
      </c>
      <c r="BB1212" s="192">
        <v>7.7582852E-14</v>
      </c>
      <c r="BC1212" s="192">
        <v>7.5353576000000002E-14</v>
      </c>
      <c r="BD1212" s="192">
        <v>1.3806222E-14</v>
      </c>
      <c r="BE1212" s="192">
        <v>3.6151543000000001E-12</v>
      </c>
      <c r="BF1212" s="192">
        <v>6.1025281000000004E-11</v>
      </c>
      <c r="BG1212" s="192">
        <v>2.0841203E-20</v>
      </c>
      <c r="BH1212" s="192">
        <v>1.4310401E-5</v>
      </c>
      <c r="BI1212" s="193">
        <v>2.0997957000000001E-2</v>
      </c>
      <c r="BJ1212" s="192">
        <v>0</v>
      </c>
      <c r="BK1212" s="192">
        <v>0</v>
      </c>
      <c r="BL1212" s="192">
        <v>0</v>
      </c>
      <c r="BM1212"/>
      <c r="BN1212" s="164">
        <v>1.0822967E-4</v>
      </c>
      <c r="BO1212" s="186">
        <v>4.7344955E-7</v>
      </c>
      <c r="BP1212" s="164">
        <v>1.0252436999999999E-4</v>
      </c>
      <c r="BQ1212" s="186">
        <v>1.5125362000000001E-8</v>
      </c>
      <c r="BR1212" s="186">
        <v>4.9351206000000004E-7</v>
      </c>
      <c r="BS1212" s="186">
        <v>4.4863465999999999E-8</v>
      </c>
      <c r="BT1212" s="186">
        <v>6.1168084999999996E-10</v>
      </c>
      <c r="BU1212" s="186">
        <v>6.7568454000000006E-8</v>
      </c>
      <c r="BV1212" s="186">
        <v>1.3940642000000001E-8</v>
      </c>
      <c r="BW1212" s="186">
        <v>9.5872468000000003E-8</v>
      </c>
      <c r="BX1212" s="186">
        <v>0</v>
      </c>
      <c r="BY1212" s="186">
        <v>4.6087660999999998E-17</v>
      </c>
      <c r="BZ1212" s="186">
        <v>3.7737233000000001E-13</v>
      </c>
      <c r="CA1212" s="186">
        <v>3.1295269000000002E-7</v>
      </c>
      <c r="CB1212" s="186">
        <v>4.1789088999999996E-6</v>
      </c>
      <c r="CC1212" s="186">
        <v>8.4915887000000005E-9</v>
      </c>
      <c r="CD1212" s="186">
        <v>0</v>
      </c>
      <c r="CE1212"/>
      <c r="CF1212" s="329">
        <v>3.1941308999999999E-13</v>
      </c>
      <c r="CG1212" s="330">
        <v>3.6770008000000001</v>
      </c>
      <c r="CH1212" s="330">
        <v>1.8590803E-3</v>
      </c>
      <c r="CI1212" s="330">
        <v>3.3549668000000001E-4</v>
      </c>
      <c r="CJ1212" s="329">
        <v>6.9717266000000005E-5</v>
      </c>
      <c r="CK1212" s="329">
        <v>3.5554316E-11</v>
      </c>
      <c r="CL1212" s="329">
        <v>4.1605761999999997E-9</v>
      </c>
      <c r="CM1212" s="329">
        <v>2.1485169000000001E-5</v>
      </c>
      <c r="CN1212" s="330">
        <v>3.7293434E-2</v>
      </c>
      <c r="CO1212" s="330">
        <v>0.29571407999999999</v>
      </c>
      <c r="CP1212"/>
      <c r="CQ1212">
        <v>0.55154923</v>
      </c>
      <c r="CR1212">
        <v>7.1860132470999991E-3</v>
      </c>
      <c r="CS1212">
        <v>4.4738060488999998E-3</v>
      </c>
      <c r="CT1212">
        <v>5.7762011115200007</v>
      </c>
      <c r="CU1212">
        <v>1.181270865E-2</v>
      </c>
      <c r="CV1212" s="109"/>
      <c r="CW1212" s="376" t="s">
        <v>7068</v>
      </c>
      <c r="CX1212" s="36"/>
      <c r="CY1212" s="36"/>
      <c r="CZ1212" s="36"/>
      <c r="DA1212" s="47"/>
      <c r="DB1212" s="47"/>
      <c r="DC1212" s="34"/>
      <c r="DD1212" s="34"/>
      <c r="DE1212" s="34"/>
      <c r="DF1212" s="34"/>
      <c r="DG1212" s="34"/>
      <c r="DH1212" s="34"/>
      <c r="DI1212" s="40"/>
      <c r="DJ1212" s="40"/>
      <c r="DK1212" s="40"/>
      <c r="DL1212" s="40"/>
    </row>
    <row r="1213" spans="1:116" ht="14.4" x14ac:dyDescent="0.3">
      <c r="A1213" t="s">
        <v>2368</v>
      </c>
      <c r="B1213" s="113" t="s">
        <v>924</v>
      </c>
      <c r="C1213" s="182" t="s">
        <v>318</v>
      </c>
      <c r="D1213" s="40" t="s">
        <v>306</v>
      </c>
      <c r="E1213" s="181" t="s">
        <v>943</v>
      </c>
      <c r="F1213" s="184" t="s">
        <v>4491</v>
      </c>
      <c r="G1213" s="184">
        <v>6.0767209622499999E-2</v>
      </c>
      <c r="H1213" s="184">
        <v>2.7891920315999998E-3</v>
      </c>
      <c r="I1213" s="184">
        <v>6.272743202E-3</v>
      </c>
      <c r="J1213" s="328">
        <v>1.3952456388900001E-2</v>
      </c>
      <c r="K1213" s="184">
        <v>3.7752818E-2</v>
      </c>
      <c r="L1213" s="184">
        <v>3.6377189000000002E-3</v>
      </c>
      <c r="M1213" s="331">
        <v>1.5812534E-3</v>
      </c>
      <c r="N1213" s="184">
        <v>1.5647364999999999E-3</v>
      </c>
      <c r="O1213" s="331">
        <v>1.0807322999999999E-3</v>
      </c>
      <c r="P1213" s="331">
        <v>5.7051615999999996E-6</v>
      </c>
      <c r="Q1213" s="331">
        <v>1.3801807E-4</v>
      </c>
      <c r="R1213" s="331">
        <v>1.2475526000000001E-4</v>
      </c>
      <c r="S1213" s="184">
        <v>1.492737E-4</v>
      </c>
      <c r="T1213" s="331">
        <v>9.0487816000000003E-4</v>
      </c>
      <c r="U1213" s="331">
        <v>1.3801509999999999E-2</v>
      </c>
      <c r="V1213" s="331">
        <v>2.4137482000000001E-5</v>
      </c>
      <c r="W1213" s="331">
        <v>1.6726889000000001E-6</v>
      </c>
      <c r="X1213" s="331">
        <v>0</v>
      </c>
      <c r="Y1213"/>
      <c r="Z1213" s="288">
        <v>0.25168545333333336</v>
      </c>
      <c r="AA1213"/>
      <c r="AB1213" s="164">
        <v>25.026291000000001</v>
      </c>
      <c r="AC1213" s="164">
        <v>3.2713293000000001</v>
      </c>
      <c r="AD1213" s="164">
        <v>0.44468903999999998</v>
      </c>
      <c r="AE1213" s="164">
        <v>0</v>
      </c>
      <c r="AF1213" s="164">
        <v>21.023185000000002</v>
      </c>
      <c r="AG1213" s="164">
        <v>0.19357567000000001</v>
      </c>
      <c r="AH1213" s="164">
        <v>9.3511540000000004E-2</v>
      </c>
      <c r="AI1213"/>
      <c r="AJ1213" s="185">
        <v>5.5147080999999997E-3</v>
      </c>
      <c r="AK1213" s="185">
        <v>5.1246381000000004E-3</v>
      </c>
      <c r="AL1213" s="185">
        <v>2.1740453999999999E-4</v>
      </c>
      <c r="AM1213" s="185">
        <v>1.7266541999999999E-4</v>
      </c>
      <c r="AN1213" s="176">
        <v>3.072325E-7</v>
      </c>
      <c r="AO1213" s="176">
        <v>8.0401086E-10</v>
      </c>
      <c r="AP1213" s="176">
        <v>2.4182832000000001E-2</v>
      </c>
      <c r="AQ1213" s="192">
        <v>2.3357708E-7</v>
      </c>
      <c r="AR1213" s="192">
        <v>7.0475793999999998E-10</v>
      </c>
      <c r="AS1213" s="192">
        <v>1.9254992000000001E-14</v>
      </c>
      <c r="AT1213" s="192">
        <v>2.1796932999999999E-12</v>
      </c>
      <c r="AU1213" s="192">
        <v>0</v>
      </c>
      <c r="AV1213" s="192">
        <v>9.8314046000000004E-11</v>
      </c>
      <c r="AW1213" s="192">
        <v>7.3489621999999997E-8</v>
      </c>
      <c r="AX1213" s="192">
        <v>1.6486757000000001E-11</v>
      </c>
      <c r="AY1213" s="192">
        <v>8.2507300999999994E-11</v>
      </c>
      <c r="AZ1213" s="192">
        <v>2.4941877999999999E-14</v>
      </c>
      <c r="BA1213" s="192">
        <v>3.6990142E-16</v>
      </c>
      <c r="BB1213" s="192">
        <v>7.8639141000000003E-14</v>
      </c>
      <c r="BC1213" s="192">
        <v>1.1471297999999999E-13</v>
      </c>
      <c r="BD1213" s="192">
        <v>2.0942034E-14</v>
      </c>
      <c r="BE1213" s="192">
        <v>3.6676051E-12</v>
      </c>
      <c r="BF1213" s="192">
        <v>6.1634510999999998E-11</v>
      </c>
      <c r="BG1213" s="192">
        <v>2.0841203E-20</v>
      </c>
      <c r="BH1213" s="192">
        <v>1.4440639E-5</v>
      </c>
      <c r="BI1213" s="193">
        <v>2.4168391000000001E-2</v>
      </c>
      <c r="BJ1213" s="192">
        <v>0</v>
      </c>
      <c r="BK1213" s="192">
        <v>0</v>
      </c>
      <c r="BL1213" s="192">
        <v>0</v>
      </c>
      <c r="BM1213"/>
      <c r="BN1213" s="186">
        <v>1.3359154E-5</v>
      </c>
      <c r="BO1213" s="186">
        <v>5.9293633000000004E-7</v>
      </c>
      <c r="BP1213" s="186">
        <v>7.0176582999999997E-6</v>
      </c>
      <c r="BQ1213" s="186">
        <v>1.5162792999999998E-8</v>
      </c>
      <c r="BR1213" s="186">
        <v>5.9813441999999996E-7</v>
      </c>
      <c r="BS1213" s="186">
        <v>4.4863465999999999E-8</v>
      </c>
      <c r="BT1213" s="186">
        <v>6.1168084999999996E-10</v>
      </c>
      <c r="BU1213" s="186">
        <v>6.7568454000000006E-8</v>
      </c>
      <c r="BV1213" s="186">
        <v>1.4453328000000001E-8</v>
      </c>
      <c r="BW1213" s="186">
        <v>9.7195518999999995E-8</v>
      </c>
      <c r="BX1213" s="186">
        <v>0</v>
      </c>
      <c r="BY1213" s="186">
        <v>4.6087660999999998E-17</v>
      </c>
      <c r="BZ1213" s="186">
        <v>3.7737233000000001E-13</v>
      </c>
      <c r="CA1213" s="186">
        <v>3.3336712000000001E-7</v>
      </c>
      <c r="CB1213" s="186">
        <v>4.5687111E-6</v>
      </c>
      <c r="CC1213" s="186">
        <v>8.4915887000000005E-9</v>
      </c>
      <c r="CD1213" s="186">
        <v>0</v>
      </c>
      <c r="CE1213"/>
      <c r="CF1213" s="329">
        <v>3.1941308999999999E-13</v>
      </c>
      <c r="CG1213" s="330">
        <v>0.25169131</v>
      </c>
      <c r="CH1213" s="330">
        <v>1.8590803E-3</v>
      </c>
      <c r="CI1213" s="330">
        <v>4.1724779999999999E-4</v>
      </c>
      <c r="CJ1213" s="329">
        <v>7.3269903999999999E-5</v>
      </c>
      <c r="CK1213" s="329">
        <v>3.603221E-11</v>
      </c>
      <c r="CL1213" s="329">
        <v>4.2170539999999997E-9</v>
      </c>
      <c r="CM1213" s="329">
        <v>2.6653723000000002E-5</v>
      </c>
      <c r="CN1213" s="330">
        <v>5.669279E-2</v>
      </c>
      <c r="CO1213" s="330">
        <v>0.33943764999999998</v>
      </c>
      <c r="CP1213"/>
      <c r="CQ1213">
        <v>3.7752818E-2</v>
      </c>
      <c r="CR1213">
        <v>8.1329195916000005E-3</v>
      </c>
      <c r="CS1213">
        <v>5.3454002488999997E-3</v>
      </c>
      <c r="CT1213">
        <v>6.272743202E-3</v>
      </c>
      <c r="CU1213">
        <v>1.39507837E-2</v>
      </c>
      <c r="CV1213" s="109"/>
      <c r="CW1213" s="376" t="s">
        <v>7071</v>
      </c>
      <c r="CX1213" s="36"/>
      <c r="CY1213" s="36"/>
      <c r="CZ1213" s="36"/>
      <c r="DA1213" s="47"/>
      <c r="DB1213" s="47"/>
      <c r="DC1213" s="34"/>
      <c r="DD1213" s="34"/>
      <c r="DE1213" s="34"/>
      <c r="DF1213" s="34"/>
      <c r="DG1213" s="34"/>
      <c r="DH1213" s="34"/>
      <c r="DI1213" s="40"/>
      <c r="DJ1213" s="40"/>
      <c r="DK1213" s="40"/>
      <c r="DL1213" s="40"/>
    </row>
    <row r="1214" spans="1:116" ht="14.4" x14ac:dyDescent="0.3">
      <c r="A1214" t="s">
        <v>7072</v>
      </c>
      <c r="B1214" s="113" t="s">
        <v>924</v>
      </c>
      <c r="C1214" s="182" t="s">
        <v>319</v>
      </c>
      <c r="D1214" s="40" t="s">
        <v>306</v>
      </c>
      <c r="E1214" s="181" t="s">
        <v>943</v>
      </c>
      <c r="F1214" s="184" t="s">
        <v>7073</v>
      </c>
      <c r="G1214" s="184">
        <v>9.5092671741404988</v>
      </c>
      <c r="H1214" s="184">
        <v>2.7891920315999998E-3</v>
      </c>
      <c r="I1214" s="184">
        <v>8.9372727057199999</v>
      </c>
      <c r="J1214" s="328">
        <v>1.3952456388900001E-2</v>
      </c>
      <c r="K1214" s="184">
        <v>0.55525281999999998</v>
      </c>
      <c r="L1214" s="184">
        <v>3.6377189000000002E-3</v>
      </c>
      <c r="M1214" s="331">
        <v>1.5812534E-3</v>
      </c>
      <c r="N1214" s="184">
        <v>1.5647364999999999E-3</v>
      </c>
      <c r="O1214" s="331">
        <v>1.0807322999999999E-3</v>
      </c>
      <c r="P1214" s="331">
        <v>5.7051615999999996E-6</v>
      </c>
      <c r="Q1214" s="331">
        <v>1.3801807E-4</v>
      </c>
      <c r="R1214" s="331">
        <v>1.2475526000000001E-4</v>
      </c>
      <c r="S1214" s="331">
        <v>1.492737E-4</v>
      </c>
      <c r="T1214" s="331">
        <v>9.0487816000000003E-4</v>
      </c>
      <c r="U1214" s="331">
        <v>1.3801509999999999E-2</v>
      </c>
      <c r="V1214" s="331">
        <v>8.9310241000000001</v>
      </c>
      <c r="W1214" s="331">
        <v>1.6726889000000001E-6</v>
      </c>
      <c r="X1214" s="331">
        <v>0</v>
      </c>
      <c r="Y1214"/>
      <c r="Z1214" s="288">
        <v>3.7016854666666665</v>
      </c>
      <c r="AA1214"/>
      <c r="AB1214" s="164">
        <v>25.026291000000001</v>
      </c>
      <c r="AC1214" s="164">
        <v>3.2713293000000001</v>
      </c>
      <c r="AD1214" s="164">
        <v>0.44468903999999998</v>
      </c>
      <c r="AE1214" s="164">
        <v>0</v>
      </c>
      <c r="AF1214" s="164">
        <v>21.023185000000002</v>
      </c>
      <c r="AG1214" s="164">
        <v>0.19357567000000001</v>
      </c>
      <c r="AH1214" s="164">
        <v>9.3511540000000004E-2</v>
      </c>
      <c r="AI1214"/>
      <c r="AJ1214" s="185">
        <v>6.1529530999999998E-2</v>
      </c>
      <c r="AK1214" s="185">
        <v>5.8527325999999998E-2</v>
      </c>
      <c r="AL1214" s="185">
        <v>2.8295399000000001E-3</v>
      </c>
      <c r="AM1214" s="185">
        <v>1.7266541999999999E-4</v>
      </c>
      <c r="AN1214" s="176">
        <v>3.5088324999999999E-6</v>
      </c>
      <c r="AO1214" s="176">
        <v>1.0464275E-8</v>
      </c>
      <c r="AP1214" s="176">
        <v>2.4182832000000001E-2</v>
      </c>
      <c r="AQ1214" s="192">
        <v>3.4351771000000001E-6</v>
      </c>
      <c r="AR1214" s="192">
        <v>1.0364757999999999E-8</v>
      </c>
      <c r="AS1214" s="192">
        <v>2.8317998999999998E-13</v>
      </c>
      <c r="AT1214" s="192">
        <v>2.1796932999999999E-12</v>
      </c>
      <c r="AU1214" s="192">
        <v>0</v>
      </c>
      <c r="AV1214" s="192">
        <v>9.8314046000000004E-11</v>
      </c>
      <c r="AW1214" s="192">
        <v>7.3489621999999997E-8</v>
      </c>
      <c r="AX1214" s="192">
        <v>1.6486757000000001E-11</v>
      </c>
      <c r="AY1214" s="192">
        <v>8.2507300999999994E-11</v>
      </c>
      <c r="AZ1214" s="192">
        <v>2.4941877999999999E-14</v>
      </c>
      <c r="BA1214" s="192">
        <v>3.6990142E-16</v>
      </c>
      <c r="BB1214" s="192">
        <v>7.8639141000000003E-14</v>
      </c>
      <c r="BC1214" s="192">
        <v>1.1471297999999999E-13</v>
      </c>
      <c r="BD1214" s="192">
        <v>2.0942034E-14</v>
      </c>
      <c r="BE1214" s="192">
        <v>3.6676051E-12</v>
      </c>
      <c r="BF1214" s="192">
        <v>6.1634510999999998E-11</v>
      </c>
      <c r="BG1214" s="192">
        <v>2.0841203E-20</v>
      </c>
      <c r="BH1214" s="192">
        <v>1.4440639E-5</v>
      </c>
      <c r="BI1214" s="193">
        <v>2.4168391000000001E-2</v>
      </c>
      <c r="BJ1214" s="192">
        <v>0</v>
      </c>
      <c r="BK1214" s="192">
        <v>0</v>
      </c>
      <c r="BL1214" s="192">
        <v>0</v>
      </c>
      <c r="BM1214"/>
      <c r="BN1214" s="164">
        <v>1.0955431E-4</v>
      </c>
      <c r="BO1214" s="186">
        <v>5.9293633000000004E-7</v>
      </c>
      <c r="BP1214" s="164">
        <v>1.0321281E-4</v>
      </c>
      <c r="BQ1214" s="186">
        <v>1.5162792999999998E-8</v>
      </c>
      <c r="BR1214" s="186">
        <v>5.9813441999999996E-7</v>
      </c>
      <c r="BS1214" s="186">
        <v>4.4863465999999999E-8</v>
      </c>
      <c r="BT1214" s="186">
        <v>6.1168084999999996E-10</v>
      </c>
      <c r="BU1214" s="186">
        <v>6.7568454000000006E-8</v>
      </c>
      <c r="BV1214" s="186">
        <v>1.4453328000000001E-8</v>
      </c>
      <c r="BW1214" s="186">
        <v>9.7195518999999995E-8</v>
      </c>
      <c r="BX1214" s="186">
        <v>0</v>
      </c>
      <c r="BY1214" s="186">
        <v>4.6087660999999998E-17</v>
      </c>
      <c r="BZ1214" s="186">
        <v>3.7737233000000001E-13</v>
      </c>
      <c r="CA1214" s="186">
        <v>3.3336712000000001E-7</v>
      </c>
      <c r="CB1214" s="186">
        <v>4.5687111E-6</v>
      </c>
      <c r="CC1214" s="186">
        <v>8.4915887000000005E-9</v>
      </c>
      <c r="CD1214" s="186">
        <v>0</v>
      </c>
      <c r="CE1214"/>
      <c r="CF1214" s="329">
        <v>3.1941308999999999E-13</v>
      </c>
      <c r="CG1214" s="330">
        <v>3.7016912999999998</v>
      </c>
      <c r="CH1214" s="330">
        <v>1.8590803E-3</v>
      </c>
      <c r="CI1214" s="330">
        <v>4.1724779999999999E-4</v>
      </c>
      <c r="CJ1214" s="329">
        <v>7.3269903999999999E-5</v>
      </c>
      <c r="CK1214" s="329">
        <v>3.603221E-11</v>
      </c>
      <c r="CL1214" s="329">
        <v>4.2170539999999997E-9</v>
      </c>
      <c r="CM1214" s="329">
        <v>2.6653723000000002E-5</v>
      </c>
      <c r="CN1214" s="330">
        <v>5.669279E-2</v>
      </c>
      <c r="CO1214" s="330">
        <v>0.33943764999999998</v>
      </c>
      <c r="CP1214"/>
      <c r="CQ1214">
        <v>0.55525281999999998</v>
      </c>
      <c r="CR1214">
        <v>8.1329195916000005E-3</v>
      </c>
      <c r="CS1214">
        <v>5.3454002488999997E-3</v>
      </c>
      <c r="CT1214">
        <v>8.9372727057199999</v>
      </c>
      <c r="CU1214">
        <v>1.39507837E-2</v>
      </c>
      <c r="CV1214" s="109"/>
      <c r="CW1214" s="376" t="s">
        <v>7071</v>
      </c>
      <c r="CX1214" s="36"/>
      <c r="CY1214" s="36"/>
      <c r="CZ1214" s="36"/>
      <c r="DA1214" s="47"/>
      <c r="DB1214" s="47"/>
      <c r="DC1214" s="40"/>
      <c r="DD1214" s="40"/>
      <c r="DE1214" s="40"/>
      <c r="DF1214" s="40"/>
      <c r="DG1214" s="40"/>
      <c r="DH1214" s="40"/>
      <c r="DI1214" s="40"/>
      <c r="DJ1214" s="40"/>
      <c r="DK1214" s="40"/>
      <c r="DL1214" s="40"/>
    </row>
    <row r="1215" spans="1:116" ht="14.4" x14ac:dyDescent="0.3">
      <c r="A1215" t="s">
        <v>7074</v>
      </c>
      <c r="B1215" s="113" t="s">
        <v>924</v>
      </c>
      <c r="C1215" s="182" t="s">
        <v>1691</v>
      </c>
      <c r="D1215" s="40" t="s">
        <v>306</v>
      </c>
      <c r="E1215" s="181" t="s">
        <v>943</v>
      </c>
      <c r="F1215" s="184" t="s">
        <v>7075</v>
      </c>
      <c r="G1215" s="184">
        <v>5.5185464585699999E-2</v>
      </c>
      <c r="H1215" s="184">
        <v>2.7272686747999999E-3</v>
      </c>
      <c r="I1215" s="184">
        <v>5.5560628220000007E-3</v>
      </c>
      <c r="J1215" s="328">
        <v>1.21944840889E-2</v>
      </c>
      <c r="K1215" s="184">
        <v>3.4707649E-2</v>
      </c>
      <c r="L1215" s="184">
        <v>2.9640979E-3</v>
      </c>
      <c r="M1215" s="331">
        <v>1.5382690999999999E-3</v>
      </c>
      <c r="N1215" s="184">
        <v>1.5102894999999999E-3</v>
      </c>
      <c r="O1215" s="331">
        <v>1.0750397000000001E-3</v>
      </c>
      <c r="P1215" s="331">
        <v>5.4458947999999996E-6</v>
      </c>
      <c r="Q1215" s="331">
        <v>1.3649358E-4</v>
      </c>
      <c r="R1215" s="331">
        <v>1.2471644999999999E-4</v>
      </c>
      <c r="S1215" s="184">
        <v>1.481094E-4</v>
      </c>
      <c r="T1215" s="331">
        <v>9.0487816000000003E-4</v>
      </c>
      <c r="U1215" s="331">
        <v>1.2044701999999999E-2</v>
      </c>
      <c r="V1215" s="331">
        <v>2.4101211999999998E-5</v>
      </c>
      <c r="W1215" s="331">
        <v>1.6726889000000001E-6</v>
      </c>
      <c r="X1215" s="331">
        <v>0</v>
      </c>
      <c r="Y1215"/>
      <c r="Z1215" s="288">
        <v>0.23138432666666667</v>
      </c>
      <c r="AA1215"/>
      <c r="AB1215" s="164">
        <v>24.759743</v>
      </c>
      <c r="AC1215" s="164">
        <v>3.0059865000000001</v>
      </c>
      <c r="AD1215" s="164">
        <v>0.44388270000000002</v>
      </c>
      <c r="AE1215" s="164">
        <v>0</v>
      </c>
      <c r="AF1215" s="164">
        <v>21.023185000000002</v>
      </c>
      <c r="AG1215" s="164">
        <v>0.19339964000000001</v>
      </c>
      <c r="AH1215" s="164">
        <v>9.3289197000000004E-2</v>
      </c>
      <c r="AI1215"/>
      <c r="AJ1215" s="185">
        <v>4.9569490000000004E-3</v>
      </c>
      <c r="AK1215" s="185">
        <v>4.6048169000000002E-3</v>
      </c>
      <c r="AL1215" s="185">
        <v>1.9807995000000001E-4</v>
      </c>
      <c r="AM1215" s="185">
        <v>1.5405209E-4</v>
      </c>
      <c r="AN1215" s="176">
        <v>2.7606816000000001E-7</v>
      </c>
      <c r="AO1215" s="176">
        <v>7.3254420000000003E-10</v>
      </c>
      <c r="AP1215" s="176">
        <v>2.1575923E-2</v>
      </c>
      <c r="AQ1215" s="192">
        <v>2.1473763999999999E-7</v>
      </c>
      <c r="AR1215" s="192">
        <v>6.4791479000000003E-10</v>
      </c>
      <c r="AS1215" s="192">
        <v>1.7701956000000001E-14</v>
      </c>
      <c r="AT1215" s="192">
        <v>2.1796932999999999E-12</v>
      </c>
      <c r="AU1215" s="192">
        <v>0</v>
      </c>
      <c r="AV1215" s="192">
        <v>9.6855010000000004E-11</v>
      </c>
      <c r="AW1215" s="192">
        <v>6.1166729000000004E-8</v>
      </c>
      <c r="AX1215" s="192">
        <v>1.6154026000000001E-11</v>
      </c>
      <c r="AY1215" s="192">
        <v>6.8257172000000001E-11</v>
      </c>
      <c r="AZ1215" s="192">
        <v>2.4941877999999999E-14</v>
      </c>
      <c r="BA1215" s="192">
        <v>3.6990142E-16</v>
      </c>
      <c r="BB1215" s="192">
        <v>7.7770636999999998E-14</v>
      </c>
      <c r="BC1215" s="192">
        <v>8.2350802999999998E-14</v>
      </c>
      <c r="BD1215" s="192">
        <v>1.5074811000000001E-14</v>
      </c>
      <c r="BE1215" s="192">
        <v>3.6244789000000001E-12</v>
      </c>
      <c r="BF1215" s="192">
        <v>6.1133588999999997E-11</v>
      </c>
      <c r="BG1215" s="192">
        <v>2.0841203E-20</v>
      </c>
      <c r="BH1215" s="192">
        <v>1.4333554E-5</v>
      </c>
      <c r="BI1215" s="193">
        <v>2.1561588999999999E-2</v>
      </c>
      <c r="BJ1215" s="192">
        <v>0</v>
      </c>
      <c r="BK1215" s="192">
        <v>0</v>
      </c>
      <c r="BL1215" s="192">
        <v>0</v>
      </c>
      <c r="BM1215"/>
      <c r="BN1215" s="186">
        <v>1.2270008E-5</v>
      </c>
      <c r="BO1215" s="186">
        <v>4.9469163999999996E-7</v>
      </c>
      <c r="BP1215" s="186">
        <v>6.4516090999999998E-6</v>
      </c>
      <c r="BQ1215" s="186">
        <v>1.5132016000000001E-8</v>
      </c>
      <c r="BR1215" s="186">
        <v>5.1211159000000005E-7</v>
      </c>
      <c r="BS1215" s="186">
        <v>4.4863465999999999E-8</v>
      </c>
      <c r="BT1215" s="186">
        <v>6.1168084999999996E-10</v>
      </c>
      <c r="BU1215" s="186">
        <v>6.7568454000000006E-8</v>
      </c>
      <c r="BV1215" s="186">
        <v>1.4031786000000001E-8</v>
      </c>
      <c r="BW1215" s="186">
        <v>9.6107676999999996E-8</v>
      </c>
      <c r="BX1215" s="186">
        <v>0</v>
      </c>
      <c r="BY1215" s="186">
        <v>4.6087660999999998E-17</v>
      </c>
      <c r="BZ1215" s="186">
        <v>3.7737233000000001E-13</v>
      </c>
      <c r="CA1215" s="186">
        <v>3.1658192000000002E-7</v>
      </c>
      <c r="CB1215" s="186">
        <v>4.2482071000000002E-6</v>
      </c>
      <c r="CC1215" s="186">
        <v>8.4915887000000005E-9</v>
      </c>
      <c r="CD1215" s="186">
        <v>0</v>
      </c>
      <c r="CE1215"/>
      <c r="CF1215" s="329">
        <v>3.1941308999999999E-13</v>
      </c>
      <c r="CG1215" s="330">
        <v>0.23139019</v>
      </c>
      <c r="CH1215" s="330">
        <v>1.8590803E-3</v>
      </c>
      <c r="CI1215" s="330">
        <v>3.5003021000000001E-4</v>
      </c>
      <c r="CJ1215" s="329">
        <v>7.0348847000000002E-5</v>
      </c>
      <c r="CK1215" s="329">
        <v>3.5639275000000001E-11</v>
      </c>
      <c r="CL1215" s="329">
        <v>4.1706167E-9</v>
      </c>
      <c r="CM1215" s="329">
        <v>2.2404023000000001E-5</v>
      </c>
      <c r="CN1215" s="330">
        <v>4.0742208000000002E-2</v>
      </c>
      <c r="CO1215" s="330">
        <v>0.30348715999999998</v>
      </c>
      <c r="CP1215"/>
      <c r="CQ1215">
        <v>3.4707649E-2</v>
      </c>
      <c r="CR1215">
        <v>7.3543521248000008E-3</v>
      </c>
      <c r="CS1215">
        <v>4.6287561389000004E-3</v>
      </c>
      <c r="CT1215">
        <v>5.5560628219999998E-3</v>
      </c>
      <c r="CU1215">
        <v>1.21928114E-2</v>
      </c>
      <c r="CV1215" s="109"/>
      <c r="CW1215" s="376" t="s">
        <v>7076</v>
      </c>
      <c r="CX1215" s="34"/>
      <c r="CY1215" s="36"/>
      <c r="CZ1215" s="36"/>
      <c r="DA1215" s="237"/>
      <c r="DB1215" s="237"/>
      <c r="DC1215" s="34"/>
      <c r="DD1215" s="34"/>
      <c r="DE1215" s="34"/>
      <c r="DF1215" s="34"/>
      <c r="DG1215" s="34"/>
      <c r="DH1215" s="34"/>
      <c r="DI1215" s="40"/>
      <c r="DJ1215" s="40"/>
      <c r="DK1215" s="40"/>
      <c r="DL1215" s="40"/>
    </row>
    <row r="1216" spans="1:116" ht="14.4" x14ac:dyDescent="0.3">
      <c r="A1216" t="s">
        <v>7077</v>
      </c>
      <c r="B1216" s="113" t="s">
        <v>924</v>
      </c>
      <c r="C1216" s="182" t="s">
        <v>320</v>
      </c>
      <c r="D1216" s="40" t="s">
        <v>306</v>
      </c>
      <c r="E1216" s="181" t="s">
        <v>943</v>
      </c>
      <c r="F1216" s="184" t="s">
        <v>7078</v>
      </c>
      <c r="G1216" s="184">
        <v>3.4065604643737002</v>
      </c>
      <c r="H1216" s="184">
        <v>2.7272686747999999E-3</v>
      </c>
      <c r="I1216" s="184">
        <v>2.83943106161</v>
      </c>
      <c r="J1216" s="328">
        <v>1.21944840889E-2</v>
      </c>
      <c r="K1216" s="184">
        <v>0.55220765000000005</v>
      </c>
      <c r="L1216" s="184">
        <v>2.9640979E-3</v>
      </c>
      <c r="M1216" s="331">
        <v>1.5382690999999999E-3</v>
      </c>
      <c r="N1216" s="184">
        <v>1.5102894999999999E-3</v>
      </c>
      <c r="O1216" s="331">
        <v>1.0750397000000001E-3</v>
      </c>
      <c r="P1216" s="331">
        <v>5.4458947999999996E-6</v>
      </c>
      <c r="Q1216" s="331">
        <v>1.3649358E-4</v>
      </c>
      <c r="R1216" s="331">
        <v>1.2471644999999999E-4</v>
      </c>
      <c r="S1216" s="331">
        <v>1.481094E-4</v>
      </c>
      <c r="T1216" s="331">
        <v>9.0487816000000003E-4</v>
      </c>
      <c r="U1216" s="331">
        <v>1.2044701999999999E-2</v>
      </c>
      <c r="V1216" s="331">
        <v>2.8338991</v>
      </c>
      <c r="W1216" s="331">
        <v>1.6726889000000001E-6</v>
      </c>
      <c r="X1216" s="331">
        <v>0</v>
      </c>
      <c r="Y1216"/>
      <c r="Z1216" s="288">
        <v>3.6813843333333338</v>
      </c>
      <c r="AA1216"/>
      <c r="AB1216" s="164">
        <v>24.759743</v>
      </c>
      <c r="AC1216" s="164">
        <v>3.0059865000000001</v>
      </c>
      <c r="AD1216" s="164">
        <v>0.44388270000000002</v>
      </c>
      <c r="AE1216" s="164">
        <v>0</v>
      </c>
      <c r="AF1216" s="164">
        <v>21.023185000000002</v>
      </c>
      <c r="AG1216" s="164">
        <v>0.19339964000000001</v>
      </c>
      <c r="AH1216" s="164">
        <v>9.3289197000000004E-2</v>
      </c>
      <c r="AI1216"/>
      <c r="AJ1216" s="185">
        <v>6.0971772E-2</v>
      </c>
      <c r="AK1216" s="185">
        <v>5.8007505000000001E-2</v>
      </c>
      <c r="AL1216" s="185">
        <v>2.8102153000000001E-3</v>
      </c>
      <c r="AM1216" s="185">
        <v>1.5405209E-4</v>
      </c>
      <c r="AN1216" s="176">
        <v>3.4776682E-6</v>
      </c>
      <c r="AO1216" s="176">
        <v>1.0392808000000001E-8</v>
      </c>
      <c r="AP1216" s="176">
        <v>2.1575923E-2</v>
      </c>
      <c r="AQ1216" s="192">
        <v>3.4163375999999998E-6</v>
      </c>
      <c r="AR1216" s="192">
        <v>1.0307915E-8</v>
      </c>
      <c r="AS1216" s="192">
        <v>2.8162696000000002E-13</v>
      </c>
      <c r="AT1216" s="192">
        <v>2.1796932999999999E-12</v>
      </c>
      <c r="AU1216" s="192">
        <v>0</v>
      </c>
      <c r="AV1216" s="192">
        <v>9.6855010000000004E-11</v>
      </c>
      <c r="AW1216" s="192">
        <v>6.1166729000000004E-8</v>
      </c>
      <c r="AX1216" s="192">
        <v>1.6154026000000001E-11</v>
      </c>
      <c r="AY1216" s="192">
        <v>6.8257172000000001E-11</v>
      </c>
      <c r="AZ1216" s="192">
        <v>2.4941877999999999E-14</v>
      </c>
      <c r="BA1216" s="192">
        <v>3.6990142E-16</v>
      </c>
      <c r="BB1216" s="192">
        <v>7.7770636999999998E-14</v>
      </c>
      <c r="BC1216" s="192">
        <v>8.2350802999999998E-14</v>
      </c>
      <c r="BD1216" s="192">
        <v>1.5074811000000001E-14</v>
      </c>
      <c r="BE1216" s="192">
        <v>3.6244789000000001E-12</v>
      </c>
      <c r="BF1216" s="192">
        <v>6.1133588999999997E-11</v>
      </c>
      <c r="BG1216" s="192">
        <v>2.0841203E-20</v>
      </c>
      <c r="BH1216" s="192">
        <v>1.4333554E-5</v>
      </c>
      <c r="BI1216" s="193">
        <v>2.1561588999999999E-2</v>
      </c>
      <c r="BJ1216" s="192">
        <v>0</v>
      </c>
      <c r="BK1216" s="192">
        <v>0</v>
      </c>
      <c r="BL1216" s="192">
        <v>0</v>
      </c>
      <c r="BM1216"/>
      <c r="BN1216" s="164">
        <v>1.0846516E-4</v>
      </c>
      <c r="BO1216" s="186">
        <v>4.9469163999999996E-7</v>
      </c>
      <c r="BP1216" s="164">
        <v>1.0264676000000001E-4</v>
      </c>
      <c r="BQ1216" s="186">
        <v>1.5132016000000001E-8</v>
      </c>
      <c r="BR1216" s="186">
        <v>5.1211159000000005E-7</v>
      </c>
      <c r="BS1216" s="186">
        <v>4.4863465999999999E-8</v>
      </c>
      <c r="BT1216" s="186">
        <v>6.1168084999999996E-10</v>
      </c>
      <c r="BU1216" s="186">
        <v>6.7568454000000006E-8</v>
      </c>
      <c r="BV1216" s="186">
        <v>1.4031786000000001E-8</v>
      </c>
      <c r="BW1216" s="186">
        <v>9.6107676999999996E-8</v>
      </c>
      <c r="BX1216" s="186">
        <v>0</v>
      </c>
      <c r="BY1216" s="186">
        <v>4.6087660999999998E-17</v>
      </c>
      <c r="BZ1216" s="186">
        <v>3.7737233000000001E-13</v>
      </c>
      <c r="CA1216" s="186">
        <v>3.1658192000000002E-7</v>
      </c>
      <c r="CB1216" s="186">
        <v>4.2482071000000002E-6</v>
      </c>
      <c r="CC1216" s="186">
        <v>8.4915887000000005E-9</v>
      </c>
      <c r="CD1216" s="186">
        <v>0</v>
      </c>
      <c r="CE1216"/>
      <c r="CF1216" s="329">
        <v>3.1941308999999999E-13</v>
      </c>
      <c r="CG1216" s="330">
        <v>3.6813902000000001</v>
      </c>
      <c r="CH1216" s="330">
        <v>1.8590803E-3</v>
      </c>
      <c r="CI1216" s="330">
        <v>3.5003021000000001E-4</v>
      </c>
      <c r="CJ1216" s="329">
        <v>7.0348847000000002E-5</v>
      </c>
      <c r="CK1216" s="329">
        <v>3.5639275000000001E-11</v>
      </c>
      <c r="CL1216" s="329">
        <v>4.1706167E-9</v>
      </c>
      <c r="CM1216" s="329">
        <v>2.2404023000000001E-5</v>
      </c>
      <c r="CN1216" s="330">
        <v>4.0742208000000002E-2</v>
      </c>
      <c r="CO1216" s="330">
        <v>0.30348715999999998</v>
      </c>
      <c r="CP1216"/>
      <c r="CQ1216">
        <v>0.55220765000000005</v>
      </c>
      <c r="CR1216">
        <v>7.3543521248000008E-3</v>
      </c>
      <c r="CS1216">
        <v>4.6287561389000004E-3</v>
      </c>
      <c r="CT1216">
        <v>2.83943106161</v>
      </c>
      <c r="CU1216">
        <v>1.21928114E-2</v>
      </c>
      <c r="CV1216" s="109"/>
      <c r="CW1216" s="376" t="s">
        <v>7076</v>
      </c>
      <c r="CX1216" s="36"/>
      <c r="CY1216" s="36"/>
      <c r="CZ1216" s="36"/>
      <c r="DA1216" s="47"/>
      <c r="DB1216" s="47"/>
      <c r="DC1216" s="240"/>
      <c r="DD1216" s="240"/>
      <c r="DE1216" s="240"/>
      <c r="DF1216" s="240"/>
      <c r="DG1216" s="240"/>
      <c r="DH1216" s="240"/>
      <c r="DI1216" s="40"/>
      <c r="DJ1216" s="40"/>
      <c r="DK1216" s="40"/>
      <c r="DL1216" s="40"/>
    </row>
    <row r="1217" spans="1:116" ht="14.4" x14ac:dyDescent="0.3">
      <c r="A1217" t="s">
        <v>2369</v>
      </c>
      <c r="B1217" s="113" t="s">
        <v>924</v>
      </c>
      <c r="C1217" s="182" t="s">
        <v>321</v>
      </c>
      <c r="D1217" s="40" t="s">
        <v>306</v>
      </c>
      <c r="E1217" s="181" t="s">
        <v>943</v>
      </c>
      <c r="F1217" s="184" t="s">
        <v>4492</v>
      </c>
      <c r="G1217" s="184">
        <v>0.10933971159990001</v>
      </c>
      <c r="H1217" s="184">
        <v>5.3235287820000005E-3</v>
      </c>
      <c r="I1217" s="184">
        <v>1.2764282921E-2</v>
      </c>
      <c r="J1217" s="328">
        <v>2.7778958896900002E-2</v>
      </c>
      <c r="K1217" s="184">
        <v>6.3472941000000005E-2</v>
      </c>
      <c r="L1217" s="184">
        <v>7.5793507999999997E-3</v>
      </c>
      <c r="M1217" s="331">
        <v>2.8797432999999998E-3</v>
      </c>
      <c r="N1217" s="184">
        <v>2.7634840000000001E-3</v>
      </c>
      <c r="O1217" s="331">
        <v>2.2441075000000001E-3</v>
      </c>
      <c r="P1217" s="331">
        <v>1.2704272E-5</v>
      </c>
      <c r="Q1217" s="331">
        <v>3.0323300999999999E-4</v>
      </c>
      <c r="R1217" s="331">
        <v>2.7293571000000001E-4</v>
      </c>
      <c r="S1217" s="184">
        <v>2.4602289E-4</v>
      </c>
      <c r="T1217" s="331">
        <v>1.9794209999999999E-3</v>
      </c>
      <c r="U1217" s="331">
        <v>2.7529277000000001E-2</v>
      </c>
      <c r="V1217" s="331">
        <v>5.2832111000000002E-5</v>
      </c>
      <c r="W1217" s="331">
        <v>3.6590069000000001E-6</v>
      </c>
      <c r="X1217" s="331">
        <v>0</v>
      </c>
      <c r="Y1217"/>
      <c r="Z1217" s="288">
        <v>0.42315294000000003</v>
      </c>
      <c r="AA1217"/>
      <c r="AB1217" s="164">
        <v>27.556001999999999</v>
      </c>
      <c r="AC1217" s="164">
        <v>5.7129741999999997</v>
      </c>
      <c r="AD1217" s="164">
        <v>0.45626911999999997</v>
      </c>
      <c r="AE1217" s="164">
        <v>0</v>
      </c>
      <c r="AF1217" s="164">
        <v>21.070602999999998</v>
      </c>
      <c r="AG1217" s="164">
        <v>0.21964966</v>
      </c>
      <c r="AH1217" s="164">
        <v>9.6506549999999997E-2</v>
      </c>
      <c r="AI1217"/>
      <c r="AJ1217" s="185">
        <v>9.8123831000000005E-3</v>
      </c>
      <c r="AK1217" s="185">
        <v>9.0917411E-3</v>
      </c>
      <c r="AL1217" s="185">
        <v>3.7586230999999998E-4</v>
      </c>
      <c r="AM1217" s="185">
        <v>3.4477964000000002E-4</v>
      </c>
      <c r="AN1217" s="176">
        <v>5.4506841000000005E-7</v>
      </c>
      <c r="AO1217" s="176">
        <v>1.3900232999999999E-9</v>
      </c>
      <c r="AP1217" s="176">
        <v>4.8288464000000003E-2</v>
      </c>
      <c r="AQ1217" s="192">
        <v>3.9271431999999997E-7</v>
      </c>
      <c r="AR1217" s="192">
        <v>1.1849128000000001E-9</v>
      </c>
      <c r="AS1217" s="192">
        <v>3.2373506999999998E-14</v>
      </c>
      <c r="AT1217" s="192">
        <v>4.7680791000000003E-12</v>
      </c>
      <c r="AU1217" s="192">
        <v>0</v>
      </c>
      <c r="AV1217" s="192">
        <v>1.9739239E-10</v>
      </c>
      <c r="AW1217" s="192">
        <v>1.5200861000000001E-7</v>
      </c>
      <c r="AX1217" s="192">
        <v>3.2035255000000001E-11</v>
      </c>
      <c r="AY1217" s="192">
        <v>1.7248493999999999E-10</v>
      </c>
      <c r="AZ1217" s="192">
        <v>5.4560358000000002E-14</v>
      </c>
      <c r="BA1217" s="192">
        <v>8.0915936000000003E-16</v>
      </c>
      <c r="BB1217" s="192">
        <v>1.7277426E-13</v>
      </c>
      <c r="BC1217" s="192">
        <v>2.7892353999999998E-13</v>
      </c>
      <c r="BD1217" s="192">
        <v>5.0885054999999999E-14</v>
      </c>
      <c r="BE1217" s="192">
        <v>8.0601844000000006E-12</v>
      </c>
      <c r="BF1217" s="192">
        <v>1.3525871999999999E-10</v>
      </c>
      <c r="BG1217" s="192">
        <v>4.5590130999999998E-20</v>
      </c>
      <c r="BH1217" s="192">
        <v>2.2526184000000001E-5</v>
      </c>
      <c r="BI1217" s="193">
        <v>4.8265938000000001E-2</v>
      </c>
      <c r="BJ1217" s="192">
        <v>0</v>
      </c>
      <c r="BK1217" s="192">
        <v>0</v>
      </c>
      <c r="BL1217" s="192">
        <v>0</v>
      </c>
      <c r="BM1217"/>
      <c r="BN1217" s="186">
        <v>2.2878901000000002E-5</v>
      </c>
      <c r="BO1217" s="186">
        <v>1.2418953E-6</v>
      </c>
      <c r="BP1217" s="186">
        <v>1.1798627E-5</v>
      </c>
      <c r="BQ1217" s="186">
        <v>3.2858888000000001E-8</v>
      </c>
      <c r="BR1217" s="186">
        <v>1.1555832E-6</v>
      </c>
      <c r="BS1217" s="186">
        <v>9.8138830999999999E-8</v>
      </c>
      <c r="BT1217" s="186">
        <v>1.3380518999999999E-9</v>
      </c>
      <c r="BU1217" s="186">
        <v>1.4780599000000001E-7</v>
      </c>
      <c r="BV1217" s="186">
        <v>3.1981232000000001E-8</v>
      </c>
      <c r="BW1217" s="186">
        <v>2.1253002E-7</v>
      </c>
      <c r="BX1217" s="186">
        <v>0</v>
      </c>
      <c r="BY1217" s="186">
        <v>1.0081676E-16</v>
      </c>
      <c r="BZ1217" s="186">
        <v>8.2550198000000004E-13</v>
      </c>
      <c r="CA1217" s="186">
        <v>5.9961692000000002E-7</v>
      </c>
      <c r="CB1217" s="186">
        <v>7.5399496999999999E-6</v>
      </c>
      <c r="CC1217" s="186">
        <v>1.8575246999999999E-8</v>
      </c>
      <c r="CD1217" s="186">
        <v>0</v>
      </c>
      <c r="CE1217"/>
      <c r="CF1217" s="329">
        <v>6.9871613E-13</v>
      </c>
      <c r="CG1217" s="330">
        <v>0.42316576</v>
      </c>
      <c r="CH1217" s="330">
        <v>4.0667382000000004E-3</v>
      </c>
      <c r="CI1217" s="330">
        <v>8.7499476000000003E-4</v>
      </c>
      <c r="CJ1217" s="329">
        <v>1.2091426000000001E-4</v>
      </c>
      <c r="CK1217" s="329">
        <v>7.9160296000000004E-11</v>
      </c>
      <c r="CL1217" s="329">
        <v>9.2649676000000002E-9</v>
      </c>
      <c r="CM1217" s="329">
        <v>5.3006625999999999E-5</v>
      </c>
      <c r="CN1217" s="330">
        <v>0.13781057999999999</v>
      </c>
      <c r="CO1217" s="330">
        <v>0.67088738000000003</v>
      </c>
      <c r="CP1217"/>
      <c r="CQ1217">
        <v>6.3472941000000005E-2</v>
      </c>
      <c r="CR1217">
        <v>1.6055558592000002E-2</v>
      </c>
      <c r="CS1217">
        <v>1.0735688816899999E-2</v>
      </c>
      <c r="CT1217">
        <v>1.2764282921E-2</v>
      </c>
      <c r="CU1217">
        <v>2.7775299890000001E-2</v>
      </c>
      <c r="CV1217" s="109"/>
      <c r="CW1217" s="376" t="s">
        <v>7079</v>
      </c>
      <c r="CX1217" s="36"/>
      <c r="CY1217" s="36"/>
      <c r="CZ1217" s="36"/>
      <c r="DA1217" s="47"/>
      <c r="DB1217" s="47"/>
      <c r="DC1217" s="34"/>
      <c r="DD1217" s="34"/>
      <c r="DE1217" s="34"/>
      <c r="DF1217" s="34"/>
      <c r="DG1217" s="34"/>
      <c r="DH1217" s="34"/>
      <c r="DI1217" s="40"/>
      <c r="DJ1217" s="40"/>
      <c r="DK1217" s="40"/>
      <c r="DL1217" s="40"/>
    </row>
    <row r="1218" spans="1:116" ht="14.4" x14ac:dyDescent="0.3">
      <c r="A1218" t="s">
        <v>7080</v>
      </c>
      <c r="B1218" s="113" t="s">
        <v>924</v>
      </c>
      <c r="C1218" s="182" t="s">
        <v>1692</v>
      </c>
      <c r="D1218" s="40" t="s">
        <v>306</v>
      </c>
      <c r="E1218" s="181" t="s">
        <v>943</v>
      </c>
      <c r="F1218" s="184" t="s">
        <v>7081</v>
      </c>
      <c r="G1218" s="184">
        <v>13.508089878488901</v>
      </c>
      <c r="H1218" s="184">
        <v>5.3235287820000005E-3</v>
      </c>
      <c r="I1218" s="184">
        <v>12.894014450810001</v>
      </c>
      <c r="J1218" s="328">
        <v>2.7778958896900002E-2</v>
      </c>
      <c r="K1218" s="184">
        <v>0.58097293999999999</v>
      </c>
      <c r="L1218" s="184">
        <v>7.5793507999999997E-3</v>
      </c>
      <c r="M1218" s="331">
        <v>2.8797432999999998E-3</v>
      </c>
      <c r="N1218" s="184">
        <v>2.7634840000000001E-3</v>
      </c>
      <c r="O1218" s="331">
        <v>2.2441075000000001E-3</v>
      </c>
      <c r="P1218" s="331">
        <v>1.2704272E-5</v>
      </c>
      <c r="Q1218" s="331">
        <v>3.0323300999999999E-4</v>
      </c>
      <c r="R1218" s="331">
        <v>2.7293571000000001E-4</v>
      </c>
      <c r="S1218" s="331">
        <v>2.4602289E-4</v>
      </c>
      <c r="T1218" s="331">
        <v>1.9794209999999999E-3</v>
      </c>
      <c r="U1218" s="331">
        <v>2.7529277000000001E-2</v>
      </c>
      <c r="V1218" s="331">
        <v>12.881303000000001</v>
      </c>
      <c r="W1218" s="331">
        <v>3.6590069000000001E-6</v>
      </c>
      <c r="X1218" s="331">
        <v>0</v>
      </c>
      <c r="Y1218"/>
      <c r="Z1218" s="288">
        <v>3.8731529333333334</v>
      </c>
      <c r="AA1218"/>
      <c r="AB1218" s="164">
        <v>27.556001999999999</v>
      </c>
      <c r="AC1218" s="164">
        <v>5.7129741999999997</v>
      </c>
      <c r="AD1218" s="164">
        <v>0.45626911999999997</v>
      </c>
      <c r="AE1218" s="164">
        <v>0</v>
      </c>
      <c r="AF1218" s="164">
        <v>21.070602999999998</v>
      </c>
      <c r="AG1218" s="164">
        <v>0.21964966</v>
      </c>
      <c r="AH1218" s="164">
        <v>9.6506549999999997E-2</v>
      </c>
      <c r="AI1218"/>
      <c r="AJ1218" s="185">
        <v>6.5827205999999999E-2</v>
      </c>
      <c r="AK1218" s="185">
        <v>6.2494428999999997E-2</v>
      </c>
      <c r="AL1218" s="185">
        <v>2.9879976999999999E-3</v>
      </c>
      <c r="AM1218" s="185">
        <v>3.4477964000000002E-4</v>
      </c>
      <c r="AN1218" s="176">
        <v>3.7466684000000002E-6</v>
      </c>
      <c r="AO1218" s="176">
        <v>1.1050287E-8</v>
      </c>
      <c r="AP1218" s="176">
        <v>4.8288464000000003E-2</v>
      </c>
      <c r="AQ1218" s="192">
        <v>3.5943142999999998E-6</v>
      </c>
      <c r="AR1218" s="192">
        <v>1.0844912999999999E-8</v>
      </c>
      <c r="AS1218" s="192">
        <v>2.9629850999999999E-13</v>
      </c>
      <c r="AT1218" s="192">
        <v>4.7680791000000003E-12</v>
      </c>
      <c r="AU1218" s="192">
        <v>0</v>
      </c>
      <c r="AV1218" s="192">
        <v>1.9739239E-10</v>
      </c>
      <c r="AW1218" s="192">
        <v>1.5200861000000001E-7</v>
      </c>
      <c r="AX1218" s="192">
        <v>3.2035255000000001E-11</v>
      </c>
      <c r="AY1218" s="192">
        <v>1.7248493999999999E-10</v>
      </c>
      <c r="AZ1218" s="192">
        <v>5.4560358000000002E-14</v>
      </c>
      <c r="BA1218" s="192">
        <v>8.0915936000000003E-16</v>
      </c>
      <c r="BB1218" s="192">
        <v>1.7277426E-13</v>
      </c>
      <c r="BC1218" s="192">
        <v>2.7892353999999998E-13</v>
      </c>
      <c r="BD1218" s="192">
        <v>5.0885054999999999E-14</v>
      </c>
      <c r="BE1218" s="192">
        <v>8.0601844000000006E-12</v>
      </c>
      <c r="BF1218" s="192">
        <v>1.3525871999999999E-10</v>
      </c>
      <c r="BG1218" s="192">
        <v>4.5590130999999998E-20</v>
      </c>
      <c r="BH1218" s="192">
        <v>2.2526184000000001E-5</v>
      </c>
      <c r="BI1218" s="193">
        <v>4.8265938000000001E-2</v>
      </c>
      <c r="BJ1218" s="192">
        <v>0</v>
      </c>
      <c r="BK1218" s="192">
        <v>0</v>
      </c>
      <c r="BL1218" s="192">
        <v>0</v>
      </c>
      <c r="BM1218"/>
      <c r="BN1218" s="164">
        <v>1.1907406E-4</v>
      </c>
      <c r="BO1218" s="186">
        <v>1.2418953E-6</v>
      </c>
      <c r="BP1218" s="164">
        <v>1.0799377999999999E-4</v>
      </c>
      <c r="BQ1218" s="186">
        <v>3.2858888000000001E-8</v>
      </c>
      <c r="BR1218" s="186">
        <v>1.1555832E-6</v>
      </c>
      <c r="BS1218" s="186">
        <v>9.8138830999999999E-8</v>
      </c>
      <c r="BT1218" s="186">
        <v>1.3380518999999999E-9</v>
      </c>
      <c r="BU1218" s="186">
        <v>1.4780599000000001E-7</v>
      </c>
      <c r="BV1218" s="186">
        <v>3.1981232000000001E-8</v>
      </c>
      <c r="BW1218" s="186">
        <v>2.1253002E-7</v>
      </c>
      <c r="BX1218" s="186">
        <v>0</v>
      </c>
      <c r="BY1218" s="186">
        <v>1.0081676E-16</v>
      </c>
      <c r="BZ1218" s="186">
        <v>8.2550198000000004E-13</v>
      </c>
      <c r="CA1218" s="186">
        <v>5.9961692000000002E-7</v>
      </c>
      <c r="CB1218" s="186">
        <v>7.5399496999999999E-6</v>
      </c>
      <c r="CC1218" s="186">
        <v>1.8575246999999999E-8</v>
      </c>
      <c r="CD1218" s="186">
        <v>0</v>
      </c>
      <c r="CE1218"/>
      <c r="CF1218" s="329">
        <v>6.9871613E-13</v>
      </c>
      <c r="CG1218" s="330">
        <v>3.8731658000000002</v>
      </c>
      <c r="CH1218" s="330">
        <v>4.0667382000000004E-3</v>
      </c>
      <c r="CI1218" s="330">
        <v>8.7499476000000003E-4</v>
      </c>
      <c r="CJ1218" s="329">
        <v>1.2091426000000001E-4</v>
      </c>
      <c r="CK1218" s="329">
        <v>7.9160296000000004E-11</v>
      </c>
      <c r="CL1218" s="329">
        <v>9.2649676000000002E-9</v>
      </c>
      <c r="CM1218" s="329">
        <v>5.3006625999999999E-5</v>
      </c>
      <c r="CN1218" s="330">
        <v>0.13781057999999999</v>
      </c>
      <c r="CO1218" s="330">
        <v>0.67088738000000003</v>
      </c>
      <c r="CP1218"/>
      <c r="CQ1218">
        <v>0.58097293999999999</v>
      </c>
      <c r="CR1218">
        <v>1.6055558592000002E-2</v>
      </c>
      <c r="CS1218">
        <v>1.0735688816899999E-2</v>
      </c>
      <c r="CT1218">
        <v>12.894014450810001</v>
      </c>
      <c r="CU1218">
        <v>2.7775299890000001E-2</v>
      </c>
      <c r="CV1218" s="109"/>
      <c r="CW1218" s="376" t="s">
        <v>7079</v>
      </c>
      <c r="CX1218" s="36"/>
      <c r="CY1218" s="36"/>
      <c r="CZ1218" s="36"/>
      <c r="DA1218" s="237"/>
      <c r="DB1218" s="40"/>
      <c r="DC1218" s="34"/>
      <c r="DD1218" s="34"/>
      <c r="DE1218" s="34"/>
      <c r="DF1218" s="34"/>
      <c r="DG1218" s="34"/>
      <c r="DH1218" s="34"/>
      <c r="DI1218" s="40"/>
      <c r="DJ1218" s="40"/>
      <c r="DK1218" s="40"/>
      <c r="DL1218" s="40"/>
    </row>
    <row r="1219" spans="1:116" ht="14.4" x14ac:dyDescent="0.3">
      <c r="A1219" t="s">
        <v>2370</v>
      </c>
      <c r="B1219" s="113" t="s">
        <v>924</v>
      </c>
      <c r="C1219" s="182" t="s">
        <v>322</v>
      </c>
      <c r="D1219" s="40" t="s">
        <v>306</v>
      </c>
      <c r="E1219" s="181" t="s">
        <v>943</v>
      </c>
      <c r="F1219" s="184" t="s">
        <v>4493</v>
      </c>
      <c r="G1219" s="184">
        <v>4.9491108023499999E-2</v>
      </c>
      <c r="H1219" s="184">
        <v>3.4342808245999999E-3</v>
      </c>
      <c r="I1219" s="184">
        <v>4.9233314709999998E-3</v>
      </c>
      <c r="J1219" s="328">
        <v>9.8331257279000005E-3</v>
      </c>
      <c r="K1219" s="184">
        <v>3.1300370000000001E-2</v>
      </c>
      <c r="L1219" s="184">
        <v>1.5357421999999999E-3</v>
      </c>
      <c r="M1219" s="331">
        <v>1.8512188E-3</v>
      </c>
      <c r="N1219" s="184">
        <v>1.7345488000000001E-3</v>
      </c>
      <c r="O1219" s="331">
        <v>1.4991347999999999E-3</v>
      </c>
      <c r="P1219" s="331">
        <v>7.0120146000000004E-6</v>
      </c>
      <c r="Q1219" s="331">
        <v>1.9358521E-4</v>
      </c>
      <c r="R1219" s="331">
        <v>1.8173896000000001E-4</v>
      </c>
      <c r="S1219" s="184">
        <v>1.8035288999999999E-4</v>
      </c>
      <c r="T1219" s="331">
        <v>1.319614E-3</v>
      </c>
      <c r="U1219" s="331">
        <v>9.6503335000000003E-3</v>
      </c>
      <c r="V1219" s="331">
        <v>3.5017510999999998E-5</v>
      </c>
      <c r="W1219" s="331">
        <v>2.4393378999999999E-6</v>
      </c>
      <c r="X1219" s="331">
        <v>0</v>
      </c>
      <c r="Y1219"/>
      <c r="Z1219" s="288">
        <v>0.20866913333333334</v>
      </c>
      <c r="AA1219"/>
      <c r="AB1219" s="164">
        <v>24.568950999999998</v>
      </c>
      <c r="AC1219" s="164">
        <v>2.7864784</v>
      </c>
      <c r="AD1219" s="164">
        <v>0.44482137999999999</v>
      </c>
      <c r="AE1219" s="164">
        <v>0</v>
      </c>
      <c r="AF1219" s="164">
        <v>21.041487</v>
      </c>
      <c r="AG1219" s="164">
        <v>0.20269248000000001</v>
      </c>
      <c r="AH1219" s="164">
        <v>9.3471560999999995E-2</v>
      </c>
      <c r="AI1219"/>
      <c r="AJ1219" s="185">
        <v>4.1733559E-3</v>
      </c>
      <c r="AK1219" s="185">
        <v>3.8597592E-3</v>
      </c>
      <c r="AL1219" s="185">
        <v>1.7461958999999999E-4</v>
      </c>
      <c r="AM1219" s="187">
        <v>1.3897711999999999E-4</v>
      </c>
      <c r="AN1219" s="176">
        <v>2.3140042999999999E-7</v>
      </c>
      <c r="AO1219" s="176">
        <v>6.4578249999999999E-10</v>
      </c>
      <c r="AP1219" s="176">
        <v>1.9464583000000001E-2</v>
      </c>
      <c r="AQ1219" s="192">
        <v>1.9366389E-7</v>
      </c>
      <c r="AR1219" s="192">
        <v>5.8432996000000002E-10</v>
      </c>
      <c r="AS1219" s="192">
        <v>1.5964727E-14</v>
      </c>
      <c r="AT1219" s="192">
        <v>3.1787194000000001E-12</v>
      </c>
      <c r="AU1219" s="192">
        <v>0</v>
      </c>
      <c r="AV1219" s="192">
        <v>1.2870687E-10</v>
      </c>
      <c r="AW1219" s="192">
        <v>3.7512170999999997E-8</v>
      </c>
      <c r="AX1219" s="192">
        <v>2.0698219E-11</v>
      </c>
      <c r="AY1219" s="192">
        <v>4.0586174E-11</v>
      </c>
      <c r="AZ1219" s="192">
        <v>3.6373572000000001E-14</v>
      </c>
      <c r="BA1219" s="192">
        <v>5.3943957000000002E-16</v>
      </c>
      <c r="BB1219" s="192">
        <v>1.1030044E-13</v>
      </c>
      <c r="BC1219" s="192">
        <v>4.0211332000000001E-15</v>
      </c>
      <c r="BD1219" s="192">
        <v>9.4006219999999993E-16</v>
      </c>
      <c r="BE1219" s="192">
        <v>5.1310173000000001E-12</v>
      </c>
      <c r="BF1219" s="192">
        <v>8.7356485000000003E-11</v>
      </c>
      <c r="BG1219" s="192">
        <v>3.0393419999999999E-20</v>
      </c>
      <c r="BH1219" s="192">
        <v>1.6985382999999999E-5</v>
      </c>
      <c r="BI1219" s="193">
        <v>1.9447597E-2</v>
      </c>
      <c r="BJ1219" s="192">
        <v>0</v>
      </c>
      <c r="BK1219" s="192">
        <v>0</v>
      </c>
      <c r="BL1219" s="192">
        <v>0</v>
      </c>
      <c r="BM1219"/>
      <c r="BN1219" s="186">
        <v>1.1175087E-5</v>
      </c>
      <c r="BO1219" s="186">
        <v>3.1496803000000002E-7</v>
      </c>
      <c r="BP1219" s="186">
        <v>5.8182491000000003E-6</v>
      </c>
      <c r="BQ1219" s="186">
        <v>2.1827321000000001E-8</v>
      </c>
      <c r="BR1219" s="186">
        <v>3.5058594999999999E-7</v>
      </c>
      <c r="BS1219" s="186">
        <v>6.5425886999999993E-8</v>
      </c>
      <c r="BT1219" s="186">
        <v>8.9203456999999996E-10</v>
      </c>
      <c r="BU1219" s="186">
        <v>9.8537328000000003E-8</v>
      </c>
      <c r="BV1219" s="186">
        <v>1.8951073999999999E-8</v>
      </c>
      <c r="BW1219" s="186">
        <v>1.3585925000000001E-7</v>
      </c>
      <c r="BX1219" s="186">
        <v>0</v>
      </c>
      <c r="BY1219" s="186">
        <v>6.7211172E-17</v>
      </c>
      <c r="BZ1219" s="186">
        <v>5.5033465E-13</v>
      </c>
      <c r="CA1219" s="186">
        <v>3.4584507E-7</v>
      </c>
      <c r="CB1219" s="186">
        <v>3.9915613999999998E-6</v>
      </c>
      <c r="CC1219" s="186">
        <v>1.2383527E-8</v>
      </c>
      <c r="CD1219" s="186">
        <v>0</v>
      </c>
      <c r="CE1219"/>
      <c r="CF1219" s="329">
        <v>4.6581075000000004E-13</v>
      </c>
      <c r="CG1219" s="330">
        <v>0.20867768</v>
      </c>
      <c r="CH1219" s="330">
        <v>2.7111587999999998E-3</v>
      </c>
      <c r="CI1219" s="330">
        <v>2.3236858000000001E-4</v>
      </c>
      <c r="CJ1219" s="329">
        <v>7.5947015000000004E-5</v>
      </c>
      <c r="CK1219" s="329">
        <v>5.0564595000000001E-11</v>
      </c>
      <c r="CL1219" s="329">
        <v>5.9155922999999997E-9</v>
      </c>
      <c r="CM1219" s="329">
        <v>1.3966509E-5</v>
      </c>
      <c r="CN1219" s="330">
        <v>2.2055813E-3</v>
      </c>
      <c r="CO1219" s="330">
        <v>0.27399324000000003</v>
      </c>
      <c r="CP1219"/>
      <c r="CQ1219">
        <v>3.1300370000000001E-2</v>
      </c>
      <c r="CR1219">
        <v>7.0029807845999993E-3</v>
      </c>
      <c r="CS1219">
        <v>3.5711392978999999E-3</v>
      </c>
      <c r="CT1219">
        <v>4.9233314709999998E-3</v>
      </c>
      <c r="CU1219">
        <v>9.830686390000001E-3</v>
      </c>
      <c r="CV1219" s="109"/>
      <c r="CW1219" s="376" t="s">
        <v>7082</v>
      </c>
      <c r="CX1219" s="36"/>
      <c r="CY1219" s="36"/>
      <c r="CZ1219" s="34"/>
      <c r="DA1219" s="237"/>
      <c r="DB1219" s="40"/>
      <c r="DC1219" s="34"/>
      <c r="DD1219" s="34"/>
      <c r="DE1219" s="34"/>
      <c r="DF1219" s="34"/>
      <c r="DG1219" s="34"/>
      <c r="DH1219" s="34"/>
      <c r="DI1219" s="40"/>
      <c r="DJ1219" s="40"/>
      <c r="DK1219" s="40"/>
      <c r="DL1219" s="40"/>
    </row>
    <row r="1220" spans="1:116" ht="14.4" x14ac:dyDescent="0.3">
      <c r="A1220" t="s">
        <v>2371</v>
      </c>
      <c r="B1220" s="113" t="s">
        <v>924</v>
      </c>
      <c r="C1220" s="182" t="s">
        <v>323</v>
      </c>
      <c r="D1220" s="40" t="s">
        <v>306</v>
      </c>
      <c r="E1220" s="181" t="s">
        <v>943</v>
      </c>
      <c r="F1220" s="184" t="s">
        <v>4494</v>
      </c>
      <c r="G1220" s="184">
        <v>5.3073452290699999E-2</v>
      </c>
      <c r="H1220" s="184">
        <v>2.7038383337999999E-3</v>
      </c>
      <c r="I1220" s="184">
        <v>5.2848864179999991E-3</v>
      </c>
      <c r="J1220" s="328">
        <v>1.15293045389E-2</v>
      </c>
      <c r="K1220" s="184">
        <v>3.3555423000000001E-2</v>
      </c>
      <c r="L1220" s="184">
        <v>2.7092141999999998E-3</v>
      </c>
      <c r="M1220" s="331">
        <v>1.5220048E-3</v>
      </c>
      <c r="N1220" s="184">
        <v>1.4896880000000001E-3</v>
      </c>
      <c r="O1220" s="331">
        <v>1.0728858E-3</v>
      </c>
      <c r="P1220" s="331">
        <v>5.3477938000000002E-6</v>
      </c>
      <c r="Q1220" s="331">
        <v>1.3591674E-4</v>
      </c>
      <c r="R1220" s="331">
        <v>1.2470177E-4</v>
      </c>
      <c r="S1220" s="331">
        <v>1.4766884999999999E-4</v>
      </c>
      <c r="T1220" s="331">
        <v>9.0487816000000003E-4</v>
      </c>
      <c r="U1220" s="331">
        <v>1.1379963E-2</v>
      </c>
      <c r="V1220" s="331">
        <v>2.4087488E-5</v>
      </c>
      <c r="W1220" s="331">
        <v>1.6726889000000001E-6</v>
      </c>
      <c r="X1220" s="331">
        <v>0</v>
      </c>
      <c r="Y1220"/>
      <c r="Z1220" s="288">
        <v>0.22370282000000002</v>
      </c>
      <c r="AA1220"/>
      <c r="AB1220" s="164">
        <v>24.658887</v>
      </c>
      <c r="AC1220" s="164">
        <v>2.9055865000000001</v>
      </c>
      <c r="AD1220" s="164">
        <v>0.44357760000000002</v>
      </c>
      <c r="AE1220" s="164">
        <v>0</v>
      </c>
      <c r="AF1220" s="164">
        <v>21.023185000000002</v>
      </c>
      <c r="AG1220" s="164">
        <v>0.19333304000000001</v>
      </c>
      <c r="AH1220" s="164">
        <v>9.3205067000000003E-2</v>
      </c>
      <c r="AI1220"/>
      <c r="AJ1220" s="185">
        <v>4.7459049999999999E-3</v>
      </c>
      <c r="AK1220" s="185">
        <v>4.4081277999999998E-3</v>
      </c>
      <c r="AL1220" s="185">
        <v>1.9076795E-4</v>
      </c>
      <c r="AM1220" s="185">
        <v>1.4700921E-4</v>
      </c>
      <c r="AN1220" s="176">
        <v>2.6427624999999998E-7</v>
      </c>
      <c r="AO1220" s="176">
        <v>7.0550275999999998E-10</v>
      </c>
      <c r="AP1220" s="176">
        <v>2.0589525000000001E-2</v>
      </c>
      <c r="AQ1220" s="192">
        <v>2.076092E-7</v>
      </c>
      <c r="AR1220" s="192">
        <v>6.2640657000000003E-10</v>
      </c>
      <c r="AS1220" s="192">
        <v>1.7114321000000001E-14</v>
      </c>
      <c r="AT1220" s="192">
        <v>2.1796932999999999E-12</v>
      </c>
      <c r="AU1220" s="192">
        <v>0</v>
      </c>
      <c r="AV1220" s="192">
        <v>9.6302943000000005E-11</v>
      </c>
      <c r="AW1220" s="192">
        <v>5.6504011999999998E-8</v>
      </c>
      <c r="AX1220" s="192">
        <v>1.6028128E-11</v>
      </c>
      <c r="AY1220" s="192">
        <v>6.2865231999999999E-11</v>
      </c>
      <c r="AZ1220" s="192">
        <v>2.4941877999999999E-14</v>
      </c>
      <c r="BA1220" s="192">
        <v>3.6990142E-16</v>
      </c>
      <c r="BB1220" s="192">
        <v>7.7442014E-14</v>
      </c>
      <c r="BC1220" s="192">
        <v>7.0105656000000003E-14</v>
      </c>
      <c r="BD1220" s="192">
        <v>1.2854780999999999E-14</v>
      </c>
      <c r="BE1220" s="192">
        <v>3.6081609E-12</v>
      </c>
      <c r="BF1220" s="192">
        <v>6.0944049999999997E-11</v>
      </c>
      <c r="BG1220" s="192">
        <v>2.0841203E-20</v>
      </c>
      <c r="BH1220" s="192">
        <v>1.4293036E-5</v>
      </c>
      <c r="BI1220" s="193">
        <v>2.0575231999999999E-2</v>
      </c>
      <c r="BJ1220" s="192">
        <v>0</v>
      </c>
      <c r="BK1220" s="192">
        <v>0</v>
      </c>
      <c r="BL1220" s="192">
        <v>0</v>
      </c>
      <c r="BM1220"/>
      <c r="BN1220" s="186">
        <v>1.1857898999999999E-5</v>
      </c>
      <c r="BO1220" s="186">
        <v>4.5751798000000001E-7</v>
      </c>
      <c r="BP1220" s="186">
        <v>6.2374283000000004E-6</v>
      </c>
      <c r="BQ1220" s="186">
        <v>1.5120371000000002E-8</v>
      </c>
      <c r="BR1220" s="186">
        <v>4.7956241000000005E-7</v>
      </c>
      <c r="BS1220" s="186">
        <v>4.4863465999999999E-8</v>
      </c>
      <c r="BT1220" s="186">
        <v>6.1168084999999996E-10</v>
      </c>
      <c r="BU1220" s="186">
        <v>6.7568454000000006E-8</v>
      </c>
      <c r="BV1220" s="186">
        <v>1.3872284E-8</v>
      </c>
      <c r="BW1220" s="186">
        <v>9.5696061999999999E-8</v>
      </c>
      <c r="BX1220" s="186">
        <v>0</v>
      </c>
      <c r="BY1220" s="186">
        <v>4.6087660999999998E-17</v>
      </c>
      <c r="BZ1220" s="186">
        <v>3.7737233000000001E-13</v>
      </c>
      <c r="CA1220" s="186">
        <v>3.1023076E-7</v>
      </c>
      <c r="CB1220" s="186">
        <v>4.1269353E-6</v>
      </c>
      <c r="CC1220" s="186">
        <v>8.4915887000000005E-9</v>
      </c>
      <c r="CD1220" s="186">
        <v>0</v>
      </c>
      <c r="CE1220"/>
      <c r="CF1220" s="329">
        <v>3.1941308999999999E-13</v>
      </c>
      <c r="CG1220" s="330">
        <v>0.22370867999999999</v>
      </c>
      <c r="CH1220" s="330">
        <v>1.8590803E-3</v>
      </c>
      <c r="CI1220" s="330">
        <v>3.2459653000000002E-4</v>
      </c>
      <c r="CJ1220" s="329">
        <v>6.9243580999999997E-5</v>
      </c>
      <c r="CK1220" s="329">
        <v>3.5490596E-11</v>
      </c>
      <c r="CL1220" s="329">
        <v>4.1530458999999998E-9</v>
      </c>
      <c r="CM1220" s="329">
        <v>2.0796027999999999E-5</v>
      </c>
      <c r="CN1220" s="330">
        <v>3.4706853000000003E-2</v>
      </c>
      <c r="CO1220" s="330">
        <v>0.28988427</v>
      </c>
      <c r="CP1220"/>
      <c r="CQ1220">
        <v>3.3555423000000001E-2</v>
      </c>
      <c r="CR1220">
        <v>7.0597591038000004E-3</v>
      </c>
      <c r="CS1220">
        <v>4.3575934588999995E-3</v>
      </c>
      <c r="CT1220">
        <v>5.284886418E-3</v>
      </c>
      <c r="CU1220">
        <v>1.1527631849999999E-2</v>
      </c>
      <c r="CV1220" s="109"/>
      <c r="CW1220" s="376" t="s">
        <v>7083</v>
      </c>
      <c r="CX1220" s="36"/>
      <c r="CY1220" s="36"/>
      <c r="CZ1220" s="36"/>
      <c r="DA1220" s="237"/>
      <c r="DB1220" s="40"/>
      <c r="DC1220" s="34"/>
      <c r="DD1220" s="34"/>
      <c r="DE1220" s="34"/>
      <c r="DF1220" s="34"/>
      <c r="DG1220" s="34"/>
      <c r="DH1220" s="34"/>
      <c r="DI1220" s="40"/>
      <c r="DJ1220" s="40"/>
      <c r="DK1220" s="40"/>
      <c r="DL1220" s="40"/>
    </row>
    <row r="1221" spans="1:116" ht="14.4" x14ac:dyDescent="0.3">
      <c r="A1221" t="s">
        <v>7084</v>
      </c>
      <c r="B1221" s="113" t="s">
        <v>924</v>
      </c>
      <c r="C1221" s="182" t="s">
        <v>1693</v>
      </c>
      <c r="D1221" s="40" t="s">
        <v>306</v>
      </c>
      <c r="E1221" s="181" t="s">
        <v>943</v>
      </c>
      <c r="F1221" s="184" t="s">
        <v>7085</v>
      </c>
      <c r="G1221" s="184">
        <v>3.5074984618027005</v>
      </c>
      <c r="H1221" s="184">
        <v>2.7038383337999999E-3</v>
      </c>
      <c r="I1221" s="184">
        <v>2.9422098989300003</v>
      </c>
      <c r="J1221" s="328">
        <v>1.15293045389E-2</v>
      </c>
      <c r="K1221" s="184">
        <v>0.55105541999999996</v>
      </c>
      <c r="L1221" s="184">
        <v>2.7092141999999998E-3</v>
      </c>
      <c r="M1221" s="331">
        <v>1.5220048E-3</v>
      </c>
      <c r="N1221" s="184">
        <v>1.4896880000000001E-3</v>
      </c>
      <c r="O1221" s="331">
        <v>1.0728858E-3</v>
      </c>
      <c r="P1221" s="331">
        <v>5.3477938000000002E-6</v>
      </c>
      <c r="Q1221" s="331">
        <v>1.3591674E-4</v>
      </c>
      <c r="R1221" s="331">
        <v>1.2470177E-4</v>
      </c>
      <c r="S1221" s="184">
        <v>1.4766884999999999E-4</v>
      </c>
      <c r="T1221" s="331">
        <v>9.0487816000000003E-4</v>
      </c>
      <c r="U1221" s="331">
        <v>1.1379963E-2</v>
      </c>
      <c r="V1221" s="331">
        <v>2.9369491000000001</v>
      </c>
      <c r="W1221" s="331">
        <v>1.6726889000000001E-6</v>
      </c>
      <c r="X1221" s="331">
        <v>0</v>
      </c>
      <c r="Y1221"/>
      <c r="Z1221" s="288">
        <v>3.6737028</v>
      </c>
      <c r="AA1221"/>
      <c r="AB1221" s="164">
        <v>24.658887</v>
      </c>
      <c r="AC1221" s="164">
        <v>2.9055865000000001</v>
      </c>
      <c r="AD1221" s="164">
        <v>0.44357760000000002</v>
      </c>
      <c r="AE1221" s="164">
        <v>0</v>
      </c>
      <c r="AF1221" s="164">
        <v>21.023185000000002</v>
      </c>
      <c r="AG1221" s="164">
        <v>0.19333304000000001</v>
      </c>
      <c r="AH1221" s="164">
        <v>9.3205067000000003E-2</v>
      </c>
      <c r="AI1221"/>
      <c r="AJ1221" s="185">
        <v>6.0760728E-2</v>
      </c>
      <c r="AK1221" s="185">
        <v>5.7810816000000001E-2</v>
      </c>
      <c r="AL1221" s="185">
        <v>2.8029032999999999E-3</v>
      </c>
      <c r="AM1221" s="185">
        <v>1.4700921E-4</v>
      </c>
      <c r="AN1221" s="176">
        <v>3.4658762000000002E-6</v>
      </c>
      <c r="AO1221" s="176">
        <v>1.0365767E-8</v>
      </c>
      <c r="AP1221" s="176">
        <v>2.0589525000000001E-2</v>
      </c>
      <c r="AQ1221" s="192">
        <v>3.4092091999999998E-6</v>
      </c>
      <c r="AR1221" s="192">
        <v>1.0286406999999999E-8</v>
      </c>
      <c r="AS1221" s="192">
        <v>2.8103932E-13</v>
      </c>
      <c r="AT1221" s="192">
        <v>2.1796932999999999E-12</v>
      </c>
      <c r="AU1221" s="192">
        <v>0</v>
      </c>
      <c r="AV1221" s="192">
        <v>9.6302943000000005E-11</v>
      </c>
      <c r="AW1221" s="192">
        <v>5.6504011999999998E-8</v>
      </c>
      <c r="AX1221" s="192">
        <v>1.6028128E-11</v>
      </c>
      <c r="AY1221" s="192">
        <v>6.2865231999999999E-11</v>
      </c>
      <c r="AZ1221" s="192">
        <v>2.4941877999999999E-14</v>
      </c>
      <c r="BA1221" s="192">
        <v>3.6990142E-16</v>
      </c>
      <c r="BB1221" s="192">
        <v>7.7442014E-14</v>
      </c>
      <c r="BC1221" s="192">
        <v>7.0105656000000003E-14</v>
      </c>
      <c r="BD1221" s="192">
        <v>1.2854780999999999E-14</v>
      </c>
      <c r="BE1221" s="192">
        <v>3.6081609E-12</v>
      </c>
      <c r="BF1221" s="192">
        <v>6.0944049999999997E-11</v>
      </c>
      <c r="BG1221" s="192">
        <v>2.0841203E-20</v>
      </c>
      <c r="BH1221" s="192">
        <v>1.4293036E-5</v>
      </c>
      <c r="BI1221" s="193">
        <v>2.0575231999999999E-2</v>
      </c>
      <c r="BJ1221" s="192">
        <v>0</v>
      </c>
      <c r="BK1221" s="192">
        <v>0</v>
      </c>
      <c r="BL1221" s="192">
        <v>0</v>
      </c>
      <c r="BM1221"/>
      <c r="BN1221" s="164">
        <v>1.0805304999999999E-4</v>
      </c>
      <c r="BO1221" s="186">
        <v>4.5751798000000001E-7</v>
      </c>
      <c r="BP1221" s="164">
        <v>1.0243258E-4</v>
      </c>
      <c r="BQ1221" s="186">
        <v>1.5120371000000002E-8</v>
      </c>
      <c r="BR1221" s="186">
        <v>4.7956241000000005E-7</v>
      </c>
      <c r="BS1221" s="186">
        <v>4.4863465999999999E-8</v>
      </c>
      <c r="BT1221" s="186">
        <v>6.1168084999999996E-10</v>
      </c>
      <c r="BU1221" s="186">
        <v>6.7568454000000006E-8</v>
      </c>
      <c r="BV1221" s="186">
        <v>1.3872284E-8</v>
      </c>
      <c r="BW1221" s="186">
        <v>9.5696061999999999E-8</v>
      </c>
      <c r="BX1221" s="186">
        <v>0</v>
      </c>
      <c r="BY1221" s="186">
        <v>4.6087660999999998E-17</v>
      </c>
      <c r="BZ1221" s="186">
        <v>3.7737233000000001E-13</v>
      </c>
      <c r="CA1221" s="186">
        <v>3.1023076E-7</v>
      </c>
      <c r="CB1221" s="186">
        <v>4.1269353E-6</v>
      </c>
      <c r="CC1221" s="186">
        <v>8.4915887000000005E-9</v>
      </c>
      <c r="CD1221" s="186">
        <v>0</v>
      </c>
      <c r="CE1221"/>
      <c r="CF1221" s="329">
        <v>3.1941308999999999E-13</v>
      </c>
      <c r="CG1221" s="330">
        <v>3.6737087000000002</v>
      </c>
      <c r="CH1221" s="330">
        <v>1.8590803E-3</v>
      </c>
      <c r="CI1221" s="330">
        <v>3.2459653000000002E-4</v>
      </c>
      <c r="CJ1221" s="329">
        <v>6.9243580999999997E-5</v>
      </c>
      <c r="CK1221" s="329">
        <v>3.5490596E-11</v>
      </c>
      <c r="CL1221" s="329">
        <v>4.1530458999999998E-9</v>
      </c>
      <c r="CM1221" s="329">
        <v>2.0796027999999999E-5</v>
      </c>
      <c r="CN1221" s="330">
        <v>3.4706853000000003E-2</v>
      </c>
      <c r="CO1221" s="330">
        <v>0.28988427</v>
      </c>
      <c r="CP1221"/>
      <c r="CQ1221">
        <v>0.55105541999999996</v>
      </c>
      <c r="CR1221">
        <v>7.0597591038000004E-3</v>
      </c>
      <c r="CS1221">
        <v>4.3575934588999995E-3</v>
      </c>
      <c r="CT1221">
        <v>2.9422098989299998</v>
      </c>
      <c r="CU1221">
        <v>1.1527631849999999E-2</v>
      </c>
      <c r="CV1221" s="109"/>
      <c r="CW1221" s="376" t="s">
        <v>7083</v>
      </c>
      <c r="CX1221" s="36"/>
      <c r="CY1221" s="36"/>
      <c r="CZ1221" s="36"/>
      <c r="DA1221" s="237"/>
      <c r="DB1221" s="40"/>
      <c r="DC1221" s="40"/>
      <c r="DD1221" s="40"/>
      <c r="DE1221" s="40"/>
      <c r="DF1221" s="40"/>
      <c r="DG1221" s="40"/>
      <c r="DH1221" s="40"/>
      <c r="DI1221" s="40"/>
      <c r="DJ1221" s="40"/>
      <c r="DK1221" s="40"/>
      <c r="DL1221" s="40"/>
    </row>
    <row r="1222" spans="1:116" ht="14.4" x14ac:dyDescent="0.3">
      <c r="A1222" t="s">
        <v>7086</v>
      </c>
      <c r="B1222" s="113" t="s">
        <v>924</v>
      </c>
      <c r="C1222" s="182" t="s">
        <v>324</v>
      </c>
      <c r="D1222" s="40" t="s">
        <v>306</v>
      </c>
      <c r="E1222" s="181" t="s">
        <v>943</v>
      </c>
      <c r="F1222" s="184" t="s">
        <v>7087</v>
      </c>
      <c r="G1222" s="184">
        <v>5.1112298804000006E-2</v>
      </c>
      <c r="H1222" s="184">
        <v>2.6820815100999998E-3</v>
      </c>
      <c r="I1222" s="184">
        <v>5.0330798349999999E-3</v>
      </c>
      <c r="J1222" s="328">
        <v>1.0911638458900001E-2</v>
      </c>
      <c r="K1222" s="184">
        <v>3.2485499000000001E-2</v>
      </c>
      <c r="L1222" s="184">
        <v>2.4725366000000002E-3</v>
      </c>
      <c r="M1222" s="184">
        <v>1.5069021999999999E-3</v>
      </c>
      <c r="N1222" s="331">
        <v>1.4705580000000001E-3</v>
      </c>
      <c r="O1222" s="331">
        <v>1.0708857E-3</v>
      </c>
      <c r="P1222" s="331">
        <v>5.2567000999999999E-6</v>
      </c>
      <c r="Q1222" s="331">
        <v>1.3538111E-4</v>
      </c>
      <c r="R1222" s="331">
        <v>1.2468812999999999E-4</v>
      </c>
      <c r="S1222" s="184">
        <v>1.4725976999999999E-4</v>
      </c>
      <c r="T1222" s="184">
        <v>9.0487816000000003E-4</v>
      </c>
      <c r="U1222" s="331">
        <v>1.0762706E-2</v>
      </c>
      <c r="V1222" s="331">
        <v>2.4074745000000002E-5</v>
      </c>
      <c r="W1222" s="331">
        <v>1.6726889000000001E-6</v>
      </c>
      <c r="X1222" s="331">
        <v>0</v>
      </c>
      <c r="Y1222"/>
      <c r="Z1222" s="288">
        <v>0.21656999333333335</v>
      </c>
      <c r="AA1222"/>
      <c r="AB1222" s="164">
        <v>24.565235999999999</v>
      </c>
      <c r="AC1222" s="164">
        <v>2.8123578999999999</v>
      </c>
      <c r="AD1222" s="164">
        <v>0.44329429999999997</v>
      </c>
      <c r="AE1222" s="164">
        <v>0</v>
      </c>
      <c r="AF1222" s="164">
        <v>21.023185000000002</v>
      </c>
      <c r="AG1222" s="164">
        <v>0.19327119000000001</v>
      </c>
      <c r="AH1222" s="164">
        <v>9.3126947000000002E-2</v>
      </c>
      <c r="AI1222"/>
      <c r="AJ1222" s="185">
        <v>4.5499355999999999E-3</v>
      </c>
      <c r="AK1222" s="185">
        <v>4.2254880000000003E-3</v>
      </c>
      <c r="AL1222" s="185">
        <v>1.8397823000000001E-4</v>
      </c>
      <c r="AM1222" s="185">
        <v>1.4046939000000001E-4</v>
      </c>
      <c r="AN1222" s="176">
        <v>2.5332661999999997E-7</v>
      </c>
      <c r="AO1222" s="176">
        <v>6.8039285999999999E-10</v>
      </c>
      <c r="AP1222" s="176">
        <v>1.9673584000000001E-2</v>
      </c>
      <c r="AQ1222" s="192">
        <v>2.0098994E-7</v>
      </c>
      <c r="AR1222" s="192">
        <v>6.0643466000000002E-10</v>
      </c>
      <c r="AS1222" s="192">
        <v>1.6568660000000001E-14</v>
      </c>
      <c r="AT1222" s="192">
        <v>2.1796932999999999E-12</v>
      </c>
      <c r="AU1222" s="192">
        <v>0</v>
      </c>
      <c r="AV1222" s="192">
        <v>9.5790307999999996E-11</v>
      </c>
      <c r="AW1222" s="192">
        <v>5.2174348E-8</v>
      </c>
      <c r="AX1222" s="192">
        <v>1.5911222000000001E-11</v>
      </c>
      <c r="AY1222" s="192">
        <v>5.7858429999999999E-11</v>
      </c>
      <c r="AZ1222" s="192">
        <v>2.4941877999999999E-14</v>
      </c>
      <c r="BA1222" s="192">
        <v>3.6990142E-16</v>
      </c>
      <c r="BB1222" s="192">
        <v>7.7136863999999997E-14</v>
      </c>
      <c r="BC1222" s="192">
        <v>5.8735163000000004E-14</v>
      </c>
      <c r="BD1222" s="192">
        <v>1.0793324E-14</v>
      </c>
      <c r="BE1222" s="192">
        <v>3.5930085000000002E-12</v>
      </c>
      <c r="BF1222" s="192">
        <v>6.0768051000000006E-11</v>
      </c>
      <c r="BG1222" s="192">
        <v>2.0841203E-20</v>
      </c>
      <c r="BH1222" s="192">
        <v>1.4255410999999999E-5</v>
      </c>
      <c r="BI1222" s="193">
        <v>1.9659329E-2</v>
      </c>
      <c r="BJ1222" s="192">
        <v>0</v>
      </c>
      <c r="BK1222" s="192">
        <v>0</v>
      </c>
      <c r="BL1222" s="192">
        <v>0</v>
      </c>
      <c r="BM1222"/>
      <c r="BN1222" s="186">
        <v>1.1475225999999999E-5</v>
      </c>
      <c r="BO1222" s="186">
        <v>4.2299956999999999E-7</v>
      </c>
      <c r="BP1222" s="186">
        <v>6.0385460999999998E-6</v>
      </c>
      <c r="BQ1222" s="186">
        <v>1.5109557999999999E-8</v>
      </c>
      <c r="BR1222" s="186">
        <v>4.4933817E-7</v>
      </c>
      <c r="BS1222" s="186">
        <v>4.4863465999999999E-8</v>
      </c>
      <c r="BT1222" s="186">
        <v>6.1168084999999996E-10</v>
      </c>
      <c r="BU1222" s="186">
        <v>6.7568454000000006E-8</v>
      </c>
      <c r="BV1222" s="186">
        <v>1.3724175000000001E-8</v>
      </c>
      <c r="BW1222" s="186">
        <v>9.5313847000000003E-8</v>
      </c>
      <c r="BX1222" s="186">
        <v>0</v>
      </c>
      <c r="BY1222" s="186">
        <v>4.6087660999999998E-17</v>
      </c>
      <c r="BZ1222" s="186">
        <v>3.7737233000000001E-13</v>
      </c>
      <c r="CA1222" s="186">
        <v>3.0433325999999999E-7</v>
      </c>
      <c r="CB1222" s="186">
        <v>4.0143258000000003E-6</v>
      </c>
      <c r="CC1222" s="186">
        <v>8.4915887000000005E-9</v>
      </c>
      <c r="CD1222" s="186">
        <v>0</v>
      </c>
      <c r="CE1222"/>
      <c r="CF1222" s="329">
        <v>3.1941308999999999E-13</v>
      </c>
      <c r="CG1222" s="330">
        <v>0.21657586000000001</v>
      </c>
      <c r="CH1222" s="330">
        <v>1.8590803E-3</v>
      </c>
      <c r="CI1222" s="330">
        <v>3.0097954E-4</v>
      </c>
      <c r="CJ1222" s="329">
        <v>6.8217264000000003E-5</v>
      </c>
      <c r="CK1222" s="329">
        <v>3.5352537999999998E-11</v>
      </c>
      <c r="CL1222" s="329">
        <v>4.1367301000000001E-9</v>
      </c>
      <c r="CM1222" s="329">
        <v>1.9302891E-5</v>
      </c>
      <c r="CN1222" s="330">
        <v>2.9102594999999998E-2</v>
      </c>
      <c r="CO1222" s="330">
        <v>0.27725302000000002</v>
      </c>
      <c r="CP1222"/>
      <c r="CQ1222">
        <v>3.2485499000000001E-2</v>
      </c>
      <c r="CR1222">
        <v>6.7862084401E-3</v>
      </c>
      <c r="CS1222">
        <v>4.1057996189000001E-3</v>
      </c>
      <c r="CT1222">
        <v>5.0330798349999999E-3</v>
      </c>
      <c r="CU1222">
        <v>1.090996577E-2</v>
      </c>
      <c r="CV1222" s="109"/>
      <c r="CW1222" s="376" t="s">
        <v>7088</v>
      </c>
      <c r="CX1222" s="36"/>
      <c r="CY1222" s="36"/>
      <c r="CZ1222" s="36"/>
      <c r="DA1222" s="237"/>
      <c r="DB1222" s="40"/>
      <c r="DC1222" s="47"/>
      <c r="DD1222" s="47"/>
      <c r="DE1222" s="47"/>
      <c r="DF1222" s="47"/>
      <c r="DG1222" s="47"/>
      <c r="DH1222" s="47"/>
      <c r="DI1222" s="40"/>
      <c r="DJ1222" s="40"/>
      <c r="DK1222" s="40"/>
      <c r="DL1222" s="40"/>
    </row>
    <row r="1223" spans="1:116" ht="14.4" x14ac:dyDescent="0.3">
      <c r="A1223" t="s">
        <v>7089</v>
      </c>
      <c r="B1223" s="113" t="s">
        <v>924</v>
      </c>
      <c r="C1223" s="182" t="s">
        <v>325</v>
      </c>
      <c r="D1223" s="40" t="s">
        <v>306</v>
      </c>
      <c r="E1223" s="181" t="s">
        <v>943</v>
      </c>
      <c r="F1223" s="184" t="s">
        <v>7090</v>
      </c>
      <c r="G1223" s="184">
        <v>7.8209592301400011E-2</v>
      </c>
      <c r="H1223" s="184">
        <v>3.4173399114999998E-3</v>
      </c>
      <c r="I1223" s="184">
        <v>6.7679914510000005E-3</v>
      </c>
      <c r="J1223" s="328">
        <v>1.54988369389E-2</v>
      </c>
      <c r="K1223" s="184">
        <v>5.2525424000000001E-2</v>
      </c>
      <c r="L1223" s="184">
        <v>3.6639150999999998E-3</v>
      </c>
      <c r="M1223" s="184">
        <v>2.0503927000000001E-3</v>
      </c>
      <c r="N1223" s="331">
        <v>2.0963792999999999E-3</v>
      </c>
      <c r="O1223" s="331">
        <v>1.1793104E-3</v>
      </c>
      <c r="P1223" s="331">
        <v>5.4038514999999999E-6</v>
      </c>
      <c r="Q1223" s="331">
        <v>1.3624635999999999E-4</v>
      </c>
      <c r="R1223" s="331">
        <v>1.2471016E-4</v>
      </c>
      <c r="S1223" s="184">
        <v>2.1656925000000001E-4</v>
      </c>
      <c r="T1223" s="184">
        <v>9.0487816000000003E-4</v>
      </c>
      <c r="U1223" s="331">
        <v>1.5280594999999999E-2</v>
      </c>
      <c r="V1223" s="331">
        <v>2.4095331000000001E-5</v>
      </c>
      <c r="W1223" s="331">
        <v>1.6726889000000001E-6</v>
      </c>
      <c r="X1223" s="331">
        <v>0</v>
      </c>
      <c r="Y1223"/>
      <c r="Z1223" s="288">
        <v>0.35016949333333336</v>
      </c>
      <c r="AA1223"/>
      <c r="AB1223" s="164">
        <v>26.920655</v>
      </c>
      <c r="AC1223" s="164">
        <v>4.3714164000000002</v>
      </c>
      <c r="AD1223" s="164">
        <v>0.87927659999999996</v>
      </c>
      <c r="AE1223" s="164">
        <v>0</v>
      </c>
      <c r="AF1223" s="164">
        <v>21.120439999999999</v>
      </c>
      <c r="AG1223" s="164">
        <v>0.36511792999999998</v>
      </c>
      <c r="AH1223" s="164">
        <v>0.1844045</v>
      </c>
      <c r="AI1223"/>
      <c r="AJ1223" s="185">
        <v>7.1683349E-3</v>
      </c>
      <c r="AK1223" s="185">
        <v>6.6830309999999999E-3</v>
      </c>
      <c r="AL1223" s="185">
        <v>2.9298688000000002E-4</v>
      </c>
      <c r="AM1223" s="185">
        <v>1.9231706000000001E-4</v>
      </c>
      <c r="AN1223" s="176">
        <v>4.0066133E-7</v>
      </c>
      <c r="AO1223" s="176">
        <v>1.0835313999999999E-9</v>
      </c>
      <c r="AP1223" s="176">
        <v>2.6935163000000002E-2</v>
      </c>
      <c r="AQ1223" s="192">
        <v>3.2497027E-7</v>
      </c>
      <c r="AR1223" s="192">
        <v>9.8051326E-10</v>
      </c>
      <c r="AS1223" s="192">
        <v>2.6789021000000001E-14</v>
      </c>
      <c r="AT1223" s="192">
        <v>2.1796932999999999E-12</v>
      </c>
      <c r="AU1223" s="192">
        <v>0</v>
      </c>
      <c r="AV1223" s="192">
        <v>1.1256068E-10</v>
      </c>
      <c r="AW1223" s="192">
        <v>7.5511645000000004E-8</v>
      </c>
      <c r="AX1223" s="192">
        <v>1.9735685999999999E-11</v>
      </c>
      <c r="AY1223" s="192">
        <v>8.3061468999999997E-11</v>
      </c>
      <c r="AZ1223" s="192">
        <v>2.4941877999999999E-14</v>
      </c>
      <c r="BA1223" s="192">
        <v>3.6990142E-16</v>
      </c>
      <c r="BB1223" s="192">
        <v>7.7629798000000004E-14</v>
      </c>
      <c r="BC1223" s="192">
        <v>7.7102882999999999E-14</v>
      </c>
      <c r="BD1223" s="192">
        <v>1.412337E-14</v>
      </c>
      <c r="BE1223" s="192">
        <v>3.6174855E-12</v>
      </c>
      <c r="BF1223" s="192">
        <v>6.1052358000000003E-11</v>
      </c>
      <c r="BG1223" s="192">
        <v>2.0841203E-20</v>
      </c>
      <c r="BH1223" s="192">
        <v>2.2025938999999999E-5</v>
      </c>
      <c r="BI1223" s="193">
        <v>2.6913137E-2</v>
      </c>
      <c r="BJ1223" s="192">
        <v>0</v>
      </c>
      <c r="BK1223" s="192">
        <v>0</v>
      </c>
      <c r="BL1223" s="192">
        <v>0</v>
      </c>
      <c r="BM1223"/>
      <c r="BN1223" s="186">
        <v>1.8229148999999999E-5</v>
      </c>
      <c r="BO1223" s="186">
        <v>5.9675692999999999E-7</v>
      </c>
      <c r="BP1223" s="186">
        <v>9.7636546999999998E-6</v>
      </c>
      <c r="BQ1223" s="186">
        <v>1.5410259E-8</v>
      </c>
      <c r="BR1223" s="186">
        <v>6.8951688999999999E-7</v>
      </c>
      <c r="BS1223" s="186">
        <v>4.4863465999999999E-8</v>
      </c>
      <c r="BT1223" s="186">
        <v>6.1168084999999996E-10</v>
      </c>
      <c r="BU1223" s="186">
        <v>6.7568454000000006E-8</v>
      </c>
      <c r="BV1223" s="186">
        <v>1.3963428E-8</v>
      </c>
      <c r="BW1223" s="186">
        <v>9.6795278999999994E-8</v>
      </c>
      <c r="BX1223" s="186">
        <v>0</v>
      </c>
      <c r="BY1223" s="186">
        <v>4.6087660999999998E-17</v>
      </c>
      <c r="BZ1223" s="186">
        <v>3.7737233000000001E-13</v>
      </c>
      <c r="CA1223" s="186">
        <v>4.3524154999999998E-7</v>
      </c>
      <c r="CB1223" s="186">
        <v>6.4962742000000004E-6</v>
      </c>
      <c r="CC1223" s="186">
        <v>8.4916757000000001E-9</v>
      </c>
      <c r="CD1223" s="186">
        <v>0</v>
      </c>
      <c r="CE1223"/>
      <c r="CF1223" s="329">
        <v>3.1941308999999999E-13</v>
      </c>
      <c r="CG1223" s="330">
        <v>0.35017535</v>
      </c>
      <c r="CH1223" s="330">
        <v>1.8590803E-3</v>
      </c>
      <c r="CI1223" s="330">
        <v>4.198618E-4</v>
      </c>
      <c r="CJ1223" s="329">
        <v>1.0515093000000001E-4</v>
      </c>
      <c r="CK1223" s="329">
        <v>3.5575555000000001E-11</v>
      </c>
      <c r="CL1223" s="329">
        <v>4.1630864E-9</v>
      </c>
      <c r="CM1223" s="329">
        <v>2.9271773999999999E-5</v>
      </c>
      <c r="CN1223" s="330">
        <v>3.8155626999999998E-2</v>
      </c>
      <c r="CO1223" s="330">
        <v>0.38416243</v>
      </c>
      <c r="CP1223"/>
      <c r="CQ1223">
        <v>5.2525424000000001E-2</v>
      </c>
      <c r="CR1223">
        <v>9.2563578714999987E-3</v>
      </c>
      <c r="CS1223">
        <v>5.8406906489000005E-3</v>
      </c>
      <c r="CT1223">
        <v>6.7679914510000005E-3</v>
      </c>
      <c r="CU1223">
        <v>1.5497164249999999E-2</v>
      </c>
      <c r="CV1223" s="109"/>
      <c r="CW1223" s="376" t="s">
        <v>7091</v>
      </c>
      <c r="CX1223" s="36"/>
      <c r="CY1223" s="36"/>
      <c r="CZ1223" s="36"/>
      <c r="DA1223" s="237"/>
      <c r="DB1223" s="40"/>
      <c r="DC1223" s="47"/>
      <c r="DD1223" s="47"/>
      <c r="DE1223" s="47"/>
      <c r="DF1223" s="47"/>
      <c r="DG1223" s="47"/>
      <c r="DH1223" s="47"/>
      <c r="DI1223" s="40"/>
      <c r="DJ1223" s="40"/>
      <c r="DK1223" s="40"/>
      <c r="DL1223" s="40"/>
    </row>
    <row r="1224" spans="1:116" ht="14.4" x14ac:dyDescent="0.3">
      <c r="A1224" t="s">
        <v>7092</v>
      </c>
      <c r="B1224" s="113" t="s">
        <v>924</v>
      </c>
      <c r="C1224" s="182" t="s">
        <v>1694</v>
      </c>
      <c r="D1224" s="40" t="s">
        <v>306</v>
      </c>
      <c r="E1224" s="181" t="s">
        <v>943</v>
      </c>
      <c r="F1224" s="184" t="s">
        <v>7093</v>
      </c>
      <c r="G1224" s="184">
        <v>4.0994095929704004</v>
      </c>
      <c r="H1224" s="184">
        <v>3.4173399114999998E-3</v>
      </c>
      <c r="I1224" s="184">
        <v>3.51046799612</v>
      </c>
      <c r="J1224" s="328">
        <v>1.54988369389E-2</v>
      </c>
      <c r="K1224" s="184">
        <v>0.57002542</v>
      </c>
      <c r="L1224" s="331">
        <v>3.6639150999999998E-3</v>
      </c>
      <c r="M1224" s="331">
        <v>2.0503927000000001E-3</v>
      </c>
      <c r="N1224" s="184">
        <v>2.0963792999999999E-3</v>
      </c>
      <c r="O1224" s="331">
        <v>1.1793104E-3</v>
      </c>
      <c r="P1224" s="331">
        <v>5.4038514999999999E-6</v>
      </c>
      <c r="Q1224" s="331">
        <v>1.3624635999999999E-4</v>
      </c>
      <c r="R1224" s="331">
        <v>1.2471016E-4</v>
      </c>
      <c r="S1224" s="331">
        <v>2.1656925000000001E-4</v>
      </c>
      <c r="T1224" s="184">
        <v>9.0487816000000003E-4</v>
      </c>
      <c r="U1224" s="331">
        <v>1.5280594999999999E-2</v>
      </c>
      <c r="V1224" s="331">
        <v>3.5037240999999999</v>
      </c>
      <c r="W1224" s="331">
        <v>1.6726889000000001E-6</v>
      </c>
      <c r="X1224" s="331">
        <v>0</v>
      </c>
      <c r="Y1224"/>
      <c r="Z1224" s="288">
        <v>3.800169466666667</v>
      </c>
      <c r="AA1224"/>
      <c r="AB1224" s="164">
        <v>26.920655</v>
      </c>
      <c r="AC1224" s="164">
        <v>4.3714164000000002</v>
      </c>
      <c r="AD1224" s="164">
        <v>0.87927659999999996</v>
      </c>
      <c r="AE1224" s="164">
        <v>0</v>
      </c>
      <c r="AF1224" s="164">
        <v>21.120439999999999</v>
      </c>
      <c r="AG1224" s="164">
        <v>0.36511792999999998</v>
      </c>
      <c r="AH1224" s="164">
        <v>0.1844045</v>
      </c>
      <c r="AI1224"/>
      <c r="AJ1224" s="185">
        <v>6.3183158000000003E-2</v>
      </c>
      <c r="AK1224" s="185">
        <v>6.0085719000000003E-2</v>
      </c>
      <c r="AL1224" s="185">
        <v>2.9051222000000001E-3</v>
      </c>
      <c r="AM1224" s="185">
        <v>1.9231706000000001E-4</v>
      </c>
      <c r="AN1224" s="176">
        <v>3.6022613E-6</v>
      </c>
      <c r="AO1224" s="176">
        <v>1.0743794999999999E-8</v>
      </c>
      <c r="AP1224" s="176">
        <v>2.6935163000000002E-2</v>
      </c>
      <c r="AQ1224" s="192">
        <v>3.5265703000000001E-6</v>
      </c>
      <c r="AR1224" s="192">
        <v>1.0640512999999999E-8</v>
      </c>
      <c r="AS1224" s="192">
        <v>2.9071401999999999E-13</v>
      </c>
      <c r="AT1224" s="192">
        <v>2.1796932999999999E-12</v>
      </c>
      <c r="AU1224" s="192">
        <v>0</v>
      </c>
      <c r="AV1224" s="192">
        <v>1.1256068E-10</v>
      </c>
      <c r="AW1224" s="192">
        <v>7.5511645000000004E-8</v>
      </c>
      <c r="AX1224" s="192">
        <v>1.9735685999999999E-11</v>
      </c>
      <c r="AY1224" s="192">
        <v>8.3061468999999997E-11</v>
      </c>
      <c r="AZ1224" s="192">
        <v>2.4941877999999999E-14</v>
      </c>
      <c r="BA1224" s="192">
        <v>3.6990142E-16</v>
      </c>
      <c r="BB1224" s="192">
        <v>7.7629798000000004E-14</v>
      </c>
      <c r="BC1224" s="192">
        <v>7.7102882999999999E-14</v>
      </c>
      <c r="BD1224" s="192">
        <v>1.412337E-14</v>
      </c>
      <c r="BE1224" s="192">
        <v>3.6174855E-12</v>
      </c>
      <c r="BF1224" s="192">
        <v>6.1052358000000003E-11</v>
      </c>
      <c r="BG1224" s="192">
        <v>2.0841203E-20</v>
      </c>
      <c r="BH1224" s="192">
        <v>2.2025938999999999E-5</v>
      </c>
      <c r="BI1224" s="193">
        <v>2.6913137E-2</v>
      </c>
      <c r="BJ1224" s="192">
        <v>0</v>
      </c>
      <c r="BK1224" s="192">
        <v>0</v>
      </c>
      <c r="BL1224" s="192">
        <v>0</v>
      </c>
      <c r="BM1224"/>
      <c r="BN1224" s="164">
        <v>1.1442429999999999E-4</v>
      </c>
      <c r="BO1224" s="186">
        <v>5.9675692999999999E-7</v>
      </c>
      <c r="BP1224" s="164">
        <v>1.0595880999999999E-4</v>
      </c>
      <c r="BQ1224" s="186">
        <v>1.5410259E-8</v>
      </c>
      <c r="BR1224" s="186">
        <v>6.8951688999999999E-7</v>
      </c>
      <c r="BS1224" s="186">
        <v>4.4863465999999999E-8</v>
      </c>
      <c r="BT1224" s="186">
        <v>6.1168084999999996E-10</v>
      </c>
      <c r="BU1224" s="186">
        <v>6.7568454000000006E-8</v>
      </c>
      <c r="BV1224" s="186">
        <v>1.3963428E-8</v>
      </c>
      <c r="BW1224" s="186">
        <v>9.6795278999999994E-8</v>
      </c>
      <c r="BX1224" s="186">
        <v>0</v>
      </c>
      <c r="BY1224" s="186">
        <v>4.6087660999999998E-17</v>
      </c>
      <c r="BZ1224" s="186">
        <v>3.7737233000000001E-13</v>
      </c>
      <c r="CA1224" s="186">
        <v>4.3524154999999998E-7</v>
      </c>
      <c r="CB1224" s="186">
        <v>6.4962742000000004E-6</v>
      </c>
      <c r="CC1224" s="186">
        <v>8.4916757000000001E-9</v>
      </c>
      <c r="CD1224" s="186">
        <v>0</v>
      </c>
      <c r="CE1224"/>
      <c r="CF1224" s="329">
        <v>3.1941308999999999E-13</v>
      </c>
      <c r="CG1224" s="330">
        <v>3.8001754000000001</v>
      </c>
      <c r="CH1224" s="330">
        <v>1.8590803E-3</v>
      </c>
      <c r="CI1224" s="330">
        <v>4.198618E-4</v>
      </c>
      <c r="CJ1224" s="329">
        <v>1.0515093000000001E-4</v>
      </c>
      <c r="CK1224" s="329">
        <v>3.5575555000000001E-11</v>
      </c>
      <c r="CL1224" s="329">
        <v>4.1630864E-9</v>
      </c>
      <c r="CM1224" s="329">
        <v>2.9271773999999999E-5</v>
      </c>
      <c r="CN1224" s="330">
        <v>3.8155626999999998E-2</v>
      </c>
      <c r="CO1224" s="330">
        <v>0.38416243</v>
      </c>
      <c r="CP1224"/>
      <c r="CQ1224">
        <v>0.57002542</v>
      </c>
      <c r="CR1224">
        <v>9.2563578714999987E-3</v>
      </c>
      <c r="CS1224">
        <v>5.8406906489000005E-3</v>
      </c>
      <c r="CT1224">
        <v>3.5104679961200005</v>
      </c>
      <c r="CU1224">
        <v>1.5497164249999999E-2</v>
      </c>
      <c r="CV1224" s="109"/>
      <c r="CW1224" s="376" t="s">
        <v>7091</v>
      </c>
      <c r="CX1224" s="36"/>
      <c r="CY1224" s="36"/>
      <c r="CZ1224" s="36"/>
      <c r="DA1224" s="237"/>
      <c r="DB1224" s="40"/>
      <c r="DC1224" s="47"/>
      <c r="DD1224" s="47"/>
      <c r="DE1224" s="47"/>
      <c r="DF1224" s="47"/>
      <c r="DG1224" s="47"/>
      <c r="DH1224" s="47"/>
      <c r="DI1224" s="40"/>
      <c r="DJ1224" s="40"/>
      <c r="DK1224" s="40"/>
      <c r="DL1224" s="40"/>
    </row>
    <row r="1225" spans="1:116" ht="14.4" x14ac:dyDescent="0.3">
      <c r="A1225" t="s">
        <v>7094</v>
      </c>
      <c r="B1225" s="113" t="s">
        <v>924</v>
      </c>
      <c r="C1225" s="182" t="s">
        <v>326</v>
      </c>
      <c r="D1225" s="40" t="s">
        <v>306</v>
      </c>
      <c r="E1225" s="181" t="s">
        <v>943</v>
      </c>
      <c r="F1225" s="184" t="s">
        <v>7095</v>
      </c>
      <c r="G1225" s="184">
        <v>7.6097581006499992E-2</v>
      </c>
      <c r="H1225" s="184">
        <v>3.3939094705999996E-3</v>
      </c>
      <c r="I1225" s="184">
        <v>6.4968151470000002E-3</v>
      </c>
      <c r="J1225" s="328">
        <v>1.48336583889E-2</v>
      </c>
      <c r="K1225" s="184">
        <v>5.1373198000000002E-2</v>
      </c>
      <c r="L1225" s="184">
        <v>3.4090315E-3</v>
      </c>
      <c r="M1225" s="184">
        <v>2.0341284000000002E-3</v>
      </c>
      <c r="N1225" s="184">
        <v>2.0757777999999998E-3</v>
      </c>
      <c r="O1225" s="331">
        <v>1.1771564000000001E-3</v>
      </c>
      <c r="P1225" s="331">
        <v>5.3057505999999996E-6</v>
      </c>
      <c r="Q1225" s="331">
        <v>1.3566952E-4</v>
      </c>
      <c r="R1225" s="331">
        <v>1.2469548E-4</v>
      </c>
      <c r="S1225" s="331">
        <v>2.161287E-4</v>
      </c>
      <c r="T1225" s="331">
        <v>9.0487816000000003E-4</v>
      </c>
      <c r="U1225" s="331">
        <v>1.4615856999999999E-2</v>
      </c>
      <c r="V1225" s="331">
        <v>2.4081606999999999E-5</v>
      </c>
      <c r="W1225" s="331">
        <v>1.6726889000000001E-6</v>
      </c>
      <c r="X1225" s="331">
        <v>0</v>
      </c>
      <c r="Y1225"/>
      <c r="Z1225" s="288">
        <v>0.34248798666666669</v>
      </c>
      <c r="AA1225"/>
      <c r="AB1225" s="164">
        <v>26.819799</v>
      </c>
      <c r="AC1225" s="164">
        <v>4.2710163999999997</v>
      </c>
      <c r="AD1225" s="164">
        <v>0.87897150000000002</v>
      </c>
      <c r="AE1225" s="164">
        <v>0</v>
      </c>
      <c r="AF1225" s="164">
        <v>21.120439999999999</v>
      </c>
      <c r="AG1225" s="164">
        <v>0.36505132000000001</v>
      </c>
      <c r="AH1225" s="164">
        <v>0.18432037000000001</v>
      </c>
      <c r="AI1225"/>
      <c r="AJ1225" s="185">
        <v>6.9572909000000004E-3</v>
      </c>
      <c r="AK1225" s="185">
        <v>6.4863419000000004E-3</v>
      </c>
      <c r="AL1225" s="185">
        <v>2.8567487999999998E-4</v>
      </c>
      <c r="AM1225" s="185">
        <v>1.8527417999999999E-4</v>
      </c>
      <c r="AN1225" s="176">
        <v>3.8886941999999997E-7</v>
      </c>
      <c r="AO1225" s="176">
        <v>1.0564898999999999E-9</v>
      </c>
      <c r="AP1225" s="176">
        <v>2.5948764999999999E-2</v>
      </c>
      <c r="AQ1225" s="192">
        <v>3.1784184E-7</v>
      </c>
      <c r="AR1225" s="192">
        <v>9.5900504000000001E-10</v>
      </c>
      <c r="AS1225" s="192">
        <v>2.6201386000000001E-14</v>
      </c>
      <c r="AT1225" s="192">
        <v>2.1796932999999999E-12</v>
      </c>
      <c r="AU1225" s="192">
        <v>0</v>
      </c>
      <c r="AV1225" s="192">
        <v>1.1200862E-10</v>
      </c>
      <c r="AW1225" s="192">
        <v>7.0848928999999995E-8</v>
      </c>
      <c r="AX1225" s="192">
        <v>1.9609787E-11</v>
      </c>
      <c r="AY1225" s="192">
        <v>7.7669528000000001E-11</v>
      </c>
      <c r="AZ1225" s="192">
        <v>2.4941877999999999E-14</v>
      </c>
      <c r="BA1225" s="192">
        <v>3.6990142E-16</v>
      </c>
      <c r="BB1225" s="192">
        <v>7.7301175000000006E-14</v>
      </c>
      <c r="BC1225" s="192">
        <v>6.4857736000000005E-14</v>
      </c>
      <c r="BD1225" s="192">
        <v>1.1903339E-14</v>
      </c>
      <c r="BE1225" s="192">
        <v>3.6011674999999999E-12</v>
      </c>
      <c r="BF1225" s="192">
        <v>6.0862819999999997E-11</v>
      </c>
      <c r="BG1225" s="192">
        <v>2.0841203E-20</v>
      </c>
      <c r="BH1225" s="192">
        <v>2.1985419999999999E-5</v>
      </c>
      <c r="BI1225" s="193">
        <v>2.5926779E-2</v>
      </c>
      <c r="BJ1225" s="192">
        <v>0</v>
      </c>
      <c r="BK1225" s="192">
        <v>0</v>
      </c>
      <c r="BL1225" s="192">
        <v>0</v>
      </c>
      <c r="BM1225"/>
      <c r="BN1225" s="186">
        <v>1.7817039999999998E-5</v>
      </c>
      <c r="BO1225" s="186">
        <v>5.5958326999999999E-7</v>
      </c>
      <c r="BP1225" s="186">
        <v>9.5494738999999996E-6</v>
      </c>
      <c r="BQ1225" s="186">
        <v>1.5398614E-8</v>
      </c>
      <c r="BR1225" s="186">
        <v>6.5696772000000003E-7</v>
      </c>
      <c r="BS1225" s="186">
        <v>4.4863465999999999E-8</v>
      </c>
      <c r="BT1225" s="186">
        <v>6.1168084999999996E-10</v>
      </c>
      <c r="BU1225" s="186">
        <v>6.7568454000000006E-8</v>
      </c>
      <c r="BV1225" s="186">
        <v>1.3803926E-8</v>
      </c>
      <c r="BW1225" s="186">
        <v>9.6383663000000006E-8</v>
      </c>
      <c r="BX1225" s="186">
        <v>0</v>
      </c>
      <c r="BY1225" s="186">
        <v>4.6087660999999998E-17</v>
      </c>
      <c r="BZ1225" s="186">
        <v>3.7737233000000001E-13</v>
      </c>
      <c r="CA1225" s="186">
        <v>4.2889039000000001E-7</v>
      </c>
      <c r="CB1225" s="186">
        <v>6.3750024000000002E-6</v>
      </c>
      <c r="CC1225" s="186">
        <v>8.4916757000000001E-9</v>
      </c>
      <c r="CD1225" s="186">
        <v>0</v>
      </c>
      <c r="CE1225"/>
      <c r="CF1225" s="329">
        <v>3.1941308999999999E-13</v>
      </c>
      <c r="CG1225" s="330">
        <v>0.34249384999999999</v>
      </c>
      <c r="CH1225" s="330">
        <v>1.8590803E-3</v>
      </c>
      <c r="CI1225" s="330">
        <v>3.9442812000000001E-4</v>
      </c>
      <c r="CJ1225" s="329">
        <v>1.0404566E-4</v>
      </c>
      <c r="CK1225" s="329">
        <v>3.5426877000000001E-11</v>
      </c>
      <c r="CL1225" s="329">
        <v>4.1455154999999998E-9</v>
      </c>
      <c r="CM1225" s="329">
        <v>2.766378E-5</v>
      </c>
      <c r="CN1225" s="330">
        <v>3.2120271999999998E-2</v>
      </c>
      <c r="CO1225" s="330">
        <v>0.37055955000000002</v>
      </c>
      <c r="CP1225"/>
      <c r="CQ1225">
        <v>5.1373198000000002E-2</v>
      </c>
      <c r="CR1225">
        <v>8.9617648506000007E-3</v>
      </c>
      <c r="CS1225">
        <v>5.5695280689000001E-3</v>
      </c>
      <c r="CT1225">
        <v>6.4968151470000002E-3</v>
      </c>
      <c r="CU1225">
        <v>1.48319857E-2</v>
      </c>
      <c r="CV1225" s="109"/>
      <c r="CW1225" s="376" t="s">
        <v>7096</v>
      </c>
      <c r="CX1225" s="36"/>
      <c r="CY1225" s="36"/>
      <c r="CZ1225" s="36"/>
      <c r="DA1225" s="237"/>
      <c r="DB1225" s="40"/>
      <c r="DC1225" s="47"/>
      <c r="DD1225" s="47"/>
      <c r="DE1225" s="47"/>
      <c r="DF1225" s="47"/>
      <c r="DG1225" s="47"/>
      <c r="DH1225" s="47"/>
      <c r="DI1225" s="40"/>
      <c r="DJ1225" s="40"/>
      <c r="DK1225" s="40"/>
      <c r="DL1225" s="40"/>
    </row>
    <row r="1226" spans="1:116" ht="14.4" x14ac:dyDescent="0.3">
      <c r="A1226" t="s">
        <v>7097</v>
      </c>
      <c r="B1226" s="113" t="s">
        <v>924</v>
      </c>
      <c r="C1226" s="182" t="s">
        <v>327</v>
      </c>
      <c r="D1226" s="40" t="s">
        <v>306</v>
      </c>
      <c r="E1226" s="181" t="s">
        <v>943</v>
      </c>
      <c r="F1226" s="184" t="s">
        <v>7098</v>
      </c>
      <c r="G1226" s="184">
        <v>3.3072476013995002</v>
      </c>
      <c r="H1226" s="184">
        <v>3.3939094705999996E-3</v>
      </c>
      <c r="I1226" s="184">
        <v>2.7201468335399999</v>
      </c>
      <c r="J1226" s="328">
        <v>1.48336583889E-2</v>
      </c>
      <c r="K1226" s="184">
        <v>0.56887319999999997</v>
      </c>
      <c r="L1226" s="184">
        <v>3.4090315E-3</v>
      </c>
      <c r="M1226" s="331">
        <v>2.0341284000000002E-3</v>
      </c>
      <c r="N1226" s="331">
        <v>2.0757777999999998E-3</v>
      </c>
      <c r="O1226" s="331">
        <v>1.1771564000000001E-3</v>
      </c>
      <c r="P1226" s="331">
        <v>5.3057505999999996E-6</v>
      </c>
      <c r="Q1226" s="331">
        <v>1.3566952E-4</v>
      </c>
      <c r="R1226" s="331">
        <v>1.2469548E-4</v>
      </c>
      <c r="S1226" s="331">
        <v>2.161287E-4</v>
      </c>
      <c r="T1226" s="331">
        <v>9.0487816000000003E-4</v>
      </c>
      <c r="U1226" s="331">
        <v>1.4615856999999999E-2</v>
      </c>
      <c r="V1226" s="331">
        <v>2.7136741</v>
      </c>
      <c r="W1226" s="331">
        <v>1.6726889000000001E-6</v>
      </c>
      <c r="X1226" s="331">
        <v>0</v>
      </c>
      <c r="Y1226"/>
      <c r="Z1226" s="288">
        <v>3.7924880000000001</v>
      </c>
      <c r="AA1226"/>
      <c r="AB1226" s="164">
        <v>26.819799</v>
      </c>
      <c r="AC1226" s="164">
        <v>4.2710163999999997</v>
      </c>
      <c r="AD1226" s="164">
        <v>0.87897150000000002</v>
      </c>
      <c r="AE1226" s="164">
        <v>0</v>
      </c>
      <c r="AF1226" s="164">
        <v>21.120439999999999</v>
      </c>
      <c r="AG1226" s="164">
        <v>0.36505132000000001</v>
      </c>
      <c r="AH1226" s="164">
        <v>0.18432037000000001</v>
      </c>
      <c r="AI1226"/>
      <c r="AJ1226" s="185">
        <v>6.2972113999999996E-2</v>
      </c>
      <c r="AK1226" s="185">
        <v>5.9889030000000003E-2</v>
      </c>
      <c r="AL1226" s="185">
        <v>2.8978101999999999E-3</v>
      </c>
      <c r="AM1226" s="185">
        <v>1.8527417999999999E-4</v>
      </c>
      <c r="AN1226" s="176">
        <v>3.5904694000000001E-6</v>
      </c>
      <c r="AO1226" s="176">
        <v>1.0716754E-8</v>
      </c>
      <c r="AP1226" s="176">
        <v>2.5948764999999999E-2</v>
      </c>
      <c r="AQ1226" s="192">
        <v>3.5194418000000001E-6</v>
      </c>
      <c r="AR1226" s="192">
        <v>1.0619005000000001E-8</v>
      </c>
      <c r="AS1226" s="192">
        <v>2.9012639E-13</v>
      </c>
      <c r="AT1226" s="192">
        <v>2.1796932999999999E-12</v>
      </c>
      <c r="AU1226" s="192">
        <v>0</v>
      </c>
      <c r="AV1226" s="192">
        <v>1.1200862E-10</v>
      </c>
      <c r="AW1226" s="192">
        <v>7.0848928999999995E-8</v>
      </c>
      <c r="AX1226" s="192">
        <v>1.9609787E-11</v>
      </c>
      <c r="AY1226" s="192">
        <v>7.7669528000000001E-11</v>
      </c>
      <c r="AZ1226" s="192">
        <v>2.4941877999999999E-14</v>
      </c>
      <c r="BA1226" s="192">
        <v>3.6990142E-16</v>
      </c>
      <c r="BB1226" s="192">
        <v>7.7301175000000006E-14</v>
      </c>
      <c r="BC1226" s="192">
        <v>6.4857736000000005E-14</v>
      </c>
      <c r="BD1226" s="192">
        <v>1.1903339E-14</v>
      </c>
      <c r="BE1226" s="192">
        <v>3.6011674999999999E-12</v>
      </c>
      <c r="BF1226" s="192">
        <v>6.0862819999999997E-11</v>
      </c>
      <c r="BG1226" s="192">
        <v>2.0841203E-20</v>
      </c>
      <c r="BH1226" s="192">
        <v>2.1985419999999999E-5</v>
      </c>
      <c r="BI1226" s="193">
        <v>2.5926779E-2</v>
      </c>
      <c r="BJ1226" s="192">
        <v>0</v>
      </c>
      <c r="BK1226" s="192">
        <v>0</v>
      </c>
      <c r="BL1226" s="192">
        <v>0</v>
      </c>
      <c r="BM1226"/>
      <c r="BN1226" s="164">
        <v>1.1401219000000001E-4</v>
      </c>
      <c r="BO1226" s="186">
        <v>5.5958326999999999E-7</v>
      </c>
      <c r="BP1226" s="164">
        <v>1.0574463E-4</v>
      </c>
      <c r="BQ1226" s="186">
        <v>1.5398614E-8</v>
      </c>
      <c r="BR1226" s="186">
        <v>6.5696772000000003E-7</v>
      </c>
      <c r="BS1226" s="186">
        <v>4.4863465999999999E-8</v>
      </c>
      <c r="BT1226" s="186">
        <v>6.1168084999999996E-10</v>
      </c>
      <c r="BU1226" s="186">
        <v>6.7568454000000006E-8</v>
      </c>
      <c r="BV1226" s="186">
        <v>1.3803926E-8</v>
      </c>
      <c r="BW1226" s="186">
        <v>9.6383663000000006E-8</v>
      </c>
      <c r="BX1226" s="186">
        <v>0</v>
      </c>
      <c r="BY1226" s="186">
        <v>4.6087660999999998E-17</v>
      </c>
      <c r="BZ1226" s="186">
        <v>3.7737233000000001E-13</v>
      </c>
      <c r="CA1226" s="186">
        <v>4.2889039000000001E-7</v>
      </c>
      <c r="CB1226" s="186">
        <v>6.3750024000000002E-6</v>
      </c>
      <c r="CC1226" s="186">
        <v>8.4916757000000001E-9</v>
      </c>
      <c r="CD1226" s="186">
        <v>0</v>
      </c>
      <c r="CE1226"/>
      <c r="CF1226" s="329">
        <v>3.1941308999999999E-13</v>
      </c>
      <c r="CG1226" s="330">
        <v>3.7924937999999999</v>
      </c>
      <c r="CH1226" s="330">
        <v>1.8590803E-3</v>
      </c>
      <c r="CI1226" s="330">
        <v>3.9442812000000001E-4</v>
      </c>
      <c r="CJ1226" s="329">
        <v>1.0404566E-4</v>
      </c>
      <c r="CK1226" s="329">
        <v>3.5426877000000001E-11</v>
      </c>
      <c r="CL1226" s="329">
        <v>4.1455154999999998E-9</v>
      </c>
      <c r="CM1226" s="329">
        <v>2.766378E-5</v>
      </c>
      <c r="CN1226" s="330">
        <v>3.2120271999999998E-2</v>
      </c>
      <c r="CO1226" s="330">
        <v>0.37055955000000002</v>
      </c>
      <c r="CP1226"/>
      <c r="CQ1226">
        <v>0.56887319999999997</v>
      </c>
      <c r="CR1226">
        <v>8.9617648506000007E-3</v>
      </c>
      <c r="CS1226">
        <v>5.5695280689000001E-3</v>
      </c>
      <c r="CT1226">
        <v>2.7201468335399999</v>
      </c>
      <c r="CU1226">
        <v>1.48319857E-2</v>
      </c>
      <c r="CV1226" s="109"/>
      <c r="CW1226" s="376" t="s">
        <v>7096</v>
      </c>
      <c r="CX1226" s="36"/>
      <c r="CY1226" s="36"/>
      <c r="CZ1226" s="36"/>
      <c r="DA1226" s="237"/>
      <c r="DB1226" s="40"/>
      <c r="DC1226" s="47"/>
      <c r="DD1226" s="47"/>
      <c r="DE1226" s="47"/>
      <c r="DF1226" s="47"/>
      <c r="DG1226" s="47"/>
      <c r="DH1226" s="47"/>
      <c r="DI1226" s="38"/>
      <c r="DJ1226" s="38"/>
      <c r="DK1226" s="38"/>
      <c r="DL1226" s="40"/>
    </row>
    <row r="1227" spans="1:116" ht="14.4" x14ac:dyDescent="0.3">
      <c r="B1227" s="113"/>
      <c r="C1227" s="180"/>
      <c r="D1227" s="37" t="s">
        <v>603</v>
      </c>
      <c r="E1227" s="181"/>
      <c r="F1227"/>
      <c r="G1227"/>
      <c r="H1227"/>
      <c r="I1227"/>
      <c r="J1227" s="332"/>
      <c r="K1227"/>
      <c r="L1227"/>
      <c r="M1227" s="39"/>
      <c r="N1227" s="39"/>
      <c r="O1227" s="39"/>
      <c r="P1227" s="39"/>
      <c r="Q1227" s="39"/>
      <c r="R1227" s="39"/>
      <c r="S1227" s="39"/>
      <c r="T1227" s="39"/>
      <c r="U1227" s="39"/>
      <c r="V1227" s="39"/>
      <c r="W1227" s="39"/>
      <c r="Y1227"/>
      <c r="Z1227"/>
      <c r="AA1227"/>
      <c r="AB1227"/>
      <c r="AC1227"/>
      <c r="AD1227"/>
      <c r="AE1227"/>
      <c r="AF1227"/>
      <c r="AG1227"/>
      <c r="AH1227"/>
      <c r="AI1227"/>
      <c r="AJ1227"/>
      <c r="AK1227"/>
      <c r="AL1227"/>
      <c r="AM1227"/>
      <c r="AN1227"/>
      <c r="AO1227"/>
      <c r="AP1227"/>
      <c r="BI1227"/>
      <c r="BM1227"/>
      <c r="BN1227"/>
      <c r="BP1227"/>
      <c r="BS1227" s="39"/>
      <c r="BT1227" s="39"/>
      <c r="BU1227" s="39"/>
      <c r="BV1227" s="39"/>
      <c r="BW1227" s="39"/>
      <c r="BX1227" s="39"/>
      <c r="BY1227" s="39"/>
      <c r="BZ1227" s="39"/>
      <c r="CA1227" s="39"/>
      <c r="CB1227" s="39"/>
      <c r="CC1227" s="39"/>
      <c r="CD1227" s="39"/>
      <c r="CE1227"/>
      <c r="CF1227" s="39"/>
      <c r="CG1227"/>
      <c r="CH1227"/>
      <c r="CI1227"/>
      <c r="CJ1227" s="39"/>
      <c r="CK1227" s="39"/>
      <c r="CL1227" s="39"/>
      <c r="CM1227" s="39"/>
      <c r="CN1227"/>
      <c r="CO1227"/>
      <c r="CP1227"/>
      <c r="CQ1227"/>
      <c r="CR1227"/>
      <c r="CS1227"/>
      <c r="CT1227"/>
      <c r="CU1227"/>
      <c r="CV1227" s="110"/>
      <c r="CW1227" s="377"/>
      <c r="CX1227" s="36"/>
      <c r="CY1227" s="36"/>
      <c r="CZ1227" s="36"/>
      <c r="DA1227" s="34"/>
      <c r="DB1227" s="257"/>
      <c r="DC1227" s="47"/>
      <c r="DD1227" s="47"/>
      <c r="DE1227" s="47"/>
      <c r="DF1227" s="47"/>
      <c r="DG1227" s="47"/>
      <c r="DH1227" s="47"/>
      <c r="DI1227" s="38"/>
      <c r="DJ1227" s="38"/>
      <c r="DK1227" s="40"/>
      <c r="DL1227" s="40"/>
    </row>
    <row r="1228" spans="1:116" ht="14.4" x14ac:dyDescent="0.3">
      <c r="A1228" t="s">
        <v>2372</v>
      </c>
      <c r="B1228" s="113" t="s">
        <v>924</v>
      </c>
      <c r="C1228" s="182" t="s">
        <v>604</v>
      </c>
      <c r="D1228" s="40" t="s">
        <v>603</v>
      </c>
      <c r="E1228" s="181" t="s">
        <v>943</v>
      </c>
      <c r="F1228" s="184" t="s">
        <v>4495</v>
      </c>
      <c r="G1228" s="184">
        <v>5.3073452290699999E-2</v>
      </c>
      <c r="H1228" s="184">
        <v>2.7038383337999999E-3</v>
      </c>
      <c r="I1228" s="184">
        <v>5.2848864179999991E-3</v>
      </c>
      <c r="J1228" s="328">
        <v>1.15293045389E-2</v>
      </c>
      <c r="K1228" s="184">
        <v>3.3555423000000001E-2</v>
      </c>
      <c r="L1228" s="184">
        <v>2.7092141999999998E-3</v>
      </c>
      <c r="M1228" s="184">
        <v>1.5220048E-3</v>
      </c>
      <c r="N1228" s="331">
        <v>1.4896880000000001E-3</v>
      </c>
      <c r="O1228" s="331">
        <v>1.0728858E-3</v>
      </c>
      <c r="P1228" s="331">
        <v>5.3477938000000002E-6</v>
      </c>
      <c r="Q1228" s="331">
        <v>1.3591674E-4</v>
      </c>
      <c r="R1228" s="331">
        <v>1.2470177E-4</v>
      </c>
      <c r="S1228" s="184">
        <v>1.4766884999999999E-4</v>
      </c>
      <c r="T1228" s="184">
        <v>9.0487816000000003E-4</v>
      </c>
      <c r="U1228" s="331">
        <v>1.1379963E-2</v>
      </c>
      <c r="V1228" s="331">
        <v>2.4087488E-5</v>
      </c>
      <c r="W1228" s="331">
        <v>1.6726889000000001E-6</v>
      </c>
      <c r="X1228" s="331">
        <v>0</v>
      </c>
      <c r="Y1228"/>
      <c r="Z1228" s="288">
        <v>0.22370282000000002</v>
      </c>
      <c r="AA1228"/>
      <c r="AB1228" s="164">
        <v>24.658887</v>
      </c>
      <c r="AC1228" s="164">
        <v>2.9055865000000001</v>
      </c>
      <c r="AD1228" s="164">
        <v>0.44357760000000002</v>
      </c>
      <c r="AE1228" s="164">
        <v>0</v>
      </c>
      <c r="AF1228" s="164">
        <v>21.023185000000002</v>
      </c>
      <c r="AG1228" s="164">
        <v>0.19333304000000001</v>
      </c>
      <c r="AH1228" s="164">
        <v>9.3205067000000003E-2</v>
      </c>
      <c r="AI1228"/>
      <c r="AJ1228" s="185">
        <v>4.7459049999999999E-3</v>
      </c>
      <c r="AK1228" s="185">
        <v>4.4081277999999998E-3</v>
      </c>
      <c r="AL1228" s="185">
        <v>1.9076795E-4</v>
      </c>
      <c r="AM1228" s="185">
        <v>1.4700921E-4</v>
      </c>
      <c r="AN1228" s="176">
        <v>2.6427624999999998E-7</v>
      </c>
      <c r="AO1228" s="176">
        <v>7.0550275999999998E-10</v>
      </c>
      <c r="AP1228" s="176">
        <v>2.0589525000000001E-2</v>
      </c>
      <c r="AQ1228" s="192">
        <v>2.076092E-7</v>
      </c>
      <c r="AR1228" s="192">
        <v>6.2640657000000003E-10</v>
      </c>
      <c r="AS1228" s="192">
        <v>1.7114321000000001E-14</v>
      </c>
      <c r="AT1228" s="192">
        <v>2.1796932999999999E-12</v>
      </c>
      <c r="AU1228" s="192">
        <v>0</v>
      </c>
      <c r="AV1228" s="192">
        <v>9.6302943000000005E-11</v>
      </c>
      <c r="AW1228" s="192">
        <v>5.6504011999999998E-8</v>
      </c>
      <c r="AX1228" s="192">
        <v>1.6028128E-11</v>
      </c>
      <c r="AY1228" s="192">
        <v>6.2865231999999999E-11</v>
      </c>
      <c r="AZ1228" s="192">
        <v>2.4941877999999999E-14</v>
      </c>
      <c r="BA1228" s="192">
        <v>3.6990142E-16</v>
      </c>
      <c r="BB1228" s="192">
        <v>7.7442014E-14</v>
      </c>
      <c r="BC1228" s="192">
        <v>7.0105656000000003E-14</v>
      </c>
      <c r="BD1228" s="192">
        <v>1.2854780999999999E-14</v>
      </c>
      <c r="BE1228" s="192">
        <v>3.6081609E-12</v>
      </c>
      <c r="BF1228" s="192">
        <v>6.0944049999999997E-11</v>
      </c>
      <c r="BG1228" s="192">
        <v>2.0841203E-20</v>
      </c>
      <c r="BH1228" s="192">
        <v>1.4293036E-5</v>
      </c>
      <c r="BI1228" s="193">
        <v>2.0575231999999999E-2</v>
      </c>
      <c r="BJ1228" s="192">
        <v>0</v>
      </c>
      <c r="BK1228" s="192">
        <v>0</v>
      </c>
      <c r="BL1228" s="192">
        <v>0</v>
      </c>
      <c r="BM1228"/>
      <c r="BN1228" s="186">
        <v>1.1857898999999999E-5</v>
      </c>
      <c r="BO1228" s="186">
        <v>4.5751798000000001E-7</v>
      </c>
      <c r="BP1228" s="186">
        <v>6.2374283000000004E-6</v>
      </c>
      <c r="BQ1228" s="186">
        <v>1.5120371000000002E-8</v>
      </c>
      <c r="BR1228" s="186">
        <v>4.7956241000000005E-7</v>
      </c>
      <c r="BS1228" s="186">
        <v>4.4863465999999999E-8</v>
      </c>
      <c r="BT1228" s="186">
        <v>6.1168084999999996E-10</v>
      </c>
      <c r="BU1228" s="186">
        <v>6.7568454000000006E-8</v>
      </c>
      <c r="BV1228" s="186">
        <v>1.3872284E-8</v>
      </c>
      <c r="BW1228" s="186">
        <v>9.5696061999999999E-8</v>
      </c>
      <c r="BX1228" s="186">
        <v>0</v>
      </c>
      <c r="BY1228" s="186">
        <v>4.6087660999999998E-17</v>
      </c>
      <c r="BZ1228" s="186">
        <v>3.7737233000000001E-13</v>
      </c>
      <c r="CA1228" s="186">
        <v>3.1023076E-7</v>
      </c>
      <c r="CB1228" s="186">
        <v>4.1269353E-6</v>
      </c>
      <c r="CC1228" s="186">
        <v>8.4915887000000005E-9</v>
      </c>
      <c r="CD1228" s="186">
        <v>0</v>
      </c>
      <c r="CE1228"/>
      <c r="CF1228" s="329">
        <v>3.1941308999999999E-13</v>
      </c>
      <c r="CG1228" s="330">
        <v>0.22370867999999999</v>
      </c>
      <c r="CH1228" s="330">
        <v>1.8590803E-3</v>
      </c>
      <c r="CI1228" s="330">
        <v>3.2459653000000002E-4</v>
      </c>
      <c r="CJ1228" s="329">
        <v>6.9243580999999997E-5</v>
      </c>
      <c r="CK1228" s="329">
        <v>3.5490596E-11</v>
      </c>
      <c r="CL1228" s="329">
        <v>4.1530458999999998E-9</v>
      </c>
      <c r="CM1228" s="329">
        <v>2.0796027999999999E-5</v>
      </c>
      <c r="CN1228" s="330">
        <v>3.4706853000000003E-2</v>
      </c>
      <c r="CO1228" s="330">
        <v>0.28988427</v>
      </c>
      <c r="CP1228"/>
      <c r="CQ1228">
        <v>3.3555423000000001E-2</v>
      </c>
      <c r="CR1228">
        <v>7.0597591038000004E-3</v>
      </c>
      <c r="CS1228">
        <v>4.3575934588999995E-3</v>
      </c>
      <c r="CT1228">
        <v>5.284886418E-3</v>
      </c>
      <c r="CU1228">
        <v>1.1527631849999999E-2</v>
      </c>
      <c r="CV1228" s="109"/>
      <c r="CW1228" s="376" t="s">
        <v>7099</v>
      </c>
      <c r="CX1228" s="36"/>
      <c r="CY1228" s="36"/>
      <c r="CZ1228" s="36"/>
      <c r="DA1228" s="34"/>
      <c r="DB1228" s="257"/>
      <c r="DC1228" s="47"/>
      <c r="DD1228" s="47"/>
      <c r="DE1228" s="47"/>
      <c r="DF1228" s="47"/>
      <c r="DG1228" s="47"/>
      <c r="DH1228" s="47"/>
      <c r="DI1228" s="38"/>
      <c r="DJ1228" s="38"/>
      <c r="DK1228" s="40"/>
      <c r="DL1228" s="40"/>
    </row>
    <row r="1229" spans="1:116" ht="14.4" x14ac:dyDescent="0.3">
      <c r="A1229" t="s">
        <v>7100</v>
      </c>
      <c r="B1229" s="113" t="s">
        <v>924</v>
      </c>
      <c r="C1229" s="182" t="s">
        <v>605</v>
      </c>
      <c r="D1229" s="40" t="s">
        <v>603</v>
      </c>
      <c r="E1229" s="181" t="s">
        <v>943</v>
      </c>
      <c r="F1229" s="184" t="s">
        <v>7101</v>
      </c>
      <c r="G1229" s="184">
        <v>2.9912734618027006</v>
      </c>
      <c r="H1229" s="184">
        <v>2.7038383337999999E-3</v>
      </c>
      <c r="I1229" s="184">
        <v>2.5815348989300002</v>
      </c>
      <c r="J1229" s="328">
        <v>1.15293045389E-2</v>
      </c>
      <c r="K1229" s="184">
        <v>0.39550542</v>
      </c>
      <c r="L1229" s="184">
        <v>2.7092141999999998E-3</v>
      </c>
      <c r="M1229" s="331">
        <v>1.5220048E-3</v>
      </c>
      <c r="N1229" s="331">
        <v>1.4896880000000001E-3</v>
      </c>
      <c r="O1229" s="331">
        <v>1.0728858E-3</v>
      </c>
      <c r="P1229" s="331">
        <v>5.3477938000000002E-6</v>
      </c>
      <c r="Q1229" s="331">
        <v>1.3591674E-4</v>
      </c>
      <c r="R1229" s="331">
        <v>1.2470177E-4</v>
      </c>
      <c r="S1229" s="331">
        <v>1.4766884999999999E-4</v>
      </c>
      <c r="T1229" s="331">
        <v>9.0487816000000003E-4</v>
      </c>
      <c r="U1229" s="331">
        <v>1.1379963E-2</v>
      </c>
      <c r="V1229" s="331">
        <v>2.5762741</v>
      </c>
      <c r="W1229" s="331">
        <v>1.6726889000000001E-6</v>
      </c>
      <c r="X1229" s="331">
        <v>0</v>
      </c>
      <c r="Y1229"/>
      <c r="Z1229" s="288">
        <v>2.6367028000000001</v>
      </c>
      <c r="AA1229"/>
      <c r="AB1229" s="164">
        <v>24.658887</v>
      </c>
      <c r="AC1229" s="164">
        <v>2.9055865000000001</v>
      </c>
      <c r="AD1229" s="164">
        <v>0.44357760000000002</v>
      </c>
      <c r="AE1229" s="164">
        <v>0</v>
      </c>
      <c r="AF1229" s="164">
        <v>21.023185000000002</v>
      </c>
      <c r="AG1229" s="164">
        <v>0.19333304000000001</v>
      </c>
      <c r="AH1229" s="164">
        <v>9.3205067000000003E-2</v>
      </c>
      <c r="AI1229"/>
      <c r="AJ1229" s="185">
        <v>4.3923809000000001E-2</v>
      </c>
      <c r="AK1229" s="185">
        <v>4.1759050999999998E-2</v>
      </c>
      <c r="AL1229" s="185">
        <v>2.0177483999999999E-3</v>
      </c>
      <c r="AM1229" s="185">
        <v>1.4700921E-4</v>
      </c>
      <c r="AN1229" s="176">
        <v>2.5035402E-6</v>
      </c>
      <c r="AO1229" s="176">
        <v>7.4620874000000006E-9</v>
      </c>
      <c r="AP1229" s="176">
        <v>2.0589525000000001E-2</v>
      </c>
      <c r="AQ1229" s="192">
        <v>2.4468732E-6</v>
      </c>
      <c r="AR1229" s="192">
        <v>7.3828066000000002E-9</v>
      </c>
      <c r="AS1229" s="192">
        <v>2.0170881999999999E-13</v>
      </c>
      <c r="AT1229" s="192">
        <v>2.1796932999999999E-12</v>
      </c>
      <c r="AU1229" s="192">
        <v>0</v>
      </c>
      <c r="AV1229" s="192">
        <v>9.6302943000000005E-11</v>
      </c>
      <c r="AW1229" s="192">
        <v>5.6504011999999998E-8</v>
      </c>
      <c r="AX1229" s="192">
        <v>1.6028128E-11</v>
      </c>
      <c r="AY1229" s="192">
        <v>6.2865231999999999E-11</v>
      </c>
      <c r="AZ1229" s="192">
        <v>2.4941877999999999E-14</v>
      </c>
      <c r="BA1229" s="192">
        <v>3.6990142E-16</v>
      </c>
      <c r="BB1229" s="192">
        <v>7.7442014E-14</v>
      </c>
      <c r="BC1229" s="192">
        <v>7.0105656000000003E-14</v>
      </c>
      <c r="BD1229" s="192">
        <v>1.2854780999999999E-14</v>
      </c>
      <c r="BE1229" s="192">
        <v>3.6081609E-12</v>
      </c>
      <c r="BF1229" s="192">
        <v>6.0944049999999997E-11</v>
      </c>
      <c r="BG1229" s="192">
        <v>2.0841203E-20</v>
      </c>
      <c r="BH1229" s="192">
        <v>1.4293036E-5</v>
      </c>
      <c r="BI1229" s="193">
        <v>2.0575231999999999E-2</v>
      </c>
      <c r="BJ1229" s="192">
        <v>0</v>
      </c>
      <c r="BK1229" s="192">
        <v>0</v>
      </c>
      <c r="BL1229" s="192">
        <v>0</v>
      </c>
      <c r="BM1229"/>
      <c r="BN1229" s="186">
        <v>7.9138742000000003E-5</v>
      </c>
      <c r="BO1229" s="186">
        <v>4.5751798000000001E-7</v>
      </c>
      <c r="BP1229" s="186">
        <v>7.3518270999999998E-5</v>
      </c>
      <c r="BQ1229" s="186">
        <v>1.5120371000000002E-8</v>
      </c>
      <c r="BR1229" s="186">
        <v>4.7956241000000005E-7</v>
      </c>
      <c r="BS1229" s="186">
        <v>4.4863465999999999E-8</v>
      </c>
      <c r="BT1229" s="186">
        <v>6.1168084999999996E-10</v>
      </c>
      <c r="BU1229" s="186">
        <v>6.7568454000000006E-8</v>
      </c>
      <c r="BV1229" s="186">
        <v>1.3872284E-8</v>
      </c>
      <c r="BW1229" s="186">
        <v>9.5696061999999999E-8</v>
      </c>
      <c r="BX1229" s="186">
        <v>0</v>
      </c>
      <c r="BY1229" s="186">
        <v>4.6087660999999998E-17</v>
      </c>
      <c r="BZ1229" s="186">
        <v>3.7737233000000001E-13</v>
      </c>
      <c r="CA1229" s="186">
        <v>3.1023076E-7</v>
      </c>
      <c r="CB1229" s="186">
        <v>4.1269353E-6</v>
      </c>
      <c r="CC1229" s="186">
        <v>8.4915887000000005E-9</v>
      </c>
      <c r="CD1229" s="186">
        <v>0</v>
      </c>
      <c r="CE1229"/>
      <c r="CF1229" s="329">
        <v>3.1941308999999999E-13</v>
      </c>
      <c r="CG1229" s="330">
        <v>2.6367086999999998</v>
      </c>
      <c r="CH1229" s="330">
        <v>1.8590803E-3</v>
      </c>
      <c r="CI1229" s="330">
        <v>3.2459653000000002E-4</v>
      </c>
      <c r="CJ1229" s="329">
        <v>6.9243580999999997E-5</v>
      </c>
      <c r="CK1229" s="329">
        <v>3.5490596E-11</v>
      </c>
      <c r="CL1229" s="329">
        <v>4.1530458999999998E-9</v>
      </c>
      <c r="CM1229" s="329">
        <v>2.0796027999999999E-5</v>
      </c>
      <c r="CN1229" s="330">
        <v>3.4706853000000003E-2</v>
      </c>
      <c r="CO1229" s="330">
        <v>0.28988427</v>
      </c>
      <c r="CP1229"/>
      <c r="CQ1229">
        <v>0.39550542</v>
      </c>
      <c r="CR1229">
        <v>7.0597591038000004E-3</v>
      </c>
      <c r="CS1229">
        <v>4.3575934588999995E-3</v>
      </c>
      <c r="CT1229">
        <v>2.5815348989299998</v>
      </c>
      <c r="CU1229">
        <v>1.1527631849999999E-2</v>
      </c>
      <c r="CV1229" s="109"/>
      <c r="CW1229" s="376" t="s">
        <v>7099</v>
      </c>
      <c r="CX1229" s="36"/>
      <c r="CY1229" s="36"/>
      <c r="CZ1229" s="36"/>
      <c r="DA1229" s="237"/>
      <c r="DB1229" s="40"/>
      <c r="DC1229" s="47"/>
      <c r="DD1229" s="47"/>
      <c r="DE1229" s="47"/>
      <c r="DF1229" s="47"/>
      <c r="DG1229" s="47"/>
      <c r="DH1229" s="47"/>
      <c r="DI1229" s="40"/>
      <c r="DJ1229" s="40"/>
      <c r="DK1229" s="40"/>
      <c r="DL1229" s="40"/>
    </row>
    <row r="1230" spans="1:116" ht="14.4" x14ac:dyDescent="0.3">
      <c r="A1230" t="s">
        <v>2373</v>
      </c>
      <c r="B1230" s="113" t="s">
        <v>924</v>
      </c>
      <c r="C1230" s="182" t="s">
        <v>606</v>
      </c>
      <c r="D1230" s="40" t="s">
        <v>603</v>
      </c>
      <c r="E1230" s="181" t="s">
        <v>943</v>
      </c>
      <c r="F1230" s="184" t="s">
        <v>4496</v>
      </c>
      <c r="G1230" s="184">
        <v>5.3073452290699999E-2</v>
      </c>
      <c r="H1230" s="184">
        <v>2.7038383337999999E-3</v>
      </c>
      <c r="I1230" s="184">
        <v>5.2848864179999991E-3</v>
      </c>
      <c r="J1230" s="328">
        <v>1.15293045389E-2</v>
      </c>
      <c r="K1230" s="184">
        <v>3.3555423000000001E-2</v>
      </c>
      <c r="L1230" s="184">
        <v>2.7092141999999998E-3</v>
      </c>
      <c r="M1230" s="331">
        <v>1.5220048E-3</v>
      </c>
      <c r="N1230" s="331">
        <v>1.4896880000000001E-3</v>
      </c>
      <c r="O1230" s="184">
        <v>1.0728858E-3</v>
      </c>
      <c r="P1230" s="331">
        <v>5.3477938000000002E-6</v>
      </c>
      <c r="Q1230" s="331">
        <v>1.3591674E-4</v>
      </c>
      <c r="R1230" s="331">
        <v>1.2470177E-4</v>
      </c>
      <c r="S1230" s="331">
        <v>1.4766884999999999E-4</v>
      </c>
      <c r="T1230" s="331">
        <v>9.0487816000000003E-4</v>
      </c>
      <c r="U1230" s="331">
        <v>1.1379963E-2</v>
      </c>
      <c r="V1230" s="331">
        <v>2.4087488E-5</v>
      </c>
      <c r="W1230" s="331">
        <v>1.6726889000000001E-6</v>
      </c>
      <c r="X1230" s="331">
        <v>0</v>
      </c>
      <c r="Y1230"/>
      <c r="Z1230" s="288">
        <v>0.22370282000000002</v>
      </c>
      <c r="AA1230"/>
      <c r="AB1230" s="164">
        <v>24.658887</v>
      </c>
      <c r="AC1230" s="164">
        <v>2.9055865000000001</v>
      </c>
      <c r="AD1230" s="164">
        <v>0.44357760000000002</v>
      </c>
      <c r="AE1230" s="164">
        <v>0</v>
      </c>
      <c r="AF1230" s="164">
        <v>21.023185000000002</v>
      </c>
      <c r="AG1230" s="164">
        <v>0.19333304000000001</v>
      </c>
      <c r="AH1230" s="164">
        <v>9.3205067000000003E-2</v>
      </c>
      <c r="AI1230"/>
      <c r="AJ1230" s="185">
        <v>4.7459049999999999E-3</v>
      </c>
      <c r="AK1230" s="185">
        <v>4.4081277999999998E-3</v>
      </c>
      <c r="AL1230" s="185">
        <v>1.9076795E-4</v>
      </c>
      <c r="AM1230" s="185">
        <v>1.4700921E-4</v>
      </c>
      <c r="AN1230" s="176">
        <v>2.6427624999999998E-7</v>
      </c>
      <c r="AO1230" s="176">
        <v>7.0550275999999998E-10</v>
      </c>
      <c r="AP1230" s="176">
        <v>2.0589525000000001E-2</v>
      </c>
      <c r="AQ1230" s="192">
        <v>2.076092E-7</v>
      </c>
      <c r="AR1230" s="192">
        <v>6.2640657000000003E-10</v>
      </c>
      <c r="AS1230" s="192">
        <v>1.7114321000000001E-14</v>
      </c>
      <c r="AT1230" s="192">
        <v>2.1796932999999999E-12</v>
      </c>
      <c r="AU1230" s="192">
        <v>0</v>
      </c>
      <c r="AV1230" s="192">
        <v>9.6302943000000005E-11</v>
      </c>
      <c r="AW1230" s="192">
        <v>5.6504011999999998E-8</v>
      </c>
      <c r="AX1230" s="192">
        <v>1.6028128E-11</v>
      </c>
      <c r="AY1230" s="192">
        <v>6.2865231999999999E-11</v>
      </c>
      <c r="AZ1230" s="192">
        <v>2.4941877999999999E-14</v>
      </c>
      <c r="BA1230" s="192">
        <v>3.6990142E-16</v>
      </c>
      <c r="BB1230" s="192">
        <v>7.7442014E-14</v>
      </c>
      <c r="BC1230" s="192">
        <v>7.0105656000000003E-14</v>
      </c>
      <c r="BD1230" s="192">
        <v>1.2854780999999999E-14</v>
      </c>
      <c r="BE1230" s="192">
        <v>3.6081609E-12</v>
      </c>
      <c r="BF1230" s="192">
        <v>6.0944049999999997E-11</v>
      </c>
      <c r="BG1230" s="192">
        <v>2.0841203E-20</v>
      </c>
      <c r="BH1230" s="192">
        <v>1.4293036E-5</v>
      </c>
      <c r="BI1230" s="193">
        <v>2.0575231999999999E-2</v>
      </c>
      <c r="BJ1230" s="192">
        <v>0</v>
      </c>
      <c r="BK1230" s="192">
        <v>0</v>
      </c>
      <c r="BL1230" s="192">
        <v>0</v>
      </c>
      <c r="BM1230"/>
      <c r="BN1230" s="186">
        <v>1.1857898999999999E-5</v>
      </c>
      <c r="BO1230" s="186">
        <v>4.5751798000000001E-7</v>
      </c>
      <c r="BP1230" s="186">
        <v>6.2374283000000004E-6</v>
      </c>
      <c r="BQ1230" s="186">
        <v>1.5120371000000002E-8</v>
      </c>
      <c r="BR1230" s="186">
        <v>4.7956241000000005E-7</v>
      </c>
      <c r="BS1230" s="186">
        <v>4.4863465999999999E-8</v>
      </c>
      <c r="BT1230" s="186">
        <v>6.1168084999999996E-10</v>
      </c>
      <c r="BU1230" s="186">
        <v>6.7568454000000006E-8</v>
      </c>
      <c r="BV1230" s="186">
        <v>1.3872284E-8</v>
      </c>
      <c r="BW1230" s="186">
        <v>9.5696061999999999E-8</v>
      </c>
      <c r="BX1230" s="186">
        <v>0</v>
      </c>
      <c r="BY1230" s="186">
        <v>4.6087660999999998E-17</v>
      </c>
      <c r="BZ1230" s="186">
        <v>3.7737233000000001E-13</v>
      </c>
      <c r="CA1230" s="186">
        <v>3.1023076E-7</v>
      </c>
      <c r="CB1230" s="186">
        <v>4.1269353E-6</v>
      </c>
      <c r="CC1230" s="186">
        <v>8.4915887000000005E-9</v>
      </c>
      <c r="CD1230" s="186">
        <v>0</v>
      </c>
      <c r="CE1230"/>
      <c r="CF1230" s="329">
        <v>3.1941308999999999E-13</v>
      </c>
      <c r="CG1230" s="330">
        <v>0.22370867999999999</v>
      </c>
      <c r="CH1230" s="330">
        <v>1.8590803E-3</v>
      </c>
      <c r="CI1230" s="330">
        <v>3.2459653000000002E-4</v>
      </c>
      <c r="CJ1230" s="329">
        <v>6.9243580999999997E-5</v>
      </c>
      <c r="CK1230" s="329">
        <v>3.5490596E-11</v>
      </c>
      <c r="CL1230" s="329">
        <v>4.1530458999999998E-9</v>
      </c>
      <c r="CM1230" s="329">
        <v>2.0796027999999999E-5</v>
      </c>
      <c r="CN1230" s="330">
        <v>3.4706853000000003E-2</v>
      </c>
      <c r="CO1230" s="330">
        <v>0.28988427</v>
      </c>
      <c r="CP1230"/>
      <c r="CQ1230">
        <v>3.3555423000000001E-2</v>
      </c>
      <c r="CR1230">
        <v>7.0597591038000004E-3</v>
      </c>
      <c r="CS1230">
        <v>4.3575934588999995E-3</v>
      </c>
      <c r="CT1230">
        <v>5.284886418E-3</v>
      </c>
      <c r="CU1230">
        <v>1.1527631849999999E-2</v>
      </c>
      <c r="CV1230" s="109"/>
      <c r="CW1230" s="376" t="s">
        <v>7102</v>
      </c>
      <c r="CX1230" s="36"/>
      <c r="CY1230" s="36"/>
      <c r="CZ1230" s="36"/>
      <c r="DA1230" s="34"/>
      <c r="DB1230" s="257"/>
      <c r="DC1230" s="40"/>
      <c r="DD1230" s="40"/>
      <c r="DE1230" s="40"/>
      <c r="DF1230" s="40"/>
      <c r="DG1230" s="40"/>
      <c r="DH1230" s="40"/>
      <c r="DI1230" s="38"/>
      <c r="DJ1230" s="38"/>
      <c r="DK1230" s="40"/>
      <c r="DL1230" s="40"/>
    </row>
    <row r="1231" spans="1:116" ht="14.4" x14ac:dyDescent="0.3">
      <c r="A1231" t="s">
        <v>7103</v>
      </c>
      <c r="B1231" s="113" t="s">
        <v>924</v>
      </c>
      <c r="C1231" s="182" t="s">
        <v>607</v>
      </c>
      <c r="D1231" s="40" t="s">
        <v>603</v>
      </c>
      <c r="E1231" s="181" t="s">
        <v>943</v>
      </c>
      <c r="F1231" s="184" t="s">
        <v>7104</v>
      </c>
      <c r="G1231" s="184">
        <v>3.5458984618027007</v>
      </c>
      <c r="H1231" s="184">
        <v>2.7038383337999999E-3</v>
      </c>
      <c r="I1231" s="184">
        <v>3.0452598989300004</v>
      </c>
      <c r="J1231" s="328">
        <v>1.15293045389E-2</v>
      </c>
      <c r="K1231" s="184">
        <v>0.48640541999999998</v>
      </c>
      <c r="L1231" s="184">
        <v>2.7092141999999998E-3</v>
      </c>
      <c r="M1231" s="331">
        <v>1.5220048E-3</v>
      </c>
      <c r="N1231" s="331">
        <v>1.4896880000000001E-3</v>
      </c>
      <c r="O1231" s="331">
        <v>1.0728858E-3</v>
      </c>
      <c r="P1231" s="331">
        <v>5.3477938000000002E-6</v>
      </c>
      <c r="Q1231" s="331">
        <v>1.3591674E-4</v>
      </c>
      <c r="R1231" s="331">
        <v>1.2470177E-4</v>
      </c>
      <c r="S1231" s="331">
        <v>1.4766884999999999E-4</v>
      </c>
      <c r="T1231" s="331">
        <v>9.0487816000000003E-4</v>
      </c>
      <c r="U1231" s="331">
        <v>1.1379963E-2</v>
      </c>
      <c r="V1231" s="331">
        <v>3.0399991000000002</v>
      </c>
      <c r="W1231" s="331">
        <v>1.6726889000000001E-6</v>
      </c>
      <c r="X1231" s="331">
        <v>0</v>
      </c>
      <c r="Y1231"/>
      <c r="Z1231" s="288">
        <v>3.2427028</v>
      </c>
      <c r="AA1231"/>
      <c r="AB1231" s="164">
        <v>24.658887</v>
      </c>
      <c r="AC1231" s="164">
        <v>2.9055865000000001</v>
      </c>
      <c r="AD1231" s="164">
        <v>0.44357760000000002</v>
      </c>
      <c r="AE1231" s="164">
        <v>0</v>
      </c>
      <c r="AF1231" s="164">
        <v>21.023185000000002</v>
      </c>
      <c r="AG1231" s="164">
        <v>0.19333304000000001</v>
      </c>
      <c r="AH1231" s="164">
        <v>9.3205067000000003E-2</v>
      </c>
      <c r="AI1231"/>
      <c r="AJ1231" s="185">
        <v>5.3762933999999998E-2</v>
      </c>
      <c r="AK1231" s="185">
        <v>5.113935E-2</v>
      </c>
      <c r="AL1231" s="185">
        <v>2.4765757000000002E-3</v>
      </c>
      <c r="AM1231" s="185">
        <v>1.4700921E-4</v>
      </c>
      <c r="AN1231" s="176">
        <v>3.0659081999999998E-6</v>
      </c>
      <c r="AO1231" s="176">
        <v>9.1589336999999999E-9</v>
      </c>
      <c r="AP1231" s="176">
        <v>2.0589525000000001E-2</v>
      </c>
      <c r="AQ1231" s="192">
        <v>3.0092411999999999E-6</v>
      </c>
      <c r="AR1231" s="192">
        <v>9.0796065999999996E-9</v>
      </c>
      <c r="AS1231" s="192">
        <v>2.4806781999999999E-13</v>
      </c>
      <c r="AT1231" s="192">
        <v>2.1796932999999999E-12</v>
      </c>
      <c r="AU1231" s="192">
        <v>0</v>
      </c>
      <c r="AV1231" s="192">
        <v>9.6302943000000005E-11</v>
      </c>
      <c r="AW1231" s="192">
        <v>5.6504011999999998E-8</v>
      </c>
      <c r="AX1231" s="192">
        <v>1.6028128E-11</v>
      </c>
      <c r="AY1231" s="192">
        <v>6.2865231999999999E-11</v>
      </c>
      <c r="AZ1231" s="192">
        <v>2.4941877999999999E-14</v>
      </c>
      <c r="BA1231" s="192">
        <v>3.6990142E-16</v>
      </c>
      <c r="BB1231" s="192">
        <v>7.7442014E-14</v>
      </c>
      <c r="BC1231" s="192">
        <v>7.0105656000000003E-14</v>
      </c>
      <c r="BD1231" s="192">
        <v>1.2854780999999999E-14</v>
      </c>
      <c r="BE1231" s="192">
        <v>3.6081609E-12</v>
      </c>
      <c r="BF1231" s="192">
        <v>6.0944049999999997E-11</v>
      </c>
      <c r="BG1231" s="192">
        <v>2.0841203E-20</v>
      </c>
      <c r="BH1231" s="192">
        <v>1.4293036E-5</v>
      </c>
      <c r="BI1231" s="193">
        <v>2.0575231999999999E-2</v>
      </c>
      <c r="BJ1231" s="192">
        <v>0</v>
      </c>
      <c r="BK1231" s="192">
        <v>0</v>
      </c>
      <c r="BL1231" s="192">
        <v>0</v>
      </c>
      <c r="BM1231"/>
      <c r="BN1231" s="186">
        <v>9.6035630000000001E-5</v>
      </c>
      <c r="BO1231" s="186">
        <v>4.5751798000000001E-7</v>
      </c>
      <c r="BP1231" s="186">
        <v>9.0415158999999996E-5</v>
      </c>
      <c r="BQ1231" s="186">
        <v>1.5120371000000002E-8</v>
      </c>
      <c r="BR1231" s="186">
        <v>4.7956241000000005E-7</v>
      </c>
      <c r="BS1231" s="186">
        <v>4.4863465999999999E-8</v>
      </c>
      <c r="BT1231" s="186">
        <v>6.1168084999999996E-10</v>
      </c>
      <c r="BU1231" s="186">
        <v>6.7568454000000006E-8</v>
      </c>
      <c r="BV1231" s="186">
        <v>1.3872284E-8</v>
      </c>
      <c r="BW1231" s="186">
        <v>9.5696061999999999E-8</v>
      </c>
      <c r="BX1231" s="186">
        <v>0</v>
      </c>
      <c r="BY1231" s="186">
        <v>4.6087660999999998E-17</v>
      </c>
      <c r="BZ1231" s="186">
        <v>3.7737233000000001E-13</v>
      </c>
      <c r="CA1231" s="186">
        <v>3.1023076E-7</v>
      </c>
      <c r="CB1231" s="186">
        <v>4.1269353E-6</v>
      </c>
      <c r="CC1231" s="186">
        <v>8.4915887000000005E-9</v>
      </c>
      <c r="CD1231" s="186">
        <v>0</v>
      </c>
      <c r="CE1231"/>
      <c r="CF1231" s="329">
        <v>3.1941308999999999E-13</v>
      </c>
      <c r="CG1231" s="330">
        <v>3.2427087000000001</v>
      </c>
      <c r="CH1231" s="330">
        <v>1.8590803E-3</v>
      </c>
      <c r="CI1231" s="330">
        <v>3.2459653000000002E-4</v>
      </c>
      <c r="CJ1231" s="329">
        <v>6.9243580999999997E-5</v>
      </c>
      <c r="CK1231" s="329">
        <v>3.5490596E-11</v>
      </c>
      <c r="CL1231" s="329">
        <v>4.1530458999999998E-9</v>
      </c>
      <c r="CM1231" s="329">
        <v>2.0796027999999999E-5</v>
      </c>
      <c r="CN1231" s="330">
        <v>3.4706853000000003E-2</v>
      </c>
      <c r="CO1231" s="330">
        <v>0.28988427</v>
      </c>
      <c r="CP1231"/>
      <c r="CQ1231">
        <v>0.48640541999999998</v>
      </c>
      <c r="CR1231">
        <v>7.0597591038000004E-3</v>
      </c>
      <c r="CS1231">
        <v>4.3575934588999995E-3</v>
      </c>
      <c r="CT1231">
        <v>3.0452598989299999</v>
      </c>
      <c r="CU1231">
        <v>1.1527631849999999E-2</v>
      </c>
      <c r="CV1231" s="109"/>
      <c r="CW1231" s="376" t="s">
        <v>7102</v>
      </c>
      <c r="CX1231" s="36"/>
      <c r="CY1231" s="36"/>
      <c r="CZ1231" s="36"/>
      <c r="DA1231" s="240"/>
      <c r="DB1231" s="257"/>
      <c r="DC1231" s="40"/>
      <c r="DD1231" s="40"/>
      <c r="DE1231" s="40"/>
      <c r="DF1231" s="40"/>
      <c r="DG1231" s="40"/>
      <c r="DH1231" s="40"/>
      <c r="DI1231" s="40"/>
      <c r="DJ1231" s="40"/>
      <c r="DK1231" s="40"/>
      <c r="DL1231" s="40"/>
    </row>
    <row r="1232" spans="1:116" ht="14.4" x14ac:dyDescent="0.3">
      <c r="A1232" t="s">
        <v>2374</v>
      </c>
      <c r="B1232" s="113" t="s">
        <v>924</v>
      </c>
      <c r="C1232" s="182" t="s">
        <v>608</v>
      </c>
      <c r="D1232" s="40" t="s">
        <v>603</v>
      </c>
      <c r="E1232" s="181" t="s">
        <v>943</v>
      </c>
      <c r="F1232" s="184" t="s">
        <v>4497</v>
      </c>
      <c r="G1232" s="184">
        <v>5.3073452290699999E-2</v>
      </c>
      <c r="H1232" s="184">
        <v>2.7038383337999999E-3</v>
      </c>
      <c r="I1232" s="184">
        <v>5.2848864179999991E-3</v>
      </c>
      <c r="J1232" s="328">
        <v>1.15293045389E-2</v>
      </c>
      <c r="K1232" s="184">
        <v>3.3555423000000001E-2</v>
      </c>
      <c r="L1232" s="184">
        <v>2.7092141999999998E-3</v>
      </c>
      <c r="M1232" s="331">
        <v>1.5220048E-3</v>
      </c>
      <c r="N1232" s="331">
        <v>1.4896880000000001E-3</v>
      </c>
      <c r="O1232" s="331">
        <v>1.0728858E-3</v>
      </c>
      <c r="P1232" s="331">
        <v>5.3477938000000002E-6</v>
      </c>
      <c r="Q1232" s="331">
        <v>1.3591674E-4</v>
      </c>
      <c r="R1232" s="331">
        <v>1.2470177E-4</v>
      </c>
      <c r="S1232" s="331">
        <v>1.4766884999999999E-4</v>
      </c>
      <c r="T1232" s="331">
        <v>9.0487816000000003E-4</v>
      </c>
      <c r="U1232" s="331">
        <v>1.1379963E-2</v>
      </c>
      <c r="V1232" s="331">
        <v>2.4087488E-5</v>
      </c>
      <c r="W1232" s="331">
        <v>1.6726889000000001E-6</v>
      </c>
      <c r="X1232" s="331">
        <v>0</v>
      </c>
      <c r="Y1232"/>
      <c r="Z1232" s="288">
        <v>0.22370282000000002</v>
      </c>
      <c r="AA1232"/>
      <c r="AB1232" s="164">
        <v>24.658887</v>
      </c>
      <c r="AC1232" s="164">
        <v>2.9055865000000001</v>
      </c>
      <c r="AD1232" s="164">
        <v>0.44357760000000002</v>
      </c>
      <c r="AE1232" s="164">
        <v>0</v>
      </c>
      <c r="AF1232" s="164">
        <v>21.023185000000002</v>
      </c>
      <c r="AG1232" s="164">
        <v>0.19333304000000001</v>
      </c>
      <c r="AH1232" s="164">
        <v>9.3205067000000003E-2</v>
      </c>
      <c r="AI1232"/>
      <c r="AJ1232" s="185">
        <v>4.7459049999999999E-3</v>
      </c>
      <c r="AK1232" s="185">
        <v>4.4081277999999998E-3</v>
      </c>
      <c r="AL1232" s="185">
        <v>1.9076795E-4</v>
      </c>
      <c r="AM1232" s="185">
        <v>1.4700921E-4</v>
      </c>
      <c r="AN1232" s="176">
        <v>2.6427624999999998E-7</v>
      </c>
      <c r="AO1232" s="176">
        <v>7.0550275999999998E-10</v>
      </c>
      <c r="AP1232" s="176">
        <v>2.0589525000000001E-2</v>
      </c>
      <c r="AQ1232" s="192">
        <v>2.076092E-7</v>
      </c>
      <c r="AR1232" s="192">
        <v>6.2640657000000003E-10</v>
      </c>
      <c r="AS1232" s="192">
        <v>1.7114321000000001E-14</v>
      </c>
      <c r="AT1232" s="192">
        <v>2.1796932999999999E-12</v>
      </c>
      <c r="AU1232" s="192">
        <v>0</v>
      </c>
      <c r="AV1232" s="192">
        <v>9.6302943000000005E-11</v>
      </c>
      <c r="AW1232" s="192">
        <v>5.6504011999999998E-8</v>
      </c>
      <c r="AX1232" s="192">
        <v>1.6028128E-11</v>
      </c>
      <c r="AY1232" s="192">
        <v>6.2865231999999999E-11</v>
      </c>
      <c r="AZ1232" s="192">
        <v>2.4941877999999999E-14</v>
      </c>
      <c r="BA1232" s="192">
        <v>3.6990142E-16</v>
      </c>
      <c r="BB1232" s="192">
        <v>7.7442014E-14</v>
      </c>
      <c r="BC1232" s="192">
        <v>7.0105656000000003E-14</v>
      </c>
      <c r="BD1232" s="192">
        <v>1.2854780999999999E-14</v>
      </c>
      <c r="BE1232" s="192">
        <v>3.6081609E-12</v>
      </c>
      <c r="BF1232" s="192">
        <v>6.0944049999999997E-11</v>
      </c>
      <c r="BG1232" s="192">
        <v>2.0841203E-20</v>
      </c>
      <c r="BH1232" s="192">
        <v>1.4293036E-5</v>
      </c>
      <c r="BI1232" s="193">
        <v>2.0575231999999999E-2</v>
      </c>
      <c r="BJ1232" s="192">
        <v>0</v>
      </c>
      <c r="BK1232" s="192">
        <v>0</v>
      </c>
      <c r="BL1232" s="192">
        <v>0</v>
      </c>
      <c r="BM1232"/>
      <c r="BN1232" s="186">
        <v>1.1857898999999999E-5</v>
      </c>
      <c r="BO1232" s="186">
        <v>4.5751798000000001E-7</v>
      </c>
      <c r="BP1232" s="186">
        <v>6.2374283000000004E-6</v>
      </c>
      <c r="BQ1232" s="186">
        <v>1.5120371000000002E-8</v>
      </c>
      <c r="BR1232" s="186">
        <v>4.7956241000000005E-7</v>
      </c>
      <c r="BS1232" s="186">
        <v>4.4863465999999999E-8</v>
      </c>
      <c r="BT1232" s="186">
        <v>6.1168084999999996E-10</v>
      </c>
      <c r="BU1232" s="186">
        <v>6.7568454000000006E-8</v>
      </c>
      <c r="BV1232" s="186">
        <v>1.3872284E-8</v>
      </c>
      <c r="BW1232" s="186">
        <v>9.5696061999999999E-8</v>
      </c>
      <c r="BX1232" s="186">
        <v>0</v>
      </c>
      <c r="BY1232" s="186">
        <v>4.6087660999999998E-17</v>
      </c>
      <c r="BZ1232" s="186">
        <v>3.7737233000000001E-13</v>
      </c>
      <c r="CA1232" s="186">
        <v>3.1023076E-7</v>
      </c>
      <c r="CB1232" s="186">
        <v>4.1269353E-6</v>
      </c>
      <c r="CC1232" s="186">
        <v>8.4915887000000005E-9</v>
      </c>
      <c r="CD1232" s="186">
        <v>0</v>
      </c>
      <c r="CE1232"/>
      <c r="CF1232" s="329">
        <v>3.1941308999999999E-13</v>
      </c>
      <c r="CG1232" s="330">
        <v>0.22370867999999999</v>
      </c>
      <c r="CH1232" s="330">
        <v>1.8590803E-3</v>
      </c>
      <c r="CI1232" s="330">
        <v>3.2459653000000002E-4</v>
      </c>
      <c r="CJ1232" s="329">
        <v>6.9243580999999997E-5</v>
      </c>
      <c r="CK1232" s="329">
        <v>3.5490596E-11</v>
      </c>
      <c r="CL1232" s="329">
        <v>4.1530458999999998E-9</v>
      </c>
      <c r="CM1232" s="329">
        <v>2.0796027999999999E-5</v>
      </c>
      <c r="CN1232" s="330">
        <v>3.4706853000000003E-2</v>
      </c>
      <c r="CO1232" s="330">
        <v>0.28988427</v>
      </c>
      <c r="CP1232"/>
      <c r="CQ1232">
        <v>3.3555423000000001E-2</v>
      </c>
      <c r="CR1232">
        <v>7.0597591038000004E-3</v>
      </c>
      <c r="CS1232">
        <v>4.3575934588999995E-3</v>
      </c>
      <c r="CT1232">
        <v>5.284886418E-3</v>
      </c>
      <c r="CU1232">
        <v>1.1527631849999999E-2</v>
      </c>
      <c r="CV1232" s="109"/>
      <c r="CW1232" s="376" t="s">
        <v>7105</v>
      </c>
      <c r="CX1232" s="36"/>
      <c r="CY1232" s="36"/>
      <c r="CZ1232" s="36"/>
      <c r="DA1232" s="34"/>
      <c r="DB1232" s="257"/>
      <c r="DC1232" s="40"/>
      <c r="DD1232" s="40"/>
      <c r="DE1232" s="40"/>
      <c r="DF1232" s="40"/>
      <c r="DG1232" s="40"/>
      <c r="DH1232" s="40"/>
      <c r="DI1232" s="38"/>
      <c r="DJ1232" s="38"/>
      <c r="DK1232" s="40"/>
      <c r="DL1232" s="40"/>
    </row>
    <row r="1233" spans="1:116" ht="14.4" x14ac:dyDescent="0.3">
      <c r="A1233" t="s">
        <v>7106</v>
      </c>
      <c r="B1233" s="113" t="s">
        <v>924</v>
      </c>
      <c r="C1233" s="182" t="s">
        <v>609</v>
      </c>
      <c r="D1233" s="40" t="s">
        <v>603</v>
      </c>
      <c r="E1233" s="181" t="s">
        <v>943</v>
      </c>
      <c r="F1233" s="184" t="s">
        <v>7107</v>
      </c>
      <c r="G1233" s="184">
        <v>3.5458984618027007</v>
      </c>
      <c r="H1233" s="184">
        <v>2.7038383337999999E-3</v>
      </c>
      <c r="I1233" s="184">
        <v>3.0452598989300004</v>
      </c>
      <c r="J1233" s="328">
        <v>1.15293045389E-2</v>
      </c>
      <c r="K1233" s="184">
        <v>0.48640541999999998</v>
      </c>
      <c r="L1233" s="184">
        <v>2.7092141999999998E-3</v>
      </c>
      <c r="M1233" s="331">
        <v>1.5220048E-3</v>
      </c>
      <c r="N1233" s="331">
        <v>1.4896880000000001E-3</v>
      </c>
      <c r="O1233" s="331">
        <v>1.0728858E-3</v>
      </c>
      <c r="P1233" s="331">
        <v>5.3477938000000002E-6</v>
      </c>
      <c r="Q1233" s="331">
        <v>1.3591674E-4</v>
      </c>
      <c r="R1233" s="331">
        <v>1.2470177E-4</v>
      </c>
      <c r="S1233" s="331">
        <v>1.4766884999999999E-4</v>
      </c>
      <c r="T1233" s="331">
        <v>9.0487816000000003E-4</v>
      </c>
      <c r="U1233" s="331">
        <v>1.1379963E-2</v>
      </c>
      <c r="V1233" s="331">
        <v>3.0399991000000002</v>
      </c>
      <c r="W1233" s="331">
        <v>1.6726889000000001E-6</v>
      </c>
      <c r="X1233" s="331">
        <v>0</v>
      </c>
      <c r="Y1233"/>
      <c r="Z1233" s="288">
        <v>3.2427028</v>
      </c>
      <c r="AA1233"/>
      <c r="AB1233" s="164">
        <v>24.658887</v>
      </c>
      <c r="AC1233" s="164">
        <v>2.9055865000000001</v>
      </c>
      <c r="AD1233" s="164">
        <v>0.44357760000000002</v>
      </c>
      <c r="AE1233" s="164">
        <v>0</v>
      </c>
      <c r="AF1233" s="164">
        <v>21.023185000000002</v>
      </c>
      <c r="AG1233" s="164">
        <v>0.19333304000000001</v>
      </c>
      <c r="AH1233" s="164">
        <v>9.3205067000000003E-2</v>
      </c>
      <c r="AI1233"/>
      <c r="AJ1233" s="185">
        <v>5.3762933999999998E-2</v>
      </c>
      <c r="AK1233" s="185">
        <v>5.113935E-2</v>
      </c>
      <c r="AL1233" s="185">
        <v>2.4765757000000002E-3</v>
      </c>
      <c r="AM1233" s="185">
        <v>1.4700921E-4</v>
      </c>
      <c r="AN1233" s="176">
        <v>3.0659081999999998E-6</v>
      </c>
      <c r="AO1233" s="176">
        <v>9.1589336999999999E-9</v>
      </c>
      <c r="AP1233" s="176">
        <v>2.0589525000000001E-2</v>
      </c>
      <c r="AQ1233" s="192">
        <v>3.0092411999999999E-6</v>
      </c>
      <c r="AR1233" s="192">
        <v>9.0796065999999996E-9</v>
      </c>
      <c r="AS1233" s="192">
        <v>2.4806781999999999E-13</v>
      </c>
      <c r="AT1233" s="192">
        <v>2.1796932999999999E-12</v>
      </c>
      <c r="AU1233" s="192">
        <v>0</v>
      </c>
      <c r="AV1233" s="192">
        <v>9.6302943000000005E-11</v>
      </c>
      <c r="AW1233" s="192">
        <v>5.6504011999999998E-8</v>
      </c>
      <c r="AX1233" s="192">
        <v>1.6028128E-11</v>
      </c>
      <c r="AY1233" s="192">
        <v>6.2865231999999999E-11</v>
      </c>
      <c r="AZ1233" s="192">
        <v>2.4941877999999999E-14</v>
      </c>
      <c r="BA1233" s="192">
        <v>3.6990142E-16</v>
      </c>
      <c r="BB1233" s="192">
        <v>7.7442014E-14</v>
      </c>
      <c r="BC1233" s="192">
        <v>7.0105656000000003E-14</v>
      </c>
      <c r="BD1233" s="192">
        <v>1.2854780999999999E-14</v>
      </c>
      <c r="BE1233" s="192">
        <v>3.6081609E-12</v>
      </c>
      <c r="BF1233" s="192">
        <v>6.0944049999999997E-11</v>
      </c>
      <c r="BG1233" s="192">
        <v>2.0841203E-20</v>
      </c>
      <c r="BH1233" s="192">
        <v>1.4293036E-5</v>
      </c>
      <c r="BI1233" s="193">
        <v>2.0575231999999999E-2</v>
      </c>
      <c r="BJ1233" s="192">
        <v>0</v>
      </c>
      <c r="BK1233" s="192">
        <v>0</v>
      </c>
      <c r="BL1233" s="192">
        <v>0</v>
      </c>
      <c r="BM1233"/>
      <c r="BN1233" s="186">
        <v>9.6035630000000001E-5</v>
      </c>
      <c r="BO1233" s="186">
        <v>4.5751798000000001E-7</v>
      </c>
      <c r="BP1233" s="186">
        <v>9.0415158999999996E-5</v>
      </c>
      <c r="BQ1233" s="186">
        <v>1.5120371000000002E-8</v>
      </c>
      <c r="BR1233" s="186">
        <v>4.7956241000000005E-7</v>
      </c>
      <c r="BS1233" s="186">
        <v>4.4863465999999999E-8</v>
      </c>
      <c r="BT1233" s="186">
        <v>6.1168084999999996E-10</v>
      </c>
      <c r="BU1233" s="186">
        <v>6.7568454000000006E-8</v>
      </c>
      <c r="BV1233" s="186">
        <v>1.3872284E-8</v>
      </c>
      <c r="BW1233" s="186">
        <v>9.5696061999999999E-8</v>
      </c>
      <c r="BX1233" s="186">
        <v>0</v>
      </c>
      <c r="BY1233" s="186">
        <v>4.6087660999999998E-17</v>
      </c>
      <c r="BZ1233" s="186">
        <v>3.7737233000000001E-13</v>
      </c>
      <c r="CA1233" s="186">
        <v>3.1023076E-7</v>
      </c>
      <c r="CB1233" s="186">
        <v>4.1269353E-6</v>
      </c>
      <c r="CC1233" s="186">
        <v>8.4915887000000005E-9</v>
      </c>
      <c r="CD1233" s="186">
        <v>0</v>
      </c>
      <c r="CE1233"/>
      <c r="CF1233" s="329">
        <v>3.1941308999999999E-13</v>
      </c>
      <c r="CG1233" s="330">
        <v>3.2427087000000001</v>
      </c>
      <c r="CH1233" s="330">
        <v>1.8590803E-3</v>
      </c>
      <c r="CI1233" s="330">
        <v>3.2459653000000002E-4</v>
      </c>
      <c r="CJ1233" s="329">
        <v>6.9243580999999997E-5</v>
      </c>
      <c r="CK1233" s="329">
        <v>3.5490596E-11</v>
      </c>
      <c r="CL1233" s="329">
        <v>4.1530458999999998E-9</v>
      </c>
      <c r="CM1233" s="329">
        <v>2.0796027999999999E-5</v>
      </c>
      <c r="CN1233" s="330">
        <v>3.4706853000000003E-2</v>
      </c>
      <c r="CO1233" s="330">
        <v>0.28988427</v>
      </c>
      <c r="CP1233"/>
      <c r="CQ1233">
        <v>0.48640541999999998</v>
      </c>
      <c r="CR1233">
        <v>7.0597591038000004E-3</v>
      </c>
      <c r="CS1233">
        <v>4.3575934588999995E-3</v>
      </c>
      <c r="CT1233">
        <v>3.0452598989299999</v>
      </c>
      <c r="CU1233">
        <v>1.1527631849999999E-2</v>
      </c>
      <c r="CV1233" s="109"/>
      <c r="CW1233" s="376" t="s">
        <v>7105</v>
      </c>
      <c r="CX1233" s="47"/>
      <c r="CY1233" s="36"/>
      <c r="CZ1233" s="36"/>
      <c r="DA1233" s="34"/>
      <c r="DB1233" s="257"/>
      <c r="DC1233"/>
      <c r="DD1233"/>
      <c r="DE1233" s="39"/>
      <c r="DF1233"/>
      <c r="DG1233"/>
      <c r="DH1233"/>
      <c r="DI1233"/>
      <c r="DJ1233"/>
      <c r="DK1233"/>
      <c r="DL1233"/>
    </row>
    <row r="1234" spans="1:116" ht="14.4" x14ac:dyDescent="0.3">
      <c r="A1234" t="s">
        <v>2375</v>
      </c>
      <c r="B1234" s="113" t="s">
        <v>924</v>
      </c>
      <c r="C1234" s="182" t="s">
        <v>610</v>
      </c>
      <c r="D1234" s="40" t="s">
        <v>603</v>
      </c>
      <c r="E1234" s="181" t="s">
        <v>943</v>
      </c>
      <c r="F1234" s="184" t="s">
        <v>4498</v>
      </c>
      <c r="G1234" s="184">
        <v>5.2168305446500002E-2</v>
      </c>
      <c r="H1234" s="184">
        <v>2.6937966706E-3</v>
      </c>
      <c r="I1234" s="184">
        <v>5.1686680469999998E-3</v>
      </c>
      <c r="J1234" s="328">
        <v>1.1244228728900001E-2</v>
      </c>
      <c r="K1234" s="184">
        <v>3.3061611999999997E-2</v>
      </c>
      <c r="L1234" s="184">
        <v>2.5999783999999999E-3</v>
      </c>
      <c r="M1234" s="331">
        <v>1.5150344000000001E-3</v>
      </c>
      <c r="N1234" s="184">
        <v>1.4808588000000001E-3</v>
      </c>
      <c r="O1234" s="331">
        <v>1.0719626000000001E-3</v>
      </c>
      <c r="P1234" s="331">
        <v>5.3057505999999996E-6</v>
      </c>
      <c r="Q1234" s="331">
        <v>1.3566952E-4</v>
      </c>
      <c r="R1234" s="331">
        <v>1.2469548E-4</v>
      </c>
      <c r="S1234" s="331">
        <v>1.4748003999999999E-4</v>
      </c>
      <c r="T1234" s="331">
        <v>9.0487816000000003E-4</v>
      </c>
      <c r="U1234" s="331">
        <v>1.1095076000000001E-2</v>
      </c>
      <c r="V1234" s="331">
        <v>2.4081606999999999E-5</v>
      </c>
      <c r="W1234" s="331">
        <v>1.6726889000000001E-6</v>
      </c>
      <c r="X1234" s="331">
        <v>0</v>
      </c>
      <c r="Y1234"/>
      <c r="Z1234" s="288">
        <v>0.22041074666666666</v>
      </c>
      <c r="AA1234"/>
      <c r="AB1234" s="164">
        <v>24.615663000000001</v>
      </c>
      <c r="AC1234" s="164">
        <v>2.8625579000000001</v>
      </c>
      <c r="AD1234" s="164">
        <v>0.44344685</v>
      </c>
      <c r="AE1234" s="164">
        <v>0</v>
      </c>
      <c r="AF1234" s="164">
        <v>21.023185000000002</v>
      </c>
      <c r="AG1234" s="164">
        <v>0.19330449</v>
      </c>
      <c r="AH1234" s="164">
        <v>9.3169011999999995E-2</v>
      </c>
      <c r="AI1234"/>
      <c r="AJ1234" s="185">
        <v>4.6554576000000002E-3</v>
      </c>
      <c r="AK1234" s="185">
        <v>4.3238325000000003E-3</v>
      </c>
      <c r="AL1234" s="185">
        <v>1.8763423E-4</v>
      </c>
      <c r="AM1234" s="185">
        <v>1.4399083E-4</v>
      </c>
      <c r="AN1234" s="176">
        <v>2.5922257000000002E-7</v>
      </c>
      <c r="AO1234" s="176">
        <v>6.9391357999999996E-10</v>
      </c>
      <c r="AP1234" s="176">
        <v>2.0166783000000001E-2</v>
      </c>
      <c r="AQ1234" s="192">
        <v>2.0455415999999999E-7</v>
      </c>
      <c r="AR1234" s="192">
        <v>6.1718877000000002E-10</v>
      </c>
      <c r="AS1234" s="192">
        <v>1.6862476999999999E-14</v>
      </c>
      <c r="AT1234" s="192">
        <v>2.1796932999999999E-12</v>
      </c>
      <c r="AU1234" s="192">
        <v>0</v>
      </c>
      <c r="AV1234" s="192">
        <v>9.6066342000000006E-11</v>
      </c>
      <c r="AW1234" s="192">
        <v>5.4505705999999997E-8</v>
      </c>
      <c r="AX1234" s="192">
        <v>1.5974171000000001E-11</v>
      </c>
      <c r="AY1234" s="192">
        <v>6.0554401000000001E-11</v>
      </c>
      <c r="AZ1234" s="192">
        <v>2.4941877999999999E-14</v>
      </c>
      <c r="BA1234" s="192">
        <v>3.6990142E-16</v>
      </c>
      <c r="BB1234" s="192">
        <v>7.7301175000000006E-14</v>
      </c>
      <c r="BC1234" s="192">
        <v>6.4857736000000005E-14</v>
      </c>
      <c r="BD1234" s="192">
        <v>1.1903339E-14</v>
      </c>
      <c r="BE1234" s="192">
        <v>3.6011674999999999E-12</v>
      </c>
      <c r="BF1234" s="192">
        <v>6.0862819999999997E-11</v>
      </c>
      <c r="BG1234" s="192">
        <v>2.0841203E-20</v>
      </c>
      <c r="BH1234" s="192">
        <v>1.4275671E-5</v>
      </c>
      <c r="BI1234" s="193">
        <v>2.0152507E-2</v>
      </c>
      <c r="BJ1234" s="192">
        <v>0</v>
      </c>
      <c r="BK1234" s="192">
        <v>0</v>
      </c>
      <c r="BL1234" s="192">
        <v>0</v>
      </c>
      <c r="BM1234"/>
      <c r="BN1234" s="186">
        <v>1.1681281000000001E-5</v>
      </c>
      <c r="BO1234" s="186">
        <v>4.4158641000000003E-7</v>
      </c>
      <c r="BP1234" s="186">
        <v>6.1456364999999999E-6</v>
      </c>
      <c r="BQ1234" s="186">
        <v>1.5115379999999999E-8</v>
      </c>
      <c r="BR1234" s="186">
        <v>4.6561276E-7</v>
      </c>
      <c r="BS1234" s="186">
        <v>4.4863465999999999E-8</v>
      </c>
      <c r="BT1234" s="186">
        <v>6.1168084999999996E-10</v>
      </c>
      <c r="BU1234" s="186">
        <v>6.7568454000000006E-8</v>
      </c>
      <c r="BV1234" s="186">
        <v>1.3803926E-8</v>
      </c>
      <c r="BW1234" s="186">
        <v>9.5519655000000004E-8</v>
      </c>
      <c r="BX1234" s="186">
        <v>0</v>
      </c>
      <c r="BY1234" s="186">
        <v>4.6087660999999998E-17</v>
      </c>
      <c r="BZ1234" s="186">
        <v>3.7737233000000001E-13</v>
      </c>
      <c r="CA1234" s="186">
        <v>3.0750884000000001E-7</v>
      </c>
      <c r="CB1234" s="186">
        <v>4.0749617000000004E-6</v>
      </c>
      <c r="CC1234" s="186">
        <v>8.4915887000000005E-9</v>
      </c>
      <c r="CD1234" s="186">
        <v>0</v>
      </c>
      <c r="CE1234"/>
      <c r="CF1234" s="329">
        <v>3.1941308999999999E-13</v>
      </c>
      <c r="CG1234" s="330">
        <v>0.22041661000000001</v>
      </c>
      <c r="CH1234" s="330">
        <v>1.8590803E-3</v>
      </c>
      <c r="CI1234" s="330">
        <v>3.1369638999999999E-4</v>
      </c>
      <c r="CJ1234" s="329">
        <v>6.8769896000000003E-5</v>
      </c>
      <c r="CK1234" s="329">
        <v>3.5426877000000001E-11</v>
      </c>
      <c r="CL1234" s="329">
        <v>4.1455154999999998E-9</v>
      </c>
      <c r="CM1234" s="329">
        <v>2.0106887999999999E-5</v>
      </c>
      <c r="CN1234" s="330">
        <v>3.2120271999999998E-2</v>
      </c>
      <c r="CO1234" s="330">
        <v>0.28405446000000001</v>
      </c>
      <c r="CP1234"/>
      <c r="CQ1234">
        <v>3.3061611999999997E-2</v>
      </c>
      <c r="CR1234">
        <v>6.9335049506000007E-3</v>
      </c>
      <c r="CS1234">
        <v>4.2413809688999996E-3</v>
      </c>
      <c r="CT1234">
        <v>5.1686680469999998E-3</v>
      </c>
      <c r="CU1234">
        <v>1.1242556040000001E-2</v>
      </c>
      <c r="CV1234" s="109"/>
      <c r="CW1234" s="376" t="s">
        <v>7108</v>
      </c>
      <c r="CX1234" s="36"/>
      <c r="CY1234" s="36"/>
      <c r="CZ1234" s="36"/>
      <c r="DA1234" s="34"/>
      <c r="DB1234" s="34"/>
      <c r="DC1234"/>
      <c r="DD1234" s="39"/>
      <c r="DE1234"/>
      <c r="DF1234" s="39"/>
      <c r="DG1234" s="39"/>
      <c r="DH1234" s="39"/>
      <c r="DI1234"/>
      <c r="DJ1234"/>
      <c r="DK1234"/>
      <c r="DL1234"/>
    </row>
    <row r="1235" spans="1:116" ht="14.4" x14ac:dyDescent="0.3">
      <c r="A1235" t="s">
        <v>7109</v>
      </c>
      <c r="B1235" s="113" t="s">
        <v>924</v>
      </c>
      <c r="C1235" s="182" t="s">
        <v>611</v>
      </c>
      <c r="D1235" s="40" t="s">
        <v>603</v>
      </c>
      <c r="E1235" s="181" t="s">
        <v>943</v>
      </c>
      <c r="F1235" s="184" t="s">
        <v>7110</v>
      </c>
      <c r="G1235" s="184">
        <v>2.7622183218395002</v>
      </c>
      <c r="H1235" s="184">
        <v>2.6937966706E-3</v>
      </c>
      <c r="I1235" s="184">
        <v>2.2722686864400004</v>
      </c>
      <c r="J1235" s="328">
        <v>1.1244228728900001E-2</v>
      </c>
      <c r="K1235" s="184">
        <v>0.47601160999999997</v>
      </c>
      <c r="L1235" s="184">
        <v>2.5999783999999999E-3</v>
      </c>
      <c r="M1235" s="331">
        <v>1.5150344000000001E-3</v>
      </c>
      <c r="N1235" s="184">
        <v>1.4808588000000001E-3</v>
      </c>
      <c r="O1235" s="331">
        <v>1.0719626000000001E-3</v>
      </c>
      <c r="P1235" s="331">
        <v>5.3057505999999996E-6</v>
      </c>
      <c r="Q1235" s="331">
        <v>1.3566952E-4</v>
      </c>
      <c r="R1235" s="331">
        <v>1.2469548E-4</v>
      </c>
      <c r="S1235" s="331">
        <v>1.4748003999999999E-4</v>
      </c>
      <c r="T1235" s="331">
        <v>9.0487816000000003E-4</v>
      </c>
      <c r="U1235" s="331">
        <v>1.1095076000000001E-2</v>
      </c>
      <c r="V1235" s="331">
        <v>2.2671241000000002</v>
      </c>
      <c r="W1235" s="331">
        <v>1.6726889000000001E-6</v>
      </c>
      <c r="X1235" s="331">
        <v>0</v>
      </c>
      <c r="Y1235"/>
      <c r="Z1235" s="288">
        <v>3.1734107333333332</v>
      </c>
      <c r="AA1235"/>
      <c r="AB1235" s="164">
        <v>24.615663000000001</v>
      </c>
      <c r="AC1235" s="164">
        <v>2.8625579000000001</v>
      </c>
      <c r="AD1235" s="164">
        <v>0.44344685</v>
      </c>
      <c r="AE1235" s="164">
        <v>0</v>
      </c>
      <c r="AF1235" s="164">
        <v>21.023185000000002</v>
      </c>
      <c r="AG1235" s="164">
        <v>0.19330449</v>
      </c>
      <c r="AH1235" s="164">
        <v>9.3169011999999995E-2</v>
      </c>
      <c r="AI1235"/>
      <c r="AJ1235" s="185">
        <v>5.2600899E-2</v>
      </c>
      <c r="AK1235" s="185">
        <v>5.0033438E-2</v>
      </c>
      <c r="AL1235" s="185">
        <v>2.4234706999999999E-3</v>
      </c>
      <c r="AM1235" s="185">
        <v>1.4399083E-4</v>
      </c>
      <c r="AN1235" s="176">
        <v>2.9996065999999998E-6</v>
      </c>
      <c r="AO1235" s="176">
        <v>8.9625394999999994E-9</v>
      </c>
      <c r="AP1235" s="176">
        <v>2.0166783000000001E-2</v>
      </c>
      <c r="AQ1235" s="192">
        <v>2.9449382E-6</v>
      </c>
      <c r="AR1235" s="192">
        <v>8.8855888000000006E-9</v>
      </c>
      <c r="AS1235" s="192">
        <v>2.4276698E-13</v>
      </c>
      <c r="AT1235" s="192">
        <v>2.1796932999999999E-12</v>
      </c>
      <c r="AU1235" s="192">
        <v>0</v>
      </c>
      <c r="AV1235" s="192">
        <v>9.6066342000000006E-11</v>
      </c>
      <c r="AW1235" s="192">
        <v>5.4505705999999997E-8</v>
      </c>
      <c r="AX1235" s="192">
        <v>1.5974171000000001E-11</v>
      </c>
      <c r="AY1235" s="192">
        <v>6.0554401000000001E-11</v>
      </c>
      <c r="AZ1235" s="192">
        <v>2.4941877999999999E-14</v>
      </c>
      <c r="BA1235" s="192">
        <v>3.6990142E-16</v>
      </c>
      <c r="BB1235" s="192">
        <v>7.7301175000000006E-14</v>
      </c>
      <c r="BC1235" s="192">
        <v>6.4857736000000005E-14</v>
      </c>
      <c r="BD1235" s="192">
        <v>1.1903339E-14</v>
      </c>
      <c r="BE1235" s="192">
        <v>3.6011674999999999E-12</v>
      </c>
      <c r="BF1235" s="192">
        <v>6.0862819999999997E-11</v>
      </c>
      <c r="BG1235" s="192">
        <v>2.0841203E-20</v>
      </c>
      <c r="BH1235" s="192">
        <v>1.4275671E-5</v>
      </c>
      <c r="BI1235" s="193">
        <v>2.0152507E-2</v>
      </c>
      <c r="BJ1235" s="192">
        <v>0</v>
      </c>
      <c r="BK1235" s="192">
        <v>0</v>
      </c>
      <c r="BL1235" s="192">
        <v>0</v>
      </c>
      <c r="BM1235"/>
      <c r="BN1235" s="186">
        <v>9.4018755999999995E-5</v>
      </c>
      <c r="BO1235" s="186">
        <v>4.4158641000000003E-7</v>
      </c>
      <c r="BP1235" s="186">
        <v>8.8483111999999999E-5</v>
      </c>
      <c r="BQ1235" s="186">
        <v>1.5115379999999999E-8</v>
      </c>
      <c r="BR1235" s="186">
        <v>4.6561276E-7</v>
      </c>
      <c r="BS1235" s="186">
        <v>4.4863465999999999E-8</v>
      </c>
      <c r="BT1235" s="186">
        <v>6.1168084999999996E-10</v>
      </c>
      <c r="BU1235" s="186">
        <v>6.7568454000000006E-8</v>
      </c>
      <c r="BV1235" s="186">
        <v>1.3803926E-8</v>
      </c>
      <c r="BW1235" s="186">
        <v>9.5519655000000004E-8</v>
      </c>
      <c r="BX1235" s="186">
        <v>0</v>
      </c>
      <c r="BY1235" s="186">
        <v>4.6087660999999998E-17</v>
      </c>
      <c r="BZ1235" s="186">
        <v>3.7737233000000001E-13</v>
      </c>
      <c r="CA1235" s="186">
        <v>3.0750884000000001E-7</v>
      </c>
      <c r="CB1235" s="186">
        <v>4.0749617000000004E-6</v>
      </c>
      <c r="CC1235" s="186">
        <v>8.4915887000000005E-9</v>
      </c>
      <c r="CD1235" s="186">
        <v>0</v>
      </c>
      <c r="CE1235"/>
      <c r="CF1235" s="329">
        <v>3.1941308999999999E-13</v>
      </c>
      <c r="CG1235" s="330">
        <v>3.1734165999999999</v>
      </c>
      <c r="CH1235" s="330">
        <v>1.8590803E-3</v>
      </c>
      <c r="CI1235" s="330">
        <v>3.1369638999999999E-4</v>
      </c>
      <c r="CJ1235" s="329">
        <v>6.8769896000000003E-5</v>
      </c>
      <c r="CK1235" s="329">
        <v>3.5426877000000001E-11</v>
      </c>
      <c r="CL1235" s="329">
        <v>4.1455154999999998E-9</v>
      </c>
      <c r="CM1235" s="329">
        <v>2.0106887999999999E-5</v>
      </c>
      <c r="CN1235" s="330">
        <v>3.2120271999999998E-2</v>
      </c>
      <c r="CO1235" s="330">
        <v>0.28405446000000001</v>
      </c>
      <c r="CP1235"/>
      <c r="CQ1235">
        <v>0.47601160999999997</v>
      </c>
      <c r="CR1235">
        <v>6.9335049506000007E-3</v>
      </c>
      <c r="CS1235">
        <v>4.2413809688999996E-3</v>
      </c>
      <c r="CT1235">
        <v>2.2722686864400004</v>
      </c>
      <c r="CU1235">
        <v>1.1242556040000001E-2</v>
      </c>
      <c r="CV1235" s="109"/>
      <c r="CW1235" s="376" t="s">
        <v>7108</v>
      </c>
      <c r="CX1235" s="48"/>
      <c r="CY1235" s="36"/>
      <c r="CZ1235" s="36"/>
      <c r="DA1235" s="34"/>
      <c r="DB1235" s="34"/>
      <c r="DC1235"/>
      <c r="DD1235" s="39"/>
      <c r="DE1235" s="39"/>
      <c r="DF1235"/>
      <c r="DG1235"/>
      <c r="DH1235"/>
      <c r="DI1235"/>
      <c r="DJ1235"/>
      <c r="DK1235" s="151"/>
      <c r="DL1235" s="151"/>
    </row>
    <row r="1236" spans="1:116" ht="14.4" x14ac:dyDescent="0.3">
      <c r="A1236" t="s">
        <v>2376</v>
      </c>
      <c r="B1236" s="113" t="s">
        <v>924</v>
      </c>
      <c r="C1236" s="182" t="s">
        <v>612</v>
      </c>
      <c r="D1236" s="40" t="s">
        <v>603</v>
      </c>
      <c r="E1236" s="181" t="s">
        <v>943</v>
      </c>
      <c r="F1236" s="184" t="s">
        <v>4499</v>
      </c>
      <c r="G1236" s="184">
        <v>5.3073452290699999E-2</v>
      </c>
      <c r="H1236" s="184">
        <v>2.7038383337999999E-3</v>
      </c>
      <c r="I1236" s="184">
        <v>5.2848864179999991E-3</v>
      </c>
      <c r="J1236" s="328">
        <v>1.15293045389E-2</v>
      </c>
      <c r="K1236" s="184">
        <v>3.3555423000000001E-2</v>
      </c>
      <c r="L1236" s="184">
        <v>2.7092141999999998E-3</v>
      </c>
      <c r="M1236" s="331">
        <v>1.5220048E-3</v>
      </c>
      <c r="N1236" s="184">
        <v>1.4896880000000001E-3</v>
      </c>
      <c r="O1236" s="331">
        <v>1.0728858E-3</v>
      </c>
      <c r="P1236" s="331">
        <v>5.3477938000000002E-6</v>
      </c>
      <c r="Q1236" s="331">
        <v>1.3591674E-4</v>
      </c>
      <c r="R1236" s="331">
        <v>1.2470177E-4</v>
      </c>
      <c r="S1236" s="331">
        <v>1.4766884999999999E-4</v>
      </c>
      <c r="T1236" s="331">
        <v>9.0487816000000003E-4</v>
      </c>
      <c r="U1236" s="331">
        <v>1.1379963E-2</v>
      </c>
      <c r="V1236" s="331">
        <v>2.4087488E-5</v>
      </c>
      <c r="W1236" s="331">
        <v>1.6726889000000001E-6</v>
      </c>
      <c r="X1236" s="331">
        <v>0</v>
      </c>
      <c r="Y1236"/>
      <c r="Z1236" s="288">
        <v>0.22370282000000002</v>
      </c>
      <c r="AA1236"/>
      <c r="AB1236" s="164">
        <v>24.658887</v>
      </c>
      <c r="AC1236" s="164">
        <v>2.9055865000000001</v>
      </c>
      <c r="AD1236" s="164">
        <v>0.44357760000000002</v>
      </c>
      <c r="AE1236" s="164">
        <v>0</v>
      </c>
      <c r="AF1236" s="164">
        <v>21.023185000000002</v>
      </c>
      <c r="AG1236" s="164">
        <v>0.19333304000000001</v>
      </c>
      <c r="AH1236" s="164">
        <v>9.3205067000000003E-2</v>
      </c>
      <c r="AI1236"/>
      <c r="AJ1236" s="185">
        <v>4.7459049999999999E-3</v>
      </c>
      <c r="AK1236" s="185">
        <v>4.4081277999999998E-3</v>
      </c>
      <c r="AL1236" s="185">
        <v>1.9076795E-4</v>
      </c>
      <c r="AM1236" s="185">
        <v>1.4700921E-4</v>
      </c>
      <c r="AN1236" s="176">
        <v>2.6427624999999998E-7</v>
      </c>
      <c r="AO1236" s="176">
        <v>7.0550275999999998E-10</v>
      </c>
      <c r="AP1236" s="176">
        <v>2.0589525000000001E-2</v>
      </c>
      <c r="AQ1236" s="192">
        <v>2.076092E-7</v>
      </c>
      <c r="AR1236" s="192">
        <v>6.2640657000000003E-10</v>
      </c>
      <c r="AS1236" s="192">
        <v>1.7114321000000001E-14</v>
      </c>
      <c r="AT1236" s="192">
        <v>2.1796932999999999E-12</v>
      </c>
      <c r="AU1236" s="192">
        <v>0</v>
      </c>
      <c r="AV1236" s="192">
        <v>9.6302943000000005E-11</v>
      </c>
      <c r="AW1236" s="192">
        <v>5.6504011999999998E-8</v>
      </c>
      <c r="AX1236" s="192">
        <v>1.6028128E-11</v>
      </c>
      <c r="AY1236" s="192">
        <v>6.2865231999999999E-11</v>
      </c>
      <c r="AZ1236" s="192">
        <v>2.4941877999999999E-14</v>
      </c>
      <c r="BA1236" s="192">
        <v>3.6990142E-16</v>
      </c>
      <c r="BB1236" s="192">
        <v>7.7442014E-14</v>
      </c>
      <c r="BC1236" s="192">
        <v>7.0105656000000003E-14</v>
      </c>
      <c r="BD1236" s="192">
        <v>1.2854780999999999E-14</v>
      </c>
      <c r="BE1236" s="192">
        <v>3.6081609E-12</v>
      </c>
      <c r="BF1236" s="192">
        <v>6.0944049999999997E-11</v>
      </c>
      <c r="BG1236" s="192">
        <v>2.0841203E-20</v>
      </c>
      <c r="BH1236" s="192">
        <v>1.4293036E-5</v>
      </c>
      <c r="BI1236" s="193">
        <v>2.0575231999999999E-2</v>
      </c>
      <c r="BJ1236" s="192">
        <v>0</v>
      </c>
      <c r="BK1236" s="192">
        <v>0</v>
      </c>
      <c r="BL1236" s="192">
        <v>0</v>
      </c>
      <c r="BM1236"/>
      <c r="BN1236" s="186">
        <v>1.1857898999999999E-5</v>
      </c>
      <c r="BO1236" s="186">
        <v>4.5751798000000001E-7</v>
      </c>
      <c r="BP1236" s="186">
        <v>6.2374283000000004E-6</v>
      </c>
      <c r="BQ1236" s="186">
        <v>1.5120371000000002E-8</v>
      </c>
      <c r="BR1236" s="186">
        <v>4.7956241000000005E-7</v>
      </c>
      <c r="BS1236" s="186">
        <v>4.4863465999999999E-8</v>
      </c>
      <c r="BT1236" s="186">
        <v>6.1168084999999996E-10</v>
      </c>
      <c r="BU1236" s="186">
        <v>6.7568454000000006E-8</v>
      </c>
      <c r="BV1236" s="186">
        <v>1.3872284E-8</v>
      </c>
      <c r="BW1236" s="186">
        <v>9.5696061999999999E-8</v>
      </c>
      <c r="BX1236" s="186">
        <v>0</v>
      </c>
      <c r="BY1236" s="186">
        <v>4.6087660999999998E-17</v>
      </c>
      <c r="BZ1236" s="186">
        <v>3.7737233000000001E-13</v>
      </c>
      <c r="CA1236" s="186">
        <v>3.1023076E-7</v>
      </c>
      <c r="CB1236" s="186">
        <v>4.1269353E-6</v>
      </c>
      <c r="CC1236" s="186">
        <v>8.4915887000000005E-9</v>
      </c>
      <c r="CD1236" s="186">
        <v>0</v>
      </c>
      <c r="CE1236"/>
      <c r="CF1236" s="329">
        <v>3.1941308999999999E-13</v>
      </c>
      <c r="CG1236" s="330">
        <v>0.22370867999999999</v>
      </c>
      <c r="CH1236" s="330">
        <v>1.8590803E-3</v>
      </c>
      <c r="CI1236" s="330">
        <v>3.2459653000000002E-4</v>
      </c>
      <c r="CJ1236" s="329">
        <v>6.9243580999999997E-5</v>
      </c>
      <c r="CK1236" s="329">
        <v>3.5490596E-11</v>
      </c>
      <c r="CL1236" s="329">
        <v>4.1530458999999998E-9</v>
      </c>
      <c r="CM1236" s="329">
        <v>2.0796027999999999E-5</v>
      </c>
      <c r="CN1236" s="330">
        <v>3.4706853000000003E-2</v>
      </c>
      <c r="CO1236" s="330">
        <v>0.28988427</v>
      </c>
      <c r="CP1236"/>
      <c r="CQ1236">
        <v>3.3555423000000001E-2</v>
      </c>
      <c r="CR1236">
        <v>7.0597591038000004E-3</v>
      </c>
      <c r="CS1236">
        <v>4.3575934588999995E-3</v>
      </c>
      <c r="CT1236">
        <v>5.284886418E-3</v>
      </c>
      <c r="CU1236">
        <v>1.1527631849999999E-2</v>
      </c>
      <c r="CV1236" s="109"/>
      <c r="CW1236" s="376" t="s">
        <v>7111</v>
      </c>
      <c r="CX1236" s="48"/>
      <c r="CY1236" s="36"/>
      <c r="CZ1236" s="36"/>
      <c r="DA1236" s="237"/>
      <c r="DB1236" s="40"/>
      <c r="DC1236"/>
      <c r="DD1236" s="39"/>
      <c r="DE1236"/>
      <c r="DF1236" s="39"/>
      <c r="DG1236" s="39"/>
      <c r="DH1236" s="39"/>
      <c r="DI1236"/>
      <c r="DJ1236"/>
      <c r="DK1236" s="151"/>
      <c r="DL1236" s="151"/>
    </row>
    <row r="1237" spans="1:116" ht="14.4" x14ac:dyDescent="0.3">
      <c r="A1237" t="s">
        <v>7112</v>
      </c>
      <c r="B1237" s="113" t="s">
        <v>924</v>
      </c>
      <c r="C1237" s="182" t="s">
        <v>613</v>
      </c>
      <c r="D1237" s="40" t="s">
        <v>603</v>
      </c>
      <c r="E1237" s="181" t="s">
        <v>943</v>
      </c>
      <c r="F1237" s="184" t="s">
        <v>7113</v>
      </c>
      <c r="G1237" s="184">
        <v>3.8195734618027002</v>
      </c>
      <c r="H1237" s="184">
        <v>2.7038383337999999E-3</v>
      </c>
      <c r="I1237" s="184">
        <v>3.40593489893</v>
      </c>
      <c r="J1237" s="328">
        <v>1.15293045389E-2</v>
      </c>
      <c r="K1237" s="184">
        <v>0.39940542000000001</v>
      </c>
      <c r="L1237" s="184">
        <v>2.7092141999999998E-3</v>
      </c>
      <c r="M1237" s="331">
        <v>1.5220048E-3</v>
      </c>
      <c r="N1237" s="331">
        <v>1.4896880000000001E-3</v>
      </c>
      <c r="O1237" s="331">
        <v>1.0728858E-3</v>
      </c>
      <c r="P1237" s="331">
        <v>5.3477938000000002E-6</v>
      </c>
      <c r="Q1237" s="331">
        <v>1.3591674E-4</v>
      </c>
      <c r="R1237" s="331">
        <v>1.2470177E-4</v>
      </c>
      <c r="S1237" s="331">
        <v>1.4766884999999999E-4</v>
      </c>
      <c r="T1237" s="331">
        <v>9.0487816000000003E-4</v>
      </c>
      <c r="U1237" s="331">
        <v>1.1379963E-2</v>
      </c>
      <c r="V1237" s="331">
        <v>3.4006740999999998</v>
      </c>
      <c r="W1237" s="331">
        <v>1.6726889000000001E-6</v>
      </c>
      <c r="X1237" s="331">
        <v>0</v>
      </c>
      <c r="Y1237"/>
      <c r="Z1237" s="288">
        <v>2.6627028000000004</v>
      </c>
      <c r="AA1237"/>
      <c r="AB1237" s="164">
        <v>24.658887</v>
      </c>
      <c r="AC1237" s="164">
        <v>2.9055865000000001</v>
      </c>
      <c r="AD1237" s="164">
        <v>0.44357760000000002</v>
      </c>
      <c r="AE1237" s="164">
        <v>0</v>
      </c>
      <c r="AF1237" s="164">
        <v>21.023185000000002</v>
      </c>
      <c r="AG1237" s="164">
        <v>0.19333304000000001</v>
      </c>
      <c r="AH1237" s="164">
        <v>9.3205067000000003E-2</v>
      </c>
      <c r="AI1237"/>
      <c r="AJ1237" s="185">
        <v>4.4345950000000002E-2</v>
      </c>
      <c r="AK1237" s="185">
        <v>4.2161506000000001E-2</v>
      </c>
      <c r="AL1237" s="185">
        <v>2.0374340999999999E-3</v>
      </c>
      <c r="AM1237" s="185">
        <v>1.4700921E-4</v>
      </c>
      <c r="AN1237" s="176">
        <v>2.5276681999999998E-6</v>
      </c>
      <c r="AO1237" s="176">
        <v>7.5348893000000004E-9</v>
      </c>
      <c r="AP1237" s="176">
        <v>2.0589525000000001E-2</v>
      </c>
      <c r="AQ1237" s="192">
        <v>2.4710011999999998E-6</v>
      </c>
      <c r="AR1237" s="192">
        <v>7.4556065999999994E-9</v>
      </c>
      <c r="AS1237" s="192">
        <v>2.0369781999999999E-13</v>
      </c>
      <c r="AT1237" s="192">
        <v>2.1796932999999999E-12</v>
      </c>
      <c r="AU1237" s="192">
        <v>0</v>
      </c>
      <c r="AV1237" s="192">
        <v>9.6302943000000005E-11</v>
      </c>
      <c r="AW1237" s="192">
        <v>5.6504011999999998E-8</v>
      </c>
      <c r="AX1237" s="192">
        <v>1.6028128E-11</v>
      </c>
      <c r="AY1237" s="192">
        <v>6.2865231999999999E-11</v>
      </c>
      <c r="AZ1237" s="192">
        <v>2.4941877999999999E-14</v>
      </c>
      <c r="BA1237" s="192">
        <v>3.6990142E-16</v>
      </c>
      <c r="BB1237" s="192">
        <v>7.7442014E-14</v>
      </c>
      <c r="BC1237" s="192">
        <v>7.0105656000000003E-14</v>
      </c>
      <c r="BD1237" s="192">
        <v>1.2854780999999999E-14</v>
      </c>
      <c r="BE1237" s="192">
        <v>3.6081609E-12</v>
      </c>
      <c r="BF1237" s="192">
        <v>6.0944049999999997E-11</v>
      </c>
      <c r="BG1237" s="192">
        <v>2.0841203E-20</v>
      </c>
      <c r="BH1237" s="192">
        <v>1.4293036E-5</v>
      </c>
      <c r="BI1237" s="193">
        <v>2.0575231999999999E-2</v>
      </c>
      <c r="BJ1237" s="192">
        <v>0</v>
      </c>
      <c r="BK1237" s="192">
        <v>0</v>
      </c>
      <c r="BL1237" s="192">
        <v>0</v>
      </c>
      <c r="BM1237"/>
      <c r="BN1237" s="186">
        <v>7.9863690999999994E-5</v>
      </c>
      <c r="BO1237" s="186">
        <v>4.5751798000000001E-7</v>
      </c>
      <c r="BP1237" s="186">
        <v>7.4243220000000002E-5</v>
      </c>
      <c r="BQ1237" s="186">
        <v>1.5120371000000002E-8</v>
      </c>
      <c r="BR1237" s="186">
        <v>4.7956241000000005E-7</v>
      </c>
      <c r="BS1237" s="186">
        <v>4.4863465999999999E-8</v>
      </c>
      <c r="BT1237" s="186">
        <v>6.1168084999999996E-10</v>
      </c>
      <c r="BU1237" s="186">
        <v>6.7568454000000006E-8</v>
      </c>
      <c r="BV1237" s="186">
        <v>1.3872284E-8</v>
      </c>
      <c r="BW1237" s="186">
        <v>9.5696061999999999E-8</v>
      </c>
      <c r="BX1237" s="186">
        <v>0</v>
      </c>
      <c r="BY1237" s="186">
        <v>4.6087660999999998E-17</v>
      </c>
      <c r="BZ1237" s="186">
        <v>3.7737233000000001E-13</v>
      </c>
      <c r="CA1237" s="186">
        <v>3.1023076E-7</v>
      </c>
      <c r="CB1237" s="186">
        <v>4.1269353E-6</v>
      </c>
      <c r="CC1237" s="186">
        <v>8.4915887000000005E-9</v>
      </c>
      <c r="CD1237" s="186">
        <v>0</v>
      </c>
      <c r="CE1237"/>
      <c r="CF1237" s="329">
        <v>3.1941308999999999E-13</v>
      </c>
      <c r="CG1237" s="330">
        <v>2.6627087</v>
      </c>
      <c r="CH1237" s="330">
        <v>1.8590803E-3</v>
      </c>
      <c r="CI1237" s="330">
        <v>3.2459653000000002E-4</v>
      </c>
      <c r="CJ1237" s="329">
        <v>6.9243580999999997E-5</v>
      </c>
      <c r="CK1237" s="329">
        <v>3.5490596E-11</v>
      </c>
      <c r="CL1237" s="329">
        <v>4.1530458999999998E-9</v>
      </c>
      <c r="CM1237" s="329">
        <v>2.0796027999999999E-5</v>
      </c>
      <c r="CN1237" s="330">
        <v>3.4706853000000003E-2</v>
      </c>
      <c r="CO1237" s="330">
        <v>0.28988427</v>
      </c>
      <c r="CP1237"/>
      <c r="CQ1237">
        <v>0.39940542000000001</v>
      </c>
      <c r="CR1237">
        <v>7.0597591038000004E-3</v>
      </c>
      <c r="CS1237">
        <v>4.3575934588999995E-3</v>
      </c>
      <c r="CT1237">
        <v>3.4059348989299996</v>
      </c>
      <c r="CU1237">
        <v>1.1527631849999999E-2</v>
      </c>
      <c r="CV1237" s="109"/>
      <c r="CW1237" s="376" t="s">
        <v>7111</v>
      </c>
      <c r="CX1237" s="51"/>
      <c r="CY1237" s="36"/>
      <c r="CZ1237" s="47"/>
      <c r="DA1237" s="47"/>
      <c r="DB1237" s="257"/>
      <c r="DC1237"/>
      <c r="DD1237"/>
      <c r="DE1237" s="39"/>
      <c r="DF1237" s="39"/>
      <c r="DG1237" s="39"/>
      <c r="DH1237" s="39"/>
      <c r="DI1237"/>
      <c r="DJ1237"/>
      <c r="DK1237"/>
      <c r="DL1237"/>
    </row>
    <row r="1238" spans="1:116" ht="14.4" x14ac:dyDescent="0.3">
      <c r="B1238" s="113"/>
      <c r="C1238" s="180"/>
      <c r="D1238" s="37" t="s">
        <v>328</v>
      </c>
      <c r="E1238" s="181"/>
      <c r="F1238"/>
      <c r="G1238"/>
      <c r="H1238"/>
      <c r="I1238"/>
      <c r="J1238" s="332"/>
      <c r="K1238"/>
      <c r="L1238"/>
      <c r="M1238" s="39"/>
      <c r="N1238" s="39"/>
      <c r="O1238" s="39"/>
      <c r="P1238" s="39"/>
      <c r="Q1238" s="39"/>
      <c r="R1238" s="39"/>
      <c r="S1238" s="39"/>
      <c r="T1238" s="39"/>
      <c r="U1238" s="39"/>
      <c r="V1238" s="39"/>
      <c r="W1238" s="39"/>
      <c r="Y1238"/>
      <c r="Z1238"/>
      <c r="AA1238"/>
      <c r="AB1238"/>
      <c r="AC1238"/>
      <c r="AD1238"/>
      <c r="AE1238"/>
      <c r="AF1238"/>
      <c r="AG1238"/>
      <c r="AH1238"/>
      <c r="AI1238"/>
      <c r="AJ1238"/>
      <c r="AK1238"/>
      <c r="AL1238"/>
      <c r="AM1238"/>
      <c r="AN1238"/>
      <c r="AO1238"/>
      <c r="AP1238"/>
      <c r="BI1238"/>
      <c r="BM1238"/>
      <c r="BS1238" s="39"/>
      <c r="BT1238" s="39"/>
      <c r="BU1238" s="39"/>
      <c r="BV1238" s="39"/>
      <c r="BW1238" s="39"/>
      <c r="BX1238" s="39"/>
      <c r="BY1238" s="39"/>
      <c r="BZ1238" s="39"/>
      <c r="CA1238" s="39"/>
      <c r="CB1238" s="39"/>
      <c r="CC1238" s="39"/>
      <c r="CD1238" s="39"/>
      <c r="CE1238"/>
      <c r="CF1238" s="39"/>
      <c r="CG1238"/>
      <c r="CH1238"/>
      <c r="CI1238"/>
      <c r="CJ1238" s="39"/>
      <c r="CK1238" s="39"/>
      <c r="CL1238" s="39"/>
      <c r="CM1238" s="39"/>
      <c r="CN1238"/>
      <c r="CO1238"/>
      <c r="CP1238"/>
      <c r="CQ1238"/>
      <c r="CR1238"/>
      <c r="CS1238"/>
      <c r="CT1238"/>
      <c r="CU1238"/>
      <c r="CV1238" s="110"/>
      <c r="CW1238" s="377"/>
      <c r="CX1238" s="48"/>
      <c r="CY1238" s="36"/>
      <c r="CZ1238" s="36"/>
      <c r="DA1238" s="47"/>
      <c r="DB1238" s="257"/>
      <c r="DC1238"/>
      <c r="DD1238" s="39"/>
      <c r="DE1238" s="39"/>
      <c r="DF1238" s="151"/>
      <c r="DG1238" s="151"/>
      <c r="DH1238" s="151"/>
      <c r="DI1238" s="151"/>
      <c r="DJ1238" s="151"/>
      <c r="DK1238"/>
      <c r="DL1238"/>
    </row>
    <row r="1239" spans="1:116" ht="14.4" x14ac:dyDescent="0.3">
      <c r="A1239" t="s">
        <v>5737</v>
      </c>
      <c r="B1239" s="113" t="s">
        <v>924</v>
      </c>
      <c r="C1239" s="182" t="s">
        <v>329</v>
      </c>
      <c r="D1239" s="40" t="s">
        <v>328</v>
      </c>
      <c r="E1239" s="181" t="s">
        <v>943</v>
      </c>
      <c r="F1239" s="184" t="s">
        <v>5738</v>
      </c>
      <c r="G1239" s="184">
        <v>0.34798504869000002</v>
      </c>
      <c r="H1239" s="184">
        <v>4.760193259E-2</v>
      </c>
      <c r="I1239" s="184">
        <v>6.44607861E-2</v>
      </c>
      <c r="J1239" s="328">
        <v>0</v>
      </c>
      <c r="K1239" s="184">
        <v>0.23592233000000001</v>
      </c>
      <c r="L1239" s="184">
        <v>6.3131067999999999E-2</v>
      </c>
      <c r="M1239" s="331">
        <v>3.134379E-4</v>
      </c>
      <c r="N1239" s="184">
        <v>3.648233E-2</v>
      </c>
      <c r="O1239" s="331">
        <v>5.9955340000000003E-3</v>
      </c>
      <c r="P1239" s="331">
        <v>7.0492579000000001E-4</v>
      </c>
      <c r="Q1239" s="331">
        <v>4.4191428000000003E-3</v>
      </c>
      <c r="R1239" s="331">
        <v>1.0162801999999999E-3</v>
      </c>
      <c r="S1239" s="331">
        <v>0</v>
      </c>
      <c r="T1239" s="331">
        <v>0</v>
      </c>
      <c r="U1239" s="331">
        <v>0</v>
      </c>
      <c r="V1239" s="331">
        <v>0</v>
      </c>
      <c r="W1239" s="331">
        <v>0</v>
      </c>
      <c r="X1239" s="331">
        <v>0</v>
      </c>
      <c r="Y1239"/>
      <c r="Z1239" s="288">
        <v>1.5728155333333336</v>
      </c>
      <c r="AA1239"/>
      <c r="AB1239" s="164">
        <v>48.482543999999997</v>
      </c>
      <c r="AC1239" s="164">
        <v>1.6331068</v>
      </c>
      <c r="AD1239" s="164">
        <v>0</v>
      </c>
      <c r="AE1239" s="164">
        <v>0</v>
      </c>
      <c r="AF1239" s="164">
        <v>46.849437000000002</v>
      </c>
      <c r="AG1239" s="164">
        <v>0</v>
      </c>
      <c r="AH1239" s="164">
        <v>0</v>
      </c>
      <c r="AI1239"/>
      <c r="AJ1239" s="185">
        <v>2.7488990000000001E-2</v>
      </c>
      <c r="AK1239" s="185">
        <v>2.5950313999999999E-2</v>
      </c>
      <c r="AL1239" s="185">
        <v>1.4220718000000001E-3</v>
      </c>
      <c r="AM1239" s="185">
        <v>1.1660383E-4</v>
      </c>
      <c r="AN1239" s="176">
        <v>1.5557742E-6</v>
      </c>
      <c r="AO1239" s="176">
        <v>5.2591410999999996E-9</v>
      </c>
      <c r="AP1239" s="176">
        <v>1.6331068000000001E-2</v>
      </c>
      <c r="AQ1239" s="192">
        <v>1.4595728E-6</v>
      </c>
      <c r="AR1239" s="192">
        <v>4.4038835000000002E-9</v>
      </c>
      <c r="AS1239" s="192">
        <v>1.2032039E-13</v>
      </c>
      <c r="AT1239" s="193">
        <v>0</v>
      </c>
      <c r="AU1239" s="193">
        <v>0</v>
      </c>
      <c r="AV1239" s="192">
        <v>9.7763107000000008E-10</v>
      </c>
      <c r="AW1239" s="192">
        <v>9.4044660000000004E-8</v>
      </c>
      <c r="AX1239" s="192">
        <v>2.2294757E-10</v>
      </c>
      <c r="AY1239" s="192">
        <v>6.2966018999999999E-10</v>
      </c>
      <c r="AZ1239" s="193">
        <v>0</v>
      </c>
      <c r="BA1239" s="193">
        <v>0</v>
      </c>
      <c r="BB1239" s="193">
        <v>2.5176524000000001E-12</v>
      </c>
      <c r="BC1239" s="193">
        <v>6.2659045000000003E-15</v>
      </c>
      <c r="BD1239" s="193">
        <v>5.6467379000000003E-15</v>
      </c>
      <c r="BE1239" s="192">
        <v>1.2195394E-10</v>
      </c>
      <c r="BF1239" s="192">
        <v>1.0571689E-9</v>
      </c>
      <c r="BG1239" s="193">
        <v>0</v>
      </c>
      <c r="BH1239" s="193">
        <v>0</v>
      </c>
      <c r="BI1239" s="193">
        <v>1.6331068000000001E-2</v>
      </c>
      <c r="BJ1239" s="193">
        <v>0</v>
      </c>
      <c r="BK1239" s="193">
        <v>0</v>
      </c>
      <c r="BL1239" s="193">
        <v>0</v>
      </c>
      <c r="BM1239"/>
      <c r="BN1239" s="186">
        <v>7.1702535000000002E-5</v>
      </c>
      <c r="BO1239" s="186">
        <v>9.2073907999999998E-6</v>
      </c>
      <c r="BP1239" s="186">
        <v>4.3854270000000003E-5</v>
      </c>
      <c r="BQ1239" s="186">
        <v>1.3730687999999999E-7</v>
      </c>
      <c r="BR1239" s="186">
        <v>5.3664835000000001E-6</v>
      </c>
      <c r="BS1239" s="164">
        <v>0</v>
      </c>
      <c r="BT1239" s="164">
        <v>0</v>
      </c>
      <c r="BU1239" s="164">
        <v>0</v>
      </c>
      <c r="BV1239" s="186">
        <v>1.1605095000000001E-6</v>
      </c>
      <c r="BW1239" s="186">
        <v>3.0120741999999999E-6</v>
      </c>
      <c r="BX1239" s="164">
        <v>0</v>
      </c>
      <c r="BY1239" s="164">
        <v>0</v>
      </c>
      <c r="BZ1239" s="164">
        <v>0</v>
      </c>
      <c r="CA1239" s="186">
        <v>6.9737955000000002E-6</v>
      </c>
      <c r="CB1239" s="186">
        <v>1.9907045000000001E-6</v>
      </c>
      <c r="CC1239" s="164">
        <v>0</v>
      </c>
      <c r="CD1239" s="164">
        <v>0</v>
      </c>
      <c r="CE1239"/>
      <c r="CF1239" s="330">
        <v>0</v>
      </c>
      <c r="CG1239" s="330">
        <v>1.5728154999999999</v>
      </c>
      <c r="CH1239" s="330">
        <v>0</v>
      </c>
      <c r="CI1239" s="330">
        <v>1.081068E-2</v>
      </c>
      <c r="CJ1239" s="329">
        <v>2.1300116999999999E-5</v>
      </c>
      <c r="CK1239" s="329">
        <v>1.1394564E-9</v>
      </c>
      <c r="CL1239" s="329">
        <v>1.3411446999999999E-7</v>
      </c>
      <c r="CM1239" s="330">
        <v>1.4951455999999999E-4</v>
      </c>
      <c r="CN1239" s="330">
        <v>7.0387740000000002E-3</v>
      </c>
      <c r="CO1239" s="330">
        <v>0.22396893000000001</v>
      </c>
      <c r="CP1239"/>
      <c r="CQ1239">
        <v>0.23592233000000001</v>
      </c>
      <c r="CR1239">
        <v>0.11206271869000001</v>
      </c>
      <c r="CS1239">
        <v>6.44607861E-2</v>
      </c>
      <c r="CT1239">
        <v>6.44607861E-2</v>
      </c>
      <c r="CU1239">
        <v>0</v>
      </c>
      <c r="CV1239" s="109"/>
      <c r="CW1239" s="379"/>
      <c r="CX1239" s="48"/>
      <c r="CY1239" s="34"/>
      <c r="CZ1239" s="51"/>
      <c r="DA1239" s="47"/>
      <c r="DB1239" s="257"/>
      <c r="DC1239"/>
      <c r="DD1239"/>
      <c r="DE1239" s="151"/>
      <c r="DF1239" s="151"/>
      <c r="DG1239" s="151"/>
      <c r="DH1239" s="151"/>
      <c r="DI1239" s="151"/>
      <c r="DJ1239" s="151"/>
      <c r="DK1239"/>
      <c r="DL1239"/>
    </row>
    <row r="1240" spans="1:116" ht="14.4" x14ac:dyDescent="0.3">
      <c r="A1240" t="s">
        <v>5739</v>
      </c>
      <c r="B1240" s="113" t="s">
        <v>924</v>
      </c>
      <c r="C1240" s="182" t="s">
        <v>330</v>
      </c>
      <c r="D1240" s="40" t="s">
        <v>328</v>
      </c>
      <c r="E1240" s="181" t="s">
        <v>943</v>
      </c>
      <c r="F1240" s="184" t="s">
        <v>4500</v>
      </c>
      <c r="G1240" s="184">
        <v>0.28677918734717001</v>
      </c>
      <c r="H1240" s="184">
        <v>4.6194300110000003E-2</v>
      </c>
      <c r="I1240" s="184">
        <v>4.1091635261999999E-2</v>
      </c>
      <c r="J1240" s="328">
        <v>-1.361658802483E-2</v>
      </c>
      <c r="K1240" s="184">
        <v>0.21310983999999999</v>
      </c>
      <c r="L1240" s="184">
        <v>4.1123358999999998E-2</v>
      </c>
      <c r="M1240" s="331">
        <v>-4.3278965E-4</v>
      </c>
      <c r="N1240" s="331">
        <v>3.5747751000000001E-2</v>
      </c>
      <c r="O1240" s="331">
        <v>5.4145182000000002E-3</v>
      </c>
      <c r="P1240" s="331">
        <v>7.0040851000000004E-4</v>
      </c>
      <c r="Q1240" s="331">
        <v>4.3316224000000004E-3</v>
      </c>
      <c r="R1240" s="331">
        <v>9.4330827000000002E-4</v>
      </c>
      <c r="S1240" s="331">
        <v>-4.3050019000000001E-5</v>
      </c>
      <c r="T1240" s="331">
        <v>-5.2799200999999998E-4</v>
      </c>
      <c r="U1240" s="331">
        <v>-1.3572562E-2</v>
      </c>
      <c r="V1240" s="331">
        <v>-1.4250347999999999E-5</v>
      </c>
      <c r="W1240" s="331">
        <v>-9.7600583000000003E-7</v>
      </c>
      <c r="X1240" s="331">
        <v>0</v>
      </c>
      <c r="Y1240"/>
      <c r="Z1240" s="288">
        <v>1.4207322666666666</v>
      </c>
      <c r="AA1240"/>
      <c r="AB1240" s="164">
        <v>49.397857000000002</v>
      </c>
      <c r="AC1240" s="164">
        <v>-0.47863168</v>
      </c>
      <c r="AD1240" s="164">
        <v>5.0154298E-2</v>
      </c>
      <c r="AE1240" s="164">
        <v>0</v>
      </c>
      <c r="AF1240" s="164">
        <v>49.806541000000003</v>
      </c>
      <c r="AG1240" s="164">
        <v>9.8003764999999993E-3</v>
      </c>
      <c r="AH1240" s="164">
        <v>9.9932406999999994E-3</v>
      </c>
      <c r="AI1240"/>
      <c r="AJ1240" s="185">
        <v>2.3323793999999998E-2</v>
      </c>
      <c r="AK1240" s="185">
        <v>2.2133251E-2</v>
      </c>
      <c r="AL1240" s="185">
        <v>1.2303033E-3</v>
      </c>
      <c r="AM1240" s="187">
        <v>-3.9760135999999997E-5</v>
      </c>
      <c r="AN1240" s="176">
        <v>1.3269334999999999E-6</v>
      </c>
      <c r="AO1240" s="176">
        <v>4.5499381000000003E-9</v>
      </c>
      <c r="AP1240" s="176">
        <v>-5.5686464999999997E-3</v>
      </c>
      <c r="AQ1240" s="192">
        <v>1.318432E-6</v>
      </c>
      <c r="AR1240" s="192">
        <v>3.9780277999999999E-9</v>
      </c>
      <c r="AS1240" s="192">
        <v>1.086854E-13</v>
      </c>
      <c r="AT1240" s="192">
        <v>-1.2718405E-12</v>
      </c>
      <c r="AU1240" s="192">
        <v>0</v>
      </c>
      <c r="AV1240" s="192">
        <v>9.2504694000000004E-10</v>
      </c>
      <c r="AW1240" s="192">
        <v>6.4392415999999999E-9</v>
      </c>
      <c r="AX1240" s="192">
        <v>2.1441808E-10</v>
      </c>
      <c r="AY1240" s="192">
        <v>3.5517306000000001E-10</v>
      </c>
      <c r="AZ1240" s="192">
        <v>-1.4553465E-14</v>
      </c>
      <c r="BA1240" s="192">
        <v>-2.1583569000000001E-16</v>
      </c>
      <c r="BB1240" s="192">
        <v>2.467786E-12</v>
      </c>
      <c r="BC1240" s="192">
        <v>-2.0900111000000001E-13</v>
      </c>
      <c r="BD1240" s="192">
        <v>-3.3465349E-14</v>
      </c>
      <c r="BE1240" s="192">
        <v>1.1961624E-10</v>
      </c>
      <c r="BF1240" s="192">
        <v>1.0189095E-9</v>
      </c>
      <c r="BG1240" s="192">
        <v>-1.2160741E-20</v>
      </c>
      <c r="BH1240" s="192">
        <v>-3.3703385000000001E-6</v>
      </c>
      <c r="BI1240" s="193">
        <v>-5.5652762000000001E-3</v>
      </c>
      <c r="BJ1240" s="192">
        <v>0</v>
      </c>
      <c r="BK1240" s="192">
        <v>0</v>
      </c>
      <c r="BL1240" s="192">
        <v>0</v>
      </c>
      <c r="BM1240"/>
      <c r="BN1240" s="186">
        <v>6.0794846000000002E-5</v>
      </c>
      <c r="BO1240" s="186">
        <v>5.9612577000000003E-6</v>
      </c>
      <c r="BP1240" s="186">
        <v>3.9613785000000002E-5</v>
      </c>
      <c r="BQ1240" s="186">
        <v>1.2852217E-7</v>
      </c>
      <c r="BR1240" s="186">
        <v>4.760852E-6</v>
      </c>
      <c r="BS1240" s="186">
        <v>-2.6177614000000001E-8</v>
      </c>
      <c r="BT1240" s="186">
        <v>-3.5691280000000003E-10</v>
      </c>
      <c r="BU1240" s="186">
        <v>-3.9425864999999998E-8</v>
      </c>
      <c r="BV1240" s="186">
        <v>1.1501439E-6</v>
      </c>
      <c r="BW1240" s="186">
        <v>2.9509964999999998E-6</v>
      </c>
      <c r="BX1240" s="186">
        <v>0</v>
      </c>
      <c r="BY1240" s="186">
        <v>-2.6891926000000001E-17</v>
      </c>
      <c r="BZ1240" s="186">
        <v>-2.2019491999999999E-13</v>
      </c>
      <c r="CA1240" s="186">
        <v>6.7896661999999998E-6</v>
      </c>
      <c r="CB1240" s="186">
        <v>-4.8946185000000003E-7</v>
      </c>
      <c r="CC1240" s="186">
        <v>-4.9547381999999996E-9</v>
      </c>
      <c r="CD1240" s="186">
        <v>0</v>
      </c>
      <c r="CE1240"/>
      <c r="CF1240" s="329">
        <v>-1.8637599000000001E-13</v>
      </c>
      <c r="CG1240" s="330">
        <v>1.4207288</v>
      </c>
      <c r="CH1240" s="330">
        <v>-1.0847643000000001E-3</v>
      </c>
      <c r="CI1240" s="330">
        <v>7.341088E-3</v>
      </c>
      <c r="CJ1240" s="329">
        <v>-9.4632291000000004E-6</v>
      </c>
      <c r="CK1240" s="329">
        <v>1.1166306999999999E-9</v>
      </c>
      <c r="CL1240" s="329">
        <v>1.3144099000000001E-7</v>
      </c>
      <c r="CM1240" s="330">
        <v>1.1992023999999999E-4</v>
      </c>
      <c r="CN1240" s="330">
        <v>-9.9150946000000004E-2</v>
      </c>
      <c r="CO1240" s="330">
        <v>-7.6637664999999994E-2</v>
      </c>
      <c r="CP1240"/>
      <c r="CQ1240">
        <v>0.21310983999999999</v>
      </c>
      <c r="CR1240">
        <v>8.7828177729999998E-2</v>
      </c>
      <c r="CS1240">
        <v>4.1632901614169993E-2</v>
      </c>
      <c r="CT1240">
        <v>4.1091635261999999E-2</v>
      </c>
      <c r="CU1240">
        <v>-1.3615612019E-2</v>
      </c>
      <c r="CV1240" s="109"/>
      <c r="CW1240" s="379"/>
      <c r="CX1240" s="48"/>
      <c r="CY1240" s="36"/>
      <c r="CZ1240" s="51"/>
      <c r="DA1240" s="47"/>
      <c r="DB1240" s="257"/>
      <c r="DC1240"/>
      <c r="DD1240" s="39"/>
      <c r="DE1240" s="151"/>
      <c r="DF1240" s="39"/>
      <c r="DG1240" s="39"/>
      <c r="DH1240" s="39"/>
      <c r="DI1240"/>
      <c r="DJ1240"/>
      <c r="DK1240"/>
      <c r="DL1240"/>
    </row>
    <row r="1241" spans="1:116" ht="14.4" x14ac:dyDescent="0.3">
      <c r="A1241" t="s">
        <v>7114</v>
      </c>
      <c r="B1241" s="113" t="s">
        <v>924</v>
      </c>
      <c r="C1241" s="182" t="s">
        <v>331</v>
      </c>
      <c r="D1241" s="40" t="s">
        <v>328</v>
      </c>
      <c r="E1241" s="181" t="s">
        <v>943</v>
      </c>
      <c r="F1241" s="184" t="s">
        <v>7115</v>
      </c>
      <c r="G1241" s="184">
        <v>3.1512069243199999E-2</v>
      </c>
      <c r="H1241" s="184">
        <v>8.2882354319999997E-4</v>
      </c>
      <c r="I1241" s="184">
        <v>1.6940318100000002E-3</v>
      </c>
      <c r="J1241" s="328">
        <v>8.2313538900000011E-3</v>
      </c>
      <c r="K1241" s="331">
        <v>2.075786E-2</v>
      </c>
      <c r="L1241" s="331">
        <v>8.3645785000000005E-4</v>
      </c>
      <c r="M1241" s="331">
        <v>6.5403545000000001E-4</v>
      </c>
      <c r="N1241" s="331">
        <v>5.5970116999999998E-4</v>
      </c>
      <c r="O1241" s="331">
        <v>8.2620565999999993E-5</v>
      </c>
      <c r="P1241" s="331">
        <v>5.6548872E-6</v>
      </c>
      <c r="Q1241" s="331">
        <v>1.8084692000000001E-4</v>
      </c>
      <c r="R1241" s="331">
        <v>1.7039054000000001E-4</v>
      </c>
      <c r="S1241" s="331">
        <v>4.1312990000000002E-5</v>
      </c>
      <c r="T1241" s="331">
        <v>0</v>
      </c>
      <c r="U1241" s="331">
        <v>8.1900409000000007E-3</v>
      </c>
      <c r="V1241" s="331">
        <v>3.314797E-5</v>
      </c>
      <c r="W1241" s="331">
        <v>0</v>
      </c>
      <c r="X1241" s="331">
        <v>0</v>
      </c>
      <c r="Y1241"/>
      <c r="Z1241" s="288">
        <v>0.13838573333333334</v>
      </c>
      <c r="AA1241"/>
      <c r="AB1241" s="164">
        <v>23.191901000000001</v>
      </c>
      <c r="AC1241" s="164">
        <v>1.8553497999999999</v>
      </c>
      <c r="AD1241" s="164">
        <v>0.23117171</v>
      </c>
      <c r="AE1241" s="164">
        <v>0</v>
      </c>
      <c r="AF1241" s="164">
        <v>20.936081000000001</v>
      </c>
      <c r="AG1241" s="164">
        <v>0.12072192</v>
      </c>
      <c r="AH1241" s="164">
        <v>4.8577001000000002E-2</v>
      </c>
      <c r="AI1241"/>
      <c r="AJ1241" s="185">
        <v>2.6304073000000001E-3</v>
      </c>
      <c r="AK1241" s="185">
        <v>2.4184132E-3</v>
      </c>
      <c r="AL1241" s="185">
        <v>1.1051526E-4</v>
      </c>
      <c r="AM1241" s="187">
        <v>1.0147883E-4</v>
      </c>
      <c r="AN1241" s="176">
        <v>1.4498879999999999E-7</v>
      </c>
      <c r="AO1241" s="176">
        <v>4.0871030000000002E-10</v>
      </c>
      <c r="AP1241" s="176">
        <v>1.4212722000000001E-2</v>
      </c>
      <c r="AQ1241" s="192">
        <v>1.2842196E-7</v>
      </c>
      <c r="AR1241" s="192">
        <v>3.8748005000000001E-10</v>
      </c>
      <c r="AS1241" s="192">
        <v>1.0586508E-14</v>
      </c>
      <c r="AT1241" s="192">
        <v>0</v>
      </c>
      <c r="AU1241" s="192">
        <v>0</v>
      </c>
      <c r="AV1241" s="192">
        <v>1.4998528E-11</v>
      </c>
      <c r="AW1241" s="192">
        <v>1.6486841E-8</v>
      </c>
      <c r="AX1241" s="192">
        <v>3.4203961E-12</v>
      </c>
      <c r="AY1241" s="192">
        <v>1.7694862000000001E-11</v>
      </c>
      <c r="AZ1241" s="192">
        <v>0</v>
      </c>
      <c r="BA1241" s="192">
        <v>0</v>
      </c>
      <c r="BB1241" s="192">
        <v>1.0302579E-13</v>
      </c>
      <c r="BC1241" s="192">
        <v>1.0277403E-15</v>
      </c>
      <c r="BD1241" s="192">
        <v>3.4969912E-16</v>
      </c>
      <c r="BE1241" s="192">
        <v>2.5798627999999999E-12</v>
      </c>
      <c r="BF1241" s="192">
        <v>6.2425047000000002E-11</v>
      </c>
      <c r="BG1241" s="192">
        <v>0</v>
      </c>
      <c r="BH1241" s="192">
        <v>4.4858247999999996E-6</v>
      </c>
      <c r="BI1241" s="193">
        <v>1.4208236000000001E-2</v>
      </c>
      <c r="BJ1241" s="193">
        <v>0</v>
      </c>
      <c r="BK1241" s="193">
        <v>0</v>
      </c>
      <c r="BL1241" s="193">
        <v>0</v>
      </c>
      <c r="BM1241"/>
      <c r="BN1241" s="186">
        <v>7.0039642999999999E-6</v>
      </c>
      <c r="BO1241" s="186">
        <v>1.2199373E-7</v>
      </c>
      <c r="BP1241" s="186">
        <v>3.8585614000000004E-6</v>
      </c>
      <c r="BQ1241" s="186">
        <v>2.0261174000000001E-8</v>
      </c>
      <c r="BR1241" s="186">
        <v>1.7444246E-7</v>
      </c>
      <c r="BS1241" s="186">
        <v>0</v>
      </c>
      <c r="BT1241" s="186">
        <v>0</v>
      </c>
      <c r="BU1241" s="186">
        <v>0</v>
      </c>
      <c r="BV1241" s="186">
        <v>1.6511030000000001E-8</v>
      </c>
      <c r="BW1241" s="186">
        <v>1.263347E-7</v>
      </c>
      <c r="BX1241" s="186">
        <v>0</v>
      </c>
      <c r="BY1241" s="186">
        <v>0</v>
      </c>
      <c r="BZ1241" s="186">
        <v>0</v>
      </c>
      <c r="CA1241" s="186">
        <v>1.1490892E-7</v>
      </c>
      <c r="CB1241" s="186">
        <v>2.5709507999999999E-6</v>
      </c>
      <c r="CC1241" s="186">
        <v>4.5595250999999999E-14</v>
      </c>
      <c r="CD1241" s="164">
        <v>0</v>
      </c>
      <c r="CE1241"/>
      <c r="CF1241" s="329">
        <v>0</v>
      </c>
      <c r="CG1241" s="330">
        <v>0.13838573000000001</v>
      </c>
      <c r="CH1241" s="330">
        <v>0</v>
      </c>
      <c r="CI1241" s="330">
        <v>8.3466332000000005E-5</v>
      </c>
      <c r="CJ1241" s="329">
        <v>4.4445905999999997E-5</v>
      </c>
      <c r="CK1241" s="329">
        <v>4.6519807000000003E-11</v>
      </c>
      <c r="CL1241" s="329">
        <v>5.5166514999999996E-9</v>
      </c>
      <c r="CM1241" s="329">
        <v>7.1610826000000003E-6</v>
      </c>
      <c r="CN1241" s="330">
        <v>9.2898514999999995E-4</v>
      </c>
      <c r="CO1241" s="330">
        <v>0.19868068</v>
      </c>
      <c r="CP1241"/>
      <c r="CQ1241">
        <v>2.075786E-2</v>
      </c>
      <c r="CR1241">
        <v>2.4897073831999998E-3</v>
      </c>
      <c r="CS1241">
        <v>1.66088384E-3</v>
      </c>
      <c r="CT1241">
        <v>1.6940318100000002E-3</v>
      </c>
      <c r="CU1241">
        <v>8.2313538900000011E-3</v>
      </c>
      <c r="CV1241" s="109"/>
      <c r="CW1241" s="372"/>
      <c r="CX1241" s="48"/>
      <c r="CY1241" s="36"/>
      <c r="CZ1241" s="51"/>
      <c r="DA1241" s="47"/>
      <c r="DB1241" s="257"/>
      <c r="DC1241"/>
      <c r="DD1241" s="39"/>
      <c r="DE1241" s="39"/>
      <c r="DF1241" s="39"/>
      <c r="DG1241" s="39"/>
      <c r="DH1241" s="39"/>
      <c r="DI1241"/>
      <c r="DJ1241"/>
      <c r="DK1241"/>
      <c r="DL1241"/>
    </row>
    <row r="1242" spans="1:116" ht="14.4" x14ac:dyDescent="0.3">
      <c r="A1242" s="39" t="s">
        <v>7116</v>
      </c>
      <c r="B1242" s="113" t="s">
        <v>924</v>
      </c>
      <c r="C1242" s="182" t="s">
        <v>332</v>
      </c>
      <c r="D1242" s="40" t="s">
        <v>328</v>
      </c>
      <c r="E1242" s="181" t="s">
        <v>943</v>
      </c>
      <c r="F1242" s="184" t="s">
        <v>7117</v>
      </c>
      <c r="G1242" s="184">
        <v>1.3285277783115399</v>
      </c>
      <c r="H1242" s="184">
        <v>1.0530369269199999</v>
      </c>
      <c r="I1242" s="184">
        <v>0.2079152457539</v>
      </c>
      <c r="J1242" s="328">
        <v>2.2378091637639999E-2</v>
      </c>
      <c r="K1242" s="184">
        <v>4.5197514000000001E-2</v>
      </c>
      <c r="L1242" s="184">
        <v>7.6149507000000003E-3</v>
      </c>
      <c r="M1242" s="331">
        <v>3.6237711000000001E-3</v>
      </c>
      <c r="N1242" s="331">
        <v>2.5455148999999999E-3</v>
      </c>
      <c r="O1242" s="331">
        <v>4.7413202000000002E-4</v>
      </c>
      <c r="P1242" s="331">
        <v>0.27734434000000002</v>
      </c>
      <c r="Q1242" s="331">
        <v>0.77267293999999997</v>
      </c>
      <c r="R1242" s="331">
        <v>0.19640841000000001</v>
      </c>
      <c r="S1242" s="331">
        <v>1.1724907999999999E-2</v>
      </c>
      <c r="T1242" s="331">
        <v>2.6109354000000001E-4</v>
      </c>
      <c r="U1242" s="331">
        <v>1.0652701000000001E-2</v>
      </c>
      <c r="V1242" s="331">
        <v>7.0204138999999998E-6</v>
      </c>
      <c r="W1242" s="331">
        <v>4.8263764E-7</v>
      </c>
      <c r="X1242" s="331">
        <v>0</v>
      </c>
      <c r="Y1242"/>
      <c r="Z1242" s="288">
        <v>0.30131676000000002</v>
      </c>
      <c r="AA1242"/>
      <c r="AB1242" s="164">
        <v>25.286304999999999</v>
      </c>
      <c r="AC1242" s="164">
        <v>2.4364390999999999</v>
      </c>
      <c r="AD1242" s="164">
        <v>0.62120273999999998</v>
      </c>
      <c r="AE1242" s="164">
        <v>0</v>
      </c>
      <c r="AF1242" s="164">
        <v>21.939036999999999</v>
      </c>
      <c r="AG1242" s="164">
        <v>0.19104383999999999</v>
      </c>
      <c r="AH1242" s="164">
        <v>9.8582762000000004E-2</v>
      </c>
      <c r="AI1242"/>
      <c r="AJ1242" s="185">
        <v>0.92055967999999999</v>
      </c>
      <c r="AK1242" s="185">
        <v>0.92002673000000001</v>
      </c>
      <c r="AL1242" s="185">
        <v>4.1811551000000001E-4</v>
      </c>
      <c r="AM1242" s="185">
        <v>1.1483848999999999E-4</v>
      </c>
      <c r="AN1242" s="176">
        <v>5.5157478000000002E-5</v>
      </c>
      <c r="AO1242" s="176">
        <v>1.5462852E-9</v>
      </c>
      <c r="AP1242" s="176">
        <v>1.6083823000000001E-2</v>
      </c>
      <c r="AQ1242" s="192">
        <v>2.7968840999999999E-7</v>
      </c>
      <c r="AR1242" s="192">
        <v>8.4388837000000005E-10</v>
      </c>
      <c r="AS1242" s="192">
        <v>2.3056158999999999E-14</v>
      </c>
      <c r="AT1242" s="192">
        <v>3.5974007E-12</v>
      </c>
      <c r="AU1242" s="192">
        <v>0</v>
      </c>
      <c r="AV1242" s="192">
        <v>2.7161738999999999E-10</v>
      </c>
      <c r="AW1242" s="192">
        <v>1.6017807999999999E-7</v>
      </c>
      <c r="AX1242" s="192">
        <v>4.0553005000000001E-11</v>
      </c>
      <c r="AY1242" s="192">
        <v>1.8181298E-10</v>
      </c>
      <c r="AZ1242" s="192">
        <v>2.9029498E-11</v>
      </c>
      <c r="BA1242" s="192">
        <v>4.8868824999999998E-15</v>
      </c>
      <c r="BB1242" s="192">
        <v>2.0233778000000002E-12</v>
      </c>
      <c r="BC1242" s="192">
        <v>3.7831609E-10</v>
      </c>
      <c r="BD1242" s="192">
        <v>7.0633897999999994E-11</v>
      </c>
      <c r="BE1242" s="192">
        <v>2.9650554000000002E-6</v>
      </c>
      <c r="BF1242" s="192">
        <v>5.1752280000000001E-5</v>
      </c>
      <c r="BG1242" s="192">
        <v>6.0135206000000002E-21</v>
      </c>
      <c r="BH1242" s="193">
        <v>5.0205477E-4</v>
      </c>
      <c r="BI1242" s="193">
        <v>1.5581767999999999E-2</v>
      </c>
      <c r="BJ1242" s="192">
        <v>0</v>
      </c>
      <c r="BK1242" s="192">
        <v>0</v>
      </c>
      <c r="BL1242" s="192">
        <v>0</v>
      </c>
      <c r="BM1242"/>
      <c r="BN1242" s="164">
        <v>9.2774735000000004E-4</v>
      </c>
      <c r="BO1242" s="186">
        <v>1.3355054000000001E-6</v>
      </c>
      <c r="BP1242" s="186">
        <v>8.4015106999999994E-6</v>
      </c>
      <c r="BQ1242" s="186">
        <v>2.3007037E-5</v>
      </c>
      <c r="BR1242" s="186">
        <v>1.1670136999999999E-6</v>
      </c>
      <c r="BS1242" s="186">
        <v>1.7480991000000001E-7</v>
      </c>
      <c r="BT1242" s="186">
        <v>7.3654027000000003E-7</v>
      </c>
      <c r="BU1242" s="186">
        <v>2.4356265000000002E-7</v>
      </c>
      <c r="BV1242" s="164">
        <v>3.7217888999999999E-4</v>
      </c>
      <c r="BW1242" s="164">
        <v>5.1128614999999995E-4</v>
      </c>
      <c r="BX1242" s="186">
        <v>0</v>
      </c>
      <c r="BY1242" s="186">
        <v>1.3298134E-17</v>
      </c>
      <c r="BZ1242" s="186">
        <v>1.0888701E-13</v>
      </c>
      <c r="CA1242" s="186">
        <v>5.5863004999999999E-7</v>
      </c>
      <c r="CB1242" s="186">
        <v>3.7782447E-6</v>
      </c>
      <c r="CC1242" s="186">
        <v>4.8794632E-6</v>
      </c>
      <c r="CD1242" s="186">
        <v>0</v>
      </c>
      <c r="CE1242"/>
      <c r="CF1242" s="329">
        <v>9.2163452999999999E-14</v>
      </c>
      <c r="CG1242" s="330">
        <v>0.30128881000000002</v>
      </c>
      <c r="CH1242" s="330">
        <v>6.6109137999999998E-3</v>
      </c>
      <c r="CI1242" s="330">
        <v>9.5093002000000003E-4</v>
      </c>
      <c r="CJ1242" s="329">
        <v>3.7631174000000002E-4</v>
      </c>
      <c r="CK1242" s="329">
        <v>2.6504348000000001E-5</v>
      </c>
      <c r="CL1242" s="329">
        <v>7.1056126000000003E-5</v>
      </c>
      <c r="CM1242" s="329">
        <v>5.3586460000000003E-5</v>
      </c>
      <c r="CN1242" s="330">
        <v>504.01292999999998</v>
      </c>
      <c r="CO1242" s="330">
        <v>0.22219399000000001</v>
      </c>
      <c r="CP1242"/>
      <c r="CQ1242">
        <v>4.5197514000000001E-2</v>
      </c>
      <c r="CR1242">
        <v>1.2606840587200001</v>
      </c>
      <c r="CS1242">
        <v>0.20764761443763999</v>
      </c>
      <c r="CT1242">
        <v>0.20791524575390002</v>
      </c>
      <c r="CU1242">
        <v>2.2377609E-2</v>
      </c>
      <c r="CV1242" s="109"/>
      <c r="CY1242" s="36"/>
      <c r="CZ1242" s="51"/>
      <c r="DA1242" s="47"/>
      <c r="DB1242" s="257"/>
      <c r="DC1242"/>
      <c r="DD1242" s="151"/>
      <c r="DE1242" s="39"/>
      <c r="DF1242"/>
      <c r="DG1242"/>
      <c r="DH1242"/>
      <c r="DI1242"/>
      <c r="DJ1242"/>
      <c r="DK1242"/>
      <c r="DL1242"/>
    </row>
    <row r="1243" spans="1:116" ht="14.4" x14ac:dyDescent="0.3">
      <c r="A1243" t="s">
        <v>2377</v>
      </c>
      <c r="B1243" s="113" t="s">
        <v>924</v>
      </c>
      <c r="C1243" s="182" t="s">
        <v>333</v>
      </c>
      <c r="D1243" s="40" t="s">
        <v>328</v>
      </c>
      <c r="E1243" s="181" t="s">
        <v>943</v>
      </c>
      <c r="F1243" s="184" t="s">
        <v>4501</v>
      </c>
      <c r="G1243" s="184">
        <v>8.3659203689399997E-2</v>
      </c>
      <c r="H1243" s="184">
        <v>4.4865308539999999E-3</v>
      </c>
      <c r="I1243" s="184">
        <v>1.3030992011000001E-2</v>
      </c>
      <c r="J1243" s="328">
        <v>2.4903947824400002E-2</v>
      </c>
      <c r="K1243" s="331">
        <v>4.1237732999999999E-2</v>
      </c>
      <c r="L1243" s="331">
        <v>9.4163266000000002E-3</v>
      </c>
      <c r="M1243" s="331">
        <v>2.1397492999999999E-3</v>
      </c>
      <c r="N1243" s="331">
        <v>2.9557486E-3</v>
      </c>
      <c r="O1243" s="331">
        <v>1.3381834000000001E-3</v>
      </c>
      <c r="P1243" s="331">
        <v>6.7315340000000004E-6</v>
      </c>
      <c r="Q1243" s="331">
        <v>1.8586732000000001E-4</v>
      </c>
      <c r="R1243" s="331">
        <v>1.7446989999999999E-4</v>
      </c>
      <c r="S1243" s="331">
        <v>1.0723606000000001E-4</v>
      </c>
      <c r="T1243" s="331">
        <v>1.2668294000000001E-3</v>
      </c>
      <c r="U1243" s="331">
        <v>2.479437E-2</v>
      </c>
      <c r="V1243" s="331">
        <v>3.3616811000000003E-5</v>
      </c>
      <c r="W1243" s="331">
        <v>2.3417644000000002E-6</v>
      </c>
      <c r="X1243" s="331">
        <v>0</v>
      </c>
      <c r="Y1243"/>
      <c r="Z1243" s="288">
        <v>0.27491821999999999</v>
      </c>
      <c r="AA1243"/>
      <c r="AB1243" s="164">
        <v>25.099461999999999</v>
      </c>
      <c r="AC1243" s="164">
        <v>4.1166992000000002</v>
      </c>
      <c r="AD1243" s="164">
        <v>8.9248576000000007E-3</v>
      </c>
      <c r="AE1243" s="164">
        <v>0</v>
      </c>
      <c r="AF1243" s="164">
        <v>20.941903</v>
      </c>
      <c r="AG1243" s="164">
        <v>2.9707831000000001E-2</v>
      </c>
      <c r="AH1243" s="164">
        <v>2.2273943999999999E-3</v>
      </c>
      <c r="AI1243"/>
      <c r="AJ1243" s="185">
        <v>7.8052850000000003E-3</v>
      </c>
      <c r="AK1243" s="185">
        <v>7.2401868999999999E-3</v>
      </c>
      <c r="AL1243" s="185">
        <v>2.7227023999999998E-4</v>
      </c>
      <c r="AM1243" s="185">
        <v>2.9282780000000001E-4</v>
      </c>
      <c r="AN1243" s="176">
        <v>4.3406395999999998E-7</v>
      </c>
      <c r="AO1243" s="176">
        <v>1.0069166E-9</v>
      </c>
      <c r="AP1243" s="176">
        <v>4.1012297000000003E-2</v>
      </c>
      <c r="AQ1243" s="192">
        <v>2.5514228000000001E-7</v>
      </c>
      <c r="AR1243" s="192">
        <v>7.6982515000000002E-10</v>
      </c>
      <c r="AS1243" s="192">
        <v>2.1032719999999999E-14</v>
      </c>
      <c r="AT1243" s="192">
        <v>3.0515706E-12</v>
      </c>
      <c r="AU1243" s="192">
        <v>0</v>
      </c>
      <c r="AV1243" s="192">
        <v>1.6765401000000001E-10</v>
      </c>
      <c r="AW1243" s="192">
        <v>1.7866218999999999E-7</v>
      </c>
      <c r="AX1243" s="192">
        <v>2.9952099000000001E-11</v>
      </c>
      <c r="AY1243" s="192">
        <v>2.0697219999999999E-10</v>
      </c>
      <c r="AZ1243" s="192">
        <v>3.4918628999999999E-14</v>
      </c>
      <c r="BA1243" s="192">
        <v>5.1786199000000003E-16</v>
      </c>
      <c r="BB1243" s="192">
        <v>1.0588842E-13</v>
      </c>
      <c r="BC1243" s="192">
        <v>3.8602878999999998E-15</v>
      </c>
      <c r="BD1243" s="192">
        <v>9.0245970999999993E-16</v>
      </c>
      <c r="BE1243" s="192">
        <v>4.9257766000000001E-12</v>
      </c>
      <c r="BF1243" s="192">
        <v>8.3862224999999994E-11</v>
      </c>
      <c r="BG1243" s="192">
        <v>2.9177682999999997E-20</v>
      </c>
      <c r="BH1243" s="192">
        <v>8.9046080999999996E-6</v>
      </c>
      <c r="BI1243" s="193">
        <v>4.1003392E-2</v>
      </c>
      <c r="BJ1243" s="192">
        <v>0</v>
      </c>
      <c r="BK1243" s="192">
        <v>0</v>
      </c>
      <c r="BL1243" s="192">
        <v>0</v>
      </c>
      <c r="BM1243"/>
      <c r="BN1243" s="186">
        <v>1.6315672E-5</v>
      </c>
      <c r="BO1243" s="186">
        <v>1.4606774E-6</v>
      </c>
      <c r="BP1243" s="186">
        <v>7.6654494E-6</v>
      </c>
      <c r="BQ1243" s="186">
        <v>2.0682381999999999E-8</v>
      </c>
      <c r="BR1243" s="186">
        <v>1.2003101E-6</v>
      </c>
      <c r="BS1243" s="186">
        <v>6.2808851999999996E-8</v>
      </c>
      <c r="BT1243" s="186">
        <v>8.5635318000000005E-10</v>
      </c>
      <c r="BU1243" s="186">
        <v>9.4595835000000006E-8</v>
      </c>
      <c r="BV1243" s="186">
        <v>1.8193030999999999E-8</v>
      </c>
      <c r="BW1243" s="186">
        <v>1.2961232000000001E-7</v>
      </c>
      <c r="BX1243" s="186">
        <v>0</v>
      </c>
      <c r="BY1243" s="186">
        <v>6.4522725000000001E-17</v>
      </c>
      <c r="BZ1243" s="186">
        <v>5.2832126000000002E-13</v>
      </c>
      <c r="CA1243" s="186">
        <v>6.5390240999999995E-7</v>
      </c>
      <c r="CB1243" s="186">
        <v>4.9966948999999997E-6</v>
      </c>
      <c r="CC1243" s="186">
        <v>1.1888102E-8</v>
      </c>
      <c r="CD1243" s="186">
        <v>0</v>
      </c>
      <c r="CE1243"/>
      <c r="CF1243" s="329">
        <v>4.4717833E-13</v>
      </c>
      <c r="CG1243" s="330">
        <v>0.27492642</v>
      </c>
      <c r="CH1243" s="330">
        <v>4.2218178000000004E-3</v>
      </c>
      <c r="CI1243" s="330">
        <v>1.0155714E-3</v>
      </c>
      <c r="CJ1243" s="329">
        <v>9.7548717000000003E-5</v>
      </c>
      <c r="CK1243" s="329">
        <v>4.8542011999999999E-11</v>
      </c>
      <c r="CL1243" s="329">
        <v>5.6789685999999998E-9</v>
      </c>
      <c r="CM1243" s="329">
        <v>5.931989E-5</v>
      </c>
      <c r="CN1243" s="330">
        <v>2.1173581000000002E-3</v>
      </c>
      <c r="CO1243" s="330">
        <v>0.55940862000000002</v>
      </c>
      <c r="CP1243"/>
      <c r="CQ1243">
        <v>4.1237732999999999E-2</v>
      </c>
      <c r="CR1243">
        <v>1.6217076654000004E-2</v>
      </c>
      <c r="CS1243">
        <v>1.17328875644E-2</v>
      </c>
      <c r="CT1243">
        <v>1.3030992011000001E-2</v>
      </c>
      <c r="CU1243">
        <v>2.4901606060000001E-2</v>
      </c>
      <c r="CV1243" s="109"/>
      <c r="CW1243" s="377"/>
      <c r="CX1243" s="51"/>
      <c r="CY1243" s="36"/>
      <c r="CZ1243" s="51"/>
      <c r="DA1243" s="47"/>
      <c r="DB1243" s="257"/>
      <c r="DC1243" s="151"/>
      <c r="DD1243" s="151"/>
      <c r="DE1243"/>
      <c r="DF1243" s="39"/>
      <c r="DG1243"/>
      <c r="DH1243"/>
      <c r="DI1243"/>
      <c r="DJ1243"/>
      <c r="DK1243"/>
      <c r="DL1243"/>
    </row>
    <row r="1244" spans="1:116" ht="14.4" x14ac:dyDescent="0.3">
      <c r="A1244" t="s">
        <v>2378</v>
      </c>
      <c r="B1244" s="113" t="s">
        <v>924</v>
      </c>
      <c r="C1244" s="182" t="s">
        <v>334</v>
      </c>
      <c r="D1244" s="40" t="s">
        <v>328</v>
      </c>
      <c r="E1244" s="181" t="s">
        <v>943</v>
      </c>
      <c r="F1244" s="184" t="s">
        <v>4502</v>
      </c>
      <c r="G1244" s="184">
        <v>5.9119844448117E-2</v>
      </c>
      <c r="H1244" s="184">
        <v>1.8617295254980001E-3</v>
      </c>
      <c r="I1244" s="184">
        <v>9.5796149226190005E-3</v>
      </c>
      <c r="J1244" s="328">
        <v>1.891E-2</v>
      </c>
      <c r="K1244" s="184">
        <v>2.8768499999999999E-2</v>
      </c>
      <c r="L1244" s="184">
        <v>8.7187050000000002E-3</v>
      </c>
      <c r="M1244" s="331">
        <v>8.6090943E-4</v>
      </c>
      <c r="N1244" s="331">
        <v>1.861704E-3</v>
      </c>
      <c r="O1244" s="331">
        <v>0</v>
      </c>
      <c r="P1244" s="331">
        <v>0</v>
      </c>
      <c r="Q1244" s="331">
        <v>2.5525497999999999E-8</v>
      </c>
      <c r="R1244" s="331">
        <v>4.9261899999999999E-10</v>
      </c>
      <c r="S1244" s="184">
        <v>0</v>
      </c>
      <c r="T1244" s="184">
        <v>0</v>
      </c>
      <c r="U1244" s="331">
        <v>1.891E-2</v>
      </c>
      <c r="V1244" s="331">
        <v>0</v>
      </c>
      <c r="W1244" s="331">
        <v>0</v>
      </c>
      <c r="X1244" s="331">
        <v>0</v>
      </c>
      <c r="Y1244"/>
      <c r="Z1244" s="288">
        <v>0.19178999999999999</v>
      </c>
      <c r="AA1244"/>
      <c r="AB1244" s="164">
        <v>23.6798</v>
      </c>
      <c r="AC1244" s="164">
        <v>2.7938000000000001</v>
      </c>
      <c r="AD1244" s="164">
        <v>0</v>
      </c>
      <c r="AE1244" s="164">
        <v>0</v>
      </c>
      <c r="AF1244" s="164">
        <v>20.885999999999999</v>
      </c>
      <c r="AG1244" s="164">
        <v>0</v>
      </c>
      <c r="AH1244" s="164">
        <v>0</v>
      </c>
      <c r="AI1244"/>
      <c r="AJ1244" s="185">
        <v>6.0086232999999999E-3</v>
      </c>
      <c r="AK1244" s="185">
        <v>5.6108271000000001E-3</v>
      </c>
      <c r="AL1244" s="185">
        <v>1.9875445999999999E-4</v>
      </c>
      <c r="AM1244" s="185">
        <v>1.9904178000000001E-4</v>
      </c>
      <c r="AN1244" s="176">
        <v>3.3638051999999998E-7</v>
      </c>
      <c r="AO1244" s="176">
        <v>7.3503867000000005E-10</v>
      </c>
      <c r="AP1244" s="176">
        <v>2.7876999999999999E-2</v>
      </c>
      <c r="AQ1244" s="192">
        <v>1.7798112E-7</v>
      </c>
      <c r="AR1244" s="192">
        <v>5.3701200000000001E-10</v>
      </c>
      <c r="AS1244" s="192">
        <v>1.4671935000000001E-14</v>
      </c>
      <c r="AT1244" s="193">
        <v>0</v>
      </c>
      <c r="AU1244" s="193">
        <v>0</v>
      </c>
      <c r="AV1244" s="192">
        <v>5.9399999999999997E-11</v>
      </c>
      <c r="AW1244" s="192">
        <v>1.5834E-7</v>
      </c>
      <c r="AX1244" s="192">
        <v>1.3572000000000001E-11</v>
      </c>
      <c r="AY1244" s="192">
        <v>1.8444000000000001E-10</v>
      </c>
      <c r="AZ1244" s="193">
        <v>0</v>
      </c>
      <c r="BA1244" s="193">
        <v>0</v>
      </c>
      <c r="BB1244" s="193">
        <v>0</v>
      </c>
      <c r="BC1244" s="193">
        <v>0</v>
      </c>
      <c r="BD1244" s="193">
        <v>0</v>
      </c>
      <c r="BE1244" s="193">
        <v>0</v>
      </c>
      <c r="BF1244" s="193">
        <v>0</v>
      </c>
      <c r="BG1244" s="193">
        <v>0</v>
      </c>
      <c r="BH1244" s="193">
        <v>0</v>
      </c>
      <c r="BI1244" s="193">
        <v>2.7876999999999999E-2</v>
      </c>
      <c r="BJ1244" s="193">
        <v>0</v>
      </c>
      <c r="BK1244" s="193">
        <v>0</v>
      </c>
      <c r="BL1244" s="193">
        <v>0</v>
      </c>
      <c r="BM1244"/>
      <c r="BN1244" s="186">
        <v>1.1477917000000001E-5</v>
      </c>
      <c r="BO1244" s="186">
        <v>1.2715851E-6</v>
      </c>
      <c r="BP1244" s="186">
        <v>5.3476141000000002E-6</v>
      </c>
      <c r="BQ1244" s="186">
        <v>5.7703806000000005E-14</v>
      </c>
      <c r="BR1244" s="186">
        <v>1.0474483999999999E-6</v>
      </c>
      <c r="BS1244" s="164">
        <v>0</v>
      </c>
      <c r="BT1244" s="164">
        <v>0</v>
      </c>
      <c r="BU1244" s="164">
        <v>0</v>
      </c>
      <c r="BV1244" s="164">
        <v>0</v>
      </c>
      <c r="BW1244" s="186">
        <v>1.689037E-11</v>
      </c>
      <c r="BX1244" s="164">
        <v>0</v>
      </c>
      <c r="BY1244" s="164">
        <v>0</v>
      </c>
      <c r="BZ1244" s="164">
        <v>0</v>
      </c>
      <c r="CA1244" s="186">
        <v>4.3841743000000003E-7</v>
      </c>
      <c r="CB1244" s="186">
        <v>3.372835E-6</v>
      </c>
      <c r="CC1244" s="164">
        <v>0</v>
      </c>
      <c r="CD1244" s="164">
        <v>0</v>
      </c>
      <c r="CE1244"/>
      <c r="CF1244" s="330">
        <v>0</v>
      </c>
      <c r="CG1244" s="330">
        <v>0.19178999999999999</v>
      </c>
      <c r="CH1244" s="330">
        <v>1.6191053999999999E-3</v>
      </c>
      <c r="CI1244" s="330">
        <v>8.7000000000000001E-4</v>
      </c>
      <c r="CJ1244" s="329">
        <v>5.8504320000000003E-5</v>
      </c>
      <c r="CK1244" s="330">
        <v>0</v>
      </c>
      <c r="CL1244" s="330">
        <v>0</v>
      </c>
      <c r="CM1244" s="329">
        <v>5.3166657000000003E-5</v>
      </c>
      <c r="CN1244" s="330">
        <v>0</v>
      </c>
      <c r="CO1244" s="330">
        <v>0.37941999999999998</v>
      </c>
      <c r="CP1244"/>
      <c r="CQ1244">
        <v>2.8768499999999999E-2</v>
      </c>
      <c r="CR1244">
        <v>1.1441344448117001E-2</v>
      </c>
      <c r="CS1244">
        <v>9.5796149226190005E-3</v>
      </c>
      <c r="CT1244">
        <v>9.5796149226190005E-3</v>
      </c>
      <c r="CU1244">
        <v>1.891E-2</v>
      </c>
      <c r="CV1244" s="109"/>
      <c r="CW1244" s="383"/>
      <c r="CX1244" s="50"/>
      <c r="CY1244" s="36"/>
      <c r="CZ1244" s="51"/>
      <c r="DA1244" s="47"/>
      <c r="DB1244" s="47"/>
      <c r="DC1244" s="151"/>
      <c r="DD1244" s="39"/>
      <c r="DE1244"/>
      <c r="DF1244"/>
      <c r="DG1244"/>
      <c r="DH1244"/>
      <c r="DI1244"/>
      <c r="DJ1244"/>
      <c r="DK1244"/>
      <c r="DL1244"/>
    </row>
    <row r="1245" spans="1:116" ht="14.4" x14ac:dyDescent="0.3">
      <c r="A1245" t="s">
        <v>2379</v>
      </c>
      <c r="B1245" s="113" t="s">
        <v>924</v>
      </c>
      <c r="C1245" s="182" t="s">
        <v>335</v>
      </c>
      <c r="D1245" s="40" t="s">
        <v>328</v>
      </c>
      <c r="E1245" s="181" t="s">
        <v>943</v>
      </c>
      <c r="F1245" s="184" t="s">
        <v>4503</v>
      </c>
      <c r="G1245" s="184">
        <v>4.1388040641420001E-2</v>
      </c>
      <c r="H1245" s="184">
        <v>1.511930176E-3</v>
      </c>
      <c r="I1245" s="184">
        <v>2.6302733887000004E-3</v>
      </c>
      <c r="J1245" s="328">
        <v>6.9638720767200004E-3</v>
      </c>
      <c r="K1245" s="331">
        <v>3.0281965000000001E-2</v>
      </c>
      <c r="L1245" s="331">
        <v>1.3508540000000001E-3</v>
      </c>
      <c r="M1245" s="331">
        <v>1.0175321000000001E-3</v>
      </c>
      <c r="N1245" s="331">
        <v>1.082522E-3</v>
      </c>
      <c r="O1245" s="331">
        <v>3.7587204000000003E-4</v>
      </c>
      <c r="P1245" s="331">
        <v>1.7522909999999999E-6</v>
      </c>
      <c r="Q1245" s="331">
        <v>5.1783845E-5</v>
      </c>
      <c r="R1245" s="331">
        <v>4.6620023E-5</v>
      </c>
      <c r="S1245" s="331">
        <v>1.1944964000000001E-4</v>
      </c>
      <c r="T1245" s="184">
        <v>2.0585978E-4</v>
      </c>
      <c r="U1245" s="331">
        <v>6.8440419000000002E-3</v>
      </c>
      <c r="V1245" s="331">
        <v>9.4074856999999995E-6</v>
      </c>
      <c r="W1245" s="331">
        <v>3.8053672E-7</v>
      </c>
      <c r="X1245" s="331">
        <v>0</v>
      </c>
      <c r="Y1245"/>
      <c r="Z1245" s="288">
        <v>0.20187976666666668</v>
      </c>
      <c r="AA1245"/>
      <c r="AB1245" s="164">
        <v>24.497781</v>
      </c>
      <c r="AC1245" s="164">
        <v>2.4164169000000002</v>
      </c>
      <c r="AD1245" s="164">
        <v>0.64541912000000001</v>
      </c>
      <c r="AE1245" s="164">
        <v>0</v>
      </c>
      <c r="AF1245" s="164">
        <v>21.038805</v>
      </c>
      <c r="AG1245" s="164">
        <v>0.26198005000000002</v>
      </c>
      <c r="AH1245" s="164">
        <v>0.13516010000000001</v>
      </c>
      <c r="AI1245"/>
      <c r="AJ1245" s="185">
        <v>3.8453902999999998E-3</v>
      </c>
      <c r="AK1245" s="185">
        <v>3.5974230000000002E-3</v>
      </c>
      <c r="AL1245" s="185">
        <v>1.6314705999999999E-4</v>
      </c>
      <c r="AM1245" s="187">
        <v>8.4820266999999995E-5</v>
      </c>
      <c r="AN1245" s="176">
        <v>2.1567284E-7</v>
      </c>
      <c r="AO1245" s="176">
        <v>6.0335449999999998E-10</v>
      </c>
      <c r="AP1245" s="176">
        <v>1.1879588999999999E-2</v>
      </c>
      <c r="AQ1245" s="192">
        <v>1.8734737999999999E-7</v>
      </c>
      <c r="AR1245" s="192">
        <v>5.6527213999999997E-10</v>
      </c>
      <c r="AS1245" s="192">
        <v>1.5444042E-14</v>
      </c>
      <c r="AT1245" s="192">
        <v>4.9588021999999999E-13</v>
      </c>
      <c r="AU1245" s="192">
        <v>0</v>
      </c>
      <c r="AV1245" s="192">
        <v>4.1835936000000001E-11</v>
      </c>
      <c r="AW1245" s="192">
        <v>2.8261262999999999E-8</v>
      </c>
      <c r="AX1245" s="192">
        <v>8.1907308999999999E-12</v>
      </c>
      <c r="AY1245" s="192">
        <v>2.9839998000000003E-11</v>
      </c>
      <c r="AZ1245" s="192">
        <v>5.6742772000000001E-15</v>
      </c>
      <c r="BA1245" s="192">
        <v>8.4152573999999994E-17</v>
      </c>
      <c r="BB1245" s="192">
        <v>2.9503262E-14</v>
      </c>
      <c r="BC1245" s="192">
        <v>7.3754762999999996E-16</v>
      </c>
      <c r="BD1245" s="192">
        <v>1.8618949999999999E-16</v>
      </c>
      <c r="BE1245" s="192">
        <v>1.1015398999999999E-12</v>
      </c>
      <c r="BF1245" s="192">
        <v>2.0770572E-11</v>
      </c>
      <c r="BG1245" s="192">
        <v>4.7413735999999997E-21</v>
      </c>
      <c r="BH1245" s="192">
        <v>1.2888647000000001E-5</v>
      </c>
      <c r="BI1245" s="193">
        <v>1.1866701E-2</v>
      </c>
      <c r="BJ1245" s="192">
        <v>0</v>
      </c>
      <c r="BK1245" s="192">
        <v>0</v>
      </c>
      <c r="BL1245" s="192">
        <v>0</v>
      </c>
      <c r="BM1245"/>
      <c r="BN1245" s="186">
        <v>1.0260541999999999E-5</v>
      </c>
      <c r="BO1245" s="186">
        <v>2.1121009999999999E-7</v>
      </c>
      <c r="BP1245" s="186">
        <v>5.6289435000000003E-6</v>
      </c>
      <c r="BQ1245" s="186">
        <v>5.9358158000000002E-9</v>
      </c>
      <c r="BR1245" s="186">
        <v>3.1530589E-7</v>
      </c>
      <c r="BS1245" s="186">
        <v>1.0206438E-8</v>
      </c>
      <c r="BT1245" s="186">
        <v>1.3915738999999999E-10</v>
      </c>
      <c r="BU1245" s="186">
        <v>1.5371823E-8</v>
      </c>
      <c r="BV1245" s="186">
        <v>4.902561E-9</v>
      </c>
      <c r="BW1245" s="186">
        <v>3.7283534999999999E-8</v>
      </c>
      <c r="BX1245" s="186">
        <v>0</v>
      </c>
      <c r="BY1245" s="186">
        <v>1.0484942999999999E-17</v>
      </c>
      <c r="BZ1245" s="186">
        <v>8.5852204999999996E-14</v>
      </c>
      <c r="CA1245" s="186">
        <v>2.1967791000000001E-7</v>
      </c>
      <c r="CB1245" s="186">
        <v>3.8096330000000002E-6</v>
      </c>
      <c r="CC1245" s="186">
        <v>1.9319452999999999E-9</v>
      </c>
      <c r="CD1245" s="186">
        <v>0</v>
      </c>
      <c r="CE1245"/>
      <c r="CF1245" s="329">
        <v>7.2666477999999998E-14</v>
      </c>
      <c r="CG1245" s="330">
        <v>0.20188110000000001</v>
      </c>
      <c r="CH1245" s="330">
        <v>4.2294077000000003E-4</v>
      </c>
      <c r="CI1245" s="330">
        <v>1.4713891E-4</v>
      </c>
      <c r="CJ1245" s="329">
        <v>6.1370424000000003E-5</v>
      </c>
      <c r="CK1245" s="329">
        <v>1.3438496999999999E-11</v>
      </c>
      <c r="CL1245" s="329">
        <v>1.5808062000000001E-9</v>
      </c>
      <c r="CM1245" s="329">
        <v>1.2496671000000001E-5</v>
      </c>
      <c r="CN1245" s="330">
        <v>4.4464663000000001E-4</v>
      </c>
      <c r="CO1245" s="330">
        <v>0.17354842000000001</v>
      </c>
      <c r="CP1245"/>
      <c r="CQ1245">
        <v>3.0281965000000001E-2</v>
      </c>
      <c r="CR1245">
        <v>3.9269362990000008E-3</v>
      </c>
      <c r="CS1245">
        <v>2.4153866597200003E-3</v>
      </c>
      <c r="CT1245">
        <v>2.6302733887000004E-3</v>
      </c>
      <c r="CU1245">
        <v>6.96349154E-3</v>
      </c>
      <c r="CV1245" s="109"/>
      <c r="CW1245" s="384"/>
      <c r="CX1245" s="150"/>
      <c r="CY1245" s="36"/>
      <c r="CZ1245" s="11"/>
      <c r="DA1245" s="236"/>
      <c r="DB1245" s="236"/>
      <c r="DC1245"/>
      <c r="DD1245" s="39"/>
      <c r="DE1245"/>
      <c r="DF1245"/>
      <c r="DG1245"/>
      <c r="DH1245"/>
      <c r="DI1245"/>
      <c r="DJ1245"/>
      <c r="DK1245"/>
      <c r="DL1245"/>
    </row>
    <row r="1246" spans="1:116" ht="14.4" x14ac:dyDescent="0.3">
      <c r="A1246" s="39" t="s">
        <v>2380</v>
      </c>
      <c r="B1246" s="113" t="s">
        <v>924</v>
      </c>
      <c r="C1246" s="182" t="s">
        <v>336</v>
      </c>
      <c r="D1246" s="40" t="s">
        <v>328</v>
      </c>
      <c r="E1246" s="181" t="s">
        <v>943</v>
      </c>
      <c r="F1246" s="184" t="s">
        <v>4504</v>
      </c>
      <c r="G1246" s="184">
        <v>0.25901362629713998</v>
      </c>
      <c r="H1246" s="184">
        <v>9.3496540770000008E-3</v>
      </c>
      <c r="I1246" s="184">
        <v>9.8877683157099994E-2</v>
      </c>
      <c r="J1246" s="328">
        <v>1.990731906304E-2</v>
      </c>
      <c r="K1246" s="184">
        <v>0.13087897000000001</v>
      </c>
      <c r="L1246" s="184">
        <v>2.4117507999999999E-2</v>
      </c>
      <c r="M1246" s="184">
        <v>1.1103472E-2</v>
      </c>
      <c r="N1246" s="331">
        <v>8.5387994999999994E-3</v>
      </c>
      <c r="O1246" s="331">
        <v>7.3802126999999995E-4</v>
      </c>
      <c r="P1246" s="331">
        <v>2.0178573E-5</v>
      </c>
      <c r="Q1246" s="331">
        <v>5.2654734000000002E-5</v>
      </c>
      <c r="R1246" s="331">
        <v>1.4880241999999999E-4</v>
      </c>
      <c r="S1246" s="184">
        <v>3.6836958000000002E-4</v>
      </c>
      <c r="T1246" s="331">
        <v>6.3499433999999993E-2</v>
      </c>
      <c r="U1246" s="331">
        <v>1.9538607E-2</v>
      </c>
      <c r="V1246" s="331">
        <v>8.4667370999999992E-6</v>
      </c>
      <c r="W1246" s="331">
        <v>3.4248304E-7</v>
      </c>
      <c r="X1246" s="331">
        <v>0</v>
      </c>
      <c r="Y1246"/>
      <c r="Z1246" s="288">
        <v>0.87252646666666678</v>
      </c>
      <c r="AA1246"/>
      <c r="AB1246" s="164">
        <v>35.394542999999999</v>
      </c>
      <c r="AC1246" s="164">
        <v>12.497741</v>
      </c>
      <c r="AD1246" s="164">
        <v>2.2358709000000001</v>
      </c>
      <c r="AE1246" s="164">
        <v>0</v>
      </c>
      <c r="AF1246" s="164">
        <v>19.304492</v>
      </c>
      <c r="AG1246" s="164">
        <v>0.88841999999999999</v>
      </c>
      <c r="AH1246" s="164">
        <v>0.46801925</v>
      </c>
      <c r="AI1246"/>
      <c r="AJ1246" s="185">
        <v>2.3544031999999999E-2</v>
      </c>
      <c r="AK1246" s="185">
        <v>2.2114636E-2</v>
      </c>
      <c r="AL1246" s="185">
        <v>8.6086782000000005E-4</v>
      </c>
      <c r="AM1246" s="185">
        <v>5.6852875000000004E-4</v>
      </c>
      <c r="AN1246" s="176">
        <v>1.3258175E-6</v>
      </c>
      <c r="AO1246" s="176">
        <v>3.1836826999999999E-9</v>
      </c>
      <c r="AP1246" s="176">
        <v>7.9625874999999999E-2</v>
      </c>
      <c r="AQ1246" s="192">
        <v>8.1264966E-7</v>
      </c>
      <c r="AR1246" s="192">
        <v>2.4520749000000001E-9</v>
      </c>
      <c r="AS1246" s="192">
        <v>6.6989340999999999E-14</v>
      </c>
      <c r="AT1246" s="192">
        <v>4.4629220000000002E-13</v>
      </c>
      <c r="AU1246" s="192">
        <v>0</v>
      </c>
      <c r="AV1246" s="192">
        <v>6.1252011000000005E-10</v>
      </c>
      <c r="AW1246" s="192">
        <v>5.1222770000000005E-7</v>
      </c>
      <c r="AX1246" s="192">
        <v>9.9224901999999994E-11</v>
      </c>
      <c r="AY1246" s="192">
        <v>6.3216678000000003E-10</v>
      </c>
      <c r="AZ1246" s="192">
        <v>1.1501301000000001E-13</v>
      </c>
      <c r="BA1246" s="192">
        <v>3.7521373E-15</v>
      </c>
      <c r="BB1246" s="192">
        <v>2.6780264E-14</v>
      </c>
      <c r="BC1246" s="192">
        <v>3.4638154E-15</v>
      </c>
      <c r="BD1246" s="192">
        <v>1.8580027000000001E-16</v>
      </c>
      <c r="BE1246" s="192">
        <v>3.0317086E-10</v>
      </c>
      <c r="BF1246" s="192">
        <v>2.3973047E-11</v>
      </c>
      <c r="BG1246" s="192">
        <v>4.2672361999999997E-21</v>
      </c>
      <c r="BH1246" s="192">
        <v>4.089683E-5</v>
      </c>
      <c r="BI1246" s="193">
        <v>7.9584978000000001E-2</v>
      </c>
      <c r="BJ1246" s="192">
        <v>0</v>
      </c>
      <c r="BK1246" s="192">
        <v>0</v>
      </c>
      <c r="BL1246" s="192">
        <v>0</v>
      </c>
      <c r="BM1246"/>
      <c r="BN1246" s="186">
        <v>5.4503689000000001E-5</v>
      </c>
      <c r="BO1246" s="186">
        <v>4.6127097999999999E-6</v>
      </c>
      <c r="BP1246" s="186">
        <v>2.4328353E-5</v>
      </c>
      <c r="BQ1246" s="186">
        <v>2.8960041999999999E-8</v>
      </c>
      <c r="BR1246" s="186">
        <v>4.1415786999999997E-6</v>
      </c>
      <c r="BS1246" s="186">
        <v>3.3132500000000001E-7</v>
      </c>
      <c r="BT1246" s="186">
        <v>1.2524165000000001E-10</v>
      </c>
      <c r="BU1246" s="186">
        <v>1.0227968E-6</v>
      </c>
      <c r="BV1246" s="186">
        <v>2.9374223E-8</v>
      </c>
      <c r="BW1246" s="186">
        <v>4.4206986999999999E-8</v>
      </c>
      <c r="BX1246" s="186">
        <v>0</v>
      </c>
      <c r="BY1246" s="186">
        <v>9.4364485000000003E-18</v>
      </c>
      <c r="BZ1246" s="186">
        <v>7.7266985000000002E-14</v>
      </c>
      <c r="CA1246" s="186">
        <v>1.8605286999999999E-6</v>
      </c>
      <c r="CB1246" s="186">
        <v>1.8101990999999999E-5</v>
      </c>
      <c r="CC1246" s="186">
        <v>1.7390815E-9</v>
      </c>
      <c r="CD1246" s="186">
        <v>0</v>
      </c>
      <c r="CE1246"/>
      <c r="CF1246" s="329">
        <v>6.5399829999999997E-14</v>
      </c>
      <c r="CG1246" s="330">
        <v>0.87007084999999995</v>
      </c>
      <c r="CH1246" s="330">
        <v>1.2175526000000001E-2</v>
      </c>
      <c r="CI1246" s="330">
        <v>3.1412896E-3</v>
      </c>
      <c r="CJ1246" s="329">
        <v>2.3612352000000001E-4</v>
      </c>
      <c r="CK1246" s="329">
        <v>3.3293145000000002E-11</v>
      </c>
      <c r="CL1246" s="329">
        <v>1.4255191E-9</v>
      </c>
      <c r="CM1246" s="329">
        <v>5.9080460000000002E-5</v>
      </c>
      <c r="CN1246" s="330">
        <v>1.7430236E-3</v>
      </c>
      <c r="CO1246" s="330">
        <v>1.1591467</v>
      </c>
      <c r="CP1246"/>
      <c r="CQ1246">
        <v>0.13087897000000001</v>
      </c>
      <c r="CR1246">
        <v>4.4719436496999991E-2</v>
      </c>
      <c r="CS1246">
        <v>3.5370124903039993E-2</v>
      </c>
      <c r="CT1246">
        <v>9.8877683157099994E-2</v>
      </c>
      <c r="CU1246">
        <v>1.9906976579999999E-2</v>
      </c>
      <c r="CV1246" s="109"/>
      <c r="CY1246" s="36"/>
      <c r="CZ1246" s="149"/>
      <c r="DA1246" s="237"/>
      <c r="DB1246" s="40"/>
      <c r="DC1246"/>
      <c r="DD1246"/>
      <c r="DE1246"/>
      <c r="DF1246"/>
      <c r="DG1246"/>
      <c r="DH1246"/>
      <c r="DI1246"/>
      <c r="DJ1246"/>
      <c r="DK1246"/>
      <c r="DL1246"/>
    </row>
    <row r="1247" spans="1:116" ht="14.4" x14ac:dyDescent="0.3">
      <c r="A1247" t="s">
        <v>2381</v>
      </c>
      <c r="B1247" s="113" t="s">
        <v>924</v>
      </c>
      <c r="C1247" s="182" t="s">
        <v>1695</v>
      </c>
      <c r="D1247" s="40" t="s">
        <v>328</v>
      </c>
      <c r="E1247" s="181" t="s">
        <v>943</v>
      </c>
      <c r="F1247" s="184" t="s">
        <v>4505</v>
      </c>
      <c r="G1247" s="184">
        <v>0.19091670070793998</v>
      </c>
      <c r="H1247" s="184">
        <v>8.9594036970000023E-3</v>
      </c>
      <c r="I1247" s="184">
        <v>7.4941367445999996E-2</v>
      </c>
      <c r="J1247" s="328">
        <v>1.0439568564939999E-2</v>
      </c>
      <c r="K1247" s="331">
        <v>9.6576360999999999E-2</v>
      </c>
      <c r="L1247" s="331">
        <v>1.8819560999999999E-2</v>
      </c>
      <c r="M1247" s="331">
        <v>9.4972826000000003E-3</v>
      </c>
      <c r="N1247" s="331">
        <v>8.1214100000000008E-3</v>
      </c>
      <c r="O1247" s="331">
        <v>7.3054895999999999E-4</v>
      </c>
      <c r="P1247" s="331">
        <v>3.2027307000000003E-5</v>
      </c>
      <c r="Q1247" s="331">
        <v>7.5417430000000003E-5</v>
      </c>
      <c r="R1247" s="331">
        <v>1.4041178000000001E-4</v>
      </c>
      <c r="S1247" s="184">
        <v>2.1358805000000001E-4</v>
      </c>
      <c r="T1247" s="331">
        <v>4.6472723000000001E-2</v>
      </c>
      <c r="U1247" s="331">
        <v>1.0225332E-2</v>
      </c>
      <c r="V1247" s="331">
        <v>1.1389065999999999E-5</v>
      </c>
      <c r="W1247" s="331">
        <v>6.4851494E-7</v>
      </c>
      <c r="X1247" s="331">
        <v>0</v>
      </c>
      <c r="Y1247"/>
      <c r="Z1247" s="288">
        <v>0.6438424066666667</v>
      </c>
      <c r="AA1247"/>
      <c r="AB1247" s="164">
        <v>29.987221999999999</v>
      </c>
      <c r="AC1247" s="164">
        <v>8.6697716000000007</v>
      </c>
      <c r="AD1247" s="164">
        <v>1.004302</v>
      </c>
      <c r="AE1247" s="164">
        <v>0</v>
      </c>
      <c r="AF1247" s="164">
        <v>19.702570000000001</v>
      </c>
      <c r="AG1247" s="164">
        <v>0.40071991000000001</v>
      </c>
      <c r="AH1247" s="164">
        <v>0.20985829</v>
      </c>
      <c r="AI1247"/>
      <c r="AJ1247" s="185">
        <v>1.7883577000000001E-2</v>
      </c>
      <c r="AK1247" s="185">
        <v>1.6748418000000001E-2</v>
      </c>
      <c r="AL1247" s="185">
        <v>6.4952813000000004E-4</v>
      </c>
      <c r="AM1247" s="185">
        <v>4.8563050999999999E-4</v>
      </c>
      <c r="AN1247" s="176">
        <v>1.0041018E-6</v>
      </c>
      <c r="AO1247" s="176">
        <v>2.4021011000000002E-9</v>
      </c>
      <c r="AP1247" s="176">
        <v>6.8015478000000004E-2</v>
      </c>
      <c r="AQ1247" s="192">
        <v>5.9931220999999995E-7</v>
      </c>
      <c r="AR1247" s="192">
        <v>1.8083404999999999E-9</v>
      </c>
      <c r="AS1247" s="192">
        <v>4.9403444000000001E-14</v>
      </c>
      <c r="AT1247" s="192">
        <v>8.4508462999999996E-13</v>
      </c>
      <c r="AU1247" s="192">
        <v>0</v>
      </c>
      <c r="AV1247" s="192">
        <v>5.2553076000000002E-10</v>
      </c>
      <c r="AW1247" s="192">
        <v>4.0397612999999999E-7</v>
      </c>
      <c r="AX1247" s="192">
        <v>8.7370905000000003E-11</v>
      </c>
      <c r="AY1247" s="192">
        <v>5.0628710999999996E-10</v>
      </c>
      <c r="AZ1247" s="192">
        <v>9.8344718000000003E-15</v>
      </c>
      <c r="BA1247" s="192">
        <v>1.4622078E-16</v>
      </c>
      <c r="BB1247" s="192">
        <v>4.1178223999999999E-14</v>
      </c>
      <c r="BC1247" s="192">
        <v>1.6459002999999999E-15</v>
      </c>
      <c r="BD1247" s="192">
        <v>3.8008799999999999E-16</v>
      </c>
      <c r="BE1247" s="192">
        <v>2.4482967999999999E-10</v>
      </c>
      <c r="BF1247" s="192">
        <v>4.2251645000000002E-11</v>
      </c>
      <c r="BG1247" s="192">
        <v>8.0803020000000005E-21</v>
      </c>
      <c r="BH1247" s="192">
        <v>2.2258778000000001E-5</v>
      </c>
      <c r="BI1247" s="193">
        <v>6.7993218999999994E-2</v>
      </c>
      <c r="BJ1247" s="192">
        <v>0</v>
      </c>
      <c r="BK1247" s="192">
        <v>0</v>
      </c>
      <c r="BL1247" s="192">
        <v>0</v>
      </c>
      <c r="BM1247"/>
      <c r="BN1247" s="186">
        <v>3.9848059999999999E-5</v>
      </c>
      <c r="BO1247" s="186">
        <v>3.7074197000000002E-6</v>
      </c>
      <c r="BP1247" s="186">
        <v>1.7952034999999999E-5</v>
      </c>
      <c r="BQ1247" s="186">
        <v>2.7479677000000001E-8</v>
      </c>
      <c r="BR1247" s="186">
        <v>3.2773529999999999E-6</v>
      </c>
      <c r="BS1247" s="186">
        <v>2.6947787999999999E-7</v>
      </c>
      <c r="BT1247" s="186">
        <v>2.3715359000000002E-10</v>
      </c>
      <c r="BU1247" s="186">
        <v>8.9104941000000001E-7</v>
      </c>
      <c r="BV1247" s="186">
        <v>4.6605696000000003E-8</v>
      </c>
      <c r="BW1247" s="186">
        <v>6.3052002999999999E-8</v>
      </c>
      <c r="BX1247" s="186">
        <v>0</v>
      </c>
      <c r="BY1247" s="186">
        <v>1.7868556999999998E-17</v>
      </c>
      <c r="BZ1247" s="186">
        <v>1.4631029E-13</v>
      </c>
      <c r="CA1247" s="186">
        <v>1.7305522E-6</v>
      </c>
      <c r="CB1247" s="186">
        <v>1.1879506E-5</v>
      </c>
      <c r="CC1247" s="186">
        <v>3.2924190000000002E-9</v>
      </c>
      <c r="CD1247" s="186">
        <v>0</v>
      </c>
      <c r="CE1247"/>
      <c r="CF1247" s="329">
        <v>1.2383902999999999E-13</v>
      </c>
      <c r="CG1247" s="330">
        <v>0.64232546999999995</v>
      </c>
      <c r="CH1247" s="330">
        <v>1.0312293E-2</v>
      </c>
      <c r="CI1247" s="330">
        <v>2.5145583000000002E-3</v>
      </c>
      <c r="CJ1247" s="329">
        <v>1.9250558E-4</v>
      </c>
      <c r="CK1247" s="329">
        <v>3.5927772999999999E-11</v>
      </c>
      <c r="CL1247" s="329">
        <v>2.2141626000000001E-9</v>
      </c>
      <c r="CM1247" s="329">
        <v>4.0482989999999998E-5</v>
      </c>
      <c r="CN1247" s="330">
        <v>1.0870726999999999E-3</v>
      </c>
      <c r="CO1247" s="330">
        <v>0.94605282000000002</v>
      </c>
      <c r="CP1247"/>
      <c r="CQ1247">
        <v>9.6576360999999999E-2</v>
      </c>
      <c r="CR1247">
        <v>3.7416659077000002E-2</v>
      </c>
      <c r="CS1247">
        <v>2.8457903894939997E-2</v>
      </c>
      <c r="CT1247">
        <v>7.4941367445999996E-2</v>
      </c>
      <c r="CU1247">
        <v>1.043892005E-2</v>
      </c>
      <c r="CV1247" s="109"/>
      <c r="CW1247" s="384"/>
      <c r="CY1247" s="36"/>
      <c r="CZ1247" s="50"/>
      <c r="DA1247" s="237"/>
      <c r="DB1247" s="257"/>
      <c r="DC1247"/>
      <c r="DD1247"/>
      <c r="DE1247"/>
      <c r="DF1247"/>
      <c r="DG1247"/>
      <c r="DH1247"/>
      <c r="DI1247"/>
      <c r="DJ1247"/>
      <c r="DK1247"/>
      <c r="DL1247"/>
    </row>
    <row r="1248" spans="1:116" ht="14.4" x14ac:dyDescent="0.3">
      <c r="A1248" t="s">
        <v>2382</v>
      </c>
      <c r="B1248" s="113" t="s">
        <v>924</v>
      </c>
      <c r="C1248" s="182" t="s">
        <v>337</v>
      </c>
      <c r="D1248" s="40" t="s">
        <v>328</v>
      </c>
      <c r="E1248" s="181" t="s">
        <v>943</v>
      </c>
      <c r="F1248" s="184" t="s">
        <v>4506</v>
      </c>
      <c r="G1248" s="184">
        <v>0.20373539262070001</v>
      </c>
      <c r="H1248" s="184">
        <v>9.6652480520000011E-3</v>
      </c>
      <c r="I1248" s="184">
        <v>7.6659268475999992E-2</v>
      </c>
      <c r="J1248" s="328">
        <v>1.40612060927E-2</v>
      </c>
      <c r="K1248" s="331">
        <v>0.10334967</v>
      </c>
      <c r="L1248" s="331">
        <v>1.9824174999999999E-2</v>
      </c>
      <c r="M1248" s="331">
        <v>9.8571113000000005E-3</v>
      </c>
      <c r="N1248" s="331">
        <v>8.4512157000000004E-3</v>
      </c>
      <c r="O1248" s="331">
        <v>1.0582326000000001E-3</v>
      </c>
      <c r="P1248" s="331">
        <v>3.3962401999999997E-5</v>
      </c>
      <c r="Q1248" s="331">
        <v>1.2183735E-4</v>
      </c>
      <c r="R1248" s="331">
        <v>1.8225998999999999E-4</v>
      </c>
      <c r="S1248" s="331">
        <v>2.4072753000000001E-4</v>
      </c>
      <c r="T1248" s="331">
        <v>4.6776234E-2</v>
      </c>
      <c r="U1248" s="331">
        <v>1.3819269E-2</v>
      </c>
      <c r="V1248" s="331">
        <v>1.9488185999999999E-5</v>
      </c>
      <c r="W1248" s="331">
        <v>1.2095627E-6</v>
      </c>
      <c r="X1248" s="331">
        <v>0</v>
      </c>
      <c r="Y1248"/>
      <c r="Z1248" s="288">
        <v>0.6889978000000001</v>
      </c>
      <c r="AA1248"/>
      <c r="AB1248" s="164">
        <v>30.658733000000002</v>
      </c>
      <c r="AC1248" s="164">
        <v>9.3166019999999996</v>
      </c>
      <c r="AD1248" s="164">
        <v>1.0074426999999999</v>
      </c>
      <c r="AE1248" s="164">
        <v>0</v>
      </c>
      <c r="AF1248" s="164">
        <v>19.715962999999999</v>
      </c>
      <c r="AG1248" s="164">
        <v>0.40805626</v>
      </c>
      <c r="AH1248" s="164">
        <v>0.21066836</v>
      </c>
      <c r="AI1248"/>
      <c r="AJ1248" s="185">
        <v>1.9007456999999998E-2</v>
      </c>
      <c r="AK1248" s="185">
        <v>1.778505E-2</v>
      </c>
      <c r="AL1248" s="185">
        <v>6.9116645000000005E-4</v>
      </c>
      <c r="AM1248" s="185">
        <v>5.3124097999999998E-4</v>
      </c>
      <c r="AN1248" s="176">
        <v>1.06625E-6</v>
      </c>
      <c r="AO1248" s="176">
        <v>2.5560889000000001E-9</v>
      </c>
      <c r="AP1248" s="176">
        <v>7.4403497999999998E-2</v>
      </c>
      <c r="AQ1248" s="192">
        <v>6.4122074999999999E-7</v>
      </c>
      <c r="AR1248" s="192">
        <v>1.9347885E-9</v>
      </c>
      <c r="AS1248" s="192">
        <v>5.2858184E-14</v>
      </c>
      <c r="AT1248" s="192">
        <v>1.5761901E-12</v>
      </c>
      <c r="AU1248" s="192">
        <v>0</v>
      </c>
      <c r="AV1248" s="192">
        <v>5.5328055000000005E-10</v>
      </c>
      <c r="AW1248" s="192">
        <v>4.2416534E-7</v>
      </c>
      <c r="AX1248" s="192">
        <v>9.1708969999999999E-11</v>
      </c>
      <c r="AY1248" s="192">
        <v>5.2940183000000004E-10</v>
      </c>
      <c r="AZ1248" s="192">
        <v>1.8200392999999999E-14</v>
      </c>
      <c r="BA1248" s="192">
        <v>2.7029188000000001E-16</v>
      </c>
      <c r="BB1248" s="192">
        <v>6.7627086999999999E-14</v>
      </c>
      <c r="BC1248" s="192">
        <v>4.2804815000000002E-14</v>
      </c>
      <c r="BD1248" s="192">
        <v>7.8906876999999993E-15</v>
      </c>
      <c r="BE1248" s="192">
        <v>2.4606343E-10</v>
      </c>
      <c r="BF1248" s="192">
        <v>6.2966405000000002E-11</v>
      </c>
      <c r="BG1248" s="192">
        <v>1.5070789E-20</v>
      </c>
      <c r="BH1248" s="192">
        <v>2.4525306E-5</v>
      </c>
      <c r="BI1248" s="193">
        <v>7.4378973000000001E-2</v>
      </c>
      <c r="BJ1248" s="192">
        <v>0</v>
      </c>
      <c r="BK1248" s="192">
        <v>0</v>
      </c>
      <c r="BL1248" s="192">
        <v>0</v>
      </c>
      <c r="BM1248"/>
      <c r="BN1248" s="186">
        <v>4.2361178999999999E-5</v>
      </c>
      <c r="BO1248" s="186">
        <v>3.8748651E-6</v>
      </c>
      <c r="BP1248" s="186">
        <v>1.9211086000000001E-5</v>
      </c>
      <c r="BQ1248" s="186">
        <v>3.2473080000000001E-8</v>
      </c>
      <c r="BR1248" s="186">
        <v>3.4209233999999999E-6</v>
      </c>
      <c r="BS1248" s="186">
        <v>2.8452582999999998E-7</v>
      </c>
      <c r="BT1248" s="186">
        <v>4.4232154000000001E-10</v>
      </c>
      <c r="BU1248" s="186">
        <v>9.1371299999999997E-7</v>
      </c>
      <c r="BV1248" s="186">
        <v>5.1488521999999999E-8</v>
      </c>
      <c r="BW1248" s="186">
        <v>9.5453361E-8</v>
      </c>
      <c r="BX1248" s="186">
        <v>0</v>
      </c>
      <c r="BY1248" s="186">
        <v>3.3327127E-17</v>
      </c>
      <c r="BZ1248" s="186">
        <v>2.7288726000000003E-13</v>
      </c>
      <c r="CA1248" s="186">
        <v>1.8030469E-6</v>
      </c>
      <c r="CB1248" s="186">
        <v>1.2667020000000001E-5</v>
      </c>
      <c r="CC1248" s="186">
        <v>6.1406101E-9</v>
      </c>
      <c r="CD1248" s="186">
        <v>0</v>
      </c>
      <c r="CE1248"/>
      <c r="CF1248" s="329">
        <v>2.3097550000000002E-13</v>
      </c>
      <c r="CG1248" s="330">
        <v>0.68748281</v>
      </c>
      <c r="CH1248" s="330">
        <v>1.093586E-2</v>
      </c>
      <c r="CI1248" s="330">
        <v>2.6330025999999999E-3</v>
      </c>
      <c r="CJ1248" s="329">
        <v>2.0549155999999999E-4</v>
      </c>
      <c r="CK1248" s="329">
        <v>4.8046145000000002E-11</v>
      </c>
      <c r="CL1248" s="329">
        <v>3.6324815999999999E-9</v>
      </c>
      <c r="CM1248" s="329">
        <v>4.7240612999999999E-5</v>
      </c>
      <c r="CN1248" s="330">
        <v>2.1424809999999999E-2</v>
      </c>
      <c r="CO1248" s="330">
        <v>1.0338703</v>
      </c>
      <c r="CP1248"/>
      <c r="CQ1248">
        <v>0.10334967</v>
      </c>
      <c r="CR1248">
        <v>3.9528794342000004E-2</v>
      </c>
      <c r="CS1248">
        <v>2.9864755852699997E-2</v>
      </c>
      <c r="CT1248">
        <v>7.6659268476000006E-2</v>
      </c>
      <c r="CU1248">
        <v>1.405999653E-2</v>
      </c>
      <c r="CV1248" s="109"/>
      <c r="CW1248" s="384"/>
      <c r="CX1248" s="151"/>
      <c r="CY1248" s="36"/>
      <c r="CZ1248" s="150"/>
      <c r="DA1248" s="236"/>
      <c r="DB1248" s="257"/>
      <c r="DC1248"/>
      <c r="DD1248"/>
      <c r="DE1248"/>
      <c r="DF1248"/>
      <c r="DG1248"/>
      <c r="DH1248"/>
      <c r="DI1248"/>
      <c r="DJ1248"/>
      <c r="DK1248" s="151"/>
      <c r="DL1248" s="151"/>
    </row>
    <row r="1249" spans="1:116" ht="14.4" x14ac:dyDescent="0.3">
      <c r="A1249" t="s">
        <v>2383</v>
      </c>
      <c r="B1249" s="113" t="s">
        <v>924</v>
      </c>
      <c r="C1249" s="182" t="s">
        <v>338</v>
      </c>
      <c r="D1249" s="40" t="s">
        <v>328</v>
      </c>
      <c r="E1249" s="181" t="s">
        <v>943</v>
      </c>
      <c r="F1249" s="184" t="s">
        <v>4507</v>
      </c>
      <c r="G1249" s="184">
        <v>0.15586974231293999</v>
      </c>
      <c r="H1249" s="184">
        <v>6.1843183279999998E-3</v>
      </c>
      <c r="I1249" s="184">
        <v>9.3874459400000009E-3</v>
      </c>
      <c r="J1249" s="328">
        <v>1.1020278044939998E-2</v>
      </c>
      <c r="K1249" s="184">
        <v>0.1292777</v>
      </c>
      <c r="L1249" s="184">
        <v>3.9665176999999999E-3</v>
      </c>
      <c r="M1249" s="184">
        <v>4.7149193999999998E-3</v>
      </c>
      <c r="N1249" s="331">
        <v>5.0024312E-3</v>
      </c>
      <c r="O1249" s="331">
        <v>1.0272863E-3</v>
      </c>
      <c r="P1249" s="331">
        <v>5.1899138000000003E-5</v>
      </c>
      <c r="Q1249" s="331">
        <v>1.0270169E-4</v>
      </c>
      <c r="R1249" s="331">
        <v>3.4225306000000002E-4</v>
      </c>
      <c r="S1249" s="184">
        <v>2.8631252999999999E-4</v>
      </c>
      <c r="T1249" s="184">
        <v>3.5082853999999998E-4</v>
      </c>
      <c r="U1249" s="331">
        <v>1.0733316999999999E-2</v>
      </c>
      <c r="V1249" s="331">
        <v>1.292724E-5</v>
      </c>
      <c r="W1249" s="331">
        <v>6.4851494E-7</v>
      </c>
      <c r="X1249" s="331">
        <v>0</v>
      </c>
      <c r="Y1249"/>
      <c r="Z1249" s="288">
        <v>0.8618513333333333</v>
      </c>
      <c r="AA1249"/>
      <c r="AB1249" s="164">
        <v>35.531301999999997</v>
      </c>
      <c r="AC1249" s="164">
        <v>11.706156999999999</v>
      </c>
      <c r="AD1249" s="164">
        <v>1.0674056999999999</v>
      </c>
      <c r="AE1249" s="164">
        <v>0</v>
      </c>
      <c r="AF1249" s="164">
        <v>22.119506999999999</v>
      </c>
      <c r="AG1249" s="164">
        <v>0.41617799</v>
      </c>
      <c r="AH1249" s="164">
        <v>0.22205511999999999</v>
      </c>
      <c r="AI1249"/>
      <c r="AJ1249" s="185">
        <v>1.6143691000000002E-2</v>
      </c>
      <c r="AK1249" s="185">
        <v>1.4755872999999999E-2</v>
      </c>
      <c r="AL1249" s="185">
        <v>6.8492382999999998E-4</v>
      </c>
      <c r="AM1249" s="185">
        <v>7.0289416000000003E-4</v>
      </c>
      <c r="AN1249" s="176">
        <v>8.8464464000000001E-7</v>
      </c>
      <c r="AO1249" s="176">
        <v>2.5330023000000002E-9</v>
      </c>
      <c r="AP1249" s="176">
        <v>9.8444561E-2</v>
      </c>
      <c r="AQ1249" s="192">
        <v>7.9980309000000004E-7</v>
      </c>
      <c r="AR1249" s="192">
        <v>2.4131987999999999E-9</v>
      </c>
      <c r="AS1249" s="192">
        <v>6.5932036999999996E-14</v>
      </c>
      <c r="AT1249" s="192">
        <v>8.4508462999999996E-13</v>
      </c>
      <c r="AU1249" s="192">
        <v>0</v>
      </c>
      <c r="AV1249" s="192">
        <v>1.5745766000000001E-10</v>
      </c>
      <c r="AW1249" s="192">
        <v>8.4597478E-8</v>
      </c>
      <c r="AX1249" s="192">
        <v>3.3444840999999999E-11</v>
      </c>
      <c r="AY1249" s="192">
        <v>8.6220812000000004E-11</v>
      </c>
      <c r="AZ1249" s="192">
        <v>9.8344718000000003E-15</v>
      </c>
      <c r="BA1249" s="192">
        <v>1.4622078E-16</v>
      </c>
      <c r="BB1249" s="192">
        <v>5.8523113000000001E-14</v>
      </c>
      <c r="BC1249" s="192">
        <v>2.8372929999999999E-15</v>
      </c>
      <c r="BD1249" s="192">
        <v>6.4495769999999995E-16</v>
      </c>
      <c r="BE1249" s="192">
        <v>8.3435868999999998E-12</v>
      </c>
      <c r="BF1249" s="192">
        <v>7.7429534E-11</v>
      </c>
      <c r="BG1249" s="192">
        <v>8.0803020000000005E-21</v>
      </c>
      <c r="BH1249" s="192">
        <v>2.8360239E-5</v>
      </c>
      <c r="BI1249" s="193">
        <v>9.8416199999999995E-2</v>
      </c>
      <c r="BJ1249" s="192">
        <v>0</v>
      </c>
      <c r="BK1249" s="192">
        <v>0</v>
      </c>
      <c r="BL1249" s="192">
        <v>0</v>
      </c>
      <c r="BM1249"/>
      <c r="BN1249" s="186">
        <v>4.2660195000000002E-5</v>
      </c>
      <c r="BO1249" s="186">
        <v>6.0439907E-7</v>
      </c>
      <c r="BP1249" s="186">
        <v>2.4030701999999999E-5</v>
      </c>
      <c r="BQ1249" s="186">
        <v>4.2401731999999999E-8</v>
      </c>
      <c r="BR1249" s="186">
        <v>1.0838490999999999E-6</v>
      </c>
      <c r="BS1249" s="186">
        <v>1.8622718E-8</v>
      </c>
      <c r="BT1249" s="186">
        <v>2.3715359000000002E-10</v>
      </c>
      <c r="BU1249" s="186">
        <v>2.8049092999999998E-8</v>
      </c>
      <c r="BV1249" s="186">
        <v>7.4980994999999997E-8</v>
      </c>
      <c r="BW1249" s="186">
        <v>8.6691821999999996E-8</v>
      </c>
      <c r="BX1249" s="186">
        <v>0</v>
      </c>
      <c r="BY1249" s="186">
        <v>1.7868556999999998E-17</v>
      </c>
      <c r="BZ1249" s="186">
        <v>1.4631029E-13</v>
      </c>
      <c r="CA1249" s="186">
        <v>9.9372427000000006E-7</v>
      </c>
      <c r="CB1249" s="186">
        <v>1.5693244000000001E-5</v>
      </c>
      <c r="CC1249" s="186">
        <v>3.2924200000000001E-9</v>
      </c>
      <c r="CD1249" s="186">
        <v>0</v>
      </c>
      <c r="CE1249"/>
      <c r="CF1249" s="329">
        <v>1.2383902999999999E-13</v>
      </c>
      <c r="CG1249" s="330">
        <v>0.86185361999999999</v>
      </c>
      <c r="CH1249" s="330">
        <v>7.7213673999999995E-4</v>
      </c>
      <c r="CI1249" s="330">
        <v>4.1829125999999999E-4</v>
      </c>
      <c r="CJ1249" s="329">
        <v>3.0622849000000002E-4</v>
      </c>
      <c r="CK1249" s="329">
        <v>2.7273137999999999E-11</v>
      </c>
      <c r="CL1249" s="329">
        <v>3.1893641999999999E-9</v>
      </c>
      <c r="CM1249" s="329">
        <v>4.1102481000000003E-5</v>
      </c>
      <c r="CN1249" s="330">
        <v>2.0737243E-3</v>
      </c>
      <c r="CO1249" s="330">
        <v>1.3660867999999999</v>
      </c>
      <c r="CP1249"/>
      <c r="CQ1249">
        <v>0.1292777</v>
      </c>
      <c r="CR1249">
        <v>1.5208008487999998E-2</v>
      </c>
      <c r="CS1249">
        <v>9.0243386749399995E-3</v>
      </c>
      <c r="CT1249">
        <v>9.3874459400000009E-3</v>
      </c>
      <c r="CU1249">
        <v>1.1019629529999998E-2</v>
      </c>
      <c r="CV1249" s="109"/>
      <c r="CW1249" s="384"/>
      <c r="CY1249" s="36"/>
      <c r="CZ1249" s="11"/>
      <c r="DA1249" s="236"/>
      <c r="DB1249" s="236"/>
      <c r="DC1249"/>
      <c r="DD1249"/>
      <c r="DE1249"/>
      <c r="DF1249"/>
      <c r="DG1249"/>
      <c r="DH1249"/>
      <c r="DI1249"/>
      <c r="DJ1249"/>
      <c r="DK1249" s="151"/>
      <c r="DL1249" s="151"/>
    </row>
    <row r="1250" spans="1:116" ht="14.4" x14ac:dyDescent="0.3">
      <c r="A1250" t="s">
        <v>2384</v>
      </c>
      <c r="B1250" s="113" t="s">
        <v>924</v>
      </c>
      <c r="C1250" s="182" t="s">
        <v>339</v>
      </c>
      <c r="D1250" s="40" t="s">
        <v>328</v>
      </c>
      <c r="E1250" s="181" t="s">
        <v>943</v>
      </c>
      <c r="F1250" s="184" t="s">
        <v>4508</v>
      </c>
      <c r="G1250" s="184">
        <v>0.2437455802438</v>
      </c>
      <c r="H1250" s="184">
        <v>1.1225884703E-2</v>
      </c>
      <c r="I1250" s="184">
        <v>8.1939155686999998E-2</v>
      </c>
      <c r="J1250" s="328">
        <v>2.5838949853799999E-2</v>
      </c>
      <c r="K1250" s="184">
        <v>0.12474159</v>
      </c>
      <c r="L1250" s="331">
        <v>2.3578060000000001E-2</v>
      </c>
      <c r="M1250" s="331">
        <v>1.0682586000000001E-2</v>
      </c>
      <c r="N1250" s="331">
        <v>9.2472105999999998E-3</v>
      </c>
      <c r="O1250" s="331">
        <v>1.7223958999999999E-3</v>
      </c>
      <c r="P1250" s="331">
        <v>3.8475232999999997E-5</v>
      </c>
      <c r="Q1250" s="331">
        <v>2.1780297000000001E-4</v>
      </c>
      <c r="R1250" s="331">
        <v>2.6527822999999998E-4</v>
      </c>
      <c r="S1250" s="331">
        <v>2.9754865000000002E-4</v>
      </c>
      <c r="T1250" s="184">
        <v>4.7377600999999998E-2</v>
      </c>
      <c r="U1250" s="331">
        <v>2.5539079999999999E-2</v>
      </c>
      <c r="V1250" s="331">
        <v>3.5630456999999999E-5</v>
      </c>
      <c r="W1250" s="331">
        <v>2.3212038000000001E-6</v>
      </c>
      <c r="X1250" s="331">
        <v>0</v>
      </c>
      <c r="Y1250"/>
      <c r="Z1250" s="288">
        <v>0.83161059999999998</v>
      </c>
      <c r="AA1250"/>
      <c r="AB1250" s="164">
        <v>32.686999</v>
      </c>
      <c r="AC1250" s="164">
        <v>11.292814</v>
      </c>
      <c r="AD1250" s="164">
        <v>1.0157764</v>
      </c>
      <c r="AE1250" s="164">
        <v>0</v>
      </c>
      <c r="AF1250" s="164">
        <v>19.742501000000001</v>
      </c>
      <c r="AG1250" s="164">
        <v>0.42305304999999999</v>
      </c>
      <c r="AH1250" s="164">
        <v>0.21285545</v>
      </c>
      <c r="AI1250"/>
      <c r="AJ1250" s="185">
        <v>2.2694355999999999E-2</v>
      </c>
      <c r="AK1250" s="185">
        <v>2.1199763999999999E-2</v>
      </c>
      <c r="AL1250" s="185">
        <v>8.2425434000000001E-4</v>
      </c>
      <c r="AM1250" s="185">
        <v>6.7033724999999999E-4</v>
      </c>
      <c r="AN1250" s="176">
        <v>1.2709690999999999E-6</v>
      </c>
      <c r="AO1250" s="176">
        <v>3.0482778999999999E-9</v>
      </c>
      <c r="AP1250" s="176">
        <v>9.3884769000000007E-2</v>
      </c>
      <c r="AQ1250" s="192">
        <v>7.7357407999999999E-7</v>
      </c>
      <c r="AR1250" s="192">
        <v>2.3341301000000001E-9</v>
      </c>
      <c r="AS1250" s="192">
        <v>6.3768765000000004E-14</v>
      </c>
      <c r="AT1250" s="192">
        <v>3.0247779E-12</v>
      </c>
      <c r="AU1250" s="192">
        <v>0</v>
      </c>
      <c r="AV1250" s="192">
        <v>6.1208246999999996E-10</v>
      </c>
      <c r="AW1250" s="192">
        <v>4.9642595000000003E-7</v>
      </c>
      <c r="AX1250" s="192">
        <v>1.0117528E-10</v>
      </c>
      <c r="AY1250" s="192">
        <v>6.1250397999999995E-10</v>
      </c>
      <c r="AZ1250" s="192">
        <v>3.4776349999999999E-14</v>
      </c>
      <c r="BA1250" s="192">
        <v>5.1612219999999999E-16</v>
      </c>
      <c r="BB1250" s="192">
        <v>1.2230551E-13</v>
      </c>
      <c r="BC1250" s="192">
        <v>2.0907212999999999E-13</v>
      </c>
      <c r="BD1250" s="192">
        <v>3.8130923000000002E-14</v>
      </c>
      <c r="BE1250" s="192">
        <v>2.4862082999999999E-10</v>
      </c>
      <c r="BF1250" s="192">
        <v>1.0532123E-10</v>
      </c>
      <c r="BG1250" s="192">
        <v>2.8921505E-20</v>
      </c>
      <c r="BH1250" s="192">
        <v>2.9296450999999999E-5</v>
      </c>
      <c r="BI1250" s="193">
        <v>9.3855471999999995E-2</v>
      </c>
      <c r="BJ1250" s="192">
        <v>0</v>
      </c>
      <c r="BK1250" s="192">
        <v>0</v>
      </c>
      <c r="BL1250" s="192">
        <v>0</v>
      </c>
      <c r="BM1250"/>
      <c r="BN1250" s="186">
        <v>5.0191712000000002E-5</v>
      </c>
      <c r="BO1250" s="186">
        <v>4.4638169000000003E-6</v>
      </c>
      <c r="BP1250" s="186">
        <v>2.3187509999999998E-5</v>
      </c>
      <c r="BQ1250" s="186">
        <v>4.2447408000000001E-8</v>
      </c>
      <c r="BR1250" s="186">
        <v>3.9305762000000002E-6</v>
      </c>
      <c r="BS1250" s="186">
        <v>3.1434133999999998E-7</v>
      </c>
      <c r="BT1250" s="186">
        <v>8.4883443999999998E-10</v>
      </c>
      <c r="BU1250" s="186">
        <v>9.5861787000000005E-7</v>
      </c>
      <c r="BV1250" s="186">
        <v>6.2266684000000003E-8</v>
      </c>
      <c r="BW1250" s="186">
        <v>1.6250003000000001E-7</v>
      </c>
      <c r="BX1250" s="186">
        <v>0</v>
      </c>
      <c r="BY1250" s="186">
        <v>6.3956217999999996E-17</v>
      </c>
      <c r="BZ1250" s="186">
        <v>5.2368262E-13</v>
      </c>
      <c r="CA1250" s="186">
        <v>1.9906251E-6</v>
      </c>
      <c r="CB1250" s="186">
        <v>1.5066377000000001E-5</v>
      </c>
      <c r="CC1250" s="186">
        <v>1.1783920999999999E-8</v>
      </c>
      <c r="CD1250" s="186">
        <v>0</v>
      </c>
      <c r="CE1250"/>
      <c r="CF1250" s="329">
        <v>4.4325211999999998E-13</v>
      </c>
      <c r="CG1250" s="330">
        <v>0.83009951999999998</v>
      </c>
      <c r="CH1250" s="330">
        <v>1.2171374E-2</v>
      </c>
      <c r="CI1250" s="330">
        <v>3.0436437000000002E-3</v>
      </c>
      <c r="CJ1250" s="329">
        <v>2.3886816E-4</v>
      </c>
      <c r="CK1250" s="329">
        <v>7.3085691000000004E-11</v>
      </c>
      <c r="CL1250" s="329">
        <v>6.5642530999999997E-9</v>
      </c>
      <c r="CM1250" s="329">
        <v>7.1754636999999994E-5</v>
      </c>
      <c r="CN1250" s="330">
        <v>0.10347612</v>
      </c>
      <c r="CO1250" s="330">
        <v>1.3019787</v>
      </c>
      <c r="CP1250"/>
      <c r="CQ1250">
        <v>0.12474159</v>
      </c>
      <c r="CR1250">
        <v>4.5751808933000002E-2</v>
      </c>
      <c r="CS1250">
        <v>3.4528245433800002E-2</v>
      </c>
      <c r="CT1250">
        <v>8.1939155686999998E-2</v>
      </c>
      <c r="CU1250">
        <v>2.5836628649999999E-2</v>
      </c>
      <c r="CV1250" s="109"/>
      <c r="CW1250" s="384"/>
      <c r="CY1250" s="36"/>
      <c r="CZ1250" s="11"/>
      <c r="DA1250" s="236"/>
      <c r="DB1250" s="257"/>
      <c r="DC1250"/>
      <c r="DD1250"/>
      <c r="DE1250"/>
      <c r="DF1250"/>
      <c r="DG1250"/>
      <c r="DH1250"/>
      <c r="DI1250"/>
      <c r="DJ1250"/>
      <c r="DK1250"/>
      <c r="DL1250"/>
    </row>
    <row r="1251" spans="1:116" ht="14.4" x14ac:dyDescent="0.3">
      <c r="A1251" t="s">
        <v>7118</v>
      </c>
      <c r="B1251" s="113" t="s">
        <v>924</v>
      </c>
      <c r="C1251" s="182" t="s">
        <v>340</v>
      </c>
      <c r="D1251" s="40" t="s">
        <v>328</v>
      </c>
      <c r="E1251" s="181" t="s">
        <v>943</v>
      </c>
      <c r="F1251" s="184" t="s">
        <v>7119</v>
      </c>
      <c r="G1251" s="184">
        <v>8.6259013482899993E-2</v>
      </c>
      <c r="H1251" s="184">
        <v>3.5060138960000004E-3</v>
      </c>
      <c r="I1251" s="184">
        <v>6.4156350439999992E-3</v>
      </c>
      <c r="J1251" s="328">
        <v>1.34737025429E-2</v>
      </c>
      <c r="K1251" s="184">
        <v>6.2863662000000001E-2</v>
      </c>
      <c r="L1251" s="331">
        <v>3.2877975E-3</v>
      </c>
      <c r="M1251" s="184">
        <v>2.3308234999999998E-3</v>
      </c>
      <c r="N1251" s="184">
        <v>2.4200111000000002E-3</v>
      </c>
      <c r="O1251" s="331">
        <v>9.4513479999999998E-4</v>
      </c>
      <c r="P1251" s="331">
        <v>1.3234835999999999E-5</v>
      </c>
      <c r="Q1251" s="331">
        <v>1.2763316E-4</v>
      </c>
      <c r="R1251" s="331">
        <v>1.5858163000000001E-4</v>
      </c>
      <c r="S1251" s="331">
        <v>2.3725870999999999E-4</v>
      </c>
      <c r="T1251" s="331">
        <v>6.1661791000000002E-4</v>
      </c>
      <c r="U1251" s="331">
        <v>1.3235304E-2</v>
      </c>
      <c r="V1251" s="331">
        <v>2.1814504E-5</v>
      </c>
      <c r="W1251" s="331">
        <v>1.1398329E-6</v>
      </c>
      <c r="X1251" s="331">
        <v>0</v>
      </c>
      <c r="Y1251"/>
      <c r="Z1251" s="288">
        <v>0.41909108</v>
      </c>
      <c r="AA1251"/>
      <c r="AB1251" s="164">
        <v>30.944361000000001</v>
      </c>
      <c r="AC1251" s="164">
        <v>5.3865696999999999</v>
      </c>
      <c r="AD1251" s="164">
        <v>0.88521099000000003</v>
      </c>
      <c r="AE1251" s="164">
        <v>0</v>
      </c>
      <c r="AF1251" s="164">
        <v>24.123916000000001</v>
      </c>
      <c r="AG1251" s="164">
        <v>0.36337328000000002</v>
      </c>
      <c r="AH1251" s="164">
        <v>0.18529090000000001</v>
      </c>
      <c r="AI1251"/>
      <c r="AJ1251" s="185">
        <v>8.2482478000000005E-3</v>
      </c>
      <c r="AK1251" s="185">
        <v>7.6205509000000001E-3</v>
      </c>
      <c r="AL1251" s="185">
        <v>3.6138103999999998E-4</v>
      </c>
      <c r="AM1251" s="185">
        <v>2.6631583999999999E-4</v>
      </c>
      <c r="AN1251" s="176">
        <v>4.5686755999999998E-7</v>
      </c>
      <c r="AO1251" s="176">
        <v>1.3364682999999999E-9</v>
      </c>
      <c r="AP1251" s="176">
        <v>3.7299138000000003E-2</v>
      </c>
      <c r="AQ1251" s="192">
        <v>3.8892537000000002E-7</v>
      </c>
      <c r="AR1251" s="192">
        <v>1.1734814E-9</v>
      </c>
      <c r="AS1251" s="192">
        <v>3.2061185999999999E-14</v>
      </c>
      <c r="AT1251" s="192">
        <v>1.4853247000000001E-12</v>
      </c>
      <c r="AU1251" s="192">
        <v>0</v>
      </c>
      <c r="AV1251" s="192">
        <v>1.0328875999999999E-10</v>
      </c>
      <c r="AW1251" s="192">
        <v>6.7773722000000006E-8</v>
      </c>
      <c r="AX1251" s="192">
        <v>1.9511516999999999E-11</v>
      </c>
      <c r="AY1251" s="192">
        <v>7.3170277999999997E-11</v>
      </c>
      <c r="AZ1251" s="192">
        <v>7.0144996000000005E-11</v>
      </c>
      <c r="BA1251" s="192">
        <v>4.8234470000000001E-16</v>
      </c>
      <c r="BB1251" s="192">
        <v>7.2721035999999995E-14</v>
      </c>
      <c r="BC1251" s="192">
        <v>4.6378678999999998E-14</v>
      </c>
      <c r="BD1251" s="192">
        <v>8.5437479999999996E-15</v>
      </c>
      <c r="BE1251" s="192">
        <v>4.0485550000000002E-12</v>
      </c>
      <c r="BF1251" s="192">
        <v>5.9647932000000004E-11</v>
      </c>
      <c r="BG1251" s="192">
        <v>1.4201977E-20</v>
      </c>
      <c r="BH1251" s="192">
        <v>2.6206666000000001E-5</v>
      </c>
      <c r="BI1251" s="193">
        <v>3.7272931000000002E-2</v>
      </c>
      <c r="BJ1251" s="192">
        <v>0</v>
      </c>
      <c r="BK1251" s="192">
        <v>0</v>
      </c>
      <c r="BL1251" s="192">
        <v>0</v>
      </c>
      <c r="BM1251"/>
      <c r="BN1251" s="186">
        <v>2.1354741999999999E-5</v>
      </c>
      <c r="BO1251" s="186">
        <v>5.2202641000000002E-7</v>
      </c>
      <c r="BP1251" s="186">
        <v>1.1685371000000001E-5</v>
      </c>
      <c r="BQ1251" s="186">
        <v>1.9599951000000001E-8</v>
      </c>
      <c r="BR1251" s="186">
        <v>6.8978222999999996E-7</v>
      </c>
      <c r="BS1251" s="186">
        <v>3.0571647999999998E-8</v>
      </c>
      <c r="BT1251" s="186">
        <v>4.1682226999999999E-10</v>
      </c>
      <c r="BU1251" s="186">
        <v>4.6043678000000002E-8</v>
      </c>
      <c r="BV1251" s="186">
        <v>2.4095528000000001E-8</v>
      </c>
      <c r="BW1251" s="186">
        <v>9.2944610000000004E-8</v>
      </c>
      <c r="BX1251" s="186">
        <v>0</v>
      </c>
      <c r="BY1251" s="186">
        <v>3.1405860000000001E-17</v>
      </c>
      <c r="BZ1251" s="186">
        <v>2.5715565999999999E-13</v>
      </c>
      <c r="CA1251" s="186">
        <v>4.9346188000000002E-7</v>
      </c>
      <c r="CB1251" s="186">
        <v>7.7446199000000001E-6</v>
      </c>
      <c r="CC1251" s="186">
        <v>5.8077424999999996E-9</v>
      </c>
      <c r="CD1251" s="186">
        <v>0</v>
      </c>
      <c r="CE1251"/>
      <c r="CF1251" s="329">
        <v>2.1766005999999999E-13</v>
      </c>
      <c r="CG1251" s="330">
        <v>0.41909507000000001</v>
      </c>
      <c r="CH1251" s="330">
        <v>1.2697686000000001E-3</v>
      </c>
      <c r="CI1251" s="330">
        <v>3.6610499000000002E-4</v>
      </c>
      <c r="CJ1251" s="330">
        <v>8.5498018000000002E-4</v>
      </c>
      <c r="CK1251" s="329">
        <v>3.3303662999999999E-11</v>
      </c>
      <c r="CL1251" s="329">
        <v>3.9070211E-9</v>
      </c>
      <c r="CM1251" s="329">
        <v>2.8209395000000001E-5</v>
      </c>
      <c r="CN1251" s="330">
        <v>2.3127425E-2</v>
      </c>
      <c r="CO1251" s="330">
        <v>0.52593493999999996</v>
      </c>
      <c r="CP1251"/>
      <c r="CQ1251">
        <v>6.2863662000000001E-2</v>
      </c>
      <c r="CR1251">
        <v>9.2832165259999991E-3</v>
      </c>
      <c r="CS1251">
        <v>5.7783424628999993E-3</v>
      </c>
      <c r="CT1251">
        <v>6.4156350439999992E-3</v>
      </c>
      <c r="CU1251">
        <v>1.347256271E-2</v>
      </c>
      <c r="CV1251" s="109"/>
      <c r="CW1251" s="384"/>
      <c r="CY1251" s="36"/>
      <c r="CZ1251" s="151"/>
      <c r="DA1251" s="151"/>
      <c r="DB1251" s="40"/>
      <c r="DC1251"/>
      <c r="DD1251"/>
      <c r="DE1251"/>
      <c r="DF1251" s="151"/>
      <c r="DG1251" s="151"/>
      <c r="DH1251" s="151"/>
      <c r="DI1251" s="151"/>
      <c r="DJ1251" s="151"/>
      <c r="DK1251"/>
      <c r="DL1251"/>
    </row>
    <row r="1252" spans="1:116" ht="14.4" x14ac:dyDescent="0.3">
      <c r="A1252" t="s">
        <v>2385</v>
      </c>
      <c r="B1252" s="113" t="s">
        <v>924</v>
      </c>
      <c r="C1252" s="182" t="s">
        <v>341</v>
      </c>
      <c r="D1252" s="40" t="s">
        <v>328</v>
      </c>
      <c r="E1252" s="181" t="s">
        <v>943</v>
      </c>
      <c r="F1252" s="184" t="s">
        <v>4509</v>
      </c>
      <c r="G1252" s="184">
        <v>0.12722611518000002</v>
      </c>
      <c r="H1252" s="184">
        <v>1.11991392E-2</v>
      </c>
      <c r="I1252" s="184">
        <v>4.4725317813000001E-2</v>
      </c>
      <c r="J1252" s="328">
        <v>3.8269972167000003E-2</v>
      </c>
      <c r="K1252" s="331">
        <v>3.3031685999999998E-2</v>
      </c>
      <c r="L1252" s="331">
        <v>1.4977513E-2</v>
      </c>
      <c r="M1252" s="331">
        <v>8.0616655000000006E-3</v>
      </c>
      <c r="N1252" s="331">
        <v>7.377191E-3</v>
      </c>
      <c r="O1252" s="331">
        <v>3.3144772999999998E-3</v>
      </c>
      <c r="P1252" s="331">
        <v>2.4145799999999998E-5</v>
      </c>
      <c r="Q1252" s="331">
        <v>4.8332509999999998E-4</v>
      </c>
      <c r="R1252" s="331">
        <v>4.3894182999999997E-4</v>
      </c>
      <c r="S1252" s="331">
        <v>5.1724520999999997E-4</v>
      </c>
      <c r="T1252" s="331">
        <v>2.1160997000000001E-2</v>
      </c>
      <c r="U1252" s="331">
        <v>3.7747747999999998E-2</v>
      </c>
      <c r="V1252" s="331">
        <v>8.6200483000000003E-5</v>
      </c>
      <c r="W1252" s="331">
        <v>4.978957E-6</v>
      </c>
      <c r="X1252" s="331">
        <v>0</v>
      </c>
      <c r="Y1252"/>
      <c r="Z1252" s="288">
        <v>0.22021124</v>
      </c>
      <c r="AA1252"/>
      <c r="AB1252" s="164">
        <v>15.22852</v>
      </c>
      <c r="AC1252" s="164">
        <v>11.738701000000001</v>
      </c>
      <c r="AD1252" s="164">
        <v>1.8108981</v>
      </c>
      <c r="AE1252" s="164">
        <v>0</v>
      </c>
      <c r="AF1252" s="164">
        <v>0.51785873999999998</v>
      </c>
      <c r="AG1252" s="164">
        <v>0.78096332000000002</v>
      </c>
      <c r="AH1252" s="164">
        <v>0.38009963000000002</v>
      </c>
      <c r="AI1252"/>
      <c r="AJ1252" s="185">
        <v>9.6111220999999993E-3</v>
      </c>
      <c r="AK1252" s="185">
        <v>8.7286645999999999E-3</v>
      </c>
      <c r="AL1252" s="185">
        <v>2.9067388999999999E-4</v>
      </c>
      <c r="AM1252" s="185">
        <v>5.9178366999999995E-4</v>
      </c>
      <c r="AN1252" s="176">
        <v>5.2330123000000005E-7</v>
      </c>
      <c r="AO1252" s="176">
        <v>1.0749773999999999E-9</v>
      </c>
      <c r="AP1252" s="176">
        <v>8.2882866999999999E-2</v>
      </c>
      <c r="AQ1252" s="192">
        <v>2.0512363000000001E-7</v>
      </c>
      <c r="AR1252" s="192">
        <v>6.1893447999999995E-10</v>
      </c>
      <c r="AS1252" s="192">
        <v>1.6908967E-14</v>
      </c>
      <c r="AT1252" s="192">
        <v>6.7173243999999996E-12</v>
      </c>
      <c r="AU1252" s="192">
        <v>0</v>
      </c>
      <c r="AV1252" s="192">
        <v>4.7975028000000003E-10</v>
      </c>
      <c r="AW1252" s="192">
        <v>3.1737516000000002E-7</v>
      </c>
      <c r="AX1252" s="192">
        <v>7.9727910000000001E-11</v>
      </c>
      <c r="AY1252" s="192">
        <v>3.7575754E-10</v>
      </c>
      <c r="AZ1252" s="192">
        <v>7.4242460000000006E-14</v>
      </c>
      <c r="BA1252" s="192">
        <v>1.1010555E-15</v>
      </c>
      <c r="BB1252" s="192">
        <v>2.7466101000000002E-13</v>
      </c>
      <c r="BC1252" s="192">
        <v>1.6087658999999999E-13</v>
      </c>
      <c r="BD1252" s="192">
        <v>2.9669171999999999E-14</v>
      </c>
      <c r="BE1252" s="192">
        <v>1.084276E-10</v>
      </c>
      <c r="BF1252" s="192">
        <v>2.0754087000000001E-10</v>
      </c>
      <c r="BG1252" s="192">
        <v>6.2036313000000005E-20</v>
      </c>
      <c r="BH1252" s="192">
        <v>5.1245093000000003E-5</v>
      </c>
      <c r="BI1252" s="193">
        <v>8.2831621999999994E-2</v>
      </c>
      <c r="BJ1252" s="192">
        <v>0</v>
      </c>
      <c r="BK1252" s="192">
        <v>0</v>
      </c>
      <c r="BL1252" s="192">
        <v>0</v>
      </c>
      <c r="BM1252"/>
      <c r="BN1252" s="186">
        <v>3.1033523000000003E-5</v>
      </c>
      <c r="BO1252" s="186">
        <v>2.7452074000000002E-6</v>
      </c>
      <c r="BP1252" s="186">
        <v>6.1400736999999998E-6</v>
      </c>
      <c r="BQ1252" s="186">
        <v>5.7231039999999998E-8</v>
      </c>
      <c r="BR1252" s="186">
        <v>2.6363859E-6</v>
      </c>
      <c r="BS1252" s="186">
        <v>2.3398553999999999E-7</v>
      </c>
      <c r="BT1252" s="186">
        <v>1.8207407000000001E-9</v>
      </c>
      <c r="BU1252" s="186">
        <v>5.4667669999999996E-7</v>
      </c>
      <c r="BV1252" s="186">
        <v>5.6144388999999998E-8</v>
      </c>
      <c r="BW1252" s="186">
        <v>3.4220231E-7</v>
      </c>
      <c r="BX1252" s="186">
        <v>0</v>
      </c>
      <c r="BY1252" s="186">
        <v>1.3718539000000001E-16</v>
      </c>
      <c r="BZ1252" s="186">
        <v>5.2143373E-10</v>
      </c>
      <c r="CA1252" s="186">
        <v>1.5514506E-6</v>
      </c>
      <c r="CB1252" s="186">
        <v>1.6696547E-5</v>
      </c>
      <c r="CC1252" s="186">
        <v>2.527632E-8</v>
      </c>
      <c r="CD1252" s="186">
        <v>0</v>
      </c>
      <c r="CE1252"/>
      <c r="CF1252" s="329">
        <v>4.3260545000000002E-10</v>
      </c>
      <c r="CG1252" s="330">
        <v>0.21961974000000001</v>
      </c>
      <c r="CH1252" s="330">
        <v>9.4076436999999992E-3</v>
      </c>
      <c r="CI1252" s="330">
        <v>1.9019479000000001E-3</v>
      </c>
      <c r="CJ1252" s="329">
        <v>2.7041745E-4</v>
      </c>
      <c r="CK1252" s="329">
        <v>1.3235201999999999E-10</v>
      </c>
      <c r="CL1252" s="329">
        <v>1.4720784999999999E-8</v>
      </c>
      <c r="CM1252" s="329">
        <v>7.3522276999999996E-5</v>
      </c>
      <c r="CN1252" s="330">
        <v>7.9929064999999994E-2</v>
      </c>
      <c r="CO1252" s="330">
        <v>1.1652598999999999</v>
      </c>
      <c r="CP1252"/>
      <c r="CQ1252">
        <v>3.3031685999999998E-2</v>
      </c>
      <c r="CR1252">
        <v>3.4677259529999997E-2</v>
      </c>
      <c r="CS1252">
        <v>2.3483099287E-2</v>
      </c>
      <c r="CT1252">
        <v>4.4725317813000001E-2</v>
      </c>
      <c r="CU1252">
        <v>3.8264993210000001E-2</v>
      </c>
      <c r="CV1252" s="109"/>
      <c r="CW1252" s="384"/>
      <c r="CY1252" s="36"/>
      <c r="CZ1252" s="11"/>
      <c r="DA1252" s="236"/>
      <c r="DB1252" s="257"/>
      <c r="DC1252"/>
      <c r="DD1252"/>
      <c r="DE1252" s="151"/>
      <c r="DF1252" s="151"/>
      <c r="DG1252" s="151"/>
      <c r="DH1252" s="151"/>
      <c r="DI1252" s="151"/>
      <c r="DJ1252" s="151"/>
      <c r="DK1252"/>
      <c r="DL1252"/>
    </row>
    <row r="1253" spans="1:116" ht="14.4" x14ac:dyDescent="0.3">
      <c r="A1253" t="s">
        <v>7120</v>
      </c>
      <c r="B1253" s="113" t="s">
        <v>924</v>
      </c>
      <c r="C1253" s="182" t="s">
        <v>342</v>
      </c>
      <c r="D1253" s="40" t="s">
        <v>328</v>
      </c>
      <c r="E1253" s="181" t="s">
        <v>943</v>
      </c>
      <c r="F1253" s="184" t="s">
        <v>7121</v>
      </c>
      <c r="G1253" s="184">
        <v>0.21161846318511002</v>
      </c>
      <c r="H1253" s="184">
        <v>9.4158986890000018E-3</v>
      </c>
      <c r="I1253" s="184">
        <v>9.1416229267799992E-2</v>
      </c>
      <c r="J1253" s="328">
        <v>1.536419922831E-2</v>
      </c>
      <c r="K1253" s="184">
        <v>9.5422136000000005E-2</v>
      </c>
      <c r="L1253" s="331">
        <v>2.3919300000000001E-2</v>
      </c>
      <c r="M1253" s="184">
        <v>1.0477627999999999E-2</v>
      </c>
      <c r="N1253" s="331">
        <v>8.7980125000000006E-3</v>
      </c>
      <c r="O1253" s="331">
        <v>5.5644072E-4</v>
      </c>
      <c r="P1253" s="331">
        <v>2.0774045000000001E-5</v>
      </c>
      <c r="Q1253" s="331">
        <v>4.0671423999999997E-5</v>
      </c>
      <c r="R1253" s="331">
        <v>3.2373552E-5</v>
      </c>
      <c r="S1253" s="331">
        <v>2.2118345E-4</v>
      </c>
      <c r="T1253" s="331">
        <v>5.6980864999999999E-2</v>
      </c>
      <c r="U1253" s="331">
        <v>1.5142599E-2</v>
      </c>
      <c r="V1253" s="331">
        <v>6.0627158000000001E-6</v>
      </c>
      <c r="W1253" s="331">
        <v>4.1677831000000001E-7</v>
      </c>
      <c r="X1253" s="331">
        <v>0</v>
      </c>
      <c r="Y1253"/>
      <c r="Z1253" s="288">
        <v>0.63614757333333338</v>
      </c>
      <c r="AA1253"/>
      <c r="AB1253" s="164">
        <v>29.497138</v>
      </c>
      <c r="AC1253" s="164">
        <v>8.2451659999999993</v>
      </c>
      <c r="AD1253" s="164">
        <v>1.2692858</v>
      </c>
      <c r="AE1253" s="164">
        <v>0</v>
      </c>
      <c r="AF1253" s="164">
        <v>19.211970000000001</v>
      </c>
      <c r="AG1253" s="164">
        <v>0.50488498999999998</v>
      </c>
      <c r="AH1253" s="164">
        <v>0.26583175999999997</v>
      </c>
      <c r="AI1253"/>
      <c r="AJ1253" s="185">
        <v>1.9463293E-2</v>
      </c>
      <c r="AK1253" s="185">
        <v>1.8365701000000002E-2</v>
      </c>
      <c r="AL1253" s="185">
        <v>6.8256447000000005E-4</v>
      </c>
      <c r="AM1253" s="185">
        <v>4.1502725999999999E-4</v>
      </c>
      <c r="AN1253" s="176">
        <v>1.1010612E-6</v>
      </c>
      <c r="AO1253" s="176">
        <v>2.5242769000000001E-9</v>
      </c>
      <c r="AP1253" s="176">
        <v>5.8127067999999997E-2</v>
      </c>
      <c r="AQ1253" s="192">
        <v>5.9258954000000001E-7</v>
      </c>
      <c r="AR1253" s="192">
        <v>1.7880729999999999E-9</v>
      </c>
      <c r="AS1253" s="192">
        <v>4.8849016000000002E-14</v>
      </c>
      <c r="AT1253" s="192">
        <v>5.4310691000000001E-13</v>
      </c>
      <c r="AU1253" s="192">
        <v>0</v>
      </c>
      <c r="AV1253" s="192">
        <v>5.9989556999999998E-10</v>
      </c>
      <c r="AW1253" s="192">
        <v>5.0755564999999997E-7</v>
      </c>
      <c r="AX1253" s="192">
        <v>9.8394969999999995E-11</v>
      </c>
      <c r="AY1253" s="192">
        <v>6.3764788000000003E-10</v>
      </c>
      <c r="AZ1253" s="192">
        <v>6.2146846000000002E-15</v>
      </c>
      <c r="BA1253" s="192">
        <v>9.2167105000000005E-17</v>
      </c>
      <c r="BB1253" s="192">
        <v>2.0966114E-14</v>
      </c>
      <c r="BC1253" s="192">
        <v>7.1857708999999998E-14</v>
      </c>
      <c r="BD1253" s="192">
        <v>1.3062398000000001E-14</v>
      </c>
      <c r="BE1253" s="192">
        <v>2.9797312999999999E-10</v>
      </c>
      <c r="BF1253" s="192">
        <v>1.7627266E-11</v>
      </c>
      <c r="BG1253" s="192">
        <v>5.1929330000000003E-21</v>
      </c>
      <c r="BH1253" s="192">
        <v>2.4229859000000001E-5</v>
      </c>
      <c r="BI1253" s="193">
        <v>5.8102837999999997E-2</v>
      </c>
      <c r="BJ1253" s="192">
        <v>0</v>
      </c>
      <c r="BK1253" s="192">
        <v>0</v>
      </c>
      <c r="BL1253" s="192">
        <v>0</v>
      </c>
      <c r="BM1253"/>
      <c r="BN1253" s="186">
        <v>4.1489902000000003E-5</v>
      </c>
      <c r="BO1253" s="186">
        <v>4.6568144999999997E-6</v>
      </c>
      <c r="BP1253" s="186">
        <v>1.7737482000000002E-5</v>
      </c>
      <c r="BQ1253" s="186">
        <v>1.6845914E-8</v>
      </c>
      <c r="BR1253" s="186">
        <v>4.0010336000000002E-6</v>
      </c>
      <c r="BS1253" s="186">
        <v>3.1986886000000001E-7</v>
      </c>
      <c r="BT1253" s="186">
        <v>1.5241048000000001E-10</v>
      </c>
      <c r="BU1253" s="186">
        <v>1.0788027999999999E-6</v>
      </c>
      <c r="BV1253" s="186">
        <v>2.9669359000000001E-8</v>
      </c>
      <c r="BW1253" s="186">
        <v>3.6714730000000001E-8</v>
      </c>
      <c r="BX1253" s="186">
        <v>0</v>
      </c>
      <c r="BY1253" s="186">
        <v>1.1483508999999999E-17</v>
      </c>
      <c r="BZ1253" s="186">
        <v>9.4028606000000003E-14</v>
      </c>
      <c r="CA1253" s="186">
        <v>1.9081941999999999E-6</v>
      </c>
      <c r="CB1253" s="186">
        <v>1.1702207E-5</v>
      </c>
      <c r="CC1253" s="186">
        <v>2.1160521999999998E-9</v>
      </c>
      <c r="CD1253" s="186">
        <v>0</v>
      </c>
      <c r="CE1253"/>
      <c r="CF1253" s="329">
        <v>7.9587095000000004E-14</v>
      </c>
      <c r="CG1253" s="330">
        <v>0.63427957000000001</v>
      </c>
      <c r="CH1253" s="330">
        <v>1.2202882E-2</v>
      </c>
      <c r="CI1253" s="330">
        <v>3.1560599E-3</v>
      </c>
      <c r="CJ1253" s="329">
        <v>1.63642E-4</v>
      </c>
      <c r="CK1253" s="329">
        <v>3.0449454999999998E-11</v>
      </c>
      <c r="CL1253" s="329">
        <v>1.1133049E-9</v>
      </c>
      <c r="CM1253" s="329">
        <v>5.102277E-5</v>
      </c>
      <c r="CN1253" s="330">
        <v>3.5484547999999998E-2</v>
      </c>
      <c r="CO1253" s="330">
        <v>0.81508466999999996</v>
      </c>
      <c r="CP1253"/>
      <c r="CQ1253">
        <v>9.5422136000000005E-2</v>
      </c>
      <c r="CR1253">
        <v>4.3845200240999999E-2</v>
      </c>
      <c r="CS1253">
        <v>3.442971833031E-2</v>
      </c>
      <c r="CT1253">
        <v>9.1416229267799992E-2</v>
      </c>
      <c r="CU1253">
        <v>1.536378245E-2</v>
      </c>
      <c r="CV1253" s="109"/>
      <c r="CW1253" s="384"/>
      <c r="CY1253" s="36"/>
      <c r="CZ1253" s="11"/>
      <c r="DA1253" s="236"/>
      <c r="DB1253" s="257"/>
      <c r="DC1253"/>
      <c r="DD1253"/>
      <c r="DE1253" s="151"/>
      <c r="DF1253"/>
      <c r="DG1253"/>
      <c r="DH1253"/>
      <c r="DI1253"/>
      <c r="DJ1253"/>
      <c r="DK1253"/>
      <c r="DL1253"/>
    </row>
    <row r="1254" spans="1:116" ht="14.4" x14ac:dyDescent="0.3">
      <c r="A1254" t="s">
        <v>7122</v>
      </c>
      <c r="B1254" s="113" t="s">
        <v>924</v>
      </c>
      <c r="C1254" s="182" t="s">
        <v>343</v>
      </c>
      <c r="D1254" s="40" t="s">
        <v>328</v>
      </c>
      <c r="E1254" s="181" t="s">
        <v>943</v>
      </c>
      <c r="F1254" s="184" t="s">
        <v>7123</v>
      </c>
      <c r="G1254" s="184">
        <v>0.27332780941559998</v>
      </c>
      <c r="H1254" s="184">
        <v>8.1197299560000005E-3</v>
      </c>
      <c r="I1254" s="184">
        <v>0.12070126916099999</v>
      </c>
      <c r="J1254" s="328">
        <v>2.17442202986E-2</v>
      </c>
      <c r="K1254" s="184">
        <v>0.12276259</v>
      </c>
      <c r="L1254" s="184">
        <v>3.1129291999999999E-2</v>
      </c>
      <c r="M1254" s="184">
        <v>1.4568820999999999E-2</v>
      </c>
      <c r="N1254" s="331">
        <v>6.8060611E-3</v>
      </c>
      <c r="O1254" s="331">
        <v>1.1693359E-3</v>
      </c>
      <c r="P1254" s="331">
        <v>2.1524846E-5</v>
      </c>
      <c r="Q1254" s="331">
        <v>1.2280810999999999E-4</v>
      </c>
      <c r="R1254" s="331">
        <v>4.1915715000000002E-4</v>
      </c>
      <c r="S1254" s="331">
        <v>2.9426124E-4</v>
      </c>
      <c r="T1254" s="184">
        <v>7.4563697999999998E-2</v>
      </c>
      <c r="U1254" s="331">
        <v>2.1448554000000002E-2</v>
      </c>
      <c r="V1254" s="331">
        <v>2.0301011000000001E-5</v>
      </c>
      <c r="W1254" s="331">
        <v>1.4050586000000001E-6</v>
      </c>
      <c r="X1254" s="331">
        <v>0</v>
      </c>
      <c r="Y1254"/>
      <c r="Z1254" s="288">
        <v>0.8184172666666667</v>
      </c>
      <c r="AA1254"/>
      <c r="AB1254" s="164">
        <v>34.653678999999997</v>
      </c>
      <c r="AC1254" s="164">
        <v>14.430845</v>
      </c>
      <c r="AD1254" s="164">
        <v>1.4402706000000001</v>
      </c>
      <c r="AE1254" s="164">
        <v>0</v>
      </c>
      <c r="AF1254" s="164">
        <v>17.897555000000001</v>
      </c>
      <c r="AG1254" s="164">
        <v>0.58316369000000001</v>
      </c>
      <c r="AH1254" s="164">
        <v>0.30184470000000002</v>
      </c>
      <c r="AI1254"/>
      <c r="AJ1254" s="185">
        <v>2.5526021999999999E-2</v>
      </c>
      <c r="AK1254" s="185">
        <v>2.3870318000000001E-2</v>
      </c>
      <c r="AL1254" s="185">
        <v>8.7892346999999995E-4</v>
      </c>
      <c r="AM1254" s="185">
        <v>7.7678090999999997E-4</v>
      </c>
      <c r="AN1254" s="176">
        <v>1.4310742E-6</v>
      </c>
      <c r="AO1254" s="176">
        <v>3.2504566000000001E-9</v>
      </c>
      <c r="AP1254" s="176">
        <v>0.10879284</v>
      </c>
      <c r="AQ1254" s="192">
        <v>7.6239204999999996E-7</v>
      </c>
      <c r="AR1254" s="192">
        <v>2.3004331999999999E-9</v>
      </c>
      <c r="AS1254" s="192">
        <v>6.2846358999999998E-14</v>
      </c>
      <c r="AT1254" s="192">
        <v>1.8309424E-12</v>
      </c>
      <c r="AU1254" s="192">
        <v>0</v>
      </c>
      <c r="AV1254" s="192">
        <v>7.0467955999999999E-10</v>
      </c>
      <c r="AW1254" s="192">
        <v>6.6766385000000003E-7</v>
      </c>
      <c r="AX1254" s="192">
        <v>1.0566312E-10</v>
      </c>
      <c r="AY1254" s="192">
        <v>8.4372341000000005E-10</v>
      </c>
      <c r="AZ1254" s="192">
        <v>3.4674444E-13</v>
      </c>
      <c r="BA1254" s="192">
        <v>1.1208617E-14</v>
      </c>
      <c r="BB1254" s="192">
        <v>6.6987289000000002E-14</v>
      </c>
      <c r="BC1254" s="192">
        <v>1.2737806999999999E-13</v>
      </c>
      <c r="BD1254" s="192">
        <v>2.1757597000000001E-14</v>
      </c>
      <c r="BE1254" s="192">
        <v>2.5662169000000002E-10</v>
      </c>
      <c r="BF1254" s="192">
        <v>5.5157691999999999E-11</v>
      </c>
      <c r="BG1254" s="192">
        <v>1.7506610000000001E-20</v>
      </c>
      <c r="BH1254" s="192">
        <v>3.1078967999999998E-5</v>
      </c>
      <c r="BI1254" s="193">
        <v>0.10876176</v>
      </c>
      <c r="BJ1254" s="192">
        <v>0</v>
      </c>
      <c r="BK1254" s="192">
        <v>0</v>
      </c>
      <c r="BL1254" s="192">
        <v>0</v>
      </c>
      <c r="BM1254"/>
      <c r="BN1254" s="186">
        <v>5.7252422000000001E-5</v>
      </c>
      <c r="BO1254" s="186">
        <v>6.1870954999999998E-6</v>
      </c>
      <c r="BP1254" s="186">
        <v>2.2819645000000001E-5</v>
      </c>
      <c r="BQ1254" s="186">
        <v>6.4699680999999998E-8</v>
      </c>
      <c r="BR1254" s="186">
        <v>5.2647526999999999E-6</v>
      </c>
      <c r="BS1254" s="186">
        <v>4.5738757000000002E-7</v>
      </c>
      <c r="BT1254" s="186">
        <v>5.1381191000000004E-10</v>
      </c>
      <c r="BU1254" s="186">
        <v>1.5231458E-6</v>
      </c>
      <c r="BV1254" s="186">
        <v>3.4646462E-8</v>
      </c>
      <c r="BW1254" s="186">
        <v>8.8963830999999997E-8</v>
      </c>
      <c r="BX1254" s="186">
        <v>0</v>
      </c>
      <c r="BY1254" s="186">
        <v>3.8713634999999997E-17</v>
      </c>
      <c r="BZ1254" s="186">
        <v>3.1699276E-13</v>
      </c>
      <c r="CA1254" s="186">
        <v>1.5955746E-6</v>
      </c>
      <c r="CB1254" s="186">
        <v>1.9208863E-5</v>
      </c>
      <c r="CC1254" s="186">
        <v>7.1331476E-9</v>
      </c>
      <c r="CD1254" s="186">
        <v>0</v>
      </c>
      <c r="CE1254"/>
      <c r="CF1254" s="329">
        <v>2.6830699999999998E-13</v>
      </c>
      <c r="CG1254" s="330">
        <v>0.81600788999999996</v>
      </c>
      <c r="CH1254" s="330">
        <v>1.7437234999999999E-2</v>
      </c>
      <c r="CI1254" s="330">
        <v>4.1941069000000003E-3</v>
      </c>
      <c r="CJ1254" s="329">
        <v>2.1913803E-4</v>
      </c>
      <c r="CK1254" s="329">
        <v>4.9618923999999998E-11</v>
      </c>
      <c r="CL1254" s="329">
        <v>3.5797575000000001E-9</v>
      </c>
      <c r="CM1254" s="329">
        <v>6.9754324999999999E-5</v>
      </c>
      <c r="CN1254" s="330">
        <v>6.2754195999999998E-2</v>
      </c>
      <c r="CO1254" s="330">
        <v>1.6127138000000001</v>
      </c>
      <c r="CP1254"/>
      <c r="CQ1254">
        <v>0.12276259</v>
      </c>
      <c r="CR1254">
        <v>5.4237000105999994E-2</v>
      </c>
      <c r="CS1254">
        <v>4.6118675208600003E-2</v>
      </c>
      <c r="CT1254">
        <v>0.12070126916099999</v>
      </c>
      <c r="CU1254">
        <v>2.1742815240000001E-2</v>
      </c>
      <c r="CV1254" s="109"/>
      <c r="CW1254" s="384"/>
      <c r="CY1254" s="36"/>
      <c r="CZ1254" s="11"/>
      <c r="DA1254" s="236"/>
      <c r="DB1254" s="257"/>
      <c r="DC1254"/>
      <c r="DD1254"/>
      <c r="DE1254"/>
      <c r="DF1254"/>
      <c r="DG1254"/>
      <c r="DH1254"/>
      <c r="DI1254"/>
      <c r="DJ1254"/>
      <c r="DK1254"/>
      <c r="DL1254"/>
    </row>
    <row r="1255" spans="1:116" ht="14.4" x14ac:dyDescent="0.3">
      <c r="B1255" s="113"/>
      <c r="C1255" s="182"/>
      <c r="D1255" s="37" t="s">
        <v>7124</v>
      </c>
      <c r="E1255" s="181"/>
      <c r="F1255"/>
      <c r="G1255"/>
      <c r="H1255"/>
      <c r="I1255"/>
      <c r="J1255" s="332"/>
      <c r="K1255"/>
      <c r="L1255"/>
      <c r="M1255"/>
      <c r="N1255" s="39"/>
      <c r="O1255" s="39"/>
      <c r="P1255" s="39"/>
      <c r="Q1255" s="39"/>
      <c r="R1255" s="39"/>
      <c r="S1255" s="39"/>
      <c r="T1255"/>
      <c r="U1255" s="39"/>
      <c r="V1255" s="39"/>
      <c r="W1255" s="39"/>
      <c r="Y1255"/>
      <c r="Z1255"/>
      <c r="AA1255"/>
      <c r="AB1255"/>
      <c r="AC1255"/>
      <c r="AD1255"/>
      <c r="AE1255"/>
      <c r="AF1255"/>
      <c r="AG1255"/>
      <c r="AH1255"/>
      <c r="AI1255"/>
      <c r="AJ1255"/>
      <c r="AK1255"/>
      <c r="AL1255"/>
      <c r="AM1255"/>
      <c r="AN1255"/>
      <c r="AO1255"/>
      <c r="AP1255"/>
      <c r="BI1255"/>
      <c r="BM1255"/>
      <c r="BS1255" s="39"/>
      <c r="BT1255" s="39"/>
      <c r="BU1255" s="39"/>
      <c r="BV1255" s="39"/>
      <c r="BW1255" s="39"/>
      <c r="BX1255" s="39"/>
      <c r="BY1255" s="39"/>
      <c r="BZ1255" s="39"/>
      <c r="CA1255" s="39"/>
      <c r="CB1255" s="39"/>
      <c r="CC1255" s="39"/>
      <c r="CD1255" s="39"/>
      <c r="CE1255"/>
      <c r="CF1255" s="39"/>
      <c r="CG1255"/>
      <c r="CH1255"/>
      <c r="CI1255"/>
      <c r="CJ1255" s="39"/>
      <c r="CK1255" s="39"/>
      <c r="CL1255" s="39"/>
      <c r="CM1255" s="39"/>
      <c r="CN1255"/>
      <c r="CO1255"/>
      <c r="CP1255"/>
      <c r="CQ1255"/>
      <c r="CR1255"/>
      <c r="CS1255"/>
      <c r="CT1255"/>
      <c r="CU1255"/>
      <c r="CV1255" s="110"/>
      <c r="CW1255" s="384"/>
      <c r="CY1255" s="36"/>
      <c r="CZ1255" s="11"/>
      <c r="DA1255" s="236"/>
      <c r="DB1255" s="257"/>
      <c r="DC1255"/>
      <c r="DD1255" s="151"/>
      <c r="DE1255"/>
      <c r="DF1255"/>
      <c r="DG1255"/>
      <c r="DH1255"/>
      <c r="DI1255"/>
      <c r="DJ1255"/>
      <c r="DK1255"/>
      <c r="DL1255"/>
    </row>
    <row r="1256" spans="1:116" ht="14.4" x14ac:dyDescent="0.3">
      <c r="B1256" s="113"/>
      <c r="C1256" s="180"/>
      <c r="D1256" s="37" t="s">
        <v>344</v>
      </c>
      <c r="E1256" s="181"/>
      <c r="F1256"/>
      <c r="G1256"/>
      <c r="H1256"/>
      <c r="I1256"/>
      <c r="J1256" s="332"/>
      <c r="K1256"/>
      <c r="L1256"/>
      <c r="M1256"/>
      <c r="N1256" s="39"/>
      <c r="O1256" s="39"/>
      <c r="P1256" s="39"/>
      <c r="Q1256" s="39"/>
      <c r="R1256" s="39"/>
      <c r="S1256" s="39"/>
      <c r="T1256"/>
      <c r="U1256" s="39"/>
      <c r="V1256" s="39"/>
      <c r="W1256" s="39"/>
      <c r="Y1256"/>
      <c r="Z1256"/>
      <c r="AA1256"/>
      <c r="AB1256"/>
      <c r="AC1256"/>
      <c r="AD1256"/>
      <c r="AE1256"/>
      <c r="AF1256"/>
      <c r="AG1256"/>
      <c r="AH1256"/>
      <c r="AI1256"/>
      <c r="AJ1256"/>
      <c r="AK1256"/>
      <c r="AL1256"/>
      <c r="AM1256"/>
      <c r="AN1256"/>
      <c r="AO1256"/>
      <c r="AP1256"/>
      <c r="BI1256"/>
      <c r="BM1256"/>
      <c r="BS1256" s="39"/>
      <c r="BT1256" s="39"/>
      <c r="BU1256" s="39"/>
      <c r="BV1256" s="39"/>
      <c r="BW1256" s="39"/>
      <c r="BX1256" s="39"/>
      <c r="BY1256" s="39"/>
      <c r="BZ1256" s="39"/>
      <c r="CA1256" s="39"/>
      <c r="CB1256" s="39"/>
      <c r="CC1256" s="39"/>
      <c r="CD1256" s="39"/>
      <c r="CE1256"/>
      <c r="CF1256" s="39"/>
      <c r="CG1256"/>
      <c r="CH1256"/>
      <c r="CI1256"/>
      <c r="CJ1256" s="39"/>
      <c r="CK1256" s="39"/>
      <c r="CL1256" s="39"/>
      <c r="CM1256" s="39"/>
      <c r="CN1256"/>
      <c r="CO1256"/>
      <c r="CP1256"/>
      <c r="CQ1256"/>
      <c r="CR1256"/>
      <c r="CS1256"/>
      <c r="CT1256"/>
      <c r="CU1256"/>
      <c r="CV1256" s="110"/>
      <c r="CW1256" s="384"/>
      <c r="CY1256" s="36"/>
      <c r="CZ1256" s="11"/>
      <c r="DA1256" s="236"/>
      <c r="DB1256" s="257"/>
      <c r="DC1256" s="151"/>
      <c r="DD1256" s="151"/>
      <c r="DE1256"/>
      <c r="DF1256"/>
      <c r="DG1256"/>
      <c r="DH1256"/>
      <c r="DI1256"/>
      <c r="DJ1256"/>
      <c r="DK1256"/>
      <c r="DL1256"/>
    </row>
    <row r="1257" spans="1:116" ht="14.4" x14ac:dyDescent="0.3">
      <c r="A1257" t="s">
        <v>7125</v>
      </c>
      <c r="B1257" s="113" t="s">
        <v>3343</v>
      </c>
      <c r="C1257" s="182" t="s">
        <v>614</v>
      </c>
      <c r="D1257" s="40" t="s">
        <v>344</v>
      </c>
      <c r="E1257" s="181" t="s">
        <v>1318</v>
      </c>
      <c r="F1257" s="184" t="s">
        <v>7126</v>
      </c>
      <c r="G1257" s="184">
        <v>5.6635820774880004E-2</v>
      </c>
      <c r="H1257" s="184">
        <v>3.9754163654800003E-3</v>
      </c>
      <c r="I1257" s="184">
        <v>1.1124188737200001E-2</v>
      </c>
      <c r="J1257" s="328">
        <v>4.0705067220000004E-4</v>
      </c>
      <c r="K1257" s="184">
        <v>4.1129165000000002E-2</v>
      </c>
      <c r="L1257" s="331">
        <v>6.4308257000000001E-3</v>
      </c>
      <c r="M1257" s="331">
        <v>4.6762924000000004E-3</v>
      </c>
      <c r="N1257" s="331">
        <v>3.9571731000000001E-3</v>
      </c>
      <c r="O1257" s="331">
        <v>3.1887700999999998E-6</v>
      </c>
      <c r="P1257" s="331">
        <v>3.2955738000000002E-7</v>
      </c>
      <c r="Q1257" s="331">
        <v>1.4724937999999999E-5</v>
      </c>
      <c r="R1257" s="331">
        <v>1.5145453000000001E-5</v>
      </c>
      <c r="S1257" s="331">
        <v>1.3677722E-6</v>
      </c>
      <c r="T1257" s="331">
        <v>0</v>
      </c>
      <c r="U1257" s="331">
        <v>4.0568290000000002E-4</v>
      </c>
      <c r="V1257" s="331">
        <v>1.9251842000000001E-6</v>
      </c>
      <c r="W1257" s="331">
        <v>0</v>
      </c>
      <c r="X1257" s="331">
        <v>0</v>
      </c>
      <c r="Y1257"/>
      <c r="Z1257" s="288">
        <v>0.27419443333333338</v>
      </c>
      <c r="AA1257"/>
      <c r="AB1257" s="164">
        <v>3.5222828000000002</v>
      </c>
      <c r="AC1257" s="164">
        <v>3.5080298999999999</v>
      </c>
      <c r="AD1257" s="164">
        <v>6.9227908999999997E-3</v>
      </c>
      <c r="AE1257" s="164">
        <v>0</v>
      </c>
      <c r="AF1257" s="164">
        <v>1.5020579999999999E-3</v>
      </c>
      <c r="AG1257" s="164">
        <v>4.3684715999999998E-3</v>
      </c>
      <c r="AH1257" s="164">
        <v>1.4595936999999999E-3</v>
      </c>
      <c r="AI1257"/>
      <c r="AJ1257" s="185">
        <v>7.3082954000000004E-3</v>
      </c>
      <c r="AK1257" s="185">
        <v>6.9777420000000003E-3</v>
      </c>
      <c r="AL1257" s="185">
        <v>2.8174891000000001E-4</v>
      </c>
      <c r="AM1257" s="187">
        <v>4.8804499999999997E-5</v>
      </c>
      <c r="AN1257" s="176">
        <v>4.1832985E-7</v>
      </c>
      <c r="AO1257" s="176">
        <v>1.0419707999999999E-9</v>
      </c>
      <c r="AP1257" s="176">
        <v>6.8353640999999996E-3</v>
      </c>
      <c r="AQ1257" s="192">
        <v>2.5673981999999999E-7</v>
      </c>
      <c r="AR1257" s="192">
        <v>7.7473524999999999E-10</v>
      </c>
      <c r="AS1257" s="192">
        <v>2.1163106000000001E-14</v>
      </c>
      <c r="AT1257" s="192">
        <v>0</v>
      </c>
      <c r="AU1257" s="192">
        <v>0</v>
      </c>
      <c r="AV1257" s="192">
        <v>5.8139737999999999E-10</v>
      </c>
      <c r="AW1257" s="192">
        <v>1.6100492999999999E-7</v>
      </c>
      <c r="AX1257" s="192">
        <v>8.2470953000000001E-11</v>
      </c>
      <c r="AY1257" s="192">
        <v>1.8473736999999999E-10</v>
      </c>
      <c r="AZ1257" s="192">
        <v>0</v>
      </c>
      <c r="BA1257" s="192">
        <v>0</v>
      </c>
      <c r="BB1257" s="192">
        <v>5.9941665E-15</v>
      </c>
      <c r="BC1257" s="192">
        <v>5.6867908000000005E-17</v>
      </c>
      <c r="BD1257" s="192">
        <v>1.9830926999999999E-17</v>
      </c>
      <c r="BE1257" s="192">
        <v>1.4901293E-13</v>
      </c>
      <c r="BF1257" s="192">
        <v>3.5594079000000001E-12</v>
      </c>
      <c r="BG1257" s="192">
        <v>0</v>
      </c>
      <c r="BH1257" s="192">
        <v>1.4487446000000001E-7</v>
      </c>
      <c r="BI1257" s="193">
        <v>6.8352192999999997E-3</v>
      </c>
      <c r="BJ1257" s="192">
        <v>0</v>
      </c>
      <c r="BK1257" s="192">
        <v>0</v>
      </c>
      <c r="BL1257" s="192">
        <v>0</v>
      </c>
      <c r="BM1257"/>
      <c r="BN1257" s="186">
        <v>1.6089479000000002E-5</v>
      </c>
      <c r="BO1257" s="186">
        <v>1.4648447000000001E-6</v>
      </c>
      <c r="BP1257" s="186">
        <v>7.6452684E-6</v>
      </c>
      <c r="BQ1257" s="186">
        <v>1.7870958000000001E-9</v>
      </c>
      <c r="BR1257" s="186">
        <v>9.2912043999999995E-7</v>
      </c>
      <c r="BS1257" s="186">
        <v>3.759876E-7</v>
      </c>
      <c r="BT1257" s="186">
        <v>0</v>
      </c>
      <c r="BU1257" s="186">
        <v>5.7066826999999999E-7</v>
      </c>
      <c r="BV1257" s="186">
        <v>9.6082929000000002E-10</v>
      </c>
      <c r="BW1257" s="186">
        <v>1.0100774E-8</v>
      </c>
      <c r="BX1257" s="186">
        <v>0</v>
      </c>
      <c r="BY1257" s="186">
        <v>0</v>
      </c>
      <c r="BZ1257" s="186">
        <v>0</v>
      </c>
      <c r="CA1257" s="186">
        <v>8.1731769E-7</v>
      </c>
      <c r="CB1257" s="186">
        <v>4.2734234999999997E-6</v>
      </c>
      <c r="CC1257" s="186">
        <v>1.3488578E-15</v>
      </c>
      <c r="CD1257" s="186">
        <v>0</v>
      </c>
      <c r="CE1257"/>
      <c r="CF1257" s="329">
        <v>0</v>
      </c>
      <c r="CG1257" s="330">
        <v>0.27228350000000001</v>
      </c>
      <c r="CH1257" s="330">
        <v>1.0765992E-2</v>
      </c>
      <c r="CI1257" s="330">
        <v>1.0884585E-3</v>
      </c>
      <c r="CJ1257" s="329">
        <v>3.0293162999999999E-5</v>
      </c>
      <c r="CK1257" s="329">
        <v>2.7061864999999998E-12</v>
      </c>
      <c r="CL1257" s="329">
        <v>3.2085869000000002E-10</v>
      </c>
      <c r="CM1257" s="329">
        <v>4.3904072000000002E-5</v>
      </c>
      <c r="CN1257" s="330">
        <v>5.1620079E-5</v>
      </c>
      <c r="CO1257" s="330">
        <v>7.7645673999999998E-2</v>
      </c>
      <c r="CP1257"/>
      <c r="CQ1257">
        <v>4.1129165000000002E-2</v>
      </c>
      <c r="CR1257">
        <v>1.509767991848E-2</v>
      </c>
      <c r="CS1257">
        <v>1.1122263553E-2</v>
      </c>
      <c r="CT1257">
        <v>1.1124188737199999E-2</v>
      </c>
      <c r="CU1257">
        <v>4.0705067220000004E-4</v>
      </c>
      <c r="CV1257" s="109"/>
      <c r="CW1257" s="384"/>
      <c r="CY1257" s="47"/>
      <c r="CZ1257" s="11"/>
      <c r="DA1257" s="236"/>
      <c r="DB1257" s="257"/>
      <c r="DC1257" s="151"/>
      <c r="DD1257"/>
      <c r="DE1257"/>
      <c r="DF1257"/>
      <c r="DG1257"/>
      <c r="DH1257"/>
      <c r="DI1257"/>
      <c r="DJ1257"/>
      <c r="DK1257"/>
      <c r="DL1257"/>
    </row>
    <row r="1258" spans="1:116" ht="14.4" x14ac:dyDescent="0.3">
      <c r="A1258" t="s">
        <v>7127</v>
      </c>
      <c r="B1258" s="113" t="s">
        <v>3343</v>
      </c>
      <c r="C1258" s="182" t="s">
        <v>615</v>
      </c>
      <c r="D1258" s="40" t="s">
        <v>344</v>
      </c>
      <c r="E1258" s="181" t="s">
        <v>1318</v>
      </c>
      <c r="F1258" s="184" t="s">
        <v>7128</v>
      </c>
      <c r="G1258" s="184">
        <v>9.0431398678882005E-4</v>
      </c>
      <c r="H1258" s="184">
        <v>3.8090618470000002E-5</v>
      </c>
      <c r="I1258" s="184">
        <v>1.24416844851E-4</v>
      </c>
      <c r="J1258" s="328">
        <v>2.9533547346782005E-4</v>
      </c>
      <c r="K1258" s="184">
        <v>4.4647105000000001E-4</v>
      </c>
      <c r="L1258" s="331">
        <v>7.9972013000000002E-5</v>
      </c>
      <c r="M1258" s="331">
        <v>2.9938015000000001E-5</v>
      </c>
      <c r="N1258" s="331">
        <v>3.4205539999999999E-5</v>
      </c>
      <c r="O1258" s="331">
        <v>1.7251593999999999E-6</v>
      </c>
      <c r="P1258" s="331">
        <v>1.3824357E-6</v>
      </c>
      <c r="Q1258" s="331">
        <v>7.7748336999999999E-7</v>
      </c>
      <c r="R1258" s="331">
        <v>2.9555299999999999E-6</v>
      </c>
      <c r="S1258" s="331">
        <v>2.8780150000000003E-4</v>
      </c>
      <c r="T1258" s="331">
        <v>1.1522707E-5</v>
      </c>
      <c r="U1258" s="331">
        <v>7.5337193999999996E-6</v>
      </c>
      <c r="V1258" s="331">
        <v>2.8579851000000001E-8</v>
      </c>
      <c r="W1258" s="331">
        <v>2.5406781999999999E-10</v>
      </c>
      <c r="X1258" s="184">
        <v>0</v>
      </c>
      <c r="Y1258"/>
      <c r="Z1258" s="288">
        <v>2.9764736666666666E-3</v>
      </c>
      <c r="AA1258"/>
      <c r="AB1258" s="164">
        <v>1.0345635</v>
      </c>
      <c r="AC1258" s="164">
        <v>3.3784793E-2</v>
      </c>
      <c r="AD1258" s="164">
        <v>3.6251879999999999E-4</v>
      </c>
      <c r="AE1258" s="164">
        <v>0</v>
      </c>
      <c r="AF1258" s="164">
        <v>2.4517192000000001E-5</v>
      </c>
      <c r="AG1258" s="164">
        <v>1.0002055000000001</v>
      </c>
      <c r="AH1258" s="164">
        <v>1.8613089E-4</v>
      </c>
      <c r="AI1258"/>
      <c r="AJ1258" s="187">
        <v>7.4697571999999998E-5</v>
      </c>
      <c r="AK1258" s="187">
        <v>6.9520047999999996E-5</v>
      </c>
      <c r="AL1258" s="187">
        <v>2.7017340999999999E-6</v>
      </c>
      <c r="AM1258" s="187">
        <v>2.4757902000000001E-6</v>
      </c>
      <c r="AN1258" s="176">
        <v>4.1678686E-9</v>
      </c>
      <c r="AO1258" s="176">
        <v>9.9916200000000006E-12</v>
      </c>
      <c r="AP1258" s="176">
        <v>3.4674932000000001E-4</v>
      </c>
      <c r="AQ1258" s="192">
        <v>2.7629107000000001E-9</v>
      </c>
      <c r="AR1258" s="192">
        <v>8.3363817000000006E-12</v>
      </c>
      <c r="AS1258" s="192">
        <v>2.2776094000000001E-16</v>
      </c>
      <c r="AT1258" s="192">
        <v>3.4012415999999999E-14</v>
      </c>
      <c r="AU1258" s="192">
        <v>0</v>
      </c>
      <c r="AV1258" s="192">
        <v>1.3427482000000001E-12</v>
      </c>
      <c r="AW1258" s="192">
        <v>8.9641198999999998E-10</v>
      </c>
      <c r="AX1258" s="192">
        <v>2.6449264E-13</v>
      </c>
      <c r="AY1258" s="192">
        <v>1.3548E-12</v>
      </c>
      <c r="AZ1258" s="192">
        <v>2.9246106000000002E-14</v>
      </c>
      <c r="BA1258" s="192">
        <v>5.5490339999999998E-16</v>
      </c>
      <c r="BB1258" s="192">
        <v>2.306013E-15</v>
      </c>
      <c r="BC1258" s="192">
        <v>3.0025732E-15</v>
      </c>
      <c r="BD1258" s="192">
        <v>6.0841520000000001E-16</v>
      </c>
      <c r="BE1258" s="192">
        <v>4.7924530999999997E-10</v>
      </c>
      <c r="BF1258" s="192">
        <v>2.7923837000000001E-11</v>
      </c>
      <c r="BG1258" s="192">
        <v>3.1656088999999999E-24</v>
      </c>
      <c r="BH1258" s="192">
        <v>1.3839012E-5</v>
      </c>
      <c r="BI1258" s="193">
        <v>3.3291031000000002E-4</v>
      </c>
      <c r="BJ1258" s="192">
        <v>0</v>
      </c>
      <c r="BK1258" s="192">
        <v>0</v>
      </c>
      <c r="BL1258" s="192">
        <v>0</v>
      </c>
      <c r="BM1258"/>
      <c r="BN1258" s="186">
        <v>1.9264909E-7</v>
      </c>
      <c r="BO1258" s="186">
        <v>1.2103058E-8</v>
      </c>
      <c r="BP1258" s="186">
        <v>8.2991984000000001E-8</v>
      </c>
      <c r="BQ1258" s="186">
        <v>3.5826016E-10</v>
      </c>
      <c r="BR1258" s="186">
        <v>7.1001059999999998E-9</v>
      </c>
      <c r="BS1258" s="186">
        <v>3.3398531E-10</v>
      </c>
      <c r="BT1258" s="186">
        <v>7.2922936000000002E-10</v>
      </c>
      <c r="BU1258" s="186">
        <v>4.7596305000000002E-10</v>
      </c>
      <c r="BV1258" s="186">
        <v>1.8674461000000002E-9</v>
      </c>
      <c r="BW1258" s="186">
        <v>5.8638305000000004E-10</v>
      </c>
      <c r="BX1258" s="186">
        <v>0</v>
      </c>
      <c r="BY1258" s="186">
        <v>7.0003402999999995E-21</v>
      </c>
      <c r="BZ1258" s="186">
        <v>5.7319783999999995E-17</v>
      </c>
      <c r="CA1258" s="186">
        <v>6.9759717E-9</v>
      </c>
      <c r="CB1258" s="186">
        <v>4.1615537999999999E-8</v>
      </c>
      <c r="CC1258" s="186">
        <v>3.7511160999999999E-8</v>
      </c>
      <c r="CD1258" s="186">
        <v>0</v>
      </c>
      <c r="CE1258"/>
      <c r="CF1258" s="329">
        <v>4.8516246999999998E-17</v>
      </c>
      <c r="CG1258" s="330">
        <v>2.9761136000000001E-3</v>
      </c>
      <c r="CH1258" s="329">
        <v>1.5921545E-5</v>
      </c>
      <c r="CI1258" s="329">
        <v>1.0765826000000001E-5</v>
      </c>
      <c r="CJ1258" s="329">
        <v>1.7552907000000001E-6</v>
      </c>
      <c r="CK1258" s="329">
        <v>2.1276913000000001E-10</v>
      </c>
      <c r="CL1258" s="329">
        <v>3.6634497999999999E-11</v>
      </c>
      <c r="CM1258" s="329">
        <v>3.2087615999999999E-7</v>
      </c>
      <c r="CN1258" s="330">
        <v>3.0046411000000002E-3</v>
      </c>
      <c r="CO1258" s="330">
        <v>4.5732465999999998E-3</v>
      </c>
      <c r="CP1258"/>
      <c r="CQ1258">
        <v>4.4647105000000001E-4</v>
      </c>
      <c r="CR1258">
        <v>1.5095617647000001E-4</v>
      </c>
      <c r="CS1258">
        <v>1.1286581206782001E-4</v>
      </c>
      <c r="CT1258">
        <v>1.24416844851E-4</v>
      </c>
      <c r="CU1258">
        <v>2.9533521940000004E-4</v>
      </c>
      <c r="CV1258" s="109"/>
      <c r="CW1258" s="384"/>
      <c r="CY1258" s="36"/>
      <c r="CZ1258" s="11"/>
      <c r="DA1258" s="236"/>
      <c r="DB1258" s="257"/>
      <c r="DC1258"/>
      <c r="DD1258"/>
      <c r="DE1258"/>
      <c r="DF1258"/>
      <c r="DG1258"/>
      <c r="DH1258"/>
      <c r="DI1258"/>
      <c r="DJ1258"/>
      <c r="DK1258" s="151"/>
      <c r="DL1258" s="151"/>
    </row>
    <row r="1259" spans="1:116" ht="14.4" x14ac:dyDescent="0.3">
      <c r="A1259" t="s">
        <v>7129</v>
      </c>
      <c r="B1259" s="113" t="s">
        <v>3343</v>
      </c>
      <c r="C1259" s="182" t="s">
        <v>616</v>
      </c>
      <c r="D1259" s="40" t="s">
        <v>344</v>
      </c>
      <c r="E1259" s="181" t="s">
        <v>1318</v>
      </c>
      <c r="F1259" s="184" t="s">
        <v>7130</v>
      </c>
      <c r="G1259" s="184">
        <v>3.1654923971697398E-2</v>
      </c>
      <c r="H1259" s="184">
        <v>3.4718421710000003E-3</v>
      </c>
      <c r="I1259" s="184">
        <v>3.0185208152599999E-3</v>
      </c>
      <c r="J1259" s="328">
        <v>5.7368198543739991E-4</v>
      </c>
      <c r="K1259" s="184">
        <v>2.4590879E-2</v>
      </c>
      <c r="L1259" s="184">
        <v>4.2247835000000001E-4</v>
      </c>
      <c r="M1259" s="184">
        <v>2.5507919E-3</v>
      </c>
      <c r="N1259" s="331">
        <v>2.2591663000000001E-3</v>
      </c>
      <c r="O1259" s="331">
        <v>1.1984864E-3</v>
      </c>
      <c r="P1259" s="331">
        <v>7.3397931000000004E-6</v>
      </c>
      <c r="Q1259" s="331">
        <v>6.8496778999999997E-6</v>
      </c>
      <c r="R1259" s="331">
        <v>4.2317039999999998E-5</v>
      </c>
      <c r="S1259" s="331">
        <v>2.1185671E-5</v>
      </c>
      <c r="T1259" s="331">
        <v>2.5449697999999999E-6</v>
      </c>
      <c r="U1259" s="331">
        <v>5.5249160999999995E-4</v>
      </c>
      <c r="V1259" s="331">
        <v>3.8855545999999998E-7</v>
      </c>
      <c r="W1259" s="331">
        <v>4.7044373999999999E-9</v>
      </c>
      <c r="X1259" s="331">
        <v>0</v>
      </c>
      <c r="Y1259"/>
      <c r="Z1259" s="288">
        <v>0.16393919333333334</v>
      </c>
      <c r="AA1259"/>
      <c r="AB1259" s="164">
        <v>1.4180598</v>
      </c>
      <c r="AC1259" s="164">
        <v>1.3313638000000001</v>
      </c>
      <c r="AD1259" s="164">
        <v>5.0154576999999999E-2</v>
      </c>
      <c r="AE1259" s="164">
        <v>0</v>
      </c>
      <c r="AF1259" s="164">
        <v>8.3789549000000008E-3</v>
      </c>
      <c r="AG1259" s="164">
        <v>1.7869685999999999E-2</v>
      </c>
      <c r="AH1259" s="164">
        <v>1.0292791000000001E-2</v>
      </c>
      <c r="AI1259"/>
      <c r="AJ1259" s="185">
        <v>3.5392236E-3</v>
      </c>
      <c r="AK1259" s="185">
        <v>3.3062354E-3</v>
      </c>
      <c r="AL1259" s="185">
        <v>1.4298575E-4</v>
      </c>
      <c r="AM1259" s="187">
        <v>9.0002423E-5</v>
      </c>
      <c r="AN1259" s="176">
        <v>1.9821554999999999E-7</v>
      </c>
      <c r="AO1259" s="176">
        <v>5.2879344999999995E-10</v>
      </c>
      <c r="AP1259" s="176">
        <v>1.2605381000000001E-2</v>
      </c>
      <c r="AQ1259" s="192">
        <v>1.5213560999999999E-7</v>
      </c>
      <c r="AR1259" s="192">
        <v>4.5902985000000002E-10</v>
      </c>
      <c r="AS1259" s="192">
        <v>1.2541351000000001E-14</v>
      </c>
      <c r="AT1259" s="192">
        <v>6.1303874000000003E-15</v>
      </c>
      <c r="AU1259" s="192">
        <v>0</v>
      </c>
      <c r="AV1259" s="192">
        <v>2.6937111E-10</v>
      </c>
      <c r="AW1259" s="192">
        <v>4.5801792999999999E-8</v>
      </c>
      <c r="AX1259" s="192">
        <v>3.9448047E-11</v>
      </c>
      <c r="AY1259" s="192">
        <v>3.0295749000000003E-11</v>
      </c>
      <c r="AZ1259" s="192">
        <v>7.0149031999999995E-17</v>
      </c>
      <c r="BA1259" s="192">
        <v>1.0403478E-18</v>
      </c>
      <c r="BB1259" s="192">
        <v>3.9038592999999996E-15</v>
      </c>
      <c r="BC1259" s="192">
        <v>2.7714113999999999E-15</v>
      </c>
      <c r="BD1259" s="192">
        <v>5.1273970999999998E-16</v>
      </c>
      <c r="BE1259" s="192">
        <v>1.0207814E-12</v>
      </c>
      <c r="BF1259" s="192">
        <v>7.7538170000000005E-12</v>
      </c>
      <c r="BG1259" s="192">
        <v>5.8615881999999999E-23</v>
      </c>
      <c r="BH1259" s="192">
        <v>1.9437566E-6</v>
      </c>
      <c r="BI1259" s="193">
        <v>1.2603438E-2</v>
      </c>
      <c r="BJ1259" s="192">
        <v>0</v>
      </c>
      <c r="BK1259" s="192">
        <v>0</v>
      </c>
      <c r="BL1259" s="192">
        <v>0</v>
      </c>
      <c r="BM1259"/>
      <c r="BN1259" s="186">
        <v>8.6146679999999998E-6</v>
      </c>
      <c r="BO1259" s="186">
        <v>2.9273975999999999E-7</v>
      </c>
      <c r="BP1259" s="186">
        <v>4.5710597000000001E-6</v>
      </c>
      <c r="BQ1259" s="186">
        <v>5.2184309E-9</v>
      </c>
      <c r="BR1259" s="186">
        <v>1.1885846E-6</v>
      </c>
      <c r="BS1259" s="186">
        <v>1.6491531E-7</v>
      </c>
      <c r="BT1259" s="186">
        <v>1.7203524E-12</v>
      </c>
      <c r="BU1259" s="186">
        <v>2.5030448000000001E-7</v>
      </c>
      <c r="BV1259" s="186">
        <v>1.0227084E-8</v>
      </c>
      <c r="BW1259" s="186">
        <v>6.7791936000000004E-9</v>
      </c>
      <c r="BX1259" s="186">
        <v>0</v>
      </c>
      <c r="BY1259" s="186">
        <v>1.2962155000000001E-19</v>
      </c>
      <c r="BZ1259" s="186">
        <v>1.0613597E-15</v>
      </c>
      <c r="CA1259" s="186">
        <v>4.3585113E-7</v>
      </c>
      <c r="CB1259" s="186">
        <v>1.6889625999999999E-6</v>
      </c>
      <c r="CC1259" s="186">
        <v>2.3889961000000001E-11</v>
      </c>
      <c r="CD1259" s="186">
        <v>0</v>
      </c>
      <c r="CE1259"/>
      <c r="CF1259" s="329">
        <v>8.9834932000000002E-16</v>
      </c>
      <c r="CG1259" s="330">
        <v>0.16393921</v>
      </c>
      <c r="CH1259" s="330">
        <v>4.7172333999999996E-3</v>
      </c>
      <c r="CI1259" s="330">
        <v>2.3811534999999999E-4</v>
      </c>
      <c r="CJ1259" s="329">
        <v>4.7244026000000001E-5</v>
      </c>
      <c r="CK1259" s="329">
        <v>1.8589874000000001E-12</v>
      </c>
      <c r="CL1259" s="329">
        <v>2.1684112E-10</v>
      </c>
      <c r="CM1259" s="329">
        <v>3.4420703000000002E-5</v>
      </c>
      <c r="CN1259" s="330">
        <v>1.4539565999999999E-3</v>
      </c>
      <c r="CO1259" s="330">
        <v>0.17348438999999999</v>
      </c>
      <c r="CP1259"/>
      <c r="CQ1259">
        <v>2.4590879E-2</v>
      </c>
      <c r="CR1259">
        <v>6.4874294610000006E-3</v>
      </c>
      <c r="CS1259">
        <v>3.0155919944373998E-3</v>
      </c>
      <c r="CT1259">
        <v>3.0185208152599999E-3</v>
      </c>
      <c r="CU1259">
        <v>5.7367728099999994E-4</v>
      </c>
      <c r="CV1259" s="109"/>
      <c r="CW1259" s="384"/>
      <c r="CY1259" s="51"/>
      <c r="CZ1259" s="11"/>
      <c r="DA1259" s="236"/>
      <c r="DB1259" s="257"/>
      <c r="DC1259"/>
      <c r="DD1259"/>
      <c r="DE1259"/>
      <c r="DF1259"/>
      <c r="DG1259"/>
      <c r="DH1259"/>
      <c r="DI1259"/>
      <c r="DJ1259"/>
      <c r="DK1259" s="26"/>
      <c r="DL1259" s="26"/>
    </row>
    <row r="1260" spans="1:116" ht="14.4" x14ac:dyDescent="0.3">
      <c r="A1260" t="s">
        <v>2386</v>
      </c>
      <c r="B1260" s="113" t="s">
        <v>3343</v>
      </c>
      <c r="C1260" s="182" t="s">
        <v>617</v>
      </c>
      <c r="D1260" s="40" t="s">
        <v>344</v>
      </c>
      <c r="E1260" s="181" t="s">
        <v>1318</v>
      </c>
      <c r="F1260" s="184" t="s">
        <v>4510</v>
      </c>
      <c r="G1260" s="184">
        <v>2.5676317493884056E-2</v>
      </c>
      <c r="H1260" s="184">
        <v>9.287039579E-5</v>
      </c>
      <c r="I1260" s="184">
        <v>5.9168178182499997E-4</v>
      </c>
      <c r="J1260" s="328">
        <v>2.4632203066269055E-2</v>
      </c>
      <c r="K1260" s="184">
        <v>3.5956224999999999E-4</v>
      </c>
      <c r="L1260" s="331">
        <v>4.427794E-4</v>
      </c>
      <c r="M1260" s="184">
        <v>1.0512086E-4</v>
      </c>
      <c r="N1260" s="331">
        <v>8.9471206999999997E-5</v>
      </c>
      <c r="O1260" s="331">
        <v>1.9155948000000001E-6</v>
      </c>
      <c r="P1260" s="331">
        <v>1.0477749E-7</v>
      </c>
      <c r="Q1260" s="331">
        <v>1.3788165E-6</v>
      </c>
      <c r="R1260" s="331">
        <v>4.3725971999999998E-5</v>
      </c>
      <c r="S1260" s="331">
        <v>8.5201697E-7</v>
      </c>
      <c r="T1260" s="331">
        <v>2.6669418E-8</v>
      </c>
      <c r="U1260" s="331">
        <v>2.4631350999999999E-2</v>
      </c>
      <c r="V1260" s="331">
        <v>2.8880406999999999E-8</v>
      </c>
      <c r="W1260" s="331">
        <v>4.9299055999999998E-11</v>
      </c>
      <c r="X1260" s="331">
        <v>0</v>
      </c>
      <c r="Y1260"/>
      <c r="Z1260" s="288">
        <v>2.3970816666666669E-3</v>
      </c>
      <c r="AA1260"/>
      <c r="AB1260" s="164">
        <v>3.0907026000000002</v>
      </c>
      <c r="AC1260" s="164">
        <v>2.8178455000000002E-2</v>
      </c>
      <c r="AD1260" s="164">
        <v>3.0591807000000002</v>
      </c>
      <c r="AE1260" s="164">
        <v>0</v>
      </c>
      <c r="AF1260" s="164">
        <v>4.9810071999999996E-4</v>
      </c>
      <c r="AG1260" s="164">
        <v>2.1023368000000001E-3</v>
      </c>
      <c r="AH1260" s="164">
        <v>7.4294902000000005E-4</v>
      </c>
      <c r="AI1260"/>
      <c r="AJ1260" s="185">
        <v>1.9852199000000001E-4</v>
      </c>
      <c r="AK1260" s="185">
        <v>1.9205599999999999E-4</v>
      </c>
      <c r="AL1260" s="187">
        <v>5.0524799999999998E-6</v>
      </c>
      <c r="AM1260" s="187">
        <v>1.4135147000000001E-6</v>
      </c>
      <c r="AN1260" s="176">
        <v>1.1514148000000001E-8</v>
      </c>
      <c r="AO1260" s="176">
        <v>1.8685207000000001E-11</v>
      </c>
      <c r="AP1260" s="176">
        <v>1.9797124000000001E-4</v>
      </c>
      <c r="AQ1260" s="192">
        <v>2.2249323E-9</v>
      </c>
      <c r="AR1260" s="192">
        <v>6.7131750000000002E-12</v>
      </c>
      <c r="AS1260" s="192">
        <v>1.8341280999999999E-16</v>
      </c>
      <c r="AT1260" s="192">
        <v>6.4241965999999996E-17</v>
      </c>
      <c r="AU1260" s="192">
        <v>0</v>
      </c>
      <c r="AV1260" s="192">
        <v>1.107467E-11</v>
      </c>
      <c r="AW1260" s="192">
        <v>8.9010115000000001E-9</v>
      </c>
      <c r="AX1260" s="192">
        <v>1.6119162000000001E-12</v>
      </c>
      <c r="AY1260" s="192">
        <v>1.0317403E-11</v>
      </c>
      <c r="AZ1260" s="192">
        <v>7.3511044000000002E-19</v>
      </c>
      <c r="BA1260" s="192">
        <v>1.6896497000000001E-16</v>
      </c>
      <c r="BB1260" s="192">
        <v>1.0671114E-16</v>
      </c>
      <c r="BC1260" s="192">
        <v>3.508428E-14</v>
      </c>
      <c r="BD1260" s="192">
        <v>7.1685625999999994E-15</v>
      </c>
      <c r="BE1260" s="192">
        <v>3.9659645999999996E-12</v>
      </c>
      <c r="BF1260" s="192">
        <v>3.7316390999999998E-10</v>
      </c>
      <c r="BG1260" s="192">
        <v>6.1425148000000002E-25</v>
      </c>
      <c r="BH1260" s="192">
        <v>1.2274171999999999E-7</v>
      </c>
      <c r="BI1260" s="193">
        <v>1.9784849999999999E-4</v>
      </c>
      <c r="BJ1260" s="192">
        <v>0</v>
      </c>
      <c r="BK1260" s="192">
        <v>0</v>
      </c>
      <c r="BL1260" s="192">
        <v>0</v>
      </c>
      <c r="BM1260"/>
      <c r="BN1260" s="186">
        <v>4.1954790999999999E-6</v>
      </c>
      <c r="BO1260" s="186">
        <v>7.4658890999999995E-8</v>
      </c>
      <c r="BP1260" s="186">
        <v>6.6836996999999994E-8</v>
      </c>
      <c r="BQ1260" s="186">
        <v>5.1370105E-9</v>
      </c>
      <c r="BR1260" s="186">
        <v>5.8132206999999997E-8</v>
      </c>
      <c r="BS1260" s="186">
        <v>7.3808708000000002E-9</v>
      </c>
      <c r="BT1260" s="186">
        <v>1.8028032000000001E-14</v>
      </c>
      <c r="BU1260" s="186">
        <v>1.0802263999999999E-8</v>
      </c>
      <c r="BV1260" s="186">
        <v>1.5396429000000001E-10</v>
      </c>
      <c r="BW1260" s="186">
        <v>1.0092097E-9</v>
      </c>
      <c r="BX1260" s="186">
        <v>0</v>
      </c>
      <c r="BY1260" s="186">
        <v>1.3583388E-21</v>
      </c>
      <c r="BZ1260" s="186">
        <v>1.1122272E-17</v>
      </c>
      <c r="CA1260" s="186">
        <v>2.1294828000000001E-8</v>
      </c>
      <c r="CB1260" s="186">
        <v>3.9500725000000003E-6</v>
      </c>
      <c r="CC1260" s="186">
        <v>2.5122400999999999E-13</v>
      </c>
      <c r="CD1260" s="186">
        <v>0</v>
      </c>
      <c r="CE1260"/>
      <c r="CF1260" s="329">
        <v>9.4140424000000005E-18</v>
      </c>
      <c r="CG1260" s="330">
        <v>2.3967140999999999E-3</v>
      </c>
      <c r="CH1260" s="330">
        <v>2.8881797E-4</v>
      </c>
      <c r="CI1260" s="329">
        <v>5.2607613999999999E-5</v>
      </c>
      <c r="CJ1260" s="329">
        <v>1.6355474E-6</v>
      </c>
      <c r="CK1260" s="329">
        <v>1.2464395E-12</v>
      </c>
      <c r="CL1260" s="329">
        <v>3.0548180000000002E-10</v>
      </c>
      <c r="CM1260" s="329">
        <v>2.840731E-6</v>
      </c>
      <c r="CN1260" s="330">
        <v>1.2023325E-2</v>
      </c>
      <c r="CO1260" s="330">
        <v>3.0107262000000001E-3</v>
      </c>
      <c r="CP1260"/>
      <c r="CQ1260">
        <v>3.5956224999999999E-4</v>
      </c>
      <c r="CR1260">
        <v>6.8449662778999993E-4</v>
      </c>
      <c r="CS1260">
        <v>5.9162628129905603E-4</v>
      </c>
      <c r="CT1260">
        <v>5.9168178182499997E-4</v>
      </c>
      <c r="CU1260">
        <v>2.463220301697E-2</v>
      </c>
      <c r="CV1260" s="109"/>
      <c r="CW1260" s="384"/>
      <c r="CX1260" s="151"/>
      <c r="CY1260" s="51"/>
      <c r="CZ1260" s="11"/>
      <c r="DA1260" s="236"/>
      <c r="DB1260" s="151"/>
      <c r="DC1260"/>
      <c r="DD1260"/>
      <c r="DE1260"/>
      <c r="DF1260"/>
      <c r="DG1260"/>
      <c r="DH1260"/>
      <c r="DI1260"/>
      <c r="DJ1260"/>
      <c r="DK1260" s="26"/>
      <c r="DL1260" s="26"/>
    </row>
    <row r="1261" spans="1:116" ht="14.4" x14ac:dyDescent="0.3">
      <c r="A1261" t="s">
        <v>7131</v>
      </c>
      <c r="B1261" s="113" t="s">
        <v>3343</v>
      </c>
      <c r="C1261" s="182" t="s">
        <v>618</v>
      </c>
      <c r="D1261" s="40" t="s">
        <v>344</v>
      </c>
      <c r="E1261" s="181" t="s">
        <v>1318</v>
      </c>
      <c r="F1261" s="184" t="s">
        <v>7132</v>
      </c>
      <c r="G1261" s="184">
        <v>4.6165887386434103E-2</v>
      </c>
      <c r="H1261" s="184">
        <v>2.6919381072721001E-3</v>
      </c>
      <c r="I1261" s="184">
        <v>8.9343749894400006E-3</v>
      </c>
      <c r="J1261" s="328">
        <v>8.8741289721999995E-5</v>
      </c>
      <c r="K1261" s="184">
        <v>3.4450833E-2</v>
      </c>
      <c r="L1261" s="331">
        <v>7.2015613000000001E-3</v>
      </c>
      <c r="M1261" s="331">
        <v>1.7326748999999999E-3</v>
      </c>
      <c r="N1261" s="331">
        <v>1.4657400000000001E-3</v>
      </c>
      <c r="O1261" s="331">
        <v>1.2251553E-3</v>
      </c>
      <c r="P1261" s="331">
        <v>3.0967721000000001E-9</v>
      </c>
      <c r="Q1261" s="331">
        <v>1.0397104999999999E-6</v>
      </c>
      <c r="R1261" s="331">
        <v>1.3878943999999999E-7</v>
      </c>
      <c r="S1261" s="331">
        <v>2.1295722000000002E-8</v>
      </c>
      <c r="T1261" s="184">
        <v>0</v>
      </c>
      <c r="U1261" s="331">
        <v>8.8719994000000001E-5</v>
      </c>
      <c r="V1261" s="331">
        <v>0</v>
      </c>
      <c r="W1261" s="331">
        <v>0</v>
      </c>
      <c r="X1261" s="331">
        <v>0</v>
      </c>
      <c r="Y1261"/>
      <c r="Z1261" s="288">
        <v>0.22967222000000001</v>
      </c>
      <c r="AA1261"/>
      <c r="AB1261" s="164">
        <v>2.6079777000000002</v>
      </c>
      <c r="AC1261" s="164">
        <v>2.5956559000000001</v>
      </c>
      <c r="AD1261" s="164">
        <v>1.1021117E-2</v>
      </c>
      <c r="AE1261" s="164">
        <v>0</v>
      </c>
      <c r="AF1261" s="164">
        <v>9.7478989999999998E-4</v>
      </c>
      <c r="AG1261" s="186">
        <v>3.9017501E-5</v>
      </c>
      <c r="AH1261" s="164">
        <v>2.8687804999999998E-4</v>
      </c>
      <c r="AI1261"/>
      <c r="AJ1261" s="185">
        <v>6.7270094999999997E-3</v>
      </c>
      <c r="AK1261" s="185">
        <v>6.3141936000000003E-3</v>
      </c>
      <c r="AL1261" s="185">
        <v>2.2748606E-4</v>
      </c>
      <c r="AM1261" s="185">
        <v>1.8532984999999999E-4</v>
      </c>
      <c r="AN1261" s="176">
        <v>3.7854877999999998E-7</v>
      </c>
      <c r="AO1261" s="176">
        <v>8.4129460000000002E-10</v>
      </c>
      <c r="AP1261" s="176">
        <v>2.5956561E-2</v>
      </c>
      <c r="AQ1261" s="192">
        <v>2.1313581999999999E-7</v>
      </c>
      <c r="AR1261" s="192">
        <v>6.4308221999999998E-10</v>
      </c>
      <c r="AS1261" s="192">
        <v>1.7569924999999999E-14</v>
      </c>
      <c r="AT1261" s="192">
        <v>0</v>
      </c>
      <c r="AU1261" s="193">
        <v>0</v>
      </c>
      <c r="AV1261" s="192">
        <v>2.0319078000000001E-10</v>
      </c>
      <c r="AW1261" s="192">
        <v>1.6520951999999999E-7</v>
      </c>
      <c r="AX1261" s="192">
        <v>2.9083856000000001E-11</v>
      </c>
      <c r="AY1261" s="192">
        <v>1.6911036E-10</v>
      </c>
      <c r="AZ1261" s="192">
        <v>0</v>
      </c>
      <c r="BA1261" s="192">
        <v>0</v>
      </c>
      <c r="BB1261" s="192">
        <v>5.9230066999999996E-16</v>
      </c>
      <c r="BC1261" s="192">
        <v>8.5968443000000001E-19</v>
      </c>
      <c r="BD1261" s="192">
        <v>1.0997068E-18</v>
      </c>
      <c r="BE1261" s="192">
        <v>9.4047437000000008E-15</v>
      </c>
      <c r="BF1261" s="192">
        <v>2.3380053000000002E-13</v>
      </c>
      <c r="BG1261" s="193">
        <v>0</v>
      </c>
      <c r="BH1261" s="192">
        <v>1.7866749999999999E-9</v>
      </c>
      <c r="BI1261" s="193">
        <v>2.5956559000000001E-2</v>
      </c>
      <c r="BJ1261" s="193">
        <v>0</v>
      </c>
      <c r="BK1261" s="193">
        <v>0</v>
      </c>
      <c r="BL1261" s="193">
        <v>0</v>
      </c>
      <c r="BM1261"/>
      <c r="BN1261" s="186">
        <v>1.3503693E-5</v>
      </c>
      <c r="BO1261" s="186">
        <v>1.2317260000000001E-6</v>
      </c>
      <c r="BP1261" s="186">
        <v>6.4038709999999996E-6</v>
      </c>
      <c r="BQ1261" s="186">
        <v>7.4087057E-11</v>
      </c>
      <c r="BR1261" s="186">
        <v>2.0147013E-6</v>
      </c>
      <c r="BS1261" s="186">
        <v>1.2944211E-7</v>
      </c>
      <c r="BT1261" s="186">
        <v>0</v>
      </c>
      <c r="BU1261" s="186">
        <v>1.9646527000000001E-7</v>
      </c>
      <c r="BV1261" s="186">
        <v>5.4522464999999998E-11</v>
      </c>
      <c r="BW1261" s="186">
        <v>8.6853892999999997E-10</v>
      </c>
      <c r="BX1261" s="164">
        <v>0</v>
      </c>
      <c r="BY1261" s="164">
        <v>0</v>
      </c>
      <c r="BZ1261" s="164">
        <v>0</v>
      </c>
      <c r="CA1261" s="186">
        <v>3.4836351E-7</v>
      </c>
      <c r="CB1261" s="186">
        <v>3.1781268999999999E-6</v>
      </c>
      <c r="CC1261" s="186">
        <v>2.9982913999999999E-19</v>
      </c>
      <c r="CD1261" s="164">
        <v>0</v>
      </c>
      <c r="CE1261"/>
      <c r="CF1261" s="330">
        <v>0</v>
      </c>
      <c r="CG1261" s="330">
        <v>0.22967222000000001</v>
      </c>
      <c r="CH1261" s="330">
        <v>3.7012868000000001E-3</v>
      </c>
      <c r="CI1261" s="330">
        <v>8.7241667000000002E-4</v>
      </c>
      <c r="CJ1261" s="329">
        <v>1.8771227000000001E-5</v>
      </c>
      <c r="CK1261" s="329">
        <v>2.6648836999999999E-13</v>
      </c>
      <c r="CL1261" s="329">
        <v>3.1531705000000002E-11</v>
      </c>
      <c r="CM1261" s="329">
        <v>7.6054498000000003E-5</v>
      </c>
      <c r="CN1261" s="329">
        <v>1.1516989E-6</v>
      </c>
      <c r="CO1261" s="330">
        <v>0.35597567000000002</v>
      </c>
      <c r="CP1261"/>
      <c r="CQ1261">
        <v>3.4450833E-2</v>
      </c>
      <c r="CR1261">
        <v>1.1626313096712099E-2</v>
      </c>
      <c r="CS1261">
        <v>8.9343749894400006E-3</v>
      </c>
      <c r="CT1261">
        <v>8.9343749894400006E-3</v>
      </c>
      <c r="CU1261">
        <v>8.8741289721999995E-5</v>
      </c>
      <c r="CV1261" s="109"/>
      <c r="CW1261" s="384"/>
      <c r="CX1261" s="151"/>
      <c r="CY1261" s="51"/>
      <c r="CZ1261" s="11"/>
      <c r="DA1261" s="236"/>
      <c r="DB1261" s="151"/>
      <c r="DC1261"/>
      <c r="DD1261"/>
      <c r="DE1261"/>
      <c r="DF1261" s="151"/>
      <c r="DG1261" s="151"/>
      <c r="DH1261" s="151"/>
      <c r="DI1261" s="151"/>
      <c r="DJ1261" s="151"/>
      <c r="DK1261" s="26"/>
      <c r="DL1261" s="26"/>
    </row>
    <row r="1262" spans="1:116" ht="14.4" x14ac:dyDescent="0.3">
      <c r="A1262" t="s">
        <v>7133</v>
      </c>
      <c r="B1262" s="113" t="s">
        <v>3343</v>
      </c>
      <c r="C1262" s="182" t="s">
        <v>619</v>
      </c>
      <c r="D1262" s="40" t="s">
        <v>344</v>
      </c>
      <c r="E1262" s="181" t="s">
        <v>1318</v>
      </c>
      <c r="F1262" s="184" t="s">
        <v>7134</v>
      </c>
      <c r="G1262" s="184">
        <v>5.1091195955999999E-4</v>
      </c>
      <c r="H1262" s="184">
        <v>8.5499220600000001E-6</v>
      </c>
      <c r="I1262" s="184">
        <v>4.4144156000000003E-6</v>
      </c>
      <c r="J1262" s="328">
        <v>1.979476219E-4</v>
      </c>
      <c r="K1262" s="184">
        <v>2.9999999999999997E-4</v>
      </c>
      <c r="L1262" s="331">
        <v>0</v>
      </c>
      <c r="M1262" s="331">
        <v>0</v>
      </c>
      <c r="N1262" s="331">
        <v>0</v>
      </c>
      <c r="O1262" s="331">
        <v>6.1754000000000002E-6</v>
      </c>
      <c r="P1262" s="331">
        <v>1.0913606E-7</v>
      </c>
      <c r="Q1262" s="331">
        <v>2.265386E-6</v>
      </c>
      <c r="R1262" s="331">
        <v>4.3079305999999999E-6</v>
      </c>
      <c r="S1262" s="331">
        <v>1.9233999999999999E-4</v>
      </c>
      <c r="T1262" s="331">
        <v>0</v>
      </c>
      <c r="U1262" s="331">
        <v>5.6076218999999997E-6</v>
      </c>
      <c r="V1262" s="331">
        <v>1.06485E-7</v>
      </c>
      <c r="W1262" s="331">
        <v>0</v>
      </c>
      <c r="X1262" s="331">
        <v>0</v>
      </c>
      <c r="Y1262"/>
      <c r="Z1262" s="288">
        <v>2E-3</v>
      </c>
      <c r="AA1262"/>
      <c r="AB1262" s="164">
        <v>1.0094181</v>
      </c>
      <c r="AC1262" s="164">
        <v>8.2807589000000008E-3</v>
      </c>
      <c r="AD1262" s="164">
        <v>6.96599E-4</v>
      </c>
      <c r="AE1262" s="164">
        <v>0</v>
      </c>
      <c r="AF1262" s="164">
        <v>0</v>
      </c>
      <c r="AG1262" s="164">
        <v>4.4072300000000002E-4</v>
      </c>
      <c r="AH1262" s="164">
        <v>1</v>
      </c>
      <c r="AI1262"/>
      <c r="AJ1262" s="187">
        <v>3.4814044999999999E-5</v>
      </c>
      <c r="AK1262" s="187">
        <v>3.2592941000000003E-5</v>
      </c>
      <c r="AL1262" s="187">
        <v>1.5146392E-6</v>
      </c>
      <c r="AM1262" s="187">
        <v>7.0646436000000003E-7</v>
      </c>
      <c r="AN1262" s="176">
        <v>1.9540133000000002E-9</v>
      </c>
      <c r="AO1262" s="176">
        <v>5.6014762000000003E-12</v>
      </c>
      <c r="AP1262" s="176">
        <v>9.8944588000000002E-5</v>
      </c>
      <c r="AQ1262" s="192">
        <v>1.856E-9</v>
      </c>
      <c r="AR1262" s="192">
        <v>5.6000000000000004E-12</v>
      </c>
      <c r="AS1262" s="192">
        <v>1.53E-16</v>
      </c>
      <c r="AT1262" s="192">
        <v>0</v>
      </c>
      <c r="AU1262" s="192">
        <v>0</v>
      </c>
      <c r="AV1262" s="192">
        <v>0</v>
      </c>
      <c r="AW1262" s="192">
        <v>9.6866000000000002E-11</v>
      </c>
      <c r="AX1262" s="192">
        <v>0</v>
      </c>
      <c r="AY1262" s="192">
        <v>0</v>
      </c>
      <c r="AZ1262" s="192">
        <v>0</v>
      </c>
      <c r="BA1262" s="192">
        <v>0</v>
      </c>
      <c r="BB1262" s="192">
        <v>1.2905655E-15</v>
      </c>
      <c r="BC1262" s="192">
        <v>2.5922863000000001E-17</v>
      </c>
      <c r="BD1262" s="192">
        <v>6.7063930000000003E-18</v>
      </c>
      <c r="BE1262" s="192">
        <v>4.1929100000000002E-14</v>
      </c>
      <c r="BF1262" s="192">
        <v>1.1053300000000001E-12</v>
      </c>
      <c r="BG1262" s="192">
        <v>0</v>
      </c>
      <c r="BH1262" s="192">
        <v>1.6137000000000002E-5</v>
      </c>
      <c r="BI1262" s="192">
        <v>8.2807589E-5</v>
      </c>
      <c r="BJ1262" s="193">
        <v>0</v>
      </c>
      <c r="BK1262" s="193">
        <v>0</v>
      </c>
      <c r="BL1262" s="193">
        <v>0</v>
      </c>
      <c r="BM1262"/>
      <c r="BN1262" s="186">
        <v>7.4691078999999999E-8</v>
      </c>
      <c r="BO1262" s="186">
        <v>0</v>
      </c>
      <c r="BP1262" s="186">
        <v>5.5765306999999999E-8</v>
      </c>
      <c r="BQ1262" s="186">
        <v>5.0506601E-10</v>
      </c>
      <c r="BR1262" s="186">
        <v>5.5274779999999998E-9</v>
      </c>
      <c r="BS1262" s="186">
        <v>0</v>
      </c>
      <c r="BT1262" s="186">
        <v>0</v>
      </c>
      <c r="BU1262" s="186">
        <v>0</v>
      </c>
      <c r="BV1262" s="186">
        <v>2.6062618E-10</v>
      </c>
      <c r="BW1262" s="186">
        <v>1.6470334999999999E-9</v>
      </c>
      <c r="BX1262" s="186">
        <v>0</v>
      </c>
      <c r="BY1262" s="186">
        <v>0</v>
      </c>
      <c r="BZ1262" s="186">
        <v>0</v>
      </c>
      <c r="CA1262" s="186">
        <v>0</v>
      </c>
      <c r="CB1262" s="186">
        <v>1.0985566000000001E-8</v>
      </c>
      <c r="CC1262" s="186">
        <v>2.7080150999999999E-15</v>
      </c>
      <c r="CD1262" s="164">
        <v>0</v>
      </c>
      <c r="CE1262"/>
      <c r="CF1262" s="329">
        <v>0</v>
      </c>
      <c r="CG1262" s="330">
        <v>2E-3</v>
      </c>
      <c r="CH1262" s="329">
        <v>0</v>
      </c>
      <c r="CI1262" s="329">
        <v>0</v>
      </c>
      <c r="CJ1262" s="329">
        <v>0</v>
      </c>
      <c r="CK1262" s="329">
        <v>5.8486148999999997E-13</v>
      </c>
      <c r="CL1262" s="329">
        <v>6.9580670000000006E-11</v>
      </c>
      <c r="CM1262" s="329">
        <v>1.54E-7</v>
      </c>
      <c r="CN1262" s="330">
        <v>2.2465054E-5</v>
      </c>
      <c r="CO1262" s="330">
        <v>1.1356469E-3</v>
      </c>
      <c r="CP1262"/>
      <c r="CQ1262">
        <v>2.9999999999999997E-4</v>
      </c>
      <c r="CR1262">
        <v>1.285785266E-5</v>
      </c>
      <c r="CS1262">
        <v>4.3079305999999999E-6</v>
      </c>
      <c r="CT1262">
        <v>4.4144156000000003E-6</v>
      </c>
      <c r="CU1262">
        <v>1.979476219E-4</v>
      </c>
      <c r="CV1262" s="109"/>
      <c r="CW1262" s="384"/>
      <c r="CY1262" s="51"/>
      <c r="CZ1262" s="11"/>
      <c r="DA1262" s="236"/>
      <c r="DB1262" s="257"/>
      <c r="DC1262"/>
      <c r="DD1262"/>
      <c r="DE1262" s="151"/>
      <c r="DF1262"/>
      <c r="DG1262"/>
      <c r="DH1262"/>
      <c r="DI1262" s="26"/>
      <c r="DJ1262" s="26"/>
      <c r="DK1262" s="26"/>
      <c r="DL1262" s="26"/>
    </row>
    <row r="1263" spans="1:116" ht="14.4" x14ac:dyDescent="0.3">
      <c r="A1263" t="s">
        <v>7135</v>
      </c>
      <c r="B1263" s="113" t="s">
        <v>3343</v>
      </c>
      <c r="C1263" s="182" t="s">
        <v>1696</v>
      </c>
      <c r="D1263" s="40" t="s">
        <v>344</v>
      </c>
      <c r="E1263" s="181" t="s">
        <v>1318</v>
      </c>
      <c r="F1263" s="184" t="s">
        <v>7136</v>
      </c>
      <c r="G1263" s="184">
        <v>9.9609265563700006E-4</v>
      </c>
      <c r="H1263" s="184">
        <v>4.0668764329999998E-5</v>
      </c>
      <c r="I1263" s="184">
        <v>1.5142313951399999E-4</v>
      </c>
      <c r="J1263" s="328">
        <v>3.0162365179299999E-4</v>
      </c>
      <c r="K1263" s="184">
        <v>5.0237709999999996E-4</v>
      </c>
      <c r="L1263" s="331">
        <v>4.8737396000000001E-5</v>
      </c>
      <c r="M1263" s="331">
        <v>3.7091256000000001E-5</v>
      </c>
      <c r="N1263" s="331">
        <v>3.0592939000000003E-5</v>
      </c>
      <c r="O1263" s="331">
        <v>6.2768610999999999E-6</v>
      </c>
      <c r="P1263" s="331">
        <v>5.8065932999999996E-7</v>
      </c>
      <c r="Q1263" s="331">
        <v>3.2183049000000002E-6</v>
      </c>
      <c r="R1263" s="331">
        <v>1.8820116999999999E-5</v>
      </c>
      <c r="S1263" s="331">
        <v>2.6523026999999999E-4</v>
      </c>
      <c r="T1263" s="331">
        <v>4.6683051E-5</v>
      </c>
      <c r="U1263" s="331">
        <v>3.6387751999999999E-5</v>
      </c>
      <c r="V1263" s="331">
        <v>9.1319513999999997E-8</v>
      </c>
      <c r="W1263" s="331">
        <v>5.629793E-9</v>
      </c>
      <c r="X1263" s="331">
        <v>0</v>
      </c>
      <c r="Y1263"/>
      <c r="Z1263" s="288">
        <v>3.3491806666666665E-3</v>
      </c>
      <c r="AA1263"/>
      <c r="AB1263" s="164">
        <v>1.0472303000000001</v>
      </c>
      <c r="AC1263" s="164">
        <v>4.2541976000000002E-2</v>
      </c>
      <c r="AD1263" s="164">
        <v>1.9424842E-3</v>
      </c>
      <c r="AE1263" s="164">
        <v>0</v>
      </c>
      <c r="AF1263" s="164">
        <v>4.7672030000000002E-4</v>
      </c>
      <c r="AG1263" s="164">
        <v>1.0009637</v>
      </c>
      <c r="AH1263" s="164">
        <v>1.3053972000000001E-3</v>
      </c>
      <c r="AI1263"/>
      <c r="AJ1263" s="185">
        <v>9.0071148000000004E-5</v>
      </c>
      <c r="AK1263" s="185">
        <v>8.4465498999999997E-5</v>
      </c>
      <c r="AL1263" s="187">
        <v>3.0685959000000001E-6</v>
      </c>
      <c r="AM1263" s="187">
        <v>2.5370536000000001E-6</v>
      </c>
      <c r="AN1263" s="176">
        <v>5.0638788000000001E-9</v>
      </c>
      <c r="AO1263" s="176">
        <v>1.1348358E-11</v>
      </c>
      <c r="AP1263" s="176">
        <v>3.5532963999999998E-4</v>
      </c>
      <c r="AQ1263" s="192">
        <v>3.1128085000000001E-9</v>
      </c>
      <c r="AR1263" s="192">
        <v>9.3922743000000004E-12</v>
      </c>
      <c r="AS1263" s="192">
        <v>2.5660261999999999E-16</v>
      </c>
      <c r="AT1263" s="192">
        <v>1.3779054000000001E-14</v>
      </c>
      <c r="AU1263" s="192">
        <v>0</v>
      </c>
      <c r="AV1263" s="192">
        <v>2.6280071999999998E-12</v>
      </c>
      <c r="AW1263" s="192">
        <v>1.0918571999999999E-9</v>
      </c>
      <c r="AX1263" s="192">
        <v>4.0908528000000002E-13</v>
      </c>
      <c r="AY1263" s="192">
        <v>1.2093727999999999E-12</v>
      </c>
      <c r="AZ1263" s="192">
        <v>1.806839E-13</v>
      </c>
      <c r="BA1263" s="192">
        <v>8.6512148000000002E-18</v>
      </c>
      <c r="BB1263" s="192">
        <v>1.0145732E-14</v>
      </c>
      <c r="BC1263" s="192">
        <v>1.2250170999999999E-13</v>
      </c>
      <c r="BD1263" s="192">
        <v>2.4028613E-14</v>
      </c>
      <c r="BE1263" s="192">
        <v>4.2812989999999999E-11</v>
      </c>
      <c r="BF1263" s="192">
        <v>8.1375833E-10</v>
      </c>
      <c r="BG1263" s="192">
        <v>7.0145535000000002E-23</v>
      </c>
      <c r="BH1263" s="192">
        <v>1.4482945E-5</v>
      </c>
      <c r="BI1263" s="193">
        <v>3.4084669999999998E-4</v>
      </c>
      <c r="BJ1263" s="192">
        <v>0</v>
      </c>
      <c r="BK1263" s="192">
        <v>0</v>
      </c>
      <c r="BL1263" s="192">
        <v>0</v>
      </c>
      <c r="BM1263"/>
      <c r="BN1263" s="186">
        <v>4.6099692000000001E-7</v>
      </c>
      <c r="BO1263" s="186">
        <v>9.1083579999999995E-9</v>
      </c>
      <c r="BP1263" s="186">
        <v>9.3384043999999998E-8</v>
      </c>
      <c r="BQ1263" s="186">
        <v>2.2119339999999999E-9</v>
      </c>
      <c r="BR1263" s="186">
        <v>9.2201622999999996E-9</v>
      </c>
      <c r="BS1263" s="186">
        <v>1.4475486E-9</v>
      </c>
      <c r="BT1263" s="186">
        <v>4.5500939000000004E-9</v>
      </c>
      <c r="BU1263" s="186">
        <v>2.1662186E-9</v>
      </c>
      <c r="BV1263" s="186">
        <v>8.3184518999999995E-10</v>
      </c>
      <c r="BW1263" s="186">
        <v>2.423493E-9</v>
      </c>
      <c r="BX1263" s="186">
        <v>0</v>
      </c>
      <c r="BY1263" s="186">
        <v>1.5511789999999999E-19</v>
      </c>
      <c r="BZ1263" s="186">
        <v>1.2701275E-15</v>
      </c>
      <c r="CA1263" s="186">
        <v>6.3039204E-9</v>
      </c>
      <c r="CB1263" s="186">
        <v>5.4353702000000002E-8</v>
      </c>
      <c r="CC1263" s="186">
        <v>2.7499559999999999E-7</v>
      </c>
      <c r="CD1263" s="186">
        <v>0</v>
      </c>
      <c r="CE1263"/>
      <c r="CF1263" s="329">
        <v>1.0750532E-15</v>
      </c>
      <c r="CG1263" s="330">
        <v>3.3453023000000002E-3</v>
      </c>
      <c r="CH1263" s="329">
        <v>4.9046389999999998E-5</v>
      </c>
      <c r="CI1263" s="329">
        <v>6.6006309999999998E-6</v>
      </c>
      <c r="CJ1263" s="329">
        <v>3.0737299999999999E-6</v>
      </c>
      <c r="CK1263" s="329">
        <v>1.7812511E-11</v>
      </c>
      <c r="CL1263" s="329">
        <v>6.7853613000000004E-10</v>
      </c>
      <c r="CM1263" s="329">
        <v>3.9058580000000002E-7</v>
      </c>
      <c r="CN1263" s="330">
        <v>4.8668676000000001E-2</v>
      </c>
      <c r="CO1263" s="330">
        <v>4.6649003000000001E-3</v>
      </c>
      <c r="CP1263"/>
      <c r="CQ1263">
        <v>5.0237709999999996E-4</v>
      </c>
      <c r="CR1263">
        <v>1.4531753333000001E-4</v>
      </c>
      <c r="CS1263">
        <v>1.0465439879300001E-4</v>
      </c>
      <c r="CT1263">
        <v>1.5142313951399999E-4</v>
      </c>
      <c r="CU1263">
        <v>3.0161802199999999E-4</v>
      </c>
      <c r="CV1263" s="109"/>
      <c r="CW1263" s="384"/>
      <c r="CY1263" s="51"/>
      <c r="CZ1263" s="151"/>
      <c r="DA1263" s="151"/>
      <c r="DB1263" s="257"/>
      <c r="DC1263"/>
      <c r="DD1263"/>
      <c r="DE1263"/>
      <c r="DF1263"/>
      <c r="DG1263"/>
      <c r="DH1263"/>
      <c r="DI1263" s="26"/>
      <c r="DJ1263" s="26"/>
      <c r="DK1263"/>
      <c r="DL1263"/>
    </row>
    <row r="1264" spans="1:116" ht="14.4" x14ac:dyDescent="0.3">
      <c r="A1264" t="s">
        <v>7137</v>
      </c>
      <c r="B1264" s="113" t="s">
        <v>3343</v>
      </c>
      <c r="C1264" s="182" t="s">
        <v>7138</v>
      </c>
      <c r="D1264" s="40" t="s">
        <v>344</v>
      </c>
      <c r="E1264" s="181" t="s">
        <v>1318</v>
      </c>
      <c r="F1264" s="184" t="s">
        <v>7139</v>
      </c>
      <c r="G1264" s="184">
        <v>9.0382845224673391E-3</v>
      </c>
      <c r="H1264" s="184">
        <v>3.6626790531932001E-3</v>
      </c>
      <c r="I1264" s="184">
        <v>5.3229872895691E-3</v>
      </c>
      <c r="J1264" s="328">
        <v>5.3889087050389998E-6</v>
      </c>
      <c r="K1264" s="39">
        <v>4.7229270999999999E-5</v>
      </c>
      <c r="L1264">
        <v>2.6365107000000001E-3</v>
      </c>
      <c r="M1264">
        <v>2.6858075999999999E-3</v>
      </c>
      <c r="N1264">
        <v>2.2584509999999999E-3</v>
      </c>
      <c r="O1264">
        <v>1.4040190000000001E-3</v>
      </c>
      <c r="P1264" s="39">
        <v>9.4410832E-9</v>
      </c>
      <c r="Q1264" s="39">
        <v>1.9961211E-7</v>
      </c>
      <c r="R1264" s="39">
        <v>6.2215571000000001E-7</v>
      </c>
      <c r="S1264" s="39">
        <v>4.7297052E-6</v>
      </c>
      <c r="T1264" s="39">
        <v>4.3107390000000002E-8</v>
      </c>
      <c r="U1264" s="39">
        <v>6.5912381999999998E-7</v>
      </c>
      <c r="V1264" s="39">
        <v>3.7264691000000004E-9</v>
      </c>
      <c r="W1264" s="39">
        <v>7.9685038999999997E-11</v>
      </c>
      <c r="X1264">
        <v>0</v>
      </c>
      <c r="Y1264"/>
      <c r="Z1264" s="288">
        <v>3.1486180666666667E-4</v>
      </c>
      <c r="AA1264"/>
      <c r="AB1264" s="164">
        <v>2.1892274999999999E-3</v>
      </c>
      <c r="AC1264" s="164">
        <v>2.1524405E-3</v>
      </c>
      <c r="AD1264" s="164">
        <v>1.8385186999999999E-6</v>
      </c>
      <c r="AE1264" s="164">
        <v>0</v>
      </c>
      <c r="AF1264" s="164">
        <v>2.3922449E-6</v>
      </c>
      <c r="AG1264" s="164">
        <v>1.0587304E-5</v>
      </c>
      <c r="AH1264" s="164">
        <v>2.1968924000000001E-5</v>
      </c>
      <c r="AI1264"/>
      <c r="AJ1264" s="185">
        <v>1.6370152E-3</v>
      </c>
      <c r="AK1264" s="185">
        <v>1.6010883E-3</v>
      </c>
      <c r="AL1264" s="187">
        <v>3.576906E-5</v>
      </c>
      <c r="AM1264" s="187">
        <v>1.5787160999999999E-7</v>
      </c>
      <c r="AN1264" s="176">
        <v>9.5988505000000004E-8</v>
      </c>
      <c r="AO1264" s="176">
        <v>1.3228203E-10</v>
      </c>
      <c r="AP1264" s="176">
        <v>2.211087E-5</v>
      </c>
      <c r="AQ1264" s="192">
        <v>2.9219237000000001E-10</v>
      </c>
      <c r="AR1264" s="192">
        <v>8.8161489000000003E-13</v>
      </c>
      <c r="AS1264" s="192">
        <v>2.4086978E-17</v>
      </c>
      <c r="AT1264" s="192">
        <v>1.0383817E-16</v>
      </c>
      <c r="AU1264" s="192">
        <v>0</v>
      </c>
      <c r="AV1264" s="192">
        <v>3.3530145000000002E-10</v>
      </c>
      <c r="AW1264" s="192">
        <v>9.5360873000000005E-8</v>
      </c>
      <c r="AX1264" s="192">
        <v>4.7541656999999998E-11</v>
      </c>
      <c r="AY1264" s="192">
        <v>8.3858582999999998E-11</v>
      </c>
      <c r="AZ1264" s="192">
        <v>1.1882034E-18</v>
      </c>
      <c r="BA1264" s="192">
        <v>2.8466679999999997E-17</v>
      </c>
      <c r="BB1264" s="192">
        <v>1.1371482E-16</v>
      </c>
      <c r="BC1264" s="192">
        <v>3.8356284999999998E-18</v>
      </c>
      <c r="BD1264" s="192">
        <v>8.6561330000000004E-19</v>
      </c>
      <c r="BE1264" s="192">
        <v>4.3201814999999997E-15</v>
      </c>
      <c r="BF1264" s="192">
        <v>1.3415522000000001E-13</v>
      </c>
      <c r="BG1264" s="192">
        <v>9.9285172999999992E-25</v>
      </c>
      <c r="BH1264" s="192">
        <v>6.1384073E-7</v>
      </c>
      <c r="BI1264" s="193">
        <v>2.149703E-5</v>
      </c>
      <c r="BJ1264" s="192">
        <v>0</v>
      </c>
      <c r="BK1264" s="192">
        <v>0</v>
      </c>
      <c r="BL1264" s="192">
        <v>0</v>
      </c>
      <c r="BM1264"/>
      <c r="BN1264" s="186">
        <v>3.3651903999999999E-6</v>
      </c>
      <c r="BO1264" s="186">
        <v>6.8863440000000002E-7</v>
      </c>
      <c r="BP1264" s="186">
        <v>8.7791826000000007E-9</v>
      </c>
      <c r="BQ1264" s="186">
        <v>7.4789359000000006E-11</v>
      </c>
      <c r="BR1264" s="186">
        <v>1.6618891E-6</v>
      </c>
      <c r="BS1264" s="186">
        <v>2.1699359000000001E-7</v>
      </c>
      <c r="BT1264" s="186">
        <v>2.9139796000000001E-14</v>
      </c>
      <c r="BU1264" s="186">
        <v>3.2934954999999998E-7</v>
      </c>
      <c r="BV1264" s="186">
        <v>2.299735E-11</v>
      </c>
      <c r="BW1264" s="186">
        <v>1.5917264E-10</v>
      </c>
      <c r="BX1264" s="186">
        <v>0</v>
      </c>
      <c r="BY1264" s="186">
        <v>2.1955650000000001E-21</v>
      </c>
      <c r="BZ1264" s="186">
        <v>1.7977599000000001E-17</v>
      </c>
      <c r="CA1264" s="186">
        <v>4.5665918999999999E-7</v>
      </c>
      <c r="CB1264" s="186">
        <v>2.6261780999999999E-9</v>
      </c>
      <c r="CC1264" s="186">
        <v>2.2652909E-12</v>
      </c>
      <c r="CD1264" s="186">
        <v>0</v>
      </c>
      <c r="CE1264"/>
      <c r="CF1264" s="329">
        <v>1.5216484999999999E-17</v>
      </c>
      <c r="CG1264" s="330">
        <v>3.1486208000000001E-4</v>
      </c>
      <c r="CH1264" s="329">
        <v>6.2050311999999998E-3</v>
      </c>
      <c r="CI1264" s="329">
        <v>5.210468E-4</v>
      </c>
      <c r="CJ1264" s="329">
        <v>1.6583049000000001E-5</v>
      </c>
      <c r="CK1264" s="329">
        <v>5.1754355999999999E-14</v>
      </c>
      <c r="CL1264" s="329">
        <v>6.1843710999999997E-12</v>
      </c>
      <c r="CM1264" s="329">
        <v>5.3738556E-5</v>
      </c>
      <c r="CN1264" s="330">
        <v>3.2274459999999998E-6</v>
      </c>
      <c r="CO1264" s="330">
        <v>2.9483638999999999E-4</v>
      </c>
      <c r="CP1264"/>
      <c r="CQ1264">
        <v>4.7229270999999999E-5</v>
      </c>
      <c r="CR1264">
        <v>8.9856195089031976E-3</v>
      </c>
      <c r="CS1264">
        <v>5.322940535395039E-3</v>
      </c>
      <c r="CT1264">
        <v>5.3229872895691E-3</v>
      </c>
      <c r="CU1264">
        <v>5.3888290199999998E-6</v>
      </c>
      <c r="CV1264" s="109"/>
      <c r="CW1264" s="384"/>
      <c r="CY1264" s="51"/>
      <c r="CZ1264" s="151"/>
      <c r="DA1264" s="151"/>
      <c r="DB1264" s="257"/>
      <c r="DC1264"/>
      <c r="DD1264"/>
      <c r="DE1264"/>
      <c r="DF1264"/>
      <c r="DG1264"/>
      <c r="DH1264"/>
      <c r="DI1264" s="26"/>
      <c r="DJ1264" s="26"/>
      <c r="DK1264"/>
      <c r="DL1264"/>
    </row>
    <row r="1265" spans="1:116" ht="14.4" x14ac:dyDescent="0.3">
      <c r="B1265" s="113"/>
      <c r="C1265" s="180"/>
      <c r="D1265" s="37" t="s">
        <v>5400</v>
      </c>
      <c r="E1265" s="181"/>
      <c r="F1265"/>
      <c r="G1265"/>
      <c r="H1265"/>
      <c r="I1265"/>
      <c r="J1265" s="332"/>
      <c r="K1265"/>
      <c r="L1265" s="39"/>
      <c r="M1265" s="39"/>
      <c r="N1265" s="39"/>
      <c r="O1265" s="39"/>
      <c r="P1265" s="39"/>
      <c r="Q1265" s="39"/>
      <c r="R1265" s="39"/>
      <c r="S1265" s="39"/>
      <c r="T1265" s="39"/>
      <c r="U1265" s="39"/>
      <c r="V1265" s="39"/>
      <c r="W1265" s="39"/>
      <c r="Y1265"/>
      <c r="Z1265"/>
      <c r="AA1265"/>
      <c r="AB1265"/>
      <c r="AC1265"/>
      <c r="AD1265"/>
      <c r="AE1265"/>
      <c r="AF1265"/>
      <c r="AG1265"/>
      <c r="AH1265"/>
      <c r="AI1265"/>
      <c r="AJ1265"/>
      <c r="AK1265"/>
      <c r="AN1265"/>
      <c r="AO1265"/>
      <c r="AP1265"/>
      <c r="BI1265"/>
      <c r="BM1265"/>
      <c r="BS1265" s="39"/>
      <c r="BT1265" s="39"/>
      <c r="BU1265" s="39"/>
      <c r="BV1265" s="39"/>
      <c r="BW1265" s="39"/>
      <c r="BX1265" s="39"/>
      <c r="BY1265" s="39"/>
      <c r="BZ1265" s="39"/>
      <c r="CA1265" s="39"/>
      <c r="CB1265" s="39"/>
      <c r="CC1265" s="39"/>
      <c r="CD1265" s="39"/>
      <c r="CE1265"/>
      <c r="CF1265" s="39"/>
      <c r="CG1265"/>
      <c r="CH1265" s="39"/>
      <c r="CI1265" s="39"/>
      <c r="CJ1265" s="39"/>
      <c r="CK1265" s="39"/>
      <c r="CL1265" s="39"/>
      <c r="CM1265" s="39"/>
      <c r="CN1265"/>
      <c r="CO1265"/>
      <c r="CP1265"/>
      <c r="CQ1265"/>
      <c r="CR1265"/>
      <c r="CS1265"/>
      <c r="CT1265"/>
      <c r="CU1265"/>
      <c r="CV1265" s="39"/>
      <c r="CW1265" s="384"/>
      <c r="CZ1265" s="11"/>
      <c r="DA1265" s="236"/>
      <c r="DB1265" s="257"/>
      <c r="DC1265"/>
      <c r="DD1265"/>
      <c r="DE1265"/>
      <c r="DF1265"/>
      <c r="DG1265"/>
      <c r="DH1265"/>
      <c r="DI1265" s="26"/>
      <c r="DJ1265" s="26"/>
      <c r="DK1265"/>
      <c r="DL1265"/>
    </row>
    <row r="1266" spans="1:116" ht="14.4" x14ac:dyDescent="0.3">
      <c r="A1266" t="s">
        <v>7140</v>
      </c>
      <c r="B1266" s="113" t="s">
        <v>5740</v>
      </c>
      <c r="C1266" s="182" t="s">
        <v>345</v>
      </c>
      <c r="D1266" s="40" t="s">
        <v>5400</v>
      </c>
      <c r="E1266" s="181" t="s">
        <v>1318</v>
      </c>
      <c r="F1266" s="184" t="s">
        <v>4511</v>
      </c>
      <c r="G1266" s="184">
        <v>2.6588084609000001E-2</v>
      </c>
      <c r="H1266" s="184">
        <v>7.7790314000000002E-4</v>
      </c>
      <c r="I1266" s="184">
        <v>1.47571898E-3</v>
      </c>
      <c r="J1266" s="328">
        <v>3.9882554890000007E-3</v>
      </c>
      <c r="K1266" s="184">
        <v>2.0346207000000002E-2</v>
      </c>
      <c r="L1266" s="331">
        <v>8.9894786999999998E-4</v>
      </c>
      <c r="M1266" s="184">
        <v>5.7677111000000001E-4</v>
      </c>
      <c r="N1266" s="331">
        <v>6.6102114000000001E-4</v>
      </c>
      <c r="O1266" s="331">
        <v>1.16882E-4</v>
      </c>
      <c r="P1266" s="331">
        <v>0</v>
      </c>
      <c r="Q1266" s="331">
        <v>0</v>
      </c>
      <c r="R1266" s="331">
        <v>0</v>
      </c>
      <c r="S1266" s="184">
        <v>7.6276288999999997E-5</v>
      </c>
      <c r="T1266" s="184">
        <v>0</v>
      </c>
      <c r="U1266" s="331">
        <v>3.9119792000000004E-3</v>
      </c>
      <c r="V1266" s="331">
        <v>0</v>
      </c>
      <c r="W1266" s="331">
        <v>0</v>
      </c>
      <c r="X1266" s="331">
        <v>0</v>
      </c>
      <c r="Y1266"/>
      <c r="Z1266" s="288">
        <v>0.13564138000000001</v>
      </c>
      <c r="AA1266"/>
      <c r="AB1266" s="164">
        <v>2.4490400000000001</v>
      </c>
      <c r="AC1266" s="164">
        <v>1.5649538999999999</v>
      </c>
      <c r="AD1266" s="164">
        <v>0.48391627999999998</v>
      </c>
      <c r="AE1266" s="164">
        <v>0</v>
      </c>
      <c r="AF1266" s="164">
        <v>0.10806079</v>
      </c>
      <c r="AG1266" s="164">
        <v>0.19082980999999999</v>
      </c>
      <c r="AH1266" s="164">
        <v>0.10127928999999999</v>
      </c>
      <c r="AI1266"/>
      <c r="AJ1266" s="185">
        <v>2.5575925999999998E-3</v>
      </c>
      <c r="AK1266" s="185">
        <v>2.4027882E-3</v>
      </c>
      <c r="AL1266" s="185">
        <v>1.0893405E-4</v>
      </c>
      <c r="AM1266" s="187">
        <v>4.5870386999999998E-5</v>
      </c>
      <c r="AN1266" s="176">
        <v>1.4405204999999999E-7</v>
      </c>
      <c r="AO1266" s="176">
        <v>4.0286261999999998E-10</v>
      </c>
      <c r="AP1266" s="176">
        <v>6.4244239999999998E-3</v>
      </c>
      <c r="AQ1266" s="192">
        <v>1.2587519999999999E-7</v>
      </c>
      <c r="AR1266" s="192">
        <v>3.7979585999999998E-10</v>
      </c>
      <c r="AS1266" s="192">
        <v>1.0376565000000001E-14</v>
      </c>
      <c r="AT1266" s="193">
        <v>0</v>
      </c>
      <c r="AU1266" s="193">
        <v>0</v>
      </c>
      <c r="AV1266" s="192">
        <v>1.7713637999999999E-11</v>
      </c>
      <c r="AW1266" s="192">
        <v>1.8159137000000001E-8</v>
      </c>
      <c r="AX1266" s="192">
        <v>4.0395736E-12</v>
      </c>
      <c r="AY1266" s="192">
        <v>1.9016808999999999E-11</v>
      </c>
      <c r="AZ1266" s="193">
        <v>0</v>
      </c>
      <c r="BA1266" s="193">
        <v>0</v>
      </c>
      <c r="BB1266" s="193">
        <v>0</v>
      </c>
      <c r="BC1266" s="193">
        <v>0</v>
      </c>
      <c r="BD1266" s="193">
        <v>0</v>
      </c>
      <c r="BE1266" s="193">
        <v>0</v>
      </c>
      <c r="BF1266" s="193">
        <v>0</v>
      </c>
      <c r="BG1266" s="193">
        <v>0</v>
      </c>
      <c r="BH1266" s="192">
        <v>8.5663883000000002E-6</v>
      </c>
      <c r="BI1266" s="193">
        <v>6.4158575999999998E-3</v>
      </c>
      <c r="BJ1266" s="193">
        <v>0</v>
      </c>
      <c r="BK1266" s="193">
        <v>0</v>
      </c>
      <c r="BL1266" s="193">
        <v>0</v>
      </c>
      <c r="BM1266"/>
      <c r="BN1266" s="186">
        <v>6.8175097000000004E-6</v>
      </c>
      <c r="BO1266" s="186">
        <v>1.3110762000000001E-7</v>
      </c>
      <c r="BP1266" s="186">
        <v>3.7820415000000002E-6</v>
      </c>
      <c r="BQ1266" s="164">
        <v>3.1470369000000001E-10</v>
      </c>
      <c r="BR1266" s="186">
        <v>2.1261660999999999E-7</v>
      </c>
      <c r="BS1266" s="186">
        <v>0</v>
      </c>
      <c r="BT1266" s="164">
        <v>0</v>
      </c>
      <c r="BU1266" s="186">
        <v>0</v>
      </c>
      <c r="BV1266" s="164">
        <v>0</v>
      </c>
      <c r="BW1266" s="164">
        <v>9.600088900000001E-10</v>
      </c>
      <c r="BX1266" s="164">
        <v>0</v>
      </c>
      <c r="BY1266" s="164">
        <v>0</v>
      </c>
      <c r="BZ1266" s="164">
        <v>0</v>
      </c>
      <c r="CA1266" s="186">
        <v>1.3486839E-7</v>
      </c>
      <c r="CB1266" s="186">
        <v>2.5556008000000001E-6</v>
      </c>
      <c r="CC1266" s="186">
        <v>9.6727801000000006E-14</v>
      </c>
      <c r="CD1266" s="164">
        <v>0</v>
      </c>
      <c r="CE1266"/>
      <c r="CF1266" s="330">
        <v>0</v>
      </c>
      <c r="CG1266" s="330">
        <v>0.13564138000000001</v>
      </c>
      <c r="CH1266" s="330">
        <v>0</v>
      </c>
      <c r="CI1266" s="330">
        <v>8.9701928000000006E-5</v>
      </c>
      <c r="CJ1266" s="329">
        <v>3.9195298000000002E-5</v>
      </c>
      <c r="CK1266" s="330">
        <v>0</v>
      </c>
      <c r="CL1266" s="330">
        <v>0</v>
      </c>
      <c r="CM1266" s="329">
        <v>8.3965465000000005E-6</v>
      </c>
      <c r="CN1266" s="330">
        <v>0</v>
      </c>
      <c r="CO1266" s="330">
        <v>9.6116760999999995E-2</v>
      </c>
      <c r="CP1266"/>
      <c r="CQ1266">
        <v>2.0346207000000002E-2</v>
      </c>
      <c r="CR1266">
        <v>2.2536221200000002E-3</v>
      </c>
      <c r="CS1266">
        <v>1.47571898E-3</v>
      </c>
      <c r="CT1266">
        <v>1.47571898E-3</v>
      </c>
      <c r="CU1266">
        <v>3.9882554890000007E-3</v>
      </c>
      <c r="CV1266" s="109"/>
      <c r="CW1266" s="384"/>
      <c r="CY1266" s="149"/>
      <c r="CZ1266" s="11"/>
      <c r="DA1266" s="236"/>
      <c r="DB1266" s="257"/>
      <c r="DC1266"/>
      <c r="DD1266" s="151"/>
      <c r="DE1266"/>
      <c r="DF1266"/>
      <c r="DG1266"/>
      <c r="DH1266"/>
      <c r="DI1266" s="26"/>
      <c r="DJ1266" s="26"/>
      <c r="DK1266"/>
      <c r="DL1266"/>
    </row>
    <row r="1267" spans="1:116" ht="14.4" x14ac:dyDescent="0.3">
      <c r="A1267" t="s">
        <v>7141</v>
      </c>
      <c r="B1267" s="113" t="s">
        <v>5740</v>
      </c>
      <c r="C1267" s="182" t="s">
        <v>346</v>
      </c>
      <c r="D1267" s="40" t="s">
        <v>5400</v>
      </c>
      <c r="E1267" s="181" t="s">
        <v>1318</v>
      </c>
      <c r="F1267" s="184" t="s">
        <v>7142</v>
      </c>
      <c r="G1267" s="184">
        <v>2.7987457540000003E-2</v>
      </c>
      <c r="H1267" s="184">
        <v>8.1884541E-4</v>
      </c>
      <c r="I1267" s="184">
        <v>1.5533884000000001E-3</v>
      </c>
      <c r="J1267" s="328">
        <v>4.1981637300000001E-3</v>
      </c>
      <c r="K1267" s="184">
        <v>2.1417060000000002E-2</v>
      </c>
      <c r="L1267" s="184">
        <v>9.4626091000000003E-4</v>
      </c>
      <c r="M1267" s="184">
        <v>6.0712749000000005E-4</v>
      </c>
      <c r="N1267" s="331">
        <v>6.9581172999999997E-4</v>
      </c>
      <c r="O1267" s="184">
        <v>1.2303368000000001E-4</v>
      </c>
      <c r="P1267" s="331">
        <v>0</v>
      </c>
      <c r="Q1267" s="331">
        <v>0</v>
      </c>
      <c r="R1267" s="331">
        <v>0</v>
      </c>
      <c r="S1267" s="184">
        <v>8.0290829999999996E-5</v>
      </c>
      <c r="T1267" s="184">
        <v>0</v>
      </c>
      <c r="U1267" s="331">
        <v>4.1178728999999997E-3</v>
      </c>
      <c r="V1267" s="331">
        <v>0</v>
      </c>
      <c r="W1267" s="331">
        <v>0</v>
      </c>
      <c r="X1267" s="331">
        <v>0</v>
      </c>
      <c r="Y1267"/>
      <c r="Z1267" s="288">
        <v>0.14278040000000003</v>
      </c>
      <c r="AA1267"/>
      <c r="AB1267" s="164">
        <v>2.5779369000000001</v>
      </c>
      <c r="AC1267" s="164">
        <v>1.6473199000000001</v>
      </c>
      <c r="AD1267" s="164">
        <v>0.50938556000000002</v>
      </c>
      <c r="AE1267" s="164">
        <v>0</v>
      </c>
      <c r="AF1267" s="164">
        <v>0.11374819999999999</v>
      </c>
      <c r="AG1267" s="164">
        <v>0.20087347999999999</v>
      </c>
      <c r="AH1267" s="164">
        <v>0.10660978</v>
      </c>
      <c r="AI1267"/>
      <c r="AJ1267" s="185">
        <v>2.6922027000000001E-3</v>
      </c>
      <c r="AK1267" s="185">
        <v>2.5292507000000001E-3</v>
      </c>
      <c r="AL1267" s="185">
        <v>1.1466741999999999E-4</v>
      </c>
      <c r="AM1267" s="187">
        <v>4.8284617999999998E-5</v>
      </c>
      <c r="AN1267" s="176">
        <v>1.5163374E-7</v>
      </c>
      <c r="AO1267" s="176">
        <v>4.2406590999999999E-10</v>
      </c>
      <c r="AP1267" s="176">
        <v>6.7625515999999997E-3</v>
      </c>
      <c r="AQ1267" s="192">
        <v>1.3250021E-7</v>
      </c>
      <c r="AR1267" s="192">
        <v>3.9978511E-10</v>
      </c>
      <c r="AS1267" s="192">
        <v>1.0922700000000001E-14</v>
      </c>
      <c r="AT1267" s="193">
        <v>0</v>
      </c>
      <c r="AU1267" s="193">
        <v>0</v>
      </c>
      <c r="AV1267" s="192">
        <v>1.8645935000000001E-11</v>
      </c>
      <c r="AW1267" s="192">
        <v>1.9114881000000001E-8</v>
      </c>
      <c r="AX1267" s="192">
        <v>4.2521827999999998E-12</v>
      </c>
      <c r="AY1267" s="192">
        <v>2.0017692999999999E-11</v>
      </c>
      <c r="AZ1267" s="193">
        <v>0</v>
      </c>
      <c r="BA1267" s="193">
        <v>0</v>
      </c>
      <c r="BB1267" s="193">
        <v>0</v>
      </c>
      <c r="BC1267" s="193">
        <v>0</v>
      </c>
      <c r="BD1267" s="193">
        <v>0</v>
      </c>
      <c r="BE1267" s="193">
        <v>0</v>
      </c>
      <c r="BF1267" s="193">
        <v>0</v>
      </c>
      <c r="BG1267" s="193">
        <v>0</v>
      </c>
      <c r="BH1267" s="192">
        <v>9.0172508000000003E-6</v>
      </c>
      <c r="BI1267" s="193">
        <v>6.7535342999999999E-3</v>
      </c>
      <c r="BJ1267" s="193">
        <v>0</v>
      </c>
      <c r="BK1267" s="193">
        <v>0</v>
      </c>
      <c r="BL1267" s="193">
        <v>0</v>
      </c>
      <c r="BM1267"/>
      <c r="BN1267" s="186">
        <v>7.1763259999999997E-6</v>
      </c>
      <c r="BO1267" s="186">
        <v>1.3800803E-7</v>
      </c>
      <c r="BP1267" s="186">
        <v>3.9810962999999996E-6</v>
      </c>
      <c r="BQ1267" s="164">
        <v>3.3126703999999998E-10</v>
      </c>
      <c r="BR1267" s="186">
        <v>2.2380696E-7</v>
      </c>
      <c r="BS1267" s="186">
        <v>0</v>
      </c>
      <c r="BT1267" s="164">
        <v>0</v>
      </c>
      <c r="BU1267" s="186">
        <v>0</v>
      </c>
      <c r="BV1267" s="164">
        <v>0</v>
      </c>
      <c r="BW1267" s="164">
        <v>1.0105357E-9</v>
      </c>
      <c r="BX1267" s="164">
        <v>0</v>
      </c>
      <c r="BY1267" s="164">
        <v>0</v>
      </c>
      <c r="BZ1267" s="164">
        <v>0</v>
      </c>
      <c r="CA1267" s="186">
        <v>1.4196672999999999E-7</v>
      </c>
      <c r="CB1267" s="186">
        <v>2.6901061E-6</v>
      </c>
      <c r="CC1267" s="186">
        <v>1.0181874E-13</v>
      </c>
      <c r="CD1267" s="164">
        <v>0</v>
      </c>
      <c r="CE1267"/>
      <c r="CF1267" s="330">
        <v>0</v>
      </c>
      <c r="CG1267" s="330">
        <v>0.1427804</v>
      </c>
      <c r="CH1267" s="330">
        <v>0</v>
      </c>
      <c r="CI1267" s="330">
        <v>9.4423081999999998E-5</v>
      </c>
      <c r="CJ1267" s="329">
        <v>4.1258207999999999E-5</v>
      </c>
      <c r="CK1267" s="330">
        <v>0</v>
      </c>
      <c r="CL1267" s="330">
        <v>0</v>
      </c>
      <c r="CM1267" s="329">
        <v>8.8384699999999998E-6</v>
      </c>
      <c r="CN1267" s="330">
        <v>0</v>
      </c>
      <c r="CO1267" s="330">
        <v>0.10117553999999999</v>
      </c>
      <c r="CP1267"/>
      <c r="CQ1267">
        <v>2.1417060000000002E-2</v>
      </c>
      <c r="CR1267">
        <v>2.3722338100000003E-3</v>
      </c>
      <c r="CS1267">
        <v>1.5533884000000001E-3</v>
      </c>
      <c r="CT1267">
        <v>1.5533884000000001E-3</v>
      </c>
      <c r="CU1267">
        <v>4.1981637300000001E-3</v>
      </c>
      <c r="CV1267" s="109"/>
      <c r="CW1267" s="384"/>
      <c r="CY1267" s="50"/>
      <c r="CZ1267" s="11"/>
      <c r="DA1267" s="236"/>
      <c r="DB1267" s="257"/>
      <c r="DC1267" s="151"/>
      <c r="DD1267"/>
      <c r="DE1267"/>
      <c r="DF1267"/>
      <c r="DG1267"/>
      <c r="DH1267"/>
      <c r="DI1267"/>
      <c r="DJ1267"/>
      <c r="DK1267"/>
      <c r="DL1267"/>
    </row>
    <row r="1268" spans="1:116" ht="14.4" x14ac:dyDescent="0.3">
      <c r="B1268" s="113"/>
      <c r="C1268" s="180"/>
      <c r="D1268" s="37" t="s">
        <v>3345</v>
      </c>
      <c r="E1268" s="181"/>
      <c r="F1268"/>
      <c r="G1268"/>
      <c r="H1268"/>
      <c r="I1268"/>
      <c r="J1268" s="332"/>
      <c r="K1268"/>
      <c r="L1268"/>
      <c r="M1268"/>
      <c r="N1268" s="39"/>
      <c r="O1268"/>
      <c r="P1268" s="39"/>
      <c r="Q1268" s="39"/>
      <c r="R1268" s="39"/>
      <c r="S1268"/>
      <c r="T1268"/>
      <c r="U1268" s="39"/>
      <c r="V1268" s="39"/>
      <c r="W1268" s="39"/>
      <c r="Y1268"/>
      <c r="Z1268"/>
      <c r="AA1268"/>
      <c r="AB1268"/>
      <c r="AC1268"/>
      <c r="AD1268"/>
      <c r="AE1268"/>
      <c r="AF1268"/>
      <c r="AG1268"/>
      <c r="AH1268"/>
      <c r="AI1268"/>
      <c r="AJ1268"/>
      <c r="AK1268"/>
      <c r="AL1268"/>
      <c r="AN1268"/>
      <c r="AO1268"/>
      <c r="AP1268"/>
      <c r="AT1268"/>
      <c r="AU1268"/>
      <c r="AZ1268"/>
      <c r="BA1268"/>
      <c r="BB1268"/>
      <c r="BC1268"/>
      <c r="BD1268"/>
      <c r="BE1268"/>
      <c r="BF1268"/>
      <c r="BG1268"/>
      <c r="BI1268"/>
      <c r="BJ1268"/>
      <c r="BK1268"/>
      <c r="BL1268"/>
      <c r="BM1268"/>
      <c r="BQ1268"/>
      <c r="BS1268" s="39"/>
      <c r="BT1268"/>
      <c r="BU1268" s="39"/>
      <c r="BV1268"/>
      <c r="BW1268"/>
      <c r="BX1268"/>
      <c r="BY1268"/>
      <c r="BZ1268"/>
      <c r="CA1268" s="39"/>
      <c r="CB1268" s="39"/>
      <c r="CC1268" s="39"/>
      <c r="CD1268"/>
      <c r="CE1268"/>
      <c r="CF1268"/>
      <c r="CG1268"/>
      <c r="CH1268"/>
      <c r="CI1268"/>
      <c r="CJ1268" s="39"/>
      <c r="CK1268"/>
      <c r="CL1268"/>
      <c r="CM1268" s="39"/>
      <c r="CN1268"/>
      <c r="CO1268"/>
      <c r="CP1268"/>
      <c r="CQ1268"/>
      <c r="CR1268"/>
      <c r="CS1268"/>
      <c r="CT1268"/>
      <c r="CU1268"/>
      <c r="CV1268" s="39"/>
      <c r="CW1268" s="384"/>
      <c r="CZ1268" s="11"/>
      <c r="DA1268" s="236"/>
      <c r="DB1268" s="257"/>
      <c r="DC1268"/>
      <c r="DD1268"/>
      <c r="DE1268"/>
      <c r="DF1268"/>
      <c r="DG1268"/>
      <c r="DH1268"/>
      <c r="DI1268"/>
      <c r="DJ1268"/>
      <c r="DK1268"/>
      <c r="DL1268"/>
    </row>
    <row r="1269" spans="1:116" ht="14.4" x14ac:dyDescent="0.3">
      <c r="A1269" t="s">
        <v>7143</v>
      </c>
      <c r="B1269" s="113" t="s">
        <v>3344</v>
      </c>
      <c r="C1269" s="182" t="s">
        <v>2604</v>
      </c>
      <c r="D1269" s="40" t="s">
        <v>3345</v>
      </c>
      <c r="E1269" s="181" t="s">
        <v>1318</v>
      </c>
      <c r="F1269" s="184" t="s">
        <v>4512</v>
      </c>
      <c r="G1269" s="184">
        <v>2.1535683556000003E-2</v>
      </c>
      <c r="H1269" s="184">
        <v>7.0995889000000003E-4</v>
      </c>
      <c r="I1269" s="184">
        <v>1.4167958599999998E-3</v>
      </c>
      <c r="J1269" s="328">
        <v>5.8545808060000001E-3</v>
      </c>
      <c r="K1269" s="184">
        <v>1.3554348000000001E-2</v>
      </c>
      <c r="L1269" s="331">
        <v>8.1294932999999997E-4</v>
      </c>
      <c r="M1269" s="184">
        <v>6.0384652999999995E-4</v>
      </c>
      <c r="N1269" s="331">
        <v>5.6894561999999997E-4</v>
      </c>
      <c r="O1269" s="331">
        <v>1.4101327000000001E-4</v>
      </c>
      <c r="P1269" s="331">
        <v>0</v>
      </c>
      <c r="Q1269" s="331">
        <v>0</v>
      </c>
      <c r="R1269" s="331">
        <v>0</v>
      </c>
      <c r="S1269" s="184">
        <v>9.2755006000000005E-5</v>
      </c>
      <c r="T1269" s="184">
        <v>0</v>
      </c>
      <c r="U1269" s="331">
        <v>5.7618258000000002E-3</v>
      </c>
      <c r="V1269" s="331">
        <v>0</v>
      </c>
      <c r="W1269" s="331">
        <v>0</v>
      </c>
      <c r="X1269" s="331">
        <v>0</v>
      </c>
      <c r="Y1269"/>
      <c r="Z1269" s="288">
        <v>9.036232000000001E-2</v>
      </c>
      <c r="AA1269"/>
      <c r="AB1269" s="164">
        <v>2.3742163999999999</v>
      </c>
      <c r="AC1269" s="164">
        <v>1.0995998</v>
      </c>
      <c r="AD1269" s="164">
        <v>0.71274439999999994</v>
      </c>
      <c r="AE1269" s="164">
        <v>0</v>
      </c>
      <c r="AF1269" s="164">
        <v>0.21363530999999999</v>
      </c>
      <c r="AG1269" s="164">
        <v>0.24216924000000001</v>
      </c>
      <c r="AH1269" s="164">
        <v>0.10606759</v>
      </c>
      <c r="AI1269"/>
      <c r="AJ1269" s="185">
        <v>1.7972352E-3</v>
      </c>
      <c r="AK1269" s="185">
        <v>1.6821332E-3</v>
      </c>
      <c r="AL1269" s="187">
        <v>7.4007355999999999E-5</v>
      </c>
      <c r="AM1269" s="187">
        <v>4.1094594999999997E-5</v>
      </c>
      <c r="AN1269" s="176">
        <v>1.0084732E-7</v>
      </c>
      <c r="AO1269" s="176">
        <v>2.7369585000000002E-10</v>
      </c>
      <c r="AP1269" s="176">
        <v>5.7555456000000001E-3</v>
      </c>
      <c r="AQ1269" s="192">
        <v>8.3856230999999997E-8</v>
      </c>
      <c r="AR1269" s="192">
        <v>2.5301448999999998E-10</v>
      </c>
      <c r="AS1269" s="192">
        <v>6.9127172999999997E-15</v>
      </c>
      <c r="AT1269" s="193">
        <v>0</v>
      </c>
      <c r="AU1269" s="193">
        <v>0</v>
      </c>
      <c r="AV1269" s="192">
        <v>1.5246254999999999E-11</v>
      </c>
      <c r="AW1269" s="192">
        <v>1.6975839000000001E-8</v>
      </c>
      <c r="AX1269" s="192">
        <v>3.4768899000000001E-12</v>
      </c>
      <c r="AY1269" s="192">
        <v>1.7197551000000001E-11</v>
      </c>
      <c r="AZ1269" s="193">
        <v>0</v>
      </c>
      <c r="BA1269" s="193">
        <v>0</v>
      </c>
      <c r="BB1269" s="193">
        <v>0</v>
      </c>
      <c r="BC1269" s="193">
        <v>0</v>
      </c>
      <c r="BD1269" s="193">
        <v>0</v>
      </c>
      <c r="BE1269" s="193">
        <v>0</v>
      </c>
      <c r="BF1269" s="193">
        <v>0</v>
      </c>
      <c r="BG1269" s="193">
        <v>0</v>
      </c>
      <c r="BH1269" s="192">
        <v>1.1866208E-5</v>
      </c>
      <c r="BI1269" s="193">
        <v>5.7436793000000003E-3</v>
      </c>
      <c r="BJ1269" s="193">
        <v>0</v>
      </c>
      <c r="BK1269" s="193">
        <v>0</v>
      </c>
      <c r="BL1269" s="193">
        <v>0</v>
      </c>
      <c r="BM1269"/>
      <c r="BN1269" s="186">
        <v>5.3042374000000001E-6</v>
      </c>
      <c r="BO1269" s="186">
        <v>1.1856511000000001E-7</v>
      </c>
      <c r="BP1269" s="186">
        <v>2.5195412000000001E-6</v>
      </c>
      <c r="BQ1269" s="164">
        <v>2.7086771E-10</v>
      </c>
      <c r="BR1269" s="186">
        <v>2.2388434000000001E-7</v>
      </c>
      <c r="BS1269" s="186">
        <v>0</v>
      </c>
      <c r="BT1269" s="164">
        <v>0</v>
      </c>
      <c r="BU1269" s="186">
        <v>0</v>
      </c>
      <c r="BV1269" s="164">
        <v>0</v>
      </c>
      <c r="BW1269" s="164">
        <v>8.2628651999999995E-10</v>
      </c>
      <c r="BX1269" s="164">
        <v>0</v>
      </c>
      <c r="BY1269" s="164">
        <v>0</v>
      </c>
      <c r="BZ1269" s="164">
        <v>0</v>
      </c>
      <c r="CA1269" s="186">
        <v>1.1645348E-7</v>
      </c>
      <c r="CB1269" s="186">
        <v>2.3246958999999999E-6</v>
      </c>
      <c r="CC1269" s="186">
        <v>1.1762485999999999E-13</v>
      </c>
      <c r="CD1269" s="164">
        <v>0</v>
      </c>
      <c r="CE1269"/>
      <c r="CF1269" s="330">
        <v>0</v>
      </c>
      <c r="CG1269" s="330">
        <v>9.0362317999999997E-2</v>
      </c>
      <c r="CH1269" s="330">
        <v>0</v>
      </c>
      <c r="CI1269" s="330">
        <v>8.1120524000000003E-5</v>
      </c>
      <c r="CJ1269" s="329">
        <v>4.1035246000000002E-5</v>
      </c>
      <c r="CK1269" s="330">
        <v>0</v>
      </c>
      <c r="CL1269" s="330">
        <v>0</v>
      </c>
      <c r="CM1269" s="329">
        <v>8.4739050000000007E-6</v>
      </c>
      <c r="CN1269" s="330">
        <v>0</v>
      </c>
      <c r="CO1269" s="330">
        <v>8.8009502000000003E-2</v>
      </c>
      <c r="CP1269"/>
      <c r="CQ1269">
        <v>1.3554348000000001E-2</v>
      </c>
      <c r="CR1269">
        <v>2.1267547499999998E-3</v>
      </c>
      <c r="CS1269">
        <v>1.4167958599999998E-3</v>
      </c>
      <c r="CT1269">
        <v>1.4167958599999998E-3</v>
      </c>
      <c r="CU1269">
        <v>5.8545808060000001E-3</v>
      </c>
      <c r="CV1269" s="134"/>
      <c r="CW1269" s="384"/>
      <c r="CZ1269" s="11"/>
      <c r="DA1269" s="236"/>
      <c r="DB1269" s="257"/>
      <c r="DC1269"/>
      <c r="DD1269"/>
      <c r="DE1269"/>
      <c r="DF1269"/>
      <c r="DG1269"/>
      <c r="DH1269"/>
      <c r="DI1269"/>
      <c r="DJ1269"/>
      <c r="DK1269"/>
      <c r="DL1269"/>
    </row>
    <row r="1270" spans="1:116" ht="14.4" x14ac:dyDescent="0.3">
      <c r="A1270" t="s">
        <v>7144</v>
      </c>
      <c r="B1270" s="113" t="s">
        <v>3344</v>
      </c>
      <c r="C1270" s="182" t="s">
        <v>2605</v>
      </c>
      <c r="D1270" s="40" t="s">
        <v>3345</v>
      </c>
      <c r="E1270" s="181" t="s">
        <v>1318</v>
      </c>
      <c r="F1270" s="184" t="s">
        <v>4513</v>
      </c>
      <c r="G1270" s="184">
        <v>6.2993818299999999E-3</v>
      </c>
      <c r="H1270" s="184">
        <v>4.7211013E-4</v>
      </c>
      <c r="I1270" s="184">
        <v>9.8058446999999991E-4</v>
      </c>
      <c r="J1270" s="328">
        <v>1.8512263E-4</v>
      </c>
      <c r="K1270" s="184">
        <v>4.6615646000000002E-3</v>
      </c>
      <c r="L1270" s="184">
        <v>5.9099583999999998E-4</v>
      </c>
      <c r="M1270" s="184">
        <v>3.8958862999999999E-4</v>
      </c>
      <c r="N1270" s="331">
        <v>3.6045924E-4</v>
      </c>
      <c r="O1270" s="331">
        <v>1.1165089E-4</v>
      </c>
      <c r="P1270" s="331">
        <v>0</v>
      </c>
      <c r="Q1270" s="331">
        <v>0</v>
      </c>
      <c r="R1270" s="331">
        <v>0</v>
      </c>
      <c r="S1270" s="331">
        <v>1.8512263E-4</v>
      </c>
      <c r="T1270" s="184">
        <v>0</v>
      </c>
      <c r="U1270" s="331">
        <v>0</v>
      </c>
      <c r="V1270" s="331">
        <v>0</v>
      </c>
      <c r="W1270" s="331">
        <v>0</v>
      </c>
      <c r="X1270" s="331">
        <v>0</v>
      </c>
      <c r="Y1270"/>
      <c r="Z1270" s="288">
        <v>3.1077097333333335E-2</v>
      </c>
      <c r="AA1270"/>
      <c r="AB1270" s="164">
        <v>1.4455487</v>
      </c>
      <c r="AC1270" s="164">
        <v>0.40604002</v>
      </c>
      <c r="AD1270" s="164">
        <v>0</v>
      </c>
      <c r="AE1270" s="164">
        <v>0</v>
      </c>
      <c r="AF1270" s="164">
        <v>0.19237845000000001</v>
      </c>
      <c r="AG1270" s="164">
        <v>0.21114319000000001</v>
      </c>
      <c r="AH1270" s="164">
        <v>0.63598697999999998</v>
      </c>
      <c r="AI1270"/>
      <c r="AJ1270" s="185">
        <v>7.4195971999999998E-4</v>
      </c>
      <c r="AK1270" s="185">
        <v>6.8944421000000002E-4</v>
      </c>
      <c r="AL1270" s="187">
        <v>2.7505977000000001E-5</v>
      </c>
      <c r="AM1270" s="187">
        <v>2.5009529000000001E-5</v>
      </c>
      <c r="AN1270" s="176">
        <v>4.1333585999999998E-8</v>
      </c>
      <c r="AO1270" s="176">
        <v>1.0172329E-10</v>
      </c>
      <c r="AP1270" s="176">
        <v>3.5027351999999999E-3</v>
      </c>
      <c r="AQ1270" s="192">
        <v>2.8839546E-8</v>
      </c>
      <c r="AR1270" s="192">
        <v>8.7015873000000003E-11</v>
      </c>
      <c r="AS1270" s="192">
        <v>2.3773979999999999E-15</v>
      </c>
      <c r="AT1270" s="193">
        <v>0</v>
      </c>
      <c r="AU1270" s="193">
        <v>0</v>
      </c>
      <c r="AV1270" s="192">
        <v>9.6593652000000007E-12</v>
      </c>
      <c r="AW1270" s="192">
        <v>1.248438E-8</v>
      </c>
      <c r="AX1270" s="192">
        <v>2.2028063999999999E-12</v>
      </c>
      <c r="AY1270" s="192">
        <v>1.2502232E-11</v>
      </c>
      <c r="AZ1270" s="193">
        <v>0</v>
      </c>
      <c r="BA1270" s="193">
        <v>0</v>
      </c>
      <c r="BB1270" s="193">
        <v>0</v>
      </c>
      <c r="BC1270" s="193">
        <v>0</v>
      </c>
      <c r="BD1270" s="193">
        <v>0</v>
      </c>
      <c r="BE1270" s="193">
        <v>0</v>
      </c>
      <c r="BF1270" s="193">
        <v>0</v>
      </c>
      <c r="BG1270" s="193">
        <v>0</v>
      </c>
      <c r="BH1270" s="192">
        <v>7.0963675999999997E-6</v>
      </c>
      <c r="BI1270" s="193">
        <v>3.4956388E-3</v>
      </c>
      <c r="BJ1270" s="193">
        <v>0</v>
      </c>
      <c r="BK1270" s="193">
        <v>0</v>
      </c>
      <c r="BL1270" s="193">
        <v>0</v>
      </c>
      <c r="BM1270"/>
      <c r="BN1270" s="186">
        <v>1.6752803999999999E-6</v>
      </c>
      <c r="BO1270" s="186">
        <v>8.6194165E-8</v>
      </c>
      <c r="BP1270" s="186">
        <v>8.6651193999999999E-7</v>
      </c>
      <c r="BQ1270" s="164">
        <v>1.7161002E-10</v>
      </c>
      <c r="BR1270" s="186">
        <v>1.709376E-7</v>
      </c>
      <c r="BS1270" s="186">
        <v>0</v>
      </c>
      <c r="BT1270" s="164">
        <v>0</v>
      </c>
      <c r="BU1270" s="186">
        <v>0</v>
      </c>
      <c r="BV1270" s="164">
        <v>0</v>
      </c>
      <c r="BW1270" s="164">
        <v>5.2349924999999997E-10</v>
      </c>
      <c r="BX1270" s="164">
        <v>0</v>
      </c>
      <c r="BY1270" s="164">
        <v>0</v>
      </c>
      <c r="BZ1270" s="164">
        <v>0</v>
      </c>
      <c r="CA1270" s="186">
        <v>7.4498875999999998E-8</v>
      </c>
      <c r="CB1270" s="186">
        <v>4.7644247999999999E-7</v>
      </c>
      <c r="CC1270" s="186">
        <v>2.3475846999999999E-13</v>
      </c>
      <c r="CD1270" s="164">
        <v>0</v>
      </c>
      <c r="CE1270"/>
      <c r="CF1270" s="330">
        <v>0</v>
      </c>
      <c r="CG1270" s="330">
        <v>3.1077097000000001E-2</v>
      </c>
      <c r="CH1270" s="330">
        <v>0</v>
      </c>
      <c r="CI1270" s="329">
        <v>5.8972793E-5</v>
      </c>
      <c r="CJ1270" s="329">
        <v>2.6475046999999998E-5</v>
      </c>
      <c r="CK1270" s="330">
        <v>0</v>
      </c>
      <c r="CL1270" s="330">
        <v>0</v>
      </c>
      <c r="CM1270" s="329">
        <v>6.3882037000000004E-6</v>
      </c>
      <c r="CN1270" s="330">
        <v>0</v>
      </c>
      <c r="CO1270" s="330">
        <v>5.4638754999999997E-2</v>
      </c>
      <c r="CP1270"/>
      <c r="CQ1270">
        <v>4.6615646000000002E-3</v>
      </c>
      <c r="CR1270">
        <v>1.4526945999999998E-3</v>
      </c>
      <c r="CS1270">
        <v>9.8058446999999991E-4</v>
      </c>
      <c r="CT1270">
        <v>9.8058446999999991E-4</v>
      </c>
      <c r="CU1270">
        <v>1.8512263E-4</v>
      </c>
      <c r="CV1270" s="134"/>
      <c r="CW1270" s="384"/>
      <c r="CX1270" s="151"/>
      <c r="CY1270" s="151"/>
      <c r="CZ1270" s="11"/>
      <c r="DA1270" s="236"/>
      <c r="DB1270" s="257"/>
      <c r="DC1270"/>
      <c r="DD1270"/>
      <c r="DE1270"/>
      <c r="DF1270"/>
      <c r="DG1270"/>
      <c r="DH1270"/>
      <c r="DI1270"/>
      <c r="DJ1270"/>
      <c r="DK1270"/>
      <c r="DL1270"/>
    </row>
    <row r="1271" spans="1:116" ht="14.4" x14ac:dyDescent="0.3">
      <c r="A1271" t="s">
        <v>7145</v>
      </c>
      <c r="B1271" s="113" t="s">
        <v>3344</v>
      </c>
      <c r="C1271" s="182" t="s">
        <v>2606</v>
      </c>
      <c r="D1271" s="40" t="s">
        <v>3345</v>
      </c>
      <c r="E1271" s="181" t="s">
        <v>1318</v>
      </c>
      <c r="F1271" s="184" t="s">
        <v>4514</v>
      </c>
      <c r="G1271" s="184">
        <v>2.1375124544E-2</v>
      </c>
      <c r="H1271" s="184">
        <v>6.4446049000000001E-4</v>
      </c>
      <c r="I1271" s="184">
        <v>1.46310515E-3</v>
      </c>
      <c r="J1271" s="328">
        <v>1.0681751704E-2</v>
      </c>
      <c r="K1271" s="184">
        <v>8.5858072000000001E-3</v>
      </c>
      <c r="L1271" s="184">
        <v>9.0562612000000004E-4</v>
      </c>
      <c r="M1271" s="184">
        <v>5.5747903000000004E-4</v>
      </c>
      <c r="N1271" s="331">
        <v>5.3033384999999998E-4</v>
      </c>
      <c r="O1271" s="331">
        <v>1.1412664E-4</v>
      </c>
      <c r="P1271" s="331">
        <v>0</v>
      </c>
      <c r="Q1271" s="331">
        <v>0</v>
      </c>
      <c r="R1271" s="331">
        <v>0</v>
      </c>
      <c r="S1271" s="331">
        <v>8.8958704000000004E-5</v>
      </c>
      <c r="T1271" s="184">
        <v>0</v>
      </c>
      <c r="U1271" s="331">
        <v>1.0592793E-2</v>
      </c>
      <c r="V1271" s="331">
        <v>0</v>
      </c>
      <c r="W1271" s="331">
        <v>0</v>
      </c>
      <c r="X1271" s="331">
        <v>0</v>
      </c>
      <c r="Y1271"/>
      <c r="Z1271" s="288">
        <v>5.7238714666666669E-2</v>
      </c>
      <c r="AA1271"/>
      <c r="AB1271" s="164">
        <v>2.4442960999999999</v>
      </c>
      <c r="AC1271" s="164">
        <v>0.66347084000000001</v>
      </c>
      <c r="AD1271" s="164">
        <v>1.3103406</v>
      </c>
      <c r="AE1271" s="164">
        <v>0</v>
      </c>
      <c r="AF1271" s="164">
        <v>0.17050977</v>
      </c>
      <c r="AG1271" s="164">
        <v>0.29508477999999999</v>
      </c>
      <c r="AH1271" s="164">
        <v>4.8901969999999998E-3</v>
      </c>
      <c r="AI1271"/>
      <c r="AJ1271" s="185">
        <v>1.2797599E-3</v>
      </c>
      <c r="AK1271" s="185">
        <v>1.1904338999999999E-3</v>
      </c>
      <c r="AL1271" s="187">
        <v>4.9394453000000001E-5</v>
      </c>
      <c r="AM1271" s="187">
        <v>3.9931527000000003E-5</v>
      </c>
      <c r="AN1271" s="176">
        <v>7.1368938999999999E-8</v>
      </c>
      <c r="AO1271" s="176">
        <v>1.8267178999999999E-10</v>
      </c>
      <c r="AP1271" s="176">
        <v>5.5926507999999996E-3</v>
      </c>
      <c r="AQ1271" s="192">
        <v>5.3117526999999998E-8</v>
      </c>
      <c r="AR1271" s="192">
        <v>1.6026840000000001E-10</v>
      </c>
      <c r="AS1271" s="192">
        <v>4.3787616999999999E-15</v>
      </c>
      <c r="AT1271" s="193">
        <v>0</v>
      </c>
      <c r="AU1271" s="193">
        <v>0</v>
      </c>
      <c r="AV1271" s="192">
        <v>1.4211561E-11</v>
      </c>
      <c r="AW1271" s="192">
        <v>1.8237200000000001E-8</v>
      </c>
      <c r="AX1271" s="192">
        <v>3.2409290999999999E-12</v>
      </c>
      <c r="AY1271" s="192">
        <v>1.9158084000000001E-11</v>
      </c>
      <c r="AZ1271" s="193">
        <v>0</v>
      </c>
      <c r="BA1271" s="193">
        <v>0</v>
      </c>
      <c r="BB1271" s="193">
        <v>0</v>
      </c>
      <c r="BC1271" s="193">
        <v>0</v>
      </c>
      <c r="BD1271" s="193">
        <v>0</v>
      </c>
      <c r="BE1271" s="193">
        <v>0</v>
      </c>
      <c r="BF1271" s="193">
        <v>0</v>
      </c>
      <c r="BG1271" s="193">
        <v>0</v>
      </c>
      <c r="BH1271" s="192">
        <v>1.8688655E-5</v>
      </c>
      <c r="BI1271" s="193">
        <v>5.5739620999999996E-3</v>
      </c>
      <c r="BJ1271" s="193">
        <v>0</v>
      </c>
      <c r="BK1271" s="193">
        <v>0</v>
      </c>
      <c r="BL1271" s="193">
        <v>0</v>
      </c>
      <c r="BM1271"/>
      <c r="BN1271" s="186">
        <v>4.7027485000000001E-6</v>
      </c>
      <c r="BO1271" s="186">
        <v>1.3208162E-7</v>
      </c>
      <c r="BP1271" s="186">
        <v>1.5959672000000001E-6</v>
      </c>
      <c r="BQ1271" s="164">
        <v>2.5248513999999998E-10</v>
      </c>
      <c r="BR1271" s="186">
        <v>2.1095266000000001E-7</v>
      </c>
      <c r="BS1271" s="186">
        <v>0</v>
      </c>
      <c r="BT1271" s="164">
        <v>0</v>
      </c>
      <c r="BU1271" s="186">
        <v>0</v>
      </c>
      <c r="BV1271" s="164">
        <v>0</v>
      </c>
      <c r="BW1271" s="164">
        <v>7.7021018000000005E-10</v>
      </c>
      <c r="BX1271" s="164">
        <v>0</v>
      </c>
      <c r="BY1271" s="164">
        <v>0</v>
      </c>
      <c r="BZ1271" s="164">
        <v>0</v>
      </c>
      <c r="CA1271" s="186">
        <v>1.0995003E-7</v>
      </c>
      <c r="CB1271" s="186">
        <v>2.6527741999999998E-6</v>
      </c>
      <c r="CC1271" s="186">
        <v>1.1281068E-13</v>
      </c>
      <c r="CD1271" s="164">
        <v>0</v>
      </c>
      <c r="CE1271"/>
      <c r="CF1271" s="330">
        <v>0</v>
      </c>
      <c r="CG1271" s="330">
        <v>5.7238715000000003E-2</v>
      </c>
      <c r="CH1271" s="330">
        <v>0</v>
      </c>
      <c r="CI1271" s="329">
        <v>9.0368319999999995E-5</v>
      </c>
      <c r="CJ1271" s="329">
        <v>3.7884277000000003E-5</v>
      </c>
      <c r="CK1271" s="330">
        <v>0</v>
      </c>
      <c r="CL1271" s="330">
        <v>0</v>
      </c>
      <c r="CM1271" s="329">
        <v>8.3685583999999997E-6</v>
      </c>
      <c r="CN1271" s="330">
        <v>0</v>
      </c>
      <c r="CO1271" s="330">
        <v>8.9553112000000004E-2</v>
      </c>
      <c r="CP1271"/>
      <c r="CQ1271">
        <v>8.5858072000000001E-3</v>
      </c>
      <c r="CR1271">
        <v>2.1075656400000001E-3</v>
      </c>
      <c r="CS1271">
        <v>1.46310515E-3</v>
      </c>
      <c r="CT1271">
        <v>1.46310515E-3</v>
      </c>
      <c r="CU1271">
        <v>1.0681751704E-2</v>
      </c>
      <c r="CV1271" s="134"/>
      <c r="CW1271" s="384"/>
      <c r="CZ1271" s="11"/>
      <c r="DA1271" s="236"/>
      <c r="DB1271" s="257"/>
      <c r="DC1271"/>
      <c r="DD1271"/>
      <c r="DE1271"/>
      <c r="DF1271"/>
      <c r="DG1271"/>
      <c r="DH1271"/>
      <c r="DI1271"/>
      <c r="DJ1271"/>
      <c r="DK1271"/>
      <c r="DL1271"/>
    </row>
    <row r="1272" spans="1:116" ht="14.4" x14ac:dyDescent="0.3">
      <c r="A1272" t="s">
        <v>7146</v>
      </c>
      <c r="B1272" s="113" t="s">
        <v>3344</v>
      </c>
      <c r="C1272" s="182" t="s">
        <v>2607</v>
      </c>
      <c r="D1272" s="40" t="s">
        <v>3345</v>
      </c>
      <c r="E1272" s="181" t="s">
        <v>1318</v>
      </c>
      <c r="F1272" s="184" t="s">
        <v>4515</v>
      </c>
      <c r="G1272" s="184">
        <v>3.4728877451E-2</v>
      </c>
      <c r="H1272" s="184">
        <v>5.2398172000000002E-4</v>
      </c>
      <c r="I1272" s="184">
        <v>1.0632514400000001E-3</v>
      </c>
      <c r="J1272" s="328">
        <v>1.0941622291E-2</v>
      </c>
      <c r="K1272" s="184">
        <v>2.2200022E-2</v>
      </c>
      <c r="L1272" s="331">
        <v>6.2517876E-4</v>
      </c>
      <c r="M1272" s="331">
        <v>4.3807268000000001E-4</v>
      </c>
      <c r="N1272" s="331">
        <v>4.0378366999999999E-4</v>
      </c>
      <c r="O1272" s="331">
        <v>1.2019804999999999E-4</v>
      </c>
      <c r="P1272" s="331">
        <v>0</v>
      </c>
      <c r="Q1272" s="331">
        <v>0</v>
      </c>
      <c r="R1272" s="331">
        <v>0</v>
      </c>
      <c r="S1272" s="331">
        <v>5.6668291000000003E-5</v>
      </c>
      <c r="T1272" s="331">
        <v>0</v>
      </c>
      <c r="U1272" s="331">
        <v>1.0884954000000001E-2</v>
      </c>
      <c r="V1272" s="331">
        <v>0</v>
      </c>
      <c r="W1272" s="331">
        <v>0</v>
      </c>
      <c r="X1272" s="331">
        <v>0</v>
      </c>
      <c r="Y1272"/>
      <c r="Z1272" s="288">
        <v>0.14800014666666667</v>
      </c>
      <c r="AA1272"/>
      <c r="AB1272" s="164">
        <v>2.8515386</v>
      </c>
      <c r="AC1272" s="164">
        <v>1.0803524</v>
      </c>
      <c r="AD1272" s="164">
        <v>1.3464811999999999</v>
      </c>
      <c r="AE1272" s="164">
        <v>0</v>
      </c>
      <c r="AF1272" s="164">
        <v>0.20099923</v>
      </c>
      <c r="AG1272" s="164">
        <v>0.13865384</v>
      </c>
      <c r="AH1272" s="164">
        <v>8.5051956999999997E-2</v>
      </c>
      <c r="AI1272"/>
      <c r="AJ1272" s="185">
        <v>2.6479297000000001E-3</v>
      </c>
      <c r="AK1272" s="185">
        <v>2.5119113E-3</v>
      </c>
      <c r="AL1272" s="185">
        <v>1.163003E-4</v>
      </c>
      <c r="AM1272" s="187">
        <v>1.9718178E-5</v>
      </c>
      <c r="AN1272" s="176">
        <v>1.5059419999999999E-7</v>
      </c>
      <c r="AO1272" s="176">
        <v>4.3010466000000002E-10</v>
      </c>
      <c r="AP1272" s="176">
        <v>2.7616494999999999E-3</v>
      </c>
      <c r="AQ1272" s="192">
        <v>1.3734413999999999E-7</v>
      </c>
      <c r="AR1272" s="192">
        <v>4.1440041E-10</v>
      </c>
      <c r="AS1272" s="192">
        <v>1.1322011E-14</v>
      </c>
      <c r="AT1272" s="193">
        <v>0</v>
      </c>
      <c r="AU1272" s="193">
        <v>0</v>
      </c>
      <c r="AV1272" s="192">
        <v>1.0820347E-11</v>
      </c>
      <c r="AW1272" s="192">
        <v>1.3239244E-8</v>
      </c>
      <c r="AX1272" s="192">
        <v>2.4675669E-12</v>
      </c>
      <c r="AY1272" s="192">
        <v>1.3225355E-11</v>
      </c>
      <c r="AZ1272" s="193">
        <v>0</v>
      </c>
      <c r="BA1272" s="193">
        <v>0</v>
      </c>
      <c r="BB1272" s="193">
        <v>0</v>
      </c>
      <c r="BC1272" s="193">
        <v>0</v>
      </c>
      <c r="BD1272" s="193">
        <v>0</v>
      </c>
      <c r="BE1272" s="193">
        <v>0</v>
      </c>
      <c r="BF1272" s="193">
        <v>0</v>
      </c>
      <c r="BG1272" s="193">
        <v>0</v>
      </c>
      <c r="BH1272" s="192">
        <v>1.7872254999999999E-5</v>
      </c>
      <c r="BI1272" s="193">
        <v>2.7437772999999999E-3</v>
      </c>
      <c r="BJ1272" s="193">
        <v>0</v>
      </c>
      <c r="BK1272" s="193">
        <v>0</v>
      </c>
      <c r="BL1272" s="193">
        <v>0</v>
      </c>
      <c r="BM1272"/>
      <c r="BN1272" s="186">
        <v>7.7139226000000006E-6</v>
      </c>
      <c r="BO1272" s="186">
        <v>9.1179595E-8</v>
      </c>
      <c r="BP1272" s="186">
        <v>4.1266368000000001E-6</v>
      </c>
      <c r="BQ1272" s="164">
        <v>1.9223623000000001E-10</v>
      </c>
      <c r="BR1272" s="186">
        <v>1.8269465999999999E-7</v>
      </c>
      <c r="BS1272" s="186">
        <v>0</v>
      </c>
      <c r="BT1272" s="164">
        <v>0</v>
      </c>
      <c r="BU1272" s="186">
        <v>0</v>
      </c>
      <c r="BV1272" s="164">
        <v>0</v>
      </c>
      <c r="BW1272" s="164">
        <v>5.8641984999999998E-10</v>
      </c>
      <c r="BX1272" s="164">
        <v>0</v>
      </c>
      <c r="BY1272" s="164">
        <v>0</v>
      </c>
      <c r="BZ1272" s="164">
        <v>0</v>
      </c>
      <c r="CA1272" s="186">
        <v>8.3104197000000001E-8</v>
      </c>
      <c r="CB1272" s="186">
        <v>3.2295286000000002E-6</v>
      </c>
      <c r="CC1272" s="186">
        <v>7.1862426000000001E-14</v>
      </c>
      <c r="CD1272" s="164">
        <v>0</v>
      </c>
      <c r="CE1272"/>
      <c r="CF1272" s="330">
        <v>0</v>
      </c>
      <c r="CG1272" s="330">
        <v>0.14800015</v>
      </c>
      <c r="CH1272" s="330">
        <v>0</v>
      </c>
      <c r="CI1272" s="330">
        <v>6.2383750999999997E-5</v>
      </c>
      <c r="CJ1272" s="329">
        <v>2.9769849000000002E-5</v>
      </c>
      <c r="CK1272" s="330">
        <v>0</v>
      </c>
      <c r="CL1272" s="330">
        <v>0</v>
      </c>
      <c r="CM1272" s="329">
        <v>6.8097973000000004E-6</v>
      </c>
      <c r="CN1272" s="330">
        <v>0</v>
      </c>
      <c r="CO1272" s="330">
        <v>3.4692760000000003E-2</v>
      </c>
      <c r="CP1272"/>
      <c r="CQ1272">
        <v>2.2200022E-2</v>
      </c>
      <c r="CR1272">
        <v>1.58723316E-3</v>
      </c>
      <c r="CS1272">
        <v>1.0632514400000001E-3</v>
      </c>
      <c r="CT1272">
        <v>1.0632514400000001E-3</v>
      </c>
      <c r="CU1272">
        <v>1.0941622291E-2</v>
      </c>
      <c r="CV1272" s="134"/>
      <c r="CW1272" s="384"/>
      <c r="CZ1272" s="11"/>
      <c r="DA1272" s="236"/>
      <c r="DB1272" s="257"/>
      <c r="DC1272"/>
      <c r="DD1272"/>
      <c r="DE1272"/>
      <c r="DF1272"/>
      <c r="DG1272"/>
      <c r="DH1272"/>
      <c r="DI1272"/>
      <c r="DJ1272"/>
      <c r="DK1272"/>
      <c r="DL1272"/>
    </row>
    <row r="1273" spans="1:116" ht="14.4" x14ac:dyDescent="0.3">
      <c r="A1273" t="s">
        <v>7147</v>
      </c>
      <c r="B1273" s="113" t="s">
        <v>3344</v>
      </c>
      <c r="C1273" s="182" t="s">
        <v>2608</v>
      </c>
      <c r="D1273" s="40" t="s">
        <v>3345</v>
      </c>
      <c r="E1273" s="181" t="s">
        <v>1318</v>
      </c>
      <c r="F1273" s="184" t="s">
        <v>4516</v>
      </c>
      <c r="G1273" s="184">
        <v>1.229157086E-2</v>
      </c>
      <c r="H1273" s="184">
        <v>7.0587896000000002E-4</v>
      </c>
      <c r="I1273" s="184">
        <v>1.1314570699999999E-3</v>
      </c>
      <c r="J1273" s="328">
        <v>1.5959083E-4</v>
      </c>
      <c r="K1273" s="184">
        <v>1.0294644E-2</v>
      </c>
      <c r="L1273" s="331">
        <v>5.5445452E-4</v>
      </c>
      <c r="M1273" s="331">
        <v>5.7700255000000004E-4</v>
      </c>
      <c r="N1273" s="331">
        <v>5.4973073999999998E-4</v>
      </c>
      <c r="O1273" s="331">
        <v>1.5614822000000001E-4</v>
      </c>
      <c r="P1273" s="331">
        <v>0</v>
      </c>
      <c r="Q1273" s="331">
        <v>0</v>
      </c>
      <c r="R1273" s="331">
        <v>0</v>
      </c>
      <c r="S1273" s="331">
        <v>1.5959083E-4</v>
      </c>
      <c r="T1273" s="331">
        <v>0</v>
      </c>
      <c r="U1273" s="331">
        <v>0</v>
      </c>
      <c r="V1273" s="331">
        <v>0</v>
      </c>
      <c r="W1273" s="331">
        <v>0</v>
      </c>
      <c r="X1273" s="331">
        <v>0</v>
      </c>
      <c r="Y1273"/>
      <c r="Z1273" s="288">
        <v>6.8630960000000005E-2</v>
      </c>
      <c r="AA1273"/>
      <c r="AB1273" s="164">
        <v>1.8495547000000001</v>
      </c>
      <c r="AC1273" s="164">
        <v>0.87646378000000003</v>
      </c>
      <c r="AD1273" s="164">
        <v>0</v>
      </c>
      <c r="AE1273" s="164">
        <v>0</v>
      </c>
      <c r="AF1273" s="164">
        <v>0.25256390000000001</v>
      </c>
      <c r="AG1273" s="164">
        <v>0.18455845000000001</v>
      </c>
      <c r="AH1273" s="164">
        <v>0.53596860000000002</v>
      </c>
      <c r="AI1273"/>
      <c r="AJ1273" s="185">
        <v>1.3651879E-3</v>
      </c>
      <c r="AK1273" s="185">
        <v>1.2713995000000001E-3</v>
      </c>
      <c r="AL1273" s="187">
        <v>5.6043271E-5</v>
      </c>
      <c r="AM1273" s="187">
        <v>3.7745125000000001E-5</v>
      </c>
      <c r="AN1273" s="176">
        <v>7.6222992000000004E-8</v>
      </c>
      <c r="AO1273" s="176">
        <v>2.0726062000000001E-10</v>
      </c>
      <c r="AP1273" s="176">
        <v>5.2864321000000002E-3</v>
      </c>
      <c r="AQ1273" s="192">
        <v>6.3689529999999999E-8</v>
      </c>
      <c r="AR1273" s="192">
        <v>1.9216669000000001E-10</v>
      </c>
      <c r="AS1273" s="192">
        <v>5.2502684000000003E-15</v>
      </c>
      <c r="AT1273" s="193">
        <v>0</v>
      </c>
      <c r="AU1273" s="193">
        <v>0</v>
      </c>
      <c r="AV1273" s="192">
        <v>1.4731346999999999E-11</v>
      </c>
      <c r="AW1273" s="192">
        <v>1.2518729999999999E-8</v>
      </c>
      <c r="AX1273" s="192">
        <v>3.3594657E-12</v>
      </c>
      <c r="AY1273" s="192">
        <v>1.1729218E-11</v>
      </c>
      <c r="AZ1273" s="193">
        <v>0</v>
      </c>
      <c r="BA1273" s="193">
        <v>0</v>
      </c>
      <c r="BB1273" s="193">
        <v>0</v>
      </c>
      <c r="BC1273" s="193">
        <v>0</v>
      </c>
      <c r="BD1273" s="193">
        <v>0</v>
      </c>
      <c r="BE1273" s="193">
        <v>0</v>
      </c>
      <c r="BF1273" s="193">
        <v>0</v>
      </c>
      <c r="BG1273" s="193">
        <v>0</v>
      </c>
      <c r="BH1273" s="192">
        <v>6.1176483999999999E-6</v>
      </c>
      <c r="BI1273" s="193">
        <v>5.2803145000000001E-3</v>
      </c>
      <c r="BJ1273" s="193">
        <v>0</v>
      </c>
      <c r="BK1273" s="193">
        <v>0</v>
      </c>
      <c r="BL1273" s="193">
        <v>0</v>
      </c>
      <c r="BM1273"/>
      <c r="BN1273" s="186">
        <v>3.3398772999999998E-6</v>
      </c>
      <c r="BO1273" s="186">
        <v>8.0864771999999997E-8</v>
      </c>
      <c r="BP1273" s="186">
        <v>1.9136131999999998E-6</v>
      </c>
      <c r="BQ1273" s="164">
        <v>2.6171976000000002E-10</v>
      </c>
      <c r="BR1273" s="186">
        <v>2.0637626999999999E-7</v>
      </c>
      <c r="BS1273" s="186">
        <v>0</v>
      </c>
      <c r="BT1273" s="164">
        <v>0</v>
      </c>
      <c r="BU1273" s="186">
        <v>0</v>
      </c>
      <c r="BV1273" s="164">
        <v>0</v>
      </c>
      <c r="BW1273" s="164">
        <v>7.9838052000000003E-10</v>
      </c>
      <c r="BX1273" s="164">
        <v>0</v>
      </c>
      <c r="BY1273" s="164">
        <v>0</v>
      </c>
      <c r="BZ1273" s="164">
        <v>0</v>
      </c>
      <c r="CA1273" s="186">
        <v>1.103332E-7</v>
      </c>
      <c r="CB1273" s="186">
        <v>1.0276295E-6</v>
      </c>
      <c r="CC1273" s="186">
        <v>2.0238097999999999E-13</v>
      </c>
      <c r="CD1273" s="164">
        <v>0</v>
      </c>
      <c r="CE1273"/>
      <c r="CF1273" s="330">
        <v>0</v>
      </c>
      <c r="CG1273" s="330">
        <v>6.8630959000000005E-2</v>
      </c>
      <c r="CH1273" s="330">
        <v>0</v>
      </c>
      <c r="CI1273" s="329">
        <v>5.53265E-5</v>
      </c>
      <c r="CJ1273" s="329">
        <v>3.9211025999999999E-5</v>
      </c>
      <c r="CK1273" s="330">
        <v>0</v>
      </c>
      <c r="CL1273" s="330">
        <v>0</v>
      </c>
      <c r="CM1273" s="329">
        <v>7.2750337999999996E-6</v>
      </c>
      <c r="CN1273" s="330">
        <v>0</v>
      </c>
      <c r="CO1273" s="330">
        <v>8.6091604000000002E-2</v>
      </c>
      <c r="CP1273"/>
      <c r="CQ1273">
        <v>1.0294644E-2</v>
      </c>
      <c r="CR1273">
        <v>1.8373360300000001E-3</v>
      </c>
      <c r="CS1273">
        <v>1.1314570699999999E-3</v>
      </c>
      <c r="CT1273">
        <v>1.1314570699999999E-3</v>
      </c>
      <c r="CU1273">
        <v>1.5959083E-4</v>
      </c>
      <c r="CV1273" s="134"/>
      <c r="CW1273" s="384"/>
      <c r="CZ1273" s="151"/>
      <c r="DA1273" s="151"/>
      <c r="DB1273" s="151"/>
      <c r="DC1273"/>
      <c r="DD1273"/>
      <c r="DE1273"/>
      <c r="DF1273"/>
      <c r="DG1273"/>
      <c r="DH1273"/>
      <c r="DI1273"/>
      <c r="DJ1273"/>
      <c r="DK1273"/>
      <c r="DL1273"/>
    </row>
    <row r="1274" spans="1:116" ht="14.4" x14ac:dyDescent="0.3">
      <c r="A1274" t="s">
        <v>7148</v>
      </c>
      <c r="B1274" s="113" t="s">
        <v>3344</v>
      </c>
      <c r="C1274" s="182" t="s">
        <v>2609</v>
      </c>
      <c r="D1274" s="40" t="s">
        <v>3345</v>
      </c>
      <c r="E1274" s="181" t="s">
        <v>1318</v>
      </c>
      <c r="F1274" s="184" t="s">
        <v>4517</v>
      </c>
      <c r="G1274" s="184">
        <v>3.5550547873999999E-2</v>
      </c>
      <c r="H1274" s="184">
        <v>1.4302825700000001E-3</v>
      </c>
      <c r="I1274" s="184">
        <v>6.8667991000000003E-3</v>
      </c>
      <c r="J1274" s="328">
        <v>5.6944204E-5</v>
      </c>
      <c r="K1274" s="184">
        <v>2.7196522000000001E-2</v>
      </c>
      <c r="L1274" s="184">
        <v>5.3624212000000001E-3</v>
      </c>
      <c r="M1274" s="184">
        <v>1.5043779E-3</v>
      </c>
      <c r="N1274" s="331">
        <v>1.2895093E-3</v>
      </c>
      <c r="O1274" s="331">
        <v>1.4077326999999999E-4</v>
      </c>
      <c r="P1274" s="331">
        <v>0</v>
      </c>
      <c r="Q1274" s="331">
        <v>0</v>
      </c>
      <c r="R1274" s="331">
        <v>0</v>
      </c>
      <c r="S1274" s="331">
        <v>5.6944204E-5</v>
      </c>
      <c r="T1274" s="331">
        <v>0</v>
      </c>
      <c r="U1274" s="331">
        <v>0</v>
      </c>
      <c r="V1274" s="331">
        <v>0</v>
      </c>
      <c r="W1274" s="331">
        <v>0</v>
      </c>
      <c r="X1274" s="331">
        <v>0</v>
      </c>
      <c r="Y1274"/>
      <c r="Z1274" s="288">
        <v>0.18131014666666667</v>
      </c>
      <c r="AA1274"/>
      <c r="AB1274" s="164">
        <v>2.6843830999999998</v>
      </c>
      <c r="AC1274" s="164">
        <v>2.4462896999999999</v>
      </c>
      <c r="AD1274" s="164">
        <v>0</v>
      </c>
      <c r="AE1274" s="164">
        <v>0</v>
      </c>
      <c r="AF1274" s="164">
        <v>3.9084199E-2</v>
      </c>
      <c r="AG1274" s="164">
        <v>0.19900925</v>
      </c>
      <c r="AH1274" s="164">
        <v>0</v>
      </c>
      <c r="AI1274"/>
      <c r="AJ1274" s="185">
        <v>4.8130878999999996E-3</v>
      </c>
      <c r="AK1274" s="185">
        <v>4.4683251E-3</v>
      </c>
      <c r="AL1274" s="185">
        <v>1.7008216000000001E-4</v>
      </c>
      <c r="AM1274" s="185">
        <v>1.7468067000000001E-4</v>
      </c>
      <c r="AN1274" s="176">
        <v>2.678852E-7</v>
      </c>
      <c r="AO1274" s="176">
        <v>6.2900205999999997E-10</v>
      </c>
      <c r="AP1274" s="176">
        <v>2.446508E-2</v>
      </c>
      <c r="AQ1274" s="192">
        <v>1.6825582E-7</v>
      </c>
      <c r="AR1274" s="192">
        <v>5.0766841999999996E-10</v>
      </c>
      <c r="AS1274" s="192">
        <v>1.3870226E-14</v>
      </c>
      <c r="AT1274" s="193">
        <v>0</v>
      </c>
      <c r="AU1274" s="193">
        <v>0</v>
      </c>
      <c r="AV1274" s="192">
        <v>3.4555477000000001E-11</v>
      </c>
      <c r="AW1274" s="192">
        <v>9.9594823999999996E-8</v>
      </c>
      <c r="AX1274" s="192">
        <v>7.8803344000000003E-12</v>
      </c>
      <c r="AY1274" s="192">
        <v>1.1343943000000001E-10</v>
      </c>
      <c r="AZ1274" s="193">
        <v>0</v>
      </c>
      <c r="BA1274" s="193">
        <v>0</v>
      </c>
      <c r="BB1274" s="193">
        <v>0</v>
      </c>
      <c r="BC1274" s="193">
        <v>0</v>
      </c>
      <c r="BD1274" s="193">
        <v>0</v>
      </c>
      <c r="BE1274" s="193">
        <v>0</v>
      </c>
      <c r="BF1274" s="193">
        <v>0</v>
      </c>
      <c r="BG1274" s="193">
        <v>0</v>
      </c>
      <c r="BH1274" s="192">
        <v>2.1828612000000002E-6</v>
      </c>
      <c r="BI1274" s="193">
        <v>2.4462897000000001E-2</v>
      </c>
      <c r="BJ1274" s="193">
        <v>0</v>
      </c>
      <c r="BK1274" s="193">
        <v>0</v>
      </c>
      <c r="BL1274" s="193">
        <v>0</v>
      </c>
      <c r="BM1274"/>
      <c r="BN1274" s="186">
        <v>9.8612958000000008E-6</v>
      </c>
      <c r="BO1274" s="186">
        <v>7.8208574000000004E-7</v>
      </c>
      <c r="BP1274" s="186">
        <v>5.0554081000000001E-6</v>
      </c>
      <c r="BQ1274" s="164">
        <v>6.1391882E-10</v>
      </c>
      <c r="BR1274" s="186">
        <v>7.7023428E-7</v>
      </c>
      <c r="BS1274" s="186">
        <v>0</v>
      </c>
      <c r="BT1274" s="164">
        <v>0</v>
      </c>
      <c r="BU1274" s="186">
        <v>0</v>
      </c>
      <c r="BV1274" s="164">
        <v>0</v>
      </c>
      <c r="BW1274" s="164">
        <v>1.8727696999999998E-9</v>
      </c>
      <c r="BX1274" s="164">
        <v>0</v>
      </c>
      <c r="BY1274" s="164">
        <v>0</v>
      </c>
      <c r="BZ1274" s="164">
        <v>0</v>
      </c>
      <c r="CA1274" s="186">
        <v>2.9726435000000001E-7</v>
      </c>
      <c r="CB1274" s="186">
        <v>2.9538166000000001E-6</v>
      </c>
      <c r="CC1274" s="186">
        <v>7.2212318000000001E-14</v>
      </c>
      <c r="CD1274" s="164">
        <v>0</v>
      </c>
      <c r="CE1274"/>
      <c r="CF1274" s="330">
        <v>0</v>
      </c>
      <c r="CG1274" s="330">
        <v>0.18131015</v>
      </c>
      <c r="CH1274" s="330">
        <v>0</v>
      </c>
      <c r="CI1274" s="330">
        <v>5.3509167000000005E-4</v>
      </c>
      <c r="CJ1274" s="329">
        <v>1.0223213E-4</v>
      </c>
      <c r="CK1274" s="330">
        <v>0</v>
      </c>
      <c r="CL1274" s="330">
        <v>0</v>
      </c>
      <c r="CM1274" s="329">
        <v>3.6210595999999998E-5</v>
      </c>
      <c r="CN1274" s="330">
        <v>0</v>
      </c>
      <c r="CO1274" s="330">
        <v>0.33232613999999999</v>
      </c>
      <c r="CP1274"/>
      <c r="CQ1274">
        <v>2.7196522000000001E-2</v>
      </c>
      <c r="CR1274">
        <v>8.2970816699999995E-3</v>
      </c>
      <c r="CS1274">
        <v>6.8667991000000003E-3</v>
      </c>
      <c r="CT1274">
        <v>6.8667991000000003E-3</v>
      </c>
      <c r="CU1274">
        <v>5.6944204E-5</v>
      </c>
      <c r="CV1274" s="134"/>
      <c r="CW1274" s="384"/>
      <c r="CZ1274" s="11"/>
      <c r="DA1274" s="236"/>
      <c r="DB1274" s="151"/>
      <c r="DC1274"/>
      <c r="DD1274"/>
      <c r="DE1274"/>
      <c r="DF1274"/>
      <c r="DG1274"/>
      <c r="DH1274"/>
      <c r="DI1274"/>
      <c r="DJ1274"/>
      <c r="DK1274"/>
      <c r="DL1274"/>
    </row>
    <row r="1275" spans="1:116" ht="14.4" x14ac:dyDescent="0.3">
      <c r="A1275" t="s">
        <v>7149</v>
      </c>
      <c r="B1275" s="113" t="s">
        <v>3344</v>
      </c>
      <c r="C1275" s="182" t="s">
        <v>2610</v>
      </c>
      <c r="D1275" s="40" t="s">
        <v>3345</v>
      </c>
      <c r="E1275" s="181" t="s">
        <v>1318</v>
      </c>
      <c r="F1275" s="184" t="s">
        <v>4518</v>
      </c>
      <c r="G1275" s="184">
        <v>3.1721041758000001E-2</v>
      </c>
      <c r="H1275" s="184">
        <v>6.2551982999999999E-4</v>
      </c>
      <c r="I1275" s="184">
        <v>1.28159726E-3</v>
      </c>
      <c r="J1275" s="328">
        <v>1.0339521668E-2</v>
      </c>
      <c r="K1275" s="331">
        <v>1.9474403000000001E-2</v>
      </c>
      <c r="L1275" s="331">
        <v>7.5576447999999995E-4</v>
      </c>
      <c r="M1275" s="184">
        <v>5.2583277999999998E-4</v>
      </c>
      <c r="N1275" s="184">
        <v>4.7995211000000001E-4</v>
      </c>
      <c r="O1275" s="331">
        <v>1.4556772000000001E-4</v>
      </c>
      <c r="P1275" s="331">
        <v>0</v>
      </c>
      <c r="Q1275" s="331">
        <v>0</v>
      </c>
      <c r="R1275" s="331">
        <v>0</v>
      </c>
      <c r="S1275" s="331">
        <v>2.1429668000000002E-5</v>
      </c>
      <c r="T1275" s="331">
        <v>0</v>
      </c>
      <c r="U1275" s="331">
        <v>1.0318091999999999E-2</v>
      </c>
      <c r="V1275" s="331">
        <v>0</v>
      </c>
      <c r="W1275" s="331">
        <v>0</v>
      </c>
      <c r="X1275" s="331">
        <v>0</v>
      </c>
      <c r="Y1275"/>
      <c r="Z1275" s="288">
        <v>0.12982935333333334</v>
      </c>
      <c r="AA1275"/>
      <c r="AB1275" s="164">
        <v>3.0127676000000001</v>
      </c>
      <c r="AC1275" s="164">
        <v>1.4096883</v>
      </c>
      <c r="AD1275" s="164">
        <v>1.2763597</v>
      </c>
      <c r="AE1275" s="164">
        <v>0</v>
      </c>
      <c r="AF1275" s="164">
        <v>0.24252077999999999</v>
      </c>
      <c r="AG1275" s="164">
        <v>5.1952428000000002E-2</v>
      </c>
      <c r="AH1275" s="164">
        <v>3.2246333000000002E-2</v>
      </c>
      <c r="AI1275"/>
      <c r="AJ1275" s="185">
        <v>2.4050389999999999E-3</v>
      </c>
      <c r="AK1275" s="185">
        <v>2.2768742E-3</v>
      </c>
      <c r="AL1275" s="185">
        <v>1.0341529000000001E-4</v>
      </c>
      <c r="AM1275" s="187">
        <v>2.4749568E-5</v>
      </c>
      <c r="AN1275" s="176">
        <v>1.3650325E-7</v>
      </c>
      <c r="AO1275" s="176">
        <v>3.8245298999999999E-10</v>
      </c>
      <c r="AP1275" s="176">
        <v>3.4663261000000001E-3</v>
      </c>
      <c r="AQ1275" s="192">
        <v>1.2048164E-7</v>
      </c>
      <c r="AR1275" s="192">
        <v>3.6352217999999999E-10</v>
      </c>
      <c r="AS1275" s="192">
        <v>9.9319453000000001E-15</v>
      </c>
      <c r="AT1275" s="193">
        <v>0</v>
      </c>
      <c r="AU1275" s="193">
        <v>0</v>
      </c>
      <c r="AV1275" s="192">
        <v>1.2861462E-11</v>
      </c>
      <c r="AW1275" s="192">
        <v>1.6008748E-8</v>
      </c>
      <c r="AX1275" s="192">
        <v>2.9330407000000002E-12</v>
      </c>
      <c r="AY1275" s="192">
        <v>1.5987833000000001E-11</v>
      </c>
      <c r="AZ1275" s="193">
        <v>0</v>
      </c>
      <c r="BA1275" s="193">
        <v>0</v>
      </c>
      <c r="BB1275" s="193">
        <v>0</v>
      </c>
      <c r="BC1275" s="193">
        <v>0</v>
      </c>
      <c r="BD1275" s="193">
        <v>0</v>
      </c>
      <c r="BE1275" s="193">
        <v>0</v>
      </c>
      <c r="BF1275" s="193">
        <v>0</v>
      </c>
      <c r="BG1275" s="193">
        <v>0</v>
      </c>
      <c r="BH1275" s="192">
        <v>1.5703824999999999E-5</v>
      </c>
      <c r="BI1275" s="193">
        <v>3.4506222E-3</v>
      </c>
      <c r="BJ1275" s="193">
        <v>0</v>
      </c>
      <c r="BK1275" s="193">
        <v>0</v>
      </c>
      <c r="BL1275" s="193">
        <v>0</v>
      </c>
      <c r="BM1275"/>
      <c r="BN1275" s="186">
        <v>7.5790080999999999E-6</v>
      </c>
      <c r="BO1275" s="186">
        <v>1.1022495E-7</v>
      </c>
      <c r="BP1275" s="186">
        <v>3.6199868E-6</v>
      </c>
      <c r="BQ1275" s="164">
        <v>2.2849904E-10</v>
      </c>
      <c r="BR1275" s="186">
        <v>2.2109086E-7</v>
      </c>
      <c r="BS1275" s="186">
        <v>0</v>
      </c>
      <c r="BT1275" s="164">
        <v>0</v>
      </c>
      <c r="BU1275" s="186">
        <v>0</v>
      </c>
      <c r="BV1275" s="164">
        <v>0</v>
      </c>
      <c r="BW1275" s="164">
        <v>6.9704017999999998E-10</v>
      </c>
      <c r="BX1275" s="164">
        <v>0</v>
      </c>
      <c r="BY1275" s="164">
        <v>0</v>
      </c>
      <c r="BZ1275" s="164">
        <v>0</v>
      </c>
      <c r="CA1275" s="186">
        <v>9.8900502E-8</v>
      </c>
      <c r="CB1275" s="186">
        <v>3.5278794E-6</v>
      </c>
      <c r="CC1275" s="186">
        <v>2.7175478000000001E-14</v>
      </c>
      <c r="CD1275" s="164">
        <v>0</v>
      </c>
      <c r="CE1275"/>
      <c r="CF1275" s="330">
        <v>0</v>
      </c>
      <c r="CG1275" s="330">
        <v>0.12982935000000001</v>
      </c>
      <c r="CH1275" s="330">
        <v>0</v>
      </c>
      <c r="CI1275" s="330">
        <v>7.5414307999999996E-5</v>
      </c>
      <c r="CJ1275" s="329">
        <v>3.5733711000000003E-5</v>
      </c>
      <c r="CK1275" s="330">
        <v>0</v>
      </c>
      <c r="CL1275" s="330">
        <v>0</v>
      </c>
      <c r="CM1275" s="329">
        <v>8.238769E-6</v>
      </c>
      <c r="CN1275" s="330">
        <v>0</v>
      </c>
      <c r="CO1275" s="330">
        <v>4.1910391999999998E-2</v>
      </c>
      <c r="CP1275"/>
      <c r="CQ1275">
        <v>1.9474403000000001E-2</v>
      </c>
      <c r="CR1275">
        <v>1.9071170900000001E-3</v>
      </c>
      <c r="CS1275">
        <v>1.28159726E-3</v>
      </c>
      <c r="CT1275">
        <v>1.28159726E-3</v>
      </c>
      <c r="CU1275">
        <v>1.0339521668E-2</v>
      </c>
      <c r="CV1275" s="152"/>
      <c r="CW1275" s="384"/>
      <c r="CZ1275" s="11"/>
      <c r="DA1275" s="236"/>
      <c r="DB1275" s="257"/>
      <c r="DC1275"/>
      <c r="DD1275"/>
      <c r="DE1275"/>
      <c r="DF1275"/>
      <c r="DG1275"/>
      <c r="DH1275"/>
      <c r="DI1275"/>
      <c r="DJ1275"/>
      <c r="DK1275"/>
      <c r="DL1275"/>
    </row>
    <row r="1276" spans="1:116" ht="14.4" x14ac:dyDescent="0.3">
      <c r="A1276" s="39" t="s">
        <v>7150</v>
      </c>
      <c r="B1276" s="113" t="s">
        <v>3344</v>
      </c>
      <c r="C1276" s="182" t="s">
        <v>2611</v>
      </c>
      <c r="D1276" s="40" t="s">
        <v>3345</v>
      </c>
      <c r="E1276" s="181" t="s">
        <v>1318</v>
      </c>
      <c r="F1276" s="184" t="s">
        <v>4519</v>
      </c>
      <c r="G1276" s="184">
        <v>8.7218875499999998E-3</v>
      </c>
      <c r="H1276" s="184">
        <v>1.0070541600000001E-3</v>
      </c>
      <c r="I1276" s="184">
        <v>1.5812958E-3</v>
      </c>
      <c r="J1276" s="328">
        <v>2.1696049E-4</v>
      </c>
      <c r="K1276" s="184">
        <v>5.9165770999999997E-3</v>
      </c>
      <c r="L1276" s="331">
        <v>8.3679510000000002E-4</v>
      </c>
      <c r="M1276" s="331">
        <v>7.4450069999999996E-4</v>
      </c>
      <c r="N1276" s="331">
        <v>6.6729452999999997E-4</v>
      </c>
      <c r="O1276" s="331">
        <v>3.3975963E-4</v>
      </c>
      <c r="P1276" s="331">
        <v>0</v>
      </c>
      <c r="Q1276" s="331">
        <v>0</v>
      </c>
      <c r="R1276" s="331">
        <v>0</v>
      </c>
      <c r="S1276" s="331">
        <v>2.1696049E-4</v>
      </c>
      <c r="T1276" s="331">
        <v>0</v>
      </c>
      <c r="U1276" s="331">
        <v>0</v>
      </c>
      <c r="V1276" s="331">
        <v>0</v>
      </c>
      <c r="W1276" s="331">
        <v>0</v>
      </c>
      <c r="X1276" s="331">
        <v>0</v>
      </c>
      <c r="Y1276"/>
      <c r="Z1276" s="288">
        <v>3.944384733333333E-2</v>
      </c>
      <c r="AA1276"/>
      <c r="AB1276" s="164">
        <v>1.8296604999999999</v>
      </c>
      <c r="AC1276" s="164">
        <v>0.37656595999999998</v>
      </c>
      <c r="AD1276" s="164">
        <v>0</v>
      </c>
      <c r="AE1276" s="164">
        <v>0</v>
      </c>
      <c r="AF1276" s="164">
        <v>0.73906475000000005</v>
      </c>
      <c r="AG1276" s="164">
        <v>0.71371300999999998</v>
      </c>
      <c r="AH1276" s="164">
        <v>3.1678339999999998E-4</v>
      </c>
      <c r="AI1276"/>
      <c r="AJ1276" s="185">
        <v>1.0000124999999999E-3</v>
      </c>
      <c r="AK1276" s="185">
        <v>9.5323141000000001E-4</v>
      </c>
      <c r="AL1276" s="187">
        <v>3.5753829000000002E-5</v>
      </c>
      <c r="AM1276" s="187">
        <v>1.1027278E-5</v>
      </c>
      <c r="AN1276" s="176">
        <v>5.7148166000000003E-8</v>
      </c>
      <c r="AO1276" s="176">
        <v>1.3222569999999999E-10</v>
      </c>
      <c r="AP1276" s="176">
        <v>1.5444367E-3</v>
      </c>
      <c r="AQ1276" s="192">
        <v>3.6603889999999999E-8</v>
      </c>
      <c r="AR1276" s="192">
        <v>1.1044277E-10</v>
      </c>
      <c r="AS1276" s="192">
        <v>3.0174543000000002E-15</v>
      </c>
      <c r="AT1276" s="193">
        <v>0</v>
      </c>
      <c r="AU1276" s="193">
        <v>0</v>
      </c>
      <c r="AV1276" s="192">
        <v>1.7881748999999999E-11</v>
      </c>
      <c r="AW1276" s="192">
        <v>2.0526394000000001E-8</v>
      </c>
      <c r="AX1276" s="192">
        <v>4.0779109999999997E-12</v>
      </c>
      <c r="AY1276" s="192">
        <v>1.7701997E-11</v>
      </c>
      <c r="AZ1276" s="193">
        <v>0</v>
      </c>
      <c r="BA1276" s="193">
        <v>0</v>
      </c>
      <c r="BB1276" s="193">
        <v>0</v>
      </c>
      <c r="BC1276" s="193">
        <v>0</v>
      </c>
      <c r="BD1276" s="193">
        <v>0</v>
      </c>
      <c r="BE1276" s="193">
        <v>0</v>
      </c>
      <c r="BF1276" s="193">
        <v>0</v>
      </c>
      <c r="BG1276" s="193">
        <v>0</v>
      </c>
      <c r="BH1276" s="192">
        <v>8.3168188000000002E-6</v>
      </c>
      <c r="BI1276" s="193">
        <v>1.5361198999999999E-3</v>
      </c>
      <c r="BJ1276" s="193">
        <v>0</v>
      </c>
      <c r="BK1276" s="193">
        <v>0</v>
      </c>
      <c r="BL1276" s="193">
        <v>0</v>
      </c>
      <c r="BM1276"/>
      <c r="BN1276" s="186">
        <v>2.2146913999999999E-6</v>
      </c>
      <c r="BO1276" s="186">
        <v>1.2204292E-7</v>
      </c>
      <c r="BP1276" s="186">
        <v>1.0997991E-6</v>
      </c>
      <c r="BQ1276" s="164">
        <v>3.1769037000000001E-10</v>
      </c>
      <c r="BR1276" s="186">
        <v>4.0464305E-7</v>
      </c>
      <c r="BS1276" s="186">
        <v>0</v>
      </c>
      <c r="BT1276" s="164">
        <v>0</v>
      </c>
      <c r="BU1276" s="186">
        <v>0</v>
      </c>
      <c r="BV1276" s="164">
        <v>0</v>
      </c>
      <c r="BW1276" s="164">
        <v>9.6911982000000009E-10</v>
      </c>
      <c r="BX1276" s="164">
        <v>0</v>
      </c>
      <c r="BY1276" s="164">
        <v>0</v>
      </c>
      <c r="BZ1276" s="164">
        <v>0</v>
      </c>
      <c r="CA1276" s="186">
        <v>1.3547915999999999E-7</v>
      </c>
      <c r="CB1276" s="186">
        <v>4.5144005999999998E-7</v>
      </c>
      <c r="CC1276" s="186">
        <v>2.7513283000000002E-13</v>
      </c>
      <c r="CD1276" s="164">
        <v>0</v>
      </c>
      <c r="CE1276"/>
      <c r="CF1276" s="330">
        <v>0</v>
      </c>
      <c r="CG1276" s="330">
        <v>3.9443846999999997E-2</v>
      </c>
      <c r="CH1276" s="330">
        <v>0</v>
      </c>
      <c r="CI1276" s="329">
        <v>8.3499985000000002E-5</v>
      </c>
      <c r="CJ1276" s="329">
        <v>5.0593600000000003E-5</v>
      </c>
      <c r="CK1276" s="330">
        <v>0</v>
      </c>
      <c r="CL1276" s="330">
        <v>0</v>
      </c>
      <c r="CM1276" s="329">
        <v>1.3575585E-5</v>
      </c>
      <c r="CN1276" s="330">
        <v>0</v>
      </c>
      <c r="CO1276" s="330">
        <v>2.1147554999999998E-2</v>
      </c>
      <c r="CP1276"/>
      <c r="CQ1276">
        <v>5.9165770999999997E-3</v>
      </c>
      <c r="CR1276">
        <v>2.5883499599999998E-3</v>
      </c>
      <c r="CS1276">
        <v>1.5812958E-3</v>
      </c>
      <c r="CT1276">
        <v>1.5812958E-3</v>
      </c>
      <c r="CU1276">
        <v>2.1696049E-4</v>
      </c>
      <c r="CV1276" s="152"/>
      <c r="CW1276" s="384"/>
      <c r="CZ1276" s="11"/>
      <c r="DA1276" s="236"/>
      <c r="DB1276" s="257"/>
      <c r="DC1276"/>
      <c r="DD1276"/>
      <c r="DE1276"/>
      <c r="DF1276"/>
      <c r="DG1276"/>
      <c r="DH1276"/>
      <c r="DI1276"/>
      <c r="DJ1276"/>
      <c r="DK1276"/>
      <c r="DL1276"/>
    </row>
    <row r="1277" spans="1:116" ht="14.4" x14ac:dyDescent="0.3">
      <c r="A1277" t="s">
        <v>7151</v>
      </c>
      <c r="B1277" s="113" t="s">
        <v>3344</v>
      </c>
      <c r="C1277" s="182" t="s">
        <v>2612</v>
      </c>
      <c r="D1277" s="40" t="s">
        <v>3345</v>
      </c>
      <c r="E1277" s="181" t="s">
        <v>1318</v>
      </c>
      <c r="F1277" s="184" t="s">
        <v>4520</v>
      </c>
      <c r="G1277" s="184">
        <v>4.0205108301000006E-2</v>
      </c>
      <c r="H1277" s="184">
        <v>1.8742497799999998E-3</v>
      </c>
      <c r="I1277" s="184">
        <v>6.0824235999999993E-3</v>
      </c>
      <c r="J1277" s="328">
        <v>7.5570921000000003E-5</v>
      </c>
      <c r="K1277" s="331">
        <v>3.2172864000000002E-2</v>
      </c>
      <c r="L1277" s="331">
        <v>4.4038786999999998E-3</v>
      </c>
      <c r="M1277" s="331">
        <v>1.6785449E-3</v>
      </c>
      <c r="N1277" s="331">
        <v>1.4596120999999999E-3</v>
      </c>
      <c r="O1277" s="331">
        <v>4.1463767999999997E-4</v>
      </c>
      <c r="P1277" s="331">
        <v>0</v>
      </c>
      <c r="Q1277" s="331">
        <v>0</v>
      </c>
      <c r="R1277" s="331">
        <v>0</v>
      </c>
      <c r="S1277" s="331">
        <v>7.5570921000000003E-5</v>
      </c>
      <c r="T1277" s="331">
        <v>0</v>
      </c>
      <c r="U1277" s="331">
        <v>0</v>
      </c>
      <c r="V1277" s="331">
        <v>0</v>
      </c>
      <c r="W1277" s="331">
        <v>0</v>
      </c>
      <c r="X1277" s="331">
        <v>0</v>
      </c>
      <c r="Y1277"/>
      <c r="Z1277" s="288">
        <v>0.21448576000000003</v>
      </c>
      <c r="AA1277"/>
      <c r="AB1277" s="164">
        <v>2.7504609000000002</v>
      </c>
      <c r="AC1277" s="164">
        <v>1.7533763</v>
      </c>
      <c r="AD1277" s="164">
        <v>0</v>
      </c>
      <c r="AE1277" s="164">
        <v>0</v>
      </c>
      <c r="AF1277" s="164">
        <v>0.74218580999999995</v>
      </c>
      <c r="AG1277" s="164">
        <v>0.25158841999999998</v>
      </c>
      <c r="AH1277" s="164">
        <v>3.310374E-3</v>
      </c>
      <c r="AI1277"/>
      <c r="AJ1277" s="185">
        <v>5.0781467999999998E-3</v>
      </c>
      <c r="AK1277" s="185">
        <v>4.7632150999999999E-3</v>
      </c>
      <c r="AL1277" s="185">
        <v>1.8999880999999999E-4</v>
      </c>
      <c r="AM1277" s="185">
        <v>1.2493285000000001E-4</v>
      </c>
      <c r="AN1277" s="176">
        <v>2.8556446E-7</v>
      </c>
      <c r="AO1277" s="176">
        <v>7.0265831999999999E-10</v>
      </c>
      <c r="AP1277" s="176">
        <v>1.7497598E-2</v>
      </c>
      <c r="AQ1277" s="192">
        <v>1.9904279E-7</v>
      </c>
      <c r="AR1277" s="192">
        <v>6.0056013E-10</v>
      </c>
      <c r="AS1277" s="192">
        <v>1.6408160999999999E-14</v>
      </c>
      <c r="AT1277" s="193">
        <v>0</v>
      </c>
      <c r="AU1277" s="193">
        <v>0</v>
      </c>
      <c r="AV1277" s="192">
        <v>3.9113788999999998E-11</v>
      </c>
      <c r="AW1277" s="192">
        <v>8.6482557000000002E-8</v>
      </c>
      <c r="AX1277" s="192">
        <v>8.9198520000000001E-12</v>
      </c>
      <c r="AY1277" s="192">
        <v>9.3161931000000001E-11</v>
      </c>
      <c r="AZ1277" s="193">
        <v>0</v>
      </c>
      <c r="BA1277" s="193">
        <v>0</v>
      </c>
      <c r="BB1277" s="193">
        <v>0</v>
      </c>
      <c r="BC1277" s="193">
        <v>0</v>
      </c>
      <c r="BD1277" s="193">
        <v>0</v>
      </c>
      <c r="BE1277" s="193">
        <v>0</v>
      </c>
      <c r="BF1277" s="193">
        <v>0</v>
      </c>
      <c r="BG1277" s="193">
        <v>0</v>
      </c>
      <c r="BH1277" s="192">
        <v>2.8968853000000002E-6</v>
      </c>
      <c r="BI1277" s="193">
        <v>1.7494701000000001E-2</v>
      </c>
      <c r="BJ1277" s="193">
        <v>0</v>
      </c>
      <c r="BK1277" s="193">
        <v>0</v>
      </c>
      <c r="BL1277" s="193">
        <v>0</v>
      </c>
      <c r="BM1277"/>
      <c r="BN1277" s="186">
        <v>9.9625930999999992E-6</v>
      </c>
      <c r="BO1277" s="186">
        <v>6.4228650000000003E-7</v>
      </c>
      <c r="BP1277" s="186">
        <v>5.9804321000000003E-6</v>
      </c>
      <c r="BQ1277" s="164">
        <v>6.9490262000000004E-10</v>
      </c>
      <c r="BR1277" s="186">
        <v>9.0020743000000003E-7</v>
      </c>
      <c r="BS1277" s="186">
        <v>0</v>
      </c>
      <c r="BT1277" s="164">
        <v>0</v>
      </c>
      <c r="BU1277" s="186">
        <v>0</v>
      </c>
      <c r="BV1277" s="164">
        <v>0</v>
      </c>
      <c r="BW1277" s="164">
        <v>2.1198121000000002E-9</v>
      </c>
      <c r="BX1277" s="164">
        <v>0</v>
      </c>
      <c r="BY1277" s="164">
        <v>0</v>
      </c>
      <c r="BZ1277" s="164">
        <v>0</v>
      </c>
      <c r="CA1277" s="186">
        <v>3.2070562999999999E-7</v>
      </c>
      <c r="CB1277" s="186">
        <v>2.1161466E-6</v>
      </c>
      <c r="CC1277" s="186">
        <v>9.5833306999999998E-14</v>
      </c>
      <c r="CD1277" s="164">
        <v>0</v>
      </c>
      <c r="CE1277"/>
      <c r="CF1277" s="330">
        <v>0</v>
      </c>
      <c r="CG1277" s="330">
        <v>0.21448576</v>
      </c>
      <c r="CH1277" s="330">
        <v>0</v>
      </c>
      <c r="CI1277" s="330">
        <v>4.3944307000000002E-4</v>
      </c>
      <c r="CJ1277" s="329">
        <v>1.140679E-4</v>
      </c>
      <c r="CK1277" s="330">
        <v>0</v>
      </c>
      <c r="CL1277" s="330">
        <v>0</v>
      </c>
      <c r="CM1277" s="329">
        <v>3.7194940999999997E-5</v>
      </c>
      <c r="CN1277" s="330">
        <v>0</v>
      </c>
      <c r="CO1277" s="330">
        <v>0.23818139999999999</v>
      </c>
      <c r="CP1277"/>
      <c r="CQ1277">
        <v>3.2172864000000002E-2</v>
      </c>
      <c r="CR1277">
        <v>7.9566733799999994E-3</v>
      </c>
      <c r="CS1277">
        <v>6.0824235999999993E-3</v>
      </c>
      <c r="CT1277">
        <v>6.0824235999999993E-3</v>
      </c>
      <c r="CU1277">
        <v>7.5570921000000003E-5</v>
      </c>
      <c r="CV1277" s="134"/>
      <c r="CW1277" s="384"/>
      <c r="CZ1277" s="11"/>
      <c r="DA1277" s="236"/>
      <c r="DB1277" s="257"/>
      <c r="DC1277"/>
      <c r="DD1277"/>
      <c r="DE1277"/>
      <c r="DF1277"/>
      <c r="DG1277"/>
      <c r="DH1277"/>
      <c r="DI1277"/>
      <c r="DJ1277"/>
      <c r="DK1277"/>
      <c r="DL1277"/>
    </row>
    <row r="1278" spans="1:116" ht="14.4" x14ac:dyDescent="0.3">
      <c r="A1278" t="s">
        <v>7152</v>
      </c>
      <c r="B1278" s="113" t="s">
        <v>3344</v>
      </c>
      <c r="C1278" s="182" t="s">
        <v>2613</v>
      </c>
      <c r="D1278" s="40" t="s">
        <v>3345</v>
      </c>
      <c r="E1278" s="181" t="s">
        <v>1318</v>
      </c>
      <c r="F1278" s="184" t="s">
        <v>4521</v>
      </c>
      <c r="G1278" s="184">
        <v>1.6213325981999999E-2</v>
      </c>
      <c r="H1278" s="184">
        <v>7.0353996000000005E-4</v>
      </c>
      <c r="I1278" s="184">
        <v>1.3528136E-3</v>
      </c>
      <c r="J1278" s="328">
        <v>1.1007532322E-2</v>
      </c>
      <c r="K1278" s="184">
        <v>3.1494400999999999E-3</v>
      </c>
      <c r="L1278" s="184">
        <v>8.1887606000000004E-4</v>
      </c>
      <c r="M1278" s="331">
        <v>5.3393753999999996E-4</v>
      </c>
      <c r="N1278" s="331">
        <v>4.8021621000000003E-4</v>
      </c>
      <c r="O1278" s="331">
        <v>2.2332375E-4</v>
      </c>
      <c r="P1278" s="331">
        <v>0</v>
      </c>
      <c r="Q1278" s="331">
        <v>0</v>
      </c>
      <c r="R1278" s="331">
        <v>0</v>
      </c>
      <c r="S1278" s="331">
        <v>9.9510322000000002E-5</v>
      </c>
      <c r="T1278" s="331">
        <v>0</v>
      </c>
      <c r="U1278" s="331">
        <v>1.0908022E-2</v>
      </c>
      <c r="V1278" s="331">
        <v>0</v>
      </c>
      <c r="W1278" s="331">
        <v>0</v>
      </c>
      <c r="X1278" s="331">
        <v>0</v>
      </c>
      <c r="Y1278"/>
      <c r="Z1278" s="288">
        <v>2.0996267333333332E-2</v>
      </c>
      <c r="AA1278"/>
      <c r="AB1278" s="164">
        <v>2.4016009999999999</v>
      </c>
      <c r="AC1278" s="164">
        <v>0.16818403000000001</v>
      </c>
      <c r="AD1278" s="164">
        <v>1.3493347</v>
      </c>
      <c r="AE1278" s="164">
        <v>0</v>
      </c>
      <c r="AF1278" s="164">
        <v>0.48729331999999997</v>
      </c>
      <c r="AG1278" s="164">
        <v>0.19950429</v>
      </c>
      <c r="AH1278" s="164">
        <v>0.19728467</v>
      </c>
      <c r="AI1278"/>
      <c r="AJ1278" s="185">
        <v>6.6133287000000004E-4</v>
      </c>
      <c r="AK1278" s="185">
        <v>6.3170469000000003E-4</v>
      </c>
      <c r="AL1278" s="187">
        <v>2.1374779E-5</v>
      </c>
      <c r="AM1278" s="187">
        <v>8.2534017000000003E-6</v>
      </c>
      <c r="AN1278" s="176">
        <v>3.7871983999999998E-8</v>
      </c>
      <c r="AO1278" s="176">
        <v>7.9048737999999996E-11</v>
      </c>
      <c r="AP1278" s="176">
        <v>1.1559386E-3</v>
      </c>
      <c r="AQ1278" s="192">
        <v>1.9484536E-8</v>
      </c>
      <c r="AR1278" s="192">
        <v>5.8789549000000003E-11</v>
      </c>
      <c r="AS1278" s="192">
        <v>1.6062144999999999E-15</v>
      </c>
      <c r="AT1278" s="193">
        <v>0</v>
      </c>
      <c r="AU1278" s="193">
        <v>0</v>
      </c>
      <c r="AV1278" s="192">
        <v>1.2868539E-11</v>
      </c>
      <c r="AW1278" s="192">
        <v>1.8374578999999999E-8</v>
      </c>
      <c r="AX1278" s="192">
        <v>2.9346546000000001E-12</v>
      </c>
      <c r="AY1278" s="192">
        <v>1.7322927999999998E-11</v>
      </c>
      <c r="AZ1278" s="193">
        <v>0</v>
      </c>
      <c r="BA1278" s="193">
        <v>0</v>
      </c>
      <c r="BB1278" s="193">
        <v>0</v>
      </c>
      <c r="BC1278" s="193">
        <v>0</v>
      </c>
      <c r="BD1278" s="193">
        <v>0</v>
      </c>
      <c r="BE1278" s="193">
        <v>0</v>
      </c>
      <c r="BF1278" s="193">
        <v>0</v>
      </c>
      <c r="BG1278" s="193">
        <v>0</v>
      </c>
      <c r="BH1278" s="192">
        <v>1.9547805E-5</v>
      </c>
      <c r="BI1278" s="193">
        <v>1.1363908E-3</v>
      </c>
      <c r="BJ1278" s="193">
        <v>0</v>
      </c>
      <c r="BK1278" s="193">
        <v>0</v>
      </c>
      <c r="BL1278" s="193">
        <v>0</v>
      </c>
      <c r="BM1278"/>
      <c r="BN1278" s="186">
        <v>3.2401274E-6</v>
      </c>
      <c r="BO1278" s="186">
        <v>1.1942949999999999E-7</v>
      </c>
      <c r="BP1278" s="186">
        <v>5.8543164999999997E-7</v>
      </c>
      <c r="BQ1278" s="164">
        <v>2.2862478E-10</v>
      </c>
      <c r="BR1278" s="186">
        <v>2.9827084000000001E-7</v>
      </c>
      <c r="BS1278" s="186">
        <v>0</v>
      </c>
      <c r="BT1278" s="164">
        <v>0</v>
      </c>
      <c r="BU1278" s="186">
        <v>0</v>
      </c>
      <c r="BV1278" s="164">
        <v>0</v>
      </c>
      <c r="BW1278" s="164">
        <v>6.9742373000000003E-10</v>
      </c>
      <c r="BX1278" s="164">
        <v>0</v>
      </c>
      <c r="BY1278" s="164">
        <v>0</v>
      </c>
      <c r="BZ1278" s="164">
        <v>0</v>
      </c>
      <c r="CA1278" s="186">
        <v>9.9548483000000004E-8</v>
      </c>
      <c r="CB1278" s="186">
        <v>2.1365207999999999E-6</v>
      </c>
      <c r="CC1278" s="186">
        <v>1.2619144000000001E-13</v>
      </c>
      <c r="CD1278" s="164">
        <v>0</v>
      </c>
      <c r="CE1278"/>
      <c r="CF1278" s="330">
        <v>0</v>
      </c>
      <c r="CG1278" s="330">
        <v>2.0996267999999998E-2</v>
      </c>
      <c r="CH1278" s="330">
        <v>0</v>
      </c>
      <c r="CI1278" s="330">
        <v>8.1711924999999994E-5</v>
      </c>
      <c r="CJ1278" s="329">
        <v>3.6284481999999999E-5</v>
      </c>
      <c r="CK1278" s="330">
        <v>0</v>
      </c>
      <c r="CL1278" s="330">
        <v>0</v>
      </c>
      <c r="CM1278" s="329">
        <v>1.0562676000000001E-5</v>
      </c>
      <c r="CN1278" s="330">
        <v>0</v>
      </c>
      <c r="CO1278" s="330">
        <v>1.5527983E-2</v>
      </c>
      <c r="CP1278"/>
      <c r="CQ1278">
        <v>3.1494400999999999E-3</v>
      </c>
      <c r="CR1278">
        <v>2.0563535600000003E-3</v>
      </c>
      <c r="CS1278">
        <v>1.3528136E-3</v>
      </c>
      <c r="CT1278">
        <v>1.3528136E-3</v>
      </c>
      <c r="CU1278">
        <v>1.1007532322E-2</v>
      </c>
      <c r="CV1278" s="134"/>
      <c r="CZ1278" s="11"/>
      <c r="DA1278" s="236"/>
      <c r="DB1278" s="257"/>
      <c r="DC1278"/>
      <c r="DD1278"/>
      <c r="DE1278"/>
      <c r="DF1278"/>
      <c r="DG1278"/>
      <c r="DH1278"/>
      <c r="DI1278"/>
      <c r="DJ1278"/>
      <c r="DK1278"/>
      <c r="DL1278"/>
    </row>
    <row r="1279" spans="1:116" ht="14.4" x14ac:dyDescent="0.3">
      <c r="A1279" t="s">
        <v>7153</v>
      </c>
      <c r="B1279" s="113" t="s">
        <v>3344</v>
      </c>
      <c r="C1279" s="182" t="s">
        <v>2614</v>
      </c>
      <c r="D1279" s="40" t="s">
        <v>3345</v>
      </c>
      <c r="E1279" s="181" t="s">
        <v>1318</v>
      </c>
      <c r="F1279" s="184" t="s">
        <v>4522</v>
      </c>
      <c r="G1279" s="184">
        <v>2.2480472424999995E-2</v>
      </c>
      <c r="H1279" s="184">
        <v>2.8349864100000002E-4</v>
      </c>
      <c r="I1279" s="184">
        <v>8.0966065999999999E-4</v>
      </c>
      <c r="J1279" s="328">
        <v>1.7275159223999997E-2</v>
      </c>
      <c r="K1279" s="184">
        <v>4.1121539000000002E-3</v>
      </c>
      <c r="L1279" s="184">
        <v>5.5968081000000002E-4</v>
      </c>
      <c r="M1279" s="184">
        <v>2.4997985000000002E-4</v>
      </c>
      <c r="N1279" s="331">
        <v>2.3994525000000001E-4</v>
      </c>
      <c r="O1279" s="331">
        <v>4.3553390999999997E-5</v>
      </c>
      <c r="P1279" s="331">
        <v>0</v>
      </c>
      <c r="Q1279" s="331">
        <v>0</v>
      </c>
      <c r="R1279" s="331">
        <v>0</v>
      </c>
      <c r="S1279" s="331">
        <v>6.5929223999999998E-5</v>
      </c>
      <c r="T1279" s="331">
        <v>0</v>
      </c>
      <c r="U1279" s="331">
        <v>1.7209229999999999E-2</v>
      </c>
      <c r="V1279" s="331">
        <v>0</v>
      </c>
      <c r="W1279" s="331">
        <v>0</v>
      </c>
      <c r="X1279" s="331">
        <v>0</v>
      </c>
      <c r="Y1279"/>
      <c r="Z1279" s="288">
        <v>2.7414359333333336E-2</v>
      </c>
      <c r="AA1279"/>
      <c r="AB1279" s="164">
        <v>2.6755027999999998</v>
      </c>
      <c r="AC1279" s="164">
        <v>0.21969373</v>
      </c>
      <c r="AD1279" s="164">
        <v>2.1288014</v>
      </c>
      <c r="AE1279" s="164">
        <v>0</v>
      </c>
      <c r="AF1279" s="164">
        <v>6.6673160999999995E-2</v>
      </c>
      <c r="AG1279" s="164">
        <v>0.14961016999999999</v>
      </c>
      <c r="AH1279" s="164">
        <v>0.11072443</v>
      </c>
      <c r="AI1279"/>
      <c r="AJ1279" s="185">
        <v>6.4262455999999999E-4</v>
      </c>
      <c r="AK1279" s="185">
        <v>6.0539163000000002E-4</v>
      </c>
      <c r="AL1279" s="187">
        <v>2.4354498999999999E-5</v>
      </c>
      <c r="AM1279" s="187">
        <v>1.2878433000000001E-5</v>
      </c>
      <c r="AN1279" s="176">
        <v>3.6294462000000002E-8</v>
      </c>
      <c r="AO1279" s="176">
        <v>9.0068413999999995E-11</v>
      </c>
      <c r="AP1279" s="176">
        <v>1.8037022E-3</v>
      </c>
      <c r="AQ1279" s="192">
        <v>2.5440526E-8</v>
      </c>
      <c r="AR1279" s="192">
        <v>7.6760206999999998E-11</v>
      </c>
      <c r="AS1279" s="192">
        <v>2.0971985000000001E-15</v>
      </c>
      <c r="AT1279" s="193">
        <v>0</v>
      </c>
      <c r="AU1279" s="193">
        <v>0</v>
      </c>
      <c r="AV1279" s="192">
        <v>6.4299055000000002E-12</v>
      </c>
      <c r="AW1279" s="192">
        <v>1.0847507000000001E-8</v>
      </c>
      <c r="AX1279" s="192">
        <v>1.4663321000000001E-12</v>
      </c>
      <c r="AY1279" s="192">
        <v>1.1839778000000001E-11</v>
      </c>
      <c r="AZ1279" s="193">
        <v>0</v>
      </c>
      <c r="BA1279" s="193">
        <v>0</v>
      </c>
      <c r="BB1279" s="193">
        <v>0</v>
      </c>
      <c r="BC1279" s="193">
        <v>0</v>
      </c>
      <c r="BD1279" s="193">
        <v>0</v>
      </c>
      <c r="BE1279" s="193">
        <v>0</v>
      </c>
      <c r="BF1279" s="193">
        <v>0</v>
      </c>
      <c r="BG1279" s="193">
        <v>0</v>
      </c>
      <c r="BH1279" s="192">
        <v>2.7349110999999999E-5</v>
      </c>
      <c r="BI1279" s="193">
        <v>1.7763531000000001E-3</v>
      </c>
      <c r="BJ1279" s="193">
        <v>0</v>
      </c>
      <c r="BK1279" s="193">
        <v>0</v>
      </c>
      <c r="BL1279" s="193">
        <v>0</v>
      </c>
      <c r="BM1279"/>
      <c r="BN1279" s="186">
        <v>4.3129009000000001E-6</v>
      </c>
      <c r="BO1279" s="186">
        <v>8.1627003999999995E-8</v>
      </c>
      <c r="BP1279" s="186">
        <v>7.6438508999999995E-7</v>
      </c>
      <c r="BQ1279" s="164">
        <v>1.1423486E-10</v>
      </c>
      <c r="BR1279" s="186">
        <v>1.0622275E-7</v>
      </c>
      <c r="BS1279" s="186">
        <v>0</v>
      </c>
      <c r="BT1279" s="164">
        <v>0</v>
      </c>
      <c r="BU1279" s="186">
        <v>0</v>
      </c>
      <c r="BV1279" s="164">
        <v>0</v>
      </c>
      <c r="BW1279" s="164">
        <v>3.4847535999999998E-10</v>
      </c>
      <c r="BX1279" s="164">
        <v>0</v>
      </c>
      <c r="BY1279" s="164">
        <v>0</v>
      </c>
      <c r="BZ1279" s="164">
        <v>0</v>
      </c>
      <c r="CA1279" s="186">
        <v>5.1165505000000001E-8</v>
      </c>
      <c r="CB1279" s="186">
        <v>3.3090377999999999E-6</v>
      </c>
      <c r="CC1279" s="186">
        <v>8.3606439E-14</v>
      </c>
      <c r="CD1279" s="164">
        <v>0</v>
      </c>
      <c r="CE1279"/>
      <c r="CF1279" s="330">
        <v>0</v>
      </c>
      <c r="CG1279" s="330">
        <v>2.7414359999999999E-2</v>
      </c>
      <c r="CH1279" s="330">
        <v>0</v>
      </c>
      <c r="CI1279" s="329">
        <v>5.5848008E-5</v>
      </c>
      <c r="CJ1279" s="329">
        <v>1.6987734999999999E-5</v>
      </c>
      <c r="CK1279" s="330">
        <v>0</v>
      </c>
      <c r="CL1279" s="330">
        <v>0</v>
      </c>
      <c r="CM1279" s="329">
        <v>4.4990526999999998E-6</v>
      </c>
      <c r="CN1279" s="330">
        <v>0</v>
      </c>
      <c r="CO1279" s="330">
        <v>2.8150168999999999E-2</v>
      </c>
      <c r="CP1279"/>
      <c r="CQ1279">
        <v>4.1121539000000002E-3</v>
      </c>
      <c r="CR1279">
        <v>1.0931593009999999E-3</v>
      </c>
      <c r="CS1279">
        <v>8.0966065999999999E-4</v>
      </c>
      <c r="CT1279">
        <v>8.0966065999999999E-4</v>
      </c>
      <c r="CU1279">
        <v>1.7275159223999997E-2</v>
      </c>
      <c r="CV1279" s="134"/>
      <c r="CW1279" s="384"/>
      <c r="CZ1279" s="11"/>
      <c r="DA1279" s="236"/>
      <c r="DB1279" s="257"/>
      <c r="DC1279"/>
      <c r="DD1279"/>
      <c r="DE1279"/>
      <c r="DF1279"/>
      <c r="DG1279"/>
      <c r="DH1279"/>
      <c r="DI1279"/>
      <c r="DJ1279"/>
      <c r="DK1279"/>
      <c r="DL1279"/>
    </row>
    <row r="1280" spans="1:116" ht="14.4" x14ac:dyDescent="0.3">
      <c r="A1280" t="s">
        <v>7154</v>
      </c>
      <c r="B1280" s="113" t="s">
        <v>3344</v>
      </c>
      <c r="C1280" s="182" t="s">
        <v>2615</v>
      </c>
      <c r="D1280" s="40" t="s">
        <v>3345</v>
      </c>
      <c r="E1280" s="181" t="s">
        <v>1318</v>
      </c>
      <c r="F1280" s="184" t="s">
        <v>4523</v>
      </c>
      <c r="G1280" s="184">
        <v>2.094202647E-2</v>
      </c>
      <c r="H1280" s="184">
        <v>8.0946211000000004E-4</v>
      </c>
      <c r="I1280" s="184">
        <v>1.5024951800000001E-3</v>
      </c>
      <c r="J1280" s="328">
        <v>5.7572418000000005E-4</v>
      </c>
      <c r="K1280" s="184">
        <v>1.8054344999999999E-2</v>
      </c>
      <c r="L1280" s="331">
        <v>8.3200747999999998E-4</v>
      </c>
      <c r="M1280" s="331">
        <v>6.7048770000000001E-4</v>
      </c>
      <c r="N1280" s="331">
        <v>6.1988229000000002E-4</v>
      </c>
      <c r="O1280" s="331">
        <v>1.8957982E-4</v>
      </c>
      <c r="P1280" s="331">
        <v>0</v>
      </c>
      <c r="Q1280" s="331">
        <v>0</v>
      </c>
      <c r="R1280" s="331">
        <v>0</v>
      </c>
      <c r="S1280" s="184">
        <v>1.3062505000000001E-4</v>
      </c>
      <c r="T1280" s="184">
        <v>0</v>
      </c>
      <c r="U1280" s="331">
        <v>4.4509912999999998E-4</v>
      </c>
      <c r="V1280" s="331">
        <v>0</v>
      </c>
      <c r="W1280" s="331">
        <v>0</v>
      </c>
      <c r="X1280" s="331">
        <v>0</v>
      </c>
      <c r="Y1280"/>
      <c r="Z1280" s="288">
        <v>0.12036230000000001</v>
      </c>
      <c r="AA1280"/>
      <c r="AB1280" s="164">
        <v>2.1443629</v>
      </c>
      <c r="AC1280" s="164">
        <v>1.3179414</v>
      </c>
      <c r="AD1280" s="164">
        <v>5.5059269000000001E-2</v>
      </c>
      <c r="AE1280" s="164">
        <v>0</v>
      </c>
      <c r="AF1280" s="164">
        <v>0.32044092000000002</v>
      </c>
      <c r="AG1280" s="164">
        <v>0.41068891000000002</v>
      </c>
      <c r="AH1280" s="164">
        <v>4.0232439000000002E-2</v>
      </c>
      <c r="AI1280"/>
      <c r="AJ1280" s="185">
        <v>2.3011603000000001E-3</v>
      </c>
      <c r="AK1280" s="185">
        <v>2.165007E-3</v>
      </c>
      <c r="AL1280" s="185">
        <v>9.6914749000000003E-5</v>
      </c>
      <c r="AM1280" s="187">
        <v>3.9238571999999997E-5</v>
      </c>
      <c r="AN1280" s="176">
        <v>1.2979657999999999E-7</v>
      </c>
      <c r="AO1280" s="176">
        <v>3.5841253000000001E-10</v>
      </c>
      <c r="AP1280" s="176">
        <v>5.4955982999999996E-3</v>
      </c>
      <c r="AQ1280" s="192">
        <v>1.1169621E-7</v>
      </c>
      <c r="AR1280" s="192">
        <v>3.3701443999999999E-10</v>
      </c>
      <c r="AS1280" s="192">
        <v>9.2077159000000004E-15</v>
      </c>
      <c r="AT1280" s="193">
        <v>0</v>
      </c>
      <c r="AU1280" s="193">
        <v>0</v>
      </c>
      <c r="AV1280" s="192">
        <v>1.6611225000000001E-11</v>
      </c>
      <c r="AW1280" s="192">
        <v>1.8083758000000001E-8</v>
      </c>
      <c r="AX1280" s="192">
        <v>3.7881694999999997E-12</v>
      </c>
      <c r="AY1280" s="192">
        <v>1.7600717E-11</v>
      </c>
      <c r="AZ1280" s="193">
        <v>0</v>
      </c>
      <c r="BA1280" s="193">
        <v>0</v>
      </c>
      <c r="BB1280" s="193">
        <v>0</v>
      </c>
      <c r="BC1280" s="193">
        <v>0</v>
      </c>
      <c r="BD1280" s="193">
        <v>0</v>
      </c>
      <c r="BE1280" s="193">
        <v>0</v>
      </c>
      <c r="BF1280" s="193">
        <v>0</v>
      </c>
      <c r="BG1280" s="193">
        <v>0</v>
      </c>
      <c r="BH1280" s="192">
        <v>5.6492848000000002E-6</v>
      </c>
      <c r="BI1280" s="193">
        <v>5.489949E-3</v>
      </c>
      <c r="BJ1280" s="193">
        <v>0</v>
      </c>
      <c r="BK1280" s="193">
        <v>0</v>
      </c>
      <c r="BL1280" s="193">
        <v>0</v>
      </c>
      <c r="BM1280"/>
      <c r="BN1280" s="186">
        <v>5.5259282999999996E-6</v>
      </c>
      <c r="BO1280" s="186">
        <v>1.2134465999999999E-7</v>
      </c>
      <c r="BP1280" s="186">
        <v>3.3560203000000001E-6</v>
      </c>
      <c r="BQ1280" s="164">
        <v>2.9511800999999999E-10</v>
      </c>
      <c r="BR1280" s="186">
        <v>2.6964490000000001E-7</v>
      </c>
      <c r="BS1280" s="186">
        <v>0</v>
      </c>
      <c r="BT1280" s="164">
        <v>0</v>
      </c>
      <c r="BU1280" s="186">
        <v>0</v>
      </c>
      <c r="BV1280" s="164">
        <v>0</v>
      </c>
      <c r="BW1280" s="164">
        <v>9.0026243999999996E-10</v>
      </c>
      <c r="BX1280" s="164">
        <v>0</v>
      </c>
      <c r="BY1280" s="164">
        <v>0</v>
      </c>
      <c r="BZ1280" s="164">
        <v>0</v>
      </c>
      <c r="CA1280" s="186">
        <v>1.2637072999999999E-7</v>
      </c>
      <c r="CB1280" s="186">
        <v>1.6513522E-6</v>
      </c>
      <c r="CC1280" s="186">
        <v>1.6564878E-13</v>
      </c>
      <c r="CD1280" s="164">
        <v>0</v>
      </c>
      <c r="CE1280"/>
      <c r="CF1280" s="330">
        <v>0</v>
      </c>
      <c r="CG1280" s="330">
        <v>0.12036230000000001</v>
      </c>
      <c r="CH1280" s="330">
        <v>0</v>
      </c>
      <c r="CI1280" s="330">
        <v>8.3022249999999996E-5</v>
      </c>
      <c r="CJ1280" s="329">
        <v>4.5563940999999998E-5</v>
      </c>
      <c r="CK1280" s="330">
        <v>0</v>
      </c>
      <c r="CL1280" s="330">
        <v>0</v>
      </c>
      <c r="CM1280" s="329">
        <v>9.8012572999999993E-6</v>
      </c>
      <c r="CN1280" s="330">
        <v>0</v>
      </c>
      <c r="CO1280" s="330">
        <v>7.9755488999999999E-2</v>
      </c>
      <c r="CP1280"/>
      <c r="CQ1280">
        <v>1.8054344999999999E-2</v>
      </c>
      <c r="CR1280">
        <v>2.31195729E-3</v>
      </c>
      <c r="CS1280">
        <v>1.5024951800000001E-3</v>
      </c>
      <c r="CT1280">
        <v>1.5024951800000001E-3</v>
      </c>
      <c r="CU1280">
        <v>5.7572418000000005E-4</v>
      </c>
      <c r="CV1280" s="134"/>
      <c r="CW1280" s="384"/>
      <c r="CZ1280" s="11"/>
      <c r="DA1280" s="236"/>
      <c r="DB1280" s="257"/>
      <c r="DC1280"/>
      <c r="DD1280"/>
      <c r="DE1280"/>
      <c r="DF1280"/>
      <c r="DG1280"/>
      <c r="DH1280"/>
      <c r="DI1280"/>
      <c r="DJ1280"/>
      <c r="DK1280"/>
      <c r="DL1280"/>
    </row>
    <row r="1281" spans="1:116" ht="14.4" x14ac:dyDescent="0.3">
      <c r="A1281" t="s">
        <v>7155</v>
      </c>
      <c r="B1281" s="113" t="s">
        <v>3344</v>
      </c>
      <c r="C1281" s="182" t="s">
        <v>2616</v>
      </c>
      <c r="D1281" s="40" t="s">
        <v>3345</v>
      </c>
      <c r="E1281" s="181" t="s">
        <v>1318</v>
      </c>
      <c r="F1281" s="184" t="s">
        <v>4524</v>
      </c>
      <c r="G1281" s="184">
        <v>2.3318176069999998E-2</v>
      </c>
      <c r="H1281" s="184">
        <v>7.2556285000000009E-4</v>
      </c>
      <c r="I1281" s="184">
        <v>1.6754389000000001E-3</v>
      </c>
      <c r="J1281" s="328">
        <v>1.4835732E-4</v>
      </c>
      <c r="K1281" s="184">
        <v>2.0768816999999998E-2</v>
      </c>
      <c r="L1281" s="184">
        <v>1.0099677000000001E-3</v>
      </c>
      <c r="M1281" s="331">
        <v>6.6547120000000001E-4</v>
      </c>
      <c r="N1281" s="184">
        <v>6.3789889000000005E-4</v>
      </c>
      <c r="O1281" s="331">
        <v>8.7663960000000004E-5</v>
      </c>
      <c r="P1281" s="184">
        <v>0</v>
      </c>
      <c r="Q1281" s="331">
        <v>0</v>
      </c>
      <c r="R1281" s="331">
        <v>0</v>
      </c>
      <c r="S1281" s="331">
        <v>1.4835732E-4</v>
      </c>
      <c r="T1281" s="331">
        <v>0</v>
      </c>
      <c r="U1281" s="331">
        <v>0</v>
      </c>
      <c r="V1281" s="331">
        <v>0</v>
      </c>
      <c r="W1281" s="331">
        <v>0</v>
      </c>
      <c r="X1281" s="184">
        <v>0</v>
      </c>
      <c r="Y1281"/>
      <c r="Z1281" s="288">
        <v>0.13845878</v>
      </c>
      <c r="AA1281"/>
      <c r="AB1281" s="164">
        <v>1.9366547000000001</v>
      </c>
      <c r="AC1281" s="164">
        <v>1.3604940999999999</v>
      </c>
      <c r="AD1281" s="164">
        <v>0</v>
      </c>
      <c r="AE1281" s="164">
        <v>0</v>
      </c>
      <c r="AF1281" s="164">
        <v>4.2435542999999999E-2</v>
      </c>
      <c r="AG1281" s="164">
        <v>0.44826727999999999</v>
      </c>
      <c r="AH1281" s="164">
        <v>8.5457846000000004E-2</v>
      </c>
      <c r="AI1281"/>
      <c r="AJ1281" s="185">
        <v>2.6510737000000001E-3</v>
      </c>
      <c r="AK1281" s="185">
        <v>2.4723746E-3</v>
      </c>
      <c r="AL1281" s="185">
        <v>1.1166407E-4</v>
      </c>
      <c r="AM1281" s="187">
        <v>6.7035054999999995E-5</v>
      </c>
      <c r="AN1281" s="176">
        <v>1.482239E-7</v>
      </c>
      <c r="AO1281" s="176">
        <v>4.1295883E-10</v>
      </c>
      <c r="AP1281" s="176">
        <v>9.3886630999999998E-3</v>
      </c>
      <c r="AQ1281" s="192">
        <v>1.2848975E-7</v>
      </c>
      <c r="AR1281" s="192">
        <v>3.8768457999999998E-10</v>
      </c>
      <c r="AS1281" s="192">
        <v>1.0592097E-14</v>
      </c>
      <c r="AT1281" s="193">
        <v>0</v>
      </c>
      <c r="AU1281" s="193">
        <v>0</v>
      </c>
      <c r="AV1281" s="192">
        <v>1.7094022999999998E-11</v>
      </c>
      <c r="AW1281" s="192">
        <v>1.9717055000000001E-8</v>
      </c>
      <c r="AX1281" s="192">
        <v>3.8982710000000003E-12</v>
      </c>
      <c r="AY1281" s="192">
        <v>2.1365380000000002E-11</v>
      </c>
      <c r="AZ1281" s="193">
        <v>0</v>
      </c>
      <c r="BA1281" s="193">
        <v>0</v>
      </c>
      <c r="BB1281" s="193">
        <v>0</v>
      </c>
      <c r="BC1281" s="193">
        <v>0</v>
      </c>
      <c r="BD1281" s="193">
        <v>0</v>
      </c>
      <c r="BE1281" s="193">
        <v>0</v>
      </c>
      <c r="BF1281" s="193">
        <v>0</v>
      </c>
      <c r="BG1281" s="193">
        <v>0</v>
      </c>
      <c r="BH1281" s="192">
        <v>5.6870306E-6</v>
      </c>
      <c r="BI1281" s="193">
        <v>9.3829761000000008E-3</v>
      </c>
      <c r="BJ1281" s="193">
        <v>0</v>
      </c>
      <c r="BK1281" s="193">
        <v>0</v>
      </c>
      <c r="BL1281" s="193">
        <v>0</v>
      </c>
      <c r="BM1281"/>
      <c r="BN1281" s="186">
        <v>5.9414539999999998E-6</v>
      </c>
      <c r="BO1281" s="186">
        <v>1.4729938E-7</v>
      </c>
      <c r="BP1281" s="186">
        <v>3.8605982000000002E-6</v>
      </c>
      <c r="BQ1281" s="164">
        <v>3.0369548000000002E-10</v>
      </c>
      <c r="BR1281" s="186">
        <v>1.9980184000000001E-7</v>
      </c>
      <c r="BS1281" s="186">
        <v>0</v>
      </c>
      <c r="BT1281" s="164">
        <v>0</v>
      </c>
      <c r="BU1281" s="186">
        <v>0</v>
      </c>
      <c r="BV1281" s="164">
        <v>0</v>
      </c>
      <c r="BW1281" s="164">
        <v>9.2642816999999999E-10</v>
      </c>
      <c r="BX1281" s="164">
        <v>0</v>
      </c>
      <c r="BY1281" s="164">
        <v>0</v>
      </c>
      <c r="BZ1281" s="164">
        <v>0</v>
      </c>
      <c r="CA1281" s="186">
        <v>1.3149949999999999E-7</v>
      </c>
      <c r="CB1281" s="186">
        <v>1.6010248E-6</v>
      </c>
      <c r="CC1281" s="186">
        <v>1.8813549000000001E-13</v>
      </c>
      <c r="CD1281" s="164">
        <v>0</v>
      </c>
      <c r="CE1281"/>
      <c r="CF1281" s="330">
        <v>0</v>
      </c>
      <c r="CG1281" s="330">
        <v>0.13845878</v>
      </c>
      <c r="CH1281" s="330">
        <v>0</v>
      </c>
      <c r="CI1281" s="330">
        <v>1.0078009E-4</v>
      </c>
      <c r="CJ1281" s="329">
        <v>4.5223038000000001E-5</v>
      </c>
      <c r="CK1281" s="330">
        <v>0</v>
      </c>
      <c r="CL1281" s="330">
        <v>0</v>
      </c>
      <c r="CM1281" s="329">
        <v>8.3449161000000007E-6</v>
      </c>
      <c r="CN1281" s="330">
        <v>0</v>
      </c>
      <c r="CO1281" s="330">
        <v>0.14734775</v>
      </c>
      <c r="CP1281"/>
      <c r="CQ1281">
        <v>2.0768816999999998E-2</v>
      </c>
      <c r="CR1281">
        <v>2.4010017500000003E-3</v>
      </c>
      <c r="CS1281">
        <v>1.6754389000000001E-3</v>
      </c>
      <c r="CT1281">
        <v>1.6754389000000001E-3</v>
      </c>
      <c r="CU1281">
        <v>1.4835732E-4</v>
      </c>
      <c r="CV1281" s="134"/>
      <c r="CW1281" s="384"/>
      <c r="CZ1281" s="11"/>
      <c r="DA1281" s="236"/>
      <c r="DB1281" s="236"/>
      <c r="DC1281"/>
      <c r="DD1281"/>
      <c r="DE1281"/>
      <c r="DF1281"/>
      <c r="DG1281"/>
      <c r="DH1281"/>
      <c r="DI1281"/>
      <c r="DJ1281"/>
      <c r="DK1281"/>
      <c r="DL1281"/>
    </row>
    <row r="1282" spans="1:116" ht="14.4" x14ac:dyDescent="0.3">
      <c r="A1282" t="s">
        <v>7156</v>
      </c>
      <c r="B1282" s="113" t="s">
        <v>3344</v>
      </c>
      <c r="C1282" s="182" t="s">
        <v>2617</v>
      </c>
      <c r="D1282" s="40" t="s">
        <v>3345</v>
      </c>
      <c r="E1282" s="181" t="s">
        <v>1318</v>
      </c>
      <c r="F1282" s="184" t="s">
        <v>4525</v>
      </c>
      <c r="G1282" s="184">
        <v>2.5211999131000001E-2</v>
      </c>
      <c r="H1282" s="184">
        <v>6.6502676999999994E-4</v>
      </c>
      <c r="I1282" s="184">
        <v>1.2773176200000002E-3</v>
      </c>
      <c r="J1282" s="328">
        <v>1.2563325740999999E-2</v>
      </c>
      <c r="K1282" s="331">
        <v>1.0706329000000001E-2</v>
      </c>
      <c r="L1282" s="331">
        <v>7.1592691000000003E-4</v>
      </c>
      <c r="M1282" s="331">
        <v>5.6139071000000003E-4</v>
      </c>
      <c r="N1282" s="331">
        <v>5.4103311999999996E-4</v>
      </c>
      <c r="O1282" s="331">
        <v>1.2399365000000001E-4</v>
      </c>
      <c r="P1282" s="331">
        <v>0</v>
      </c>
      <c r="Q1282" s="331">
        <v>0</v>
      </c>
      <c r="R1282" s="331">
        <v>0</v>
      </c>
      <c r="S1282" s="184">
        <v>6.6842741000000002E-5</v>
      </c>
      <c r="T1282" s="184">
        <v>0</v>
      </c>
      <c r="U1282" s="184">
        <v>1.2496482999999999E-2</v>
      </c>
      <c r="V1282" s="331">
        <v>0</v>
      </c>
      <c r="W1282" s="331">
        <v>0</v>
      </c>
      <c r="X1282" s="184">
        <v>0</v>
      </c>
      <c r="Y1282"/>
      <c r="Z1282" s="288">
        <v>7.1375526666666675E-2</v>
      </c>
      <c r="AA1282"/>
      <c r="AB1282" s="164">
        <v>2.8066415999999998</v>
      </c>
      <c r="AC1282" s="164">
        <v>0.83534662999999998</v>
      </c>
      <c r="AD1282" s="164">
        <v>1.5458291</v>
      </c>
      <c r="AE1282" s="164">
        <v>0</v>
      </c>
      <c r="AF1282" s="164">
        <v>0.18803359</v>
      </c>
      <c r="AG1282" s="164">
        <v>0.23042082</v>
      </c>
      <c r="AH1282" s="164">
        <v>7.0114215000000001E-3</v>
      </c>
      <c r="AI1282"/>
      <c r="AJ1282" s="185">
        <v>1.4493677E-3</v>
      </c>
      <c r="AK1282" s="185">
        <v>1.3543800000000001E-3</v>
      </c>
      <c r="AL1282" s="187">
        <v>5.9030573000000003E-5</v>
      </c>
      <c r="AM1282" s="187">
        <v>3.5957149999999998E-5</v>
      </c>
      <c r="AN1282" s="176">
        <v>8.1197838999999995E-8</v>
      </c>
      <c r="AO1282" s="176">
        <v>2.1830833E-10</v>
      </c>
      <c r="AP1282" s="176">
        <v>5.0360153999999997E-3</v>
      </c>
      <c r="AQ1282" s="192">
        <v>6.6236487999999995E-8</v>
      </c>
      <c r="AR1282" s="192">
        <v>1.9985147E-10</v>
      </c>
      <c r="AS1282" s="192">
        <v>5.4602277000000004E-15</v>
      </c>
      <c r="AT1282" s="193">
        <v>0</v>
      </c>
      <c r="AU1282" s="193">
        <v>0</v>
      </c>
      <c r="AV1282" s="192">
        <v>1.4498273E-11</v>
      </c>
      <c r="AW1282" s="192">
        <v>1.4946854000000001E-8</v>
      </c>
      <c r="AX1282" s="192">
        <v>3.3063134999999999E-12</v>
      </c>
      <c r="AY1282" s="192">
        <v>1.5145088999999999E-11</v>
      </c>
      <c r="AZ1282" s="193">
        <v>0</v>
      </c>
      <c r="BA1282" s="193">
        <v>0</v>
      </c>
      <c r="BB1282" s="193">
        <v>0</v>
      </c>
      <c r="BC1282" s="193">
        <v>0</v>
      </c>
      <c r="BD1282" s="193">
        <v>0</v>
      </c>
      <c r="BE1282" s="193">
        <v>0</v>
      </c>
      <c r="BF1282" s="193">
        <v>0</v>
      </c>
      <c r="BG1282" s="193">
        <v>0</v>
      </c>
      <c r="BH1282" s="192">
        <v>2.0586673E-5</v>
      </c>
      <c r="BI1282" s="193">
        <v>5.0154287000000004E-3</v>
      </c>
      <c r="BJ1282" s="193">
        <v>0</v>
      </c>
      <c r="BK1282" s="193">
        <v>0</v>
      </c>
      <c r="BL1282" s="193">
        <v>0</v>
      </c>
      <c r="BM1282"/>
      <c r="BN1282" s="186">
        <v>5.5983466999999998E-6</v>
      </c>
      <c r="BO1282" s="186">
        <v>1.0441481999999999E-7</v>
      </c>
      <c r="BP1282" s="186">
        <v>1.9901389999999998E-6</v>
      </c>
      <c r="BQ1282" s="164">
        <v>2.5757892999999999E-10</v>
      </c>
      <c r="BR1282" s="186">
        <v>1.9699433E-7</v>
      </c>
      <c r="BS1282" s="186">
        <v>0</v>
      </c>
      <c r="BT1282" s="164">
        <v>0</v>
      </c>
      <c r="BU1282" s="186">
        <v>0</v>
      </c>
      <c r="BV1282" s="164">
        <v>0</v>
      </c>
      <c r="BW1282" s="164">
        <v>7.8574885999999999E-10</v>
      </c>
      <c r="BX1282" s="164">
        <v>0</v>
      </c>
      <c r="BY1282" s="164">
        <v>0</v>
      </c>
      <c r="BZ1282" s="164">
        <v>0</v>
      </c>
      <c r="CA1282" s="186">
        <v>1.1019931000000001E-7</v>
      </c>
      <c r="CB1282" s="186">
        <v>3.1955558000000001E-6</v>
      </c>
      <c r="CC1282" s="186">
        <v>8.4764892E-14</v>
      </c>
      <c r="CD1282" s="164">
        <v>0</v>
      </c>
      <c r="CE1282"/>
      <c r="CF1282" s="330">
        <v>0</v>
      </c>
      <c r="CG1282" s="330">
        <v>7.1375524999999995E-2</v>
      </c>
      <c r="CH1282" s="330">
        <v>0</v>
      </c>
      <c r="CI1282" s="330">
        <v>7.1439096999999997E-5</v>
      </c>
      <c r="CJ1282" s="329">
        <v>3.8150101000000002E-5</v>
      </c>
      <c r="CK1282" s="330">
        <v>0</v>
      </c>
      <c r="CL1282" s="330">
        <v>0</v>
      </c>
      <c r="CM1282" s="329">
        <v>7.4578328000000004E-6</v>
      </c>
      <c r="CN1282" s="330">
        <v>0</v>
      </c>
      <c r="CO1282" s="330">
        <v>8.1710379E-2</v>
      </c>
      <c r="CP1282"/>
      <c r="CQ1282">
        <v>1.0706329000000001E-2</v>
      </c>
      <c r="CR1282">
        <v>1.9423443900000001E-3</v>
      </c>
      <c r="CS1282">
        <v>1.2773176200000002E-3</v>
      </c>
      <c r="CT1282">
        <v>1.2773176200000002E-3</v>
      </c>
      <c r="CU1282">
        <v>1.2563325740999999E-2</v>
      </c>
      <c r="CV1282" s="134"/>
      <c r="CW1282" s="384"/>
      <c r="CY1282" s="151"/>
      <c r="CZ1282" s="11"/>
      <c r="DA1282" s="236"/>
      <c r="DB1282" s="257"/>
      <c r="DC1282"/>
      <c r="DD1282"/>
      <c r="DE1282"/>
      <c r="DF1282"/>
      <c r="DG1282"/>
      <c r="DH1282"/>
      <c r="DI1282"/>
      <c r="DJ1282"/>
      <c r="DK1282"/>
      <c r="DL1282"/>
    </row>
    <row r="1283" spans="1:116" ht="14.4" x14ac:dyDescent="0.3">
      <c r="A1283" t="s">
        <v>7157</v>
      </c>
      <c r="B1283" s="113" t="s">
        <v>3344</v>
      </c>
      <c r="C1283" s="182" t="s">
        <v>2618</v>
      </c>
      <c r="D1283" s="40" t="s">
        <v>3345</v>
      </c>
      <c r="E1283" s="181" t="s">
        <v>1318</v>
      </c>
      <c r="F1283" s="184" t="s">
        <v>4526</v>
      </c>
      <c r="G1283" s="184">
        <v>2.0250117880000001E-2</v>
      </c>
      <c r="H1283" s="184">
        <v>9.3160695000000008E-4</v>
      </c>
      <c r="I1283" s="184">
        <v>1.6029676900000001E-3</v>
      </c>
      <c r="J1283" s="328">
        <v>1.3058324E-4</v>
      </c>
      <c r="K1283" s="184">
        <v>1.758496E-2</v>
      </c>
      <c r="L1283" s="184">
        <v>7.8954141000000004E-4</v>
      </c>
      <c r="M1283" s="184">
        <v>8.1342627999999998E-4</v>
      </c>
      <c r="N1283" s="184">
        <v>8.0042163000000003E-4</v>
      </c>
      <c r="O1283" s="331">
        <v>1.3118531999999999E-4</v>
      </c>
      <c r="P1283" s="331">
        <v>0</v>
      </c>
      <c r="Q1283" s="331">
        <v>0</v>
      </c>
      <c r="R1283" s="331">
        <v>0</v>
      </c>
      <c r="S1283" s="331">
        <v>1.3058324E-4</v>
      </c>
      <c r="T1283" s="331">
        <v>0</v>
      </c>
      <c r="U1283" s="184">
        <v>0</v>
      </c>
      <c r="V1283" s="184">
        <v>0</v>
      </c>
      <c r="W1283" s="184">
        <v>0</v>
      </c>
      <c r="X1283" s="184">
        <v>0</v>
      </c>
      <c r="Y1283"/>
      <c r="Z1283" s="288">
        <v>0.11723306666666668</v>
      </c>
      <c r="AA1283"/>
      <c r="AB1283" s="164">
        <v>1.9709216000000001</v>
      </c>
      <c r="AC1283" s="164">
        <v>1.4129293999999999</v>
      </c>
      <c r="AD1283" s="164">
        <v>0</v>
      </c>
      <c r="AE1283" s="164">
        <v>0</v>
      </c>
      <c r="AF1283" s="164">
        <v>0.11783109999999999</v>
      </c>
      <c r="AG1283" s="164">
        <v>0.40763350999999998</v>
      </c>
      <c r="AH1283" s="164">
        <v>3.2527632000000001E-2</v>
      </c>
      <c r="AI1283"/>
      <c r="AJ1283" s="185">
        <v>2.2587058E-3</v>
      </c>
      <c r="AK1283" s="185">
        <v>2.0885079000000002E-3</v>
      </c>
      <c r="AL1283" s="187">
        <v>9.4600897999999999E-5</v>
      </c>
      <c r="AM1283" s="187">
        <v>7.5596940999999993E-5</v>
      </c>
      <c r="AN1283" s="176">
        <v>1.2521031000000001E-7</v>
      </c>
      <c r="AO1283" s="176">
        <v>3.4985539000000001E-10</v>
      </c>
      <c r="AP1283" s="176">
        <v>1.0587806999999999E-2</v>
      </c>
      <c r="AQ1283" s="192">
        <v>1.0879229000000001E-7</v>
      </c>
      <c r="AR1283" s="192">
        <v>3.2825258999999999E-10</v>
      </c>
      <c r="AS1283" s="192">
        <v>8.9683296999999996E-15</v>
      </c>
      <c r="AT1283" s="193">
        <v>0</v>
      </c>
      <c r="AU1283" s="193">
        <v>0</v>
      </c>
      <c r="AV1283" s="192">
        <v>2.1449206999999999E-11</v>
      </c>
      <c r="AW1283" s="192">
        <v>1.639657E-8</v>
      </c>
      <c r="AX1283" s="192">
        <v>4.8914654999999998E-12</v>
      </c>
      <c r="AY1283" s="192">
        <v>1.6702368000000001E-11</v>
      </c>
      <c r="AZ1283" s="193">
        <v>0</v>
      </c>
      <c r="BA1283" s="193">
        <v>0</v>
      </c>
      <c r="BB1283" s="193">
        <v>0</v>
      </c>
      <c r="BC1283" s="193">
        <v>0</v>
      </c>
      <c r="BD1283" s="193">
        <v>0</v>
      </c>
      <c r="BE1283" s="193">
        <v>0</v>
      </c>
      <c r="BF1283" s="193">
        <v>0</v>
      </c>
      <c r="BG1283" s="193">
        <v>0</v>
      </c>
      <c r="BH1283" s="192">
        <v>5.0056906999999999E-6</v>
      </c>
      <c r="BI1283" s="193">
        <v>1.0582800999999999E-2</v>
      </c>
      <c r="BJ1283" s="193">
        <v>0</v>
      </c>
      <c r="BK1283" s="193">
        <v>0</v>
      </c>
      <c r="BL1283" s="193">
        <v>0</v>
      </c>
      <c r="BM1283"/>
      <c r="BN1283" s="186">
        <v>5.3986449000000001E-6</v>
      </c>
      <c r="BO1283" s="186">
        <v>1.1515117E-7</v>
      </c>
      <c r="BP1283" s="186">
        <v>3.2687690000000001E-6</v>
      </c>
      <c r="BQ1283" s="164">
        <v>3.8107046999999998E-10</v>
      </c>
      <c r="BR1283" s="186">
        <v>2.1227536E-7</v>
      </c>
      <c r="BS1283" s="186">
        <v>0</v>
      </c>
      <c r="BT1283" s="164">
        <v>0</v>
      </c>
      <c r="BU1283" s="186">
        <v>0</v>
      </c>
      <c r="BV1283" s="164">
        <v>0</v>
      </c>
      <c r="BW1283" s="164">
        <v>1.1624618999999999E-9</v>
      </c>
      <c r="BX1283" s="164">
        <v>0</v>
      </c>
      <c r="BY1283" s="164">
        <v>0</v>
      </c>
      <c r="BZ1283" s="164">
        <v>0</v>
      </c>
      <c r="CA1283" s="186">
        <v>1.6047977E-7</v>
      </c>
      <c r="CB1283" s="186">
        <v>1.6404258999999999E-6</v>
      </c>
      <c r="CC1283" s="186">
        <v>1.6559574999999999E-13</v>
      </c>
      <c r="CD1283" s="164">
        <v>0</v>
      </c>
      <c r="CE1283"/>
      <c r="CF1283" s="330">
        <v>0</v>
      </c>
      <c r="CG1283" s="330">
        <v>0.11723306999999999</v>
      </c>
      <c r="CH1283" s="330">
        <v>0</v>
      </c>
      <c r="CI1283" s="330">
        <v>7.8784754000000006E-5</v>
      </c>
      <c r="CJ1283" s="329">
        <v>5.5277535000000003E-5</v>
      </c>
      <c r="CK1283" s="330">
        <v>0</v>
      </c>
      <c r="CL1283" s="330">
        <v>0</v>
      </c>
      <c r="CM1283" s="329">
        <v>8.0860774000000006E-6</v>
      </c>
      <c r="CN1283" s="330">
        <v>0</v>
      </c>
      <c r="CO1283" s="330">
        <v>0.17710751999999999</v>
      </c>
      <c r="CP1283"/>
      <c r="CQ1283">
        <v>1.758496E-2</v>
      </c>
      <c r="CR1283">
        <v>2.53457464E-3</v>
      </c>
      <c r="CS1283">
        <v>1.6029676900000001E-3</v>
      </c>
      <c r="CT1283">
        <v>1.6029676900000001E-3</v>
      </c>
      <c r="CU1283">
        <v>1.3058324E-4</v>
      </c>
      <c r="CV1283" s="134"/>
      <c r="CW1283" s="384"/>
      <c r="CY1283" s="151"/>
      <c r="CZ1283" s="11"/>
      <c r="DA1283" s="236"/>
      <c r="DB1283" s="257"/>
      <c r="DC1283"/>
      <c r="DD1283"/>
      <c r="DE1283"/>
      <c r="DF1283"/>
      <c r="DG1283"/>
      <c r="DH1283"/>
      <c r="DI1283"/>
      <c r="DJ1283"/>
      <c r="DK1283"/>
      <c r="DL1283"/>
    </row>
    <row r="1284" spans="1:116" ht="14.4" x14ac:dyDescent="0.3">
      <c r="A1284" t="s">
        <v>7158</v>
      </c>
      <c r="B1284" s="113" t="s">
        <v>3344</v>
      </c>
      <c r="C1284" s="182" t="s">
        <v>2619</v>
      </c>
      <c r="D1284" s="40" t="s">
        <v>3345</v>
      </c>
      <c r="E1284" s="181" t="s">
        <v>1318</v>
      </c>
      <c r="F1284" s="184" t="s">
        <v>4527</v>
      </c>
      <c r="G1284" s="184">
        <v>1.9921270301999999E-2</v>
      </c>
      <c r="H1284" s="184">
        <v>1.04944359E-3</v>
      </c>
      <c r="I1284" s="184">
        <v>1.9583038299999999E-3</v>
      </c>
      <c r="J1284" s="328">
        <v>9.5454881999999997E-5</v>
      </c>
      <c r="K1284" s="184">
        <v>1.6818067999999999E-2</v>
      </c>
      <c r="L1284" s="331">
        <v>1.0544999000000001E-3</v>
      </c>
      <c r="M1284" s="331">
        <v>9.0380392999999998E-4</v>
      </c>
      <c r="N1284" s="331">
        <v>8.7021115999999998E-4</v>
      </c>
      <c r="O1284" s="331">
        <v>1.7923243E-4</v>
      </c>
      <c r="P1284" s="331">
        <v>0</v>
      </c>
      <c r="Q1284" s="331">
        <v>0</v>
      </c>
      <c r="R1284" s="184">
        <v>0</v>
      </c>
      <c r="S1284" s="331">
        <v>9.5454881999999997E-5</v>
      </c>
      <c r="T1284" s="331">
        <v>0</v>
      </c>
      <c r="U1284" s="331">
        <v>0</v>
      </c>
      <c r="V1284" s="184">
        <v>0</v>
      </c>
      <c r="W1284" s="184">
        <v>0</v>
      </c>
      <c r="X1284" s="184">
        <v>0</v>
      </c>
      <c r="Y1284"/>
      <c r="Z1284" s="288">
        <v>0.11212045333333333</v>
      </c>
      <c r="AA1284"/>
      <c r="AB1284" s="164">
        <v>2.0707889000000002</v>
      </c>
      <c r="AC1284" s="164">
        <v>1.4620740000000001</v>
      </c>
      <c r="AD1284" s="164">
        <v>0</v>
      </c>
      <c r="AE1284" s="164">
        <v>0</v>
      </c>
      <c r="AF1284" s="164">
        <v>0.22960944999999999</v>
      </c>
      <c r="AG1284" s="164">
        <v>0.22354347999999999</v>
      </c>
      <c r="AH1284" s="164">
        <v>0.15556197999999999</v>
      </c>
      <c r="AI1284"/>
      <c r="AJ1284" s="185">
        <v>2.2725458999999998E-3</v>
      </c>
      <c r="AK1284" s="185">
        <v>2.1022342000000002E-3</v>
      </c>
      <c r="AL1284" s="187">
        <v>9.2360862000000001E-5</v>
      </c>
      <c r="AM1284" s="187">
        <v>7.7950840999999998E-5</v>
      </c>
      <c r="AN1284" s="176">
        <v>1.2603322E-7</v>
      </c>
      <c r="AO1284" s="176">
        <v>3.4157122999999999E-10</v>
      </c>
      <c r="AP1284" s="176">
        <v>1.0917484999999999E-2</v>
      </c>
      <c r="AQ1284" s="192">
        <v>1.0404778E-7</v>
      </c>
      <c r="AR1284" s="192">
        <v>3.1393726E-10</v>
      </c>
      <c r="AS1284" s="192">
        <v>8.5772144999999996E-15</v>
      </c>
      <c r="AT1284" s="193">
        <v>0</v>
      </c>
      <c r="AU1284" s="193">
        <v>0</v>
      </c>
      <c r="AV1284" s="192">
        <v>2.3319384E-11</v>
      </c>
      <c r="AW1284" s="192">
        <v>2.1962124999999999E-8</v>
      </c>
      <c r="AX1284" s="192">
        <v>5.3179571E-12</v>
      </c>
      <c r="AY1284" s="192">
        <v>2.2307436000000001E-11</v>
      </c>
      <c r="AZ1284" s="193">
        <v>0</v>
      </c>
      <c r="BA1284" s="193">
        <v>0</v>
      </c>
      <c r="BB1284" s="193">
        <v>0</v>
      </c>
      <c r="BC1284" s="193">
        <v>0</v>
      </c>
      <c r="BD1284" s="193">
        <v>0</v>
      </c>
      <c r="BE1284" s="193">
        <v>0</v>
      </c>
      <c r="BF1284" s="193">
        <v>0</v>
      </c>
      <c r="BG1284" s="193">
        <v>0</v>
      </c>
      <c r="BH1284" s="192">
        <v>3.6591038000000001E-6</v>
      </c>
      <c r="BI1284" s="193">
        <v>1.0913826E-2</v>
      </c>
      <c r="BJ1284" s="193">
        <v>0</v>
      </c>
      <c r="BK1284" s="193">
        <v>0</v>
      </c>
      <c r="BL1284" s="193">
        <v>0</v>
      </c>
      <c r="BM1284"/>
      <c r="BN1284" s="186">
        <v>5.4522326999999997E-6</v>
      </c>
      <c r="BO1284" s="186">
        <v>1.5379421E-7</v>
      </c>
      <c r="BP1284" s="186">
        <v>3.1262157E-6</v>
      </c>
      <c r="BQ1284" s="164">
        <v>4.1429637000000002E-10</v>
      </c>
      <c r="BR1284" s="186">
        <v>2.8711297000000001E-7</v>
      </c>
      <c r="BS1284" s="186">
        <v>0</v>
      </c>
      <c r="BT1284" s="164">
        <v>0</v>
      </c>
      <c r="BU1284" s="186">
        <v>0</v>
      </c>
      <c r="BV1284" s="164">
        <v>0</v>
      </c>
      <c r="BW1284" s="164">
        <v>1.2638180000000001E-9</v>
      </c>
      <c r="BX1284" s="164">
        <v>0</v>
      </c>
      <c r="BY1284" s="164">
        <v>0</v>
      </c>
      <c r="BZ1284" s="164">
        <v>0</v>
      </c>
      <c r="CA1284" s="186">
        <v>1.7632886000000001E-7</v>
      </c>
      <c r="CB1284" s="186">
        <v>1.7071027E-6</v>
      </c>
      <c r="CC1284" s="186">
        <v>1.2104863999999999E-13</v>
      </c>
      <c r="CD1284" s="164">
        <v>0</v>
      </c>
      <c r="CE1284"/>
      <c r="CF1284" s="330">
        <v>0</v>
      </c>
      <c r="CG1284" s="330">
        <v>0.11212045</v>
      </c>
      <c r="CH1284" s="330">
        <v>0</v>
      </c>
      <c r="CI1284" s="330">
        <v>1.0522376E-4</v>
      </c>
      <c r="CJ1284" s="329">
        <v>6.1419275999999998E-5</v>
      </c>
      <c r="CK1284" s="330">
        <v>0</v>
      </c>
      <c r="CL1284" s="330">
        <v>0</v>
      </c>
      <c r="CM1284" s="329">
        <v>1.0899976E-5</v>
      </c>
      <c r="CN1284" s="330">
        <v>0</v>
      </c>
      <c r="CO1284" s="330">
        <v>0.17769249000000001</v>
      </c>
      <c r="CP1284"/>
      <c r="CQ1284">
        <v>1.6818067999999999E-2</v>
      </c>
      <c r="CR1284">
        <v>3.0077474199999999E-3</v>
      </c>
      <c r="CS1284">
        <v>1.9583038299999999E-3</v>
      </c>
      <c r="CT1284">
        <v>1.9583038299999999E-3</v>
      </c>
      <c r="CU1284">
        <v>9.5454881999999997E-5</v>
      </c>
      <c r="CV1284" s="134"/>
      <c r="CW1284" s="384"/>
      <c r="CZ1284" s="11"/>
      <c r="DA1284" s="236"/>
      <c r="DB1284" s="257"/>
      <c r="DC1284"/>
      <c r="DD1284"/>
      <c r="DE1284"/>
      <c r="DF1284"/>
      <c r="DG1284"/>
      <c r="DH1284"/>
      <c r="DI1284"/>
      <c r="DJ1284"/>
      <c r="DK1284"/>
      <c r="DL1284"/>
    </row>
    <row r="1285" spans="1:116" ht="14.4" x14ac:dyDescent="0.3">
      <c r="A1285" t="s">
        <v>7159</v>
      </c>
      <c r="B1285" s="113" t="s">
        <v>3344</v>
      </c>
      <c r="C1285" s="182" t="s">
        <v>2620</v>
      </c>
      <c r="D1285" s="40" t="s">
        <v>3345</v>
      </c>
      <c r="E1285" s="181" t="s">
        <v>1318</v>
      </c>
      <c r="F1285" s="184" t="s">
        <v>4528</v>
      </c>
      <c r="G1285" s="184">
        <v>7.0506021499999998E-3</v>
      </c>
      <c r="H1285" s="184">
        <v>8.2647907000000002E-4</v>
      </c>
      <c r="I1285" s="184">
        <v>1.2047573399999998E-3</v>
      </c>
      <c r="J1285" s="328">
        <v>1.4519444E-4</v>
      </c>
      <c r="K1285" s="184">
        <v>4.8741712999999997E-3</v>
      </c>
      <c r="L1285" s="184">
        <v>5.6047333999999997E-4</v>
      </c>
      <c r="M1285" s="331">
        <v>6.4428399999999996E-4</v>
      </c>
      <c r="N1285" s="331">
        <v>6.0943227999999999E-4</v>
      </c>
      <c r="O1285" s="331">
        <v>2.1704679E-4</v>
      </c>
      <c r="P1285" s="331">
        <v>0</v>
      </c>
      <c r="Q1285" s="331">
        <v>0</v>
      </c>
      <c r="R1285" s="184">
        <v>0</v>
      </c>
      <c r="S1285" s="184">
        <v>1.4519444E-4</v>
      </c>
      <c r="T1285" s="184">
        <v>0</v>
      </c>
      <c r="U1285" s="184">
        <v>0</v>
      </c>
      <c r="V1285" s="184">
        <v>0</v>
      </c>
      <c r="W1285" s="184">
        <v>0</v>
      </c>
      <c r="X1285" s="184">
        <v>0</v>
      </c>
      <c r="Y1285"/>
      <c r="Z1285" s="288">
        <v>3.2494475333333335E-2</v>
      </c>
      <c r="AA1285"/>
      <c r="AB1285" s="164">
        <v>1.7006174000000001</v>
      </c>
      <c r="AC1285" s="164">
        <v>0.57016285</v>
      </c>
      <c r="AD1285" s="164">
        <v>0</v>
      </c>
      <c r="AE1285" s="164">
        <v>0</v>
      </c>
      <c r="AF1285" s="164">
        <v>0.40921932999999999</v>
      </c>
      <c r="AG1285" s="164">
        <v>5.2773311000000003E-2</v>
      </c>
      <c r="AH1285" s="164">
        <v>0.66846192999999998</v>
      </c>
      <c r="AI1285"/>
      <c r="AJ1285" s="185">
        <v>7.9073474000000005E-4</v>
      </c>
      <c r="AK1285" s="185">
        <v>7.2982479999999996E-4</v>
      </c>
      <c r="AL1285" s="187">
        <v>2.8815951999999999E-5</v>
      </c>
      <c r="AM1285" s="187">
        <v>3.2093986999999999E-5</v>
      </c>
      <c r="AN1285" s="176">
        <v>4.3754483999999998E-8</v>
      </c>
      <c r="AO1285" s="176">
        <v>1.0656787E-10</v>
      </c>
      <c r="AP1285" s="176">
        <v>4.4949561000000001E-3</v>
      </c>
      <c r="AQ1285" s="192">
        <v>3.0154872999999997E-8</v>
      </c>
      <c r="AR1285" s="192">
        <v>9.0984531000000004E-11</v>
      </c>
      <c r="AS1285" s="192">
        <v>2.4858274000000001E-15</v>
      </c>
      <c r="AT1285" s="193">
        <v>0</v>
      </c>
      <c r="AU1285" s="193">
        <v>0</v>
      </c>
      <c r="AV1285" s="192">
        <v>1.6331192E-11</v>
      </c>
      <c r="AW1285" s="192">
        <v>1.358328E-8</v>
      </c>
      <c r="AX1285" s="192">
        <v>3.7243084000000002E-12</v>
      </c>
      <c r="AY1285" s="192">
        <v>1.1856543E-11</v>
      </c>
      <c r="AZ1285" s="193">
        <v>0</v>
      </c>
      <c r="BA1285" s="193">
        <v>0</v>
      </c>
      <c r="BB1285" s="193">
        <v>0</v>
      </c>
      <c r="BC1285" s="193">
        <v>0</v>
      </c>
      <c r="BD1285" s="193">
        <v>0</v>
      </c>
      <c r="BE1285" s="193">
        <v>0</v>
      </c>
      <c r="BF1285" s="193">
        <v>0</v>
      </c>
      <c r="BG1285" s="193">
        <v>0</v>
      </c>
      <c r="BH1285" s="192">
        <v>5.5657870000000004E-6</v>
      </c>
      <c r="BI1285" s="193">
        <v>4.4893902999999999E-3</v>
      </c>
      <c r="BJ1285" s="193">
        <v>0</v>
      </c>
      <c r="BK1285" s="193">
        <v>0</v>
      </c>
      <c r="BL1285" s="193">
        <v>0</v>
      </c>
      <c r="BM1285"/>
      <c r="BN1285" s="186">
        <v>2.0298030999999998E-6</v>
      </c>
      <c r="BO1285" s="186">
        <v>8.1742591000000005E-8</v>
      </c>
      <c r="BP1285" s="186">
        <v>9.0603218999999997E-7</v>
      </c>
      <c r="BQ1285" s="164">
        <v>2.9014288999999999E-10</v>
      </c>
      <c r="BR1285" s="186">
        <v>2.6160846E-7</v>
      </c>
      <c r="BS1285" s="186">
        <v>0</v>
      </c>
      <c r="BT1285" s="164">
        <v>0</v>
      </c>
      <c r="BU1285" s="186">
        <v>0</v>
      </c>
      <c r="BV1285" s="164">
        <v>0</v>
      </c>
      <c r="BW1285" s="164">
        <v>8.8508576999999997E-10</v>
      </c>
      <c r="BX1285" s="164">
        <v>0</v>
      </c>
      <c r="BY1285" s="164">
        <v>0</v>
      </c>
      <c r="BZ1285" s="164">
        <v>0</v>
      </c>
      <c r="CA1285" s="186">
        <v>1.2180246E-7</v>
      </c>
      <c r="CB1285" s="186">
        <v>6.5744200000000004E-7</v>
      </c>
      <c r="CC1285" s="186">
        <v>1.8412457E-13</v>
      </c>
      <c r="CD1285" s="164">
        <v>0</v>
      </c>
      <c r="CE1285"/>
      <c r="CF1285" s="330">
        <v>0</v>
      </c>
      <c r="CG1285" s="330">
        <v>3.2494475000000002E-2</v>
      </c>
      <c r="CH1285" s="330">
        <v>0</v>
      </c>
      <c r="CI1285" s="330">
        <v>5.5927090999999997E-5</v>
      </c>
      <c r="CJ1285" s="329">
        <v>4.3783231999999999E-5</v>
      </c>
      <c r="CK1285" s="330">
        <v>0</v>
      </c>
      <c r="CL1285" s="330">
        <v>0</v>
      </c>
      <c r="CM1285" s="329">
        <v>8.8304042000000002E-6</v>
      </c>
      <c r="CN1285" s="330">
        <v>0</v>
      </c>
      <c r="CO1285" s="330">
        <v>7.7049033000000003E-2</v>
      </c>
      <c r="CP1285"/>
      <c r="CQ1285">
        <v>4.8741712999999997E-3</v>
      </c>
      <c r="CR1285">
        <v>2.0312364099999997E-3</v>
      </c>
      <c r="CS1285">
        <v>1.2047573399999998E-3</v>
      </c>
      <c r="CT1285">
        <v>1.2047573399999998E-3</v>
      </c>
      <c r="CU1285">
        <v>1.4519444E-4</v>
      </c>
      <c r="CV1285" s="134"/>
      <c r="CW1285" s="384"/>
      <c r="CZ1285" s="11"/>
      <c r="DA1285" s="236"/>
      <c r="DB1285" s="151"/>
      <c r="DC1285"/>
      <c r="DD1285"/>
      <c r="DE1285"/>
      <c r="DF1285"/>
      <c r="DG1285"/>
      <c r="DH1285"/>
      <c r="DI1285"/>
      <c r="DJ1285"/>
      <c r="DK1285"/>
      <c r="DL1285"/>
    </row>
    <row r="1286" spans="1:116" ht="14.4" x14ac:dyDescent="0.3">
      <c r="A1286" t="s">
        <v>7160</v>
      </c>
      <c r="B1286" s="113" t="s">
        <v>3344</v>
      </c>
      <c r="C1286" s="182" t="s">
        <v>2621</v>
      </c>
      <c r="D1286" s="40" t="s">
        <v>3345</v>
      </c>
      <c r="E1286" s="181" t="s">
        <v>1318</v>
      </c>
      <c r="F1286" s="184" t="s">
        <v>4529</v>
      </c>
      <c r="G1286" s="184">
        <v>1.13294151E-2</v>
      </c>
      <c r="H1286" s="184">
        <v>1.05723276E-3</v>
      </c>
      <c r="I1286" s="184">
        <v>2.4695328400000001E-3</v>
      </c>
      <c r="J1286" s="328">
        <v>2.4725849999999999E-4</v>
      </c>
      <c r="K1286" s="184">
        <v>7.5553909999999998E-3</v>
      </c>
      <c r="L1286" s="331">
        <v>1.5883551000000001E-3</v>
      </c>
      <c r="M1286" s="331">
        <v>8.8117773999999999E-4</v>
      </c>
      <c r="N1286" s="331">
        <v>7.9753929000000003E-4</v>
      </c>
      <c r="O1286" s="331">
        <v>2.5969346999999999E-4</v>
      </c>
      <c r="P1286" s="331">
        <v>0</v>
      </c>
      <c r="Q1286" s="184">
        <v>0</v>
      </c>
      <c r="R1286" s="331">
        <v>0</v>
      </c>
      <c r="S1286" s="331">
        <v>2.4725849999999999E-4</v>
      </c>
      <c r="T1286" s="331">
        <v>0</v>
      </c>
      <c r="U1286" s="184">
        <v>0</v>
      </c>
      <c r="V1286" s="184">
        <v>0</v>
      </c>
      <c r="W1286" s="184">
        <v>0</v>
      </c>
      <c r="X1286" s="184">
        <v>0</v>
      </c>
      <c r="Y1286"/>
      <c r="Z1286" s="288">
        <v>5.0369273333333332E-2</v>
      </c>
      <c r="AA1286"/>
      <c r="AB1286" s="164">
        <v>2.1471053000000002</v>
      </c>
      <c r="AC1286" s="164">
        <v>0.80263907000000001</v>
      </c>
      <c r="AD1286" s="164">
        <v>0</v>
      </c>
      <c r="AE1286" s="164">
        <v>0</v>
      </c>
      <c r="AF1286" s="164">
        <v>0.48537806999999999</v>
      </c>
      <c r="AG1286" s="164">
        <v>0.75052209000000003</v>
      </c>
      <c r="AH1286" s="164">
        <v>0.10856608</v>
      </c>
      <c r="AI1286"/>
      <c r="AJ1286" s="185">
        <v>1.4300278E-3</v>
      </c>
      <c r="AK1286" s="185">
        <v>1.3291224E-3</v>
      </c>
      <c r="AL1286" s="187">
        <v>4.8540195E-5</v>
      </c>
      <c r="AM1286" s="187">
        <v>5.2365187999999998E-5</v>
      </c>
      <c r="AN1286" s="176">
        <v>7.9683597999999998E-8</v>
      </c>
      <c r="AO1286" s="176">
        <v>1.7951255999999999E-10</v>
      </c>
      <c r="AP1286" s="176">
        <v>7.3340599000000003E-3</v>
      </c>
      <c r="AQ1286" s="192">
        <v>4.6742684999999999E-8</v>
      </c>
      <c r="AR1286" s="192">
        <v>1.4103395999999999E-10</v>
      </c>
      <c r="AS1286" s="192">
        <v>3.8532494000000002E-15</v>
      </c>
      <c r="AT1286" s="193">
        <v>0</v>
      </c>
      <c r="AU1286" s="193">
        <v>0</v>
      </c>
      <c r="AV1286" s="192">
        <v>2.1371968000000002E-11</v>
      </c>
      <c r="AW1286" s="192">
        <v>3.2919541000000002E-8</v>
      </c>
      <c r="AX1286" s="192">
        <v>4.8738512000000002E-12</v>
      </c>
      <c r="AY1286" s="192">
        <v>3.3600887000000001E-11</v>
      </c>
      <c r="AZ1286" s="193">
        <v>0</v>
      </c>
      <c r="BA1286" s="193">
        <v>0</v>
      </c>
      <c r="BB1286" s="193">
        <v>0</v>
      </c>
      <c r="BC1286" s="193">
        <v>0</v>
      </c>
      <c r="BD1286" s="193">
        <v>0</v>
      </c>
      <c r="BE1286" s="193">
        <v>0</v>
      </c>
      <c r="BF1286" s="193">
        <v>0</v>
      </c>
      <c r="BG1286" s="193">
        <v>0</v>
      </c>
      <c r="BH1286" s="192">
        <v>9.4782425999999997E-6</v>
      </c>
      <c r="BI1286" s="193">
        <v>7.3245817E-3</v>
      </c>
      <c r="BJ1286" s="193">
        <v>0</v>
      </c>
      <c r="BK1286" s="193">
        <v>0</v>
      </c>
      <c r="BL1286" s="193">
        <v>0</v>
      </c>
      <c r="BM1286"/>
      <c r="BN1286" s="186">
        <v>3.1795890999999999E-6</v>
      </c>
      <c r="BO1286" s="186">
        <v>2.3165467000000001E-7</v>
      </c>
      <c r="BP1286" s="186">
        <v>1.404429E-6</v>
      </c>
      <c r="BQ1286" s="164">
        <v>3.7969823000000002E-10</v>
      </c>
      <c r="BR1286" s="186">
        <v>4.2326838999999999E-7</v>
      </c>
      <c r="BS1286" s="186">
        <v>0</v>
      </c>
      <c r="BT1286" s="164">
        <v>0</v>
      </c>
      <c r="BU1286" s="186">
        <v>0</v>
      </c>
      <c r="BV1286" s="164">
        <v>0</v>
      </c>
      <c r="BW1286" s="164">
        <v>1.1582758E-9</v>
      </c>
      <c r="BX1286" s="164">
        <v>0</v>
      </c>
      <c r="BY1286" s="164">
        <v>0</v>
      </c>
      <c r="BZ1286" s="164">
        <v>0</v>
      </c>
      <c r="CA1286" s="186">
        <v>1.674914E-7</v>
      </c>
      <c r="CB1286" s="186">
        <v>9.5120737999999998E-7</v>
      </c>
      <c r="CC1286" s="186">
        <v>3.1355446999999998E-13</v>
      </c>
      <c r="CD1286" s="164">
        <v>0</v>
      </c>
      <c r="CE1286"/>
      <c r="CF1286" s="330">
        <v>0</v>
      </c>
      <c r="CG1286" s="330">
        <v>5.0369272999999999E-2</v>
      </c>
      <c r="CH1286" s="330">
        <v>0</v>
      </c>
      <c r="CI1286" s="330">
        <v>1.5849475E-4</v>
      </c>
      <c r="CJ1286" s="329">
        <v>5.9881681000000001E-5</v>
      </c>
      <c r="CK1286" s="330">
        <v>0</v>
      </c>
      <c r="CL1286" s="330">
        <v>0</v>
      </c>
      <c r="CM1286" s="329">
        <v>1.6161935000000001E-5</v>
      </c>
      <c r="CN1286" s="330">
        <v>0</v>
      </c>
      <c r="CO1286" s="330">
        <v>0.1088021</v>
      </c>
      <c r="CP1286"/>
      <c r="CQ1286">
        <v>7.5553909999999998E-3</v>
      </c>
      <c r="CR1286">
        <v>3.5267656000000001E-3</v>
      </c>
      <c r="CS1286">
        <v>2.4695328400000001E-3</v>
      </c>
      <c r="CT1286">
        <v>2.4695328400000001E-3</v>
      </c>
      <c r="CU1286">
        <v>2.4725849999999999E-4</v>
      </c>
      <c r="CV1286" s="134"/>
      <c r="CW1286" s="384"/>
      <c r="CZ1286" s="11"/>
      <c r="DA1286" s="236"/>
      <c r="DB1286" s="257"/>
      <c r="DC1286"/>
      <c r="DD1286"/>
      <c r="DE1286"/>
      <c r="DF1286"/>
      <c r="DG1286"/>
      <c r="DH1286"/>
      <c r="DI1286"/>
      <c r="DJ1286"/>
      <c r="DK1286"/>
      <c r="DL1286"/>
    </row>
    <row r="1287" spans="1:116" ht="14.4" x14ac:dyDescent="0.3">
      <c r="A1287" t="s">
        <v>7161</v>
      </c>
      <c r="B1287" s="113" t="s">
        <v>3344</v>
      </c>
      <c r="C1287" s="182" t="s">
        <v>2622</v>
      </c>
      <c r="D1287" s="40" t="s">
        <v>3345</v>
      </c>
      <c r="E1287" s="181" t="s">
        <v>1318</v>
      </c>
      <c r="F1287" s="184" t="s">
        <v>4530</v>
      </c>
      <c r="G1287" s="184">
        <v>6.8215209199999991E-3</v>
      </c>
      <c r="H1287" s="184">
        <v>1.0335416399999998E-3</v>
      </c>
      <c r="I1287" s="184">
        <v>1.84258286E-3</v>
      </c>
      <c r="J1287" s="328">
        <v>2.5127902000000001E-4</v>
      </c>
      <c r="K1287" s="184">
        <v>3.6941173999999999E-3</v>
      </c>
      <c r="L1287" s="331">
        <v>1.064558E-3</v>
      </c>
      <c r="M1287" s="184">
        <v>7.7802486000000002E-4</v>
      </c>
      <c r="N1287" s="331">
        <v>6.9518768999999995E-4</v>
      </c>
      <c r="O1287" s="331">
        <v>3.3835395E-4</v>
      </c>
      <c r="P1287" s="331">
        <v>0</v>
      </c>
      <c r="Q1287" s="184">
        <v>0</v>
      </c>
      <c r="R1287" s="331">
        <v>0</v>
      </c>
      <c r="S1287" s="331">
        <v>2.5127902000000001E-4</v>
      </c>
      <c r="T1287" s="331">
        <v>0</v>
      </c>
      <c r="U1287" s="331">
        <v>0</v>
      </c>
      <c r="V1287" s="184">
        <v>0</v>
      </c>
      <c r="W1287" s="184">
        <v>0</v>
      </c>
      <c r="X1287" s="184">
        <v>0</v>
      </c>
      <c r="Y1287"/>
      <c r="Z1287" s="288">
        <v>2.4627449333333332E-2</v>
      </c>
      <c r="AA1287"/>
      <c r="AB1287" s="164">
        <v>1.8522890000000001</v>
      </c>
      <c r="AC1287" s="164">
        <v>0.25155392999999998</v>
      </c>
      <c r="AD1287" s="164">
        <v>0</v>
      </c>
      <c r="AE1287" s="164">
        <v>0</v>
      </c>
      <c r="AF1287" s="164">
        <v>0.73211915000000005</v>
      </c>
      <c r="AG1287" s="164">
        <v>0.79623126</v>
      </c>
      <c r="AH1287" s="164">
        <v>7.2384662000000002E-2</v>
      </c>
      <c r="AI1287"/>
      <c r="AJ1287" s="185">
        <v>8.3539642000000002E-4</v>
      </c>
      <c r="AK1287" s="185">
        <v>7.9252749E-4</v>
      </c>
      <c r="AL1287" s="187">
        <v>2.5884667999999999E-5</v>
      </c>
      <c r="AM1287" s="187">
        <v>1.698426E-5</v>
      </c>
      <c r="AN1287" s="176">
        <v>4.7513638000000002E-8</v>
      </c>
      <c r="AO1287" s="176">
        <v>9.5727323000000001E-11</v>
      </c>
      <c r="AP1287" s="176">
        <v>2.3787478999999999E-3</v>
      </c>
      <c r="AQ1287" s="192">
        <v>2.2854272999999998E-8</v>
      </c>
      <c r="AR1287" s="192">
        <v>6.8956859000000003E-11</v>
      </c>
      <c r="AS1287" s="192">
        <v>1.8839998999999999E-15</v>
      </c>
      <c r="AT1287" s="193">
        <v>0</v>
      </c>
      <c r="AU1287" s="193">
        <v>0</v>
      </c>
      <c r="AV1287" s="192">
        <v>1.8629212999999999E-11</v>
      </c>
      <c r="AW1287" s="192">
        <v>2.4640736000000001E-8</v>
      </c>
      <c r="AX1287" s="192">
        <v>4.2483692000000003E-12</v>
      </c>
      <c r="AY1287" s="192">
        <v>2.2520210999999999E-11</v>
      </c>
      <c r="AZ1287" s="193">
        <v>0</v>
      </c>
      <c r="BA1287" s="193">
        <v>0</v>
      </c>
      <c r="BB1287" s="193">
        <v>0</v>
      </c>
      <c r="BC1287" s="193">
        <v>0</v>
      </c>
      <c r="BD1287" s="193">
        <v>0</v>
      </c>
      <c r="BE1287" s="193">
        <v>0</v>
      </c>
      <c r="BF1287" s="193">
        <v>0</v>
      </c>
      <c r="BG1287" s="193">
        <v>0</v>
      </c>
      <c r="BH1287" s="192">
        <v>9.6323626000000002E-6</v>
      </c>
      <c r="BI1287" s="193">
        <v>2.3691154999999999E-3</v>
      </c>
      <c r="BJ1287" s="193">
        <v>0</v>
      </c>
      <c r="BK1287" s="193">
        <v>0</v>
      </c>
      <c r="BL1287" s="193">
        <v>0</v>
      </c>
      <c r="BM1287"/>
      <c r="BN1287" s="186">
        <v>1.7169935E-6</v>
      </c>
      <c r="BO1287" s="186">
        <v>1.5526114000000001E-7</v>
      </c>
      <c r="BP1287" s="186">
        <v>6.8667864000000005E-7</v>
      </c>
      <c r="BQ1287" s="164">
        <v>3.3096993999999999E-10</v>
      </c>
      <c r="BR1287" s="186">
        <v>4.3074785E-7</v>
      </c>
      <c r="BS1287" s="186">
        <v>0</v>
      </c>
      <c r="BT1287" s="164">
        <v>0</v>
      </c>
      <c r="BU1287" s="186">
        <v>0</v>
      </c>
      <c r="BV1287" s="164">
        <v>0</v>
      </c>
      <c r="BW1287" s="164">
        <v>1.0096294E-9</v>
      </c>
      <c r="BX1287" s="164">
        <v>0</v>
      </c>
      <c r="BY1287" s="164">
        <v>0</v>
      </c>
      <c r="BZ1287" s="164">
        <v>0</v>
      </c>
      <c r="CA1287" s="186">
        <v>1.4296739E-7</v>
      </c>
      <c r="CB1287" s="186">
        <v>2.9999753000000003E-7</v>
      </c>
      <c r="CC1287" s="186">
        <v>3.1865298999999999E-13</v>
      </c>
      <c r="CD1287" s="164">
        <v>0</v>
      </c>
      <c r="CE1287"/>
      <c r="CF1287" s="330">
        <v>0</v>
      </c>
      <c r="CG1287" s="330">
        <v>2.4627449999999999E-2</v>
      </c>
      <c r="CH1287" s="330">
        <v>0</v>
      </c>
      <c r="CI1287" s="330">
        <v>1.0622741E-4</v>
      </c>
      <c r="CJ1287" s="329">
        <v>5.2871780999999999E-5</v>
      </c>
      <c r="CK1287" s="330">
        <v>0</v>
      </c>
      <c r="CL1287" s="330">
        <v>0</v>
      </c>
      <c r="CM1287" s="329">
        <v>1.4929428E-5</v>
      </c>
      <c r="CN1287" s="330">
        <v>0</v>
      </c>
      <c r="CO1287" s="330">
        <v>3.4124198000000001E-2</v>
      </c>
      <c r="CP1287"/>
      <c r="CQ1287">
        <v>3.6941173999999999E-3</v>
      </c>
      <c r="CR1287">
        <v>2.8761245E-3</v>
      </c>
      <c r="CS1287">
        <v>1.84258286E-3</v>
      </c>
      <c r="CT1287">
        <v>1.84258286E-3</v>
      </c>
      <c r="CU1287">
        <v>2.5127902000000001E-4</v>
      </c>
      <c r="CV1287" s="134"/>
      <c r="CW1287" s="384"/>
      <c r="CZ1287" s="11"/>
      <c r="DA1287" s="236"/>
      <c r="DB1287" s="257"/>
      <c r="DC1287"/>
      <c r="DD1287"/>
      <c r="DE1287"/>
      <c r="DF1287"/>
      <c r="DG1287"/>
      <c r="DH1287"/>
      <c r="DI1287"/>
      <c r="DJ1287"/>
      <c r="DK1287"/>
      <c r="DL1287"/>
    </row>
    <row r="1288" spans="1:116" ht="14.4" x14ac:dyDescent="0.3">
      <c r="A1288" t="s">
        <v>7162</v>
      </c>
      <c r="B1288" s="113" t="s">
        <v>3344</v>
      </c>
      <c r="C1288" s="182" t="s">
        <v>2623</v>
      </c>
      <c r="D1288" s="40" t="s">
        <v>3345</v>
      </c>
      <c r="E1288" s="181" t="s">
        <v>1318</v>
      </c>
      <c r="F1288" s="184" t="s">
        <v>4531</v>
      </c>
      <c r="G1288" s="184">
        <v>2.3474183901000003E-2</v>
      </c>
      <c r="H1288" s="184">
        <v>1.1125883300000001E-3</v>
      </c>
      <c r="I1288" s="184">
        <v>1.79578978E-3</v>
      </c>
      <c r="J1288" s="328">
        <v>6.0757790999999998E-5</v>
      </c>
      <c r="K1288" s="184">
        <v>2.0505048000000001E-2</v>
      </c>
      <c r="L1288" s="331">
        <v>8.0487935999999996E-4</v>
      </c>
      <c r="M1288" s="331">
        <v>9.9091042000000007E-4</v>
      </c>
      <c r="N1288" s="331">
        <v>9.9762049000000005E-4</v>
      </c>
      <c r="O1288" s="331">
        <v>1.1496784E-4</v>
      </c>
      <c r="P1288" s="331">
        <v>0</v>
      </c>
      <c r="Q1288" s="331">
        <v>0</v>
      </c>
      <c r="R1288" s="184">
        <v>0</v>
      </c>
      <c r="S1288" s="184">
        <v>6.0757790999999998E-5</v>
      </c>
      <c r="T1288" s="331">
        <v>0</v>
      </c>
      <c r="U1288" s="184">
        <v>0</v>
      </c>
      <c r="V1288" s="184">
        <v>0</v>
      </c>
      <c r="W1288" s="184">
        <v>0</v>
      </c>
      <c r="X1288" s="331">
        <v>0</v>
      </c>
      <c r="Y1288"/>
      <c r="Z1288" s="288">
        <v>0.13670032000000001</v>
      </c>
      <c r="AA1288"/>
      <c r="AB1288" s="164">
        <v>2.0785569000000002</v>
      </c>
      <c r="AC1288" s="164">
        <v>1.8484506000000001</v>
      </c>
      <c r="AD1288" s="164">
        <v>0</v>
      </c>
      <c r="AE1288" s="164">
        <v>0</v>
      </c>
      <c r="AF1288" s="164">
        <v>1.376206E-2</v>
      </c>
      <c r="AG1288" s="164">
        <v>0.21634421000000001</v>
      </c>
      <c r="AH1288" s="164">
        <v>0</v>
      </c>
      <c r="AI1288"/>
      <c r="AJ1288" s="185">
        <v>2.6045704000000002E-3</v>
      </c>
      <c r="AK1288" s="185">
        <v>2.3903334999999999E-3</v>
      </c>
      <c r="AL1288" s="185">
        <v>1.0975394E-4</v>
      </c>
      <c r="AM1288" s="185">
        <v>1.0448289E-4</v>
      </c>
      <c r="AN1288" s="176">
        <v>1.4330536999999999E-7</v>
      </c>
      <c r="AO1288" s="176">
        <v>4.0589475999999999E-10</v>
      </c>
      <c r="AP1288" s="176">
        <v>1.4633458E-2</v>
      </c>
      <c r="AQ1288" s="192">
        <v>1.2685789999999999E-7</v>
      </c>
      <c r="AR1288" s="192">
        <v>3.8276090000000001E-10</v>
      </c>
      <c r="AS1288" s="192">
        <v>1.0457574E-14</v>
      </c>
      <c r="AT1288" s="193">
        <v>0</v>
      </c>
      <c r="AU1288" s="193">
        <v>0</v>
      </c>
      <c r="AV1288" s="192">
        <v>2.6733621000000001E-11</v>
      </c>
      <c r="AW1288" s="192">
        <v>1.6420738000000001E-8</v>
      </c>
      <c r="AX1288" s="192">
        <v>6.0965697E-12</v>
      </c>
      <c r="AY1288" s="192">
        <v>1.7026835E-11</v>
      </c>
      <c r="AZ1288" s="193">
        <v>0</v>
      </c>
      <c r="BA1288" s="193">
        <v>0</v>
      </c>
      <c r="BB1288" s="193">
        <v>0</v>
      </c>
      <c r="BC1288" s="193">
        <v>0</v>
      </c>
      <c r="BD1288" s="193">
        <v>0</v>
      </c>
      <c r="BE1288" s="193">
        <v>0</v>
      </c>
      <c r="BF1288" s="193">
        <v>0</v>
      </c>
      <c r="BG1288" s="193">
        <v>0</v>
      </c>
      <c r="BH1288" s="193">
        <v>2.3290487000000001E-6</v>
      </c>
      <c r="BI1288" s="193">
        <v>1.4631129E-2</v>
      </c>
      <c r="BJ1288" s="193">
        <v>0</v>
      </c>
      <c r="BK1288" s="193">
        <v>0</v>
      </c>
      <c r="BL1288" s="193">
        <v>0</v>
      </c>
      <c r="BM1288"/>
      <c r="BN1288" s="186">
        <v>6.4621704999999999E-6</v>
      </c>
      <c r="BO1288" s="186">
        <v>1.1738814E-7</v>
      </c>
      <c r="BP1288" s="186">
        <v>3.8115675999999998E-6</v>
      </c>
      <c r="BQ1288" s="164">
        <v>4.7495432000000001E-10</v>
      </c>
      <c r="BR1288" s="186">
        <v>1.9960209E-7</v>
      </c>
      <c r="BS1288" s="186">
        <v>0</v>
      </c>
      <c r="BT1288" s="164">
        <v>0</v>
      </c>
      <c r="BU1288" s="186">
        <v>0</v>
      </c>
      <c r="BV1288" s="164">
        <v>0</v>
      </c>
      <c r="BW1288" s="164">
        <v>1.4488561999999999E-9</v>
      </c>
      <c r="BX1288" s="164">
        <v>0</v>
      </c>
      <c r="BY1288" s="164">
        <v>0</v>
      </c>
      <c r="BZ1288" s="164">
        <v>0</v>
      </c>
      <c r="CA1288" s="186">
        <v>1.9832061000000001E-7</v>
      </c>
      <c r="CB1288" s="186">
        <v>2.1333681000000001E-6</v>
      </c>
      <c r="CC1288" s="164">
        <v>7.7048420000000004E-14</v>
      </c>
      <c r="CD1288" s="164">
        <v>0</v>
      </c>
      <c r="CE1288"/>
      <c r="CF1288" s="330">
        <v>0</v>
      </c>
      <c r="CG1288" s="330">
        <v>0.13670031999999999</v>
      </c>
      <c r="CH1288" s="330">
        <v>0</v>
      </c>
      <c r="CI1288" s="330">
        <v>8.0315259000000001E-5</v>
      </c>
      <c r="CJ1288" s="329">
        <v>6.7338721000000004E-5</v>
      </c>
      <c r="CK1288" s="330">
        <v>0</v>
      </c>
      <c r="CL1288" s="330">
        <v>0</v>
      </c>
      <c r="CM1288" s="329">
        <v>7.7751823000000003E-6</v>
      </c>
      <c r="CN1288" s="330">
        <v>0</v>
      </c>
      <c r="CO1288" s="330">
        <v>0.24981635999999999</v>
      </c>
      <c r="CP1288"/>
      <c r="CQ1288">
        <v>2.0505048000000001E-2</v>
      </c>
      <c r="CR1288">
        <v>2.9083781100000001E-3</v>
      </c>
      <c r="CS1288">
        <v>1.79578978E-3</v>
      </c>
      <c r="CT1288">
        <v>1.79578978E-3</v>
      </c>
      <c r="CU1288">
        <v>6.0757790999999998E-5</v>
      </c>
      <c r="CV1288" s="152"/>
      <c r="CW1288" s="384"/>
      <c r="CZ1288" s="11"/>
      <c r="DA1288" s="236"/>
      <c r="DB1288" s="257"/>
      <c r="DC1288"/>
      <c r="DD1288"/>
      <c r="DE1288"/>
      <c r="DF1288"/>
      <c r="DG1288"/>
      <c r="DH1288"/>
      <c r="DI1288"/>
      <c r="DJ1288"/>
      <c r="DK1288"/>
      <c r="DL1288"/>
    </row>
    <row r="1289" spans="1:116" ht="14.4" x14ac:dyDescent="0.3">
      <c r="A1289" t="s">
        <v>7163</v>
      </c>
      <c r="B1289" s="113" t="s">
        <v>3344</v>
      </c>
      <c r="C1289" s="182" t="s">
        <v>2624</v>
      </c>
      <c r="D1289" s="40" t="s">
        <v>3345</v>
      </c>
      <c r="E1289" s="181" t="s">
        <v>1318</v>
      </c>
      <c r="F1289" s="184" t="s">
        <v>4532</v>
      </c>
      <c r="G1289" s="184">
        <v>2.0140904729999999E-2</v>
      </c>
      <c r="H1289" s="184">
        <v>9.2894197999999996E-4</v>
      </c>
      <c r="I1289" s="184">
        <v>1.68477145E-3</v>
      </c>
      <c r="J1289" s="328">
        <v>9.7461029999999999E-4</v>
      </c>
      <c r="K1289" s="184">
        <v>1.6552581E-2</v>
      </c>
      <c r="L1289" s="331">
        <v>8.9484470999999998E-4</v>
      </c>
      <c r="M1289" s="331">
        <v>7.8992674000000001E-4</v>
      </c>
      <c r="N1289" s="331">
        <v>7.5872796999999997E-4</v>
      </c>
      <c r="O1289" s="331">
        <v>1.7021401000000001E-4</v>
      </c>
      <c r="P1289" s="331">
        <v>0</v>
      </c>
      <c r="Q1289" s="184">
        <v>0</v>
      </c>
      <c r="R1289" s="184">
        <v>0</v>
      </c>
      <c r="S1289" s="184">
        <v>1.2765930000000001E-4</v>
      </c>
      <c r="T1289" s="331">
        <v>0</v>
      </c>
      <c r="U1289" s="184">
        <v>8.4695099999999998E-4</v>
      </c>
      <c r="V1289" s="184">
        <v>0</v>
      </c>
      <c r="W1289" s="184">
        <v>0</v>
      </c>
      <c r="X1289" s="184">
        <v>0</v>
      </c>
      <c r="Y1289"/>
      <c r="Z1289" s="288">
        <v>0.11035054000000001</v>
      </c>
      <c r="AA1289"/>
      <c r="AB1289" s="164">
        <v>2.0059559999999999</v>
      </c>
      <c r="AC1289" s="164">
        <v>1.2306857</v>
      </c>
      <c r="AD1289" s="164">
        <v>0.1047688</v>
      </c>
      <c r="AE1289" s="164">
        <v>0</v>
      </c>
      <c r="AF1289" s="164">
        <v>0.23911394</v>
      </c>
      <c r="AG1289" s="164">
        <v>0.43087177999999998</v>
      </c>
      <c r="AH1289" s="164">
        <v>5.1580818999999998E-4</v>
      </c>
      <c r="AI1289"/>
      <c r="AJ1289" s="185">
        <v>2.175654E-3</v>
      </c>
      <c r="AK1289" s="185">
        <v>2.0240648000000002E-3</v>
      </c>
      <c r="AL1289" s="187">
        <v>8.9923315000000001E-5</v>
      </c>
      <c r="AM1289" s="187">
        <v>6.1665892E-5</v>
      </c>
      <c r="AN1289" s="176">
        <v>1.2134681000000001E-7</v>
      </c>
      <c r="AO1289" s="176">
        <v>3.3255664000000001E-10</v>
      </c>
      <c r="AP1289" s="176">
        <v>8.6366796000000006E-3</v>
      </c>
      <c r="AQ1289" s="192">
        <v>1.024053E-7</v>
      </c>
      <c r="AR1289" s="192">
        <v>3.0898152E-10</v>
      </c>
      <c r="AS1289" s="192">
        <v>8.4418163999999994E-15</v>
      </c>
      <c r="AT1289" s="193">
        <v>0</v>
      </c>
      <c r="AU1289" s="193">
        <v>0</v>
      </c>
      <c r="AV1289" s="192">
        <v>2.0331925999999999E-11</v>
      </c>
      <c r="AW1289" s="192">
        <v>1.8921174E-8</v>
      </c>
      <c r="AX1289" s="192">
        <v>4.6366709000000004E-12</v>
      </c>
      <c r="AY1289" s="192">
        <v>1.8930008000000001E-11</v>
      </c>
      <c r="AZ1289" s="193">
        <v>0</v>
      </c>
      <c r="BA1289" s="193">
        <v>0</v>
      </c>
      <c r="BB1289" s="193">
        <v>0</v>
      </c>
      <c r="BC1289" s="193">
        <v>0</v>
      </c>
      <c r="BD1289" s="193">
        <v>0</v>
      </c>
      <c r="BE1289" s="193">
        <v>0</v>
      </c>
      <c r="BF1289" s="193">
        <v>0</v>
      </c>
      <c r="BG1289" s="193">
        <v>0</v>
      </c>
      <c r="BH1289" s="192">
        <v>6.1152108999999996E-6</v>
      </c>
      <c r="BI1289" s="193">
        <v>8.6305644000000004E-3</v>
      </c>
      <c r="BJ1289" s="193">
        <v>0</v>
      </c>
      <c r="BK1289" s="193">
        <v>0</v>
      </c>
      <c r="BL1289" s="193">
        <v>0</v>
      </c>
      <c r="BM1289"/>
      <c r="BN1289" s="186">
        <v>5.2105521E-6</v>
      </c>
      <c r="BO1289" s="186">
        <v>1.3050920000000001E-7</v>
      </c>
      <c r="BP1289" s="186">
        <v>3.0768659000000001E-6</v>
      </c>
      <c r="BQ1289" s="164">
        <v>3.6122065000000002E-10</v>
      </c>
      <c r="BR1289" s="186">
        <v>2.5986009999999999E-7</v>
      </c>
      <c r="BS1289" s="186">
        <v>0</v>
      </c>
      <c r="BT1289" s="164">
        <v>0</v>
      </c>
      <c r="BU1289" s="186">
        <v>0</v>
      </c>
      <c r="BV1289" s="164">
        <v>0</v>
      </c>
      <c r="BW1289" s="164">
        <v>1.1019097000000001E-9</v>
      </c>
      <c r="BX1289" s="164">
        <v>0</v>
      </c>
      <c r="BY1289" s="164">
        <v>0</v>
      </c>
      <c r="BZ1289" s="164">
        <v>0</v>
      </c>
      <c r="CA1289" s="186">
        <v>1.5350674000000001E-7</v>
      </c>
      <c r="CB1289" s="186">
        <v>1.5883469E-6</v>
      </c>
      <c r="CC1289" s="186">
        <v>1.6188783999999999E-13</v>
      </c>
      <c r="CD1289" s="164">
        <v>0</v>
      </c>
      <c r="CE1289"/>
      <c r="CF1289" s="330">
        <v>0</v>
      </c>
      <c r="CG1289" s="330">
        <v>0.11035054</v>
      </c>
      <c r="CH1289" s="330">
        <v>0</v>
      </c>
      <c r="CI1289" s="330">
        <v>8.9292491999999997E-5</v>
      </c>
      <c r="CJ1289" s="329">
        <v>5.3680590999999998E-5</v>
      </c>
      <c r="CK1289" s="330">
        <v>0</v>
      </c>
      <c r="CL1289" s="330">
        <v>0</v>
      </c>
      <c r="CM1289" s="329">
        <v>9.7015007999999997E-6</v>
      </c>
      <c r="CN1289" s="330">
        <v>0</v>
      </c>
      <c r="CO1289" s="330">
        <v>0.140823</v>
      </c>
      <c r="CP1289"/>
      <c r="CQ1289">
        <v>1.6552581E-2</v>
      </c>
      <c r="CR1289">
        <v>2.6137134300000002E-3</v>
      </c>
      <c r="CS1289">
        <v>1.68477145E-3</v>
      </c>
      <c r="CT1289">
        <v>1.68477145E-3</v>
      </c>
      <c r="CU1289">
        <v>9.7461029999999999E-4</v>
      </c>
      <c r="CV1289" s="152"/>
      <c r="CW1289" s="384"/>
      <c r="CZ1289" s="11"/>
      <c r="DA1289" s="236"/>
      <c r="DB1289" s="257"/>
      <c r="DC1289"/>
      <c r="DD1289"/>
      <c r="DE1289"/>
      <c r="DF1289"/>
      <c r="DG1289"/>
      <c r="DH1289"/>
      <c r="DI1289"/>
      <c r="DJ1289"/>
      <c r="DK1289"/>
      <c r="DL1289"/>
    </row>
    <row r="1290" spans="1:116" ht="14.4" x14ac:dyDescent="0.3">
      <c r="A1290" t="s">
        <v>7164</v>
      </c>
      <c r="B1290" s="113" t="s">
        <v>3344</v>
      </c>
      <c r="C1290" s="182" t="s">
        <v>2625</v>
      </c>
      <c r="D1290" s="40" t="s">
        <v>3345</v>
      </c>
      <c r="E1290" s="181" t="s">
        <v>1318</v>
      </c>
      <c r="F1290" s="184" t="s">
        <v>4533</v>
      </c>
      <c r="G1290" s="184">
        <v>1.082339445E-3</v>
      </c>
      <c r="H1290" s="184">
        <v>3.7464203000000001E-5</v>
      </c>
      <c r="I1290" s="184">
        <v>7.4721171999999995E-5</v>
      </c>
      <c r="J1290" s="328">
        <v>2.1365146000000001E-4</v>
      </c>
      <c r="K1290" s="184">
        <v>7.5650260999999999E-4</v>
      </c>
      <c r="L1290" s="331">
        <v>5.3683286999999999E-5</v>
      </c>
      <c r="M1290" s="331">
        <v>2.1037885E-5</v>
      </c>
      <c r="N1290" s="331">
        <v>2.6653983999999999E-5</v>
      </c>
      <c r="O1290" s="331">
        <v>1.0810219000000001E-5</v>
      </c>
      <c r="P1290" s="331">
        <v>0</v>
      </c>
      <c r="Q1290" s="331">
        <v>0</v>
      </c>
      <c r="R1290" s="331">
        <v>0</v>
      </c>
      <c r="S1290" s="331">
        <v>2.1365146000000001E-4</v>
      </c>
      <c r="T1290" s="331">
        <v>0</v>
      </c>
      <c r="U1290" s="184">
        <v>0</v>
      </c>
      <c r="V1290" s="184">
        <v>0</v>
      </c>
      <c r="W1290" s="184">
        <v>0</v>
      </c>
      <c r="X1290" s="184">
        <v>0</v>
      </c>
      <c r="Y1290"/>
      <c r="Z1290" s="288">
        <v>5.0433507333333336E-3</v>
      </c>
      <c r="AA1290"/>
      <c r="AB1290" s="164">
        <v>1.0939095000000001</v>
      </c>
      <c r="AC1290" s="164">
        <v>3.9279934000000002E-2</v>
      </c>
      <c r="AD1290" s="164">
        <v>0</v>
      </c>
      <c r="AE1290" s="164">
        <v>0</v>
      </c>
      <c r="AF1290" s="164">
        <v>5.6178458000000001E-3</v>
      </c>
      <c r="AG1290" s="164">
        <v>0.10504697</v>
      </c>
      <c r="AH1290" s="164">
        <v>0.94396469999999999</v>
      </c>
      <c r="AI1290"/>
      <c r="AJ1290" s="187">
        <v>1.0382903E-4</v>
      </c>
      <c r="AK1290" s="187">
        <v>9.7168509000000001E-5</v>
      </c>
      <c r="AL1290" s="187">
        <v>4.1696484000000001E-6</v>
      </c>
      <c r="AM1290" s="187">
        <v>2.4908773E-6</v>
      </c>
      <c r="AN1290" s="176">
        <v>5.8254501999999996E-9</v>
      </c>
      <c r="AO1290" s="176">
        <v>1.5420297E-11</v>
      </c>
      <c r="AP1290" s="176">
        <v>3.4886237000000001E-4</v>
      </c>
      <c r="AQ1290" s="192">
        <v>4.6802294999999999E-9</v>
      </c>
      <c r="AR1290" s="192">
        <v>1.4121382E-11</v>
      </c>
      <c r="AS1290" s="192">
        <v>3.8581633E-16</v>
      </c>
      <c r="AT1290" s="193">
        <v>0</v>
      </c>
      <c r="AU1290" s="193">
        <v>0</v>
      </c>
      <c r="AV1290" s="192">
        <v>7.1425709999999997E-13</v>
      </c>
      <c r="AW1290" s="192">
        <v>1.1445064999999999E-9</v>
      </c>
      <c r="AX1290" s="192">
        <v>1.6288546000000001E-13</v>
      </c>
      <c r="AY1290" s="192">
        <v>1.1356440000000001E-12</v>
      </c>
      <c r="AZ1290" s="193">
        <v>0</v>
      </c>
      <c r="BA1290" s="193">
        <v>0</v>
      </c>
      <c r="BB1290" s="193">
        <v>0</v>
      </c>
      <c r="BC1290" s="193">
        <v>0</v>
      </c>
      <c r="BD1290" s="193">
        <v>0</v>
      </c>
      <c r="BE1290" s="193">
        <v>0</v>
      </c>
      <c r="BF1290" s="193">
        <v>0</v>
      </c>
      <c r="BG1290" s="193">
        <v>0</v>
      </c>
      <c r="BH1290" s="192">
        <v>8.1899728000000008E-6</v>
      </c>
      <c r="BI1290" s="193">
        <v>3.4067240000000001E-4</v>
      </c>
      <c r="BJ1290" s="193">
        <v>0</v>
      </c>
      <c r="BK1290" s="193">
        <v>0</v>
      </c>
      <c r="BL1290" s="193">
        <v>0</v>
      </c>
      <c r="BM1290"/>
      <c r="BN1290" s="186">
        <v>2.1650885999999999E-7</v>
      </c>
      <c r="BO1290" s="186">
        <v>7.8294731000000004E-9</v>
      </c>
      <c r="BP1290" s="186">
        <v>1.40622E-7</v>
      </c>
      <c r="BQ1290" s="164">
        <v>1.2689620000000001E-11</v>
      </c>
      <c r="BR1290" s="186">
        <v>1.6125418999999998E-8</v>
      </c>
      <c r="BS1290" s="186">
        <v>0</v>
      </c>
      <c r="BT1290" s="164">
        <v>0</v>
      </c>
      <c r="BU1290" s="186">
        <v>0</v>
      </c>
      <c r="BV1290" s="164">
        <v>0</v>
      </c>
      <c r="BW1290" s="164">
        <v>3.8709900000000002E-11</v>
      </c>
      <c r="BX1290" s="164">
        <v>0</v>
      </c>
      <c r="BY1290" s="164">
        <v>0</v>
      </c>
      <c r="BZ1290" s="164">
        <v>0</v>
      </c>
      <c r="CA1290" s="186">
        <v>5.6032897000000003E-9</v>
      </c>
      <c r="CB1290" s="186">
        <v>4.6277012999999999E-8</v>
      </c>
      <c r="CC1290" s="186">
        <v>2.7093657E-13</v>
      </c>
      <c r="CD1290" s="164">
        <v>0</v>
      </c>
      <c r="CE1290"/>
      <c r="CF1290" s="330">
        <v>0</v>
      </c>
      <c r="CG1290" s="330">
        <v>5.0433507000000001E-3</v>
      </c>
      <c r="CH1290" s="330">
        <v>0</v>
      </c>
      <c r="CI1290" s="329">
        <v>5.3568114999999999E-6</v>
      </c>
      <c r="CJ1290" s="329">
        <v>1.4296593E-6</v>
      </c>
      <c r="CK1290" s="330">
        <v>0</v>
      </c>
      <c r="CL1290" s="330">
        <v>0</v>
      </c>
      <c r="CM1290" s="329">
        <v>5.9694216E-7</v>
      </c>
      <c r="CN1290" s="330">
        <v>0</v>
      </c>
      <c r="CO1290" s="330">
        <v>5.2230888999999997E-3</v>
      </c>
      <c r="CP1290"/>
      <c r="CQ1290">
        <v>7.5650260999999999E-4</v>
      </c>
      <c r="CR1290">
        <v>1.12185375E-4</v>
      </c>
      <c r="CS1290">
        <v>7.4721171999999995E-5</v>
      </c>
      <c r="CT1290">
        <v>7.4721171999999995E-5</v>
      </c>
      <c r="CU1290">
        <v>2.1365146000000001E-4</v>
      </c>
      <c r="CV1290" s="134"/>
      <c r="CW1290" s="384"/>
      <c r="CZ1290" s="11"/>
      <c r="DA1290" s="236"/>
      <c r="DB1290" s="257"/>
      <c r="DC1290"/>
      <c r="DD1290"/>
      <c r="DE1290"/>
      <c r="DF1290"/>
      <c r="DG1290"/>
      <c r="DH1290"/>
      <c r="DI1290"/>
      <c r="DJ1290"/>
      <c r="DK1290"/>
      <c r="DL1290"/>
    </row>
    <row r="1291" spans="1:116" ht="14.4" x14ac:dyDescent="0.3">
      <c r="A1291" t="s">
        <v>7165</v>
      </c>
      <c r="B1291" s="113" t="s">
        <v>3344</v>
      </c>
      <c r="C1291" s="182" t="s">
        <v>2626</v>
      </c>
      <c r="D1291" s="40" t="s">
        <v>3345</v>
      </c>
      <c r="E1291" s="181" t="s">
        <v>1318</v>
      </c>
      <c r="F1291" s="184" t="s">
        <v>4534</v>
      </c>
      <c r="G1291" s="184">
        <v>3.5226603427E-2</v>
      </c>
      <c r="H1291" s="184">
        <v>7.2030051999999998E-4</v>
      </c>
      <c r="I1291" s="184">
        <v>1.40180281E-3</v>
      </c>
      <c r="J1291" s="328">
        <v>6.9693097000000004E-5</v>
      </c>
      <c r="K1291" s="184">
        <v>3.3034806999999999E-2</v>
      </c>
      <c r="L1291" s="184">
        <v>7.7110866000000002E-4</v>
      </c>
      <c r="M1291" s="331">
        <v>6.3069415000000005E-4</v>
      </c>
      <c r="N1291" s="331">
        <v>5.7817345999999997E-4</v>
      </c>
      <c r="O1291" s="331">
        <v>1.4212706000000001E-4</v>
      </c>
      <c r="P1291" s="331">
        <v>0</v>
      </c>
      <c r="Q1291" s="331">
        <v>0</v>
      </c>
      <c r="R1291" s="184">
        <v>0</v>
      </c>
      <c r="S1291" s="331">
        <v>6.9693097000000004E-5</v>
      </c>
      <c r="T1291" s="184">
        <v>0</v>
      </c>
      <c r="U1291" s="184">
        <v>0</v>
      </c>
      <c r="V1291" s="184">
        <v>0</v>
      </c>
      <c r="W1291" s="184">
        <v>0</v>
      </c>
      <c r="X1291" s="331">
        <v>0</v>
      </c>
      <c r="Y1291"/>
      <c r="Z1291" s="288">
        <v>0.22023204666666668</v>
      </c>
      <c r="AA1291"/>
      <c r="AB1291" s="164">
        <v>2.6961757</v>
      </c>
      <c r="AC1291" s="164">
        <v>2.2833095000000001</v>
      </c>
      <c r="AD1291" s="164">
        <v>0</v>
      </c>
      <c r="AE1291" s="164">
        <v>0</v>
      </c>
      <c r="AF1291" s="164">
        <v>0.17386072999999999</v>
      </c>
      <c r="AG1291" s="164">
        <v>0.22390909000000001</v>
      </c>
      <c r="AH1291" s="164">
        <v>1.5096421E-2</v>
      </c>
      <c r="AI1291"/>
      <c r="AJ1291" s="185">
        <v>3.8960442000000001E-3</v>
      </c>
      <c r="AK1291" s="185">
        <v>3.6800129000000002E-3</v>
      </c>
      <c r="AL1291" s="185">
        <v>1.7211291999999999E-4</v>
      </c>
      <c r="AM1291" s="187">
        <v>4.3918372E-5</v>
      </c>
      <c r="AN1291" s="176">
        <v>2.2062427E-7</v>
      </c>
      <c r="AO1291" s="176">
        <v>6.3651228999999997E-10</v>
      </c>
      <c r="AP1291" s="176">
        <v>6.1510324999999996E-3</v>
      </c>
      <c r="AQ1291" s="192">
        <v>2.0437533999999999E-7</v>
      </c>
      <c r="AR1291" s="192">
        <v>6.1664972999999997E-10</v>
      </c>
      <c r="AS1291" s="192">
        <v>1.6847751E-14</v>
      </c>
      <c r="AT1291" s="193">
        <v>0</v>
      </c>
      <c r="AU1291" s="193">
        <v>0</v>
      </c>
      <c r="AV1291" s="192">
        <v>1.5493536999999999E-11</v>
      </c>
      <c r="AW1291" s="192">
        <v>1.6233442999999999E-8</v>
      </c>
      <c r="AX1291" s="192">
        <v>3.5332822000000001E-12</v>
      </c>
      <c r="AY1291" s="192">
        <v>1.6312432000000001E-11</v>
      </c>
      <c r="AZ1291" s="193">
        <v>0</v>
      </c>
      <c r="BA1291" s="193">
        <v>0</v>
      </c>
      <c r="BB1291" s="193">
        <v>0</v>
      </c>
      <c r="BC1291" s="193">
        <v>0</v>
      </c>
      <c r="BD1291" s="193">
        <v>0</v>
      </c>
      <c r="BE1291" s="193">
        <v>0</v>
      </c>
      <c r="BF1291" s="193">
        <v>0</v>
      </c>
      <c r="BG1291" s="193">
        <v>0</v>
      </c>
      <c r="BH1291" s="192">
        <v>2.6715686999999999E-6</v>
      </c>
      <c r="BI1291" s="193">
        <v>6.1483609999999998E-3</v>
      </c>
      <c r="BJ1291" s="193">
        <v>0</v>
      </c>
      <c r="BK1291" s="193">
        <v>0</v>
      </c>
      <c r="BL1291" s="193">
        <v>0</v>
      </c>
      <c r="BM1291"/>
      <c r="BN1291" s="186">
        <v>9.3376338E-6</v>
      </c>
      <c r="BO1291" s="186">
        <v>1.1246283E-7</v>
      </c>
      <c r="BP1291" s="186">
        <v>6.1406537999999996E-6</v>
      </c>
      <c r="BQ1291" s="164">
        <v>2.7526097000000002E-10</v>
      </c>
      <c r="BR1291" s="186">
        <v>2.1985460999999999E-7</v>
      </c>
      <c r="BS1291" s="186">
        <v>0</v>
      </c>
      <c r="BT1291" s="164">
        <v>0</v>
      </c>
      <c r="BU1291" s="186">
        <v>0</v>
      </c>
      <c r="BV1291" s="164">
        <v>0</v>
      </c>
      <c r="BW1291" s="164">
        <v>8.3968821000000001E-10</v>
      </c>
      <c r="BX1291" s="164">
        <v>0</v>
      </c>
      <c r="BY1291" s="164">
        <v>0</v>
      </c>
      <c r="BZ1291" s="164">
        <v>0</v>
      </c>
      <c r="CA1291" s="186">
        <v>1.1782131000000001E-7</v>
      </c>
      <c r="CB1291" s="186">
        <v>2.7457262E-6</v>
      </c>
      <c r="CC1291" s="186">
        <v>8.8379496E-14</v>
      </c>
      <c r="CD1291" s="164">
        <v>0</v>
      </c>
      <c r="CE1291"/>
      <c r="CF1291" s="330">
        <v>0</v>
      </c>
      <c r="CG1291" s="330">
        <v>0.22023205000000001</v>
      </c>
      <c r="CH1291" s="330">
        <v>0</v>
      </c>
      <c r="CI1291" s="330">
        <v>7.6945432999999994E-5</v>
      </c>
      <c r="CJ1291" s="329">
        <v>4.2859713999999997E-5</v>
      </c>
      <c r="CK1291" s="330">
        <v>0</v>
      </c>
      <c r="CL1291" s="330">
        <v>0</v>
      </c>
      <c r="CM1291" s="329">
        <v>8.2465357000000001E-6</v>
      </c>
      <c r="CN1291" s="330">
        <v>0</v>
      </c>
      <c r="CO1291" s="330">
        <v>7.8525850999999994E-2</v>
      </c>
      <c r="CP1291"/>
      <c r="CQ1291">
        <v>3.3034806999999999E-2</v>
      </c>
      <c r="CR1291">
        <v>2.1221033299999997E-3</v>
      </c>
      <c r="CS1291">
        <v>1.40180281E-3</v>
      </c>
      <c r="CT1291">
        <v>1.40180281E-3</v>
      </c>
      <c r="CU1291">
        <v>6.9693097000000004E-5</v>
      </c>
      <c r="CV1291" s="134"/>
      <c r="CW1291" s="384"/>
      <c r="CZ1291" s="11"/>
      <c r="DA1291" s="236"/>
      <c r="DB1291" s="257"/>
      <c r="DC1291"/>
      <c r="DD1291"/>
      <c r="DE1291"/>
      <c r="DF1291"/>
      <c r="DG1291"/>
      <c r="DH1291"/>
      <c r="DI1291"/>
      <c r="DJ1291"/>
      <c r="DK1291"/>
      <c r="DL1291"/>
    </row>
    <row r="1292" spans="1:116" ht="14.4" x14ac:dyDescent="0.3">
      <c r="A1292" t="s">
        <v>7166</v>
      </c>
      <c r="B1292" s="113" t="s">
        <v>3344</v>
      </c>
      <c r="C1292" s="182" t="s">
        <v>2627</v>
      </c>
      <c r="D1292" s="40" t="s">
        <v>3345</v>
      </c>
      <c r="E1292" s="181" t="s">
        <v>1318</v>
      </c>
      <c r="F1292" s="184" t="s">
        <v>4535</v>
      </c>
      <c r="G1292" s="184">
        <v>1.2382095660000002E-2</v>
      </c>
      <c r="H1292" s="184">
        <v>7.9543425999999997E-4</v>
      </c>
      <c r="I1292" s="184">
        <v>1.3711376700000001E-3</v>
      </c>
      <c r="J1292" s="328">
        <v>1.8648273E-4</v>
      </c>
      <c r="K1292" s="184">
        <v>1.0029041000000001E-2</v>
      </c>
      <c r="L1292" s="331">
        <v>7.2295740000000001E-4</v>
      </c>
      <c r="M1292" s="184">
        <v>6.4818027000000005E-4</v>
      </c>
      <c r="N1292" s="184">
        <v>6.1452516999999996E-4</v>
      </c>
      <c r="O1292" s="331">
        <v>1.8090909000000001E-4</v>
      </c>
      <c r="P1292" s="331">
        <v>0</v>
      </c>
      <c r="Q1292" s="331">
        <v>0</v>
      </c>
      <c r="R1292" s="184">
        <v>0</v>
      </c>
      <c r="S1292" s="184">
        <v>1.8648273E-4</v>
      </c>
      <c r="T1292" s="331">
        <v>0</v>
      </c>
      <c r="U1292" s="184">
        <v>0</v>
      </c>
      <c r="V1292" s="184">
        <v>0</v>
      </c>
      <c r="W1292" s="184">
        <v>0</v>
      </c>
      <c r="X1292" s="184">
        <v>0</v>
      </c>
      <c r="Y1292"/>
      <c r="Z1292" s="288">
        <v>6.6860273333333345E-2</v>
      </c>
      <c r="AA1292"/>
      <c r="AB1292" s="164">
        <v>1.7382128999999999</v>
      </c>
      <c r="AC1292" s="164">
        <v>0.70600178000000002</v>
      </c>
      <c r="AD1292" s="164">
        <v>0</v>
      </c>
      <c r="AE1292" s="164">
        <v>0</v>
      </c>
      <c r="AF1292" s="164">
        <v>0.31270335999999999</v>
      </c>
      <c r="AG1292" s="164">
        <v>0.44500482000000002</v>
      </c>
      <c r="AH1292" s="164">
        <v>0.27450296000000002</v>
      </c>
      <c r="AI1292"/>
      <c r="AJ1292" s="185">
        <v>1.3986084999999999E-3</v>
      </c>
      <c r="AK1292" s="185">
        <v>1.3015421E-3</v>
      </c>
      <c r="AL1292" s="187">
        <v>5.5773550999999997E-5</v>
      </c>
      <c r="AM1292" s="187">
        <v>4.1292850999999998E-5</v>
      </c>
      <c r="AN1292" s="176">
        <v>7.8030099999999997E-8</v>
      </c>
      <c r="AO1292" s="176">
        <v>2.0626313E-10</v>
      </c>
      <c r="AP1292" s="176">
        <v>5.7833125000000003E-3</v>
      </c>
      <c r="AQ1292" s="192">
        <v>6.2046334999999996E-8</v>
      </c>
      <c r="AR1292" s="192">
        <v>1.8720876999999999E-10</v>
      </c>
      <c r="AS1292" s="192">
        <v>5.1148109999999998E-15</v>
      </c>
      <c r="AT1292" s="193">
        <v>0</v>
      </c>
      <c r="AU1292" s="193">
        <v>0</v>
      </c>
      <c r="AV1292" s="192">
        <v>1.6467668E-11</v>
      </c>
      <c r="AW1292" s="192">
        <v>1.5967296999999999E-8</v>
      </c>
      <c r="AX1292" s="192">
        <v>3.7554316000000004E-12</v>
      </c>
      <c r="AY1292" s="192">
        <v>1.5293815000000002E-11</v>
      </c>
      <c r="AZ1292" s="193">
        <v>0</v>
      </c>
      <c r="BA1292" s="193">
        <v>0</v>
      </c>
      <c r="BB1292" s="193">
        <v>0</v>
      </c>
      <c r="BC1292" s="193">
        <v>0</v>
      </c>
      <c r="BD1292" s="193">
        <v>0</v>
      </c>
      <c r="BE1292" s="193">
        <v>0</v>
      </c>
      <c r="BF1292" s="193">
        <v>0</v>
      </c>
      <c r="BG1292" s="193">
        <v>0</v>
      </c>
      <c r="BH1292" s="192">
        <v>7.1485046E-6</v>
      </c>
      <c r="BI1292" s="193">
        <v>5.7761640000000003E-3</v>
      </c>
      <c r="BJ1292" s="193">
        <v>0</v>
      </c>
      <c r="BK1292" s="193">
        <v>0</v>
      </c>
      <c r="BL1292" s="193">
        <v>0</v>
      </c>
      <c r="BM1292"/>
      <c r="BN1292" s="186">
        <v>3.1636529000000001E-6</v>
      </c>
      <c r="BO1292" s="186">
        <v>1.0544018E-7</v>
      </c>
      <c r="BP1292" s="186">
        <v>1.8642419E-6</v>
      </c>
      <c r="BQ1292" s="164">
        <v>2.9256755E-10</v>
      </c>
      <c r="BR1292" s="186">
        <v>2.4878284000000001E-7</v>
      </c>
      <c r="BS1292" s="186">
        <v>0</v>
      </c>
      <c r="BT1292" s="164">
        <v>0</v>
      </c>
      <c r="BU1292" s="186">
        <v>0</v>
      </c>
      <c r="BV1292" s="164">
        <v>0</v>
      </c>
      <c r="BW1292" s="164">
        <v>8.9248223999999995E-10</v>
      </c>
      <c r="BX1292" s="164">
        <v>0</v>
      </c>
      <c r="BY1292" s="164">
        <v>0</v>
      </c>
      <c r="BZ1292" s="164">
        <v>0</v>
      </c>
      <c r="CA1292" s="186">
        <v>1.2431427999999999E-7</v>
      </c>
      <c r="CB1292" s="186">
        <v>8.1968846000000003E-7</v>
      </c>
      <c r="CC1292" s="186">
        <v>2.3648323999999999E-13</v>
      </c>
      <c r="CD1292" s="164">
        <v>0</v>
      </c>
      <c r="CE1292"/>
      <c r="CF1292" s="330">
        <v>0</v>
      </c>
      <c r="CG1292" s="330">
        <v>6.6860274999999997E-2</v>
      </c>
      <c r="CH1292" s="330">
        <v>0</v>
      </c>
      <c r="CI1292" s="330">
        <v>7.2140637E-5</v>
      </c>
      <c r="CJ1292" s="329">
        <v>4.4048007999999998E-5</v>
      </c>
      <c r="CK1292" s="330">
        <v>0</v>
      </c>
      <c r="CL1292" s="330">
        <v>0</v>
      </c>
      <c r="CM1292" s="329">
        <v>8.9200424000000006E-6</v>
      </c>
      <c r="CN1292" s="330">
        <v>0</v>
      </c>
      <c r="CO1292" s="330">
        <v>9.5485029999999999E-2</v>
      </c>
      <c r="CP1292"/>
      <c r="CQ1292">
        <v>1.0029041000000001E-2</v>
      </c>
      <c r="CR1292">
        <v>2.1665719300000001E-3</v>
      </c>
      <c r="CS1292">
        <v>1.3711376700000001E-3</v>
      </c>
      <c r="CT1292">
        <v>1.3711376700000001E-3</v>
      </c>
      <c r="CU1292">
        <v>1.8648273E-4</v>
      </c>
      <c r="CV1292" s="134"/>
      <c r="CW1292" s="384"/>
      <c r="CY1292" s="151"/>
      <c r="CZ1292" s="11"/>
      <c r="DA1292" s="236"/>
      <c r="DB1292" s="257"/>
      <c r="DC1292"/>
      <c r="DD1292"/>
      <c r="DE1292"/>
      <c r="DF1292"/>
      <c r="DG1292"/>
      <c r="DH1292"/>
      <c r="DI1292"/>
      <c r="DJ1292"/>
      <c r="DK1292"/>
      <c r="DL1292"/>
    </row>
    <row r="1293" spans="1:116" ht="14.4" x14ac:dyDescent="0.3">
      <c r="A1293" t="s">
        <v>7167</v>
      </c>
      <c r="B1293" s="113" t="s">
        <v>3344</v>
      </c>
      <c r="C1293" s="182" t="s">
        <v>2628</v>
      </c>
      <c r="D1293" s="40" t="s">
        <v>3345</v>
      </c>
      <c r="E1293" s="181" t="s">
        <v>1318</v>
      </c>
      <c r="F1293" s="184" t="s">
        <v>4536</v>
      </c>
      <c r="G1293" s="184">
        <v>2.0246889888E-2</v>
      </c>
      <c r="H1293" s="184">
        <v>3.7940317799999999E-4</v>
      </c>
      <c r="I1293" s="184">
        <v>7.3622415999999996E-4</v>
      </c>
      <c r="J1293" s="328">
        <v>5.6257115500000007E-3</v>
      </c>
      <c r="K1293" s="184">
        <v>1.3505550999999999E-2</v>
      </c>
      <c r="L1293" s="184">
        <v>3.9881484E-4</v>
      </c>
      <c r="M1293" s="184">
        <v>3.3740932000000002E-4</v>
      </c>
      <c r="N1293" s="331">
        <v>3.2805287E-4</v>
      </c>
      <c r="O1293" s="331">
        <v>5.1350307999999997E-5</v>
      </c>
      <c r="P1293" s="331">
        <v>0</v>
      </c>
      <c r="Q1293" s="184">
        <v>0</v>
      </c>
      <c r="R1293" s="331">
        <v>0</v>
      </c>
      <c r="S1293" s="331">
        <v>1.2787955000000001E-4</v>
      </c>
      <c r="T1293" s="184">
        <v>0</v>
      </c>
      <c r="U1293" s="184">
        <v>5.4978320000000002E-3</v>
      </c>
      <c r="V1293" s="184">
        <v>0</v>
      </c>
      <c r="W1293" s="184">
        <v>0</v>
      </c>
      <c r="X1293" s="184">
        <v>0</v>
      </c>
      <c r="Y1293"/>
      <c r="Z1293" s="288">
        <v>9.0037006666666669E-2</v>
      </c>
      <c r="AA1293"/>
      <c r="AB1293" s="164">
        <v>2.1456263</v>
      </c>
      <c r="AC1293" s="164">
        <v>0.87752611000000003</v>
      </c>
      <c r="AD1293" s="164">
        <v>0.68008807999999998</v>
      </c>
      <c r="AE1293" s="164">
        <v>0</v>
      </c>
      <c r="AF1293" s="164">
        <v>3.0964219000000001E-2</v>
      </c>
      <c r="AG1293" s="164">
        <v>0.19167239999999999</v>
      </c>
      <c r="AH1293" s="164">
        <v>0.36537547999999997</v>
      </c>
      <c r="AI1293"/>
      <c r="AJ1293" s="185">
        <v>1.627526E-3</v>
      </c>
      <c r="AK1293" s="185">
        <v>1.5280792E-3</v>
      </c>
      <c r="AL1293" s="187">
        <v>7.0994062999999997E-5</v>
      </c>
      <c r="AM1293" s="187">
        <v>2.8452764000000001E-5</v>
      </c>
      <c r="AN1293" s="176">
        <v>9.161146E-8</v>
      </c>
      <c r="AO1293" s="176">
        <v>2.6255201E-10</v>
      </c>
      <c r="AP1293" s="176">
        <v>3.9849808999999998E-3</v>
      </c>
      <c r="AQ1293" s="192">
        <v>8.3554341000000001E-8</v>
      </c>
      <c r="AR1293" s="192">
        <v>2.5210361999999998E-10</v>
      </c>
      <c r="AS1293" s="192">
        <v>6.8878309000000004E-15</v>
      </c>
      <c r="AT1293" s="193">
        <v>0</v>
      </c>
      <c r="AU1293" s="193">
        <v>0</v>
      </c>
      <c r="AV1293" s="192">
        <v>8.7909594000000008E-12</v>
      </c>
      <c r="AW1293" s="192">
        <v>8.0483279000000006E-9</v>
      </c>
      <c r="AX1293" s="192">
        <v>2.0047676E-12</v>
      </c>
      <c r="AY1293" s="192">
        <v>8.4367355999999997E-12</v>
      </c>
      <c r="AZ1293" s="193">
        <v>0</v>
      </c>
      <c r="BA1293" s="193">
        <v>0</v>
      </c>
      <c r="BB1293" s="193">
        <v>0</v>
      </c>
      <c r="BC1293" s="193">
        <v>0</v>
      </c>
      <c r="BD1293" s="193">
        <v>0</v>
      </c>
      <c r="BE1293" s="193">
        <v>0</v>
      </c>
      <c r="BF1293" s="193">
        <v>0</v>
      </c>
      <c r="BG1293" s="193">
        <v>0</v>
      </c>
      <c r="BH1293" s="192">
        <v>1.2831875999999999E-5</v>
      </c>
      <c r="BI1293" s="193">
        <v>3.9721490999999999E-3</v>
      </c>
      <c r="BJ1293" s="193">
        <v>0</v>
      </c>
      <c r="BK1293" s="193">
        <v>0</v>
      </c>
      <c r="BL1293" s="193">
        <v>0</v>
      </c>
      <c r="BM1293"/>
      <c r="BN1293" s="186">
        <v>4.7440903E-6</v>
      </c>
      <c r="BO1293" s="186">
        <v>5.8165404999999998E-8</v>
      </c>
      <c r="BP1293" s="186">
        <v>2.5104706E-6</v>
      </c>
      <c r="BQ1293" s="164">
        <v>1.5618177E-10</v>
      </c>
      <c r="BR1293" s="186">
        <v>9.3875486000000001E-8</v>
      </c>
      <c r="BS1293" s="186">
        <v>0</v>
      </c>
      <c r="BT1293" s="164">
        <v>0</v>
      </c>
      <c r="BU1293" s="186">
        <v>0</v>
      </c>
      <c r="BV1293" s="164">
        <v>0</v>
      </c>
      <c r="BW1293" s="164">
        <v>4.7643509999999995E-10</v>
      </c>
      <c r="BX1293" s="164">
        <v>0</v>
      </c>
      <c r="BY1293" s="164">
        <v>0</v>
      </c>
      <c r="BZ1293" s="164">
        <v>0</v>
      </c>
      <c r="CA1293" s="186">
        <v>6.6484788000000001E-8</v>
      </c>
      <c r="CB1293" s="186">
        <v>2.0144611999999998E-6</v>
      </c>
      <c r="CC1293" s="186">
        <v>1.6216713999999999E-13</v>
      </c>
      <c r="CD1293" s="164">
        <v>0</v>
      </c>
      <c r="CE1293"/>
      <c r="CF1293" s="330">
        <v>0</v>
      </c>
      <c r="CG1293" s="330">
        <v>9.0037006000000003E-2</v>
      </c>
      <c r="CH1293" s="330">
        <v>0</v>
      </c>
      <c r="CI1293" s="330">
        <v>3.9795922999999999E-5</v>
      </c>
      <c r="CJ1293" s="329">
        <v>2.2929128E-5</v>
      </c>
      <c r="CK1293" s="330">
        <v>0</v>
      </c>
      <c r="CL1293" s="330">
        <v>0</v>
      </c>
      <c r="CM1293" s="329">
        <v>3.7125288999999998E-6</v>
      </c>
      <c r="CN1293" s="330">
        <v>0</v>
      </c>
      <c r="CO1293" s="330">
        <v>6.1651773999999999E-2</v>
      </c>
      <c r="CP1293"/>
      <c r="CQ1293">
        <v>1.3505550999999999E-2</v>
      </c>
      <c r="CR1293">
        <v>1.1156273380000001E-3</v>
      </c>
      <c r="CS1293">
        <v>7.3622415999999996E-4</v>
      </c>
      <c r="CT1293">
        <v>7.3622415999999996E-4</v>
      </c>
      <c r="CU1293">
        <v>5.6257115500000007E-3</v>
      </c>
      <c r="CV1293" s="134"/>
      <c r="CW1293" s="384"/>
      <c r="CZ1293" s="11"/>
      <c r="DA1293" s="236"/>
      <c r="DB1293" s="257"/>
      <c r="DC1293"/>
      <c r="DD1293"/>
      <c r="DE1293"/>
      <c r="DF1293" s="26"/>
      <c r="DG1293" s="26"/>
      <c r="DH1293" s="26"/>
      <c r="DI1293"/>
      <c r="DJ1293"/>
      <c r="DK1293"/>
      <c r="DL1293"/>
    </row>
    <row r="1294" spans="1:116" ht="14.4" x14ac:dyDescent="0.3">
      <c r="A1294" t="s">
        <v>7168</v>
      </c>
      <c r="B1294" s="113" t="s">
        <v>3344</v>
      </c>
      <c r="C1294" s="182" t="s">
        <v>2629</v>
      </c>
      <c r="D1294" s="40" t="s">
        <v>3345</v>
      </c>
      <c r="E1294" s="181" t="s">
        <v>1318</v>
      </c>
      <c r="F1294" s="184" t="s">
        <v>4537</v>
      </c>
      <c r="G1294" s="184">
        <v>2.2313579268000004E-2</v>
      </c>
      <c r="H1294" s="184">
        <v>4.6198307900000002E-4</v>
      </c>
      <c r="I1294" s="184">
        <v>1.08394326E-3</v>
      </c>
      <c r="J1294" s="328">
        <v>1.5699419829000003E-2</v>
      </c>
      <c r="K1294" s="184">
        <v>5.0682330999999997E-3</v>
      </c>
      <c r="L1294" s="331">
        <v>6.9699922999999996E-4</v>
      </c>
      <c r="M1294" s="331">
        <v>3.8694403E-4</v>
      </c>
      <c r="N1294" s="331">
        <v>3.6282890000000003E-4</v>
      </c>
      <c r="O1294" s="331">
        <v>9.9154178999999996E-5</v>
      </c>
      <c r="P1294" s="331">
        <v>0</v>
      </c>
      <c r="Q1294" s="331">
        <v>0</v>
      </c>
      <c r="R1294" s="184">
        <v>0</v>
      </c>
      <c r="S1294" s="331">
        <v>3.7108828999999999E-5</v>
      </c>
      <c r="T1294" s="331">
        <v>0</v>
      </c>
      <c r="U1294" s="184">
        <v>1.5662311000000002E-2</v>
      </c>
      <c r="V1294" s="184">
        <v>0</v>
      </c>
      <c r="W1294" s="184">
        <v>0</v>
      </c>
      <c r="X1294" s="184">
        <v>0</v>
      </c>
      <c r="Y1294"/>
      <c r="Z1294" s="288">
        <v>3.3788220666666667E-2</v>
      </c>
      <c r="AA1294"/>
      <c r="AB1294" s="164">
        <v>2.7030978000000001</v>
      </c>
      <c r="AC1294" s="164">
        <v>0.40394026999999999</v>
      </c>
      <c r="AD1294" s="164">
        <v>1.9374456</v>
      </c>
      <c r="AE1294" s="164">
        <v>0</v>
      </c>
      <c r="AF1294" s="164">
        <v>0.18002377999999999</v>
      </c>
      <c r="AG1294" s="164">
        <v>2.1150714000000001E-2</v>
      </c>
      <c r="AH1294" s="164">
        <v>0.16053738000000001</v>
      </c>
      <c r="AI1294"/>
      <c r="AJ1294" s="185">
        <v>8.0834530000000002E-4</v>
      </c>
      <c r="AK1294" s="185">
        <v>7.6025227999999996E-4</v>
      </c>
      <c r="AL1294" s="187">
        <v>3.0168953999999999E-5</v>
      </c>
      <c r="AM1294" s="187">
        <v>1.7924062999999999E-5</v>
      </c>
      <c r="AN1294" s="176">
        <v>4.5578674000000003E-8</v>
      </c>
      <c r="AO1294" s="176">
        <v>1.1157157E-10</v>
      </c>
      <c r="AP1294" s="176">
        <v>2.5103729000000002E-3</v>
      </c>
      <c r="AQ1294" s="192">
        <v>3.1355468999999999E-8</v>
      </c>
      <c r="AR1294" s="192">
        <v>9.4607019000000002E-11</v>
      </c>
      <c r="AS1294" s="192">
        <v>2.5847988999999999E-15</v>
      </c>
      <c r="AT1294" s="193">
        <v>0</v>
      </c>
      <c r="AU1294" s="193">
        <v>0</v>
      </c>
      <c r="AV1294" s="192">
        <v>9.7228659999999999E-12</v>
      </c>
      <c r="AW1294" s="192">
        <v>1.4213481999999999E-8</v>
      </c>
      <c r="AX1294" s="192">
        <v>2.2172877E-12</v>
      </c>
      <c r="AY1294" s="192">
        <v>1.4744683000000001E-11</v>
      </c>
      <c r="AZ1294" s="193">
        <v>0</v>
      </c>
      <c r="BA1294" s="193">
        <v>0</v>
      </c>
      <c r="BB1294" s="193">
        <v>0</v>
      </c>
      <c r="BC1294" s="193">
        <v>0</v>
      </c>
      <c r="BD1294" s="193">
        <v>0</v>
      </c>
      <c r="BE1294" s="193">
        <v>0</v>
      </c>
      <c r="BF1294" s="193">
        <v>0</v>
      </c>
      <c r="BG1294" s="193">
        <v>0</v>
      </c>
      <c r="BH1294" s="192">
        <v>2.4013121E-5</v>
      </c>
      <c r="BI1294" s="193">
        <v>2.4863597999999999E-3</v>
      </c>
      <c r="BJ1294" s="193">
        <v>0</v>
      </c>
      <c r="BK1294" s="193">
        <v>0</v>
      </c>
      <c r="BL1294" s="193">
        <v>0</v>
      </c>
      <c r="BM1294"/>
      <c r="BN1294" s="186">
        <v>4.5480267000000002E-6</v>
      </c>
      <c r="BO1294" s="186">
        <v>1.0165429999999999E-7</v>
      </c>
      <c r="BP1294" s="186">
        <v>9.4210525000000004E-7</v>
      </c>
      <c r="BQ1294" s="164">
        <v>1.7273818999999999E-10</v>
      </c>
      <c r="BR1294" s="186">
        <v>1.7248708E-7</v>
      </c>
      <c r="BS1294" s="186">
        <v>0</v>
      </c>
      <c r="BT1294" s="164">
        <v>0</v>
      </c>
      <c r="BU1294" s="186">
        <v>0</v>
      </c>
      <c r="BV1294" s="164">
        <v>0</v>
      </c>
      <c r="BW1294" s="164">
        <v>5.2694074000000003E-10</v>
      </c>
      <c r="BX1294" s="164">
        <v>0</v>
      </c>
      <c r="BY1294" s="164">
        <v>0</v>
      </c>
      <c r="BZ1294" s="164">
        <v>0</v>
      </c>
      <c r="CA1294" s="186">
        <v>7.5955415999999994E-8</v>
      </c>
      <c r="CB1294" s="186">
        <v>3.2551249000000001E-6</v>
      </c>
      <c r="CC1294" s="186">
        <v>4.7058601000000003E-14</v>
      </c>
      <c r="CD1294" s="164">
        <v>0</v>
      </c>
      <c r="CE1294"/>
      <c r="CF1294" s="330">
        <v>0</v>
      </c>
      <c r="CG1294" s="330">
        <v>3.3788221E-2</v>
      </c>
      <c r="CH1294" s="330">
        <v>0</v>
      </c>
      <c r="CI1294" s="330">
        <v>6.9550389999999997E-5</v>
      </c>
      <c r="CJ1294" s="329">
        <v>2.6295330000000001E-5</v>
      </c>
      <c r="CK1294" s="330">
        <v>0</v>
      </c>
      <c r="CL1294" s="330">
        <v>0</v>
      </c>
      <c r="CM1294" s="329">
        <v>6.7229735999999998E-6</v>
      </c>
      <c r="CN1294" s="330">
        <v>0</v>
      </c>
      <c r="CO1294" s="330">
        <v>3.8160841000000001E-2</v>
      </c>
      <c r="CP1294"/>
      <c r="CQ1294">
        <v>5.0682330999999997E-3</v>
      </c>
      <c r="CR1294">
        <v>1.5459263389999999E-3</v>
      </c>
      <c r="CS1294">
        <v>1.08394326E-3</v>
      </c>
      <c r="CT1294">
        <v>1.08394326E-3</v>
      </c>
      <c r="CU1294">
        <v>1.5699419829000003E-2</v>
      </c>
      <c r="CV1294" s="134"/>
      <c r="CW1294" s="384"/>
      <c r="CZ1294" s="11"/>
      <c r="DA1294" s="236"/>
      <c r="DB1294" s="257"/>
      <c r="DC1294"/>
      <c r="DD1294"/>
      <c r="DE1294" s="26"/>
      <c r="DF1294" s="26"/>
      <c r="DG1294" s="26"/>
      <c r="DH1294" s="26"/>
      <c r="DI1294"/>
      <c r="DJ1294"/>
      <c r="DK1294"/>
      <c r="DL1294"/>
    </row>
    <row r="1295" spans="1:116" ht="14.4" x14ac:dyDescent="0.3">
      <c r="A1295" t="s">
        <v>7169</v>
      </c>
      <c r="B1295" s="113" t="s">
        <v>3344</v>
      </c>
      <c r="C1295" s="182" t="s">
        <v>2630</v>
      </c>
      <c r="D1295" s="40" t="s">
        <v>3345</v>
      </c>
      <c r="E1295" s="181" t="s">
        <v>1318</v>
      </c>
      <c r="F1295" s="184" t="s">
        <v>4538</v>
      </c>
      <c r="G1295" s="184">
        <v>2.0583675959E-2</v>
      </c>
      <c r="H1295" s="184">
        <v>2.7149013799999998E-4</v>
      </c>
      <c r="I1295" s="184">
        <v>6.2370428000000006E-4</v>
      </c>
      <c r="J1295" s="328">
        <v>9.7009118409999984E-3</v>
      </c>
      <c r="K1295" s="184">
        <v>9.9875697000000006E-3</v>
      </c>
      <c r="L1295" s="331">
        <v>3.8504752E-4</v>
      </c>
      <c r="M1295" s="331">
        <v>2.3865676000000001E-4</v>
      </c>
      <c r="N1295" s="331">
        <v>2.2322469000000001E-4</v>
      </c>
      <c r="O1295" s="331">
        <v>4.8265447999999998E-5</v>
      </c>
      <c r="P1295" s="331">
        <v>0</v>
      </c>
      <c r="Q1295" s="184">
        <v>0</v>
      </c>
      <c r="R1295" s="331">
        <v>0</v>
      </c>
      <c r="S1295" s="331">
        <v>7.9794140999999994E-5</v>
      </c>
      <c r="T1295" s="331">
        <v>0</v>
      </c>
      <c r="U1295" s="184">
        <v>9.6211176999999991E-3</v>
      </c>
      <c r="V1295" s="184">
        <v>0</v>
      </c>
      <c r="W1295" s="184">
        <v>0</v>
      </c>
      <c r="X1295" s="184">
        <v>0</v>
      </c>
      <c r="Y1295"/>
      <c r="Z1295" s="288">
        <v>6.6583798000000013E-2</v>
      </c>
      <c r="AA1295"/>
      <c r="AB1295" s="164">
        <v>2.3856856</v>
      </c>
      <c r="AC1295" s="164">
        <v>0.74748680999999995</v>
      </c>
      <c r="AD1295" s="164">
        <v>1.1901432000000001</v>
      </c>
      <c r="AE1295" s="164">
        <v>0</v>
      </c>
      <c r="AF1295" s="164">
        <v>5.6041575000000003E-2</v>
      </c>
      <c r="AG1295" s="164">
        <v>4.8482293000000003E-2</v>
      </c>
      <c r="AH1295" s="164">
        <v>0.3435317</v>
      </c>
      <c r="AI1295"/>
      <c r="AJ1295" s="185">
        <v>1.2262815E-3</v>
      </c>
      <c r="AK1295" s="185">
        <v>1.1600216E-3</v>
      </c>
      <c r="AL1295" s="187">
        <v>5.2984710999999998E-5</v>
      </c>
      <c r="AM1295" s="187">
        <v>1.3275241999999999E-5</v>
      </c>
      <c r="AN1295" s="176">
        <v>6.9545657999999996E-8</v>
      </c>
      <c r="AO1295" s="176">
        <v>1.9594936999999999E-10</v>
      </c>
      <c r="AP1295" s="176">
        <v>1.8592775000000001E-3</v>
      </c>
      <c r="AQ1295" s="192">
        <v>6.1789764999999994E-8</v>
      </c>
      <c r="AR1295" s="192">
        <v>1.8643462999999999E-10</v>
      </c>
      <c r="AS1295" s="192">
        <v>5.0936605999999999E-15</v>
      </c>
      <c r="AT1295" s="193">
        <v>0</v>
      </c>
      <c r="AU1295" s="193">
        <v>0</v>
      </c>
      <c r="AV1295" s="192">
        <v>5.9818381000000004E-12</v>
      </c>
      <c r="AW1295" s="192">
        <v>7.7499116999999999E-9</v>
      </c>
      <c r="AX1295" s="192">
        <v>1.3641508999999999E-12</v>
      </c>
      <c r="AY1295" s="192">
        <v>8.1454945999999993E-12</v>
      </c>
      <c r="AZ1295" s="193">
        <v>0</v>
      </c>
      <c r="BA1295" s="193">
        <v>0</v>
      </c>
      <c r="BB1295" s="193">
        <v>0</v>
      </c>
      <c r="BC1295" s="193">
        <v>0</v>
      </c>
      <c r="BD1295" s="193">
        <v>0</v>
      </c>
      <c r="BE1295" s="193">
        <v>0</v>
      </c>
      <c r="BF1295" s="193">
        <v>0</v>
      </c>
      <c r="BG1295" s="193">
        <v>0</v>
      </c>
      <c r="BH1295" s="192">
        <v>1.6935845000000001E-5</v>
      </c>
      <c r="BI1295" s="193">
        <v>1.8423417E-3</v>
      </c>
      <c r="BJ1295" s="193">
        <v>0</v>
      </c>
      <c r="BK1295" s="193">
        <v>0</v>
      </c>
      <c r="BL1295" s="193">
        <v>0</v>
      </c>
      <c r="BM1295"/>
      <c r="BN1295" s="186">
        <v>4.6539452000000001E-6</v>
      </c>
      <c r="BO1295" s="186">
        <v>5.6157501000000002E-8</v>
      </c>
      <c r="BP1295" s="186">
        <v>1.856533E-6</v>
      </c>
      <c r="BQ1295" s="164">
        <v>1.0627441E-10</v>
      </c>
      <c r="BR1295" s="186">
        <v>8.9460309000000004E-8</v>
      </c>
      <c r="BS1295" s="186">
        <v>0</v>
      </c>
      <c r="BT1295" s="164">
        <v>0</v>
      </c>
      <c r="BU1295" s="186">
        <v>0</v>
      </c>
      <c r="BV1295" s="164">
        <v>0</v>
      </c>
      <c r="BW1295" s="164">
        <v>3.2419187999999999E-10</v>
      </c>
      <c r="BX1295" s="164">
        <v>0</v>
      </c>
      <c r="BY1295" s="164">
        <v>0</v>
      </c>
      <c r="BZ1295" s="164">
        <v>0</v>
      </c>
      <c r="CA1295" s="186">
        <v>4.6315972E-8</v>
      </c>
      <c r="CB1295" s="186">
        <v>2.6050479000000002E-6</v>
      </c>
      <c r="CC1295" s="186">
        <v>1.0118887E-13</v>
      </c>
      <c r="CD1295" s="164">
        <v>0</v>
      </c>
      <c r="CE1295"/>
      <c r="CF1295" s="330">
        <v>0</v>
      </c>
      <c r="CG1295" s="330">
        <v>6.6583798E-2</v>
      </c>
      <c r="CH1295" s="330">
        <v>0</v>
      </c>
      <c r="CI1295" s="330">
        <v>3.8422144E-5</v>
      </c>
      <c r="CJ1295" s="329">
        <v>1.6218257999999999E-5</v>
      </c>
      <c r="CK1295" s="330">
        <v>0</v>
      </c>
      <c r="CL1295" s="330">
        <v>0</v>
      </c>
      <c r="CM1295" s="329">
        <v>3.5516466000000001E-6</v>
      </c>
      <c r="CN1295" s="330">
        <v>0</v>
      </c>
      <c r="CO1295" s="330">
        <v>2.3222030000000001E-2</v>
      </c>
      <c r="CP1295"/>
      <c r="CQ1295">
        <v>9.9875697000000006E-3</v>
      </c>
      <c r="CR1295">
        <v>8.9519441800000005E-4</v>
      </c>
      <c r="CS1295">
        <v>6.2370428000000006E-4</v>
      </c>
      <c r="CT1295">
        <v>6.2370428000000006E-4</v>
      </c>
      <c r="CU1295">
        <v>9.7009118409999984E-3</v>
      </c>
      <c r="CV1295" s="134"/>
      <c r="CW1295" s="384"/>
      <c r="CZ1295" s="11"/>
      <c r="DA1295" s="236"/>
      <c r="DB1295" s="257"/>
      <c r="DC1295"/>
      <c r="DD1295"/>
      <c r="DE1295" s="26"/>
      <c r="DF1295" s="26"/>
      <c r="DG1295" s="26"/>
      <c r="DH1295" s="26"/>
      <c r="DI1295"/>
      <c r="DJ1295"/>
      <c r="DK1295"/>
      <c r="DL1295"/>
    </row>
    <row r="1296" spans="1:116" ht="14.4" x14ac:dyDescent="0.3">
      <c r="A1296" t="s">
        <v>7170</v>
      </c>
      <c r="B1296" s="113" t="s">
        <v>3344</v>
      </c>
      <c r="C1296" s="182" t="s">
        <v>2631</v>
      </c>
      <c r="D1296" s="40" t="s">
        <v>3345</v>
      </c>
      <c r="E1296" s="181" t="s">
        <v>1318</v>
      </c>
      <c r="F1296" s="184" t="s">
        <v>4539</v>
      </c>
      <c r="G1296" s="184">
        <v>1.7953057843000001E-2</v>
      </c>
      <c r="H1296" s="184">
        <v>5.5781141300000005E-4</v>
      </c>
      <c r="I1296" s="184">
        <v>1.19962396E-3</v>
      </c>
      <c r="J1296" s="328">
        <v>5.9032974700000008E-3</v>
      </c>
      <c r="K1296" s="184">
        <v>1.0292325E-2</v>
      </c>
      <c r="L1296" s="331">
        <v>7.0647386000000003E-4</v>
      </c>
      <c r="M1296" s="331">
        <v>4.9315009999999996E-4</v>
      </c>
      <c r="N1296" s="331">
        <v>4.7771979000000003E-4</v>
      </c>
      <c r="O1296" s="331">
        <v>8.0091622999999994E-5</v>
      </c>
      <c r="P1296" s="331">
        <v>0</v>
      </c>
      <c r="Q1296" s="331">
        <v>0</v>
      </c>
      <c r="R1296" s="184">
        <v>0</v>
      </c>
      <c r="S1296" s="184">
        <v>1.4865667E-4</v>
      </c>
      <c r="T1296" s="331">
        <v>0</v>
      </c>
      <c r="U1296" s="184">
        <v>5.7546408000000004E-3</v>
      </c>
      <c r="V1296" s="184">
        <v>0</v>
      </c>
      <c r="W1296" s="184">
        <v>0</v>
      </c>
      <c r="X1296" s="184">
        <v>0</v>
      </c>
      <c r="Y1296"/>
      <c r="Z1296" s="288">
        <v>6.8615499999999996E-2</v>
      </c>
      <c r="AA1296"/>
      <c r="AB1296" s="164">
        <v>2.0807150999999999</v>
      </c>
      <c r="AC1296" s="164">
        <v>0.75604846999999997</v>
      </c>
      <c r="AD1296" s="164">
        <v>0.71185562000000002</v>
      </c>
      <c r="AE1296" s="164">
        <v>0</v>
      </c>
      <c r="AF1296" s="164">
        <v>8.1268112000000003E-2</v>
      </c>
      <c r="AG1296" s="164">
        <v>0.44923229999999997</v>
      </c>
      <c r="AH1296" s="164">
        <v>8.2310581999999993E-2</v>
      </c>
      <c r="AI1296"/>
      <c r="AJ1296" s="185">
        <v>1.3965290000000001E-3</v>
      </c>
      <c r="AK1296" s="185">
        <v>1.2972789999999999E-3</v>
      </c>
      <c r="AL1296" s="187">
        <v>5.6782149E-5</v>
      </c>
      <c r="AM1296" s="187">
        <v>4.2467791000000002E-5</v>
      </c>
      <c r="AN1296" s="176">
        <v>7.7774522999999997E-8</v>
      </c>
      <c r="AO1296" s="176">
        <v>2.0999315000000001E-10</v>
      </c>
      <c r="AP1296" s="176">
        <v>5.9478698E-3</v>
      </c>
      <c r="AQ1296" s="192">
        <v>6.3675182000000004E-8</v>
      </c>
      <c r="AR1296" s="192">
        <v>1.9212339000000001E-10</v>
      </c>
      <c r="AS1296" s="192">
        <v>5.2490856000000003E-15</v>
      </c>
      <c r="AT1296" s="193">
        <v>0</v>
      </c>
      <c r="AU1296" s="193">
        <v>0</v>
      </c>
      <c r="AV1296" s="192">
        <v>1.2801642E-11</v>
      </c>
      <c r="AW1296" s="192">
        <v>1.4086538999999999E-8</v>
      </c>
      <c r="AX1296" s="192">
        <v>2.9193986999999999E-12</v>
      </c>
      <c r="AY1296" s="192">
        <v>1.4945114000000001E-11</v>
      </c>
      <c r="AZ1296" s="193">
        <v>0</v>
      </c>
      <c r="BA1296" s="193">
        <v>0</v>
      </c>
      <c r="BB1296" s="193">
        <v>0</v>
      </c>
      <c r="BC1296" s="193">
        <v>0</v>
      </c>
      <c r="BD1296" s="193">
        <v>0</v>
      </c>
      <c r="BE1296" s="193">
        <v>0</v>
      </c>
      <c r="BF1296" s="193">
        <v>0</v>
      </c>
      <c r="BG1296" s="193">
        <v>0</v>
      </c>
      <c r="BH1296" s="192">
        <v>1.3998742E-5</v>
      </c>
      <c r="BI1296" s="193">
        <v>5.9338710999999999E-3</v>
      </c>
      <c r="BJ1296" s="193">
        <v>0</v>
      </c>
      <c r="BK1296" s="193">
        <v>0</v>
      </c>
      <c r="BL1296" s="193">
        <v>0</v>
      </c>
      <c r="BM1296"/>
      <c r="BN1296" s="186">
        <v>4.1736528000000003E-6</v>
      </c>
      <c r="BO1296" s="186">
        <v>1.0303613000000001E-7</v>
      </c>
      <c r="BP1296" s="186">
        <v>1.9131821E-6</v>
      </c>
      <c r="BQ1296" s="164">
        <v>2.2743627E-10</v>
      </c>
      <c r="BR1296" s="186">
        <v>1.5656282999999999E-7</v>
      </c>
      <c r="BS1296" s="186">
        <v>0</v>
      </c>
      <c r="BT1296" s="164">
        <v>0</v>
      </c>
      <c r="BU1296" s="186">
        <v>0</v>
      </c>
      <c r="BV1296" s="164">
        <v>0</v>
      </c>
      <c r="BW1296" s="164">
        <v>6.9379816E-10</v>
      </c>
      <c r="BX1296" s="164">
        <v>0</v>
      </c>
      <c r="BY1296" s="164">
        <v>0</v>
      </c>
      <c r="BZ1296" s="164">
        <v>0</v>
      </c>
      <c r="CA1296" s="186">
        <v>9.8007133000000005E-8</v>
      </c>
      <c r="CB1296" s="186">
        <v>1.9019431E-6</v>
      </c>
      <c r="CC1296" s="186">
        <v>1.8851511E-13</v>
      </c>
      <c r="CD1296" s="164">
        <v>0</v>
      </c>
      <c r="CE1296"/>
      <c r="CF1296" s="330">
        <v>0</v>
      </c>
      <c r="CG1296" s="330">
        <v>6.8615497999999997E-2</v>
      </c>
      <c r="CH1296" s="330">
        <v>0</v>
      </c>
      <c r="CI1296" s="330">
        <v>7.0495819999999998E-5</v>
      </c>
      <c r="CJ1296" s="329">
        <v>3.3512712999999997E-5</v>
      </c>
      <c r="CK1296" s="330">
        <v>0</v>
      </c>
      <c r="CL1296" s="330">
        <v>0</v>
      </c>
      <c r="CM1296" s="329">
        <v>6.3053744000000001E-6</v>
      </c>
      <c r="CN1296" s="330">
        <v>0</v>
      </c>
      <c r="CO1296" s="330">
        <v>9.6612537999999998E-2</v>
      </c>
      <c r="CP1296"/>
      <c r="CQ1296">
        <v>1.0292325E-2</v>
      </c>
      <c r="CR1296">
        <v>1.7574353729999999E-3</v>
      </c>
      <c r="CS1296">
        <v>1.19962396E-3</v>
      </c>
      <c r="CT1296">
        <v>1.19962396E-3</v>
      </c>
      <c r="CU1296">
        <v>5.9032974700000008E-3</v>
      </c>
      <c r="CV1296" s="134"/>
      <c r="CW1296" s="384"/>
      <c r="CZ1296" s="11"/>
      <c r="DA1296" s="236"/>
      <c r="DB1296" s="257"/>
      <c r="DC1296"/>
      <c r="DD1296"/>
      <c r="DE1296" s="26"/>
      <c r="DF1296" s="26"/>
      <c r="DG1296" s="26"/>
      <c r="DH1296" s="26"/>
      <c r="DI1296"/>
      <c r="DJ1296"/>
      <c r="DK1296"/>
      <c r="DL1296"/>
    </row>
    <row r="1297" spans="1:116" ht="14.4" x14ac:dyDescent="0.3">
      <c r="A1297" t="s">
        <v>7171</v>
      </c>
      <c r="B1297" s="113" t="s">
        <v>3344</v>
      </c>
      <c r="C1297" s="182" t="s">
        <v>2632</v>
      </c>
      <c r="D1297" s="40" t="s">
        <v>3345</v>
      </c>
      <c r="E1297" s="181" t="s">
        <v>1318</v>
      </c>
      <c r="F1297" s="184" t="s">
        <v>4540</v>
      </c>
      <c r="G1297" s="184">
        <v>9.5033508999999988E-3</v>
      </c>
      <c r="H1297" s="184">
        <v>3.7010621999999997E-4</v>
      </c>
      <c r="I1297" s="184">
        <v>7.4475586999999993E-4</v>
      </c>
      <c r="J1297" s="328">
        <v>7.6779656200000003E-3</v>
      </c>
      <c r="K1297" s="184">
        <v>7.1052319000000001E-4</v>
      </c>
      <c r="L1297" s="184">
        <v>4.6384265000000001E-4</v>
      </c>
      <c r="M1297" s="331">
        <v>2.8091321999999997E-4</v>
      </c>
      <c r="N1297" s="331">
        <v>2.5345226999999999E-4</v>
      </c>
      <c r="O1297" s="331">
        <v>1.1665394999999999E-4</v>
      </c>
      <c r="P1297" s="331">
        <v>0</v>
      </c>
      <c r="Q1297" s="184">
        <v>0</v>
      </c>
      <c r="R1297" s="184">
        <v>0</v>
      </c>
      <c r="S1297" s="184">
        <v>1.5203372000000001E-4</v>
      </c>
      <c r="T1297" s="184">
        <v>0</v>
      </c>
      <c r="U1297" s="184">
        <v>7.5259319000000003E-3</v>
      </c>
      <c r="V1297" s="184">
        <v>0</v>
      </c>
      <c r="W1297" s="184">
        <v>0</v>
      </c>
      <c r="X1297" s="184">
        <v>0</v>
      </c>
      <c r="Y1297"/>
      <c r="Z1297" s="288">
        <v>4.7368212666666666E-3</v>
      </c>
      <c r="AA1297"/>
      <c r="AB1297" s="164">
        <v>1.8870837</v>
      </c>
      <c r="AC1297" s="164">
        <v>5.3413376999999998E-2</v>
      </c>
      <c r="AD1297" s="164">
        <v>0.93096634</v>
      </c>
      <c r="AE1297" s="164">
        <v>0</v>
      </c>
      <c r="AF1297" s="164">
        <v>0.25073378000000002</v>
      </c>
      <c r="AG1297" s="164">
        <v>0.23485323</v>
      </c>
      <c r="AH1297" s="164">
        <v>0.41711702000000001</v>
      </c>
      <c r="AI1297"/>
      <c r="AJ1297" s="185">
        <v>2.5501358000000002E-4</v>
      </c>
      <c r="AK1297" s="185">
        <v>2.4446534999999998E-4</v>
      </c>
      <c r="AL1297" s="187">
        <v>6.6585201000000004E-6</v>
      </c>
      <c r="AM1297" s="187">
        <v>3.8897129E-6</v>
      </c>
      <c r="AN1297" s="176">
        <v>1.4656196E-8</v>
      </c>
      <c r="AO1297" s="176">
        <v>2.4624705E-11</v>
      </c>
      <c r="AP1297" s="176">
        <v>5.4477772000000003E-4</v>
      </c>
      <c r="AQ1297" s="192">
        <v>4.3957701999999997E-9</v>
      </c>
      <c r="AR1297" s="192">
        <v>1.3263100000000001E-11</v>
      </c>
      <c r="AS1297" s="192">
        <v>3.6236682999999999E-16</v>
      </c>
      <c r="AT1297" s="193">
        <v>0</v>
      </c>
      <c r="AU1297" s="193">
        <v>0</v>
      </c>
      <c r="AV1297" s="192">
        <v>6.7918581999999999E-12</v>
      </c>
      <c r="AW1297" s="192">
        <v>1.0253634E-8</v>
      </c>
      <c r="AX1297" s="192">
        <v>1.5488749999999999E-12</v>
      </c>
      <c r="AY1297" s="192">
        <v>9.8123676999999996E-12</v>
      </c>
      <c r="AZ1297" s="193">
        <v>0</v>
      </c>
      <c r="BA1297" s="193">
        <v>0</v>
      </c>
      <c r="BB1297" s="193">
        <v>0</v>
      </c>
      <c r="BC1297" s="193">
        <v>0</v>
      </c>
      <c r="BD1297" s="193">
        <v>0</v>
      </c>
      <c r="BE1297" s="193">
        <v>0</v>
      </c>
      <c r="BF1297" s="193">
        <v>0</v>
      </c>
      <c r="BG1297" s="193">
        <v>0</v>
      </c>
      <c r="BH1297" s="192">
        <v>1.6683027E-5</v>
      </c>
      <c r="BI1297" s="193">
        <v>5.2809468999999996E-4</v>
      </c>
      <c r="BJ1297" s="193">
        <v>0</v>
      </c>
      <c r="BK1297" s="193">
        <v>0</v>
      </c>
      <c r="BL1297" s="193">
        <v>0</v>
      </c>
      <c r="BM1297"/>
      <c r="BN1297" s="186">
        <v>1.8121199E-6</v>
      </c>
      <c r="BO1297" s="186">
        <v>6.7649427E-8</v>
      </c>
      <c r="BP1297" s="186">
        <v>1.3207515000000001E-7</v>
      </c>
      <c r="BQ1297" s="164">
        <v>1.2066537000000001E-10</v>
      </c>
      <c r="BR1297" s="186">
        <v>1.6013979000000001E-7</v>
      </c>
      <c r="BS1297" s="186">
        <v>0</v>
      </c>
      <c r="BT1297" s="164">
        <v>0</v>
      </c>
      <c r="BU1297" s="186">
        <v>0</v>
      </c>
      <c r="BV1297" s="164">
        <v>0</v>
      </c>
      <c r="BW1297" s="164">
        <v>3.6809176E-10</v>
      </c>
      <c r="BX1297" s="164">
        <v>0</v>
      </c>
      <c r="BY1297" s="164">
        <v>0</v>
      </c>
      <c r="BZ1297" s="164">
        <v>0</v>
      </c>
      <c r="CA1297" s="186">
        <v>5.2840115999999999E-8</v>
      </c>
      <c r="CB1297" s="186">
        <v>1.3989265000000001E-6</v>
      </c>
      <c r="CC1297" s="186">
        <v>1.9279762E-13</v>
      </c>
      <c r="CD1297" s="164">
        <v>0</v>
      </c>
      <c r="CE1297"/>
      <c r="CF1297" s="330">
        <v>0</v>
      </c>
      <c r="CG1297" s="330">
        <v>4.7368213000000001E-3</v>
      </c>
      <c r="CH1297" s="330">
        <v>0</v>
      </c>
      <c r="CI1297" s="329">
        <v>4.6284752999999999E-5</v>
      </c>
      <c r="CJ1297" s="329">
        <v>1.9089856000000001E-5</v>
      </c>
      <c r="CK1297" s="330">
        <v>0</v>
      </c>
      <c r="CL1297" s="330">
        <v>0</v>
      </c>
      <c r="CM1297" s="329">
        <v>5.7375882000000003E-6</v>
      </c>
      <c r="CN1297" s="330">
        <v>0</v>
      </c>
      <c r="CO1297" s="330">
        <v>7.2322890999999999E-3</v>
      </c>
      <c r="CP1297"/>
      <c r="CQ1297">
        <v>7.1052319000000001E-4</v>
      </c>
      <c r="CR1297">
        <v>1.11486209E-3</v>
      </c>
      <c r="CS1297">
        <v>7.4475586999999993E-4</v>
      </c>
      <c r="CT1297">
        <v>7.4475586999999993E-4</v>
      </c>
      <c r="CU1297">
        <v>7.6779656200000003E-3</v>
      </c>
      <c r="CV1297" s="134"/>
      <c r="CW1297" s="384"/>
      <c r="CZ1297" s="11"/>
      <c r="DA1297" s="236"/>
      <c r="DB1297" s="257"/>
      <c r="DC1297"/>
      <c r="DD1297"/>
      <c r="DE1297" s="26"/>
      <c r="DF1297" s="26"/>
      <c r="DG1297" s="26"/>
      <c r="DH1297" s="26"/>
      <c r="DI1297"/>
      <c r="DJ1297"/>
      <c r="DK1297"/>
      <c r="DL1297"/>
    </row>
    <row r="1298" spans="1:116" ht="14.4" x14ac:dyDescent="0.3">
      <c r="A1298" t="s">
        <v>7172</v>
      </c>
      <c r="B1298" s="113" t="s">
        <v>3344</v>
      </c>
      <c r="C1298" s="182" t="s">
        <v>2633</v>
      </c>
      <c r="D1298" s="40" t="s">
        <v>3345</v>
      </c>
      <c r="E1298" s="181" t="s">
        <v>1318</v>
      </c>
      <c r="F1298" s="184" t="s">
        <v>7173</v>
      </c>
      <c r="G1298" s="184">
        <v>1.875186434E-2</v>
      </c>
      <c r="H1298" s="184">
        <v>1.10414912E-3</v>
      </c>
      <c r="I1298" s="184">
        <v>1.7314114499999999E-3</v>
      </c>
      <c r="J1298" s="328">
        <v>3.8931867700000003E-3</v>
      </c>
      <c r="K1298" s="184">
        <v>1.2023117E-2</v>
      </c>
      <c r="L1298" s="331">
        <v>1.0612767999999999E-3</v>
      </c>
      <c r="M1298" s="331">
        <v>6.7013464999999997E-4</v>
      </c>
      <c r="N1298" s="331">
        <v>8.5981165000000004E-4</v>
      </c>
      <c r="O1298" s="331">
        <v>2.4433746999999998E-4</v>
      </c>
      <c r="P1298" s="331">
        <v>0</v>
      </c>
      <c r="Q1298" s="184">
        <v>0</v>
      </c>
      <c r="R1298" s="331">
        <v>0</v>
      </c>
      <c r="S1298" s="184">
        <v>1.1224267000000001E-4</v>
      </c>
      <c r="T1298" s="331">
        <v>0</v>
      </c>
      <c r="U1298" s="184">
        <v>3.7809441000000001E-3</v>
      </c>
      <c r="V1298" s="184">
        <v>0</v>
      </c>
      <c r="W1298" s="184">
        <v>0</v>
      </c>
      <c r="X1298" s="184">
        <v>0</v>
      </c>
      <c r="Y1298"/>
      <c r="Z1298" s="288">
        <v>8.0154113333333332E-2</v>
      </c>
      <c r="AA1298"/>
      <c r="AB1298" s="164">
        <v>2.2812274000000001</v>
      </c>
      <c r="AC1298" s="164">
        <v>1.0129782000000001</v>
      </c>
      <c r="AD1298" s="164">
        <v>0.46770708</v>
      </c>
      <c r="AE1298" s="164">
        <v>0</v>
      </c>
      <c r="AF1298" s="164">
        <v>0.42429377000000001</v>
      </c>
      <c r="AG1298" s="164">
        <v>0.35680388000000002</v>
      </c>
      <c r="AH1298" s="164">
        <v>1.9444453E-2</v>
      </c>
      <c r="AI1298"/>
      <c r="AJ1298" s="185">
        <v>1.7518103E-3</v>
      </c>
      <c r="AK1298" s="185">
        <v>1.6265082000000001E-3</v>
      </c>
      <c r="AL1298" s="187">
        <v>6.8179427E-5</v>
      </c>
      <c r="AM1298" s="187">
        <v>5.7122654000000002E-5</v>
      </c>
      <c r="AN1298" s="176">
        <v>9.7512481999999995E-8</v>
      </c>
      <c r="AO1298" s="176">
        <v>2.5214285E-10</v>
      </c>
      <c r="AP1298" s="176">
        <v>8.0003716000000002E-3</v>
      </c>
      <c r="AQ1298" s="192">
        <v>7.4383016000000004E-8</v>
      </c>
      <c r="AR1298" s="192">
        <v>2.2443151E-10</v>
      </c>
      <c r="AS1298" s="192">
        <v>6.1317896000000003E-15</v>
      </c>
      <c r="AT1298" s="193">
        <v>0</v>
      </c>
      <c r="AU1298" s="193">
        <v>0</v>
      </c>
      <c r="AV1298" s="192">
        <v>2.3040704000000001E-11</v>
      </c>
      <c r="AW1298" s="192">
        <v>2.3106424999999998E-8</v>
      </c>
      <c r="AX1298" s="192">
        <v>5.2544045000000001E-12</v>
      </c>
      <c r="AY1298" s="192">
        <v>2.2450799E-11</v>
      </c>
      <c r="AZ1298" s="193">
        <v>0</v>
      </c>
      <c r="BA1298" s="193">
        <v>0</v>
      </c>
      <c r="BB1298" s="193">
        <v>0</v>
      </c>
      <c r="BC1298" s="193">
        <v>0</v>
      </c>
      <c r="BD1298" s="193">
        <v>0</v>
      </c>
      <c r="BE1298" s="193">
        <v>0</v>
      </c>
      <c r="BF1298" s="193">
        <v>0</v>
      </c>
      <c r="BG1298" s="193">
        <v>0</v>
      </c>
      <c r="BH1298" s="192">
        <v>9.7561000999999996E-6</v>
      </c>
      <c r="BI1298" s="193">
        <v>7.9906154999999993E-3</v>
      </c>
      <c r="BJ1298" s="193">
        <v>0</v>
      </c>
      <c r="BK1298" s="193">
        <v>0</v>
      </c>
      <c r="BL1298" s="193">
        <v>0</v>
      </c>
      <c r="BM1298"/>
      <c r="BN1298" s="186">
        <v>4.7604308000000001E-6</v>
      </c>
      <c r="BO1298" s="186">
        <v>1.5478259000000001E-7</v>
      </c>
      <c r="BP1298" s="186">
        <v>2.2349092999999998E-6</v>
      </c>
      <c r="BQ1298" s="164">
        <v>4.0934529999999999E-10</v>
      </c>
      <c r="BR1298" s="186">
        <v>3.4620137000000001E-7</v>
      </c>
      <c r="BS1298" s="186">
        <v>0</v>
      </c>
      <c r="BT1298" s="164">
        <v>0</v>
      </c>
      <c r="BU1298" s="186">
        <v>0</v>
      </c>
      <c r="BV1298" s="164">
        <v>0</v>
      </c>
      <c r="BW1298" s="164">
        <v>1.2487147E-9</v>
      </c>
      <c r="BX1298" s="164">
        <v>0</v>
      </c>
      <c r="BY1298" s="164">
        <v>0</v>
      </c>
      <c r="BZ1298" s="164">
        <v>0</v>
      </c>
      <c r="CA1298" s="186">
        <v>1.7440508999999999E-7</v>
      </c>
      <c r="CB1298" s="186">
        <v>1.8484742E-6</v>
      </c>
      <c r="CC1298" s="186">
        <v>1.4233763000000001E-13</v>
      </c>
      <c r="CD1298" s="164">
        <v>0</v>
      </c>
      <c r="CE1298"/>
      <c r="CF1298" s="330">
        <v>0</v>
      </c>
      <c r="CG1298" s="330">
        <v>8.0154112E-2</v>
      </c>
      <c r="CH1298" s="330">
        <v>0</v>
      </c>
      <c r="CI1298" s="330">
        <v>1.059E-4</v>
      </c>
      <c r="CJ1298" s="329">
        <v>4.5539949999999998E-5</v>
      </c>
      <c r="CK1298" s="330">
        <v>0</v>
      </c>
      <c r="CL1298" s="330">
        <v>0</v>
      </c>
      <c r="CM1298" s="329">
        <v>1.2564869000000001E-5</v>
      </c>
      <c r="CN1298" s="330">
        <v>0</v>
      </c>
      <c r="CO1298" s="330">
        <v>0.13167203999999999</v>
      </c>
      <c r="CP1298"/>
      <c r="CQ1298">
        <v>1.2023117E-2</v>
      </c>
      <c r="CR1298">
        <v>2.8355605699999999E-3</v>
      </c>
      <c r="CS1298">
        <v>1.7314114499999999E-3</v>
      </c>
      <c r="CT1298">
        <v>1.7314114499999999E-3</v>
      </c>
      <c r="CU1298">
        <v>3.8931867700000003E-3</v>
      </c>
      <c r="CV1298" s="134"/>
      <c r="CW1298" s="384"/>
      <c r="CZ1298" s="11"/>
      <c r="DA1298" s="236"/>
      <c r="DB1298" s="257"/>
      <c r="DC1298"/>
      <c r="DD1298" s="26"/>
      <c r="DE1298" s="26"/>
      <c r="DF1298"/>
      <c r="DG1298"/>
      <c r="DH1298"/>
      <c r="DI1298"/>
      <c r="DJ1298"/>
      <c r="DK1298"/>
      <c r="DL1298"/>
    </row>
    <row r="1299" spans="1:116" ht="14.4" x14ac:dyDescent="0.3">
      <c r="A1299" t="s">
        <v>7174</v>
      </c>
      <c r="B1299" s="113" t="s">
        <v>3344</v>
      </c>
      <c r="C1299" s="182" t="s">
        <v>3346</v>
      </c>
      <c r="D1299" s="40" t="s">
        <v>3347</v>
      </c>
      <c r="E1299" s="181" t="s">
        <v>1318</v>
      </c>
      <c r="F1299" s="184" t="s">
        <v>4541</v>
      </c>
      <c r="G1299" s="184">
        <v>1.1108851187999999E-2</v>
      </c>
      <c r="H1299" s="184">
        <v>1.8726572800000001E-4</v>
      </c>
      <c r="I1299" s="184">
        <v>4.9167955000000005E-4</v>
      </c>
      <c r="J1299" s="328">
        <v>9.2872809099999992E-3</v>
      </c>
      <c r="K1299" s="184">
        <v>1.142625E-3</v>
      </c>
      <c r="L1299" s="184">
        <v>3.5279361000000001E-4</v>
      </c>
      <c r="M1299" s="331">
        <v>1.3888594000000001E-4</v>
      </c>
      <c r="N1299" s="331">
        <v>1.2794788000000001E-4</v>
      </c>
      <c r="O1299" s="331">
        <v>5.9317848000000001E-5</v>
      </c>
      <c r="P1299" s="331">
        <v>0</v>
      </c>
      <c r="Q1299" s="184">
        <v>0</v>
      </c>
      <c r="R1299" s="184">
        <v>0</v>
      </c>
      <c r="S1299" s="184">
        <v>1.3288001E-4</v>
      </c>
      <c r="T1299" s="184">
        <v>0</v>
      </c>
      <c r="U1299" s="184">
        <v>9.1544008999999999E-3</v>
      </c>
      <c r="V1299" s="184">
        <v>0</v>
      </c>
      <c r="W1299" s="184">
        <v>0</v>
      </c>
      <c r="X1299" s="184">
        <v>0</v>
      </c>
      <c r="Y1299"/>
      <c r="Z1299" s="288">
        <v>7.6175000000000001E-3</v>
      </c>
      <c r="AA1299"/>
      <c r="AB1299" s="164">
        <v>1.9316097000000001</v>
      </c>
      <c r="AC1299" s="164">
        <v>9.0157590999999995E-2</v>
      </c>
      <c r="AD1299" s="164">
        <v>1.1324098</v>
      </c>
      <c r="AE1299" s="164">
        <v>0</v>
      </c>
      <c r="AF1299" s="164">
        <v>4.9729939000000001E-2</v>
      </c>
      <c r="AG1299" s="164">
        <v>6.6991431000000004E-2</v>
      </c>
      <c r="AH1299" s="164">
        <v>0.59232098</v>
      </c>
      <c r="AI1299"/>
      <c r="AJ1299" s="185">
        <v>2.5466452000000002E-4</v>
      </c>
      <c r="AK1299" s="185">
        <v>2.4035853999999999E-4</v>
      </c>
      <c r="AL1299" s="187">
        <v>7.9969895999999994E-6</v>
      </c>
      <c r="AM1299" s="187">
        <v>6.3089905999999999E-6</v>
      </c>
      <c r="AN1299" s="176">
        <v>1.4409984E-8</v>
      </c>
      <c r="AO1299" s="176">
        <v>2.9574666E-11</v>
      </c>
      <c r="AP1299" s="176">
        <v>8.8361212000000005E-4</v>
      </c>
      <c r="AQ1299" s="192">
        <v>7.0690401999999999E-9</v>
      </c>
      <c r="AR1299" s="192">
        <v>2.1329001000000001E-11</v>
      </c>
      <c r="AS1299" s="192">
        <v>5.8273877E-16</v>
      </c>
      <c r="AT1299" s="193">
        <v>0</v>
      </c>
      <c r="AU1299" s="193">
        <v>0</v>
      </c>
      <c r="AV1299" s="192">
        <v>3.4286686000000002E-12</v>
      </c>
      <c r="AW1299" s="192">
        <v>7.3375156000000004E-9</v>
      </c>
      <c r="AX1299" s="192">
        <v>7.8190368999999996E-13</v>
      </c>
      <c r="AY1299" s="192">
        <v>7.4631788000000006E-12</v>
      </c>
      <c r="AZ1299" s="193">
        <v>0</v>
      </c>
      <c r="BA1299" s="193">
        <v>0</v>
      </c>
      <c r="BB1299" s="193">
        <v>0</v>
      </c>
      <c r="BC1299" s="193">
        <v>0</v>
      </c>
      <c r="BD1299" s="193">
        <v>0</v>
      </c>
      <c r="BE1299" s="193">
        <v>0</v>
      </c>
      <c r="BF1299" s="193">
        <v>0</v>
      </c>
      <c r="BG1299" s="193">
        <v>0</v>
      </c>
      <c r="BH1299" s="192">
        <v>1.8297632E-5</v>
      </c>
      <c r="BI1299" s="193">
        <v>8.6531449000000005E-4</v>
      </c>
      <c r="BJ1299" s="193">
        <v>0</v>
      </c>
      <c r="BK1299" s="193">
        <v>0</v>
      </c>
      <c r="BL1299" s="193">
        <v>0</v>
      </c>
      <c r="BM1299"/>
      <c r="BN1299" s="186">
        <v>2.1188296000000002E-6</v>
      </c>
      <c r="BO1299" s="186">
        <v>5.1453410000000003E-8</v>
      </c>
      <c r="BP1299" s="186">
        <v>2.1239612E-7</v>
      </c>
      <c r="BQ1299" s="164">
        <v>6.0914341999999999E-11</v>
      </c>
      <c r="BR1299" s="186">
        <v>9.5478172000000005E-8</v>
      </c>
      <c r="BS1299" s="186">
        <v>0</v>
      </c>
      <c r="BT1299" s="164">
        <v>0</v>
      </c>
      <c r="BU1299" s="186">
        <v>0</v>
      </c>
      <c r="BV1299" s="164">
        <v>0</v>
      </c>
      <c r="BW1299" s="164">
        <v>1.8582023E-10</v>
      </c>
      <c r="BX1299" s="164">
        <v>0</v>
      </c>
      <c r="BY1299" s="164">
        <v>0</v>
      </c>
      <c r="BZ1299" s="164">
        <v>0</v>
      </c>
      <c r="CA1299" s="186">
        <v>2.7797935000000001E-8</v>
      </c>
      <c r="CB1299" s="186">
        <v>1.7314569999999999E-6</v>
      </c>
      <c r="CC1299" s="186">
        <v>1.6850834E-13</v>
      </c>
      <c r="CD1299" s="164">
        <v>0</v>
      </c>
      <c r="CE1299"/>
      <c r="CF1299" s="330">
        <v>0</v>
      </c>
      <c r="CG1299" s="330">
        <v>7.6175002000000002E-3</v>
      </c>
      <c r="CH1299" s="330">
        <v>0</v>
      </c>
      <c r="CI1299" s="329">
        <v>3.5203673999999999E-5</v>
      </c>
      <c r="CJ1299" s="329">
        <v>9.4381910999999992E-6</v>
      </c>
      <c r="CK1299" s="330">
        <v>0</v>
      </c>
      <c r="CL1299" s="330">
        <v>0</v>
      </c>
      <c r="CM1299" s="329">
        <v>3.6305833E-6</v>
      </c>
      <c r="CN1299" s="330">
        <v>0</v>
      </c>
      <c r="CO1299" s="330">
        <v>1.2258817E-2</v>
      </c>
      <c r="CP1299"/>
      <c r="CQ1299">
        <v>1.142625E-3</v>
      </c>
      <c r="CR1299">
        <v>6.78945278E-4</v>
      </c>
      <c r="CS1299">
        <v>4.9167955000000005E-4</v>
      </c>
      <c r="CT1299">
        <v>4.9167955000000005E-4</v>
      </c>
      <c r="CU1299">
        <v>9.2872809099999992E-3</v>
      </c>
      <c r="CW1299" s="384"/>
      <c r="CZ1299" s="11"/>
      <c r="DA1299" s="236"/>
      <c r="DB1299" s="257"/>
      <c r="DC1299" s="26"/>
      <c r="DD1299" s="26"/>
      <c r="DE1299"/>
      <c r="DF1299"/>
      <c r="DG1299"/>
      <c r="DH1299"/>
      <c r="DI1299"/>
      <c r="DJ1299"/>
      <c r="DK1299"/>
      <c r="DL1299"/>
    </row>
    <row r="1300" spans="1:116" ht="14.4" x14ac:dyDescent="0.3">
      <c r="B1300" s="113"/>
      <c r="C1300" s="180"/>
      <c r="D1300" s="37" t="s">
        <v>7175</v>
      </c>
      <c r="E1300" s="181"/>
      <c r="F1300"/>
      <c r="G1300"/>
      <c r="H1300"/>
      <c r="I1300"/>
      <c r="J1300" s="332"/>
      <c r="K1300"/>
      <c r="L1300"/>
      <c r="M1300" s="39"/>
      <c r="N1300" s="39"/>
      <c r="O1300" s="39"/>
      <c r="P1300" s="39"/>
      <c r="Q1300"/>
      <c r="R1300"/>
      <c r="S1300"/>
      <c r="T1300"/>
      <c r="U1300"/>
      <c r="V1300"/>
      <c r="W1300"/>
      <c r="X1300"/>
      <c r="Y1300"/>
      <c r="Z1300"/>
      <c r="AA1300"/>
      <c r="AB1300"/>
      <c r="AC1300"/>
      <c r="AD1300"/>
      <c r="AE1300"/>
      <c r="AF1300"/>
      <c r="AG1300"/>
      <c r="AH1300"/>
      <c r="AI1300"/>
      <c r="AJ1300"/>
      <c r="AK1300"/>
      <c r="AN1300"/>
      <c r="AO1300"/>
      <c r="AP1300"/>
      <c r="AT1300"/>
      <c r="AU1300"/>
      <c r="AZ1300"/>
      <c r="BA1300"/>
      <c r="BB1300"/>
      <c r="BC1300"/>
      <c r="BD1300"/>
      <c r="BE1300"/>
      <c r="BF1300"/>
      <c r="BG1300"/>
      <c r="BI1300"/>
      <c r="BJ1300"/>
      <c r="BK1300"/>
      <c r="BL1300"/>
      <c r="BM1300"/>
      <c r="BQ1300"/>
      <c r="BS1300" s="39"/>
      <c r="BT1300"/>
      <c r="BU1300" s="39"/>
      <c r="BV1300"/>
      <c r="BW1300"/>
      <c r="BX1300"/>
      <c r="BY1300"/>
      <c r="BZ1300"/>
      <c r="CA1300" s="39"/>
      <c r="CB1300" s="39"/>
      <c r="CC1300" s="39"/>
      <c r="CD1300"/>
      <c r="CE1300"/>
      <c r="CF1300"/>
      <c r="CG1300"/>
      <c r="CH1300"/>
      <c r="CI1300" s="39"/>
      <c r="CJ1300" s="39"/>
      <c r="CK1300"/>
      <c r="CL1300"/>
      <c r="CM1300" s="39"/>
      <c r="CN1300"/>
      <c r="CO1300"/>
      <c r="CP1300"/>
      <c r="CQ1300"/>
      <c r="CR1300"/>
      <c r="CS1300"/>
      <c r="CT1300"/>
      <c r="CU1300"/>
      <c r="CV1300" s="39"/>
      <c r="CW1300" s="384"/>
      <c r="CZ1300" s="11"/>
      <c r="DA1300" s="236"/>
      <c r="DB1300" s="257"/>
      <c r="DC1300" s="26"/>
      <c r="DD1300" s="26"/>
      <c r="DE1300"/>
      <c r="DF1300"/>
      <c r="DG1300"/>
      <c r="DH1300"/>
      <c r="DI1300"/>
      <c r="DJ1300"/>
      <c r="DK1300"/>
      <c r="DL1300"/>
    </row>
    <row r="1301" spans="1:116" ht="14.4" x14ac:dyDescent="0.3">
      <c r="A1301" t="s">
        <v>7176</v>
      </c>
      <c r="B1301" s="113" t="s">
        <v>3344</v>
      </c>
      <c r="C1301" s="182" t="s">
        <v>2634</v>
      </c>
      <c r="D1301" s="40" t="s">
        <v>7175</v>
      </c>
      <c r="E1301" s="181" t="s">
        <v>1318</v>
      </c>
      <c r="F1301" s="184" t="s">
        <v>4542</v>
      </c>
      <c r="G1301" s="184">
        <v>2.1535683556000003E-2</v>
      </c>
      <c r="H1301" s="184">
        <v>7.0995889000000003E-4</v>
      </c>
      <c r="I1301" s="184">
        <v>1.4167958599999998E-3</v>
      </c>
      <c r="J1301" s="328">
        <v>5.8545808060000001E-3</v>
      </c>
      <c r="K1301" s="184">
        <v>1.3554348000000001E-2</v>
      </c>
      <c r="L1301" s="331">
        <v>8.1294932999999997E-4</v>
      </c>
      <c r="M1301" s="184">
        <v>6.0384652999999995E-4</v>
      </c>
      <c r="N1301" s="331">
        <v>5.6894561999999997E-4</v>
      </c>
      <c r="O1301" s="331">
        <v>1.4101327000000001E-4</v>
      </c>
      <c r="P1301" s="331">
        <v>0</v>
      </c>
      <c r="Q1301" s="184">
        <v>0</v>
      </c>
      <c r="R1301" s="184">
        <v>0</v>
      </c>
      <c r="S1301" s="184">
        <v>9.2755006000000005E-5</v>
      </c>
      <c r="T1301" s="331">
        <v>0</v>
      </c>
      <c r="U1301" s="184">
        <v>5.7618258000000002E-3</v>
      </c>
      <c r="V1301" s="184">
        <v>0</v>
      </c>
      <c r="W1301" s="184">
        <v>0</v>
      </c>
      <c r="X1301" s="184">
        <v>0</v>
      </c>
      <c r="Y1301"/>
      <c r="Z1301" s="288">
        <v>9.036232000000001E-2</v>
      </c>
      <c r="AA1301"/>
      <c r="AB1301" s="164">
        <v>2.3742163999999999</v>
      </c>
      <c r="AC1301" s="164">
        <v>1.0995998</v>
      </c>
      <c r="AD1301" s="164">
        <v>0.71274439999999994</v>
      </c>
      <c r="AE1301" s="164">
        <v>0</v>
      </c>
      <c r="AF1301" s="164">
        <v>0.21363530999999999</v>
      </c>
      <c r="AG1301" s="164">
        <v>0.24216924000000001</v>
      </c>
      <c r="AH1301" s="164">
        <v>0.10606759</v>
      </c>
      <c r="AI1301"/>
      <c r="AJ1301" s="185">
        <v>1.7972352E-3</v>
      </c>
      <c r="AK1301" s="185">
        <v>1.6821332E-3</v>
      </c>
      <c r="AL1301" s="187">
        <v>7.4007355999999999E-5</v>
      </c>
      <c r="AM1301" s="187">
        <v>4.1094594999999997E-5</v>
      </c>
      <c r="AN1301" s="176">
        <v>1.0084732E-7</v>
      </c>
      <c r="AO1301" s="176">
        <v>2.7369585000000002E-10</v>
      </c>
      <c r="AP1301" s="176">
        <v>5.7555456000000001E-3</v>
      </c>
      <c r="AQ1301" s="192">
        <v>8.3856230999999997E-8</v>
      </c>
      <c r="AR1301" s="192">
        <v>2.5301448999999998E-10</v>
      </c>
      <c r="AS1301" s="192">
        <v>6.9127172999999997E-15</v>
      </c>
      <c r="AT1301" s="193">
        <v>0</v>
      </c>
      <c r="AU1301" s="193">
        <v>0</v>
      </c>
      <c r="AV1301" s="192">
        <v>1.5246254999999999E-11</v>
      </c>
      <c r="AW1301" s="192">
        <v>1.6975839000000001E-8</v>
      </c>
      <c r="AX1301" s="192">
        <v>3.4768899000000001E-12</v>
      </c>
      <c r="AY1301" s="192">
        <v>1.7197551000000001E-11</v>
      </c>
      <c r="AZ1301" s="193">
        <v>0</v>
      </c>
      <c r="BA1301" s="193">
        <v>0</v>
      </c>
      <c r="BB1301" s="193">
        <v>0</v>
      </c>
      <c r="BC1301" s="193">
        <v>0</v>
      </c>
      <c r="BD1301" s="193">
        <v>0</v>
      </c>
      <c r="BE1301" s="193">
        <v>0</v>
      </c>
      <c r="BF1301" s="193">
        <v>0</v>
      </c>
      <c r="BG1301" s="193">
        <v>0</v>
      </c>
      <c r="BH1301" s="192">
        <v>1.1866208E-5</v>
      </c>
      <c r="BI1301" s="193">
        <v>5.7436793000000003E-3</v>
      </c>
      <c r="BJ1301" s="193">
        <v>0</v>
      </c>
      <c r="BK1301" s="193">
        <v>0</v>
      </c>
      <c r="BL1301" s="193">
        <v>0</v>
      </c>
      <c r="BM1301"/>
      <c r="BN1301" s="186">
        <v>5.3042374000000001E-6</v>
      </c>
      <c r="BO1301" s="186">
        <v>1.1856511000000001E-7</v>
      </c>
      <c r="BP1301" s="186">
        <v>2.5195412000000001E-6</v>
      </c>
      <c r="BQ1301" s="164">
        <v>2.7086771E-10</v>
      </c>
      <c r="BR1301" s="186">
        <v>2.2388434000000001E-7</v>
      </c>
      <c r="BS1301" s="186">
        <v>0</v>
      </c>
      <c r="BT1301" s="164">
        <v>0</v>
      </c>
      <c r="BU1301" s="186">
        <v>0</v>
      </c>
      <c r="BV1301" s="164">
        <v>0</v>
      </c>
      <c r="BW1301" s="164">
        <v>8.2628651999999995E-10</v>
      </c>
      <c r="BX1301" s="164">
        <v>0</v>
      </c>
      <c r="BY1301" s="164">
        <v>0</v>
      </c>
      <c r="BZ1301" s="164">
        <v>0</v>
      </c>
      <c r="CA1301" s="186">
        <v>1.1645348E-7</v>
      </c>
      <c r="CB1301" s="186">
        <v>2.3246958999999999E-6</v>
      </c>
      <c r="CC1301" s="186">
        <v>1.1762485999999999E-13</v>
      </c>
      <c r="CD1301" s="164">
        <v>0</v>
      </c>
      <c r="CE1301"/>
      <c r="CF1301" s="330">
        <v>0</v>
      </c>
      <c r="CG1301" s="330">
        <v>9.0362317999999997E-2</v>
      </c>
      <c r="CH1301" s="330">
        <v>0</v>
      </c>
      <c r="CI1301" s="330">
        <v>8.1120524000000003E-5</v>
      </c>
      <c r="CJ1301" s="329">
        <v>4.1035246000000002E-5</v>
      </c>
      <c r="CK1301" s="330">
        <v>0</v>
      </c>
      <c r="CL1301" s="330">
        <v>0</v>
      </c>
      <c r="CM1301" s="329">
        <v>8.4739050000000007E-6</v>
      </c>
      <c r="CN1301" s="330">
        <v>0</v>
      </c>
      <c r="CO1301" s="330">
        <v>8.8009502000000003E-2</v>
      </c>
      <c r="CP1301"/>
      <c r="CQ1301">
        <v>1.3554348000000001E-2</v>
      </c>
      <c r="CR1301">
        <v>2.1267547499999998E-3</v>
      </c>
      <c r="CS1301">
        <v>1.4167958599999998E-3</v>
      </c>
      <c r="CT1301">
        <v>1.4167958599999998E-3</v>
      </c>
      <c r="CU1301">
        <v>5.8545808060000001E-3</v>
      </c>
      <c r="CV1301" s="134"/>
      <c r="CW1301" s="384"/>
      <c r="CZ1301" s="11"/>
      <c r="DA1301" s="236"/>
      <c r="DB1301" s="257"/>
      <c r="DC1301" s="26"/>
      <c r="DD1301" s="26"/>
      <c r="DE1301"/>
      <c r="DF1301"/>
      <c r="DG1301"/>
      <c r="DH1301"/>
      <c r="DI1301"/>
      <c r="DJ1301"/>
      <c r="DK1301"/>
      <c r="DL1301"/>
    </row>
    <row r="1302" spans="1:116" ht="14.4" x14ac:dyDescent="0.3">
      <c r="A1302" t="s">
        <v>7177</v>
      </c>
      <c r="B1302" s="113" t="s">
        <v>3344</v>
      </c>
      <c r="C1302" s="182" t="s">
        <v>2635</v>
      </c>
      <c r="D1302" s="40" t="s">
        <v>7175</v>
      </c>
      <c r="E1302" s="181" t="s">
        <v>1318</v>
      </c>
      <c r="F1302" s="184" t="s">
        <v>4543</v>
      </c>
      <c r="G1302" s="184">
        <v>6.2993818299999999E-3</v>
      </c>
      <c r="H1302" s="184">
        <v>4.7211013E-4</v>
      </c>
      <c r="I1302" s="184">
        <v>9.8058446999999991E-4</v>
      </c>
      <c r="J1302" s="328">
        <v>1.8512263E-4</v>
      </c>
      <c r="K1302" s="184">
        <v>4.6615646000000002E-3</v>
      </c>
      <c r="L1302" s="331">
        <v>5.9099583999999998E-4</v>
      </c>
      <c r="M1302" s="331">
        <v>3.8958862999999999E-4</v>
      </c>
      <c r="N1302" s="331">
        <v>3.6045924E-4</v>
      </c>
      <c r="O1302" s="331">
        <v>1.1165089E-4</v>
      </c>
      <c r="P1302" s="331">
        <v>0</v>
      </c>
      <c r="Q1302" s="184">
        <v>0</v>
      </c>
      <c r="R1302" s="184">
        <v>0</v>
      </c>
      <c r="S1302" s="184">
        <v>1.8512263E-4</v>
      </c>
      <c r="T1302" s="184">
        <v>0</v>
      </c>
      <c r="U1302" s="184">
        <v>0</v>
      </c>
      <c r="V1302" s="184">
        <v>0</v>
      </c>
      <c r="W1302" s="184">
        <v>0</v>
      </c>
      <c r="X1302" s="184">
        <v>0</v>
      </c>
      <c r="Y1302"/>
      <c r="Z1302" s="288">
        <v>3.1077097333333335E-2</v>
      </c>
      <c r="AA1302"/>
      <c r="AB1302" s="164">
        <v>1.4455487</v>
      </c>
      <c r="AC1302" s="164">
        <v>0.40604002</v>
      </c>
      <c r="AD1302" s="164">
        <v>0</v>
      </c>
      <c r="AE1302" s="164">
        <v>0</v>
      </c>
      <c r="AF1302" s="164">
        <v>0.19237845000000001</v>
      </c>
      <c r="AG1302" s="164">
        <v>0.21114319000000001</v>
      </c>
      <c r="AH1302" s="164">
        <v>0.63598697999999998</v>
      </c>
      <c r="AI1302"/>
      <c r="AJ1302" s="185">
        <v>7.4195971999999998E-4</v>
      </c>
      <c r="AK1302" s="185">
        <v>6.8944421000000002E-4</v>
      </c>
      <c r="AL1302" s="187">
        <v>2.7505977000000001E-5</v>
      </c>
      <c r="AM1302" s="187">
        <v>2.5009529000000001E-5</v>
      </c>
      <c r="AN1302" s="176">
        <v>4.1333585999999998E-8</v>
      </c>
      <c r="AO1302" s="176">
        <v>1.0172329E-10</v>
      </c>
      <c r="AP1302" s="176">
        <v>3.5027351999999999E-3</v>
      </c>
      <c r="AQ1302" s="192">
        <v>2.8839546E-8</v>
      </c>
      <c r="AR1302" s="192">
        <v>8.7015873000000003E-11</v>
      </c>
      <c r="AS1302" s="192">
        <v>2.3773979999999999E-15</v>
      </c>
      <c r="AT1302" s="193">
        <v>0</v>
      </c>
      <c r="AU1302" s="193">
        <v>0</v>
      </c>
      <c r="AV1302" s="192">
        <v>9.6593652000000007E-12</v>
      </c>
      <c r="AW1302" s="192">
        <v>1.248438E-8</v>
      </c>
      <c r="AX1302" s="192">
        <v>2.2028063999999999E-12</v>
      </c>
      <c r="AY1302" s="192">
        <v>1.2502232E-11</v>
      </c>
      <c r="AZ1302" s="193">
        <v>0</v>
      </c>
      <c r="BA1302" s="193">
        <v>0</v>
      </c>
      <c r="BB1302" s="193">
        <v>0</v>
      </c>
      <c r="BC1302" s="193">
        <v>0</v>
      </c>
      <c r="BD1302" s="193">
        <v>0</v>
      </c>
      <c r="BE1302" s="193">
        <v>0</v>
      </c>
      <c r="BF1302" s="193">
        <v>0</v>
      </c>
      <c r="BG1302" s="193">
        <v>0</v>
      </c>
      <c r="BH1302" s="192">
        <v>7.0963675999999997E-6</v>
      </c>
      <c r="BI1302" s="193">
        <v>3.4956388E-3</v>
      </c>
      <c r="BJ1302" s="193">
        <v>0</v>
      </c>
      <c r="BK1302" s="193">
        <v>0</v>
      </c>
      <c r="BL1302" s="193">
        <v>0</v>
      </c>
      <c r="BM1302"/>
      <c r="BN1302" s="186">
        <v>1.6752803999999999E-6</v>
      </c>
      <c r="BO1302" s="186">
        <v>8.6194165E-8</v>
      </c>
      <c r="BP1302" s="186">
        <v>8.6651193999999999E-7</v>
      </c>
      <c r="BQ1302" s="164">
        <v>1.7161002E-10</v>
      </c>
      <c r="BR1302" s="186">
        <v>1.709376E-7</v>
      </c>
      <c r="BS1302" s="186">
        <v>0</v>
      </c>
      <c r="BT1302" s="164">
        <v>0</v>
      </c>
      <c r="BU1302" s="186">
        <v>0</v>
      </c>
      <c r="BV1302" s="164">
        <v>0</v>
      </c>
      <c r="BW1302" s="164">
        <v>5.2349924999999997E-10</v>
      </c>
      <c r="BX1302" s="164">
        <v>0</v>
      </c>
      <c r="BY1302" s="164">
        <v>0</v>
      </c>
      <c r="BZ1302" s="164">
        <v>0</v>
      </c>
      <c r="CA1302" s="186">
        <v>7.4498875999999998E-8</v>
      </c>
      <c r="CB1302" s="186">
        <v>4.7644247999999999E-7</v>
      </c>
      <c r="CC1302" s="186">
        <v>2.3475846999999999E-13</v>
      </c>
      <c r="CD1302" s="164">
        <v>0</v>
      </c>
      <c r="CE1302"/>
      <c r="CF1302" s="330">
        <v>0</v>
      </c>
      <c r="CG1302" s="330">
        <v>3.1077097000000001E-2</v>
      </c>
      <c r="CH1302" s="330">
        <v>0</v>
      </c>
      <c r="CI1302" s="329">
        <v>5.8972793E-5</v>
      </c>
      <c r="CJ1302" s="329">
        <v>2.6475046999999998E-5</v>
      </c>
      <c r="CK1302" s="330">
        <v>0</v>
      </c>
      <c r="CL1302" s="330">
        <v>0</v>
      </c>
      <c r="CM1302" s="329">
        <v>6.3882037000000004E-6</v>
      </c>
      <c r="CN1302" s="330">
        <v>0</v>
      </c>
      <c r="CO1302" s="330">
        <v>5.4638754999999997E-2</v>
      </c>
      <c r="CP1302"/>
      <c r="CQ1302">
        <v>4.6615646000000002E-3</v>
      </c>
      <c r="CR1302">
        <v>1.4526945999999998E-3</v>
      </c>
      <c r="CS1302">
        <v>9.8058446999999991E-4</v>
      </c>
      <c r="CT1302">
        <v>9.8058446999999991E-4</v>
      </c>
      <c r="CU1302">
        <v>1.8512263E-4</v>
      </c>
      <c r="CV1302" s="134"/>
      <c r="CW1302" s="384"/>
      <c r="CZ1302" s="11"/>
      <c r="DA1302" s="236"/>
      <c r="DB1302" s="257"/>
      <c r="DC1302" s="26"/>
      <c r="DD1302"/>
      <c r="DE1302"/>
      <c r="DF1302"/>
      <c r="DG1302"/>
      <c r="DH1302"/>
      <c r="DI1302"/>
      <c r="DJ1302"/>
      <c r="DK1302"/>
      <c r="DL1302"/>
    </row>
    <row r="1303" spans="1:116" ht="14.4" x14ac:dyDescent="0.3">
      <c r="A1303" t="s">
        <v>7178</v>
      </c>
      <c r="B1303" s="113" t="s">
        <v>3344</v>
      </c>
      <c r="C1303" s="182" t="s">
        <v>2636</v>
      </c>
      <c r="D1303" s="40" t="s">
        <v>7175</v>
      </c>
      <c r="E1303" s="181" t="s">
        <v>1318</v>
      </c>
      <c r="F1303" s="184" t="s">
        <v>4544</v>
      </c>
      <c r="G1303" s="184">
        <v>2.1375124544E-2</v>
      </c>
      <c r="H1303" s="184">
        <v>6.4446049000000001E-4</v>
      </c>
      <c r="I1303" s="184">
        <v>1.46310515E-3</v>
      </c>
      <c r="J1303" s="328">
        <v>1.0681751704E-2</v>
      </c>
      <c r="K1303" s="184">
        <v>8.5858072000000001E-3</v>
      </c>
      <c r="L1303" s="331">
        <v>9.0562612000000004E-4</v>
      </c>
      <c r="M1303" s="331">
        <v>5.5747903000000004E-4</v>
      </c>
      <c r="N1303" s="331">
        <v>5.3033384999999998E-4</v>
      </c>
      <c r="O1303" s="331">
        <v>1.1412664E-4</v>
      </c>
      <c r="P1303" s="331">
        <v>0</v>
      </c>
      <c r="Q1303" s="331">
        <v>0</v>
      </c>
      <c r="R1303" s="184">
        <v>0</v>
      </c>
      <c r="S1303" s="331">
        <v>8.8958704000000004E-5</v>
      </c>
      <c r="T1303" s="184">
        <v>0</v>
      </c>
      <c r="U1303" s="184">
        <v>1.0592793E-2</v>
      </c>
      <c r="V1303" s="184">
        <v>0</v>
      </c>
      <c r="W1303" s="184">
        <v>0</v>
      </c>
      <c r="X1303" s="184">
        <v>0</v>
      </c>
      <c r="Y1303"/>
      <c r="Z1303" s="288">
        <v>5.7238714666666669E-2</v>
      </c>
      <c r="AA1303"/>
      <c r="AB1303" s="164">
        <v>2.4442960999999999</v>
      </c>
      <c r="AC1303" s="164">
        <v>0.66347084000000001</v>
      </c>
      <c r="AD1303" s="164">
        <v>1.3103406</v>
      </c>
      <c r="AE1303" s="164">
        <v>0</v>
      </c>
      <c r="AF1303" s="164">
        <v>0.17050977</v>
      </c>
      <c r="AG1303" s="164">
        <v>0.29508477999999999</v>
      </c>
      <c r="AH1303" s="164">
        <v>4.8901969999999998E-3</v>
      </c>
      <c r="AI1303"/>
      <c r="AJ1303" s="185">
        <v>1.2797599E-3</v>
      </c>
      <c r="AK1303" s="185">
        <v>1.1904338999999999E-3</v>
      </c>
      <c r="AL1303" s="187">
        <v>4.9394453000000001E-5</v>
      </c>
      <c r="AM1303" s="187">
        <v>3.9931527000000003E-5</v>
      </c>
      <c r="AN1303" s="176">
        <v>7.1368938999999999E-8</v>
      </c>
      <c r="AO1303" s="176">
        <v>1.8267178999999999E-10</v>
      </c>
      <c r="AP1303" s="176">
        <v>5.5926507999999996E-3</v>
      </c>
      <c r="AQ1303" s="192">
        <v>5.3117526999999998E-8</v>
      </c>
      <c r="AR1303" s="192">
        <v>1.6026840000000001E-10</v>
      </c>
      <c r="AS1303" s="192">
        <v>4.3787616999999999E-15</v>
      </c>
      <c r="AT1303" s="193">
        <v>0</v>
      </c>
      <c r="AU1303" s="193">
        <v>0</v>
      </c>
      <c r="AV1303" s="192">
        <v>1.4211561E-11</v>
      </c>
      <c r="AW1303" s="192">
        <v>1.8237200000000001E-8</v>
      </c>
      <c r="AX1303" s="192">
        <v>3.2409290999999999E-12</v>
      </c>
      <c r="AY1303" s="192">
        <v>1.9158084000000001E-11</v>
      </c>
      <c r="AZ1303" s="193">
        <v>0</v>
      </c>
      <c r="BA1303" s="193">
        <v>0</v>
      </c>
      <c r="BB1303" s="193">
        <v>0</v>
      </c>
      <c r="BC1303" s="193">
        <v>0</v>
      </c>
      <c r="BD1303" s="193">
        <v>0</v>
      </c>
      <c r="BE1303" s="193">
        <v>0</v>
      </c>
      <c r="BF1303" s="193">
        <v>0</v>
      </c>
      <c r="BG1303" s="193">
        <v>0</v>
      </c>
      <c r="BH1303" s="192">
        <v>1.8688655E-5</v>
      </c>
      <c r="BI1303" s="193">
        <v>5.5739620999999996E-3</v>
      </c>
      <c r="BJ1303" s="193">
        <v>0</v>
      </c>
      <c r="BK1303" s="193">
        <v>0</v>
      </c>
      <c r="BL1303" s="193">
        <v>0</v>
      </c>
      <c r="BM1303"/>
      <c r="BN1303" s="186">
        <v>4.7027485000000001E-6</v>
      </c>
      <c r="BO1303" s="186">
        <v>1.3208162E-7</v>
      </c>
      <c r="BP1303" s="186">
        <v>1.5959672000000001E-6</v>
      </c>
      <c r="BQ1303" s="164">
        <v>2.5248513999999998E-10</v>
      </c>
      <c r="BR1303" s="186">
        <v>2.1095266000000001E-7</v>
      </c>
      <c r="BS1303" s="186">
        <v>0</v>
      </c>
      <c r="BT1303" s="164">
        <v>0</v>
      </c>
      <c r="BU1303" s="186">
        <v>0</v>
      </c>
      <c r="BV1303" s="164">
        <v>0</v>
      </c>
      <c r="BW1303" s="164">
        <v>7.7021018000000005E-10</v>
      </c>
      <c r="BX1303" s="164">
        <v>0</v>
      </c>
      <c r="BY1303" s="164">
        <v>0</v>
      </c>
      <c r="BZ1303" s="164">
        <v>0</v>
      </c>
      <c r="CA1303" s="186">
        <v>1.0995003E-7</v>
      </c>
      <c r="CB1303" s="186">
        <v>2.6527741999999998E-6</v>
      </c>
      <c r="CC1303" s="186">
        <v>1.1281068E-13</v>
      </c>
      <c r="CD1303" s="164">
        <v>0</v>
      </c>
      <c r="CE1303"/>
      <c r="CF1303" s="330">
        <v>0</v>
      </c>
      <c r="CG1303" s="330">
        <v>5.7238715000000003E-2</v>
      </c>
      <c r="CH1303" s="330">
        <v>0</v>
      </c>
      <c r="CI1303" s="329">
        <v>9.0368319999999995E-5</v>
      </c>
      <c r="CJ1303" s="329">
        <v>3.7884277000000003E-5</v>
      </c>
      <c r="CK1303" s="330">
        <v>0</v>
      </c>
      <c r="CL1303" s="330">
        <v>0</v>
      </c>
      <c r="CM1303" s="329">
        <v>8.3685583999999997E-6</v>
      </c>
      <c r="CN1303" s="330">
        <v>0</v>
      </c>
      <c r="CO1303" s="330">
        <v>8.9553112000000004E-2</v>
      </c>
      <c r="CP1303"/>
      <c r="CQ1303">
        <v>8.5858072000000001E-3</v>
      </c>
      <c r="CR1303">
        <v>2.1075656400000001E-3</v>
      </c>
      <c r="CS1303">
        <v>1.46310515E-3</v>
      </c>
      <c r="CT1303">
        <v>1.46310515E-3</v>
      </c>
      <c r="CU1303">
        <v>1.0681751704E-2</v>
      </c>
      <c r="CV1303" s="134"/>
      <c r="CW1303" s="384"/>
      <c r="CZ1303" s="11"/>
      <c r="DA1303" s="236"/>
      <c r="DB1303" s="257"/>
      <c r="DC1303"/>
      <c r="DD1303"/>
      <c r="DE1303"/>
      <c r="DF1303"/>
      <c r="DG1303"/>
      <c r="DH1303"/>
      <c r="DI1303"/>
      <c r="DJ1303"/>
      <c r="DK1303"/>
      <c r="DL1303"/>
    </row>
    <row r="1304" spans="1:116" ht="14.4" x14ac:dyDescent="0.3">
      <c r="A1304" t="s">
        <v>7179</v>
      </c>
      <c r="B1304" s="113" t="s">
        <v>3344</v>
      </c>
      <c r="C1304" s="182" t="s">
        <v>2637</v>
      </c>
      <c r="D1304" s="40" t="s">
        <v>7175</v>
      </c>
      <c r="E1304" s="181" t="s">
        <v>1318</v>
      </c>
      <c r="F1304" s="184" t="s">
        <v>4545</v>
      </c>
      <c r="G1304" s="184">
        <v>3.4728877451E-2</v>
      </c>
      <c r="H1304" s="184">
        <v>5.2398172000000002E-4</v>
      </c>
      <c r="I1304" s="184">
        <v>1.0632514400000001E-3</v>
      </c>
      <c r="J1304" s="328">
        <v>1.0941622291E-2</v>
      </c>
      <c r="K1304" s="184">
        <v>2.2200022E-2</v>
      </c>
      <c r="L1304" s="184">
        <v>6.2517876E-4</v>
      </c>
      <c r="M1304" s="184">
        <v>4.3807268000000001E-4</v>
      </c>
      <c r="N1304" s="331">
        <v>4.0378366999999999E-4</v>
      </c>
      <c r="O1304" s="331">
        <v>1.2019804999999999E-4</v>
      </c>
      <c r="P1304" s="331">
        <v>0</v>
      </c>
      <c r="Q1304" s="184">
        <v>0</v>
      </c>
      <c r="R1304" s="184">
        <v>0</v>
      </c>
      <c r="S1304" s="331">
        <v>5.6668291000000003E-5</v>
      </c>
      <c r="T1304" s="331">
        <v>0</v>
      </c>
      <c r="U1304" s="331">
        <v>1.0884954000000001E-2</v>
      </c>
      <c r="V1304" s="184">
        <v>0</v>
      </c>
      <c r="W1304" s="184">
        <v>0</v>
      </c>
      <c r="X1304" s="184">
        <v>0</v>
      </c>
      <c r="Y1304"/>
      <c r="Z1304" s="288">
        <v>0.14800014666666667</v>
      </c>
      <c r="AA1304"/>
      <c r="AB1304" s="164">
        <v>2.8515386</v>
      </c>
      <c r="AC1304" s="164">
        <v>1.0803524</v>
      </c>
      <c r="AD1304" s="164">
        <v>1.3464811999999999</v>
      </c>
      <c r="AE1304" s="164">
        <v>0</v>
      </c>
      <c r="AF1304" s="164">
        <v>0.20099923</v>
      </c>
      <c r="AG1304" s="164">
        <v>0.13865384</v>
      </c>
      <c r="AH1304" s="164">
        <v>8.5051956999999997E-2</v>
      </c>
      <c r="AI1304"/>
      <c r="AJ1304" s="185">
        <v>2.6479297000000001E-3</v>
      </c>
      <c r="AK1304" s="185">
        <v>2.5119113E-3</v>
      </c>
      <c r="AL1304" s="185">
        <v>1.163003E-4</v>
      </c>
      <c r="AM1304" s="187">
        <v>1.9718178E-5</v>
      </c>
      <c r="AN1304" s="176">
        <v>1.5059419999999999E-7</v>
      </c>
      <c r="AO1304" s="176">
        <v>4.3010466000000002E-10</v>
      </c>
      <c r="AP1304" s="176">
        <v>2.7616494999999999E-3</v>
      </c>
      <c r="AQ1304" s="192">
        <v>1.3734413999999999E-7</v>
      </c>
      <c r="AR1304" s="192">
        <v>4.1440041E-10</v>
      </c>
      <c r="AS1304" s="192">
        <v>1.1322011E-14</v>
      </c>
      <c r="AT1304" s="193">
        <v>0</v>
      </c>
      <c r="AU1304" s="193">
        <v>0</v>
      </c>
      <c r="AV1304" s="192">
        <v>1.0820347E-11</v>
      </c>
      <c r="AW1304" s="192">
        <v>1.3239244E-8</v>
      </c>
      <c r="AX1304" s="192">
        <v>2.4675669E-12</v>
      </c>
      <c r="AY1304" s="192">
        <v>1.3225355E-11</v>
      </c>
      <c r="AZ1304" s="193">
        <v>0</v>
      </c>
      <c r="BA1304" s="193">
        <v>0</v>
      </c>
      <c r="BB1304" s="193">
        <v>0</v>
      </c>
      <c r="BC1304" s="193">
        <v>0</v>
      </c>
      <c r="BD1304" s="193">
        <v>0</v>
      </c>
      <c r="BE1304" s="193">
        <v>0</v>
      </c>
      <c r="BF1304" s="193">
        <v>0</v>
      </c>
      <c r="BG1304" s="193">
        <v>0</v>
      </c>
      <c r="BH1304" s="192">
        <v>1.7872254999999999E-5</v>
      </c>
      <c r="BI1304" s="193">
        <v>2.7437772999999999E-3</v>
      </c>
      <c r="BJ1304" s="193">
        <v>0</v>
      </c>
      <c r="BK1304" s="193">
        <v>0</v>
      </c>
      <c r="BL1304" s="193">
        <v>0</v>
      </c>
      <c r="BM1304"/>
      <c r="BN1304" s="186">
        <v>7.7139226000000006E-6</v>
      </c>
      <c r="BO1304" s="186">
        <v>9.1179595E-8</v>
      </c>
      <c r="BP1304" s="186">
        <v>4.1266368000000001E-6</v>
      </c>
      <c r="BQ1304" s="164">
        <v>1.9223623000000001E-10</v>
      </c>
      <c r="BR1304" s="186">
        <v>1.8269465999999999E-7</v>
      </c>
      <c r="BS1304" s="186">
        <v>0</v>
      </c>
      <c r="BT1304" s="164">
        <v>0</v>
      </c>
      <c r="BU1304" s="186">
        <v>0</v>
      </c>
      <c r="BV1304" s="164">
        <v>0</v>
      </c>
      <c r="BW1304" s="164">
        <v>5.8641984999999998E-10</v>
      </c>
      <c r="BX1304" s="164">
        <v>0</v>
      </c>
      <c r="BY1304" s="164">
        <v>0</v>
      </c>
      <c r="BZ1304" s="164">
        <v>0</v>
      </c>
      <c r="CA1304" s="186">
        <v>8.3104197000000001E-8</v>
      </c>
      <c r="CB1304" s="186">
        <v>3.2295286000000002E-6</v>
      </c>
      <c r="CC1304" s="186">
        <v>7.1862426000000001E-14</v>
      </c>
      <c r="CD1304" s="164">
        <v>0</v>
      </c>
      <c r="CE1304"/>
      <c r="CF1304" s="330">
        <v>0</v>
      </c>
      <c r="CG1304" s="330">
        <v>0.14800015</v>
      </c>
      <c r="CH1304" s="330">
        <v>0</v>
      </c>
      <c r="CI1304" s="330">
        <v>6.2383750999999997E-5</v>
      </c>
      <c r="CJ1304" s="329">
        <v>2.9769849000000002E-5</v>
      </c>
      <c r="CK1304" s="330">
        <v>0</v>
      </c>
      <c r="CL1304" s="330">
        <v>0</v>
      </c>
      <c r="CM1304" s="329">
        <v>6.8097973000000004E-6</v>
      </c>
      <c r="CN1304" s="330">
        <v>0</v>
      </c>
      <c r="CO1304" s="330">
        <v>3.4692760000000003E-2</v>
      </c>
      <c r="CP1304"/>
      <c r="CQ1304">
        <v>2.2200022E-2</v>
      </c>
      <c r="CR1304">
        <v>1.58723316E-3</v>
      </c>
      <c r="CS1304">
        <v>1.0632514400000001E-3</v>
      </c>
      <c r="CT1304">
        <v>1.0632514400000001E-3</v>
      </c>
      <c r="CU1304">
        <v>1.0941622291E-2</v>
      </c>
      <c r="CV1304" s="134"/>
      <c r="CW1304" s="384"/>
      <c r="CZ1304" s="11"/>
      <c r="DA1304" s="236"/>
      <c r="DB1304" s="40"/>
      <c r="DC1304"/>
      <c r="DD1304"/>
      <c r="DE1304"/>
      <c r="DF1304"/>
      <c r="DG1304"/>
      <c r="DH1304"/>
      <c r="DI1304"/>
      <c r="DJ1304"/>
      <c r="DK1304"/>
      <c r="DL1304"/>
    </row>
    <row r="1305" spans="1:116" ht="14.4" x14ac:dyDescent="0.3">
      <c r="A1305" t="s">
        <v>7180</v>
      </c>
      <c r="B1305" s="113" t="s">
        <v>3344</v>
      </c>
      <c r="C1305" s="182" t="s">
        <v>2638</v>
      </c>
      <c r="D1305" s="40" t="s">
        <v>7175</v>
      </c>
      <c r="E1305" s="181" t="s">
        <v>1318</v>
      </c>
      <c r="F1305" s="184" t="s">
        <v>4546</v>
      </c>
      <c r="G1305" s="184">
        <v>1.229157086E-2</v>
      </c>
      <c r="H1305" s="184">
        <v>7.0587896000000002E-4</v>
      </c>
      <c r="I1305" s="184">
        <v>1.1314570699999999E-3</v>
      </c>
      <c r="J1305" s="328">
        <v>1.5959083E-4</v>
      </c>
      <c r="K1305" s="184">
        <v>1.0294644E-2</v>
      </c>
      <c r="L1305" s="184">
        <v>5.5445452E-4</v>
      </c>
      <c r="M1305" s="331">
        <v>5.7700255000000004E-4</v>
      </c>
      <c r="N1305" s="184">
        <v>5.4973073999999998E-4</v>
      </c>
      <c r="O1305" s="331">
        <v>1.5614822000000001E-4</v>
      </c>
      <c r="P1305" s="331">
        <v>0</v>
      </c>
      <c r="Q1305" s="331">
        <v>0</v>
      </c>
      <c r="R1305" s="184">
        <v>0</v>
      </c>
      <c r="S1305" s="184">
        <v>1.5959083E-4</v>
      </c>
      <c r="T1305" s="184">
        <v>0</v>
      </c>
      <c r="U1305" s="184">
        <v>0</v>
      </c>
      <c r="V1305" s="184">
        <v>0</v>
      </c>
      <c r="W1305" s="184">
        <v>0</v>
      </c>
      <c r="X1305" s="184">
        <v>0</v>
      </c>
      <c r="Y1305"/>
      <c r="Z1305" s="288">
        <v>6.8630960000000005E-2</v>
      </c>
      <c r="AA1305"/>
      <c r="AB1305" s="164">
        <v>1.8495547000000001</v>
      </c>
      <c r="AC1305" s="164">
        <v>0.87646378000000003</v>
      </c>
      <c r="AD1305" s="164">
        <v>0</v>
      </c>
      <c r="AE1305" s="164">
        <v>0</v>
      </c>
      <c r="AF1305" s="164">
        <v>0.25256390000000001</v>
      </c>
      <c r="AG1305" s="164">
        <v>0.18455845000000001</v>
      </c>
      <c r="AH1305" s="164">
        <v>0.53596860000000002</v>
      </c>
      <c r="AI1305"/>
      <c r="AJ1305" s="185">
        <v>1.3651879E-3</v>
      </c>
      <c r="AK1305" s="185">
        <v>1.2713995000000001E-3</v>
      </c>
      <c r="AL1305" s="187">
        <v>5.6043271E-5</v>
      </c>
      <c r="AM1305" s="187">
        <v>3.7745125000000001E-5</v>
      </c>
      <c r="AN1305" s="176">
        <v>7.6222992000000004E-8</v>
      </c>
      <c r="AO1305" s="176">
        <v>2.0726062000000001E-10</v>
      </c>
      <c r="AP1305" s="176">
        <v>5.2864321000000002E-3</v>
      </c>
      <c r="AQ1305" s="192">
        <v>6.3689529999999999E-8</v>
      </c>
      <c r="AR1305" s="192">
        <v>1.9216669000000001E-10</v>
      </c>
      <c r="AS1305" s="192">
        <v>5.2502684000000003E-15</v>
      </c>
      <c r="AT1305" s="193">
        <v>0</v>
      </c>
      <c r="AU1305" s="193">
        <v>0</v>
      </c>
      <c r="AV1305" s="192">
        <v>1.4731346999999999E-11</v>
      </c>
      <c r="AW1305" s="192">
        <v>1.2518729999999999E-8</v>
      </c>
      <c r="AX1305" s="192">
        <v>3.3594657E-12</v>
      </c>
      <c r="AY1305" s="192">
        <v>1.1729218E-11</v>
      </c>
      <c r="AZ1305" s="193">
        <v>0</v>
      </c>
      <c r="BA1305" s="193">
        <v>0</v>
      </c>
      <c r="BB1305" s="193">
        <v>0</v>
      </c>
      <c r="BC1305" s="193">
        <v>0</v>
      </c>
      <c r="BD1305" s="193">
        <v>0</v>
      </c>
      <c r="BE1305" s="193">
        <v>0</v>
      </c>
      <c r="BF1305" s="193">
        <v>0</v>
      </c>
      <c r="BG1305" s="193">
        <v>0</v>
      </c>
      <c r="BH1305" s="192">
        <v>6.1176483999999999E-6</v>
      </c>
      <c r="BI1305" s="193">
        <v>5.2803145000000001E-3</v>
      </c>
      <c r="BJ1305" s="193">
        <v>0</v>
      </c>
      <c r="BK1305" s="193">
        <v>0</v>
      </c>
      <c r="BL1305" s="193">
        <v>0</v>
      </c>
      <c r="BM1305"/>
      <c r="BN1305" s="186">
        <v>3.3398772999999998E-6</v>
      </c>
      <c r="BO1305" s="186">
        <v>8.0864771999999997E-8</v>
      </c>
      <c r="BP1305" s="186">
        <v>1.9136131999999998E-6</v>
      </c>
      <c r="BQ1305" s="164">
        <v>2.6171976000000002E-10</v>
      </c>
      <c r="BR1305" s="186">
        <v>2.0637626999999999E-7</v>
      </c>
      <c r="BS1305" s="186">
        <v>0</v>
      </c>
      <c r="BT1305" s="164">
        <v>0</v>
      </c>
      <c r="BU1305" s="186">
        <v>0</v>
      </c>
      <c r="BV1305" s="164">
        <v>0</v>
      </c>
      <c r="BW1305" s="164">
        <v>7.9838052000000003E-10</v>
      </c>
      <c r="BX1305" s="164">
        <v>0</v>
      </c>
      <c r="BY1305" s="164">
        <v>0</v>
      </c>
      <c r="BZ1305" s="164">
        <v>0</v>
      </c>
      <c r="CA1305" s="186">
        <v>1.103332E-7</v>
      </c>
      <c r="CB1305" s="186">
        <v>1.0276295E-6</v>
      </c>
      <c r="CC1305" s="186">
        <v>2.0238097999999999E-13</v>
      </c>
      <c r="CD1305" s="164">
        <v>0</v>
      </c>
      <c r="CE1305"/>
      <c r="CF1305" s="330">
        <v>0</v>
      </c>
      <c r="CG1305" s="330">
        <v>6.8630959000000005E-2</v>
      </c>
      <c r="CH1305" s="330">
        <v>0</v>
      </c>
      <c r="CI1305" s="330">
        <v>5.53265E-5</v>
      </c>
      <c r="CJ1305" s="329">
        <v>3.9211025999999999E-5</v>
      </c>
      <c r="CK1305" s="330">
        <v>0</v>
      </c>
      <c r="CL1305" s="330">
        <v>0</v>
      </c>
      <c r="CM1305" s="329">
        <v>7.2750337999999996E-6</v>
      </c>
      <c r="CN1305" s="330">
        <v>0</v>
      </c>
      <c r="CO1305" s="330">
        <v>8.6091604000000002E-2</v>
      </c>
      <c r="CP1305"/>
      <c r="CQ1305">
        <v>1.0294644E-2</v>
      </c>
      <c r="CR1305">
        <v>1.8373360300000001E-3</v>
      </c>
      <c r="CS1305">
        <v>1.1314570699999999E-3</v>
      </c>
      <c r="CT1305">
        <v>1.1314570699999999E-3</v>
      </c>
      <c r="CU1305">
        <v>1.5959083E-4</v>
      </c>
      <c r="CV1305" s="134"/>
      <c r="CW1305" s="384"/>
      <c r="CZ1305" s="11"/>
      <c r="DA1305" s="236"/>
      <c r="DB1305" s="257"/>
      <c r="DC1305"/>
      <c r="DD1305"/>
      <c r="DE1305"/>
      <c r="DF1305"/>
      <c r="DG1305"/>
      <c r="DH1305"/>
      <c r="DI1305"/>
      <c r="DJ1305"/>
      <c r="DK1305" s="32"/>
      <c r="DL1305" s="32"/>
    </row>
    <row r="1306" spans="1:116" ht="14.4" x14ac:dyDescent="0.3">
      <c r="A1306" t="s">
        <v>7181</v>
      </c>
      <c r="B1306" s="113" t="s">
        <v>3344</v>
      </c>
      <c r="C1306" s="182" t="s">
        <v>2639</v>
      </c>
      <c r="D1306" s="40" t="s">
        <v>7175</v>
      </c>
      <c r="E1306" s="181" t="s">
        <v>1318</v>
      </c>
      <c r="F1306" s="184" t="s">
        <v>4547</v>
      </c>
      <c r="G1306" s="184">
        <v>3.5550547873999999E-2</v>
      </c>
      <c r="H1306" s="184">
        <v>1.4302825700000001E-3</v>
      </c>
      <c r="I1306" s="184">
        <v>6.8667991000000003E-3</v>
      </c>
      <c r="J1306" s="328">
        <v>5.6944204E-5</v>
      </c>
      <c r="K1306" s="184">
        <v>2.7196522000000001E-2</v>
      </c>
      <c r="L1306" s="184">
        <v>5.3624212000000001E-3</v>
      </c>
      <c r="M1306" s="331">
        <v>1.5043779E-3</v>
      </c>
      <c r="N1306" s="331">
        <v>1.2895093E-3</v>
      </c>
      <c r="O1306" s="331">
        <v>1.4077326999999999E-4</v>
      </c>
      <c r="P1306" s="331">
        <v>0</v>
      </c>
      <c r="Q1306" s="184">
        <v>0</v>
      </c>
      <c r="R1306" s="184">
        <v>0</v>
      </c>
      <c r="S1306" s="331">
        <v>5.6944204E-5</v>
      </c>
      <c r="T1306" s="184">
        <v>0</v>
      </c>
      <c r="U1306" s="184">
        <v>0</v>
      </c>
      <c r="V1306" s="184">
        <v>0</v>
      </c>
      <c r="W1306" s="184">
        <v>0</v>
      </c>
      <c r="X1306" s="184">
        <v>0</v>
      </c>
      <c r="Y1306"/>
      <c r="Z1306" s="288">
        <v>0.18131014666666667</v>
      </c>
      <c r="AA1306"/>
      <c r="AB1306" s="164">
        <v>2.6843830999999998</v>
      </c>
      <c r="AC1306" s="164">
        <v>2.4462896999999999</v>
      </c>
      <c r="AD1306" s="164">
        <v>0</v>
      </c>
      <c r="AE1306" s="164">
        <v>0</v>
      </c>
      <c r="AF1306" s="164">
        <v>3.9084199E-2</v>
      </c>
      <c r="AG1306" s="164">
        <v>0.19900925</v>
      </c>
      <c r="AH1306" s="164">
        <v>0</v>
      </c>
      <c r="AI1306"/>
      <c r="AJ1306" s="185">
        <v>4.8130878999999996E-3</v>
      </c>
      <c r="AK1306" s="185">
        <v>4.4683251E-3</v>
      </c>
      <c r="AL1306" s="185">
        <v>1.7008216000000001E-4</v>
      </c>
      <c r="AM1306" s="185">
        <v>1.7468067000000001E-4</v>
      </c>
      <c r="AN1306" s="176">
        <v>2.678852E-7</v>
      </c>
      <c r="AO1306" s="176">
        <v>6.2900205999999997E-10</v>
      </c>
      <c r="AP1306" s="176">
        <v>2.446508E-2</v>
      </c>
      <c r="AQ1306" s="192">
        <v>1.6825582E-7</v>
      </c>
      <c r="AR1306" s="192">
        <v>5.0766841999999996E-10</v>
      </c>
      <c r="AS1306" s="192">
        <v>1.3870226E-14</v>
      </c>
      <c r="AT1306" s="193">
        <v>0</v>
      </c>
      <c r="AU1306" s="193">
        <v>0</v>
      </c>
      <c r="AV1306" s="192">
        <v>3.4555477000000001E-11</v>
      </c>
      <c r="AW1306" s="192">
        <v>9.9594823999999996E-8</v>
      </c>
      <c r="AX1306" s="192">
        <v>7.8803344000000003E-12</v>
      </c>
      <c r="AY1306" s="192">
        <v>1.1343943000000001E-10</v>
      </c>
      <c r="AZ1306" s="193">
        <v>0</v>
      </c>
      <c r="BA1306" s="193">
        <v>0</v>
      </c>
      <c r="BB1306" s="193">
        <v>0</v>
      </c>
      <c r="BC1306" s="193">
        <v>0</v>
      </c>
      <c r="BD1306" s="193">
        <v>0</v>
      </c>
      <c r="BE1306" s="193">
        <v>0</v>
      </c>
      <c r="BF1306" s="193">
        <v>0</v>
      </c>
      <c r="BG1306" s="193">
        <v>0</v>
      </c>
      <c r="BH1306" s="192">
        <v>2.1828612000000002E-6</v>
      </c>
      <c r="BI1306" s="193">
        <v>2.4462897000000001E-2</v>
      </c>
      <c r="BJ1306" s="193">
        <v>0</v>
      </c>
      <c r="BK1306" s="193">
        <v>0</v>
      </c>
      <c r="BL1306" s="193">
        <v>0</v>
      </c>
      <c r="BM1306"/>
      <c r="BN1306" s="186">
        <v>9.8612958000000008E-6</v>
      </c>
      <c r="BO1306" s="186">
        <v>7.8208574000000004E-7</v>
      </c>
      <c r="BP1306" s="186">
        <v>5.0554081000000001E-6</v>
      </c>
      <c r="BQ1306" s="164">
        <v>6.1391882E-10</v>
      </c>
      <c r="BR1306" s="186">
        <v>7.7023428E-7</v>
      </c>
      <c r="BS1306" s="186">
        <v>0</v>
      </c>
      <c r="BT1306" s="164">
        <v>0</v>
      </c>
      <c r="BU1306" s="186">
        <v>0</v>
      </c>
      <c r="BV1306" s="164">
        <v>0</v>
      </c>
      <c r="BW1306" s="164">
        <v>1.8727696999999998E-9</v>
      </c>
      <c r="BX1306" s="164">
        <v>0</v>
      </c>
      <c r="BY1306" s="164">
        <v>0</v>
      </c>
      <c r="BZ1306" s="164">
        <v>0</v>
      </c>
      <c r="CA1306" s="186">
        <v>2.9726435000000001E-7</v>
      </c>
      <c r="CB1306" s="186">
        <v>2.9538166000000001E-6</v>
      </c>
      <c r="CC1306" s="186">
        <v>7.2212318000000001E-14</v>
      </c>
      <c r="CD1306" s="164">
        <v>0</v>
      </c>
      <c r="CE1306"/>
      <c r="CF1306" s="330">
        <v>0</v>
      </c>
      <c r="CG1306" s="330">
        <v>0.18131015</v>
      </c>
      <c r="CH1306" s="330">
        <v>0</v>
      </c>
      <c r="CI1306" s="330">
        <v>5.3509167000000005E-4</v>
      </c>
      <c r="CJ1306" s="329">
        <v>1.0223213E-4</v>
      </c>
      <c r="CK1306" s="330">
        <v>0</v>
      </c>
      <c r="CL1306" s="330">
        <v>0</v>
      </c>
      <c r="CM1306" s="329">
        <v>3.6210595999999998E-5</v>
      </c>
      <c r="CN1306" s="330">
        <v>0</v>
      </c>
      <c r="CO1306" s="330">
        <v>0.33232613999999999</v>
      </c>
      <c r="CP1306"/>
      <c r="CQ1306">
        <v>2.7196522000000001E-2</v>
      </c>
      <c r="CR1306">
        <v>8.2970816699999995E-3</v>
      </c>
      <c r="CS1306">
        <v>6.8667991000000003E-3</v>
      </c>
      <c r="CT1306">
        <v>6.8667991000000003E-3</v>
      </c>
      <c r="CU1306">
        <v>5.6944204E-5</v>
      </c>
      <c r="CV1306" s="134"/>
      <c r="CW1306" s="384"/>
      <c r="CZ1306" s="11"/>
      <c r="DA1306" s="236"/>
      <c r="DB1306" s="257"/>
      <c r="DC1306"/>
      <c r="DD1306"/>
      <c r="DE1306"/>
      <c r="DF1306"/>
      <c r="DG1306"/>
      <c r="DH1306"/>
      <c r="DI1306"/>
      <c r="DJ1306"/>
      <c r="DK1306" s="32"/>
      <c r="DL1306" s="32"/>
    </row>
    <row r="1307" spans="1:116" ht="14.4" x14ac:dyDescent="0.3">
      <c r="A1307" t="s">
        <v>7182</v>
      </c>
      <c r="B1307" s="113" t="s">
        <v>3344</v>
      </c>
      <c r="C1307" s="182" t="s">
        <v>2640</v>
      </c>
      <c r="D1307" s="40" t="s">
        <v>7175</v>
      </c>
      <c r="E1307" s="181" t="s">
        <v>1318</v>
      </c>
      <c r="F1307" s="184" t="s">
        <v>4548</v>
      </c>
      <c r="G1307" s="184">
        <v>3.1721041758000001E-2</v>
      </c>
      <c r="H1307" s="184">
        <v>6.2551982999999999E-4</v>
      </c>
      <c r="I1307" s="184">
        <v>1.28159726E-3</v>
      </c>
      <c r="J1307" s="328">
        <v>1.0339521668E-2</v>
      </c>
      <c r="K1307" s="331">
        <v>1.9474403000000001E-2</v>
      </c>
      <c r="L1307" s="331">
        <v>7.5576447999999995E-4</v>
      </c>
      <c r="M1307" s="184">
        <v>5.2583277999999998E-4</v>
      </c>
      <c r="N1307" s="184">
        <v>4.7995211000000001E-4</v>
      </c>
      <c r="O1307" s="331">
        <v>1.4556772000000001E-4</v>
      </c>
      <c r="P1307" s="331">
        <v>0</v>
      </c>
      <c r="Q1307" s="331">
        <v>0</v>
      </c>
      <c r="R1307" s="331">
        <v>0</v>
      </c>
      <c r="S1307" s="331">
        <v>2.1429668000000002E-5</v>
      </c>
      <c r="T1307" s="331">
        <v>0</v>
      </c>
      <c r="U1307" s="331">
        <v>1.0318091999999999E-2</v>
      </c>
      <c r="V1307" s="184">
        <v>0</v>
      </c>
      <c r="W1307" s="184">
        <v>0</v>
      </c>
      <c r="X1307" s="184">
        <v>0</v>
      </c>
      <c r="Y1307"/>
      <c r="Z1307" s="288">
        <v>0.12982935333333334</v>
      </c>
      <c r="AA1307"/>
      <c r="AB1307" s="164">
        <v>3.0127676000000001</v>
      </c>
      <c r="AC1307" s="164">
        <v>1.4096883</v>
      </c>
      <c r="AD1307" s="164">
        <v>1.2763597</v>
      </c>
      <c r="AE1307" s="164">
        <v>0</v>
      </c>
      <c r="AF1307" s="164">
        <v>0.24252077999999999</v>
      </c>
      <c r="AG1307" s="164">
        <v>5.1952428000000002E-2</v>
      </c>
      <c r="AH1307" s="164">
        <v>3.2246333000000002E-2</v>
      </c>
      <c r="AI1307"/>
      <c r="AJ1307" s="185">
        <v>2.4050389999999999E-3</v>
      </c>
      <c r="AK1307" s="185">
        <v>2.2768742E-3</v>
      </c>
      <c r="AL1307" s="185">
        <v>1.0341529000000001E-4</v>
      </c>
      <c r="AM1307" s="187">
        <v>2.4749568E-5</v>
      </c>
      <c r="AN1307" s="176">
        <v>1.3650325E-7</v>
      </c>
      <c r="AO1307" s="176">
        <v>3.8245298999999999E-10</v>
      </c>
      <c r="AP1307" s="176">
        <v>3.4663261000000001E-3</v>
      </c>
      <c r="AQ1307" s="192">
        <v>1.2048164E-7</v>
      </c>
      <c r="AR1307" s="192">
        <v>3.6352217999999999E-10</v>
      </c>
      <c r="AS1307" s="192">
        <v>9.9319453000000001E-15</v>
      </c>
      <c r="AT1307" s="193">
        <v>0</v>
      </c>
      <c r="AU1307" s="193">
        <v>0</v>
      </c>
      <c r="AV1307" s="192">
        <v>1.2861462E-11</v>
      </c>
      <c r="AW1307" s="192">
        <v>1.6008748E-8</v>
      </c>
      <c r="AX1307" s="192">
        <v>2.9330407000000002E-12</v>
      </c>
      <c r="AY1307" s="192">
        <v>1.5987833000000001E-11</v>
      </c>
      <c r="AZ1307" s="193">
        <v>0</v>
      </c>
      <c r="BA1307" s="193">
        <v>0</v>
      </c>
      <c r="BB1307" s="193">
        <v>0</v>
      </c>
      <c r="BC1307" s="193">
        <v>0</v>
      </c>
      <c r="BD1307" s="193">
        <v>0</v>
      </c>
      <c r="BE1307" s="193">
        <v>0</v>
      </c>
      <c r="BF1307" s="193">
        <v>0</v>
      </c>
      <c r="BG1307" s="193">
        <v>0</v>
      </c>
      <c r="BH1307" s="192">
        <v>1.5703824999999999E-5</v>
      </c>
      <c r="BI1307" s="193">
        <v>3.4506222E-3</v>
      </c>
      <c r="BJ1307" s="193">
        <v>0</v>
      </c>
      <c r="BK1307" s="193">
        <v>0</v>
      </c>
      <c r="BL1307" s="193">
        <v>0</v>
      </c>
      <c r="BM1307"/>
      <c r="BN1307" s="186">
        <v>7.5790080999999999E-6</v>
      </c>
      <c r="BO1307" s="186">
        <v>1.1022495E-7</v>
      </c>
      <c r="BP1307" s="186">
        <v>3.6199868E-6</v>
      </c>
      <c r="BQ1307" s="164">
        <v>2.2849904E-10</v>
      </c>
      <c r="BR1307" s="186">
        <v>2.2109086E-7</v>
      </c>
      <c r="BS1307" s="186">
        <v>0</v>
      </c>
      <c r="BT1307" s="164">
        <v>0</v>
      </c>
      <c r="BU1307" s="186">
        <v>0</v>
      </c>
      <c r="BV1307" s="164">
        <v>0</v>
      </c>
      <c r="BW1307" s="164">
        <v>6.9704017999999998E-10</v>
      </c>
      <c r="BX1307" s="164">
        <v>0</v>
      </c>
      <c r="BY1307" s="164">
        <v>0</v>
      </c>
      <c r="BZ1307" s="164">
        <v>0</v>
      </c>
      <c r="CA1307" s="186">
        <v>9.8900502E-8</v>
      </c>
      <c r="CB1307" s="186">
        <v>3.5278794E-6</v>
      </c>
      <c r="CC1307" s="186">
        <v>2.7175478000000001E-14</v>
      </c>
      <c r="CD1307" s="164">
        <v>0</v>
      </c>
      <c r="CE1307"/>
      <c r="CF1307" s="330">
        <v>0</v>
      </c>
      <c r="CG1307" s="330">
        <v>0.12982935000000001</v>
      </c>
      <c r="CH1307" s="330">
        <v>0</v>
      </c>
      <c r="CI1307" s="330">
        <v>7.5414307999999996E-5</v>
      </c>
      <c r="CJ1307" s="329">
        <v>3.5733711000000003E-5</v>
      </c>
      <c r="CK1307" s="330">
        <v>0</v>
      </c>
      <c r="CL1307" s="330">
        <v>0</v>
      </c>
      <c r="CM1307" s="329">
        <v>8.238769E-6</v>
      </c>
      <c r="CN1307" s="330">
        <v>0</v>
      </c>
      <c r="CO1307" s="330">
        <v>4.1910391999999998E-2</v>
      </c>
      <c r="CP1307"/>
      <c r="CQ1307">
        <v>1.9474403000000001E-2</v>
      </c>
      <c r="CR1307">
        <v>1.9071170900000001E-3</v>
      </c>
      <c r="CS1307">
        <v>1.28159726E-3</v>
      </c>
      <c r="CT1307">
        <v>1.28159726E-3</v>
      </c>
      <c r="CU1307">
        <v>1.0339521668E-2</v>
      </c>
      <c r="CV1307" s="134"/>
      <c r="CW1307" s="384"/>
      <c r="CZ1307" s="11"/>
      <c r="DA1307" s="236"/>
      <c r="DB1307" s="257"/>
      <c r="DC1307"/>
      <c r="DD1307"/>
      <c r="DE1307"/>
      <c r="DF1307"/>
      <c r="DG1307"/>
      <c r="DH1307"/>
      <c r="DI1307"/>
      <c r="DJ1307"/>
      <c r="DK1307" s="32"/>
      <c r="DL1307" s="32"/>
    </row>
    <row r="1308" spans="1:116" ht="14.4" x14ac:dyDescent="0.3">
      <c r="A1308" s="39" t="s">
        <v>7183</v>
      </c>
      <c r="B1308" s="113" t="s">
        <v>3344</v>
      </c>
      <c r="C1308" s="182" t="s">
        <v>2641</v>
      </c>
      <c r="D1308" s="40" t="s">
        <v>7175</v>
      </c>
      <c r="E1308" s="181" t="s">
        <v>1318</v>
      </c>
      <c r="F1308" s="184" t="s">
        <v>4549</v>
      </c>
      <c r="G1308" s="184">
        <v>8.7218875499999998E-3</v>
      </c>
      <c r="H1308" s="184">
        <v>1.0070541600000001E-3</v>
      </c>
      <c r="I1308" s="184">
        <v>1.5812958E-3</v>
      </c>
      <c r="J1308" s="328">
        <v>2.1696049E-4</v>
      </c>
      <c r="K1308" s="184">
        <v>5.9165770999999997E-3</v>
      </c>
      <c r="L1308" s="184">
        <v>8.3679510000000002E-4</v>
      </c>
      <c r="M1308" s="331">
        <v>7.4450069999999996E-4</v>
      </c>
      <c r="N1308" s="331">
        <v>6.6729452999999997E-4</v>
      </c>
      <c r="O1308" s="331">
        <v>3.3975963E-4</v>
      </c>
      <c r="P1308" s="331">
        <v>0</v>
      </c>
      <c r="Q1308" s="331">
        <v>0</v>
      </c>
      <c r="R1308" s="184">
        <v>0</v>
      </c>
      <c r="S1308" s="331">
        <v>2.1696049E-4</v>
      </c>
      <c r="T1308" s="331">
        <v>0</v>
      </c>
      <c r="U1308" s="331">
        <v>0</v>
      </c>
      <c r="V1308" s="184">
        <v>0</v>
      </c>
      <c r="W1308" s="184">
        <v>0</v>
      </c>
      <c r="X1308" s="331">
        <v>0</v>
      </c>
      <c r="Y1308"/>
      <c r="Z1308" s="288">
        <v>3.944384733333333E-2</v>
      </c>
      <c r="AA1308"/>
      <c r="AB1308" s="164">
        <v>1.8296604999999999</v>
      </c>
      <c r="AC1308" s="164">
        <v>0.37656595999999998</v>
      </c>
      <c r="AD1308" s="164">
        <v>0</v>
      </c>
      <c r="AE1308" s="164">
        <v>0</v>
      </c>
      <c r="AF1308" s="164">
        <v>0.73906475000000005</v>
      </c>
      <c r="AG1308" s="164">
        <v>0.71371300999999998</v>
      </c>
      <c r="AH1308" s="164">
        <v>3.1678339999999998E-4</v>
      </c>
      <c r="AI1308"/>
      <c r="AJ1308" s="185">
        <v>1.0000124999999999E-3</v>
      </c>
      <c r="AK1308" s="185">
        <v>9.5323141000000001E-4</v>
      </c>
      <c r="AL1308" s="187">
        <v>3.5753829000000002E-5</v>
      </c>
      <c r="AM1308" s="187">
        <v>1.1027278E-5</v>
      </c>
      <c r="AN1308" s="176">
        <v>5.7148166000000003E-8</v>
      </c>
      <c r="AO1308" s="176">
        <v>1.3222569999999999E-10</v>
      </c>
      <c r="AP1308" s="176">
        <v>1.5444367E-3</v>
      </c>
      <c r="AQ1308" s="192">
        <v>3.6603889999999999E-8</v>
      </c>
      <c r="AR1308" s="192">
        <v>1.1044277E-10</v>
      </c>
      <c r="AS1308" s="192">
        <v>3.0174543000000002E-15</v>
      </c>
      <c r="AT1308" s="193">
        <v>0</v>
      </c>
      <c r="AU1308" s="193">
        <v>0</v>
      </c>
      <c r="AV1308" s="192">
        <v>1.7881748999999999E-11</v>
      </c>
      <c r="AW1308" s="192">
        <v>2.0526394000000001E-8</v>
      </c>
      <c r="AX1308" s="192">
        <v>4.0779109999999997E-12</v>
      </c>
      <c r="AY1308" s="192">
        <v>1.7701997E-11</v>
      </c>
      <c r="AZ1308" s="193">
        <v>0</v>
      </c>
      <c r="BA1308" s="193">
        <v>0</v>
      </c>
      <c r="BB1308" s="193">
        <v>0</v>
      </c>
      <c r="BC1308" s="193">
        <v>0</v>
      </c>
      <c r="BD1308" s="193">
        <v>0</v>
      </c>
      <c r="BE1308" s="193">
        <v>0</v>
      </c>
      <c r="BF1308" s="193">
        <v>0</v>
      </c>
      <c r="BG1308" s="193">
        <v>0</v>
      </c>
      <c r="BH1308" s="192">
        <v>8.3168188000000002E-6</v>
      </c>
      <c r="BI1308" s="193">
        <v>1.5361198999999999E-3</v>
      </c>
      <c r="BJ1308" s="193">
        <v>0</v>
      </c>
      <c r="BK1308" s="193">
        <v>0</v>
      </c>
      <c r="BL1308" s="193">
        <v>0</v>
      </c>
      <c r="BM1308"/>
      <c r="BN1308" s="186">
        <v>2.2146913999999999E-6</v>
      </c>
      <c r="BO1308" s="186">
        <v>1.2204292E-7</v>
      </c>
      <c r="BP1308" s="186">
        <v>1.0997991E-6</v>
      </c>
      <c r="BQ1308" s="164">
        <v>3.1769037000000001E-10</v>
      </c>
      <c r="BR1308" s="186">
        <v>4.0464305E-7</v>
      </c>
      <c r="BS1308" s="186">
        <v>0</v>
      </c>
      <c r="BT1308" s="164">
        <v>0</v>
      </c>
      <c r="BU1308" s="186">
        <v>0</v>
      </c>
      <c r="BV1308" s="164">
        <v>0</v>
      </c>
      <c r="BW1308" s="164">
        <v>9.6911982000000009E-10</v>
      </c>
      <c r="BX1308" s="164">
        <v>0</v>
      </c>
      <c r="BY1308" s="164">
        <v>0</v>
      </c>
      <c r="BZ1308" s="164">
        <v>0</v>
      </c>
      <c r="CA1308" s="186">
        <v>1.3547915999999999E-7</v>
      </c>
      <c r="CB1308" s="186">
        <v>4.5144005999999998E-7</v>
      </c>
      <c r="CC1308" s="186">
        <v>2.7513283000000002E-13</v>
      </c>
      <c r="CD1308" s="164">
        <v>0</v>
      </c>
      <c r="CE1308"/>
      <c r="CF1308" s="330">
        <v>0</v>
      </c>
      <c r="CG1308" s="330">
        <v>3.9443846999999997E-2</v>
      </c>
      <c r="CH1308" s="330">
        <v>0</v>
      </c>
      <c r="CI1308" s="329">
        <v>8.3499985000000002E-5</v>
      </c>
      <c r="CJ1308" s="329">
        <v>5.0593600000000003E-5</v>
      </c>
      <c r="CK1308" s="330">
        <v>0</v>
      </c>
      <c r="CL1308" s="330">
        <v>0</v>
      </c>
      <c r="CM1308" s="329">
        <v>1.3575585E-5</v>
      </c>
      <c r="CN1308" s="330">
        <v>0</v>
      </c>
      <c r="CO1308" s="330">
        <v>2.1147554999999998E-2</v>
      </c>
      <c r="CP1308"/>
      <c r="CQ1308">
        <v>5.9165770999999997E-3</v>
      </c>
      <c r="CR1308">
        <v>2.5883499599999998E-3</v>
      </c>
      <c r="CS1308">
        <v>1.5812958E-3</v>
      </c>
      <c r="CT1308">
        <v>1.5812958E-3</v>
      </c>
      <c r="CU1308">
        <v>2.1696049E-4</v>
      </c>
      <c r="CV1308" s="134"/>
      <c r="CW1308" s="384"/>
      <c r="CZ1308" s="11"/>
      <c r="DA1308" s="236"/>
      <c r="DB1308" s="257"/>
      <c r="DC1308"/>
      <c r="DD1308"/>
      <c r="DE1308"/>
      <c r="DF1308"/>
      <c r="DG1308"/>
      <c r="DH1308"/>
      <c r="DI1308" s="32"/>
      <c r="DJ1308" s="32"/>
      <c r="DK1308" s="32"/>
      <c r="DL1308" s="32"/>
    </row>
    <row r="1309" spans="1:116" ht="14.4" x14ac:dyDescent="0.3">
      <c r="A1309" t="s">
        <v>7184</v>
      </c>
      <c r="B1309" s="113" t="s">
        <v>3344</v>
      </c>
      <c r="C1309" s="182" t="s">
        <v>2642</v>
      </c>
      <c r="D1309" s="40" t="s">
        <v>7175</v>
      </c>
      <c r="E1309" s="181" t="s">
        <v>1318</v>
      </c>
      <c r="F1309" s="184" t="s">
        <v>4550</v>
      </c>
      <c r="G1309" s="184">
        <v>4.0205108301000006E-2</v>
      </c>
      <c r="H1309" s="184">
        <v>1.8742497799999998E-3</v>
      </c>
      <c r="I1309" s="184">
        <v>6.0824235999999993E-3</v>
      </c>
      <c r="J1309" s="328">
        <v>7.5570921000000003E-5</v>
      </c>
      <c r="K1309" s="331">
        <v>3.2172864000000002E-2</v>
      </c>
      <c r="L1309" s="331">
        <v>4.4038786999999998E-3</v>
      </c>
      <c r="M1309" s="331">
        <v>1.6785449E-3</v>
      </c>
      <c r="N1309" s="331">
        <v>1.4596120999999999E-3</v>
      </c>
      <c r="O1309" s="331">
        <v>4.1463767999999997E-4</v>
      </c>
      <c r="P1309" s="331">
        <v>0</v>
      </c>
      <c r="Q1309" s="184">
        <v>0</v>
      </c>
      <c r="R1309" s="184">
        <v>0</v>
      </c>
      <c r="S1309" s="184">
        <v>7.5570921000000003E-5</v>
      </c>
      <c r="T1309" s="331">
        <v>0</v>
      </c>
      <c r="U1309" s="184">
        <v>0</v>
      </c>
      <c r="V1309" s="184">
        <v>0</v>
      </c>
      <c r="W1309" s="184">
        <v>0</v>
      </c>
      <c r="X1309" s="184">
        <v>0</v>
      </c>
      <c r="Y1309"/>
      <c r="Z1309" s="288">
        <v>0.21448576000000003</v>
      </c>
      <c r="AA1309"/>
      <c r="AB1309" s="164">
        <v>2.7504609000000002</v>
      </c>
      <c r="AC1309" s="164">
        <v>1.7533763</v>
      </c>
      <c r="AD1309" s="164">
        <v>0</v>
      </c>
      <c r="AE1309" s="164">
        <v>0</v>
      </c>
      <c r="AF1309" s="164">
        <v>0.74218580999999995</v>
      </c>
      <c r="AG1309" s="164">
        <v>0.25158841999999998</v>
      </c>
      <c r="AH1309" s="164">
        <v>3.310374E-3</v>
      </c>
      <c r="AI1309"/>
      <c r="AJ1309" s="185">
        <v>5.0781467999999998E-3</v>
      </c>
      <c r="AK1309" s="185">
        <v>4.7632150999999999E-3</v>
      </c>
      <c r="AL1309" s="185">
        <v>1.8999880999999999E-4</v>
      </c>
      <c r="AM1309" s="185">
        <v>1.2493285000000001E-4</v>
      </c>
      <c r="AN1309" s="176">
        <v>2.8556446E-7</v>
      </c>
      <c r="AO1309" s="176">
        <v>7.0265831999999999E-10</v>
      </c>
      <c r="AP1309" s="176">
        <v>1.7497598E-2</v>
      </c>
      <c r="AQ1309" s="192">
        <v>1.9904279E-7</v>
      </c>
      <c r="AR1309" s="192">
        <v>6.0056013E-10</v>
      </c>
      <c r="AS1309" s="192">
        <v>1.6408160999999999E-14</v>
      </c>
      <c r="AT1309" s="193">
        <v>0</v>
      </c>
      <c r="AU1309" s="193">
        <v>0</v>
      </c>
      <c r="AV1309" s="192">
        <v>3.9113788999999998E-11</v>
      </c>
      <c r="AW1309" s="192">
        <v>8.6482557000000002E-8</v>
      </c>
      <c r="AX1309" s="192">
        <v>8.9198520000000001E-12</v>
      </c>
      <c r="AY1309" s="192">
        <v>9.3161931000000001E-11</v>
      </c>
      <c r="AZ1309" s="193">
        <v>0</v>
      </c>
      <c r="BA1309" s="193">
        <v>0</v>
      </c>
      <c r="BB1309" s="193">
        <v>0</v>
      </c>
      <c r="BC1309" s="193">
        <v>0</v>
      </c>
      <c r="BD1309" s="193">
        <v>0</v>
      </c>
      <c r="BE1309" s="193">
        <v>0</v>
      </c>
      <c r="BF1309" s="193">
        <v>0</v>
      </c>
      <c r="BG1309" s="193">
        <v>0</v>
      </c>
      <c r="BH1309" s="192">
        <v>2.8968853000000002E-6</v>
      </c>
      <c r="BI1309" s="193">
        <v>1.7494701000000001E-2</v>
      </c>
      <c r="BJ1309" s="193">
        <v>0</v>
      </c>
      <c r="BK1309" s="193">
        <v>0</v>
      </c>
      <c r="BL1309" s="193">
        <v>0</v>
      </c>
      <c r="BM1309"/>
      <c r="BN1309" s="186">
        <v>9.9625930999999992E-6</v>
      </c>
      <c r="BO1309" s="186">
        <v>6.4228650000000003E-7</v>
      </c>
      <c r="BP1309" s="186">
        <v>5.9804321000000003E-6</v>
      </c>
      <c r="BQ1309" s="164">
        <v>6.9490262000000004E-10</v>
      </c>
      <c r="BR1309" s="186">
        <v>9.0020743000000003E-7</v>
      </c>
      <c r="BS1309" s="186">
        <v>0</v>
      </c>
      <c r="BT1309" s="164">
        <v>0</v>
      </c>
      <c r="BU1309" s="186">
        <v>0</v>
      </c>
      <c r="BV1309" s="164">
        <v>0</v>
      </c>
      <c r="BW1309" s="164">
        <v>2.1198121000000002E-9</v>
      </c>
      <c r="BX1309" s="164">
        <v>0</v>
      </c>
      <c r="BY1309" s="164">
        <v>0</v>
      </c>
      <c r="BZ1309" s="164">
        <v>0</v>
      </c>
      <c r="CA1309" s="186">
        <v>3.2070562999999999E-7</v>
      </c>
      <c r="CB1309" s="186">
        <v>2.1161466E-6</v>
      </c>
      <c r="CC1309" s="186">
        <v>9.5833306999999998E-14</v>
      </c>
      <c r="CD1309" s="164">
        <v>0</v>
      </c>
      <c r="CE1309"/>
      <c r="CF1309" s="330">
        <v>0</v>
      </c>
      <c r="CG1309" s="330">
        <v>0.21448576</v>
      </c>
      <c r="CH1309" s="330">
        <v>0</v>
      </c>
      <c r="CI1309" s="330">
        <v>4.3944307000000002E-4</v>
      </c>
      <c r="CJ1309" s="329">
        <v>1.140679E-4</v>
      </c>
      <c r="CK1309" s="330">
        <v>0</v>
      </c>
      <c r="CL1309" s="330">
        <v>0</v>
      </c>
      <c r="CM1309" s="329">
        <v>3.7194940999999997E-5</v>
      </c>
      <c r="CN1309" s="330">
        <v>0</v>
      </c>
      <c r="CO1309" s="330">
        <v>0.23818139999999999</v>
      </c>
      <c r="CP1309"/>
      <c r="CQ1309">
        <v>3.2172864000000002E-2</v>
      </c>
      <c r="CR1309">
        <v>7.9566733799999994E-3</v>
      </c>
      <c r="CS1309">
        <v>6.0824235999999993E-3</v>
      </c>
      <c r="CT1309">
        <v>6.0824235999999993E-3</v>
      </c>
      <c r="CU1309">
        <v>7.5570921000000003E-5</v>
      </c>
      <c r="CV1309" s="134"/>
      <c r="CZ1309" s="11"/>
      <c r="DA1309" s="236"/>
      <c r="DB1309" s="257"/>
      <c r="DC1309"/>
      <c r="DD1309"/>
      <c r="DE1309"/>
      <c r="DF1309"/>
      <c r="DG1309"/>
      <c r="DH1309"/>
      <c r="DI1309" s="32"/>
      <c r="DJ1309" s="32"/>
      <c r="DK1309" s="32"/>
      <c r="DL1309" s="32"/>
    </row>
    <row r="1310" spans="1:116" ht="14.4" x14ac:dyDescent="0.3">
      <c r="A1310" t="s">
        <v>7185</v>
      </c>
      <c r="B1310" s="113" t="s">
        <v>3344</v>
      </c>
      <c r="C1310" s="182" t="s">
        <v>2643</v>
      </c>
      <c r="D1310" s="40" t="s">
        <v>7175</v>
      </c>
      <c r="E1310" s="181" t="s">
        <v>1318</v>
      </c>
      <c r="F1310" s="184" t="s">
        <v>4551</v>
      </c>
      <c r="G1310" s="184">
        <v>1.6213325981999999E-2</v>
      </c>
      <c r="H1310" s="184">
        <v>7.0353996000000005E-4</v>
      </c>
      <c r="I1310" s="184">
        <v>1.3528136E-3</v>
      </c>
      <c r="J1310" s="328">
        <v>1.1007532322E-2</v>
      </c>
      <c r="K1310" s="184">
        <v>3.1494400999999999E-3</v>
      </c>
      <c r="L1310" s="184">
        <v>8.1887606000000004E-4</v>
      </c>
      <c r="M1310" s="331">
        <v>5.3393753999999996E-4</v>
      </c>
      <c r="N1310" s="331">
        <v>4.8021621000000003E-4</v>
      </c>
      <c r="O1310" s="331">
        <v>2.2332375E-4</v>
      </c>
      <c r="P1310" s="331">
        <v>0</v>
      </c>
      <c r="Q1310" s="331">
        <v>0</v>
      </c>
      <c r="R1310" s="331">
        <v>0</v>
      </c>
      <c r="S1310" s="184">
        <v>9.9510322000000002E-5</v>
      </c>
      <c r="T1310" s="331">
        <v>0</v>
      </c>
      <c r="U1310" s="184">
        <v>1.0908022E-2</v>
      </c>
      <c r="V1310" s="184">
        <v>0</v>
      </c>
      <c r="W1310" s="184">
        <v>0</v>
      </c>
      <c r="X1310" s="184">
        <v>0</v>
      </c>
      <c r="Y1310"/>
      <c r="Z1310" s="288">
        <v>2.0996267333333332E-2</v>
      </c>
      <c r="AA1310"/>
      <c r="AB1310" s="164">
        <v>2.4016009999999999</v>
      </c>
      <c r="AC1310" s="164">
        <v>0.16818403000000001</v>
      </c>
      <c r="AD1310" s="164">
        <v>1.3493347</v>
      </c>
      <c r="AE1310" s="164">
        <v>0</v>
      </c>
      <c r="AF1310" s="164">
        <v>0.48729331999999997</v>
      </c>
      <c r="AG1310" s="164">
        <v>0.19950429</v>
      </c>
      <c r="AH1310" s="164">
        <v>0.19728467</v>
      </c>
      <c r="AI1310"/>
      <c r="AJ1310" s="185">
        <v>6.6133287000000004E-4</v>
      </c>
      <c r="AK1310" s="185">
        <v>6.3170469000000003E-4</v>
      </c>
      <c r="AL1310" s="187">
        <v>2.1374779E-5</v>
      </c>
      <c r="AM1310" s="187">
        <v>8.2534017000000003E-6</v>
      </c>
      <c r="AN1310" s="176">
        <v>3.7871983999999998E-8</v>
      </c>
      <c r="AO1310" s="176">
        <v>7.9048737999999996E-11</v>
      </c>
      <c r="AP1310" s="176">
        <v>1.1559386E-3</v>
      </c>
      <c r="AQ1310" s="192">
        <v>1.9484536E-8</v>
      </c>
      <c r="AR1310" s="192">
        <v>5.8789549000000003E-11</v>
      </c>
      <c r="AS1310" s="192">
        <v>1.6062144999999999E-15</v>
      </c>
      <c r="AT1310" s="193">
        <v>0</v>
      </c>
      <c r="AU1310" s="193">
        <v>0</v>
      </c>
      <c r="AV1310" s="192">
        <v>1.2868539E-11</v>
      </c>
      <c r="AW1310" s="192">
        <v>1.8374578999999999E-8</v>
      </c>
      <c r="AX1310" s="192">
        <v>2.9346546000000001E-12</v>
      </c>
      <c r="AY1310" s="192">
        <v>1.7322927999999998E-11</v>
      </c>
      <c r="AZ1310" s="193">
        <v>0</v>
      </c>
      <c r="BA1310" s="193">
        <v>0</v>
      </c>
      <c r="BB1310" s="193">
        <v>0</v>
      </c>
      <c r="BC1310" s="193">
        <v>0</v>
      </c>
      <c r="BD1310" s="193">
        <v>0</v>
      </c>
      <c r="BE1310" s="193">
        <v>0</v>
      </c>
      <c r="BF1310" s="193">
        <v>0</v>
      </c>
      <c r="BG1310" s="193">
        <v>0</v>
      </c>
      <c r="BH1310" s="192">
        <v>1.9547805E-5</v>
      </c>
      <c r="BI1310" s="193">
        <v>1.1363908E-3</v>
      </c>
      <c r="BJ1310" s="193">
        <v>0</v>
      </c>
      <c r="BK1310" s="193">
        <v>0</v>
      </c>
      <c r="BL1310" s="193">
        <v>0</v>
      </c>
      <c r="BM1310"/>
      <c r="BN1310" s="186">
        <v>3.2401274E-6</v>
      </c>
      <c r="BO1310" s="186">
        <v>1.1942949999999999E-7</v>
      </c>
      <c r="BP1310" s="186">
        <v>5.8543164999999997E-7</v>
      </c>
      <c r="BQ1310" s="164">
        <v>2.2862478E-10</v>
      </c>
      <c r="BR1310" s="186">
        <v>2.9827084000000001E-7</v>
      </c>
      <c r="BS1310" s="186">
        <v>0</v>
      </c>
      <c r="BT1310" s="164">
        <v>0</v>
      </c>
      <c r="BU1310" s="186">
        <v>0</v>
      </c>
      <c r="BV1310" s="164">
        <v>0</v>
      </c>
      <c r="BW1310" s="164">
        <v>6.9742373000000003E-10</v>
      </c>
      <c r="BX1310" s="164">
        <v>0</v>
      </c>
      <c r="BY1310" s="164">
        <v>0</v>
      </c>
      <c r="BZ1310" s="164">
        <v>0</v>
      </c>
      <c r="CA1310" s="186">
        <v>9.9548483000000004E-8</v>
      </c>
      <c r="CB1310" s="186">
        <v>2.1365207999999999E-6</v>
      </c>
      <c r="CC1310" s="186">
        <v>1.2619144000000001E-13</v>
      </c>
      <c r="CD1310" s="164">
        <v>0</v>
      </c>
      <c r="CE1310"/>
      <c r="CF1310" s="330">
        <v>0</v>
      </c>
      <c r="CG1310" s="330">
        <v>2.0996267999999998E-2</v>
      </c>
      <c r="CH1310" s="330">
        <v>0</v>
      </c>
      <c r="CI1310" s="330">
        <v>8.1711924999999994E-5</v>
      </c>
      <c r="CJ1310" s="329">
        <v>3.6284481999999999E-5</v>
      </c>
      <c r="CK1310" s="330">
        <v>0</v>
      </c>
      <c r="CL1310" s="330">
        <v>0</v>
      </c>
      <c r="CM1310" s="329">
        <v>1.0562676000000001E-5</v>
      </c>
      <c r="CN1310" s="330">
        <v>0</v>
      </c>
      <c r="CO1310" s="330">
        <v>1.5527983E-2</v>
      </c>
      <c r="CP1310"/>
      <c r="CQ1310">
        <v>3.1494400999999999E-3</v>
      </c>
      <c r="CR1310">
        <v>2.0563535600000003E-3</v>
      </c>
      <c r="CS1310">
        <v>1.3528136E-3</v>
      </c>
      <c r="CT1310">
        <v>1.3528136E-3</v>
      </c>
      <c r="CU1310">
        <v>1.1007532322E-2</v>
      </c>
      <c r="CV1310" s="134"/>
      <c r="CZ1310" s="11"/>
      <c r="DA1310" s="236"/>
      <c r="DB1310" s="257"/>
      <c r="DC1310"/>
      <c r="DD1310"/>
      <c r="DE1310"/>
      <c r="DF1310"/>
      <c r="DG1310"/>
      <c r="DH1310"/>
      <c r="DI1310" s="32"/>
      <c r="DJ1310" s="32"/>
      <c r="DK1310" s="32"/>
      <c r="DL1310" s="32"/>
    </row>
    <row r="1311" spans="1:116" ht="14.4" x14ac:dyDescent="0.3">
      <c r="A1311" t="s">
        <v>7186</v>
      </c>
      <c r="B1311" s="113" t="s">
        <v>3344</v>
      </c>
      <c r="C1311" s="182" t="s">
        <v>2644</v>
      </c>
      <c r="D1311" s="40" t="s">
        <v>7175</v>
      </c>
      <c r="E1311" s="181" t="s">
        <v>1318</v>
      </c>
      <c r="F1311" s="184" t="s">
        <v>4552</v>
      </c>
      <c r="G1311" s="184">
        <v>2.2480472424999995E-2</v>
      </c>
      <c r="H1311" s="184">
        <v>2.8349864100000002E-4</v>
      </c>
      <c r="I1311" s="184">
        <v>8.0966065999999999E-4</v>
      </c>
      <c r="J1311" s="328">
        <v>1.7275159223999997E-2</v>
      </c>
      <c r="K1311" s="184">
        <v>4.1121539000000002E-3</v>
      </c>
      <c r="L1311" s="184">
        <v>5.5968081000000002E-4</v>
      </c>
      <c r="M1311" s="331">
        <v>2.4997985000000002E-4</v>
      </c>
      <c r="N1311" s="331">
        <v>2.3994525000000001E-4</v>
      </c>
      <c r="O1311" s="331">
        <v>4.3553390999999997E-5</v>
      </c>
      <c r="P1311" s="331">
        <v>0</v>
      </c>
      <c r="Q1311" s="184">
        <v>0</v>
      </c>
      <c r="R1311" s="184">
        <v>0</v>
      </c>
      <c r="S1311" s="184">
        <v>6.5929223999999998E-5</v>
      </c>
      <c r="T1311" s="331">
        <v>0</v>
      </c>
      <c r="U1311" s="184">
        <v>1.7209229999999999E-2</v>
      </c>
      <c r="V1311" s="184">
        <v>0</v>
      </c>
      <c r="W1311" s="184">
        <v>0</v>
      </c>
      <c r="X1311" s="331">
        <v>0</v>
      </c>
      <c r="Y1311"/>
      <c r="Z1311" s="288">
        <v>2.7414359333333336E-2</v>
      </c>
      <c r="AA1311"/>
      <c r="AB1311" s="164">
        <v>2.6755027999999998</v>
      </c>
      <c r="AC1311" s="164">
        <v>0.21969373</v>
      </c>
      <c r="AD1311" s="164">
        <v>2.1288014</v>
      </c>
      <c r="AE1311" s="164">
        <v>0</v>
      </c>
      <c r="AF1311" s="164">
        <v>6.6673160999999995E-2</v>
      </c>
      <c r="AG1311" s="164">
        <v>0.14961016999999999</v>
      </c>
      <c r="AH1311" s="164">
        <v>0.11072443</v>
      </c>
      <c r="AI1311"/>
      <c r="AJ1311" s="185">
        <v>6.4262455999999999E-4</v>
      </c>
      <c r="AK1311" s="185">
        <v>6.0539163000000002E-4</v>
      </c>
      <c r="AL1311" s="187">
        <v>2.4354498999999999E-5</v>
      </c>
      <c r="AM1311" s="187">
        <v>1.2878433000000001E-5</v>
      </c>
      <c r="AN1311" s="176">
        <v>3.6294462000000002E-8</v>
      </c>
      <c r="AO1311" s="176">
        <v>9.0068413999999995E-11</v>
      </c>
      <c r="AP1311" s="176">
        <v>1.8037022E-3</v>
      </c>
      <c r="AQ1311" s="192">
        <v>2.5440526E-8</v>
      </c>
      <c r="AR1311" s="192">
        <v>7.6760206999999998E-11</v>
      </c>
      <c r="AS1311" s="192">
        <v>2.0971985000000001E-15</v>
      </c>
      <c r="AT1311" s="193">
        <v>0</v>
      </c>
      <c r="AU1311" s="193">
        <v>0</v>
      </c>
      <c r="AV1311" s="192">
        <v>6.4299055000000002E-12</v>
      </c>
      <c r="AW1311" s="192">
        <v>1.0847507000000001E-8</v>
      </c>
      <c r="AX1311" s="192">
        <v>1.4663321000000001E-12</v>
      </c>
      <c r="AY1311" s="192">
        <v>1.1839778000000001E-11</v>
      </c>
      <c r="AZ1311" s="193">
        <v>0</v>
      </c>
      <c r="BA1311" s="193">
        <v>0</v>
      </c>
      <c r="BB1311" s="193">
        <v>0</v>
      </c>
      <c r="BC1311" s="193">
        <v>0</v>
      </c>
      <c r="BD1311" s="193">
        <v>0</v>
      </c>
      <c r="BE1311" s="193">
        <v>0</v>
      </c>
      <c r="BF1311" s="193">
        <v>0</v>
      </c>
      <c r="BG1311" s="193">
        <v>0</v>
      </c>
      <c r="BH1311" s="192">
        <v>2.7349110999999999E-5</v>
      </c>
      <c r="BI1311" s="193">
        <v>1.7763531000000001E-3</v>
      </c>
      <c r="BJ1311" s="193">
        <v>0</v>
      </c>
      <c r="BK1311" s="193">
        <v>0</v>
      </c>
      <c r="BL1311" s="193">
        <v>0</v>
      </c>
      <c r="BM1311"/>
      <c r="BN1311" s="186">
        <v>4.3129009000000001E-6</v>
      </c>
      <c r="BO1311" s="186">
        <v>8.1627003999999995E-8</v>
      </c>
      <c r="BP1311" s="186">
        <v>7.6438508999999995E-7</v>
      </c>
      <c r="BQ1311" s="164">
        <v>1.1423486E-10</v>
      </c>
      <c r="BR1311" s="186">
        <v>1.0622275E-7</v>
      </c>
      <c r="BS1311" s="186">
        <v>0</v>
      </c>
      <c r="BT1311" s="164">
        <v>0</v>
      </c>
      <c r="BU1311" s="186">
        <v>0</v>
      </c>
      <c r="BV1311" s="164">
        <v>0</v>
      </c>
      <c r="BW1311" s="164">
        <v>3.4847535999999998E-10</v>
      </c>
      <c r="BX1311" s="164">
        <v>0</v>
      </c>
      <c r="BY1311" s="164">
        <v>0</v>
      </c>
      <c r="BZ1311" s="164">
        <v>0</v>
      </c>
      <c r="CA1311" s="186">
        <v>5.1165505000000001E-8</v>
      </c>
      <c r="CB1311" s="186">
        <v>3.3090377999999999E-6</v>
      </c>
      <c r="CC1311" s="186">
        <v>8.3606439E-14</v>
      </c>
      <c r="CD1311" s="164">
        <v>0</v>
      </c>
      <c r="CE1311"/>
      <c r="CF1311" s="330">
        <v>0</v>
      </c>
      <c r="CG1311" s="330">
        <v>2.7414359999999999E-2</v>
      </c>
      <c r="CH1311" s="330">
        <v>0</v>
      </c>
      <c r="CI1311" s="329">
        <v>5.5848008E-5</v>
      </c>
      <c r="CJ1311" s="329">
        <v>1.6987734999999999E-5</v>
      </c>
      <c r="CK1311" s="330">
        <v>0</v>
      </c>
      <c r="CL1311" s="330">
        <v>0</v>
      </c>
      <c r="CM1311" s="329">
        <v>4.4990526999999998E-6</v>
      </c>
      <c r="CN1311" s="330">
        <v>0</v>
      </c>
      <c r="CO1311" s="330">
        <v>2.8150168999999999E-2</v>
      </c>
      <c r="CP1311"/>
      <c r="CQ1311">
        <v>4.1121539000000002E-3</v>
      </c>
      <c r="CR1311">
        <v>1.0931593009999999E-3</v>
      </c>
      <c r="CS1311">
        <v>8.0966065999999999E-4</v>
      </c>
      <c r="CT1311">
        <v>8.0966065999999999E-4</v>
      </c>
      <c r="CU1311">
        <v>1.7275159223999997E-2</v>
      </c>
      <c r="CV1311" s="134"/>
      <c r="CW1311" s="384"/>
      <c r="CZ1311" s="11"/>
      <c r="DA1311" s="236"/>
      <c r="DB1311" s="257"/>
      <c r="DC1311"/>
      <c r="DD1311"/>
      <c r="DE1311"/>
      <c r="DF1311"/>
      <c r="DG1311"/>
      <c r="DH1311"/>
      <c r="DI1311" s="32"/>
      <c r="DJ1311" s="32"/>
      <c r="DK1311" s="32"/>
      <c r="DL1311" s="32"/>
    </row>
    <row r="1312" spans="1:116" ht="14.4" x14ac:dyDescent="0.3">
      <c r="A1312" t="s">
        <v>7187</v>
      </c>
      <c r="B1312" s="113" t="s">
        <v>3344</v>
      </c>
      <c r="C1312" s="182" t="s">
        <v>2645</v>
      </c>
      <c r="D1312" s="40" t="s">
        <v>7175</v>
      </c>
      <c r="E1312" s="181" t="s">
        <v>1318</v>
      </c>
      <c r="F1312" s="184" t="s">
        <v>4553</v>
      </c>
      <c r="G1312" s="184">
        <v>2.094202647E-2</v>
      </c>
      <c r="H1312" s="184">
        <v>8.0946211000000004E-4</v>
      </c>
      <c r="I1312" s="184">
        <v>1.5024951800000001E-3</v>
      </c>
      <c r="J1312" s="328">
        <v>5.7572418000000005E-4</v>
      </c>
      <c r="K1312" s="184">
        <v>1.8054344999999999E-2</v>
      </c>
      <c r="L1312" s="331">
        <v>8.3200747999999998E-4</v>
      </c>
      <c r="M1312" s="184">
        <v>6.7048770000000001E-4</v>
      </c>
      <c r="N1312" s="184">
        <v>6.1988229000000002E-4</v>
      </c>
      <c r="O1312" s="331">
        <v>1.8957982E-4</v>
      </c>
      <c r="P1312" s="331">
        <v>0</v>
      </c>
      <c r="Q1312" s="331">
        <v>0</v>
      </c>
      <c r="R1312" s="184">
        <v>0</v>
      </c>
      <c r="S1312" s="184">
        <v>1.3062505000000001E-4</v>
      </c>
      <c r="T1312" s="331">
        <v>0</v>
      </c>
      <c r="U1312" s="184">
        <v>4.4509912999999998E-4</v>
      </c>
      <c r="V1312" s="184">
        <v>0</v>
      </c>
      <c r="W1312" s="184">
        <v>0</v>
      </c>
      <c r="X1312" s="331">
        <v>0</v>
      </c>
      <c r="Y1312"/>
      <c r="Z1312" s="288">
        <v>0.12036230000000001</v>
      </c>
      <c r="AA1312"/>
      <c r="AB1312" s="164">
        <v>2.1443629</v>
      </c>
      <c r="AC1312" s="164">
        <v>1.3179414</v>
      </c>
      <c r="AD1312" s="164">
        <v>5.5059269000000001E-2</v>
      </c>
      <c r="AE1312" s="164">
        <v>0</v>
      </c>
      <c r="AF1312" s="164">
        <v>0.32044092000000002</v>
      </c>
      <c r="AG1312" s="164">
        <v>0.41068891000000002</v>
      </c>
      <c r="AH1312" s="164">
        <v>4.0232439000000002E-2</v>
      </c>
      <c r="AI1312"/>
      <c r="AJ1312" s="185">
        <v>2.3011603000000001E-3</v>
      </c>
      <c r="AK1312" s="185">
        <v>2.165007E-3</v>
      </c>
      <c r="AL1312" s="185">
        <v>9.6914749000000003E-5</v>
      </c>
      <c r="AM1312" s="187">
        <v>3.9238571999999997E-5</v>
      </c>
      <c r="AN1312" s="176">
        <v>1.2979657999999999E-7</v>
      </c>
      <c r="AO1312" s="176">
        <v>3.5841253000000001E-10</v>
      </c>
      <c r="AP1312" s="176">
        <v>5.4955982999999996E-3</v>
      </c>
      <c r="AQ1312" s="192">
        <v>1.1169621E-7</v>
      </c>
      <c r="AR1312" s="192">
        <v>3.3701443999999999E-10</v>
      </c>
      <c r="AS1312" s="192">
        <v>9.2077159000000004E-15</v>
      </c>
      <c r="AT1312" s="193">
        <v>0</v>
      </c>
      <c r="AU1312" s="193">
        <v>0</v>
      </c>
      <c r="AV1312" s="192">
        <v>1.6611225000000001E-11</v>
      </c>
      <c r="AW1312" s="192">
        <v>1.8083758000000001E-8</v>
      </c>
      <c r="AX1312" s="192">
        <v>3.7881694999999997E-12</v>
      </c>
      <c r="AY1312" s="192">
        <v>1.7600717E-11</v>
      </c>
      <c r="AZ1312" s="193">
        <v>0</v>
      </c>
      <c r="BA1312" s="193">
        <v>0</v>
      </c>
      <c r="BB1312" s="193">
        <v>0</v>
      </c>
      <c r="BC1312" s="193">
        <v>0</v>
      </c>
      <c r="BD1312" s="193">
        <v>0</v>
      </c>
      <c r="BE1312" s="193">
        <v>0</v>
      </c>
      <c r="BF1312" s="193">
        <v>0</v>
      </c>
      <c r="BG1312" s="193">
        <v>0</v>
      </c>
      <c r="BH1312" s="192">
        <v>5.6492848000000002E-6</v>
      </c>
      <c r="BI1312" s="193">
        <v>5.489949E-3</v>
      </c>
      <c r="BJ1312" s="193">
        <v>0</v>
      </c>
      <c r="BK1312" s="193">
        <v>0</v>
      </c>
      <c r="BL1312" s="193">
        <v>0</v>
      </c>
      <c r="BM1312"/>
      <c r="BN1312" s="186">
        <v>5.5259282999999996E-6</v>
      </c>
      <c r="BO1312" s="186">
        <v>1.2134465999999999E-7</v>
      </c>
      <c r="BP1312" s="186">
        <v>3.3560203000000001E-6</v>
      </c>
      <c r="BQ1312" s="164">
        <v>2.9511800999999999E-10</v>
      </c>
      <c r="BR1312" s="186">
        <v>2.6964490000000001E-7</v>
      </c>
      <c r="BS1312" s="186">
        <v>0</v>
      </c>
      <c r="BT1312" s="164">
        <v>0</v>
      </c>
      <c r="BU1312" s="186">
        <v>0</v>
      </c>
      <c r="BV1312" s="164">
        <v>0</v>
      </c>
      <c r="BW1312" s="164">
        <v>9.0026243999999996E-10</v>
      </c>
      <c r="BX1312" s="164">
        <v>0</v>
      </c>
      <c r="BY1312" s="164">
        <v>0</v>
      </c>
      <c r="BZ1312" s="164">
        <v>0</v>
      </c>
      <c r="CA1312" s="186">
        <v>1.2637072999999999E-7</v>
      </c>
      <c r="CB1312" s="186">
        <v>1.6513522E-6</v>
      </c>
      <c r="CC1312" s="186">
        <v>1.6564878E-13</v>
      </c>
      <c r="CD1312" s="164">
        <v>0</v>
      </c>
      <c r="CE1312"/>
      <c r="CF1312" s="330">
        <v>0</v>
      </c>
      <c r="CG1312" s="330">
        <v>0.12036230000000001</v>
      </c>
      <c r="CH1312" s="330">
        <v>0</v>
      </c>
      <c r="CI1312" s="330">
        <v>8.3022249999999996E-5</v>
      </c>
      <c r="CJ1312" s="329">
        <v>4.5563940999999998E-5</v>
      </c>
      <c r="CK1312" s="330">
        <v>0</v>
      </c>
      <c r="CL1312" s="330">
        <v>0</v>
      </c>
      <c r="CM1312" s="329">
        <v>9.8012572999999993E-6</v>
      </c>
      <c r="CN1312" s="330">
        <v>0</v>
      </c>
      <c r="CO1312" s="330">
        <v>7.9755488999999999E-2</v>
      </c>
      <c r="CP1312"/>
      <c r="CQ1312">
        <v>1.8054344999999999E-2</v>
      </c>
      <c r="CR1312">
        <v>2.31195729E-3</v>
      </c>
      <c r="CS1312">
        <v>1.5024951800000001E-3</v>
      </c>
      <c r="CT1312">
        <v>1.5024951800000001E-3</v>
      </c>
      <c r="CU1312">
        <v>5.7572418000000005E-4</v>
      </c>
      <c r="CV1312" s="134"/>
      <c r="CW1312" s="384"/>
      <c r="CZ1312" s="11"/>
      <c r="DA1312" s="236"/>
      <c r="DB1312" s="236"/>
      <c r="DC1312"/>
      <c r="DD1312"/>
      <c r="DE1312"/>
      <c r="DF1312"/>
      <c r="DG1312"/>
      <c r="DH1312"/>
      <c r="DI1312" s="32"/>
      <c r="DJ1312" s="32"/>
      <c r="DK1312" s="32"/>
      <c r="DL1312" s="32"/>
    </row>
    <row r="1313" spans="1:116" ht="14.4" x14ac:dyDescent="0.3">
      <c r="A1313" t="s">
        <v>7188</v>
      </c>
      <c r="B1313" s="113" t="s">
        <v>3344</v>
      </c>
      <c r="C1313" s="182" t="s">
        <v>2646</v>
      </c>
      <c r="D1313" s="40" t="s">
        <v>7175</v>
      </c>
      <c r="E1313" s="181" t="s">
        <v>1318</v>
      </c>
      <c r="F1313" s="184" t="s">
        <v>4554</v>
      </c>
      <c r="G1313" s="184">
        <v>2.3318176069999998E-2</v>
      </c>
      <c r="H1313" s="184">
        <v>7.2556285000000009E-4</v>
      </c>
      <c r="I1313" s="184">
        <v>1.6754389000000001E-3</v>
      </c>
      <c r="J1313" s="328">
        <v>1.4835732E-4</v>
      </c>
      <c r="K1313" s="184">
        <v>2.0768816999999998E-2</v>
      </c>
      <c r="L1313" s="184">
        <v>1.0099677000000001E-3</v>
      </c>
      <c r="M1313" s="331">
        <v>6.6547120000000001E-4</v>
      </c>
      <c r="N1313" s="331">
        <v>6.3789889000000005E-4</v>
      </c>
      <c r="O1313" s="331">
        <v>8.7663960000000004E-5</v>
      </c>
      <c r="P1313" s="331">
        <v>0</v>
      </c>
      <c r="Q1313" s="184">
        <v>0</v>
      </c>
      <c r="R1313" s="331">
        <v>0</v>
      </c>
      <c r="S1313" s="184">
        <v>1.4835732E-4</v>
      </c>
      <c r="T1313" s="184">
        <v>0</v>
      </c>
      <c r="U1313" s="184">
        <v>0</v>
      </c>
      <c r="V1313" s="184">
        <v>0</v>
      </c>
      <c r="W1313" s="184">
        <v>0</v>
      </c>
      <c r="X1313" s="184">
        <v>0</v>
      </c>
      <c r="Y1313"/>
      <c r="Z1313" s="288">
        <v>0.13845878</v>
      </c>
      <c r="AA1313"/>
      <c r="AB1313" s="164">
        <v>1.9366547000000001</v>
      </c>
      <c r="AC1313" s="164">
        <v>1.3604940999999999</v>
      </c>
      <c r="AD1313" s="164">
        <v>0</v>
      </c>
      <c r="AE1313" s="164">
        <v>0</v>
      </c>
      <c r="AF1313" s="164">
        <v>4.2435542999999999E-2</v>
      </c>
      <c r="AG1313" s="164">
        <v>0.44826727999999999</v>
      </c>
      <c r="AH1313" s="164">
        <v>8.5457846000000004E-2</v>
      </c>
      <c r="AI1313"/>
      <c r="AJ1313" s="185">
        <v>2.6510737000000001E-3</v>
      </c>
      <c r="AK1313" s="185">
        <v>2.4723746E-3</v>
      </c>
      <c r="AL1313" s="185">
        <v>1.1166407E-4</v>
      </c>
      <c r="AM1313" s="187">
        <v>6.7035054999999995E-5</v>
      </c>
      <c r="AN1313" s="176">
        <v>1.482239E-7</v>
      </c>
      <c r="AO1313" s="176">
        <v>4.1295883E-10</v>
      </c>
      <c r="AP1313" s="176">
        <v>9.3886630999999998E-3</v>
      </c>
      <c r="AQ1313" s="192">
        <v>1.2848975E-7</v>
      </c>
      <c r="AR1313" s="192">
        <v>3.8768457999999998E-10</v>
      </c>
      <c r="AS1313" s="192">
        <v>1.0592097E-14</v>
      </c>
      <c r="AT1313" s="193">
        <v>0</v>
      </c>
      <c r="AU1313" s="193">
        <v>0</v>
      </c>
      <c r="AV1313" s="192">
        <v>1.7094022999999998E-11</v>
      </c>
      <c r="AW1313" s="192">
        <v>1.9717055000000001E-8</v>
      </c>
      <c r="AX1313" s="192">
        <v>3.8982710000000003E-12</v>
      </c>
      <c r="AY1313" s="192">
        <v>2.1365380000000002E-11</v>
      </c>
      <c r="AZ1313" s="193">
        <v>0</v>
      </c>
      <c r="BA1313" s="193">
        <v>0</v>
      </c>
      <c r="BB1313" s="193">
        <v>0</v>
      </c>
      <c r="BC1313" s="193">
        <v>0</v>
      </c>
      <c r="BD1313" s="193">
        <v>0</v>
      </c>
      <c r="BE1313" s="193">
        <v>0</v>
      </c>
      <c r="BF1313" s="193">
        <v>0</v>
      </c>
      <c r="BG1313" s="193">
        <v>0</v>
      </c>
      <c r="BH1313" s="192">
        <v>5.6870306E-6</v>
      </c>
      <c r="BI1313" s="193">
        <v>9.3829761000000008E-3</v>
      </c>
      <c r="BJ1313" s="193">
        <v>0</v>
      </c>
      <c r="BK1313" s="193">
        <v>0</v>
      </c>
      <c r="BL1313" s="193">
        <v>0</v>
      </c>
      <c r="BM1313"/>
      <c r="BN1313" s="186">
        <v>5.9414539999999998E-6</v>
      </c>
      <c r="BO1313" s="186">
        <v>1.4729938E-7</v>
      </c>
      <c r="BP1313" s="186">
        <v>3.8605982000000002E-6</v>
      </c>
      <c r="BQ1313" s="164">
        <v>3.0369548000000002E-10</v>
      </c>
      <c r="BR1313" s="186">
        <v>1.9980184000000001E-7</v>
      </c>
      <c r="BS1313" s="186">
        <v>0</v>
      </c>
      <c r="BT1313" s="164">
        <v>0</v>
      </c>
      <c r="BU1313" s="186">
        <v>0</v>
      </c>
      <c r="BV1313" s="164">
        <v>0</v>
      </c>
      <c r="BW1313" s="164">
        <v>9.2642816999999999E-10</v>
      </c>
      <c r="BX1313" s="164">
        <v>0</v>
      </c>
      <c r="BY1313" s="164">
        <v>0</v>
      </c>
      <c r="BZ1313" s="164">
        <v>0</v>
      </c>
      <c r="CA1313" s="186">
        <v>1.3149949999999999E-7</v>
      </c>
      <c r="CB1313" s="186">
        <v>1.6010248E-6</v>
      </c>
      <c r="CC1313" s="186">
        <v>1.8813549000000001E-13</v>
      </c>
      <c r="CD1313" s="164">
        <v>0</v>
      </c>
      <c r="CE1313"/>
      <c r="CF1313" s="330">
        <v>0</v>
      </c>
      <c r="CG1313" s="330">
        <v>0.13845878</v>
      </c>
      <c r="CH1313" s="330">
        <v>0</v>
      </c>
      <c r="CI1313" s="330">
        <v>1.0078009E-4</v>
      </c>
      <c r="CJ1313" s="329">
        <v>4.5223038000000001E-5</v>
      </c>
      <c r="CK1313" s="330">
        <v>0</v>
      </c>
      <c r="CL1313" s="330">
        <v>0</v>
      </c>
      <c r="CM1313" s="329">
        <v>8.3449161000000007E-6</v>
      </c>
      <c r="CN1313" s="330">
        <v>0</v>
      </c>
      <c r="CO1313" s="330">
        <v>0.14734775</v>
      </c>
      <c r="CP1313"/>
      <c r="CQ1313">
        <v>2.0768816999999998E-2</v>
      </c>
      <c r="CR1313">
        <v>2.4010017500000003E-3</v>
      </c>
      <c r="CS1313">
        <v>1.6754389000000001E-3</v>
      </c>
      <c r="CT1313">
        <v>1.6754389000000001E-3</v>
      </c>
      <c r="CU1313">
        <v>1.4835732E-4</v>
      </c>
      <c r="CV1313" s="134"/>
      <c r="CW1313" s="384"/>
      <c r="CZ1313" s="11"/>
      <c r="DA1313" s="236"/>
      <c r="DB1313" s="236"/>
      <c r="DC1313"/>
      <c r="DD1313"/>
      <c r="DE1313"/>
      <c r="DF1313"/>
      <c r="DG1313"/>
      <c r="DH1313"/>
      <c r="DI1313" s="32"/>
      <c r="DJ1313" s="32"/>
      <c r="DK1313" s="32"/>
      <c r="DL1313" s="32"/>
    </row>
    <row r="1314" spans="1:116" ht="14.4" x14ac:dyDescent="0.3">
      <c r="A1314" t="s">
        <v>7189</v>
      </c>
      <c r="B1314" s="113" t="s">
        <v>3344</v>
      </c>
      <c r="C1314" s="182" t="s">
        <v>2647</v>
      </c>
      <c r="D1314" s="40" t="s">
        <v>7175</v>
      </c>
      <c r="E1314" s="181" t="s">
        <v>1318</v>
      </c>
      <c r="F1314" s="184" t="s">
        <v>4555</v>
      </c>
      <c r="G1314" s="184">
        <v>2.5211999131000001E-2</v>
      </c>
      <c r="H1314" s="184">
        <v>6.6502676999999994E-4</v>
      </c>
      <c r="I1314" s="184">
        <v>1.2773176200000002E-3</v>
      </c>
      <c r="J1314" s="328">
        <v>1.2563325740999999E-2</v>
      </c>
      <c r="K1314" s="331">
        <v>1.0706329000000001E-2</v>
      </c>
      <c r="L1314" s="331">
        <v>7.1592691000000003E-4</v>
      </c>
      <c r="M1314" s="331">
        <v>5.6139071000000003E-4</v>
      </c>
      <c r="N1314" s="331">
        <v>5.4103311999999996E-4</v>
      </c>
      <c r="O1314" s="331">
        <v>1.2399365000000001E-4</v>
      </c>
      <c r="P1314" s="331">
        <v>0</v>
      </c>
      <c r="Q1314" s="331">
        <v>0</v>
      </c>
      <c r="R1314" s="331">
        <v>0</v>
      </c>
      <c r="S1314" s="331">
        <v>6.6842741000000002E-5</v>
      </c>
      <c r="T1314" s="331">
        <v>0</v>
      </c>
      <c r="U1314" s="184">
        <v>1.2496482999999999E-2</v>
      </c>
      <c r="V1314" s="184">
        <v>0</v>
      </c>
      <c r="W1314" s="184">
        <v>0</v>
      </c>
      <c r="X1314" s="184">
        <v>0</v>
      </c>
      <c r="Y1314"/>
      <c r="Z1314" s="288">
        <v>7.1375526666666675E-2</v>
      </c>
      <c r="AA1314"/>
      <c r="AB1314" s="164">
        <v>2.8066415999999998</v>
      </c>
      <c r="AC1314" s="164">
        <v>0.83534662999999998</v>
      </c>
      <c r="AD1314" s="164">
        <v>1.5458291</v>
      </c>
      <c r="AE1314" s="164">
        <v>0</v>
      </c>
      <c r="AF1314" s="164">
        <v>0.18803359</v>
      </c>
      <c r="AG1314" s="164">
        <v>0.23042082</v>
      </c>
      <c r="AH1314" s="164">
        <v>7.0114215000000001E-3</v>
      </c>
      <c r="AI1314"/>
      <c r="AJ1314" s="185">
        <v>1.4493677E-3</v>
      </c>
      <c r="AK1314" s="185">
        <v>1.3543800000000001E-3</v>
      </c>
      <c r="AL1314" s="187">
        <v>5.9030573000000003E-5</v>
      </c>
      <c r="AM1314" s="187">
        <v>3.5957149999999998E-5</v>
      </c>
      <c r="AN1314" s="176">
        <v>8.1197838999999995E-8</v>
      </c>
      <c r="AO1314" s="176">
        <v>2.1830833E-10</v>
      </c>
      <c r="AP1314" s="176">
        <v>5.0360153999999997E-3</v>
      </c>
      <c r="AQ1314" s="192">
        <v>6.6236487999999995E-8</v>
      </c>
      <c r="AR1314" s="192">
        <v>1.9985147E-10</v>
      </c>
      <c r="AS1314" s="192">
        <v>5.4602277000000004E-15</v>
      </c>
      <c r="AT1314" s="193">
        <v>0</v>
      </c>
      <c r="AU1314" s="193">
        <v>0</v>
      </c>
      <c r="AV1314" s="192">
        <v>1.4498273E-11</v>
      </c>
      <c r="AW1314" s="192">
        <v>1.4946854000000001E-8</v>
      </c>
      <c r="AX1314" s="192">
        <v>3.3063134999999999E-12</v>
      </c>
      <c r="AY1314" s="192">
        <v>1.5145088999999999E-11</v>
      </c>
      <c r="AZ1314" s="193">
        <v>0</v>
      </c>
      <c r="BA1314" s="193">
        <v>0</v>
      </c>
      <c r="BB1314" s="193">
        <v>0</v>
      </c>
      <c r="BC1314" s="193">
        <v>0</v>
      </c>
      <c r="BD1314" s="193">
        <v>0</v>
      </c>
      <c r="BE1314" s="193">
        <v>0</v>
      </c>
      <c r="BF1314" s="193">
        <v>0</v>
      </c>
      <c r="BG1314" s="193">
        <v>0</v>
      </c>
      <c r="BH1314" s="192">
        <v>2.0586673E-5</v>
      </c>
      <c r="BI1314" s="193">
        <v>5.0154287000000004E-3</v>
      </c>
      <c r="BJ1314" s="193">
        <v>0</v>
      </c>
      <c r="BK1314" s="193">
        <v>0</v>
      </c>
      <c r="BL1314" s="193">
        <v>0</v>
      </c>
      <c r="BM1314"/>
      <c r="BN1314" s="186">
        <v>5.5983466999999998E-6</v>
      </c>
      <c r="BO1314" s="186">
        <v>1.0441481999999999E-7</v>
      </c>
      <c r="BP1314" s="186">
        <v>1.9901389999999998E-6</v>
      </c>
      <c r="BQ1314" s="164">
        <v>2.5757892999999999E-10</v>
      </c>
      <c r="BR1314" s="186">
        <v>1.9699433E-7</v>
      </c>
      <c r="BS1314" s="186">
        <v>0</v>
      </c>
      <c r="BT1314" s="164">
        <v>0</v>
      </c>
      <c r="BU1314" s="186">
        <v>0</v>
      </c>
      <c r="BV1314" s="164">
        <v>0</v>
      </c>
      <c r="BW1314" s="164">
        <v>7.8574885999999999E-10</v>
      </c>
      <c r="BX1314" s="164">
        <v>0</v>
      </c>
      <c r="BY1314" s="164">
        <v>0</v>
      </c>
      <c r="BZ1314" s="164">
        <v>0</v>
      </c>
      <c r="CA1314" s="186">
        <v>1.1019931000000001E-7</v>
      </c>
      <c r="CB1314" s="186">
        <v>3.1955558000000001E-6</v>
      </c>
      <c r="CC1314" s="186">
        <v>8.4764892E-14</v>
      </c>
      <c r="CD1314" s="164">
        <v>0</v>
      </c>
      <c r="CE1314"/>
      <c r="CF1314" s="330">
        <v>0</v>
      </c>
      <c r="CG1314" s="330">
        <v>7.1375524999999995E-2</v>
      </c>
      <c r="CH1314" s="330">
        <v>0</v>
      </c>
      <c r="CI1314" s="330">
        <v>7.1439096999999997E-5</v>
      </c>
      <c r="CJ1314" s="329">
        <v>3.8150101000000002E-5</v>
      </c>
      <c r="CK1314" s="330">
        <v>0</v>
      </c>
      <c r="CL1314" s="330">
        <v>0</v>
      </c>
      <c r="CM1314" s="329">
        <v>7.4578328000000004E-6</v>
      </c>
      <c r="CN1314" s="330">
        <v>0</v>
      </c>
      <c r="CO1314" s="330">
        <v>8.1710379E-2</v>
      </c>
      <c r="CP1314"/>
      <c r="CQ1314">
        <v>1.0706329000000001E-2</v>
      </c>
      <c r="CR1314">
        <v>1.9423443900000001E-3</v>
      </c>
      <c r="CS1314">
        <v>1.2773176200000002E-3</v>
      </c>
      <c r="CT1314">
        <v>1.2773176200000002E-3</v>
      </c>
      <c r="CU1314">
        <v>1.2563325740999999E-2</v>
      </c>
      <c r="CV1314" s="134"/>
      <c r="CW1314" s="384"/>
      <c r="CZ1314" s="11"/>
      <c r="DA1314" s="236"/>
      <c r="DB1314" s="257"/>
      <c r="DC1314"/>
      <c r="DD1314"/>
      <c r="DE1314"/>
      <c r="DF1314"/>
      <c r="DG1314"/>
      <c r="DH1314"/>
      <c r="DI1314" s="32"/>
      <c r="DJ1314" s="32"/>
      <c r="DK1314" s="32"/>
      <c r="DL1314" s="32"/>
    </row>
    <row r="1315" spans="1:116" ht="14.4" x14ac:dyDescent="0.3">
      <c r="A1315" t="s">
        <v>7190</v>
      </c>
      <c r="B1315" s="113" t="s">
        <v>3344</v>
      </c>
      <c r="C1315" s="182" t="s">
        <v>2648</v>
      </c>
      <c r="D1315" s="40" t="s">
        <v>7175</v>
      </c>
      <c r="E1315" s="181" t="s">
        <v>1318</v>
      </c>
      <c r="F1315" s="184" t="s">
        <v>4556</v>
      </c>
      <c r="G1315" s="184">
        <v>2.0250117880000001E-2</v>
      </c>
      <c r="H1315" s="184">
        <v>9.3160695000000008E-4</v>
      </c>
      <c r="I1315" s="184">
        <v>1.6029676900000001E-3</v>
      </c>
      <c r="J1315" s="328">
        <v>1.3058324E-4</v>
      </c>
      <c r="K1315" s="184">
        <v>1.758496E-2</v>
      </c>
      <c r="L1315" s="184">
        <v>7.8954141000000004E-4</v>
      </c>
      <c r="M1315" s="331">
        <v>8.1342627999999998E-4</v>
      </c>
      <c r="N1315" s="331">
        <v>8.0042163000000003E-4</v>
      </c>
      <c r="O1315" s="331">
        <v>1.3118531999999999E-4</v>
      </c>
      <c r="P1315" s="331">
        <v>0</v>
      </c>
      <c r="Q1315" s="331">
        <v>0</v>
      </c>
      <c r="R1315" s="331">
        <v>0</v>
      </c>
      <c r="S1315" s="331">
        <v>1.3058324E-4</v>
      </c>
      <c r="T1315" s="184">
        <v>0</v>
      </c>
      <c r="U1315" s="184">
        <v>0</v>
      </c>
      <c r="V1315" s="184">
        <v>0</v>
      </c>
      <c r="W1315" s="184">
        <v>0</v>
      </c>
      <c r="X1315" s="184">
        <v>0</v>
      </c>
      <c r="Y1315"/>
      <c r="Z1315" s="288">
        <v>0.11723306666666668</v>
      </c>
      <c r="AA1315"/>
      <c r="AB1315" s="164">
        <v>1.9709216000000001</v>
      </c>
      <c r="AC1315" s="164">
        <v>1.4129293999999999</v>
      </c>
      <c r="AD1315" s="164">
        <v>0</v>
      </c>
      <c r="AE1315" s="164">
        <v>0</v>
      </c>
      <c r="AF1315" s="164">
        <v>0.11783109999999999</v>
      </c>
      <c r="AG1315" s="164">
        <v>0.40763350999999998</v>
      </c>
      <c r="AH1315" s="164">
        <v>3.2527632000000001E-2</v>
      </c>
      <c r="AI1315"/>
      <c r="AJ1315" s="185">
        <v>2.2587058E-3</v>
      </c>
      <c r="AK1315" s="185">
        <v>2.0885079000000002E-3</v>
      </c>
      <c r="AL1315" s="187">
        <v>9.4600897999999999E-5</v>
      </c>
      <c r="AM1315" s="187">
        <v>7.5596940999999993E-5</v>
      </c>
      <c r="AN1315" s="176">
        <v>1.2521031000000001E-7</v>
      </c>
      <c r="AO1315" s="176">
        <v>3.4985539000000001E-10</v>
      </c>
      <c r="AP1315" s="176">
        <v>1.0587806999999999E-2</v>
      </c>
      <c r="AQ1315" s="192">
        <v>1.0879229000000001E-7</v>
      </c>
      <c r="AR1315" s="192">
        <v>3.2825258999999999E-10</v>
      </c>
      <c r="AS1315" s="192">
        <v>8.9683296999999996E-15</v>
      </c>
      <c r="AT1315" s="193">
        <v>0</v>
      </c>
      <c r="AU1315" s="193">
        <v>0</v>
      </c>
      <c r="AV1315" s="192">
        <v>2.1449206999999999E-11</v>
      </c>
      <c r="AW1315" s="192">
        <v>1.639657E-8</v>
      </c>
      <c r="AX1315" s="192">
        <v>4.8914654999999998E-12</v>
      </c>
      <c r="AY1315" s="192">
        <v>1.6702368000000001E-11</v>
      </c>
      <c r="AZ1315" s="193">
        <v>0</v>
      </c>
      <c r="BA1315" s="193">
        <v>0</v>
      </c>
      <c r="BB1315" s="193">
        <v>0</v>
      </c>
      <c r="BC1315" s="193">
        <v>0</v>
      </c>
      <c r="BD1315" s="193">
        <v>0</v>
      </c>
      <c r="BE1315" s="193">
        <v>0</v>
      </c>
      <c r="BF1315" s="193">
        <v>0</v>
      </c>
      <c r="BG1315" s="193">
        <v>0</v>
      </c>
      <c r="BH1315" s="192">
        <v>5.0056906999999999E-6</v>
      </c>
      <c r="BI1315" s="193">
        <v>1.0582800999999999E-2</v>
      </c>
      <c r="BJ1315" s="193">
        <v>0</v>
      </c>
      <c r="BK1315" s="193">
        <v>0</v>
      </c>
      <c r="BL1315" s="193">
        <v>0</v>
      </c>
      <c r="BM1315"/>
      <c r="BN1315" s="186">
        <v>5.3986449000000001E-6</v>
      </c>
      <c r="BO1315" s="186">
        <v>1.1515117E-7</v>
      </c>
      <c r="BP1315" s="186">
        <v>3.2687690000000001E-6</v>
      </c>
      <c r="BQ1315" s="164">
        <v>3.8107046999999998E-10</v>
      </c>
      <c r="BR1315" s="186">
        <v>2.1227536E-7</v>
      </c>
      <c r="BS1315" s="186">
        <v>0</v>
      </c>
      <c r="BT1315" s="164">
        <v>0</v>
      </c>
      <c r="BU1315" s="186">
        <v>0</v>
      </c>
      <c r="BV1315" s="164">
        <v>0</v>
      </c>
      <c r="BW1315" s="164">
        <v>1.1624618999999999E-9</v>
      </c>
      <c r="BX1315" s="164">
        <v>0</v>
      </c>
      <c r="BY1315" s="164">
        <v>0</v>
      </c>
      <c r="BZ1315" s="164">
        <v>0</v>
      </c>
      <c r="CA1315" s="186">
        <v>1.6047977E-7</v>
      </c>
      <c r="CB1315" s="186">
        <v>1.6404258999999999E-6</v>
      </c>
      <c r="CC1315" s="186">
        <v>1.6559574999999999E-13</v>
      </c>
      <c r="CD1315" s="164">
        <v>0</v>
      </c>
      <c r="CE1315"/>
      <c r="CF1315" s="330">
        <v>0</v>
      </c>
      <c r="CG1315" s="330">
        <v>0.11723306999999999</v>
      </c>
      <c r="CH1315" s="330">
        <v>0</v>
      </c>
      <c r="CI1315" s="330">
        <v>7.8784754000000006E-5</v>
      </c>
      <c r="CJ1315" s="329">
        <v>5.5277535000000003E-5</v>
      </c>
      <c r="CK1315" s="330">
        <v>0</v>
      </c>
      <c r="CL1315" s="330">
        <v>0</v>
      </c>
      <c r="CM1315" s="329">
        <v>8.0860774000000006E-6</v>
      </c>
      <c r="CN1315" s="330">
        <v>0</v>
      </c>
      <c r="CO1315" s="330">
        <v>0.17710751999999999</v>
      </c>
      <c r="CP1315"/>
      <c r="CQ1315">
        <v>1.758496E-2</v>
      </c>
      <c r="CR1315">
        <v>2.53457464E-3</v>
      </c>
      <c r="CS1315">
        <v>1.6029676900000001E-3</v>
      </c>
      <c r="CT1315">
        <v>1.6029676900000001E-3</v>
      </c>
      <c r="CU1315">
        <v>1.3058324E-4</v>
      </c>
      <c r="CV1315" s="134"/>
      <c r="CW1315" s="384"/>
      <c r="CZ1315" s="11"/>
      <c r="DA1315" s="236"/>
      <c r="DB1315" s="257"/>
      <c r="DC1315"/>
      <c r="DD1315"/>
      <c r="DE1315"/>
      <c r="DF1315"/>
      <c r="DG1315"/>
      <c r="DH1315"/>
      <c r="DI1315" s="32"/>
      <c r="DJ1315" s="32"/>
      <c r="DK1315" s="32"/>
      <c r="DL1315" s="32"/>
    </row>
    <row r="1316" spans="1:116" ht="14.4" x14ac:dyDescent="0.3">
      <c r="A1316" t="s">
        <v>7191</v>
      </c>
      <c r="B1316" s="113" t="s">
        <v>3344</v>
      </c>
      <c r="C1316" s="182" t="s">
        <v>2649</v>
      </c>
      <c r="D1316" s="40" t="s">
        <v>7175</v>
      </c>
      <c r="E1316" s="181" t="s">
        <v>1318</v>
      </c>
      <c r="F1316" s="184" t="s">
        <v>4557</v>
      </c>
      <c r="G1316" s="184">
        <v>1.9921270301999999E-2</v>
      </c>
      <c r="H1316" s="184">
        <v>1.04944359E-3</v>
      </c>
      <c r="I1316" s="184">
        <v>1.9583038299999999E-3</v>
      </c>
      <c r="J1316" s="328">
        <v>9.5454881999999997E-5</v>
      </c>
      <c r="K1316" s="184">
        <v>1.6818067999999999E-2</v>
      </c>
      <c r="L1316" s="331">
        <v>1.0544999000000001E-3</v>
      </c>
      <c r="M1316" s="331">
        <v>9.0380392999999998E-4</v>
      </c>
      <c r="N1316" s="331">
        <v>8.7021115999999998E-4</v>
      </c>
      <c r="O1316" s="331">
        <v>1.7923243E-4</v>
      </c>
      <c r="P1316" s="331">
        <v>0</v>
      </c>
      <c r="Q1316" s="331">
        <v>0</v>
      </c>
      <c r="R1316" s="184">
        <v>0</v>
      </c>
      <c r="S1316" s="331">
        <v>9.5454881999999997E-5</v>
      </c>
      <c r="T1316" s="331">
        <v>0</v>
      </c>
      <c r="U1316" s="331">
        <v>0</v>
      </c>
      <c r="V1316" s="184">
        <v>0</v>
      </c>
      <c r="W1316" s="184">
        <v>0</v>
      </c>
      <c r="X1316" s="184">
        <v>0</v>
      </c>
      <c r="Y1316"/>
      <c r="Z1316" s="288">
        <v>0.11212045333333333</v>
      </c>
      <c r="AA1316"/>
      <c r="AB1316" s="164">
        <v>2.0707889000000002</v>
      </c>
      <c r="AC1316" s="164">
        <v>1.4620740000000001</v>
      </c>
      <c r="AD1316" s="164">
        <v>0</v>
      </c>
      <c r="AE1316" s="164">
        <v>0</v>
      </c>
      <c r="AF1316" s="164">
        <v>0.22960944999999999</v>
      </c>
      <c r="AG1316" s="164">
        <v>0.22354347999999999</v>
      </c>
      <c r="AH1316" s="164">
        <v>0.15556197999999999</v>
      </c>
      <c r="AI1316"/>
      <c r="AJ1316" s="185">
        <v>2.2725458999999998E-3</v>
      </c>
      <c r="AK1316" s="185">
        <v>2.1022342000000002E-3</v>
      </c>
      <c r="AL1316" s="187">
        <v>9.2360862000000001E-5</v>
      </c>
      <c r="AM1316" s="187">
        <v>7.7950840999999998E-5</v>
      </c>
      <c r="AN1316" s="176">
        <v>1.2603322E-7</v>
      </c>
      <c r="AO1316" s="176">
        <v>3.4157122999999999E-10</v>
      </c>
      <c r="AP1316" s="176">
        <v>1.0917484999999999E-2</v>
      </c>
      <c r="AQ1316" s="192">
        <v>1.0404778E-7</v>
      </c>
      <c r="AR1316" s="192">
        <v>3.1393726E-10</v>
      </c>
      <c r="AS1316" s="192">
        <v>8.5772144999999996E-15</v>
      </c>
      <c r="AT1316" s="193">
        <v>0</v>
      </c>
      <c r="AU1316" s="193">
        <v>0</v>
      </c>
      <c r="AV1316" s="192">
        <v>2.3319384E-11</v>
      </c>
      <c r="AW1316" s="192">
        <v>2.1962124999999999E-8</v>
      </c>
      <c r="AX1316" s="192">
        <v>5.3179571E-12</v>
      </c>
      <c r="AY1316" s="192">
        <v>2.2307436000000001E-11</v>
      </c>
      <c r="AZ1316" s="193">
        <v>0</v>
      </c>
      <c r="BA1316" s="193">
        <v>0</v>
      </c>
      <c r="BB1316" s="193">
        <v>0</v>
      </c>
      <c r="BC1316" s="193">
        <v>0</v>
      </c>
      <c r="BD1316" s="193">
        <v>0</v>
      </c>
      <c r="BE1316" s="193">
        <v>0</v>
      </c>
      <c r="BF1316" s="193">
        <v>0</v>
      </c>
      <c r="BG1316" s="193">
        <v>0</v>
      </c>
      <c r="BH1316" s="192">
        <v>3.6591038000000001E-6</v>
      </c>
      <c r="BI1316" s="193">
        <v>1.0913826E-2</v>
      </c>
      <c r="BJ1316" s="193">
        <v>0</v>
      </c>
      <c r="BK1316" s="193">
        <v>0</v>
      </c>
      <c r="BL1316" s="193">
        <v>0</v>
      </c>
      <c r="BM1316"/>
      <c r="BN1316" s="186">
        <v>5.4522326999999997E-6</v>
      </c>
      <c r="BO1316" s="186">
        <v>1.5379421E-7</v>
      </c>
      <c r="BP1316" s="186">
        <v>3.1262157E-6</v>
      </c>
      <c r="BQ1316" s="164">
        <v>4.1429637000000002E-10</v>
      </c>
      <c r="BR1316" s="186">
        <v>2.8711297000000001E-7</v>
      </c>
      <c r="BS1316" s="186">
        <v>0</v>
      </c>
      <c r="BT1316" s="164">
        <v>0</v>
      </c>
      <c r="BU1316" s="186">
        <v>0</v>
      </c>
      <c r="BV1316" s="164">
        <v>0</v>
      </c>
      <c r="BW1316" s="164">
        <v>1.2638180000000001E-9</v>
      </c>
      <c r="BX1316" s="164">
        <v>0</v>
      </c>
      <c r="BY1316" s="164">
        <v>0</v>
      </c>
      <c r="BZ1316" s="164">
        <v>0</v>
      </c>
      <c r="CA1316" s="186">
        <v>1.7632886000000001E-7</v>
      </c>
      <c r="CB1316" s="186">
        <v>1.7071027E-6</v>
      </c>
      <c r="CC1316" s="186">
        <v>1.2104863999999999E-13</v>
      </c>
      <c r="CD1316" s="164">
        <v>0</v>
      </c>
      <c r="CE1316"/>
      <c r="CF1316" s="330">
        <v>0</v>
      </c>
      <c r="CG1316" s="330">
        <v>0.11212045</v>
      </c>
      <c r="CH1316" s="330">
        <v>0</v>
      </c>
      <c r="CI1316" s="330">
        <v>1.0522376E-4</v>
      </c>
      <c r="CJ1316" s="329">
        <v>6.1419275999999998E-5</v>
      </c>
      <c r="CK1316" s="330">
        <v>0</v>
      </c>
      <c r="CL1316" s="330">
        <v>0</v>
      </c>
      <c r="CM1316" s="329">
        <v>1.0899976E-5</v>
      </c>
      <c r="CN1316" s="330">
        <v>0</v>
      </c>
      <c r="CO1316" s="330">
        <v>0.17769249000000001</v>
      </c>
      <c r="CP1316"/>
      <c r="CQ1316">
        <v>1.6818067999999999E-2</v>
      </c>
      <c r="CR1316">
        <v>3.0077474199999999E-3</v>
      </c>
      <c r="CS1316">
        <v>1.9583038299999999E-3</v>
      </c>
      <c r="CT1316">
        <v>1.9583038299999999E-3</v>
      </c>
      <c r="CU1316">
        <v>9.5454881999999997E-5</v>
      </c>
      <c r="CV1316" s="134"/>
      <c r="CW1316" s="384"/>
      <c r="CZ1316" s="11"/>
      <c r="DA1316" s="236"/>
      <c r="DB1316" s="257"/>
      <c r="DC1316"/>
      <c r="DD1316"/>
      <c r="DE1316"/>
      <c r="DF1316"/>
      <c r="DG1316"/>
      <c r="DH1316"/>
      <c r="DI1316" s="32"/>
      <c r="DJ1316" s="32"/>
      <c r="DK1316" s="32"/>
      <c r="DL1316" s="32"/>
    </row>
    <row r="1317" spans="1:116" ht="14.4" x14ac:dyDescent="0.3">
      <c r="A1317" t="s">
        <v>7192</v>
      </c>
      <c r="B1317" s="113" t="s">
        <v>3344</v>
      </c>
      <c r="C1317" s="182" t="s">
        <v>2650</v>
      </c>
      <c r="D1317" s="40" t="s">
        <v>7175</v>
      </c>
      <c r="E1317" s="181" t="s">
        <v>1318</v>
      </c>
      <c r="F1317" s="184" t="s">
        <v>4558</v>
      </c>
      <c r="G1317" s="184">
        <v>7.0506021499999998E-3</v>
      </c>
      <c r="H1317" s="184">
        <v>8.2647907000000002E-4</v>
      </c>
      <c r="I1317" s="184">
        <v>1.2047573399999998E-3</v>
      </c>
      <c r="J1317" s="328">
        <v>1.4519444E-4</v>
      </c>
      <c r="K1317" s="184">
        <v>4.8741712999999997E-3</v>
      </c>
      <c r="L1317" s="184">
        <v>5.6047333999999997E-4</v>
      </c>
      <c r="M1317" s="331">
        <v>6.4428399999999996E-4</v>
      </c>
      <c r="N1317" s="331">
        <v>6.0943227999999999E-4</v>
      </c>
      <c r="O1317" s="331">
        <v>2.1704679E-4</v>
      </c>
      <c r="P1317" s="331">
        <v>0</v>
      </c>
      <c r="Q1317" s="331">
        <v>0</v>
      </c>
      <c r="R1317" s="184">
        <v>0</v>
      </c>
      <c r="S1317" s="184">
        <v>1.4519444E-4</v>
      </c>
      <c r="T1317" s="184">
        <v>0</v>
      </c>
      <c r="U1317" s="184">
        <v>0</v>
      </c>
      <c r="V1317" s="184">
        <v>0</v>
      </c>
      <c r="W1317" s="184">
        <v>0</v>
      </c>
      <c r="X1317" s="184">
        <v>0</v>
      </c>
      <c r="Y1317"/>
      <c r="Z1317" s="288">
        <v>3.2494475333333335E-2</v>
      </c>
      <c r="AA1317"/>
      <c r="AB1317" s="164">
        <v>1.7006174000000001</v>
      </c>
      <c r="AC1317" s="164">
        <v>0.57016285</v>
      </c>
      <c r="AD1317" s="164">
        <v>0</v>
      </c>
      <c r="AE1317" s="164">
        <v>0</v>
      </c>
      <c r="AF1317" s="164">
        <v>0.40921932999999999</v>
      </c>
      <c r="AG1317" s="164">
        <v>5.2773311000000003E-2</v>
      </c>
      <c r="AH1317" s="164">
        <v>0.66846192999999998</v>
      </c>
      <c r="AI1317"/>
      <c r="AJ1317" s="185">
        <v>7.9073474000000005E-4</v>
      </c>
      <c r="AK1317" s="185">
        <v>7.2982479999999996E-4</v>
      </c>
      <c r="AL1317" s="187">
        <v>2.8815951999999999E-5</v>
      </c>
      <c r="AM1317" s="187">
        <v>3.2093986999999999E-5</v>
      </c>
      <c r="AN1317" s="176">
        <v>4.3754483999999998E-8</v>
      </c>
      <c r="AO1317" s="176">
        <v>1.0656787E-10</v>
      </c>
      <c r="AP1317" s="176">
        <v>4.4949561000000001E-3</v>
      </c>
      <c r="AQ1317" s="192">
        <v>3.0154872999999997E-8</v>
      </c>
      <c r="AR1317" s="192">
        <v>9.0984531000000004E-11</v>
      </c>
      <c r="AS1317" s="192">
        <v>2.4858274000000001E-15</v>
      </c>
      <c r="AT1317" s="193">
        <v>0</v>
      </c>
      <c r="AU1317" s="193">
        <v>0</v>
      </c>
      <c r="AV1317" s="192">
        <v>1.6331192E-11</v>
      </c>
      <c r="AW1317" s="192">
        <v>1.358328E-8</v>
      </c>
      <c r="AX1317" s="192">
        <v>3.7243084000000002E-12</v>
      </c>
      <c r="AY1317" s="192">
        <v>1.1856543E-11</v>
      </c>
      <c r="AZ1317" s="193">
        <v>0</v>
      </c>
      <c r="BA1317" s="193">
        <v>0</v>
      </c>
      <c r="BB1317" s="193">
        <v>0</v>
      </c>
      <c r="BC1317" s="193">
        <v>0</v>
      </c>
      <c r="BD1317" s="193">
        <v>0</v>
      </c>
      <c r="BE1317" s="193">
        <v>0</v>
      </c>
      <c r="BF1317" s="193">
        <v>0</v>
      </c>
      <c r="BG1317" s="193">
        <v>0</v>
      </c>
      <c r="BH1317" s="192">
        <v>5.5657870000000004E-6</v>
      </c>
      <c r="BI1317" s="193">
        <v>4.4893902999999999E-3</v>
      </c>
      <c r="BJ1317" s="193">
        <v>0</v>
      </c>
      <c r="BK1317" s="193">
        <v>0</v>
      </c>
      <c r="BL1317" s="193">
        <v>0</v>
      </c>
      <c r="BM1317"/>
      <c r="BN1317" s="186">
        <v>2.0298030999999998E-6</v>
      </c>
      <c r="BO1317" s="186">
        <v>8.1742591000000005E-8</v>
      </c>
      <c r="BP1317" s="186">
        <v>9.0603218999999997E-7</v>
      </c>
      <c r="BQ1317" s="164">
        <v>2.9014288999999999E-10</v>
      </c>
      <c r="BR1317" s="186">
        <v>2.6160846E-7</v>
      </c>
      <c r="BS1317" s="186">
        <v>0</v>
      </c>
      <c r="BT1317" s="164">
        <v>0</v>
      </c>
      <c r="BU1317" s="186">
        <v>0</v>
      </c>
      <c r="BV1317" s="164">
        <v>0</v>
      </c>
      <c r="BW1317" s="164">
        <v>8.8508576999999997E-10</v>
      </c>
      <c r="BX1317" s="164">
        <v>0</v>
      </c>
      <c r="BY1317" s="164">
        <v>0</v>
      </c>
      <c r="BZ1317" s="164">
        <v>0</v>
      </c>
      <c r="CA1317" s="186">
        <v>1.2180246E-7</v>
      </c>
      <c r="CB1317" s="186">
        <v>6.5744200000000004E-7</v>
      </c>
      <c r="CC1317" s="186">
        <v>1.8412457E-13</v>
      </c>
      <c r="CD1317" s="164">
        <v>0</v>
      </c>
      <c r="CE1317"/>
      <c r="CF1317" s="330">
        <v>0</v>
      </c>
      <c r="CG1317" s="330">
        <v>3.2494475000000002E-2</v>
      </c>
      <c r="CH1317" s="330">
        <v>0</v>
      </c>
      <c r="CI1317" s="330">
        <v>5.5927090999999997E-5</v>
      </c>
      <c r="CJ1317" s="329">
        <v>4.3783231999999999E-5</v>
      </c>
      <c r="CK1317" s="330">
        <v>0</v>
      </c>
      <c r="CL1317" s="330">
        <v>0</v>
      </c>
      <c r="CM1317" s="329">
        <v>8.8304042000000002E-6</v>
      </c>
      <c r="CN1317" s="330">
        <v>0</v>
      </c>
      <c r="CO1317" s="330">
        <v>7.7049033000000003E-2</v>
      </c>
      <c r="CP1317"/>
      <c r="CQ1317">
        <v>4.8741712999999997E-3</v>
      </c>
      <c r="CR1317">
        <v>2.0312364099999997E-3</v>
      </c>
      <c r="CS1317">
        <v>1.2047573399999998E-3</v>
      </c>
      <c r="CT1317">
        <v>1.2047573399999998E-3</v>
      </c>
      <c r="CU1317">
        <v>1.4519444E-4</v>
      </c>
      <c r="CV1317" s="134"/>
      <c r="CW1317" s="384"/>
      <c r="CZ1317" s="11"/>
      <c r="DA1317" s="236"/>
      <c r="DB1317" s="40"/>
      <c r="DC1317"/>
      <c r="DD1317"/>
      <c r="DE1317"/>
      <c r="DF1317"/>
      <c r="DG1317"/>
      <c r="DH1317"/>
      <c r="DI1317" s="32"/>
      <c r="DJ1317" s="32"/>
      <c r="DK1317" s="32"/>
      <c r="DL1317" s="32"/>
    </row>
    <row r="1318" spans="1:116" ht="14.4" x14ac:dyDescent="0.3">
      <c r="A1318" t="s">
        <v>7193</v>
      </c>
      <c r="B1318" s="113" t="s">
        <v>3344</v>
      </c>
      <c r="C1318" s="182" t="s">
        <v>2651</v>
      </c>
      <c r="D1318" s="40" t="s">
        <v>7175</v>
      </c>
      <c r="E1318" s="181" t="s">
        <v>1318</v>
      </c>
      <c r="F1318" s="184" t="s">
        <v>4559</v>
      </c>
      <c r="G1318" s="184">
        <v>1.13294151E-2</v>
      </c>
      <c r="H1318" s="184">
        <v>1.05723276E-3</v>
      </c>
      <c r="I1318" s="184">
        <v>2.4695328400000001E-3</v>
      </c>
      <c r="J1318" s="328">
        <v>2.4725849999999999E-4</v>
      </c>
      <c r="K1318" s="184">
        <v>7.5553909999999998E-3</v>
      </c>
      <c r="L1318" s="184">
        <v>1.5883551000000001E-3</v>
      </c>
      <c r="M1318" s="331">
        <v>8.8117773999999999E-4</v>
      </c>
      <c r="N1318" s="331">
        <v>7.9753929000000003E-4</v>
      </c>
      <c r="O1318" s="331">
        <v>2.5969346999999999E-4</v>
      </c>
      <c r="P1318" s="331">
        <v>0</v>
      </c>
      <c r="Q1318" s="184">
        <v>0</v>
      </c>
      <c r="R1318" s="331">
        <v>0</v>
      </c>
      <c r="S1318" s="331">
        <v>2.4725849999999999E-4</v>
      </c>
      <c r="T1318" s="331">
        <v>0</v>
      </c>
      <c r="U1318" s="184">
        <v>0</v>
      </c>
      <c r="V1318" s="184">
        <v>0</v>
      </c>
      <c r="W1318" s="184">
        <v>0</v>
      </c>
      <c r="X1318" s="184">
        <v>0</v>
      </c>
      <c r="Y1318"/>
      <c r="Z1318" s="288">
        <v>5.0369273333333332E-2</v>
      </c>
      <c r="AA1318"/>
      <c r="AB1318" s="164">
        <v>2.1471053000000002</v>
      </c>
      <c r="AC1318" s="164">
        <v>0.80263907000000001</v>
      </c>
      <c r="AD1318" s="164">
        <v>0</v>
      </c>
      <c r="AE1318" s="164">
        <v>0</v>
      </c>
      <c r="AF1318" s="164">
        <v>0.48537806999999999</v>
      </c>
      <c r="AG1318" s="164">
        <v>0.75052209000000003</v>
      </c>
      <c r="AH1318" s="164">
        <v>0.10856608</v>
      </c>
      <c r="AI1318"/>
      <c r="AJ1318" s="185">
        <v>1.4300278E-3</v>
      </c>
      <c r="AK1318" s="185">
        <v>1.3291224E-3</v>
      </c>
      <c r="AL1318" s="187">
        <v>4.8540195E-5</v>
      </c>
      <c r="AM1318" s="187">
        <v>5.2365187999999998E-5</v>
      </c>
      <c r="AN1318" s="176">
        <v>7.9683597999999998E-8</v>
      </c>
      <c r="AO1318" s="176">
        <v>1.7951255999999999E-10</v>
      </c>
      <c r="AP1318" s="176">
        <v>7.3340599000000003E-3</v>
      </c>
      <c r="AQ1318" s="192">
        <v>4.6742684999999999E-8</v>
      </c>
      <c r="AR1318" s="192">
        <v>1.4103395999999999E-10</v>
      </c>
      <c r="AS1318" s="192">
        <v>3.8532494000000002E-15</v>
      </c>
      <c r="AT1318" s="193">
        <v>0</v>
      </c>
      <c r="AU1318" s="193">
        <v>0</v>
      </c>
      <c r="AV1318" s="192">
        <v>2.1371968000000002E-11</v>
      </c>
      <c r="AW1318" s="192">
        <v>3.2919541000000002E-8</v>
      </c>
      <c r="AX1318" s="192">
        <v>4.8738512000000002E-12</v>
      </c>
      <c r="AY1318" s="192">
        <v>3.3600887000000001E-11</v>
      </c>
      <c r="AZ1318" s="193">
        <v>0</v>
      </c>
      <c r="BA1318" s="193">
        <v>0</v>
      </c>
      <c r="BB1318" s="193">
        <v>0</v>
      </c>
      <c r="BC1318" s="193">
        <v>0</v>
      </c>
      <c r="BD1318" s="193">
        <v>0</v>
      </c>
      <c r="BE1318" s="193">
        <v>0</v>
      </c>
      <c r="BF1318" s="193">
        <v>0</v>
      </c>
      <c r="BG1318" s="193">
        <v>0</v>
      </c>
      <c r="BH1318" s="192">
        <v>9.4782425999999997E-6</v>
      </c>
      <c r="BI1318" s="193">
        <v>7.3245817E-3</v>
      </c>
      <c r="BJ1318" s="193">
        <v>0</v>
      </c>
      <c r="BK1318" s="193">
        <v>0</v>
      </c>
      <c r="BL1318" s="193">
        <v>0</v>
      </c>
      <c r="BM1318"/>
      <c r="BN1318" s="186">
        <v>3.1795890999999999E-6</v>
      </c>
      <c r="BO1318" s="186">
        <v>2.3165467000000001E-7</v>
      </c>
      <c r="BP1318" s="186">
        <v>1.404429E-6</v>
      </c>
      <c r="BQ1318" s="164">
        <v>3.7969823000000002E-10</v>
      </c>
      <c r="BR1318" s="186">
        <v>4.2326838999999999E-7</v>
      </c>
      <c r="BS1318" s="186">
        <v>0</v>
      </c>
      <c r="BT1318" s="164">
        <v>0</v>
      </c>
      <c r="BU1318" s="186">
        <v>0</v>
      </c>
      <c r="BV1318" s="164">
        <v>0</v>
      </c>
      <c r="BW1318" s="164">
        <v>1.1582758E-9</v>
      </c>
      <c r="BX1318" s="164">
        <v>0</v>
      </c>
      <c r="BY1318" s="164">
        <v>0</v>
      </c>
      <c r="BZ1318" s="164">
        <v>0</v>
      </c>
      <c r="CA1318" s="186">
        <v>1.674914E-7</v>
      </c>
      <c r="CB1318" s="186">
        <v>9.5120737999999998E-7</v>
      </c>
      <c r="CC1318" s="186">
        <v>3.1355446999999998E-13</v>
      </c>
      <c r="CD1318" s="164">
        <v>0</v>
      </c>
      <c r="CE1318"/>
      <c r="CF1318" s="330">
        <v>0</v>
      </c>
      <c r="CG1318" s="330">
        <v>5.0369272999999999E-2</v>
      </c>
      <c r="CH1318" s="330">
        <v>0</v>
      </c>
      <c r="CI1318" s="330">
        <v>1.5849475E-4</v>
      </c>
      <c r="CJ1318" s="329">
        <v>5.9881681000000001E-5</v>
      </c>
      <c r="CK1318" s="330">
        <v>0</v>
      </c>
      <c r="CL1318" s="330">
        <v>0</v>
      </c>
      <c r="CM1318" s="329">
        <v>1.6161935000000001E-5</v>
      </c>
      <c r="CN1318" s="330">
        <v>0</v>
      </c>
      <c r="CO1318" s="330">
        <v>0.1088021</v>
      </c>
      <c r="CP1318"/>
      <c r="CQ1318">
        <v>7.5553909999999998E-3</v>
      </c>
      <c r="CR1318">
        <v>3.5267656000000001E-3</v>
      </c>
      <c r="CS1318">
        <v>2.4695328400000001E-3</v>
      </c>
      <c r="CT1318">
        <v>2.4695328400000001E-3</v>
      </c>
      <c r="CU1318">
        <v>2.4725849999999999E-4</v>
      </c>
      <c r="CV1318" s="134"/>
      <c r="CW1318" s="384"/>
      <c r="CZ1318" s="11"/>
      <c r="DA1318" s="236"/>
      <c r="DB1318" s="256"/>
      <c r="DC1318"/>
      <c r="DD1318"/>
      <c r="DE1318"/>
      <c r="DF1318"/>
      <c r="DG1318"/>
      <c r="DH1318"/>
      <c r="DI1318" s="32"/>
      <c r="DJ1318" s="32"/>
      <c r="DK1318" s="32"/>
      <c r="DL1318" s="32"/>
    </row>
    <row r="1319" spans="1:116" ht="14.4" x14ac:dyDescent="0.3">
      <c r="A1319" t="s">
        <v>7194</v>
      </c>
      <c r="B1319" s="113" t="s">
        <v>3344</v>
      </c>
      <c r="C1319" s="182" t="s">
        <v>2652</v>
      </c>
      <c r="D1319" s="40" t="s">
        <v>7175</v>
      </c>
      <c r="E1319" s="181" t="s">
        <v>1318</v>
      </c>
      <c r="F1319" s="184" t="s">
        <v>4560</v>
      </c>
      <c r="G1319" s="184">
        <v>6.8215209199999991E-3</v>
      </c>
      <c r="H1319" s="184">
        <v>1.0335416399999998E-3</v>
      </c>
      <c r="I1319" s="184">
        <v>1.84258286E-3</v>
      </c>
      <c r="J1319" s="328">
        <v>2.5127902000000001E-4</v>
      </c>
      <c r="K1319" s="331">
        <v>3.6941173999999999E-3</v>
      </c>
      <c r="L1319" s="331">
        <v>1.064558E-3</v>
      </c>
      <c r="M1319" s="184">
        <v>7.7802486000000002E-4</v>
      </c>
      <c r="N1319" s="331">
        <v>6.9518768999999995E-4</v>
      </c>
      <c r="O1319" s="331">
        <v>3.3835395E-4</v>
      </c>
      <c r="P1319" s="331">
        <v>0</v>
      </c>
      <c r="Q1319" s="184">
        <v>0</v>
      </c>
      <c r="R1319" s="331">
        <v>0</v>
      </c>
      <c r="S1319" s="331">
        <v>2.5127902000000001E-4</v>
      </c>
      <c r="T1319" s="331">
        <v>0</v>
      </c>
      <c r="U1319" s="331">
        <v>0</v>
      </c>
      <c r="V1319" s="184">
        <v>0</v>
      </c>
      <c r="W1319" s="184">
        <v>0</v>
      </c>
      <c r="X1319" s="184">
        <v>0</v>
      </c>
      <c r="Y1319"/>
      <c r="Z1319" s="288">
        <v>2.4627449333333332E-2</v>
      </c>
      <c r="AA1319"/>
      <c r="AB1319" s="164">
        <v>1.8522890000000001</v>
      </c>
      <c r="AC1319" s="164">
        <v>0.25155392999999998</v>
      </c>
      <c r="AD1319" s="164">
        <v>0</v>
      </c>
      <c r="AE1319" s="164">
        <v>0</v>
      </c>
      <c r="AF1319" s="164">
        <v>0.73211915000000005</v>
      </c>
      <c r="AG1319" s="164">
        <v>0.79623126</v>
      </c>
      <c r="AH1319" s="164">
        <v>7.2384662000000002E-2</v>
      </c>
      <c r="AI1319"/>
      <c r="AJ1319" s="185">
        <v>8.3539642000000002E-4</v>
      </c>
      <c r="AK1319" s="185">
        <v>7.9252749E-4</v>
      </c>
      <c r="AL1319" s="187">
        <v>2.5884667999999999E-5</v>
      </c>
      <c r="AM1319" s="187">
        <v>1.698426E-5</v>
      </c>
      <c r="AN1319" s="176">
        <v>4.7513638000000002E-8</v>
      </c>
      <c r="AO1319" s="176">
        <v>9.5727323000000001E-11</v>
      </c>
      <c r="AP1319" s="176">
        <v>2.3787478999999999E-3</v>
      </c>
      <c r="AQ1319" s="192">
        <v>2.2854272999999998E-8</v>
      </c>
      <c r="AR1319" s="192">
        <v>6.8956859000000003E-11</v>
      </c>
      <c r="AS1319" s="192">
        <v>1.8839998999999999E-15</v>
      </c>
      <c r="AT1319" s="193">
        <v>0</v>
      </c>
      <c r="AU1319" s="193">
        <v>0</v>
      </c>
      <c r="AV1319" s="192">
        <v>1.8629212999999999E-11</v>
      </c>
      <c r="AW1319" s="192">
        <v>2.4640736000000001E-8</v>
      </c>
      <c r="AX1319" s="192">
        <v>4.2483692000000003E-12</v>
      </c>
      <c r="AY1319" s="192">
        <v>2.2520210999999999E-11</v>
      </c>
      <c r="AZ1319" s="193">
        <v>0</v>
      </c>
      <c r="BA1319" s="193">
        <v>0</v>
      </c>
      <c r="BB1319" s="193">
        <v>0</v>
      </c>
      <c r="BC1319" s="193">
        <v>0</v>
      </c>
      <c r="BD1319" s="193">
        <v>0</v>
      </c>
      <c r="BE1319" s="193">
        <v>0</v>
      </c>
      <c r="BF1319" s="193">
        <v>0</v>
      </c>
      <c r="BG1319" s="193">
        <v>0</v>
      </c>
      <c r="BH1319" s="192">
        <v>9.6323626000000002E-6</v>
      </c>
      <c r="BI1319" s="193">
        <v>2.3691154999999999E-3</v>
      </c>
      <c r="BJ1319" s="193">
        <v>0</v>
      </c>
      <c r="BK1319" s="193">
        <v>0</v>
      </c>
      <c r="BL1319" s="193">
        <v>0</v>
      </c>
      <c r="BM1319"/>
      <c r="BN1319" s="186">
        <v>1.7169935E-6</v>
      </c>
      <c r="BO1319" s="186">
        <v>1.5526114000000001E-7</v>
      </c>
      <c r="BP1319" s="186">
        <v>6.8667864000000005E-7</v>
      </c>
      <c r="BQ1319" s="164">
        <v>3.3096993999999999E-10</v>
      </c>
      <c r="BR1319" s="186">
        <v>4.3074785E-7</v>
      </c>
      <c r="BS1319" s="186">
        <v>0</v>
      </c>
      <c r="BT1319" s="164">
        <v>0</v>
      </c>
      <c r="BU1319" s="186">
        <v>0</v>
      </c>
      <c r="BV1319" s="164">
        <v>0</v>
      </c>
      <c r="BW1319" s="164">
        <v>1.0096294E-9</v>
      </c>
      <c r="BX1319" s="164">
        <v>0</v>
      </c>
      <c r="BY1319" s="164">
        <v>0</v>
      </c>
      <c r="BZ1319" s="164">
        <v>0</v>
      </c>
      <c r="CA1319" s="186">
        <v>1.4296739E-7</v>
      </c>
      <c r="CB1319" s="186">
        <v>2.9999753000000003E-7</v>
      </c>
      <c r="CC1319" s="186">
        <v>3.1865298999999999E-13</v>
      </c>
      <c r="CD1319" s="164">
        <v>0</v>
      </c>
      <c r="CE1319"/>
      <c r="CF1319" s="330">
        <v>0</v>
      </c>
      <c r="CG1319" s="330">
        <v>2.4627449999999999E-2</v>
      </c>
      <c r="CH1319" s="330">
        <v>0</v>
      </c>
      <c r="CI1319" s="330">
        <v>1.0622741E-4</v>
      </c>
      <c r="CJ1319" s="329">
        <v>5.2871780999999999E-5</v>
      </c>
      <c r="CK1319" s="330">
        <v>0</v>
      </c>
      <c r="CL1319" s="330">
        <v>0</v>
      </c>
      <c r="CM1319" s="329">
        <v>1.4929428E-5</v>
      </c>
      <c r="CN1319" s="330">
        <v>0</v>
      </c>
      <c r="CO1319" s="330">
        <v>3.4124198000000001E-2</v>
      </c>
      <c r="CP1319"/>
      <c r="CQ1319">
        <v>3.6941173999999999E-3</v>
      </c>
      <c r="CR1319">
        <v>2.8761245E-3</v>
      </c>
      <c r="CS1319">
        <v>1.84258286E-3</v>
      </c>
      <c r="CT1319">
        <v>1.84258286E-3</v>
      </c>
      <c r="CU1319">
        <v>2.5127902000000001E-4</v>
      </c>
      <c r="CV1319" s="134"/>
      <c r="CW1319" s="384"/>
      <c r="CZ1319" s="11"/>
      <c r="DA1319" s="236"/>
      <c r="DB1319" s="256"/>
      <c r="DC1319"/>
      <c r="DD1319"/>
      <c r="DE1319"/>
      <c r="DF1319"/>
      <c r="DG1319"/>
      <c r="DH1319"/>
      <c r="DI1319" s="32"/>
      <c r="DJ1319" s="32"/>
      <c r="DK1319" s="32"/>
      <c r="DL1319" s="32"/>
    </row>
    <row r="1320" spans="1:116" ht="14.4" x14ac:dyDescent="0.3">
      <c r="A1320" s="39" t="s">
        <v>7195</v>
      </c>
      <c r="B1320" s="113" t="s">
        <v>3344</v>
      </c>
      <c r="C1320" s="182" t="s">
        <v>2653</v>
      </c>
      <c r="D1320" s="40" t="s">
        <v>7175</v>
      </c>
      <c r="E1320" s="181" t="s">
        <v>1318</v>
      </c>
      <c r="F1320" s="184" t="s">
        <v>4561</v>
      </c>
      <c r="G1320" s="184">
        <v>2.3474183901000003E-2</v>
      </c>
      <c r="H1320" s="184">
        <v>1.1125883300000001E-3</v>
      </c>
      <c r="I1320" s="184">
        <v>1.79578978E-3</v>
      </c>
      <c r="J1320" s="328">
        <v>6.0757790999999998E-5</v>
      </c>
      <c r="K1320" s="184">
        <v>2.0505048000000001E-2</v>
      </c>
      <c r="L1320" s="184">
        <v>8.0487935999999996E-4</v>
      </c>
      <c r="M1320" s="331">
        <v>9.9091042000000007E-4</v>
      </c>
      <c r="N1320" s="184">
        <v>9.9762049000000005E-4</v>
      </c>
      <c r="O1320" s="331">
        <v>1.1496784E-4</v>
      </c>
      <c r="P1320" s="331">
        <v>0</v>
      </c>
      <c r="Q1320" s="331">
        <v>0</v>
      </c>
      <c r="R1320" s="184">
        <v>0</v>
      </c>
      <c r="S1320" s="184">
        <v>6.0757790999999998E-5</v>
      </c>
      <c r="T1320" s="331">
        <v>0</v>
      </c>
      <c r="U1320" s="184">
        <v>0</v>
      </c>
      <c r="V1320" s="184">
        <v>0</v>
      </c>
      <c r="W1320" s="184">
        <v>0</v>
      </c>
      <c r="X1320" s="331">
        <v>0</v>
      </c>
      <c r="Y1320"/>
      <c r="Z1320" s="288">
        <v>0.13670032000000001</v>
      </c>
      <c r="AA1320"/>
      <c r="AB1320" s="164">
        <v>2.0785569000000002</v>
      </c>
      <c r="AC1320" s="164">
        <v>1.8484506000000001</v>
      </c>
      <c r="AD1320" s="164">
        <v>0</v>
      </c>
      <c r="AE1320" s="164">
        <v>0</v>
      </c>
      <c r="AF1320" s="164">
        <v>1.376206E-2</v>
      </c>
      <c r="AG1320" s="164">
        <v>0.21634421000000001</v>
      </c>
      <c r="AH1320" s="164">
        <v>0</v>
      </c>
      <c r="AI1320"/>
      <c r="AJ1320" s="185">
        <v>2.6045704000000002E-3</v>
      </c>
      <c r="AK1320" s="185">
        <v>2.3903334999999999E-3</v>
      </c>
      <c r="AL1320" s="185">
        <v>1.0975394E-4</v>
      </c>
      <c r="AM1320" s="187">
        <v>1.0448289E-4</v>
      </c>
      <c r="AN1320" s="176">
        <v>1.4330536999999999E-7</v>
      </c>
      <c r="AO1320" s="176">
        <v>4.0589475999999999E-10</v>
      </c>
      <c r="AP1320" s="176">
        <v>1.4633458E-2</v>
      </c>
      <c r="AQ1320" s="192">
        <v>1.2685789999999999E-7</v>
      </c>
      <c r="AR1320" s="192">
        <v>3.8276090000000001E-10</v>
      </c>
      <c r="AS1320" s="192">
        <v>1.0457574E-14</v>
      </c>
      <c r="AT1320" s="193">
        <v>0</v>
      </c>
      <c r="AU1320" s="193">
        <v>0</v>
      </c>
      <c r="AV1320" s="192">
        <v>2.6733621000000001E-11</v>
      </c>
      <c r="AW1320" s="192">
        <v>1.6420738000000001E-8</v>
      </c>
      <c r="AX1320" s="192">
        <v>6.0965697E-12</v>
      </c>
      <c r="AY1320" s="192">
        <v>1.7026835E-11</v>
      </c>
      <c r="AZ1320" s="193">
        <v>0</v>
      </c>
      <c r="BA1320" s="193">
        <v>0</v>
      </c>
      <c r="BB1320" s="193">
        <v>0</v>
      </c>
      <c r="BC1320" s="193">
        <v>0</v>
      </c>
      <c r="BD1320" s="193">
        <v>0</v>
      </c>
      <c r="BE1320" s="193">
        <v>0</v>
      </c>
      <c r="BF1320" s="193">
        <v>0</v>
      </c>
      <c r="BG1320" s="193">
        <v>0</v>
      </c>
      <c r="BH1320" s="193">
        <v>2.3290487000000001E-6</v>
      </c>
      <c r="BI1320" s="193">
        <v>1.4631129E-2</v>
      </c>
      <c r="BJ1320" s="193">
        <v>0</v>
      </c>
      <c r="BK1320" s="193">
        <v>0</v>
      </c>
      <c r="BL1320" s="193">
        <v>0</v>
      </c>
      <c r="BM1320"/>
      <c r="BN1320" s="186">
        <v>6.4621704999999999E-6</v>
      </c>
      <c r="BO1320" s="186">
        <v>1.1738814E-7</v>
      </c>
      <c r="BP1320" s="186">
        <v>3.8115675999999998E-6</v>
      </c>
      <c r="BQ1320" s="164">
        <v>4.7495432000000001E-10</v>
      </c>
      <c r="BR1320" s="186">
        <v>1.9960209E-7</v>
      </c>
      <c r="BS1320" s="186">
        <v>0</v>
      </c>
      <c r="BT1320" s="164">
        <v>0</v>
      </c>
      <c r="BU1320" s="186">
        <v>0</v>
      </c>
      <c r="BV1320" s="164">
        <v>0</v>
      </c>
      <c r="BW1320" s="164">
        <v>1.4488561999999999E-9</v>
      </c>
      <c r="BX1320" s="164">
        <v>0</v>
      </c>
      <c r="BY1320" s="164">
        <v>0</v>
      </c>
      <c r="BZ1320" s="164">
        <v>0</v>
      </c>
      <c r="CA1320" s="186">
        <v>1.9832061000000001E-7</v>
      </c>
      <c r="CB1320" s="186">
        <v>2.1333681000000001E-6</v>
      </c>
      <c r="CC1320" s="164">
        <v>7.7048420000000004E-14</v>
      </c>
      <c r="CD1320" s="164">
        <v>0</v>
      </c>
      <c r="CE1320"/>
      <c r="CF1320" s="330">
        <v>0</v>
      </c>
      <c r="CG1320" s="330">
        <v>0.13670031999999999</v>
      </c>
      <c r="CH1320" s="330">
        <v>0</v>
      </c>
      <c r="CI1320" s="330">
        <v>8.0315259000000001E-5</v>
      </c>
      <c r="CJ1320" s="329">
        <v>6.7338721000000004E-5</v>
      </c>
      <c r="CK1320" s="330">
        <v>0</v>
      </c>
      <c r="CL1320" s="330">
        <v>0</v>
      </c>
      <c r="CM1320" s="329">
        <v>7.7751823000000003E-6</v>
      </c>
      <c r="CN1320" s="330">
        <v>0</v>
      </c>
      <c r="CO1320" s="330">
        <v>0.24981635999999999</v>
      </c>
      <c r="CP1320"/>
      <c r="CQ1320">
        <v>2.0505048000000001E-2</v>
      </c>
      <c r="CR1320">
        <v>2.9083781100000001E-3</v>
      </c>
      <c r="CS1320">
        <v>1.79578978E-3</v>
      </c>
      <c r="CT1320">
        <v>1.79578978E-3</v>
      </c>
      <c r="CU1320">
        <v>6.0757790999999998E-5</v>
      </c>
      <c r="CV1320" s="134"/>
      <c r="CW1320" s="384"/>
      <c r="CZ1320" s="11"/>
      <c r="DA1320" s="236"/>
      <c r="DB1320" s="256"/>
      <c r="DC1320"/>
      <c r="DD1320"/>
      <c r="DE1320"/>
      <c r="DF1320"/>
      <c r="DG1320"/>
      <c r="DH1320"/>
      <c r="DI1320" s="32"/>
      <c r="DJ1320" s="32"/>
      <c r="DK1320" s="32"/>
      <c r="DL1320" s="32"/>
    </row>
    <row r="1321" spans="1:116" ht="14.4" x14ac:dyDescent="0.3">
      <c r="A1321" t="s">
        <v>7196</v>
      </c>
      <c r="B1321" s="113" t="s">
        <v>3344</v>
      </c>
      <c r="C1321" s="182" t="s">
        <v>2654</v>
      </c>
      <c r="D1321" s="40" t="s">
        <v>7175</v>
      </c>
      <c r="E1321" s="181" t="s">
        <v>1318</v>
      </c>
      <c r="F1321" s="184" t="s">
        <v>4562</v>
      </c>
      <c r="G1321" s="184">
        <v>2.0140904729999999E-2</v>
      </c>
      <c r="H1321" s="184">
        <v>9.2894197999999996E-4</v>
      </c>
      <c r="I1321" s="184">
        <v>1.68477145E-3</v>
      </c>
      <c r="J1321" s="328">
        <v>9.7461029999999999E-4</v>
      </c>
      <c r="K1321" s="331">
        <v>1.6552581E-2</v>
      </c>
      <c r="L1321" s="331">
        <v>8.9484470999999998E-4</v>
      </c>
      <c r="M1321" s="331">
        <v>7.8992674000000001E-4</v>
      </c>
      <c r="N1321" s="331">
        <v>7.5872796999999997E-4</v>
      </c>
      <c r="O1321" s="331">
        <v>1.7021401000000001E-4</v>
      </c>
      <c r="P1321" s="331">
        <v>0</v>
      </c>
      <c r="Q1321" s="184">
        <v>0</v>
      </c>
      <c r="R1321" s="184">
        <v>0</v>
      </c>
      <c r="S1321" s="184">
        <v>1.2765930000000001E-4</v>
      </c>
      <c r="T1321" s="331">
        <v>0</v>
      </c>
      <c r="U1321" s="184">
        <v>8.4695099999999998E-4</v>
      </c>
      <c r="V1321" s="184">
        <v>0</v>
      </c>
      <c r="W1321" s="184">
        <v>0</v>
      </c>
      <c r="X1321" s="184">
        <v>0</v>
      </c>
      <c r="Y1321"/>
      <c r="Z1321" s="288">
        <v>0.11035054000000001</v>
      </c>
      <c r="AA1321"/>
      <c r="AB1321" s="164">
        <v>2.0059559999999999</v>
      </c>
      <c r="AC1321" s="164">
        <v>1.2306857</v>
      </c>
      <c r="AD1321" s="164">
        <v>0.1047688</v>
      </c>
      <c r="AE1321" s="164">
        <v>0</v>
      </c>
      <c r="AF1321" s="164">
        <v>0.23911394</v>
      </c>
      <c r="AG1321" s="164">
        <v>0.43087177999999998</v>
      </c>
      <c r="AH1321" s="164">
        <v>5.1580818999999998E-4</v>
      </c>
      <c r="AI1321"/>
      <c r="AJ1321" s="185">
        <v>2.175654E-3</v>
      </c>
      <c r="AK1321" s="185">
        <v>2.0240648000000002E-3</v>
      </c>
      <c r="AL1321" s="187">
        <v>8.9923315000000001E-5</v>
      </c>
      <c r="AM1321" s="187">
        <v>6.1665892E-5</v>
      </c>
      <c r="AN1321" s="176">
        <v>1.2134681000000001E-7</v>
      </c>
      <c r="AO1321" s="176">
        <v>3.3255664000000001E-10</v>
      </c>
      <c r="AP1321" s="176">
        <v>8.6366796000000006E-3</v>
      </c>
      <c r="AQ1321" s="192">
        <v>1.024053E-7</v>
      </c>
      <c r="AR1321" s="192">
        <v>3.0898152E-10</v>
      </c>
      <c r="AS1321" s="192">
        <v>8.4418163999999994E-15</v>
      </c>
      <c r="AT1321" s="193">
        <v>0</v>
      </c>
      <c r="AU1321" s="193">
        <v>0</v>
      </c>
      <c r="AV1321" s="192">
        <v>2.0331925999999999E-11</v>
      </c>
      <c r="AW1321" s="192">
        <v>1.8921174E-8</v>
      </c>
      <c r="AX1321" s="192">
        <v>4.6366709000000004E-12</v>
      </c>
      <c r="AY1321" s="192">
        <v>1.8930008000000001E-11</v>
      </c>
      <c r="AZ1321" s="193">
        <v>0</v>
      </c>
      <c r="BA1321" s="193">
        <v>0</v>
      </c>
      <c r="BB1321" s="193">
        <v>0</v>
      </c>
      <c r="BC1321" s="193">
        <v>0</v>
      </c>
      <c r="BD1321" s="193">
        <v>0</v>
      </c>
      <c r="BE1321" s="193">
        <v>0</v>
      </c>
      <c r="BF1321" s="193">
        <v>0</v>
      </c>
      <c r="BG1321" s="193">
        <v>0</v>
      </c>
      <c r="BH1321" s="192">
        <v>6.1152108999999996E-6</v>
      </c>
      <c r="BI1321" s="193">
        <v>8.6305644000000004E-3</v>
      </c>
      <c r="BJ1321" s="193">
        <v>0</v>
      </c>
      <c r="BK1321" s="193">
        <v>0</v>
      </c>
      <c r="BL1321" s="193">
        <v>0</v>
      </c>
      <c r="BM1321"/>
      <c r="BN1321" s="186">
        <v>5.2105521E-6</v>
      </c>
      <c r="BO1321" s="186">
        <v>1.3050920000000001E-7</v>
      </c>
      <c r="BP1321" s="186">
        <v>3.0768659000000001E-6</v>
      </c>
      <c r="BQ1321" s="164">
        <v>3.6122065000000002E-10</v>
      </c>
      <c r="BR1321" s="186">
        <v>2.5986009999999999E-7</v>
      </c>
      <c r="BS1321" s="186">
        <v>0</v>
      </c>
      <c r="BT1321" s="164">
        <v>0</v>
      </c>
      <c r="BU1321" s="186">
        <v>0</v>
      </c>
      <c r="BV1321" s="164">
        <v>0</v>
      </c>
      <c r="BW1321" s="164">
        <v>1.1019097000000001E-9</v>
      </c>
      <c r="BX1321" s="164">
        <v>0</v>
      </c>
      <c r="BY1321" s="164">
        <v>0</v>
      </c>
      <c r="BZ1321" s="164">
        <v>0</v>
      </c>
      <c r="CA1321" s="186">
        <v>1.5350674000000001E-7</v>
      </c>
      <c r="CB1321" s="186">
        <v>1.5883469E-6</v>
      </c>
      <c r="CC1321" s="186">
        <v>1.6188783999999999E-13</v>
      </c>
      <c r="CD1321" s="164">
        <v>0</v>
      </c>
      <c r="CE1321"/>
      <c r="CF1321" s="330">
        <v>0</v>
      </c>
      <c r="CG1321" s="330">
        <v>0.11035054</v>
      </c>
      <c r="CH1321" s="330">
        <v>0</v>
      </c>
      <c r="CI1321" s="330">
        <v>8.9292491999999997E-5</v>
      </c>
      <c r="CJ1321" s="329">
        <v>5.3680590999999998E-5</v>
      </c>
      <c r="CK1321" s="330">
        <v>0</v>
      </c>
      <c r="CL1321" s="330">
        <v>0</v>
      </c>
      <c r="CM1321" s="329">
        <v>9.7015007999999997E-6</v>
      </c>
      <c r="CN1321" s="330">
        <v>0</v>
      </c>
      <c r="CO1321" s="330">
        <v>0.140823</v>
      </c>
      <c r="CP1321"/>
      <c r="CQ1321">
        <v>1.6552581E-2</v>
      </c>
      <c r="CR1321">
        <v>2.6137134300000002E-3</v>
      </c>
      <c r="CS1321">
        <v>1.68477145E-3</v>
      </c>
      <c r="CT1321">
        <v>1.68477145E-3</v>
      </c>
      <c r="CU1321">
        <v>9.7461029999999999E-4</v>
      </c>
      <c r="CV1321" s="134"/>
      <c r="CW1321" s="384"/>
      <c r="CZ1321" s="11"/>
      <c r="DA1321" s="236"/>
      <c r="DB1321" s="256"/>
      <c r="DC1321"/>
      <c r="DD1321"/>
      <c r="DE1321"/>
      <c r="DF1321"/>
      <c r="DG1321"/>
      <c r="DH1321"/>
      <c r="DI1321" s="32"/>
      <c r="DJ1321" s="32"/>
      <c r="DK1321" s="32"/>
      <c r="DL1321" s="32"/>
    </row>
    <row r="1322" spans="1:116" ht="14.4" x14ac:dyDescent="0.3">
      <c r="A1322" t="s">
        <v>7197</v>
      </c>
      <c r="B1322" s="113" t="s">
        <v>3344</v>
      </c>
      <c r="C1322" s="182" t="s">
        <v>2655</v>
      </c>
      <c r="D1322" s="40" t="s">
        <v>7175</v>
      </c>
      <c r="E1322" s="181" t="s">
        <v>1318</v>
      </c>
      <c r="F1322" s="184" t="s">
        <v>4563</v>
      </c>
      <c r="G1322" s="184">
        <v>3.5226603427E-2</v>
      </c>
      <c r="H1322" s="184">
        <v>7.2030051999999998E-4</v>
      </c>
      <c r="I1322" s="184">
        <v>1.40180281E-3</v>
      </c>
      <c r="J1322" s="328">
        <v>6.9693097000000004E-5</v>
      </c>
      <c r="K1322" s="331">
        <v>3.3034806999999999E-2</v>
      </c>
      <c r="L1322" s="331">
        <v>7.7110866000000002E-4</v>
      </c>
      <c r="M1322" s="331">
        <v>6.3069415000000005E-4</v>
      </c>
      <c r="N1322" s="331">
        <v>5.7817345999999997E-4</v>
      </c>
      <c r="O1322" s="331">
        <v>1.4212706000000001E-4</v>
      </c>
      <c r="P1322" s="331">
        <v>0</v>
      </c>
      <c r="Q1322" s="331">
        <v>0</v>
      </c>
      <c r="R1322" s="184">
        <v>0</v>
      </c>
      <c r="S1322" s="331">
        <v>6.9693097000000004E-5</v>
      </c>
      <c r="T1322" s="184">
        <v>0</v>
      </c>
      <c r="U1322" s="184">
        <v>0</v>
      </c>
      <c r="V1322" s="184">
        <v>0</v>
      </c>
      <c r="W1322" s="184">
        <v>0</v>
      </c>
      <c r="X1322" s="331">
        <v>0</v>
      </c>
      <c r="Y1322"/>
      <c r="Z1322" s="288">
        <v>0.22023204666666668</v>
      </c>
      <c r="AA1322"/>
      <c r="AB1322" s="164">
        <v>2.6961757</v>
      </c>
      <c r="AC1322" s="164">
        <v>2.2833095000000001</v>
      </c>
      <c r="AD1322" s="164">
        <v>0</v>
      </c>
      <c r="AE1322" s="164">
        <v>0</v>
      </c>
      <c r="AF1322" s="164">
        <v>0.17386072999999999</v>
      </c>
      <c r="AG1322" s="164">
        <v>0.22390909000000001</v>
      </c>
      <c r="AH1322" s="164">
        <v>1.5096421E-2</v>
      </c>
      <c r="AI1322"/>
      <c r="AJ1322" s="185">
        <v>3.8960442000000001E-3</v>
      </c>
      <c r="AK1322" s="185">
        <v>3.6800129000000002E-3</v>
      </c>
      <c r="AL1322" s="185">
        <v>1.7211291999999999E-4</v>
      </c>
      <c r="AM1322" s="187">
        <v>4.3918372E-5</v>
      </c>
      <c r="AN1322" s="176">
        <v>2.2062427E-7</v>
      </c>
      <c r="AO1322" s="176">
        <v>6.3651228999999997E-10</v>
      </c>
      <c r="AP1322" s="176">
        <v>6.1510324999999996E-3</v>
      </c>
      <c r="AQ1322" s="192">
        <v>2.0437533999999999E-7</v>
      </c>
      <c r="AR1322" s="192">
        <v>6.1664972999999997E-10</v>
      </c>
      <c r="AS1322" s="192">
        <v>1.6847751E-14</v>
      </c>
      <c r="AT1322" s="193">
        <v>0</v>
      </c>
      <c r="AU1322" s="193">
        <v>0</v>
      </c>
      <c r="AV1322" s="192">
        <v>1.5493536999999999E-11</v>
      </c>
      <c r="AW1322" s="192">
        <v>1.6233442999999999E-8</v>
      </c>
      <c r="AX1322" s="192">
        <v>3.5332822000000001E-12</v>
      </c>
      <c r="AY1322" s="192">
        <v>1.6312432000000001E-11</v>
      </c>
      <c r="AZ1322" s="193">
        <v>0</v>
      </c>
      <c r="BA1322" s="193">
        <v>0</v>
      </c>
      <c r="BB1322" s="193">
        <v>0</v>
      </c>
      <c r="BC1322" s="193">
        <v>0</v>
      </c>
      <c r="BD1322" s="193">
        <v>0</v>
      </c>
      <c r="BE1322" s="193">
        <v>0</v>
      </c>
      <c r="BF1322" s="193">
        <v>0</v>
      </c>
      <c r="BG1322" s="193">
        <v>0</v>
      </c>
      <c r="BH1322" s="192">
        <v>2.6715686999999999E-6</v>
      </c>
      <c r="BI1322" s="193">
        <v>6.1483609999999998E-3</v>
      </c>
      <c r="BJ1322" s="193">
        <v>0</v>
      </c>
      <c r="BK1322" s="193">
        <v>0</v>
      </c>
      <c r="BL1322" s="193">
        <v>0</v>
      </c>
      <c r="BM1322"/>
      <c r="BN1322" s="186">
        <v>9.3376338E-6</v>
      </c>
      <c r="BO1322" s="186">
        <v>1.1246283E-7</v>
      </c>
      <c r="BP1322" s="186">
        <v>6.1406537999999996E-6</v>
      </c>
      <c r="BQ1322" s="164">
        <v>2.7526097000000002E-10</v>
      </c>
      <c r="BR1322" s="186">
        <v>2.1985460999999999E-7</v>
      </c>
      <c r="BS1322" s="186">
        <v>0</v>
      </c>
      <c r="BT1322" s="164">
        <v>0</v>
      </c>
      <c r="BU1322" s="186">
        <v>0</v>
      </c>
      <c r="BV1322" s="164">
        <v>0</v>
      </c>
      <c r="BW1322" s="164">
        <v>8.3968821000000001E-10</v>
      </c>
      <c r="BX1322" s="164">
        <v>0</v>
      </c>
      <c r="BY1322" s="164">
        <v>0</v>
      </c>
      <c r="BZ1322" s="164">
        <v>0</v>
      </c>
      <c r="CA1322" s="186">
        <v>1.1782131000000001E-7</v>
      </c>
      <c r="CB1322" s="186">
        <v>2.7457262E-6</v>
      </c>
      <c r="CC1322" s="186">
        <v>8.8379496E-14</v>
      </c>
      <c r="CD1322" s="164">
        <v>0</v>
      </c>
      <c r="CE1322"/>
      <c r="CF1322" s="330">
        <v>0</v>
      </c>
      <c r="CG1322" s="330">
        <v>0.22023205000000001</v>
      </c>
      <c r="CH1322" s="330">
        <v>0</v>
      </c>
      <c r="CI1322" s="330">
        <v>7.6945432999999994E-5</v>
      </c>
      <c r="CJ1322" s="329">
        <v>4.2859713999999997E-5</v>
      </c>
      <c r="CK1322" s="330">
        <v>0</v>
      </c>
      <c r="CL1322" s="330">
        <v>0</v>
      </c>
      <c r="CM1322" s="329">
        <v>8.2465357000000001E-6</v>
      </c>
      <c r="CN1322" s="330">
        <v>0</v>
      </c>
      <c r="CO1322" s="330">
        <v>7.8525850999999994E-2</v>
      </c>
      <c r="CP1322"/>
      <c r="CQ1322">
        <v>3.3034806999999999E-2</v>
      </c>
      <c r="CR1322">
        <v>2.1221033299999997E-3</v>
      </c>
      <c r="CS1322">
        <v>1.40180281E-3</v>
      </c>
      <c r="CT1322">
        <v>1.40180281E-3</v>
      </c>
      <c r="CU1322">
        <v>6.9693097000000004E-5</v>
      </c>
      <c r="CV1322" s="134"/>
      <c r="CW1322" s="384"/>
      <c r="CZ1322" s="11"/>
      <c r="DA1322" s="236"/>
      <c r="DB1322" s="40"/>
      <c r="DC1322"/>
      <c r="DD1322"/>
      <c r="DE1322"/>
      <c r="DF1322"/>
      <c r="DG1322"/>
      <c r="DH1322"/>
      <c r="DI1322" s="32"/>
      <c r="DJ1322" s="32"/>
      <c r="DK1322" s="32"/>
      <c r="DL1322" s="32"/>
    </row>
    <row r="1323" spans="1:116" ht="14.4" x14ac:dyDescent="0.3">
      <c r="A1323" t="s">
        <v>7198</v>
      </c>
      <c r="B1323" s="113" t="s">
        <v>3344</v>
      </c>
      <c r="C1323" s="182" t="s">
        <v>2656</v>
      </c>
      <c r="D1323" s="40" t="s">
        <v>7175</v>
      </c>
      <c r="E1323" s="181" t="s">
        <v>1318</v>
      </c>
      <c r="F1323" s="184" t="s">
        <v>4564</v>
      </c>
      <c r="G1323" s="184">
        <v>1.2382095660000002E-2</v>
      </c>
      <c r="H1323" s="184">
        <v>7.9543425999999997E-4</v>
      </c>
      <c r="I1323" s="184">
        <v>1.3711376700000001E-3</v>
      </c>
      <c r="J1323" s="328">
        <v>1.8648273E-4</v>
      </c>
      <c r="K1323" s="184">
        <v>1.0029041000000001E-2</v>
      </c>
      <c r="L1323" s="184">
        <v>7.2295740000000001E-4</v>
      </c>
      <c r="M1323" s="184">
        <v>6.4818027000000005E-4</v>
      </c>
      <c r="N1323" s="184">
        <v>6.1452516999999996E-4</v>
      </c>
      <c r="O1323" s="331">
        <v>1.8090909000000001E-4</v>
      </c>
      <c r="P1323" s="331">
        <v>0</v>
      </c>
      <c r="Q1323" s="331">
        <v>0</v>
      </c>
      <c r="R1323" s="331">
        <v>0</v>
      </c>
      <c r="S1323" s="184">
        <v>1.8648273E-4</v>
      </c>
      <c r="T1323" s="331">
        <v>0</v>
      </c>
      <c r="U1323" s="184">
        <v>0</v>
      </c>
      <c r="V1323" s="184">
        <v>0</v>
      </c>
      <c r="W1323" s="184">
        <v>0</v>
      </c>
      <c r="X1323" s="184">
        <v>0</v>
      </c>
      <c r="Y1323"/>
      <c r="Z1323" s="288">
        <v>6.6860273333333345E-2</v>
      </c>
      <c r="AA1323"/>
      <c r="AB1323" s="164">
        <v>1.7382128999999999</v>
      </c>
      <c r="AC1323" s="164">
        <v>0.70600178000000002</v>
      </c>
      <c r="AD1323" s="164">
        <v>0</v>
      </c>
      <c r="AE1323" s="164">
        <v>0</v>
      </c>
      <c r="AF1323" s="164">
        <v>0.31270335999999999</v>
      </c>
      <c r="AG1323" s="164">
        <v>0.44500482000000002</v>
      </c>
      <c r="AH1323" s="164">
        <v>0.27450296000000002</v>
      </c>
      <c r="AI1323"/>
      <c r="AJ1323" s="185">
        <v>1.3986084999999999E-3</v>
      </c>
      <c r="AK1323" s="185">
        <v>1.3015421E-3</v>
      </c>
      <c r="AL1323" s="187">
        <v>5.5773550999999997E-5</v>
      </c>
      <c r="AM1323" s="187">
        <v>4.1292850999999998E-5</v>
      </c>
      <c r="AN1323" s="176">
        <v>7.8030099999999997E-8</v>
      </c>
      <c r="AO1323" s="176">
        <v>2.0626313E-10</v>
      </c>
      <c r="AP1323" s="176">
        <v>5.7833125000000003E-3</v>
      </c>
      <c r="AQ1323" s="192">
        <v>6.2046334999999996E-8</v>
      </c>
      <c r="AR1323" s="192">
        <v>1.8720876999999999E-10</v>
      </c>
      <c r="AS1323" s="192">
        <v>5.1148109999999998E-15</v>
      </c>
      <c r="AT1323" s="193">
        <v>0</v>
      </c>
      <c r="AU1323" s="193">
        <v>0</v>
      </c>
      <c r="AV1323" s="192">
        <v>1.6467668E-11</v>
      </c>
      <c r="AW1323" s="192">
        <v>1.5967296999999999E-8</v>
      </c>
      <c r="AX1323" s="192">
        <v>3.7554316000000004E-12</v>
      </c>
      <c r="AY1323" s="192">
        <v>1.5293815000000002E-11</v>
      </c>
      <c r="AZ1323" s="193">
        <v>0</v>
      </c>
      <c r="BA1323" s="193">
        <v>0</v>
      </c>
      <c r="BB1323" s="193">
        <v>0</v>
      </c>
      <c r="BC1323" s="193">
        <v>0</v>
      </c>
      <c r="BD1323" s="193">
        <v>0</v>
      </c>
      <c r="BE1323" s="193">
        <v>0</v>
      </c>
      <c r="BF1323" s="193">
        <v>0</v>
      </c>
      <c r="BG1323" s="193">
        <v>0</v>
      </c>
      <c r="BH1323" s="192">
        <v>7.1485046E-6</v>
      </c>
      <c r="BI1323" s="193">
        <v>5.7761640000000003E-3</v>
      </c>
      <c r="BJ1323" s="193">
        <v>0</v>
      </c>
      <c r="BK1323" s="193">
        <v>0</v>
      </c>
      <c r="BL1323" s="193">
        <v>0</v>
      </c>
      <c r="BM1323"/>
      <c r="BN1323" s="186">
        <v>3.1636529000000001E-6</v>
      </c>
      <c r="BO1323" s="186">
        <v>1.0544018E-7</v>
      </c>
      <c r="BP1323" s="186">
        <v>1.8642419E-6</v>
      </c>
      <c r="BQ1323" s="164">
        <v>2.9256755E-10</v>
      </c>
      <c r="BR1323" s="186">
        <v>2.4878284000000001E-7</v>
      </c>
      <c r="BS1323" s="186">
        <v>0</v>
      </c>
      <c r="BT1323" s="164">
        <v>0</v>
      </c>
      <c r="BU1323" s="186">
        <v>0</v>
      </c>
      <c r="BV1323" s="164">
        <v>0</v>
      </c>
      <c r="BW1323" s="164">
        <v>8.9248223999999995E-10</v>
      </c>
      <c r="BX1323" s="164">
        <v>0</v>
      </c>
      <c r="BY1323" s="164">
        <v>0</v>
      </c>
      <c r="BZ1323" s="164">
        <v>0</v>
      </c>
      <c r="CA1323" s="186">
        <v>1.2431427999999999E-7</v>
      </c>
      <c r="CB1323" s="186">
        <v>8.1968846000000003E-7</v>
      </c>
      <c r="CC1323" s="186">
        <v>2.3648323999999999E-13</v>
      </c>
      <c r="CD1323" s="164">
        <v>0</v>
      </c>
      <c r="CE1323"/>
      <c r="CF1323" s="330">
        <v>0</v>
      </c>
      <c r="CG1323" s="330">
        <v>6.6860274999999997E-2</v>
      </c>
      <c r="CH1323" s="330">
        <v>0</v>
      </c>
      <c r="CI1323" s="330">
        <v>7.2140637E-5</v>
      </c>
      <c r="CJ1323" s="329">
        <v>4.4048007999999998E-5</v>
      </c>
      <c r="CK1323" s="330">
        <v>0</v>
      </c>
      <c r="CL1323" s="330">
        <v>0</v>
      </c>
      <c r="CM1323" s="329">
        <v>8.9200424000000006E-6</v>
      </c>
      <c r="CN1323" s="330">
        <v>0</v>
      </c>
      <c r="CO1323" s="330">
        <v>9.5485029999999999E-2</v>
      </c>
      <c r="CP1323"/>
      <c r="CQ1323">
        <v>1.0029041000000001E-2</v>
      </c>
      <c r="CR1323">
        <v>2.1665719300000001E-3</v>
      </c>
      <c r="CS1323">
        <v>1.3711376700000001E-3</v>
      </c>
      <c r="CT1323">
        <v>1.3711376700000001E-3</v>
      </c>
      <c r="CU1323">
        <v>1.8648273E-4</v>
      </c>
      <c r="CV1323" s="134"/>
      <c r="CW1323" s="384"/>
      <c r="CZ1323" s="11"/>
      <c r="DA1323" s="236"/>
      <c r="DB1323" s="40"/>
      <c r="DC1323"/>
      <c r="DD1323"/>
      <c r="DE1323"/>
      <c r="DF1323"/>
      <c r="DG1323"/>
      <c r="DH1323"/>
      <c r="DI1323" s="32"/>
      <c r="DJ1323" s="32"/>
      <c r="DK1323" s="32"/>
      <c r="DL1323" s="32"/>
    </row>
    <row r="1324" spans="1:116" ht="14.4" x14ac:dyDescent="0.3">
      <c r="A1324" t="s">
        <v>7199</v>
      </c>
      <c r="B1324" s="113" t="s">
        <v>3344</v>
      </c>
      <c r="C1324" s="182" t="s">
        <v>2657</v>
      </c>
      <c r="D1324" s="40" t="s">
        <v>7175</v>
      </c>
      <c r="E1324" s="181" t="s">
        <v>1318</v>
      </c>
      <c r="F1324" s="184" t="s">
        <v>4565</v>
      </c>
      <c r="G1324" s="184">
        <v>2.0246889888E-2</v>
      </c>
      <c r="H1324" s="184">
        <v>3.7940317799999999E-4</v>
      </c>
      <c r="I1324" s="184">
        <v>7.3622415999999996E-4</v>
      </c>
      <c r="J1324" s="328">
        <v>5.6257115500000007E-3</v>
      </c>
      <c r="K1324" s="331">
        <v>1.3505550999999999E-2</v>
      </c>
      <c r="L1324" s="331">
        <v>3.9881484E-4</v>
      </c>
      <c r="M1324" s="184">
        <v>3.3740932000000002E-4</v>
      </c>
      <c r="N1324" s="331">
        <v>3.2805287E-4</v>
      </c>
      <c r="O1324" s="331">
        <v>5.1350307999999997E-5</v>
      </c>
      <c r="P1324" s="331">
        <v>0</v>
      </c>
      <c r="Q1324" s="184">
        <v>0</v>
      </c>
      <c r="R1324" s="184">
        <v>0</v>
      </c>
      <c r="S1324" s="331">
        <v>1.2787955000000001E-4</v>
      </c>
      <c r="T1324" s="184">
        <v>0</v>
      </c>
      <c r="U1324" s="184">
        <v>5.4978320000000002E-3</v>
      </c>
      <c r="V1324" s="184">
        <v>0</v>
      </c>
      <c r="W1324" s="184">
        <v>0</v>
      </c>
      <c r="X1324" s="184">
        <v>0</v>
      </c>
      <c r="Y1324"/>
      <c r="Z1324" s="288">
        <v>9.0037006666666669E-2</v>
      </c>
      <c r="AA1324"/>
      <c r="AB1324" s="164">
        <v>2.1456263</v>
      </c>
      <c r="AC1324" s="164">
        <v>0.87752611000000003</v>
      </c>
      <c r="AD1324" s="164">
        <v>0.68008807999999998</v>
      </c>
      <c r="AE1324" s="164">
        <v>0</v>
      </c>
      <c r="AF1324" s="164">
        <v>3.0964219000000001E-2</v>
      </c>
      <c r="AG1324" s="164">
        <v>0.19167239999999999</v>
      </c>
      <c r="AH1324" s="164">
        <v>0.36537547999999997</v>
      </c>
      <c r="AI1324"/>
      <c r="AJ1324" s="185">
        <v>1.627526E-3</v>
      </c>
      <c r="AK1324" s="185">
        <v>1.5280792E-3</v>
      </c>
      <c r="AL1324" s="187">
        <v>7.0994062999999997E-5</v>
      </c>
      <c r="AM1324" s="187">
        <v>2.8452764000000001E-5</v>
      </c>
      <c r="AN1324" s="176">
        <v>9.161146E-8</v>
      </c>
      <c r="AO1324" s="176">
        <v>2.6255201E-10</v>
      </c>
      <c r="AP1324" s="176">
        <v>3.9849808999999998E-3</v>
      </c>
      <c r="AQ1324" s="192">
        <v>8.3554341000000001E-8</v>
      </c>
      <c r="AR1324" s="192">
        <v>2.5210361999999998E-10</v>
      </c>
      <c r="AS1324" s="192">
        <v>6.8878309000000004E-15</v>
      </c>
      <c r="AT1324" s="193">
        <v>0</v>
      </c>
      <c r="AU1324" s="193">
        <v>0</v>
      </c>
      <c r="AV1324" s="192">
        <v>8.7909594000000008E-12</v>
      </c>
      <c r="AW1324" s="192">
        <v>8.0483279000000006E-9</v>
      </c>
      <c r="AX1324" s="192">
        <v>2.0047676E-12</v>
      </c>
      <c r="AY1324" s="192">
        <v>8.4367355999999997E-12</v>
      </c>
      <c r="AZ1324" s="193">
        <v>0</v>
      </c>
      <c r="BA1324" s="193">
        <v>0</v>
      </c>
      <c r="BB1324" s="193">
        <v>0</v>
      </c>
      <c r="BC1324" s="193">
        <v>0</v>
      </c>
      <c r="BD1324" s="193">
        <v>0</v>
      </c>
      <c r="BE1324" s="193">
        <v>0</v>
      </c>
      <c r="BF1324" s="193">
        <v>0</v>
      </c>
      <c r="BG1324" s="193">
        <v>0</v>
      </c>
      <c r="BH1324" s="192">
        <v>1.2831875999999999E-5</v>
      </c>
      <c r="BI1324" s="193">
        <v>3.9721490999999999E-3</v>
      </c>
      <c r="BJ1324" s="193">
        <v>0</v>
      </c>
      <c r="BK1324" s="193">
        <v>0</v>
      </c>
      <c r="BL1324" s="193">
        <v>0</v>
      </c>
      <c r="BM1324"/>
      <c r="BN1324" s="186">
        <v>4.7440903E-6</v>
      </c>
      <c r="BO1324" s="186">
        <v>5.8165404999999998E-8</v>
      </c>
      <c r="BP1324" s="186">
        <v>2.5104706E-6</v>
      </c>
      <c r="BQ1324" s="164">
        <v>1.5618177E-10</v>
      </c>
      <c r="BR1324" s="186">
        <v>9.3875486000000001E-8</v>
      </c>
      <c r="BS1324" s="186">
        <v>0</v>
      </c>
      <c r="BT1324" s="164">
        <v>0</v>
      </c>
      <c r="BU1324" s="186">
        <v>0</v>
      </c>
      <c r="BV1324" s="164">
        <v>0</v>
      </c>
      <c r="BW1324" s="164">
        <v>4.7643509999999995E-10</v>
      </c>
      <c r="BX1324" s="164">
        <v>0</v>
      </c>
      <c r="BY1324" s="164">
        <v>0</v>
      </c>
      <c r="BZ1324" s="164">
        <v>0</v>
      </c>
      <c r="CA1324" s="186">
        <v>6.6484788000000001E-8</v>
      </c>
      <c r="CB1324" s="186">
        <v>2.0144611999999998E-6</v>
      </c>
      <c r="CC1324" s="186">
        <v>1.6216713999999999E-13</v>
      </c>
      <c r="CD1324" s="164">
        <v>0</v>
      </c>
      <c r="CE1324"/>
      <c r="CF1324" s="330">
        <v>0</v>
      </c>
      <c r="CG1324" s="330">
        <v>9.0037006000000003E-2</v>
      </c>
      <c r="CH1324" s="330">
        <v>0</v>
      </c>
      <c r="CI1324" s="330">
        <v>3.9795922999999999E-5</v>
      </c>
      <c r="CJ1324" s="329">
        <v>2.2929128E-5</v>
      </c>
      <c r="CK1324" s="330">
        <v>0</v>
      </c>
      <c r="CL1324" s="330">
        <v>0</v>
      </c>
      <c r="CM1324" s="329">
        <v>3.7125288999999998E-6</v>
      </c>
      <c r="CN1324" s="330">
        <v>0</v>
      </c>
      <c r="CO1324" s="330">
        <v>6.1651773999999999E-2</v>
      </c>
      <c r="CP1324"/>
      <c r="CQ1324">
        <v>1.3505550999999999E-2</v>
      </c>
      <c r="CR1324">
        <v>1.1156273380000001E-3</v>
      </c>
      <c r="CS1324">
        <v>7.3622415999999996E-4</v>
      </c>
      <c r="CT1324">
        <v>7.3622415999999996E-4</v>
      </c>
      <c r="CU1324">
        <v>5.6257115500000007E-3</v>
      </c>
      <c r="CV1324" s="134"/>
      <c r="CW1324" s="384"/>
      <c r="CZ1324" s="11"/>
      <c r="DA1324" s="236"/>
      <c r="DB1324" s="40"/>
      <c r="DC1324"/>
      <c r="DD1324"/>
      <c r="DE1324"/>
      <c r="DF1324"/>
      <c r="DG1324"/>
      <c r="DH1324"/>
      <c r="DI1324" s="32"/>
      <c r="DJ1324" s="32"/>
      <c r="DK1324" s="32"/>
      <c r="DL1324" s="32"/>
    </row>
    <row r="1325" spans="1:116" ht="14.4" x14ac:dyDescent="0.3">
      <c r="A1325" s="39" t="s">
        <v>7200</v>
      </c>
      <c r="B1325" s="113" t="s">
        <v>3344</v>
      </c>
      <c r="C1325" s="182" t="s">
        <v>2658</v>
      </c>
      <c r="D1325" s="40" t="s">
        <v>7175</v>
      </c>
      <c r="E1325" s="181" t="s">
        <v>1318</v>
      </c>
      <c r="F1325" s="184" t="s">
        <v>4566</v>
      </c>
      <c r="G1325" s="184">
        <v>2.2313579268000004E-2</v>
      </c>
      <c r="H1325" s="184">
        <v>4.6198307900000002E-4</v>
      </c>
      <c r="I1325" s="184">
        <v>1.08394326E-3</v>
      </c>
      <c r="J1325" s="328">
        <v>1.5699419829000003E-2</v>
      </c>
      <c r="K1325" s="331">
        <v>5.0682330999999997E-3</v>
      </c>
      <c r="L1325" s="331">
        <v>6.9699922999999996E-4</v>
      </c>
      <c r="M1325" s="331">
        <v>3.8694403E-4</v>
      </c>
      <c r="N1325" s="331">
        <v>3.6282890000000003E-4</v>
      </c>
      <c r="O1325" s="331">
        <v>9.9154178999999996E-5</v>
      </c>
      <c r="P1325" s="331">
        <v>0</v>
      </c>
      <c r="Q1325" s="331">
        <v>0</v>
      </c>
      <c r="R1325" s="184">
        <v>0</v>
      </c>
      <c r="S1325" s="331">
        <v>3.7108828999999999E-5</v>
      </c>
      <c r="T1325" s="331">
        <v>0</v>
      </c>
      <c r="U1325" s="184">
        <v>1.5662311000000002E-2</v>
      </c>
      <c r="V1325" s="184">
        <v>0</v>
      </c>
      <c r="W1325" s="184">
        <v>0</v>
      </c>
      <c r="X1325" s="184">
        <v>0</v>
      </c>
      <c r="Y1325"/>
      <c r="Z1325" s="288">
        <v>3.3788220666666667E-2</v>
      </c>
      <c r="AA1325"/>
      <c r="AB1325" s="164">
        <v>2.7030978000000001</v>
      </c>
      <c r="AC1325" s="164">
        <v>0.40394026999999999</v>
      </c>
      <c r="AD1325" s="164">
        <v>1.9374456</v>
      </c>
      <c r="AE1325" s="164">
        <v>0</v>
      </c>
      <c r="AF1325" s="164">
        <v>0.18002377999999999</v>
      </c>
      <c r="AG1325" s="164">
        <v>2.1150714000000001E-2</v>
      </c>
      <c r="AH1325" s="164">
        <v>0.16053738000000001</v>
      </c>
      <c r="AI1325"/>
      <c r="AJ1325" s="185">
        <v>8.0834530000000002E-4</v>
      </c>
      <c r="AK1325" s="185">
        <v>7.6025227999999996E-4</v>
      </c>
      <c r="AL1325" s="187">
        <v>3.0168953999999999E-5</v>
      </c>
      <c r="AM1325" s="187">
        <v>1.7924062999999999E-5</v>
      </c>
      <c r="AN1325" s="176">
        <v>4.5578674000000003E-8</v>
      </c>
      <c r="AO1325" s="176">
        <v>1.1157157E-10</v>
      </c>
      <c r="AP1325" s="176">
        <v>2.5103729000000002E-3</v>
      </c>
      <c r="AQ1325" s="192">
        <v>3.1355468999999999E-8</v>
      </c>
      <c r="AR1325" s="192">
        <v>9.4607019000000002E-11</v>
      </c>
      <c r="AS1325" s="192">
        <v>2.5847988999999999E-15</v>
      </c>
      <c r="AT1325" s="193">
        <v>0</v>
      </c>
      <c r="AU1325" s="193">
        <v>0</v>
      </c>
      <c r="AV1325" s="192">
        <v>9.7228659999999999E-12</v>
      </c>
      <c r="AW1325" s="192">
        <v>1.4213481999999999E-8</v>
      </c>
      <c r="AX1325" s="192">
        <v>2.2172877E-12</v>
      </c>
      <c r="AY1325" s="192">
        <v>1.4744683000000001E-11</v>
      </c>
      <c r="AZ1325" s="193">
        <v>0</v>
      </c>
      <c r="BA1325" s="193">
        <v>0</v>
      </c>
      <c r="BB1325" s="193">
        <v>0</v>
      </c>
      <c r="BC1325" s="193">
        <v>0</v>
      </c>
      <c r="BD1325" s="193">
        <v>0</v>
      </c>
      <c r="BE1325" s="193">
        <v>0</v>
      </c>
      <c r="BF1325" s="193">
        <v>0</v>
      </c>
      <c r="BG1325" s="193">
        <v>0</v>
      </c>
      <c r="BH1325" s="192">
        <v>2.4013121E-5</v>
      </c>
      <c r="BI1325" s="193">
        <v>2.4863597999999999E-3</v>
      </c>
      <c r="BJ1325" s="193">
        <v>0</v>
      </c>
      <c r="BK1325" s="193">
        <v>0</v>
      </c>
      <c r="BL1325" s="193">
        <v>0</v>
      </c>
      <c r="BM1325"/>
      <c r="BN1325" s="186">
        <v>4.5480267000000002E-6</v>
      </c>
      <c r="BO1325" s="186">
        <v>1.0165429999999999E-7</v>
      </c>
      <c r="BP1325" s="186">
        <v>9.4210525000000004E-7</v>
      </c>
      <c r="BQ1325" s="164">
        <v>1.7273818999999999E-10</v>
      </c>
      <c r="BR1325" s="186">
        <v>1.7248708E-7</v>
      </c>
      <c r="BS1325" s="186">
        <v>0</v>
      </c>
      <c r="BT1325" s="164">
        <v>0</v>
      </c>
      <c r="BU1325" s="186">
        <v>0</v>
      </c>
      <c r="BV1325" s="164">
        <v>0</v>
      </c>
      <c r="BW1325" s="164">
        <v>5.2694074000000003E-10</v>
      </c>
      <c r="BX1325" s="164">
        <v>0</v>
      </c>
      <c r="BY1325" s="164">
        <v>0</v>
      </c>
      <c r="BZ1325" s="164">
        <v>0</v>
      </c>
      <c r="CA1325" s="186">
        <v>7.5955415999999994E-8</v>
      </c>
      <c r="CB1325" s="186">
        <v>3.2551249000000001E-6</v>
      </c>
      <c r="CC1325" s="186">
        <v>4.7058601000000003E-14</v>
      </c>
      <c r="CD1325" s="164">
        <v>0</v>
      </c>
      <c r="CE1325"/>
      <c r="CF1325" s="330">
        <v>0</v>
      </c>
      <c r="CG1325" s="330">
        <v>3.3788221E-2</v>
      </c>
      <c r="CH1325" s="330">
        <v>0</v>
      </c>
      <c r="CI1325" s="330">
        <v>6.9550389999999997E-5</v>
      </c>
      <c r="CJ1325" s="329">
        <v>2.6295330000000001E-5</v>
      </c>
      <c r="CK1325" s="330">
        <v>0</v>
      </c>
      <c r="CL1325" s="330">
        <v>0</v>
      </c>
      <c r="CM1325" s="329">
        <v>6.7229735999999998E-6</v>
      </c>
      <c r="CN1325" s="330">
        <v>0</v>
      </c>
      <c r="CO1325" s="330">
        <v>3.8160841000000001E-2</v>
      </c>
      <c r="CP1325"/>
      <c r="CQ1325">
        <v>5.0682330999999997E-3</v>
      </c>
      <c r="CR1325">
        <v>1.5459263389999999E-3</v>
      </c>
      <c r="CS1325">
        <v>1.08394326E-3</v>
      </c>
      <c r="CT1325">
        <v>1.08394326E-3</v>
      </c>
      <c r="CU1325">
        <v>1.5699419829000003E-2</v>
      </c>
      <c r="CV1325" s="134"/>
      <c r="CW1325" s="384"/>
      <c r="CZ1325" s="11"/>
      <c r="DA1325" s="236"/>
      <c r="DB1325" s="47"/>
      <c r="DC1325"/>
      <c r="DD1325"/>
      <c r="DE1325"/>
      <c r="DF1325"/>
      <c r="DG1325"/>
      <c r="DH1325"/>
      <c r="DI1325" s="32"/>
      <c r="DJ1325" s="32"/>
      <c r="DK1325" s="32"/>
      <c r="DL1325" s="32"/>
    </row>
    <row r="1326" spans="1:116" ht="14.4" x14ac:dyDescent="0.3">
      <c r="A1326" t="s">
        <v>7201</v>
      </c>
      <c r="B1326" s="113" t="s">
        <v>3344</v>
      </c>
      <c r="C1326" s="182" t="s">
        <v>2659</v>
      </c>
      <c r="D1326" s="40" t="s">
        <v>7175</v>
      </c>
      <c r="E1326" s="181" t="s">
        <v>1318</v>
      </c>
      <c r="F1326" s="184" t="s">
        <v>4567</v>
      </c>
      <c r="G1326" s="184">
        <v>2.0583675959E-2</v>
      </c>
      <c r="H1326" s="184">
        <v>2.7149013799999998E-4</v>
      </c>
      <c r="I1326" s="184">
        <v>6.2370428000000006E-4</v>
      </c>
      <c r="J1326" s="328">
        <v>9.7009118409999984E-3</v>
      </c>
      <c r="K1326" s="331">
        <v>9.9875697000000006E-3</v>
      </c>
      <c r="L1326" s="331">
        <v>3.8504752E-4</v>
      </c>
      <c r="M1326" s="331">
        <v>2.3865676000000001E-4</v>
      </c>
      <c r="N1326" s="331">
        <v>2.2322469000000001E-4</v>
      </c>
      <c r="O1326" s="331">
        <v>4.8265447999999998E-5</v>
      </c>
      <c r="P1326" s="331">
        <v>0</v>
      </c>
      <c r="Q1326" s="184">
        <v>0</v>
      </c>
      <c r="R1326" s="331">
        <v>0</v>
      </c>
      <c r="S1326" s="331">
        <v>7.9794140999999994E-5</v>
      </c>
      <c r="T1326" s="331">
        <v>0</v>
      </c>
      <c r="U1326" s="184">
        <v>9.6211176999999991E-3</v>
      </c>
      <c r="V1326" s="184">
        <v>0</v>
      </c>
      <c r="W1326" s="184">
        <v>0</v>
      </c>
      <c r="X1326" s="184">
        <v>0</v>
      </c>
      <c r="Y1326"/>
      <c r="Z1326" s="288">
        <v>6.6583798000000013E-2</v>
      </c>
      <c r="AA1326"/>
      <c r="AB1326" s="164">
        <v>2.3856856</v>
      </c>
      <c r="AC1326" s="164">
        <v>0.74748680999999995</v>
      </c>
      <c r="AD1326" s="164">
        <v>1.1901432000000001</v>
      </c>
      <c r="AE1326" s="164">
        <v>0</v>
      </c>
      <c r="AF1326" s="164">
        <v>5.6041575000000003E-2</v>
      </c>
      <c r="AG1326" s="164">
        <v>4.8482293000000003E-2</v>
      </c>
      <c r="AH1326" s="164">
        <v>0.3435317</v>
      </c>
      <c r="AI1326"/>
      <c r="AJ1326" s="185">
        <v>1.2262815E-3</v>
      </c>
      <c r="AK1326" s="185">
        <v>1.1600216E-3</v>
      </c>
      <c r="AL1326" s="187">
        <v>5.2984710999999998E-5</v>
      </c>
      <c r="AM1326" s="187">
        <v>1.3275241999999999E-5</v>
      </c>
      <c r="AN1326" s="176">
        <v>6.9545657999999996E-8</v>
      </c>
      <c r="AO1326" s="176">
        <v>1.9594936999999999E-10</v>
      </c>
      <c r="AP1326" s="176">
        <v>1.8592775000000001E-3</v>
      </c>
      <c r="AQ1326" s="192">
        <v>6.1789764999999994E-8</v>
      </c>
      <c r="AR1326" s="192">
        <v>1.8643462999999999E-10</v>
      </c>
      <c r="AS1326" s="192">
        <v>5.0936605999999999E-15</v>
      </c>
      <c r="AT1326" s="193">
        <v>0</v>
      </c>
      <c r="AU1326" s="193">
        <v>0</v>
      </c>
      <c r="AV1326" s="192">
        <v>5.9818381000000004E-12</v>
      </c>
      <c r="AW1326" s="192">
        <v>7.7499116999999999E-9</v>
      </c>
      <c r="AX1326" s="192">
        <v>1.3641508999999999E-12</v>
      </c>
      <c r="AY1326" s="192">
        <v>8.1454945999999993E-12</v>
      </c>
      <c r="AZ1326" s="193">
        <v>0</v>
      </c>
      <c r="BA1326" s="193">
        <v>0</v>
      </c>
      <c r="BB1326" s="193">
        <v>0</v>
      </c>
      <c r="BC1326" s="193">
        <v>0</v>
      </c>
      <c r="BD1326" s="193">
        <v>0</v>
      </c>
      <c r="BE1326" s="193">
        <v>0</v>
      </c>
      <c r="BF1326" s="193">
        <v>0</v>
      </c>
      <c r="BG1326" s="193">
        <v>0</v>
      </c>
      <c r="BH1326" s="192">
        <v>1.6935845000000001E-5</v>
      </c>
      <c r="BI1326" s="193">
        <v>1.8423417E-3</v>
      </c>
      <c r="BJ1326" s="193">
        <v>0</v>
      </c>
      <c r="BK1326" s="193">
        <v>0</v>
      </c>
      <c r="BL1326" s="193">
        <v>0</v>
      </c>
      <c r="BM1326"/>
      <c r="BN1326" s="186">
        <v>4.6539452000000001E-6</v>
      </c>
      <c r="BO1326" s="186">
        <v>5.6157501000000002E-8</v>
      </c>
      <c r="BP1326" s="186">
        <v>1.856533E-6</v>
      </c>
      <c r="BQ1326" s="164">
        <v>1.0627441E-10</v>
      </c>
      <c r="BR1326" s="186">
        <v>8.9460309000000004E-8</v>
      </c>
      <c r="BS1326" s="186">
        <v>0</v>
      </c>
      <c r="BT1326" s="164">
        <v>0</v>
      </c>
      <c r="BU1326" s="186">
        <v>0</v>
      </c>
      <c r="BV1326" s="164">
        <v>0</v>
      </c>
      <c r="BW1326" s="164">
        <v>3.2419187999999999E-10</v>
      </c>
      <c r="BX1326" s="164">
        <v>0</v>
      </c>
      <c r="BY1326" s="164">
        <v>0</v>
      </c>
      <c r="BZ1326" s="164">
        <v>0</v>
      </c>
      <c r="CA1326" s="186">
        <v>4.6315972E-8</v>
      </c>
      <c r="CB1326" s="186">
        <v>2.6050479000000002E-6</v>
      </c>
      <c r="CC1326" s="186">
        <v>1.0118887E-13</v>
      </c>
      <c r="CD1326" s="164">
        <v>0</v>
      </c>
      <c r="CE1326"/>
      <c r="CF1326" s="330">
        <v>0</v>
      </c>
      <c r="CG1326" s="330">
        <v>6.6583798E-2</v>
      </c>
      <c r="CH1326" s="330">
        <v>0</v>
      </c>
      <c r="CI1326" s="330">
        <v>3.8422144E-5</v>
      </c>
      <c r="CJ1326" s="329">
        <v>1.6218257999999999E-5</v>
      </c>
      <c r="CK1326" s="330">
        <v>0</v>
      </c>
      <c r="CL1326" s="330">
        <v>0</v>
      </c>
      <c r="CM1326" s="329">
        <v>3.5516466000000001E-6</v>
      </c>
      <c r="CN1326" s="330">
        <v>0</v>
      </c>
      <c r="CO1326" s="330">
        <v>2.3222030000000001E-2</v>
      </c>
      <c r="CP1326"/>
      <c r="CQ1326">
        <v>9.9875697000000006E-3</v>
      </c>
      <c r="CR1326">
        <v>8.9519441800000005E-4</v>
      </c>
      <c r="CS1326">
        <v>6.2370428000000006E-4</v>
      </c>
      <c r="CT1326">
        <v>6.2370428000000006E-4</v>
      </c>
      <c r="CU1326">
        <v>9.7009118409999984E-3</v>
      </c>
      <c r="CV1326" s="134"/>
      <c r="CW1326" s="384"/>
      <c r="CZ1326" s="11"/>
      <c r="DA1326" s="236"/>
      <c r="DB1326" s="47"/>
      <c r="DC1326"/>
      <c r="DD1326"/>
      <c r="DE1326"/>
      <c r="DF1326"/>
      <c r="DG1326"/>
      <c r="DH1326"/>
      <c r="DI1326" s="32"/>
      <c r="DJ1326" s="32"/>
      <c r="DK1326" s="32"/>
      <c r="DL1326" s="32"/>
    </row>
    <row r="1327" spans="1:116" ht="14.4" x14ac:dyDescent="0.3">
      <c r="A1327" t="s">
        <v>7202</v>
      </c>
      <c r="B1327" s="113" t="s">
        <v>3344</v>
      </c>
      <c r="C1327" s="182" t="s">
        <v>2660</v>
      </c>
      <c r="D1327" s="40" t="s">
        <v>7175</v>
      </c>
      <c r="E1327" s="181" t="s">
        <v>1318</v>
      </c>
      <c r="F1327" s="184" t="s">
        <v>4568</v>
      </c>
      <c r="G1327" s="184">
        <v>1.7953057843000001E-2</v>
      </c>
      <c r="H1327" s="184">
        <v>5.5781141300000005E-4</v>
      </c>
      <c r="I1327" s="184">
        <v>1.19962396E-3</v>
      </c>
      <c r="J1327" s="328">
        <v>5.9032974700000008E-3</v>
      </c>
      <c r="K1327" s="331">
        <v>1.0292325E-2</v>
      </c>
      <c r="L1327" s="331">
        <v>7.0647386000000003E-4</v>
      </c>
      <c r="M1327" s="331">
        <v>4.9315009999999996E-4</v>
      </c>
      <c r="N1327" s="331">
        <v>4.7771979000000003E-4</v>
      </c>
      <c r="O1327" s="331">
        <v>8.0091622999999994E-5</v>
      </c>
      <c r="P1327" s="331">
        <v>0</v>
      </c>
      <c r="Q1327" s="331">
        <v>0</v>
      </c>
      <c r="R1327" s="184">
        <v>0</v>
      </c>
      <c r="S1327" s="184">
        <v>1.4865667E-4</v>
      </c>
      <c r="T1327" s="331">
        <v>0</v>
      </c>
      <c r="U1327" s="184">
        <v>5.7546408000000004E-3</v>
      </c>
      <c r="V1327" s="184">
        <v>0</v>
      </c>
      <c r="W1327" s="184">
        <v>0</v>
      </c>
      <c r="X1327" s="184">
        <v>0</v>
      </c>
      <c r="Y1327"/>
      <c r="Z1327" s="288">
        <v>6.8615499999999996E-2</v>
      </c>
      <c r="AA1327"/>
      <c r="AB1327" s="164">
        <v>2.0807150999999999</v>
      </c>
      <c r="AC1327" s="164">
        <v>0.75604846999999997</v>
      </c>
      <c r="AD1327" s="164">
        <v>0.71185562000000002</v>
      </c>
      <c r="AE1327" s="164">
        <v>0</v>
      </c>
      <c r="AF1327" s="164">
        <v>8.1268112000000003E-2</v>
      </c>
      <c r="AG1327" s="164">
        <v>0.44923229999999997</v>
      </c>
      <c r="AH1327" s="164">
        <v>8.2310581999999993E-2</v>
      </c>
      <c r="AI1327"/>
      <c r="AJ1327" s="185">
        <v>1.3965290000000001E-3</v>
      </c>
      <c r="AK1327" s="185">
        <v>1.2972789999999999E-3</v>
      </c>
      <c r="AL1327" s="187">
        <v>5.6782149E-5</v>
      </c>
      <c r="AM1327" s="187">
        <v>4.2467791000000002E-5</v>
      </c>
      <c r="AN1327" s="176">
        <v>7.7774522999999997E-8</v>
      </c>
      <c r="AO1327" s="176">
        <v>2.0999315000000001E-10</v>
      </c>
      <c r="AP1327" s="176">
        <v>5.9478698E-3</v>
      </c>
      <c r="AQ1327" s="192">
        <v>6.3675182000000004E-8</v>
      </c>
      <c r="AR1327" s="192">
        <v>1.9212339000000001E-10</v>
      </c>
      <c r="AS1327" s="192">
        <v>5.2490856000000003E-15</v>
      </c>
      <c r="AT1327" s="193">
        <v>0</v>
      </c>
      <c r="AU1327" s="193">
        <v>0</v>
      </c>
      <c r="AV1327" s="192">
        <v>1.2801642E-11</v>
      </c>
      <c r="AW1327" s="192">
        <v>1.4086538999999999E-8</v>
      </c>
      <c r="AX1327" s="192">
        <v>2.9193986999999999E-12</v>
      </c>
      <c r="AY1327" s="192">
        <v>1.4945114000000001E-11</v>
      </c>
      <c r="AZ1327" s="193">
        <v>0</v>
      </c>
      <c r="BA1327" s="193">
        <v>0</v>
      </c>
      <c r="BB1327" s="193">
        <v>0</v>
      </c>
      <c r="BC1327" s="193">
        <v>0</v>
      </c>
      <c r="BD1327" s="193">
        <v>0</v>
      </c>
      <c r="BE1327" s="193">
        <v>0</v>
      </c>
      <c r="BF1327" s="193">
        <v>0</v>
      </c>
      <c r="BG1327" s="193">
        <v>0</v>
      </c>
      <c r="BH1327" s="192">
        <v>1.3998742E-5</v>
      </c>
      <c r="BI1327" s="193">
        <v>5.9338710999999999E-3</v>
      </c>
      <c r="BJ1327" s="193">
        <v>0</v>
      </c>
      <c r="BK1327" s="193">
        <v>0</v>
      </c>
      <c r="BL1327" s="193">
        <v>0</v>
      </c>
      <c r="BM1327"/>
      <c r="BN1327" s="186">
        <v>4.1736528000000003E-6</v>
      </c>
      <c r="BO1327" s="186">
        <v>1.0303613000000001E-7</v>
      </c>
      <c r="BP1327" s="186">
        <v>1.9131821E-6</v>
      </c>
      <c r="BQ1327" s="164">
        <v>2.2743627E-10</v>
      </c>
      <c r="BR1327" s="186">
        <v>1.5656282999999999E-7</v>
      </c>
      <c r="BS1327" s="186">
        <v>0</v>
      </c>
      <c r="BT1327" s="164">
        <v>0</v>
      </c>
      <c r="BU1327" s="186">
        <v>0</v>
      </c>
      <c r="BV1327" s="164">
        <v>0</v>
      </c>
      <c r="BW1327" s="164">
        <v>6.9379816E-10</v>
      </c>
      <c r="BX1327" s="164">
        <v>0</v>
      </c>
      <c r="BY1327" s="164">
        <v>0</v>
      </c>
      <c r="BZ1327" s="164">
        <v>0</v>
      </c>
      <c r="CA1327" s="186">
        <v>9.8007133000000005E-8</v>
      </c>
      <c r="CB1327" s="186">
        <v>1.9019431E-6</v>
      </c>
      <c r="CC1327" s="186">
        <v>1.8851511E-13</v>
      </c>
      <c r="CD1327" s="164">
        <v>0</v>
      </c>
      <c r="CE1327"/>
      <c r="CF1327" s="330">
        <v>0</v>
      </c>
      <c r="CG1327" s="330">
        <v>6.8615497999999997E-2</v>
      </c>
      <c r="CH1327" s="330">
        <v>0</v>
      </c>
      <c r="CI1327" s="330">
        <v>7.0495819999999998E-5</v>
      </c>
      <c r="CJ1327" s="329">
        <v>3.3512712999999997E-5</v>
      </c>
      <c r="CK1327" s="330">
        <v>0</v>
      </c>
      <c r="CL1327" s="330">
        <v>0</v>
      </c>
      <c r="CM1327" s="329">
        <v>6.3053744000000001E-6</v>
      </c>
      <c r="CN1327" s="330">
        <v>0</v>
      </c>
      <c r="CO1327" s="330">
        <v>9.6612537999999998E-2</v>
      </c>
      <c r="CP1327"/>
      <c r="CQ1327">
        <v>1.0292325E-2</v>
      </c>
      <c r="CR1327">
        <v>1.7574353729999999E-3</v>
      </c>
      <c r="CS1327">
        <v>1.19962396E-3</v>
      </c>
      <c r="CT1327">
        <v>1.19962396E-3</v>
      </c>
      <c r="CU1327">
        <v>5.9032974700000008E-3</v>
      </c>
      <c r="CV1327" s="134"/>
      <c r="CW1327" s="384"/>
      <c r="CZ1327" s="11"/>
      <c r="DA1327" s="236"/>
      <c r="DB1327" s="47"/>
      <c r="DC1327"/>
      <c r="DD1327"/>
      <c r="DE1327"/>
      <c r="DF1327"/>
      <c r="DG1327"/>
      <c r="DH1327"/>
      <c r="DI1327" s="32"/>
      <c r="DJ1327" s="32"/>
      <c r="DK1327" s="32"/>
      <c r="DL1327" s="32"/>
    </row>
    <row r="1328" spans="1:116" ht="14.4" x14ac:dyDescent="0.3">
      <c r="A1328" s="39" t="s">
        <v>7203</v>
      </c>
      <c r="B1328" s="113" t="s">
        <v>3344</v>
      </c>
      <c r="C1328" s="182" t="s">
        <v>2661</v>
      </c>
      <c r="D1328" s="40" t="s">
        <v>7175</v>
      </c>
      <c r="E1328" s="181" t="s">
        <v>1318</v>
      </c>
      <c r="F1328" s="184" t="s">
        <v>4569</v>
      </c>
      <c r="G1328" s="184">
        <v>9.5033508999999988E-3</v>
      </c>
      <c r="H1328" s="184">
        <v>3.7010621999999997E-4</v>
      </c>
      <c r="I1328" s="184">
        <v>7.4475586999999993E-4</v>
      </c>
      <c r="J1328" s="328">
        <v>7.6779656200000003E-3</v>
      </c>
      <c r="K1328" s="184">
        <v>7.1052319000000001E-4</v>
      </c>
      <c r="L1328" s="184">
        <v>4.6384265000000001E-4</v>
      </c>
      <c r="M1328" s="331">
        <v>2.8091321999999997E-4</v>
      </c>
      <c r="N1328" s="331">
        <v>2.5345226999999999E-4</v>
      </c>
      <c r="O1328" s="331">
        <v>1.1665394999999999E-4</v>
      </c>
      <c r="P1328" s="331">
        <v>0</v>
      </c>
      <c r="Q1328" s="184">
        <v>0</v>
      </c>
      <c r="R1328" s="331">
        <v>0</v>
      </c>
      <c r="S1328" s="184">
        <v>1.5203372000000001E-4</v>
      </c>
      <c r="T1328" s="184">
        <v>0</v>
      </c>
      <c r="U1328" s="184">
        <v>7.5259319000000003E-3</v>
      </c>
      <c r="V1328" s="184">
        <v>0</v>
      </c>
      <c r="W1328" s="184">
        <v>0</v>
      </c>
      <c r="X1328" s="184">
        <v>0</v>
      </c>
      <c r="Y1328"/>
      <c r="Z1328" s="288">
        <v>4.7368212666666666E-3</v>
      </c>
      <c r="AA1328"/>
      <c r="AB1328" s="164">
        <v>1.8870837</v>
      </c>
      <c r="AC1328" s="164">
        <v>5.3413376999999998E-2</v>
      </c>
      <c r="AD1328" s="164">
        <v>0.93096634</v>
      </c>
      <c r="AE1328" s="164">
        <v>0</v>
      </c>
      <c r="AF1328" s="164">
        <v>0.25073378000000002</v>
      </c>
      <c r="AG1328" s="164">
        <v>0.23485323</v>
      </c>
      <c r="AH1328" s="164">
        <v>0.41711702000000001</v>
      </c>
      <c r="AI1328"/>
      <c r="AJ1328" s="185">
        <v>2.5501358000000002E-4</v>
      </c>
      <c r="AK1328" s="185">
        <v>2.4446534999999998E-4</v>
      </c>
      <c r="AL1328" s="187">
        <v>6.6585201000000004E-6</v>
      </c>
      <c r="AM1328" s="187">
        <v>3.8897129E-6</v>
      </c>
      <c r="AN1328" s="176">
        <v>1.4656196E-8</v>
      </c>
      <c r="AO1328" s="176">
        <v>2.4624705E-11</v>
      </c>
      <c r="AP1328" s="176">
        <v>5.4477772000000003E-4</v>
      </c>
      <c r="AQ1328" s="192">
        <v>4.3957701999999997E-9</v>
      </c>
      <c r="AR1328" s="192">
        <v>1.3263100000000001E-11</v>
      </c>
      <c r="AS1328" s="192">
        <v>3.6236682999999999E-16</v>
      </c>
      <c r="AT1328" s="193">
        <v>0</v>
      </c>
      <c r="AU1328" s="193">
        <v>0</v>
      </c>
      <c r="AV1328" s="192">
        <v>6.7918581999999999E-12</v>
      </c>
      <c r="AW1328" s="192">
        <v>1.0253634E-8</v>
      </c>
      <c r="AX1328" s="192">
        <v>1.5488749999999999E-12</v>
      </c>
      <c r="AY1328" s="192">
        <v>9.8123676999999996E-12</v>
      </c>
      <c r="AZ1328" s="193">
        <v>0</v>
      </c>
      <c r="BA1328" s="193">
        <v>0</v>
      </c>
      <c r="BB1328" s="193">
        <v>0</v>
      </c>
      <c r="BC1328" s="193">
        <v>0</v>
      </c>
      <c r="BD1328" s="193">
        <v>0</v>
      </c>
      <c r="BE1328" s="193">
        <v>0</v>
      </c>
      <c r="BF1328" s="193">
        <v>0</v>
      </c>
      <c r="BG1328" s="193">
        <v>0</v>
      </c>
      <c r="BH1328" s="192">
        <v>1.6683027E-5</v>
      </c>
      <c r="BI1328" s="193">
        <v>5.2809468999999996E-4</v>
      </c>
      <c r="BJ1328" s="193">
        <v>0</v>
      </c>
      <c r="BK1328" s="193">
        <v>0</v>
      </c>
      <c r="BL1328" s="193">
        <v>0</v>
      </c>
      <c r="BM1328"/>
      <c r="BN1328" s="186">
        <v>1.8121199E-6</v>
      </c>
      <c r="BO1328" s="186">
        <v>6.7649427E-8</v>
      </c>
      <c r="BP1328" s="186">
        <v>1.3207515000000001E-7</v>
      </c>
      <c r="BQ1328" s="164">
        <v>1.2066537000000001E-10</v>
      </c>
      <c r="BR1328" s="186">
        <v>1.6013979000000001E-7</v>
      </c>
      <c r="BS1328" s="186">
        <v>0</v>
      </c>
      <c r="BT1328" s="164">
        <v>0</v>
      </c>
      <c r="BU1328" s="186">
        <v>0</v>
      </c>
      <c r="BV1328" s="164">
        <v>0</v>
      </c>
      <c r="BW1328" s="164">
        <v>3.6809176E-10</v>
      </c>
      <c r="BX1328" s="164">
        <v>0</v>
      </c>
      <c r="BY1328" s="164">
        <v>0</v>
      </c>
      <c r="BZ1328" s="164">
        <v>0</v>
      </c>
      <c r="CA1328" s="186">
        <v>5.2840115999999999E-8</v>
      </c>
      <c r="CB1328" s="186">
        <v>1.3989265000000001E-6</v>
      </c>
      <c r="CC1328" s="186">
        <v>1.9279762E-13</v>
      </c>
      <c r="CD1328" s="164">
        <v>0</v>
      </c>
      <c r="CE1328"/>
      <c r="CF1328" s="330">
        <v>0</v>
      </c>
      <c r="CG1328" s="330">
        <v>4.7368213000000001E-3</v>
      </c>
      <c r="CH1328" s="330">
        <v>0</v>
      </c>
      <c r="CI1328" s="329">
        <v>4.6284752999999999E-5</v>
      </c>
      <c r="CJ1328" s="329">
        <v>1.9089856000000001E-5</v>
      </c>
      <c r="CK1328" s="330">
        <v>0</v>
      </c>
      <c r="CL1328" s="330">
        <v>0</v>
      </c>
      <c r="CM1328" s="329">
        <v>5.7375882000000003E-6</v>
      </c>
      <c r="CN1328" s="330">
        <v>0</v>
      </c>
      <c r="CO1328" s="330">
        <v>7.2322890999999999E-3</v>
      </c>
      <c r="CP1328"/>
      <c r="CQ1328">
        <v>7.1052319000000001E-4</v>
      </c>
      <c r="CR1328">
        <v>1.11486209E-3</v>
      </c>
      <c r="CS1328">
        <v>7.4475586999999993E-4</v>
      </c>
      <c r="CT1328">
        <v>7.4475586999999993E-4</v>
      </c>
      <c r="CU1328">
        <v>7.6779656200000003E-3</v>
      </c>
      <c r="CV1328" s="134"/>
      <c r="CW1328" s="384"/>
      <c r="CZ1328" s="11"/>
      <c r="DA1328" s="236"/>
      <c r="DB1328" s="47"/>
      <c r="DC1328"/>
      <c r="DD1328"/>
      <c r="DE1328"/>
      <c r="DF1328"/>
      <c r="DG1328"/>
      <c r="DH1328"/>
      <c r="DI1328" s="32"/>
      <c r="DJ1328" s="32"/>
      <c r="DK1328" s="32"/>
      <c r="DL1328" s="32"/>
    </row>
    <row r="1329" spans="1:116" ht="14.4" x14ac:dyDescent="0.3">
      <c r="A1329" t="s">
        <v>7204</v>
      </c>
      <c r="B1329" s="113" t="s">
        <v>3344</v>
      </c>
      <c r="C1329" s="182" t="s">
        <v>3348</v>
      </c>
      <c r="D1329" s="40" t="s">
        <v>7175</v>
      </c>
      <c r="E1329" s="181" t="s">
        <v>1318</v>
      </c>
      <c r="F1329" s="184" t="s">
        <v>4570</v>
      </c>
      <c r="G1329" s="184">
        <v>1.1108851187999999E-2</v>
      </c>
      <c r="H1329" s="184">
        <v>1.8726572800000001E-4</v>
      </c>
      <c r="I1329" s="184">
        <v>4.9167955000000005E-4</v>
      </c>
      <c r="J1329" s="328">
        <v>9.2872809099999992E-3</v>
      </c>
      <c r="K1329" s="184">
        <v>1.142625E-3</v>
      </c>
      <c r="L1329" s="184">
        <v>3.5279361000000001E-4</v>
      </c>
      <c r="M1329" s="331">
        <v>1.3888594000000001E-4</v>
      </c>
      <c r="N1329" s="184">
        <v>1.2794788000000001E-4</v>
      </c>
      <c r="O1329" s="331">
        <v>5.9317848000000001E-5</v>
      </c>
      <c r="P1329" s="331">
        <v>0</v>
      </c>
      <c r="Q1329" s="184">
        <v>0</v>
      </c>
      <c r="R1329" s="331">
        <v>0</v>
      </c>
      <c r="S1329" s="331">
        <v>1.3288001E-4</v>
      </c>
      <c r="T1329" s="184">
        <v>0</v>
      </c>
      <c r="U1329" s="184">
        <v>9.1544008999999999E-3</v>
      </c>
      <c r="V1329" s="184">
        <v>0</v>
      </c>
      <c r="W1329" s="184">
        <v>0</v>
      </c>
      <c r="X1329" s="184">
        <v>0</v>
      </c>
      <c r="Y1329"/>
      <c r="Z1329" s="288">
        <v>7.6175000000000001E-3</v>
      </c>
      <c r="AA1329"/>
      <c r="AB1329" s="164">
        <v>1.9316097000000001</v>
      </c>
      <c r="AC1329" s="164">
        <v>9.0157590999999995E-2</v>
      </c>
      <c r="AD1329" s="164">
        <v>1.1324098</v>
      </c>
      <c r="AE1329" s="164">
        <v>0</v>
      </c>
      <c r="AF1329" s="164">
        <v>4.9729939000000001E-2</v>
      </c>
      <c r="AG1329" s="164">
        <v>6.6991431000000004E-2</v>
      </c>
      <c r="AH1329" s="164">
        <v>0.59232098</v>
      </c>
      <c r="AI1329"/>
      <c r="AJ1329" s="185">
        <v>2.5466452000000002E-4</v>
      </c>
      <c r="AK1329" s="185">
        <v>2.4035853999999999E-4</v>
      </c>
      <c r="AL1329" s="187">
        <v>7.9969895999999994E-6</v>
      </c>
      <c r="AM1329" s="187">
        <v>6.3089905999999999E-6</v>
      </c>
      <c r="AN1329" s="176">
        <v>1.4409984E-8</v>
      </c>
      <c r="AO1329" s="176">
        <v>2.9574666E-11</v>
      </c>
      <c r="AP1329" s="176">
        <v>8.8361212000000005E-4</v>
      </c>
      <c r="AQ1329" s="192">
        <v>7.0690401999999999E-9</v>
      </c>
      <c r="AR1329" s="192">
        <v>2.1329001000000001E-11</v>
      </c>
      <c r="AS1329" s="192">
        <v>5.8273877E-16</v>
      </c>
      <c r="AT1329" s="193">
        <v>0</v>
      </c>
      <c r="AU1329" s="193">
        <v>0</v>
      </c>
      <c r="AV1329" s="192">
        <v>3.4286686000000002E-12</v>
      </c>
      <c r="AW1329" s="192">
        <v>7.3375156000000004E-9</v>
      </c>
      <c r="AX1329" s="192">
        <v>7.8190368999999996E-13</v>
      </c>
      <c r="AY1329" s="192">
        <v>7.4631788000000006E-12</v>
      </c>
      <c r="AZ1329" s="193">
        <v>0</v>
      </c>
      <c r="BA1329" s="193">
        <v>0</v>
      </c>
      <c r="BB1329" s="193">
        <v>0</v>
      </c>
      <c r="BC1329" s="193">
        <v>0</v>
      </c>
      <c r="BD1329" s="193">
        <v>0</v>
      </c>
      <c r="BE1329" s="193">
        <v>0</v>
      </c>
      <c r="BF1329" s="193">
        <v>0</v>
      </c>
      <c r="BG1329" s="193">
        <v>0</v>
      </c>
      <c r="BH1329" s="192">
        <v>1.8297632E-5</v>
      </c>
      <c r="BI1329" s="193">
        <v>8.6531449000000005E-4</v>
      </c>
      <c r="BJ1329" s="193">
        <v>0</v>
      </c>
      <c r="BK1329" s="193">
        <v>0</v>
      </c>
      <c r="BL1329" s="193">
        <v>0</v>
      </c>
      <c r="BM1329"/>
      <c r="BN1329" s="186">
        <v>2.1188296000000002E-6</v>
      </c>
      <c r="BO1329" s="186">
        <v>5.1453410000000003E-8</v>
      </c>
      <c r="BP1329" s="186">
        <v>2.1239612E-7</v>
      </c>
      <c r="BQ1329" s="164">
        <v>6.0914341999999999E-11</v>
      </c>
      <c r="BR1329" s="186">
        <v>9.5478172000000005E-8</v>
      </c>
      <c r="BS1329" s="186">
        <v>0</v>
      </c>
      <c r="BT1329" s="164">
        <v>0</v>
      </c>
      <c r="BU1329" s="186">
        <v>0</v>
      </c>
      <c r="BV1329" s="164">
        <v>0</v>
      </c>
      <c r="BW1329" s="164">
        <v>1.8582023E-10</v>
      </c>
      <c r="BX1329" s="164">
        <v>0</v>
      </c>
      <c r="BY1329" s="164">
        <v>0</v>
      </c>
      <c r="BZ1329" s="164">
        <v>0</v>
      </c>
      <c r="CA1329" s="186">
        <v>2.7797935000000001E-8</v>
      </c>
      <c r="CB1329" s="186">
        <v>1.7314569999999999E-6</v>
      </c>
      <c r="CC1329" s="186">
        <v>1.6850834E-13</v>
      </c>
      <c r="CD1329" s="164">
        <v>0</v>
      </c>
      <c r="CE1329"/>
      <c r="CF1329" s="330">
        <v>0</v>
      </c>
      <c r="CG1329" s="330">
        <v>7.6175002000000002E-3</v>
      </c>
      <c r="CH1329" s="330">
        <v>0</v>
      </c>
      <c r="CI1329" s="329">
        <v>3.5203673999999999E-5</v>
      </c>
      <c r="CJ1329" s="329">
        <v>9.4381910999999992E-6</v>
      </c>
      <c r="CK1329" s="330">
        <v>0</v>
      </c>
      <c r="CL1329" s="330">
        <v>0</v>
      </c>
      <c r="CM1329" s="329">
        <v>3.6305833E-6</v>
      </c>
      <c r="CN1329" s="330">
        <v>0</v>
      </c>
      <c r="CO1329" s="330">
        <v>1.2258817E-2</v>
      </c>
      <c r="CP1329"/>
      <c r="CQ1329">
        <v>1.142625E-3</v>
      </c>
      <c r="CR1329">
        <v>6.78945278E-4</v>
      </c>
      <c r="CS1329">
        <v>4.9167955000000005E-4</v>
      </c>
      <c r="CT1329">
        <v>4.9167955000000005E-4</v>
      </c>
      <c r="CU1329">
        <v>9.2872809099999992E-3</v>
      </c>
      <c r="CV1329" s="134"/>
      <c r="CW1329" s="384"/>
      <c r="CZ1329" s="11"/>
      <c r="DA1329" s="236"/>
      <c r="DB1329" s="47"/>
      <c r="DC1329"/>
      <c r="DD1329"/>
      <c r="DE1329"/>
      <c r="DF1329"/>
      <c r="DG1329"/>
      <c r="DH1329"/>
      <c r="DI1329" s="32"/>
      <c r="DJ1329" s="32"/>
      <c r="DK1329" s="32"/>
      <c r="DL1329" s="32"/>
    </row>
    <row r="1330" spans="1:116" ht="14.4" x14ac:dyDescent="0.3">
      <c r="B1330" s="113"/>
      <c r="C1330" s="180"/>
      <c r="D1330" s="37" t="s">
        <v>2662</v>
      </c>
      <c r="E1330" s="181"/>
      <c r="F1330"/>
      <c r="G1330"/>
      <c r="H1330"/>
      <c r="I1330"/>
      <c r="J1330" s="332"/>
      <c r="K1330"/>
      <c r="L1330"/>
      <c r="M1330" s="39"/>
      <c r="N1330"/>
      <c r="O1330" s="39"/>
      <c r="P1330" s="39"/>
      <c r="Q1330"/>
      <c r="R1330" s="39"/>
      <c r="S1330" s="39"/>
      <c r="T1330"/>
      <c r="U1330"/>
      <c r="V1330"/>
      <c r="W1330"/>
      <c r="X1330"/>
      <c r="Y1330"/>
      <c r="Z1330"/>
      <c r="AA1330"/>
      <c r="AB1330"/>
      <c r="AC1330"/>
      <c r="AD1330"/>
      <c r="AE1330"/>
      <c r="AF1330"/>
      <c r="AG1330"/>
      <c r="AH1330"/>
      <c r="AI1330"/>
      <c r="AJ1330"/>
      <c r="AK1330"/>
      <c r="AN1330"/>
      <c r="AO1330"/>
      <c r="AP1330"/>
      <c r="AT1330"/>
      <c r="AU1330"/>
      <c r="AZ1330"/>
      <c r="BA1330"/>
      <c r="BB1330"/>
      <c r="BC1330"/>
      <c r="BD1330"/>
      <c r="BE1330"/>
      <c r="BF1330"/>
      <c r="BG1330"/>
      <c r="BI1330"/>
      <c r="BJ1330"/>
      <c r="BK1330"/>
      <c r="BL1330"/>
      <c r="BM1330"/>
      <c r="BQ1330"/>
      <c r="BS1330" s="39"/>
      <c r="BT1330"/>
      <c r="BU1330" s="39"/>
      <c r="BV1330"/>
      <c r="BW1330"/>
      <c r="BX1330"/>
      <c r="BY1330"/>
      <c r="BZ1330"/>
      <c r="CA1330" s="39"/>
      <c r="CB1330" s="39"/>
      <c r="CC1330" s="39"/>
      <c r="CD1330"/>
      <c r="CE1330"/>
      <c r="CF1330"/>
      <c r="CG1330"/>
      <c r="CH1330"/>
      <c r="CI1330" s="39"/>
      <c r="CJ1330" s="39"/>
      <c r="CK1330"/>
      <c r="CL1330"/>
      <c r="CM1330" s="39"/>
      <c r="CN1330"/>
      <c r="CO1330"/>
      <c r="CP1330"/>
      <c r="CQ1330"/>
      <c r="CR1330"/>
      <c r="CS1330"/>
      <c r="CT1330"/>
      <c r="CU1330"/>
      <c r="CV1330" s="39"/>
      <c r="CW1330" s="384"/>
      <c r="CZ1330" s="11"/>
      <c r="DA1330" s="236"/>
      <c r="DB1330" s="47"/>
      <c r="DC1330"/>
      <c r="DD1330"/>
      <c r="DE1330"/>
      <c r="DF1330"/>
      <c r="DG1330"/>
      <c r="DH1330"/>
      <c r="DI1330" s="32"/>
      <c r="DJ1330" s="32"/>
      <c r="DK1330" s="32"/>
      <c r="DL1330" s="32"/>
    </row>
    <row r="1331" spans="1:116" ht="14.4" x14ac:dyDescent="0.3">
      <c r="A1331" t="s">
        <v>7205</v>
      </c>
      <c r="B1331" s="113" t="s">
        <v>2663</v>
      </c>
      <c r="C1331" s="182" t="s">
        <v>2664</v>
      </c>
      <c r="D1331" s="40" t="s">
        <v>2662</v>
      </c>
      <c r="E1331" s="181" t="s">
        <v>1318</v>
      </c>
      <c r="F1331" s="184" t="s">
        <v>4575</v>
      </c>
      <c r="G1331" s="184">
        <v>6.1350126203000004E-4</v>
      </c>
      <c r="H1331" s="184">
        <v>7.9512462000000001E-6</v>
      </c>
      <c r="I1331" s="184">
        <v>1.29644583E-6</v>
      </c>
      <c r="J1331" s="328">
        <v>2.3581941E-4</v>
      </c>
      <c r="K1331" s="331">
        <v>3.6843416000000001E-4</v>
      </c>
      <c r="L1331" s="331">
        <v>1.0087927999999999E-6</v>
      </c>
      <c r="M1331" s="331">
        <v>2.8765302999999999E-7</v>
      </c>
      <c r="N1331" s="331">
        <v>4.3110910000000002E-7</v>
      </c>
      <c r="O1331" s="184">
        <v>7.5201370999999997E-6</v>
      </c>
      <c r="P1331" s="331">
        <v>0</v>
      </c>
      <c r="Q1331" s="184">
        <v>0</v>
      </c>
      <c r="R1331" s="331">
        <v>0</v>
      </c>
      <c r="S1331" s="331">
        <v>2.3581941E-4</v>
      </c>
      <c r="T1331" s="331">
        <v>0</v>
      </c>
      <c r="U1331" s="184">
        <v>0</v>
      </c>
      <c r="V1331" s="184">
        <v>0</v>
      </c>
      <c r="W1331" s="184">
        <v>0</v>
      </c>
      <c r="X1331" s="184">
        <v>0</v>
      </c>
      <c r="Y1331"/>
      <c r="Z1331" s="288">
        <v>2.4562277333333334E-3</v>
      </c>
      <c r="AA1331"/>
      <c r="AB1331" s="164">
        <v>1.2180735</v>
      </c>
      <c r="AC1331" s="164">
        <v>0</v>
      </c>
      <c r="AD1331" s="164">
        <v>0</v>
      </c>
      <c r="AE1331" s="164">
        <v>0</v>
      </c>
      <c r="AF1331" s="164">
        <v>0</v>
      </c>
      <c r="AG1331" s="164">
        <v>1.7274985E-2</v>
      </c>
      <c r="AH1331" s="164">
        <v>1.2007985000000001</v>
      </c>
      <c r="AI1331"/>
      <c r="AJ1331" s="185">
        <v>4.2224125999999999E-5</v>
      </c>
      <c r="AK1331" s="185">
        <v>4.0293388999999999E-5</v>
      </c>
      <c r="AL1331" s="185">
        <v>1.8661927999999999E-6</v>
      </c>
      <c r="AM1331" s="187">
        <v>6.4543772999999996E-8</v>
      </c>
      <c r="AN1331" s="176">
        <v>2.4156708E-9</v>
      </c>
      <c r="AO1331" s="176">
        <v>6.9016007E-12</v>
      </c>
      <c r="AP1331" s="176">
        <v>9.0397440999999995E-6</v>
      </c>
      <c r="AQ1331" s="192">
        <v>2.2793793999999999E-9</v>
      </c>
      <c r="AR1331" s="192">
        <v>6.8774376999999997E-12</v>
      </c>
      <c r="AS1331" s="192">
        <v>1.8790142E-16</v>
      </c>
      <c r="AT1331" s="193">
        <v>0</v>
      </c>
      <c r="AU1331" s="193">
        <v>0</v>
      </c>
      <c r="AV1331" s="192">
        <v>1.1552597E-14</v>
      </c>
      <c r="AW1331" s="192">
        <v>1.3627989999999999E-10</v>
      </c>
      <c r="AX1331" s="192">
        <v>2.6345556E-15</v>
      </c>
      <c r="AY1331" s="192">
        <v>2.1340526E-14</v>
      </c>
      <c r="AZ1331" s="193">
        <v>0</v>
      </c>
      <c r="BA1331" s="193">
        <v>0</v>
      </c>
      <c r="BB1331" s="193">
        <v>0</v>
      </c>
      <c r="BC1331" s="193">
        <v>0</v>
      </c>
      <c r="BD1331" s="193">
        <v>0</v>
      </c>
      <c r="BE1331" s="193">
        <v>0</v>
      </c>
      <c r="BF1331" s="193">
        <v>0</v>
      </c>
      <c r="BG1331" s="193">
        <v>0</v>
      </c>
      <c r="BH1331" s="192">
        <v>9.0397440999999995E-6</v>
      </c>
      <c r="BI1331" s="193">
        <v>0</v>
      </c>
      <c r="BJ1331" s="193">
        <v>0</v>
      </c>
      <c r="BK1331" s="193">
        <v>0</v>
      </c>
      <c r="BL1331" s="193">
        <v>0</v>
      </c>
      <c r="BM1331"/>
      <c r="BN1331" s="186">
        <v>7.5578685E-8</v>
      </c>
      <c r="BO1331" s="186">
        <v>1.4712803E-10</v>
      </c>
      <c r="BP1331" s="186">
        <v>6.8486146999999999E-8</v>
      </c>
      <c r="BQ1331" s="164">
        <v>2.0524551E-13</v>
      </c>
      <c r="BR1331" s="186">
        <v>6.8523199000000001E-9</v>
      </c>
      <c r="BS1331" s="186">
        <v>0</v>
      </c>
      <c r="BT1331" s="164">
        <v>0</v>
      </c>
      <c r="BU1331" s="186">
        <v>0</v>
      </c>
      <c r="BV1331" s="164">
        <v>0</v>
      </c>
      <c r="BW1331" s="164">
        <v>6.2610487999999996E-13</v>
      </c>
      <c r="BX1331" s="164">
        <v>0</v>
      </c>
      <c r="BY1331" s="164">
        <v>0</v>
      </c>
      <c r="BZ1331" s="164">
        <v>0</v>
      </c>
      <c r="CA1331" s="186">
        <v>9.1959389999999995E-11</v>
      </c>
      <c r="CB1331" s="186">
        <v>0</v>
      </c>
      <c r="CC1331" s="186">
        <v>2.9904827999999998E-13</v>
      </c>
      <c r="CD1331" s="164">
        <v>0</v>
      </c>
      <c r="CE1331"/>
      <c r="CF1331" s="330">
        <v>0</v>
      </c>
      <c r="CG1331" s="330">
        <v>2.4562277999999999E-3</v>
      </c>
      <c r="CH1331" s="330">
        <v>0</v>
      </c>
      <c r="CI1331" s="330">
        <v>1.0066286E-7</v>
      </c>
      <c r="CJ1331" s="329">
        <v>1.9547868999999999E-8</v>
      </c>
      <c r="CK1331" s="330">
        <v>0</v>
      </c>
      <c r="CL1331" s="330">
        <v>0</v>
      </c>
      <c r="CM1331" s="329">
        <v>1.9368621E-7</v>
      </c>
      <c r="CN1331" s="330">
        <v>0</v>
      </c>
      <c r="CO1331" s="330">
        <v>0</v>
      </c>
      <c r="CP1331"/>
      <c r="CQ1331">
        <v>3.6843416000000001E-4</v>
      </c>
      <c r="CR1331">
        <v>9.2476920300000005E-6</v>
      </c>
      <c r="CS1331">
        <v>1.29644583E-6</v>
      </c>
      <c r="CT1331">
        <v>1.29644583E-6</v>
      </c>
      <c r="CU1331">
        <v>2.3581941E-4</v>
      </c>
      <c r="CV1331" s="134"/>
      <c r="CW1331" s="384"/>
      <c r="CZ1331" s="11"/>
      <c r="DA1331" s="236"/>
      <c r="DB1331" s="47"/>
      <c r="DC1331"/>
      <c r="DD1331"/>
      <c r="DE1331"/>
      <c r="DF1331"/>
      <c r="DG1331"/>
      <c r="DH1331"/>
      <c r="DI1331" s="32"/>
      <c r="DJ1331" s="32"/>
      <c r="DK1331" s="32"/>
      <c r="DL1331" s="32"/>
    </row>
    <row r="1332" spans="1:116" ht="14.4" x14ac:dyDescent="0.3">
      <c r="A1332" t="s">
        <v>7206</v>
      </c>
      <c r="B1332" s="113" t="s">
        <v>2663</v>
      </c>
      <c r="C1332" s="182" t="s">
        <v>2665</v>
      </c>
      <c r="D1332" s="40" t="s">
        <v>2662</v>
      </c>
      <c r="E1332" s="181" t="s">
        <v>1318</v>
      </c>
      <c r="F1332" s="184" t="s">
        <v>4576</v>
      </c>
      <c r="G1332" s="184">
        <v>4.0473950344999995E-2</v>
      </c>
      <c r="H1332" s="184">
        <v>3.8379811999999999E-3</v>
      </c>
      <c r="I1332" s="184">
        <v>5.8292584000000005E-3</v>
      </c>
      <c r="J1332" s="328">
        <v>7.7066174500000002E-4</v>
      </c>
      <c r="K1332" s="184">
        <v>3.0036048999999999E-2</v>
      </c>
      <c r="L1332" s="331">
        <v>3.7695137000000002E-3</v>
      </c>
      <c r="M1332" s="331">
        <v>2.0597446999999999E-3</v>
      </c>
      <c r="N1332" s="331">
        <v>2.5122332000000001E-3</v>
      </c>
      <c r="O1332" s="331">
        <v>1.3257480000000001E-3</v>
      </c>
      <c r="P1332" s="331">
        <v>0</v>
      </c>
      <c r="Q1332" s="184">
        <v>0</v>
      </c>
      <c r="R1332" s="184">
        <v>0</v>
      </c>
      <c r="S1332" s="184">
        <v>1.3389655E-5</v>
      </c>
      <c r="T1332" s="184">
        <v>0</v>
      </c>
      <c r="U1332" s="184">
        <v>7.5727208999999999E-4</v>
      </c>
      <c r="V1332" s="184">
        <v>0</v>
      </c>
      <c r="W1332" s="184">
        <v>0</v>
      </c>
      <c r="X1332" s="184">
        <v>0</v>
      </c>
      <c r="Y1332"/>
      <c r="Z1332" s="288">
        <v>0.20024032666666666</v>
      </c>
      <c r="AA1332"/>
      <c r="AB1332" s="164">
        <v>2.7140388999999998</v>
      </c>
      <c r="AC1332" s="164">
        <v>2.5661643000000001</v>
      </c>
      <c r="AD1332" s="164">
        <v>9.3675419999999995E-2</v>
      </c>
      <c r="AE1332" s="164">
        <v>0</v>
      </c>
      <c r="AF1332" s="164">
        <v>0</v>
      </c>
      <c r="AG1332" s="164">
        <v>3.2405307000000001E-2</v>
      </c>
      <c r="AH1332" s="164">
        <v>2.1793900000000001E-2</v>
      </c>
      <c r="AI1332"/>
      <c r="AJ1332" s="185">
        <v>4.9200019000000001E-3</v>
      </c>
      <c r="AK1332" s="185">
        <v>4.5893970000000003E-3</v>
      </c>
      <c r="AL1332" s="185">
        <v>1.7732372000000001E-4</v>
      </c>
      <c r="AM1332" s="187">
        <v>1.532812E-4</v>
      </c>
      <c r="AN1332" s="176">
        <v>2.7514371000000003E-7</v>
      </c>
      <c r="AO1332" s="176">
        <v>6.5578300999999995E-10</v>
      </c>
      <c r="AP1332" s="176">
        <v>2.1467955E-2</v>
      </c>
      <c r="AQ1332" s="192">
        <v>1.8582302E-7</v>
      </c>
      <c r="AR1332" s="192">
        <v>5.6067291000000003E-10</v>
      </c>
      <c r="AS1332" s="192">
        <v>1.5318384999999999E-14</v>
      </c>
      <c r="AT1332" s="193">
        <v>0</v>
      </c>
      <c r="AU1332" s="193">
        <v>0</v>
      </c>
      <c r="AV1332" s="192">
        <v>6.7321281999999997E-11</v>
      </c>
      <c r="AW1332" s="192">
        <v>8.9253363999999995E-8</v>
      </c>
      <c r="AX1332" s="192">
        <v>1.5352536000000001E-11</v>
      </c>
      <c r="AY1332" s="192">
        <v>7.9742244999999998E-11</v>
      </c>
      <c r="AZ1332" s="193">
        <v>0</v>
      </c>
      <c r="BA1332" s="193">
        <v>0</v>
      </c>
      <c r="BB1332" s="193">
        <v>0</v>
      </c>
      <c r="BC1332" s="193">
        <v>0</v>
      </c>
      <c r="BD1332" s="193">
        <v>0</v>
      </c>
      <c r="BE1332" s="193">
        <v>0</v>
      </c>
      <c r="BF1332" s="193">
        <v>0</v>
      </c>
      <c r="BG1332" s="193">
        <v>0</v>
      </c>
      <c r="BH1332" s="192">
        <v>1.6055255000000001E-6</v>
      </c>
      <c r="BI1332" s="193">
        <v>2.1466348999999999E-2</v>
      </c>
      <c r="BJ1332" s="193">
        <v>0</v>
      </c>
      <c r="BK1332" s="193">
        <v>0</v>
      </c>
      <c r="BL1332" s="193">
        <v>0</v>
      </c>
      <c r="BM1332"/>
      <c r="BN1332" s="186">
        <v>1.1428019E-5</v>
      </c>
      <c r="BO1332" s="186">
        <v>5.4976713E-7</v>
      </c>
      <c r="BP1332" s="186">
        <v>5.5832314999999997E-6</v>
      </c>
      <c r="BQ1332" s="164">
        <v>1.196042E-9</v>
      </c>
      <c r="BR1332" s="186">
        <v>1.6395128E-6</v>
      </c>
      <c r="BS1332" s="186">
        <v>0</v>
      </c>
      <c r="BT1332" s="164">
        <v>0</v>
      </c>
      <c r="BU1332" s="186">
        <v>0</v>
      </c>
      <c r="BV1332" s="164">
        <v>0</v>
      </c>
      <c r="BW1332" s="164">
        <v>3.6485462999999998E-9</v>
      </c>
      <c r="BX1332" s="164">
        <v>0</v>
      </c>
      <c r="BY1332" s="164">
        <v>0</v>
      </c>
      <c r="BZ1332" s="164">
        <v>0</v>
      </c>
      <c r="CA1332" s="186">
        <v>5.1591413999999995E-7</v>
      </c>
      <c r="CB1332" s="186">
        <v>3.1347485999999999E-6</v>
      </c>
      <c r="CC1332" s="186">
        <v>1.6979744999999999E-14</v>
      </c>
      <c r="CD1332" s="164">
        <v>0</v>
      </c>
      <c r="CE1332"/>
      <c r="CF1332" s="330">
        <v>0</v>
      </c>
      <c r="CG1332" s="330">
        <v>0.20024032</v>
      </c>
      <c r="CH1332" s="330">
        <v>0</v>
      </c>
      <c r="CI1332" s="330">
        <v>3.7614267000000002E-4</v>
      </c>
      <c r="CJ1332" s="329">
        <v>1.3997287E-4</v>
      </c>
      <c r="CK1332" s="330">
        <v>0</v>
      </c>
      <c r="CL1332" s="330">
        <v>0</v>
      </c>
      <c r="CM1332" s="329">
        <v>5.6047539000000002E-5</v>
      </c>
      <c r="CN1332" s="330">
        <v>0</v>
      </c>
      <c r="CO1332" s="330">
        <v>0.34218275999999997</v>
      </c>
      <c r="CP1332"/>
      <c r="CQ1332">
        <v>3.0036048999999999E-2</v>
      </c>
      <c r="CR1332">
        <v>9.6672396000000004E-3</v>
      </c>
      <c r="CS1332">
        <v>5.8292584000000005E-3</v>
      </c>
      <c r="CT1332">
        <v>5.8292584000000005E-3</v>
      </c>
      <c r="CU1332">
        <v>7.7066174500000002E-4</v>
      </c>
      <c r="CV1332" s="134"/>
      <c r="CW1332" s="384"/>
      <c r="CZ1332" s="11"/>
      <c r="DA1332" s="236"/>
      <c r="DB1332" s="47"/>
      <c r="DC1332"/>
      <c r="DD1332"/>
      <c r="DE1332"/>
      <c r="DF1332"/>
      <c r="DG1332"/>
      <c r="DH1332"/>
      <c r="DI1332" s="32"/>
      <c r="DJ1332" s="32"/>
      <c r="DK1332" s="32"/>
      <c r="DL1332" s="32"/>
    </row>
    <row r="1333" spans="1:116" ht="14.4" x14ac:dyDescent="0.3">
      <c r="A1333" t="s">
        <v>7207</v>
      </c>
      <c r="B1333" s="113" t="s">
        <v>2663</v>
      </c>
      <c r="C1333" s="182" t="s">
        <v>2666</v>
      </c>
      <c r="D1333" s="40" t="s">
        <v>2662</v>
      </c>
      <c r="E1333" s="181" t="s">
        <v>1318</v>
      </c>
      <c r="F1333" s="184" t="s">
        <v>4577</v>
      </c>
      <c r="G1333" s="184">
        <v>2.8149281375000001E-2</v>
      </c>
      <c r="H1333" s="184">
        <v>2.2992825400000002E-3</v>
      </c>
      <c r="I1333" s="184">
        <v>3.01439E-3</v>
      </c>
      <c r="J1333" s="328">
        <v>4.2745828350000004E-3</v>
      </c>
      <c r="K1333" s="184">
        <v>1.8561026000000001E-2</v>
      </c>
      <c r="L1333" s="331">
        <v>1.7740722000000001E-3</v>
      </c>
      <c r="M1333" s="331">
        <v>1.2403178E-3</v>
      </c>
      <c r="N1333" s="331">
        <v>1.5006029000000001E-3</v>
      </c>
      <c r="O1333" s="331">
        <v>7.9867963999999999E-4</v>
      </c>
      <c r="P1333" s="331">
        <v>0</v>
      </c>
      <c r="Q1333" s="331">
        <v>0</v>
      </c>
      <c r="R1333" s="331">
        <v>0</v>
      </c>
      <c r="S1333" s="331">
        <v>6.9961335000000006E-5</v>
      </c>
      <c r="T1333" s="184">
        <v>0</v>
      </c>
      <c r="U1333" s="184">
        <v>4.2046215000000001E-3</v>
      </c>
      <c r="V1333" s="184">
        <v>0</v>
      </c>
      <c r="W1333" s="184">
        <v>0</v>
      </c>
      <c r="X1333" s="184">
        <v>0</v>
      </c>
      <c r="Y1333"/>
      <c r="Z1333" s="288">
        <v>0.12374017333333334</v>
      </c>
      <c r="AA1333"/>
      <c r="AB1333" s="164">
        <v>2.3437496000000002</v>
      </c>
      <c r="AC1333" s="164">
        <v>1.4900960999999999</v>
      </c>
      <c r="AD1333" s="164">
        <v>0.52011646</v>
      </c>
      <c r="AE1333" s="164">
        <v>0</v>
      </c>
      <c r="AF1333" s="164">
        <v>4.9042193999999997E-2</v>
      </c>
      <c r="AG1333" s="164">
        <v>0.14394171</v>
      </c>
      <c r="AH1333" s="164">
        <v>0.14055311000000001</v>
      </c>
      <c r="AI1333"/>
      <c r="AJ1333" s="187">
        <v>2.8305534000000001E-3</v>
      </c>
      <c r="AK1333" s="187">
        <v>2.6624257999999998E-3</v>
      </c>
      <c r="AL1333" s="187">
        <v>1.063164E-4</v>
      </c>
      <c r="AM1333" s="187">
        <v>6.1811215000000003E-5</v>
      </c>
      <c r="AN1333" s="176">
        <v>1.5961785999999999E-7</v>
      </c>
      <c r="AO1333" s="176">
        <v>3.9318194999999998E-10</v>
      </c>
      <c r="AP1333" s="176">
        <v>8.6570329000000001E-3</v>
      </c>
      <c r="AQ1333" s="192">
        <v>1.1483088000000001E-7</v>
      </c>
      <c r="AR1333" s="192">
        <v>3.4647249000000002E-10</v>
      </c>
      <c r="AS1333" s="192">
        <v>9.4661233000000003E-15</v>
      </c>
      <c r="AT1333" s="193">
        <v>0</v>
      </c>
      <c r="AU1333" s="193">
        <v>0</v>
      </c>
      <c r="AV1333" s="192">
        <v>4.0212234E-11</v>
      </c>
      <c r="AW1333" s="192">
        <v>4.4746762E-8</v>
      </c>
      <c r="AX1333" s="192">
        <v>9.1703508999999997E-12</v>
      </c>
      <c r="AY1333" s="192">
        <v>3.7529642999999999E-11</v>
      </c>
      <c r="AZ1333" s="193">
        <v>0</v>
      </c>
      <c r="BA1333" s="193">
        <v>0</v>
      </c>
      <c r="BB1333" s="193">
        <v>0</v>
      </c>
      <c r="BC1333" s="193">
        <v>0</v>
      </c>
      <c r="BD1333" s="193">
        <v>0</v>
      </c>
      <c r="BE1333" s="193">
        <v>0</v>
      </c>
      <c r="BF1333" s="193">
        <v>0</v>
      </c>
      <c r="BG1333" s="193">
        <v>0</v>
      </c>
      <c r="BH1333" s="192">
        <v>8.7464090999999994E-6</v>
      </c>
      <c r="BI1333" s="193">
        <v>8.6482864999999996E-3</v>
      </c>
      <c r="BJ1333" s="193">
        <v>0</v>
      </c>
      <c r="BK1333" s="193">
        <v>0</v>
      </c>
      <c r="BL1333" s="193">
        <v>0</v>
      </c>
      <c r="BM1333"/>
      <c r="BN1333" s="186">
        <v>7.4412308999999999E-6</v>
      </c>
      <c r="BO1333" s="186">
        <v>2.587407E-7</v>
      </c>
      <c r="BP1333" s="186">
        <v>3.4502043999999999E-6</v>
      </c>
      <c r="BQ1333" s="164">
        <v>7.1441778000000004E-10</v>
      </c>
      <c r="BR1333" s="186">
        <v>9.2801590999999995E-7</v>
      </c>
      <c r="BS1333" s="186">
        <v>0</v>
      </c>
      <c r="BT1333" s="164">
        <v>0</v>
      </c>
      <c r="BU1333" s="186">
        <v>0</v>
      </c>
      <c r="BV1333" s="164">
        <v>0</v>
      </c>
      <c r="BW1333" s="164">
        <v>2.1793434999999999E-9</v>
      </c>
      <c r="BX1333" s="164">
        <v>0</v>
      </c>
      <c r="BY1333" s="164">
        <v>0</v>
      </c>
      <c r="BZ1333" s="164">
        <v>0</v>
      </c>
      <c r="CA1333" s="186">
        <v>3.0364406E-7</v>
      </c>
      <c r="CB1333" s="164">
        <v>2.4977319999999999E-6</v>
      </c>
      <c r="CC1333" s="186">
        <v>8.8719655999999998E-14</v>
      </c>
      <c r="CD1333" s="164">
        <v>0</v>
      </c>
      <c r="CE1333"/>
      <c r="CF1333" s="330">
        <v>0</v>
      </c>
      <c r="CG1333" s="330">
        <v>0.12374017</v>
      </c>
      <c r="CH1333" s="329">
        <v>0</v>
      </c>
      <c r="CI1333" s="329">
        <v>1.7702662000000001E-4</v>
      </c>
      <c r="CJ1333" s="329">
        <v>8.4287553000000001E-5</v>
      </c>
      <c r="CK1333" s="330">
        <v>0</v>
      </c>
      <c r="CL1333" s="330">
        <v>0</v>
      </c>
      <c r="CM1333" s="329">
        <v>3.0735489000000001E-5</v>
      </c>
      <c r="CN1333" s="330">
        <v>0</v>
      </c>
      <c r="CO1333" s="330">
        <v>0.13903171</v>
      </c>
      <c r="CP1333"/>
      <c r="CQ1333">
        <v>1.8561026000000001E-2</v>
      </c>
      <c r="CR1333">
        <v>5.3136725400000006E-3</v>
      </c>
      <c r="CS1333">
        <v>3.01439E-3</v>
      </c>
      <c r="CT1333">
        <v>3.01439E-3</v>
      </c>
      <c r="CU1333">
        <v>4.2745828350000004E-3</v>
      </c>
      <c r="CV1333" s="134"/>
      <c r="CW1333" s="384"/>
      <c r="CZ1333" s="11"/>
      <c r="DA1333" s="236"/>
      <c r="DB1333" s="36"/>
      <c r="DC1333"/>
      <c r="DD1333"/>
      <c r="DE1333"/>
      <c r="DF1333"/>
      <c r="DG1333"/>
      <c r="DH1333"/>
      <c r="DI1333" s="32"/>
      <c r="DJ1333" s="32"/>
      <c r="DK1333" s="32"/>
      <c r="DL1333" s="32"/>
    </row>
    <row r="1334" spans="1:116" ht="14.4" x14ac:dyDescent="0.3">
      <c r="A1334" t="s">
        <v>7208</v>
      </c>
      <c r="B1334" s="113" t="s">
        <v>2663</v>
      </c>
      <c r="C1334" s="182" t="s">
        <v>2667</v>
      </c>
      <c r="D1334" s="40" t="s">
        <v>2662</v>
      </c>
      <c r="E1334" s="181" t="s">
        <v>1318</v>
      </c>
      <c r="F1334" s="184" t="s">
        <v>4578</v>
      </c>
      <c r="G1334" s="184">
        <v>1.221047674E-2</v>
      </c>
      <c r="H1334" s="184">
        <v>1.25193087E-3</v>
      </c>
      <c r="I1334" s="184">
        <v>1.76660844E-3</v>
      </c>
      <c r="J1334" s="328">
        <v>6.9190793000000004E-4</v>
      </c>
      <c r="K1334" s="331">
        <v>8.5000295000000007E-3</v>
      </c>
      <c r="L1334" s="331">
        <v>1.1007747999999999E-3</v>
      </c>
      <c r="M1334" s="331">
        <v>6.6583364000000005E-4</v>
      </c>
      <c r="N1334" s="331">
        <v>8.0662336999999995E-4</v>
      </c>
      <c r="O1334" s="331">
        <v>4.4530749999999999E-4</v>
      </c>
      <c r="P1334" s="331">
        <v>0</v>
      </c>
      <c r="Q1334" s="184">
        <v>0</v>
      </c>
      <c r="R1334" s="331">
        <v>0</v>
      </c>
      <c r="S1334" s="331">
        <v>1.7555698000000001E-4</v>
      </c>
      <c r="T1334" s="331">
        <v>0</v>
      </c>
      <c r="U1334" s="331">
        <v>5.1635095000000005E-4</v>
      </c>
      <c r="V1334" s="184">
        <v>0</v>
      </c>
      <c r="W1334" s="184">
        <v>0</v>
      </c>
      <c r="X1334" s="184">
        <v>0</v>
      </c>
      <c r="Y1334"/>
      <c r="Z1334" s="288">
        <v>5.6666863333333338E-2</v>
      </c>
      <c r="AA1334"/>
      <c r="AB1334" s="164">
        <v>1.775766</v>
      </c>
      <c r="AC1334" s="164">
        <v>0.68727905</v>
      </c>
      <c r="AD1334" s="164">
        <v>6.3873200000000005E-2</v>
      </c>
      <c r="AE1334" s="164">
        <v>0</v>
      </c>
      <c r="AF1334" s="164">
        <v>0.19798789999999999</v>
      </c>
      <c r="AG1334" s="164">
        <v>0.15370764000000001</v>
      </c>
      <c r="AH1334" s="164">
        <v>0.67291824</v>
      </c>
      <c r="AI1334"/>
      <c r="AJ1334" s="185">
        <v>1.4136133999999999E-3</v>
      </c>
      <c r="AK1334" s="185">
        <v>1.3274709E-3</v>
      </c>
      <c r="AL1334" s="185">
        <v>5.0534320000000003E-5</v>
      </c>
      <c r="AM1334" s="187">
        <v>3.5608256999999998E-5</v>
      </c>
      <c r="AN1334" s="176">
        <v>7.9584583000000004E-8</v>
      </c>
      <c r="AO1334" s="176">
        <v>1.8688727999999999E-10</v>
      </c>
      <c r="AP1334" s="176">
        <v>4.9871508000000004E-3</v>
      </c>
      <c r="AQ1334" s="192">
        <v>5.2586849000000001E-8</v>
      </c>
      <c r="AR1334" s="192">
        <v>1.5866722E-10</v>
      </c>
      <c r="AS1334" s="192">
        <v>4.3350150000000001E-15</v>
      </c>
      <c r="AT1334" s="193">
        <v>0</v>
      </c>
      <c r="AU1334" s="193">
        <v>0</v>
      </c>
      <c r="AV1334" s="192">
        <v>2.1615397000000001E-11</v>
      </c>
      <c r="AW1334" s="192">
        <v>2.6976119000000001E-8</v>
      </c>
      <c r="AX1334" s="192">
        <v>4.9293650000000004E-12</v>
      </c>
      <c r="AY1334" s="192">
        <v>2.3286361000000001E-11</v>
      </c>
      <c r="AZ1334" s="193">
        <v>0</v>
      </c>
      <c r="BA1334" s="193">
        <v>0</v>
      </c>
      <c r="BB1334" s="193">
        <v>0</v>
      </c>
      <c r="BC1334" s="193">
        <v>0</v>
      </c>
      <c r="BD1334" s="193">
        <v>0</v>
      </c>
      <c r="BE1334" s="193">
        <v>0</v>
      </c>
      <c r="BF1334" s="193">
        <v>0</v>
      </c>
      <c r="BG1334" s="193">
        <v>0</v>
      </c>
      <c r="BH1334" s="192">
        <v>7.4744457000000001E-6</v>
      </c>
      <c r="BI1334" s="193">
        <v>4.9796763000000003E-3</v>
      </c>
      <c r="BJ1334" s="193">
        <v>0</v>
      </c>
      <c r="BK1334" s="193">
        <v>0</v>
      </c>
      <c r="BL1334" s="193">
        <v>0</v>
      </c>
      <c r="BM1334"/>
      <c r="BN1334" s="186">
        <v>3.3361826999999998E-6</v>
      </c>
      <c r="BO1334" s="186">
        <v>1.6054321E-7</v>
      </c>
      <c r="BP1334" s="186">
        <v>1.5800225E-6</v>
      </c>
      <c r="BQ1334" s="164">
        <v>3.8402303999999998E-10</v>
      </c>
      <c r="BR1334" s="186">
        <v>5.3083087000000003E-7</v>
      </c>
      <c r="BS1334" s="186">
        <v>0</v>
      </c>
      <c r="BT1334" s="164">
        <v>0</v>
      </c>
      <c r="BU1334" s="186">
        <v>0</v>
      </c>
      <c r="BV1334" s="164">
        <v>0</v>
      </c>
      <c r="BW1334" s="164">
        <v>1.1714687000000001E-9</v>
      </c>
      <c r="BX1334" s="164">
        <v>0</v>
      </c>
      <c r="BY1334" s="164">
        <v>0</v>
      </c>
      <c r="BZ1334" s="164">
        <v>0</v>
      </c>
      <c r="CA1334" s="186">
        <v>1.6461180000000001E-7</v>
      </c>
      <c r="CB1334" s="186">
        <v>8.9861859999999999E-7</v>
      </c>
      <c r="CC1334" s="186">
        <v>2.2262804000000001E-13</v>
      </c>
      <c r="CD1334" s="164">
        <v>0</v>
      </c>
      <c r="CE1334"/>
      <c r="CF1334" s="330">
        <v>0</v>
      </c>
      <c r="CG1334" s="330">
        <v>5.6666862999999998E-2</v>
      </c>
      <c r="CH1334" s="330">
        <v>0</v>
      </c>
      <c r="CI1334" s="330">
        <v>1.0984132E-4</v>
      </c>
      <c r="CJ1334" s="329">
        <v>4.5247668000000003E-5</v>
      </c>
      <c r="CK1334" s="330">
        <v>0</v>
      </c>
      <c r="CL1334" s="330">
        <v>0</v>
      </c>
      <c r="CM1334" s="329">
        <v>1.7817449000000001E-5</v>
      </c>
      <c r="CN1334" s="330">
        <v>0</v>
      </c>
      <c r="CO1334" s="330">
        <v>7.8803444E-2</v>
      </c>
      <c r="CP1334"/>
      <c r="CQ1334">
        <v>8.5000295000000007E-3</v>
      </c>
      <c r="CR1334">
        <v>3.0185393099999998E-3</v>
      </c>
      <c r="CS1334">
        <v>1.76660844E-3</v>
      </c>
      <c r="CT1334">
        <v>1.76660844E-3</v>
      </c>
      <c r="CU1334">
        <v>6.9190793000000004E-4</v>
      </c>
      <c r="CV1334" s="134"/>
      <c r="CW1334" s="384"/>
      <c r="CZ1334" s="11"/>
      <c r="DA1334" s="236"/>
      <c r="DB1334" s="47"/>
      <c r="DC1334"/>
      <c r="DD1334"/>
      <c r="DE1334"/>
      <c r="DF1334"/>
      <c r="DG1334"/>
      <c r="DH1334"/>
      <c r="DI1334" s="32"/>
      <c r="DJ1334" s="32"/>
      <c r="DK1334" s="32"/>
      <c r="DL1334" s="32"/>
    </row>
    <row r="1335" spans="1:116" ht="14.4" x14ac:dyDescent="0.3">
      <c r="A1335" t="s">
        <v>7209</v>
      </c>
      <c r="B1335" s="113" t="s">
        <v>2663</v>
      </c>
      <c r="C1335" s="182" t="s">
        <v>2668</v>
      </c>
      <c r="D1335" s="40" t="s">
        <v>2662</v>
      </c>
      <c r="E1335" s="181" t="s">
        <v>1318</v>
      </c>
      <c r="F1335" s="184" t="s">
        <v>4581</v>
      </c>
      <c r="G1335" s="184">
        <v>8.9833158800000004E-3</v>
      </c>
      <c r="H1335" s="184">
        <v>5.8318333999999997E-4</v>
      </c>
      <c r="I1335" s="184">
        <v>1.38158746E-3</v>
      </c>
      <c r="J1335" s="328">
        <v>2.1035938E-4</v>
      </c>
      <c r="K1335" s="184">
        <v>6.8081857000000003E-3</v>
      </c>
      <c r="L1335" s="331">
        <v>1.1009571000000001E-3</v>
      </c>
      <c r="M1335" s="331">
        <v>2.8063036E-4</v>
      </c>
      <c r="N1335" s="331">
        <v>3.2528631E-4</v>
      </c>
      <c r="O1335" s="331">
        <v>2.5789702999999998E-4</v>
      </c>
      <c r="P1335" s="331">
        <v>0</v>
      </c>
      <c r="Q1335" s="331">
        <v>0</v>
      </c>
      <c r="R1335" s="331">
        <v>0</v>
      </c>
      <c r="S1335" s="331">
        <v>2.1035938E-4</v>
      </c>
      <c r="T1335" s="184">
        <v>0</v>
      </c>
      <c r="U1335" s="184">
        <v>0</v>
      </c>
      <c r="V1335" s="184">
        <v>0</v>
      </c>
      <c r="W1335" s="184">
        <v>0</v>
      </c>
      <c r="X1335" s="184">
        <v>0</v>
      </c>
      <c r="Y1335"/>
      <c r="Z1335" s="288">
        <v>4.5387904666666673E-2</v>
      </c>
      <c r="AA1335"/>
      <c r="AB1335" s="164">
        <v>1.611065</v>
      </c>
      <c r="AC1335" s="164">
        <v>0.57195704999999997</v>
      </c>
      <c r="AD1335" s="164">
        <v>0</v>
      </c>
      <c r="AE1335" s="164">
        <v>0</v>
      </c>
      <c r="AF1335" s="164">
        <v>0</v>
      </c>
      <c r="AG1335" s="164">
        <v>0.11875520000000001</v>
      </c>
      <c r="AH1335" s="164">
        <v>0.92035277999999998</v>
      </c>
      <c r="AI1335"/>
      <c r="AJ1335" s="187">
        <v>1.1778813999999999E-3</v>
      </c>
      <c r="AK1335" s="187">
        <v>1.1036895999999999E-3</v>
      </c>
      <c r="AL1335" s="187">
        <v>4.1200221000000003E-5</v>
      </c>
      <c r="AM1335" s="187">
        <v>3.2991557E-5</v>
      </c>
      <c r="AN1335" s="176">
        <v>6.6168440999999999E-8</v>
      </c>
      <c r="AO1335" s="176">
        <v>1.5236767999999999E-10</v>
      </c>
      <c r="AP1335" s="176">
        <v>4.6206661999999999E-3</v>
      </c>
      <c r="AQ1335" s="192">
        <v>4.2119976000000002E-8</v>
      </c>
      <c r="AR1335" s="192">
        <v>1.2708613E-10</v>
      </c>
      <c r="AS1335" s="192">
        <v>3.4721747000000001E-15</v>
      </c>
      <c r="AT1335" s="193">
        <v>0</v>
      </c>
      <c r="AU1335" s="193">
        <v>0</v>
      </c>
      <c r="AV1335" s="192">
        <v>8.7168225999999995E-12</v>
      </c>
      <c r="AW1335" s="192">
        <v>2.4039748000000001E-8</v>
      </c>
      <c r="AX1335" s="192">
        <v>1.9878608E-12</v>
      </c>
      <c r="AY1335" s="192">
        <v>2.3290216E-11</v>
      </c>
      <c r="AZ1335" s="193">
        <v>0</v>
      </c>
      <c r="BA1335" s="193">
        <v>0</v>
      </c>
      <c r="BB1335" s="193">
        <v>0</v>
      </c>
      <c r="BC1335" s="193">
        <v>0</v>
      </c>
      <c r="BD1335" s="193">
        <v>0</v>
      </c>
      <c r="BE1335" s="193">
        <v>0</v>
      </c>
      <c r="BF1335" s="193">
        <v>0</v>
      </c>
      <c r="BG1335" s="193">
        <v>0</v>
      </c>
      <c r="BH1335" s="192">
        <v>8.0637762999999998E-6</v>
      </c>
      <c r="BI1335" s="193">
        <v>4.6126023999999996E-3</v>
      </c>
      <c r="BJ1335" s="193">
        <v>0</v>
      </c>
      <c r="BK1335" s="193">
        <v>0</v>
      </c>
      <c r="BL1335" s="193">
        <v>0</v>
      </c>
      <c r="BM1335"/>
      <c r="BN1335" s="186">
        <v>2.5530611000000001E-6</v>
      </c>
      <c r="BO1335" s="186">
        <v>1.6056978999999999E-7</v>
      </c>
      <c r="BP1335" s="186">
        <v>1.2655352E-6</v>
      </c>
      <c r="BQ1335" s="164">
        <v>1.5486464000000001E-10</v>
      </c>
      <c r="BR1335" s="186">
        <v>3.6310537000000001E-7</v>
      </c>
      <c r="BS1335" s="186">
        <v>0</v>
      </c>
      <c r="BT1335" s="164">
        <v>0</v>
      </c>
      <c r="BU1335" s="186">
        <v>0</v>
      </c>
      <c r="BV1335" s="164">
        <v>0</v>
      </c>
      <c r="BW1335" s="164">
        <v>4.7241719E-10</v>
      </c>
      <c r="BX1335" s="164">
        <v>0</v>
      </c>
      <c r="BY1335" s="164">
        <v>0</v>
      </c>
      <c r="BZ1335" s="164">
        <v>0</v>
      </c>
      <c r="CA1335" s="186">
        <v>7.2603336000000006E-8</v>
      </c>
      <c r="CB1335" s="164">
        <v>6.9061985000000001E-7</v>
      </c>
      <c r="CC1335" s="186">
        <v>2.667618E-13</v>
      </c>
      <c r="CD1335" s="164">
        <v>0</v>
      </c>
      <c r="CE1335"/>
      <c r="CF1335" s="330">
        <v>0</v>
      </c>
      <c r="CG1335" s="330">
        <v>4.5387904999999999E-2</v>
      </c>
      <c r="CH1335" s="330">
        <v>0</v>
      </c>
      <c r="CI1335" s="329">
        <v>1.0985951E-4</v>
      </c>
      <c r="CJ1335" s="329">
        <v>1.9070633E-5</v>
      </c>
      <c r="CK1335" s="330">
        <v>0</v>
      </c>
      <c r="CL1335" s="330">
        <v>0</v>
      </c>
      <c r="CM1335" s="329">
        <v>1.3144983000000001E-5</v>
      </c>
      <c r="CN1335" s="330">
        <v>0</v>
      </c>
      <c r="CO1335" s="330">
        <v>6.1922350000000001E-2</v>
      </c>
      <c r="CP1335"/>
      <c r="CQ1335">
        <v>6.8081857000000003E-3</v>
      </c>
      <c r="CR1335">
        <v>1.9647708000000001E-3</v>
      </c>
      <c r="CS1335">
        <v>1.38158746E-3</v>
      </c>
      <c r="CT1335">
        <v>1.38158746E-3</v>
      </c>
      <c r="CU1335">
        <v>2.1035938E-4</v>
      </c>
      <c r="CV1335" s="134"/>
      <c r="CW1335" s="384"/>
      <c r="CZ1335" s="11"/>
      <c r="DA1335" s="236"/>
      <c r="DB1335" s="47"/>
      <c r="DC1335"/>
      <c r="DD1335"/>
      <c r="DE1335"/>
      <c r="DF1335"/>
      <c r="DG1335"/>
      <c r="DH1335"/>
      <c r="DI1335" s="32"/>
      <c r="DJ1335" s="32"/>
      <c r="DK1335" s="32"/>
      <c r="DL1335" s="32"/>
    </row>
    <row r="1336" spans="1:116" ht="14.4" x14ac:dyDescent="0.3">
      <c r="A1336" t="s">
        <v>7210</v>
      </c>
      <c r="B1336" s="113" t="s">
        <v>2663</v>
      </c>
      <c r="C1336" s="182" t="s">
        <v>2669</v>
      </c>
      <c r="D1336" s="40" t="s">
        <v>2662</v>
      </c>
      <c r="E1336" s="181" t="s">
        <v>1318</v>
      </c>
      <c r="F1336" s="184" t="s">
        <v>4571</v>
      </c>
      <c r="G1336" s="184">
        <v>3.6148202574000005E-2</v>
      </c>
      <c r="H1336" s="184">
        <v>3.2247987999999999E-3</v>
      </c>
      <c r="I1336" s="184">
        <v>4.3698968999999997E-3</v>
      </c>
      <c r="J1336" s="328">
        <v>3.82176874E-4</v>
      </c>
      <c r="K1336" s="184">
        <v>2.8171330000000001E-2</v>
      </c>
      <c r="L1336" s="184">
        <v>2.6523346999999999E-3</v>
      </c>
      <c r="M1336" s="331">
        <v>1.7175622E-3</v>
      </c>
      <c r="N1336" s="331">
        <v>2.0608044E-3</v>
      </c>
      <c r="O1336" s="331">
        <v>1.1639943999999999E-3</v>
      </c>
      <c r="P1336" s="331">
        <v>0</v>
      </c>
      <c r="Q1336" s="184">
        <v>0</v>
      </c>
      <c r="R1336" s="331">
        <v>0</v>
      </c>
      <c r="S1336" s="331">
        <v>5.5789184000000001E-5</v>
      </c>
      <c r="T1336" s="184">
        <v>0</v>
      </c>
      <c r="U1336" s="184">
        <v>3.2638768999999998E-4</v>
      </c>
      <c r="V1336" s="184">
        <v>0</v>
      </c>
      <c r="W1336" s="184">
        <v>0</v>
      </c>
      <c r="X1336" s="184">
        <v>0</v>
      </c>
      <c r="Y1336"/>
      <c r="Z1336" s="288">
        <v>0.18780886666666669</v>
      </c>
      <c r="AA1336"/>
      <c r="AB1336" s="164">
        <v>2.5880700999999999</v>
      </c>
      <c r="AC1336" s="164">
        <v>2.2768486999999999</v>
      </c>
      <c r="AD1336" s="164">
        <v>4.0374528999999999E-2</v>
      </c>
      <c r="AE1336" s="164">
        <v>0</v>
      </c>
      <c r="AF1336" s="164">
        <v>1.2385772E-2</v>
      </c>
      <c r="AG1336" s="164">
        <v>5.9527805000000003E-2</v>
      </c>
      <c r="AH1336" s="164">
        <v>0.19893332999999999</v>
      </c>
      <c r="AI1336"/>
      <c r="AJ1336" s="185">
        <v>4.2674808E-3</v>
      </c>
      <c r="AK1336" s="185">
        <v>4.0160259999999998E-3</v>
      </c>
      <c r="AL1336" s="185">
        <v>1.6077493E-4</v>
      </c>
      <c r="AM1336" s="185">
        <v>9.0679852000000001E-5</v>
      </c>
      <c r="AN1336" s="176">
        <v>2.4076895000000001E-7</v>
      </c>
      <c r="AO1336" s="176">
        <v>5.9458186000000004E-10</v>
      </c>
      <c r="AP1336" s="176">
        <v>1.2700259E-2</v>
      </c>
      <c r="AQ1336" s="192">
        <v>1.7428663000000001E-7</v>
      </c>
      <c r="AR1336" s="192">
        <v>5.2586482000000005E-10</v>
      </c>
      <c r="AS1336" s="192">
        <v>1.4367378000000002E-14</v>
      </c>
      <c r="AT1336" s="193">
        <v>0</v>
      </c>
      <c r="AU1336" s="193">
        <v>0</v>
      </c>
      <c r="AV1336" s="192">
        <v>5.5224170000000001E-11</v>
      </c>
      <c r="AW1336" s="192">
        <v>6.6427095000000004E-8</v>
      </c>
      <c r="AX1336" s="192">
        <v>1.2593805E-11</v>
      </c>
      <c r="AY1336" s="192">
        <v>5.6108862000000003E-11</v>
      </c>
      <c r="AZ1336" s="193">
        <v>0</v>
      </c>
      <c r="BA1336" s="193">
        <v>0</v>
      </c>
      <c r="BB1336" s="193">
        <v>0</v>
      </c>
      <c r="BC1336" s="193">
        <v>0</v>
      </c>
      <c r="BD1336" s="193">
        <v>0</v>
      </c>
      <c r="BE1336" s="193">
        <v>0</v>
      </c>
      <c r="BF1336" s="193">
        <v>0</v>
      </c>
      <c r="BG1336" s="193">
        <v>0</v>
      </c>
      <c r="BH1336" s="192">
        <v>2.6093524000000001E-6</v>
      </c>
      <c r="BI1336" s="193">
        <v>1.269765E-2</v>
      </c>
      <c r="BJ1336" s="193">
        <v>0</v>
      </c>
      <c r="BK1336" s="193">
        <v>0</v>
      </c>
      <c r="BL1336" s="193">
        <v>0</v>
      </c>
      <c r="BM1336"/>
      <c r="BN1336" s="186">
        <v>1.0157273E-5</v>
      </c>
      <c r="BO1336" s="186">
        <v>3.8683145E-7</v>
      </c>
      <c r="BP1336" s="186">
        <v>5.2366095000000001E-6</v>
      </c>
      <c r="BQ1336" s="164">
        <v>9.8112252999999992E-10</v>
      </c>
      <c r="BR1336" s="186">
        <v>1.3605146E-6</v>
      </c>
      <c r="BS1336" s="186">
        <v>0</v>
      </c>
      <c r="BT1336" s="164">
        <v>0</v>
      </c>
      <c r="BU1336" s="186">
        <v>0</v>
      </c>
      <c r="BV1336" s="164">
        <v>0</v>
      </c>
      <c r="BW1336" s="164">
        <v>2.9929308000000002E-9</v>
      </c>
      <c r="BX1336" s="164">
        <v>0</v>
      </c>
      <c r="BY1336" s="164">
        <v>0</v>
      </c>
      <c r="BZ1336" s="164">
        <v>0</v>
      </c>
      <c r="CA1336" s="186">
        <v>4.190444E-7</v>
      </c>
      <c r="CB1336" s="186">
        <v>2.7502991999999998E-6</v>
      </c>
      <c r="CC1336" s="186">
        <v>7.0747608999999996E-14</v>
      </c>
      <c r="CD1336" s="164">
        <v>0</v>
      </c>
      <c r="CE1336"/>
      <c r="CF1336" s="330">
        <v>0</v>
      </c>
      <c r="CG1336" s="330">
        <v>0.18780886999999999</v>
      </c>
      <c r="CH1336" s="330">
        <v>0</v>
      </c>
      <c r="CI1336" s="330">
        <v>2.6466443999999999E-4</v>
      </c>
      <c r="CJ1336" s="329">
        <v>1.1671937E-4</v>
      </c>
      <c r="CK1336" s="330">
        <v>0</v>
      </c>
      <c r="CL1336" s="330">
        <v>0</v>
      </c>
      <c r="CM1336" s="329">
        <v>4.5201226000000001E-5</v>
      </c>
      <c r="CN1336" s="330">
        <v>0</v>
      </c>
      <c r="CO1336" s="330">
        <v>0.19682917999999999</v>
      </c>
      <c r="CP1336"/>
      <c r="CQ1336">
        <v>2.8171330000000001E-2</v>
      </c>
      <c r="CR1336">
        <v>7.5946956999999992E-3</v>
      </c>
      <c r="CS1336">
        <v>4.3698968999999997E-3</v>
      </c>
      <c r="CT1336">
        <v>4.3698968999999997E-3</v>
      </c>
      <c r="CU1336">
        <v>3.82176874E-4</v>
      </c>
      <c r="CV1336" s="134"/>
      <c r="CW1336" s="384"/>
      <c r="CZ1336" s="11"/>
      <c r="DA1336" s="236"/>
      <c r="DB1336" s="47"/>
      <c r="DC1336"/>
      <c r="DD1336"/>
      <c r="DE1336"/>
      <c r="DF1336"/>
      <c r="DG1336"/>
      <c r="DH1336"/>
      <c r="DI1336" s="32"/>
      <c r="DJ1336" s="32"/>
      <c r="DK1336" s="32"/>
      <c r="DL1336" s="32"/>
    </row>
    <row r="1337" spans="1:116" ht="14.4" x14ac:dyDescent="0.3">
      <c r="A1337" t="s">
        <v>7211</v>
      </c>
      <c r="B1337" s="113" t="s">
        <v>2663</v>
      </c>
      <c r="C1337" s="182" t="s">
        <v>2670</v>
      </c>
      <c r="D1337" s="40" t="s">
        <v>2662</v>
      </c>
      <c r="E1337" s="181" t="s">
        <v>1318</v>
      </c>
      <c r="F1337" s="184" t="s">
        <v>4582</v>
      </c>
      <c r="G1337" s="184">
        <v>6.5599315103000004E-4</v>
      </c>
      <c r="H1337" s="184">
        <v>8.2788449200000006E-6</v>
      </c>
      <c r="I1337" s="184">
        <v>5.6459610999999993E-7</v>
      </c>
      <c r="J1337" s="328">
        <v>2.5270465999999999E-4</v>
      </c>
      <c r="K1337" s="184">
        <v>3.9444505000000001E-4</v>
      </c>
      <c r="L1337" s="184">
        <v>4.3992879999999998E-7</v>
      </c>
      <c r="M1337" s="184">
        <v>1.2466731E-7</v>
      </c>
      <c r="N1337" s="184">
        <v>1.8712781999999999E-7</v>
      </c>
      <c r="O1337" s="331">
        <v>8.0917171000000006E-6</v>
      </c>
      <c r="P1337" s="331">
        <v>0</v>
      </c>
      <c r="Q1337" s="331">
        <v>0</v>
      </c>
      <c r="R1337" s="331">
        <v>0</v>
      </c>
      <c r="S1337" s="331">
        <v>2.5270465999999999E-4</v>
      </c>
      <c r="T1337" s="331">
        <v>0</v>
      </c>
      <c r="U1337" s="331">
        <v>0</v>
      </c>
      <c r="V1337" s="184">
        <v>0</v>
      </c>
      <c r="W1337" s="184">
        <v>0</v>
      </c>
      <c r="X1337" s="184">
        <v>0</v>
      </c>
      <c r="Y1337"/>
      <c r="Z1337" s="288">
        <v>2.6296336666666669E-3</v>
      </c>
      <c r="AA1337"/>
      <c r="AB1337" s="164">
        <v>1.3104022</v>
      </c>
      <c r="AC1337" s="164">
        <v>0</v>
      </c>
      <c r="AD1337" s="164">
        <v>0</v>
      </c>
      <c r="AE1337" s="164">
        <v>0</v>
      </c>
      <c r="AF1337" s="164">
        <v>0</v>
      </c>
      <c r="AG1337" s="164">
        <v>7.4880132E-3</v>
      </c>
      <c r="AH1337" s="164">
        <v>1.3029142</v>
      </c>
      <c r="AI1337"/>
      <c r="AJ1337" s="185">
        <v>4.5017654999999998E-5</v>
      </c>
      <c r="AK1337" s="185">
        <v>4.2954660999999997E-5</v>
      </c>
      <c r="AL1337" s="185">
        <v>1.9938283E-6</v>
      </c>
      <c r="AM1337" s="187">
        <v>6.9165267E-8</v>
      </c>
      <c r="AN1337" s="176">
        <v>2.5752195E-9</v>
      </c>
      <c r="AO1337" s="176">
        <v>7.3736254000000001E-12</v>
      </c>
      <c r="AP1337" s="176">
        <v>9.6870122E-6</v>
      </c>
      <c r="AQ1337" s="192">
        <v>2.4402999999999999E-9</v>
      </c>
      <c r="AR1337" s="192">
        <v>7.3629742000000005E-12</v>
      </c>
      <c r="AS1337" s="192">
        <v>2.0116697E-16</v>
      </c>
      <c r="AT1337" s="193">
        <v>0</v>
      </c>
      <c r="AU1337" s="193">
        <v>0</v>
      </c>
      <c r="AV1337" s="192">
        <v>5.0145362000000003E-15</v>
      </c>
      <c r="AW1337" s="192">
        <v>1.3491445999999999E-10</v>
      </c>
      <c r="AX1337" s="192">
        <v>1.1435589E-15</v>
      </c>
      <c r="AY1337" s="192">
        <v>9.3064815999999994E-15</v>
      </c>
      <c r="AZ1337" s="193">
        <v>0</v>
      </c>
      <c r="BA1337" s="193">
        <v>0</v>
      </c>
      <c r="BB1337" s="193">
        <v>0</v>
      </c>
      <c r="BC1337" s="193">
        <v>0</v>
      </c>
      <c r="BD1337" s="193">
        <v>0</v>
      </c>
      <c r="BE1337" s="193">
        <v>0</v>
      </c>
      <c r="BF1337" s="193">
        <v>0</v>
      </c>
      <c r="BG1337" s="193">
        <v>0</v>
      </c>
      <c r="BH1337" s="192">
        <v>9.6870122E-6</v>
      </c>
      <c r="BI1337" s="193">
        <v>0</v>
      </c>
      <c r="BJ1337" s="193">
        <v>0</v>
      </c>
      <c r="BK1337" s="193">
        <v>0</v>
      </c>
      <c r="BL1337" s="193">
        <v>0</v>
      </c>
      <c r="BM1337"/>
      <c r="BN1337" s="186">
        <v>8.0721528999999999E-8</v>
      </c>
      <c r="BO1337" s="186">
        <v>6.4161695999999998E-11</v>
      </c>
      <c r="BP1337" s="186">
        <v>7.3321162999999994E-8</v>
      </c>
      <c r="BQ1337" s="164">
        <v>8.9089152000000003E-14</v>
      </c>
      <c r="BR1337" s="186">
        <v>7.2955875999999997E-9</v>
      </c>
      <c r="BS1337" s="186">
        <v>0</v>
      </c>
      <c r="BT1337" s="164">
        <v>0</v>
      </c>
      <c r="BU1337" s="186">
        <v>0</v>
      </c>
      <c r="BV1337" s="164">
        <v>0</v>
      </c>
      <c r="BW1337" s="164">
        <v>2.7176795999999998E-13</v>
      </c>
      <c r="BX1337" s="164">
        <v>0</v>
      </c>
      <c r="BY1337" s="164">
        <v>0</v>
      </c>
      <c r="BZ1337" s="164">
        <v>0</v>
      </c>
      <c r="CA1337" s="186">
        <v>3.9935436000000002E-11</v>
      </c>
      <c r="CB1337" s="186">
        <v>0</v>
      </c>
      <c r="CC1337" s="186">
        <v>3.2046088000000002E-13</v>
      </c>
      <c r="CD1337" s="164">
        <v>0</v>
      </c>
      <c r="CE1337"/>
      <c r="CF1337" s="330">
        <v>0</v>
      </c>
      <c r="CG1337" s="330">
        <v>2.6296335999999999E-3</v>
      </c>
      <c r="CH1337" s="330">
        <v>0</v>
      </c>
      <c r="CI1337" s="330">
        <v>4.3898498E-8</v>
      </c>
      <c r="CJ1337" s="329">
        <v>8.4719434999999999E-9</v>
      </c>
      <c r="CK1337" s="330">
        <v>0</v>
      </c>
      <c r="CL1337" s="330">
        <v>0</v>
      </c>
      <c r="CM1337" s="329">
        <v>2.0447114000000001E-7</v>
      </c>
      <c r="CN1337" s="330">
        <v>0</v>
      </c>
      <c r="CO1337" s="330">
        <v>0</v>
      </c>
      <c r="CP1337"/>
      <c r="CQ1337">
        <v>3.9444505000000001E-4</v>
      </c>
      <c r="CR1337">
        <v>8.8434410300000007E-6</v>
      </c>
      <c r="CS1337">
        <v>5.6459610999999993E-7</v>
      </c>
      <c r="CT1337">
        <v>5.6459610999999993E-7</v>
      </c>
      <c r="CU1337">
        <v>2.5270465999999999E-4</v>
      </c>
      <c r="CV1337" s="134"/>
      <c r="CW1337" s="384"/>
      <c r="CZ1337" s="11"/>
      <c r="DA1337" s="236"/>
      <c r="DB1337" s="47"/>
      <c r="DC1337"/>
      <c r="DD1337"/>
      <c r="DE1337"/>
      <c r="DF1337"/>
      <c r="DG1337"/>
      <c r="DH1337"/>
      <c r="DI1337" s="32"/>
      <c r="DJ1337" s="32"/>
      <c r="DK1337" s="32"/>
      <c r="DL1337" s="32"/>
    </row>
    <row r="1338" spans="1:116" ht="14.4" x14ac:dyDescent="0.3">
      <c r="A1338" t="s">
        <v>7212</v>
      </c>
      <c r="B1338" s="113" t="s">
        <v>2663</v>
      </c>
      <c r="C1338" s="182" t="s">
        <v>2671</v>
      </c>
      <c r="D1338" s="40" t="s">
        <v>2662</v>
      </c>
      <c r="E1338" s="181" t="s">
        <v>1318</v>
      </c>
      <c r="F1338" s="184" t="s">
        <v>4583</v>
      </c>
      <c r="G1338" s="184">
        <v>4.2283356523900001E-2</v>
      </c>
      <c r="H1338" s="184">
        <v>4.5732332000000004E-3</v>
      </c>
      <c r="I1338" s="184">
        <v>5.6515017000000004E-3</v>
      </c>
      <c r="J1338" s="328">
        <v>2.6036238999999998E-6</v>
      </c>
      <c r="K1338" s="184">
        <v>3.2056017999999999E-2</v>
      </c>
      <c r="L1338" s="331">
        <v>3.1344731000000001E-3</v>
      </c>
      <c r="M1338" s="331">
        <v>2.5170285999999999E-3</v>
      </c>
      <c r="N1338" s="331">
        <v>3.1003848000000001E-3</v>
      </c>
      <c r="O1338" s="331">
        <v>1.4728484E-3</v>
      </c>
      <c r="P1338" s="331">
        <v>0</v>
      </c>
      <c r="Q1338" s="331">
        <v>0</v>
      </c>
      <c r="R1338" s="331">
        <v>0</v>
      </c>
      <c r="S1338" s="331">
        <v>2.6036238999999998E-6</v>
      </c>
      <c r="T1338" s="331">
        <v>0</v>
      </c>
      <c r="U1338" s="331">
        <v>0</v>
      </c>
      <c r="V1338" s="184">
        <v>0</v>
      </c>
      <c r="W1338" s="184">
        <v>0</v>
      </c>
      <c r="X1338" s="331">
        <v>0</v>
      </c>
      <c r="Y1338"/>
      <c r="Z1338" s="288">
        <v>0.21370678666666668</v>
      </c>
      <c r="AA1338"/>
      <c r="AB1338" s="164">
        <v>2.6712261000000002</v>
      </c>
      <c r="AC1338" s="164">
        <v>2.6619209000000001</v>
      </c>
      <c r="AD1338" s="164">
        <v>0</v>
      </c>
      <c r="AE1338" s="164">
        <v>0</v>
      </c>
      <c r="AF1338" s="164">
        <v>0</v>
      </c>
      <c r="AG1338" s="164">
        <v>9.1684071999999991E-3</v>
      </c>
      <c r="AH1338" s="164">
        <v>1.368419E-4</v>
      </c>
      <c r="AI1338"/>
      <c r="AJ1338" s="185">
        <v>4.9789695000000004E-3</v>
      </c>
      <c r="AK1338" s="185">
        <v>4.6442254999999998E-3</v>
      </c>
      <c r="AL1338" s="187">
        <v>1.8485906999999999E-4</v>
      </c>
      <c r="AM1338" s="187">
        <v>1.4988489E-4</v>
      </c>
      <c r="AN1338" s="176">
        <v>2.7843078999999999E-7</v>
      </c>
      <c r="AO1338" s="176">
        <v>6.8365042000000002E-10</v>
      </c>
      <c r="AP1338" s="176">
        <v>2.0992282000000001E-2</v>
      </c>
      <c r="AQ1338" s="192">
        <v>1.983199E-7</v>
      </c>
      <c r="AR1338" s="192">
        <v>5.9837900000000005E-10</v>
      </c>
      <c r="AS1338" s="192">
        <v>1.6348569E-14</v>
      </c>
      <c r="AT1338" s="193">
        <v>0</v>
      </c>
      <c r="AU1338" s="193">
        <v>0</v>
      </c>
      <c r="AV1338" s="192">
        <v>8.3082207999999994E-11</v>
      </c>
      <c r="AW1338" s="192">
        <v>8.0027806000000005E-8</v>
      </c>
      <c r="AX1338" s="192">
        <v>1.8946795999999999E-11</v>
      </c>
      <c r="AY1338" s="192">
        <v>6.6308267999999997E-11</v>
      </c>
      <c r="AZ1338" s="193">
        <v>0</v>
      </c>
      <c r="BA1338" s="193">
        <v>0</v>
      </c>
      <c r="BB1338" s="193">
        <v>0</v>
      </c>
      <c r="BC1338" s="193">
        <v>0</v>
      </c>
      <c r="BD1338" s="193">
        <v>0</v>
      </c>
      <c r="BE1338" s="193">
        <v>0</v>
      </c>
      <c r="BF1338" s="193">
        <v>0</v>
      </c>
      <c r="BG1338" s="193">
        <v>0</v>
      </c>
      <c r="BH1338" s="192">
        <v>9.9805584E-8</v>
      </c>
      <c r="BI1338" s="193">
        <v>2.0992182000000002E-2</v>
      </c>
      <c r="BJ1338" s="193">
        <v>0</v>
      </c>
      <c r="BK1338" s="193">
        <v>0</v>
      </c>
      <c r="BL1338" s="193">
        <v>0</v>
      </c>
      <c r="BM1338"/>
      <c r="BN1338" s="186">
        <v>1.1809292E-5</v>
      </c>
      <c r="BO1338" s="186">
        <v>4.5714923E-7</v>
      </c>
      <c r="BP1338" s="186">
        <v>5.9587123000000004E-6</v>
      </c>
      <c r="BQ1338" s="164">
        <v>1.4760535E-9</v>
      </c>
      <c r="BR1338" s="186">
        <v>1.6948869E-6</v>
      </c>
      <c r="BS1338" s="186">
        <v>0</v>
      </c>
      <c r="BT1338" s="164">
        <v>0</v>
      </c>
      <c r="BU1338" s="186">
        <v>0</v>
      </c>
      <c r="BV1338" s="164">
        <v>0</v>
      </c>
      <c r="BW1338" s="164">
        <v>4.5027259000000002E-9</v>
      </c>
      <c r="BX1338" s="164">
        <v>0</v>
      </c>
      <c r="BY1338" s="164">
        <v>0</v>
      </c>
      <c r="BZ1338" s="164">
        <v>0</v>
      </c>
      <c r="CA1338" s="186">
        <v>6.2233040000000001E-7</v>
      </c>
      <c r="CB1338" s="186">
        <v>3.0702340999999999E-6</v>
      </c>
      <c r="CC1338" s="186">
        <v>3.3017182999999998E-15</v>
      </c>
      <c r="CD1338" s="164">
        <v>0</v>
      </c>
      <c r="CE1338"/>
      <c r="CF1338" s="330">
        <v>0</v>
      </c>
      <c r="CG1338" s="330">
        <v>0.21370679000000001</v>
      </c>
      <c r="CH1338" s="330">
        <v>0</v>
      </c>
      <c r="CI1338" s="330">
        <v>3.1277485E-4</v>
      </c>
      <c r="CJ1338" s="329">
        <v>1.7104824E-4</v>
      </c>
      <c r="CK1338" s="330">
        <v>0</v>
      </c>
      <c r="CL1338" s="330">
        <v>0</v>
      </c>
      <c r="CM1338" s="329">
        <v>5.5843400999999997E-5</v>
      </c>
      <c r="CN1338" s="330">
        <v>0</v>
      </c>
      <c r="CO1338" s="330">
        <v>0.35972996000000002</v>
      </c>
      <c r="CP1338"/>
      <c r="CQ1338">
        <v>3.2056017999999999E-2</v>
      </c>
      <c r="CR1338">
        <v>1.0224734900000001E-2</v>
      </c>
      <c r="CS1338">
        <v>5.6515017000000004E-3</v>
      </c>
      <c r="CT1338">
        <v>5.6515017000000004E-3</v>
      </c>
      <c r="CU1338">
        <v>2.6036238999999998E-6</v>
      </c>
      <c r="CV1338" s="134"/>
      <c r="CW1338" s="384"/>
      <c r="CZ1338" s="11"/>
      <c r="DA1338" s="236"/>
      <c r="DB1338" s="47"/>
      <c r="DC1338"/>
      <c r="DD1338"/>
      <c r="DE1338"/>
      <c r="DF1338" s="32"/>
      <c r="DG1338" s="32"/>
      <c r="DH1338" s="32"/>
      <c r="DI1338" s="32"/>
      <c r="DJ1338" s="32"/>
      <c r="DK1338" s="32"/>
      <c r="DL1338" s="32"/>
    </row>
    <row r="1339" spans="1:116" ht="14.4" x14ac:dyDescent="0.3">
      <c r="A1339" t="s">
        <v>7213</v>
      </c>
      <c r="B1339" s="113" t="s">
        <v>2663</v>
      </c>
      <c r="C1339" s="182" t="s">
        <v>2672</v>
      </c>
      <c r="D1339" s="40" t="s">
        <v>2662</v>
      </c>
      <c r="E1339" s="181" t="s">
        <v>1318</v>
      </c>
      <c r="F1339" s="184" t="s">
        <v>4584</v>
      </c>
      <c r="G1339" s="184">
        <v>4.2109438814000005E-2</v>
      </c>
      <c r="H1339" s="184">
        <v>2.7565821000000001E-3</v>
      </c>
      <c r="I1339" s="184">
        <v>7.8646378999999988E-3</v>
      </c>
      <c r="J1339" s="328">
        <v>1.6488813999999999E-5</v>
      </c>
      <c r="K1339" s="184">
        <v>3.1471730000000003E-2</v>
      </c>
      <c r="L1339" s="331">
        <v>6.5606520999999998E-3</v>
      </c>
      <c r="M1339" s="331">
        <v>1.3039858E-3</v>
      </c>
      <c r="N1339" s="331">
        <v>1.5103098000000001E-3</v>
      </c>
      <c r="O1339" s="331">
        <v>1.2462723E-3</v>
      </c>
      <c r="P1339" s="331">
        <v>0</v>
      </c>
      <c r="Q1339" s="184">
        <v>0</v>
      </c>
      <c r="R1339" s="331">
        <v>0</v>
      </c>
      <c r="S1339" s="331">
        <v>1.6488813999999999E-5</v>
      </c>
      <c r="T1339" s="331">
        <v>0</v>
      </c>
      <c r="U1339" s="184">
        <v>0</v>
      </c>
      <c r="V1339" s="184">
        <v>0</v>
      </c>
      <c r="W1339" s="184">
        <v>0</v>
      </c>
      <c r="X1339" s="184">
        <v>0</v>
      </c>
      <c r="Y1339"/>
      <c r="Z1339" s="288">
        <v>0.20981153333333336</v>
      </c>
      <c r="AA1339"/>
      <c r="AB1339" s="164">
        <v>2.9987208000000001</v>
      </c>
      <c r="AC1339" s="164">
        <v>2.9399863000000002</v>
      </c>
      <c r="AD1339" s="164">
        <v>0</v>
      </c>
      <c r="AE1339" s="164">
        <v>0</v>
      </c>
      <c r="AF1339" s="164">
        <v>0</v>
      </c>
      <c r="AG1339" s="164">
        <v>5.8734465E-2</v>
      </c>
      <c r="AH1339" s="164">
        <v>0</v>
      </c>
      <c r="AI1339"/>
      <c r="AJ1339" s="187">
        <v>5.9706133000000002E-3</v>
      </c>
      <c r="AK1339" s="187">
        <v>5.5618131000000001E-3</v>
      </c>
      <c r="AL1339" s="187">
        <v>1.9888067E-4</v>
      </c>
      <c r="AM1339" s="187">
        <v>2.0991953E-4</v>
      </c>
      <c r="AN1339" s="176">
        <v>3.3344203000000001E-7</v>
      </c>
      <c r="AO1339" s="176">
        <v>7.3550544000000003E-10</v>
      </c>
      <c r="AP1339" s="176">
        <v>2.9400494999999999E-2</v>
      </c>
      <c r="AQ1339" s="192">
        <v>1.9470509999999999E-7</v>
      </c>
      <c r="AR1339" s="192">
        <v>5.8747229000000001E-10</v>
      </c>
      <c r="AS1339" s="192">
        <v>1.6050582000000001E-14</v>
      </c>
      <c r="AT1339" s="193">
        <v>0</v>
      </c>
      <c r="AU1339" s="193">
        <v>0</v>
      </c>
      <c r="AV1339" s="192">
        <v>4.0472353999999999E-11</v>
      </c>
      <c r="AW1339" s="192">
        <v>1.3869645999999999E-7</v>
      </c>
      <c r="AX1339" s="192">
        <v>9.2296710999999992E-12</v>
      </c>
      <c r="AY1339" s="192">
        <v>1.3878743E-10</v>
      </c>
      <c r="AZ1339" s="193">
        <v>0</v>
      </c>
      <c r="BA1339" s="193">
        <v>0</v>
      </c>
      <c r="BB1339" s="193">
        <v>0</v>
      </c>
      <c r="BC1339" s="193">
        <v>0</v>
      </c>
      <c r="BD1339" s="193">
        <v>0</v>
      </c>
      <c r="BE1339" s="193">
        <v>0</v>
      </c>
      <c r="BF1339" s="193">
        <v>0</v>
      </c>
      <c r="BG1339" s="193">
        <v>0</v>
      </c>
      <c r="BH1339" s="192">
        <v>6.3207119000000005E-7</v>
      </c>
      <c r="BI1339" s="193">
        <v>2.9399862999999998E-2</v>
      </c>
      <c r="BJ1339" s="193">
        <v>0</v>
      </c>
      <c r="BK1339" s="193">
        <v>0</v>
      </c>
      <c r="BL1339" s="193">
        <v>0</v>
      </c>
      <c r="BM1339"/>
      <c r="BN1339" s="186">
        <v>1.261431E-5</v>
      </c>
      <c r="BO1339" s="186">
        <v>9.5684249000000007E-7</v>
      </c>
      <c r="BP1339" s="186">
        <v>5.8501021999999996E-6</v>
      </c>
      <c r="BQ1339" s="164">
        <v>7.1903912999999998E-10</v>
      </c>
      <c r="BR1339" s="186">
        <v>1.9036976000000001E-6</v>
      </c>
      <c r="BS1339" s="186">
        <v>0</v>
      </c>
      <c r="BT1339" s="164">
        <v>0</v>
      </c>
      <c r="BU1339" s="186">
        <v>0</v>
      </c>
      <c r="BV1339" s="164">
        <v>0</v>
      </c>
      <c r="BW1339" s="164">
        <v>2.1934410000000001E-9</v>
      </c>
      <c r="BX1339" s="164">
        <v>0</v>
      </c>
      <c r="BY1339" s="164">
        <v>0</v>
      </c>
      <c r="BZ1339" s="164">
        <v>0</v>
      </c>
      <c r="CA1339" s="186">
        <v>3.5081559E-7</v>
      </c>
      <c r="CB1339" s="164">
        <v>3.5499394999999998E-6</v>
      </c>
      <c r="CC1339" s="186">
        <v>2.0909861999999999E-14</v>
      </c>
      <c r="CD1339" s="164">
        <v>0</v>
      </c>
      <c r="CE1339"/>
      <c r="CF1339" s="330">
        <v>0</v>
      </c>
      <c r="CG1339" s="330">
        <v>0.20981153</v>
      </c>
      <c r="CH1339" s="329">
        <v>0</v>
      </c>
      <c r="CI1339" s="329">
        <v>6.5465770000000003E-4</v>
      </c>
      <c r="CJ1339" s="329">
        <v>8.8614199000000007E-5</v>
      </c>
      <c r="CK1339" s="330">
        <v>0</v>
      </c>
      <c r="CL1339" s="330">
        <v>0</v>
      </c>
      <c r="CM1339" s="329">
        <v>7.1085960999999997E-5</v>
      </c>
      <c r="CN1339" s="330">
        <v>0</v>
      </c>
      <c r="CO1339" s="330">
        <v>0.39939436</v>
      </c>
      <c r="CP1339"/>
      <c r="CQ1339">
        <v>3.1471730000000003E-2</v>
      </c>
      <c r="CR1339">
        <v>1.0621219999999999E-2</v>
      </c>
      <c r="CS1339">
        <v>7.8646378999999988E-3</v>
      </c>
      <c r="CT1339">
        <v>7.8646378999999988E-3</v>
      </c>
      <c r="CU1339">
        <v>1.6488813999999999E-5</v>
      </c>
      <c r="CV1339" s="134"/>
      <c r="CW1339" s="384"/>
      <c r="CZ1339" s="11"/>
      <c r="DA1339" s="236"/>
      <c r="DB1339" s="47"/>
      <c r="DC1339"/>
      <c r="DD1339"/>
      <c r="DE1339" s="32"/>
      <c r="DF1339" s="32"/>
      <c r="DG1339" s="32"/>
      <c r="DH1339" s="32"/>
      <c r="DI1339" s="32"/>
      <c r="DJ1339" s="32"/>
      <c r="DK1339" s="32"/>
      <c r="DL1339" s="32"/>
    </row>
    <row r="1340" spans="1:116" ht="14.4" x14ac:dyDescent="0.3">
      <c r="A1340" t="s">
        <v>7214</v>
      </c>
      <c r="B1340" s="113" t="s">
        <v>2663</v>
      </c>
      <c r="C1340" s="182" t="s">
        <v>2673</v>
      </c>
      <c r="D1340" s="40" t="s">
        <v>2662</v>
      </c>
      <c r="E1340" s="181" t="s">
        <v>1318</v>
      </c>
      <c r="F1340" s="184" t="s">
        <v>4585</v>
      </c>
      <c r="G1340" s="184">
        <v>1.1543065490000001E-2</v>
      </c>
      <c r="H1340" s="184">
        <v>9.1320300000000002E-4</v>
      </c>
      <c r="I1340" s="184">
        <v>1.8797756800000001E-3</v>
      </c>
      <c r="J1340" s="328">
        <v>1.6212991E-4</v>
      </c>
      <c r="K1340" s="184">
        <v>8.5879569000000006E-3</v>
      </c>
      <c r="L1340" s="184">
        <v>1.4166325000000001E-3</v>
      </c>
      <c r="M1340" s="331">
        <v>4.6314317999999999E-4</v>
      </c>
      <c r="N1340" s="331">
        <v>5.5392756999999996E-4</v>
      </c>
      <c r="O1340" s="331">
        <v>3.5927543000000001E-4</v>
      </c>
      <c r="P1340" s="331">
        <v>0</v>
      </c>
      <c r="Q1340" s="331">
        <v>0</v>
      </c>
      <c r="R1340" s="331">
        <v>0</v>
      </c>
      <c r="S1340" s="184">
        <v>1.6212991E-4</v>
      </c>
      <c r="T1340" s="331">
        <v>0</v>
      </c>
      <c r="U1340" s="184">
        <v>0</v>
      </c>
      <c r="V1340" s="184">
        <v>0</v>
      </c>
      <c r="W1340" s="184">
        <v>0</v>
      </c>
      <c r="X1340" s="184">
        <v>0</v>
      </c>
      <c r="Y1340"/>
      <c r="Z1340" s="288">
        <v>5.7253046000000009E-2</v>
      </c>
      <c r="AA1340"/>
      <c r="AB1340" s="164">
        <v>1.6015459000000001</v>
      </c>
      <c r="AC1340" s="164">
        <v>0.74810403000000003</v>
      </c>
      <c r="AD1340" s="164">
        <v>0</v>
      </c>
      <c r="AE1340" s="164">
        <v>0</v>
      </c>
      <c r="AF1340" s="164">
        <v>1.1214493000000001E-2</v>
      </c>
      <c r="AG1340" s="164">
        <v>1.3305330000000001E-3</v>
      </c>
      <c r="AH1340" s="164">
        <v>0.84089687999999996</v>
      </c>
      <c r="AI1340"/>
      <c r="AJ1340" s="185">
        <v>1.5116853999999999E-3</v>
      </c>
      <c r="AK1340" s="185">
        <v>1.4096032E-3</v>
      </c>
      <c r="AL1340" s="185">
        <v>5.2367339999999999E-5</v>
      </c>
      <c r="AM1340" s="187">
        <v>4.9714859999999998E-5</v>
      </c>
      <c r="AN1340" s="176">
        <v>8.4508584999999996E-8</v>
      </c>
      <c r="AO1340" s="176">
        <v>1.9366619999999999E-10</v>
      </c>
      <c r="AP1340" s="176">
        <v>6.9628655999999997E-3</v>
      </c>
      <c r="AQ1340" s="192">
        <v>5.3130827000000002E-8</v>
      </c>
      <c r="AR1340" s="192">
        <v>1.6030853E-10</v>
      </c>
      <c r="AS1340" s="192">
        <v>4.3798579999999997E-15</v>
      </c>
      <c r="AT1340" s="193">
        <v>0</v>
      </c>
      <c r="AU1340" s="193">
        <v>0</v>
      </c>
      <c r="AV1340" s="192">
        <v>1.4843811E-11</v>
      </c>
      <c r="AW1340" s="192">
        <v>3.1362914E-8</v>
      </c>
      <c r="AX1340" s="192">
        <v>3.385113E-12</v>
      </c>
      <c r="AY1340" s="192">
        <v>2.9968177000000002E-11</v>
      </c>
      <c r="AZ1340" s="193">
        <v>0</v>
      </c>
      <c r="BA1340" s="193">
        <v>0</v>
      </c>
      <c r="BB1340" s="193">
        <v>0</v>
      </c>
      <c r="BC1340" s="193">
        <v>0</v>
      </c>
      <c r="BD1340" s="193">
        <v>0</v>
      </c>
      <c r="BE1340" s="193">
        <v>0</v>
      </c>
      <c r="BF1340" s="193">
        <v>0</v>
      </c>
      <c r="BG1340" s="193">
        <v>0</v>
      </c>
      <c r="BH1340" s="192">
        <v>6.2149797000000003E-6</v>
      </c>
      <c r="BI1340" s="193">
        <v>6.9566506000000002E-3</v>
      </c>
      <c r="BJ1340" s="193">
        <v>0</v>
      </c>
      <c r="BK1340" s="193">
        <v>0</v>
      </c>
      <c r="BL1340" s="193">
        <v>0</v>
      </c>
      <c r="BM1340"/>
      <c r="BN1340" s="186">
        <v>3.3050114E-6</v>
      </c>
      <c r="BO1340" s="186">
        <v>2.0660966999999999E-7</v>
      </c>
      <c r="BP1340" s="186">
        <v>1.5963667999999999E-6</v>
      </c>
      <c r="BQ1340" s="164">
        <v>2.6371781000000001E-10</v>
      </c>
      <c r="BR1340" s="186">
        <v>4.9177179000000005E-7</v>
      </c>
      <c r="BS1340" s="186">
        <v>0</v>
      </c>
      <c r="BT1340" s="164">
        <v>0</v>
      </c>
      <c r="BU1340" s="186">
        <v>0</v>
      </c>
      <c r="BV1340" s="164">
        <v>0</v>
      </c>
      <c r="BW1340" s="164">
        <v>8.0447562999999997E-10</v>
      </c>
      <c r="BX1340" s="164">
        <v>0</v>
      </c>
      <c r="BY1340" s="164">
        <v>0</v>
      </c>
      <c r="BZ1340" s="164">
        <v>0</v>
      </c>
      <c r="CA1340" s="186">
        <v>1.1929794999999999E-7</v>
      </c>
      <c r="CB1340" s="186">
        <v>8.8989679000000005E-7</v>
      </c>
      <c r="CC1340" s="186">
        <v>2.0560084E-13</v>
      </c>
      <c r="CD1340" s="164">
        <v>0</v>
      </c>
      <c r="CE1340"/>
      <c r="CF1340" s="330">
        <v>0</v>
      </c>
      <c r="CG1340" s="330">
        <v>5.7253046000000002E-2</v>
      </c>
      <c r="CH1340" s="330">
        <v>0</v>
      </c>
      <c r="CI1340" s="330">
        <v>1.4135931999999999E-4</v>
      </c>
      <c r="CJ1340" s="329">
        <v>3.1473551000000002E-5</v>
      </c>
      <c r="CK1340" s="330">
        <v>0</v>
      </c>
      <c r="CL1340" s="330">
        <v>0</v>
      </c>
      <c r="CM1340" s="329">
        <v>1.7598111E-5</v>
      </c>
      <c r="CN1340" s="330">
        <v>0</v>
      </c>
      <c r="CO1340" s="330">
        <v>0.10145314</v>
      </c>
      <c r="CP1340"/>
      <c r="CQ1340">
        <v>8.5879569000000006E-3</v>
      </c>
      <c r="CR1340">
        <v>2.7929786800000001E-3</v>
      </c>
      <c r="CS1340">
        <v>1.8797756800000001E-3</v>
      </c>
      <c r="CT1340">
        <v>1.8797756800000001E-3</v>
      </c>
      <c r="CU1340">
        <v>1.6212991E-4</v>
      </c>
      <c r="CV1340" s="134"/>
      <c r="CW1340" s="384"/>
      <c r="CZ1340" s="11"/>
      <c r="DA1340" s="236"/>
      <c r="DB1340" s="47"/>
      <c r="DC1340"/>
      <c r="DD1340"/>
      <c r="DE1340" s="32"/>
      <c r="DF1340" s="32"/>
      <c r="DG1340" s="32"/>
      <c r="DH1340" s="32"/>
      <c r="DI1340" s="32"/>
      <c r="DJ1340" s="32"/>
      <c r="DK1340" s="32"/>
      <c r="DL1340" s="32"/>
    </row>
    <row r="1341" spans="1:116" ht="14.4" x14ac:dyDescent="0.3">
      <c r="A1341" t="s">
        <v>7215</v>
      </c>
      <c r="B1341" s="113" t="s">
        <v>2663</v>
      </c>
      <c r="C1341" s="182" t="s">
        <v>2674</v>
      </c>
      <c r="D1341" s="40" t="s">
        <v>2662</v>
      </c>
      <c r="E1341" s="181" t="s">
        <v>1318</v>
      </c>
      <c r="F1341" s="184" t="s">
        <v>4586</v>
      </c>
      <c r="G1341" s="184">
        <v>4.7202776614999997E-2</v>
      </c>
      <c r="H1341" s="184">
        <v>3.0900038999999999E-3</v>
      </c>
      <c r="I1341" s="184">
        <v>8.8159034999999997E-3</v>
      </c>
      <c r="J1341" s="328">
        <v>1.8483215000000001E-5</v>
      </c>
      <c r="K1341" s="184">
        <v>3.5278386000000002E-2</v>
      </c>
      <c r="L1341" s="331">
        <v>7.3541943999999998E-3</v>
      </c>
      <c r="M1341" s="331">
        <v>1.4617091000000001E-3</v>
      </c>
      <c r="N1341" s="331">
        <v>1.692989E-3</v>
      </c>
      <c r="O1341" s="331">
        <v>1.3970148999999999E-3</v>
      </c>
      <c r="P1341" s="331">
        <v>0</v>
      </c>
      <c r="Q1341" s="184">
        <v>0</v>
      </c>
      <c r="R1341" s="331">
        <v>0</v>
      </c>
      <c r="S1341" s="184">
        <v>1.8483215000000001E-5</v>
      </c>
      <c r="T1341" s="331">
        <v>0</v>
      </c>
      <c r="U1341" s="184">
        <v>0</v>
      </c>
      <c r="V1341" s="184">
        <v>0</v>
      </c>
      <c r="W1341" s="184">
        <v>0</v>
      </c>
      <c r="X1341" s="331">
        <v>0</v>
      </c>
      <c r="Y1341"/>
      <c r="Z1341" s="288">
        <v>0.23518924000000002</v>
      </c>
      <c r="AA1341"/>
      <c r="AB1341" s="164">
        <v>3.3614304000000002</v>
      </c>
      <c r="AC1341" s="164">
        <v>3.2955917000000001</v>
      </c>
      <c r="AD1341" s="164">
        <v>0</v>
      </c>
      <c r="AE1341" s="164">
        <v>0</v>
      </c>
      <c r="AF1341" s="164">
        <v>0</v>
      </c>
      <c r="AG1341" s="164">
        <v>6.5838679999999997E-2</v>
      </c>
      <c r="AH1341" s="164">
        <v>0</v>
      </c>
      <c r="AI1341"/>
      <c r="AJ1341" s="185">
        <v>6.6927875999999997E-3</v>
      </c>
      <c r="AK1341" s="185">
        <v>6.2345409999999997E-3</v>
      </c>
      <c r="AL1341" s="187">
        <v>2.2293624000000001E-4</v>
      </c>
      <c r="AM1341" s="187">
        <v>2.3531031E-4</v>
      </c>
      <c r="AN1341" s="176">
        <v>3.7377343999999998E-7</v>
      </c>
      <c r="AO1341" s="176">
        <v>8.2446835000000004E-10</v>
      </c>
      <c r="AP1341" s="176">
        <v>3.2956626000000003E-2</v>
      </c>
      <c r="AQ1341" s="192">
        <v>2.1825561999999999E-7</v>
      </c>
      <c r="AR1341" s="192">
        <v>6.5852987000000004E-10</v>
      </c>
      <c r="AS1341" s="192">
        <v>1.7991977000000001E-14</v>
      </c>
      <c r="AT1341" s="193">
        <v>0</v>
      </c>
      <c r="AU1341" s="193">
        <v>0</v>
      </c>
      <c r="AV1341" s="192">
        <v>4.5367678999999999E-11</v>
      </c>
      <c r="AW1341" s="192">
        <v>1.5547246000000001E-7</v>
      </c>
      <c r="AX1341" s="192">
        <v>1.0346043999999999E-11</v>
      </c>
      <c r="AY1341" s="192">
        <v>1.5557443999999999E-10</v>
      </c>
      <c r="AZ1341" s="193">
        <v>0</v>
      </c>
      <c r="BA1341" s="193">
        <v>0</v>
      </c>
      <c r="BB1341" s="193">
        <v>0</v>
      </c>
      <c r="BC1341" s="193">
        <v>0</v>
      </c>
      <c r="BD1341" s="193">
        <v>0</v>
      </c>
      <c r="BE1341" s="193">
        <v>0</v>
      </c>
      <c r="BF1341" s="193">
        <v>0</v>
      </c>
      <c r="BG1341" s="193">
        <v>0</v>
      </c>
      <c r="BH1341" s="192">
        <v>7.0852322999999996E-7</v>
      </c>
      <c r="BI1341" s="193">
        <v>3.2955917000000001E-2</v>
      </c>
      <c r="BJ1341" s="193">
        <v>0</v>
      </c>
      <c r="BK1341" s="193">
        <v>0</v>
      </c>
      <c r="BL1341" s="193">
        <v>0</v>
      </c>
      <c r="BM1341"/>
      <c r="BN1341" s="186">
        <v>1.4140070999999999E-5</v>
      </c>
      <c r="BO1341" s="186">
        <v>1.0725772E-6</v>
      </c>
      <c r="BP1341" s="186">
        <v>6.5577000999999999E-6</v>
      </c>
      <c r="BQ1341" s="164">
        <v>8.0601035E-10</v>
      </c>
      <c r="BR1341" s="186">
        <v>2.1339590000000002E-6</v>
      </c>
      <c r="BS1341" s="186">
        <v>0</v>
      </c>
      <c r="BT1341" s="164">
        <v>0</v>
      </c>
      <c r="BU1341" s="186">
        <v>0</v>
      </c>
      <c r="BV1341" s="164">
        <v>0</v>
      </c>
      <c r="BW1341" s="164">
        <v>2.4587480999999998E-9</v>
      </c>
      <c r="BX1341" s="164">
        <v>0</v>
      </c>
      <c r="BY1341" s="164">
        <v>0</v>
      </c>
      <c r="BZ1341" s="164">
        <v>0</v>
      </c>
      <c r="CA1341" s="186">
        <v>3.9324841000000001E-7</v>
      </c>
      <c r="CB1341" s="186">
        <v>3.9793216999999997E-6</v>
      </c>
      <c r="CC1341" s="186">
        <v>2.3439010000000001E-14</v>
      </c>
      <c r="CD1341" s="164">
        <v>0</v>
      </c>
      <c r="CE1341"/>
      <c r="CF1341" s="330">
        <v>0</v>
      </c>
      <c r="CG1341" s="330">
        <v>0.23518923999999999</v>
      </c>
      <c r="CH1341" s="330">
        <v>0</v>
      </c>
      <c r="CI1341" s="330">
        <v>7.3384168000000004E-4</v>
      </c>
      <c r="CJ1341" s="329">
        <v>9.9332510999999995E-5</v>
      </c>
      <c r="CK1341" s="330">
        <v>0</v>
      </c>
      <c r="CL1341" s="330">
        <v>0</v>
      </c>
      <c r="CM1341" s="329">
        <v>7.9684147999999996E-5</v>
      </c>
      <c r="CN1341" s="330">
        <v>0</v>
      </c>
      <c r="CO1341" s="330">
        <v>0.44770302000000001</v>
      </c>
      <c r="CP1341"/>
      <c r="CQ1341">
        <v>3.5278386000000002E-2</v>
      </c>
      <c r="CR1341">
        <v>1.19059074E-2</v>
      </c>
      <c r="CS1341">
        <v>8.8159034999999997E-3</v>
      </c>
      <c r="CT1341">
        <v>8.8159034999999997E-3</v>
      </c>
      <c r="CU1341">
        <v>1.8483215000000001E-5</v>
      </c>
      <c r="CV1341" s="134"/>
      <c r="CW1341" s="384"/>
      <c r="CZ1341" s="11"/>
      <c r="DA1341" s="236"/>
      <c r="DB1341" s="47"/>
      <c r="DC1341"/>
      <c r="DD1341"/>
      <c r="DE1341" s="32"/>
      <c r="DF1341" s="32"/>
      <c r="DG1341" s="32"/>
      <c r="DH1341" s="32"/>
      <c r="DI1341" s="32"/>
      <c r="DJ1341" s="32"/>
      <c r="DK1341" s="32"/>
      <c r="DL1341" s="32"/>
    </row>
    <row r="1342" spans="1:116" ht="14.4" x14ac:dyDescent="0.3">
      <c r="A1342" t="s">
        <v>7216</v>
      </c>
      <c r="B1342" s="113" t="s">
        <v>2663</v>
      </c>
      <c r="C1342" s="182" t="s">
        <v>2675</v>
      </c>
      <c r="D1342" s="40" t="s">
        <v>2662</v>
      </c>
      <c r="E1342" s="181" t="s">
        <v>1318</v>
      </c>
      <c r="F1342" s="184" t="s">
        <v>4587</v>
      </c>
      <c r="G1342" s="184">
        <v>2.7684650347E-2</v>
      </c>
      <c r="H1342" s="184">
        <v>2.6074496200000001E-3</v>
      </c>
      <c r="I1342" s="184">
        <v>3.8263376000000002E-3</v>
      </c>
      <c r="J1342" s="328">
        <v>1.7730951270000001E-3</v>
      </c>
      <c r="K1342" s="184">
        <v>1.9477767999999999E-2</v>
      </c>
      <c r="L1342" s="331">
        <v>2.4206660000000001E-3</v>
      </c>
      <c r="M1342" s="331">
        <v>1.4056716E-3</v>
      </c>
      <c r="N1342" s="331">
        <v>1.7183181E-3</v>
      </c>
      <c r="O1342" s="331">
        <v>8.8913152000000002E-4</v>
      </c>
      <c r="P1342" s="331">
        <v>0</v>
      </c>
      <c r="Q1342" s="331">
        <v>0</v>
      </c>
      <c r="R1342" s="331">
        <v>0</v>
      </c>
      <c r="S1342" s="331">
        <v>8.9614627000000001E-5</v>
      </c>
      <c r="T1342" s="331">
        <v>0</v>
      </c>
      <c r="U1342" s="184">
        <v>1.6834805E-3</v>
      </c>
      <c r="V1342" s="184">
        <v>0</v>
      </c>
      <c r="W1342" s="184">
        <v>0</v>
      </c>
      <c r="X1342" s="331">
        <v>0</v>
      </c>
      <c r="Y1342"/>
      <c r="Z1342" s="288">
        <v>0.12985178666666666</v>
      </c>
      <c r="AA1342"/>
      <c r="AB1342" s="164">
        <v>2.3031378</v>
      </c>
      <c r="AC1342" s="164">
        <v>1.6460968</v>
      </c>
      <c r="AD1342" s="164">
        <v>0.20824845</v>
      </c>
      <c r="AE1342" s="164">
        <v>0</v>
      </c>
      <c r="AF1342" s="164">
        <v>5.9992042000000002E-2</v>
      </c>
      <c r="AG1342" s="164">
        <v>0.13548068999999999</v>
      </c>
      <c r="AH1342" s="164">
        <v>0.25331984000000002</v>
      </c>
      <c r="AI1342"/>
      <c r="AJ1342" s="187">
        <v>3.1895360999999998E-3</v>
      </c>
      <c r="AK1342" s="187">
        <v>2.9766600999999999E-3</v>
      </c>
      <c r="AL1342" s="187">
        <v>1.1500215E-4</v>
      </c>
      <c r="AM1342" s="187">
        <v>9.7873852E-5</v>
      </c>
      <c r="AN1342" s="176">
        <v>1.7845684E-7</v>
      </c>
      <c r="AO1342" s="176">
        <v>4.2530379999999999E-10</v>
      </c>
      <c r="AP1342" s="176">
        <v>1.3707822E-2</v>
      </c>
      <c r="AQ1342" s="192">
        <v>1.2050246E-7</v>
      </c>
      <c r="AR1342" s="192">
        <v>3.6358500999999998E-10</v>
      </c>
      <c r="AS1342" s="192">
        <v>9.9336619000000002E-15</v>
      </c>
      <c r="AT1342" s="193">
        <v>0</v>
      </c>
      <c r="AU1342" s="193">
        <v>0</v>
      </c>
      <c r="AV1342" s="192">
        <v>4.6046431E-11</v>
      </c>
      <c r="AW1342" s="192">
        <v>5.7908329999999997E-8</v>
      </c>
      <c r="AX1342" s="192">
        <v>1.0500833E-11</v>
      </c>
      <c r="AY1342" s="192">
        <v>5.1208021999999999E-11</v>
      </c>
      <c r="AZ1342" s="193">
        <v>0</v>
      </c>
      <c r="BA1342" s="193">
        <v>0</v>
      </c>
      <c r="BB1342" s="193">
        <v>0</v>
      </c>
      <c r="BC1342" s="193">
        <v>0</v>
      </c>
      <c r="BD1342" s="193">
        <v>0</v>
      </c>
      <c r="BE1342" s="193">
        <v>0</v>
      </c>
      <c r="BF1342" s="193">
        <v>0</v>
      </c>
      <c r="BG1342" s="193">
        <v>0</v>
      </c>
      <c r="BH1342" s="192">
        <v>5.8634043000000004E-6</v>
      </c>
      <c r="BI1342" s="193">
        <v>1.3701959E-2</v>
      </c>
      <c r="BJ1342" s="193">
        <v>0</v>
      </c>
      <c r="BK1342" s="193">
        <v>0</v>
      </c>
      <c r="BL1342" s="193">
        <v>0</v>
      </c>
      <c r="BM1342"/>
      <c r="BN1342" s="186">
        <v>7.6334785000000002E-6</v>
      </c>
      <c r="BO1342" s="186">
        <v>3.5304358000000001E-7</v>
      </c>
      <c r="BP1342" s="186">
        <v>3.6206124000000002E-6</v>
      </c>
      <c r="BQ1342" s="164">
        <v>8.1806918000000002E-10</v>
      </c>
      <c r="BR1342" s="186">
        <v>1.0866581E-6</v>
      </c>
      <c r="BS1342" s="186">
        <v>0</v>
      </c>
      <c r="BT1342" s="164">
        <v>0</v>
      </c>
      <c r="BU1342" s="186">
        <v>0</v>
      </c>
      <c r="BV1342" s="164">
        <v>0</v>
      </c>
      <c r="BW1342" s="164">
        <v>2.4955337999999999E-9</v>
      </c>
      <c r="BX1342" s="164">
        <v>0</v>
      </c>
      <c r="BY1342" s="164">
        <v>0</v>
      </c>
      <c r="BZ1342" s="164">
        <v>0</v>
      </c>
      <c r="CA1342" s="186">
        <v>3.5138299999999999E-7</v>
      </c>
      <c r="CB1342" s="164">
        <v>2.2184677000000002E-6</v>
      </c>
      <c r="CC1342" s="186">
        <v>1.1364247000000001E-13</v>
      </c>
      <c r="CD1342" s="164">
        <v>0</v>
      </c>
      <c r="CE1342"/>
      <c r="CF1342" s="330">
        <v>0</v>
      </c>
      <c r="CG1342" s="330">
        <v>0.12985178999999999</v>
      </c>
      <c r="CH1342" s="330">
        <v>0</v>
      </c>
      <c r="CI1342" s="329">
        <v>2.4154727999999999E-4</v>
      </c>
      <c r="CJ1342" s="329">
        <v>9.5524404000000001E-5</v>
      </c>
      <c r="CK1342" s="330">
        <v>0</v>
      </c>
      <c r="CL1342" s="330">
        <v>0</v>
      </c>
      <c r="CM1342" s="329">
        <v>3.6934075000000001E-5</v>
      </c>
      <c r="CN1342" s="330">
        <v>0</v>
      </c>
      <c r="CO1342" s="330">
        <v>0.2211091</v>
      </c>
      <c r="CP1342"/>
      <c r="CQ1342">
        <v>1.9477767999999999E-2</v>
      </c>
      <c r="CR1342">
        <v>6.4337872199999998E-3</v>
      </c>
      <c r="CS1342">
        <v>3.8263376000000002E-3</v>
      </c>
      <c r="CT1342">
        <v>3.8263376000000002E-3</v>
      </c>
      <c r="CU1342">
        <v>1.7730951270000001E-3</v>
      </c>
      <c r="CV1342" s="134"/>
      <c r="CW1342" s="384"/>
      <c r="CZ1342" s="11"/>
      <c r="DA1342" s="236"/>
      <c r="DB1342" s="47"/>
      <c r="DC1342"/>
      <c r="DD1342" s="32"/>
      <c r="DE1342" s="32"/>
      <c r="DF1342" s="32"/>
      <c r="DG1342" s="32"/>
      <c r="DH1342" s="32"/>
      <c r="DI1342" s="32"/>
      <c r="DJ1342" s="32"/>
      <c r="DK1342" s="32"/>
      <c r="DL1342" s="32"/>
    </row>
    <row r="1343" spans="1:116" ht="14.4" x14ac:dyDescent="0.3">
      <c r="A1343" t="s">
        <v>7217</v>
      </c>
      <c r="B1343" s="113" t="s">
        <v>2663</v>
      </c>
      <c r="C1343" s="182" t="s">
        <v>2676</v>
      </c>
      <c r="D1343" s="40" t="s">
        <v>2662</v>
      </c>
      <c r="E1343" s="181" t="s">
        <v>1318</v>
      </c>
      <c r="F1343" s="184" t="s">
        <v>4588</v>
      </c>
      <c r="G1343" s="184">
        <v>2.6313502032000002E-2</v>
      </c>
      <c r="H1343" s="184">
        <v>1.9284728300000002E-3</v>
      </c>
      <c r="I1343" s="184">
        <v>2.5046026000000001E-3</v>
      </c>
      <c r="J1343" s="328">
        <v>8.4539486019999995E-3</v>
      </c>
      <c r="K1343" s="184">
        <v>1.3426478E-2</v>
      </c>
      <c r="L1343" s="184">
        <v>1.4370642999999999E-3</v>
      </c>
      <c r="M1343" s="331">
        <v>1.0675382999999999E-3</v>
      </c>
      <c r="N1343" s="331">
        <v>1.3189403000000001E-3</v>
      </c>
      <c r="O1343" s="331">
        <v>6.0953253000000003E-4</v>
      </c>
      <c r="P1343" s="331">
        <v>0</v>
      </c>
      <c r="Q1343" s="184">
        <v>0</v>
      </c>
      <c r="R1343" s="331">
        <v>0</v>
      </c>
      <c r="S1343" s="331">
        <v>6.1839502000000002E-5</v>
      </c>
      <c r="T1343" s="331">
        <v>0</v>
      </c>
      <c r="U1343" s="331">
        <v>8.3921090999999996E-3</v>
      </c>
      <c r="V1343" s="184">
        <v>0</v>
      </c>
      <c r="W1343" s="184">
        <v>0</v>
      </c>
      <c r="X1343" s="184">
        <v>0</v>
      </c>
      <c r="Y1343"/>
      <c r="Z1343" s="288">
        <v>8.9509853333333333E-2</v>
      </c>
      <c r="AA1343"/>
      <c r="AB1343" s="164">
        <v>2.4357783</v>
      </c>
      <c r="AC1343" s="164">
        <v>1.0958018</v>
      </c>
      <c r="AD1343" s="164">
        <v>1.0381134999999999</v>
      </c>
      <c r="AE1343" s="164">
        <v>0</v>
      </c>
      <c r="AF1343" s="164">
        <v>0</v>
      </c>
      <c r="AG1343" s="164">
        <v>4.2753138000000003E-2</v>
      </c>
      <c r="AH1343" s="164">
        <v>0.25910992999999999</v>
      </c>
      <c r="AI1343"/>
      <c r="AJ1343" s="185">
        <v>2.1207958999999998E-3</v>
      </c>
      <c r="AK1343" s="185">
        <v>1.9809159000000001E-3</v>
      </c>
      <c r="AL1343" s="185">
        <v>7.8171297E-5</v>
      </c>
      <c r="AM1343" s="185">
        <v>6.1708735000000003E-5</v>
      </c>
      <c r="AN1343" s="176">
        <v>1.1875993999999999E-7</v>
      </c>
      <c r="AO1343" s="176">
        <v>2.8909503E-10</v>
      </c>
      <c r="AP1343" s="176">
        <v>8.6426799000000002E-3</v>
      </c>
      <c r="AQ1343" s="192">
        <v>8.3065145999999997E-8</v>
      </c>
      <c r="AR1343" s="192">
        <v>2.5062759000000001E-10</v>
      </c>
      <c r="AS1343" s="192">
        <v>6.8475039000000002E-15</v>
      </c>
      <c r="AT1343" s="193">
        <v>0</v>
      </c>
      <c r="AU1343" s="193">
        <v>0</v>
      </c>
      <c r="AV1343" s="192">
        <v>3.5344152999999997E-11</v>
      </c>
      <c r="AW1343" s="192">
        <v>3.5659454999999998E-8</v>
      </c>
      <c r="AX1343" s="192">
        <v>8.0601909999999996E-12</v>
      </c>
      <c r="AY1343" s="192">
        <v>3.0400401999999999E-11</v>
      </c>
      <c r="AZ1343" s="193">
        <v>0</v>
      </c>
      <c r="BA1343" s="193">
        <v>0</v>
      </c>
      <c r="BB1343" s="193">
        <v>0</v>
      </c>
      <c r="BC1343" s="193">
        <v>0</v>
      </c>
      <c r="BD1343" s="193">
        <v>0</v>
      </c>
      <c r="BE1343" s="193">
        <v>0</v>
      </c>
      <c r="BF1343" s="193">
        <v>0</v>
      </c>
      <c r="BG1343" s="193">
        <v>0</v>
      </c>
      <c r="BH1343" s="192">
        <v>1.4474917000000001E-5</v>
      </c>
      <c r="BI1343" s="193">
        <v>8.6282049999999999E-3</v>
      </c>
      <c r="BJ1343" s="193">
        <v>0</v>
      </c>
      <c r="BK1343" s="193">
        <v>0</v>
      </c>
      <c r="BL1343" s="193">
        <v>0</v>
      </c>
      <c r="BM1343"/>
      <c r="BN1343" s="186">
        <v>6.4435461000000002E-6</v>
      </c>
      <c r="BO1343" s="186">
        <v>2.0958956E-7</v>
      </c>
      <c r="BP1343" s="186">
        <v>2.4957723000000002E-6</v>
      </c>
      <c r="BQ1343" s="164">
        <v>6.2793058000000002E-10</v>
      </c>
      <c r="BR1343" s="186">
        <v>7.1822659999999999E-7</v>
      </c>
      <c r="BS1343" s="186">
        <v>0</v>
      </c>
      <c r="BT1343" s="164">
        <v>0</v>
      </c>
      <c r="BU1343" s="186">
        <v>0</v>
      </c>
      <c r="BV1343" s="164">
        <v>0</v>
      </c>
      <c r="BW1343" s="164">
        <v>1.9155128000000002E-9</v>
      </c>
      <c r="BX1343" s="164">
        <v>0</v>
      </c>
      <c r="BY1343" s="164">
        <v>0</v>
      </c>
      <c r="BZ1343" s="164">
        <v>0</v>
      </c>
      <c r="CA1343" s="186">
        <v>2.6572773000000001E-7</v>
      </c>
      <c r="CB1343" s="186">
        <v>2.7516864000000001E-6</v>
      </c>
      <c r="CC1343" s="186">
        <v>7.8420164000000004E-14</v>
      </c>
      <c r="CD1343" s="164">
        <v>0</v>
      </c>
      <c r="CE1343"/>
      <c r="CF1343" s="330">
        <v>0</v>
      </c>
      <c r="CG1343" s="330">
        <v>8.9509854999999999E-2</v>
      </c>
      <c r="CH1343" s="330">
        <v>0</v>
      </c>
      <c r="CI1343" s="330">
        <v>1.4339811999999999E-4</v>
      </c>
      <c r="CJ1343" s="329">
        <v>7.2546079999999998E-5</v>
      </c>
      <c r="CK1343" s="330">
        <v>0</v>
      </c>
      <c r="CL1343" s="330">
        <v>0</v>
      </c>
      <c r="CM1343" s="329">
        <v>2.3963530000000001E-5</v>
      </c>
      <c r="CN1343" s="330">
        <v>0</v>
      </c>
      <c r="CO1343" s="330">
        <v>0.14808131999999999</v>
      </c>
      <c r="CP1343"/>
      <c r="CQ1343">
        <v>1.3426478E-2</v>
      </c>
      <c r="CR1343">
        <v>4.4330754299999999E-3</v>
      </c>
      <c r="CS1343">
        <v>2.5046026000000001E-3</v>
      </c>
      <c r="CT1343">
        <v>2.5046026000000001E-3</v>
      </c>
      <c r="CU1343">
        <v>8.4539486019999995E-3</v>
      </c>
      <c r="CV1343" s="134"/>
      <c r="CW1343" s="384"/>
      <c r="CZ1343" s="11"/>
      <c r="DA1343" s="236"/>
      <c r="DB1343" s="47"/>
      <c r="DC1343" s="32"/>
      <c r="DD1343" s="32"/>
      <c r="DE1343" s="32"/>
      <c r="DF1343" s="32"/>
      <c r="DG1343" s="32"/>
      <c r="DH1343" s="32"/>
      <c r="DI1343" s="32"/>
      <c r="DJ1343" s="32"/>
      <c r="DK1343" s="32"/>
      <c r="DL1343" s="32"/>
    </row>
    <row r="1344" spans="1:116" ht="14.4" x14ac:dyDescent="0.3">
      <c r="A1344" t="s">
        <v>7218</v>
      </c>
      <c r="B1344" s="113" t="s">
        <v>2663</v>
      </c>
      <c r="C1344" s="182" t="s">
        <v>2677</v>
      </c>
      <c r="D1344" s="40" t="s">
        <v>2662</v>
      </c>
      <c r="E1344" s="181" t="s">
        <v>1318</v>
      </c>
      <c r="F1344" s="184" t="s">
        <v>4589</v>
      </c>
      <c r="G1344" s="184">
        <v>4.2413166417000006E-2</v>
      </c>
      <c r="H1344" s="184">
        <v>2.7741153000000003E-3</v>
      </c>
      <c r="I1344" s="184">
        <v>7.9118047000000004E-3</v>
      </c>
      <c r="J1344" s="328">
        <v>5.5144417E-5</v>
      </c>
      <c r="K1344" s="184">
        <v>3.1672102000000001E-2</v>
      </c>
      <c r="L1344" s="331">
        <v>6.5989448999999997E-3</v>
      </c>
      <c r="M1344" s="331">
        <v>1.3128598E-3</v>
      </c>
      <c r="N1344" s="331">
        <v>1.5209498E-3</v>
      </c>
      <c r="O1344" s="331">
        <v>1.2531655E-3</v>
      </c>
      <c r="P1344" s="331">
        <v>0</v>
      </c>
      <c r="Q1344" s="184">
        <v>0</v>
      </c>
      <c r="R1344" s="331">
        <v>0</v>
      </c>
      <c r="S1344" s="331">
        <v>5.5144417E-5</v>
      </c>
      <c r="T1344" s="331">
        <v>0</v>
      </c>
      <c r="U1344" s="184">
        <v>0</v>
      </c>
      <c r="V1344" s="184">
        <v>0</v>
      </c>
      <c r="W1344" s="184">
        <v>0</v>
      </c>
      <c r="X1344" s="184">
        <v>0</v>
      </c>
      <c r="Y1344"/>
      <c r="Z1344" s="288">
        <v>0.21114734666666668</v>
      </c>
      <c r="AA1344"/>
      <c r="AB1344" s="164">
        <v>3.1367427999999999</v>
      </c>
      <c r="AC1344" s="164">
        <v>2.9553506</v>
      </c>
      <c r="AD1344" s="164">
        <v>0</v>
      </c>
      <c r="AE1344" s="164">
        <v>0</v>
      </c>
      <c r="AF1344" s="164">
        <v>0</v>
      </c>
      <c r="AG1344" s="164">
        <v>0.18139226999999999</v>
      </c>
      <c r="AH1344" s="164">
        <v>0</v>
      </c>
      <c r="AI1344"/>
      <c r="AJ1344" s="185">
        <v>6.0070541999999996E-3</v>
      </c>
      <c r="AK1344" s="185">
        <v>5.5958984000000003E-3</v>
      </c>
      <c r="AL1344" s="185">
        <v>2.0012869999999999E-4</v>
      </c>
      <c r="AM1344" s="185">
        <v>2.1102712000000001E-4</v>
      </c>
      <c r="AN1344" s="176">
        <v>3.3548552E-7</v>
      </c>
      <c r="AO1344" s="176">
        <v>7.4012091999999999E-10</v>
      </c>
      <c r="AP1344" s="176">
        <v>2.9555619000000002E-2</v>
      </c>
      <c r="AQ1344" s="192">
        <v>1.9594474000000001E-7</v>
      </c>
      <c r="AR1344" s="192">
        <v>5.9121257999999998E-10</v>
      </c>
      <c r="AS1344" s="192">
        <v>1.6152771999999999E-14</v>
      </c>
      <c r="AT1344" s="193">
        <v>0</v>
      </c>
      <c r="AU1344" s="193">
        <v>0</v>
      </c>
      <c r="AV1344" s="192">
        <v>4.0757479000000002E-11</v>
      </c>
      <c r="AW1344" s="192">
        <v>1.3950001999999999E-7</v>
      </c>
      <c r="AX1344" s="192">
        <v>9.2946932999999993E-12</v>
      </c>
      <c r="AY1344" s="192">
        <v>1.3959749999999999E-10</v>
      </c>
      <c r="AZ1344" s="193">
        <v>0</v>
      </c>
      <c r="BA1344" s="193">
        <v>0</v>
      </c>
      <c r="BB1344" s="193">
        <v>0</v>
      </c>
      <c r="BC1344" s="193">
        <v>0</v>
      </c>
      <c r="BD1344" s="193">
        <v>0</v>
      </c>
      <c r="BE1344" s="193">
        <v>0</v>
      </c>
      <c r="BF1344" s="193">
        <v>0</v>
      </c>
      <c r="BG1344" s="193">
        <v>0</v>
      </c>
      <c r="BH1344" s="193">
        <v>2.1138692999999998E-6</v>
      </c>
      <c r="BI1344" s="193">
        <v>2.9553506E-2</v>
      </c>
      <c r="BJ1344" s="193">
        <v>0</v>
      </c>
      <c r="BK1344" s="193">
        <v>0</v>
      </c>
      <c r="BL1344" s="193">
        <v>0</v>
      </c>
      <c r="BM1344"/>
      <c r="BN1344" s="186">
        <v>1.268888E-5</v>
      </c>
      <c r="BO1344" s="186">
        <v>9.6242732000000009E-7</v>
      </c>
      <c r="BP1344" s="186">
        <v>5.8873483999999998E-6</v>
      </c>
      <c r="BQ1344" s="164">
        <v>7.2410469999999996E-10</v>
      </c>
      <c r="BR1344" s="186">
        <v>1.914468E-6</v>
      </c>
      <c r="BS1344" s="186">
        <v>0</v>
      </c>
      <c r="BT1344" s="164">
        <v>0</v>
      </c>
      <c r="BU1344" s="186">
        <v>0</v>
      </c>
      <c r="BV1344" s="164">
        <v>0</v>
      </c>
      <c r="BW1344" s="164">
        <v>2.2088936000000001E-9</v>
      </c>
      <c r="BX1344" s="164">
        <v>0</v>
      </c>
      <c r="BY1344" s="164">
        <v>0</v>
      </c>
      <c r="BZ1344" s="164">
        <v>0</v>
      </c>
      <c r="CA1344" s="186">
        <v>3.5321201000000001E-7</v>
      </c>
      <c r="CB1344" s="186">
        <v>3.5684913999999999E-6</v>
      </c>
      <c r="CC1344" s="164">
        <v>6.9929964999999998E-14</v>
      </c>
      <c r="CD1344" s="164">
        <v>0</v>
      </c>
      <c r="CE1344"/>
      <c r="CF1344" s="330">
        <v>0</v>
      </c>
      <c r="CG1344" s="330">
        <v>0.21114735000000001</v>
      </c>
      <c r="CH1344" s="330">
        <v>0</v>
      </c>
      <c r="CI1344" s="330">
        <v>6.5847875999999999E-4</v>
      </c>
      <c r="CJ1344" s="329">
        <v>8.9217246999999999E-5</v>
      </c>
      <c r="CK1344" s="330">
        <v>0</v>
      </c>
      <c r="CL1344" s="330">
        <v>0</v>
      </c>
      <c r="CM1344" s="329">
        <v>7.1491371000000005E-5</v>
      </c>
      <c r="CN1344" s="330">
        <v>0</v>
      </c>
      <c r="CO1344" s="330">
        <v>0.40148159</v>
      </c>
      <c r="CP1344"/>
      <c r="CQ1344">
        <v>3.1672102000000001E-2</v>
      </c>
      <c r="CR1344">
        <v>1.0685920000000002E-2</v>
      </c>
      <c r="CS1344">
        <v>7.9118047000000004E-3</v>
      </c>
      <c r="CT1344">
        <v>7.9118047000000004E-3</v>
      </c>
      <c r="CU1344">
        <v>5.5144417E-5</v>
      </c>
      <c r="CV1344" s="134"/>
      <c r="CW1344" s="384"/>
      <c r="CZ1344" s="11"/>
      <c r="DA1344" s="236"/>
      <c r="DB1344" s="47"/>
      <c r="DC1344" s="32"/>
      <c r="DD1344" s="32"/>
      <c r="DE1344" s="32"/>
      <c r="DF1344" s="32"/>
      <c r="DG1344" s="32"/>
      <c r="DH1344" s="32"/>
      <c r="DI1344" s="32"/>
      <c r="DJ1344" s="32"/>
      <c r="DK1344"/>
      <c r="DL1344"/>
    </row>
    <row r="1345" spans="1:116" ht="14.4" x14ac:dyDescent="0.3">
      <c r="A1345" t="s">
        <v>7219</v>
      </c>
      <c r="B1345" s="113" t="s">
        <v>2663</v>
      </c>
      <c r="C1345" s="182" t="s">
        <v>2678</v>
      </c>
      <c r="D1345" s="40" t="s">
        <v>2662</v>
      </c>
      <c r="E1345" s="181" t="s">
        <v>1318</v>
      </c>
      <c r="F1345" s="184" t="s">
        <v>4572</v>
      </c>
      <c r="G1345" s="184">
        <v>3.5769764763999998E-2</v>
      </c>
      <c r="H1345" s="184">
        <v>2.7184442000000001E-3</v>
      </c>
      <c r="I1345" s="184">
        <v>3.4330939999999998E-3</v>
      </c>
      <c r="J1345" s="328">
        <v>1.4431485639999999E-3</v>
      </c>
      <c r="K1345" s="331">
        <v>2.8175077999999999E-2</v>
      </c>
      <c r="L1345" s="331">
        <v>2.0135043999999999E-3</v>
      </c>
      <c r="M1345" s="331">
        <v>1.4195896E-3</v>
      </c>
      <c r="N1345" s="331">
        <v>1.6572798000000001E-3</v>
      </c>
      <c r="O1345" s="331">
        <v>1.0611644E-3</v>
      </c>
      <c r="P1345" s="331">
        <v>0</v>
      </c>
      <c r="Q1345" s="331">
        <v>0</v>
      </c>
      <c r="R1345" s="331">
        <v>0</v>
      </c>
      <c r="S1345" s="331">
        <v>6.6131564000000004E-5</v>
      </c>
      <c r="T1345" s="184">
        <v>0</v>
      </c>
      <c r="U1345" s="184">
        <v>1.3770169999999999E-3</v>
      </c>
      <c r="V1345" s="184">
        <v>0</v>
      </c>
      <c r="W1345" s="184">
        <v>0</v>
      </c>
      <c r="X1345" s="184">
        <v>0</v>
      </c>
      <c r="Y1345"/>
      <c r="Z1345" s="288">
        <v>0.18783385333333333</v>
      </c>
      <c r="AA1345"/>
      <c r="AB1345" s="164">
        <v>2.5691369000000002</v>
      </c>
      <c r="AC1345" s="164">
        <v>2.1295730000000002</v>
      </c>
      <c r="AD1345" s="164">
        <v>0.17033856999999999</v>
      </c>
      <c r="AE1345" s="164">
        <v>0</v>
      </c>
      <c r="AF1345" s="164">
        <v>0</v>
      </c>
      <c r="AG1345" s="164">
        <v>0.14122274000000001</v>
      </c>
      <c r="AH1345" s="164">
        <v>0.12800260999999999</v>
      </c>
      <c r="AI1345"/>
      <c r="AJ1345" s="185">
        <v>3.9913305000000001E-3</v>
      </c>
      <c r="AK1345" s="185">
        <v>3.7958105999999999E-3</v>
      </c>
      <c r="AL1345" s="187">
        <v>1.5647282999999999E-4</v>
      </c>
      <c r="AM1345" s="187">
        <v>3.9046983000000001E-5</v>
      </c>
      <c r="AN1345" s="176">
        <v>2.2756659000000001E-7</v>
      </c>
      <c r="AO1345" s="176">
        <v>5.7867169999999995E-10</v>
      </c>
      <c r="AP1345" s="176">
        <v>5.4687651E-3</v>
      </c>
      <c r="AQ1345" s="192">
        <v>1.7430982000000001E-7</v>
      </c>
      <c r="AR1345" s="192">
        <v>5.2593479E-10</v>
      </c>
      <c r="AS1345" s="192">
        <v>1.4369290000000001E-14</v>
      </c>
      <c r="AT1345" s="193">
        <v>0</v>
      </c>
      <c r="AU1345" s="193">
        <v>0</v>
      </c>
      <c r="AV1345" s="192">
        <v>4.4410766000000001E-11</v>
      </c>
      <c r="AW1345" s="192">
        <v>5.3212358000000002E-8</v>
      </c>
      <c r="AX1345" s="192">
        <v>1.0127821000000001E-11</v>
      </c>
      <c r="AY1345" s="192">
        <v>4.2594715E-11</v>
      </c>
      <c r="AZ1345" s="193">
        <v>0</v>
      </c>
      <c r="BA1345" s="193">
        <v>0</v>
      </c>
      <c r="BB1345" s="193">
        <v>0</v>
      </c>
      <c r="BC1345" s="193">
        <v>0</v>
      </c>
      <c r="BD1345" s="193">
        <v>0</v>
      </c>
      <c r="BE1345" s="193">
        <v>0</v>
      </c>
      <c r="BF1345" s="193">
        <v>0</v>
      </c>
      <c r="BG1345" s="193">
        <v>0</v>
      </c>
      <c r="BH1345" s="192">
        <v>4.5211910000000004E-6</v>
      </c>
      <c r="BI1345" s="193">
        <v>5.4642438999999996E-3</v>
      </c>
      <c r="BJ1345" s="193">
        <v>0</v>
      </c>
      <c r="BK1345" s="193">
        <v>0</v>
      </c>
      <c r="BL1345" s="193">
        <v>0</v>
      </c>
      <c r="BM1345"/>
      <c r="BN1345" s="186">
        <v>9.8643415999999999E-6</v>
      </c>
      <c r="BO1345" s="186">
        <v>2.9366082999999999E-7</v>
      </c>
      <c r="BP1345" s="186">
        <v>5.2373063000000002E-6</v>
      </c>
      <c r="BQ1345" s="164">
        <v>7.8900965000000004E-10</v>
      </c>
      <c r="BR1345" s="186">
        <v>1.1917257E-6</v>
      </c>
      <c r="BS1345" s="186">
        <v>0</v>
      </c>
      <c r="BT1345" s="164">
        <v>0</v>
      </c>
      <c r="BU1345" s="186">
        <v>0</v>
      </c>
      <c r="BV1345" s="164">
        <v>0</v>
      </c>
      <c r="BW1345" s="164">
        <v>2.4068872000000001E-9</v>
      </c>
      <c r="BX1345" s="164">
        <v>0</v>
      </c>
      <c r="BY1345" s="164">
        <v>0</v>
      </c>
      <c r="BZ1345" s="164">
        <v>0</v>
      </c>
      <c r="CA1345" s="186">
        <v>3.3586049000000002E-7</v>
      </c>
      <c r="CB1345" s="186">
        <v>2.8025923000000001E-6</v>
      </c>
      <c r="CC1345" s="186">
        <v>8.3863030000000005E-14</v>
      </c>
      <c r="CD1345" s="164">
        <v>0</v>
      </c>
      <c r="CE1345"/>
      <c r="CF1345" s="330">
        <v>0</v>
      </c>
      <c r="CG1345" s="330">
        <v>0.18783385</v>
      </c>
      <c r="CH1345" s="330">
        <v>0</v>
      </c>
      <c r="CI1345" s="330">
        <v>2.0091847000000001E-4</v>
      </c>
      <c r="CJ1345" s="329">
        <v>9.6470223000000006E-5</v>
      </c>
      <c r="CK1345" s="330">
        <v>0</v>
      </c>
      <c r="CL1345" s="330">
        <v>0</v>
      </c>
      <c r="CM1345" s="329">
        <v>3.8741300999999997E-5</v>
      </c>
      <c r="CN1345" s="330">
        <v>0</v>
      </c>
      <c r="CO1345" s="330">
        <v>7.0717880999999996E-2</v>
      </c>
      <c r="CP1345"/>
      <c r="CQ1345">
        <v>2.8175077999999999E-2</v>
      </c>
      <c r="CR1345">
        <v>6.1515381999999999E-3</v>
      </c>
      <c r="CS1345">
        <v>3.4330939999999998E-3</v>
      </c>
      <c r="CT1345">
        <v>3.4330939999999998E-3</v>
      </c>
      <c r="CU1345">
        <v>1.4431485639999999E-3</v>
      </c>
      <c r="CV1345" s="134"/>
      <c r="CW1345" s="384"/>
      <c r="CZ1345" s="11"/>
      <c r="DA1345" s="236"/>
      <c r="DB1345" s="47"/>
      <c r="DC1345" s="32"/>
      <c r="DD1345" s="32"/>
      <c r="DE1345" s="32"/>
      <c r="DF1345" s="32"/>
      <c r="DG1345" s="32"/>
      <c r="DH1345" s="32"/>
      <c r="DI1345" s="32"/>
      <c r="DJ1345" s="32"/>
      <c r="DK1345"/>
      <c r="DL1345"/>
    </row>
    <row r="1346" spans="1:116" ht="14.4" x14ac:dyDescent="0.3">
      <c r="A1346" s="39" t="s">
        <v>7220</v>
      </c>
      <c r="B1346" s="113" t="s">
        <v>2663</v>
      </c>
      <c r="C1346" s="182" t="s">
        <v>2679</v>
      </c>
      <c r="D1346" s="40" t="s">
        <v>2662</v>
      </c>
      <c r="E1346" s="181" t="s">
        <v>1318</v>
      </c>
      <c r="F1346" s="184" t="s">
        <v>4590</v>
      </c>
      <c r="G1346" s="184">
        <v>2.7959885269999998E-2</v>
      </c>
      <c r="H1346" s="184">
        <v>1.6870660399999999E-3</v>
      </c>
      <c r="I1346" s="184">
        <v>1.8849021800000001E-3</v>
      </c>
      <c r="J1346" s="328">
        <v>1.0065205E-4</v>
      </c>
      <c r="K1346" s="184">
        <v>2.4287264999999999E-2</v>
      </c>
      <c r="L1346" s="331">
        <v>7.2017208000000005E-4</v>
      </c>
      <c r="M1346" s="331">
        <v>1.1647300999999999E-3</v>
      </c>
      <c r="N1346" s="331">
        <v>1.3764527E-3</v>
      </c>
      <c r="O1346" s="331">
        <v>3.1061334E-4</v>
      </c>
      <c r="P1346" s="331">
        <v>0</v>
      </c>
      <c r="Q1346" s="184">
        <v>0</v>
      </c>
      <c r="R1346" s="331">
        <v>0</v>
      </c>
      <c r="S1346" s="331">
        <v>1.0065205E-4</v>
      </c>
      <c r="T1346" s="331">
        <v>0</v>
      </c>
      <c r="U1346" s="331">
        <v>0</v>
      </c>
      <c r="V1346" s="184">
        <v>0</v>
      </c>
      <c r="W1346" s="184">
        <v>0</v>
      </c>
      <c r="X1346" s="184">
        <v>0</v>
      </c>
      <c r="Y1346"/>
      <c r="Z1346" s="288">
        <v>0.16191510000000001</v>
      </c>
      <c r="AA1346"/>
      <c r="AB1346" s="164">
        <v>2.3086462999999999</v>
      </c>
      <c r="AC1346" s="164">
        <v>1.8993724000000001</v>
      </c>
      <c r="AD1346" s="164">
        <v>0</v>
      </c>
      <c r="AE1346" s="164">
        <v>0</v>
      </c>
      <c r="AF1346" s="164">
        <v>4.3277711000000003E-2</v>
      </c>
      <c r="AG1346" s="164">
        <v>0.30578634999999998</v>
      </c>
      <c r="AH1346" s="164">
        <v>6.0209805999999998E-2</v>
      </c>
      <c r="AI1346"/>
      <c r="AJ1346" s="185">
        <v>2.9789885999999999E-3</v>
      </c>
      <c r="AK1346" s="185">
        <v>2.8063319999999999E-3</v>
      </c>
      <c r="AL1346" s="185">
        <v>1.2898654E-4</v>
      </c>
      <c r="AM1346" s="185">
        <v>4.3670084999999999E-5</v>
      </c>
      <c r="AN1346" s="176">
        <v>1.6824532E-7</v>
      </c>
      <c r="AO1346" s="176">
        <v>4.7702120999999999E-10</v>
      </c>
      <c r="AP1346" s="176">
        <v>6.1162584000000004E-3</v>
      </c>
      <c r="AQ1346" s="192">
        <v>1.5025720999999999E-7</v>
      </c>
      <c r="AR1346" s="192">
        <v>4.5336228E-10</v>
      </c>
      <c r="AS1346" s="192">
        <v>1.2386505E-14</v>
      </c>
      <c r="AT1346" s="193">
        <v>0</v>
      </c>
      <c r="AU1346" s="193">
        <v>0</v>
      </c>
      <c r="AV1346" s="192">
        <v>3.6885335000000003E-11</v>
      </c>
      <c r="AW1346" s="192">
        <v>1.7951225999999999E-8</v>
      </c>
      <c r="AX1346" s="192">
        <v>8.4116555999999992E-12</v>
      </c>
      <c r="AY1346" s="192">
        <v>1.5234892999999999E-11</v>
      </c>
      <c r="AZ1346" s="193">
        <v>0</v>
      </c>
      <c r="BA1346" s="193">
        <v>0</v>
      </c>
      <c r="BB1346" s="193">
        <v>0</v>
      </c>
      <c r="BC1346" s="193">
        <v>0</v>
      </c>
      <c r="BD1346" s="193">
        <v>0</v>
      </c>
      <c r="BE1346" s="193">
        <v>0</v>
      </c>
      <c r="BF1346" s="193">
        <v>0</v>
      </c>
      <c r="BG1346" s="193">
        <v>0</v>
      </c>
      <c r="BH1346" s="192">
        <v>3.8583284999999996E-6</v>
      </c>
      <c r="BI1346" s="193">
        <v>6.1123999999999996E-3</v>
      </c>
      <c r="BJ1346" s="193">
        <v>0</v>
      </c>
      <c r="BK1346" s="193">
        <v>0</v>
      </c>
      <c r="BL1346" s="193">
        <v>0</v>
      </c>
      <c r="BM1346"/>
      <c r="BN1346" s="186">
        <v>7.5304863999999999E-6</v>
      </c>
      <c r="BO1346" s="186">
        <v>1.0503396E-7</v>
      </c>
      <c r="BP1346" s="186">
        <v>4.5146225999999998E-6</v>
      </c>
      <c r="BQ1346" s="164">
        <v>6.5531149E-10</v>
      </c>
      <c r="BR1346" s="186">
        <v>3.6454391E-7</v>
      </c>
      <c r="BS1346" s="186">
        <v>0</v>
      </c>
      <c r="BT1346" s="164">
        <v>0</v>
      </c>
      <c r="BU1346" s="186">
        <v>0</v>
      </c>
      <c r="BV1346" s="164">
        <v>0</v>
      </c>
      <c r="BW1346" s="164">
        <v>1.9990387000000002E-9</v>
      </c>
      <c r="BX1346" s="164">
        <v>0</v>
      </c>
      <c r="BY1346" s="164">
        <v>0</v>
      </c>
      <c r="BZ1346" s="164">
        <v>0</v>
      </c>
      <c r="CA1346" s="186">
        <v>2.699345E-7</v>
      </c>
      <c r="CB1346" s="186">
        <v>2.2736969000000001E-6</v>
      </c>
      <c r="CC1346" s="186">
        <v>1.2763928999999999E-13</v>
      </c>
      <c r="CD1346" s="164">
        <v>0</v>
      </c>
      <c r="CE1346"/>
      <c r="CF1346" s="330">
        <v>0</v>
      </c>
      <c r="CG1346" s="330">
        <v>0.16191510000000001</v>
      </c>
      <c r="CH1346" s="330">
        <v>0</v>
      </c>
      <c r="CI1346" s="330">
        <v>7.1862702999999994E-5</v>
      </c>
      <c r="CJ1346" s="329">
        <v>7.9150885E-5</v>
      </c>
      <c r="CK1346" s="330">
        <v>0</v>
      </c>
      <c r="CL1346" s="330">
        <v>0</v>
      </c>
      <c r="CM1346" s="329">
        <v>1.2137576999999999E-5</v>
      </c>
      <c r="CN1346" s="330">
        <v>0</v>
      </c>
      <c r="CO1346" s="330">
        <v>8.5168059000000004E-2</v>
      </c>
      <c r="CP1346"/>
      <c r="CQ1346">
        <v>2.4287264999999999E-2</v>
      </c>
      <c r="CR1346">
        <v>3.57196822E-3</v>
      </c>
      <c r="CS1346">
        <v>1.8849021800000001E-3</v>
      </c>
      <c r="CT1346">
        <v>1.8849021800000001E-3</v>
      </c>
      <c r="CU1346">
        <v>1.0065205E-4</v>
      </c>
      <c r="CV1346" s="134"/>
      <c r="CW1346" s="384"/>
      <c r="CZ1346" s="11"/>
      <c r="DA1346" s="236"/>
      <c r="DB1346" s="47"/>
      <c r="DC1346" s="32"/>
      <c r="DD1346" s="32"/>
      <c r="DE1346" s="32"/>
      <c r="DF1346" s="32"/>
      <c r="DG1346" s="32"/>
      <c r="DH1346" s="32"/>
      <c r="DI1346" s="32"/>
      <c r="DJ1346" s="32"/>
      <c r="DK1346"/>
      <c r="DL1346"/>
    </row>
    <row r="1347" spans="1:116" ht="14.4" x14ac:dyDescent="0.3">
      <c r="A1347" t="s">
        <v>7221</v>
      </c>
      <c r="B1347" s="113" t="s">
        <v>2663</v>
      </c>
      <c r="C1347" s="182" t="s">
        <v>2680</v>
      </c>
      <c r="D1347" s="40" t="s">
        <v>2662</v>
      </c>
      <c r="E1347" s="181" t="s">
        <v>1318</v>
      </c>
      <c r="F1347" s="184" t="s">
        <v>4591</v>
      </c>
      <c r="G1347" s="184">
        <v>3.8330737104999998E-2</v>
      </c>
      <c r="H1347" s="184">
        <v>4.1569913999999998E-3</v>
      </c>
      <c r="I1347" s="184">
        <v>5.1312694000000001E-3</v>
      </c>
      <c r="J1347" s="328">
        <v>1.3981305E-5</v>
      </c>
      <c r="K1347" s="331">
        <v>2.9028495000000001E-2</v>
      </c>
      <c r="L1347" s="331">
        <v>2.8437308999999999E-3</v>
      </c>
      <c r="M1347" s="331">
        <v>2.2875385000000002E-3</v>
      </c>
      <c r="N1347" s="331">
        <v>2.8175515999999999E-3</v>
      </c>
      <c r="O1347" s="331">
        <v>1.3394398000000001E-3</v>
      </c>
      <c r="P1347" s="331">
        <v>0</v>
      </c>
      <c r="Q1347" s="331">
        <v>0</v>
      </c>
      <c r="R1347" s="331">
        <v>0</v>
      </c>
      <c r="S1347" s="331">
        <v>1.3981305E-5</v>
      </c>
      <c r="T1347" s="184">
        <v>0</v>
      </c>
      <c r="U1347" s="184">
        <v>0</v>
      </c>
      <c r="V1347" s="184">
        <v>0</v>
      </c>
      <c r="W1347" s="184">
        <v>0</v>
      </c>
      <c r="X1347" s="331">
        <v>0</v>
      </c>
      <c r="Y1347"/>
      <c r="Z1347" s="288">
        <v>0.19352330000000001</v>
      </c>
      <c r="AA1347"/>
      <c r="AB1347" s="164">
        <v>2.4917582</v>
      </c>
      <c r="AC1347" s="164">
        <v>2.4086862999999998</v>
      </c>
      <c r="AD1347" s="164">
        <v>0</v>
      </c>
      <c r="AE1347" s="164">
        <v>0</v>
      </c>
      <c r="AF1347" s="164">
        <v>1.3483465E-2</v>
      </c>
      <c r="AG1347" s="164">
        <v>5.5990661999999998E-3</v>
      </c>
      <c r="AH1347" s="164">
        <v>6.3989327999999998E-2</v>
      </c>
      <c r="AI1347"/>
      <c r="AJ1347" s="185">
        <v>4.5117268E-3</v>
      </c>
      <c r="AK1347" s="185">
        <v>4.2087002000000002E-3</v>
      </c>
      <c r="AL1347" s="185">
        <v>1.6744686999999999E-4</v>
      </c>
      <c r="AM1347" s="187">
        <v>1.3557976000000001E-4</v>
      </c>
      <c r="AN1347" s="176">
        <v>2.5232016000000002E-7</v>
      </c>
      <c r="AO1347" s="176">
        <v>6.1925616999999999E-10</v>
      </c>
      <c r="AP1347" s="176">
        <v>1.8988761E-2</v>
      </c>
      <c r="AQ1347" s="192">
        <v>1.7958962000000001E-7</v>
      </c>
      <c r="AR1347" s="192">
        <v>5.4186524E-10</v>
      </c>
      <c r="AS1347" s="192">
        <v>1.4804531999999999E-14</v>
      </c>
      <c r="AT1347" s="193">
        <v>0</v>
      </c>
      <c r="AU1347" s="193">
        <v>0</v>
      </c>
      <c r="AV1347" s="192">
        <v>7.5503017000000001E-11</v>
      </c>
      <c r="AW1347" s="192">
        <v>7.2655031000000004E-8</v>
      </c>
      <c r="AX1347" s="192">
        <v>1.7218371E-11</v>
      </c>
      <c r="AY1347" s="192">
        <v>6.0157755999999999E-11</v>
      </c>
      <c r="AZ1347" s="193">
        <v>0</v>
      </c>
      <c r="BA1347" s="193">
        <v>0</v>
      </c>
      <c r="BB1347" s="193">
        <v>0</v>
      </c>
      <c r="BC1347" s="193">
        <v>0</v>
      </c>
      <c r="BD1347" s="193">
        <v>0</v>
      </c>
      <c r="BE1347" s="193">
        <v>0</v>
      </c>
      <c r="BF1347" s="193">
        <v>0</v>
      </c>
      <c r="BG1347" s="193">
        <v>0</v>
      </c>
      <c r="BH1347" s="192">
        <v>5.3595002E-7</v>
      </c>
      <c r="BI1347" s="193">
        <v>1.8988225000000001E-2</v>
      </c>
      <c r="BJ1347" s="193">
        <v>0</v>
      </c>
      <c r="BK1347" s="193">
        <v>0</v>
      </c>
      <c r="BL1347" s="193">
        <v>0</v>
      </c>
      <c r="BM1347"/>
      <c r="BN1347" s="186">
        <v>1.070016E-5</v>
      </c>
      <c r="BO1347" s="186">
        <v>4.1474575000000002E-7</v>
      </c>
      <c r="BP1347" s="186">
        <v>5.3959431000000004E-6</v>
      </c>
      <c r="BQ1347" s="164">
        <v>1.3414002E-9</v>
      </c>
      <c r="BR1347" s="186">
        <v>1.5405462999999999E-6</v>
      </c>
      <c r="BS1347" s="186">
        <v>0</v>
      </c>
      <c r="BT1347" s="164">
        <v>0</v>
      </c>
      <c r="BU1347" s="186">
        <v>0</v>
      </c>
      <c r="BV1347" s="164">
        <v>0</v>
      </c>
      <c r="BW1347" s="164">
        <v>4.0919638000000004E-9</v>
      </c>
      <c r="BX1347" s="164">
        <v>0</v>
      </c>
      <c r="BY1347" s="164">
        <v>0</v>
      </c>
      <c r="BZ1347" s="164">
        <v>0</v>
      </c>
      <c r="CA1347" s="186">
        <v>5.6551275000000001E-7</v>
      </c>
      <c r="CB1347" s="186">
        <v>2.7779785999999998E-6</v>
      </c>
      <c r="CC1347" s="186">
        <v>1.7730030000000001E-14</v>
      </c>
      <c r="CD1347" s="164">
        <v>0</v>
      </c>
      <c r="CE1347"/>
      <c r="CF1347" s="330">
        <v>0</v>
      </c>
      <c r="CG1347" s="330">
        <v>0.19352330000000001</v>
      </c>
      <c r="CH1347" s="330">
        <v>0</v>
      </c>
      <c r="CI1347" s="330">
        <v>2.8376299999999997E-4</v>
      </c>
      <c r="CJ1347" s="329">
        <v>1.5545292E-4</v>
      </c>
      <c r="CK1347" s="330">
        <v>0</v>
      </c>
      <c r="CL1347" s="330">
        <v>0</v>
      </c>
      <c r="CM1347" s="329">
        <v>5.0743557999999998E-5</v>
      </c>
      <c r="CN1347" s="330">
        <v>0</v>
      </c>
      <c r="CO1347" s="330">
        <v>0.32550571</v>
      </c>
      <c r="CP1347"/>
      <c r="CQ1347">
        <v>2.9028495000000001E-2</v>
      </c>
      <c r="CR1347">
        <v>9.2882607999999998E-3</v>
      </c>
      <c r="CS1347">
        <v>5.1312694000000001E-3</v>
      </c>
      <c r="CT1347">
        <v>5.1312694000000001E-3</v>
      </c>
      <c r="CU1347">
        <v>1.3981305E-5</v>
      </c>
      <c r="CV1347" s="134"/>
      <c r="CW1347" s="384"/>
      <c r="CZ1347" s="11"/>
      <c r="DA1347" s="236"/>
      <c r="DB1347" s="40"/>
      <c r="DC1347" s="32"/>
      <c r="DD1347" s="32"/>
      <c r="DE1347" s="32"/>
      <c r="DF1347" s="32"/>
      <c r="DG1347" s="32"/>
      <c r="DH1347" s="32"/>
      <c r="DI1347"/>
      <c r="DJ1347"/>
      <c r="DK1347"/>
      <c r="DL1347"/>
    </row>
    <row r="1348" spans="1:116" ht="14.4" x14ac:dyDescent="0.3">
      <c r="A1348" t="s">
        <v>7222</v>
      </c>
      <c r="B1348" s="113" t="s">
        <v>2663</v>
      </c>
      <c r="C1348" s="182" t="s">
        <v>2681</v>
      </c>
      <c r="D1348" s="40" t="s">
        <v>2662</v>
      </c>
      <c r="E1348" s="181" t="s">
        <v>1318</v>
      </c>
      <c r="F1348" s="184" t="s">
        <v>4592</v>
      </c>
      <c r="G1348" s="184">
        <v>4.9919172900000003E-2</v>
      </c>
      <c r="H1348" s="184">
        <v>3.2696012000000001E-3</v>
      </c>
      <c r="I1348" s="184">
        <v>9.3292297000000003E-3</v>
      </c>
      <c r="J1348" s="328">
        <v>0</v>
      </c>
      <c r="K1348" s="184">
        <v>3.7320341999999999E-2</v>
      </c>
      <c r="L1348" s="184">
        <v>7.7826984000000004E-3</v>
      </c>
      <c r="M1348" s="331">
        <v>1.5465313E-3</v>
      </c>
      <c r="N1348" s="331">
        <v>1.7908345E-3</v>
      </c>
      <c r="O1348" s="331">
        <v>1.4787667000000001E-3</v>
      </c>
      <c r="P1348" s="331">
        <v>0</v>
      </c>
      <c r="Q1348" s="184">
        <v>0</v>
      </c>
      <c r="R1348" s="331">
        <v>0</v>
      </c>
      <c r="S1348" s="331">
        <v>0</v>
      </c>
      <c r="T1348" s="331">
        <v>0</v>
      </c>
      <c r="U1348" s="331">
        <v>0</v>
      </c>
      <c r="V1348" s="184">
        <v>0</v>
      </c>
      <c r="W1348" s="184">
        <v>0</v>
      </c>
      <c r="X1348" s="184">
        <v>0</v>
      </c>
      <c r="Y1348"/>
      <c r="Z1348" s="288">
        <v>0.24880228000000001</v>
      </c>
      <c r="AA1348"/>
      <c r="AB1348" s="164">
        <v>3.4894500000000002</v>
      </c>
      <c r="AC1348" s="164">
        <v>3.4894500000000002</v>
      </c>
      <c r="AD1348" s="164">
        <v>0</v>
      </c>
      <c r="AE1348" s="164">
        <v>0</v>
      </c>
      <c r="AF1348" s="164">
        <v>0</v>
      </c>
      <c r="AG1348" s="164">
        <v>0</v>
      </c>
      <c r="AH1348" s="164">
        <v>0</v>
      </c>
      <c r="AI1348"/>
      <c r="AJ1348" s="185">
        <v>7.0814983E-3</v>
      </c>
      <c r="AK1348" s="185">
        <v>6.5964954999999997E-3</v>
      </c>
      <c r="AL1348" s="187">
        <v>2.3585602999999999E-4</v>
      </c>
      <c r="AM1348" s="187">
        <v>2.4914673000000001E-4</v>
      </c>
      <c r="AN1348" s="176">
        <v>3.9547335000000001E-7</v>
      </c>
      <c r="AO1348" s="176">
        <v>8.7224864E-10</v>
      </c>
      <c r="AP1348" s="176">
        <v>3.4894500000000002E-2</v>
      </c>
      <c r="AQ1348" s="192">
        <v>2.3088852E-7</v>
      </c>
      <c r="AR1348" s="192">
        <v>6.9664639000000002E-10</v>
      </c>
      <c r="AS1348" s="192">
        <v>1.9033375E-14</v>
      </c>
      <c r="AT1348" s="193">
        <v>0</v>
      </c>
      <c r="AU1348" s="193">
        <v>0</v>
      </c>
      <c r="AV1348" s="192">
        <v>4.7989681999999998E-11</v>
      </c>
      <c r="AW1348" s="192">
        <v>1.6453685E-7</v>
      </c>
      <c r="AX1348" s="192">
        <v>1.0943988E-11</v>
      </c>
      <c r="AY1348" s="192">
        <v>1.6463922999999999E-10</v>
      </c>
      <c r="AZ1348" s="193">
        <v>0</v>
      </c>
      <c r="BA1348" s="193">
        <v>0</v>
      </c>
      <c r="BB1348" s="193">
        <v>0</v>
      </c>
      <c r="BC1348" s="193">
        <v>0</v>
      </c>
      <c r="BD1348" s="193">
        <v>0</v>
      </c>
      <c r="BE1348" s="193">
        <v>0</v>
      </c>
      <c r="BF1348" s="193">
        <v>0</v>
      </c>
      <c r="BG1348" s="193">
        <v>0</v>
      </c>
      <c r="BH1348" s="192">
        <v>0</v>
      </c>
      <c r="BI1348" s="193">
        <v>3.4894500000000002E-2</v>
      </c>
      <c r="BJ1348" s="193">
        <v>0</v>
      </c>
      <c r="BK1348" s="193">
        <v>0</v>
      </c>
      <c r="BL1348" s="193">
        <v>0</v>
      </c>
      <c r="BM1348"/>
      <c r="BN1348" s="186">
        <v>1.4963815E-5</v>
      </c>
      <c r="BO1348" s="186">
        <v>1.1350726000000001E-6</v>
      </c>
      <c r="BP1348" s="186">
        <v>6.9372677999999997E-6</v>
      </c>
      <c r="BQ1348" s="164">
        <v>8.5259331999999995E-10</v>
      </c>
      <c r="BR1348" s="186">
        <v>2.2586130999999999E-6</v>
      </c>
      <c r="BS1348" s="186">
        <v>0</v>
      </c>
      <c r="BT1348" s="164">
        <v>0</v>
      </c>
      <c r="BU1348" s="186">
        <v>0</v>
      </c>
      <c r="BV1348" s="164">
        <v>0</v>
      </c>
      <c r="BW1348" s="164">
        <v>2.6008502999999999E-9</v>
      </c>
      <c r="BX1348" s="164">
        <v>0</v>
      </c>
      <c r="BY1348" s="164">
        <v>0</v>
      </c>
      <c r="BZ1348" s="164">
        <v>0</v>
      </c>
      <c r="CA1348" s="186">
        <v>4.1600887999999999E-7</v>
      </c>
      <c r="CB1348" s="186">
        <v>4.2133993999999997E-6</v>
      </c>
      <c r="CC1348" s="186">
        <v>0</v>
      </c>
      <c r="CD1348" s="164">
        <v>0</v>
      </c>
      <c r="CE1348"/>
      <c r="CF1348" s="330">
        <v>0</v>
      </c>
      <c r="CG1348" s="330">
        <v>0.24880227999999999</v>
      </c>
      <c r="CH1348" s="330">
        <v>0</v>
      </c>
      <c r="CI1348" s="330">
        <v>7.7660014999999995E-4</v>
      </c>
      <c r="CJ1348" s="329">
        <v>1.0509672999999999E-4</v>
      </c>
      <c r="CK1348" s="330">
        <v>0</v>
      </c>
      <c r="CL1348" s="330">
        <v>0</v>
      </c>
      <c r="CM1348" s="329">
        <v>8.4335865999999994E-5</v>
      </c>
      <c r="CN1348" s="330">
        <v>0</v>
      </c>
      <c r="CO1348" s="330">
        <v>0.47403849999999997</v>
      </c>
      <c r="CP1348"/>
      <c r="CQ1348">
        <v>3.7320341999999999E-2</v>
      </c>
      <c r="CR1348">
        <v>1.25988309E-2</v>
      </c>
      <c r="CS1348">
        <v>9.3292297000000003E-3</v>
      </c>
      <c r="CT1348">
        <v>9.3292297000000003E-3</v>
      </c>
      <c r="CU1348">
        <v>0</v>
      </c>
      <c r="CV1348" s="134"/>
      <c r="CW1348" s="384"/>
      <c r="CZ1348" s="11"/>
      <c r="DA1348" s="236"/>
      <c r="DB1348" s="257"/>
      <c r="DC1348" s="32"/>
      <c r="DD1348" s="32"/>
      <c r="DE1348" s="32"/>
      <c r="DF1348" s="32"/>
      <c r="DG1348" s="32"/>
      <c r="DH1348" s="32"/>
      <c r="DI1348"/>
      <c r="DJ1348"/>
      <c r="DK1348"/>
      <c r="DL1348"/>
    </row>
    <row r="1349" spans="1:116" ht="14.4" x14ac:dyDescent="0.3">
      <c r="A1349" t="s">
        <v>7223</v>
      </c>
      <c r="B1349" s="113" t="s">
        <v>2663</v>
      </c>
      <c r="C1349" s="182" t="s">
        <v>2682</v>
      </c>
      <c r="D1349" s="40" t="s">
        <v>2662</v>
      </c>
      <c r="E1349" s="181" t="s">
        <v>1318</v>
      </c>
      <c r="F1349" s="184" t="s">
        <v>4593</v>
      </c>
      <c r="G1349" s="184">
        <v>3.6713015828742999E-2</v>
      </c>
      <c r="H1349" s="184">
        <v>3.9794049000000005E-3</v>
      </c>
      <c r="I1349" s="184">
        <v>4.8971216999999997E-3</v>
      </c>
      <c r="J1349" s="328">
        <v>8.2228742999999995E-8</v>
      </c>
      <c r="K1349" s="184">
        <v>2.7836407000000001E-2</v>
      </c>
      <c r="L1349" s="184">
        <v>2.7059531000000001E-3</v>
      </c>
      <c r="M1349" s="184">
        <v>2.1911686000000001E-3</v>
      </c>
      <c r="N1349" s="184">
        <v>2.6994050000000002E-3</v>
      </c>
      <c r="O1349" s="184">
        <v>1.2799999000000001E-3</v>
      </c>
      <c r="P1349" s="331">
        <v>0</v>
      </c>
      <c r="Q1349" s="331">
        <v>0</v>
      </c>
      <c r="R1349" s="331">
        <v>0</v>
      </c>
      <c r="S1349" s="331">
        <v>8.2228742999999995E-8</v>
      </c>
      <c r="T1349" s="331">
        <v>0</v>
      </c>
      <c r="U1349" s="184">
        <v>0</v>
      </c>
      <c r="V1349" s="184">
        <v>0</v>
      </c>
      <c r="W1349" s="184">
        <v>0</v>
      </c>
      <c r="X1349" s="184">
        <v>0</v>
      </c>
      <c r="Y1349"/>
      <c r="Z1349" s="288">
        <v>0.18557604666666669</v>
      </c>
      <c r="AA1349"/>
      <c r="AB1349" s="164">
        <v>2.3106304</v>
      </c>
      <c r="AC1349" s="164">
        <v>2.3103375000000002</v>
      </c>
      <c r="AD1349" s="164">
        <v>0</v>
      </c>
      <c r="AE1349" s="164">
        <v>0</v>
      </c>
      <c r="AF1349" s="164">
        <v>0</v>
      </c>
      <c r="AG1349" s="164">
        <v>2.9290532000000001E-4</v>
      </c>
      <c r="AH1349" s="164">
        <v>0</v>
      </c>
      <c r="AI1349"/>
      <c r="AJ1349" s="185">
        <v>4.3186758000000004E-3</v>
      </c>
      <c r="AK1349" s="185">
        <v>4.0283434999999999E-3</v>
      </c>
      <c r="AL1349" s="185">
        <v>1.6044634000000001E-4</v>
      </c>
      <c r="AM1349" s="185">
        <v>1.2988594999999999E-4</v>
      </c>
      <c r="AN1349" s="176">
        <v>2.4150741000000002E-7</v>
      </c>
      <c r="AO1349" s="176">
        <v>5.9336662999999997E-10</v>
      </c>
      <c r="AP1349" s="176">
        <v>1.8191308999999999E-2</v>
      </c>
      <c r="AQ1349" s="192">
        <v>1.7221457000000001E-7</v>
      </c>
      <c r="AR1349" s="192">
        <v>5.1961293999999999E-10</v>
      </c>
      <c r="AS1349" s="192">
        <v>1.4196568E-14</v>
      </c>
      <c r="AT1349" s="193">
        <v>0</v>
      </c>
      <c r="AU1349" s="193">
        <v>0</v>
      </c>
      <c r="AV1349" s="192">
        <v>7.2336998000000005E-11</v>
      </c>
      <c r="AW1349" s="192">
        <v>6.9220493999999999E-8</v>
      </c>
      <c r="AX1349" s="192">
        <v>1.6496363999999999E-11</v>
      </c>
      <c r="AY1349" s="192">
        <v>5.7243134000000001E-11</v>
      </c>
      <c r="AZ1349" s="193">
        <v>0</v>
      </c>
      <c r="BA1349" s="193">
        <v>0</v>
      </c>
      <c r="BB1349" s="193">
        <v>0</v>
      </c>
      <c r="BC1349" s="193">
        <v>0</v>
      </c>
      <c r="BD1349" s="193">
        <v>0</v>
      </c>
      <c r="BE1349" s="193">
        <v>0</v>
      </c>
      <c r="BF1349" s="193">
        <v>0</v>
      </c>
      <c r="BG1349" s="193">
        <v>0</v>
      </c>
      <c r="BH1349" s="192">
        <v>3.1521018000000001E-9</v>
      </c>
      <c r="BI1349" s="193">
        <v>1.8191306000000001E-2</v>
      </c>
      <c r="BJ1349" s="193">
        <v>0</v>
      </c>
      <c r="BK1349" s="193">
        <v>0</v>
      </c>
      <c r="BL1349" s="193">
        <v>0</v>
      </c>
      <c r="BM1349"/>
      <c r="BN1349" s="186">
        <v>1.0250622999999999E-5</v>
      </c>
      <c r="BO1349" s="186">
        <v>3.9465146000000001E-7</v>
      </c>
      <c r="BP1349" s="186">
        <v>5.1743526999999999E-6</v>
      </c>
      <c r="BQ1349" s="164">
        <v>1.2851520999999999E-9</v>
      </c>
      <c r="BR1349" s="186">
        <v>1.4707905E-6</v>
      </c>
      <c r="BS1349" s="186">
        <v>0</v>
      </c>
      <c r="BT1349" s="164">
        <v>0</v>
      </c>
      <c r="BU1349" s="186">
        <v>0</v>
      </c>
      <c r="BV1349" s="164">
        <v>0</v>
      </c>
      <c r="BW1349" s="164">
        <v>3.9203782000000003E-9</v>
      </c>
      <c r="BX1349" s="164">
        <v>0</v>
      </c>
      <c r="BY1349" s="164">
        <v>0</v>
      </c>
      <c r="BZ1349" s="164">
        <v>0</v>
      </c>
      <c r="CA1349" s="186">
        <v>5.4162399999999995E-7</v>
      </c>
      <c r="CB1349" s="186">
        <v>2.6639983999999999E-6</v>
      </c>
      <c r="CC1349" s="186">
        <v>1.0427625E-16</v>
      </c>
      <c r="CD1349" s="164">
        <v>0</v>
      </c>
      <c r="CE1349"/>
      <c r="CF1349" s="330">
        <v>0</v>
      </c>
      <c r="CG1349" s="330">
        <v>0.18557604999999999</v>
      </c>
      <c r="CH1349" s="330">
        <v>0</v>
      </c>
      <c r="CI1349" s="330">
        <v>2.7001477999999998E-4</v>
      </c>
      <c r="CJ1349" s="329">
        <v>1.4890395999999999E-4</v>
      </c>
      <c r="CK1349" s="330">
        <v>0</v>
      </c>
      <c r="CL1349" s="330">
        <v>0</v>
      </c>
      <c r="CM1349" s="329">
        <v>4.8421097999999997E-5</v>
      </c>
      <c r="CN1349" s="330">
        <v>0</v>
      </c>
      <c r="CO1349" s="330">
        <v>0.31220777</v>
      </c>
      <c r="CP1349"/>
      <c r="CQ1349">
        <v>2.7836407000000001E-2</v>
      </c>
      <c r="CR1349">
        <v>8.8765266000000002E-3</v>
      </c>
      <c r="CS1349">
        <v>4.8971216999999997E-3</v>
      </c>
      <c r="CT1349">
        <v>4.8971216999999997E-3</v>
      </c>
      <c r="CU1349">
        <v>8.2228742999999995E-8</v>
      </c>
      <c r="CV1349" s="134"/>
      <c r="CW1349" s="384"/>
      <c r="CZ1349" s="11"/>
      <c r="DA1349" s="236"/>
      <c r="DB1349" s="257"/>
      <c r="DC1349" s="32"/>
      <c r="DD1349" s="32"/>
      <c r="DE1349" s="32"/>
      <c r="DF1349" s="32"/>
      <c r="DG1349" s="32"/>
      <c r="DH1349" s="32"/>
      <c r="DI1349"/>
      <c r="DJ1349"/>
      <c r="DK1349"/>
      <c r="DL1349"/>
    </row>
    <row r="1350" spans="1:116" ht="14.4" x14ac:dyDescent="0.3">
      <c r="A1350" t="s">
        <v>7224</v>
      </c>
      <c r="B1350" s="113" t="s">
        <v>2663</v>
      </c>
      <c r="C1350" s="182" t="s">
        <v>2683</v>
      </c>
      <c r="D1350" s="40" t="s">
        <v>2662</v>
      </c>
      <c r="E1350" s="181" t="s">
        <v>1318</v>
      </c>
      <c r="F1350" s="184" t="s">
        <v>4594</v>
      </c>
      <c r="G1350" s="184">
        <v>4.2519197951200002E-2</v>
      </c>
      <c r="H1350" s="184">
        <v>4.0589804000000004E-3</v>
      </c>
      <c r="I1350" s="184">
        <v>5.7169666999999993E-3</v>
      </c>
      <c r="J1350" s="328">
        <v>4.0878512000000003E-6</v>
      </c>
      <c r="K1350" s="184">
        <v>3.2739163000000002E-2</v>
      </c>
      <c r="L1350" s="331">
        <v>3.5364497999999999E-3</v>
      </c>
      <c r="M1350" s="331">
        <v>2.1805168999999998E-3</v>
      </c>
      <c r="N1350" s="331">
        <v>2.6465172000000002E-3</v>
      </c>
      <c r="O1350" s="331">
        <v>1.4124631999999999E-3</v>
      </c>
      <c r="P1350" s="331">
        <v>0</v>
      </c>
      <c r="Q1350" s="184">
        <v>0</v>
      </c>
      <c r="R1350" s="331">
        <v>0</v>
      </c>
      <c r="S1350" s="331">
        <v>4.0878512000000003E-6</v>
      </c>
      <c r="T1350" s="184">
        <v>0</v>
      </c>
      <c r="U1350" s="184">
        <v>0</v>
      </c>
      <c r="V1350" s="184">
        <v>0</v>
      </c>
      <c r="W1350" s="184">
        <v>0</v>
      </c>
      <c r="X1350" s="331">
        <v>0</v>
      </c>
      <c r="Y1350"/>
      <c r="Z1350" s="288">
        <v>0.21826108666666669</v>
      </c>
      <c r="AA1350"/>
      <c r="AB1350" s="164">
        <v>2.7329075</v>
      </c>
      <c r="AC1350" s="164">
        <v>2.7158850000000001</v>
      </c>
      <c r="AD1350" s="164">
        <v>0</v>
      </c>
      <c r="AE1350" s="164">
        <v>0</v>
      </c>
      <c r="AF1350" s="164">
        <v>0</v>
      </c>
      <c r="AG1350" s="164">
        <v>9.1744905999999998E-3</v>
      </c>
      <c r="AH1350" s="164">
        <v>7.8480579999999998E-3</v>
      </c>
      <c r="AI1350"/>
      <c r="AJ1350" s="185">
        <v>5.1486383999999998E-3</v>
      </c>
      <c r="AK1350" s="185">
        <v>4.8204883999999996E-3</v>
      </c>
      <c r="AL1350" s="185">
        <v>1.8985671E-4</v>
      </c>
      <c r="AM1350" s="187">
        <v>1.3829335000000001E-4</v>
      </c>
      <c r="AN1350" s="176">
        <v>2.889981E-7</v>
      </c>
      <c r="AO1350" s="176">
        <v>7.0213278999999995E-10</v>
      </c>
      <c r="AP1350" s="176">
        <v>1.9368817E-2</v>
      </c>
      <c r="AQ1350" s="192">
        <v>2.0254629000000001E-7</v>
      </c>
      <c r="AR1350" s="192">
        <v>6.1113104000000002E-10</v>
      </c>
      <c r="AS1350" s="192">
        <v>1.6696973E-14</v>
      </c>
      <c r="AT1350" s="193">
        <v>0</v>
      </c>
      <c r="AU1350" s="193">
        <v>0</v>
      </c>
      <c r="AV1350" s="192">
        <v>7.0919742999999999E-11</v>
      </c>
      <c r="AW1350" s="192">
        <v>8.6380896000000004E-8</v>
      </c>
      <c r="AX1350" s="192">
        <v>1.6173161E-11</v>
      </c>
      <c r="AY1350" s="192">
        <v>7.4811888999999996E-11</v>
      </c>
      <c r="AZ1350" s="193">
        <v>0</v>
      </c>
      <c r="BA1350" s="193">
        <v>0</v>
      </c>
      <c r="BB1350" s="193">
        <v>0</v>
      </c>
      <c r="BC1350" s="193">
        <v>0</v>
      </c>
      <c r="BD1350" s="193">
        <v>0</v>
      </c>
      <c r="BE1350" s="193">
        <v>0</v>
      </c>
      <c r="BF1350" s="193">
        <v>0</v>
      </c>
      <c r="BG1350" s="193">
        <v>0</v>
      </c>
      <c r="BH1350" s="192">
        <v>1.5670096000000001E-7</v>
      </c>
      <c r="BI1350" s="193">
        <v>1.9368659999999999E-2</v>
      </c>
      <c r="BJ1350" s="193">
        <v>0</v>
      </c>
      <c r="BK1350" s="193">
        <v>0</v>
      </c>
      <c r="BL1350" s="193">
        <v>0</v>
      </c>
      <c r="BM1350"/>
      <c r="BN1350" s="186">
        <v>1.2019239E-5</v>
      </c>
      <c r="BO1350" s="186">
        <v>5.1577576999999999E-7</v>
      </c>
      <c r="BP1350" s="186">
        <v>6.0856982000000003E-6</v>
      </c>
      <c r="BQ1350" s="164">
        <v>1.2599729E-9</v>
      </c>
      <c r="BR1350" s="186">
        <v>1.68913E-6</v>
      </c>
      <c r="BS1350" s="186">
        <v>0</v>
      </c>
      <c r="BT1350" s="164">
        <v>0</v>
      </c>
      <c r="BU1350" s="186">
        <v>0</v>
      </c>
      <c r="BV1350" s="164">
        <v>0</v>
      </c>
      <c r="BW1350" s="164">
        <v>3.8435686000000002E-9</v>
      </c>
      <c r="BX1350" s="164">
        <v>0</v>
      </c>
      <c r="BY1350" s="164">
        <v>0</v>
      </c>
      <c r="BZ1350" s="164">
        <v>0</v>
      </c>
      <c r="CA1350" s="186">
        <v>5.3937676999999999E-7</v>
      </c>
      <c r="CB1350" s="186">
        <v>3.1841544000000001E-6</v>
      </c>
      <c r="CC1350" s="186">
        <v>5.1839026E-15</v>
      </c>
      <c r="CD1350" s="164">
        <v>0</v>
      </c>
      <c r="CE1350"/>
      <c r="CF1350" s="330">
        <v>0</v>
      </c>
      <c r="CG1350" s="330">
        <v>0.21826108999999999</v>
      </c>
      <c r="CH1350" s="330">
        <v>0</v>
      </c>
      <c r="CI1350" s="330">
        <v>3.5288627000000001E-4</v>
      </c>
      <c r="CJ1350" s="329">
        <v>1.4818011E-4</v>
      </c>
      <c r="CK1350" s="330">
        <v>0</v>
      </c>
      <c r="CL1350" s="330">
        <v>0</v>
      </c>
      <c r="CM1350" s="329">
        <v>5.678879E-5</v>
      </c>
      <c r="CN1350" s="330">
        <v>0</v>
      </c>
      <c r="CO1350" s="330">
        <v>0.30970302</v>
      </c>
      <c r="CP1350"/>
      <c r="CQ1350">
        <v>3.2739163000000002E-2</v>
      </c>
      <c r="CR1350">
        <v>9.7759470999999997E-3</v>
      </c>
      <c r="CS1350">
        <v>5.7169666999999993E-3</v>
      </c>
      <c r="CT1350">
        <v>5.7169666999999993E-3</v>
      </c>
      <c r="CU1350">
        <v>4.0878512000000003E-6</v>
      </c>
      <c r="CV1350" s="134"/>
      <c r="CW1350" s="384"/>
      <c r="CZ1350" s="11"/>
      <c r="DA1350" s="236"/>
      <c r="DB1350" s="257"/>
      <c r="DC1350" s="32"/>
      <c r="DD1350" s="32"/>
      <c r="DE1350" s="32"/>
      <c r="DF1350" s="32"/>
      <c r="DG1350" s="32"/>
      <c r="DH1350" s="32"/>
      <c r="DI1350"/>
      <c r="DJ1350"/>
      <c r="DK1350"/>
      <c r="DL1350"/>
    </row>
    <row r="1351" spans="1:116" ht="14.4" x14ac:dyDescent="0.3">
      <c r="A1351" t="s">
        <v>7225</v>
      </c>
      <c r="B1351" s="113" t="s">
        <v>2663</v>
      </c>
      <c r="C1351" s="182" t="s">
        <v>2684</v>
      </c>
      <c r="D1351" s="40" t="s">
        <v>2662</v>
      </c>
      <c r="E1351" s="181" t="s">
        <v>1318</v>
      </c>
      <c r="F1351" s="184" t="s">
        <v>4595</v>
      </c>
      <c r="G1351" s="184">
        <v>4.6107266890999997E-2</v>
      </c>
      <c r="H1351" s="184">
        <v>3.0670680000000001E-3</v>
      </c>
      <c r="I1351" s="184">
        <v>8.5477907000000002E-3</v>
      </c>
      <c r="J1351" s="328">
        <v>2.4418191000000001E-5</v>
      </c>
      <c r="K1351" s="184">
        <v>3.4467989999999997E-2</v>
      </c>
      <c r="L1351" s="331">
        <v>7.0872078999999998E-3</v>
      </c>
      <c r="M1351" s="331">
        <v>1.4605828E-3</v>
      </c>
      <c r="N1351" s="331">
        <v>1.6968860999999999E-3</v>
      </c>
      <c r="O1351" s="331">
        <v>1.3701818999999999E-3</v>
      </c>
      <c r="P1351" s="331">
        <v>0</v>
      </c>
      <c r="Q1351" s="331">
        <v>0</v>
      </c>
      <c r="R1351" s="331">
        <v>0</v>
      </c>
      <c r="S1351" s="331">
        <v>2.4418191000000001E-5</v>
      </c>
      <c r="T1351" s="331">
        <v>0</v>
      </c>
      <c r="U1351" s="331">
        <v>0</v>
      </c>
      <c r="V1351" s="184">
        <v>0</v>
      </c>
      <c r="W1351" s="184">
        <v>0</v>
      </c>
      <c r="X1351" s="184">
        <v>0</v>
      </c>
      <c r="Y1351"/>
      <c r="Z1351" s="288">
        <v>0.22978659999999998</v>
      </c>
      <c r="AA1351"/>
      <c r="AB1351" s="164">
        <v>3.2966937000000001</v>
      </c>
      <c r="AC1351" s="164">
        <v>3.2097142000000001</v>
      </c>
      <c r="AD1351" s="164">
        <v>0</v>
      </c>
      <c r="AE1351" s="164">
        <v>0</v>
      </c>
      <c r="AF1351" s="164">
        <v>0</v>
      </c>
      <c r="AG1351" s="164">
        <v>8.6979535999999996E-2</v>
      </c>
      <c r="AH1351" s="164">
        <v>0</v>
      </c>
      <c r="AI1351"/>
      <c r="AJ1351" s="185">
        <v>6.5084237E-3</v>
      </c>
      <c r="AK1351" s="185">
        <v>6.0630177000000002E-3</v>
      </c>
      <c r="AL1351" s="185">
        <v>2.1732490999999999E-4</v>
      </c>
      <c r="AM1351" s="185">
        <v>2.2808105E-4</v>
      </c>
      <c r="AN1351" s="176">
        <v>3.6349027000000001E-7</v>
      </c>
      <c r="AO1351" s="176">
        <v>8.0371638E-10</v>
      </c>
      <c r="AP1351" s="176">
        <v>3.1944123999999997E-2</v>
      </c>
      <c r="AQ1351" s="192">
        <v>2.1324196000000001E-7</v>
      </c>
      <c r="AR1351" s="192">
        <v>6.4340247000000001E-10</v>
      </c>
      <c r="AS1351" s="192">
        <v>1.7578675000000001E-14</v>
      </c>
      <c r="AT1351" s="193">
        <v>0</v>
      </c>
      <c r="AU1351" s="193">
        <v>0</v>
      </c>
      <c r="AV1351" s="192">
        <v>4.5472111000000003E-11</v>
      </c>
      <c r="AW1351" s="192">
        <v>1.5020283999999999E-7</v>
      </c>
      <c r="AX1351" s="192">
        <v>1.0369859E-11</v>
      </c>
      <c r="AY1351" s="192">
        <v>1.4992647000000001E-10</v>
      </c>
      <c r="AZ1351" s="193">
        <v>0</v>
      </c>
      <c r="BA1351" s="193">
        <v>0</v>
      </c>
      <c r="BB1351" s="193">
        <v>0</v>
      </c>
      <c r="BC1351" s="193">
        <v>0</v>
      </c>
      <c r="BD1351" s="193">
        <v>0</v>
      </c>
      <c r="BE1351" s="193">
        <v>0</v>
      </c>
      <c r="BF1351" s="193">
        <v>0</v>
      </c>
      <c r="BG1351" s="193">
        <v>0</v>
      </c>
      <c r="BH1351" s="192">
        <v>9.3603063999999999E-7</v>
      </c>
      <c r="BI1351" s="193">
        <v>3.1943187999999997E-2</v>
      </c>
      <c r="BJ1351" s="193">
        <v>0</v>
      </c>
      <c r="BK1351" s="193">
        <v>0</v>
      </c>
      <c r="BL1351" s="193">
        <v>0</v>
      </c>
      <c r="BM1351"/>
      <c r="BN1351" s="186">
        <v>1.3784991E-5</v>
      </c>
      <c r="BO1351" s="186">
        <v>1.0336383999999999E-6</v>
      </c>
      <c r="BP1351" s="186">
        <v>6.4070600999999997E-6</v>
      </c>
      <c r="BQ1351" s="164">
        <v>8.078657E-10</v>
      </c>
      <c r="BR1351" s="186">
        <v>2.0778660999999999E-6</v>
      </c>
      <c r="BS1351" s="186">
        <v>0</v>
      </c>
      <c r="BT1351" s="164">
        <v>0</v>
      </c>
      <c r="BU1351" s="186">
        <v>0</v>
      </c>
      <c r="BV1351" s="164">
        <v>0</v>
      </c>
      <c r="BW1351" s="164">
        <v>2.4644078999999999E-9</v>
      </c>
      <c r="BX1351" s="164">
        <v>0</v>
      </c>
      <c r="BY1351" s="164">
        <v>0</v>
      </c>
      <c r="BZ1351" s="164">
        <v>0</v>
      </c>
      <c r="CA1351" s="186">
        <v>3.9146571999999998E-7</v>
      </c>
      <c r="CB1351" s="186">
        <v>3.8716888999999997E-6</v>
      </c>
      <c r="CC1351" s="186">
        <v>3.0965296000000001E-14</v>
      </c>
      <c r="CD1351" s="164">
        <v>0</v>
      </c>
      <c r="CE1351"/>
      <c r="CF1351" s="330">
        <v>0</v>
      </c>
      <c r="CG1351" s="330">
        <v>0.22978660000000001</v>
      </c>
      <c r="CH1351" s="330">
        <v>0</v>
      </c>
      <c r="CI1351" s="330">
        <v>7.0720031000000001E-4</v>
      </c>
      <c r="CJ1351" s="329">
        <v>9.9255973999999995E-5</v>
      </c>
      <c r="CK1351" s="330">
        <v>0</v>
      </c>
      <c r="CL1351" s="330">
        <v>0</v>
      </c>
      <c r="CM1351" s="329">
        <v>7.7386913000000005E-5</v>
      </c>
      <c r="CN1351" s="330">
        <v>0</v>
      </c>
      <c r="CO1351" s="330">
        <v>0.43598494999999998</v>
      </c>
      <c r="CP1351"/>
      <c r="CQ1351">
        <v>3.4467989999999997E-2</v>
      </c>
      <c r="CR1351">
        <v>1.1614858699999999E-2</v>
      </c>
      <c r="CS1351">
        <v>8.5477907000000002E-3</v>
      </c>
      <c r="CT1351">
        <v>8.5477907000000002E-3</v>
      </c>
      <c r="CU1351">
        <v>2.4418191000000001E-5</v>
      </c>
      <c r="CV1351" s="134"/>
      <c r="CW1351" s="384"/>
      <c r="CZ1351" s="11"/>
      <c r="DA1351" s="236"/>
      <c r="DB1351" s="257"/>
      <c r="DC1351" s="32"/>
      <c r="DD1351" s="32"/>
      <c r="DE1351" s="32"/>
      <c r="DF1351" s="32"/>
      <c r="DG1351" s="32"/>
      <c r="DH1351" s="32"/>
      <c r="DI1351"/>
      <c r="DJ1351"/>
      <c r="DK1351"/>
      <c r="DL1351"/>
    </row>
    <row r="1352" spans="1:116" ht="14.4" x14ac:dyDescent="0.3">
      <c r="A1352" t="s">
        <v>7226</v>
      </c>
      <c r="B1352" s="113" t="s">
        <v>2663</v>
      </c>
      <c r="C1352" s="182" t="s">
        <v>2685</v>
      </c>
      <c r="D1352" s="40" t="s">
        <v>2662</v>
      </c>
      <c r="E1352" s="181" t="s">
        <v>1318</v>
      </c>
      <c r="F1352" s="184" t="s">
        <v>4596</v>
      </c>
      <c r="G1352" s="184">
        <v>3.6773136258499997E-2</v>
      </c>
      <c r="H1352" s="184">
        <v>3.5786126000000003E-3</v>
      </c>
      <c r="I1352" s="184">
        <v>4.6962849000000001E-3</v>
      </c>
      <c r="J1352" s="328">
        <v>3.2914147585000001E-3</v>
      </c>
      <c r="K1352" s="331">
        <v>2.5206823999999999E-2</v>
      </c>
      <c r="L1352" s="331">
        <v>2.7366246999999998E-3</v>
      </c>
      <c r="M1352" s="331">
        <v>1.9596601999999999E-3</v>
      </c>
      <c r="N1352" s="331">
        <v>2.4093307000000001E-3</v>
      </c>
      <c r="O1352" s="184">
        <v>1.1692819E-3</v>
      </c>
      <c r="P1352" s="331">
        <v>0</v>
      </c>
      <c r="Q1352" s="184">
        <v>0</v>
      </c>
      <c r="R1352" s="184">
        <v>0</v>
      </c>
      <c r="S1352" s="331">
        <v>5.2425585000000002E-6</v>
      </c>
      <c r="T1352" s="184">
        <v>0</v>
      </c>
      <c r="U1352" s="184">
        <v>3.2861722E-3</v>
      </c>
      <c r="V1352" s="184">
        <v>0</v>
      </c>
      <c r="W1352" s="184">
        <v>0</v>
      </c>
      <c r="X1352" s="331">
        <v>0</v>
      </c>
      <c r="Y1352"/>
      <c r="Z1352" s="288">
        <v>0.16804549333333332</v>
      </c>
      <c r="AA1352"/>
      <c r="AB1352" s="164">
        <v>2.5865942</v>
      </c>
      <c r="AC1352" s="164">
        <v>2.1048840000000002</v>
      </c>
      <c r="AD1352" s="164">
        <v>0.40650323999999999</v>
      </c>
      <c r="AE1352" s="164">
        <v>0</v>
      </c>
      <c r="AF1352" s="164">
        <v>5.382514E-2</v>
      </c>
      <c r="AG1352" s="164">
        <v>1.0263268000000001E-2</v>
      </c>
      <c r="AH1352" s="164">
        <v>1.1118540999999999E-2</v>
      </c>
      <c r="AI1352"/>
      <c r="AJ1352" s="185">
        <v>4.0047167999999996E-3</v>
      </c>
      <c r="AK1352" s="185">
        <v>3.7371807999999999E-3</v>
      </c>
      <c r="AL1352" s="185">
        <v>1.4686935999999999E-4</v>
      </c>
      <c r="AM1352" s="185">
        <v>1.2066668999999999E-4</v>
      </c>
      <c r="AN1352" s="176">
        <v>2.240516E-7</v>
      </c>
      <c r="AO1352" s="176">
        <v>5.4315590999999999E-10</v>
      </c>
      <c r="AP1352" s="176">
        <v>1.6900096E-2</v>
      </c>
      <c r="AQ1352" s="192">
        <v>1.5594621999999999E-7</v>
      </c>
      <c r="AR1352" s="192">
        <v>4.7052738999999998E-10</v>
      </c>
      <c r="AS1352" s="192">
        <v>1.285548E-14</v>
      </c>
      <c r="AT1352" s="193">
        <v>0</v>
      </c>
      <c r="AU1352" s="193">
        <v>0</v>
      </c>
      <c r="AV1352" s="192">
        <v>6.4563763000000002E-11</v>
      </c>
      <c r="AW1352" s="192">
        <v>6.8040821000000006E-8</v>
      </c>
      <c r="AX1352" s="192">
        <v>1.4723688000000002E-11</v>
      </c>
      <c r="AY1352" s="192">
        <v>5.7891976000000003E-11</v>
      </c>
      <c r="AZ1352" s="193">
        <v>0</v>
      </c>
      <c r="BA1352" s="193">
        <v>0</v>
      </c>
      <c r="BB1352" s="193">
        <v>0</v>
      </c>
      <c r="BC1352" s="193">
        <v>0</v>
      </c>
      <c r="BD1352" s="193">
        <v>0</v>
      </c>
      <c r="BE1352" s="193">
        <v>0</v>
      </c>
      <c r="BF1352" s="193">
        <v>0</v>
      </c>
      <c r="BG1352" s="193">
        <v>0</v>
      </c>
      <c r="BH1352" s="193">
        <v>4.9407925999999996E-6</v>
      </c>
      <c r="BI1352" s="193">
        <v>1.6895154999999999E-2</v>
      </c>
      <c r="BJ1352" s="193">
        <v>0</v>
      </c>
      <c r="BK1352" s="193">
        <v>0</v>
      </c>
      <c r="BL1352" s="193">
        <v>0</v>
      </c>
      <c r="BM1352"/>
      <c r="BN1352" s="186">
        <v>9.9697537E-6</v>
      </c>
      <c r="BO1352" s="186">
        <v>3.9912478000000002E-7</v>
      </c>
      <c r="BP1352" s="186">
        <v>4.6855543000000003E-6</v>
      </c>
      <c r="BQ1352" s="164">
        <v>1.1470513999999999E-9</v>
      </c>
      <c r="BR1352" s="186">
        <v>1.3753738E-6</v>
      </c>
      <c r="BS1352" s="186">
        <v>0</v>
      </c>
      <c r="BT1352" s="164">
        <v>0</v>
      </c>
      <c r="BU1352" s="186">
        <v>0</v>
      </c>
      <c r="BV1352" s="164">
        <v>0</v>
      </c>
      <c r="BW1352" s="164">
        <v>3.4990996999999999E-9</v>
      </c>
      <c r="BX1352" s="164">
        <v>0</v>
      </c>
      <c r="BY1352" s="164">
        <v>0</v>
      </c>
      <c r="BZ1352" s="164">
        <v>0</v>
      </c>
      <c r="CA1352" s="186">
        <v>4.8646509000000002E-7</v>
      </c>
      <c r="CB1352" s="186">
        <v>3.0185896000000002E-6</v>
      </c>
      <c r="CC1352" s="164">
        <v>6.6482147999999999E-15</v>
      </c>
      <c r="CD1352" s="164">
        <v>0</v>
      </c>
      <c r="CE1352"/>
      <c r="CF1352" s="330">
        <v>0</v>
      </c>
      <c r="CG1352" s="330">
        <v>0.16804549999999999</v>
      </c>
      <c r="CH1352" s="330">
        <v>0</v>
      </c>
      <c r="CI1352" s="330">
        <v>2.7307535999999998E-4</v>
      </c>
      <c r="CJ1352" s="329">
        <v>1.3317149000000001E-4</v>
      </c>
      <c r="CK1352" s="330">
        <v>0</v>
      </c>
      <c r="CL1352" s="330">
        <v>0</v>
      </c>
      <c r="CM1352" s="329">
        <v>4.5847085000000003E-5</v>
      </c>
      <c r="CN1352" s="330">
        <v>0</v>
      </c>
      <c r="CO1352" s="330">
        <v>0.28425589000000001</v>
      </c>
      <c r="CP1352"/>
      <c r="CQ1352">
        <v>2.5206823999999999E-2</v>
      </c>
      <c r="CR1352">
        <v>8.2748974999999995E-3</v>
      </c>
      <c r="CS1352">
        <v>4.6962849000000001E-3</v>
      </c>
      <c r="CT1352">
        <v>4.6962849000000001E-3</v>
      </c>
      <c r="CU1352">
        <v>3.2914147585000001E-3</v>
      </c>
      <c r="CV1352" s="134"/>
      <c r="CW1352" s="384"/>
      <c r="CZ1352" s="11"/>
      <c r="DA1352" s="236"/>
      <c r="DB1352" s="257"/>
      <c r="DC1352" s="32"/>
      <c r="DD1352" s="32"/>
      <c r="DE1352" s="32"/>
      <c r="DF1352" s="32"/>
      <c r="DG1352" s="32"/>
      <c r="DH1352" s="32"/>
      <c r="DI1352"/>
      <c r="DJ1352"/>
      <c r="DK1352"/>
      <c r="DL1352"/>
    </row>
    <row r="1353" spans="1:116" ht="14.4" x14ac:dyDescent="0.3">
      <c r="A1353" t="s">
        <v>7227</v>
      </c>
      <c r="B1353" s="113" t="s">
        <v>2663</v>
      </c>
      <c r="C1353" s="182" t="s">
        <v>2686</v>
      </c>
      <c r="D1353" s="40" t="s">
        <v>2662</v>
      </c>
      <c r="E1353" s="181" t="s">
        <v>1318</v>
      </c>
      <c r="F1353" s="184" t="s">
        <v>4597</v>
      </c>
      <c r="G1353" s="184">
        <v>1.5295670936000001E-2</v>
      </c>
      <c r="H1353" s="184">
        <v>3.0775143E-3</v>
      </c>
      <c r="I1353" s="184">
        <v>4.7866430999999997E-3</v>
      </c>
      <c r="J1353" s="328">
        <v>7.2915835999999996E-5</v>
      </c>
      <c r="K1353" s="184">
        <v>7.3585977000000004E-3</v>
      </c>
      <c r="L1353" s="331">
        <v>3.2081084E-3</v>
      </c>
      <c r="M1353" s="331">
        <v>1.5785346999999999E-3</v>
      </c>
      <c r="N1353" s="331">
        <v>1.8850827E-3</v>
      </c>
      <c r="O1353" s="331">
        <v>1.1924316000000001E-3</v>
      </c>
      <c r="P1353" s="331">
        <v>0</v>
      </c>
      <c r="Q1353" s="184">
        <v>0</v>
      </c>
      <c r="R1353" s="331">
        <v>0</v>
      </c>
      <c r="S1353" s="331">
        <v>7.2915835999999996E-5</v>
      </c>
      <c r="T1353" s="184">
        <v>0</v>
      </c>
      <c r="U1353" s="184">
        <v>0</v>
      </c>
      <c r="V1353" s="184">
        <v>0</v>
      </c>
      <c r="W1353" s="184">
        <v>0</v>
      </c>
      <c r="X1353" s="184">
        <v>0</v>
      </c>
      <c r="Y1353"/>
      <c r="Z1353" s="288">
        <v>4.9057318000000003E-2</v>
      </c>
      <c r="AA1353"/>
      <c r="AB1353" s="164">
        <v>3.0816143</v>
      </c>
      <c r="AC1353" s="164">
        <v>0.67537745000000005</v>
      </c>
      <c r="AD1353" s="164">
        <v>0</v>
      </c>
      <c r="AE1353" s="164">
        <v>0</v>
      </c>
      <c r="AF1353" s="164">
        <v>2.0621767000000002</v>
      </c>
      <c r="AG1353" s="164">
        <v>3.8228910999999997E-2</v>
      </c>
      <c r="AH1353" s="164">
        <v>0.30583127999999998</v>
      </c>
      <c r="AI1353"/>
      <c r="AJ1353" s="185">
        <v>2.1508558E-3</v>
      </c>
      <c r="AK1353" s="185">
        <v>2.0440046000000001E-3</v>
      </c>
      <c r="AL1353" s="185">
        <v>5.8609249000000002E-5</v>
      </c>
      <c r="AM1353" s="185">
        <v>4.8241907000000002E-5</v>
      </c>
      <c r="AN1353" s="176">
        <v>1.2254224000000001E-7</v>
      </c>
      <c r="AO1353" s="176">
        <v>2.1675018E-10</v>
      </c>
      <c r="AP1353" s="176">
        <v>6.7565697000000003E-3</v>
      </c>
      <c r="AQ1353" s="192">
        <v>4.5525190999999997E-8</v>
      </c>
      <c r="AR1353" s="192">
        <v>1.3736048999999999E-10</v>
      </c>
      <c r="AS1353" s="192">
        <v>3.7528848000000003E-15</v>
      </c>
      <c r="AT1353" s="193">
        <v>0</v>
      </c>
      <c r="AU1353" s="193">
        <v>0</v>
      </c>
      <c r="AV1353" s="192">
        <v>5.0515288999999998E-11</v>
      </c>
      <c r="AW1353" s="192">
        <v>7.6966536000000001E-8</v>
      </c>
      <c r="AX1353" s="192">
        <v>1.151995E-11</v>
      </c>
      <c r="AY1353" s="192">
        <v>6.7865986999999998E-11</v>
      </c>
      <c r="AZ1353" s="193">
        <v>0</v>
      </c>
      <c r="BA1353" s="193">
        <v>0</v>
      </c>
      <c r="BB1353" s="193">
        <v>0</v>
      </c>
      <c r="BC1353" s="193">
        <v>0</v>
      </c>
      <c r="BD1353" s="193">
        <v>0</v>
      </c>
      <c r="BE1353" s="193">
        <v>0</v>
      </c>
      <c r="BF1353" s="193">
        <v>0</v>
      </c>
      <c r="BG1353" s="193">
        <v>0</v>
      </c>
      <c r="BH1353" s="192">
        <v>2.7951070000000001E-6</v>
      </c>
      <c r="BI1353" s="193">
        <v>6.7537745000000003E-3</v>
      </c>
      <c r="BJ1353" s="193">
        <v>0</v>
      </c>
      <c r="BK1353" s="193">
        <v>0</v>
      </c>
      <c r="BL1353" s="193">
        <v>0</v>
      </c>
      <c r="BM1353"/>
      <c r="BN1353" s="186">
        <v>4.4983224999999997E-6</v>
      </c>
      <c r="BO1353" s="186">
        <v>4.6788862000000001E-7</v>
      </c>
      <c r="BP1353" s="186">
        <v>1.3678482E-6</v>
      </c>
      <c r="BQ1353" s="164">
        <v>8.9746371E-10</v>
      </c>
      <c r="BR1353" s="186">
        <v>1.4527378E-6</v>
      </c>
      <c r="BS1353" s="186">
        <v>0</v>
      </c>
      <c r="BT1353" s="164">
        <v>0</v>
      </c>
      <c r="BU1353" s="186">
        <v>0</v>
      </c>
      <c r="BV1353" s="164">
        <v>0</v>
      </c>
      <c r="BW1353" s="164">
        <v>2.7377282000000001E-9</v>
      </c>
      <c r="BX1353" s="164">
        <v>0</v>
      </c>
      <c r="BY1353" s="164">
        <v>0</v>
      </c>
      <c r="BZ1353" s="164">
        <v>0</v>
      </c>
      <c r="CA1353" s="186">
        <v>3.9071593E-7</v>
      </c>
      <c r="CB1353" s="186">
        <v>8.1549669000000003E-7</v>
      </c>
      <c r="CC1353" s="186">
        <v>9.2466330000000001E-14</v>
      </c>
      <c r="CD1353" s="164">
        <v>0</v>
      </c>
      <c r="CE1353"/>
      <c r="CF1353" s="330">
        <v>0</v>
      </c>
      <c r="CG1353" s="330">
        <v>4.9057318000000003E-2</v>
      </c>
      <c r="CH1353" s="330">
        <v>0</v>
      </c>
      <c r="CI1353" s="330">
        <v>3.2012258000000001E-4</v>
      </c>
      <c r="CJ1353" s="329">
        <v>1.0727156E-4</v>
      </c>
      <c r="CK1353" s="330">
        <v>0</v>
      </c>
      <c r="CL1353" s="330">
        <v>0</v>
      </c>
      <c r="CM1353" s="329">
        <v>4.9299492000000003E-5</v>
      </c>
      <c r="CN1353" s="330">
        <v>0</v>
      </c>
      <c r="CO1353" s="330">
        <v>9.174939E-2</v>
      </c>
      <c r="CP1353"/>
      <c r="CQ1353">
        <v>7.3585977000000004E-3</v>
      </c>
      <c r="CR1353">
        <v>7.8641574000000002E-3</v>
      </c>
      <c r="CS1353">
        <v>4.7866430999999997E-3</v>
      </c>
      <c r="CT1353">
        <v>4.7866430999999997E-3</v>
      </c>
      <c r="CU1353">
        <v>7.2915835999999996E-5</v>
      </c>
      <c r="CV1353" s="134"/>
      <c r="CW1353" s="384"/>
      <c r="CZ1353" s="11"/>
      <c r="DA1353" s="236"/>
      <c r="DB1353" s="257"/>
      <c r="DC1353" s="32"/>
      <c r="DD1353" s="32"/>
      <c r="DE1353" s="32"/>
      <c r="DF1353" s="32"/>
      <c r="DG1353" s="32"/>
      <c r="DH1353" s="32"/>
      <c r="DI1353"/>
      <c r="DJ1353"/>
      <c r="DK1353"/>
      <c r="DL1353"/>
    </row>
    <row r="1354" spans="1:116" ht="14.4" x14ac:dyDescent="0.3">
      <c r="A1354" t="s">
        <v>7228</v>
      </c>
      <c r="B1354" s="113" t="s">
        <v>2663</v>
      </c>
      <c r="C1354" s="182" t="s">
        <v>2687</v>
      </c>
      <c r="D1354" s="40" t="s">
        <v>2662</v>
      </c>
      <c r="E1354" s="181" t="s">
        <v>1318</v>
      </c>
      <c r="F1354" s="184" t="s">
        <v>4598</v>
      </c>
      <c r="G1354" s="184">
        <v>4.3851689513800002E-2</v>
      </c>
      <c r="H1354" s="184">
        <v>4.3233690000000005E-3</v>
      </c>
      <c r="I1354" s="184">
        <v>6.3828931999999998E-3</v>
      </c>
      <c r="J1354" s="328">
        <v>6.0523137999999997E-6</v>
      </c>
      <c r="K1354" s="184">
        <v>3.3139374999999999E-2</v>
      </c>
      <c r="L1354" s="331">
        <v>4.0531261000000002E-3</v>
      </c>
      <c r="M1354" s="331">
        <v>2.3297671E-3</v>
      </c>
      <c r="N1354" s="331">
        <v>2.847352E-3</v>
      </c>
      <c r="O1354" s="331">
        <v>1.476017E-3</v>
      </c>
      <c r="P1354" s="331">
        <v>0</v>
      </c>
      <c r="Q1354" s="331">
        <v>0</v>
      </c>
      <c r="R1354" s="331">
        <v>0</v>
      </c>
      <c r="S1354" s="331">
        <v>6.0523137999999997E-6</v>
      </c>
      <c r="T1354" s="331">
        <v>0</v>
      </c>
      <c r="U1354" s="184">
        <v>0</v>
      </c>
      <c r="V1354" s="184">
        <v>0</v>
      </c>
      <c r="W1354" s="184">
        <v>0</v>
      </c>
      <c r="X1354" s="184">
        <v>0</v>
      </c>
      <c r="Y1354"/>
      <c r="Z1354" s="288">
        <v>0.22092916666666668</v>
      </c>
      <c r="AA1354"/>
      <c r="AB1354" s="164">
        <v>2.8496212999999999</v>
      </c>
      <c r="AC1354" s="164">
        <v>2.8280623999999999</v>
      </c>
      <c r="AD1354" s="164">
        <v>0</v>
      </c>
      <c r="AE1354" s="164">
        <v>0</v>
      </c>
      <c r="AF1354" s="164">
        <v>0</v>
      </c>
      <c r="AG1354" s="164">
        <v>2.1558823000000001E-2</v>
      </c>
      <c r="AH1354" s="164">
        <v>0</v>
      </c>
      <c r="AI1354"/>
      <c r="AJ1354" s="185">
        <v>5.3997777000000004E-3</v>
      </c>
      <c r="AK1354" s="185">
        <v>5.0350196999999998E-3</v>
      </c>
      <c r="AL1354" s="185">
        <v>1.9516417E-4</v>
      </c>
      <c r="AM1354" s="185">
        <v>1.6959386000000001E-4</v>
      </c>
      <c r="AN1354" s="176">
        <v>3.0185969000000002E-7</v>
      </c>
      <c r="AO1354" s="176">
        <v>7.2176098999999996E-10</v>
      </c>
      <c r="AP1354" s="176">
        <v>2.3752641000000001E-2</v>
      </c>
      <c r="AQ1354" s="192">
        <v>2.0502226999999999E-7</v>
      </c>
      <c r="AR1354" s="192">
        <v>6.1860167000000001E-10</v>
      </c>
      <c r="AS1354" s="192">
        <v>1.6901081E-14</v>
      </c>
      <c r="AT1354" s="193">
        <v>0</v>
      </c>
      <c r="AU1354" s="193">
        <v>0</v>
      </c>
      <c r="AV1354" s="192">
        <v>7.6301587999999997E-11</v>
      </c>
      <c r="AW1354" s="192">
        <v>9.6761122999999998E-8</v>
      </c>
      <c r="AX1354" s="192">
        <v>1.7400484000000001E-11</v>
      </c>
      <c r="AY1354" s="192">
        <v>8.5741927999999994E-11</v>
      </c>
      <c r="AZ1354" s="193">
        <v>0</v>
      </c>
      <c r="BA1354" s="193">
        <v>0</v>
      </c>
      <c r="BB1354" s="193">
        <v>0</v>
      </c>
      <c r="BC1354" s="193">
        <v>0</v>
      </c>
      <c r="BD1354" s="193">
        <v>0</v>
      </c>
      <c r="BE1354" s="193">
        <v>0</v>
      </c>
      <c r="BF1354" s="193">
        <v>0</v>
      </c>
      <c r="BG1354" s="193">
        <v>0</v>
      </c>
      <c r="BH1354" s="192">
        <v>2.3200536E-7</v>
      </c>
      <c r="BI1354" s="193">
        <v>2.3752408999999999E-2</v>
      </c>
      <c r="BJ1354" s="193">
        <v>0</v>
      </c>
      <c r="BK1354" s="193">
        <v>0</v>
      </c>
      <c r="BL1354" s="193">
        <v>0</v>
      </c>
      <c r="BM1354"/>
      <c r="BN1354" s="186">
        <v>1.2446414999999999E-5</v>
      </c>
      <c r="BO1354" s="186">
        <v>5.9113076000000003E-7</v>
      </c>
      <c r="BP1354" s="186">
        <v>6.1600914999999998E-6</v>
      </c>
      <c r="BQ1354" s="164">
        <v>1.3555877E-9</v>
      </c>
      <c r="BR1354" s="186">
        <v>1.8080883E-6</v>
      </c>
      <c r="BS1354" s="186">
        <v>0</v>
      </c>
      <c r="BT1354" s="164">
        <v>0</v>
      </c>
      <c r="BU1354" s="186">
        <v>0</v>
      </c>
      <c r="BV1354" s="164">
        <v>0</v>
      </c>
      <c r="BW1354" s="164">
        <v>4.1352432000000001E-9</v>
      </c>
      <c r="BX1354" s="164">
        <v>0</v>
      </c>
      <c r="BY1354" s="164">
        <v>0</v>
      </c>
      <c r="BZ1354" s="164">
        <v>0</v>
      </c>
      <c r="CA1354" s="186">
        <v>5.8265895000000001E-7</v>
      </c>
      <c r="CB1354" s="186">
        <v>3.2989543999999999E-6</v>
      </c>
      <c r="CC1354" s="186">
        <v>7.6750850999999999E-15</v>
      </c>
      <c r="CD1354" s="164">
        <v>0</v>
      </c>
      <c r="CE1354"/>
      <c r="CF1354" s="330">
        <v>0</v>
      </c>
      <c r="CG1354" s="330">
        <v>0.22092917000000001</v>
      </c>
      <c r="CH1354" s="330">
        <v>0</v>
      </c>
      <c r="CI1354" s="330">
        <v>4.0444306000000002E-4</v>
      </c>
      <c r="CJ1354" s="329">
        <v>1.5832262000000001E-4</v>
      </c>
      <c r="CK1354" s="330">
        <v>0</v>
      </c>
      <c r="CL1354" s="330">
        <v>0</v>
      </c>
      <c r="CM1354" s="329">
        <v>6.1524364999999994E-5</v>
      </c>
      <c r="CN1354" s="330">
        <v>0</v>
      </c>
      <c r="CO1354" s="330">
        <v>0.38266910999999998</v>
      </c>
      <c r="CP1354"/>
      <c r="CQ1354">
        <v>3.3139374999999999E-2</v>
      </c>
      <c r="CR1354">
        <v>1.07062622E-2</v>
      </c>
      <c r="CS1354">
        <v>6.3828931999999998E-3</v>
      </c>
      <c r="CT1354">
        <v>6.3828931999999998E-3</v>
      </c>
      <c r="CU1354">
        <v>6.0523137999999997E-6</v>
      </c>
      <c r="CV1354" s="134"/>
      <c r="CW1354" s="384"/>
      <c r="CZ1354" s="11"/>
      <c r="DA1354" s="236"/>
      <c r="DB1354" s="257"/>
      <c r="DC1354" s="32"/>
      <c r="DD1354" s="32"/>
      <c r="DE1354" s="32"/>
      <c r="DF1354" s="32"/>
      <c r="DG1354" s="32"/>
      <c r="DH1354" s="32"/>
      <c r="DI1354"/>
      <c r="DJ1354"/>
      <c r="DK1354"/>
      <c r="DL1354"/>
    </row>
    <row r="1355" spans="1:116" ht="14.4" x14ac:dyDescent="0.3">
      <c r="A1355" t="s">
        <v>7229</v>
      </c>
      <c r="B1355" s="113" t="s">
        <v>2663</v>
      </c>
      <c r="C1355" s="182" t="s">
        <v>2688</v>
      </c>
      <c r="D1355" s="40" t="s">
        <v>2662</v>
      </c>
      <c r="E1355" s="181" t="s">
        <v>1318</v>
      </c>
      <c r="F1355" s="184" t="s">
        <v>7230</v>
      </c>
      <c r="G1355" s="184">
        <v>4.4385533944787003E-2</v>
      </c>
      <c r="H1355" s="184">
        <v>2.9648892000000001E-3</v>
      </c>
      <c r="I1355" s="184">
        <v>8.3493377000000008E-3</v>
      </c>
      <c r="J1355" s="328">
        <v>9.3044787000000005E-8</v>
      </c>
      <c r="K1355" s="184">
        <v>3.3071214000000002E-2</v>
      </c>
      <c r="L1355" s="184">
        <v>6.9435112000000004E-3</v>
      </c>
      <c r="M1355" s="184">
        <v>1.4058264999999999E-3</v>
      </c>
      <c r="N1355" s="184">
        <v>1.6294803000000001E-3</v>
      </c>
      <c r="O1355" s="184">
        <v>1.3354089E-3</v>
      </c>
      <c r="P1355" s="331">
        <v>0</v>
      </c>
      <c r="Q1355" s="331">
        <v>0</v>
      </c>
      <c r="R1355" s="331">
        <v>0</v>
      </c>
      <c r="S1355" s="331">
        <v>9.3044787000000005E-8</v>
      </c>
      <c r="T1355" s="331">
        <v>0</v>
      </c>
      <c r="U1355" s="331">
        <v>0</v>
      </c>
      <c r="V1355" s="184">
        <v>0</v>
      </c>
      <c r="W1355" s="184">
        <v>0</v>
      </c>
      <c r="X1355" s="331">
        <v>0</v>
      </c>
      <c r="Y1355"/>
      <c r="Z1355" s="288">
        <v>0.22047476000000002</v>
      </c>
      <c r="AA1355"/>
      <c r="AB1355" s="164">
        <v>3.1491958000000002</v>
      </c>
      <c r="AC1355" s="164">
        <v>3.0920912</v>
      </c>
      <c r="AD1355" s="164">
        <v>0</v>
      </c>
      <c r="AE1355" s="164">
        <v>0</v>
      </c>
      <c r="AF1355" s="164">
        <v>5.7104613999999998E-2</v>
      </c>
      <c r="AG1355" s="164">
        <v>0</v>
      </c>
      <c r="AH1355" s="164">
        <v>0</v>
      </c>
      <c r="AI1355"/>
      <c r="AJ1355" s="185">
        <v>6.2963385E-3</v>
      </c>
      <c r="AK1355" s="185">
        <v>5.8662219999999999E-3</v>
      </c>
      <c r="AL1355" s="185">
        <v>2.0934118E-4</v>
      </c>
      <c r="AM1355" s="185">
        <v>2.2077534000000001E-4</v>
      </c>
      <c r="AN1355" s="176">
        <v>3.5169196999999999E-7</v>
      </c>
      <c r="AO1355" s="176">
        <v>7.7419075999999996E-10</v>
      </c>
      <c r="AP1355" s="176">
        <v>3.0920915E-2</v>
      </c>
      <c r="AQ1355" s="192">
        <v>2.0460058000000001E-7</v>
      </c>
      <c r="AR1355" s="192">
        <v>6.1732932999999999E-10</v>
      </c>
      <c r="AS1355" s="192">
        <v>1.6866318999999999E-14</v>
      </c>
      <c r="AT1355" s="193">
        <v>0</v>
      </c>
      <c r="AU1355" s="193">
        <v>0</v>
      </c>
      <c r="AV1355" s="192">
        <v>4.3665813000000003E-11</v>
      </c>
      <c r="AW1355" s="192">
        <v>1.4704772E-7</v>
      </c>
      <c r="AX1355" s="192">
        <v>9.9579353999999992E-12</v>
      </c>
      <c r="AY1355" s="192">
        <v>1.4688663E-10</v>
      </c>
      <c r="AZ1355" s="193">
        <v>0</v>
      </c>
      <c r="BA1355" s="193">
        <v>0</v>
      </c>
      <c r="BB1355" s="193">
        <v>0</v>
      </c>
      <c r="BC1355" s="193">
        <v>0</v>
      </c>
      <c r="BD1355" s="193">
        <v>0</v>
      </c>
      <c r="BE1355" s="193">
        <v>0</v>
      </c>
      <c r="BF1355" s="193">
        <v>0</v>
      </c>
      <c r="BG1355" s="193">
        <v>0</v>
      </c>
      <c r="BH1355" s="192">
        <v>3.5667168000000001E-9</v>
      </c>
      <c r="BI1355" s="193">
        <v>3.0920911999999998E-2</v>
      </c>
      <c r="BJ1355" s="193">
        <v>0</v>
      </c>
      <c r="BK1355" s="193">
        <v>0</v>
      </c>
      <c r="BL1355" s="193">
        <v>0</v>
      </c>
      <c r="BM1355"/>
      <c r="BN1355" s="186">
        <v>1.3303543999999999E-5</v>
      </c>
      <c r="BO1355" s="186">
        <v>1.0126808000000001E-6</v>
      </c>
      <c r="BP1355" s="186">
        <v>6.1474213000000004E-6</v>
      </c>
      <c r="BQ1355" s="164">
        <v>7.7577469000000001E-10</v>
      </c>
      <c r="BR1355" s="186">
        <v>2.029478E-6</v>
      </c>
      <c r="BS1355" s="186">
        <v>0</v>
      </c>
      <c r="BT1355" s="164">
        <v>0</v>
      </c>
      <c r="BU1355" s="186">
        <v>0</v>
      </c>
      <c r="BV1355" s="164">
        <v>0</v>
      </c>
      <c r="BW1355" s="164">
        <v>2.3665136999999999E-9</v>
      </c>
      <c r="BX1355" s="164">
        <v>0</v>
      </c>
      <c r="BY1355" s="164">
        <v>0</v>
      </c>
      <c r="BZ1355" s="164">
        <v>0</v>
      </c>
      <c r="CA1355" s="186">
        <v>3.7722031999999998E-7</v>
      </c>
      <c r="CB1355" s="186">
        <v>3.7336013000000002E-6</v>
      </c>
      <c r="CC1355" s="186">
        <v>1.1799233999999999E-16</v>
      </c>
      <c r="CD1355" s="164">
        <v>0</v>
      </c>
      <c r="CE1355"/>
      <c r="CF1355" s="330">
        <v>0</v>
      </c>
      <c r="CG1355" s="330">
        <v>0.22047475999999999</v>
      </c>
      <c r="CH1355" s="330">
        <v>0</v>
      </c>
      <c r="CI1355" s="330">
        <v>6.9286146999999998E-4</v>
      </c>
      <c r="CJ1355" s="329">
        <v>9.5534932E-5</v>
      </c>
      <c r="CK1355" s="330">
        <v>0</v>
      </c>
      <c r="CL1355" s="330">
        <v>0</v>
      </c>
      <c r="CM1355" s="329">
        <v>7.5643493000000003E-5</v>
      </c>
      <c r="CN1355" s="330">
        <v>0</v>
      </c>
      <c r="CO1355" s="330">
        <v>0.42005766999999999</v>
      </c>
      <c r="CP1355"/>
      <c r="CQ1355">
        <v>3.3071214000000002E-2</v>
      </c>
      <c r="CR1355">
        <v>1.13142269E-2</v>
      </c>
      <c r="CS1355">
        <v>8.3493377000000008E-3</v>
      </c>
      <c r="CT1355">
        <v>8.3493377000000008E-3</v>
      </c>
      <c r="CU1355">
        <v>9.3044787000000005E-8</v>
      </c>
      <c r="CV1355" s="134"/>
      <c r="CW1355" s="384"/>
      <c r="CZ1355" s="11"/>
      <c r="DA1355" s="236"/>
      <c r="DB1355" s="257"/>
      <c r="DC1355" s="32"/>
      <c r="DD1355" s="32"/>
      <c r="DE1355" s="32"/>
      <c r="DF1355" s="32"/>
      <c r="DG1355" s="32"/>
      <c r="DH1355" s="32"/>
      <c r="DI1355"/>
      <c r="DJ1355"/>
      <c r="DK1355"/>
      <c r="DL1355"/>
    </row>
    <row r="1356" spans="1:116" ht="14.4" x14ac:dyDescent="0.3">
      <c r="A1356" t="s">
        <v>7231</v>
      </c>
      <c r="B1356" s="113" t="s">
        <v>2663</v>
      </c>
      <c r="C1356" s="182" t="s">
        <v>2689</v>
      </c>
      <c r="D1356" s="40" t="s">
        <v>2662</v>
      </c>
      <c r="E1356" s="181" t="s">
        <v>1318</v>
      </c>
      <c r="F1356" s="184" t="s">
        <v>4599</v>
      </c>
      <c r="G1356" s="184">
        <v>6.1421342870000004E-4</v>
      </c>
      <c r="H1356" s="184">
        <v>7.6086187E-6</v>
      </c>
      <c r="I1356" s="184">
        <v>0</v>
      </c>
      <c r="J1356" s="328">
        <v>2.3697926E-4</v>
      </c>
      <c r="K1356" s="184">
        <v>3.6962555000000002E-4</v>
      </c>
      <c r="L1356" s="184">
        <v>0</v>
      </c>
      <c r="M1356" s="184">
        <v>0</v>
      </c>
      <c r="N1356" s="331">
        <v>0</v>
      </c>
      <c r="O1356" s="331">
        <v>7.6086187E-6</v>
      </c>
      <c r="P1356" s="331">
        <v>0</v>
      </c>
      <c r="Q1356" s="184">
        <v>0</v>
      </c>
      <c r="R1356" s="184">
        <v>0</v>
      </c>
      <c r="S1356" s="331">
        <v>2.3697926E-4</v>
      </c>
      <c r="T1356" s="184">
        <v>0</v>
      </c>
      <c r="U1356" s="184">
        <v>0</v>
      </c>
      <c r="V1356" s="184">
        <v>0</v>
      </c>
      <c r="W1356" s="184">
        <v>0</v>
      </c>
      <c r="X1356" s="184">
        <v>0</v>
      </c>
      <c r="Y1356"/>
      <c r="Z1356" s="288">
        <v>2.4641703333333335E-3</v>
      </c>
      <c r="AA1356"/>
      <c r="AB1356" s="164">
        <v>1.2320852</v>
      </c>
      <c r="AC1356" s="164">
        <v>0</v>
      </c>
      <c r="AD1356" s="164">
        <v>0</v>
      </c>
      <c r="AE1356" s="164">
        <v>0</v>
      </c>
      <c r="AF1356" s="164">
        <v>0</v>
      </c>
      <c r="AG1356" s="164">
        <v>0</v>
      </c>
      <c r="AH1356" s="164">
        <v>1.2320852</v>
      </c>
      <c r="AI1356"/>
      <c r="AJ1356" s="185">
        <v>4.2064287000000001E-5</v>
      </c>
      <c r="AK1356" s="185">
        <v>4.0133701999999997E-5</v>
      </c>
      <c r="AL1356" s="185">
        <v>1.8657236E-6</v>
      </c>
      <c r="AM1356" s="185">
        <v>6.4861224000000006E-8</v>
      </c>
      <c r="AN1356" s="176">
        <v>2.4060972000000001E-9</v>
      </c>
      <c r="AO1356" s="176">
        <v>6.8998653999999999E-12</v>
      </c>
      <c r="AP1356" s="176">
        <v>9.0842050000000006E-6</v>
      </c>
      <c r="AQ1356" s="192">
        <v>2.2867500999999998E-9</v>
      </c>
      <c r="AR1356" s="192">
        <v>6.8996769000000002E-12</v>
      </c>
      <c r="AS1356" s="192">
        <v>1.8850903000000001E-16</v>
      </c>
      <c r="AT1356" s="193">
        <v>0</v>
      </c>
      <c r="AU1356" s="193">
        <v>0</v>
      </c>
      <c r="AV1356" s="192">
        <v>0</v>
      </c>
      <c r="AW1356" s="192">
        <v>1.1934716E-10</v>
      </c>
      <c r="AX1356" s="192">
        <v>0</v>
      </c>
      <c r="AY1356" s="192">
        <v>0</v>
      </c>
      <c r="AZ1356" s="193">
        <v>0</v>
      </c>
      <c r="BA1356" s="193">
        <v>0</v>
      </c>
      <c r="BB1356" s="193">
        <v>0</v>
      </c>
      <c r="BC1356" s="193">
        <v>0</v>
      </c>
      <c r="BD1356" s="193">
        <v>0</v>
      </c>
      <c r="BE1356" s="193">
        <v>0</v>
      </c>
      <c r="BF1356" s="193">
        <v>0</v>
      </c>
      <c r="BG1356" s="193">
        <v>0</v>
      </c>
      <c r="BH1356" s="192">
        <v>9.0842050000000006E-6</v>
      </c>
      <c r="BI1356" s="193">
        <v>0</v>
      </c>
      <c r="BJ1356" s="193">
        <v>0</v>
      </c>
      <c r="BK1356" s="193">
        <v>0</v>
      </c>
      <c r="BL1356" s="193">
        <v>0</v>
      </c>
      <c r="BM1356"/>
      <c r="BN1356" s="186">
        <v>7.5518231000000006E-8</v>
      </c>
      <c r="BO1356" s="186">
        <v>0</v>
      </c>
      <c r="BP1356" s="186">
        <v>6.8707606999999999E-8</v>
      </c>
      <c r="BQ1356" s="164">
        <v>0</v>
      </c>
      <c r="BR1356" s="186">
        <v>6.8103236E-9</v>
      </c>
      <c r="BS1356" s="186">
        <v>0</v>
      </c>
      <c r="BT1356" s="164">
        <v>0</v>
      </c>
      <c r="BU1356" s="186">
        <v>0</v>
      </c>
      <c r="BV1356" s="164">
        <v>0</v>
      </c>
      <c r="BW1356" s="164">
        <v>0</v>
      </c>
      <c r="BX1356" s="164">
        <v>0</v>
      </c>
      <c r="BY1356" s="164">
        <v>0</v>
      </c>
      <c r="BZ1356" s="164">
        <v>0</v>
      </c>
      <c r="CA1356" s="186">
        <v>0</v>
      </c>
      <c r="CB1356" s="186">
        <v>0</v>
      </c>
      <c r="CC1356" s="186">
        <v>3.0051910999999999E-13</v>
      </c>
      <c r="CD1356" s="164">
        <v>0</v>
      </c>
      <c r="CE1356"/>
      <c r="CF1356" s="330">
        <v>0</v>
      </c>
      <c r="CG1356" s="330">
        <v>2.4641703E-3</v>
      </c>
      <c r="CH1356" s="330">
        <v>0</v>
      </c>
      <c r="CI1356" s="330">
        <v>0</v>
      </c>
      <c r="CJ1356" s="329">
        <v>0</v>
      </c>
      <c r="CK1356" s="330">
        <v>0</v>
      </c>
      <c r="CL1356" s="330">
        <v>0</v>
      </c>
      <c r="CM1356" s="329">
        <v>1.8974111999999999E-7</v>
      </c>
      <c r="CN1356" s="330">
        <v>0</v>
      </c>
      <c r="CO1356" s="330">
        <v>0</v>
      </c>
      <c r="CP1356"/>
      <c r="CQ1356">
        <v>3.6962555000000002E-4</v>
      </c>
      <c r="CR1356">
        <v>7.6086187E-6</v>
      </c>
      <c r="CS1356">
        <v>0</v>
      </c>
      <c r="CT1356">
        <v>0</v>
      </c>
      <c r="CU1356">
        <v>2.3697926E-4</v>
      </c>
      <c r="CV1356" s="134"/>
      <c r="CW1356" s="384"/>
      <c r="CZ1356" s="11"/>
      <c r="DA1356" s="236"/>
      <c r="DB1356" s="257"/>
      <c r="DC1356" s="32"/>
      <c r="DD1356" s="32"/>
      <c r="DE1356" s="32"/>
      <c r="DF1356" s="32"/>
      <c r="DG1356" s="32"/>
      <c r="DH1356" s="32"/>
      <c r="DI1356"/>
      <c r="DJ1356"/>
      <c r="DK1356"/>
      <c r="DL1356"/>
    </row>
    <row r="1357" spans="1:116" ht="14.4" x14ac:dyDescent="0.3">
      <c r="A1357" t="s">
        <v>7232</v>
      </c>
      <c r="B1357" s="113" t="s">
        <v>2663</v>
      </c>
      <c r="C1357" s="182" t="s">
        <v>2690</v>
      </c>
      <c r="D1357" s="40" t="s">
        <v>2662</v>
      </c>
      <c r="E1357" s="181" t="s">
        <v>1318</v>
      </c>
      <c r="F1357" s="184" t="s">
        <v>4600</v>
      </c>
      <c r="G1357" s="184">
        <v>2.8250238508E-2</v>
      </c>
      <c r="H1357" s="184">
        <v>3.1149777999999999E-3</v>
      </c>
      <c r="I1357" s="184">
        <v>3.9176759000000005E-3</v>
      </c>
      <c r="J1357" s="328">
        <v>6.2382807999999997E-5</v>
      </c>
      <c r="K1357" s="184">
        <v>2.1155202000000001E-2</v>
      </c>
      <c r="L1357" s="184">
        <v>2.2108186E-3</v>
      </c>
      <c r="M1357" s="331">
        <v>1.7068573000000001E-3</v>
      </c>
      <c r="N1357" s="331">
        <v>2.0991057999999998E-3</v>
      </c>
      <c r="O1357" s="331">
        <v>1.0158719999999999E-3</v>
      </c>
      <c r="P1357" s="331">
        <v>0</v>
      </c>
      <c r="Q1357" s="184">
        <v>0</v>
      </c>
      <c r="R1357" s="184">
        <v>0</v>
      </c>
      <c r="S1357" s="331">
        <v>6.2382807999999997E-5</v>
      </c>
      <c r="T1357" s="184">
        <v>0</v>
      </c>
      <c r="U1357" s="184">
        <v>0</v>
      </c>
      <c r="V1357" s="184">
        <v>0</v>
      </c>
      <c r="W1357" s="184">
        <v>0</v>
      </c>
      <c r="X1357" s="184">
        <v>0</v>
      </c>
      <c r="Y1357"/>
      <c r="Z1357" s="288">
        <v>0.14103468000000002</v>
      </c>
      <c r="AA1357"/>
      <c r="AB1357" s="164">
        <v>2.151084</v>
      </c>
      <c r="AC1357" s="164">
        <v>1.7543203999999999</v>
      </c>
      <c r="AD1357" s="164">
        <v>0</v>
      </c>
      <c r="AE1357" s="164">
        <v>0</v>
      </c>
      <c r="AF1357" s="164">
        <v>0.11306507</v>
      </c>
      <c r="AG1357" s="164">
        <v>7.4323578000000001E-2</v>
      </c>
      <c r="AH1357" s="164">
        <v>0.20937495</v>
      </c>
      <c r="AI1357"/>
      <c r="AJ1357" s="185">
        <v>3.3419156999999998E-3</v>
      </c>
      <c r="AK1357" s="185">
        <v>3.1195228999999999E-3</v>
      </c>
      <c r="AL1357" s="185">
        <v>1.2289802999999999E-4</v>
      </c>
      <c r="AM1357" s="185">
        <v>9.9494808000000003E-5</v>
      </c>
      <c r="AN1357" s="176">
        <v>1.8702175000000001E-7</v>
      </c>
      <c r="AO1357" s="176">
        <v>4.5450455999999998E-10</v>
      </c>
      <c r="AP1357" s="176">
        <v>1.3934847E-2</v>
      </c>
      <c r="AQ1357" s="192">
        <v>1.3088018000000001E-7</v>
      </c>
      <c r="AR1357" s="192">
        <v>3.9489710000000001E-10</v>
      </c>
      <c r="AS1357" s="192">
        <v>1.0789153E-14</v>
      </c>
      <c r="AT1357" s="193">
        <v>0</v>
      </c>
      <c r="AU1357" s="193">
        <v>0</v>
      </c>
      <c r="AV1357" s="192">
        <v>5.6250547999999999E-11</v>
      </c>
      <c r="AW1357" s="192">
        <v>5.6085324E-8</v>
      </c>
      <c r="AX1357" s="192">
        <v>1.2827869E-11</v>
      </c>
      <c r="AY1357" s="192">
        <v>4.6768800000000002E-11</v>
      </c>
      <c r="AZ1357" s="193">
        <v>0</v>
      </c>
      <c r="BA1357" s="193">
        <v>0</v>
      </c>
      <c r="BB1357" s="193">
        <v>0</v>
      </c>
      <c r="BC1357" s="193">
        <v>0</v>
      </c>
      <c r="BD1357" s="193">
        <v>0</v>
      </c>
      <c r="BE1357" s="193">
        <v>0</v>
      </c>
      <c r="BF1357" s="193">
        <v>0</v>
      </c>
      <c r="BG1357" s="193">
        <v>0</v>
      </c>
      <c r="BH1357" s="192">
        <v>2.3913409999999999E-6</v>
      </c>
      <c r="BI1357" s="193">
        <v>1.3932455999999999E-2</v>
      </c>
      <c r="BJ1357" s="193">
        <v>0</v>
      </c>
      <c r="BK1357" s="193">
        <v>0</v>
      </c>
      <c r="BL1357" s="193">
        <v>0</v>
      </c>
      <c r="BM1357"/>
      <c r="BN1357" s="186">
        <v>7.8818993000000003E-6</v>
      </c>
      <c r="BO1357" s="186">
        <v>3.2243823999999999E-7</v>
      </c>
      <c r="BP1357" s="186">
        <v>3.9324209999999998E-6</v>
      </c>
      <c r="BQ1357" s="164">
        <v>9.9935734999999993E-10</v>
      </c>
      <c r="BR1357" s="186">
        <v>1.1748902999999999E-6</v>
      </c>
      <c r="BS1357" s="186">
        <v>0</v>
      </c>
      <c r="BT1357" s="164">
        <v>0</v>
      </c>
      <c r="BU1357" s="186">
        <v>0</v>
      </c>
      <c r="BV1357" s="164">
        <v>0</v>
      </c>
      <c r="BW1357" s="164">
        <v>3.0485564000000002E-9</v>
      </c>
      <c r="BX1357" s="164">
        <v>0</v>
      </c>
      <c r="BY1357" s="164">
        <v>0</v>
      </c>
      <c r="BZ1357" s="164">
        <v>0</v>
      </c>
      <c r="CA1357" s="186">
        <v>4.2218596000000001E-7</v>
      </c>
      <c r="CB1357" s="186">
        <v>2.0259158000000001E-6</v>
      </c>
      <c r="CC1357" s="186">
        <v>7.9109143E-14</v>
      </c>
      <c r="CD1357" s="164">
        <v>0</v>
      </c>
      <c r="CE1357"/>
      <c r="CF1357" s="330">
        <v>0</v>
      </c>
      <c r="CG1357" s="330">
        <v>0.14103468</v>
      </c>
      <c r="CH1357" s="330">
        <v>0</v>
      </c>
      <c r="CI1357" s="330">
        <v>2.2060754999999999E-4</v>
      </c>
      <c r="CJ1357" s="329">
        <v>1.1599191E-4</v>
      </c>
      <c r="CK1357" s="330">
        <v>0</v>
      </c>
      <c r="CL1357" s="330">
        <v>0</v>
      </c>
      <c r="CM1357" s="329">
        <v>3.8815035000000003E-5</v>
      </c>
      <c r="CN1357" s="330">
        <v>0</v>
      </c>
      <c r="CO1357" s="330">
        <v>0.23711033000000001</v>
      </c>
      <c r="CP1357"/>
      <c r="CQ1357">
        <v>2.1155202000000001E-2</v>
      </c>
      <c r="CR1357">
        <v>7.0326537000000005E-3</v>
      </c>
      <c r="CS1357">
        <v>3.9176759000000005E-3</v>
      </c>
      <c r="CT1357">
        <v>3.9176759000000005E-3</v>
      </c>
      <c r="CU1357">
        <v>6.2382807999999997E-5</v>
      </c>
      <c r="CV1357" s="134"/>
      <c r="CW1357" s="384"/>
      <c r="CZ1357" s="11"/>
      <c r="DA1357" s="236"/>
      <c r="DB1357" s="257"/>
      <c r="DC1357" s="32"/>
      <c r="DD1357" s="32"/>
      <c r="DE1357" s="32"/>
      <c r="DF1357" s="32"/>
      <c r="DG1357" s="32"/>
      <c r="DH1357" s="32"/>
      <c r="DI1357"/>
      <c r="DJ1357"/>
      <c r="DK1357"/>
      <c r="DL1357"/>
    </row>
    <row r="1358" spans="1:116" ht="14.4" x14ac:dyDescent="0.3">
      <c r="A1358" t="s">
        <v>7233</v>
      </c>
      <c r="B1358" s="113" t="s">
        <v>2663</v>
      </c>
      <c r="C1358" s="182" t="s">
        <v>2691</v>
      </c>
      <c r="D1358" s="40" t="s">
        <v>2662</v>
      </c>
      <c r="E1358" s="181" t="s">
        <v>1318</v>
      </c>
      <c r="F1358" s="184" t="s">
        <v>4601</v>
      </c>
      <c r="G1358" s="184">
        <v>3.1700380930000001E-2</v>
      </c>
      <c r="H1358" s="184">
        <v>2.3944385100000002E-3</v>
      </c>
      <c r="I1358" s="184">
        <v>2.9807469000000001E-3</v>
      </c>
      <c r="J1358" s="328">
        <v>8.7920519999999994E-5</v>
      </c>
      <c r="K1358" s="331">
        <v>2.6237275000000001E-2</v>
      </c>
      <c r="L1358" s="331">
        <v>1.7440476000000001E-3</v>
      </c>
      <c r="M1358" s="184">
        <v>1.2366993000000001E-3</v>
      </c>
      <c r="N1358" s="184">
        <v>1.4273332999999999E-3</v>
      </c>
      <c r="O1358" s="184">
        <v>9.6710521000000003E-4</v>
      </c>
      <c r="P1358" s="331">
        <v>0</v>
      </c>
      <c r="Q1358" s="331">
        <v>0</v>
      </c>
      <c r="R1358" s="331">
        <v>0</v>
      </c>
      <c r="S1358" s="331">
        <v>8.7920519999999994E-5</v>
      </c>
      <c r="T1358" s="331">
        <v>0</v>
      </c>
      <c r="U1358" s="331">
        <v>0</v>
      </c>
      <c r="V1358" s="184">
        <v>0</v>
      </c>
      <c r="W1358" s="184">
        <v>0</v>
      </c>
      <c r="X1358" s="184">
        <v>0</v>
      </c>
      <c r="Y1358"/>
      <c r="Z1358" s="288">
        <v>0.17491516666666668</v>
      </c>
      <c r="AA1358"/>
      <c r="AB1358" s="164">
        <v>2.4057362000000002</v>
      </c>
      <c r="AC1358" s="164">
        <v>1.9561036000000001</v>
      </c>
      <c r="AD1358" s="164">
        <v>0</v>
      </c>
      <c r="AE1358" s="164">
        <v>0</v>
      </c>
      <c r="AF1358" s="164">
        <v>8.6935350000000005E-3</v>
      </c>
      <c r="AG1358" s="164">
        <v>3.0298441999999998E-2</v>
      </c>
      <c r="AH1358" s="164">
        <v>0.41064061000000002</v>
      </c>
      <c r="AI1358"/>
      <c r="AJ1358" s="185">
        <v>3.6596667E-3</v>
      </c>
      <c r="AK1358" s="185">
        <v>3.4895043000000001E-3</v>
      </c>
      <c r="AL1358" s="185">
        <v>1.4477024999999999E-4</v>
      </c>
      <c r="AM1358" s="185">
        <v>2.5392201999999999E-5</v>
      </c>
      <c r="AN1358" s="176">
        <v>2.0920289E-7</v>
      </c>
      <c r="AO1358" s="176">
        <v>5.3539292000000003E-10</v>
      </c>
      <c r="AP1358" s="176">
        <v>3.5563308000000002E-3</v>
      </c>
      <c r="AQ1358" s="192">
        <v>1.6232126999999999E-7</v>
      </c>
      <c r="AR1358" s="192">
        <v>4.8976245999999997E-10</v>
      </c>
      <c r="AS1358" s="192">
        <v>1.338101E-14</v>
      </c>
      <c r="AT1358" s="193">
        <v>0</v>
      </c>
      <c r="AU1358" s="193">
        <v>0</v>
      </c>
      <c r="AV1358" s="192">
        <v>3.8248800000000002E-11</v>
      </c>
      <c r="AW1358" s="192">
        <v>4.6843373000000001E-8</v>
      </c>
      <c r="AX1358" s="192">
        <v>8.7225922000000004E-12</v>
      </c>
      <c r="AY1358" s="192">
        <v>3.6894484999999999E-11</v>
      </c>
      <c r="AZ1358" s="193">
        <v>0</v>
      </c>
      <c r="BA1358" s="193">
        <v>0</v>
      </c>
      <c r="BB1358" s="193">
        <v>0</v>
      </c>
      <c r="BC1358" s="193">
        <v>0</v>
      </c>
      <c r="BD1358" s="193">
        <v>0</v>
      </c>
      <c r="BE1358" s="193">
        <v>0</v>
      </c>
      <c r="BF1358" s="193">
        <v>0</v>
      </c>
      <c r="BG1358" s="193">
        <v>0</v>
      </c>
      <c r="BH1358" s="192">
        <v>3.3702865999999998E-6</v>
      </c>
      <c r="BI1358" s="193">
        <v>3.5529605000000001E-3</v>
      </c>
      <c r="BJ1358" s="193">
        <v>0</v>
      </c>
      <c r="BK1358" s="193">
        <v>0</v>
      </c>
      <c r="BL1358" s="193">
        <v>0</v>
      </c>
      <c r="BM1358"/>
      <c r="BN1358" s="186">
        <v>8.8606630000000002E-6</v>
      </c>
      <c r="BO1358" s="186">
        <v>2.5436172999999998E-7</v>
      </c>
      <c r="BP1358" s="186">
        <v>4.8770989000000001E-6</v>
      </c>
      <c r="BQ1358" s="164">
        <v>6.7953506000000003E-10</v>
      </c>
      <c r="BR1358" s="186">
        <v>1.0751632E-6</v>
      </c>
      <c r="BS1358" s="186">
        <v>0</v>
      </c>
      <c r="BT1358" s="164">
        <v>0</v>
      </c>
      <c r="BU1358" s="186">
        <v>0</v>
      </c>
      <c r="BV1358" s="164">
        <v>0</v>
      </c>
      <c r="BW1358" s="164">
        <v>2.0729332E-9</v>
      </c>
      <c r="BX1358" s="164">
        <v>0</v>
      </c>
      <c r="BY1358" s="164">
        <v>0</v>
      </c>
      <c r="BZ1358" s="164">
        <v>0</v>
      </c>
      <c r="CA1358" s="186">
        <v>2.8935393E-7</v>
      </c>
      <c r="CB1358" s="186">
        <v>2.3619325999999999E-6</v>
      </c>
      <c r="CC1358" s="186">
        <v>1.1149413E-13</v>
      </c>
      <c r="CD1358" s="164">
        <v>0</v>
      </c>
      <c r="CE1358"/>
      <c r="CF1358" s="330">
        <v>0</v>
      </c>
      <c r="CG1358" s="330">
        <v>0.17491515999999999</v>
      </c>
      <c r="CH1358" s="330">
        <v>0</v>
      </c>
      <c r="CI1358" s="330">
        <v>1.7403059000000001E-4</v>
      </c>
      <c r="CJ1358" s="329">
        <v>8.4041655000000002E-5</v>
      </c>
      <c r="CK1358" s="330">
        <v>0</v>
      </c>
      <c r="CL1358" s="330">
        <v>0</v>
      </c>
      <c r="CM1358" s="329">
        <v>3.4752538E-5</v>
      </c>
      <c r="CN1358" s="330">
        <v>0</v>
      </c>
      <c r="CO1358" s="330">
        <v>3.7573752000000002E-2</v>
      </c>
      <c r="CP1358"/>
      <c r="CQ1358">
        <v>2.6237275000000001E-2</v>
      </c>
      <c r="CR1358">
        <v>5.3751854100000003E-3</v>
      </c>
      <c r="CS1358">
        <v>2.9807469000000001E-3</v>
      </c>
      <c r="CT1358">
        <v>2.9807469000000001E-3</v>
      </c>
      <c r="CU1358">
        <v>8.7920519999999994E-5</v>
      </c>
      <c r="CV1358" s="134"/>
      <c r="CW1358" s="384"/>
      <c r="CZ1358" s="11"/>
      <c r="DA1358" s="236"/>
      <c r="DB1358" s="257"/>
      <c r="DC1358" s="32"/>
      <c r="DD1358" s="32"/>
      <c r="DE1358" s="32"/>
      <c r="DF1358" s="32"/>
      <c r="DG1358" s="32"/>
      <c r="DH1358" s="32"/>
      <c r="DI1358"/>
      <c r="DJ1358"/>
      <c r="DK1358"/>
      <c r="DL1358"/>
    </row>
    <row r="1359" spans="1:116" ht="14.4" x14ac:dyDescent="0.3">
      <c r="A1359" s="39" t="s">
        <v>7234</v>
      </c>
      <c r="B1359" s="113" t="s">
        <v>2663</v>
      </c>
      <c r="C1359" s="182" t="s">
        <v>2692</v>
      </c>
      <c r="D1359" s="40" t="s">
        <v>2662</v>
      </c>
      <c r="E1359" s="181" t="s">
        <v>1318</v>
      </c>
      <c r="F1359" s="184" t="s">
        <v>4602</v>
      </c>
      <c r="G1359" s="184">
        <v>5.4255927595099999E-2</v>
      </c>
      <c r="H1359" s="184">
        <v>4.0901651999999998E-3</v>
      </c>
      <c r="I1359" s="184">
        <v>5.2713737E-3</v>
      </c>
      <c r="J1359" s="328">
        <v>1.1996950999999999E-6</v>
      </c>
      <c r="K1359" s="184">
        <v>4.4893189E-2</v>
      </c>
      <c r="L1359" s="331">
        <v>3.1616125E-3</v>
      </c>
      <c r="M1359" s="331">
        <v>2.1097612E-3</v>
      </c>
      <c r="N1359" s="331">
        <v>2.4345238999999999E-3</v>
      </c>
      <c r="O1359" s="331">
        <v>1.6556412999999999E-3</v>
      </c>
      <c r="P1359" s="331">
        <v>0</v>
      </c>
      <c r="Q1359" s="184">
        <v>0</v>
      </c>
      <c r="R1359" s="331">
        <v>0</v>
      </c>
      <c r="S1359" s="331">
        <v>1.1996950999999999E-6</v>
      </c>
      <c r="T1359" s="331">
        <v>0</v>
      </c>
      <c r="U1359" s="331">
        <v>0</v>
      </c>
      <c r="V1359" s="184">
        <v>0</v>
      </c>
      <c r="W1359" s="184">
        <v>0</v>
      </c>
      <c r="X1359" s="331">
        <v>0</v>
      </c>
      <c r="Y1359"/>
      <c r="Z1359" s="288">
        <v>0.2992879266666667</v>
      </c>
      <c r="AA1359"/>
      <c r="AB1359" s="164">
        <v>3.3915677</v>
      </c>
      <c r="AC1359" s="164">
        <v>3.3872943000000002</v>
      </c>
      <c r="AD1359" s="164">
        <v>0</v>
      </c>
      <c r="AE1359" s="164">
        <v>0</v>
      </c>
      <c r="AF1359" s="164">
        <v>0</v>
      </c>
      <c r="AG1359" s="164">
        <v>4.2734095000000003E-3</v>
      </c>
      <c r="AH1359" s="164">
        <v>0</v>
      </c>
      <c r="AI1359"/>
      <c r="AJ1359" s="185">
        <v>6.3241247000000002E-3</v>
      </c>
      <c r="AK1359" s="185">
        <v>6.0246887000000001E-3</v>
      </c>
      <c r="AL1359" s="185">
        <v>2.4871098000000001E-4</v>
      </c>
      <c r="AM1359" s="185">
        <v>5.0725072000000003E-5</v>
      </c>
      <c r="AN1359" s="176">
        <v>3.6119236999999999E-7</v>
      </c>
      <c r="AO1359" s="176">
        <v>9.1978911999999999E-10</v>
      </c>
      <c r="AP1359" s="176">
        <v>7.1043518999999999E-3</v>
      </c>
      <c r="AQ1359" s="193">
        <v>2.7773919000000002E-7</v>
      </c>
      <c r="AR1359" s="193">
        <v>8.3800618999999997E-10</v>
      </c>
      <c r="AS1359" s="193">
        <v>2.2895526E-14</v>
      </c>
      <c r="AT1359" s="193">
        <v>0</v>
      </c>
      <c r="AU1359" s="193">
        <v>0</v>
      </c>
      <c r="AV1359" s="193">
        <v>6.5238877000000004E-11</v>
      </c>
      <c r="AW1359" s="193">
        <v>8.3387934999999994E-8</v>
      </c>
      <c r="AX1359" s="193">
        <v>1.4877645999999999E-11</v>
      </c>
      <c r="AY1359" s="193">
        <v>6.6882388999999996E-11</v>
      </c>
      <c r="AZ1359" s="193">
        <v>0</v>
      </c>
      <c r="BA1359" s="193">
        <v>0</v>
      </c>
      <c r="BB1359" s="193">
        <v>0</v>
      </c>
      <c r="BC1359" s="193">
        <v>0</v>
      </c>
      <c r="BD1359" s="193">
        <v>0</v>
      </c>
      <c r="BE1359" s="193">
        <v>0</v>
      </c>
      <c r="BF1359" s="193">
        <v>0</v>
      </c>
      <c r="BG1359" s="193">
        <v>0</v>
      </c>
      <c r="BH1359" s="193">
        <v>4.5988314000000002E-8</v>
      </c>
      <c r="BI1359" s="193">
        <v>7.1043058999999999E-3</v>
      </c>
      <c r="BJ1359" s="193">
        <v>0</v>
      </c>
      <c r="BK1359" s="193">
        <v>0</v>
      </c>
      <c r="BL1359" s="193">
        <v>0</v>
      </c>
      <c r="BM1359"/>
      <c r="BN1359" s="164">
        <v>1.5257859E-5</v>
      </c>
      <c r="BO1359" s="164">
        <v>4.6110740000000002E-7</v>
      </c>
      <c r="BP1359" s="164">
        <v>8.3449415000000005E-6</v>
      </c>
      <c r="BQ1359" s="164">
        <v>1.1590456000000001E-9</v>
      </c>
      <c r="BR1359" s="164">
        <v>1.8617617000000001E-6</v>
      </c>
      <c r="BS1359" s="164">
        <v>0</v>
      </c>
      <c r="BT1359" s="164">
        <v>0</v>
      </c>
      <c r="BU1359" s="164">
        <v>0</v>
      </c>
      <c r="BV1359" s="164">
        <v>0</v>
      </c>
      <c r="BW1359" s="164">
        <v>3.5356882000000001E-9</v>
      </c>
      <c r="BX1359" s="164">
        <v>0</v>
      </c>
      <c r="BY1359" s="164">
        <v>0</v>
      </c>
      <c r="BZ1359" s="164">
        <v>0</v>
      </c>
      <c r="CA1359" s="164">
        <v>4.9530440999999995E-7</v>
      </c>
      <c r="CB1359" s="164">
        <v>4.0900496000000002E-6</v>
      </c>
      <c r="CC1359" s="164">
        <v>1.5213622999999999E-15</v>
      </c>
      <c r="CD1359" s="164">
        <v>0</v>
      </c>
      <c r="CE1359"/>
      <c r="CF1359" s="330">
        <v>0</v>
      </c>
      <c r="CG1359" s="330">
        <v>0.29928791999999999</v>
      </c>
      <c r="CH1359" s="330">
        <v>0</v>
      </c>
      <c r="CI1359" s="330">
        <v>3.1548296999999999E-4</v>
      </c>
      <c r="CJ1359" s="330">
        <v>1.4337181000000001E-4</v>
      </c>
      <c r="CK1359" s="330">
        <v>0</v>
      </c>
      <c r="CL1359" s="330">
        <v>0</v>
      </c>
      <c r="CM1359" s="330">
        <v>6.0567325E-5</v>
      </c>
      <c r="CN1359" s="330">
        <v>0</v>
      </c>
      <c r="CO1359" s="330">
        <v>7.8630733999999994E-2</v>
      </c>
      <c r="CP1359"/>
      <c r="CQ1359">
        <v>4.4893189E-2</v>
      </c>
      <c r="CR1359">
        <v>9.3615389000000007E-3</v>
      </c>
      <c r="CS1359">
        <v>5.2713737E-3</v>
      </c>
      <c r="CT1359">
        <v>5.2713737E-3</v>
      </c>
      <c r="CU1359">
        <v>1.1996950999999999E-6</v>
      </c>
      <c r="CV1359" s="134"/>
      <c r="CW1359" s="384"/>
      <c r="CZ1359" s="11"/>
      <c r="DA1359" s="236"/>
      <c r="DB1359" s="257"/>
      <c r="DC1359" s="32"/>
      <c r="DD1359" s="32"/>
      <c r="DE1359" s="32"/>
      <c r="DF1359" s="32"/>
      <c r="DG1359" s="32"/>
      <c r="DH1359" s="32"/>
      <c r="DI1359"/>
      <c r="DJ1359"/>
      <c r="DK1359"/>
      <c r="DL1359"/>
    </row>
    <row r="1360" spans="1:116" ht="14.4" x14ac:dyDescent="0.3">
      <c r="A1360" t="s">
        <v>7235</v>
      </c>
      <c r="B1360" s="113" t="s">
        <v>2663</v>
      </c>
      <c r="C1360" s="182" t="s">
        <v>2693</v>
      </c>
      <c r="D1360" s="40" t="s">
        <v>2662</v>
      </c>
      <c r="E1360" s="181" t="s">
        <v>1318</v>
      </c>
      <c r="F1360" s="184" t="s">
        <v>4603</v>
      </c>
      <c r="G1360" s="184">
        <v>6.3616683100000005E-3</v>
      </c>
      <c r="H1360" s="184">
        <v>7.6947927E-4</v>
      </c>
      <c r="I1360" s="184">
        <v>1.0360355199999999E-3</v>
      </c>
      <c r="J1360" s="328">
        <v>8.0644061999999997E-4</v>
      </c>
      <c r="K1360" s="331">
        <v>3.7497129E-3</v>
      </c>
      <c r="L1360" s="331">
        <v>6.3109921999999997E-4</v>
      </c>
      <c r="M1360" s="331">
        <v>4.0493629999999999E-4</v>
      </c>
      <c r="N1360" s="331">
        <v>4.8838661999999996E-4</v>
      </c>
      <c r="O1360" s="331">
        <v>2.8109264999999999E-4</v>
      </c>
      <c r="P1360" s="331">
        <v>0</v>
      </c>
      <c r="Q1360" s="184">
        <v>0</v>
      </c>
      <c r="R1360" s="184">
        <v>0</v>
      </c>
      <c r="S1360" s="331">
        <v>2.1148097999999999E-4</v>
      </c>
      <c r="T1360" s="331">
        <v>0</v>
      </c>
      <c r="U1360" s="331">
        <v>5.9495963999999998E-4</v>
      </c>
      <c r="V1360" s="184">
        <v>0</v>
      </c>
      <c r="W1360" s="184">
        <v>0</v>
      </c>
      <c r="X1360" s="184">
        <v>0</v>
      </c>
      <c r="Y1360"/>
      <c r="Z1360" s="288">
        <v>2.4998085999999999E-2</v>
      </c>
      <c r="AA1360"/>
      <c r="AB1360" s="164">
        <v>1.619529</v>
      </c>
      <c r="AC1360" s="164">
        <v>0.28093787999999997</v>
      </c>
      <c r="AD1360" s="164">
        <v>7.3597183999999996E-2</v>
      </c>
      <c r="AE1360" s="164">
        <v>0</v>
      </c>
      <c r="AF1360" s="164">
        <v>0.30151486999999999</v>
      </c>
      <c r="AG1360" s="164">
        <v>0.24548955</v>
      </c>
      <c r="AH1360" s="164">
        <v>0.71798952000000005</v>
      </c>
      <c r="AI1360"/>
      <c r="AJ1360" s="187">
        <v>6.8813204999999995E-4</v>
      </c>
      <c r="AK1360" s="187">
        <v>6.5188500000000005E-4</v>
      </c>
      <c r="AL1360" s="187">
        <v>2.3344102000000001E-5</v>
      </c>
      <c r="AM1360" s="187">
        <v>1.2902952E-5</v>
      </c>
      <c r="AN1360" s="176">
        <v>3.9081835000000002E-8</v>
      </c>
      <c r="AO1360" s="176">
        <v>8.6331739000000003E-11</v>
      </c>
      <c r="AP1360" s="176">
        <v>1.8071361E-3</v>
      </c>
      <c r="AQ1360" s="192">
        <v>2.3198223999999999E-8</v>
      </c>
      <c r="AR1360" s="192">
        <v>6.9994642E-11</v>
      </c>
      <c r="AS1360" s="192">
        <v>1.9123536000000001E-15</v>
      </c>
      <c r="AT1360" s="193">
        <v>0</v>
      </c>
      <c r="AU1360" s="193">
        <v>0</v>
      </c>
      <c r="AV1360" s="192">
        <v>1.3087484E-11</v>
      </c>
      <c r="AW1360" s="192">
        <v>1.5870523E-8</v>
      </c>
      <c r="AX1360" s="192">
        <v>2.9845849000000002E-12</v>
      </c>
      <c r="AY1360" s="192">
        <v>1.33506E-11</v>
      </c>
      <c r="AZ1360" s="193">
        <v>0</v>
      </c>
      <c r="BA1360" s="193">
        <v>0</v>
      </c>
      <c r="BB1360" s="193">
        <v>0</v>
      </c>
      <c r="BC1360" s="193">
        <v>0</v>
      </c>
      <c r="BD1360" s="193">
        <v>0</v>
      </c>
      <c r="BE1360" s="193">
        <v>0</v>
      </c>
      <c r="BF1360" s="193">
        <v>0</v>
      </c>
      <c r="BG1360" s="193">
        <v>0</v>
      </c>
      <c r="BH1360" s="192">
        <v>8.9649140999999994E-6</v>
      </c>
      <c r="BI1360" s="193">
        <v>1.7981712E-3</v>
      </c>
      <c r="BJ1360" s="193">
        <v>0</v>
      </c>
      <c r="BK1360" s="193">
        <v>0</v>
      </c>
      <c r="BL1360" s="193">
        <v>0</v>
      </c>
      <c r="BM1360"/>
      <c r="BN1360" s="186">
        <v>1.6538048999999999E-6</v>
      </c>
      <c r="BO1360" s="186">
        <v>9.2043068999999998E-8</v>
      </c>
      <c r="BP1360" s="186">
        <v>6.9701298000000003E-7</v>
      </c>
      <c r="BQ1360" s="164">
        <v>2.325146E-10</v>
      </c>
      <c r="BR1360" s="186">
        <v>3.2741949999999999E-7</v>
      </c>
      <c r="BS1360" s="186">
        <v>0</v>
      </c>
      <c r="BT1360" s="164">
        <v>0</v>
      </c>
      <c r="BU1360" s="186">
        <v>0</v>
      </c>
      <c r="BV1360" s="164">
        <v>0</v>
      </c>
      <c r="BW1360" s="164">
        <v>7.0928970999999999E-10</v>
      </c>
      <c r="BX1360" s="164">
        <v>0</v>
      </c>
      <c r="BY1360" s="164">
        <v>0</v>
      </c>
      <c r="BZ1360" s="164">
        <v>0</v>
      </c>
      <c r="CA1360" s="186">
        <v>9.9332559999999999E-8</v>
      </c>
      <c r="CB1360" s="164">
        <v>4.3705468E-7</v>
      </c>
      <c r="CC1360" s="186">
        <v>2.6818412999999998E-13</v>
      </c>
      <c r="CD1360" s="164">
        <v>0</v>
      </c>
      <c r="CE1360"/>
      <c r="CF1360" s="330">
        <v>0</v>
      </c>
      <c r="CG1360" s="330">
        <v>2.4998085999999999E-2</v>
      </c>
      <c r="CH1360" s="330">
        <v>0</v>
      </c>
      <c r="CI1360" s="329">
        <v>6.2974527000000006E-5</v>
      </c>
      <c r="CJ1360" s="329">
        <v>2.7518020000000001E-5</v>
      </c>
      <c r="CK1360" s="330">
        <v>0</v>
      </c>
      <c r="CL1360" s="330">
        <v>0</v>
      </c>
      <c r="CM1360" s="329">
        <v>1.0858234E-5</v>
      </c>
      <c r="CN1360" s="330">
        <v>0</v>
      </c>
      <c r="CO1360" s="330">
        <v>2.7925618999999999E-2</v>
      </c>
      <c r="CP1360"/>
      <c r="CQ1360">
        <v>3.7497129E-3</v>
      </c>
      <c r="CR1360">
        <v>1.8055147899999999E-3</v>
      </c>
      <c r="CS1360">
        <v>1.0360355199999999E-3</v>
      </c>
      <c r="CT1360">
        <v>1.0360355199999999E-3</v>
      </c>
      <c r="CU1360">
        <v>8.0644061999999997E-4</v>
      </c>
      <c r="CV1360" s="134"/>
      <c r="CW1360" s="384"/>
      <c r="CZ1360" s="11"/>
      <c r="DA1360" s="236"/>
      <c r="DB1360" s="257"/>
      <c r="DC1360" s="32"/>
      <c r="DD1360" s="32"/>
      <c r="DE1360" s="32"/>
      <c r="DF1360" s="32"/>
      <c r="DG1360" s="32"/>
      <c r="DH1360" s="32"/>
      <c r="DI1360"/>
      <c r="DJ1360"/>
      <c r="DK1360"/>
      <c r="DL1360"/>
    </row>
    <row r="1361" spans="1:116" ht="14.4" x14ac:dyDescent="0.3">
      <c r="A1361" t="s">
        <v>7236</v>
      </c>
      <c r="B1361" s="113" t="s">
        <v>2663</v>
      </c>
      <c r="C1361" s="182" t="s">
        <v>2694</v>
      </c>
      <c r="D1361" s="40" t="s">
        <v>2662</v>
      </c>
      <c r="E1361" s="181" t="s">
        <v>1318</v>
      </c>
      <c r="F1361" s="184" t="s">
        <v>4604</v>
      </c>
      <c r="G1361" s="184">
        <v>4.0790395500000007E-2</v>
      </c>
      <c r="H1361" s="184">
        <v>4.0472574000000004E-3</v>
      </c>
      <c r="I1361" s="184">
        <v>5.0236750999999996E-3</v>
      </c>
      <c r="J1361" s="328">
        <v>0</v>
      </c>
      <c r="K1361" s="184">
        <v>3.1719463000000003E-2</v>
      </c>
      <c r="L1361" s="331">
        <v>2.8247875999999998E-3</v>
      </c>
      <c r="M1361" s="184">
        <v>2.1988874999999998E-3</v>
      </c>
      <c r="N1361" s="184">
        <v>2.6744096000000002E-3</v>
      </c>
      <c r="O1361" s="184">
        <v>1.3728478E-3</v>
      </c>
      <c r="P1361" s="331">
        <v>0</v>
      </c>
      <c r="Q1361" s="184">
        <v>0</v>
      </c>
      <c r="R1361" s="331">
        <v>0</v>
      </c>
      <c r="S1361" s="331">
        <v>0</v>
      </c>
      <c r="T1361" s="331">
        <v>0</v>
      </c>
      <c r="U1361" s="331">
        <v>0</v>
      </c>
      <c r="V1361" s="184">
        <v>0</v>
      </c>
      <c r="W1361" s="184">
        <v>0</v>
      </c>
      <c r="X1361" s="184">
        <v>0</v>
      </c>
      <c r="Y1361"/>
      <c r="Z1361" s="288">
        <v>0.21146308666666669</v>
      </c>
      <c r="AA1361"/>
      <c r="AB1361" s="164">
        <v>2.5608412999999999</v>
      </c>
      <c r="AC1361" s="164">
        <v>2.5608412999999999</v>
      </c>
      <c r="AD1361" s="164">
        <v>0</v>
      </c>
      <c r="AE1361" s="164">
        <v>0</v>
      </c>
      <c r="AF1361" s="164">
        <v>0</v>
      </c>
      <c r="AG1361" s="164">
        <v>0</v>
      </c>
      <c r="AH1361" s="164">
        <v>0</v>
      </c>
      <c r="AI1361"/>
      <c r="AJ1361" s="185">
        <v>4.7845016000000002E-3</v>
      </c>
      <c r="AK1361" s="185">
        <v>4.4893294000000004E-3</v>
      </c>
      <c r="AL1361" s="185">
        <v>1.8068492E-4</v>
      </c>
      <c r="AM1361" s="187">
        <v>1.1448734E-4</v>
      </c>
      <c r="AN1361" s="176">
        <v>2.6914444999999998E-7</v>
      </c>
      <c r="AO1361" s="176">
        <v>6.6821346000000002E-10</v>
      </c>
      <c r="AP1361" s="176">
        <v>1.6034640999999999E-2</v>
      </c>
      <c r="AQ1361" s="192">
        <v>1.9623775000000001E-7</v>
      </c>
      <c r="AR1361" s="192">
        <v>5.9209665000000002E-10</v>
      </c>
      <c r="AS1361" s="192">
        <v>1.6176926000000001E-14</v>
      </c>
      <c r="AT1361" s="193">
        <v>0</v>
      </c>
      <c r="AU1361" s="193">
        <v>0</v>
      </c>
      <c r="AV1361" s="192">
        <v>7.1667183999999999E-11</v>
      </c>
      <c r="AW1361" s="192">
        <v>7.2835033999999994E-8</v>
      </c>
      <c r="AX1361" s="192">
        <v>1.6343614000000001E-11</v>
      </c>
      <c r="AY1361" s="192">
        <v>5.9757019E-11</v>
      </c>
      <c r="AZ1361" s="193">
        <v>0</v>
      </c>
      <c r="BA1361" s="193">
        <v>0</v>
      </c>
      <c r="BB1361" s="193">
        <v>0</v>
      </c>
      <c r="BC1361" s="193">
        <v>0</v>
      </c>
      <c r="BD1361" s="193">
        <v>0</v>
      </c>
      <c r="BE1361" s="193">
        <v>0</v>
      </c>
      <c r="BF1361" s="193">
        <v>0</v>
      </c>
      <c r="BG1361" s="193">
        <v>0</v>
      </c>
      <c r="BH1361" s="192">
        <v>0</v>
      </c>
      <c r="BI1361" s="193">
        <v>1.6034640999999999E-2</v>
      </c>
      <c r="BJ1361" s="193">
        <v>0</v>
      </c>
      <c r="BK1361" s="193">
        <v>0</v>
      </c>
      <c r="BL1361" s="193">
        <v>0</v>
      </c>
      <c r="BM1361"/>
      <c r="BN1361" s="186">
        <v>1.1410821E-5</v>
      </c>
      <c r="BO1361" s="186">
        <v>4.1198295000000002E-7</v>
      </c>
      <c r="BP1361" s="186">
        <v>5.8961519999999999E-6</v>
      </c>
      <c r="BQ1361" s="164">
        <v>1.2732521E-9</v>
      </c>
      <c r="BR1361" s="186">
        <v>1.5681733999999999E-6</v>
      </c>
      <c r="BS1361" s="186">
        <v>0</v>
      </c>
      <c r="BT1361" s="164">
        <v>0</v>
      </c>
      <c r="BU1361" s="186">
        <v>0</v>
      </c>
      <c r="BV1361" s="164">
        <v>0</v>
      </c>
      <c r="BW1361" s="164">
        <v>3.8840768999999999E-9</v>
      </c>
      <c r="BX1361" s="164">
        <v>0</v>
      </c>
      <c r="BY1361" s="164">
        <v>0</v>
      </c>
      <c r="BZ1361" s="164">
        <v>0</v>
      </c>
      <c r="CA1361" s="186">
        <v>5.3797101999999999E-7</v>
      </c>
      <c r="CB1361" s="186">
        <v>2.9913848000000002E-6</v>
      </c>
      <c r="CC1361" s="186">
        <v>0</v>
      </c>
      <c r="CD1361" s="164">
        <v>0</v>
      </c>
      <c r="CE1361"/>
      <c r="CF1361" s="330">
        <v>0</v>
      </c>
      <c r="CG1361" s="330">
        <v>0.21146308999999999</v>
      </c>
      <c r="CH1361" s="330">
        <v>0</v>
      </c>
      <c r="CI1361" s="330">
        <v>2.8187273000000002E-4</v>
      </c>
      <c r="CJ1361" s="329">
        <v>1.4942851999999999E-4</v>
      </c>
      <c r="CK1361" s="330">
        <v>0</v>
      </c>
      <c r="CL1361" s="330">
        <v>0</v>
      </c>
      <c r="CM1361" s="329">
        <v>5.1461159999999998E-5</v>
      </c>
      <c r="CN1361" s="330">
        <v>0</v>
      </c>
      <c r="CO1361" s="330">
        <v>0.26624368999999998</v>
      </c>
      <c r="CP1361"/>
      <c r="CQ1361">
        <v>3.1719463000000003E-2</v>
      </c>
      <c r="CR1361">
        <v>9.0709325E-3</v>
      </c>
      <c r="CS1361">
        <v>5.0236750999999996E-3</v>
      </c>
      <c r="CT1361">
        <v>5.0236750999999996E-3</v>
      </c>
      <c r="CU1361">
        <v>0</v>
      </c>
      <c r="CV1361" s="134"/>
      <c r="CW1361" s="384"/>
      <c r="CZ1361" s="11"/>
      <c r="DA1361" s="236"/>
      <c r="DB1361" s="257"/>
      <c r="DC1361" s="32"/>
      <c r="DD1361" s="32"/>
      <c r="DE1361" s="32"/>
      <c r="DF1361" s="32"/>
      <c r="DG1361" s="32"/>
      <c r="DH1361" s="32"/>
      <c r="DI1361"/>
      <c r="DJ1361"/>
      <c r="DK1361"/>
      <c r="DL1361"/>
    </row>
    <row r="1362" spans="1:116" ht="14.4" x14ac:dyDescent="0.3">
      <c r="A1362" t="s">
        <v>7237</v>
      </c>
      <c r="B1362" s="113" t="s">
        <v>2663</v>
      </c>
      <c r="C1362" s="182" t="s">
        <v>2695</v>
      </c>
      <c r="D1362" s="40" t="s">
        <v>2662</v>
      </c>
      <c r="E1362" s="181" t="s">
        <v>1318</v>
      </c>
      <c r="F1362" s="184" t="s">
        <v>4605</v>
      </c>
      <c r="G1362" s="184">
        <v>3.5574736634000001E-2</v>
      </c>
      <c r="H1362" s="184">
        <v>2.3202035E-3</v>
      </c>
      <c r="I1362" s="184">
        <v>6.6144174999999998E-3</v>
      </c>
      <c r="J1362" s="328">
        <v>8.9803633999999995E-5</v>
      </c>
      <c r="K1362" s="184">
        <v>2.6550312E-2</v>
      </c>
      <c r="L1362" s="184">
        <v>5.5171400999999998E-3</v>
      </c>
      <c r="M1362" s="184">
        <v>1.0972773999999999E-3</v>
      </c>
      <c r="N1362" s="184">
        <v>1.2716968E-3</v>
      </c>
      <c r="O1362" s="184">
        <v>1.0485067000000001E-3</v>
      </c>
      <c r="P1362" s="331">
        <v>0</v>
      </c>
      <c r="Q1362" s="184">
        <v>0</v>
      </c>
      <c r="R1362" s="184">
        <v>0</v>
      </c>
      <c r="S1362" s="331">
        <v>8.9803633999999995E-5</v>
      </c>
      <c r="T1362" s="331">
        <v>0</v>
      </c>
      <c r="U1362" s="184">
        <v>0</v>
      </c>
      <c r="V1362" s="184">
        <v>0</v>
      </c>
      <c r="W1362" s="184">
        <v>0</v>
      </c>
      <c r="X1362" s="331">
        <v>0</v>
      </c>
      <c r="Y1362"/>
      <c r="Z1362" s="288">
        <v>0.17700208000000001</v>
      </c>
      <c r="AA1362"/>
      <c r="AB1362" s="164">
        <v>2.8483233999999999</v>
      </c>
      <c r="AC1362" s="164">
        <v>2.4686640999999998</v>
      </c>
      <c r="AD1362" s="164">
        <v>0</v>
      </c>
      <c r="AE1362" s="164">
        <v>0</v>
      </c>
      <c r="AF1362" s="164">
        <v>0</v>
      </c>
      <c r="AG1362" s="164">
        <v>0.18982963999999999</v>
      </c>
      <c r="AH1362" s="164">
        <v>0.18982963999999999</v>
      </c>
      <c r="AI1362"/>
      <c r="AJ1362" s="185">
        <v>5.0299619999999998E-3</v>
      </c>
      <c r="AK1362" s="185">
        <v>4.6859989000000001E-3</v>
      </c>
      <c r="AL1362" s="185">
        <v>1.6767592999999999E-4</v>
      </c>
      <c r="AM1362" s="187">
        <v>1.762872E-4</v>
      </c>
      <c r="AN1362" s="176">
        <v>2.8093519E-7</v>
      </c>
      <c r="AO1362" s="176">
        <v>6.2010327999999999E-10</v>
      </c>
      <c r="AP1362" s="176">
        <v>2.4690083000000002E-2</v>
      </c>
      <c r="AQ1362" s="192">
        <v>1.6425793E-7</v>
      </c>
      <c r="AR1362" s="192">
        <v>4.9560582E-10</v>
      </c>
      <c r="AS1362" s="192">
        <v>1.3540659E-14</v>
      </c>
      <c r="AT1362" s="193">
        <v>0</v>
      </c>
      <c r="AU1362" s="193">
        <v>0</v>
      </c>
      <c r="AV1362" s="192">
        <v>3.4078148999999998E-11</v>
      </c>
      <c r="AW1362" s="192">
        <v>1.1664318E-7</v>
      </c>
      <c r="AX1362" s="192">
        <v>7.7714802999999993E-12</v>
      </c>
      <c r="AY1362" s="192">
        <v>1.1671243999999999E-10</v>
      </c>
      <c r="AZ1362" s="193">
        <v>0</v>
      </c>
      <c r="BA1362" s="193">
        <v>0</v>
      </c>
      <c r="BB1362" s="193">
        <v>0</v>
      </c>
      <c r="BC1362" s="193">
        <v>0</v>
      </c>
      <c r="BD1362" s="193">
        <v>0</v>
      </c>
      <c r="BE1362" s="193">
        <v>0</v>
      </c>
      <c r="BF1362" s="193">
        <v>0</v>
      </c>
      <c r="BG1362" s="193">
        <v>0</v>
      </c>
      <c r="BH1362" s="192">
        <v>3.4424727000000001E-6</v>
      </c>
      <c r="BI1362" s="193">
        <v>2.4686640999999999E-2</v>
      </c>
      <c r="BJ1362" s="193">
        <v>0</v>
      </c>
      <c r="BK1362" s="193">
        <v>0</v>
      </c>
      <c r="BL1362" s="193">
        <v>0</v>
      </c>
      <c r="BM1362"/>
      <c r="BN1362" s="186">
        <v>1.0619864E-5</v>
      </c>
      <c r="BO1362" s="186">
        <v>8.0465082000000001E-7</v>
      </c>
      <c r="BP1362" s="186">
        <v>4.9352875999999999E-6</v>
      </c>
      <c r="BQ1362" s="164">
        <v>6.0543853E-10</v>
      </c>
      <c r="BR1362" s="186">
        <v>1.6013161E-6</v>
      </c>
      <c r="BS1362" s="186">
        <v>0</v>
      </c>
      <c r="BT1362" s="164">
        <v>0</v>
      </c>
      <c r="BU1362" s="186">
        <v>0</v>
      </c>
      <c r="BV1362" s="164">
        <v>0</v>
      </c>
      <c r="BW1362" s="164">
        <v>1.8469004E-9</v>
      </c>
      <c r="BX1362" s="164">
        <v>0</v>
      </c>
      <c r="BY1362" s="164">
        <v>0</v>
      </c>
      <c r="BZ1362" s="164">
        <v>0</v>
      </c>
      <c r="CA1362" s="186">
        <v>2.9532417000000001E-7</v>
      </c>
      <c r="CB1362" s="186">
        <v>2.9808330000000002E-6</v>
      </c>
      <c r="CC1362" s="186">
        <v>1.1388214999999999E-13</v>
      </c>
      <c r="CD1362" s="164">
        <v>0</v>
      </c>
      <c r="CE1362"/>
      <c r="CF1362" s="330">
        <v>0</v>
      </c>
      <c r="CG1362" s="330">
        <v>0.17700208000000001</v>
      </c>
      <c r="CH1362" s="330">
        <v>0</v>
      </c>
      <c r="CI1362" s="330">
        <v>5.5053036999999996E-4</v>
      </c>
      <c r="CJ1362" s="329">
        <v>7.4567039999999995E-5</v>
      </c>
      <c r="CK1362" s="330">
        <v>0</v>
      </c>
      <c r="CL1362" s="330">
        <v>0</v>
      </c>
      <c r="CM1362" s="329">
        <v>5.9790816000000001E-5</v>
      </c>
      <c r="CN1362" s="330">
        <v>0</v>
      </c>
      <c r="CO1362" s="330">
        <v>0.33536568999999999</v>
      </c>
      <c r="CP1362"/>
      <c r="CQ1362">
        <v>2.6550312E-2</v>
      </c>
      <c r="CR1362">
        <v>8.9346210000000002E-3</v>
      </c>
      <c r="CS1362">
        <v>6.6144174999999998E-3</v>
      </c>
      <c r="CT1362">
        <v>6.6144174999999998E-3</v>
      </c>
      <c r="CU1362">
        <v>8.9803633999999995E-5</v>
      </c>
      <c r="CV1362" s="134"/>
      <c r="CW1362" s="384"/>
      <c r="CZ1362" s="11"/>
      <c r="DA1362" s="236"/>
      <c r="DB1362" s="257"/>
      <c r="DC1362" s="32"/>
      <c r="DD1362" s="32"/>
      <c r="DE1362" s="32"/>
      <c r="DF1362" s="32"/>
      <c r="DG1362" s="32"/>
      <c r="DH1362" s="32"/>
      <c r="DI1362"/>
      <c r="DJ1362"/>
      <c r="DK1362"/>
      <c r="DL1362"/>
    </row>
    <row r="1363" spans="1:116" ht="14.4" x14ac:dyDescent="0.3">
      <c r="A1363" t="s">
        <v>7238</v>
      </c>
      <c r="B1363" s="113" t="s">
        <v>2663</v>
      </c>
      <c r="C1363" s="182" t="s">
        <v>2696</v>
      </c>
      <c r="D1363" s="40" t="s">
        <v>2662</v>
      </c>
      <c r="E1363" s="181" t="s">
        <v>1318</v>
      </c>
      <c r="F1363" s="184" t="s">
        <v>4606</v>
      </c>
      <c r="G1363" s="184">
        <v>1.780446255E-2</v>
      </c>
      <c r="H1363" s="184">
        <v>1.2609060800000001E-3</v>
      </c>
      <c r="I1363" s="184">
        <v>3.3635681199999999E-3</v>
      </c>
      <c r="J1363" s="328">
        <v>1.5285835E-4</v>
      </c>
      <c r="K1363" s="184">
        <v>1.302713E-2</v>
      </c>
      <c r="L1363" s="184">
        <v>2.7624226999999999E-3</v>
      </c>
      <c r="M1363" s="184">
        <v>6.0114542000000003E-4</v>
      </c>
      <c r="N1363" s="331">
        <v>6.9945214000000002E-4</v>
      </c>
      <c r="O1363" s="184">
        <v>5.6145393999999999E-4</v>
      </c>
      <c r="P1363" s="331">
        <v>0</v>
      </c>
      <c r="Q1363" s="184">
        <v>0</v>
      </c>
      <c r="R1363" s="331">
        <v>0</v>
      </c>
      <c r="S1363" s="331">
        <v>1.5285835E-4</v>
      </c>
      <c r="T1363" s="331">
        <v>0</v>
      </c>
      <c r="U1363" s="331">
        <v>0</v>
      </c>
      <c r="V1363" s="184">
        <v>0</v>
      </c>
      <c r="W1363" s="184">
        <v>0</v>
      </c>
      <c r="X1363" s="331">
        <v>0</v>
      </c>
      <c r="Y1363"/>
      <c r="Z1363" s="288">
        <v>8.6847533333333338E-2</v>
      </c>
      <c r="AA1363"/>
      <c r="AB1363" s="164">
        <v>2.0878038000000001</v>
      </c>
      <c r="AC1363" s="164">
        <v>1.1955165999999999</v>
      </c>
      <c r="AD1363" s="164">
        <v>0</v>
      </c>
      <c r="AE1363" s="164">
        <v>0</v>
      </c>
      <c r="AF1363" s="164">
        <v>0.11407355</v>
      </c>
      <c r="AG1363" s="164">
        <v>3.3835376E-2</v>
      </c>
      <c r="AH1363" s="164">
        <v>0.74437823999999997</v>
      </c>
      <c r="AI1363"/>
      <c r="AJ1363" s="185">
        <v>2.4964483000000002E-3</v>
      </c>
      <c r="AK1363" s="185">
        <v>2.3283333999999998E-3</v>
      </c>
      <c r="AL1363" s="185">
        <v>8.2713167999999999E-5</v>
      </c>
      <c r="AM1363" s="187">
        <v>8.5401722000000006E-5</v>
      </c>
      <c r="AN1363" s="176">
        <v>1.3958833E-7</v>
      </c>
      <c r="AO1363" s="176">
        <v>3.0589189000000001E-10</v>
      </c>
      <c r="AP1363" s="176">
        <v>1.1961026E-2</v>
      </c>
      <c r="AQ1363" s="192">
        <v>8.0594512999999995E-8</v>
      </c>
      <c r="AR1363" s="192">
        <v>2.431731E-10</v>
      </c>
      <c r="AS1363" s="192">
        <v>6.6438365000000001E-15</v>
      </c>
      <c r="AT1363" s="193">
        <v>0</v>
      </c>
      <c r="AU1363" s="193">
        <v>0</v>
      </c>
      <c r="AV1363" s="192">
        <v>1.8743488999999999E-11</v>
      </c>
      <c r="AW1363" s="192">
        <v>5.8975078000000002E-8</v>
      </c>
      <c r="AX1363" s="192">
        <v>4.2744296999999998E-12</v>
      </c>
      <c r="AY1363" s="192">
        <v>5.8437719999999996E-11</v>
      </c>
      <c r="AZ1363" s="193">
        <v>0</v>
      </c>
      <c r="BA1363" s="193">
        <v>0</v>
      </c>
      <c r="BB1363" s="193">
        <v>0</v>
      </c>
      <c r="BC1363" s="193">
        <v>0</v>
      </c>
      <c r="BD1363" s="193">
        <v>0</v>
      </c>
      <c r="BE1363" s="193">
        <v>0</v>
      </c>
      <c r="BF1363" s="193">
        <v>0</v>
      </c>
      <c r="BG1363" s="193">
        <v>0</v>
      </c>
      <c r="BH1363" s="192">
        <v>5.8595701000000001E-6</v>
      </c>
      <c r="BI1363" s="193">
        <v>1.1955166E-2</v>
      </c>
      <c r="BJ1363" s="193">
        <v>0</v>
      </c>
      <c r="BK1363" s="193">
        <v>0</v>
      </c>
      <c r="BL1363" s="193">
        <v>0</v>
      </c>
      <c r="BM1363"/>
      <c r="BN1363" s="186">
        <v>5.2635993000000003E-6</v>
      </c>
      <c r="BO1363" s="186">
        <v>4.0288729999999998E-7</v>
      </c>
      <c r="BP1363" s="186">
        <v>2.4215397E-6</v>
      </c>
      <c r="BQ1363" s="164">
        <v>3.3300019000000001E-10</v>
      </c>
      <c r="BR1363" s="186">
        <v>8.3441840000000005E-7</v>
      </c>
      <c r="BS1363" s="186">
        <v>0</v>
      </c>
      <c r="BT1363" s="164">
        <v>0</v>
      </c>
      <c r="BU1363" s="186">
        <v>0</v>
      </c>
      <c r="BV1363" s="164">
        <v>0</v>
      </c>
      <c r="BW1363" s="164">
        <v>1.0158226999999999E-9</v>
      </c>
      <c r="BX1363" s="164">
        <v>0</v>
      </c>
      <c r="BY1363" s="164">
        <v>0</v>
      </c>
      <c r="BZ1363" s="164">
        <v>0</v>
      </c>
      <c r="CA1363" s="186">
        <v>1.5985676E-7</v>
      </c>
      <c r="CB1363" s="186">
        <v>1.4435481E-6</v>
      </c>
      <c r="CC1363" s="186">
        <v>1.9384336000000001E-13</v>
      </c>
      <c r="CD1363" s="164">
        <v>0</v>
      </c>
      <c r="CE1363"/>
      <c r="CF1363" s="330">
        <v>0</v>
      </c>
      <c r="CG1363" s="330">
        <v>8.6847535000000003E-2</v>
      </c>
      <c r="CH1363" s="330">
        <v>0</v>
      </c>
      <c r="CI1363" s="330">
        <v>2.7564962000000001E-4</v>
      </c>
      <c r="CJ1363" s="329">
        <v>4.0851688000000001E-5</v>
      </c>
      <c r="CK1363" s="330">
        <v>0</v>
      </c>
      <c r="CL1363" s="330">
        <v>0</v>
      </c>
      <c r="CM1363" s="329">
        <v>3.0846597000000002E-5</v>
      </c>
      <c r="CN1363" s="330">
        <v>0</v>
      </c>
      <c r="CO1363" s="330">
        <v>0.16240979999999999</v>
      </c>
      <c r="CP1363"/>
      <c r="CQ1363">
        <v>1.302713E-2</v>
      </c>
      <c r="CR1363">
        <v>4.6244741999999991E-3</v>
      </c>
      <c r="CS1363">
        <v>3.3635681199999999E-3</v>
      </c>
      <c r="CT1363">
        <v>3.3635681199999999E-3</v>
      </c>
      <c r="CU1363">
        <v>1.5285835E-4</v>
      </c>
      <c r="CV1363" s="134"/>
      <c r="CW1363" s="384"/>
      <c r="CZ1363" s="11"/>
      <c r="DA1363" s="236"/>
      <c r="DB1363" s="257"/>
      <c r="DC1363" s="32"/>
      <c r="DD1363" s="32"/>
      <c r="DE1363" s="32"/>
      <c r="DF1363" s="32"/>
      <c r="DG1363" s="32"/>
      <c r="DH1363" s="32"/>
      <c r="DI1363"/>
      <c r="DJ1363"/>
      <c r="DK1363"/>
      <c r="DL1363"/>
    </row>
    <row r="1364" spans="1:116" ht="14.4" x14ac:dyDescent="0.3">
      <c r="A1364" t="s">
        <v>7239</v>
      </c>
      <c r="B1364" s="113" t="s">
        <v>2663</v>
      </c>
      <c r="C1364" s="182" t="s">
        <v>2697</v>
      </c>
      <c r="D1364" s="40" t="s">
        <v>2662</v>
      </c>
      <c r="E1364" s="181" t="s">
        <v>1318</v>
      </c>
      <c r="F1364" s="184" t="s">
        <v>4607</v>
      </c>
      <c r="G1364" s="184">
        <v>3.1293477850000001E-2</v>
      </c>
      <c r="H1364" s="184">
        <v>2.3565038800000002E-3</v>
      </c>
      <c r="I1364" s="184">
        <v>3.2534093000000002E-3</v>
      </c>
      <c r="J1364" s="328">
        <v>1.3032167000000001E-4</v>
      </c>
      <c r="K1364" s="184">
        <v>2.5553243E-2</v>
      </c>
      <c r="L1364" s="184">
        <v>2.0454620000000001E-3</v>
      </c>
      <c r="M1364" s="184">
        <v>1.2079472999999999E-3</v>
      </c>
      <c r="N1364" s="184">
        <v>1.3956874E-3</v>
      </c>
      <c r="O1364" s="184">
        <v>9.6081648E-4</v>
      </c>
      <c r="P1364" s="331">
        <v>0</v>
      </c>
      <c r="Q1364" s="184">
        <v>0</v>
      </c>
      <c r="R1364" s="331">
        <v>0</v>
      </c>
      <c r="S1364" s="331">
        <v>1.3032167000000001E-4</v>
      </c>
      <c r="T1364" s="331">
        <v>0</v>
      </c>
      <c r="U1364" s="184">
        <v>0</v>
      </c>
      <c r="V1364" s="184">
        <v>0</v>
      </c>
      <c r="W1364" s="184">
        <v>0</v>
      </c>
      <c r="X1364" s="331">
        <v>0</v>
      </c>
      <c r="Y1364"/>
      <c r="Z1364" s="288">
        <v>0.17035495333333334</v>
      </c>
      <c r="AA1364"/>
      <c r="AB1364" s="164">
        <v>2.6325083</v>
      </c>
      <c r="AC1364" s="164">
        <v>1.9418778999999999</v>
      </c>
      <c r="AD1364" s="164">
        <v>0</v>
      </c>
      <c r="AE1364" s="164">
        <v>0</v>
      </c>
      <c r="AF1364" s="164">
        <v>3.9975176000000001E-2</v>
      </c>
      <c r="AG1364" s="164">
        <v>5.7803085999999997E-2</v>
      </c>
      <c r="AH1364" s="164">
        <v>0.59285219</v>
      </c>
      <c r="AI1364"/>
      <c r="AJ1364" s="185">
        <v>3.6892273999999999E-3</v>
      </c>
      <c r="AK1364" s="185">
        <v>3.5085629000000001E-3</v>
      </c>
      <c r="AL1364" s="187">
        <v>1.4298938E-4</v>
      </c>
      <c r="AM1364" s="187">
        <v>3.7675122999999997E-5</v>
      </c>
      <c r="AN1364" s="176">
        <v>2.1034550000000001E-7</v>
      </c>
      <c r="AO1364" s="176">
        <v>5.2880686000000003E-10</v>
      </c>
      <c r="AP1364" s="176">
        <v>5.2766278999999998E-3</v>
      </c>
      <c r="AQ1364" s="192">
        <v>1.580894E-7</v>
      </c>
      <c r="AR1364" s="192">
        <v>4.7699387E-10</v>
      </c>
      <c r="AS1364" s="192">
        <v>1.3032153999999999E-14</v>
      </c>
      <c r="AT1364" s="193">
        <v>0</v>
      </c>
      <c r="AU1364" s="193">
        <v>0</v>
      </c>
      <c r="AV1364" s="192">
        <v>3.7400775000000003E-11</v>
      </c>
      <c r="AW1364" s="192">
        <v>5.2218703000000001E-8</v>
      </c>
      <c r="AX1364" s="192">
        <v>8.5292010999999995E-12</v>
      </c>
      <c r="AY1364" s="192">
        <v>4.3270761999999997E-11</v>
      </c>
      <c r="AZ1364" s="193">
        <v>0</v>
      </c>
      <c r="BA1364" s="193">
        <v>0</v>
      </c>
      <c r="BB1364" s="193">
        <v>0</v>
      </c>
      <c r="BC1364" s="193">
        <v>0</v>
      </c>
      <c r="BD1364" s="193">
        <v>0</v>
      </c>
      <c r="BE1364" s="193">
        <v>0</v>
      </c>
      <c r="BF1364" s="193">
        <v>0</v>
      </c>
      <c r="BG1364" s="193">
        <v>0</v>
      </c>
      <c r="BH1364" s="192">
        <v>4.9956640000000002E-6</v>
      </c>
      <c r="BI1364" s="193">
        <v>5.2716322000000001E-3</v>
      </c>
      <c r="BJ1364" s="193">
        <v>0</v>
      </c>
      <c r="BK1364" s="193">
        <v>0</v>
      </c>
      <c r="BL1364" s="193">
        <v>0</v>
      </c>
      <c r="BM1364"/>
      <c r="BN1364" s="186">
        <v>8.7876207999999996E-6</v>
      </c>
      <c r="BO1364" s="186">
        <v>2.9832171E-7</v>
      </c>
      <c r="BP1364" s="186">
        <v>4.7499480999999996E-6</v>
      </c>
      <c r="BQ1364" s="164">
        <v>6.6446889E-10</v>
      </c>
      <c r="BR1364" s="186">
        <v>1.1057456000000001E-6</v>
      </c>
      <c r="BS1364" s="186">
        <v>0</v>
      </c>
      <c r="BT1364" s="164">
        <v>0</v>
      </c>
      <c r="BU1364" s="186">
        <v>0</v>
      </c>
      <c r="BV1364" s="164">
        <v>0</v>
      </c>
      <c r="BW1364" s="164">
        <v>2.0269735E-9</v>
      </c>
      <c r="BX1364" s="164">
        <v>0</v>
      </c>
      <c r="BY1364" s="164">
        <v>0</v>
      </c>
      <c r="BZ1364" s="164">
        <v>0</v>
      </c>
      <c r="CA1364" s="186">
        <v>2.8615823999999998E-7</v>
      </c>
      <c r="CB1364" s="186">
        <v>2.3447554999999999E-6</v>
      </c>
      <c r="CC1364" s="186">
        <v>1.6526405000000001E-13</v>
      </c>
      <c r="CD1364" s="164">
        <v>0</v>
      </c>
      <c r="CE1364"/>
      <c r="CF1364" s="330">
        <v>0</v>
      </c>
      <c r="CG1364" s="330">
        <v>0.17035495</v>
      </c>
      <c r="CH1364" s="330">
        <v>0</v>
      </c>
      <c r="CI1364" s="329">
        <v>2.0410736999999999E-4</v>
      </c>
      <c r="CJ1364" s="329">
        <v>8.2087770999999998E-5</v>
      </c>
      <c r="CK1364" s="330">
        <v>0</v>
      </c>
      <c r="CL1364" s="330">
        <v>0</v>
      </c>
      <c r="CM1364" s="329">
        <v>3.6433736999999998E-5</v>
      </c>
      <c r="CN1364" s="330">
        <v>0</v>
      </c>
      <c r="CO1364" s="330">
        <v>6.2164786999999999E-2</v>
      </c>
      <c r="CP1364"/>
      <c r="CQ1364">
        <v>2.5553243E-2</v>
      </c>
      <c r="CR1364">
        <v>5.6099131800000004E-3</v>
      </c>
      <c r="CS1364">
        <v>3.2534093000000002E-3</v>
      </c>
      <c r="CT1364">
        <v>3.2534093000000002E-3</v>
      </c>
      <c r="CU1364">
        <v>1.3032167000000001E-4</v>
      </c>
      <c r="CV1364" s="134"/>
      <c r="CW1364" s="384"/>
      <c r="CZ1364" s="11"/>
      <c r="DA1364" s="236"/>
      <c r="DB1364" s="257"/>
      <c r="DC1364" s="32"/>
      <c r="DD1364" s="32"/>
      <c r="DE1364" s="32"/>
      <c r="DF1364" s="32"/>
      <c r="DG1364" s="32"/>
      <c r="DH1364" s="32"/>
      <c r="DI1364"/>
      <c r="DJ1364"/>
      <c r="DK1364"/>
      <c r="DL1364"/>
    </row>
    <row r="1365" spans="1:116" ht="14.4" x14ac:dyDescent="0.3">
      <c r="A1365" t="s">
        <v>7240</v>
      </c>
      <c r="B1365" s="113" t="s">
        <v>2663</v>
      </c>
      <c r="C1365" s="182" t="s">
        <v>2698</v>
      </c>
      <c r="D1365" s="40" t="s">
        <v>2662</v>
      </c>
      <c r="E1365" s="181" t="s">
        <v>1318</v>
      </c>
      <c r="F1365" s="184" t="s">
        <v>4608</v>
      </c>
      <c r="G1365" s="184">
        <v>1.598750275E-2</v>
      </c>
      <c r="H1365" s="184">
        <v>1.54626841E-3</v>
      </c>
      <c r="I1365" s="184">
        <v>2.3189676499999999E-3</v>
      </c>
      <c r="J1365" s="328">
        <v>1.3396168999999999E-4</v>
      </c>
      <c r="K1365" s="331">
        <v>1.1988304999999999E-2</v>
      </c>
      <c r="L1365" s="331">
        <v>1.490665E-3</v>
      </c>
      <c r="M1365" s="331">
        <v>8.2830264999999995E-4</v>
      </c>
      <c r="N1365" s="331">
        <v>1.0110074999999999E-3</v>
      </c>
      <c r="O1365" s="184">
        <v>5.3526091000000002E-4</v>
      </c>
      <c r="P1365" s="331">
        <v>0</v>
      </c>
      <c r="Q1365" s="184">
        <v>0</v>
      </c>
      <c r="R1365" s="184">
        <v>0</v>
      </c>
      <c r="S1365" s="331">
        <v>1.3396168999999999E-4</v>
      </c>
      <c r="T1365" s="331">
        <v>0</v>
      </c>
      <c r="U1365" s="331">
        <v>0</v>
      </c>
      <c r="V1365" s="184">
        <v>0</v>
      </c>
      <c r="W1365" s="184">
        <v>0</v>
      </c>
      <c r="X1365" s="331">
        <v>0</v>
      </c>
      <c r="Y1365"/>
      <c r="Z1365" s="288">
        <v>7.9922033333333337E-2</v>
      </c>
      <c r="AA1365"/>
      <c r="AB1365" s="164">
        <v>1.7224963</v>
      </c>
      <c r="AC1365" s="164">
        <v>1.0087714999999999</v>
      </c>
      <c r="AD1365" s="164">
        <v>0</v>
      </c>
      <c r="AE1365" s="164">
        <v>0</v>
      </c>
      <c r="AF1365" s="164">
        <v>1.8671884999999999E-2</v>
      </c>
      <c r="AG1365" s="164">
        <v>2.7691354E-3</v>
      </c>
      <c r="AH1365" s="164">
        <v>0.69228385999999997</v>
      </c>
      <c r="AI1365"/>
      <c r="AJ1365" s="185">
        <v>1.9608400000000002E-3</v>
      </c>
      <c r="AK1365" s="185">
        <v>1.8291726E-3</v>
      </c>
      <c r="AL1365" s="185">
        <v>7.0709732000000006E-5</v>
      </c>
      <c r="AM1365" s="187">
        <v>6.0957620000000002E-5</v>
      </c>
      <c r="AN1365" s="176">
        <v>1.0966263E-7</v>
      </c>
      <c r="AO1365" s="176">
        <v>2.6150048999999999E-10</v>
      </c>
      <c r="AP1365" s="176">
        <v>8.5374817999999998E-3</v>
      </c>
      <c r="AQ1365" s="192">
        <v>7.4167648E-8</v>
      </c>
      <c r="AR1365" s="192">
        <v>2.237817E-10</v>
      </c>
      <c r="AS1365" s="192">
        <v>6.1140357000000002E-15</v>
      </c>
      <c r="AT1365" s="193">
        <v>0</v>
      </c>
      <c r="AU1365" s="193">
        <v>0</v>
      </c>
      <c r="AV1365" s="192">
        <v>2.7092357000000001E-11</v>
      </c>
      <c r="AW1365" s="192">
        <v>3.5467886999999997E-8</v>
      </c>
      <c r="AX1365" s="192">
        <v>6.1783789000000003E-12</v>
      </c>
      <c r="AY1365" s="192">
        <v>3.1534300000000001E-11</v>
      </c>
      <c r="AZ1365" s="193">
        <v>0</v>
      </c>
      <c r="BA1365" s="193">
        <v>0</v>
      </c>
      <c r="BB1365" s="193">
        <v>0</v>
      </c>
      <c r="BC1365" s="193">
        <v>0</v>
      </c>
      <c r="BD1365" s="193">
        <v>0</v>
      </c>
      <c r="BE1365" s="193">
        <v>0</v>
      </c>
      <c r="BF1365" s="193">
        <v>0</v>
      </c>
      <c r="BG1365" s="193">
        <v>0</v>
      </c>
      <c r="BH1365" s="193">
        <v>5.1351982999999997E-6</v>
      </c>
      <c r="BI1365" s="193">
        <v>8.5323466000000008E-3</v>
      </c>
      <c r="BJ1365" s="193">
        <v>0</v>
      </c>
      <c r="BK1365" s="193">
        <v>0</v>
      </c>
      <c r="BL1365" s="193">
        <v>0</v>
      </c>
      <c r="BM1365"/>
      <c r="BN1365" s="186">
        <v>4.4916243E-6</v>
      </c>
      <c r="BO1365" s="186">
        <v>2.1740699E-7</v>
      </c>
      <c r="BP1365" s="186">
        <v>2.2284384000000001E-6</v>
      </c>
      <c r="BQ1365" s="164">
        <v>4.8132768000000004E-10</v>
      </c>
      <c r="BR1365" s="186">
        <v>6.5818702999999997E-7</v>
      </c>
      <c r="BS1365" s="186">
        <v>0</v>
      </c>
      <c r="BT1365" s="164">
        <v>0</v>
      </c>
      <c r="BU1365" s="186">
        <v>0</v>
      </c>
      <c r="BV1365" s="164">
        <v>0</v>
      </c>
      <c r="BW1365" s="164">
        <v>1.4682982E-9</v>
      </c>
      <c r="BX1365" s="164">
        <v>0</v>
      </c>
      <c r="BY1365" s="164">
        <v>0</v>
      </c>
      <c r="BZ1365" s="164">
        <v>0</v>
      </c>
      <c r="CA1365" s="186">
        <v>2.0737213999999999E-7</v>
      </c>
      <c r="CB1365" s="186">
        <v>1.17827E-6</v>
      </c>
      <c r="CC1365" s="164">
        <v>1.6988005000000001E-13</v>
      </c>
      <c r="CD1365" s="164">
        <v>0</v>
      </c>
      <c r="CE1365"/>
      <c r="CF1365" s="330">
        <v>0</v>
      </c>
      <c r="CG1365" s="330">
        <v>7.9922035000000002E-2</v>
      </c>
      <c r="CH1365" s="330">
        <v>0</v>
      </c>
      <c r="CI1365" s="330">
        <v>1.487467E-4</v>
      </c>
      <c r="CJ1365" s="329">
        <v>5.628848E-5</v>
      </c>
      <c r="CK1365" s="330">
        <v>0</v>
      </c>
      <c r="CL1365" s="330">
        <v>0</v>
      </c>
      <c r="CM1365" s="329">
        <v>2.2438226999999999E-5</v>
      </c>
      <c r="CN1365" s="330">
        <v>0</v>
      </c>
      <c r="CO1365" s="330">
        <v>0.13651837999999999</v>
      </c>
      <c r="CP1365"/>
      <c r="CQ1365">
        <v>1.1988304999999999E-2</v>
      </c>
      <c r="CR1365">
        <v>3.86523606E-3</v>
      </c>
      <c r="CS1365">
        <v>2.3189676499999999E-3</v>
      </c>
      <c r="CT1365">
        <v>2.3189676499999999E-3</v>
      </c>
      <c r="CU1365">
        <v>1.3396168999999999E-4</v>
      </c>
      <c r="CV1365" s="134"/>
      <c r="CW1365" s="384"/>
      <c r="CZ1365" s="11"/>
      <c r="DA1365" s="236"/>
      <c r="DB1365" s="257"/>
      <c r="DC1365" s="32"/>
      <c r="DD1365" s="32"/>
      <c r="DE1365" s="32"/>
      <c r="DF1365" s="32"/>
      <c r="DG1365" s="32"/>
      <c r="DH1365" s="32"/>
      <c r="DI1365"/>
      <c r="DJ1365"/>
      <c r="DK1365"/>
      <c r="DL1365"/>
    </row>
    <row r="1366" spans="1:116" ht="14.4" x14ac:dyDescent="0.3">
      <c r="A1366" t="s">
        <v>7241</v>
      </c>
      <c r="B1366" s="113" t="s">
        <v>2663</v>
      </c>
      <c r="C1366" s="182" t="s">
        <v>2699</v>
      </c>
      <c r="D1366" s="40" t="s">
        <v>2662</v>
      </c>
      <c r="E1366" s="181" t="s">
        <v>1318</v>
      </c>
      <c r="F1366" s="184" t="s">
        <v>4609</v>
      </c>
      <c r="G1366" s="184">
        <v>1.289824467E-2</v>
      </c>
      <c r="H1366" s="184">
        <v>9.0425605999999996E-4</v>
      </c>
      <c r="I1366" s="184">
        <v>1.1912447700000001E-3</v>
      </c>
      <c r="J1366" s="328">
        <v>3.9233173400000003E-3</v>
      </c>
      <c r="K1366" s="331">
        <v>6.8794264999999999E-3</v>
      </c>
      <c r="L1366" s="331">
        <v>7.0192907000000005E-4</v>
      </c>
      <c r="M1366" s="184">
        <v>4.8931569999999995E-4</v>
      </c>
      <c r="N1366" s="184">
        <v>5.9495811000000003E-4</v>
      </c>
      <c r="O1366" s="184">
        <v>3.0929794999999999E-4</v>
      </c>
      <c r="P1366" s="331">
        <v>0</v>
      </c>
      <c r="Q1366" s="184">
        <v>0</v>
      </c>
      <c r="R1366" s="331">
        <v>0</v>
      </c>
      <c r="S1366" s="331">
        <v>1.4505793999999999E-4</v>
      </c>
      <c r="T1366" s="331">
        <v>0</v>
      </c>
      <c r="U1366" s="331">
        <v>3.7782594000000001E-3</v>
      </c>
      <c r="V1366" s="184">
        <v>0</v>
      </c>
      <c r="W1366" s="184">
        <v>0</v>
      </c>
      <c r="X1366" s="184">
        <v>0</v>
      </c>
      <c r="Y1366"/>
      <c r="Z1366" s="288">
        <v>4.5862843333333334E-2</v>
      </c>
      <c r="AA1366"/>
      <c r="AB1366" s="164">
        <v>1.7596995</v>
      </c>
      <c r="AC1366" s="164">
        <v>0.53136607000000002</v>
      </c>
      <c r="AD1366" s="164">
        <v>0.46737498999999999</v>
      </c>
      <c r="AE1366" s="164">
        <v>0</v>
      </c>
      <c r="AF1366" s="164">
        <v>5.1887016000000001E-2</v>
      </c>
      <c r="AG1366" s="164">
        <v>7.8641934999999996E-2</v>
      </c>
      <c r="AH1366" s="164">
        <v>0.63042951000000003</v>
      </c>
      <c r="AI1366"/>
      <c r="AJ1366" s="185">
        <v>1.0662752000000001E-3</v>
      </c>
      <c r="AK1366" s="185">
        <v>1.0037348000000001E-3</v>
      </c>
      <c r="AL1366" s="185">
        <v>3.9722921999999999E-5</v>
      </c>
      <c r="AM1366" s="185">
        <v>2.2817561E-5</v>
      </c>
      <c r="AN1366" s="176">
        <v>6.0175944999999995E-8</v>
      </c>
      <c r="AO1366" s="176">
        <v>1.4690430000000001E-10</v>
      </c>
      <c r="AP1366" s="176">
        <v>3.1957369000000001E-3</v>
      </c>
      <c r="AQ1366" s="192">
        <v>4.2560719E-8</v>
      </c>
      <c r="AR1366" s="192">
        <v>1.2841596E-10</v>
      </c>
      <c r="AS1366" s="192">
        <v>3.5085074999999999E-15</v>
      </c>
      <c r="AT1366" s="193">
        <v>0</v>
      </c>
      <c r="AU1366" s="193">
        <v>0</v>
      </c>
      <c r="AV1366" s="192">
        <v>1.5943322E-11</v>
      </c>
      <c r="AW1366" s="192">
        <v>1.7599282999999999E-8</v>
      </c>
      <c r="AX1366" s="192">
        <v>3.6358550999999998E-12</v>
      </c>
      <c r="AY1366" s="192">
        <v>1.4848971E-11</v>
      </c>
      <c r="AZ1366" s="193">
        <v>0</v>
      </c>
      <c r="BA1366" s="193">
        <v>0</v>
      </c>
      <c r="BB1366" s="193">
        <v>0</v>
      </c>
      <c r="BC1366" s="193">
        <v>0</v>
      </c>
      <c r="BD1366" s="193">
        <v>0</v>
      </c>
      <c r="BE1366" s="193">
        <v>0</v>
      </c>
      <c r="BF1366" s="193">
        <v>0</v>
      </c>
      <c r="BG1366" s="193">
        <v>0</v>
      </c>
      <c r="BH1366" s="192">
        <v>1.1010147E-5</v>
      </c>
      <c r="BI1366" s="193">
        <v>3.1847266999999999E-3</v>
      </c>
      <c r="BJ1366" s="193">
        <v>0</v>
      </c>
      <c r="BK1366" s="193">
        <v>0</v>
      </c>
      <c r="BL1366" s="193">
        <v>0</v>
      </c>
      <c r="BM1366"/>
      <c r="BN1366" s="186">
        <v>3.1564492000000001E-6</v>
      </c>
      <c r="BO1366" s="186">
        <v>1.0237329000000001E-7</v>
      </c>
      <c r="BP1366" s="186">
        <v>1.2787778000000001E-6</v>
      </c>
      <c r="BQ1366" s="164">
        <v>2.8325192E-10</v>
      </c>
      <c r="BR1366" s="186">
        <v>3.6117486E-7</v>
      </c>
      <c r="BS1366" s="186">
        <v>0</v>
      </c>
      <c r="BT1366" s="164">
        <v>0</v>
      </c>
      <c r="BU1366" s="186">
        <v>0</v>
      </c>
      <c r="BV1366" s="164">
        <v>0</v>
      </c>
      <c r="BW1366" s="164">
        <v>8.6406476000000002E-10</v>
      </c>
      <c r="BX1366" s="164">
        <v>0</v>
      </c>
      <c r="BY1366" s="164">
        <v>0</v>
      </c>
      <c r="BZ1366" s="164">
        <v>0</v>
      </c>
      <c r="CA1366" s="186">
        <v>1.2037485E-7</v>
      </c>
      <c r="CB1366" s="186">
        <v>1.2926009E-6</v>
      </c>
      <c r="CC1366" s="186">
        <v>1.8395148E-13</v>
      </c>
      <c r="CD1366" s="164">
        <v>0</v>
      </c>
      <c r="CE1366"/>
      <c r="CF1366" s="330">
        <v>0</v>
      </c>
      <c r="CG1366" s="330">
        <v>4.5862843E-2</v>
      </c>
      <c r="CH1366" s="330">
        <v>0</v>
      </c>
      <c r="CI1366" s="330">
        <v>7.0042316000000002E-5</v>
      </c>
      <c r="CJ1366" s="329">
        <v>3.3252142000000001E-5</v>
      </c>
      <c r="CK1366" s="330">
        <v>0</v>
      </c>
      <c r="CL1366" s="330">
        <v>0</v>
      </c>
      <c r="CM1366" s="329">
        <v>1.1993529000000001E-5</v>
      </c>
      <c r="CN1366" s="330">
        <v>0</v>
      </c>
      <c r="CO1366" s="330">
        <v>5.2173918999999999E-2</v>
      </c>
      <c r="CP1366"/>
      <c r="CQ1366">
        <v>6.8794264999999999E-3</v>
      </c>
      <c r="CR1366">
        <v>2.0955008300000003E-3</v>
      </c>
      <c r="CS1366">
        <v>1.1912447700000001E-3</v>
      </c>
      <c r="CT1366">
        <v>1.1912447700000001E-3</v>
      </c>
      <c r="CU1366">
        <v>3.9233173400000003E-3</v>
      </c>
      <c r="CV1366" s="134"/>
      <c r="CW1366" s="384"/>
      <c r="CZ1366" s="11"/>
      <c r="DA1366" s="236"/>
      <c r="DB1366" s="257"/>
      <c r="DC1366" s="32"/>
      <c r="DD1366" s="32"/>
      <c r="DE1366" s="32"/>
      <c r="DF1366" s="32"/>
      <c r="DG1366" s="32"/>
      <c r="DH1366" s="32"/>
      <c r="DI1366"/>
      <c r="DJ1366"/>
      <c r="DK1366"/>
      <c r="DL1366"/>
    </row>
    <row r="1367" spans="1:116" ht="14.4" x14ac:dyDescent="0.3">
      <c r="A1367" t="s">
        <v>7242</v>
      </c>
      <c r="B1367" s="113" t="s">
        <v>2663</v>
      </c>
      <c r="C1367" s="182" t="s">
        <v>2700</v>
      </c>
      <c r="D1367" s="40" t="s">
        <v>2662</v>
      </c>
      <c r="E1367" s="181" t="s">
        <v>1318</v>
      </c>
      <c r="F1367" s="184" t="s">
        <v>4610</v>
      </c>
      <c r="G1367" s="184">
        <v>4.3104948051E-2</v>
      </c>
      <c r="H1367" s="184">
        <v>2.8189975999999999E-3</v>
      </c>
      <c r="I1367" s="184">
        <v>8.0396384000000001E-3</v>
      </c>
      <c r="J1367" s="328">
        <v>5.9905051000000003E-5</v>
      </c>
      <c r="K1367" s="184">
        <v>3.2186407E-2</v>
      </c>
      <c r="L1367" s="184">
        <v>6.7055150000000004E-3</v>
      </c>
      <c r="M1367" s="184">
        <v>1.3341233999999999E-3</v>
      </c>
      <c r="N1367" s="184">
        <v>1.5456675999999999E-3</v>
      </c>
      <c r="O1367" s="184">
        <v>1.27333E-3</v>
      </c>
      <c r="P1367" s="331">
        <v>0</v>
      </c>
      <c r="Q1367" s="184">
        <v>0</v>
      </c>
      <c r="R1367" s="184">
        <v>0</v>
      </c>
      <c r="S1367" s="331">
        <v>5.9905051000000003E-5</v>
      </c>
      <c r="T1367" s="331">
        <v>0</v>
      </c>
      <c r="U1367" s="331">
        <v>0</v>
      </c>
      <c r="V1367" s="184">
        <v>0</v>
      </c>
      <c r="W1367" s="184">
        <v>0</v>
      </c>
      <c r="X1367" s="331">
        <v>0</v>
      </c>
      <c r="Y1367"/>
      <c r="Z1367" s="288">
        <v>0.21457604666666669</v>
      </c>
      <c r="AA1367"/>
      <c r="AB1367" s="164">
        <v>3.2009837999999999</v>
      </c>
      <c r="AC1367" s="164">
        <v>3.0026928000000002</v>
      </c>
      <c r="AD1367" s="164">
        <v>0</v>
      </c>
      <c r="AE1367" s="164">
        <v>0</v>
      </c>
      <c r="AF1367" s="164">
        <v>0</v>
      </c>
      <c r="AG1367" s="164">
        <v>0.19829103000000001</v>
      </c>
      <c r="AH1367" s="164">
        <v>0</v>
      </c>
      <c r="AI1367"/>
      <c r="AJ1367" s="185">
        <v>6.1043247999999998E-3</v>
      </c>
      <c r="AK1367" s="185">
        <v>5.6865409999999998E-3</v>
      </c>
      <c r="AL1367" s="187">
        <v>2.0337514999999999E-4</v>
      </c>
      <c r="AM1367" s="187">
        <v>2.1440865999999999E-4</v>
      </c>
      <c r="AN1367" s="176">
        <v>3.4091972E-7</v>
      </c>
      <c r="AO1367" s="176">
        <v>7.5212702999999997E-10</v>
      </c>
      <c r="AP1367" s="176">
        <v>3.0029224E-2</v>
      </c>
      <c r="AQ1367" s="192">
        <v>1.9912657000000001E-7</v>
      </c>
      <c r="AR1367" s="192">
        <v>6.0081293999999998E-10</v>
      </c>
      <c r="AS1367" s="192">
        <v>1.6415067999999999E-14</v>
      </c>
      <c r="AT1367" s="193">
        <v>0</v>
      </c>
      <c r="AU1367" s="193">
        <v>0</v>
      </c>
      <c r="AV1367" s="192">
        <v>4.1419851000000002E-11</v>
      </c>
      <c r="AW1367" s="192">
        <v>1.4175173000000001E-7</v>
      </c>
      <c r="AX1367" s="192">
        <v>9.4457465000000006E-12</v>
      </c>
      <c r="AY1367" s="192">
        <v>1.4185193999999999E-10</v>
      </c>
      <c r="AZ1367" s="193">
        <v>0</v>
      </c>
      <c r="BA1367" s="193">
        <v>0</v>
      </c>
      <c r="BB1367" s="193">
        <v>0</v>
      </c>
      <c r="BC1367" s="193">
        <v>0</v>
      </c>
      <c r="BD1367" s="193">
        <v>0</v>
      </c>
      <c r="BE1367" s="193">
        <v>0</v>
      </c>
      <c r="BF1367" s="193">
        <v>0</v>
      </c>
      <c r="BG1367" s="193">
        <v>0</v>
      </c>
      <c r="BH1367" s="192">
        <v>2.2963603000000001E-6</v>
      </c>
      <c r="BI1367" s="193">
        <v>3.0026928000000001E-2</v>
      </c>
      <c r="BJ1367" s="193">
        <v>0</v>
      </c>
      <c r="BK1367" s="193">
        <v>0</v>
      </c>
      <c r="BL1367" s="193">
        <v>0</v>
      </c>
      <c r="BM1367"/>
      <c r="BN1367" s="186">
        <v>1.2893822E-5</v>
      </c>
      <c r="BO1367" s="186">
        <v>9.7797010999999999E-7</v>
      </c>
      <c r="BP1367" s="186">
        <v>5.9829496000000003E-6</v>
      </c>
      <c r="BQ1367" s="164">
        <v>7.3587252000000002E-10</v>
      </c>
      <c r="BR1367" s="186">
        <v>1.94532E-6</v>
      </c>
      <c r="BS1367" s="186">
        <v>0</v>
      </c>
      <c r="BT1367" s="164">
        <v>0</v>
      </c>
      <c r="BU1367" s="186">
        <v>0</v>
      </c>
      <c r="BV1367" s="164">
        <v>0</v>
      </c>
      <c r="BW1367" s="164">
        <v>2.2447915000000001E-9</v>
      </c>
      <c r="BX1367" s="164">
        <v>0</v>
      </c>
      <c r="BY1367" s="164">
        <v>0</v>
      </c>
      <c r="BZ1367" s="164">
        <v>0</v>
      </c>
      <c r="CA1367" s="186">
        <v>3.5894588E-7</v>
      </c>
      <c r="CB1367" s="186">
        <v>3.6256556000000002E-6</v>
      </c>
      <c r="CC1367" s="186">
        <v>7.5967039E-14</v>
      </c>
      <c r="CD1367" s="164">
        <v>0</v>
      </c>
      <c r="CE1367"/>
      <c r="CF1367" s="330">
        <v>0</v>
      </c>
      <c r="CG1367" s="330">
        <v>0.21457604999999999</v>
      </c>
      <c r="CH1367" s="330">
        <v>0</v>
      </c>
      <c r="CI1367" s="330">
        <v>6.6911290999999997E-4</v>
      </c>
      <c r="CJ1367" s="329">
        <v>9.0662246E-5</v>
      </c>
      <c r="CK1367" s="330">
        <v>0</v>
      </c>
      <c r="CL1367" s="330">
        <v>0</v>
      </c>
      <c r="CM1367" s="329">
        <v>7.2644091000000007E-5</v>
      </c>
      <c r="CN1367" s="330">
        <v>0</v>
      </c>
      <c r="CO1367" s="330">
        <v>0.40791298999999998</v>
      </c>
      <c r="CP1367"/>
      <c r="CQ1367">
        <v>3.2186407E-2</v>
      </c>
      <c r="CR1367">
        <v>1.0858636E-2</v>
      </c>
      <c r="CS1367">
        <v>8.0396384000000001E-3</v>
      </c>
      <c r="CT1367">
        <v>8.0396384000000001E-3</v>
      </c>
      <c r="CU1367">
        <v>5.9905051000000003E-5</v>
      </c>
      <c r="CV1367" s="134"/>
      <c r="CW1367" s="384"/>
      <c r="CZ1367" s="11"/>
      <c r="DA1367" s="236"/>
      <c r="DB1367" s="257"/>
      <c r="DC1367" s="32"/>
      <c r="DD1367" s="32"/>
      <c r="DE1367" s="32"/>
      <c r="DF1367" s="32"/>
      <c r="DG1367" s="32"/>
      <c r="DH1367" s="32"/>
      <c r="DI1367"/>
      <c r="DJ1367"/>
      <c r="DK1367"/>
      <c r="DL1367"/>
    </row>
    <row r="1368" spans="1:116" ht="14.4" x14ac:dyDescent="0.3">
      <c r="A1368" t="s">
        <v>7243</v>
      </c>
      <c r="B1368" s="113" t="s">
        <v>2663</v>
      </c>
      <c r="C1368" s="182" t="s">
        <v>2701</v>
      </c>
      <c r="D1368" s="40" t="s">
        <v>2662</v>
      </c>
      <c r="E1368" s="181" t="s">
        <v>1318</v>
      </c>
      <c r="F1368" s="184" t="s">
        <v>4611</v>
      </c>
      <c r="G1368" s="184">
        <v>4.8522168853400001E-2</v>
      </c>
      <c r="H1368" s="184">
        <v>3.1772368000000002E-3</v>
      </c>
      <c r="I1368" s="184">
        <v>9.0652334000000008E-3</v>
      </c>
      <c r="J1368" s="328">
        <v>9.5056534000000007E-6</v>
      </c>
      <c r="K1368" s="184">
        <v>3.6270192999999999E-2</v>
      </c>
      <c r="L1368" s="331">
        <v>7.5623249000000003E-3</v>
      </c>
      <c r="M1368" s="331">
        <v>1.5029085E-3</v>
      </c>
      <c r="N1368" s="331">
        <v>1.7405139E-3</v>
      </c>
      <c r="O1368" s="184">
        <v>1.4367229E-3</v>
      </c>
      <c r="P1368" s="331">
        <v>0</v>
      </c>
      <c r="Q1368" s="184">
        <v>0</v>
      </c>
      <c r="R1368" s="184">
        <v>0</v>
      </c>
      <c r="S1368" s="331">
        <v>9.5056534000000007E-6</v>
      </c>
      <c r="T1368" s="331">
        <v>0</v>
      </c>
      <c r="U1368" s="331">
        <v>0</v>
      </c>
      <c r="V1368" s="184">
        <v>0</v>
      </c>
      <c r="W1368" s="184">
        <v>0</v>
      </c>
      <c r="X1368" s="184">
        <v>0</v>
      </c>
      <c r="Y1368"/>
      <c r="Z1368" s="288">
        <v>0.24180128666666667</v>
      </c>
      <c r="AA1368"/>
      <c r="AB1368" s="164">
        <v>3.4236114</v>
      </c>
      <c r="AC1368" s="164">
        <v>3.3897515</v>
      </c>
      <c r="AD1368" s="164">
        <v>0</v>
      </c>
      <c r="AE1368" s="164">
        <v>0</v>
      </c>
      <c r="AF1368" s="164">
        <v>0</v>
      </c>
      <c r="AG1368" s="164">
        <v>3.3859893000000002E-2</v>
      </c>
      <c r="AH1368" s="164">
        <v>0</v>
      </c>
      <c r="AI1368"/>
      <c r="AJ1368" s="185">
        <v>6.8815899000000003E-3</v>
      </c>
      <c r="AK1368" s="185">
        <v>6.4103475E-3</v>
      </c>
      <c r="AL1368" s="185">
        <v>2.2921157E-4</v>
      </c>
      <c r="AM1368" s="187">
        <v>2.4203085999999999E-4</v>
      </c>
      <c r="AN1368" s="176">
        <v>3.8431339999999998E-7</v>
      </c>
      <c r="AO1368" s="176">
        <v>8.4767592000000004E-10</v>
      </c>
      <c r="AP1368" s="176">
        <v>3.3897878999999999E-2</v>
      </c>
      <c r="AQ1368" s="192">
        <v>2.2439159999999999E-7</v>
      </c>
      <c r="AR1368" s="192">
        <v>6.7704361000000002E-10</v>
      </c>
      <c r="AS1368" s="192">
        <v>1.8497798999999999E-14</v>
      </c>
      <c r="AT1368" s="193">
        <v>0</v>
      </c>
      <c r="AU1368" s="193">
        <v>0</v>
      </c>
      <c r="AV1368" s="192">
        <v>4.6641223000000002E-11</v>
      </c>
      <c r="AW1368" s="192">
        <v>1.5987515999999999E-7</v>
      </c>
      <c r="AX1368" s="192">
        <v>1.0636474E-11</v>
      </c>
      <c r="AY1368" s="192">
        <v>1.5997733999999999E-10</v>
      </c>
      <c r="AZ1368" s="193">
        <v>0</v>
      </c>
      <c r="BA1368" s="193">
        <v>0</v>
      </c>
      <c r="BB1368" s="193">
        <v>0</v>
      </c>
      <c r="BC1368" s="193">
        <v>0</v>
      </c>
      <c r="BD1368" s="193">
        <v>0</v>
      </c>
      <c r="BE1368" s="193">
        <v>0</v>
      </c>
      <c r="BF1368" s="193">
        <v>0</v>
      </c>
      <c r="BG1368" s="193">
        <v>0</v>
      </c>
      <c r="BH1368" s="192">
        <v>3.6438338000000002E-7</v>
      </c>
      <c r="BI1368" s="193">
        <v>3.3897515000000003E-2</v>
      </c>
      <c r="BJ1368" s="193">
        <v>0</v>
      </c>
      <c r="BK1368" s="193">
        <v>0</v>
      </c>
      <c r="BL1368" s="193">
        <v>0</v>
      </c>
      <c r="BM1368"/>
      <c r="BN1368" s="186">
        <v>1.4540175E-5</v>
      </c>
      <c r="BO1368" s="186">
        <v>1.1029321E-6</v>
      </c>
      <c r="BP1368" s="186">
        <v>6.7420614999999999E-6</v>
      </c>
      <c r="BQ1368" s="164">
        <v>8.2863635999999996E-10</v>
      </c>
      <c r="BR1368" s="186">
        <v>2.1945053000000001E-6</v>
      </c>
      <c r="BS1368" s="186">
        <v>0</v>
      </c>
      <c r="BT1368" s="164">
        <v>0</v>
      </c>
      <c r="BU1368" s="186">
        <v>0</v>
      </c>
      <c r="BV1368" s="164">
        <v>0</v>
      </c>
      <c r="BW1368" s="164">
        <v>2.5277692E-9</v>
      </c>
      <c r="BX1368" s="164">
        <v>0</v>
      </c>
      <c r="BY1368" s="164">
        <v>0</v>
      </c>
      <c r="BZ1368" s="164">
        <v>0</v>
      </c>
      <c r="CA1368" s="186">
        <v>4.0430349999999998E-7</v>
      </c>
      <c r="CB1368" s="186">
        <v>4.0930165999999997E-6</v>
      </c>
      <c r="CC1368" s="186">
        <v>1.2054348E-14</v>
      </c>
      <c r="CD1368" s="164">
        <v>0</v>
      </c>
      <c r="CE1368"/>
      <c r="CF1368" s="330">
        <v>0</v>
      </c>
      <c r="CG1368" s="330">
        <v>0.24180129</v>
      </c>
      <c r="CH1368" s="330">
        <v>0</v>
      </c>
      <c r="CI1368" s="330">
        <v>7.5461007999999997E-4</v>
      </c>
      <c r="CJ1368" s="329">
        <v>1.0213227E-4</v>
      </c>
      <c r="CK1368" s="330">
        <v>0</v>
      </c>
      <c r="CL1368" s="330">
        <v>0</v>
      </c>
      <c r="CM1368" s="329">
        <v>8.1943553999999993E-5</v>
      </c>
      <c r="CN1368" s="330">
        <v>0</v>
      </c>
      <c r="CO1368" s="330">
        <v>0.46049454000000001</v>
      </c>
      <c r="CP1368"/>
      <c r="CQ1368">
        <v>3.6270192999999999E-2</v>
      </c>
      <c r="CR1368">
        <v>1.2242470200000001E-2</v>
      </c>
      <c r="CS1368">
        <v>9.0652334000000008E-3</v>
      </c>
      <c r="CT1368">
        <v>9.0652334000000008E-3</v>
      </c>
      <c r="CU1368">
        <v>9.5056534000000007E-6</v>
      </c>
      <c r="CV1368" s="134"/>
      <c r="CW1368" s="384"/>
      <c r="CZ1368" s="11"/>
      <c r="DA1368" s="236"/>
      <c r="DB1368" s="257"/>
      <c r="DC1368" s="32"/>
      <c r="DD1368" s="32"/>
      <c r="DE1368" s="32"/>
      <c r="DF1368" s="32"/>
      <c r="DG1368" s="32"/>
      <c r="DH1368" s="32"/>
      <c r="DI1368"/>
      <c r="DJ1368"/>
      <c r="DK1368"/>
      <c r="DL1368"/>
    </row>
    <row r="1369" spans="1:116" ht="14.4" x14ac:dyDescent="0.3">
      <c r="A1369" t="s">
        <v>7244</v>
      </c>
      <c r="B1369" s="113" t="s">
        <v>2663</v>
      </c>
      <c r="C1369" s="182" t="s">
        <v>2702</v>
      </c>
      <c r="D1369" s="40" t="s">
        <v>2662</v>
      </c>
      <c r="E1369" s="181" t="s">
        <v>1318</v>
      </c>
      <c r="F1369" s="184" t="s">
        <v>4612</v>
      </c>
      <c r="G1369" s="184">
        <v>6.0722840099999994E-4</v>
      </c>
      <c r="H1369" s="184">
        <v>7.5220909999999999E-6</v>
      </c>
      <c r="I1369" s="184">
        <v>0</v>
      </c>
      <c r="J1369" s="328">
        <v>2.3428426000000001E-4</v>
      </c>
      <c r="K1369" s="331">
        <v>3.6542204999999998E-4</v>
      </c>
      <c r="L1369" s="331">
        <v>0</v>
      </c>
      <c r="M1369" s="184">
        <v>0</v>
      </c>
      <c r="N1369" s="184">
        <v>0</v>
      </c>
      <c r="O1369" s="184">
        <v>7.5220909999999999E-6</v>
      </c>
      <c r="P1369" s="331">
        <v>0</v>
      </c>
      <c r="Q1369" s="184">
        <v>0</v>
      </c>
      <c r="R1369" s="331">
        <v>0</v>
      </c>
      <c r="S1369" s="331">
        <v>2.3428426000000001E-4</v>
      </c>
      <c r="T1369" s="331">
        <v>0</v>
      </c>
      <c r="U1369" s="331">
        <v>0</v>
      </c>
      <c r="V1369" s="184">
        <v>0</v>
      </c>
      <c r="W1369" s="184">
        <v>0</v>
      </c>
      <c r="X1369" s="331">
        <v>0</v>
      </c>
      <c r="Y1369"/>
      <c r="Z1369" s="288">
        <v>2.4361470000000001E-3</v>
      </c>
      <c r="AA1369"/>
      <c r="AB1369" s="164">
        <v>1.2180735</v>
      </c>
      <c r="AC1369" s="164">
        <v>0</v>
      </c>
      <c r="AD1369" s="164">
        <v>0</v>
      </c>
      <c r="AE1369" s="164">
        <v>0</v>
      </c>
      <c r="AF1369" s="164">
        <v>0</v>
      </c>
      <c r="AG1369" s="164">
        <v>0</v>
      </c>
      <c r="AH1369" s="164">
        <v>1.2180735</v>
      </c>
      <c r="AI1369"/>
      <c r="AJ1369" s="185">
        <v>4.1585918E-5</v>
      </c>
      <c r="AK1369" s="185">
        <v>3.9677288000000001E-5</v>
      </c>
      <c r="AL1369" s="187">
        <v>1.844506E-6</v>
      </c>
      <c r="AM1369" s="187">
        <v>6.4123600999999994E-8</v>
      </c>
      <c r="AN1369" s="176">
        <v>2.3787342999999998E-9</v>
      </c>
      <c r="AO1369" s="176">
        <v>6.8213979000000004E-12</v>
      </c>
      <c r="AP1369" s="176">
        <v>8.9808964999999994E-6</v>
      </c>
      <c r="AQ1369" s="192">
        <v>2.2607443999999999E-9</v>
      </c>
      <c r="AR1369" s="192">
        <v>6.8212116000000003E-12</v>
      </c>
      <c r="AS1369" s="192">
        <v>1.8636524E-16</v>
      </c>
      <c r="AT1369" s="193">
        <v>0</v>
      </c>
      <c r="AU1369" s="193">
        <v>0</v>
      </c>
      <c r="AV1369" s="192">
        <v>0</v>
      </c>
      <c r="AW1369" s="192">
        <v>1.1798991000000001E-10</v>
      </c>
      <c r="AX1369" s="192">
        <v>0</v>
      </c>
      <c r="AY1369" s="192">
        <v>0</v>
      </c>
      <c r="AZ1369" s="193">
        <v>0</v>
      </c>
      <c r="BA1369" s="193">
        <v>0</v>
      </c>
      <c r="BB1369" s="193">
        <v>0</v>
      </c>
      <c r="BC1369" s="193">
        <v>0</v>
      </c>
      <c r="BD1369" s="193">
        <v>0</v>
      </c>
      <c r="BE1369" s="193">
        <v>0</v>
      </c>
      <c r="BF1369" s="193">
        <v>0</v>
      </c>
      <c r="BG1369" s="193">
        <v>0</v>
      </c>
      <c r="BH1369" s="192">
        <v>8.9808964999999994E-6</v>
      </c>
      <c r="BI1369" s="193">
        <v>0</v>
      </c>
      <c r="BJ1369" s="193">
        <v>0</v>
      </c>
      <c r="BK1369" s="193">
        <v>0</v>
      </c>
      <c r="BL1369" s="193">
        <v>0</v>
      </c>
      <c r="BM1369"/>
      <c r="BN1369" s="186">
        <v>7.4659414E-8</v>
      </c>
      <c r="BO1369" s="186">
        <v>0</v>
      </c>
      <c r="BP1369" s="186">
        <v>6.7926242E-8</v>
      </c>
      <c r="BQ1369" s="164">
        <v>0</v>
      </c>
      <c r="BR1369" s="186">
        <v>6.7328744000000003E-9</v>
      </c>
      <c r="BS1369" s="186">
        <v>0</v>
      </c>
      <c r="BT1369" s="164">
        <v>0</v>
      </c>
      <c r="BU1369" s="186">
        <v>0</v>
      </c>
      <c r="BV1369" s="164">
        <v>0</v>
      </c>
      <c r="BW1369" s="164">
        <v>0</v>
      </c>
      <c r="BX1369" s="164">
        <v>0</v>
      </c>
      <c r="BY1369" s="164">
        <v>0</v>
      </c>
      <c r="BZ1369" s="164">
        <v>0</v>
      </c>
      <c r="CA1369" s="186">
        <v>0</v>
      </c>
      <c r="CB1369" s="186">
        <v>0</v>
      </c>
      <c r="CC1369" s="186">
        <v>2.9710151000000001E-13</v>
      </c>
      <c r="CD1369" s="164">
        <v>0</v>
      </c>
      <c r="CE1369"/>
      <c r="CF1369" s="330">
        <v>0</v>
      </c>
      <c r="CG1369" s="330">
        <v>2.4361470000000001E-3</v>
      </c>
      <c r="CH1369" s="330">
        <v>0</v>
      </c>
      <c r="CI1369" s="330">
        <v>0</v>
      </c>
      <c r="CJ1369" s="329">
        <v>0</v>
      </c>
      <c r="CK1369" s="330">
        <v>0</v>
      </c>
      <c r="CL1369" s="330">
        <v>0</v>
      </c>
      <c r="CM1369" s="329">
        <v>1.8758331999999999E-7</v>
      </c>
      <c r="CN1369" s="330">
        <v>0</v>
      </c>
      <c r="CO1369" s="330">
        <v>0</v>
      </c>
      <c r="CP1369"/>
      <c r="CQ1369">
        <v>3.6542204999999998E-4</v>
      </c>
      <c r="CR1369">
        <v>7.5220909999999999E-6</v>
      </c>
      <c r="CS1369">
        <v>0</v>
      </c>
      <c r="CT1369">
        <v>0</v>
      </c>
      <c r="CU1369">
        <v>2.3428426000000001E-4</v>
      </c>
      <c r="CV1369" s="134"/>
      <c r="CW1369" s="384"/>
      <c r="CZ1369" s="11"/>
      <c r="DA1369" s="236"/>
      <c r="DB1369" s="257"/>
      <c r="DC1369" s="32"/>
      <c r="DD1369" s="32"/>
      <c r="DE1369" s="32"/>
      <c r="DF1369" s="32"/>
      <c r="DG1369" s="32"/>
      <c r="DH1369" s="32"/>
      <c r="DI1369"/>
      <c r="DJ1369"/>
      <c r="DK1369"/>
      <c r="DL1369"/>
    </row>
    <row r="1370" spans="1:116" ht="14.4" x14ac:dyDescent="0.3">
      <c r="A1370" s="39" t="s">
        <v>7245</v>
      </c>
      <c r="B1370" s="113" t="s">
        <v>2663</v>
      </c>
      <c r="C1370" s="182" t="s">
        <v>2703</v>
      </c>
      <c r="D1370" s="40" t="s">
        <v>2662</v>
      </c>
      <c r="E1370" s="181" t="s">
        <v>1318</v>
      </c>
      <c r="F1370" s="184" t="s">
        <v>4573</v>
      </c>
      <c r="G1370" s="184">
        <v>6.7144789639999995E-4</v>
      </c>
      <c r="H1370" s="184">
        <v>1.24662183E-5</v>
      </c>
      <c r="I1370" s="184">
        <v>1.4198788099999999E-5</v>
      </c>
      <c r="J1370" s="328">
        <v>2.5636529000000002E-4</v>
      </c>
      <c r="K1370" s="184">
        <v>3.8841759999999999E-4</v>
      </c>
      <c r="L1370" s="184">
        <v>1.0569811E-5</v>
      </c>
      <c r="M1370" s="184">
        <v>3.6289770999999998E-6</v>
      </c>
      <c r="N1370" s="184">
        <v>5.2111592000000004E-6</v>
      </c>
      <c r="O1370" s="184">
        <v>7.2550590999999997E-6</v>
      </c>
      <c r="P1370" s="331">
        <v>0</v>
      </c>
      <c r="Q1370" s="184">
        <v>0</v>
      </c>
      <c r="R1370" s="331">
        <v>0</v>
      </c>
      <c r="S1370" s="331">
        <v>2.5636529000000002E-4</v>
      </c>
      <c r="T1370" s="331">
        <v>0</v>
      </c>
      <c r="U1370" s="331">
        <v>0</v>
      </c>
      <c r="V1370" s="184">
        <v>0</v>
      </c>
      <c r="W1370" s="184">
        <v>0</v>
      </c>
      <c r="X1370" s="331">
        <v>0</v>
      </c>
      <c r="Y1370"/>
      <c r="Z1370" s="288">
        <v>2.5894506666666668E-3</v>
      </c>
      <c r="AA1370"/>
      <c r="AB1370" s="164">
        <v>1.2180735</v>
      </c>
      <c r="AC1370" s="164">
        <v>0</v>
      </c>
      <c r="AD1370" s="164">
        <v>0</v>
      </c>
      <c r="AE1370" s="164">
        <v>0</v>
      </c>
      <c r="AF1370" s="164">
        <v>0</v>
      </c>
      <c r="AG1370" s="164">
        <v>0.2170464</v>
      </c>
      <c r="AH1370" s="164">
        <v>1.0010270999999999</v>
      </c>
      <c r="AI1370"/>
      <c r="AJ1370" s="185">
        <v>4.7284421000000002E-5</v>
      </c>
      <c r="AK1370" s="185">
        <v>4.5184603000000003E-5</v>
      </c>
      <c r="AL1370" s="187">
        <v>2.0296509E-6</v>
      </c>
      <c r="AM1370" s="187">
        <v>7.0167178999999996E-8</v>
      </c>
      <c r="AN1370" s="176">
        <v>2.708909E-9</v>
      </c>
      <c r="AO1370" s="176">
        <v>7.5061053000000007E-12</v>
      </c>
      <c r="AP1370" s="176">
        <v>9.8273360000000001E-6</v>
      </c>
      <c r="AQ1370" s="192">
        <v>2.4030102E-9</v>
      </c>
      <c r="AR1370" s="192">
        <v>7.2504619000000001E-12</v>
      </c>
      <c r="AS1370" s="192">
        <v>1.9809298000000001E-16</v>
      </c>
      <c r="AT1370" s="193">
        <v>0</v>
      </c>
      <c r="AU1370" s="193">
        <v>0</v>
      </c>
      <c r="AV1370" s="192">
        <v>1.3964544E-13</v>
      </c>
      <c r="AW1370" s="192">
        <v>3.0575915000000003E-10</v>
      </c>
      <c r="AX1370" s="192">
        <v>3.1845972999999997E-14</v>
      </c>
      <c r="AY1370" s="192">
        <v>2.2359925E-13</v>
      </c>
      <c r="AZ1370" s="193">
        <v>0</v>
      </c>
      <c r="BA1370" s="193">
        <v>0</v>
      </c>
      <c r="BB1370" s="193">
        <v>0</v>
      </c>
      <c r="BC1370" s="193">
        <v>0</v>
      </c>
      <c r="BD1370" s="193">
        <v>0</v>
      </c>
      <c r="BE1370" s="193">
        <v>0</v>
      </c>
      <c r="BF1370" s="193">
        <v>0</v>
      </c>
      <c r="BG1370" s="193">
        <v>0</v>
      </c>
      <c r="BH1370" s="192">
        <v>9.8273360000000001E-6</v>
      </c>
      <c r="BI1370" s="193">
        <v>0</v>
      </c>
      <c r="BJ1370" s="193">
        <v>0</v>
      </c>
      <c r="BK1370" s="193">
        <v>0</v>
      </c>
      <c r="BL1370" s="193">
        <v>0</v>
      </c>
      <c r="BM1370"/>
      <c r="BN1370" s="186">
        <v>8.2612596000000004E-8</v>
      </c>
      <c r="BO1370" s="186">
        <v>1.5415608E-9</v>
      </c>
      <c r="BP1370" s="186">
        <v>7.2200756000000001E-8</v>
      </c>
      <c r="BQ1370" s="164">
        <v>2.4809660999999998E-12</v>
      </c>
      <c r="BR1370" s="186">
        <v>7.7636961E-9</v>
      </c>
      <c r="BS1370" s="186">
        <v>0</v>
      </c>
      <c r="BT1370" s="164">
        <v>0</v>
      </c>
      <c r="BU1370" s="186">
        <v>0</v>
      </c>
      <c r="BV1370" s="164">
        <v>0</v>
      </c>
      <c r="BW1370" s="164">
        <v>7.5682287999999997E-12</v>
      </c>
      <c r="BX1370" s="164">
        <v>0</v>
      </c>
      <c r="BY1370" s="164">
        <v>0</v>
      </c>
      <c r="BZ1370" s="164">
        <v>0</v>
      </c>
      <c r="CA1370" s="186">
        <v>1.096209E-9</v>
      </c>
      <c r="CB1370" s="186">
        <v>0</v>
      </c>
      <c r="CC1370" s="186">
        <v>3.2510300000000001E-13</v>
      </c>
      <c r="CD1370" s="164">
        <v>0</v>
      </c>
      <c r="CE1370"/>
      <c r="CF1370" s="330">
        <v>0</v>
      </c>
      <c r="CG1370" s="330">
        <v>2.5894506999999999E-3</v>
      </c>
      <c r="CH1370" s="330">
        <v>0</v>
      </c>
      <c r="CI1370" s="330">
        <v>1.0547135000000001E-6</v>
      </c>
      <c r="CJ1370" s="329">
        <v>2.4661228000000002E-7</v>
      </c>
      <c r="CK1370" s="330">
        <v>0</v>
      </c>
      <c r="CL1370" s="330">
        <v>0</v>
      </c>
      <c r="CM1370" s="329">
        <v>2.4537887000000002E-7</v>
      </c>
      <c r="CN1370" s="330">
        <v>0</v>
      </c>
      <c r="CO1370" s="330">
        <v>0</v>
      </c>
      <c r="CP1370"/>
      <c r="CQ1370">
        <v>3.8841759999999999E-4</v>
      </c>
      <c r="CR1370">
        <v>2.6665006399999999E-5</v>
      </c>
      <c r="CS1370">
        <v>1.4198788099999999E-5</v>
      </c>
      <c r="CT1370">
        <v>1.4198788099999999E-5</v>
      </c>
      <c r="CU1370">
        <v>2.5636529000000002E-4</v>
      </c>
      <c r="CV1370" s="134"/>
      <c r="CW1370" s="384"/>
      <c r="CZ1370" s="11"/>
      <c r="DA1370" s="236"/>
      <c r="DB1370" s="257"/>
      <c r="DC1370" s="32"/>
      <c r="DD1370" s="32"/>
      <c r="DE1370" s="32"/>
      <c r="DF1370" s="32"/>
      <c r="DG1370" s="32"/>
      <c r="DH1370" s="32"/>
      <c r="DI1370"/>
      <c r="DJ1370"/>
      <c r="DK1370"/>
      <c r="DL1370"/>
    </row>
    <row r="1371" spans="1:116" ht="14.4" x14ac:dyDescent="0.3">
      <c r="A1371" t="s">
        <v>7246</v>
      </c>
      <c r="B1371" s="113" t="s">
        <v>2663</v>
      </c>
      <c r="C1371" s="182" t="s">
        <v>2704</v>
      </c>
      <c r="D1371" s="40" t="s">
        <v>2662</v>
      </c>
      <c r="E1371" s="181" t="s">
        <v>1318</v>
      </c>
      <c r="F1371" s="184" t="s">
        <v>4613</v>
      </c>
      <c r="G1371" s="184">
        <v>4.8711894892000007E-2</v>
      </c>
      <c r="H1371" s="184">
        <v>3.3084146000000002E-3</v>
      </c>
      <c r="I1371" s="184">
        <v>9.212319200000001E-3</v>
      </c>
      <c r="J1371" s="328">
        <v>1.0829092000000001E-5</v>
      </c>
      <c r="K1371" s="331">
        <v>3.6180332000000003E-2</v>
      </c>
      <c r="L1371" s="331">
        <v>7.6402539000000004E-3</v>
      </c>
      <c r="M1371" s="331">
        <v>1.5720653E-3</v>
      </c>
      <c r="N1371" s="331">
        <v>1.8237730999999999E-3</v>
      </c>
      <c r="O1371" s="331">
        <v>1.4846415E-3</v>
      </c>
      <c r="P1371" s="331">
        <v>0</v>
      </c>
      <c r="Q1371" s="184">
        <v>0</v>
      </c>
      <c r="R1371" s="331">
        <v>0</v>
      </c>
      <c r="S1371" s="331">
        <v>1.0829092000000001E-5</v>
      </c>
      <c r="T1371" s="331">
        <v>0</v>
      </c>
      <c r="U1371" s="184">
        <v>0</v>
      </c>
      <c r="V1371" s="184">
        <v>0</v>
      </c>
      <c r="W1371" s="184">
        <v>0</v>
      </c>
      <c r="X1371" s="331">
        <v>0</v>
      </c>
      <c r="Y1371"/>
      <c r="Z1371" s="288">
        <v>0.24120221333333336</v>
      </c>
      <c r="AA1371"/>
      <c r="AB1371" s="164">
        <v>3.5337388999999999</v>
      </c>
      <c r="AC1371" s="164">
        <v>3.3816039999999998</v>
      </c>
      <c r="AD1371" s="164">
        <v>0</v>
      </c>
      <c r="AE1371" s="164">
        <v>0</v>
      </c>
      <c r="AF1371" s="164">
        <v>0.1173328</v>
      </c>
      <c r="AG1371" s="164">
        <v>3.4802103000000001E-2</v>
      </c>
      <c r="AH1371" s="164">
        <v>0</v>
      </c>
      <c r="AI1371"/>
      <c r="AJ1371" s="185">
        <v>6.9080464000000003E-3</v>
      </c>
      <c r="AK1371" s="185">
        <v>6.4372555E-3</v>
      </c>
      <c r="AL1371" s="185">
        <v>2.2934132999999999E-4</v>
      </c>
      <c r="AM1371" s="185">
        <v>2.4144948999999999E-4</v>
      </c>
      <c r="AN1371" s="176">
        <v>3.8592658999999998E-7</v>
      </c>
      <c r="AO1371" s="176">
        <v>8.4815581000000005E-10</v>
      </c>
      <c r="AP1371" s="176">
        <v>3.3816455000000002E-2</v>
      </c>
      <c r="AQ1371" s="192">
        <v>2.2383564999999999E-7</v>
      </c>
      <c r="AR1371" s="192">
        <v>6.7536619E-10</v>
      </c>
      <c r="AS1371" s="192">
        <v>1.8451968999999999E-14</v>
      </c>
      <c r="AT1371" s="193">
        <v>0</v>
      </c>
      <c r="AU1371" s="193">
        <v>0</v>
      </c>
      <c r="AV1371" s="192">
        <v>4.8872351000000002E-11</v>
      </c>
      <c r="AW1371" s="192">
        <v>1.6204207000000001E-7</v>
      </c>
      <c r="AX1371" s="192">
        <v>1.1145280000000001E-11</v>
      </c>
      <c r="AY1371" s="192">
        <v>1.6162589000000001E-10</v>
      </c>
      <c r="AZ1371" s="193">
        <v>0</v>
      </c>
      <c r="BA1371" s="193">
        <v>0</v>
      </c>
      <c r="BB1371" s="193">
        <v>0</v>
      </c>
      <c r="BC1371" s="193">
        <v>0</v>
      </c>
      <c r="BD1371" s="193">
        <v>0</v>
      </c>
      <c r="BE1371" s="193">
        <v>0</v>
      </c>
      <c r="BF1371" s="193">
        <v>0</v>
      </c>
      <c r="BG1371" s="193">
        <v>0</v>
      </c>
      <c r="BH1371" s="192">
        <v>4.1511519E-7</v>
      </c>
      <c r="BI1371" s="193">
        <v>3.3816039999999999E-2</v>
      </c>
      <c r="BJ1371" s="193">
        <v>0</v>
      </c>
      <c r="BK1371" s="193">
        <v>0</v>
      </c>
      <c r="BL1371" s="193">
        <v>0</v>
      </c>
      <c r="BM1371"/>
      <c r="BN1371" s="186">
        <v>1.4594066E-5</v>
      </c>
      <c r="BO1371" s="186">
        <v>1.1142977E-6</v>
      </c>
      <c r="BP1371" s="186">
        <v>6.7253576000000004E-6</v>
      </c>
      <c r="BQ1371" s="164">
        <v>8.6827498E-10</v>
      </c>
      <c r="BR1371" s="186">
        <v>2.2467585E-6</v>
      </c>
      <c r="BS1371" s="186">
        <v>0</v>
      </c>
      <c r="BT1371" s="164">
        <v>0</v>
      </c>
      <c r="BU1371" s="186">
        <v>0</v>
      </c>
      <c r="BV1371" s="164">
        <v>0</v>
      </c>
      <c r="BW1371" s="164">
        <v>2.6486873999999999E-9</v>
      </c>
      <c r="BX1371" s="164">
        <v>0</v>
      </c>
      <c r="BY1371" s="164">
        <v>0</v>
      </c>
      <c r="BZ1371" s="164">
        <v>0</v>
      </c>
      <c r="CA1371" s="186">
        <v>4.2095671000000001E-7</v>
      </c>
      <c r="CB1371" s="186">
        <v>4.0831788000000003E-6</v>
      </c>
      <c r="CC1371" s="186">
        <v>1.3732633E-14</v>
      </c>
      <c r="CD1371" s="164">
        <v>0</v>
      </c>
      <c r="CE1371"/>
      <c r="CF1371" s="330">
        <v>0</v>
      </c>
      <c r="CG1371" s="330">
        <v>0.24120221</v>
      </c>
      <c r="CH1371" s="330">
        <v>0</v>
      </c>
      <c r="CI1371" s="330">
        <v>7.6238626000000003E-4</v>
      </c>
      <c r="CJ1371" s="329">
        <v>1.0683192E-4</v>
      </c>
      <c r="CK1371" s="330">
        <v>0</v>
      </c>
      <c r="CL1371" s="330">
        <v>0</v>
      </c>
      <c r="CM1371" s="329">
        <v>8.3613740999999994E-5</v>
      </c>
      <c r="CN1371" s="330">
        <v>0</v>
      </c>
      <c r="CO1371" s="330">
        <v>0.45938771</v>
      </c>
      <c r="CP1371"/>
      <c r="CQ1371">
        <v>3.6180332000000003E-2</v>
      </c>
      <c r="CR1371">
        <v>1.2520733800000001E-2</v>
      </c>
      <c r="CS1371">
        <v>9.212319200000001E-3</v>
      </c>
      <c r="CT1371">
        <v>9.212319200000001E-3</v>
      </c>
      <c r="CU1371">
        <v>1.0829092000000001E-5</v>
      </c>
      <c r="CV1371" s="134"/>
      <c r="CW1371" s="384"/>
      <c r="CZ1371" s="11"/>
      <c r="DA1371" s="236"/>
      <c r="DB1371" s="40"/>
      <c r="DC1371" s="32"/>
      <c r="DD1371" s="32"/>
      <c r="DE1371" s="32"/>
      <c r="DF1371" s="32"/>
      <c r="DG1371" s="32"/>
      <c r="DH1371" s="32"/>
      <c r="DI1371"/>
      <c r="DJ1371"/>
      <c r="DK1371"/>
      <c r="DL1371"/>
    </row>
    <row r="1372" spans="1:116" ht="14.4" x14ac:dyDescent="0.3">
      <c r="A1372" t="s">
        <v>7247</v>
      </c>
      <c r="B1372" s="113" t="s">
        <v>2663</v>
      </c>
      <c r="C1372" s="182" t="s">
        <v>2705</v>
      </c>
      <c r="D1372" s="40" t="s">
        <v>2662</v>
      </c>
      <c r="E1372" s="181" t="s">
        <v>1318</v>
      </c>
      <c r="F1372" s="184" t="s">
        <v>4614</v>
      </c>
      <c r="G1372" s="184">
        <v>1.5756873099999999E-2</v>
      </c>
      <c r="H1372" s="184">
        <v>7.2404724999999999E-4</v>
      </c>
      <c r="I1372" s="184">
        <v>1.3658189899999999E-3</v>
      </c>
      <c r="J1372" s="328">
        <v>1.5762185999999999E-4</v>
      </c>
      <c r="K1372" s="184">
        <v>1.3509385E-2</v>
      </c>
      <c r="L1372" s="331">
        <v>8.6326958999999998E-4</v>
      </c>
      <c r="M1372" s="331">
        <v>5.0254939999999995E-4</v>
      </c>
      <c r="N1372" s="331">
        <v>6.1969388999999996E-4</v>
      </c>
      <c r="O1372" s="331">
        <v>1.0435336000000001E-4</v>
      </c>
      <c r="P1372" s="331">
        <v>0</v>
      </c>
      <c r="Q1372" s="331">
        <v>0</v>
      </c>
      <c r="R1372" s="184">
        <v>0</v>
      </c>
      <c r="S1372" s="331">
        <v>1.5762185999999999E-4</v>
      </c>
      <c r="T1372" s="331">
        <v>0</v>
      </c>
      <c r="U1372" s="184">
        <v>0</v>
      </c>
      <c r="V1372" s="184">
        <v>0</v>
      </c>
      <c r="W1372" s="184">
        <v>0</v>
      </c>
      <c r="X1372" s="331">
        <v>0</v>
      </c>
      <c r="Y1372"/>
      <c r="Z1372" s="288">
        <v>9.0062566666666677E-2</v>
      </c>
      <c r="AA1372"/>
      <c r="AB1372" s="164">
        <v>1.7705801000000001</v>
      </c>
      <c r="AC1372" s="164">
        <v>1.1238661999999999</v>
      </c>
      <c r="AD1372" s="164">
        <v>0</v>
      </c>
      <c r="AE1372" s="164">
        <v>0</v>
      </c>
      <c r="AF1372" s="164">
        <v>0</v>
      </c>
      <c r="AG1372" s="164">
        <v>0.34022054000000002</v>
      </c>
      <c r="AH1372" s="164">
        <v>0.30649343000000001</v>
      </c>
      <c r="AI1372"/>
      <c r="AJ1372" s="185">
        <v>1.7991394999999999E-3</v>
      </c>
      <c r="AK1372" s="185">
        <v>1.6831677E-3</v>
      </c>
      <c r="AL1372" s="185">
        <v>7.4152103999999995E-5</v>
      </c>
      <c r="AM1372" s="185">
        <v>4.1819741000000001E-5</v>
      </c>
      <c r="AN1372" s="176">
        <v>1.0090933E-7</v>
      </c>
      <c r="AO1372" s="176">
        <v>2.7423115E-10</v>
      </c>
      <c r="AP1372" s="176">
        <v>5.8571066000000001E-3</v>
      </c>
      <c r="AQ1372" s="192">
        <v>8.3578064000000003E-8</v>
      </c>
      <c r="AR1372" s="192">
        <v>2.5217518999999998E-10</v>
      </c>
      <c r="AS1372" s="192">
        <v>6.8897865000000001E-15</v>
      </c>
      <c r="AT1372" s="193">
        <v>0</v>
      </c>
      <c r="AU1372" s="193">
        <v>0</v>
      </c>
      <c r="AV1372" s="192">
        <v>1.6606176000000001E-11</v>
      </c>
      <c r="AW1372" s="192">
        <v>1.7314663999999999E-8</v>
      </c>
      <c r="AX1372" s="192">
        <v>3.7870181999999999E-12</v>
      </c>
      <c r="AY1372" s="192">
        <v>1.8262051999999999E-11</v>
      </c>
      <c r="AZ1372" s="193">
        <v>0</v>
      </c>
      <c r="BA1372" s="193">
        <v>0</v>
      </c>
      <c r="BB1372" s="193">
        <v>0</v>
      </c>
      <c r="BC1372" s="193">
        <v>0</v>
      </c>
      <c r="BD1372" s="193">
        <v>0</v>
      </c>
      <c r="BE1372" s="193">
        <v>0</v>
      </c>
      <c r="BF1372" s="193">
        <v>0</v>
      </c>
      <c r="BG1372" s="193">
        <v>0</v>
      </c>
      <c r="BH1372" s="192">
        <v>6.0421713E-6</v>
      </c>
      <c r="BI1372" s="193">
        <v>5.8510643999999997E-3</v>
      </c>
      <c r="BJ1372" s="193">
        <v>0</v>
      </c>
      <c r="BK1372" s="193">
        <v>0</v>
      </c>
      <c r="BL1372" s="193">
        <v>0</v>
      </c>
      <c r="BM1372"/>
      <c r="BN1372" s="186">
        <v>4.2952571E-6</v>
      </c>
      <c r="BO1372" s="186">
        <v>1.2590410000000001E-7</v>
      </c>
      <c r="BP1372" s="186">
        <v>2.5111834000000001E-6</v>
      </c>
      <c r="BQ1372" s="164">
        <v>2.9502830999999998E-10</v>
      </c>
      <c r="BR1372" s="186">
        <v>1.9711616E-7</v>
      </c>
      <c r="BS1372" s="186">
        <v>0</v>
      </c>
      <c r="BT1372" s="164">
        <v>0</v>
      </c>
      <c r="BU1372" s="186">
        <v>0</v>
      </c>
      <c r="BV1372" s="164">
        <v>0</v>
      </c>
      <c r="BW1372" s="164">
        <v>8.9998884000000001E-10</v>
      </c>
      <c r="BX1372" s="164">
        <v>0</v>
      </c>
      <c r="BY1372" s="164">
        <v>0</v>
      </c>
      <c r="BZ1372" s="164">
        <v>0</v>
      </c>
      <c r="CA1372" s="186">
        <v>1.2663069E-7</v>
      </c>
      <c r="CB1372" s="186">
        <v>1.3332275E-6</v>
      </c>
      <c r="CC1372" s="186">
        <v>1.9988408E-13</v>
      </c>
      <c r="CD1372" s="164">
        <v>0</v>
      </c>
      <c r="CE1372"/>
      <c r="CF1372" s="330">
        <v>0</v>
      </c>
      <c r="CG1372" s="330">
        <v>9.0062568999999995E-2</v>
      </c>
      <c r="CH1372" s="330">
        <v>0</v>
      </c>
      <c r="CI1372" s="330">
        <v>8.6141753999999997E-5</v>
      </c>
      <c r="CJ1372" s="329">
        <v>3.4151456E-5</v>
      </c>
      <c r="CK1372" s="330">
        <v>0</v>
      </c>
      <c r="CL1372" s="330">
        <v>0</v>
      </c>
      <c r="CM1372" s="329">
        <v>7.8665455999999994E-6</v>
      </c>
      <c r="CN1372" s="330">
        <v>0</v>
      </c>
      <c r="CO1372" s="330">
        <v>8.8956375000000004E-2</v>
      </c>
      <c r="CP1372"/>
      <c r="CQ1372">
        <v>1.3509385E-2</v>
      </c>
      <c r="CR1372">
        <v>2.08986624E-3</v>
      </c>
      <c r="CS1372">
        <v>1.3658189899999999E-3</v>
      </c>
      <c r="CT1372">
        <v>1.3658189899999999E-3</v>
      </c>
      <c r="CU1372">
        <v>1.5762185999999999E-4</v>
      </c>
      <c r="CV1372" s="134"/>
      <c r="CW1372" s="384"/>
      <c r="CZ1372" s="11"/>
      <c r="DA1372" s="236"/>
      <c r="DB1372" s="47"/>
      <c r="DC1372" s="32"/>
      <c r="DD1372" s="32"/>
      <c r="DE1372" s="32"/>
      <c r="DF1372" s="32"/>
      <c r="DG1372" s="32"/>
      <c r="DH1372" s="32"/>
      <c r="DI1372"/>
      <c r="DJ1372"/>
      <c r="DK1372"/>
      <c r="DL1372"/>
    </row>
    <row r="1373" spans="1:116" ht="14.4" x14ac:dyDescent="0.3">
      <c r="A1373" t="s">
        <v>7248</v>
      </c>
      <c r="B1373" s="113" t="s">
        <v>2663</v>
      </c>
      <c r="C1373" s="182" t="s">
        <v>2706</v>
      </c>
      <c r="D1373" s="40" t="s">
        <v>2662</v>
      </c>
      <c r="E1373" s="181" t="s">
        <v>1318</v>
      </c>
      <c r="F1373" s="184" t="s">
        <v>4615</v>
      </c>
      <c r="G1373" s="184">
        <v>2.8234947714000001E-2</v>
      </c>
      <c r="H1373" s="184">
        <v>3.0407645100000001E-4</v>
      </c>
      <c r="I1373" s="184">
        <v>4.2729118000000004E-4</v>
      </c>
      <c r="J1373" s="328">
        <v>1.2729070830000001E-3</v>
      </c>
      <c r="K1373" s="331">
        <v>2.6230672999999999E-2</v>
      </c>
      <c r="L1373" s="331">
        <v>2.6708225000000001E-4</v>
      </c>
      <c r="M1373" s="331">
        <v>1.6020893000000001E-4</v>
      </c>
      <c r="N1373" s="331">
        <v>2.1391741000000001E-4</v>
      </c>
      <c r="O1373" s="331">
        <v>9.0159041000000001E-5</v>
      </c>
      <c r="P1373" s="331">
        <v>0</v>
      </c>
      <c r="Q1373" s="184">
        <v>0</v>
      </c>
      <c r="R1373" s="331">
        <v>0</v>
      </c>
      <c r="S1373" s="331">
        <v>7.5519483000000001E-5</v>
      </c>
      <c r="T1373" s="331">
        <v>0</v>
      </c>
      <c r="U1373" s="184">
        <v>1.1973876E-3</v>
      </c>
      <c r="V1373" s="184">
        <v>0</v>
      </c>
      <c r="W1373" s="184">
        <v>0</v>
      </c>
      <c r="X1373" s="331">
        <v>0</v>
      </c>
      <c r="Y1373"/>
      <c r="Z1373" s="288">
        <v>0.17487115333333333</v>
      </c>
      <c r="AA1373"/>
      <c r="AB1373" s="164">
        <v>2.5674497000000001</v>
      </c>
      <c r="AC1373" s="164">
        <v>2.0451641999999999</v>
      </c>
      <c r="AD1373" s="164">
        <v>0.14811821</v>
      </c>
      <c r="AE1373" s="164">
        <v>0</v>
      </c>
      <c r="AF1373" s="164">
        <v>7.0523771999999998E-2</v>
      </c>
      <c r="AG1373" s="164">
        <v>0.16439443000000001</v>
      </c>
      <c r="AH1373" s="164">
        <v>0.13924913999999999</v>
      </c>
      <c r="AI1373"/>
      <c r="AJ1373" s="187">
        <v>2.9766533000000002E-3</v>
      </c>
      <c r="AK1373" s="187">
        <v>2.8114281E-3</v>
      </c>
      <c r="AL1373" s="187">
        <v>1.3428331E-4</v>
      </c>
      <c r="AM1373" s="187">
        <v>3.0941861000000003E-5</v>
      </c>
      <c r="AN1373" s="176">
        <v>1.6855085E-7</v>
      </c>
      <c r="AO1373" s="176">
        <v>4.9660987999999999E-10</v>
      </c>
      <c r="AP1373" s="176">
        <v>4.3335939999999996E-3</v>
      </c>
      <c r="AQ1373" s="192">
        <v>1.6228042999999999E-7</v>
      </c>
      <c r="AR1373" s="192">
        <v>4.8963922999999996E-10</v>
      </c>
      <c r="AS1373" s="192">
        <v>1.3377643E-14</v>
      </c>
      <c r="AT1373" s="193">
        <v>0</v>
      </c>
      <c r="AU1373" s="193">
        <v>0</v>
      </c>
      <c r="AV1373" s="192">
        <v>5.7324273999999998E-12</v>
      </c>
      <c r="AW1373" s="192">
        <v>6.2646838000000003E-9</v>
      </c>
      <c r="AX1373" s="192">
        <v>1.3072730999999999E-12</v>
      </c>
      <c r="AY1373" s="192">
        <v>5.6499961999999998E-12</v>
      </c>
      <c r="AZ1373" s="193">
        <v>0</v>
      </c>
      <c r="BA1373" s="193">
        <v>0</v>
      </c>
      <c r="BB1373" s="193">
        <v>0</v>
      </c>
      <c r="BC1373" s="193">
        <v>0</v>
      </c>
      <c r="BD1373" s="193">
        <v>0</v>
      </c>
      <c r="BE1373" s="193">
        <v>0</v>
      </c>
      <c r="BF1373" s="193">
        <v>0</v>
      </c>
      <c r="BG1373" s="193">
        <v>0</v>
      </c>
      <c r="BH1373" s="192">
        <v>4.6219719000000001E-6</v>
      </c>
      <c r="BI1373" s="193">
        <v>4.3289720000000004E-3</v>
      </c>
      <c r="BJ1373" s="193">
        <v>0</v>
      </c>
      <c r="BK1373" s="193">
        <v>0</v>
      </c>
      <c r="BL1373" s="193">
        <v>0</v>
      </c>
      <c r="BM1373"/>
      <c r="BN1373" s="186">
        <v>7.7490886000000002E-6</v>
      </c>
      <c r="BO1373" s="186">
        <v>3.8952780999999998E-8</v>
      </c>
      <c r="BP1373" s="186">
        <v>4.8758718000000004E-6</v>
      </c>
      <c r="BQ1373" s="164">
        <v>1.0184334E-10</v>
      </c>
      <c r="BR1373" s="186">
        <v>1.1278631E-7</v>
      </c>
      <c r="BS1373" s="186">
        <v>0</v>
      </c>
      <c r="BT1373" s="164">
        <v>0</v>
      </c>
      <c r="BU1373" s="186">
        <v>0</v>
      </c>
      <c r="BV1373" s="164">
        <v>0</v>
      </c>
      <c r="BW1373" s="164">
        <v>3.1067481E-10</v>
      </c>
      <c r="BX1373" s="164">
        <v>0</v>
      </c>
      <c r="BY1373" s="164">
        <v>0</v>
      </c>
      <c r="BZ1373" s="164">
        <v>0</v>
      </c>
      <c r="CA1373" s="186">
        <v>4.3420022999999998E-8</v>
      </c>
      <c r="CB1373" s="164">
        <v>2.6776451000000001E-6</v>
      </c>
      <c r="CC1373" s="186">
        <v>9.5768077999999998E-14</v>
      </c>
      <c r="CD1373" s="164">
        <v>0</v>
      </c>
      <c r="CE1373"/>
      <c r="CF1373" s="330">
        <v>0</v>
      </c>
      <c r="CG1373" s="330">
        <v>0.17487115</v>
      </c>
      <c r="CH1373" s="330">
        <v>0</v>
      </c>
      <c r="CI1373" s="329">
        <v>2.6650925000000001E-5</v>
      </c>
      <c r="CJ1373" s="329">
        <v>1.0887225E-5</v>
      </c>
      <c r="CK1373" s="330">
        <v>0</v>
      </c>
      <c r="CL1373" s="330">
        <v>0</v>
      </c>
      <c r="CM1373" s="329">
        <v>3.8770225000000002E-6</v>
      </c>
      <c r="CN1373" s="330">
        <v>0</v>
      </c>
      <c r="CO1373" s="330">
        <v>5.0298897000000002E-2</v>
      </c>
      <c r="CP1373"/>
      <c r="CQ1373">
        <v>2.6230672999999999E-2</v>
      </c>
      <c r="CR1373">
        <v>7.3136763099999999E-4</v>
      </c>
      <c r="CS1373">
        <v>4.2729118000000004E-4</v>
      </c>
      <c r="CT1373">
        <v>4.2729118000000004E-4</v>
      </c>
      <c r="CU1373">
        <v>1.2729070830000001E-3</v>
      </c>
      <c r="CV1373" s="134"/>
      <c r="CW1373" s="384"/>
      <c r="CZ1373" s="11"/>
      <c r="DA1373" s="236"/>
      <c r="DB1373" s="47"/>
      <c r="DC1373" s="32"/>
      <c r="DD1373" s="32"/>
      <c r="DE1373" s="32"/>
      <c r="DF1373" s="32"/>
      <c r="DG1373" s="32"/>
      <c r="DH1373" s="32"/>
      <c r="DI1373"/>
      <c r="DJ1373"/>
      <c r="DK1373"/>
      <c r="DL1373"/>
    </row>
    <row r="1374" spans="1:116" ht="14.4" x14ac:dyDescent="0.3">
      <c r="A1374" s="39" t="s">
        <v>7249</v>
      </c>
      <c r="B1374" s="113" t="s">
        <v>2663</v>
      </c>
      <c r="C1374" s="182" t="s">
        <v>2707</v>
      </c>
      <c r="D1374" s="40" t="s">
        <v>2662</v>
      </c>
      <c r="E1374" s="181" t="s">
        <v>1318</v>
      </c>
      <c r="F1374" s="184" t="s">
        <v>4574</v>
      </c>
      <c r="G1374" s="184">
        <v>3.2871976615999998E-2</v>
      </c>
      <c r="H1374" s="184">
        <v>2.7722618599999999E-3</v>
      </c>
      <c r="I1374" s="184">
        <v>3.5200142999999998E-3</v>
      </c>
      <c r="J1374" s="328">
        <v>4.1291224559999997E-3</v>
      </c>
      <c r="K1374" s="184">
        <v>2.2450577999999999E-2</v>
      </c>
      <c r="L1374" s="184">
        <v>2.0178666999999999E-3</v>
      </c>
      <c r="M1374" s="184">
        <v>1.5021476000000001E-3</v>
      </c>
      <c r="N1374" s="184">
        <v>1.8212325000000001E-3</v>
      </c>
      <c r="O1374" s="184">
        <v>9.5102936000000002E-4</v>
      </c>
      <c r="P1374" s="184">
        <v>0</v>
      </c>
      <c r="Q1374" s="184">
        <v>0</v>
      </c>
      <c r="R1374" s="331">
        <v>0</v>
      </c>
      <c r="S1374" s="331">
        <v>3.7996256E-5</v>
      </c>
      <c r="T1374" s="331">
        <v>0</v>
      </c>
      <c r="U1374" s="331">
        <v>4.0911261999999997E-3</v>
      </c>
      <c r="V1374" s="184">
        <v>0</v>
      </c>
      <c r="W1374" s="184">
        <v>0</v>
      </c>
      <c r="X1374" s="331">
        <v>0</v>
      </c>
      <c r="Y1374"/>
      <c r="Z1374" s="288">
        <v>0.14967052</v>
      </c>
      <c r="AA1374"/>
      <c r="AB1374" s="164">
        <v>2.4873647000000001</v>
      </c>
      <c r="AC1374" s="164">
        <v>1.7894235999999999</v>
      </c>
      <c r="AD1374" s="164">
        <v>0.50607696000000002</v>
      </c>
      <c r="AE1374" s="164">
        <v>0</v>
      </c>
      <c r="AF1374" s="164">
        <v>0</v>
      </c>
      <c r="AG1374" s="164">
        <v>1.0587269999999999E-2</v>
      </c>
      <c r="AH1374" s="164">
        <v>0.18127689999999999</v>
      </c>
      <c r="AI1374"/>
      <c r="AJ1374" s="185">
        <v>3.3797787999999998E-3</v>
      </c>
      <c r="AK1374" s="185">
        <v>3.1776578999999998E-3</v>
      </c>
      <c r="AL1374" s="185">
        <v>1.2787369000000001E-4</v>
      </c>
      <c r="AM1374" s="185">
        <v>7.4247172999999996E-5</v>
      </c>
      <c r="AN1374" s="176">
        <v>1.9050706999999999E-7</v>
      </c>
      <c r="AO1374" s="176">
        <v>4.7290565000000003E-10</v>
      </c>
      <c r="AP1374" s="176">
        <v>1.0398764E-2</v>
      </c>
      <c r="AQ1374" s="192">
        <v>1.3889424E-7</v>
      </c>
      <c r="AR1374" s="192">
        <v>4.1907744999999998E-10</v>
      </c>
      <c r="AS1374" s="192">
        <v>1.1449795E-14</v>
      </c>
      <c r="AT1374" s="193">
        <v>0</v>
      </c>
      <c r="AU1374" s="193">
        <v>0</v>
      </c>
      <c r="AV1374" s="192">
        <v>4.8804268999999998E-11</v>
      </c>
      <c r="AW1374" s="192">
        <v>5.1564025999999999E-8</v>
      </c>
      <c r="AX1374" s="192">
        <v>1.1129754E-11</v>
      </c>
      <c r="AY1374" s="192">
        <v>4.2686996000000001E-11</v>
      </c>
      <c r="AZ1374" s="193">
        <v>0</v>
      </c>
      <c r="BA1374" s="193">
        <v>0</v>
      </c>
      <c r="BB1374" s="193">
        <v>0</v>
      </c>
      <c r="BC1374" s="193">
        <v>0</v>
      </c>
      <c r="BD1374" s="193">
        <v>0</v>
      </c>
      <c r="BE1374" s="193">
        <v>0</v>
      </c>
      <c r="BF1374" s="193">
        <v>0</v>
      </c>
      <c r="BG1374" s="193">
        <v>0</v>
      </c>
      <c r="BH1374" s="192">
        <v>7.3573805000000001E-6</v>
      </c>
      <c r="BI1374" s="193">
        <v>1.0391406000000001E-2</v>
      </c>
      <c r="BJ1374" s="193">
        <v>0</v>
      </c>
      <c r="BK1374" s="193">
        <v>0</v>
      </c>
      <c r="BL1374" s="193">
        <v>0</v>
      </c>
      <c r="BM1374"/>
      <c r="BN1374" s="186">
        <v>8.7555784999999992E-6</v>
      </c>
      <c r="BO1374" s="186">
        <v>2.9429704999999997E-7</v>
      </c>
      <c r="BP1374" s="186">
        <v>4.1732111000000002E-6</v>
      </c>
      <c r="BQ1374" s="164">
        <v>8.6706541000000001E-10</v>
      </c>
      <c r="BR1374" s="186">
        <v>1.0936701E-6</v>
      </c>
      <c r="BS1374" s="186">
        <v>0</v>
      </c>
      <c r="BT1374" s="164">
        <v>0</v>
      </c>
      <c r="BU1374" s="186">
        <v>0</v>
      </c>
      <c r="BV1374" s="164">
        <v>0</v>
      </c>
      <c r="BW1374" s="164">
        <v>2.6449975999999999E-9</v>
      </c>
      <c r="BX1374" s="164">
        <v>0</v>
      </c>
      <c r="BY1374" s="164">
        <v>0</v>
      </c>
      <c r="BZ1374" s="164">
        <v>0</v>
      </c>
      <c r="CA1374" s="186">
        <v>3.6724222999999999E-7</v>
      </c>
      <c r="CB1374" s="186">
        <v>2.8236459E-6</v>
      </c>
      <c r="CC1374" s="186">
        <v>4.8183968000000001E-14</v>
      </c>
      <c r="CD1374" s="164">
        <v>0</v>
      </c>
      <c r="CE1374"/>
      <c r="CF1374" s="330">
        <v>0</v>
      </c>
      <c r="CG1374" s="330">
        <v>0.14967052</v>
      </c>
      <c r="CH1374" s="330">
        <v>0</v>
      </c>
      <c r="CI1374" s="330">
        <v>2.0135376000000001E-4</v>
      </c>
      <c r="CJ1374" s="329">
        <v>1.0208057E-4</v>
      </c>
      <c r="CK1374" s="330">
        <v>0</v>
      </c>
      <c r="CL1374" s="330">
        <v>0</v>
      </c>
      <c r="CM1374" s="329">
        <v>3.6021391999999998E-5</v>
      </c>
      <c r="CN1374" s="330">
        <v>0</v>
      </c>
      <c r="CO1374" s="330">
        <v>0.17015057</v>
      </c>
      <c r="CP1374"/>
      <c r="CQ1374">
        <v>2.2450577999999999E-2</v>
      </c>
      <c r="CR1374">
        <v>6.2922761599999997E-3</v>
      </c>
      <c r="CS1374">
        <v>3.5200142999999998E-3</v>
      </c>
      <c r="CT1374">
        <v>3.5200142999999998E-3</v>
      </c>
      <c r="CU1374">
        <v>4.1291224559999997E-3</v>
      </c>
      <c r="CV1374" s="134"/>
      <c r="CW1374" s="384"/>
      <c r="CZ1374" s="11"/>
      <c r="DA1374" s="236"/>
      <c r="DB1374" s="47"/>
      <c r="DC1374" s="32"/>
      <c r="DD1374" s="32"/>
      <c r="DE1374" s="32"/>
      <c r="DF1374" s="32"/>
      <c r="DG1374" s="32"/>
      <c r="DH1374" s="32"/>
      <c r="DI1374"/>
      <c r="DJ1374"/>
      <c r="DK1374"/>
      <c r="DL1374"/>
    </row>
    <row r="1375" spans="1:116" ht="14.4" x14ac:dyDescent="0.3">
      <c r="A1375" t="s">
        <v>7250</v>
      </c>
      <c r="B1375" s="113" t="s">
        <v>2663</v>
      </c>
      <c r="C1375" s="182" t="s">
        <v>2708</v>
      </c>
      <c r="D1375" s="40" t="s">
        <v>2662</v>
      </c>
      <c r="E1375" s="181" t="s">
        <v>1318</v>
      </c>
      <c r="F1375" s="184" t="s">
        <v>4616</v>
      </c>
      <c r="G1375" s="184">
        <v>1.5586080740000001E-2</v>
      </c>
      <c r="H1375" s="184">
        <v>1.49630188E-3</v>
      </c>
      <c r="I1375" s="184">
        <v>2.0111706500000001E-3</v>
      </c>
      <c r="J1375" s="328">
        <v>1.3940421000000001E-4</v>
      </c>
      <c r="K1375" s="331">
        <v>1.1939204E-2</v>
      </c>
      <c r="L1375" s="331">
        <v>1.2144489E-3</v>
      </c>
      <c r="M1375" s="331">
        <v>7.9672174999999995E-4</v>
      </c>
      <c r="N1375" s="331">
        <v>9.5979859999999998E-4</v>
      </c>
      <c r="O1375" s="331">
        <v>5.3650327999999999E-4</v>
      </c>
      <c r="P1375" s="331">
        <v>0</v>
      </c>
      <c r="Q1375" s="184">
        <v>0</v>
      </c>
      <c r="R1375" s="331">
        <v>0</v>
      </c>
      <c r="S1375" s="331">
        <v>1.3940421000000001E-4</v>
      </c>
      <c r="T1375" s="331">
        <v>0</v>
      </c>
      <c r="U1375" s="331">
        <v>0</v>
      </c>
      <c r="V1375" s="184">
        <v>0</v>
      </c>
      <c r="W1375" s="184">
        <v>0</v>
      </c>
      <c r="X1375" s="184">
        <v>0</v>
      </c>
      <c r="Y1375"/>
      <c r="Z1375" s="288">
        <v>7.9594693333333341E-2</v>
      </c>
      <c r="AA1375"/>
      <c r="AB1375" s="164">
        <v>1.7605227000000001</v>
      </c>
      <c r="AC1375" s="164">
        <v>0.94944932000000004</v>
      </c>
      <c r="AD1375" s="164">
        <v>0</v>
      </c>
      <c r="AE1375" s="164">
        <v>0</v>
      </c>
      <c r="AF1375" s="164">
        <v>9.4862899000000001E-2</v>
      </c>
      <c r="AG1375" s="164">
        <v>1.6133774E-2</v>
      </c>
      <c r="AH1375" s="164">
        <v>0.70007668999999995</v>
      </c>
      <c r="AI1375"/>
      <c r="AJ1375" s="185">
        <v>1.8502115E-3</v>
      </c>
      <c r="AK1375" s="185">
        <v>1.7407352000000001E-3</v>
      </c>
      <c r="AL1375" s="187">
        <v>6.8797264000000001E-5</v>
      </c>
      <c r="AM1375" s="187">
        <v>4.0679066000000002E-5</v>
      </c>
      <c r="AN1375" s="176">
        <v>1.0436062E-7</v>
      </c>
      <c r="AO1375" s="176">
        <v>2.5442774999999997E-10</v>
      </c>
      <c r="AP1375" s="176">
        <v>5.6973481999999997E-3</v>
      </c>
      <c r="AQ1375" s="192">
        <v>7.3863876999999996E-8</v>
      </c>
      <c r="AR1375" s="192">
        <v>2.2286515000000001E-10</v>
      </c>
      <c r="AS1375" s="192">
        <v>6.0889942000000004E-15</v>
      </c>
      <c r="AT1375" s="193">
        <v>0</v>
      </c>
      <c r="AU1375" s="193">
        <v>0</v>
      </c>
      <c r="AV1375" s="192">
        <v>2.5720093000000001E-11</v>
      </c>
      <c r="AW1375" s="192">
        <v>3.0471025999999997E-8</v>
      </c>
      <c r="AX1375" s="192">
        <v>5.8654359000000002E-12</v>
      </c>
      <c r="AY1375" s="192">
        <v>2.5691081000000001E-11</v>
      </c>
      <c r="AZ1375" s="193">
        <v>0</v>
      </c>
      <c r="BA1375" s="193">
        <v>0</v>
      </c>
      <c r="BB1375" s="193">
        <v>0</v>
      </c>
      <c r="BC1375" s="193">
        <v>0</v>
      </c>
      <c r="BD1375" s="193">
        <v>0</v>
      </c>
      <c r="BE1375" s="193">
        <v>0</v>
      </c>
      <c r="BF1375" s="193">
        <v>0</v>
      </c>
      <c r="BG1375" s="193">
        <v>0</v>
      </c>
      <c r="BH1375" s="192">
        <v>5.3438282000000002E-6</v>
      </c>
      <c r="BI1375" s="193">
        <v>5.6920043999999998E-3</v>
      </c>
      <c r="BJ1375" s="193">
        <v>0</v>
      </c>
      <c r="BK1375" s="193">
        <v>0</v>
      </c>
      <c r="BL1375" s="193">
        <v>0</v>
      </c>
      <c r="BM1375"/>
      <c r="BN1375" s="186">
        <v>4.3383680999999997E-6</v>
      </c>
      <c r="BO1375" s="186">
        <v>1.7712207999999999E-7</v>
      </c>
      <c r="BP1375" s="186">
        <v>2.2193113E-6</v>
      </c>
      <c r="BQ1375" s="164">
        <v>4.5694779999999998E-10</v>
      </c>
      <c r="BR1375" s="186">
        <v>6.2611498999999998E-7</v>
      </c>
      <c r="BS1375" s="186">
        <v>0</v>
      </c>
      <c r="BT1375" s="164">
        <v>0</v>
      </c>
      <c r="BU1375" s="186">
        <v>0</v>
      </c>
      <c r="BV1375" s="164">
        <v>0</v>
      </c>
      <c r="BW1375" s="164">
        <v>1.393927E-9</v>
      </c>
      <c r="BX1375" s="164">
        <v>0</v>
      </c>
      <c r="BY1375" s="164">
        <v>0</v>
      </c>
      <c r="BZ1375" s="164">
        <v>0</v>
      </c>
      <c r="CA1375" s="186">
        <v>1.9496827E-7</v>
      </c>
      <c r="CB1375" s="186">
        <v>1.1190004E-6</v>
      </c>
      <c r="CC1375" s="186">
        <v>1.7678184E-13</v>
      </c>
      <c r="CD1375" s="164">
        <v>0</v>
      </c>
      <c r="CE1375"/>
      <c r="CF1375" s="330">
        <v>0</v>
      </c>
      <c r="CG1375" s="330">
        <v>7.9594694999999993E-2</v>
      </c>
      <c r="CH1375" s="330">
        <v>0</v>
      </c>
      <c r="CI1375" s="330">
        <v>1.2118434999999999E-4</v>
      </c>
      <c r="CJ1375" s="329">
        <v>5.4142355000000002E-5</v>
      </c>
      <c r="CK1375" s="330">
        <v>0</v>
      </c>
      <c r="CL1375" s="330">
        <v>0</v>
      </c>
      <c r="CM1375" s="329">
        <v>2.0784842999999999E-5</v>
      </c>
      <c r="CN1375" s="330">
        <v>0</v>
      </c>
      <c r="CO1375" s="330">
        <v>8.9707469999999997E-2</v>
      </c>
      <c r="CP1375"/>
      <c r="CQ1375">
        <v>1.1939204E-2</v>
      </c>
      <c r="CR1375">
        <v>3.5074725300000002E-3</v>
      </c>
      <c r="CS1375">
        <v>2.0111706500000001E-3</v>
      </c>
      <c r="CT1375">
        <v>2.0111706500000001E-3</v>
      </c>
      <c r="CU1375">
        <v>1.3940421000000001E-4</v>
      </c>
      <c r="CV1375" s="134"/>
      <c r="CW1375" s="384"/>
      <c r="CZ1375" s="11"/>
      <c r="DA1375" s="236"/>
      <c r="DB1375" s="47"/>
      <c r="DC1375" s="32"/>
      <c r="DD1375" s="32"/>
      <c r="DE1375" s="32"/>
      <c r="DF1375" s="32"/>
      <c r="DG1375" s="32"/>
      <c r="DH1375" s="32"/>
      <c r="DI1375"/>
      <c r="DJ1375"/>
      <c r="DK1375"/>
      <c r="DL1375"/>
    </row>
    <row r="1376" spans="1:116" ht="14.4" x14ac:dyDescent="0.3">
      <c r="A1376" t="s">
        <v>7251</v>
      </c>
      <c r="B1376" s="113" t="s">
        <v>2663</v>
      </c>
      <c r="C1376" s="182" t="s">
        <v>2709</v>
      </c>
      <c r="D1376" s="40" t="s">
        <v>2662</v>
      </c>
      <c r="E1376" s="181" t="s">
        <v>1318</v>
      </c>
      <c r="F1376" s="184" t="s">
        <v>4617</v>
      </c>
      <c r="G1376" s="184">
        <v>4.7114091499999997E-2</v>
      </c>
      <c r="H1376" s="184">
        <v>3.0858743000000003E-3</v>
      </c>
      <c r="I1376" s="184">
        <v>8.8049971999999994E-3</v>
      </c>
      <c r="J1376" s="328">
        <v>0</v>
      </c>
      <c r="K1376" s="331">
        <v>3.522322E-2</v>
      </c>
      <c r="L1376" s="331">
        <v>7.3453692999999997E-3</v>
      </c>
      <c r="M1376" s="331">
        <v>1.4596279000000001E-3</v>
      </c>
      <c r="N1376" s="331">
        <v>1.6902031E-3</v>
      </c>
      <c r="O1376" s="331">
        <v>1.3956712000000001E-3</v>
      </c>
      <c r="P1376" s="331">
        <v>0</v>
      </c>
      <c r="Q1376" s="331">
        <v>0</v>
      </c>
      <c r="R1376" s="331">
        <v>0</v>
      </c>
      <c r="S1376" s="331">
        <v>0</v>
      </c>
      <c r="T1376" s="331">
        <v>0</v>
      </c>
      <c r="U1376" s="184">
        <v>0</v>
      </c>
      <c r="V1376" s="184">
        <v>0</v>
      </c>
      <c r="W1376" s="184">
        <v>0</v>
      </c>
      <c r="X1376" s="184">
        <v>0</v>
      </c>
      <c r="Y1376"/>
      <c r="Z1376" s="288">
        <v>0.23482146666666667</v>
      </c>
      <c r="AA1376"/>
      <c r="AB1376" s="164">
        <v>3.2933691999999999</v>
      </c>
      <c r="AC1376" s="164">
        <v>3.2933691999999999</v>
      </c>
      <c r="AD1376" s="164">
        <v>0</v>
      </c>
      <c r="AE1376" s="164">
        <v>0</v>
      </c>
      <c r="AF1376" s="164">
        <v>0</v>
      </c>
      <c r="AG1376" s="164">
        <v>0</v>
      </c>
      <c r="AH1376" s="164">
        <v>0</v>
      </c>
      <c r="AI1376"/>
      <c r="AJ1376" s="185">
        <v>6.6835712999999998E-3</v>
      </c>
      <c r="AK1376" s="185">
        <v>6.2258221000000002E-3</v>
      </c>
      <c r="AL1376" s="185">
        <v>2.2260269999999999E-4</v>
      </c>
      <c r="AM1376" s="187">
        <v>2.3514656E-4</v>
      </c>
      <c r="AN1376" s="176">
        <v>3.7325072E-7</v>
      </c>
      <c r="AO1376" s="176">
        <v>8.2323482999999997E-10</v>
      </c>
      <c r="AP1376" s="176">
        <v>3.2933692000000001E-2</v>
      </c>
      <c r="AQ1376" s="192">
        <v>2.1791432E-7</v>
      </c>
      <c r="AR1376" s="192">
        <v>6.5750009999999998E-10</v>
      </c>
      <c r="AS1376" s="192">
        <v>1.7963841999999999E-14</v>
      </c>
      <c r="AT1376" s="193">
        <v>0</v>
      </c>
      <c r="AU1376" s="193">
        <v>0</v>
      </c>
      <c r="AV1376" s="192">
        <v>4.5293023E-11</v>
      </c>
      <c r="AW1376" s="192">
        <v>1.5529111000000001E-7</v>
      </c>
      <c r="AX1376" s="192">
        <v>1.0329019000000001E-11</v>
      </c>
      <c r="AY1376" s="192">
        <v>1.5538775E-10</v>
      </c>
      <c r="AZ1376" s="193">
        <v>0</v>
      </c>
      <c r="BA1376" s="193">
        <v>0</v>
      </c>
      <c r="BB1376" s="193">
        <v>0</v>
      </c>
      <c r="BC1376" s="193">
        <v>0</v>
      </c>
      <c r="BD1376" s="193">
        <v>0</v>
      </c>
      <c r="BE1376" s="193">
        <v>0</v>
      </c>
      <c r="BF1376" s="193">
        <v>0</v>
      </c>
      <c r="BG1376" s="193">
        <v>0</v>
      </c>
      <c r="BH1376" s="192">
        <v>0</v>
      </c>
      <c r="BI1376" s="193">
        <v>3.2933692000000001E-2</v>
      </c>
      <c r="BJ1376" s="193">
        <v>0</v>
      </c>
      <c r="BK1376" s="193">
        <v>0</v>
      </c>
      <c r="BL1376" s="193">
        <v>0</v>
      </c>
      <c r="BM1376"/>
      <c r="BN1376" s="186">
        <v>1.4122961E-5</v>
      </c>
      <c r="BO1376" s="186">
        <v>1.0712901000000001E-6</v>
      </c>
      <c r="BP1376" s="186">
        <v>6.5474454999999997E-6</v>
      </c>
      <c r="BQ1376" s="164">
        <v>8.0468399000000005E-10</v>
      </c>
      <c r="BR1376" s="186">
        <v>2.1316960000000002E-6</v>
      </c>
      <c r="BS1376" s="186">
        <v>0</v>
      </c>
      <c r="BT1376" s="164">
        <v>0</v>
      </c>
      <c r="BU1376" s="186">
        <v>0</v>
      </c>
      <c r="BV1376" s="164">
        <v>0</v>
      </c>
      <c r="BW1376" s="164">
        <v>2.4547021000000001E-9</v>
      </c>
      <c r="BX1376" s="164">
        <v>0</v>
      </c>
      <c r="BY1376" s="164">
        <v>0</v>
      </c>
      <c r="BZ1376" s="164">
        <v>0</v>
      </c>
      <c r="CA1376" s="186">
        <v>3.9263231E-7</v>
      </c>
      <c r="CB1376" s="186">
        <v>3.976638E-6</v>
      </c>
      <c r="CC1376" s="186">
        <v>0</v>
      </c>
      <c r="CD1376" s="164">
        <v>0</v>
      </c>
      <c r="CE1376"/>
      <c r="CF1376" s="330">
        <v>0</v>
      </c>
      <c r="CG1376" s="330">
        <v>0.23482146000000001</v>
      </c>
      <c r="CH1376" s="330">
        <v>0</v>
      </c>
      <c r="CI1376" s="329">
        <v>7.3296106000000005E-4</v>
      </c>
      <c r="CJ1376" s="329">
        <v>9.9191082000000004E-5</v>
      </c>
      <c r="CK1376" s="330">
        <v>0</v>
      </c>
      <c r="CL1376" s="330">
        <v>0</v>
      </c>
      <c r="CM1376" s="329">
        <v>7.9596824000000002E-5</v>
      </c>
      <c r="CN1376" s="330">
        <v>0</v>
      </c>
      <c r="CO1376" s="330">
        <v>0.4474011</v>
      </c>
      <c r="CP1376"/>
      <c r="CQ1376">
        <v>3.522322E-2</v>
      </c>
      <c r="CR1376">
        <v>1.1890871500000001E-2</v>
      </c>
      <c r="CS1376">
        <v>8.8049971999999994E-3</v>
      </c>
      <c r="CT1376">
        <v>8.8049971999999994E-3</v>
      </c>
      <c r="CU1376">
        <v>0</v>
      </c>
      <c r="CV1376" s="134"/>
      <c r="CW1376" s="384"/>
      <c r="CZ1376" s="11"/>
      <c r="DA1376" s="236"/>
      <c r="DB1376" s="47"/>
      <c r="DC1376" s="32"/>
      <c r="DD1376" s="32"/>
      <c r="DE1376" s="32"/>
      <c r="DF1376" s="32"/>
      <c r="DG1376" s="32"/>
      <c r="DH1376" s="32"/>
      <c r="DI1376"/>
      <c r="DJ1376"/>
      <c r="DK1376"/>
      <c r="DL1376"/>
    </row>
    <row r="1377" spans="1:116" ht="14.4" x14ac:dyDescent="0.3">
      <c r="A1377" t="s">
        <v>7252</v>
      </c>
      <c r="B1377" s="113" t="s">
        <v>2663</v>
      </c>
      <c r="C1377" s="182" t="s">
        <v>2710</v>
      </c>
      <c r="D1377" s="40" t="s">
        <v>2662</v>
      </c>
      <c r="E1377" s="181" t="s">
        <v>1318</v>
      </c>
      <c r="F1377" s="184" t="s">
        <v>4618</v>
      </c>
      <c r="G1377" s="184">
        <v>5.0116127337999999E-2</v>
      </c>
      <c r="H1377" s="184">
        <v>5.2499100999999996E-3</v>
      </c>
      <c r="I1377" s="184">
        <v>6.8611499999999999E-3</v>
      </c>
      <c r="J1377" s="328">
        <v>7.8032237999999999E-5</v>
      </c>
      <c r="K1377" s="184">
        <v>3.7927034999999998E-2</v>
      </c>
      <c r="L1377" s="184">
        <v>3.9910937999999997E-3</v>
      </c>
      <c r="M1377" s="184">
        <v>2.8700561999999998E-3</v>
      </c>
      <c r="N1377" s="184">
        <v>3.5270536999999999E-3</v>
      </c>
      <c r="O1377" s="184">
        <v>1.7228564E-3</v>
      </c>
      <c r="P1377" s="331">
        <v>0</v>
      </c>
      <c r="Q1377" s="184">
        <v>0</v>
      </c>
      <c r="R1377" s="331">
        <v>0</v>
      </c>
      <c r="S1377" s="331">
        <v>7.8032237999999999E-5</v>
      </c>
      <c r="T1377" s="331">
        <v>0</v>
      </c>
      <c r="U1377" s="184">
        <v>0</v>
      </c>
      <c r="V1377" s="184">
        <v>0</v>
      </c>
      <c r="W1377" s="184">
        <v>0</v>
      </c>
      <c r="X1377" s="184">
        <v>0</v>
      </c>
      <c r="Y1377"/>
      <c r="Z1377" s="288">
        <v>0.25284689999999999</v>
      </c>
      <c r="AA1377"/>
      <c r="AB1377" s="164">
        <v>3.5732607999999999</v>
      </c>
      <c r="AC1377" s="164">
        <v>3.1675613</v>
      </c>
      <c r="AD1377" s="164">
        <v>0</v>
      </c>
      <c r="AE1377" s="164">
        <v>0</v>
      </c>
      <c r="AF1377" s="164">
        <v>0</v>
      </c>
      <c r="AG1377" s="164">
        <v>0</v>
      </c>
      <c r="AH1377" s="164">
        <v>0.40569948</v>
      </c>
      <c r="AI1377"/>
      <c r="AJ1377" s="185">
        <v>5.9773995000000002E-3</v>
      </c>
      <c r="AK1377" s="185">
        <v>5.5751710000000003E-3</v>
      </c>
      <c r="AL1377" s="187">
        <v>2.2009872E-4</v>
      </c>
      <c r="AM1377" s="187">
        <v>1.8212972999999999E-4</v>
      </c>
      <c r="AN1377" s="176">
        <v>3.3424286999999999E-7</v>
      </c>
      <c r="AO1377" s="176">
        <v>8.1397455000000004E-10</v>
      </c>
      <c r="AP1377" s="176">
        <v>2.5508366000000001E-2</v>
      </c>
      <c r="AQ1377" s="192">
        <v>2.3464191999999999E-7</v>
      </c>
      <c r="AR1377" s="192">
        <v>7.0797131999999997E-10</v>
      </c>
      <c r="AS1377" s="192">
        <v>1.9342787999999999E-14</v>
      </c>
      <c r="AT1377" s="193">
        <v>0</v>
      </c>
      <c r="AU1377" s="193">
        <v>0</v>
      </c>
      <c r="AV1377" s="192">
        <v>9.4515816999999996E-11</v>
      </c>
      <c r="AW1377" s="192">
        <v>9.9506426000000001E-8</v>
      </c>
      <c r="AX1377" s="192">
        <v>2.1554217000000001E-11</v>
      </c>
      <c r="AY1377" s="192">
        <v>8.4429663999999999E-11</v>
      </c>
      <c r="AZ1377" s="193">
        <v>0</v>
      </c>
      <c r="BA1377" s="193">
        <v>0</v>
      </c>
      <c r="BB1377" s="193">
        <v>0</v>
      </c>
      <c r="BC1377" s="193">
        <v>0</v>
      </c>
      <c r="BD1377" s="193">
        <v>0</v>
      </c>
      <c r="BE1377" s="193">
        <v>0</v>
      </c>
      <c r="BF1377" s="193">
        <v>0</v>
      </c>
      <c r="BG1377" s="193">
        <v>0</v>
      </c>
      <c r="BH1377" s="192">
        <v>2.9912358000000001E-6</v>
      </c>
      <c r="BI1377" s="193">
        <v>2.5505375E-2</v>
      </c>
      <c r="BJ1377" s="193">
        <v>0</v>
      </c>
      <c r="BK1377" s="193">
        <v>0</v>
      </c>
      <c r="BL1377" s="193">
        <v>0</v>
      </c>
      <c r="BM1377"/>
      <c r="BN1377" s="186">
        <v>1.4039386999999999E-5</v>
      </c>
      <c r="BO1377" s="186">
        <v>5.8208360999999995E-7</v>
      </c>
      <c r="BP1377" s="186">
        <v>7.0500424999999998E-6</v>
      </c>
      <c r="BQ1377" s="164">
        <v>1.6791849999999999E-9</v>
      </c>
      <c r="BR1377" s="186">
        <v>2.0215768E-6</v>
      </c>
      <c r="BS1377" s="186">
        <v>0</v>
      </c>
      <c r="BT1377" s="164">
        <v>0</v>
      </c>
      <c r="BU1377" s="186">
        <v>0</v>
      </c>
      <c r="BV1377" s="164">
        <v>0</v>
      </c>
      <c r="BW1377" s="164">
        <v>5.1223820999999997E-9</v>
      </c>
      <c r="BX1377" s="164">
        <v>0</v>
      </c>
      <c r="BY1377" s="164">
        <v>0</v>
      </c>
      <c r="BZ1377" s="164">
        <v>0</v>
      </c>
      <c r="CA1377" s="186">
        <v>7.1200035000000002E-7</v>
      </c>
      <c r="CB1377" s="186">
        <v>3.6668823000000002E-6</v>
      </c>
      <c r="CC1377" s="186">
        <v>9.8954563000000003E-14</v>
      </c>
      <c r="CD1377" s="164">
        <v>0</v>
      </c>
      <c r="CE1377"/>
      <c r="CF1377" s="330">
        <v>0</v>
      </c>
      <c r="CG1377" s="330">
        <v>0.25284689999999999</v>
      </c>
      <c r="CH1377" s="330">
        <v>0</v>
      </c>
      <c r="CI1377" s="330">
        <v>3.9825313000000002E-4</v>
      </c>
      <c r="CJ1377" s="329">
        <v>1.9503873000000001E-4</v>
      </c>
      <c r="CK1377" s="330">
        <v>0</v>
      </c>
      <c r="CL1377" s="330">
        <v>0</v>
      </c>
      <c r="CM1377" s="329">
        <v>6.7301685999999995E-5</v>
      </c>
      <c r="CN1377" s="330">
        <v>0</v>
      </c>
      <c r="CO1377" s="330">
        <v>0.42823834</v>
      </c>
      <c r="CP1377"/>
      <c r="CQ1377">
        <v>3.7927034999999998E-2</v>
      </c>
      <c r="CR1377">
        <v>1.2111060099999999E-2</v>
      </c>
      <c r="CS1377">
        <v>6.8611499999999999E-3</v>
      </c>
      <c r="CT1377">
        <v>6.8611499999999999E-3</v>
      </c>
      <c r="CU1377">
        <v>7.8032237999999999E-5</v>
      </c>
      <c r="CV1377" s="134"/>
      <c r="CW1377" s="384"/>
      <c r="CZ1377" s="11"/>
      <c r="DA1377" s="236"/>
      <c r="DB1377" s="47"/>
      <c r="DC1377" s="32"/>
      <c r="DD1377" s="32"/>
      <c r="DE1377" s="32"/>
      <c r="DF1377"/>
      <c r="DG1377"/>
      <c r="DH1377"/>
      <c r="DI1377"/>
      <c r="DJ1377"/>
      <c r="DK1377"/>
      <c r="DL1377"/>
    </row>
    <row r="1378" spans="1:116" ht="14.4" x14ac:dyDescent="0.3">
      <c r="A1378" t="s">
        <v>7253</v>
      </c>
      <c r="B1378" s="113" t="s">
        <v>2663</v>
      </c>
      <c r="C1378" s="182" t="s">
        <v>2711</v>
      </c>
      <c r="D1378" s="40" t="s">
        <v>2662</v>
      </c>
      <c r="E1378" s="181" t="s">
        <v>1318</v>
      </c>
      <c r="F1378" s="184" t="s">
        <v>4619</v>
      </c>
      <c r="G1378" s="184">
        <v>2.27231333E-2</v>
      </c>
      <c r="H1378" s="184">
        <v>1.47483648E-3</v>
      </c>
      <c r="I1378" s="184">
        <v>4.2011445000000001E-3</v>
      </c>
      <c r="J1378" s="328">
        <v>1.4839932000000001E-4</v>
      </c>
      <c r="K1378" s="184">
        <v>1.6898752999999999E-2</v>
      </c>
      <c r="L1378" s="184">
        <v>3.5025159999999998E-3</v>
      </c>
      <c r="M1378" s="184">
        <v>6.9862850000000003E-4</v>
      </c>
      <c r="N1378" s="184">
        <v>8.1200884999999999E-4</v>
      </c>
      <c r="O1378" s="184">
        <v>6.6282763000000003E-4</v>
      </c>
      <c r="P1378" s="331">
        <v>0</v>
      </c>
      <c r="Q1378" s="184">
        <v>0</v>
      </c>
      <c r="R1378" s="331">
        <v>0</v>
      </c>
      <c r="S1378" s="331">
        <v>1.4839932000000001E-4</v>
      </c>
      <c r="T1378" s="331">
        <v>0</v>
      </c>
      <c r="U1378" s="331">
        <v>0</v>
      </c>
      <c r="V1378" s="184">
        <v>0</v>
      </c>
      <c r="W1378" s="184">
        <v>0</v>
      </c>
      <c r="X1378" s="331">
        <v>0</v>
      </c>
      <c r="Y1378"/>
      <c r="Z1378" s="288">
        <v>0.11265835333333334</v>
      </c>
      <c r="AA1378"/>
      <c r="AB1378" s="164">
        <v>2.0850735</v>
      </c>
      <c r="AC1378" s="164">
        <v>1.5564633000000001</v>
      </c>
      <c r="AD1378" s="164">
        <v>0</v>
      </c>
      <c r="AE1378" s="164">
        <v>0</v>
      </c>
      <c r="AF1378" s="164">
        <v>0</v>
      </c>
      <c r="AG1378" s="164">
        <v>0.52861018999999998</v>
      </c>
      <c r="AH1378" s="164">
        <v>0</v>
      </c>
      <c r="AI1378"/>
      <c r="AJ1378" s="185">
        <v>3.1964734000000002E-3</v>
      </c>
      <c r="AK1378" s="185">
        <v>2.9786261999999999E-3</v>
      </c>
      <c r="AL1378" s="185">
        <v>1.0667504999999999E-4</v>
      </c>
      <c r="AM1378" s="185">
        <v>1.1117210000000001E-4</v>
      </c>
      <c r="AN1378" s="176">
        <v>1.7857471E-7</v>
      </c>
      <c r="AO1378" s="176">
        <v>3.9450830999999998E-10</v>
      </c>
      <c r="AP1378" s="176">
        <v>1.5570321999999999E-2</v>
      </c>
      <c r="AQ1378" s="192">
        <v>1.0454694999999999E-7</v>
      </c>
      <c r="AR1378" s="192">
        <v>3.1544338000000001E-10</v>
      </c>
      <c r="AS1378" s="192">
        <v>8.6183638E-15</v>
      </c>
      <c r="AT1378" s="193">
        <v>0</v>
      </c>
      <c r="AU1378" s="193">
        <v>0</v>
      </c>
      <c r="AV1378" s="192">
        <v>2.1759714000000001E-11</v>
      </c>
      <c r="AW1378" s="192">
        <v>7.4006003000000005E-8</v>
      </c>
      <c r="AX1378" s="192">
        <v>4.9622762999999996E-12</v>
      </c>
      <c r="AY1378" s="192">
        <v>7.4094036000000003E-11</v>
      </c>
      <c r="AZ1378" s="193">
        <v>0</v>
      </c>
      <c r="BA1378" s="193">
        <v>0</v>
      </c>
      <c r="BB1378" s="193">
        <v>0</v>
      </c>
      <c r="BC1378" s="193">
        <v>0</v>
      </c>
      <c r="BD1378" s="193">
        <v>0</v>
      </c>
      <c r="BE1378" s="193">
        <v>0</v>
      </c>
      <c r="BF1378" s="193">
        <v>0</v>
      </c>
      <c r="BG1378" s="193">
        <v>0</v>
      </c>
      <c r="BH1378" s="193">
        <v>5.6886406999999999E-6</v>
      </c>
      <c r="BI1378" s="193">
        <v>1.5564633E-2</v>
      </c>
      <c r="BJ1378" s="193">
        <v>0</v>
      </c>
      <c r="BK1378" s="193">
        <v>0</v>
      </c>
      <c r="BL1378" s="193">
        <v>0</v>
      </c>
      <c r="BM1378"/>
      <c r="BN1378" s="186">
        <v>6.7354348E-6</v>
      </c>
      <c r="BO1378" s="186">
        <v>5.1082667000000002E-7</v>
      </c>
      <c r="BP1378" s="186">
        <v>3.1412136999999998E-6</v>
      </c>
      <c r="BQ1378" s="164">
        <v>3.8658699999999998E-10</v>
      </c>
      <c r="BR1378" s="186">
        <v>1.0140693999999999E-6</v>
      </c>
      <c r="BS1378" s="186">
        <v>0</v>
      </c>
      <c r="BT1378" s="164">
        <v>0</v>
      </c>
      <c r="BU1378" s="186">
        <v>0</v>
      </c>
      <c r="BV1378" s="164">
        <v>0</v>
      </c>
      <c r="BW1378" s="164">
        <v>1.1792901E-9</v>
      </c>
      <c r="BX1378" s="164">
        <v>0</v>
      </c>
      <c r="BY1378" s="164">
        <v>0</v>
      </c>
      <c r="BZ1378" s="164">
        <v>0</v>
      </c>
      <c r="CA1378" s="186">
        <v>1.8837927E-7</v>
      </c>
      <c r="CB1378" s="186">
        <v>1.8793797E-6</v>
      </c>
      <c r="CC1378" s="164">
        <v>1.8818876E-13</v>
      </c>
      <c r="CD1378" s="164">
        <v>0</v>
      </c>
      <c r="CE1378"/>
      <c r="CF1378" s="330">
        <v>0</v>
      </c>
      <c r="CG1378" s="330">
        <v>0.11265835</v>
      </c>
      <c r="CH1378" s="330">
        <v>0</v>
      </c>
      <c r="CI1378" s="330">
        <v>3.4950017000000001E-4</v>
      </c>
      <c r="CJ1378" s="329">
        <v>4.7476289000000001E-5</v>
      </c>
      <c r="CK1378" s="330">
        <v>0</v>
      </c>
      <c r="CL1378" s="330">
        <v>0</v>
      </c>
      <c r="CM1378" s="329">
        <v>3.7887706999999999E-5</v>
      </c>
      <c r="CN1378" s="330">
        <v>0</v>
      </c>
      <c r="CO1378" s="330">
        <v>0.21144408000000001</v>
      </c>
      <c r="CP1378"/>
      <c r="CQ1378">
        <v>1.6898752999999999E-2</v>
      </c>
      <c r="CR1378">
        <v>5.6759809800000002E-3</v>
      </c>
      <c r="CS1378">
        <v>4.2011445000000001E-3</v>
      </c>
      <c r="CT1378">
        <v>4.2011445000000001E-3</v>
      </c>
      <c r="CU1378">
        <v>1.4839932000000001E-4</v>
      </c>
      <c r="CV1378" s="134"/>
      <c r="CW1378" s="384"/>
      <c r="CZ1378" s="11"/>
      <c r="DA1378" s="236"/>
      <c r="DB1378" s="47"/>
      <c r="DC1378" s="32"/>
      <c r="DD1378" s="32"/>
      <c r="DE1378"/>
      <c r="DF1378"/>
      <c r="DG1378"/>
      <c r="DH1378"/>
      <c r="DI1378"/>
      <c r="DJ1378"/>
      <c r="DK1378"/>
      <c r="DL1378"/>
    </row>
    <row r="1379" spans="1:116" ht="14.4" x14ac:dyDescent="0.3">
      <c r="A1379" t="s">
        <v>7254</v>
      </c>
      <c r="B1379" s="113" t="s">
        <v>2663</v>
      </c>
      <c r="C1379" s="182" t="s">
        <v>2712</v>
      </c>
      <c r="D1379" s="40" t="s">
        <v>2662</v>
      </c>
      <c r="E1379" s="181" t="s">
        <v>1318</v>
      </c>
      <c r="F1379" s="184" t="s">
        <v>4620</v>
      </c>
      <c r="G1379" s="184">
        <v>2.6513460990000002E-3</v>
      </c>
      <c r="H1379" s="184">
        <v>2.03874832E-4</v>
      </c>
      <c r="I1379" s="184">
        <v>4.6119988700000001E-4</v>
      </c>
      <c r="J1379" s="328">
        <v>1.9595748E-4</v>
      </c>
      <c r="K1379" s="331">
        <v>1.7903139000000001E-3</v>
      </c>
      <c r="L1379" s="331">
        <v>3.6330210000000001E-4</v>
      </c>
      <c r="M1379" s="331">
        <v>9.7897787000000001E-5</v>
      </c>
      <c r="N1379" s="331">
        <v>1.153929E-4</v>
      </c>
      <c r="O1379" s="331">
        <v>8.8481931999999998E-5</v>
      </c>
      <c r="P1379" s="331">
        <v>0</v>
      </c>
      <c r="Q1379" s="184">
        <v>0</v>
      </c>
      <c r="R1379" s="331">
        <v>0</v>
      </c>
      <c r="S1379" s="331">
        <v>1.9595748E-4</v>
      </c>
      <c r="T1379" s="184">
        <v>0</v>
      </c>
      <c r="U1379" s="184">
        <v>0</v>
      </c>
      <c r="V1379" s="184">
        <v>0</v>
      </c>
      <c r="W1379" s="184">
        <v>0</v>
      </c>
      <c r="X1379" s="331">
        <v>0</v>
      </c>
      <c r="Y1379"/>
      <c r="Z1379" s="288">
        <v>1.1935426000000001E-2</v>
      </c>
      <c r="AA1379"/>
      <c r="AB1379" s="164">
        <v>1.4884683999999999</v>
      </c>
      <c r="AC1379" s="164">
        <v>0.50052666999999995</v>
      </c>
      <c r="AD1379" s="164">
        <v>0</v>
      </c>
      <c r="AE1379" s="164">
        <v>0</v>
      </c>
      <c r="AF1379" s="164">
        <v>5.3604474999999999E-2</v>
      </c>
      <c r="AG1379" s="164">
        <v>0.14403197000000001</v>
      </c>
      <c r="AH1379" s="164">
        <v>0.79030524999999996</v>
      </c>
      <c r="AI1379"/>
      <c r="AJ1379" s="185">
        <v>3.6510089000000001E-4</v>
      </c>
      <c r="AK1379" s="185">
        <v>3.1800402000000001E-4</v>
      </c>
      <c r="AL1379" s="185">
        <v>1.1305631E-5</v>
      </c>
      <c r="AM1379" s="185">
        <v>3.5791238000000001E-5</v>
      </c>
      <c r="AN1379" s="176">
        <v>1.9064988999999999E-8</v>
      </c>
      <c r="AO1379" s="176">
        <v>4.1810765999999998E-11</v>
      </c>
      <c r="AP1379" s="176">
        <v>5.0127784E-3</v>
      </c>
      <c r="AQ1379" s="192">
        <v>1.1076076E-8</v>
      </c>
      <c r="AR1379" s="192">
        <v>3.3419193999999999E-11</v>
      </c>
      <c r="AS1379" s="192">
        <v>9.1306011000000007E-16</v>
      </c>
      <c r="AT1379" s="193">
        <v>0</v>
      </c>
      <c r="AU1379" s="193">
        <v>0</v>
      </c>
      <c r="AV1379" s="192">
        <v>3.0922281999999998E-12</v>
      </c>
      <c r="AW1379" s="192">
        <v>7.9858212000000004E-9</v>
      </c>
      <c r="AX1379" s="192">
        <v>7.0517885999999996E-13</v>
      </c>
      <c r="AY1379" s="192">
        <v>7.6854806E-12</v>
      </c>
      <c r="AZ1379" s="193">
        <v>0</v>
      </c>
      <c r="BA1379" s="193">
        <v>0</v>
      </c>
      <c r="BB1379" s="193">
        <v>0</v>
      </c>
      <c r="BC1379" s="193">
        <v>0</v>
      </c>
      <c r="BD1379" s="193">
        <v>0</v>
      </c>
      <c r="BE1379" s="193">
        <v>0</v>
      </c>
      <c r="BF1379" s="193">
        <v>0</v>
      </c>
      <c r="BG1379" s="193">
        <v>0</v>
      </c>
      <c r="BH1379" s="192">
        <v>7.5117033000000001E-6</v>
      </c>
      <c r="BI1379" s="193">
        <v>5.0052667000000002E-3</v>
      </c>
      <c r="BJ1379" s="193">
        <v>0</v>
      </c>
      <c r="BK1379" s="193">
        <v>0</v>
      </c>
      <c r="BL1379" s="193">
        <v>0</v>
      </c>
      <c r="BM1379"/>
      <c r="BN1379" s="186">
        <v>1.1428532E-6</v>
      </c>
      <c r="BO1379" s="186">
        <v>5.2986025999999997E-8</v>
      </c>
      <c r="BP1379" s="186">
        <v>3.3279134999999998E-7</v>
      </c>
      <c r="BQ1379" s="164">
        <v>5.4937082000000002E-11</v>
      </c>
      <c r="BR1379" s="186">
        <v>1.2284483E-7</v>
      </c>
      <c r="BS1379" s="186">
        <v>0</v>
      </c>
      <c r="BT1379" s="164">
        <v>0</v>
      </c>
      <c r="BU1379" s="186">
        <v>0</v>
      </c>
      <c r="BV1379" s="164">
        <v>0</v>
      </c>
      <c r="BW1379" s="164">
        <v>1.6758648999999999E-10</v>
      </c>
      <c r="BX1379" s="164">
        <v>0</v>
      </c>
      <c r="BY1379" s="164">
        <v>0</v>
      </c>
      <c r="BZ1379" s="164">
        <v>0</v>
      </c>
      <c r="CA1379" s="186">
        <v>2.5497471000000001E-8</v>
      </c>
      <c r="CB1379" s="186">
        <v>6.0851076999999997E-7</v>
      </c>
      <c r="CC1379" s="186">
        <v>2.4849839999999999E-13</v>
      </c>
      <c r="CD1379" s="164">
        <v>0</v>
      </c>
      <c r="CE1379"/>
      <c r="CF1379" s="330">
        <v>0</v>
      </c>
      <c r="CG1379" s="330">
        <v>1.1935426000000001E-2</v>
      </c>
      <c r="CH1379" s="330">
        <v>0</v>
      </c>
      <c r="CI1379" s="330">
        <v>3.6252267000000002E-5</v>
      </c>
      <c r="CJ1379" s="329">
        <v>6.6527828000000004E-6</v>
      </c>
      <c r="CK1379" s="330">
        <v>0</v>
      </c>
      <c r="CL1379" s="330">
        <v>0</v>
      </c>
      <c r="CM1379" s="329">
        <v>4.4219478999999997E-6</v>
      </c>
      <c r="CN1379" s="330">
        <v>0</v>
      </c>
      <c r="CO1379" s="330">
        <v>6.8461947999999995E-2</v>
      </c>
      <c r="CP1379"/>
      <c r="CQ1379">
        <v>1.7903139000000001E-3</v>
      </c>
      <c r="CR1379">
        <v>6.6507471900000004E-4</v>
      </c>
      <c r="CS1379">
        <v>4.6119988700000001E-4</v>
      </c>
      <c r="CT1379">
        <v>4.6119988700000001E-4</v>
      </c>
      <c r="CU1379">
        <v>1.9595748E-4</v>
      </c>
      <c r="CV1379" s="134"/>
      <c r="CW1379" s="384"/>
      <c r="CZ1379" s="11"/>
      <c r="DA1379" s="236"/>
      <c r="DB1379" s="47"/>
      <c r="DC1379" s="32"/>
      <c r="DD1379" s="32"/>
      <c r="DE1379"/>
      <c r="DF1379"/>
      <c r="DG1379"/>
      <c r="DH1379"/>
      <c r="DI1379"/>
      <c r="DJ1379"/>
      <c r="DK1379"/>
      <c r="DL1379"/>
    </row>
    <row r="1380" spans="1:116" ht="14.4" x14ac:dyDescent="0.3">
      <c r="A1380" t="s">
        <v>7255</v>
      </c>
      <c r="B1380" s="113" t="s">
        <v>2663</v>
      </c>
      <c r="C1380" s="182" t="s">
        <v>2713</v>
      </c>
      <c r="D1380" s="40" t="s">
        <v>2662</v>
      </c>
      <c r="E1380" s="181" t="s">
        <v>1318</v>
      </c>
      <c r="F1380" s="184" t="s">
        <v>4621</v>
      </c>
      <c r="G1380" s="184">
        <v>2.8667231172999998E-2</v>
      </c>
      <c r="H1380" s="184">
        <v>3.1119772999999998E-3</v>
      </c>
      <c r="I1380" s="184">
        <v>3.8360816000000001E-3</v>
      </c>
      <c r="J1380" s="328">
        <v>6.8268272999999998E-5</v>
      </c>
      <c r="K1380" s="331">
        <v>2.1650903999999999E-2</v>
      </c>
      <c r="L1380" s="331">
        <v>2.1250924E-3</v>
      </c>
      <c r="M1380" s="331">
        <v>1.7109892000000001E-3</v>
      </c>
      <c r="N1380" s="331">
        <v>2.1071384999999999E-3</v>
      </c>
      <c r="O1380" s="331">
        <v>1.0048387999999999E-3</v>
      </c>
      <c r="P1380" s="331">
        <v>0</v>
      </c>
      <c r="Q1380" s="184">
        <v>0</v>
      </c>
      <c r="R1380" s="331">
        <v>0</v>
      </c>
      <c r="S1380" s="184">
        <v>6.8268272999999998E-5</v>
      </c>
      <c r="T1380" s="184">
        <v>0</v>
      </c>
      <c r="U1380" s="184">
        <v>0</v>
      </c>
      <c r="V1380" s="184">
        <v>0</v>
      </c>
      <c r="W1380" s="184">
        <v>0</v>
      </c>
      <c r="X1380" s="184">
        <v>0</v>
      </c>
      <c r="Y1380"/>
      <c r="Z1380" s="288">
        <v>0.14433936</v>
      </c>
      <c r="AA1380"/>
      <c r="AB1380" s="164">
        <v>2.1708368</v>
      </c>
      <c r="AC1380" s="164">
        <v>1.7887955</v>
      </c>
      <c r="AD1380" s="164">
        <v>0</v>
      </c>
      <c r="AE1380" s="164">
        <v>0</v>
      </c>
      <c r="AF1380" s="164">
        <v>2.8310459E-2</v>
      </c>
      <c r="AG1380" s="164">
        <v>2.0992924000000001E-3</v>
      </c>
      <c r="AH1380" s="164">
        <v>0.35163148</v>
      </c>
      <c r="AI1380"/>
      <c r="AJ1380" s="185">
        <v>3.3674251999999999E-3</v>
      </c>
      <c r="AK1380" s="185">
        <v>3.1418244999999998E-3</v>
      </c>
      <c r="AL1380" s="185">
        <v>1.2492305E-4</v>
      </c>
      <c r="AM1380" s="185">
        <v>1.0067764E-4</v>
      </c>
      <c r="AN1380" s="176">
        <v>1.8835879000000001E-7</v>
      </c>
      <c r="AO1380" s="176">
        <v>4.6199351999999999E-10</v>
      </c>
      <c r="AP1380" s="176">
        <v>1.410051E-2</v>
      </c>
      <c r="AQ1380" s="192">
        <v>1.3394693000000001E-7</v>
      </c>
      <c r="AR1380" s="192">
        <v>4.0415021E-10</v>
      </c>
      <c r="AS1380" s="192">
        <v>1.1041961E-14</v>
      </c>
      <c r="AT1380" s="193">
        <v>0</v>
      </c>
      <c r="AU1380" s="193">
        <v>0</v>
      </c>
      <c r="AV1380" s="192">
        <v>5.6465802E-11</v>
      </c>
      <c r="AW1380" s="192">
        <v>5.4355391999999999E-8</v>
      </c>
      <c r="AX1380" s="192">
        <v>1.2876957E-11</v>
      </c>
      <c r="AY1380" s="192">
        <v>4.4955305000000003E-11</v>
      </c>
      <c r="AZ1380" s="193">
        <v>0</v>
      </c>
      <c r="BA1380" s="193">
        <v>0</v>
      </c>
      <c r="BB1380" s="193">
        <v>0</v>
      </c>
      <c r="BC1380" s="193">
        <v>0</v>
      </c>
      <c r="BD1380" s="193">
        <v>0</v>
      </c>
      <c r="BE1380" s="193">
        <v>0</v>
      </c>
      <c r="BF1380" s="193">
        <v>0</v>
      </c>
      <c r="BG1380" s="193">
        <v>0</v>
      </c>
      <c r="BH1380" s="192">
        <v>2.6169505000000001E-6</v>
      </c>
      <c r="BI1380" s="193">
        <v>1.4097893E-2</v>
      </c>
      <c r="BJ1380" s="193">
        <v>0</v>
      </c>
      <c r="BK1380" s="193">
        <v>0</v>
      </c>
      <c r="BL1380" s="193">
        <v>0</v>
      </c>
      <c r="BM1380"/>
      <c r="BN1380" s="186">
        <v>7.9791451999999992E-6</v>
      </c>
      <c r="BO1380" s="186">
        <v>3.0993545999999998E-7</v>
      </c>
      <c r="BP1380" s="186">
        <v>4.0245644E-6</v>
      </c>
      <c r="BQ1380" s="164">
        <v>1.0031815999999999E-9</v>
      </c>
      <c r="BR1380" s="186">
        <v>1.1547158000000001E-6</v>
      </c>
      <c r="BS1380" s="186">
        <v>0</v>
      </c>
      <c r="BT1380" s="164">
        <v>0</v>
      </c>
      <c r="BU1380" s="186">
        <v>0</v>
      </c>
      <c r="BV1380" s="164">
        <v>0</v>
      </c>
      <c r="BW1380" s="164">
        <v>3.0602222999999999E-9</v>
      </c>
      <c r="BX1380" s="164">
        <v>0</v>
      </c>
      <c r="BY1380" s="164">
        <v>0</v>
      </c>
      <c r="BZ1380" s="164">
        <v>0</v>
      </c>
      <c r="CA1380" s="186">
        <v>4.2290985E-7</v>
      </c>
      <c r="CB1380" s="186">
        <v>2.0629561999999999E-6</v>
      </c>
      <c r="CC1380" s="186">
        <v>8.6572643000000001E-14</v>
      </c>
      <c r="CD1380" s="164">
        <v>0</v>
      </c>
      <c r="CE1380"/>
      <c r="CF1380" s="330">
        <v>0</v>
      </c>
      <c r="CG1380" s="330">
        <v>0.14433936</v>
      </c>
      <c r="CH1380" s="330">
        <v>0</v>
      </c>
      <c r="CI1380" s="330">
        <v>2.1205333000000001E-4</v>
      </c>
      <c r="CJ1380" s="329">
        <v>1.1627268999999999E-4</v>
      </c>
      <c r="CK1380" s="330">
        <v>0</v>
      </c>
      <c r="CL1380" s="330">
        <v>0</v>
      </c>
      <c r="CM1380" s="329">
        <v>3.8017137E-5</v>
      </c>
      <c r="CN1380" s="330">
        <v>0</v>
      </c>
      <c r="CO1380" s="330">
        <v>0.24173354</v>
      </c>
      <c r="CP1380"/>
      <c r="CQ1380">
        <v>2.1650903999999999E-2</v>
      </c>
      <c r="CR1380">
        <v>6.9480588999999999E-3</v>
      </c>
      <c r="CS1380">
        <v>3.8360816000000001E-3</v>
      </c>
      <c r="CT1380">
        <v>3.8360816000000001E-3</v>
      </c>
      <c r="CU1380">
        <v>6.8268272999999998E-5</v>
      </c>
      <c r="CV1380" s="134"/>
      <c r="CW1380" s="384"/>
      <c r="CZ1380" s="11"/>
      <c r="DA1380" s="236"/>
      <c r="DB1380" s="47"/>
      <c r="DC1380" s="32"/>
      <c r="DD1380" s="32"/>
      <c r="DE1380"/>
      <c r="DF1380"/>
      <c r="DG1380"/>
      <c r="DH1380"/>
      <c r="DI1380"/>
      <c r="DJ1380"/>
      <c r="DK1380"/>
      <c r="DL1380"/>
    </row>
    <row r="1381" spans="1:116" ht="14.4" x14ac:dyDescent="0.3">
      <c r="A1381" s="39" t="s">
        <v>7256</v>
      </c>
      <c r="B1381" s="113" t="s">
        <v>2663</v>
      </c>
      <c r="C1381" s="182" t="s">
        <v>2714</v>
      </c>
      <c r="D1381" s="40" t="s">
        <v>2662</v>
      </c>
      <c r="E1381" s="181" t="s">
        <v>1318</v>
      </c>
      <c r="F1381" s="184" t="s">
        <v>4622</v>
      </c>
      <c r="G1381" s="184">
        <v>4.69683742583E-2</v>
      </c>
      <c r="H1381" s="184">
        <v>3.3303856999999997E-3</v>
      </c>
      <c r="I1381" s="184">
        <v>8.6700289999999992E-3</v>
      </c>
      <c r="J1381" s="328">
        <v>6.9515583000000004E-6</v>
      </c>
      <c r="K1381" s="184">
        <v>3.4961008000000002E-2</v>
      </c>
      <c r="L1381" s="184">
        <v>7.0580436000000002E-3</v>
      </c>
      <c r="M1381" s="331">
        <v>1.6119853999999999E-3</v>
      </c>
      <c r="N1381" s="331">
        <v>1.8856153999999999E-3</v>
      </c>
      <c r="O1381" s="331">
        <v>1.4447703000000001E-3</v>
      </c>
      <c r="P1381" s="331">
        <v>0</v>
      </c>
      <c r="Q1381" s="184">
        <v>0</v>
      </c>
      <c r="R1381" s="331">
        <v>0</v>
      </c>
      <c r="S1381" s="331">
        <v>6.9515583000000004E-6</v>
      </c>
      <c r="T1381" s="331">
        <v>0</v>
      </c>
      <c r="U1381" s="184">
        <v>0</v>
      </c>
      <c r="V1381" s="184">
        <v>0</v>
      </c>
      <c r="W1381" s="184">
        <v>0</v>
      </c>
      <c r="X1381" s="184">
        <v>0</v>
      </c>
      <c r="Y1381"/>
      <c r="Z1381" s="288">
        <v>0.23307338666666669</v>
      </c>
      <c r="AA1381"/>
      <c r="AB1381" s="164">
        <v>3.3609746</v>
      </c>
      <c r="AC1381" s="164">
        <v>3.2384317999999999</v>
      </c>
      <c r="AD1381" s="164">
        <v>0</v>
      </c>
      <c r="AE1381" s="164">
        <v>0</v>
      </c>
      <c r="AF1381" s="164">
        <v>9.6007575999999997E-2</v>
      </c>
      <c r="AG1381" s="164">
        <v>1.8768815000000001E-2</v>
      </c>
      <c r="AH1381" s="164">
        <v>7.766406E-3</v>
      </c>
      <c r="AI1381"/>
      <c r="AJ1381" s="185">
        <v>6.5723318999999997E-3</v>
      </c>
      <c r="AK1381" s="185">
        <v>6.1246590000000002E-3</v>
      </c>
      <c r="AL1381" s="187">
        <v>2.1995850999999999E-4</v>
      </c>
      <c r="AM1381" s="187">
        <v>2.2771432999999999E-4</v>
      </c>
      <c r="AN1381" s="176">
        <v>3.6718579000000002E-7</v>
      </c>
      <c r="AO1381" s="176">
        <v>8.1345601999999995E-10</v>
      </c>
      <c r="AP1381" s="176">
        <v>3.1892762999999998E-2</v>
      </c>
      <c r="AQ1381" s="192">
        <v>2.1629210000000001E-7</v>
      </c>
      <c r="AR1381" s="192">
        <v>6.5260548000000001E-10</v>
      </c>
      <c r="AS1381" s="192">
        <v>1.7830114E-14</v>
      </c>
      <c r="AT1381" s="193">
        <v>0</v>
      </c>
      <c r="AU1381" s="193">
        <v>0</v>
      </c>
      <c r="AV1381" s="192">
        <v>5.0529562999999999E-11</v>
      </c>
      <c r="AW1381" s="192">
        <v>1.5084315999999999E-7</v>
      </c>
      <c r="AX1381" s="192">
        <v>1.1523205E-11</v>
      </c>
      <c r="AY1381" s="192">
        <v>1.4930950999999999E-10</v>
      </c>
      <c r="AZ1381" s="193">
        <v>0</v>
      </c>
      <c r="BA1381" s="193">
        <v>0</v>
      </c>
      <c r="BB1381" s="193">
        <v>0</v>
      </c>
      <c r="BC1381" s="193">
        <v>0</v>
      </c>
      <c r="BD1381" s="193">
        <v>0</v>
      </c>
      <c r="BE1381" s="193">
        <v>0</v>
      </c>
      <c r="BF1381" s="193">
        <v>0</v>
      </c>
      <c r="BG1381" s="193">
        <v>0</v>
      </c>
      <c r="BH1381" s="192">
        <v>2.6647640000000001E-7</v>
      </c>
      <c r="BI1381" s="193">
        <v>3.1892496999999999E-2</v>
      </c>
      <c r="BJ1381" s="193">
        <v>0</v>
      </c>
      <c r="BK1381" s="193">
        <v>0</v>
      </c>
      <c r="BL1381" s="193">
        <v>0</v>
      </c>
      <c r="BM1381"/>
      <c r="BN1381" s="186">
        <v>1.3997838000000001E-5</v>
      </c>
      <c r="BO1381" s="186">
        <v>1.0293848999999999E-6</v>
      </c>
      <c r="BP1381" s="186">
        <v>6.4987044E-6</v>
      </c>
      <c r="BQ1381" s="164">
        <v>8.9771730000000005E-10</v>
      </c>
      <c r="BR1381" s="186">
        <v>2.1411250000000002E-6</v>
      </c>
      <c r="BS1381" s="186">
        <v>0</v>
      </c>
      <c r="BT1381" s="164">
        <v>0</v>
      </c>
      <c r="BU1381" s="186">
        <v>0</v>
      </c>
      <c r="BV1381" s="164">
        <v>0</v>
      </c>
      <c r="BW1381" s="164">
        <v>2.7385017000000001E-9</v>
      </c>
      <c r="BX1381" s="164">
        <v>0</v>
      </c>
      <c r="BY1381" s="164">
        <v>0</v>
      </c>
      <c r="BZ1381" s="164">
        <v>0</v>
      </c>
      <c r="CA1381" s="186">
        <v>4.2726624000000001E-7</v>
      </c>
      <c r="CB1381" s="186">
        <v>3.8977210999999999E-6</v>
      </c>
      <c r="CC1381" s="186">
        <v>8.8154387999999997E-15</v>
      </c>
      <c r="CD1381" s="164">
        <v>0</v>
      </c>
      <c r="CE1381"/>
      <c r="CF1381" s="330">
        <v>0</v>
      </c>
      <c r="CG1381" s="330">
        <v>0.23307338999999999</v>
      </c>
      <c r="CH1381" s="330">
        <v>0</v>
      </c>
      <c r="CI1381" s="329">
        <v>7.0429013999999998E-4</v>
      </c>
      <c r="CJ1381" s="329">
        <v>1.0954475000000001E-4</v>
      </c>
      <c r="CK1381" s="330">
        <v>0</v>
      </c>
      <c r="CL1381" s="330">
        <v>0</v>
      </c>
      <c r="CM1381" s="329">
        <v>7.9069129999999994E-5</v>
      </c>
      <c r="CN1381" s="330">
        <v>0</v>
      </c>
      <c r="CO1381" s="330">
        <v>0.43977274999999999</v>
      </c>
      <c r="CP1381"/>
      <c r="CQ1381">
        <v>3.4961008000000002E-2</v>
      </c>
      <c r="CR1381">
        <v>1.20004147E-2</v>
      </c>
      <c r="CS1381">
        <v>8.6700289999999992E-3</v>
      </c>
      <c r="CT1381">
        <v>8.6700289999999992E-3</v>
      </c>
      <c r="CU1381">
        <v>6.9515583000000004E-6</v>
      </c>
      <c r="CV1381" s="134"/>
      <c r="CW1381" s="384"/>
      <c r="CZ1381" s="11"/>
      <c r="DA1381" s="236"/>
      <c r="DB1381" s="47"/>
      <c r="DC1381" s="32"/>
      <c r="DD1381"/>
      <c r="DE1381"/>
      <c r="DF1381"/>
      <c r="DG1381"/>
      <c r="DH1381"/>
      <c r="DI1381"/>
      <c r="DJ1381"/>
      <c r="DK1381"/>
      <c r="DL1381"/>
    </row>
    <row r="1382" spans="1:116" ht="14.4" x14ac:dyDescent="0.3">
      <c r="A1382" t="s">
        <v>7257</v>
      </c>
      <c r="B1382" s="113" t="s">
        <v>2663</v>
      </c>
      <c r="C1382" s="182" t="s">
        <v>2715</v>
      </c>
      <c r="D1382" s="40" t="s">
        <v>2662</v>
      </c>
      <c r="E1382" s="181" t="s">
        <v>1318</v>
      </c>
      <c r="F1382" s="184" t="s">
        <v>4623</v>
      </c>
      <c r="G1382" s="184">
        <v>6.6404643520000001E-4</v>
      </c>
      <c r="H1382" s="184">
        <v>2.1674696099999998E-5</v>
      </c>
      <c r="I1382" s="184">
        <v>1.6927629100000001E-5</v>
      </c>
      <c r="J1382" s="328">
        <v>2.4427717999999998E-4</v>
      </c>
      <c r="K1382" s="331">
        <v>3.8116693000000003E-4</v>
      </c>
      <c r="L1382" s="331">
        <v>9.6783275000000004E-6</v>
      </c>
      <c r="M1382" s="331">
        <v>7.2493016000000001E-6</v>
      </c>
      <c r="N1382" s="331">
        <v>8.7232090999999993E-6</v>
      </c>
      <c r="O1382" s="331">
        <v>1.2951487000000001E-5</v>
      </c>
      <c r="P1382" s="331">
        <v>0</v>
      </c>
      <c r="Q1382" s="184">
        <v>0</v>
      </c>
      <c r="R1382" s="331">
        <v>0</v>
      </c>
      <c r="S1382" s="331">
        <v>2.4427717999999998E-4</v>
      </c>
      <c r="T1382" s="184">
        <v>0</v>
      </c>
      <c r="U1382" s="184">
        <v>0</v>
      </c>
      <c r="V1382" s="184">
        <v>0</v>
      </c>
      <c r="W1382" s="184">
        <v>0</v>
      </c>
      <c r="X1382" s="331">
        <v>0</v>
      </c>
      <c r="Y1382"/>
      <c r="Z1382" s="288">
        <v>2.5411128666666671E-3</v>
      </c>
      <c r="AA1382"/>
      <c r="AB1382" s="164">
        <v>1.2810606</v>
      </c>
      <c r="AC1382" s="164">
        <v>0</v>
      </c>
      <c r="AD1382" s="164">
        <v>0</v>
      </c>
      <c r="AE1382" s="164">
        <v>0</v>
      </c>
      <c r="AF1382" s="164">
        <v>1.1661278000000001E-2</v>
      </c>
      <c r="AG1382" s="164">
        <v>1.1529513E-3</v>
      </c>
      <c r="AH1382" s="164">
        <v>1.2682464</v>
      </c>
      <c r="AI1382"/>
      <c r="AJ1382" s="185">
        <v>4.7718919E-5</v>
      </c>
      <c r="AK1382" s="185">
        <v>4.5658304000000001E-5</v>
      </c>
      <c r="AL1382" s="185">
        <v>1.9937563000000002E-6</v>
      </c>
      <c r="AM1382" s="185">
        <v>6.6858664000000002E-8</v>
      </c>
      <c r="AN1382" s="176">
        <v>2.7373083999999998E-9</v>
      </c>
      <c r="AO1382" s="176">
        <v>7.3733591999999999E-12</v>
      </c>
      <c r="AP1382" s="176">
        <v>9.3639586000000002E-6</v>
      </c>
      <c r="AQ1382" s="192">
        <v>2.3581526999999998E-9</v>
      </c>
      <c r="AR1382" s="192">
        <v>7.1151160000000002E-12</v>
      </c>
      <c r="AS1382" s="192">
        <v>1.9439513E-16</v>
      </c>
      <c r="AT1382" s="193">
        <v>0</v>
      </c>
      <c r="AU1382" s="193">
        <v>0</v>
      </c>
      <c r="AV1382" s="192">
        <v>2.337592E-13</v>
      </c>
      <c r="AW1382" s="192">
        <v>3.7892191E-10</v>
      </c>
      <c r="AX1382" s="192">
        <v>5.3308500000000001E-14</v>
      </c>
      <c r="AY1382" s="192">
        <v>2.0474034999999999E-13</v>
      </c>
      <c r="AZ1382" s="193">
        <v>0</v>
      </c>
      <c r="BA1382" s="193">
        <v>0</v>
      </c>
      <c r="BB1382" s="193">
        <v>0</v>
      </c>
      <c r="BC1382" s="193">
        <v>0</v>
      </c>
      <c r="BD1382" s="193">
        <v>0</v>
      </c>
      <c r="BE1382" s="193">
        <v>0</v>
      </c>
      <c r="BF1382" s="193">
        <v>0</v>
      </c>
      <c r="BG1382" s="193">
        <v>0</v>
      </c>
      <c r="BH1382" s="192">
        <v>9.3639586000000002E-6</v>
      </c>
      <c r="BI1382" s="193">
        <v>0</v>
      </c>
      <c r="BJ1382" s="193">
        <v>0</v>
      </c>
      <c r="BK1382" s="193">
        <v>0</v>
      </c>
      <c r="BL1382" s="193">
        <v>0</v>
      </c>
      <c r="BM1382"/>
      <c r="BN1382" s="186">
        <v>8.6796113999999995E-8</v>
      </c>
      <c r="BO1382" s="186">
        <v>1.4115418E-9</v>
      </c>
      <c r="BP1382" s="186">
        <v>7.0852968999999999E-8</v>
      </c>
      <c r="BQ1382" s="164">
        <v>4.1530080000000004E-12</v>
      </c>
      <c r="BR1382" s="186">
        <v>1.2755355E-8</v>
      </c>
      <c r="BS1382" s="186">
        <v>0</v>
      </c>
      <c r="BT1382" s="164">
        <v>0</v>
      </c>
      <c r="BU1382" s="186">
        <v>0</v>
      </c>
      <c r="BV1382" s="164">
        <v>0</v>
      </c>
      <c r="BW1382" s="164">
        <v>1.2668820999999999E-11</v>
      </c>
      <c r="BX1382" s="164">
        <v>0</v>
      </c>
      <c r="BY1382" s="164">
        <v>0</v>
      </c>
      <c r="BZ1382" s="164">
        <v>0</v>
      </c>
      <c r="CA1382" s="186">
        <v>1.7591163999999999E-9</v>
      </c>
      <c r="CB1382" s="186">
        <v>0</v>
      </c>
      <c r="CC1382" s="186">
        <v>3.0977378E-13</v>
      </c>
      <c r="CD1382" s="164">
        <v>0</v>
      </c>
      <c r="CE1382"/>
      <c r="CF1382" s="330">
        <v>0</v>
      </c>
      <c r="CG1382" s="330">
        <v>2.5411129000000002E-3</v>
      </c>
      <c r="CH1382" s="330">
        <v>0</v>
      </c>
      <c r="CI1382" s="330">
        <v>9.6575637000000005E-7</v>
      </c>
      <c r="CJ1382" s="329">
        <v>4.9263656000000001E-7</v>
      </c>
      <c r="CK1382" s="330">
        <v>0</v>
      </c>
      <c r="CL1382" s="330">
        <v>0</v>
      </c>
      <c r="CM1382" s="329">
        <v>3.8199816999999999E-7</v>
      </c>
      <c r="CN1382" s="330">
        <v>0</v>
      </c>
      <c r="CO1382" s="330">
        <v>0</v>
      </c>
      <c r="CP1382"/>
      <c r="CQ1382">
        <v>3.8116693000000003E-4</v>
      </c>
      <c r="CR1382">
        <v>3.8602325200000006E-5</v>
      </c>
      <c r="CS1382">
        <v>1.6927629100000001E-5</v>
      </c>
      <c r="CT1382">
        <v>1.6927629100000001E-5</v>
      </c>
      <c r="CU1382">
        <v>2.4427717999999998E-4</v>
      </c>
      <c r="CV1382" s="134"/>
      <c r="CW1382" s="384"/>
      <c r="CZ1382" s="11"/>
      <c r="DA1382" s="236"/>
      <c r="DB1382" s="47"/>
      <c r="DC1382"/>
      <c r="DD1382"/>
      <c r="DE1382"/>
      <c r="DF1382"/>
      <c r="DG1382"/>
      <c r="DH1382"/>
      <c r="DI1382"/>
      <c r="DJ1382"/>
      <c r="DK1382"/>
      <c r="DL1382"/>
    </row>
    <row r="1383" spans="1:116" ht="14.4" x14ac:dyDescent="0.3">
      <c r="A1383" t="s">
        <v>7258</v>
      </c>
      <c r="B1383" s="113" t="s">
        <v>2663</v>
      </c>
      <c r="C1383" s="182" t="s">
        <v>2716</v>
      </c>
      <c r="D1383" s="40" t="s">
        <v>2662</v>
      </c>
      <c r="E1383" s="181" t="s">
        <v>1318</v>
      </c>
      <c r="F1383" s="184" t="s">
        <v>4624</v>
      </c>
      <c r="G1383" s="184">
        <v>4.7114091499999997E-2</v>
      </c>
      <c r="H1383" s="184">
        <v>3.0858743000000003E-3</v>
      </c>
      <c r="I1383" s="184">
        <v>8.8049971999999994E-3</v>
      </c>
      <c r="J1383" s="328">
        <v>0</v>
      </c>
      <c r="K1383" s="184">
        <v>3.522322E-2</v>
      </c>
      <c r="L1383" s="331">
        <v>7.3453692999999997E-3</v>
      </c>
      <c r="M1383" s="331">
        <v>1.4596279000000001E-3</v>
      </c>
      <c r="N1383" s="331">
        <v>1.6902031E-3</v>
      </c>
      <c r="O1383" s="331">
        <v>1.3956712000000001E-3</v>
      </c>
      <c r="P1383" s="331">
        <v>0</v>
      </c>
      <c r="Q1383" s="184">
        <v>0</v>
      </c>
      <c r="R1383" s="184">
        <v>0</v>
      </c>
      <c r="S1383" s="331">
        <v>0</v>
      </c>
      <c r="T1383" s="331">
        <v>0</v>
      </c>
      <c r="U1383" s="331">
        <v>0</v>
      </c>
      <c r="V1383" s="184">
        <v>0</v>
      </c>
      <c r="W1383" s="184">
        <v>0</v>
      </c>
      <c r="X1383" s="184">
        <v>0</v>
      </c>
      <c r="Y1383"/>
      <c r="Z1383" s="288">
        <v>0.23482146666666667</v>
      </c>
      <c r="AA1383"/>
      <c r="AB1383" s="164">
        <v>3.2933691999999999</v>
      </c>
      <c r="AC1383" s="164">
        <v>3.2933691999999999</v>
      </c>
      <c r="AD1383" s="164">
        <v>0</v>
      </c>
      <c r="AE1383" s="164">
        <v>0</v>
      </c>
      <c r="AF1383" s="164">
        <v>0</v>
      </c>
      <c r="AG1383" s="164">
        <v>0</v>
      </c>
      <c r="AH1383" s="164">
        <v>0</v>
      </c>
      <c r="AI1383"/>
      <c r="AJ1383" s="185">
        <v>6.6835712999999998E-3</v>
      </c>
      <c r="AK1383" s="185">
        <v>6.2258221000000002E-3</v>
      </c>
      <c r="AL1383" s="185">
        <v>2.2260269999999999E-4</v>
      </c>
      <c r="AM1383" s="185">
        <v>2.3514656E-4</v>
      </c>
      <c r="AN1383" s="176">
        <v>3.7325072E-7</v>
      </c>
      <c r="AO1383" s="176">
        <v>8.2323482999999997E-10</v>
      </c>
      <c r="AP1383" s="176">
        <v>3.2933692000000001E-2</v>
      </c>
      <c r="AQ1383" s="192">
        <v>2.1791432E-7</v>
      </c>
      <c r="AR1383" s="192">
        <v>6.5750009999999998E-10</v>
      </c>
      <c r="AS1383" s="192">
        <v>1.7963841999999999E-14</v>
      </c>
      <c r="AT1383" s="193">
        <v>0</v>
      </c>
      <c r="AU1383" s="193">
        <v>0</v>
      </c>
      <c r="AV1383" s="192">
        <v>4.5293023E-11</v>
      </c>
      <c r="AW1383" s="192">
        <v>1.5529111000000001E-7</v>
      </c>
      <c r="AX1383" s="192">
        <v>1.0329019000000001E-11</v>
      </c>
      <c r="AY1383" s="192">
        <v>1.5538775E-10</v>
      </c>
      <c r="AZ1383" s="193">
        <v>0</v>
      </c>
      <c r="BA1383" s="193">
        <v>0</v>
      </c>
      <c r="BB1383" s="193">
        <v>0</v>
      </c>
      <c r="BC1383" s="193">
        <v>0</v>
      </c>
      <c r="BD1383" s="193">
        <v>0</v>
      </c>
      <c r="BE1383" s="193">
        <v>0</v>
      </c>
      <c r="BF1383" s="193">
        <v>0</v>
      </c>
      <c r="BG1383" s="193">
        <v>0</v>
      </c>
      <c r="BH1383" s="192">
        <v>0</v>
      </c>
      <c r="BI1383" s="193">
        <v>3.2933692000000001E-2</v>
      </c>
      <c r="BJ1383" s="193">
        <v>0</v>
      </c>
      <c r="BK1383" s="193">
        <v>0</v>
      </c>
      <c r="BL1383" s="193">
        <v>0</v>
      </c>
      <c r="BM1383"/>
      <c r="BN1383" s="186">
        <v>1.4122961E-5</v>
      </c>
      <c r="BO1383" s="186">
        <v>1.0712901000000001E-6</v>
      </c>
      <c r="BP1383" s="186">
        <v>6.5474454999999997E-6</v>
      </c>
      <c r="BQ1383" s="164">
        <v>8.0468399000000005E-10</v>
      </c>
      <c r="BR1383" s="186">
        <v>2.1316960000000002E-6</v>
      </c>
      <c r="BS1383" s="186">
        <v>0</v>
      </c>
      <c r="BT1383" s="164">
        <v>0</v>
      </c>
      <c r="BU1383" s="186">
        <v>0</v>
      </c>
      <c r="BV1383" s="164">
        <v>0</v>
      </c>
      <c r="BW1383" s="164">
        <v>2.4547021000000001E-9</v>
      </c>
      <c r="BX1383" s="164">
        <v>0</v>
      </c>
      <c r="BY1383" s="164">
        <v>0</v>
      </c>
      <c r="BZ1383" s="164">
        <v>0</v>
      </c>
      <c r="CA1383" s="186">
        <v>3.9263231E-7</v>
      </c>
      <c r="CB1383" s="186">
        <v>3.976638E-6</v>
      </c>
      <c r="CC1383" s="186">
        <v>0</v>
      </c>
      <c r="CD1383" s="164">
        <v>0</v>
      </c>
      <c r="CE1383"/>
      <c r="CF1383" s="330">
        <v>0</v>
      </c>
      <c r="CG1383" s="330">
        <v>0.23482146000000001</v>
      </c>
      <c r="CH1383" s="330">
        <v>0</v>
      </c>
      <c r="CI1383" s="330">
        <v>7.3296106000000005E-4</v>
      </c>
      <c r="CJ1383" s="329">
        <v>9.9191082000000004E-5</v>
      </c>
      <c r="CK1383" s="330">
        <v>0</v>
      </c>
      <c r="CL1383" s="330">
        <v>0</v>
      </c>
      <c r="CM1383" s="329">
        <v>7.9596824000000002E-5</v>
      </c>
      <c r="CN1383" s="330">
        <v>0</v>
      </c>
      <c r="CO1383" s="330">
        <v>0.4474011</v>
      </c>
      <c r="CP1383"/>
      <c r="CQ1383">
        <v>3.522322E-2</v>
      </c>
      <c r="CR1383">
        <v>1.1890871500000001E-2</v>
      </c>
      <c r="CS1383">
        <v>8.8049971999999994E-3</v>
      </c>
      <c r="CT1383">
        <v>8.8049971999999994E-3</v>
      </c>
      <c r="CU1383">
        <v>0</v>
      </c>
      <c r="CV1383" s="134"/>
      <c r="CW1383" s="384"/>
      <c r="CZ1383" s="11"/>
      <c r="DA1383" s="236"/>
      <c r="DB1383" s="47"/>
      <c r="DC1383"/>
      <c r="DD1383"/>
      <c r="DE1383"/>
      <c r="DF1383"/>
      <c r="DG1383"/>
      <c r="DH1383"/>
      <c r="DI1383"/>
      <c r="DJ1383"/>
      <c r="DK1383"/>
      <c r="DL1383"/>
    </row>
    <row r="1384" spans="1:116" ht="14.4" x14ac:dyDescent="0.3">
      <c r="A1384" t="s">
        <v>7259</v>
      </c>
      <c r="B1384" s="113" t="s">
        <v>2663</v>
      </c>
      <c r="C1384" s="182" t="s">
        <v>2717</v>
      </c>
      <c r="D1384" s="40" t="s">
        <v>2662</v>
      </c>
      <c r="E1384" s="181" t="s">
        <v>1318</v>
      </c>
      <c r="F1384" s="184" t="s">
        <v>4625</v>
      </c>
      <c r="G1384" s="184">
        <v>3.8312494470999998E-2</v>
      </c>
      <c r="H1384" s="184">
        <v>2.5020053E-3</v>
      </c>
      <c r="I1384" s="184">
        <v>7.1341169000000001E-3</v>
      </c>
      <c r="J1384" s="328">
        <v>5.3633271000000001E-5</v>
      </c>
      <c r="K1384" s="184">
        <v>2.8622739000000001E-2</v>
      </c>
      <c r="L1384" s="331">
        <v>5.9514753E-3</v>
      </c>
      <c r="M1384" s="331">
        <v>1.1826416000000001E-3</v>
      </c>
      <c r="N1384" s="331">
        <v>1.3694617E-3</v>
      </c>
      <c r="O1384" s="331">
        <v>1.1325435999999999E-3</v>
      </c>
      <c r="P1384" s="331">
        <v>0</v>
      </c>
      <c r="Q1384" s="184">
        <v>0</v>
      </c>
      <c r="R1384" s="331">
        <v>0</v>
      </c>
      <c r="S1384" s="331">
        <v>5.3633271000000001E-5</v>
      </c>
      <c r="T1384" s="331">
        <v>0</v>
      </c>
      <c r="U1384" s="331">
        <v>0</v>
      </c>
      <c r="V1384" s="184">
        <v>0</v>
      </c>
      <c r="W1384" s="184">
        <v>0</v>
      </c>
      <c r="X1384" s="184">
        <v>0</v>
      </c>
      <c r="Y1384"/>
      <c r="Z1384" s="288">
        <v>0.19081826000000002</v>
      </c>
      <c r="AA1384"/>
      <c r="AB1384" s="164">
        <v>2.9472491999999999</v>
      </c>
      <c r="AC1384" s="164">
        <v>2.6684030000000001</v>
      </c>
      <c r="AD1384" s="164">
        <v>0</v>
      </c>
      <c r="AE1384" s="164">
        <v>0</v>
      </c>
      <c r="AF1384" s="164">
        <v>0</v>
      </c>
      <c r="AG1384" s="164">
        <v>0</v>
      </c>
      <c r="AH1384" s="164">
        <v>0.27884616000000001</v>
      </c>
      <c r="AI1384"/>
      <c r="AJ1384" s="187">
        <v>5.4247834999999996E-3</v>
      </c>
      <c r="AK1384" s="187">
        <v>5.0534621000000004E-3</v>
      </c>
      <c r="AL1384" s="187">
        <v>1.8078275E-4</v>
      </c>
      <c r="AM1384" s="187">
        <v>1.9053865E-4</v>
      </c>
      <c r="AN1384" s="176">
        <v>3.0296534999999999E-7</v>
      </c>
      <c r="AO1384" s="176">
        <v>6.6857525999999996E-10</v>
      </c>
      <c r="AP1384" s="176">
        <v>2.6686086000000001E-2</v>
      </c>
      <c r="AQ1384" s="192">
        <v>1.7707934999999999E-7</v>
      </c>
      <c r="AR1384" s="192">
        <v>5.3429114000000004E-10</v>
      </c>
      <c r="AS1384" s="192">
        <v>1.4597596999999999E-14</v>
      </c>
      <c r="AT1384" s="193">
        <v>0</v>
      </c>
      <c r="AU1384" s="193">
        <v>0</v>
      </c>
      <c r="AV1384" s="192">
        <v>3.6697992999999998E-11</v>
      </c>
      <c r="AW1384" s="192">
        <v>1.2584930999999999E-7</v>
      </c>
      <c r="AX1384" s="192">
        <v>8.3689325000000002E-12</v>
      </c>
      <c r="AY1384" s="192">
        <v>1.2590058999999999E-10</v>
      </c>
      <c r="AZ1384" s="193">
        <v>0</v>
      </c>
      <c r="BA1384" s="193">
        <v>0</v>
      </c>
      <c r="BB1384" s="193">
        <v>0</v>
      </c>
      <c r="BC1384" s="193">
        <v>0</v>
      </c>
      <c r="BD1384" s="193">
        <v>0</v>
      </c>
      <c r="BE1384" s="193">
        <v>0</v>
      </c>
      <c r="BF1384" s="193">
        <v>0</v>
      </c>
      <c r="BG1384" s="193">
        <v>0</v>
      </c>
      <c r="BH1384" s="192">
        <v>2.055942E-6</v>
      </c>
      <c r="BI1384" s="192">
        <v>2.6684030000000001E-2</v>
      </c>
      <c r="BJ1384" s="193">
        <v>0</v>
      </c>
      <c r="BK1384" s="193">
        <v>0</v>
      </c>
      <c r="BL1384" s="193">
        <v>0</v>
      </c>
      <c r="BM1384"/>
      <c r="BN1384" s="186">
        <v>1.1460009E-5</v>
      </c>
      <c r="BO1384" s="186">
        <v>8.6799671000000002E-7</v>
      </c>
      <c r="BP1384" s="186">
        <v>5.3205195000000001E-6</v>
      </c>
      <c r="BQ1384" s="164">
        <v>6.5198313999999998E-10</v>
      </c>
      <c r="BR1384" s="186">
        <v>1.7287161E-6</v>
      </c>
      <c r="BS1384" s="186">
        <v>0</v>
      </c>
      <c r="BT1384" s="164">
        <v>0</v>
      </c>
      <c r="BU1384" s="186">
        <v>0</v>
      </c>
      <c r="BV1384" s="164">
        <v>0</v>
      </c>
      <c r="BW1384" s="164">
        <v>1.9888855E-9</v>
      </c>
      <c r="BX1384" s="164">
        <v>0</v>
      </c>
      <c r="BY1384" s="164">
        <v>0</v>
      </c>
      <c r="BZ1384" s="164">
        <v>0</v>
      </c>
      <c r="CA1384" s="186">
        <v>3.1812444E-7</v>
      </c>
      <c r="CB1384" s="186">
        <v>3.2220113000000001E-6</v>
      </c>
      <c r="CC1384" s="186">
        <v>6.8013644000000005E-14</v>
      </c>
      <c r="CD1384" s="164">
        <v>0</v>
      </c>
      <c r="CE1384"/>
      <c r="CF1384" s="330">
        <v>0</v>
      </c>
      <c r="CG1384" s="330">
        <v>0.19081825999999999</v>
      </c>
      <c r="CH1384" s="330">
        <v>0</v>
      </c>
      <c r="CI1384" s="329">
        <v>5.9387071000000001E-4</v>
      </c>
      <c r="CJ1384" s="329">
        <v>8.0368087000000005E-5</v>
      </c>
      <c r="CK1384" s="330">
        <v>0</v>
      </c>
      <c r="CL1384" s="330">
        <v>0</v>
      </c>
      <c r="CM1384" s="329">
        <v>6.4535075999999999E-5</v>
      </c>
      <c r="CN1384" s="330">
        <v>0</v>
      </c>
      <c r="CO1384" s="330">
        <v>0.36250002999999997</v>
      </c>
      <c r="CP1384"/>
      <c r="CQ1384">
        <v>2.8622739000000001E-2</v>
      </c>
      <c r="CR1384">
        <v>9.6361221999999996E-3</v>
      </c>
      <c r="CS1384">
        <v>7.1341169000000001E-3</v>
      </c>
      <c r="CT1384">
        <v>7.1341169000000001E-3</v>
      </c>
      <c r="CU1384">
        <v>5.3633271000000001E-5</v>
      </c>
      <c r="CV1384" s="134"/>
      <c r="CW1384" s="384"/>
      <c r="CZ1384" s="11"/>
      <c r="DA1384" s="236"/>
      <c r="DB1384" s="47"/>
      <c r="DC1384"/>
      <c r="DD1384"/>
      <c r="DE1384"/>
      <c r="DF1384"/>
      <c r="DG1384"/>
      <c r="DH1384"/>
      <c r="DI1384"/>
      <c r="DJ1384"/>
      <c r="DK1384"/>
      <c r="DL1384"/>
    </row>
    <row r="1385" spans="1:116" ht="14.4" x14ac:dyDescent="0.3">
      <c r="A1385" t="s">
        <v>7260</v>
      </c>
      <c r="B1385" s="113" t="s">
        <v>2663</v>
      </c>
      <c r="C1385" s="182" t="s">
        <v>2718</v>
      </c>
      <c r="D1385" s="40" t="s">
        <v>2662</v>
      </c>
      <c r="E1385" s="181" t="s">
        <v>1318</v>
      </c>
      <c r="F1385" s="184" t="s">
        <v>4626</v>
      </c>
      <c r="G1385" s="184">
        <v>4.0512765453000005E-2</v>
      </c>
      <c r="H1385" s="184">
        <v>3.4885671999999998E-3</v>
      </c>
      <c r="I1385" s="184">
        <v>5.3382760999999999E-3</v>
      </c>
      <c r="J1385" s="328">
        <v>3.9860153E-5</v>
      </c>
      <c r="K1385" s="184">
        <v>3.1646062000000003E-2</v>
      </c>
      <c r="L1385" s="331">
        <v>3.5072165999999998E-3</v>
      </c>
      <c r="M1385" s="331">
        <v>1.8310595000000001E-3</v>
      </c>
      <c r="N1385" s="331">
        <v>2.1857064000000001E-3</v>
      </c>
      <c r="O1385" s="331">
        <v>1.3028607999999999E-3</v>
      </c>
      <c r="P1385" s="331">
        <v>0</v>
      </c>
      <c r="Q1385" s="331">
        <v>0</v>
      </c>
      <c r="R1385" s="331">
        <v>0</v>
      </c>
      <c r="S1385" s="331">
        <v>3.9860153E-5</v>
      </c>
      <c r="T1385" s="184">
        <v>0</v>
      </c>
      <c r="U1385" s="184">
        <v>0</v>
      </c>
      <c r="V1385" s="184">
        <v>0</v>
      </c>
      <c r="W1385" s="184">
        <v>0</v>
      </c>
      <c r="X1385" s="184">
        <v>0</v>
      </c>
      <c r="Y1385"/>
      <c r="Z1385" s="288">
        <v>0.21097374666666668</v>
      </c>
      <c r="AA1385"/>
      <c r="AB1385" s="164">
        <v>2.7778383</v>
      </c>
      <c r="AC1385" s="164">
        <v>2.5935114000000001</v>
      </c>
      <c r="AD1385" s="164">
        <v>0</v>
      </c>
      <c r="AE1385" s="164">
        <v>0</v>
      </c>
      <c r="AF1385" s="164">
        <v>3.2080480000000001E-2</v>
      </c>
      <c r="AG1385" s="164">
        <v>9.9383028999999998E-2</v>
      </c>
      <c r="AH1385" s="164">
        <v>5.2863309999999997E-2</v>
      </c>
      <c r="AI1385"/>
      <c r="AJ1385" s="185">
        <v>4.9674667999999996E-3</v>
      </c>
      <c r="AK1385" s="185">
        <v>4.6699497000000003E-3</v>
      </c>
      <c r="AL1385" s="185">
        <v>1.8341047999999999E-4</v>
      </c>
      <c r="AM1385" s="185">
        <v>1.1410663E-4</v>
      </c>
      <c r="AN1385" s="176">
        <v>2.7997300000000001E-7</v>
      </c>
      <c r="AO1385" s="176">
        <v>6.7829320000000003E-10</v>
      </c>
      <c r="AP1385" s="176">
        <v>1.598132E-2</v>
      </c>
      <c r="AQ1385" s="192">
        <v>1.9578363999999999E-7</v>
      </c>
      <c r="AR1385" s="192">
        <v>5.9072648999999996E-10</v>
      </c>
      <c r="AS1385" s="192">
        <v>1.6139492000000001E-14</v>
      </c>
      <c r="AT1385" s="193">
        <v>0</v>
      </c>
      <c r="AU1385" s="193">
        <v>0</v>
      </c>
      <c r="AV1385" s="192">
        <v>5.8571218999999997E-11</v>
      </c>
      <c r="AW1385" s="192">
        <v>8.4130794999999998E-8</v>
      </c>
      <c r="AX1385" s="192">
        <v>1.3357095E-11</v>
      </c>
      <c r="AY1385" s="192">
        <v>7.4193477000000002E-11</v>
      </c>
      <c r="AZ1385" s="193">
        <v>0</v>
      </c>
      <c r="BA1385" s="193">
        <v>0</v>
      </c>
      <c r="BB1385" s="193">
        <v>0</v>
      </c>
      <c r="BC1385" s="193">
        <v>0</v>
      </c>
      <c r="BD1385" s="193">
        <v>0</v>
      </c>
      <c r="BE1385" s="193">
        <v>0</v>
      </c>
      <c r="BF1385" s="193">
        <v>0</v>
      </c>
      <c r="BG1385" s="193">
        <v>0</v>
      </c>
      <c r="BH1385" s="193">
        <v>1.5279725E-6</v>
      </c>
      <c r="BI1385" s="193">
        <v>1.5979792E-2</v>
      </c>
      <c r="BJ1385" s="193">
        <v>0</v>
      </c>
      <c r="BK1385" s="193">
        <v>0</v>
      </c>
      <c r="BL1385" s="193">
        <v>0</v>
      </c>
      <c r="BM1385"/>
      <c r="BN1385" s="186">
        <v>1.1516707E-5</v>
      </c>
      <c r="BO1385" s="186">
        <v>5.1151224999999996E-7</v>
      </c>
      <c r="BP1385" s="186">
        <v>5.8825079000000003E-6</v>
      </c>
      <c r="BQ1385" s="164">
        <v>1.0405868E-9</v>
      </c>
      <c r="BR1385" s="186">
        <v>1.5875151E-6</v>
      </c>
      <c r="BS1385" s="186">
        <v>0</v>
      </c>
      <c r="BT1385" s="164">
        <v>0</v>
      </c>
      <c r="BU1385" s="186">
        <v>0</v>
      </c>
      <c r="BV1385" s="164">
        <v>0</v>
      </c>
      <c r="BW1385" s="164">
        <v>3.1743276000000002E-9</v>
      </c>
      <c r="BX1385" s="164">
        <v>0</v>
      </c>
      <c r="BY1385" s="164">
        <v>0</v>
      </c>
      <c r="BZ1385" s="164">
        <v>0</v>
      </c>
      <c r="CA1385" s="186">
        <v>4.5101353000000001E-7</v>
      </c>
      <c r="CB1385" s="186">
        <v>3.0799431E-6</v>
      </c>
      <c r="CC1385" s="164">
        <v>5.0547621000000002E-14</v>
      </c>
      <c r="CD1385" s="164">
        <v>0</v>
      </c>
      <c r="CE1385"/>
      <c r="CF1385" s="330">
        <v>0</v>
      </c>
      <c r="CG1385" s="330">
        <v>0.21097374999999999</v>
      </c>
      <c r="CH1385" s="330">
        <v>0</v>
      </c>
      <c r="CI1385" s="330">
        <v>3.4996923E-4</v>
      </c>
      <c r="CJ1385" s="329">
        <v>1.2443223999999999E-4</v>
      </c>
      <c r="CK1385" s="330">
        <v>0</v>
      </c>
      <c r="CL1385" s="330">
        <v>0</v>
      </c>
      <c r="CM1385" s="329">
        <v>5.38773E-5</v>
      </c>
      <c r="CN1385" s="330">
        <v>0</v>
      </c>
      <c r="CO1385" s="330">
        <v>0.23852682</v>
      </c>
      <c r="CP1385"/>
      <c r="CQ1385">
        <v>3.1646062000000003E-2</v>
      </c>
      <c r="CR1385">
        <v>8.8268432999999997E-3</v>
      </c>
      <c r="CS1385">
        <v>5.3382760999999999E-3</v>
      </c>
      <c r="CT1385">
        <v>5.3382760999999999E-3</v>
      </c>
      <c r="CU1385">
        <v>3.9860153E-5</v>
      </c>
      <c r="CV1385" s="134"/>
      <c r="CW1385" s="384"/>
      <c r="CZ1385" s="11"/>
      <c r="DA1385" s="236"/>
      <c r="DB1385" s="47"/>
      <c r="DC1385"/>
      <c r="DD1385"/>
      <c r="DE1385"/>
      <c r="DF1385"/>
      <c r="DG1385"/>
      <c r="DH1385"/>
      <c r="DI1385"/>
      <c r="DJ1385"/>
      <c r="DK1385"/>
      <c r="DL1385"/>
    </row>
    <row r="1386" spans="1:116" ht="14.4" x14ac:dyDescent="0.3">
      <c r="A1386" t="s">
        <v>7261</v>
      </c>
      <c r="B1386" s="113" t="s">
        <v>2663</v>
      </c>
      <c r="C1386" s="182" t="s">
        <v>2719</v>
      </c>
      <c r="D1386" s="40" t="s">
        <v>2662</v>
      </c>
      <c r="E1386" s="181" t="s">
        <v>1318</v>
      </c>
      <c r="F1386" s="184" t="s">
        <v>4627</v>
      </c>
      <c r="G1386" s="184">
        <v>5.7454014176000002E-4</v>
      </c>
      <c r="H1386" s="184">
        <v>8.2457020000000002E-6</v>
      </c>
      <c r="I1386" s="184">
        <v>3.80398976E-6</v>
      </c>
      <c r="J1386" s="328">
        <v>2.2134912000000001E-4</v>
      </c>
      <c r="K1386" s="184">
        <v>3.4114132999999997E-4</v>
      </c>
      <c r="L1386" s="184">
        <v>2.804445E-6</v>
      </c>
      <c r="M1386" s="331">
        <v>9.9954476000000008E-7</v>
      </c>
      <c r="N1386" s="331">
        <v>1.4240562E-6</v>
      </c>
      <c r="O1386" s="184">
        <v>6.8216458000000002E-6</v>
      </c>
      <c r="P1386" s="331">
        <v>0</v>
      </c>
      <c r="Q1386" s="184">
        <v>0</v>
      </c>
      <c r="R1386" s="331">
        <v>0</v>
      </c>
      <c r="S1386" s="331">
        <v>2.2134912000000001E-4</v>
      </c>
      <c r="T1386" s="331">
        <v>0</v>
      </c>
      <c r="U1386" s="331">
        <v>0</v>
      </c>
      <c r="V1386" s="184">
        <v>0</v>
      </c>
      <c r="W1386" s="184">
        <v>0</v>
      </c>
      <c r="X1386" s="184">
        <v>0</v>
      </c>
      <c r="Y1386"/>
      <c r="Z1386" s="288">
        <v>2.2742755333333333E-3</v>
      </c>
      <c r="AA1386"/>
      <c r="AB1386" s="164">
        <v>1.1185027000000001</v>
      </c>
      <c r="AC1386" s="164">
        <v>0</v>
      </c>
      <c r="AD1386" s="164">
        <v>0</v>
      </c>
      <c r="AE1386" s="164">
        <v>0</v>
      </c>
      <c r="AF1386" s="164">
        <v>0</v>
      </c>
      <c r="AG1386" s="164">
        <v>5.9737857999999998E-2</v>
      </c>
      <c r="AH1386" s="164">
        <v>1.0587648999999999</v>
      </c>
      <c r="AI1386"/>
      <c r="AJ1386" s="185">
        <v>3.9639506999999998E-5</v>
      </c>
      <c r="AK1386" s="185">
        <v>3.7838581999999998E-5</v>
      </c>
      <c r="AL1386" s="185">
        <v>1.7403416E-6</v>
      </c>
      <c r="AM1386" s="185">
        <v>6.0583254000000002E-8</v>
      </c>
      <c r="AN1386" s="176">
        <v>2.2685000999999998E-9</v>
      </c>
      <c r="AO1386" s="176">
        <v>6.4361747000000003E-12</v>
      </c>
      <c r="AP1386" s="176">
        <v>8.4850494999999996E-6</v>
      </c>
      <c r="AQ1386" s="192">
        <v>2.1105276999999998E-9</v>
      </c>
      <c r="AR1386" s="192">
        <v>6.3679715E-12</v>
      </c>
      <c r="AS1386" s="192">
        <v>1.7398207999999999E-16</v>
      </c>
      <c r="AT1386" s="193">
        <v>0</v>
      </c>
      <c r="AU1386" s="193">
        <v>0</v>
      </c>
      <c r="AV1386" s="192">
        <v>3.8160982999999998E-14</v>
      </c>
      <c r="AW1386" s="192">
        <v>1.5793426999999999E-10</v>
      </c>
      <c r="AX1386" s="192">
        <v>8.7025656000000005E-15</v>
      </c>
      <c r="AY1386" s="192">
        <v>5.9326680999999996E-14</v>
      </c>
      <c r="AZ1386" s="193">
        <v>0</v>
      </c>
      <c r="BA1386" s="193">
        <v>0</v>
      </c>
      <c r="BB1386" s="193">
        <v>0</v>
      </c>
      <c r="BC1386" s="193">
        <v>0</v>
      </c>
      <c r="BD1386" s="193">
        <v>0</v>
      </c>
      <c r="BE1386" s="193">
        <v>0</v>
      </c>
      <c r="BF1386" s="193">
        <v>0</v>
      </c>
      <c r="BG1386" s="193">
        <v>0</v>
      </c>
      <c r="BH1386" s="192">
        <v>8.4850494999999996E-6</v>
      </c>
      <c r="BI1386" s="193">
        <v>0</v>
      </c>
      <c r="BJ1386" s="193">
        <v>0</v>
      </c>
      <c r="BK1386" s="193">
        <v>0</v>
      </c>
      <c r="BL1386" s="193">
        <v>0</v>
      </c>
      <c r="BM1386"/>
      <c r="BN1386" s="186">
        <v>7.0566486000000001E-8</v>
      </c>
      <c r="BO1386" s="186">
        <v>4.0901605999999997E-10</v>
      </c>
      <c r="BP1386" s="186">
        <v>6.3412836000000001E-8</v>
      </c>
      <c r="BQ1386" s="164">
        <v>6.7797488000000002E-13</v>
      </c>
      <c r="BR1386" s="186">
        <v>6.4428403999999998E-9</v>
      </c>
      <c r="BS1386" s="186">
        <v>0</v>
      </c>
      <c r="BT1386" s="164">
        <v>0</v>
      </c>
      <c r="BU1386" s="186">
        <v>0</v>
      </c>
      <c r="BV1386" s="164">
        <v>0</v>
      </c>
      <c r="BW1386" s="164">
        <v>2.0681737999999998E-12</v>
      </c>
      <c r="BX1386" s="164">
        <v>0</v>
      </c>
      <c r="BY1386" s="164">
        <v>0</v>
      </c>
      <c r="BZ1386" s="164">
        <v>0</v>
      </c>
      <c r="CA1386" s="186">
        <v>2.9876659999999999E-10</v>
      </c>
      <c r="CB1386" s="186">
        <v>0</v>
      </c>
      <c r="CC1386" s="186">
        <v>2.8069815E-13</v>
      </c>
      <c r="CD1386" s="164">
        <v>0</v>
      </c>
      <c r="CE1386"/>
      <c r="CF1386" s="330">
        <v>0</v>
      </c>
      <c r="CG1386" s="330">
        <v>2.2742754999999998E-3</v>
      </c>
      <c r="CH1386" s="330">
        <v>0</v>
      </c>
      <c r="CI1386" s="330">
        <v>2.7984282999999999E-7</v>
      </c>
      <c r="CJ1386" s="329">
        <v>6.7925480000000002E-8</v>
      </c>
      <c r="CK1386" s="330">
        <v>0</v>
      </c>
      <c r="CL1386" s="330">
        <v>0</v>
      </c>
      <c r="CM1386" s="329">
        <v>1.8721736000000001E-7</v>
      </c>
      <c r="CN1386" s="330">
        <v>0</v>
      </c>
      <c r="CO1386" s="330">
        <v>0</v>
      </c>
      <c r="CP1386"/>
      <c r="CQ1386">
        <v>3.4114132999999997E-4</v>
      </c>
      <c r="CR1386">
        <v>1.204969176E-5</v>
      </c>
      <c r="CS1386">
        <v>3.80398976E-6</v>
      </c>
      <c r="CT1386">
        <v>3.80398976E-6</v>
      </c>
      <c r="CU1386">
        <v>2.2134912000000001E-4</v>
      </c>
      <c r="CV1386" s="134"/>
      <c r="CW1386" s="384"/>
      <c r="CZ1386" s="11"/>
      <c r="DA1386" s="236"/>
      <c r="DB1386" s="47"/>
      <c r="DC1386"/>
      <c r="DD1386"/>
      <c r="DE1386"/>
      <c r="DF1386"/>
      <c r="DG1386"/>
      <c r="DH1386"/>
      <c r="DI1386"/>
      <c r="DJ1386"/>
      <c r="DK1386"/>
      <c r="DL1386"/>
    </row>
    <row r="1387" spans="1:116" ht="14.4" x14ac:dyDescent="0.3">
      <c r="A1387" t="s">
        <v>7262</v>
      </c>
      <c r="B1387" s="113" t="s">
        <v>2663</v>
      </c>
      <c r="C1387" s="182" t="s">
        <v>2720</v>
      </c>
      <c r="D1387" s="40" t="s">
        <v>2662</v>
      </c>
      <c r="E1387" s="181" t="s">
        <v>1318</v>
      </c>
      <c r="F1387" s="184" t="s">
        <v>4628</v>
      </c>
      <c r="G1387" s="184">
        <v>9.6617499200000005E-3</v>
      </c>
      <c r="H1387" s="184">
        <v>7.0232568000000006E-4</v>
      </c>
      <c r="I1387" s="184">
        <v>1.7134760099999998E-3</v>
      </c>
      <c r="J1387" s="328">
        <v>1.7619223000000001E-4</v>
      </c>
      <c r="K1387" s="331">
        <v>7.069756E-3</v>
      </c>
      <c r="L1387" s="331">
        <v>1.3724086999999999E-3</v>
      </c>
      <c r="M1387" s="331">
        <v>3.4106730999999997E-4</v>
      </c>
      <c r="N1387" s="331">
        <v>4.0081139000000001E-4</v>
      </c>
      <c r="O1387" s="331">
        <v>3.0151428999999999E-4</v>
      </c>
      <c r="P1387" s="331">
        <v>0</v>
      </c>
      <c r="Q1387" s="184">
        <v>0</v>
      </c>
      <c r="R1387" s="184">
        <v>0</v>
      </c>
      <c r="S1387" s="331">
        <v>1.7619223000000001E-4</v>
      </c>
      <c r="T1387" s="331">
        <v>0</v>
      </c>
      <c r="U1387" s="184">
        <v>0</v>
      </c>
      <c r="V1387" s="184">
        <v>0</v>
      </c>
      <c r="W1387" s="184">
        <v>0</v>
      </c>
      <c r="X1387" s="331">
        <v>0</v>
      </c>
      <c r="Y1387"/>
      <c r="Z1387" s="288">
        <v>4.7131706666666669E-2</v>
      </c>
      <c r="AA1387"/>
      <c r="AB1387" s="164">
        <v>1.5904362000000001</v>
      </c>
      <c r="AC1387" s="164">
        <v>0.62722900000000004</v>
      </c>
      <c r="AD1387" s="164">
        <v>0</v>
      </c>
      <c r="AE1387" s="164">
        <v>0</v>
      </c>
      <c r="AF1387" s="164">
        <v>4.9622933000000001E-2</v>
      </c>
      <c r="AG1387" s="164">
        <v>3.7652405000000002E-3</v>
      </c>
      <c r="AH1387" s="164">
        <v>0.90981904000000002</v>
      </c>
      <c r="AI1387"/>
      <c r="AJ1387" s="185">
        <v>1.3124186000000001E-3</v>
      </c>
      <c r="AK1387" s="185">
        <v>1.2243571E-3</v>
      </c>
      <c r="AL1387" s="185">
        <v>4.4198077999999999E-5</v>
      </c>
      <c r="AM1387" s="185">
        <v>4.3863384E-5</v>
      </c>
      <c r="AN1387" s="176">
        <v>7.3402703999999997E-8</v>
      </c>
      <c r="AO1387" s="176">
        <v>1.6345443E-10</v>
      </c>
      <c r="AP1387" s="176">
        <v>6.1433310999999997E-3</v>
      </c>
      <c r="AQ1387" s="192">
        <v>4.3738224000000003E-8</v>
      </c>
      <c r="AR1387" s="192">
        <v>1.3196878E-10</v>
      </c>
      <c r="AS1387" s="192">
        <v>3.6055755999999997E-15</v>
      </c>
      <c r="AT1387" s="193">
        <v>0</v>
      </c>
      <c r="AU1387" s="193">
        <v>0</v>
      </c>
      <c r="AV1387" s="192">
        <v>1.0740697E-11</v>
      </c>
      <c r="AW1387" s="192">
        <v>2.9653739000000002E-8</v>
      </c>
      <c r="AX1387" s="192">
        <v>2.4494029000000001E-12</v>
      </c>
      <c r="AY1387" s="192">
        <v>2.9032642999999999E-11</v>
      </c>
      <c r="AZ1387" s="193">
        <v>0</v>
      </c>
      <c r="BA1387" s="193">
        <v>0</v>
      </c>
      <c r="BB1387" s="193">
        <v>0</v>
      </c>
      <c r="BC1387" s="193">
        <v>0</v>
      </c>
      <c r="BD1387" s="193">
        <v>0</v>
      </c>
      <c r="BE1387" s="193">
        <v>0</v>
      </c>
      <c r="BF1387" s="193">
        <v>0</v>
      </c>
      <c r="BG1387" s="193">
        <v>0</v>
      </c>
      <c r="BH1387" s="192">
        <v>6.7540352999999998E-6</v>
      </c>
      <c r="BI1387" s="193">
        <v>6.1365769999999998E-3</v>
      </c>
      <c r="BJ1387" s="193">
        <v>0</v>
      </c>
      <c r="BK1387" s="193">
        <v>0</v>
      </c>
      <c r="BL1387" s="193">
        <v>0</v>
      </c>
      <c r="BM1387"/>
      <c r="BN1387" s="186">
        <v>2.7933453999999999E-6</v>
      </c>
      <c r="BO1387" s="186">
        <v>2.0015982E-7</v>
      </c>
      <c r="BP1387" s="186">
        <v>1.3141569999999999E-6</v>
      </c>
      <c r="BQ1387" s="164">
        <v>1.9082115999999999E-10</v>
      </c>
      <c r="BR1387" s="186">
        <v>4.3475797999999999E-7</v>
      </c>
      <c r="BS1387" s="186">
        <v>0</v>
      </c>
      <c r="BT1387" s="164">
        <v>0</v>
      </c>
      <c r="BU1387" s="186">
        <v>0</v>
      </c>
      <c r="BV1387" s="164">
        <v>0</v>
      </c>
      <c r="BW1387" s="164">
        <v>5.8210316E-10</v>
      </c>
      <c r="BX1387" s="164">
        <v>0</v>
      </c>
      <c r="BY1387" s="164">
        <v>0</v>
      </c>
      <c r="BZ1387" s="164">
        <v>0</v>
      </c>
      <c r="CA1387" s="186">
        <v>8.9610278999999999E-8</v>
      </c>
      <c r="CB1387" s="186">
        <v>7.5388717000000004E-7</v>
      </c>
      <c r="CC1387" s="186">
        <v>2.2343361000000001E-13</v>
      </c>
      <c r="CD1387" s="164">
        <v>0</v>
      </c>
      <c r="CE1387"/>
      <c r="CF1387" s="330">
        <v>0</v>
      </c>
      <c r="CG1387" s="330">
        <v>4.7131707000000002E-2</v>
      </c>
      <c r="CH1387" s="330">
        <v>0</v>
      </c>
      <c r="CI1387" s="330">
        <v>1.3694643E-4</v>
      </c>
      <c r="CJ1387" s="329">
        <v>2.3177712E-5</v>
      </c>
      <c r="CK1387" s="330">
        <v>0</v>
      </c>
      <c r="CL1387" s="330">
        <v>0</v>
      </c>
      <c r="CM1387" s="329">
        <v>1.5888007E-5</v>
      </c>
      <c r="CN1387" s="330">
        <v>0</v>
      </c>
      <c r="CO1387" s="330">
        <v>8.5162898000000001E-2</v>
      </c>
      <c r="CP1387"/>
      <c r="CQ1387">
        <v>7.069756E-3</v>
      </c>
      <c r="CR1387">
        <v>2.4158016899999994E-3</v>
      </c>
      <c r="CS1387">
        <v>1.7134760099999998E-3</v>
      </c>
      <c r="CT1387">
        <v>1.7134760099999998E-3</v>
      </c>
      <c r="CU1387">
        <v>1.7619223000000001E-4</v>
      </c>
      <c r="CV1387" s="134"/>
      <c r="CW1387" s="384"/>
      <c r="CZ1387" s="11"/>
      <c r="DA1387" s="236"/>
      <c r="DB1387" s="47"/>
      <c r="DC1387"/>
      <c r="DD1387"/>
      <c r="DE1387"/>
      <c r="DF1387"/>
      <c r="DG1387"/>
      <c r="DH1387"/>
      <c r="DI1387"/>
      <c r="DJ1387"/>
      <c r="DK1387"/>
      <c r="DL1387"/>
    </row>
    <row r="1388" spans="1:116" ht="14.4" x14ac:dyDescent="0.3">
      <c r="A1388" t="s">
        <v>7263</v>
      </c>
      <c r="B1388" s="113" t="s">
        <v>2663</v>
      </c>
      <c r="C1388" s="182" t="s">
        <v>2721</v>
      </c>
      <c r="D1388" s="40" t="s">
        <v>2662</v>
      </c>
      <c r="E1388" s="181" t="s">
        <v>1318</v>
      </c>
      <c r="F1388" s="184" t="s">
        <v>4629</v>
      </c>
      <c r="G1388" s="184">
        <v>3.5363691878000002E-2</v>
      </c>
      <c r="H1388" s="184">
        <v>3.7379763000000002E-3</v>
      </c>
      <c r="I1388" s="184">
        <v>4.8199428999999997E-3</v>
      </c>
      <c r="J1388" s="328">
        <v>3.1021678000000001E-5</v>
      </c>
      <c r="K1388" s="184">
        <v>2.6774750999999999E-2</v>
      </c>
      <c r="L1388" s="331">
        <v>2.7724045999999998E-3</v>
      </c>
      <c r="M1388" s="331">
        <v>2.0475382999999999E-3</v>
      </c>
      <c r="N1388" s="331">
        <v>2.5179270000000001E-3</v>
      </c>
      <c r="O1388" s="331">
        <v>1.2200493000000001E-3</v>
      </c>
      <c r="P1388" s="331">
        <v>0</v>
      </c>
      <c r="Q1388" s="331">
        <v>0</v>
      </c>
      <c r="R1388" s="331">
        <v>0</v>
      </c>
      <c r="S1388" s="184">
        <v>3.1021678000000001E-5</v>
      </c>
      <c r="T1388" s="184">
        <v>0</v>
      </c>
      <c r="U1388" s="184">
        <v>0</v>
      </c>
      <c r="V1388" s="184">
        <v>0</v>
      </c>
      <c r="W1388" s="184">
        <v>0</v>
      </c>
      <c r="X1388" s="331">
        <v>0</v>
      </c>
      <c r="Y1388"/>
      <c r="Z1388" s="288">
        <v>0.17849834000000001</v>
      </c>
      <c r="AA1388"/>
      <c r="AB1388" s="164">
        <v>2.3669913</v>
      </c>
      <c r="AC1388" s="164">
        <v>2.2346203</v>
      </c>
      <c r="AD1388" s="164">
        <v>0</v>
      </c>
      <c r="AE1388" s="164">
        <v>0</v>
      </c>
      <c r="AF1388" s="164">
        <v>0</v>
      </c>
      <c r="AG1388" s="164">
        <v>5.4814659000000002E-2</v>
      </c>
      <c r="AH1388" s="164">
        <v>7.7556317E-2</v>
      </c>
      <c r="AI1388"/>
      <c r="AJ1388" s="187">
        <v>4.2061414000000002E-3</v>
      </c>
      <c r="AK1388" s="187">
        <v>3.9231507000000001E-3</v>
      </c>
      <c r="AL1388" s="187">
        <v>1.5516775000000001E-4</v>
      </c>
      <c r="AM1388" s="187">
        <v>1.2782301000000001E-4</v>
      </c>
      <c r="AN1388" s="176">
        <v>2.3520088E-7</v>
      </c>
      <c r="AO1388" s="176">
        <v>5.7384522999999999E-10</v>
      </c>
      <c r="AP1388" s="176">
        <v>1.7902383000000001E-2</v>
      </c>
      <c r="AQ1388" s="192">
        <v>1.6564646E-7</v>
      </c>
      <c r="AR1388" s="192">
        <v>4.9979535999999998E-10</v>
      </c>
      <c r="AS1388" s="192">
        <v>1.3655123E-14</v>
      </c>
      <c r="AT1388" s="193">
        <v>0</v>
      </c>
      <c r="AU1388" s="193">
        <v>0</v>
      </c>
      <c r="AV1388" s="192">
        <v>6.7473860000000006E-11</v>
      </c>
      <c r="AW1388" s="192">
        <v>6.9486944000000001E-8</v>
      </c>
      <c r="AX1388" s="192">
        <v>1.5387331999999999E-11</v>
      </c>
      <c r="AY1388" s="192">
        <v>5.8648882E-11</v>
      </c>
      <c r="AZ1388" s="193">
        <v>0</v>
      </c>
      <c r="BA1388" s="193">
        <v>0</v>
      </c>
      <c r="BB1388" s="193">
        <v>0</v>
      </c>
      <c r="BC1388" s="193">
        <v>0</v>
      </c>
      <c r="BD1388" s="193">
        <v>0</v>
      </c>
      <c r="BE1388" s="193">
        <v>0</v>
      </c>
      <c r="BF1388" s="193">
        <v>0</v>
      </c>
      <c r="BG1388" s="193">
        <v>0</v>
      </c>
      <c r="BH1388" s="192">
        <v>1.1891643000000001E-6</v>
      </c>
      <c r="BI1388" s="193">
        <v>1.7901193999999999E-2</v>
      </c>
      <c r="BJ1388" s="193">
        <v>0</v>
      </c>
      <c r="BK1388" s="193">
        <v>0</v>
      </c>
      <c r="BL1388" s="193">
        <v>0</v>
      </c>
      <c r="BM1388"/>
      <c r="BN1388" s="186">
        <v>9.9034025999999992E-6</v>
      </c>
      <c r="BO1388" s="186">
        <v>4.0434310999999999E-7</v>
      </c>
      <c r="BP1388" s="186">
        <v>4.9770073999999997E-6</v>
      </c>
      <c r="BQ1388" s="164">
        <v>1.1987527000000001E-9</v>
      </c>
      <c r="BR1388" s="186">
        <v>1.4251133000000001E-6</v>
      </c>
      <c r="BS1388" s="186">
        <v>0</v>
      </c>
      <c r="BT1388" s="164">
        <v>0</v>
      </c>
      <c r="BU1388" s="186">
        <v>0</v>
      </c>
      <c r="BV1388" s="164">
        <v>0</v>
      </c>
      <c r="BW1388" s="164">
        <v>3.6568154E-9</v>
      </c>
      <c r="BX1388" s="164">
        <v>0</v>
      </c>
      <c r="BY1388" s="164">
        <v>0</v>
      </c>
      <c r="BZ1388" s="164">
        <v>0</v>
      </c>
      <c r="CA1388" s="186">
        <v>5.0756259999999998E-7</v>
      </c>
      <c r="CB1388" s="164">
        <v>2.5845206000000002E-6</v>
      </c>
      <c r="CC1388" s="186">
        <v>3.9339337999999999E-14</v>
      </c>
      <c r="CD1388" s="164">
        <v>0</v>
      </c>
      <c r="CE1388"/>
      <c r="CF1388" s="330">
        <v>0</v>
      </c>
      <c r="CG1388" s="330">
        <v>0.17849834000000001</v>
      </c>
      <c r="CH1388" s="330">
        <v>0</v>
      </c>
      <c r="CI1388" s="329">
        <v>2.7664566999999998E-4</v>
      </c>
      <c r="CJ1388" s="329">
        <v>1.3914337E-4</v>
      </c>
      <c r="CK1388" s="330">
        <v>0</v>
      </c>
      <c r="CL1388" s="330">
        <v>0</v>
      </c>
      <c r="CM1388" s="329">
        <v>4.7331291000000001E-5</v>
      </c>
      <c r="CN1388" s="330">
        <v>0</v>
      </c>
      <c r="CO1388" s="330">
        <v>0.30207850000000003</v>
      </c>
      <c r="CP1388"/>
      <c r="CQ1388">
        <v>2.6774750999999999E-2</v>
      </c>
      <c r="CR1388">
        <v>8.5579191999999998E-3</v>
      </c>
      <c r="CS1388">
        <v>4.8199428999999997E-3</v>
      </c>
      <c r="CT1388">
        <v>4.8199428999999997E-3</v>
      </c>
      <c r="CU1388">
        <v>3.1021678000000001E-5</v>
      </c>
      <c r="CV1388" s="134"/>
      <c r="CW1388" s="384"/>
      <c r="CZ1388" s="11"/>
      <c r="DA1388" s="236"/>
      <c r="DB1388" s="47"/>
      <c r="DC1388"/>
      <c r="DD1388"/>
      <c r="DE1388"/>
      <c r="DF1388"/>
      <c r="DG1388"/>
      <c r="DH1388"/>
      <c r="DI1388"/>
      <c r="DJ1388"/>
      <c r="DK1388"/>
      <c r="DL1388"/>
    </row>
    <row r="1389" spans="1:116" ht="14.4" x14ac:dyDescent="0.3">
      <c r="A1389" t="s">
        <v>7264</v>
      </c>
      <c r="B1389" s="113" t="s">
        <v>2663</v>
      </c>
      <c r="C1389" s="182" t="s">
        <v>2722</v>
      </c>
      <c r="D1389" s="40" t="s">
        <v>2662</v>
      </c>
      <c r="E1389" s="181" t="s">
        <v>1318</v>
      </c>
      <c r="F1389" s="184" t="s">
        <v>4630</v>
      </c>
      <c r="G1389" s="184">
        <v>1.732454588E-2</v>
      </c>
      <c r="H1389" s="184">
        <v>2.0585191600000002E-3</v>
      </c>
      <c r="I1389" s="184">
        <v>3.2588487000000002E-3</v>
      </c>
      <c r="J1389" s="328">
        <v>7.6005020000000003E-5</v>
      </c>
      <c r="K1389" s="184">
        <v>1.1931173E-2</v>
      </c>
      <c r="L1389" s="184">
        <v>2.1781992000000001E-3</v>
      </c>
      <c r="M1389" s="184">
        <v>1.0806495000000001E-3</v>
      </c>
      <c r="N1389" s="184">
        <v>1.3064066E-3</v>
      </c>
      <c r="O1389" s="184">
        <v>7.5211256000000002E-4</v>
      </c>
      <c r="P1389" s="331">
        <v>0</v>
      </c>
      <c r="Q1389" s="331">
        <v>0</v>
      </c>
      <c r="R1389" s="331">
        <v>0</v>
      </c>
      <c r="S1389" s="331">
        <v>7.6005020000000003E-5</v>
      </c>
      <c r="T1389" s="331">
        <v>0</v>
      </c>
      <c r="U1389" s="184">
        <v>0</v>
      </c>
      <c r="V1389" s="184">
        <v>0</v>
      </c>
      <c r="W1389" s="184">
        <v>0</v>
      </c>
      <c r="X1389" s="184">
        <v>0</v>
      </c>
      <c r="Y1389"/>
      <c r="Z1389" s="288">
        <v>7.9541153333333336E-2</v>
      </c>
      <c r="AA1389"/>
      <c r="AB1389" s="164">
        <v>2.5978148000000001</v>
      </c>
      <c r="AC1389" s="164">
        <v>1.7392951999999999</v>
      </c>
      <c r="AD1389" s="164">
        <v>0</v>
      </c>
      <c r="AE1389" s="164">
        <v>0</v>
      </c>
      <c r="AF1389" s="164">
        <v>0.54768165999999996</v>
      </c>
      <c r="AG1389" s="164">
        <v>0.17338195000000001</v>
      </c>
      <c r="AH1389" s="164">
        <v>0.13745595999999999</v>
      </c>
      <c r="AI1389"/>
      <c r="AJ1389" s="185">
        <v>2.2790432000000002E-3</v>
      </c>
      <c r="AK1389" s="185">
        <v>2.0884168999999999E-3</v>
      </c>
      <c r="AL1389" s="187">
        <v>7.4842301000000003E-5</v>
      </c>
      <c r="AM1389" s="187">
        <v>1.1578398E-4</v>
      </c>
      <c r="AN1389" s="176">
        <v>1.2520485E-7</v>
      </c>
      <c r="AO1389" s="176">
        <v>2.7678366000000002E-10</v>
      </c>
      <c r="AP1389" s="176">
        <v>1.6216244000000001E-2</v>
      </c>
      <c r="AQ1389" s="192">
        <v>7.3814187999999995E-8</v>
      </c>
      <c r="AR1389" s="192">
        <v>2.2271521999999999E-10</v>
      </c>
      <c r="AS1389" s="192">
        <v>6.0848980000000003E-15</v>
      </c>
      <c r="AT1389" s="193">
        <v>0</v>
      </c>
      <c r="AU1389" s="193">
        <v>0</v>
      </c>
      <c r="AV1389" s="192">
        <v>3.5008281E-11</v>
      </c>
      <c r="AW1389" s="192">
        <v>5.1355652999999999E-8</v>
      </c>
      <c r="AX1389" s="192">
        <v>7.9835958999999993E-12</v>
      </c>
      <c r="AY1389" s="192">
        <v>4.6078755000000003E-11</v>
      </c>
      <c r="AZ1389" s="193">
        <v>0</v>
      </c>
      <c r="BA1389" s="193">
        <v>0</v>
      </c>
      <c r="BB1389" s="193">
        <v>0</v>
      </c>
      <c r="BC1389" s="193">
        <v>0</v>
      </c>
      <c r="BD1389" s="193">
        <v>0</v>
      </c>
      <c r="BE1389" s="193">
        <v>0</v>
      </c>
      <c r="BF1389" s="193">
        <v>0</v>
      </c>
      <c r="BG1389" s="193">
        <v>0</v>
      </c>
      <c r="BH1389" s="192">
        <v>2.9135257000000002E-6</v>
      </c>
      <c r="BI1389" s="193">
        <v>1.6213330000000001E-2</v>
      </c>
      <c r="BJ1389" s="193">
        <v>0</v>
      </c>
      <c r="BK1389" s="193">
        <v>0</v>
      </c>
      <c r="BL1389" s="193">
        <v>0</v>
      </c>
      <c r="BM1389"/>
      <c r="BN1389" s="186">
        <v>5.8213395000000002E-6</v>
      </c>
      <c r="BO1389" s="186">
        <v>3.1768086000000002E-7</v>
      </c>
      <c r="BP1389" s="186">
        <v>2.2178183000000001E-6</v>
      </c>
      <c r="BQ1389" s="164">
        <v>6.2196342000000003E-10</v>
      </c>
      <c r="BR1389" s="186">
        <v>9.3488567000000004E-7</v>
      </c>
      <c r="BS1389" s="186">
        <v>0</v>
      </c>
      <c r="BT1389" s="164">
        <v>0</v>
      </c>
      <c r="BU1389" s="186">
        <v>0</v>
      </c>
      <c r="BV1389" s="164">
        <v>0</v>
      </c>
      <c r="BW1389" s="164">
        <v>1.8973098999999999E-9</v>
      </c>
      <c r="BX1389" s="164">
        <v>0</v>
      </c>
      <c r="BY1389" s="164">
        <v>0</v>
      </c>
      <c r="BZ1389" s="164">
        <v>0</v>
      </c>
      <c r="CA1389" s="186">
        <v>2.7034837999999998E-7</v>
      </c>
      <c r="CB1389" s="186">
        <v>2.0780869E-6</v>
      </c>
      <c r="CC1389" s="186">
        <v>9.6383798E-14</v>
      </c>
      <c r="CD1389" s="164">
        <v>0</v>
      </c>
      <c r="CE1389"/>
      <c r="CF1389" s="330">
        <v>0</v>
      </c>
      <c r="CG1389" s="330">
        <v>7.9541151000000004E-2</v>
      </c>
      <c r="CH1389" s="330">
        <v>0</v>
      </c>
      <c r="CI1389" s="330">
        <v>2.1735261999999999E-4</v>
      </c>
      <c r="CJ1389" s="329">
        <v>7.3437065000000006E-5</v>
      </c>
      <c r="CK1389" s="330">
        <v>0</v>
      </c>
      <c r="CL1389" s="330">
        <v>0</v>
      </c>
      <c r="CM1389" s="329">
        <v>3.2038581999999999E-5</v>
      </c>
      <c r="CN1389" s="330">
        <v>0</v>
      </c>
      <c r="CO1389" s="330">
        <v>0.23679913999999999</v>
      </c>
      <c r="CP1389"/>
      <c r="CQ1389">
        <v>1.1931173E-2</v>
      </c>
      <c r="CR1389">
        <v>5.31736786E-3</v>
      </c>
      <c r="CS1389">
        <v>3.2588487000000002E-3</v>
      </c>
      <c r="CT1389">
        <v>3.2588487000000002E-3</v>
      </c>
      <c r="CU1389">
        <v>7.6005020000000003E-5</v>
      </c>
      <c r="CV1389" s="134"/>
      <c r="CW1389" s="384"/>
      <c r="CZ1389" s="11"/>
      <c r="DA1389" s="236"/>
      <c r="DB1389" s="47"/>
      <c r="DC1389"/>
      <c r="DD1389"/>
      <c r="DE1389"/>
      <c r="DF1389"/>
      <c r="DG1389"/>
      <c r="DH1389"/>
      <c r="DI1389"/>
      <c r="DJ1389"/>
      <c r="DK1389"/>
      <c r="DL1389"/>
    </row>
    <row r="1390" spans="1:116" ht="14.4" x14ac:dyDescent="0.3">
      <c r="A1390" t="s">
        <v>7265</v>
      </c>
      <c r="B1390" s="113" t="s">
        <v>2663</v>
      </c>
      <c r="C1390" s="182" t="s">
        <v>2723</v>
      </c>
      <c r="D1390" s="40" t="s">
        <v>2662</v>
      </c>
      <c r="E1390" s="181" t="s">
        <v>1318</v>
      </c>
      <c r="F1390" s="184" t="s">
        <v>4631</v>
      </c>
      <c r="G1390" s="184">
        <v>2.9194162682000001E-2</v>
      </c>
      <c r="H1390" s="184">
        <v>3.1304267999999998E-3</v>
      </c>
      <c r="I1390" s="184">
        <v>3.8864208999999997E-3</v>
      </c>
      <c r="J1390" s="328">
        <v>7.6500981999999996E-5</v>
      </c>
      <c r="K1390" s="184">
        <v>2.2100814E-2</v>
      </c>
      <c r="L1390" s="184">
        <v>2.1658496999999999E-3</v>
      </c>
      <c r="M1390" s="184">
        <v>1.7205712E-3</v>
      </c>
      <c r="N1390" s="184">
        <v>2.1188526999999999E-3</v>
      </c>
      <c r="O1390" s="184">
        <v>1.0115740999999999E-3</v>
      </c>
      <c r="P1390" s="331">
        <v>0</v>
      </c>
      <c r="Q1390" s="184">
        <v>0</v>
      </c>
      <c r="R1390" s="184">
        <v>0</v>
      </c>
      <c r="S1390" s="331">
        <v>7.6500981999999996E-5</v>
      </c>
      <c r="T1390" s="184">
        <v>0</v>
      </c>
      <c r="U1390" s="184">
        <v>0</v>
      </c>
      <c r="V1390" s="184">
        <v>0</v>
      </c>
      <c r="W1390" s="184">
        <v>0</v>
      </c>
      <c r="X1390" s="331">
        <v>0</v>
      </c>
      <c r="Y1390"/>
      <c r="Z1390" s="288">
        <v>0.14733876000000001</v>
      </c>
      <c r="AA1390"/>
      <c r="AB1390" s="164">
        <v>2.2248853</v>
      </c>
      <c r="AC1390" s="164">
        <v>1.8271470999999999</v>
      </c>
      <c r="AD1390" s="164">
        <v>0</v>
      </c>
      <c r="AE1390" s="164">
        <v>0</v>
      </c>
      <c r="AF1390" s="164">
        <v>0</v>
      </c>
      <c r="AG1390" s="164">
        <v>0</v>
      </c>
      <c r="AH1390" s="164">
        <v>0.39773828</v>
      </c>
      <c r="AI1390"/>
      <c r="AJ1390" s="185">
        <v>3.4329251999999999E-3</v>
      </c>
      <c r="AK1390" s="185">
        <v>3.2023662E-3</v>
      </c>
      <c r="AL1390" s="185">
        <v>1.2744650999999999E-4</v>
      </c>
      <c r="AM1390" s="185">
        <v>1.0311254E-4</v>
      </c>
      <c r="AN1390" s="176">
        <v>1.9198837999999999E-7</v>
      </c>
      <c r="AO1390" s="176">
        <v>4.7132584999999998E-10</v>
      </c>
      <c r="AP1390" s="176">
        <v>1.4441532E-2</v>
      </c>
      <c r="AQ1390" s="192">
        <v>1.3673037E-7</v>
      </c>
      <c r="AR1390" s="192">
        <v>4.1254853E-10</v>
      </c>
      <c r="AS1390" s="192">
        <v>1.1271415E-14</v>
      </c>
      <c r="AT1390" s="193">
        <v>0</v>
      </c>
      <c r="AU1390" s="193">
        <v>0</v>
      </c>
      <c r="AV1390" s="192">
        <v>5.6779712999999999E-11</v>
      </c>
      <c r="AW1390" s="192">
        <v>5.520123E-8</v>
      </c>
      <c r="AX1390" s="192">
        <v>1.2948544000000001E-11</v>
      </c>
      <c r="AY1390" s="192">
        <v>4.5817504999999997E-11</v>
      </c>
      <c r="AZ1390" s="193">
        <v>0</v>
      </c>
      <c r="BA1390" s="193">
        <v>0</v>
      </c>
      <c r="BB1390" s="193">
        <v>0</v>
      </c>
      <c r="BC1390" s="193">
        <v>0</v>
      </c>
      <c r="BD1390" s="193">
        <v>0</v>
      </c>
      <c r="BE1390" s="193">
        <v>0</v>
      </c>
      <c r="BF1390" s="193">
        <v>0</v>
      </c>
      <c r="BG1390" s="193">
        <v>0</v>
      </c>
      <c r="BH1390" s="192">
        <v>2.9325375999999999E-6</v>
      </c>
      <c r="BI1390" s="193">
        <v>1.4438599E-2</v>
      </c>
      <c r="BJ1390" s="193">
        <v>0</v>
      </c>
      <c r="BK1390" s="193">
        <v>0</v>
      </c>
      <c r="BL1390" s="193">
        <v>0</v>
      </c>
      <c r="BM1390"/>
      <c r="BN1390" s="186">
        <v>8.1275066000000008E-6</v>
      </c>
      <c r="BO1390" s="186">
        <v>3.1587971999999998E-7</v>
      </c>
      <c r="BP1390" s="186">
        <v>4.1081956E-6</v>
      </c>
      <c r="BQ1390" s="164">
        <v>1.0087585999999999E-9</v>
      </c>
      <c r="BR1390" s="186">
        <v>1.1656409E-6</v>
      </c>
      <c r="BS1390" s="186">
        <v>0</v>
      </c>
      <c r="BT1390" s="164">
        <v>0</v>
      </c>
      <c r="BU1390" s="186">
        <v>0</v>
      </c>
      <c r="BV1390" s="164">
        <v>0</v>
      </c>
      <c r="BW1390" s="164">
        <v>3.0772351000000001E-9</v>
      </c>
      <c r="BX1390" s="164">
        <v>0</v>
      </c>
      <c r="BY1390" s="164">
        <v>0</v>
      </c>
      <c r="BZ1390" s="164">
        <v>0</v>
      </c>
      <c r="CA1390" s="186">
        <v>4.2553494999999998E-7</v>
      </c>
      <c r="CB1390" s="186">
        <v>2.1081694E-6</v>
      </c>
      <c r="CC1390" s="186">
        <v>9.7012739000000001E-14</v>
      </c>
      <c r="CD1390" s="164">
        <v>0</v>
      </c>
      <c r="CE1390"/>
      <c r="CF1390" s="330">
        <v>0</v>
      </c>
      <c r="CG1390" s="330">
        <v>0.14733876000000001</v>
      </c>
      <c r="CH1390" s="330">
        <v>0</v>
      </c>
      <c r="CI1390" s="330">
        <v>2.1612030999999999E-4</v>
      </c>
      <c r="CJ1390" s="329">
        <v>1.1692385E-4</v>
      </c>
      <c r="CK1390" s="330">
        <v>0</v>
      </c>
      <c r="CL1390" s="330">
        <v>0</v>
      </c>
      <c r="CM1390" s="329">
        <v>3.8433636000000003E-5</v>
      </c>
      <c r="CN1390" s="330">
        <v>0</v>
      </c>
      <c r="CO1390" s="330">
        <v>0.24692918</v>
      </c>
      <c r="CP1390"/>
      <c r="CQ1390">
        <v>2.2100814E-2</v>
      </c>
      <c r="CR1390">
        <v>7.0168476999999995E-3</v>
      </c>
      <c r="CS1390">
        <v>3.8864208999999997E-3</v>
      </c>
      <c r="CT1390">
        <v>3.8864208999999997E-3</v>
      </c>
      <c r="CU1390">
        <v>7.6500981999999996E-5</v>
      </c>
      <c r="CV1390" s="134"/>
      <c r="CW1390" s="384"/>
      <c r="CZ1390" s="11"/>
      <c r="DA1390" s="236"/>
      <c r="DB1390" s="47"/>
      <c r="DC1390"/>
      <c r="DD1390"/>
      <c r="DE1390"/>
      <c r="DF1390"/>
      <c r="DG1390"/>
      <c r="DH1390"/>
      <c r="DI1390"/>
      <c r="DJ1390"/>
      <c r="DK1390"/>
      <c r="DL1390"/>
    </row>
    <row r="1391" spans="1:116" ht="14.4" x14ac:dyDescent="0.3">
      <c r="A1391" t="s">
        <v>7266</v>
      </c>
      <c r="B1391" s="113" t="s">
        <v>2663</v>
      </c>
      <c r="C1391" s="182" t="s">
        <v>2724</v>
      </c>
      <c r="D1391" s="40" t="s">
        <v>2662</v>
      </c>
      <c r="E1391" s="181" t="s">
        <v>1318</v>
      </c>
      <c r="F1391" s="184" t="s">
        <v>4632</v>
      </c>
      <c r="G1391" s="184">
        <v>4.7107237324500006E-2</v>
      </c>
      <c r="H1391" s="184">
        <v>3.0846549999999999E-3</v>
      </c>
      <c r="I1391" s="184">
        <v>8.8011157000000007E-3</v>
      </c>
      <c r="J1391" s="328">
        <v>8.4806245000000001E-6</v>
      </c>
      <c r="K1391" s="184">
        <v>3.5212986000000002E-2</v>
      </c>
      <c r="L1391" s="184">
        <v>7.3420059000000003E-3</v>
      </c>
      <c r="M1391" s="331">
        <v>1.4591097999999999E-3</v>
      </c>
      <c r="N1391" s="331">
        <v>1.6897756999999999E-3</v>
      </c>
      <c r="O1391" s="331">
        <v>1.3948793E-3</v>
      </c>
      <c r="P1391" s="331">
        <v>0</v>
      </c>
      <c r="Q1391" s="184">
        <v>0</v>
      </c>
      <c r="R1391" s="331">
        <v>0</v>
      </c>
      <c r="S1391" s="331">
        <v>8.4806245000000001E-6</v>
      </c>
      <c r="T1391" s="331">
        <v>0</v>
      </c>
      <c r="U1391" s="331">
        <v>0</v>
      </c>
      <c r="V1391" s="184">
        <v>0</v>
      </c>
      <c r="W1391" s="184">
        <v>0</v>
      </c>
      <c r="X1391" s="184">
        <v>0</v>
      </c>
      <c r="Y1391"/>
      <c r="Z1391" s="288">
        <v>0.23475324000000003</v>
      </c>
      <c r="AA1391"/>
      <c r="AB1391" s="164">
        <v>3.3212741000000001</v>
      </c>
      <c r="AC1391" s="164">
        <v>3.2910653999999999</v>
      </c>
      <c r="AD1391" s="164">
        <v>0</v>
      </c>
      <c r="AE1391" s="164">
        <v>0</v>
      </c>
      <c r="AF1391" s="164">
        <v>0</v>
      </c>
      <c r="AG1391" s="164">
        <v>3.0208658999999999E-2</v>
      </c>
      <c r="AH1391" s="164">
        <v>0</v>
      </c>
      <c r="AI1391"/>
      <c r="AJ1391" s="185">
        <v>6.6810552999999996E-3</v>
      </c>
      <c r="AK1391" s="185">
        <v>6.2235398000000004E-3</v>
      </c>
      <c r="AL1391" s="187">
        <v>2.2253109999999999E-4</v>
      </c>
      <c r="AM1391" s="187">
        <v>2.3498439E-4</v>
      </c>
      <c r="AN1391" s="176">
        <v>3.731139E-7</v>
      </c>
      <c r="AO1391" s="176">
        <v>8.2297003000000003E-10</v>
      </c>
      <c r="AP1391" s="176">
        <v>3.2910979E-2</v>
      </c>
      <c r="AQ1391" s="192">
        <v>2.1785100999999999E-7</v>
      </c>
      <c r="AR1391" s="192">
        <v>6.5730906999999997E-10</v>
      </c>
      <c r="AS1391" s="192">
        <v>1.7958622999999999E-14</v>
      </c>
      <c r="AT1391" s="193">
        <v>0</v>
      </c>
      <c r="AU1391" s="193">
        <v>0</v>
      </c>
      <c r="AV1391" s="192">
        <v>4.5281569999999999E-11</v>
      </c>
      <c r="AW1391" s="192">
        <v>1.5521761E-7</v>
      </c>
      <c r="AX1391" s="192">
        <v>1.0326407E-11</v>
      </c>
      <c r="AY1391" s="192">
        <v>1.5531659E-10</v>
      </c>
      <c r="AZ1391" s="193">
        <v>0</v>
      </c>
      <c r="BA1391" s="193">
        <v>0</v>
      </c>
      <c r="BB1391" s="193">
        <v>0</v>
      </c>
      <c r="BC1391" s="193">
        <v>0</v>
      </c>
      <c r="BD1391" s="193">
        <v>0</v>
      </c>
      <c r="BE1391" s="193">
        <v>0</v>
      </c>
      <c r="BF1391" s="193">
        <v>0</v>
      </c>
      <c r="BG1391" s="193">
        <v>0</v>
      </c>
      <c r="BH1391" s="192">
        <v>3.2509060000000001E-7</v>
      </c>
      <c r="BI1391" s="193">
        <v>3.2910653999999998E-2</v>
      </c>
      <c r="BJ1391" s="193">
        <v>0</v>
      </c>
      <c r="BK1391" s="193">
        <v>0</v>
      </c>
      <c r="BL1391" s="193">
        <v>0</v>
      </c>
      <c r="BM1391"/>
      <c r="BN1391" s="186">
        <v>1.411656E-5</v>
      </c>
      <c r="BO1391" s="186">
        <v>1.0707995000000001E-6</v>
      </c>
      <c r="BP1391" s="186">
        <v>6.5455432000000003E-6</v>
      </c>
      <c r="BQ1391" s="164">
        <v>8.0448050999999999E-10</v>
      </c>
      <c r="BR1391" s="186">
        <v>2.1305831000000001E-6</v>
      </c>
      <c r="BS1391" s="186">
        <v>0</v>
      </c>
      <c r="BT1391" s="164">
        <v>0</v>
      </c>
      <c r="BU1391" s="186">
        <v>0</v>
      </c>
      <c r="BV1391" s="164">
        <v>0</v>
      </c>
      <c r="BW1391" s="164">
        <v>2.4540813999999999E-9</v>
      </c>
      <c r="BX1391" s="164">
        <v>0</v>
      </c>
      <c r="BY1391" s="164">
        <v>0</v>
      </c>
      <c r="BZ1391" s="164">
        <v>0</v>
      </c>
      <c r="CA1391" s="186">
        <v>3.9251877000000001E-7</v>
      </c>
      <c r="CB1391" s="186">
        <v>3.9738562999999996E-6</v>
      </c>
      <c r="CC1391" s="186">
        <v>1.0754484E-14</v>
      </c>
      <c r="CD1391" s="164">
        <v>0</v>
      </c>
      <c r="CE1391"/>
      <c r="CF1391" s="330">
        <v>0</v>
      </c>
      <c r="CG1391" s="330">
        <v>0.23475324</v>
      </c>
      <c r="CH1391" s="330">
        <v>0</v>
      </c>
      <c r="CI1391" s="330">
        <v>7.3262543999999996E-4</v>
      </c>
      <c r="CJ1391" s="329">
        <v>9.9155874999999995E-5</v>
      </c>
      <c r="CK1391" s="330">
        <v>0</v>
      </c>
      <c r="CL1391" s="330">
        <v>0</v>
      </c>
      <c r="CM1391" s="329">
        <v>7.9556565999999997E-5</v>
      </c>
      <c r="CN1391" s="330">
        <v>0</v>
      </c>
      <c r="CO1391" s="330">
        <v>0.44708812999999997</v>
      </c>
      <c r="CP1391"/>
      <c r="CQ1391">
        <v>3.5212986000000002E-2</v>
      </c>
      <c r="CR1391">
        <v>1.1885770700000001E-2</v>
      </c>
      <c r="CS1391">
        <v>8.8011157000000007E-3</v>
      </c>
      <c r="CT1391">
        <v>8.8011157000000007E-3</v>
      </c>
      <c r="CU1391">
        <v>8.4806245000000001E-6</v>
      </c>
      <c r="CV1391" s="134"/>
      <c r="CW1391" s="384"/>
      <c r="CZ1391" s="11"/>
      <c r="DA1391" s="236"/>
      <c r="DB1391" s="47"/>
      <c r="DC1391"/>
      <c r="DD1391"/>
      <c r="DE1391"/>
      <c r="DF1391"/>
      <c r="DG1391"/>
      <c r="DH1391"/>
      <c r="DI1391"/>
      <c r="DJ1391"/>
      <c r="DK1391"/>
      <c r="DL1391"/>
    </row>
    <row r="1392" spans="1:116" ht="14.4" x14ac:dyDescent="0.3">
      <c r="A1392" t="s">
        <v>7267</v>
      </c>
      <c r="B1392" s="113" t="s">
        <v>2663</v>
      </c>
      <c r="C1392" s="182" t="s">
        <v>2725</v>
      </c>
      <c r="D1392" s="40" t="s">
        <v>2662</v>
      </c>
      <c r="E1392" s="181" t="s">
        <v>1318</v>
      </c>
      <c r="F1392" s="184" t="s">
        <v>4633</v>
      </c>
      <c r="G1392" s="184">
        <v>7.9719523399999995E-3</v>
      </c>
      <c r="H1392" s="184">
        <v>2.08428596E-3</v>
      </c>
      <c r="I1392" s="184">
        <v>2.5442828E-3</v>
      </c>
      <c r="J1392" s="328">
        <v>1.1108338000000001E-4</v>
      </c>
      <c r="K1392" s="184">
        <v>3.2323002000000001E-3</v>
      </c>
      <c r="L1392" s="184">
        <v>1.4564811E-3</v>
      </c>
      <c r="M1392" s="331">
        <v>1.0878017E-3</v>
      </c>
      <c r="N1392" s="331">
        <v>1.3011158999999999E-3</v>
      </c>
      <c r="O1392" s="331">
        <v>7.8317006E-4</v>
      </c>
      <c r="P1392" s="331">
        <v>0</v>
      </c>
      <c r="Q1392" s="184">
        <v>0</v>
      </c>
      <c r="R1392" s="184">
        <v>0</v>
      </c>
      <c r="S1392" s="331">
        <v>1.1108338000000001E-4</v>
      </c>
      <c r="T1392" s="331">
        <v>0</v>
      </c>
      <c r="U1392" s="184">
        <v>0</v>
      </c>
      <c r="V1392" s="184">
        <v>0</v>
      </c>
      <c r="W1392" s="184">
        <v>0</v>
      </c>
      <c r="X1392" s="184">
        <v>0</v>
      </c>
      <c r="Y1392"/>
      <c r="Z1392" s="288">
        <v>2.1548668E-2</v>
      </c>
      <c r="AA1392"/>
      <c r="AB1392" s="164">
        <v>2.3155434000000001</v>
      </c>
      <c r="AC1392" s="164">
        <v>0.22800519999999999</v>
      </c>
      <c r="AD1392" s="164">
        <v>0</v>
      </c>
      <c r="AE1392" s="164">
        <v>0</v>
      </c>
      <c r="AF1392" s="164">
        <v>1.5229026000000001</v>
      </c>
      <c r="AG1392" s="164">
        <v>0</v>
      </c>
      <c r="AH1392" s="164">
        <v>0.56463556999999998</v>
      </c>
      <c r="AI1392"/>
      <c r="AJ1392" s="185">
        <v>1.0099912999999999E-3</v>
      </c>
      <c r="AK1392" s="185">
        <v>9.8024613000000007E-4</v>
      </c>
      <c r="AL1392" s="185">
        <v>2.6796730999999999E-5</v>
      </c>
      <c r="AM1392" s="185">
        <v>2.9484398999999999E-6</v>
      </c>
      <c r="AN1392" s="176">
        <v>5.8767754000000002E-8</v>
      </c>
      <c r="AO1392" s="176">
        <v>9.9100337000000006E-11</v>
      </c>
      <c r="AP1392" s="176">
        <v>4.1294676999999999E-4</v>
      </c>
      <c r="AQ1392" s="192">
        <v>1.9997164E-8</v>
      </c>
      <c r="AR1392" s="192">
        <v>6.0336270000000001E-11</v>
      </c>
      <c r="AS1392" s="192">
        <v>1.6484731E-15</v>
      </c>
      <c r="AT1392" s="193">
        <v>0</v>
      </c>
      <c r="AU1392" s="193">
        <v>0</v>
      </c>
      <c r="AV1392" s="192">
        <v>3.4866504000000003E-11</v>
      </c>
      <c r="AW1392" s="192">
        <v>3.8735724000000002E-8</v>
      </c>
      <c r="AX1392" s="192">
        <v>7.9512638E-12</v>
      </c>
      <c r="AY1392" s="192">
        <v>3.0811155000000003E-11</v>
      </c>
      <c r="AZ1392" s="193">
        <v>0</v>
      </c>
      <c r="BA1392" s="193">
        <v>0</v>
      </c>
      <c r="BB1392" s="193">
        <v>0</v>
      </c>
      <c r="BC1392" s="193">
        <v>0</v>
      </c>
      <c r="BD1392" s="193">
        <v>0</v>
      </c>
      <c r="BE1392" s="193">
        <v>0</v>
      </c>
      <c r="BF1392" s="193">
        <v>0</v>
      </c>
      <c r="BG1392" s="193">
        <v>0</v>
      </c>
      <c r="BH1392" s="192">
        <v>4.2581963999999998E-6</v>
      </c>
      <c r="BI1392" s="193">
        <v>4.0868856999999999E-4</v>
      </c>
      <c r="BJ1392" s="193">
        <v>0</v>
      </c>
      <c r="BK1392" s="193">
        <v>0</v>
      </c>
      <c r="BL1392" s="193">
        <v>0</v>
      </c>
      <c r="BM1392"/>
      <c r="BN1392" s="186">
        <v>2.2295567999999998E-6</v>
      </c>
      <c r="BO1392" s="186">
        <v>2.1242141E-7</v>
      </c>
      <c r="BP1392" s="186">
        <v>6.0083403000000002E-7</v>
      </c>
      <c r="BQ1392" s="164">
        <v>6.1944458999999996E-10</v>
      </c>
      <c r="BR1392" s="186">
        <v>8.7597880000000003E-7</v>
      </c>
      <c r="BS1392" s="186">
        <v>0</v>
      </c>
      <c r="BT1392" s="164">
        <v>0</v>
      </c>
      <c r="BU1392" s="186">
        <v>0</v>
      </c>
      <c r="BV1392" s="164">
        <v>0</v>
      </c>
      <c r="BW1392" s="164">
        <v>1.8896260999999998E-9</v>
      </c>
      <c r="BX1392" s="164">
        <v>0</v>
      </c>
      <c r="BY1392" s="164">
        <v>0</v>
      </c>
      <c r="BZ1392" s="164">
        <v>0</v>
      </c>
      <c r="CA1392" s="186">
        <v>2.6250430999999999E-7</v>
      </c>
      <c r="CB1392" s="186">
        <v>2.7530900000000002E-7</v>
      </c>
      <c r="CC1392" s="186">
        <v>1.4086752E-13</v>
      </c>
      <c r="CD1392" s="164">
        <v>0</v>
      </c>
      <c r="CE1392"/>
      <c r="CF1392" s="330">
        <v>0</v>
      </c>
      <c r="CG1392" s="330">
        <v>2.1548668E-2</v>
      </c>
      <c r="CH1392" s="330">
        <v>0</v>
      </c>
      <c r="CI1392" s="330">
        <v>1.4533564000000001E-4</v>
      </c>
      <c r="CJ1392" s="329">
        <v>7.3923108000000006E-5</v>
      </c>
      <c r="CK1392" s="330">
        <v>0</v>
      </c>
      <c r="CL1392" s="330">
        <v>0</v>
      </c>
      <c r="CM1392" s="329">
        <v>2.8412046000000001E-5</v>
      </c>
      <c r="CN1392" s="330">
        <v>0</v>
      </c>
      <c r="CO1392" s="330">
        <v>4.3019850000000004E-3</v>
      </c>
      <c r="CP1392"/>
      <c r="CQ1392">
        <v>3.2323002000000001E-3</v>
      </c>
      <c r="CR1392">
        <v>4.62856876E-3</v>
      </c>
      <c r="CS1392">
        <v>2.5442828E-3</v>
      </c>
      <c r="CT1392">
        <v>2.5442828E-3</v>
      </c>
      <c r="CU1392">
        <v>1.1108338000000001E-4</v>
      </c>
      <c r="CV1392" s="134"/>
      <c r="CW1392" s="384"/>
      <c r="CZ1392" s="11"/>
      <c r="DA1392" s="236"/>
      <c r="DB1392" s="47"/>
      <c r="DC1392"/>
      <c r="DD1392"/>
      <c r="DE1392"/>
      <c r="DF1392"/>
      <c r="DG1392"/>
      <c r="DH1392"/>
      <c r="DI1392"/>
      <c r="DJ1392"/>
      <c r="DK1392"/>
      <c r="DL1392"/>
    </row>
    <row r="1393" spans="1:116" ht="14.4" x14ac:dyDescent="0.3">
      <c r="A1393" t="s">
        <v>7268</v>
      </c>
      <c r="B1393" s="113" t="s">
        <v>2663</v>
      </c>
      <c r="C1393" s="182" t="s">
        <v>2726</v>
      </c>
      <c r="D1393" s="40" t="s">
        <v>2662</v>
      </c>
      <c r="E1393" s="181" t="s">
        <v>1318</v>
      </c>
      <c r="F1393" s="184" t="s">
        <v>4634</v>
      </c>
      <c r="G1393" s="184">
        <v>6.7836789210000002E-4</v>
      </c>
      <c r="H1393" s="184">
        <v>2.0381919400000001E-5</v>
      </c>
      <c r="I1393" s="184">
        <v>2.0830102699999999E-5</v>
      </c>
      <c r="J1393" s="328">
        <v>2.4146123999999999E-4</v>
      </c>
      <c r="K1393" s="184">
        <v>3.9569463000000001E-4</v>
      </c>
      <c r="L1393" s="184">
        <v>1.3947904999999999E-5</v>
      </c>
      <c r="M1393" s="331">
        <v>6.8821976999999996E-6</v>
      </c>
      <c r="N1393" s="331">
        <v>8.3855303999999998E-6</v>
      </c>
      <c r="O1393" s="331">
        <v>1.1996389000000001E-5</v>
      </c>
      <c r="P1393" s="331">
        <v>0</v>
      </c>
      <c r="Q1393" s="331">
        <v>0</v>
      </c>
      <c r="R1393" s="331">
        <v>0</v>
      </c>
      <c r="S1393" s="331">
        <v>2.4146123999999999E-4</v>
      </c>
      <c r="T1393" s="184">
        <v>0</v>
      </c>
      <c r="U1393" s="184">
        <v>0</v>
      </c>
      <c r="V1393" s="184">
        <v>0</v>
      </c>
      <c r="W1393" s="184">
        <v>0</v>
      </c>
      <c r="X1393" s="184">
        <v>0</v>
      </c>
      <c r="Y1393"/>
      <c r="Z1393" s="288">
        <v>2.6379642000000001E-3</v>
      </c>
      <c r="AA1393"/>
      <c r="AB1393" s="164">
        <v>1.2365501000000001</v>
      </c>
      <c r="AC1393" s="164">
        <v>2.3473985999999999E-3</v>
      </c>
      <c r="AD1393" s="164">
        <v>0</v>
      </c>
      <c r="AE1393" s="164">
        <v>0</v>
      </c>
      <c r="AF1393" s="164">
        <v>8.0634091000000001E-3</v>
      </c>
      <c r="AG1393" s="164">
        <v>5.0225469000000002E-2</v>
      </c>
      <c r="AH1393" s="164">
        <v>1.1759138</v>
      </c>
      <c r="AI1393"/>
      <c r="AJ1393" s="185">
        <v>5.0525432000000003E-5</v>
      </c>
      <c r="AK1393" s="185">
        <v>4.8200788999999998E-5</v>
      </c>
      <c r="AL1393" s="185">
        <v>2.0909512E-6</v>
      </c>
      <c r="AM1393" s="185">
        <v>2.3369220000000001E-7</v>
      </c>
      <c r="AN1393" s="176">
        <v>2.8897354999999998E-9</v>
      </c>
      <c r="AO1393" s="176">
        <v>7.7328077000000007E-12</v>
      </c>
      <c r="AP1393" s="176">
        <v>3.273E-5</v>
      </c>
      <c r="AQ1393" s="192">
        <v>2.4480308000000001E-9</v>
      </c>
      <c r="AR1393" s="192">
        <v>7.3862997999999996E-12</v>
      </c>
      <c r="AS1393" s="192">
        <v>2.0180425999999999E-16</v>
      </c>
      <c r="AT1393" s="193">
        <v>0</v>
      </c>
      <c r="AU1393" s="193">
        <v>0</v>
      </c>
      <c r="AV1393" s="192">
        <v>2.2471028999999999E-13</v>
      </c>
      <c r="AW1393" s="192">
        <v>4.4148003999999998E-10</v>
      </c>
      <c r="AX1393" s="192">
        <v>5.1244907999999998E-14</v>
      </c>
      <c r="AY1393" s="192">
        <v>2.9506119999999999E-13</v>
      </c>
      <c r="AZ1393" s="193">
        <v>0</v>
      </c>
      <c r="BA1393" s="193">
        <v>0</v>
      </c>
      <c r="BB1393" s="193">
        <v>0</v>
      </c>
      <c r="BC1393" s="193">
        <v>0</v>
      </c>
      <c r="BD1393" s="193">
        <v>0</v>
      </c>
      <c r="BE1393" s="193">
        <v>0</v>
      </c>
      <c r="BF1393" s="193">
        <v>0</v>
      </c>
      <c r="BG1393" s="193">
        <v>0</v>
      </c>
      <c r="BH1393" s="192">
        <v>9.2560140000000008E-6</v>
      </c>
      <c r="BI1393" s="193">
        <v>2.3473986000000001E-5</v>
      </c>
      <c r="BJ1393" s="193">
        <v>0</v>
      </c>
      <c r="BK1393" s="193">
        <v>0</v>
      </c>
      <c r="BL1393" s="193">
        <v>0</v>
      </c>
      <c r="BM1393"/>
      <c r="BN1393" s="186">
        <v>9.2586960999999998E-8</v>
      </c>
      <c r="BO1393" s="186">
        <v>2.0342411000000001E-9</v>
      </c>
      <c r="BP1393" s="186">
        <v>7.3553440999999995E-8</v>
      </c>
      <c r="BQ1393" s="164">
        <v>3.9922433999999999E-12</v>
      </c>
      <c r="BR1393" s="186">
        <v>1.2413404E-8</v>
      </c>
      <c r="BS1393" s="186">
        <v>0</v>
      </c>
      <c r="BT1393" s="164">
        <v>0</v>
      </c>
      <c r="BU1393" s="186">
        <v>0</v>
      </c>
      <c r="BV1393" s="164">
        <v>0</v>
      </c>
      <c r="BW1393" s="164">
        <v>1.2178405999999999E-11</v>
      </c>
      <c r="BX1393" s="164">
        <v>0</v>
      </c>
      <c r="BY1393" s="164">
        <v>0</v>
      </c>
      <c r="BZ1393" s="164">
        <v>0</v>
      </c>
      <c r="CA1393" s="186">
        <v>1.7349887E-9</v>
      </c>
      <c r="CB1393" s="186">
        <v>2.8344088E-9</v>
      </c>
      <c r="CC1393" s="186">
        <v>3.0620280999999998E-13</v>
      </c>
      <c r="CD1393" s="164">
        <v>0</v>
      </c>
      <c r="CE1393"/>
      <c r="CF1393" s="330">
        <v>0</v>
      </c>
      <c r="CG1393" s="330">
        <v>2.6379642000000001E-3</v>
      </c>
      <c r="CH1393" s="330">
        <v>0</v>
      </c>
      <c r="CI1393" s="330">
        <v>1.3917981000000001E-6</v>
      </c>
      <c r="CJ1393" s="329">
        <v>4.6768948999999998E-7</v>
      </c>
      <c r="CK1393" s="330">
        <v>0</v>
      </c>
      <c r="CL1393" s="330">
        <v>0</v>
      </c>
      <c r="CM1393" s="329">
        <v>3.8421611999999999E-7</v>
      </c>
      <c r="CN1393" s="330">
        <v>0</v>
      </c>
      <c r="CO1393" s="330">
        <v>3.1889188999999999E-4</v>
      </c>
      <c r="CP1393"/>
      <c r="CQ1393">
        <v>3.9569463000000001E-4</v>
      </c>
      <c r="CR1393">
        <v>4.1212022100000003E-5</v>
      </c>
      <c r="CS1393">
        <v>2.0830102699999999E-5</v>
      </c>
      <c r="CT1393">
        <v>2.0830102699999999E-5</v>
      </c>
      <c r="CU1393">
        <v>2.4146123999999999E-4</v>
      </c>
      <c r="CV1393" s="134"/>
      <c r="CW1393" s="384"/>
      <c r="CZ1393" s="11"/>
      <c r="DA1393" s="236"/>
      <c r="DB1393" s="236"/>
      <c r="DC1393"/>
      <c r="DD1393"/>
      <c r="DE1393"/>
      <c r="DF1393"/>
      <c r="DG1393"/>
      <c r="DH1393"/>
      <c r="DI1393"/>
      <c r="DJ1393"/>
      <c r="DK1393"/>
      <c r="DL1393"/>
    </row>
    <row r="1394" spans="1:116" ht="14.4" x14ac:dyDescent="0.3">
      <c r="A1394" t="s">
        <v>7269</v>
      </c>
      <c r="B1394" s="113" t="s">
        <v>2663</v>
      </c>
      <c r="C1394" s="182" t="s">
        <v>2727</v>
      </c>
      <c r="D1394" s="40" t="s">
        <v>2662</v>
      </c>
      <c r="E1394" s="181" t="s">
        <v>1318</v>
      </c>
      <c r="F1394" s="184" t="s">
        <v>4635</v>
      </c>
      <c r="G1394" s="184">
        <v>2.5394404590000003E-2</v>
      </c>
      <c r="H1394" s="184">
        <v>1.6508559E-3</v>
      </c>
      <c r="I1394" s="184">
        <v>4.6982372899999998E-3</v>
      </c>
      <c r="J1394" s="328">
        <v>1.8112339999999999E-4</v>
      </c>
      <c r="K1394" s="184">
        <v>1.8864188E-2</v>
      </c>
      <c r="L1394" s="331">
        <v>3.9150278E-3</v>
      </c>
      <c r="M1394" s="331">
        <v>7.8320948999999998E-4</v>
      </c>
      <c r="N1394" s="331">
        <v>9.0913878000000001E-4</v>
      </c>
      <c r="O1394" s="331">
        <v>7.4171711999999998E-4</v>
      </c>
      <c r="P1394" s="331">
        <v>0</v>
      </c>
      <c r="Q1394" s="184">
        <v>0</v>
      </c>
      <c r="R1394" s="331">
        <v>0</v>
      </c>
      <c r="S1394" s="331">
        <v>1.8112339999999999E-4</v>
      </c>
      <c r="T1394" s="331">
        <v>0</v>
      </c>
      <c r="U1394" s="331">
        <v>0</v>
      </c>
      <c r="V1394" s="184">
        <v>0</v>
      </c>
      <c r="W1394" s="184">
        <v>0</v>
      </c>
      <c r="X1394" s="184">
        <v>0</v>
      </c>
      <c r="Y1394"/>
      <c r="Z1394" s="288">
        <v>0.12576125333333335</v>
      </c>
      <c r="AA1394"/>
      <c r="AB1394" s="164">
        <v>2.3372731</v>
      </c>
      <c r="AC1394" s="164">
        <v>1.7447250000000001</v>
      </c>
      <c r="AD1394" s="164">
        <v>0</v>
      </c>
      <c r="AE1394" s="164">
        <v>0</v>
      </c>
      <c r="AF1394" s="164">
        <v>0</v>
      </c>
      <c r="AG1394" s="164">
        <v>0.59254812000000001</v>
      </c>
      <c r="AH1394" s="164">
        <v>0</v>
      </c>
      <c r="AI1394"/>
      <c r="AJ1394" s="185">
        <v>3.5708293999999999E-3</v>
      </c>
      <c r="AK1394" s="185">
        <v>3.3270906000000002E-3</v>
      </c>
      <c r="AL1394" s="187">
        <v>1.1911593E-4</v>
      </c>
      <c r="AM1394" s="187">
        <v>1.2462294E-4</v>
      </c>
      <c r="AN1394" s="176">
        <v>1.9946585999999999E-7</v>
      </c>
      <c r="AO1394" s="176">
        <v>4.4051750000000002E-10</v>
      </c>
      <c r="AP1394" s="176">
        <v>1.7454193E-2</v>
      </c>
      <c r="AQ1394" s="192">
        <v>1.1670643999999999E-7</v>
      </c>
      <c r="AR1394" s="192">
        <v>3.5213151000000001E-10</v>
      </c>
      <c r="AS1394" s="192">
        <v>9.6207358999999994E-15</v>
      </c>
      <c r="AT1394" s="193">
        <v>0</v>
      </c>
      <c r="AU1394" s="193">
        <v>0</v>
      </c>
      <c r="AV1394" s="192">
        <v>2.4362542000000001E-11</v>
      </c>
      <c r="AW1394" s="192">
        <v>8.2735054000000003E-8</v>
      </c>
      <c r="AX1394" s="192">
        <v>5.5558480999999997E-12</v>
      </c>
      <c r="AY1394" s="192">
        <v>8.2820523999999997E-11</v>
      </c>
      <c r="AZ1394" s="193">
        <v>0</v>
      </c>
      <c r="BA1394" s="193">
        <v>0</v>
      </c>
      <c r="BB1394" s="193">
        <v>0</v>
      </c>
      <c r="BC1394" s="193">
        <v>0</v>
      </c>
      <c r="BD1394" s="193">
        <v>0</v>
      </c>
      <c r="BE1394" s="193">
        <v>0</v>
      </c>
      <c r="BF1394" s="193">
        <v>0</v>
      </c>
      <c r="BG1394" s="193">
        <v>0</v>
      </c>
      <c r="BH1394" s="192">
        <v>6.9430636999999997E-6</v>
      </c>
      <c r="BI1394" s="193">
        <v>1.7447250000000001E-2</v>
      </c>
      <c r="BJ1394" s="193">
        <v>0</v>
      </c>
      <c r="BK1394" s="193">
        <v>0</v>
      </c>
      <c r="BL1394" s="193">
        <v>0</v>
      </c>
      <c r="BM1394"/>
      <c r="BN1394" s="186">
        <v>7.5310920000000004E-6</v>
      </c>
      <c r="BO1394" s="186">
        <v>5.7098972E-7</v>
      </c>
      <c r="BP1394" s="186">
        <v>3.5065575E-6</v>
      </c>
      <c r="BQ1394" s="164">
        <v>4.3282931000000002E-10</v>
      </c>
      <c r="BR1394" s="186">
        <v>1.1342401000000001E-6</v>
      </c>
      <c r="BS1394" s="186">
        <v>0</v>
      </c>
      <c r="BT1394" s="164">
        <v>0</v>
      </c>
      <c r="BU1394" s="186">
        <v>0</v>
      </c>
      <c r="BV1394" s="164">
        <v>0</v>
      </c>
      <c r="BW1394" s="164">
        <v>1.3203531000000001E-9</v>
      </c>
      <c r="BX1394" s="164">
        <v>0</v>
      </c>
      <c r="BY1394" s="164">
        <v>0</v>
      </c>
      <c r="BZ1394" s="164">
        <v>0</v>
      </c>
      <c r="CA1394" s="186">
        <v>2.1085156000000001E-7</v>
      </c>
      <c r="CB1394" s="186">
        <v>2.1066996999999998E-6</v>
      </c>
      <c r="CC1394" s="186">
        <v>2.2968695000000001E-13</v>
      </c>
      <c r="CD1394" s="164">
        <v>0</v>
      </c>
      <c r="CE1394"/>
      <c r="CF1394" s="330">
        <v>0</v>
      </c>
      <c r="CG1394" s="330">
        <v>0.12576124999999999</v>
      </c>
      <c r="CH1394" s="330">
        <v>0</v>
      </c>
      <c r="CI1394" s="329">
        <v>3.9066285000000003E-4</v>
      </c>
      <c r="CJ1394" s="329">
        <v>5.3224109999999998E-5</v>
      </c>
      <c r="CK1394" s="330">
        <v>0</v>
      </c>
      <c r="CL1394" s="330">
        <v>0</v>
      </c>
      <c r="CM1394" s="329">
        <v>4.2370523E-5</v>
      </c>
      <c r="CN1394" s="330">
        <v>0</v>
      </c>
      <c r="CO1394" s="330">
        <v>0.23701924999999999</v>
      </c>
      <c r="CP1394"/>
      <c r="CQ1394">
        <v>1.8864188E-2</v>
      </c>
      <c r="CR1394">
        <v>6.3490931899999993E-3</v>
      </c>
      <c r="CS1394">
        <v>4.6982372899999998E-3</v>
      </c>
      <c r="CT1394">
        <v>4.6982372899999998E-3</v>
      </c>
      <c r="CU1394">
        <v>1.8112339999999999E-4</v>
      </c>
      <c r="CV1394" s="134"/>
      <c r="CW1394" s="384"/>
      <c r="CZ1394" s="11"/>
      <c r="DA1394" s="236"/>
      <c r="DB1394" s="40"/>
      <c r="DC1394"/>
      <c r="DD1394"/>
      <c r="DE1394"/>
      <c r="DF1394"/>
      <c r="DG1394"/>
      <c r="DH1394"/>
      <c r="DI1394"/>
      <c r="DJ1394"/>
      <c r="DK1394"/>
      <c r="DL1394"/>
    </row>
    <row r="1395" spans="1:116" ht="14.4" x14ac:dyDescent="0.3">
      <c r="A1395" t="s">
        <v>7270</v>
      </c>
      <c r="B1395" s="113" t="s">
        <v>2663</v>
      </c>
      <c r="C1395" s="182" t="s">
        <v>2728</v>
      </c>
      <c r="D1395" s="40" t="s">
        <v>2662</v>
      </c>
      <c r="E1395" s="181" t="s">
        <v>1318</v>
      </c>
      <c r="F1395" s="184" t="s">
        <v>4636</v>
      </c>
      <c r="G1395" s="184">
        <v>2.8586902810999997E-2</v>
      </c>
      <c r="H1395" s="184">
        <v>1.8621293899999999E-3</v>
      </c>
      <c r="I1395" s="184">
        <v>5.3055775400000001E-3</v>
      </c>
      <c r="J1395" s="328">
        <v>9.4330881000000003E-5</v>
      </c>
      <c r="K1395" s="184">
        <v>2.1324864999999998E-2</v>
      </c>
      <c r="L1395" s="331">
        <v>4.4251031999999997E-3</v>
      </c>
      <c r="M1395" s="331">
        <v>8.8047433999999996E-4</v>
      </c>
      <c r="N1395" s="331">
        <v>1.0200436E-3</v>
      </c>
      <c r="O1395" s="331">
        <v>8.4208579E-4</v>
      </c>
      <c r="P1395" s="331">
        <v>0</v>
      </c>
      <c r="Q1395" s="184">
        <v>0</v>
      </c>
      <c r="R1395" s="331">
        <v>0</v>
      </c>
      <c r="S1395" s="331">
        <v>9.4330881000000003E-5</v>
      </c>
      <c r="T1395" s="331">
        <v>0</v>
      </c>
      <c r="U1395" s="331">
        <v>0</v>
      </c>
      <c r="V1395" s="184">
        <v>0</v>
      </c>
      <c r="W1395" s="184">
        <v>0</v>
      </c>
      <c r="X1395" s="331">
        <v>0</v>
      </c>
      <c r="Y1395"/>
      <c r="Z1395" s="288">
        <v>0.14216576666666667</v>
      </c>
      <c r="AA1395"/>
      <c r="AB1395" s="164">
        <v>2.3958965999999999</v>
      </c>
      <c r="AC1395" s="164">
        <v>1.9817199999999999</v>
      </c>
      <c r="AD1395" s="164">
        <v>0</v>
      </c>
      <c r="AE1395" s="164">
        <v>0</v>
      </c>
      <c r="AF1395" s="164">
        <v>0</v>
      </c>
      <c r="AG1395" s="164">
        <v>0.12943019</v>
      </c>
      <c r="AH1395" s="164">
        <v>0.28474642</v>
      </c>
      <c r="AI1395"/>
      <c r="AJ1395" s="187">
        <v>4.0379991999999996E-3</v>
      </c>
      <c r="AK1395" s="187">
        <v>3.7618411000000002E-3</v>
      </c>
      <c r="AL1395" s="187">
        <v>1.3463745E-4</v>
      </c>
      <c r="AM1395" s="187">
        <v>1.4152062E-4</v>
      </c>
      <c r="AN1395" s="176">
        <v>2.2553003999999999E-7</v>
      </c>
      <c r="AO1395" s="176">
        <v>4.9791955000000004E-10</v>
      </c>
      <c r="AP1395" s="176">
        <v>1.9820816000000002E-2</v>
      </c>
      <c r="AQ1395" s="192">
        <v>1.3192983000000001E-7</v>
      </c>
      <c r="AR1395" s="192">
        <v>3.9806415E-10</v>
      </c>
      <c r="AS1395" s="192">
        <v>1.0875681E-14</v>
      </c>
      <c r="AT1395" s="193">
        <v>0</v>
      </c>
      <c r="AU1395" s="193">
        <v>0</v>
      </c>
      <c r="AV1395" s="192">
        <v>2.7334500000000001E-11</v>
      </c>
      <c r="AW1395" s="192">
        <v>9.3572873000000003E-8</v>
      </c>
      <c r="AX1395" s="192">
        <v>6.2335995000000001E-12</v>
      </c>
      <c r="AY1395" s="192">
        <v>9.3610924999999998E-11</v>
      </c>
      <c r="AZ1395" s="193">
        <v>0</v>
      </c>
      <c r="BA1395" s="193">
        <v>0</v>
      </c>
      <c r="BB1395" s="193">
        <v>0</v>
      </c>
      <c r="BC1395" s="193">
        <v>0</v>
      </c>
      <c r="BD1395" s="193">
        <v>0</v>
      </c>
      <c r="BE1395" s="193">
        <v>0</v>
      </c>
      <c r="BF1395" s="193">
        <v>0</v>
      </c>
      <c r="BG1395" s="193">
        <v>0</v>
      </c>
      <c r="BH1395" s="192">
        <v>3.6160171E-6</v>
      </c>
      <c r="BI1395" s="192">
        <v>1.98172E-2</v>
      </c>
      <c r="BJ1395" s="193">
        <v>0</v>
      </c>
      <c r="BK1395" s="193">
        <v>0</v>
      </c>
      <c r="BL1395" s="193">
        <v>0</v>
      </c>
      <c r="BM1395"/>
      <c r="BN1395" s="186">
        <v>8.5264097999999993E-6</v>
      </c>
      <c r="BO1395" s="186">
        <v>6.4538200000000003E-7</v>
      </c>
      <c r="BP1395" s="186">
        <v>3.9639588000000001E-6</v>
      </c>
      <c r="BQ1395" s="164">
        <v>4.8562965E-10</v>
      </c>
      <c r="BR1395" s="186">
        <v>1.2853575999999999E-6</v>
      </c>
      <c r="BS1395" s="186">
        <v>0</v>
      </c>
      <c r="BT1395" s="164">
        <v>0</v>
      </c>
      <c r="BU1395" s="186">
        <v>0</v>
      </c>
      <c r="BV1395" s="164">
        <v>0</v>
      </c>
      <c r="BW1395" s="164">
        <v>1.4814214000000001E-9</v>
      </c>
      <c r="BX1395" s="164">
        <v>0</v>
      </c>
      <c r="BY1395" s="164">
        <v>0</v>
      </c>
      <c r="BZ1395" s="164">
        <v>0</v>
      </c>
      <c r="CA1395" s="186">
        <v>2.3688064999999999E-7</v>
      </c>
      <c r="CB1395" s="186">
        <v>2.3928635000000002E-6</v>
      </c>
      <c r="CC1395" s="186">
        <v>1.1962325999999999E-13</v>
      </c>
      <c r="CD1395" s="164">
        <v>0</v>
      </c>
      <c r="CE1395"/>
      <c r="CF1395" s="330">
        <v>0</v>
      </c>
      <c r="CG1395" s="330">
        <v>0.14216577</v>
      </c>
      <c r="CH1395" s="330">
        <v>0</v>
      </c>
      <c r="CI1395" s="329">
        <v>4.4156096999999999E-4</v>
      </c>
      <c r="CJ1395" s="329">
        <v>5.9833880999999998E-5</v>
      </c>
      <c r="CK1395" s="330">
        <v>0</v>
      </c>
      <c r="CL1395" s="330">
        <v>0</v>
      </c>
      <c r="CM1395" s="329">
        <v>4.7983922E-5</v>
      </c>
      <c r="CN1395" s="330">
        <v>0</v>
      </c>
      <c r="CO1395" s="330">
        <v>0.26921478999999998</v>
      </c>
      <c r="CP1395"/>
      <c r="CQ1395">
        <v>2.1324864999999998E-2</v>
      </c>
      <c r="CR1395">
        <v>7.16770693E-3</v>
      </c>
      <c r="CS1395">
        <v>5.3055775400000001E-3</v>
      </c>
      <c r="CT1395">
        <v>5.3055775400000001E-3</v>
      </c>
      <c r="CU1395">
        <v>9.4330881000000003E-5</v>
      </c>
      <c r="CV1395" s="134"/>
      <c r="CW1395" s="384"/>
      <c r="CZ1395" s="11"/>
      <c r="DA1395" s="236"/>
      <c r="DB1395" s="47"/>
      <c r="DC1395"/>
      <c r="DD1395"/>
      <c r="DE1395"/>
      <c r="DF1395"/>
      <c r="DG1395"/>
      <c r="DH1395"/>
      <c r="DI1395"/>
      <c r="DJ1395"/>
      <c r="DK1395"/>
      <c r="DL1395"/>
    </row>
    <row r="1396" spans="1:116" ht="14.4" x14ac:dyDescent="0.3">
      <c r="A1396" t="s">
        <v>7271</v>
      </c>
      <c r="B1396" s="113" t="s">
        <v>2663</v>
      </c>
      <c r="C1396" s="182" t="s">
        <v>2729</v>
      </c>
      <c r="D1396" s="40" t="s">
        <v>2662</v>
      </c>
      <c r="E1396" s="181" t="s">
        <v>1318</v>
      </c>
      <c r="F1396" s="184" t="s">
        <v>4637</v>
      </c>
      <c r="G1396" s="184">
        <v>1.8644214249999999E-2</v>
      </c>
      <c r="H1396" s="184">
        <v>1.34414722E-3</v>
      </c>
      <c r="I1396" s="184">
        <v>3.5597857E-3</v>
      </c>
      <c r="J1396" s="328">
        <v>1.1452633E-4</v>
      </c>
      <c r="K1396" s="184">
        <v>1.3625755E-2</v>
      </c>
      <c r="L1396" s="331">
        <v>2.9174507000000001E-3</v>
      </c>
      <c r="M1396" s="331">
        <v>6.4233499999999995E-4</v>
      </c>
      <c r="N1396" s="331">
        <v>7.4764904999999999E-4</v>
      </c>
      <c r="O1396" s="331">
        <v>5.9649816999999996E-4</v>
      </c>
      <c r="P1396" s="331">
        <v>0</v>
      </c>
      <c r="Q1396" s="331">
        <v>0</v>
      </c>
      <c r="R1396" s="331">
        <v>0</v>
      </c>
      <c r="S1396" s="331">
        <v>1.1452633E-4</v>
      </c>
      <c r="T1396" s="184">
        <v>0</v>
      </c>
      <c r="U1396" s="184">
        <v>0</v>
      </c>
      <c r="V1396" s="184">
        <v>0</v>
      </c>
      <c r="W1396" s="184">
        <v>0</v>
      </c>
      <c r="X1396" s="184">
        <v>0</v>
      </c>
      <c r="Y1396"/>
      <c r="Z1396" s="288">
        <v>9.083836666666667E-2</v>
      </c>
      <c r="AA1396"/>
      <c r="AB1396" s="164">
        <v>1.9838373</v>
      </c>
      <c r="AC1396" s="164">
        <v>1.2571435</v>
      </c>
      <c r="AD1396" s="164">
        <v>0</v>
      </c>
      <c r="AE1396" s="164">
        <v>0</v>
      </c>
      <c r="AF1396" s="164">
        <v>0.13709012000000001</v>
      </c>
      <c r="AG1396" s="164">
        <v>1.0165581E-2</v>
      </c>
      <c r="AH1396" s="164">
        <v>0.57943807999999997</v>
      </c>
      <c r="AI1396"/>
      <c r="AJ1396" s="185">
        <v>2.6227525000000001E-3</v>
      </c>
      <c r="AK1396" s="185">
        <v>2.4462599E-3</v>
      </c>
      <c r="AL1396" s="185">
        <v>8.6701219999999997E-5</v>
      </c>
      <c r="AM1396" s="185">
        <v>8.9791389999999995E-5</v>
      </c>
      <c r="AN1396" s="176">
        <v>1.4665826999999999E-7</v>
      </c>
      <c r="AO1396" s="176">
        <v>3.2064061000000002E-10</v>
      </c>
      <c r="AP1396" s="176">
        <v>1.2575825000000001E-2</v>
      </c>
      <c r="AQ1396" s="192">
        <v>8.4298004999999996E-8</v>
      </c>
      <c r="AR1396" s="192">
        <v>2.5434742999999998E-10</v>
      </c>
      <c r="AS1396" s="192">
        <v>6.9491351E-15</v>
      </c>
      <c r="AT1396" s="193">
        <v>0</v>
      </c>
      <c r="AU1396" s="193">
        <v>0</v>
      </c>
      <c r="AV1396" s="192">
        <v>2.0035039999999999E-11</v>
      </c>
      <c r="AW1396" s="192">
        <v>6.2340230000000002E-8</v>
      </c>
      <c r="AX1396" s="192">
        <v>4.5689663999999996E-12</v>
      </c>
      <c r="AY1396" s="192">
        <v>6.1717262000000004E-11</v>
      </c>
      <c r="AZ1396" s="193">
        <v>0</v>
      </c>
      <c r="BA1396" s="193">
        <v>0</v>
      </c>
      <c r="BB1396" s="193">
        <v>0</v>
      </c>
      <c r="BC1396" s="193">
        <v>0</v>
      </c>
      <c r="BD1396" s="193">
        <v>0</v>
      </c>
      <c r="BE1396" s="193">
        <v>0</v>
      </c>
      <c r="BF1396" s="193">
        <v>0</v>
      </c>
      <c r="BG1396" s="193">
        <v>0</v>
      </c>
      <c r="BH1396" s="192">
        <v>4.3901758000000002E-6</v>
      </c>
      <c r="BI1396" s="193">
        <v>1.2571435000000001E-2</v>
      </c>
      <c r="BJ1396" s="193">
        <v>0</v>
      </c>
      <c r="BK1396" s="193">
        <v>0</v>
      </c>
      <c r="BL1396" s="193">
        <v>0</v>
      </c>
      <c r="BM1396"/>
      <c r="BN1396" s="186">
        <v>5.5326628000000001E-6</v>
      </c>
      <c r="BO1396" s="186">
        <v>4.2549745000000001E-7</v>
      </c>
      <c r="BP1396" s="186">
        <v>2.5328147000000001E-6</v>
      </c>
      <c r="BQ1396" s="164">
        <v>3.5594611999999998E-10</v>
      </c>
      <c r="BR1396" s="186">
        <v>8.8441056000000004E-7</v>
      </c>
      <c r="BS1396" s="186">
        <v>0</v>
      </c>
      <c r="BT1396" s="164">
        <v>0</v>
      </c>
      <c r="BU1396" s="186">
        <v>0</v>
      </c>
      <c r="BV1396" s="164">
        <v>0</v>
      </c>
      <c r="BW1396" s="164">
        <v>1.0858196E-9</v>
      </c>
      <c r="BX1396" s="164">
        <v>0</v>
      </c>
      <c r="BY1396" s="164">
        <v>0</v>
      </c>
      <c r="BZ1396" s="164">
        <v>0</v>
      </c>
      <c r="CA1396" s="186">
        <v>1.7053756000000001E-7</v>
      </c>
      <c r="CB1396" s="186">
        <v>1.5179605999999999E-6</v>
      </c>
      <c r="CC1396" s="186">
        <v>1.4523359E-13</v>
      </c>
      <c r="CD1396" s="164">
        <v>0</v>
      </c>
      <c r="CE1396"/>
      <c r="CF1396" s="330">
        <v>0</v>
      </c>
      <c r="CG1396" s="330">
        <v>9.0838367000000003E-2</v>
      </c>
      <c r="CH1396" s="330">
        <v>0</v>
      </c>
      <c r="CI1396" s="330">
        <v>2.9111916000000001E-4</v>
      </c>
      <c r="CJ1396" s="329">
        <v>4.3650784999999998E-5</v>
      </c>
      <c r="CK1396" s="330">
        <v>0</v>
      </c>
      <c r="CL1396" s="330">
        <v>0</v>
      </c>
      <c r="CM1396" s="329">
        <v>3.2665878000000002E-5</v>
      </c>
      <c r="CN1396" s="330">
        <v>0</v>
      </c>
      <c r="CO1396" s="330">
        <v>0.17078176</v>
      </c>
      <c r="CP1396"/>
      <c r="CQ1396">
        <v>1.3625755E-2</v>
      </c>
      <c r="CR1396">
        <v>4.9039329200000004E-3</v>
      </c>
      <c r="CS1396">
        <v>3.5597857E-3</v>
      </c>
      <c r="CT1396">
        <v>3.5597857E-3</v>
      </c>
      <c r="CU1396">
        <v>1.1452633E-4</v>
      </c>
      <c r="CV1396" s="134"/>
      <c r="CW1396" s="384"/>
      <c r="CZ1396" s="11"/>
      <c r="DA1396" s="236"/>
      <c r="DB1396" s="47"/>
      <c r="DC1396"/>
      <c r="DD1396"/>
      <c r="DE1396"/>
      <c r="DF1396"/>
      <c r="DG1396"/>
      <c r="DH1396"/>
      <c r="DI1396"/>
      <c r="DJ1396"/>
      <c r="DK1396"/>
      <c r="DL1396"/>
    </row>
    <row r="1397" spans="1:116" ht="14.4" x14ac:dyDescent="0.3">
      <c r="A1397" t="s">
        <v>7272</v>
      </c>
      <c r="B1397" s="113" t="s">
        <v>2663</v>
      </c>
      <c r="C1397" s="182" t="s">
        <v>2730</v>
      </c>
      <c r="D1397" s="40" t="s">
        <v>2662</v>
      </c>
      <c r="E1397" s="181" t="s">
        <v>1318</v>
      </c>
      <c r="F1397" s="184" t="s">
        <v>4638</v>
      </c>
      <c r="G1397" s="184">
        <v>4.9002660008499996E-2</v>
      </c>
      <c r="H1397" s="184">
        <v>3.2761995000000002E-3</v>
      </c>
      <c r="I1397" s="184">
        <v>9.1511219999999994E-3</v>
      </c>
      <c r="J1397" s="328">
        <v>2.9755085000000001E-6</v>
      </c>
      <c r="K1397" s="184">
        <v>3.6572362999999997E-2</v>
      </c>
      <c r="L1397" s="184">
        <v>7.5931762999999998E-3</v>
      </c>
      <c r="M1397" s="184">
        <v>1.5579457000000001E-3</v>
      </c>
      <c r="N1397" s="184">
        <v>1.8083181E-3</v>
      </c>
      <c r="O1397" s="184">
        <v>1.4678814E-3</v>
      </c>
      <c r="P1397" s="331">
        <v>0</v>
      </c>
      <c r="Q1397" s="184">
        <v>0</v>
      </c>
      <c r="R1397" s="331">
        <v>0</v>
      </c>
      <c r="S1397" s="331">
        <v>2.9755085000000001E-6</v>
      </c>
      <c r="T1397" s="331">
        <v>0</v>
      </c>
      <c r="U1397" s="184">
        <v>0</v>
      </c>
      <c r="V1397" s="184">
        <v>0</v>
      </c>
      <c r="W1397" s="184">
        <v>0</v>
      </c>
      <c r="X1397" s="184">
        <v>0</v>
      </c>
      <c r="Y1397"/>
      <c r="Z1397" s="288">
        <v>0.24381575333333333</v>
      </c>
      <c r="AA1397"/>
      <c r="AB1397" s="164">
        <v>3.4586131</v>
      </c>
      <c r="AC1397" s="164">
        <v>3.4131695999999998</v>
      </c>
      <c r="AD1397" s="164">
        <v>0</v>
      </c>
      <c r="AE1397" s="164">
        <v>0</v>
      </c>
      <c r="AF1397" s="164">
        <v>3.5047958999999997E-2</v>
      </c>
      <c r="AG1397" s="164">
        <v>1.0395580999999999E-2</v>
      </c>
      <c r="AH1397" s="164">
        <v>0</v>
      </c>
      <c r="AI1397"/>
      <c r="AJ1397" s="185">
        <v>6.9330833999999997E-3</v>
      </c>
      <c r="AK1397" s="185">
        <v>6.4590576999999996E-3</v>
      </c>
      <c r="AL1397" s="185">
        <v>2.3102531999999999E-4</v>
      </c>
      <c r="AM1397" s="185">
        <v>2.4300044E-4</v>
      </c>
      <c r="AN1397" s="176">
        <v>3.8723366999999998E-7</v>
      </c>
      <c r="AO1397" s="176">
        <v>8.5438356999999998E-10</v>
      </c>
      <c r="AP1397" s="176">
        <v>3.4033674999999999E-2</v>
      </c>
      <c r="AQ1397" s="192">
        <v>2.2626102000000001E-7</v>
      </c>
      <c r="AR1397" s="192">
        <v>6.8268410000000003E-10</v>
      </c>
      <c r="AS1397" s="192">
        <v>1.8651904999999999E-14</v>
      </c>
      <c r="AT1397" s="193">
        <v>0</v>
      </c>
      <c r="AU1397" s="193">
        <v>0</v>
      </c>
      <c r="AV1397" s="192">
        <v>4.8458197E-11</v>
      </c>
      <c r="AW1397" s="192">
        <v>1.609242E-7</v>
      </c>
      <c r="AX1397" s="192">
        <v>1.1050832999999999E-11</v>
      </c>
      <c r="AY1397" s="192">
        <v>1.6062998000000001E-10</v>
      </c>
      <c r="AZ1397" s="193">
        <v>0</v>
      </c>
      <c r="BA1397" s="193">
        <v>0</v>
      </c>
      <c r="BB1397" s="193">
        <v>0</v>
      </c>
      <c r="BC1397" s="193">
        <v>0</v>
      </c>
      <c r="BD1397" s="193">
        <v>0</v>
      </c>
      <c r="BE1397" s="193">
        <v>0</v>
      </c>
      <c r="BF1397" s="193">
        <v>0</v>
      </c>
      <c r="BG1397" s="193">
        <v>0</v>
      </c>
      <c r="BH1397" s="192">
        <v>1.1406116E-7</v>
      </c>
      <c r="BI1397" s="193">
        <v>3.4033560999999997E-2</v>
      </c>
      <c r="BJ1397" s="193">
        <v>0</v>
      </c>
      <c r="BK1397" s="193">
        <v>0</v>
      </c>
      <c r="BL1397" s="193">
        <v>0</v>
      </c>
      <c r="BM1397"/>
      <c r="BN1397" s="186">
        <v>1.4671589E-5</v>
      </c>
      <c r="BO1397" s="186">
        <v>1.1074316E-6</v>
      </c>
      <c r="BP1397" s="186">
        <v>6.7982300999999999E-6</v>
      </c>
      <c r="BQ1397" s="164">
        <v>8.6091704000000001E-10</v>
      </c>
      <c r="BR1397" s="186">
        <v>2.226101E-6</v>
      </c>
      <c r="BS1397" s="186">
        <v>0</v>
      </c>
      <c r="BT1397" s="164">
        <v>0</v>
      </c>
      <c r="BU1397" s="186">
        <v>0</v>
      </c>
      <c r="BV1397" s="164">
        <v>0</v>
      </c>
      <c r="BW1397" s="164">
        <v>2.6262419E-9</v>
      </c>
      <c r="BX1397" s="164">
        <v>0</v>
      </c>
      <c r="BY1397" s="164">
        <v>0</v>
      </c>
      <c r="BZ1397" s="164">
        <v>0</v>
      </c>
      <c r="CA1397" s="186">
        <v>4.1755669999999998E-7</v>
      </c>
      <c r="CB1397" s="186">
        <v>4.1187826999999998E-6</v>
      </c>
      <c r="CC1397" s="186">
        <v>3.7733140999999998E-15</v>
      </c>
      <c r="CD1397" s="164">
        <v>0</v>
      </c>
      <c r="CE1397"/>
      <c r="CF1397" s="330">
        <v>0</v>
      </c>
      <c r="CG1397" s="330">
        <v>0.24381575</v>
      </c>
      <c r="CH1397" s="330">
        <v>0</v>
      </c>
      <c r="CI1397" s="330">
        <v>7.5768859999999995E-4</v>
      </c>
      <c r="CJ1397" s="329">
        <v>1.0587240999999999E-4</v>
      </c>
      <c r="CK1397" s="330">
        <v>0</v>
      </c>
      <c r="CL1397" s="330">
        <v>0</v>
      </c>
      <c r="CM1397" s="329">
        <v>8.2908705000000002E-5</v>
      </c>
      <c r="CN1397" s="330">
        <v>0</v>
      </c>
      <c r="CO1397" s="330">
        <v>0.46364291000000002</v>
      </c>
      <c r="CP1397"/>
      <c r="CQ1397">
        <v>3.6572362999999997E-2</v>
      </c>
      <c r="CR1397">
        <v>1.2427321499999998E-2</v>
      </c>
      <c r="CS1397">
        <v>9.1511219999999994E-3</v>
      </c>
      <c r="CT1397">
        <v>9.1511219999999994E-3</v>
      </c>
      <c r="CU1397">
        <v>2.9755085000000001E-6</v>
      </c>
      <c r="CV1397" s="134"/>
      <c r="CW1397" s="384"/>
      <c r="CZ1397" s="11"/>
      <c r="DA1397" s="236"/>
      <c r="DB1397" s="47"/>
      <c r="DC1397"/>
      <c r="DD1397"/>
      <c r="DE1397"/>
      <c r="DF1397"/>
      <c r="DG1397"/>
      <c r="DH1397"/>
      <c r="DI1397"/>
      <c r="DJ1397"/>
      <c r="DK1397"/>
      <c r="DL1397"/>
    </row>
    <row r="1398" spans="1:116" ht="14.4" x14ac:dyDescent="0.3">
      <c r="A1398" t="s">
        <v>7273</v>
      </c>
      <c r="B1398" s="113" t="s">
        <v>2663</v>
      </c>
      <c r="C1398" s="182" t="s">
        <v>2731</v>
      </c>
      <c r="D1398" s="40" t="s">
        <v>2662</v>
      </c>
      <c r="E1398" s="181" t="s">
        <v>1318</v>
      </c>
      <c r="F1398" s="184" t="s">
        <v>4639</v>
      </c>
      <c r="G1398" s="184">
        <v>3.0101322933999999E-2</v>
      </c>
      <c r="H1398" s="184">
        <v>1.9624498999999997E-3</v>
      </c>
      <c r="I1398" s="184">
        <v>5.5937082200000002E-3</v>
      </c>
      <c r="J1398" s="328">
        <v>7.3488813999999998E-5</v>
      </c>
      <c r="K1398" s="184">
        <v>2.2471675999999999E-2</v>
      </c>
      <c r="L1398" s="184">
        <v>4.6661109000000001E-3</v>
      </c>
      <c r="M1398" s="184">
        <v>9.2759731999999997E-4</v>
      </c>
      <c r="N1398" s="184">
        <v>1.0745596999999999E-3</v>
      </c>
      <c r="O1398" s="184">
        <v>8.8789019999999997E-4</v>
      </c>
      <c r="P1398" s="331">
        <v>0</v>
      </c>
      <c r="Q1398" s="184">
        <v>0</v>
      </c>
      <c r="R1398" s="184">
        <v>0</v>
      </c>
      <c r="S1398" s="331">
        <v>7.3488813999999998E-5</v>
      </c>
      <c r="T1398" s="331">
        <v>0</v>
      </c>
      <c r="U1398" s="331">
        <v>0</v>
      </c>
      <c r="V1398" s="184">
        <v>0</v>
      </c>
      <c r="W1398" s="184">
        <v>0</v>
      </c>
      <c r="X1398" s="331">
        <v>0</v>
      </c>
      <c r="Y1398"/>
      <c r="Z1398" s="288">
        <v>0.14981117333333333</v>
      </c>
      <c r="AA1398"/>
      <c r="AB1398" s="164">
        <v>2.4374802999999998</v>
      </c>
      <c r="AC1398" s="164">
        <v>2.0901079</v>
      </c>
      <c r="AD1398" s="164">
        <v>0</v>
      </c>
      <c r="AE1398" s="164">
        <v>0</v>
      </c>
      <c r="AF1398" s="164">
        <v>0</v>
      </c>
      <c r="AG1398" s="164">
        <v>7.5515736999999999E-2</v>
      </c>
      <c r="AH1398" s="164">
        <v>0.27185667000000002</v>
      </c>
      <c r="AI1398"/>
      <c r="AJ1398" s="185">
        <v>4.2563490000000004E-3</v>
      </c>
      <c r="AK1398" s="185">
        <v>3.9652003E-3</v>
      </c>
      <c r="AL1398" s="187">
        <v>1.4189479000000001E-4</v>
      </c>
      <c r="AM1398" s="187">
        <v>1.4925381999999999E-4</v>
      </c>
      <c r="AN1398" s="176">
        <v>2.3772183999999999E-7</v>
      </c>
      <c r="AO1398" s="176">
        <v>5.2475881999999997E-10</v>
      </c>
      <c r="AP1398" s="176">
        <v>2.0903896000000002E-2</v>
      </c>
      <c r="AQ1398" s="192">
        <v>1.3902477E-7</v>
      </c>
      <c r="AR1398" s="192">
        <v>4.1947128000000002E-10</v>
      </c>
      <c r="AS1398" s="192">
        <v>1.1460555E-14</v>
      </c>
      <c r="AT1398" s="193">
        <v>0</v>
      </c>
      <c r="AU1398" s="193">
        <v>0</v>
      </c>
      <c r="AV1398" s="192">
        <v>2.8795390999999999E-11</v>
      </c>
      <c r="AW1398" s="192">
        <v>9.8668280999999994E-8</v>
      </c>
      <c r="AX1398" s="192">
        <v>6.5667538999999999E-12</v>
      </c>
      <c r="AY1398" s="192">
        <v>9.8709326E-11</v>
      </c>
      <c r="AZ1398" s="193">
        <v>0</v>
      </c>
      <c r="BA1398" s="193">
        <v>0</v>
      </c>
      <c r="BB1398" s="193">
        <v>0</v>
      </c>
      <c r="BC1398" s="193">
        <v>0</v>
      </c>
      <c r="BD1398" s="193">
        <v>0</v>
      </c>
      <c r="BE1398" s="193">
        <v>0</v>
      </c>
      <c r="BF1398" s="193">
        <v>0</v>
      </c>
      <c r="BG1398" s="193">
        <v>0</v>
      </c>
      <c r="BH1398" s="192">
        <v>2.8170711999999998E-6</v>
      </c>
      <c r="BI1398" s="193">
        <v>2.0901078999999999E-2</v>
      </c>
      <c r="BJ1398" s="193">
        <v>0</v>
      </c>
      <c r="BK1398" s="193">
        <v>0</v>
      </c>
      <c r="BL1398" s="193">
        <v>0</v>
      </c>
      <c r="BM1398"/>
      <c r="BN1398" s="186">
        <v>8.9883695000000001E-6</v>
      </c>
      <c r="BO1398" s="186">
        <v>6.8053192000000005E-7</v>
      </c>
      <c r="BP1398" s="186">
        <v>4.1771329999999996E-6</v>
      </c>
      <c r="BQ1398" s="164">
        <v>5.1158409999999997E-10</v>
      </c>
      <c r="BR1398" s="186">
        <v>1.3553104E-6</v>
      </c>
      <c r="BS1398" s="186">
        <v>0</v>
      </c>
      <c r="BT1398" s="164">
        <v>0</v>
      </c>
      <c r="BU1398" s="186">
        <v>0</v>
      </c>
      <c r="BV1398" s="164">
        <v>0</v>
      </c>
      <c r="BW1398" s="164">
        <v>1.5605958999999999E-9</v>
      </c>
      <c r="BX1398" s="164">
        <v>0</v>
      </c>
      <c r="BY1398" s="164">
        <v>0</v>
      </c>
      <c r="BZ1398" s="164">
        <v>0</v>
      </c>
      <c r="CA1398" s="186">
        <v>2.4958339999999999E-7</v>
      </c>
      <c r="CB1398" s="186">
        <v>2.5237385E-6</v>
      </c>
      <c r="CC1398" s="186">
        <v>9.3192937E-14</v>
      </c>
      <c r="CD1398" s="164">
        <v>0</v>
      </c>
      <c r="CE1398"/>
      <c r="CF1398" s="330">
        <v>0</v>
      </c>
      <c r="CG1398" s="330">
        <v>0.14981116999999999</v>
      </c>
      <c r="CH1398" s="330">
        <v>0</v>
      </c>
      <c r="CI1398" s="330">
        <v>4.6561003000000002E-4</v>
      </c>
      <c r="CJ1398" s="329">
        <v>6.3036189999999997E-5</v>
      </c>
      <c r="CK1398" s="330">
        <v>0</v>
      </c>
      <c r="CL1398" s="330">
        <v>0</v>
      </c>
      <c r="CM1398" s="329">
        <v>5.0595841E-5</v>
      </c>
      <c r="CN1398" s="330">
        <v>0</v>
      </c>
      <c r="CO1398" s="330">
        <v>0.28393919000000001</v>
      </c>
      <c r="CP1398"/>
      <c r="CQ1398">
        <v>2.2471675999999999E-2</v>
      </c>
      <c r="CR1398">
        <v>7.5561581199999998E-3</v>
      </c>
      <c r="CS1398">
        <v>5.5937082200000002E-3</v>
      </c>
      <c r="CT1398">
        <v>5.5937082200000002E-3</v>
      </c>
      <c r="CU1398">
        <v>7.3488813999999998E-5</v>
      </c>
      <c r="CV1398" s="134"/>
      <c r="CW1398" s="384"/>
      <c r="CZ1398" s="11"/>
      <c r="DA1398" s="236"/>
      <c r="DB1398" s="47"/>
      <c r="DC1398"/>
      <c r="DD1398"/>
      <c r="DE1398"/>
      <c r="DF1398"/>
      <c r="DG1398"/>
      <c r="DH1398"/>
      <c r="DI1398"/>
      <c r="DJ1398"/>
      <c r="DK1398"/>
      <c r="DL1398"/>
    </row>
    <row r="1399" spans="1:116" ht="14.4" x14ac:dyDescent="0.3">
      <c r="A1399" t="s">
        <v>7274</v>
      </c>
      <c r="B1399" s="113" t="s">
        <v>2663</v>
      </c>
      <c r="C1399" s="182" t="s">
        <v>2732</v>
      </c>
      <c r="D1399" s="40" t="s">
        <v>2662</v>
      </c>
      <c r="E1399" s="181" t="s">
        <v>1318</v>
      </c>
      <c r="F1399" s="184" t="s">
        <v>4640</v>
      </c>
      <c r="G1399" s="184">
        <v>2.9616837149999999E-2</v>
      </c>
      <c r="H1399" s="184">
        <v>2.9480104999999998E-3</v>
      </c>
      <c r="I1399" s="184">
        <v>4.2483267999999996E-3</v>
      </c>
      <c r="J1399" s="328">
        <v>1.1081085E-4</v>
      </c>
      <c r="K1399" s="184">
        <v>2.2309689000000001E-2</v>
      </c>
      <c r="L1399" s="331">
        <v>2.6575587999999998E-3</v>
      </c>
      <c r="M1399" s="331">
        <v>1.590768E-3</v>
      </c>
      <c r="N1399" s="331">
        <v>1.9459047000000001E-3</v>
      </c>
      <c r="O1399" s="331">
        <v>1.0021057999999999E-3</v>
      </c>
      <c r="P1399" s="331">
        <v>0</v>
      </c>
      <c r="Q1399" s="184">
        <v>0</v>
      </c>
      <c r="R1399" s="331">
        <v>0</v>
      </c>
      <c r="S1399" s="331">
        <v>1.1081085E-4</v>
      </c>
      <c r="T1399" s="331">
        <v>0</v>
      </c>
      <c r="U1399" s="331">
        <v>0</v>
      </c>
      <c r="V1399" s="184">
        <v>0</v>
      </c>
      <c r="W1399" s="184">
        <v>0</v>
      </c>
      <c r="X1399" s="331">
        <v>0</v>
      </c>
      <c r="Y1399"/>
      <c r="Z1399" s="288">
        <v>0.14873126</v>
      </c>
      <c r="AA1399"/>
      <c r="AB1399" s="164">
        <v>2.4790321999999998</v>
      </c>
      <c r="AC1399" s="164">
        <v>1.8834648000000001</v>
      </c>
      <c r="AD1399" s="164">
        <v>0</v>
      </c>
      <c r="AE1399" s="164">
        <v>0</v>
      </c>
      <c r="AF1399" s="164">
        <v>1.9613998000000001E-2</v>
      </c>
      <c r="AG1399" s="164">
        <v>0</v>
      </c>
      <c r="AH1399" s="164">
        <v>0.57595344999999998</v>
      </c>
      <c r="AI1399"/>
      <c r="AJ1399" s="185">
        <v>3.6135033999999998E-3</v>
      </c>
      <c r="AK1399" s="185">
        <v>3.3703169999999998E-3</v>
      </c>
      <c r="AL1399" s="187">
        <v>1.3102771000000001E-4</v>
      </c>
      <c r="AM1399" s="187">
        <v>1.121587E-4</v>
      </c>
      <c r="AN1399" s="176">
        <v>2.0205737000000001E-7</v>
      </c>
      <c r="AO1399" s="176">
        <v>4.8456991999999997E-10</v>
      </c>
      <c r="AP1399" s="176">
        <v>1.5708501E-2</v>
      </c>
      <c r="AQ1399" s="192">
        <v>1.3802261000000001E-7</v>
      </c>
      <c r="AR1399" s="192">
        <v>4.1644753E-10</v>
      </c>
      <c r="AS1399" s="192">
        <v>1.1377940999999999E-14</v>
      </c>
      <c r="AT1399" s="193">
        <v>0</v>
      </c>
      <c r="AU1399" s="193">
        <v>0</v>
      </c>
      <c r="AV1399" s="192">
        <v>5.2145156999999998E-11</v>
      </c>
      <c r="AW1399" s="192">
        <v>6.3982619000000006E-8</v>
      </c>
      <c r="AX1399" s="192">
        <v>1.189164E-11</v>
      </c>
      <c r="AY1399" s="192">
        <v>5.6219375000000002E-11</v>
      </c>
      <c r="AZ1399" s="193">
        <v>0</v>
      </c>
      <c r="BA1399" s="193">
        <v>0</v>
      </c>
      <c r="BB1399" s="193">
        <v>0</v>
      </c>
      <c r="BC1399" s="193">
        <v>0</v>
      </c>
      <c r="BD1399" s="193">
        <v>0</v>
      </c>
      <c r="BE1399" s="193">
        <v>0</v>
      </c>
      <c r="BF1399" s="193">
        <v>0</v>
      </c>
      <c r="BG1399" s="193">
        <v>0</v>
      </c>
      <c r="BH1399" s="192">
        <v>4.2477490999999998E-6</v>
      </c>
      <c r="BI1399" s="193">
        <v>1.5704253000000001E-2</v>
      </c>
      <c r="BJ1399" s="193">
        <v>0</v>
      </c>
      <c r="BK1399" s="193">
        <v>0</v>
      </c>
      <c r="BL1399" s="193">
        <v>0</v>
      </c>
      <c r="BM1399"/>
      <c r="BN1399" s="186">
        <v>8.3458791999999999E-6</v>
      </c>
      <c r="BO1399" s="186">
        <v>3.8759335000000002E-7</v>
      </c>
      <c r="BP1399" s="186">
        <v>4.1470222000000003E-6</v>
      </c>
      <c r="BQ1399" s="164">
        <v>9.2642024000000003E-10</v>
      </c>
      <c r="BR1399" s="186">
        <v>1.2162389999999999E-6</v>
      </c>
      <c r="BS1399" s="186">
        <v>0</v>
      </c>
      <c r="BT1399" s="164">
        <v>0</v>
      </c>
      <c r="BU1399" s="186">
        <v>0</v>
      </c>
      <c r="BV1399" s="164">
        <v>0</v>
      </c>
      <c r="BW1399" s="164">
        <v>2.8260605999999998E-9</v>
      </c>
      <c r="BX1399" s="164">
        <v>0</v>
      </c>
      <c r="BY1399" s="164">
        <v>0</v>
      </c>
      <c r="BZ1399" s="164">
        <v>0</v>
      </c>
      <c r="CA1399" s="186">
        <v>3.9713015000000002E-7</v>
      </c>
      <c r="CB1399" s="186">
        <v>2.1941418999999998E-6</v>
      </c>
      <c r="CC1399" s="186">
        <v>1.4052190999999999E-13</v>
      </c>
      <c r="CD1399" s="164">
        <v>0</v>
      </c>
      <c r="CE1399"/>
      <c r="CF1399" s="330">
        <v>0</v>
      </c>
      <c r="CG1399" s="330">
        <v>0.14873126</v>
      </c>
      <c r="CH1399" s="330">
        <v>0</v>
      </c>
      <c r="CI1399" s="330">
        <v>2.6518572999999999E-4</v>
      </c>
      <c r="CJ1399" s="329">
        <v>1.0810289E-4</v>
      </c>
      <c r="CK1399" s="330">
        <v>0</v>
      </c>
      <c r="CL1399" s="330">
        <v>0</v>
      </c>
      <c r="CM1399" s="329">
        <v>4.1195961000000003E-5</v>
      </c>
      <c r="CN1399" s="330">
        <v>0</v>
      </c>
      <c r="CO1399" s="330">
        <v>0.25481577</v>
      </c>
      <c r="CP1399"/>
      <c r="CQ1399">
        <v>2.2309689000000001E-2</v>
      </c>
      <c r="CR1399">
        <v>7.1963372999999994E-3</v>
      </c>
      <c r="CS1399">
        <v>4.2483267999999996E-3</v>
      </c>
      <c r="CT1399">
        <v>4.2483267999999996E-3</v>
      </c>
      <c r="CU1399">
        <v>1.1081085E-4</v>
      </c>
      <c r="CV1399" s="134"/>
      <c r="CW1399" s="384"/>
      <c r="CZ1399" s="11"/>
      <c r="DA1399" s="236"/>
      <c r="DB1399" s="47"/>
      <c r="DC1399"/>
      <c r="DD1399"/>
      <c r="DE1399"/>
      <c r="DF1399"/>
      <c r="DG1399"/>
      <c r="DH1399"/>
      <c r="DI1399"/>
      <c r="DJ1399"/>
      <c r="DK1399"/>
      <c r="DL1399"/>
    </row>
    <row r="1400" spans="1:116" ht="14.4" x14ac:dyDescent="0.3">
      <c r="A1400" t="s">
        <v>7275</v>
      </c>
      <c r="B1400" s="113" t="s">
        <v>2663</v>
      </c>
      <c r="C1400" s="182" t="s">
        <v>2733</v>
      </c>
      <c r="D1400" s="40" t="s">
        <v>2662</v>
      </c>
      <c r="E1400" s="181" t="s">
        <v>1318</v>
      </c>
      <c r="F1400" s="184" t="s">
        <v>4641</v>
      </c>
      <c r="G1400" s="184">
        <v>5.1308256199999999E-2</v>
      </c>
      <c r="H1400" s="184">
        <v>3.3605833E-3</v>
      </c>
      <c r="I1400" s="184">
        <v>9.5888308999999994E-3</v>
      </c>
      <c r="J1400" s="328">
        <v>0</v>
      </c>
      <c r="K1400" s="184">
        <v>3.8358841999999997E-2</v>
      </c>
      <c r="L1400" s="331">
        <v>7.9992647999999993E-3</v>
      </c>
      <c r="M1400" s="331">
        <v>1.5895661E-3</v>
      </c>
      <c r="N1400" s="331">
        <v>1.8406674E-3</v>
      </c>
      <c r="O1400" s="331">
        <v>1.5199159E-3</v>
      </c>
      <c r="P1400" s="331">
        <v>0</v>
      </c>
      <c r="Q1400" s="331">
        <v>0</v>
      </c>
      <c r="R1400" s="331">
        <v>0</v>
      </c>
      <c r="S1400" s="331">
        <v>0</v>
      </c>
      <c r="T1400" s="331">
        <v>0</v>
      </c>
      <c r="U1400" s="184">
        <v>0</v>
      </c>
      <c r="V1400" s="184">
        <v>0</v>
      </c>
      <c r="W1400" s="184">
        <v>0</v>
      </c>
      <c r="X1400" s="184">
        <v>0</v>
      </c>
      <c r="Y1400"/>
      <c r="Z1400" s="288">
        <v>0.25572561333333332</v>
      </c>
      <c r="AA1400"/>
      <c r="AB1400" s="164">
        <v>3.5865497</v>
      </c>
      <c r="AC1400" s="164">
        <v>3.5865497</v>
      </c>
      <c r="AD1400" s="164">
        <v>0</v>
      </c>
      <c r="AE1400" s="164">
        <v>0</v>
      </c>
      <c r="AF1400" s="164">
        <v>0</v>
      </c>
      <c r="AG1400" s="164">
        <v>0</v>
      </c>
      <c r="AH1400" s="164">
        <v>0</v>
      </c>
      <c r="AI1400"/>
      <c r="AJ1400" s="185">
        <v>7.2785526E-3</v>
      </c>
      <c r="AK1400" s="185">
        <v>6.7800539000000002E-3</v>
      </c>
      <c r="AL1400" s="185">
        <v>2.4241911999999999E-4</v>
      </c>
      <c r="AM1400" s="185">
        <v>2.5607964999999999E-4</v>
      </c>
      <c r="AN1400" s="176">
        <v>4.0647804999999999E-7</v>
      </c>
      <c r="AO1400" s="176">
        <v>8.9652040000000005E-10</v>
      </c>
      <c r="AP1400" s="176">
        <v>3.5865497000000003E-2</v>
      </c>
      <c r="AQ1400" s="192">
        <v>2.3731336999999999E-7</v>
      </c>
      <c r="AR1400" s="192">
        <v>7.1603171999999997E-10</v>
      </c>
      <c r="AS1400" s="192">
        <v>1.9563010000000002E-14</v>
      </c>
      <c r="AT1400" s="193">
        <v>0</v>
      </c>
      <c r="AU1400" s="193">
        <v>0</v>
      </c>
      <c r="AV1400" s="192">
        <v>4.9325073999999999E-11</v>
      </c>
      <c r="AW1400" s="192">
        <v>1.6911534999999999E-7</v>
      </c>
      <c r="AX1400" s="192">
        <v>1.1248523E-11</v>
      </c>
      <c r="AY1400" s="192">
        <v>1.6922059E-10</v>
      </c>
      <c r="AZ1400" s="193">
        <v>0</v>
      </c>
      <c r="BA1400" s="193">
        <v>0</v>
      </c>
      <c r="BB1400" s="193">
        <v>0</v>
      </c>
      <c r="BC1400" s="193">
        <v>0</v>
      </c>
      <c r="BD1400" s="193">
        <v>0</v>
      </c>
      <c r="BE1400" s="193">
        <v>0</v>
      </c>
      <c r="BF1400" s="193">
        <v>0</v>
      </c>
      <c r="BG1400" s="193">
        <v>0</v>
      </c>
      <c r="BH1400" s="192">
        <v>0</v>
      </c>
      <c r="BI1400" s="193">
        <v>3.5865497000000003E-2</v>
      </c>
      <c r="BJ1400" s="193">
        <v>0</v>
      </c>
      <c r="BK1400" s="193">
        <v>0</v>
      </c>
      <c r="BL1400" s="193">
        <v>0</v>
      </c>
      <c r="BM1400"/>
      <c r="BN1400" s="186">
        <v>1.5380208000000001E-5</v>
      </c>
      <c r="BO1400" s="186">
        <v>1.1666578999999999E-6</v>
      </c>
      <c r="BP1400" s="186">
        <v>7.1303087E-6</v>
      </c>
      <c r="BQ1400" s="164">
        <v>8.7631814000000002E-10</v>
      </c>
      <c r="BR1400" s="186">
        <v>2.3214626999999999E-6</v>
      </c>
      <c r="BS1400" s="186">
        <v>0</v>
      </c>
      <c r="BT1400" s="164">
        <v>0</v>
      </c>
      <c r="BU1400" s="186">
        <v>0</v>
      </c>
      <c r="BV1400" s="164">
        <v>0</v>
      </c>
      <c r="BW1400" s="164">
        <v>2.6732232000000002E-9</v>
      </c>
      <c r="BX1400" s="164">
        <v>0</v>
      </c>
      <c r="BY1400" s="164">
        <v>0</v>
      </c>
      <c r="BZ1400" s="164">
        <v>0</v>
      </c>
      <c r="CA1400" s="186">
        <v>4.2758502000000002E-7</v>
      </c>
      <c r="CB1400" s="186">
        <v>4.3306441999999999E-6</v>
      </c>
      <c r="CC1400" s="186">
        <v>0</v>
      </c>
      <c r="CD1400" s="164">
        <v>0</v>
      </c>
      <c r="CE1400"/>
      <c r="CF1400" s="330">
        <v>0</v>
      </c>
      <c r="CG1400" s="330">
        <v>0.25572560999999999</v>
      </c>
      <c r="CH1400" s="330">
        <v>0</v>
      </c>
      <c r="CI1400" s="330">
        <v>7.9821033000000003E-4</v>
      </c>
      <c r="CJ1400" s="329">
        <v>1.0802122E-4</v>
      </c>
      <c r="CK1400" s="330">
        <v>0</v>
      </c>
      <c r="CL1400" s="330">
        <v>0</v>
      </c>
      <c r="CM1400" s="329">
        <v>8.6682649999999999E-5</v>
      </c>
      <c r="CN1400" s="330">
        <v>0</v>
      </c>
      <c r="CO1400" s="330">
        <v>0.48722939999999998</v>
      </c>
      <c r="CP1400"/>
      <c r="CQ1400">
        <v>3.8358841999999997E-2</v>
      </c>
      <c r="CR1400">
        <v>1.29494142E-2</v>
      </c>
      <c r="CS1400">
        <v>9.5888308999999994E-3</v>
      </c>
      <c r="CT1400">
        <v>9.5888308999999994E-3</v>
      </c>
      <c r="CU1400">
        <v>0</v>
      </c>
      <c r="CV1400" s="134"/>
      <c r="CW1400" s="384"/>
      <c r="CZ1400" s="11"/>
      <c r="DA1400" s="236"/>
      <c r="DB1400" s="47"/>
      <c r="DC1400"/>
      <c r="DD1400"/>
      <c r="DE1400"/>
      <c r="DF1400"/>
      <c r="DG1400"/>
      <c r="DH1400"/>
      <c r="DI1400"/>
      <c r="DJ1400"/>
      <c r="DK1400"/>
      <c r="DL1400"/>
    </row>
    <row r="1401" spans="1:116" ht="14.4" x14ac:dyDescent="0.3">
      <c r="A1401" t="s">
        <v>7276</v>
      </c>
      <c r="B1401" s="113" t="s">
        <v>2663</v>
      </c>
      <c r="C1401" s="182" t="s">
        <v>2734</v>
      </c>
      <c r="D1401" s="40" t="s">
        <v>2662</v>
      </c>
      <c r="E1401" s="181" t="s">
        <v>1318</v>
      </c>
      <c r="F1401" s="184" t="s">
        <v>7277</v>
      </c>
      <c r="G1401" s="184">
        <v>9.3613840499999993E-3</v>
      </c>
      <c r="H1401" s="184">
        <v>9.7602856000000003E-4</v>
      </c>
      <c r="I1401" s="184">
        <v>1.1951835799999999E-3</v>
      </c>
      <c r="J1401" s="328">
        <v>1.5606651E-4</v>
      </c>
      <c r="K1401" s="331">
        <v>7.0341053999999998E-3</v>
      </c>
      <c r="L1401" s="331">
        <v>6.6046648999999995E-4</v>
      </c>
      <c r="M1401" s="184">
        <v>5.3471708999999995E-4</v>
      </c>
      <c r="N1401" s="184">
        <v>6.5875966000000005E-4</v>
      </c>
      <c r="O1401" s="184">
        <v>3.1726889999999998E-4</v>
      </c>
      <c r="P1401" s="331">
        <v>0</v>
      </c>
      <c r="Q1401" s="184">
        <v>0</v>
      </c>
      <c r="R1401" s="184">
        <v>0</v>
      </c>
      <c r="S1401" s="331">
        <v>1.5606651E-4</v>
      </c>
      <c r="T1401" s="331">
        <v>0</v>
      </c>
      <c r="U1401" s="184">
        <v>0</v>
      </c>
      <c r="V1401" s="184">
        <v>0</v>
      </c>
      <c r="W1401" s="184">
        <v>0</v>
      </c>
      <c r="X1401" s="184">
        <v>0</v>
      </c>
      <c r="Y1401"/>
      <c r="Z1401" s="288">
        <v>4.6894036E-2</v>
      </c>
      <c r="AA1401"/>
      <c r="AB1401" s="164">
        <v>1.3711774000000001</v>
      </c>
      <c r="AC1401" s="164">
        <v>0.56368194000000005</v>
      </c>
      <c r="AD1401" s="164">
        <v>0</v>
      </c>
      <c r="AE1401" s="164">
        <v>0</v>
      </c>
      <c r="AF1401" s="164">
        <v>0</v>
      </c>
      <c r="AG1401" s="164">
        <v>6.6430153999999996E-3</v>
      </c>
      <c r="AH1401" s="164">
        <v>0.80085240000000002</v>
      </c>
      <c r="AI1401"/>
      <c r="AJ1401" s="185">
        <v>1.0813552000000001E-3</v>
      </c>
      <c r="AK1401" s="185">
        <v>1.0092505999999999E-3</v>
      </c>
      <c r="AL1401" s="185">
        <v>4.0371933999999998E-5</v>
      </c>
      <c r="AM1401" s="185">
        <v>3.1732610000000002E-5</v>
      </c>
      <c r="AN1401" s="176">
        <v>6.0506632000000002E-8</v>
      </c>
      <c r="AO1401" s="176">
        <v>1.4930449000000001E-10</v>
      </c>
      <c r="AP1401" s="176">
        <v>4.4443431000000004E-3</v>
      </c>
      <c r="AQ1401" s="192">
        <v>4.3517665000000002E-8</v>
      </c>
      <c r="AR1401" s="192">
        <v>1.3130329999999999E-10</v>
      </c>
      <c r="AS1401" s="192">
        <v>3.5873937000000002E-15</v>
      </c>
      <c r="AT1401" s="193">
        <v>0</v>
      </c>
      <c r="AU1401" s="193">
        <v>0</v>
      </c>
      <c r="AV1401" s="192">
        <v>1.7653037E-11</v>
      </c>
      <c r="AW1401" s="192">
        <v>1.6971313000000001E-8</v>
      </c>
      <c r="AX1401" s="192">
        <v>4.0257534999999999E-12</v>
      </c>
      <c r="AY1401" s="192">
        <v>1.397185E-11</v>
      </c>
      <c r="AZ1401" s="193">
        <v>0</v>
      </c>
      <c r="BA1401" s="193">
        <v>0</v>
      </c>
      <c r="BB1401" s="193">
        <v>0</v>
      </c>
      <c r="BC1401" s="193">
        <v>0</v>
      </c>
      <c r="BD1401" s="193">
        <v>0</v>
      </c>
      <c r="BE1401" s="193">
        <v>0</v>
      </c>
      <c r="BF1401" s="193">
        <v>0</v>
      </c>
      <c r="BG1401" s="193">
        <v>0</v>
      </c>
      <c r="BH1401" s="192">
        <v>5.9825497000000002E-6</v>
      </c>
      <c r="BI1401" s="193">
        <v>4.4383605000000003E-3</v>
      </c>
      <c r="BJ1401" s="193">
        <v>0</v>
      </c>
      <c r="BK1401" s="193">
        <v>0</v>
      </c>
      <c r="BL1401" s="193">
        <v>0</v>
      </c>
      <c r="BM1401"/>
      <c r="BN1401" s="186">
        <v>2.5506024999999999E-6</v>
      </c>
      <c r="BO1401" s="186">
        <v>9.6326155999999995E-8</v>
      </c>
      <c r="BP1401" s="186">
        <v>1.3075300999999999E-6</v>
      </c>
      <c r="BQ1401" s="164">
        <v>3.1362701999999999E-10</v>
      </c>
      <c r="BR1401" s="186">
        <v>3.6332826999999998E-7</v>
      </c>
      <c r="BS1401" s="186">
        <v>0</v>
      </c>
      <c r="BT1401" s="164">
        <v>0</v>
      </c>
      <c r="BU1401" s="186">
        <v>0</v>
      </c>
      <c r="BV1401" s="164">
        <v>0</v>
      </c>
      <c r="BW1401" s="164">
        <v>9.5672451000000001E-10</v>
      </c>
      <c r="BX1401" s="164">
        <v>0</v>
      </c>
      <c r="BY1401" s="164">
        <v>0</v>
      </c>
      <c r="BZ1401" s="164">
        <v>0</v>
      </c>
      <c r="CA1401" s="186">
        <v>1.3217832E-7</v>
      </c>
      <c r="CB1401" s="186">
        <v>6.4996901999999998E-7</v>
      </c>
      <c r="CC1401" s="186">
        <v>1.9791170999999999E-13</v>
      </c>
      <c r="CD1401" s="164">
        <v>0</v>
      </c>
      <c r="CE1401"/>
      <c r="CF1401" s="330">
        <v>0</v>
      </c>
      <c r="CG1401" s="330">
        <v>4.6894036E-2</v>
      </c>
      <c r="CH1401" s="330">
        <v>0</v>
      </c>
      <c r="CI1401" s="330">
        <v>6.5904952999999998E-5</v>
      </c>
      <c r="CJ1401" s="329">
        <v>3.6337456999999998E-5</v>
      </c>
      <c r="CK1401" s="330">
        <v>0</v>
      </c>
      <c r="CL1401" s="330">
        <v>0</v>
      </c>
      <c r="CM1401" s="329">
        <v>1.1939467E-5</v>
      </c>
      <c r="CN1401" s="330">
        <v>0</v>
      </c>
      <c r="CO1401" s="330">
        <v>7.6173236000000005E-2</v>
      </c>
      <c r="CP1401"/>
      <c r="CQ1401">
        <v>7.0341053999999998E-3</v>
      </c>
      <c r="CR1401">
        <v>2.1712121399999999E-3</v>
      </c>
      <c r="CS1401">
        <v>1.1951835799999999E-3</v>
      </c>
      <c r="CT1401">
        <v>1.1951835799999999E-3</v>
      </c>
      <c r="CU1401">
        <v>1.5606651E-4</v>
      </c>
      <c r="CV1401" s="134"/>
      <c r="CW1401" s="384"/>
      <c r="CZ1401" s="11"/>
      <c r="DA1401" s="236"/>
      <c r="DB1401" s="47"/>
      <c r="DC1401"/>
      <c r="DD1401"/>
      <c r="DE1401"/>
      <c r="DF1401"/>
      <c r="DG1401"/>
      <c r="DH1401"/>
      <c r="DI1401"/>
      <c r="DJ1401"/>
      <c r="DK1401"/>
      <c r="DL1401"/>
    </row>
    <row r="1402" spans="1:116" ht="14.4" x14ac:dyDescent="0.3">
      <c r="A1402" s="39" t="s">
        <v>7278</v>
      </c>
      <c r="B1402" s="113" t="s">
        <v>2663</v>
      </c>
      <c r="C1402" s="182" t="s">
        <v>2735</v>
      </c>
      <c r="D1402" s="40" t="s">
        <v>2662</v>
      </c>
      <c r="E1402" s="181" t="s">
        <v>1318</v>
      </c>
      <c r="F1402" s="184" t="s">
        <v>4642</v>
      </c>
      <c r="G1402" s="184">
        <v>3.0551454243000001E-2</v>
      </c>
      <c r="H1402" s="184">
        <v>3.2296389999999999E-3</v>
      </c>
      <c r="I1402" s="184">
        <v>4.1307534000000002E-3</v>
      </c>
      <c r="J1402" s="328">
        <v>8.4921843000000002E-5</v>
      </c>
      <c r="K1402" s="184">
        <v>2.3106140000000001E-2</v>
      </c>
      <c r="L1402" s="184">
        <v>2.3616407000000002E-3</v>
      </c>
      <c r="M1402" s="184">
        <v>1.7691127E-3</v>
      </c>
      <c r="N1402" s="184">
        <v>2.1759796E-3</v>
      </c>
      <c r="O1402" s="184">
        <v>1.0536593999999999E-3</v>
      </c>
      <c r="P1402" s="331">
        <v>0</v>
      </c>
      <c r="Q1402" s="184">
        <v>0</v>
      </c>
      <c r="R1402" s="331">
        <v>0</v>
      </c>
      <c r="S1402" s="331">
        <v>8.4921843000000002E-5</v>
      </c>
      <c r="T1402" s="331">
        <v>0</v>
      </c>
      <c r="U1402" s="331">
        <v>0</v>
      </c>
      <c r="V1402" s="184">
        <v>0</v>
      </c>
      <c r="W1402" s="184">
        <v>0</v>
      </c>
      <c r="X1402" s="331">
        <v>0</v>
      </c>
      <c r="Y1402"/>
      <c r="Z1402" s="288">
        <v>0.15404093333333335</v>
      </c>
      <c r="AA1402"/>
      <c r="AB1402" s="164">
        <v>2.3604291000000002</v>
      </c>
      <c r="AC1402" s="164">
        <v>1.9185014</v>
      </c>
      <c r="AD1402" s="164">
        <v>0</v>
      </c>
      <c r="AE1402" s="164">
        <v>0</v>
      </c>
      <c r="AF1402" s="164">
        <v>3.8712355E-3</v>
      </c>
      <c r="AG1402" s="164">
        <v>7.4636110000000002E-3</v>
      </c>
      <c r="AH1402" s="164">
        <v>0.43059291</v>
      </c>
      <c r="AI1402"/>
      <c r="AJ1402" s="185">
        <v>3.6196627999999999E-3</v>
      </c>
      <c r="AK1402" s="185">
        <v>3.3764559999999999E-3</v>
      </c>
      <c r="AL1402" s="185">
        <v>1.3373536E-4</v>
      </c>
      <c r="AM1402" s="185">
        <v>1.0947142E-4</v>
      </c>
      <c r="AN1402" s="176">
        <v>2.0242542E-7</v>
      </c>
      <c r="AO1402" s="176">
        <v>4.9458340999999995E-10</v>
      </c>
      <c r="AP1402" s="176">
        <v>1.5332132E-2</v>
      </c>
      <c r="AQ1402" s="192">
        <v>1.4294998E-7</v>
      </c>
      <c r="AR1402" s="192">
        <v>4.3131460999999999E-10</v>
      </c>
      <c r="AS1402" s="192">
        <v>1.1784131000000001E-14</v>
      </c>
      <c r="AT1402" s="193">
        <v>0</v>
      </c>
      <c r="AU1402" s="193">
        <v>0</v>
      </c>
      <c r="AV1402" s="192">
        <v>5.8310565E-11</v>
      </c>
      <c r="AW1402" s="192">
        <v>5.9417124000000002E-8</v>
      </c>
      <c r="AX1402" s="192">
        <v>1.3297652999999999E-11</v>
      </c>
      <c r="AY1402" s="192">
        <v>4.9959371E-11</v>
      </c>
      <c r="AZ1402" s="193">
        <v>0</v>
      </c>
      <c r="BA1402" s="193">
        <v>0</v>
      </c>
      <c r="BB1402" s="193">
        <v>0</v>
      </c>
      <c r="BC1402" s="193">
        <v>0</v>
      </c>
      <c r="BD1402" s="193">
        <v>0</v>
      </c>
      <c r="BE1402" s="193">
        <v>0</v>
      </c>
      <c r="BF1402" s="193">
        <v>0</v>
      </c>
      <c r="BG1402" s="193">
        <v>0</v>
      </c>
      <c r="BH1402" s="193">
        <v>3.2553373000000002E-6</v>
      </c>
      <c r="BI1402" s="193">
        <v>1.5328876E-2</v>
      </c>
      <c r="BJ1402" s="193">
        <v>0</v>
      </c>
      <c r="BK1402" s="193">
        <v>0</v>
      </c>
      <c r="BL1402" s="193">
        <v>0</v>
      </c>
      <c r="BM1402"/>
      <c r="BN1402" s="186">
        <v>8.5267239999999998E-6</v>
      </c>
      <c r="BO1402" s="186">
        <v>3.44435E-7</v>
      </c>
      <c r="BP1402" s="186">
        <v>4.2950699000000003E-6</v>
      </c>
      <c r="BQ1402" s="164">
        <v>1.035956E-9</v>
      </c>
      <c r="BR1402" s="186">
        <v>1.2268325999999999E-6</v>
      </c>
      <c r="BS1402" s="186">
        <v>0</v>
      </c>
      <c r="BT1402" s="164">
        <v>0</v>
      </c>
      <c r="BU1402" s="186">
        <v>0</v>
      </c>
      <c r="BV1402" s="164">
        <v>0</v>
      </c>
      <c r="BW1402" s="164">
        <v>3.1602011999999999E-9</v>
      </c>
      <c r="BX1402" s="164">
        <v>0</v>
      </c>
      <c r="BY1402" s="164">
        <v>0</v>
      </c>
      <c r="BZ1402" s="164">
        <v>0</v>
      </c>
      <c r="CA1402" s="186">
        <v>4.3830867999999999E-7</v>
      </c>
      <c r="CB1402" s="186">
        <v>2.2178816000000001E-6</v>
      </c>
      <c r="CC1402" s="164">
        <v>1.0769144E-13</v>
      </c>
      <c r="CD1402" s="164">
        <v>0</v>
      </c>
      <c r="CE1402"/>
      <c r="CF1402" s="330">
        <v>0</v>
      </c>
      <c r="CG1402" s="330">
        <v>0.15404092999999999</v>
      </c>
      <c r="CH1402" s="330">
        <v>0</v>
      </c>
      <c r="CI1402" s="330">
        <v>2.3565741E-4</v>
      </c>
      <c r="CJ1402" s="329">
        <v>1.2022256E-4</v>
      </c>
      <c r="CK1402" s="330">
        <v>0</v>
      </c>
      <c r="CL1402" s="330">
        <v>0</v>
      </c>
      <c r="CM1402" s="329">
        <v>4.0677080000000003E-5</v>
      </c>
      <c r="CN1402" s="330">
        <v>0</v>
      </c>
      <c r="CO1402" s="330">
        <v>0.25933177000000002</v>
      </c>
      <c r="CP1402"/>
      <c r="CQ1402">
        <v>2.3106140000000001E-2</v>
      </c>
      <c r="CR1402">
        <v>7.3603924000000005E-3</v>
      </c>
      <c r="CS1402">
        <v>4.1307534000000002E-3</v>
      </c>
      <c r="CT1402">
        <v>4.1307534000000002E-3</v>
      </c>
      <c r="CU1402">
        <v>8.4921843000000002E-5</v>
      </c>
      <c r="CV1402" s="134"/>
      <c r="CW1402" s="384"/>
      <c r="CZ1402" s="11"/>
      <c r="DA1402" s="236"/>
      <c r="DB1402" s="40"/>
      <c r="DC1402"/>
      <c r="DD1402"/>
      <c r="DE1402"/>
      <c r="DF1402"/>
      <c r="DG1402"/>
      <c r="DH1402"/>
      <c r="DI1402"/>
      <c r="DJ1402"/>
      <c r="DK1402"/>
      <c r="DL1402"/>
    </row>
    <row r="1403" spans="1:116" ht="14.4" x14ac:dyDescent="0.3">
      <c r="A1403" t="s">
        <v>7279</v>
      </c>
      <c r="B1403" s="113" t="s">
        <v>2663</v>
      </c>
      <c r="C1403" s="182" t="s">
        <v>2736</v>
      </c>
      <c r="D1403" s="40" t="s">
        <v>2662</v>
      </c>
      <c r="E1403" s="181" t="s">
        <v>1318</v>
      </c>
      <c r="F1403" s="184" t="s">
        <v>4643</v>
      </c>
      <c r="G1403" s="184">
        <v>1.0842852530000001E-2</v>
      </c>
      <c r="H1403" s="184">
        <v>6.8849031E-4</v>
      </c>
      <c r="I1403" s="184">
        <v>1.95004796E-3</v>
      </c>
      <c r="J1403" s="328">
        <v>1.5759696000000001E-4</v>
      </c>
      <c r="K1403" s="331">
        <v>8.0467173000000006E-3</v>
      </c>
      <c r="L1403" s="331">
        <v>1.6267833E-3</v>
      </c>
      <c r="M1403" s="331">
        <v>3.2326465999999999E-4</v>
      </c>
      <c r="N1403" s="331">
        <v>3.7433026999999998E-4</v>
      </c>
      <c r="O1403" s="331">
        <v>3.1416004000000002E-4</v>
      </c>
      <c r="P1403" s="331">
        <v>0</v>
      </c>
      <c r="Q1403" s="184">
        <v>0</v>
      </c>
      <c r="R1403" s="184">
        <v>0</v>
      </c>
      <c r="S1403" s="331">
        <v>1.5759696000000001E-4</v>
      </c>
      <c r="T1403" s="184">
        <v>0</v>
      </c>
      <c r="U1403" s="184">
        <v>0</v>
      </c>
      <c r="V1403" s="184">
        <v>0</v>
      </c>
      <c r="W1403" s="184">
        <v>0</v>
      </c>
      <c r="X1403" s="331">
        <v>0</v>
      </c>
      <c r="Y1403"/>
      <c r="Z1403" s="288">
        <v>5.3644782000000009E-2</v>
      </c>
      <c r="AA1403"/>
      <c r="AB1403" s="164">
        <v>1.5487508999999999</v>
      </c>
      <c r="AC1403" s="164">
        <v>0.72938442999999997</v>
      </c>
      <c r="AD1403" s="164">
        <v>0</v>
      </c>
      <c r="AE1403" s="164">
        <v>0</v>
      </c>
      <c r="AF1403" s="164">
        <v>0</v>
      </c>
      <c r="AG1403" s="164">
        <v>0</v>
      </c>
      <c r="AH1403" s="164">
        <v>0.81936651999999999</v>
      </c>
      <c r="AI1403"/>
      <c r="AJ1403" s="185">
        <v>1.5081883E-3</v>
      </c>
      <c r="AK1403" s="185">
        <v>1.4055264E-3</v>
      </c>
      <c r="AL1403" s="187">
        <v>5.0540702999999997E-5</v>
      </c>
      <c r="AM1403" s="187">
        <v>5.2121182000000002E-5</v>
      </c>
      <c r="AN1403" s="176">
        <v>8.4264171999999995E-8</v>
      </c>
      <c r="AO1403" s="176">
        <v>1.8691087999999999E-10</v>
      </c>
      <c r="AP1403" s="176">
        <v>7.2998854999999996E-3</v>
      </c>
      <c r="AQ1403" s="192">
        <v>4.9782357999999997E-8</v>
      </c>
      <c r="AR1403" s="192">
        <v>1.5020539000000001E-10</v>
      </c>
      <c r="AS1403" s="192">
        <v>4.1038258000000002E-15</v>
      </c>
      <c r="AT1403" s="193">
        <v>0</v>
      </c>
      <c r="AU1403" s="193">
        <v>0</v>
      </c>
      <c r="AV1403" s="192">
        <v>1.0031073000000001E-11</v>
      </c>
      <c r="AW1403" s="192">
        <v>3.4471783E-8</v>
      </c>
      <c r="AX1403" s="192">
        <v>2.2875738999999999E-12</v>
      </c>
      <c r="AY1403" s="192">
        <v>3.4413816E-11</v>
      </c>
      <c r="AZ1403" s="193">
        <v>0</v>
      </c>
      <c r="BA1403" s="193">
        <v>0</v>
      </c>
      <c r="BB1403" s="193">
        <v>0</v>
      </c>
      <c r="BC1403" s="193">
        <v>0</v>
      </c>
      <c r="BD1403" s="193">
        <v>0</v>
      </c>
      <c r="BE1403" s="193">
        <v>0</v>
      </c>
      <c r="BF1403" s="193">
        <v>0</v>
      </c>
      <c r="BG1403" s="193">
        <v>0</v>
      </c>
      <c r="BH1403" s="192">
        <v>6.0412166999999999E-6</v>
      </c>
      <c r="BI1403" s="193">
        <v>7.2938443000000004E-3</v>
      </c>
      <c r="BJ1403" s="193">
        <v>0</v>
      </c>
      <c r="BK1403" s="193">
        <v>0</v>
      </c>
      <c r="BL1403" s="193">
        <v>0</v>
      </c>
      <c r="BM1403"/>
      <c r="BN1403" s="186">
        <v>3.1780421000000001E-6</v>
      </c>
      <c r="BO1403" s="186">
        <v>2.3725925E-7</v>
      </c>
      <c r="BP1403" s="186">
        <v>1.4957588999999999E-6</v>
      </c>
      <c r="BQ1403" s="164">
        <v>1.7821383999999999E-10</v>
      </c>
      <c r="BR1403" s="186">
        <v>4.7663702E-7</v>
      </c>
      <c r="BS1403" s="186">
        <v>0</v>
      </c>
      <c r="BT1403" s="164">
        <v>0</v>
      </c>
      <c r="BU1403" s="186">
        <v>0</v>
      </c>
      <c r="BV1403" s="164">
        <v>0</v>
      </c>
      <c r="BW1403" s="164">
        <v>5.4364432000000001E-10</v>
      </c>
      <c r="BX1403" s="164">
        <v>0</v>
      </c>
      <c r="BY1403" s="164">
        <v>0</v>
      </c>
      <c r="BZ1403" s="164">
        <v>0</v>
      </c>
      <c r="CA1403" s="186">
        <v>8.6956511000000002E-8</v>
      </c>
      <c r="CB1403" s="186">
        <v>8.8070839000000004E-7</v>
      </c>
      <c r="CC1403" s="186">
        <v>1.9985250000000001E-13</v>
      </c>
      <c r="CD1403" s="164">
        <v>0</v>
      </c>
      <c r="CE1403"/>
      <c r="CF1403" s="330">
        <v>0</v>
      </c>
      <c r="CG1403" s="330">
        <v>5.3644782000000002E-2</v>
      </c>
      <c r="CH1403" s="330">
        <v>0</v>
      </c>
      <c r="CI1403" s="330">
        <v>1.6232932000000001E-4</v>
      </c>
      <c r="CJ1403" s="329">
        <v>2.1967907999999999E-5</v>
      </c>
      <c r="CK1403" s="330">
        <v>0</v>
      </c>
      <c r="CL1403" s="330">
        <v>0</v>
      </c>
      <c r="CM1403" s="329">
        <v>1.7754538000000001E-5</v>
      </c>
      <c r="CN1403" s="330">
        <v>0</v>
      </c>
      <c r="CO1403" s="330">
        <v>9.9086186000000007E-2</v>
      </c>
      <c r="CP1403"/>
      <c r="CQ1403">
        <v>8.0467173000000006E-3</v>
      </c>
      <c r="CR1403">
        <v>2.63853827E-3</v>
      </c>
      <c r="CS1403">
        <v>1.95004796E-3</v>
      </c>
      <c r="CT1403">
        <v>1.95004796E-3</v>
      </c>
      <c r="CU1403">
        <v>1.5759696000000001E-4</v>
      </c>
      <c r="CV1403" s="134"/>
      <c r="CW1403" s="384"/>
      <c r="CZ1403" s="11"/>
      <c r="DA1403" s="236"/>
      <c r="DB1403" s="47"/>
      <c r="DC1403"/>
      <c r="DD1403"/>
      <c r="DE1403"/>
      <c r="DF1403"/>
      <c r="DG1403"/>
      <c r="DH1403"/>
      <c r="DI1403"/>
      <c r="DJ1403"/>
      <c r="DK1403"/>
      <c r="DL1403"/>
    </row>
    <row r="1404" spans="1:116" ht="14.4" x14ac:dyDescent="0.3">
      <c r="A1404" t="s">
        <v>7280</v>
      </c>
      <c r="B1404" s="113" t="s">
        <v>2663</v>
      </c>
      <c r="C1404" s="182" t="s">
        <v>2737</v>
      </c>
      <c r="D1404" s="40" t="s">
        <v>2662</v>
      </c>
      <c r="E1404" s="181" t="s">
        <v>1318</v>
      </c>
      <c r="F1404" s="184" t="s">
        <v>4644</v>
      </c>
      <c r="G1404" s="184">
        <v>4.7963367813999999E-2</v>
      </c>
      <c r="H1404" s="184">
        <v>3.1402911000000004E-3</v>
      </c>
      <c r="I1404" s="184">
        <v>8.9596347999999996E-3</v>
      </c>
      <c r="J1404" s="328">
        <v>1.3307914E-5</v>
      </c>
      <c r="K1404" s="184">
        <v>3.5850133999999999E-2</v>
      </c>
      <c r="L1404" s="184">
        <v>7.4741755000000002E-3</v>
      </c>
      <c r="M1404" s="184">
        <v>1.4854593000000001E-3</v>
      </c>
      <c r="N1404" s="331">
        <v>1.7203857000000001E-3</v>
      </c>
      <c r="O1404" s="331">
        <v>1.4199054000000001E-3</v>
      </c>
      <c r="P1404" s="331">
        <v>0</v>
      </c>
      <c r="Q1404" s="331">
        <v>0</v>
      </c>
      <c r="R1404" s="331">
        <v>0</v>
      </c>
      <c r="S1404" s="331">
        <v>1.3307914E-5</v>
      </c>
      <c r="T1404" s="331">
        <v>0</v>
      </c>
      <c r="U1404" s="331">
        <v>0</v>
      </c>
      <c r="V1404" s="184">
        <v>0</v>
      </c>
      <c r="W1404" s="184">
        <v>0</v>
      </c>
      <c r="X1404" s="184">
        <v>0</v>
      </c>
      <c r="Y1404"/>
      <c r="Z1404" s="288">
        <v>0.23900089333333333</v>
      </c>
      <c r="AA1404"/>
      <c r="AB1404" s="164">
        <v>3.3972758999999999</v>
      </c>
      <c r="AC1404" s="164">
        <v>3.349872</v>
      </c>
      <c r="AD1404" s="164">
        <v>0</v>
      </c>
      <c r="AE1404" s="164">
        <v>0</v>
      </c>
      <c r="AF1404" s="164">
        <v>0</v>
      </c>
      <c r="AG1404" s="164">
        <v>4.7403849999999997E-2</v>
      </c>
      <c r="AH1404" s="164">
        <v>0</v>
      </c>
      <c r="AI1404"/>
      <c r="AJ1404" s="185">
        <v>6.8016266000000001E-3</v>
      </c>
      <c r="AK1404" s="185">
        <v>6.3358883000000001E-3</v>
      </c>
      <c r="AL1404" s="185">
        <v>2.2655378E-4</v>
      </c>
      <c r="AM1404" s="187">
        <v>2.3918451E-4</v>
      </c>
      <c r="AN1404" s="176">
        <v>3.7984942000000002E-7</v>
      </c>
      <c r="AO1404" s="176">
        <v>8.3784683E-10</v>
      </c>
      <c r="AP1404" s="176">
        <v>3.3499229999999998E-2</v>
      </c>
      <c r="AQ1404" s="192">
        <v>2.2179283E-7</v>
      </c>
      <c r="AR1404" s="192">
        <v>6.692025E-10</v>
      </c>
      <c r="AS1404" s="192">
        <v>1.8283568E-14</v>
      </c>
      <c r="AT1404" s="193">
        <v>0</v>
      </c>
      <c r="AU1404" s="193">
        <v>0</v>
      </c>
      <c r="AV1404" s="192">
        <v>4.6101839999999997E-11</v>
      </c>
      <c r="AW1404" s="192">
        <v>1.5801049E-7</v>
      </c>
      <c r="AX1404" s="192">
        <v>1.0513468E-11</v>
      </c>
      <c r="AY1404" s="192">
        <v>1.5811258E-10</v>
      </c>
      <c r="AZ1404" s="193">
        <v>0</v>
      </c>
      <c r="BA1404" s="193">
        <v>0</v>
      </c>
      <c r="BB1404" s="193">
        <v>0</v>
      </c>
      <c r="BC1404" s="193">
        <v>0</v>
      </c>
      <c r="BD1404" s="193">
        <v>0</v>
      </c>
      <c r="BE1404" s="193">
        <v>0</v>
      </c>
      <c r="BF1404" s="193">
        <v>0</v>
      </c>
      <c r="BG1404" s="193">
        <v>0</v>
      </c>
      <c r="BH1404" s="192">
        <v>5.1013672E-7</v>
      </c>
      <c r="BI1404" s="193">
        <v>3.3498720000000003E-2</v>
      </c>
      <c r="BJ1404" s="193">
        <v>0</v>
      </c>
      <c r="BK1404" s="193">
        <v>0</v>
      </c>
      <c r="BL1404" s="193">
        <v>0</v>
      </c>
      <c r="BM1404"/>
      <c r="BN1404" s="186">
        <v>1.4370719E-5</v>
      </c>
      <c r="BO1404" s="186">
        <v>1.0900759E-6</v>
      </c>
      <c r="BP1404" s="186">
        <v>6.6639790000000001E-6</v>
      </c>
      <c r="BQ1404" s="164">
        <v>8.1905358E-10</v>
      </c>
      <c r="BR1404" s="186">
        <v>2.1688620999999998E-6</v>
      </c>
      <c r="BS1404" s="186">
        <v>0</v>
      </c>
      <c r="BT1404" s="164">
        <v>0</v>
      </c>
      <c r="BU1404" s="186">
        <v>0</v>
      </c>
      <c r="BV1404" s="164">
        <v>0</v>
      </c>
      <c r="BW1404" s="164">
        <v>2.4985367000000001E-9</v>
      </c>
      <c r="BX1404" s="164">
        <v>0</v>
      </c>
      <c r="BY1404" s="164">
        <v>0</v>
      </c>
      <c r="BZ1404" s="164">
        <v>0</v>
      </c>
      <c r="CA1404" s="186">
        <v>3.9962134000000002E-7</v>
      </c>
      <c r="CB1404" s="186">
        <v>4.0448634000000002E-6</v>
      </c>
      <c r="CC1404" s="186">
        <v>1.6876087000000001E-14</v>
      </c>
      <c r="CD1404" s="164">
        <v>0</v>
      </c>
      <c r="CE1404"/>
      <c r="CF1404" s="330">
        <v>0</v>
      </c>
      <c r="CG1404" s="330">
        <v>0.23900088999999999</v>
      </c>
      <c r="CH1404" s="330">
        <v>0</v>
      </c>
      <c r="CI1404" s="330">
        <v>7.4581405000000004E-4</v>
      </c>
      <c r="CJ1404" s="329">
        <v>1.0094649E-4</v>
      </c>
      <c r="CK1404" s="330">
        <v>0</v>
      </c>
      <c r="CL1404" s="330">
        <v>0</v>
      </c>
      <c r="CM1404" s="329">
        <v>8.0986628999999994E-5</v>
      </c>
      <c r="CN1404" s="330">
        <v>0</v>
      </c>
      <c r="CO1404" s="330">
        <v>0.45507695999999997</v>
      </c>
      <c r="CP1404"/>
      <c r="CQ1404">
        <v>3.5850133999999999E-2</v>
      </c>
      <c r="CR1404">
        <v>1.2099925899999999E-2</v>
      </c>
      <c r="CS1404">
        <v>8.9596347999999996E-3</v>
      </c>
      <c r="CT1404">
        <v>8.9596347999999996E-3</v>
      </c>
      <c r="CU1404">
        <v>1.3307914E-5</v>
      </c>
      <c r="CV1404" s="134"/>
      <c r="CW1404" s="384"/>
      <c r="CZ1404" s="11"/>
      <c r="DA1404" s="236"/>
      <c r="DB1404" s="47"/>
      <c r="DC1404"/>
      <c r="DD1404"/>
      <c r="DE1404"/>
      <c r="DF1404"/>
      <c r="DG1404"/>
      <c r="DH1404"/>
      <c r="DI1404"/>
      <c r="DJ1404"/>
      <c r="DK1404"/>
      <c r="DL1404"/>
    </row>
    <row r="1405" spans="1:116" ht="14.4" x14ac:dyDescent="0.3">
      <c r="A1405" t="s">
        <v>7281</v>
      </c>
      <c r="B1405" s="113" t="s">
        <v>2663</v>
      </c>
      <c r="C1405" s="182" t="s">
        <v>2738</v>
      </c>
      <c r="D1405" s="40" t="s">
        <v>2662</v>
      </c>
      <c r="E1405" s="181" t="s">
        <v>1318</v>
      </c>
      <c r="F1405" s="184" t="s">
        <v>4645</v>
      </c>
      <c r="G1405" s="184">
        <v>4.2289453929999998E-2</v>
      </c>
      <c r="H1405" s="184">
        <v>2.7684839999999999E-3</v>
      </c>
      <c r="I1405" s="184">
        <v>7.8986560000000004E-3</v>
      </c>
      <c r="J1405" s="328">
        <v>1.526393E-5</v>
      </c>
      <c r="K1405" s="184">
        <v>3.1607049999999998E-2</v>
      </c>
      <c r="L1405" s="184">
        <v>6.5890491000000001E-3</v>
      </c>
      <c r="M1405" s="184">
        <v>1.3096068999999999E-3</v>
      </c>
      <c r="N1405" s="331">
        <v>1.5167939999999999E-3</v>
      </c>
      <c r="O1405" s="331">
        <v>1.25169E-3</v>
      </c>
      <c r="P1405" s="331">
        <v>0</v>
      </c>
      <c r="Q1405" s="184">
        <v>0</v>
      </c>
      <c r="R1405" s="331">
        <v>0</v>
      </c>
      <c r="S1405" s="331">
        <v>1.526393E-5</v>
      </c>
      <c r="T1405" s="331">
        <v>0</v>
      </c>
      <c r="U1405" s="331">
        <v>0</v>
      </c>
      <c r="V1405" s="184">
        <v>0</v>
      </c>
      <c r="W1405" s="184">
        <v>0</v>
      </c>
      <c r="X1405" s="184">
        <v>0</v>
      </c>
      <c r="Y1405"/>
      <c r="Z1405" s="288">
        <v>0.21071366666666666</v>
      </c>
      <c r="AA1405"/>
      <c r="AB1405" s="164">
        <v>3.0072046000000001</v>
      </c>
      <c r="AC1405" s="164">
        <v>2.9528333</v>
      </c>
      <c r="AD1405" s="164">
        <v>0</v>
      </c>
      <c r="AE1405" s="164">
        <v>0</v>
      </c>
      <c r="AF1405" s="164">
        <v>0</v>
      </c>
      <c r="AG1405" s="164">
        <v>5.4371334E-2</v>
      </c>
      <c r="AH1405" s="164">
        <v>0</v>
      </c>
      <c r="AI1405"/>
      <c r="AJ1405" s="185">
        <v>5.9963732000000002E-3</v>
      </c>
      <c r="AK1405" s="185">
        <v>5.5857998999999997E-3</v>
      </c>
      <c r="AL1405" s="187">
        <v>1.9973686999999999E-4</v>
      </c>
      <c r="AM1405" s="187">
        <v>2.1083646999999999E-4</v>
      </c>
      <c r="AN1405" s="176">
        <v>3.3488009E-7</v>
      </c>
      <c r="AO1405" s="176">
        <v>7.3867184999999996E-10</v>
      </c>
      <c r="AP1405" s="176">
        <v>2.9528918000000001E-2</v>
      </c>
      <c r="AQ1405" s="192">
        <v>1.9554228E-7</v>
      </c>
      <c r="AR1405" s="192">
        <v>5.8999826999999998E-10</v>
      </c>
      <c r="AS1405" s="192">
        <v>1.6119595999999999E-14</v>
      </c>
      <c r="AT1405" s="193">
        <v>0</v>
      </c>
      <c r="AU1405" s="193">
        <v>0</v>
      </c>
      <c r="AV1405" s="192">
        <v>4.0646115000000003E-11</v>
      </c>
      <c r="AW1405" s="192">
        <v>1.3929716E-7</v>
      </c>
      <c r="AX1405" s="192">
        <v>9.2692969000000003E-12</v>
      </c>
      <c r="AY1405" s="192">
        <v>1.3938815999999999E-10</v>
      </c>
      <c r="AZ1405" s="193">
        <v>0</v>
      </c>
      <c r="BA1405" s="193">
        <v>0</v>
      </c>
      <c r="BB1405" s="193">
        <v>0</v>
      </c>
      <c r="BC1405" s="193">
        <v>0</v>
      </c>
      <c r="BD1405" s="193">
        <v>0</v>
      </c>
      <c r="BE1405" s="193">
        <v>0</v>
      </c>
      <c r="BF1405" s="193">
        <v>0</v>
      </c>
      <c r="BG1405" s="193">
        <v>0</v>
      </c>
      <c r="BH1405" s="192">
        <v>5.8511732999999999E-7</v>
      </c>
      <c r="BI1405" s="193">
        <v>2.9528333E-2</v>
      </c>
      <c r="BJ1405" s="193">
        <v>0</v>
      </c>
      <c r="BK1405" s="193">
        <v>0</v>
      </c>
      <c r="BL1405" s="193">
        <v>0</v>
      </c>
      <c r="BM1405"/>
      <c r="BN1405" s="186">
        <v>1.2668899000000001E-5</v>
      </c>
      <c r="BO1405" s="186">
        <v>9.6098405999999998E-7</v>
      </c>
      <c r="BP1405" s="186">
        <v>5.8752561999999998E-6</v>
      </c>
      <c r="BQ1405" s="164">
        <v>7.2212618000000001E-10</v>
      </c>
      <c r="BR1405" s="186">
        <v>1.9119584999999999E-6</v>
      </c>
      <c r="BS1405" s="186">
        <v>0</v>
      </c>
      <c r="BT1405" s="164">
        <v>0</v>
      </c>
      <c r="BU1405" s="186">
        <v>0</v>
      </c>
      <c r="BV1405" s="164">
        <v>0</v>
      </c>
      <c r="BW1405" s="164">
        <v>2.2028581000000002E-9</v>
      </c>
      <c r="BX1405" s="164">
        <v>0</v>
      </c>
      <c r="BY1405" s="164">
        <v>0</v>
      </c>
      <c r="BZ1405" s="164">
        <v>0</v>
      </c>
      <c r="CA1405" s="186">
        <v>3.5232392999999998E-7</v>
      </c>
      <c r="CB1405" s="186">
        <v>3.5654518000000001E-6</v>
      </c>
      <c r="CC1405" s="186">
        <v>1.9356558E-14</v>
      </c>
      <c r="CD1405" s="164">
        <v>0</v>
      </c>
      <c r="CE1405"/>
      <c r="CF1405" s="330">
        <v>0</v>
      </c>
      <c r="CG1405" s="330">
        <v>0.21071366999999999</v>
      </c>
      <c r="CH1405" s="330">
        <v>0</v>
      </c>
      <c r="CI1405" s="330">
        <v>6.5749129999999995E-4</v>
      </c>
      <c r="CJ1405" s="329">
        <v>8.8996193999999997E-5</v>
      </c>
      <c r="CK1405" s="330">
        <v>0</v>
      </c>
      <c r="CL1405" s="330">
        <v>0</v>
      </c>
      <c r="CM1405" s="329">
        <v>7.1394230000000004E-5</v>
      </c>
      <c r="CN1405" s="330">
        <v>0</v>
      </c>
      <c r="CO1405" s="330">
        <v>0.40113961999999997</v>
      </c>
      <c r="CP1405"/>
      <c r="CQ1405">
        <v>3.1607049999999998E-2</v>
      </c>
      <c r="CR1405">
        <v>1.066714E-2</v>
      </c>
      <c r="CS1405">
        <v>7.8986560000000004E-3</v>
      </c>
      <c r="CT1405">
        <v>7.8986560000000004E-3</v>
      </c>
      <c r="CU1405">
        <v>1.526393E-5</v>
      </c>
      <c r="CV1405" s="134"/>
      <c r="CW1405" s="384"/>
      <c r="CZ1405" s="11"/>
      <c r="DA1405" s="236"/>
      <c r="DB1405" s="47"/>
      <c r="DC1405"/>
      <c r="DD1405"/>
      <c r="DE1405"/>
      <c r="DF1405"/>
      <c r="DG1405"/>
      <c r="DH1405"/>
      <c r="DI1405"/>
      <c r="DJ1405"/>
      <c r="DK1405"/>
      <c r="DL1405"/>
    </row>
    <row r="1406" spans="1:116" ht="14.4" x14ac:dyDescent="0.3">
      <c r="A1406" t="s">
        <v>7282</v>
      </c>
      <c r="B1406" s="113" t="s">
        <v>2663</v>
      </c>
      <c r="C1406" s="182" t="s">
        <v>2739</v>
      </c>
      <c r="D1406" s="40" t="s">
        <v>2662</v>
      </c>
      <c r="E1406" s="181" t="s">
        <v>1318</v>
      </c>
      <c r="F1406" s="184" t="s">
        <v>4646</v>
      </c>
      <c r="G1406" s="184">
        <v>1.9459351004000001E-2</v>
      </c>
      <c r="H1406" s="184">
        <v>2.2356419499999997E-3</v>
      </c>
      <c r="I1406" s="184">
        <v>3.0482868000000002E-3</v>
      </c>
      <c r="J1406" s="328">
        <v>9.7713254000000006E-5</v>
      </c>
      <c r="K1406" s="184">
        <v>1.4077709000000001E-2</v>
      </c>
      <c r="L1406" s="331">
        <v>1.8951345000000001E-3</v>
      </c>
      <c r="M1406" s="331">
        <v>1.1531523000000001E-3</v>
      </c>
      <c r="N1406" s="331">
        <v>1.3559418999999999E-3</v>
      </c>
      <c r="O1406" s="331">
        <v>8.7970004999999999E-4</v>
      </c>
      <c r="P1406" s="331">
        <v>0</v>
      </c>
      <c r="Q1406" s="331">
        <v>0</v>
      </c>
      <c r="R1406" s="331">
        <v>0</v>
      </c>
      <c r="S1406" s="331">
        <v>9.7713254000000006E-5</v>
      </c>
      <c r="T1406" s="331">
        <v>0</v>
      </c>
      <c r="U1406" s="331">
        <v>0</v>
      </c>
      <c r="V1406" s="184">
        <v>0</v>
      </c>
      <c r="W1406" s="184">
        <v>0</v>
      </c>
      <c r="X1406" s="331">
        <v>0</v>
      </c>
      <c r="Y1406"/>
      <c r="Z1406" s="288">
        <v>9.3851393333333338E-2</v>
      </c>
      <c r="AA1406"/>
      <c r="AB1406" s="164">
        <v>2.4551688</v>
      </c>
      <c r="AC1406" s="164">
        <v>1.1624072999999999</v>
      </c>
      <c r="AD1406" s="164">
        <v>0</v>
      </c>
      <c r="AE1406" s="164">
        <v>0</v>
      </c>
      <c r="AF1406" s="164">
        <v>0.81773545999999997</v>
      </c>
      <c r="AG1406" s="164">
        <v>4.8677583000000003E-2</v>
      </c>
      <c r="AH1406" s="164">
        <v>0.42634851000000001</v>
      </c>
      <c r="AI1406"/>
      <c r="AJ1406" s="185">
        <v>2.3728807999999998E-3</v>
      </c>
      <c r="AK1406" s="185">
        <v>2.2575823999999999E-3</v>
      </c>
      <c r="AL1406" s="185">
        <v>8.4139841000000003E-5</v>
      </c>
      <c r="AM1406" s="185">
        <v>3.1158551999999999E-5</v>
      </c>
      <c r="AN1406" s="176">
        <v>1.3534666999999999E-7</v>
      </c>
      <c r="AO1406" s="176">
        <v>3.1116805000000002E-10</v>
      </c>
      <c r="AP1406" s="176">
        <v>4.3639428000000003E-3</v>
      </c>
      <c r="AQ1406" s="192">
        <v>8.7094093999999996E-8</v>
      </c>
      <c r="AR1406" s="192">
        <v>2.627839E-10</v>
      </c>
      <c r="AS1406" s="192">
        <v>7.1796317000000008E-15</v>
      </c>
      <c r="AT1406" s="193">
        <v>0</v>
      </c>
      <c r="AU1406" s="193">
        <v>0</v>
      </c>
      <c r="AV1406" s="192">
        <v>3.6335697999999999E-11</v>
      </c>
      <c r="AW1406" s="192">
        <v>4.8216236999999999E-8</v>
      </c>
      <c r="AX1406" s="192">
        <v>8.2863115999999998E-12</v>
      </c>
      <c r="AY1406" s="192">
        <v>4.0090656999999999E-11</v>
      </c>
      <c r="AZ1406" s="193">
        <v>0</v>
      </c>
      <c r="BA1406" s="193">
        <v>0</v>
      </c>
      <c r="BB1406" s="193">
        <v>0</v>
      </c>
      <c r="BC1406" s="193">
        <v>0</v>
      </c>
      <c r="BD1406" s="193">
        <v>0</v>
      </c>
      <c r="BE1406" s="193">
        <v>0</v>
      </c>
      <c r="BF1406" s="193">
        <v>0</v>
      </c>
      <c r="BG1406" s="193">
        <v>0</v>
      </c>
      <c r="BH1406" s="193">
        <v>3.7456748000000001E-6</v>
      </c>
      <c r="BI1406" s="193">
        <v>4.3601971999999998E-3</v>
      </c>
      <c r="BJ1406" s="193">
        <v>0</v>
      </c>
      <c r="BK1406" s="193">
        <v>0</v>
      </c>
      <c r="BL1406" s="193">
        <v>0</v>
      </c>
      <c r="BM1406"/>
      <c r="BN1406" s="186">
        <v>5.5924525000000003E-6</v>
      </c>
      <c r="BO1406" s="186">
        <v>2.7639709999999998E-7</v>
      </c>
      <c r="BP1406" s="186">
        <v>2.6168259E-6</v>
      </c>
      <c r="BQ1406" s="164">
        <v>6.4554654E-10</v>
      </c>
      <c r="BR1406" s="186">
        <v>1.0150799E-6</v>
      </c>
      <c r="BS1406" s="186">
        <v>0</v>
      </c>
      <c r="BT1406" s="164">
        <v>0</v>
      </c>
      <c r="BU1406" s="186">
        <v>0</v>
      </c>
      <c r="BV1406" s="164">
        <v>0</v>
      </c>
      <c r="BW1406" s="164">
        <v>1.9692506000000002E-9</v>
      </c>
      <c r="BX1406" s="164">
        <v>0</v>
      </c>
      <c r="BY1406" s="164">
        <v>0</v>
      </c>
      <c r="BZ1406" s="164">
        <v>0</v>
      </c>
      <c r="CA1406" s="186">
        <v>2.7713746999999999E-7</v>
      </c>
      <c r="CB1406" s="186">
        <v>1.4043972000000001E-6</v>
      </c>
      <c r="CC1406" s="164">
        <v>1.2391253000000001E-13</v>
      </c>
      <c r="CD1406" s="164">
        <v>0</v>
      </c>
      <c r="CE1406"/>
      <c r="CF1406" s="330">
        <v>0</v>
      </c>
      <c r="CG1406" s="330">
        <v>9.3851395000000004E-2</v>
      </c>
      <c r="CH1406" s="330">
        <v>0</v>
      </c>
      <c r="CI1406" s="330">
        <v>1.8910686999999999E-4</v>
      </c>
      <c r="CJ1406" s="329">
        <v>7.8364098999999995E-5</v>
      </c>
      <c r="CK1406" s="330">
        <v>0</v>
      </c>
      <c r="CL1406" s="330">
        <v>0</v>
      </c>
      <c r="CM1406" s="329">
        <v>3.3494185999999997E-5</v>
      </c>
      <c r="CN1406" s="330">
        <v>0</v>
      </c>
      <c r="CO1406" s="330">
        <v>5.4540474999999998E-2</v>
      </c>
      <c r="CP1406"/>
      <c r="CQ1406">
        <v>1.4077709000000001E-2</v>
      </c>
      <c r="CR1406">
        <v>5.2839287499999998E-3</v>
      </c>
      <c r="CS1406">
        <v>3.0482868000000002E-3</v>
      </c>
      <c r="CT1406">
        <v>3.0482868000000002E-3</v>
      </c>
      <c r="CU1406">
        <v>9.7713254000000006E-5</v>
      </c>
      <c r="CV1406" s="134"/>
      <c r="CW1406" s="384"/>
      <c r="CZ1406" s="11"/>
      <c r="DA1406" s="236"/>
      <c r="DB1406" s="47"/>
      <c r="DC1406"/>
      <c r="DD1406"/>
      <c r="DE1406"/>
      <c r="DF1406"/>
      <c r="DG1406"/>
      <c r="DH1406"/>
      <c r="DI1406"/>
      <c r="DJ1406"/>
      <c r="DK1406"/>
      <c r="DL1406"/>
    </row>
    <row r="1407" spans="1:116" ht="14.4" x14ac:dyDescent="0.3">
      <c r="A1407" t="s">
        <v>7283</v>
      </c>
      <c r="B1407" s="113" t="s">
        <v>2663</v>
      </c>
      <c r="C1407" s="182" t="s">
        <v>2740</v>
      </c>
      <c r="D1407" s="40" t="s">
        <v>2662</v>
      </c>
      <c r="E1407" s="181" t="s">
        <v>1318</v>
      </c>
      <c r="F1407" s="184" t="s">
        <v>4647</v>
      </c>
      <c r="G1407" s="184">
        <v>1.7621686349999999E-2</v>
      </c>
      <c r="H1407" s="184">
        <v>1.1327619999999998E-3</v>
      </c>
      <c r="I1407" s="184">
        <v>3.21790926E-3</v>
      </c>
      <c r="J1407" s="328">
        <v>1.5638408999999999E-4</v>
      </c>
      <c r="K1407" s="184">
        <v>1.3114631E-2</v>
      </c>
      <c r="L1407" s="331">
        <v>2.6844346000000001E-3</v>
      </c>
      <c r="M1407" s="331">
        <v>5.3347466E-4</v>
      </c>
      <c r="N1407" s="331">
        <v>6.1779258999999996E-4</v>
      </c>
      <c r="O1407" s="331">
        <v>5.1496940999999998E-4</v>
      </c>
      <c r="P1407" s="331">
        <v>0</v>
      </c>
      <c r="Q1407" s="331">
        <v>0</v>
      </c>
      <c r="R1407" s="331">
        <v>0</v>
      </c>
      <c r="S1407" s="331">
        <v>1.5638408999999999E-4</v>
      </c>
      <c r="T1407" s="331">
        <v>0</v>
      </c>
      <c r="U1407" s="184">
        <v>0</v>
      </c>
      <c r="V1407" s="184">
        <v>0</v>
      </c>
      <c r="W1407" s="184">
        <v>0</v>
      </c>
      <c r="X1407" s="184">
        <v>0</v>
      </c>
      <c r="Y1407"/>
      <c r="Z1407" s="288">
        <v>8.7430873333333339E-2</v>
      </c>
      <c r="AA1407"/>
      <c r="AB1407" s="164">
        <v>2.0127595999999999</v>
      </c>
      <c r="AC1407" s="164">
        <v>1.2033818000000001</v>
      </c>
      <c r="AD1407" s="164">
        <v>0</v>
      </c>
      <c r="AE1407" s="164">
        <v>0</v>
      </c>
      <c r="AF1407" s="164">
        <v>0</v>
      </c>
      <c r="AG1407" s="164">
        <v>8.0136414000000003E-3</v>
      </c>
      <c r="AH1407" s="164">
        <v>0.80136415000000005</v>
      </c>
      <c r="AI1407"/>
      <c r="AJ1407" s="185">
        <v>2.4700778E-3</v>
      </c>
      <c r="AK1407" s="185">
        <v>2.3015396999999998E-3</v>
      </c>
      <c r="AL1407" s="185">
        <v>8.2573793999999996E-5</v>
      </c>
      <c r="AM1407" s="185">
        <v>8.5964261000000006E-5</v>
      </c>
      <c r="AN1407" s="176">
        <v>1.37982E-7</v>
      </c>
      <c r="AO1407" s="176">
        <v>3.0537645999999998E-10</v>
      </c>
      <c r="AP1407" s="176">
        <v>1.2039812E-2</v>
      </c>
      <c r="AQ1407" s="192">
        <v>8.1135851999999999E-8</v>
      </c>
      <c r="AR1407" s="192">
        <v>2.4480645000000001E-10</v>
      </c>
      <c r="AS1407" s="192">
        <v>6.6884619000000003E-15</v>
      </c>
      <c r="AT1407" s="193">
        <v>0</v>
      </c>
      <c r="AU1407" s="193">
        <v>0</v>
      </c>
      <c r="AV1407" s="192">
        <v>1.6555225999999999E-11</v>
      </c>
      <c r="AW1407" s="192">
        <v>5.6829592000000002E-8</v>
      </c>
      <c r="AX1407" s="192">
        <v>3.7753991999999998E-12</v>
      </c>
      <c r="AY1407" s="192">
        <v>5.6787918999999999E-11</v>
      </c>
      <c r="AZ1407" s="193">
        <v>0</v>
      </c>
      <c r="BA1407" s="193">
        <v>0</v>
      </c>
      <c r="BB1407" s="193">
        <v>0</v>
      </c>
      <c r="BC1407" s="193">
        <v>0</v>
      </c>
      <c r="BD1407" s="193">
        <v>0</v>
      </c>
      <c r="BE1407" s="193">
        <v>0</v>
      </c>
      <c r="BF1407" s="193">
        <v>0</v>
      </c>
      <c r="BG1407" s="193">
        <v>0</v>
      </c>
      <c r="BH1407" s="192">
        <v>5.9947234999999997E-6</v>
      </c>
      <c r="BI1407" s="193">
        <v>1.2033818E-2</v>
      </c>
      <c r="BJ1407" s="193">
        <v>0</v>
      </c>
      <c r="BK1407" s="193">
        <v>0</v>
      </c>
      <c r="BL1407" s="193">
        <v>0</v>
      </c>
      <c r="BM1407"/>
      <c r="BN1407" s="186">
        <v>5.2105048999999999E-6</v>
      </c>
      <c r="BO1407" s="186">
        <v>3.9151307000000001E-7</v>
      </c>
      <c r="BP1407" s="186">
        <v>2.4378047999999998E-6</v>
      </c>
      <c r="BQ1407" s="164">
        <v>2.9412313E-10</v>
      </c>
      <c r="BR1407" s="186">
        <v>7.8344166999999995E-7</v>
      </c>
      <c r="BS1407" s="186">
        <v>0</v>
      </c>
      <c r="BT1407" s="164">
        <v>0</v>
      </c>
      <c r="BU1407" s="186">
        <v>0</v>
      </c>
      <c r="BV1407" s="164">
        <v>0</v>
      </c>
      <c r="BW1407" s="164">
        <v>8.9722756E-10</v>
      </c>
      <c r="BX1407" s="164">
        <v>0</v>
      </c>
      <c r="BY1407" s="164">
        <v>0</v>
      </c>
      <c r="BZ1407" s="164">
        <v>0</v>
      </c>
      <c r="CA1407" s="186">
        <v>1.4350875999999999E-7</v>
      </c>
      <c r="CB1407" s="186">
        <v>1.4530450000000001E-6</v>
      </c>
      <c r="CC1407" s="186">
        <v>1.9831444E-13</v>
      </c>
      <c r="CD1407" s="164">
        <v>0</v>
      </c>
      <c r="CE1407"/>
      <c r="CF1407" s="330">
        <v>0</v>
      </c>
      <c r="CG1407" s="330">
        <v>8.7430875000000005E-2</v>
      </c>
      <c r="CH1407" s="330">
        <v>0</v>
      </c>
      <c r="CI1407" s="330">
        <v>2.6786753999999999E-4</v>
      </c>
      <c r="CJ1407" s="329">
        <v>3.6253025999999998E-5</v>
      </c>
      <c r="CK1407" s="330">
        <v>0</v>
      </c>
      <c r="CL1407" s="330">
        <v>0</v>
      </c>
      <c r="CM1407" s="329">
        <v>2.9211810000000001E-5</v>
      </c>
      <c r="CN1407" s="330">
        <v>0</v>
      </c>
      <c r="CO1407" s="330">
        <v>0.16347828</v>
      </c>
      <c r="CP1407"/>
      <c r="CQ1407">
        <v>1.3114631E-2</v>
      </c>
      <c r="CR1407">
        <v>4.3506712600000002E-3</v>
      </c>
      <c r="CS1407">
        <v>3.21790926E-3</v>
      </c>
      <c r="CT1407">
        <v>3.21790926E-3</v>
      </c>
      <c r="CU1407">
        <v>1.5638408999999999E-4</v>
      </c>
      <c r="CV1407" s="134"/>
      <c r="CW1407" s="384"/>
      <c r="CZ1407" s="11"/>
      <c r="DA1407" s="236"/>
      <c r="DB1407" s="47"/>
      <c r="DC1407"/>
      <c r="DD1407"/>
      <c r="DE1407"/>
      <c r="DF1407"/>
      <c r="DG1407"/>
      <c r="DH1407"/>
      <c r="DI1407"/>
      <c r="DJ1407"/>
      <c r="DK1407"/>
      <c r="DL1407"/>
    </row>
    <row r="1408" spans="1:116" ht="14.4" x14ac:dyDescent="0.3">
      <c r="A1408" t="s">
        <v>7284</v>
      </c>
      <c r="B1408" s="113" t="s">
        <v>2663</v>
      </c>
      <c r="C1408" s="182" t="s">
        <v>2741</v>
      </c>
      <c r="D1408" s="40" t="s">
        <v>2662</v>
      </c>
      <c r="E1408" s="181" t="s">
        <v>1318</v>
      </c>
      <c r="F1408" s="184" t="s">
        <v>4648</v>
      </c>
      <c r="G1408" s="184">
        <v>5.1308256199999999E-2</v>
      </c>
      <c r="H1408" s="184">
        <v>3.3605833E-3</v>
      </c>
      <c r="I1408" s="184">
        <v>9.5888308999999994E-3</v>
      </c>
      <c r="J1408" s="328">
        <v>0</v>
      </c>
      <c r="K1408" s="331">
        <v>3.8358841999999997E-2</v>
      </c>
      <c r="L1408" s="331">
        <v>7.9992647999999993E-3</v>
      </c>
      <c r="M1408" s="331">
        <v>1.5895661E-3</v>
      </c>
      <c r="N1408" s="331">
        <v>1.8406674E-3</v>
      </c>
      <c r="O1408" s="184">
        <v>1.5199159E-3</v>
      </c>
      <c r="P1408" s="331">
        <v>0</v>
      </c>
      <c r="Q1408" s="184">
        <v>0</v>
      </c>
      <c r="R1408" s="331">
        <v>0</v>
      </c>
      <c r="S1408" s="331">
        <v>0</v>
      </c>
      <c r="T1408" s="331">
        <v>0</v>
      </c>
      <c r="U1408" s="184">
        <v>0</v>
      </c>
      <c r="V1408" s="184">
        <v>0</v>
      </c>
      <c r="W1408" s="184">
        <v>0</v>
      </c>
      <c r="X1408" s="331">
        <v>0</v>
      </c>
      <c r="Y1408"/>
      <c r="Z1408" s="288">
        <v>0.25572561333333332</v>
      </c>
      <c r="AA1408"/>
      <c r="AB1408" s="164">
        <v>3.5865497</v>
      </c>
      <c r="AC1408" s="164">
        <v>3.5865497</v>
      </c>
      <c r="AD1408" s="164">
        <v>0</v>
      </c>
      <c r="AE1408" s="164">
        <v>0</v>
      </c>
      <c r="AF1408" s="164">
        <v>0</v>
      </c>
      <c r="AG1408" s="164">
        <v>0</v>
      </c>
      <c r="AH1408" s="164">
        <v>0</v>
      </c>
      <c r="AI1408"/>
      <c r="AJ1408" s="185">
        <v>7.2785526E-3</v>
      </c>
      <c r="AK1408" s="185">
        <v>6.7800539000000002E-3</v>
      </c>
      <c r="AL1408" s="185">
        <v>2.4241911999999999E-4</v>
      </c>
      <c r="AM1408" s="185">
        <v>2.5607964999999999E-4</v>
      </c>
      <c r="AN1408" s="176">
        <v>4.0647804999999999E-7</v>
      </c>
      <c r="AO1408" s="176">
        <v>8.9652040000000005E-10</v>
      </c>
      <c r="AP1408" s="176">
        <v>3.5865497000000003E-2</v>
      </c>
      <c r="AQ1408" s="192">
        <v>2.3731336999999999E-7</v>
      </c>
      <c r="AR1408" s="192">
        <v>7.1603171999999997E-10</v>
      </c>
      <c r="AS1408" s="192">
        <v>1.9563010000000002E-14</v>
      </c>
      <c r="AT1408" s="193">
        <v>0</v>
      </c>
      <c r="AU1408" s="193">
        <v>0</v>
      </c>
      <c r="AV1408" s="192">
        <v>4.9325073999999999E-11</v>
      </c>
      <c r="AW1408" s="192">
        <v>1.6911534999999999E-7</v>
      </c>
      <c r="AX1408" s="192">
        <v>1.1248523E-11</v>
      </c>
      <c r="AY1408" s="192">
        <v>1.6922059E-10</v>
      </c>
      <c r="AZ1408" s="193">
        <v>0</v>
      </c>
      <c r="BA1408" s="193">
        <v>0</v>
      </c>
      <c r="BB1408" s="193">
        <v>0</v>
      </c>
      <c r="BC1408" s="193">
        <v>0</v>
      </c>
      <c r="BD1408" s="193">
        <v>0</v>
      </c>
      <c r="BE1408" s="193">
        <v>0</v>
      </c>
      <c r="BF1408" s="193">
        <v>0</v>
      </c>
      <c r="BG1408" s="193">
        <v>0</v>
      </c>
      <c r="BH1408" s="192">
        <v>0</v>
      </c>
      <c r="BI1408" s="193">
        <v>3.5865497000000003E-2</v>
      </c>
      <c r="BJ1408" s="193">
        <v>0</v>
      </c>
      <c r="BK1408" s="193">
        <v>0</v>
      </c>
      <c r="BL1408" s="193">
        <v>0</v>
      </c>
      <c r="BM1408"/>
      <c r="BN1408" s="186">
        <v>1.5380208000000001E-5</v>
      </c>
      <c r="BO1408" s="186">
        <v>1.1666578999999999E-6</v>
      </c>
      <c r="BP1408" s="186">
        <v>7.1303087E-6</v>
      </c>
      <c r="BQ1408" s="164">
        <v>8.7631814000000002E-10</v>
      </c>
      <c r="BR1408" s="186">
        <v>2.3214626999999999E-6</v>
      </c>
      <c r="BS1408" s="186">
        <v>0</v>
      </c>
      <c r="BT1408" s="164">
        <v>0</v>
      </c>
      <c r="BU1408" s="186">
        <v>0</v>
      </c>
      <c r="BV1408" s="164">
        <v>0</v>
      </c>
      <c r="BW1408" s="164">
        <v>2.6732232000000002E-9</v>
      </c>
      <c r="BX1408" s="164">
        <v>0</v>
      </c>
      <c r="BY1408" s="164">
        <v>0</v>
      </c>
      <c r="BZ1408" s="164">
        <v>0</v>
      </c>
      <c r="CA1408" s="186">
        <v>4.2758502000000002E-7</v>
      </c>
      <c r="CB1408" s="186">
        <v>4.3306441999999999E-6</v>
      </c>
      <c r="CC1408" s="186">
        <v>0</v>
      </c>
      <c r="CD1408" s="164">
        <v>0</v>
      </c>
      <c r="CE1408"/>
      <c r="CF1408" s="330">
        <v>0</v>
      </c>
      <c r="CG1408" s="330">
        <v>0.25572560999999999</v>
      </c>
      <c r="CH1408" s="330">
        <v>0</v>
      </c>
      <c r="CI1408" s="330">
        <v>7.9821033000000003E-4</v>
      </c>
      <c r="CJ1408" s="329">
        <v>1.0802122E-4</v>
      </c>
      <c r="CK1408" s="330">
        <v>0</v>
      </c>
      <c r="CL1408" s="330">
        <v>0</v>
      </c>
      <c r="CM1408" s="329">
        <v>8.6682649999999999E-5</v>
      </c>
      <c r="CN1408" s="330">
        <v>0</v>
      </c>
      <c r="CO1408" s="330">
        <v>0.48722939999999998</v>
      </c>
      <c r="CP1408"/>
      <c r="CQ1408">
        <v>3.8358841999999997E-2</v>
      </c>
      <c r="CR1408">
        <v>1.29494142E-2</v>
      </c>
      <c r="CS1408">
        <v>9.5888308999999994E-3</v>
      </c>
      <c r="CT1408">
        <v>9.5888308999999994E-3</v>
      </c>
      <c r="CU1408">
        <v>0</v>
      </c>
      <c r="CV1408" s="134"/>
      <c r="CW1408" s="384"/>
      <c r="CZ1408" s="11"/>
      <c r="DA1408" s="236"/>
      <c r="DB1408" s="47"/>
      <c r="DC1408"/>
      <c r="DD1408"/>
      <c r="DE1408"/>
      <c r="DF1408"/>
      <c r="DG1408"/>
      <c r="DH1408"/>
      <c r="DI1408"/>
      <c r="DJ1408"/>
      <c r="DK1408"/>
      <c r="DL1408"/>
    </row>
    <row r="1409" spans="1:116" ht="14.4" x14ac:dyDescent="0.3">
      <c r="A1409" t="s">
        <v>7285</v>
      </c>
      <c r="B1409" s="113" t="s">
        <v>2663</v>
      </c>
      <c r="C1409" s="182" t="s">
        <v>2742</v>
      </c>
      <c r="D1409" s="40" t="s">
        <v>2662</v>
      </c>
      <c r="E1409" s="181" t="s">
        <v>1318</v>
      </c>
      <c r="F1409" s="184" t="s">
        <v>4649</v>
      </c>
      <c r="G1409" s="184">
        <v>4.9002660008499996E-2</v>
      </c>
      <c r="H1409" s="184">
        <v>3.2761995000000002E-3</v>
      </c>
      <c r="I1409" s="184">
        <v>9.1511219999999994E-3</v>
      </c>
      <c r="J1409" s="328">
        <v>2.9755085000000001E-6</v>
      </c>
      <c r="K1409" s="184">
        <v>3.6572362999999997E-2</v>
      </c>
      <c r="L1409" s="184">
        <v>7.5931762999999998E-3</v>
      </c>
      <c r="M1409" s="331">
        <v>1.5579457000000001E-3</v>
      </c>
      <c r="N1409" s="331">
        <v>1.8083181E-3</v>
      </c>
      <c r="O1409" s="331">
        <v>1.4678814E-3</v>
      </c>
      <c r="P1409" s="331">
        <v>0</v>
      </c>
      <c r="Q1409" s="184">
        <v>0</v>
      </c>
      <c r="R1409" s="331">
        <v>0</v>
      </c>
      <c r="S1409" s="331">
        <v>2.9755085000000001E-6</v>
      </c>
      <c r="T1409" s="331">
        <v>0</v>
      </c>
      <c r="U1409" s="331">
        <v>0</v>
      </c>
      <c r="V1409" s="184">
        <v>0</v>
      </c>
      <c r="W1409" s="184">
        <v>0</v>
      </c>
      <c r="X1409" s="331">
        <v>0</v>
      </c>
      <c r="Y1409"/>
      <c r="Z1409" s="288">
        <v>0.24381575333333333</v>
      </c>
      <c r="AA1409"/>
      <c r="AB1409" s="164">
        <v>3.4586131</v>
      </c>
      <c r="AC1409" s="164">
        <v>3.4131695999999998</v>
      </c>
      <c r="AD1409" s="164">
        <v>0</v>
      </c>
      <c r="AE1409" s="164">
        <v>0</v>
      </c>
      <c r="AF1409" s="164">
        <v>3.5047958999999997E-2</v>
      </c>
      <c r="AG1409" s="164">
        <v>1.0395580999999999E-2</v>
      </c>
      <c r="AH1409" s="164">
        <v>0</v>
      </c>
      <c r="AI1409"/>
      <c r="AJ1409" s="185">
        <v>6.9330833999999997E-3</v>
      </c>
      <c r="AK1409" s="185">
        <v>6.4590576999999996E-3</v>
      </c>
      <c r="AL1409" s="187">
        <v>2.3102531999999999E-4</v>
      </c>
      <c r="AM1409" s="187">
        <v>2.4300044E-4</v>
      </c>
      <c r="AN1409" s="176">
        <v>3.8723366999999998E-7</v>
      </c>
      <c r="AO1409" s="176">
        <v>8.5438356999999998E-10</v>
      </c>
      <c r="AP1409" s="176">
        <v>3.4033674999999999E-2</v>
      </c>
      <c r="AQ1409" s="192">
        <v>2.2626102000000001E-7</v>
      </c>
      <c r="AR1409" s="192">
        <v>6.8268410000000003E-10</v>
      </c>
      <c r="AS1409" s="192">
        <v>1.8651904999999999E-14</v>
      </c>
      <c r="AT1409" s="193">
        <v>0</v>
      </c>
      <c r="AU1409" s="193">
        <v>0</v>
      </c>
      <c r="AV1409" s="192">
        <v>4.8458197E-11</v>
      </c>
      <c r="AW1409" s="192">
        <v>1.609242E-7</v>
      </c>
      <c r="AX1409" s="192">
        <v>1.1050832999999999E-11</v>
      </c>
      <c r="AY1409" s="192">
        <v>1.6062998000000001E-10</v>
      </c>
      <c r="AZ1409" s="193">
        <v>0</v>
      </c>
      <c r="BA1409" s="193">
        <v>0</v>
      </c>
      <c r="BB1409" s="193">
        <v>0</v>
      </c>
      <c r="BC1409" s="193">
        <v>0</v>
      </c>
      <c r="BD1409" s="193">
        <v>0</v>
      </c>
      <c r="BE1409" s="193">
        <v>0</v>
      </c>
      <c r="BF1409" s="193">
        <v>0</v>
      </c>
      <c r="BG1409" s="193">
        <v>0</v>
      </c>
      <c r="BH1409" s="192">
        <v>1.1406116E-7</v>
      </c>
      <c r="BI1409" s="193">
        <v>3.4033560999999997E-2</v>
      </c>
      <c r="BJ1409" s="193">
        <v>0</v>
      </c>
      <c r="BK1409" s="193">
        <v>0</v>
      </c>
      <c r="BL1409" s="193">
        <v>0</v>
      </c>
      <c r="BM1409"/>
      <c r="BN1409" s="186">
        <v>1.4671589E-5</v>
      </c>
      <c r="BO1409" s="186">
        <v>1.1074316E-6</v>
      </c>
      <c r="BP1409" s="186">
        <v>6.7982300999999999E-6</v>
      </c>
      <c r="BQ1409" s="164">
        <v>8.6091704000000001E-10</v>
      </c>
      <c r="BR1409" s="186">
        <v>2.226101E-6</v>
      </c>
      <c r="BS1409" s="186">
        <v>0</v>
      </c>
      <c r="BT1409" s="164">
        <v>0</v>
      </c>
      <c r="BU1409" s="186">
        <v>0</v>
      </c>
      <c r="BV1409" s="164">
        <v>0</v>
      </c>
      <c r="BW1409" s="164">
        <v>2.6262419E-9</v>
      </c>
      <c r="BX1409" s="164">
        <v>0</v>
      </c>
      <c r="BY1409" s="164">
        <v>0</v>
      </c>
      <c r="BZ1409" s="164">
        <v>0</v>
      </c>
      <c r="CA1409" s="186">
        <v>4.1755669999999998E-7</v>
      </c>
      <c r="CB1409" s="186">
        <v>4.1187826999999998E-6</v>
      </c>
      <c r="CC1409" s="186">
        <v>3.7733140999999998E-15</v>
      </c>
      <c r="CD1409" s="164">
        <v>0</v>
      </c>
      <c r="CE1409"/>
      <c r="CF1409" s="330">
        <v>0</v>
      </c>
      <c r="CG1409" s="330">
        <v>0.24381575</v>
      </c>
      <c r="CH1409" s="330">
        <v>0</v>
      </c>
      <c r="CI1409" s="330">
        <v>7.5768859999999995E-4</v>
      </c>
      <c r="CJ1409" s="329">
        <v>1.0587240999999999E-4</v>
      </c>
      <c r="CK1409" s="330">
        <v>0</v>
      </c>
      <c r="CL1409" s="330">
        <v>0</v>
      </c>
      <c r="CM1409" s="329">
        <v>8.2908705000000002E-5</v>
      </c>
      <c r="CN1409" s="330">
        <v>0</v>
      </c>
      <c r="CO1409" s="330">
        <v>0.46364291000000002</v>
      </c>
      <c r="CP1409"/>
      <c r="CQ1409">
        <v>3.6572362999999997E-2</v>
      </c>
      <c r="CR1409">
        <v>1.2427321499999998E-2</v>
      </c>
      <c r="CS1409">
        <v>9.1511219999999994E-3</v>
      </c>
      <c r="CT1409">
        <v>9.1511219999999994E-3</v>
      </c>
      <c r="CU1409">
        <v>2.9755085000000001E-6</v>
      </c>
      <c r="CV1409" s="134"/>
      <c r="CW1409" s="384"/>
      <c r="CZ1409" s="11"/>
      <c r="DA1409" s="236"/>
      <c r="DB1409" s="47"/>
      <c r="DC1409"/>
      <c r="DD1409"/>
      <c r="DE1409"/>
      <c r="DF1409"/>
      <c r="DG1409"/>
      <c r="DH1409"/>
      <c r="DI1409"/>
      <c r="DJ1409"/>
      <c r="DK1409"/>
      <c r="DL1409"/>
    </row>
    <row r="1410" spans="1:116" ht="14.4" x14ac:dyDescent="0.3">
      <c r="A1410" t="s">
        <v>7286</v>
      </c>
      <c r="B1410" s="113" t="s">
        <v>2663</v>
      </c>
      <c r="C1410" s="182" t="s">
        <v>2743</v>
      </c>
      <c r="D1410" s="40" t="s">
        <v>2662</v>
      </c>
      <c r="E1410" s="181" t="s">
        <v>1318</v>
      </c>
      <c r="F1410" s="184" t="s">
        <v>4650</v>
      </c>
      <c r="G1410" s="184">
        <v>9.1564017638000011E-2</v>
      </c>
      <c r="H1410" s="184">
        <v>5.9883150000000001E-3</v>
      </c>
      <c r="I1410" s="184">
        <v>1.7080652299999999E-2</v>
      </c>
      <c r="J1410" s="328">
        <v>6.4918337999999995E-5</v>
      </c>
      <c r="K1410" s="184">
        <v>6.8430132000000005E-2</v>
      </c>
      <c r="L1410" s="184">
        <v>1.4249147E-2</v>
      </c>
      <c r="M1410" s="331">
        <v>2.8315052999999999E-3</v>
      </c>
      <c r="N1410" s="331">
        <v>3.2787938000000002E-3</v>
      </c>
      <c r="O1410" s="331">
        <v>2.7095212E-3</v>
      </c>
      <c r="P1410" s="331">
        <v>0</v>
      </c>
      <c r="Q1410" s="184">
        <v>0</v>
      </c>
      <c r="R1410" s="331">
        <v>0</v>
      </c>
      <c r="S1410" s="331">
        <v>6.4918337999999995E-5</v>
      </c>
      <c r="T1410" s="331">
        <v>0</v>
      </c>
      <c r="U1410" s="184">
        <v>0</v>
      </c>
      <c r="V1410" s="184">
        <v>0</v>
      </c>
      <c r="W1410" s="184">
        <v>0</v>
      </c>
      <c r="X1410" s="331">
        <v>0</v>
      </c>
      <c r="Y1410"/>
      <c r="Z1410" s="288">
        <v>0.45620088000000003</v>
      </c>
      <c r="AA1410"/>
      <c r="AB1410" s="164">
        <v>6.7262649999999997</v>
      </c>
      <c r="AC1410" s="164">
        <v>6.3887463000000002</v>
      </c>
      <c r="AD1410" s="164">
        <v>0</v>
      </c>
      <c r="AE1410" s="164">
        <v>0</v>
      </c>
      <c r="AF1410" s="164">
        <v>0</v>
      </c>
      <c r="AG1410" s="164">
        <v>0</v>
      </c>
      <c r="AH1410" s="164">
        <v>0.33751864999999998</v>
      </c>
      <c r="AI1410"/>
      <c r="AJ1410" s="185">
        <v>1.297686E-2</v>
      </c>
      <c r="AK1410" s="185">
        <v>1.2088352E-2</v>
      </c>
      <c r="AL1410" s="187">
        <v>4.3233398000000001E-4</v>
      </c>
      <c r="AM1410" s="187">
        <v>4.5617425999999999E-4</v>
      </c>
      <c r="AN1410" s="176">
        <v>7.2472134000000004E-7</v>
      </c>
      <c r="AO1410" s="176">
        <v>1.5988683E-9</v>
      </c>
      <c r="AP1410" s="176">
        <v>6.3889952E-2</v>
      </c>
      <c r="AQ1410" s="192">
        <v>4.2335441E-7</v>
      </c>
      <c r="AR1410" s="192">
        <v>1.2773625E-9</v>
      </c>
      <c r="AS1410" s="192">
        <v>3.4899367000000002E-14</v>
      </c>
      <c r="AT1410" s="193">
        <v>0</v>
      </c>
      <c r="AU1410" s="193">
        <v>0</v>
      </c>
      <c r="AV1410" s="192">
        <v>8.7863102000000001E-11</v>
      </c>
      <c r="AW1410" s="192">
        <v>3.0127907000000002E-7</v>
      </c>
      <c r="AX1410" s="192">
        <v>2.0037073E-11</v>
      </c>
      <c r="AY1410" s="192">
        <v>3.0143383000000001E-10</v>
      </c>
      <c r="AZ1410" s="193">
        <v>0</v>
      </c>
      <c r="BA1410" s="193">
        <v>0</v>
      </c>
      <c r="BB1410" s="193">
        <v>0</v>
      </c>
      <c r="BC1410" s="193">
        <v>0</v>
      </c>
      <c r="BD1410" s="193">
        <v>0</v>
      </c>
      <c r="BE1410" s="193">
        <v>0</v>
      </c>
      <c r="BF1410" s="193">
        <v>0</v>
      </c>
      <c r="BG1410" s="193">
        <v>0</v>
      </c>
      <c r="BH1410" s="192">
        <v>2.4885362999999999E-6</v>
      </c>
      <c r="BI1410" s="193">
        <v>6.3887463000000005E-2</v>
      </c>
      <c r="BJ1410" s="193">
        <v>0</v>
      </c>
      <c r="BK1410" s="193">
        <v>0</v>
      </c>
      <c r="BL1410" s="193">
        <v>0</v>
      </c>
      <c r="BM1410"/>
      <c r="BN1410" s="186">
        <v>2.741756E-5</v>
      </c>
      <c r="BO1410" s="186">
        <v>2.0781759000000001E-6</v>
      </c>
      <c r="BP1410" s="186">
        <v>1.2720091000000001E-5</v>
      </c>
      <c r="BQ1410" s="164">
        <v>1.5609916999999999E-9</v>
      </c>
      <c r="BR1410" s="186">
        <v>4.1371036000000001E-6</v>
      </c>
      <c r="BS1410" s="186">
        <v>0</v>
      </c>
      <c r="BT1410" s="164">
        <v>0</v>
      </c>
      <c r="BU1410" s="186">
        <v>0</v>
      </c>
      <c r="BV1410" s="164">
        <v>0</v>
      </c>
      <c r="BW1410" s="164">
        <v>4.7618313999999999E-9</v>
      </c>
      <c r="BX1410" s="164">
        <v>0</v>
      </c>
      <c r="BY1410" s="164">
        <v>0</v>
      </c>
      <c r="BZ1410" s="164">
        <v>0</v>
      </c>
      <c r="CA1410" s="186">
        <v>7.6166019999999999E-7</v>
      </c>
      <c r="CB1410" s="186">
        <v>7.7142070000000006E-6</v>
      </c>
      <c r="CC1410" s="186">
        <v>8.2324510000000005E-14</v>
      </c>
      <c r="CD1410" s="164">
        <v>0</v>
      </c>
      <c r="CE1410"/>
      <c r="CF1410" s="330">
        <v>0</v>
      </c>
      <c r="CG1410" s="330">
        <v>0.45620087999999998</v>
      </c>
      <c r="CH1410" s="330">
        <v>0</v>
      </c>
      <c r="CI1410" s="330">
        <v>1.4218576999999999E-3</v>
      </c>
      <c r="CJ1410" s="329">
        <v>1.9241896000000001E-4</v>
      </c>
      <c r="CK1410" s="330">
        <v>0</v>
      </c>
      <c r="CL1410" s="330">
        <v>0</v>
      </c>
      <c r="CM1410" s="329">
        <v>1.5446039E-4</v>
      </c>
      <c r="CN1410" s="330">
        <v>0</v>
      </c>
      <c r="CO1410" s="330">
        <v>0.86790515999999995</v>
      </c>
      <c r="CP1410"/>
      <c r="CQ1410">
        <v>6.8430132000000005E-2</v>
      </c>
      <c r="CR1410">
        <v>2.3068967299999996E-2</v>
      </c>
      <c r="CS1410">
        <v>1.7080652299999999E-2</v>
      </c>
      <c r="CT1410">
        <v>1.7080652299999999E-2</v>
      </c>
      <c r="CU1410">
        <v>6.4918337999999995E-5</v>
      </c>
      <c r="CV1410" s="134"/>
      <c r="CW1410" s="384"/>
      <c r="CZ1410" s="11"/>
      <c r="DA1410" s="236"/>
      <c r="DB1410" s="47"/>
      <c r="DC1410"/>
      <c r="DD1410"/>
      <c r="DE1410"/>
      <c r="DF1410"/>
      <c r="DG1410"/>
      <c r="DH1410"/>
      <c r="DI1410"/>
      <c r="DJ1410"/>
      <c r="DK1410"/>
      <c r="DL1410"/>
    </row>
    <row r="1411" spans="1:116" ht="14.4" x14ac:dyDescent="0.3">
      <c r="A1411" t="s">
        <v>7287</v>
      </c>
      <c r="B1411" s="113" t="s">
        <v>2663</v>
      </c>
      <c r="C1411" s="182" t="s">
        <v>2744</v>
      </c>
      <c r="D1411" s="40" t="s">
        <v>2662</v>
      </c>
      <c r="E1411" s="181" t="s">
        <v>1318</v>
      </c>
      <c r="F1411" s="184" t="s">
        <v>4651</v>
      </c>
      <c r="G1411" s="184">
        <v>2.588101399E-2</v>
      </c>
      <c r="H1411" s="184">
        <v>2.2254150099999996E-3</v>
      </c>
      <c r="I1411" s="184">
        <v>5.2402221000000006E-3</v>
      </c>
      <c r="J1411" s="328">
        <v>1.7223588E-4</v>
      </c>
      <c r="K1411" s="184">
        <v>1.8243141000000001E-2</v>
      </c>
      <c r="L1411" s="184">
        <v>4.1545955000000002E-3</v>
      </c>
      <c r="M1411" s="184">
        <v>1.0856265999999999E-3</v>
      </c>
      <c r="N1411" s="184">
        <v>1.2731890999999999E-3</v>
      </c>
      <c r="O1411" s="184">
        <v>9.5222590999999995E-4</v>
      </c>
      <c r="P1411" s="331">
        <v>0</v>
      </c>
      <c r="Q1411" s="331">
        <v>0</v>
      </c>
      <c r="R1411" s="331">
        <v>0</v>
      </c>
      <c r="S1411" s="331">
        <v>1.7223588E-4</v>
      </c>
      <c r="T1411" s="331">
        <v>0</v>
      </c>
      <c r="U1411" s="331">
        <v>0</v>
      </c>
      <c r="V1411" s="184">
        <v>0</v>
      </c>
      <c r="W1411" s="184">
        <v>0</v>
      </c>
      <c r="X1411" s="184">
        <v>0</v>
      </c>
      <c r="Y1411"/>
      <c r="Z1411" s="288">
        <v>0.12162094000000001</v>
      </c>
      <c r="AA1411"/>
      <c r="AB1411" s="164">
        <v>3.1106799000000001</v>
      </c>
      <c r="AC1411" s="164">
        <v>1.8084422</v>
      </c>
      <c r="AD1411" s="164">
        <v>0</v>
      </c>
      <c r="AE1411" s="164">
        <v>0</v>
      </c>
      <c r="AF1411" s="164">
        <v>0.53939923999999995</v>
      </c>
      <c r="AG1411" s="164">
        <v>0.25086636000000001</v>
      </c>
      <c r="AH1411" s="164">
        <v>0.51197212999999997</v>
      </c>
      <c r="AI1411"/>
      <c r="AJ1411" s="185">
        <v>3.6363463E-3</v>
      </c>
      <c r="AK1411" s="185">
        <v>3.3908134E-3</v>
      </c>
      <c r="AL1411" s="185">
        <v>1.1795308000000001E-4</v>
      </c>
      <c r="AM1411" s="185">
        <v>1.2757978000000001E-4</v>
      </c>
      <c r="AN1411" s="176">
        <v>2.0328618E-7</v>
      </c>
      <c r="AO1411" s="176">
        <v>4.3621699E-10</v>
      </c>
      <c r="AP1411" s="176">
        <v>1.7868315999999999E-2</v>
      </c>
      <c r="AQ1411" s="192">
        <v>1.1286423E-7</v>
      </c>
      <c r="AR1411" s="192">
        <v>3.4053862999999999E-10</v>
      </c>
      <c r="AS1411" s="192">
        <v>9.3040017999999994E-15</v>
      </c>
      <c r="AT1411" s="193">
        <v>0</v>
      </c>
      <c r="AU1411" s="193">
        <v>0</v>
      </c>
      <c r="AV1411" s="192">
        <v>3.4118138999999999E-11</v>
      </c>
      <c r="AW1411" s="192">
        <v>9.0387828E-8</v>
      </c>
      <c r="AX1411" s="192">
        <v>7.7806000000000002E-12</v>
      </c>
      <c r="AY1411" s="192">
        <v>8.7888463999999998E-11</v>
      </c>
      <c r="AZ1411" s="193">
        <v>0</v>
      </c>
      <c r="BA1411" s="193">
        <v>0</v>
      </c>
      <c r="BB1411" s="193">
        <v>0</v>
      </c>
      <c r="BC1411" s="193">
        <v>0</v>
      </c>
      <c r="BD1411" s="193">
        <v>0</v>
      </c>
      <c r="BE1411" s="193">
        <v>0</v>
      </c>
      <c r="BF1411" s="193">
        <v>0</v>
      </c>
      <c r="BG1411" s="193">
        <v>0</v>
      </c>
      <c r="BH1411" s="193">
        <v>6.6023756000000001E-6</v>
      </c>
      <c r="BI1411" s="193">
        <v>1.7861714000000001E-2</v>
      </c>
      <c r="BJ1411" s="193">
        <v>0</v>
      </c>
      <c r="BK1411" s="193">
        <v>0</v>
      </c>
      <c r="BL1411" s="193">
        <v>0</v>
      </c>
      <c r="BM1411"/>
      <c r="BN1411" s="186">
        <v>7.8188344999999998E-6</v>
      </c>
      <c r="BO1411" s="186">
        <v>6.0592961999999997E-7</v>
      </c>
      <c r="BP1411" s="186">
        <v>3.3911145000000001E-6</v>
      </c>
      <c r="BQ1411" s="164">
        <v>6.0614900000000001E-10</v>
      </c>
      <c r="BR1411" s="186">
        <v>1.3514436000000001E-6</v>
      </c>
      <c r="BS1411" s="186">
        <v>0</v>
      </c>
      <c r="BT1411" s="164">
        <v>0</v>
      </c>
      <c r="BU1411" s="186">
        <v>0</v>
      </c>
      <c r="BV1411" s="164">
        <v>0</v>
      </c>
      <c r="BW1411" s="164">
        <v>1.8490677E-9</v>
      </c>
      <c r="BX1411" s="164">
        <v>0</v>
      </c>
      <c r="BY1411" s="164">
        <v>0</v>
      </c>
      <c r="BZ1411" s="164">
        <v>0</v>
      </c>
      <c r="CA1411" s="186">
        <v>2.8270981000000002E-7</v>
      </c>
      <c r="CB1411" s="186">
        <v>2.1851816E-6</v>
      </c>
      <c r="CC1411" s="164">
        <v>2.1841647999999999E-13</v>
      </c>
      <c r="CD1411" s="164">
        <v>0</v>
      </c>
      <c r="CE1411"/>
      <c r="CF1411" s="330">
        <v>0</v>
      </c>
      <c r="CG1411" s="330">
        <v>0.12162094</v>
      </c>
      <c r="CH1411" s="330">
        <v>0</v>
      </c>
      <c r="CI1411" s="330">
        <v>4.1456822000000002E-4</v>
      </c>
      <c r="CJ1411" s="329">
        <v>7.3775295000000005E-5</v>
      </c>
      <c r="CK1411" s="330">
        <v>0</v>
      </c>
      <c r="CL1411" s="330">
        <v>0</v>
      </c>
      <c r="CM1411" s="329">
        <v>4.9081001999999999E-5</v>
      </c>
      <c r="CN1411" s="330">
        <v>0</v>
      </c>
      <c r="CO1411" s="330">
        <v>0.24267480999999999</v>
      </c>
      <c r="CP1411"/>
      <c r="CQ1411">
        <v>1.8243141000000001E-2</v>
      </c>
      <c r="CR1411">
        <v>7.4656371100000002E-3</v>
      </c>
      <c r="CS1411">
        <v>5.2402221000000006E-3</v>
      </c>
      <c r="CT1411">
        <v>5.2402221000000006E-3</v>
      </c>
      <c r="CU1411">
        <v>1.7223588E-4</v>
      </c>
      <c r="CV1411" s="134"/>
      <c r="CW1411" s="384"/>
      <c r="CZ1411" s="11"/>
      <c r="DA1411" s="236"/>
      <c r="DB1411" s="40"/>
      <c r="DC1411"/>
      <c r="DD1411"/>
      <c r="DE1411"/>
      <c r="DF1411"/>
      <c r="DG1411"/>
      <c r="DH1411"/>
      <c r="DI1411"/>
      <c r="DJ1411"/>
      <c r="DK1411"/>
      <c r="DL1411"/>
    </row>
    <row r="1412" spans="1:116" ht="14.4" x14ac:dyDescent="0.3">
      <c r="A1412" t="s">
        <v>7288</v>
      </c>
      <c r="B1412" s="113" t="s">
        <v>2663</v>
      </c>
      <c r="C1412" s="182" t="s">
        <v>2745</v>
      </c>
      <c r="D1412" s="40" t="s">
        <v>2662</v>
      </c>
      <c r="E1412" s="181" t="s">
        <v>1318</v>
      </c>
      <c r="F1412" s="184" t="s">
        <v>4652</v>
      </c>
      <c r="G1412" s="184">
        <v>4.6132440632059998E-2</v>
      </c>
      <c r="H1412" s="184">
        <v>4.2924853000000001E-3</v>
      </c>
      <c r="I1412" s="184">
        <v>5.3300305000000001E-3</v>
      </c>
      <c r="J1412" s="328">
        <v>8.2783205999999998E-7</v>
      </c>
      <c r="K1412" s="184">
        <v>3.6509096999999997E-2</v>
      </c>
      <c r="L1412" s="184">
        <v>3.0235091000000002E-3</v>
      </c>
      <c r="M1412" s="184">
        <v>2.3065213999999999E-3</v>
      </c>
      <c r="N1412" s="184">
        <v>2.7741569000000002E-3</v>
      </c>
      <c r="O1412" s="184">
        <v>1.5183283999999999E-3</v>
      </c>
      <c r="P1412" s="331">
        <v>0</v>
      </c>
      <c r="Q1412" s="184">
        <v>0</v>
      </c>
      <c r="R1412" s="331">
        <v>0</v>
      </c>
      <c r="S1412" s="331">
        <v>8.2783205999999998E-7</v>
      </c>
      <c r="T1412" s="331">
        <v>0</v>
      </c>
      <c r="U1412" s="184">
        <v>0</v>
      </c>
      <c r="V1412" s="184">
        <v>0</v>
      </c>
      <c r="W1412" s="184">
        <v>0</v>
      </c>
      <c r="X1412" s="184">
        <v>0</v>
      </c>
      <c r="Y1412"/>
      <c r="Z1412" s="288">
        <v>0.24339397999999998</v>
      </c>
      <c r="AA1412"/>
      <c r="AB1412" s="164">
        <v>2.9039027000000002</v>
      </c>
      <c r="AC1412" s="164">
        <v>2.8860329999999998</v>
      </c>
      <c r="AD1412" s="164">
        <v>0</v>
      </c>
      <c r="AE1412" s="164">
        <v>0</v>
      </c>
      <c r="AF1412" s="164">
        <v>1.5008014E-2</v>
      </c>
      <c r="AG1412" s="164">
        <v>2.8616977000000001E-3</v>
      </c>
      <c r="AH1412" s="164">
        <v>0</v>
      </c>
      <c r="AI1412"/>
      <c r="AJ1412" s="185">
        <v>5.3919277000000002E-3</v>
      </c>
      <c r="AK1412" s="185">
        <v>5.0818944999999997E-3</v>
      </c>
      <c r="AL1412" s="185">
        <v>2.0616264000000001E-4</v>
      </c>
      <c r="AM1412" s="185">
        <v>1.0387057000000001E-4</v>
      </c>
      <c r="AN1412" s="176">
        <v>3.0466993999999998E-7</v>
      </c>
      <c r="AO1412" s="176">
        <v>7.6243582E-10</v>
      </c>
      <c r="AP1412" s="176">
        <v>1.4547699000000001E-2</v>
      </c>
      <c r="AQ1412" s="192">
        <v>2.2586961000000001E-7</v>
      </c>
      <c r="AR1412" s="192">
        <v>6.8150314E-10</v>
      </c>
      <c r="AS1412" s="192">
        <v>1.8619638999999999E-14</v>
      </c>
      <c r="AT1412" s="193">
        <v>0</v>
      </c>
      <c r="AU1412" s="193">
        <v>0</v>
      </c>
      <c r="AV1412" s="192">
        <v>7.4340151999999996E-11</v>
      </c>
      <c r="AW1412" s="192">
        <v>7.8725983999999995E-8</v>
      </c>
      <c r="AX1412" s="192">
        <v>1.6953181000000001E-11</v>
      </c>
      <c r="AY1412" s="192">
        <v>6.3960877999999994E-11</v>
      </c>
      <c r="AZ1412" s="193">
        <v>0</v>
      </c>
      <c r="BA1412" s="193">
        <v>0</v>
      </c>
      <c r="BB1412" s="193">
        <v>0</v>
      </c>
      <c r="BC1412" s="193">
        <v>0</v>
      </c>
      <c r="BD1412" s="193">
        <v>0</v>
      </c>
      <c r="BE1412" s="193">
        <v>0</v>
      </c>
      <c r="BF1412" s="193">
        <v>0</v>
      </c>
      <c r="BG1412" s="193">
        <v>0</v>
      </c>
      <c r="BH1412" s="192">
        <v>3.1733561999999997E-8</v>
      </c>
      <c r="BI1412" s="193">
        <v>1.4547667E-2</v>
      </c>
      <c r="BJ1412" s="193">
        <v>0</v>
      </c>
      <c r="BK1412" s="193">
        <v>0</v>
      </c>
      <c r="BL1412" s="193">
        <v>0</v>
      </c>
      <c r="BM1412"/>
      <c r="BN1412" s="186">
        <v>1.2916292999999999E-5</v>
      </c>
      <c r="BO1412" s="186">
        <v>4.4096562E-7</v>
      </c>
      <c r="BP1412" s="186">
        <v>6.7864698999999998E-6</v>
      </c>
      <c r="BQ1412" s="164">
        <v>1.3207405000000001E-9</v>
      </c>
      <c r="BR1412" s="186">
        <v>1.7222642E-6</v>
      </c>
      <c r="BS1412" s="186">
        <v>0</v>
      </c>
      <c r="BT1412" s="164">
        <v>0</v>
      </c>
      <c r="BU1412" s="186">
        <v>0</v>
      </c>
      <c r="BV1412" s="164">
        <v>0</v>
      </c>
      <c r="BW1412" s="164">
        <v>4.0289411000000003E-9</v>
      </c>
      <c r="BX1412" s="164">
        <v>0</v>
      </c>
      <c r="BY1412" s="164">
        <v>0</v>
      </c>
      <c r="BZ1412" s="164">
        <v>0</v>
      </c>
      <c r="CA1412" s="186">
        <v>5.5891961999999998E-7</v>
      </c>
      <c r="CB1412" s="186">
        <v>3.4023236000000001E-6</v>
      </c>
      <c r="CC1412" s="186">
        <v>1.0497938E-15</v>
      </c>
      <c r="CD1412" s="164">
        <v>0</v>
      </c>
      <c r="CE1412"/>
      <c r="CF1412" s="330">
        <v>0</v>
      </c>
      <c r="CG1412" s="330">
        <v>0.24339398000000001</v>
      </c>
      <c r="CH1412" s="330">
        <v>0</v>
      </c>
      <c r="CI1412" s="330">
        <v>3.0170225000000002E-4</v>
      </c>
      <c r="CJ1412" s="329">
        <v>1.5674293E-4</v>
      </c>
      <c r="CK1412" s="330">
        <v>0</v>
      </c>
      <c r="CL1412" s="330">
        <v>0</v>
      </c>
      <c r="CM1412" s="329">
        <v>5.6300907999999997E-5</v>
      </c>
      <c r="CN1412" s="330">
        <v>0</v>
      </c>
      <c r="CO1412" s="330">
        <v>0.2329331</v>
      </c>
      <c r="CP1412"/>
      <c r="CQ1412">
        <v>3.6509096999999997E-2</v>
      </c>
      <c r="CR1412">
        <v>9.6225158000000002E-3</v>
      </c>
      <c r="CS1412">
        <v>5.3300305000000001E-3</v>
      </c>
      <c r="CT1412">
        <v>5.3300305000000001E-3</v>
      </c>
      <c r="CU1412">
        <v>8.2783205999999998E-7</v>
      </c>
      <c r="CV1412" s="134"/>
      <c r="CW1412" s="384"/>
      <c r="CZ1412" s="11"/>
      <c r="DA1412" s="236"/>
      <c r="DB1412" s="47"/>
      <c r="DC1412"/>
      <c r="DD1412"/>
      <c r="DE1412"/>
      <c r="DF1412"/>
      <c r="DG1412"/>
      <c r="DH1412"/>
      <c r="DI1412"/>
      <c r="DJ1412"/>
      <c r="DK1412"/>
      <c r="DL1412"/>
    </row>
    <row r="1413" spans="1:116" ht="14.4" x14ac:dyDescent="0.3">
      <c r="A1413" t="s">
        <v>7289</v>
      </c>
      <c r="B1413" s="113" t="s">
        <v>2663</v>
      </c>
      <c r="C1413" s="182" t="s">
        <v>2746</v>
      </c>
      <c r="D1413" s="40" t="s">
        <v>2662</v>
      </c>
      <c r="E1413" s="181" t="s">
        <v>1318</v>
      </c>
      <c r="F1413" s="184" t="s">
        <v>4653</v>
      </c>
      <c r="G1413" s="184">
        <v>3.6000025336590001E-4</v>
      </c>
      <c r="H1413" s="184">
        <v>4.4688498599999995E-6</v>
      </c>
      <c r="I1413" s="184">
        <v>2.9363505899999997E-8</v>
      </c>
      <c r="J1413" s="328">
        <v>1.3890897999999999E-4</v>
      </c>
      <c r="K1413" s="184">
        <v>2.1659306000000001E-4</v>
      </c>
      <c r="L1413" s="184">
        <v>2.0679248999999999E-8</v>
      </c>
      <c r="M1413" s="184">
        <v>8.6842568999999994E-9</v>
      </c>
      <c r="N1413" s="184">
        <v>1.198346E-8</v>
      </c>
      <c r="O1413" s="331">
        <v>4.4568663999999997E-6</v>
      </c>
      <c r="P1413" s="331">
        <v>0</v>
      </c>
      <c r="Q1413" s="184">
        <v>0</v>
      </c>
      <c r="R1413" s="331">
        <v>0</v>
      </c>
      <c r="S1413" s="331">
        <v>1.3890897999999999E-4</v>
      </c>
      <c r="T1413" s="331">
        <v>0</v>
      </c>
      <c r="U1413" s="331">
        <v>0</v>
      </c>
      <c r="V1413" s="184">
        <v>0</v>
      </c>
      <c r="W1413" s="184">
        <v>0</v>
      </c>
      <c r="X1413" s="331">
        <v>0</v>
      </c>
      <c r="Y1413"/>
      <c r="Z1413" s="288">
        <v>1.4439537333333335E-3</v>
      </c>
      <c r="AA1413"/>
      <c r="AB1413" s="164">
        <v>1.6154355</v>
      </c>
      <c r="AC1413" s="164">
        <v>0.89353506999999999</v>
      </c>
      <c r="AD1413" s="164">
        <v>0</v>
      </c>
      <c r="AE1413" s="164">
        <v>0</v>
      </c>
      <c r="AF1413" s="164">
        <v>0</v>
      </c>
      <c r="AG1413" s="164">
        <v>5.1749138000000002E-4</v>
      </c>
      <c r="AH1413" s="164">
        <v>0.72138294999999997</v>
      </c>
      <c r="AI1413"/>
      <c r="AJ1413" s="185">
        <v>8.8453214E-5</v>
      </c>
      <c r="AK1413" s="185">
        <v>2.3523377E-5</v>
      </c>
      <c r="AL1413" s="185">
        <v>1.0934142E-6</v>
      </c>
      <c r="AM1413" s="185">
        <v>6.3836422999999994E-5</v>
      </c>
      <c r="AN1413" s="176">
        <v>1.4102744000000001E-9</v>
      </c>
      <c r="AO1413" s="176">
        <v>4.0436915999999998E-12</v>
      </c>
      <c r="AP1413" s="176">
        <v>8.9406755000000001E-3</v>
      </c>
      <c r="AQ1413" s="192">
        <v>1.3399891E-9</v>
      </c>
      <c r="AR1413" s="192">
        <v>4.0430703999999999E-12</v>
      </c>
      <c r="AS1413" s="192">
        <v>1.1046246E-16</v>
      </c>
      <c r="AT1413" s="193">
        <v>0</v>
      </c>
      <c r="AU1413" s="193">
        <v>0</v>
      </c>
      <c r="AV1413" s="192">
        <v>3.2112539999999999E-16</v>
      </c>
      <c r="AW1413" s="192">
        <v>7.0285005000000002E-11</v>
      </c>
      <c r="AX1413" s="192">
        <v>7.3232254999999997E-17</v>
      </c>
      <c r="AY1413" s="192">
        <v>4.3745955E-16</v>
      </c>
      <c r="AZ1413" s="193">
        <v>0</v>
      </c>
      <c r="BA1413" s="193">
        <v>0</v>
      </c>
      <c r="BB1413" s="193">
        <v>0</v>
      </c>
      <c r="BC1413" s="193">
        <v>0</v>
      </c>
      <c r="BD1413" s="193">
        <v>0</v>
      </c>
      <c r="BE1413" s="193">
        <v>0</v>
      </c>
      <c r="BF1413" s="193">
        <v>0</v>
      </c>
      <c r="BG1413" s="193">
        <v>0</v>
      </c>
      <c r="BH1413" s="192">
        <v>5.3248440999999997E-6</v>
      </c>
      <c r="BI1413" s="193">
        <v>8.9353507000000006E-3</v>
      </c>
      <c r="BJ1413" s="193">
        <v>0</v>
      </c>
      <c r="BK1413" s="193">
        <v>0</v>
      </c>
      <c r="BL1413" s="193">
        <v>0</v>
      </c>
      <c r="BM1413"/>
      <c r="BN1413" s="186">
        <v>1.1334491E-6</v>
      </c>
      <c r="BO1413" s="186">
        <v>3.0159783000000001E-12</v>
      </c>
      <c r="BP1413" s="186">
        <v>4.0261260999999999E-8</v>
      </c>
      <c r="BQ1413" s="164">
        <v>5.7051716000000001E-15</v>
      </c>
      <c r="BR1413" s="186">
        <v>3.991737E-9</v>
      </c>
      <c r="BS1413" s="186">
        <v>0</v>
      </c>
      <c r="BT1413" s="164">
        <v>0</v>
      </c>
      <c r="BU1413" s="186">
        <v>0</v>
      </c>
      <c r="BV1413" s="164">
        <v>0</v>
      </c>
      <c r="BW1413" s="164">
        <v>1.7403721999999999E-14</v>
      </c>
      <c r="BX1413" s="164">
        <v>0</v>
      </c>
      <c r="BY1413" s="164">
        <v>0</v>
      </c>
      <c r="BZ1413" s="164">
        <v>0</v>
      </c>
      <c r="CA1413" s="186">
        <v>2.4864801000000002E-12</v>
      </c>
      <c r="CB1413" s="186">
        <v>1.0891904E-6</v>
      </c>
      <c r="CC1413" s="186">
        <v>1.7615382000000001E-13</v>
      </c>
      <c r="CD1413" s="164">
        <v>0</v>
      </c>
      <c r="CE1413"/>
      <c r="CF1413" s="330">
        <v>0</v>
      </c>
      <c r="CG1413" s="330">
        <v>1.4439537E-3</v>
      </c>
      <c r="CH1413" s="330">
        <v>0</v>
      </c>
      <c r="CI1413" s="330">
        <v>2.0634884000000002E-9</v>
      </c>
      <c r="CJ1413" s="329">
        <v>5.9015098E-10</v>
      </c>
      <c r="CK1413" s="330">
        <v>0</v>
      </c>
      <c r="CL1413" s="330">
        <v>0</v>
      </c>
      <c r="CM1413" s="329">
        <v>1.112699E-7</v>
      </c>
      <c r="CN1413" s="330">
        <v>0</v>
      </c>
      <c r="CO1413" s="330">
        <v>0.12254195</v>
      </c>
      <c r="CP1413"/>
      <c r="CQ1413">
        <v>2.1659306000000001E-4</v>
      </c>
      <c r="CR1413">
        <v>4.4982133659000001E-6</v>
      </c>
      <c r="CS1413">
        <v>2.9363505899999997E-8</v>
      </c>
      <c r="CT1413">
        <v>2.9363505899999997E-8</v>
      </c>
      <c r="CU1413">
        <v>1.3890897999999999E-4</v>
      </c>
      <c r="CV1413" s="134"/>
      <c r="CW1413" s="384"/>
      <c r="CZ1413" s="11"/>
      <c r="DA1413" s="236"/>
      <c r="DB1413" s="47"/>
      <c r="DC1413"/>
      <c r="DD1413"/>
      <c r="DE1413"/>
      <c r="DF1413"/>
      <c r="DG1413"/>
      <c r="DH1413"/>
      <c r="DI1413"/>
      <c r="DJ1413"/>
      <c r="DK1413"/>
      <c r="DL1413"/>
    </row>
    <row r="1414" spans="1:116" ht="14.4" x14ac:dyDescent="0.3">
      <c r="A1414" t="s">
        <v>7290</v>
      </c>
      <c r="B1414" s="113" t="s">
        <v>2663</v>
      </c>
      <c r="C1414" s="182" t="s">
        <v>2747</v>
      </c>
      <c r="D1414" s="40" t="s">
        <v>2662</v>
      </c>
      <c r="E1414" s="181" t="s">
        <v>1318</v>
      </c>
      <c r="F1414" s="184" t="s">
        <v>4654</v>
      </c>
      <c r="G1414" s="184">
        <v>4.5278374701000004E-2</v>
      </c>
      <c r="H1414" s="184">
        <v>1.6432960299999999E-3</v>
      </c>
      <c r="I1414" s="184">
        <v>2.02478311E-3</v>
      </c>
      <c r="J1414" s="328">
        <v>8.0173756099999999E-4</v>
      </c>
      <c r="K1414" s="184">
        <v>4.0808558000000002E-2</v>
      </c>
      <c r="L1414" s="184">
        <v>8.4055470999999996E-4</v>
      </c>
      <c r="M1414" s="331">
        <v>1.1842284E-3</v>
      </c>
      <c r="N1414" s="331">
        <v>1.3871949999999999E-3</v>
      </c>
      <c r="O1414" s="331">
        <v>2.5610103E-4</v>
      </c>
      <c r="P1414" s="331">
        <v>0</v>
      </c>
      <c r="Q1414" s="184">
        <v>0</v>
      </c>
      <c r="R1414" s="331">
        <v>0</v>
      </c>
      <c r="S1414" s="331">
        <v>5.4075500999999997E-5</v>
      </c>
      <c r="T1414" s="331">
        <v>0</v>
      </c>
      <c r="U1414" s="184">
        <v>7.4766206000000004E-4</v>
      </c>
      <c r="V1414" s="184">
        <v>0</v>
      </c>
      <c r="W1414" s="184">
        <v>0</v>
      </c>
      <c r="X1414" s="184">
        <v>0</v>
      </c>
      <c r="Y1414"/>
      <c r="Z1414" s="288">
        <v>0.27205705333333335</v>
      </c>
      <c r="AA1414"/>
      <c r="AB1414" s="164">
        <v>3.2965314999999999</v>
      </c>
      <c r="AC1414" s="164">
        <v>2.9034263999999999</v>
      </c>
      <c r="AD1414" s="164">
        <v>9.2486647000000005E-2</v>
      </c>
      <c r="AE1414" s="164">
        <v>0</v>
      </c>
      <c r="AF1414" s="164">
        <v>8.3484174999999994E-2</v>
      </c>
      <c r="AG1414" s="164">
        <v>0.12315615000000001</v>
      </c>
      <c r="AH1414" s="164">
        <v>9.3978136000000004E-2</v>
      </c>
      <c r="AI1414"/>
      <c r="AJ1414" s="185">
        <v>4.7872438000000003E-3</v>
      </c>
      <c r="AK1414" s="185">
        <v>4.5334329000000003E-3</v>
      </c>
      <c r="AL1414" s="185">
        <v>2.1308585E-4</v>
      </c>
      <c r="AM1414" s="185">
        <v>4.0725110000000001E-5</v>
      </c>
      <c r="AN1414" s="176">
        <v>2.7178854000000002E-7</v>
      </c>
      <c r="AO1414" s="176">
        <v>7.8803940000000002E-10</v>
      </c>
      <c r="AP1414" s="176">
        <v>5.7037969000000004E-3</v>
      </c>
      <c r="AQ1414" s="192">
        <v>2.5246894999999999E-7</v>
      </c>
      <c r="AR1414" s="192">
        <v>7.6175974999999999E-10</v>
      </c>
      <c r="AS1414" s="192">
        <v>2.0812364999999999E-14</v>
      </c>
      <c r="AT1414" s="193">
        <v>0</v>
      </c>
      <c r="AU1414" s="193">
        <v>0</v>
      </c>
      <c r="AV1414" s="192">
        <v>3.7173198999999998E-11</v>
      </c>
      <c r="AW1414" s="192">
        <v>1.9282420999999999E-8</v>
      </c>
      <c r="AX1414" s="192">
        <v>8.4773027999999998E-12</v>
      </c>
      <c r="AY1414" s="192">
        <v>1.778153E-11</v>
      </c>
      <c r="AZ1414" s="193">
        <v>0</v>
      </c>
      <c r="BA1414" s="193">
        <v>0</v>
      </c>
      <c r="BB1414" s="193">
        <v>0</v>
      </c>
      <c r="BC1414" s="193">
        <v>0</v>
      </c>
      <c r="BD1414" s="193">
        <v>0</v>
      </c>
      <c r="BE1414" s="193">
        <v>0</v>
      </c>
      <c r="BF1414" s="193">
        <v>0</v>
      </c>
      <c r="BG1414" s="193">
        <v>0</v>
      </c>
      <c r="BH1414" s="192">
        <v>3.1512885E-6</v>
      </c>
      <c r="BI1414" s="193">
        <v>5.7006456E-3</v>
      </c>
      <c r="BJ1414" s="193">
        <v>0</v>
      </c>
      <c r="BK1414" s="193">
        <v>0</v>
      </c>
      <c r="BL1414" s="193">
        <v>0</v>
      </c>
      <c r="BM1414"/>
      <c r="BN1414" s="186">
        <v>1.1948754000000001E-5</v>
      </c>
      <c r="BO1414" s="186">
        <v>1.2259124000000001E-7</v>
      </c>
      <c r="BP1414" s="186">
        <v>7.5856725999999998E-6</v>
      </c>
      <c r="BQ1414" s="164">
        <v>6.6042574999999995E-10</v>
      </c>
      <c r="BR1414" s="186">
        <v>3.3021355999999999E-7</v>
      </c>
      <c r="BS1414" s="186">
        <v>0</v>
      </c>
      <c r="BT1414" s="164">
        <v>0</v>
      </c>
      <c r="BU1414" s="186">
        <v>0</v>
      </c>
      <c r="BV1414" s="164">
        <v>0</v>
      </c>
      <c r="BW1414" s="164">
        <v>2.0146399E-9</v>
      </c>
      <c r="BX1414" s="164">
        <v>0</v>
      </c>
      <c r="BY1414" s="164">
        <v>0</v>
      </c>
      <c r="BZ1414" s="164">
        <v>0</v>
      </c>
      <c r="CA1414" s="186">
        <v>2.7312763999999997E-7</v>
      </c>
      <c r="CB1414" s="186">
        <v>3.6344743E-6</v>
      </c>
      <c r="CC1414" s="186">
        <v>6.8574447000000006E-14</v>
      </c>
      <c r="CD1414" s="164">
        <v>0</v>
      </c>
      <c r="CE1414"/>
      <c r="CF1414" s="330">
        <v>0</v>
      </c>
      <c r="CG1414" s="330">
        <v>0.27205706000000002</v>
      </c>
      <c r="CH1414" s="330">
        <v>0</v>
      </c>
      <c r="CI1414" s="330">
        <v>8.3875139000000006E-5</v>
      </c>
      <c r="CJ1414" s="329">
        <v>8.0475914999999994E-5</v>
      </c>
      <c r="CK1414" s="330">
        <v>0</v>
      </c>
      <c r="CL1414" s="330">
        <v>0</v>
      </c>
      <c r="CM1414" s="329">
        <v>1.1512261E-5</v>
      </c>
      <c r="CN1414" s="330">
        <v>0</v>
      </c>
      <c r="CO1414" s="330">
        <v>6.3978526999999993E-2</v>
      </c>
      <c r="CP1414"/>
      <c r="CQ1414">
        <v>4.0808558000000002E-2</v>
      </c>
      <c r="CR1414">
        <v>3.6680791399999997E-3</v>
      </c>
      <c r="CS1414">
        <v>2.02478311E-3</v>
      </c>
      <c r="CT1414">
        <v>2.02478311E-3</v>
      </c>
      <c r="CU1414">
        <v>8.0173756099999999E-4</v>
      </c>
      <c r="CV1414" s="134"/>
      <c r="CW1414" s="384"/>
      <c r="CZ1414" s="11"/>
      <c r="DA1414" s="236"/>
      <c r="DB1414" s="47"/>
      <c r="DC1414"/>
      <c r="DD1414"/>
      <c r="DE1414"/>
      <c r="DF1414"/>
      <c r="DG1414"/>
      <c r="DH1414"/>
      <c r="DI1414"/>
      <c r="DJ1414"/>
      <c r="DK1414"/>
      <c r="DL1414"/>
    </row>
    <row r="1415" spans="1:116" ht="14.4" x14ac:dyDescent="0.3">
      <c r="A1415" t="s">
        <v>7291</v>
      </c>
      <c r="B1415" s="113" t="s">
        <v>2663</v>
      </c>
      <c r="C1415" s="182" t="s">
        <v>2748</v>
      </c>
      <c r="D1415" s="40" t="s">
        <v>2662</v>
      </c>
      <c r="E1415" s="181" t="s">
        <v>1318</v>
      </c>
      <c r="F1415" s="184" t="s">
        <v>4655</v>
      </c>
      <c r="G1415" s="184">
        <v>4.0205609353999999E-2</v>
      </c>
      <c r="H1415" s="184">
        <v>1.9327154100000001E-3</v>
      </c>
      <c r="I1415" s="184">
        <v>3.3846536999999999E-3</v>
      </c>
      <c r="J1415" s="328">
        <v>1.8524244000000002E-5</v>
      </c>
      <c r="K1415" s="184">
        <v>3.4869716000000002E-2</v>
      </c>
      <c r="L1415" s="331">
        <v>2.1667094999999999E-3</v>
      </c>
      <c r="M1415" s="331">
        <v>1.2179442E-3</v>
      </c>
      <c r="N1415" s="331">
        <v>1.4537599000000001E-3</v>
      </c>
      <c r="O1415" s="331">
        <v>4.7895551000000001E-4</v>
      </c>
      <c r="P1415" s="331">
        <v>0</v>
      </c>
      <c r="Q1415" s="184">
        <v>0</v>
      </c>
      <c r="R1415" s="331">
        <v>0</v>
      </c>
      <c r="S1415" s="331">
        <v>1.8524244000000002E-5</v>
      </c>
      <c r="T1415" s="184">
        <v>0</v>
      </c>
      <c r="U1415" s="184">
        <v>0</v>
      </c>
      <c r="V1415" s="184">
        <v>0</v>
      </c>
      <c r="W1415" s="184">
        <v>0</v>
      </c>
      <c r="X1415" s="331">
        <v>0</v>
      </c>
      <c r="Y1415"/>
      <c r="Z1415" s="288">
        <v>0.23246477333333335</v>
      </c>
      <c r="AA1415"/>
      <c r="AB1415" s="164">
        <v>3.0179716000000001</v>
      </c>
      <c r="AC1415" s="164">
        <v>2.6949264999999998</v>
      </c>
      <c r="AD1415" s="164">
        <v>0</v>
      </c>
      <c r="AE1415" s="164">
        <v>0</v>
      </c>
      <c r="AF1415" s="164">
        <v>0.23005522</v>
      </c>
      <c r="AG1415" s="164">
        <v>2.6473992E-3</v>
      </c>
      <c r="AH1415" s="164">
        <v>9.0342497999999993E-2</v>
      </c>
      <c r="AI1415"/>
      <c r="AJ1415" s="185">
        <v>4.6369638000000003E-3</v>
      </c>
      <c r="AK1415" s="185">
        <v>4.3806445999999997E-3</v>
      </c>
      <c r="AL1415" s="185">
        <v>1.9080477E-4</v>
      </c>
      <c r="AM1415" s="187">
        <v>6.5514470999999998E-5</v>
      </c>
      <c r="AN1415" s="176">
        <v>2.6262857000000002E-7</v>
      </c>
      <c r="AO1415" s="176">
        <v>7.0563893000000005E-10</v>
      </c>
      <c r="AP1415" s="176">
        <v>9.1756961999999997E-3</v>
      </c>
      <c r="AQ1415" s="192">
        <v>2.1572731E-7</v>
      </c>
      <c r="AR1415" s="192">
        <v>6.5090135999999995E-10</v>
      </c>
      <c r="AS1415" s="192">
        <v>1.7783555000000001E-14</v>
      </c>
      <c r="AT1415" s="193">
        <v>0</v>
      </c>
      <c r="AU1415" s="193">
        <v>0</v>
      </c>
      <c r="AV1415" s="192">
        <v>3.8956962999999999E-11</v>
      </c>
      <c r="AW1415" s="192">
        <v>4.6862305000000001E-8</v>
      </c>
      <c r="AX1415" s="192">
        <v>8.8840880000000004E-12</v>
      </c>
      <c r="AY1415" s="192">
        <v>4.5835695000000003E-11</v>
      </c>
      <c r="AZ1415" s="193">
        <v>0</v>
      </c>
      <c r="BA1415" s="193">
        <v>0</v>
      </c>
      <c r="BB1415" s="193">
        <v>0</v>
      </c>
      <c r="BC1415" s="193">
        <v>0</v>
      </c>
      <c r="BD1415" s="193">
        <v>0</v>
      </c>
      <c r="BE1415" s="193">
        <v>0</v>
      </c>
      <c r="BF1415" s="193">
        <v>0</v>
      </c>
      <c r="BG1415" s="193">
        <v>0</v>
      </c>
      <c r="BH1415" s="192">
        <v>7.1009601000000002E-7</v>
      </c>
      <c r="BI1415" s="193">
        <v>9.1749860999999992E-3</v>
      </c>
      <c r="BJ1415" s="193">
        <v>0</v>
      </c>
      <c r="BK1415" s="193">
        <v>0</v>
      </c>
      <c r="BL1415" s="193">
        <v>0</v>
      </c>
      <c r="BM1415"/>
      <c r="BN1415" s="186">
        <v>1.1021187999999999E-5</v>
      </c>
      <c r="BO1415" s="186">
        <v>3.1600513E-7</v>
      </c>
      <c r="BP1415" s="186">
        <v>6.4817347000000002E-6</v>
      </c>
      <c r="BQ1415" s="164">
        <v>6.9211641999999996E-10</v>
      </c>
      <c r="BR1415" s="186">
        <v>6.8900786000000002E-7</v>
      </c>
      <c r="BS1415" s="186">
        <v>0</v>
      </c>
      <c r="BT1415" s="164">
        <v>0</v>
      </c>
      <c r="BU1415" s="186">
        <v>0</v>
      </c>
      <c r="BV1415" s="164">
        <v>0</v>
      </c>
      <c r="BW1415" s="164">
        <v>2.1113127999999999E-9</v>
      </c>
      <c r="BX1415" s="164">
        <v>0</v>
      </c>
      <c r="BY1415" s="164">
        <v>0</v>
      </c>
      <c r="BZ1415" s="164">
        <v>0</v>
      </c>
      <c r="CA1415" s="186">
        <v>2.9840697999999999E-7</v>
      </c>
      <c r="CB1415" s="186">
        <v>3.2332298999999999E-6</v>
      </c>
      <c r="CC1415" s="186">
        <v>2.3491039999999998E-14</v>
      </c>
      <c r="CD1415" s="164">
        <v>0</v>
      </c>
      <c r="CE1415"/>
      <c r="CF1415" s="330">
        <v>0</v>
      </c>
      <c r="CG1415" s="330">
        <v>0.23246476999999999</v>
      </c>
      <c r="CH1415" s="330">
        <v>0</v>
      </c>
      <c r="CI1415" s="330">
        <v>2.1620611E-4</v>
      </c>
      <c r="CJ1415" s="329">
        <v>8.2767121000000007E-5</v>
      </c>
      <c r="CK1415" s="330">
        <v>0</v>
      </c>
      <c r="CL1415" s="330">
        <v>0</v>
      </c>
      <c r="CM1415" s="329">
        <v>2.5156621E-5</v>
      </c>
      <c r="CN1415" s="330">
        <v>0</v>
      </c>
      <c r="CO1415" s="330">
        <v>0.12530472000000001</v>
      </c>
      <c r="CP1415"/>
      <c r="CQ1415">
        <v>3.4869716000000002E-2</v>
      </c>
      <c r="CR1415">
        <v>5.3173691100000002E-3</v>
      </c>
      <c r="CS1415">
        <v>3.3846536999999999E-3</v>
      </c>
      <c r="CT1415">
        <v>3.3846536999999999E-3</v>
      </c>
      <c r="CU1415">
        <v>1.8524244000000002E-5</v>
      </c>
      <c r="CV1415" s="134"/>
      <c r="CW1415" s="384"/>
      <c r="CZ1415" s="11"/>
      <c r="DA1415" s="236"/>
      <c r="DB1415" s="47"/>
      <c r="DC1415"/>
      <c r="DD1415"/>
      <c r="DE1415"/>
      <c r="DF1415"/>
      <c r="DG1415"/>
      <c r="DH1415"/>
      <c r="DI1415"/>
      <c r="DJ1415"/>
      <c r="DK1415"/>
      <c r="DL1415"/>
    </row>
    <row r="1416" spans="1:116" ht="14.4" x14ac:dyDescent="0.3">
      <c r="A1416" t="s">
        <v>7292</v>
      </c>
      <c r="B1416" s="113" t="s">
        <v>2663</v>
      </c>
      <c r="C1416" s="182" t="s">
        <v>2749</v>
      </c>
      <c r="D1416" s="40" t="s">
        <v>2662</v>
      </c>
      <c r="E1416" s="181" t="s">
        <v>1318</v>
      </c>
      <c r="F1416" s="184" t="s">
        <v>4656</v>
      </c>
      <c r="G1416" s="184">
        <v>3.8997007021999999E-2</v>
      </c>
      <c r="H1416" s="184">
        <v>4.0214941999999997E-3</v>
      </c>
      <c r="I1416" s="184">
        <v>5.3142788000000007E-3</v>
      </c>
      <c r="J1416" s="328">
        <v>5.2033002199999997E-4</v>
      </c>
      <c r="K1416" s="184">
        <v>2.9140903999999999E-2</v>
      </c>
      <c r="L1416" s="331">
        <v>3.1170755000000001E-3</v>
      </c>
      <c r="M1416" s="331">
        <v>2.1972033000000001E-3</v>
      </c>
      <c r="N1416" s="331">
        <v>2.6990133999999998E-3</v>
      </c>
      <c r="O1416" s="331">
        <v>1.3224808000000001E-3</v>
      </c>
      <c r="P1416" s="331">
        <v>0</v>
      </c>
      <c r="Q1416" s="184">
        <v>0</v>
      </c>
      <c r="R1416" s="331">
        <v>0</v>
      </c>
      <c r="S1416" s="331">
        <v>1.0307351999999999E-5</v>
      </c>
      <c r="T1416" s="331">
        <v>0</v>
      </c>
      <c r="U1416" s="331">
        <v>5.1002266999999998E-4</v>
      </c>
      <c r="V1416" s="184">
        <v>0</v>
      </c>
      <c r="W1416" s="184">
        <v>0</v>
      </c>
      <c r="X1416" s="184">
        <v>0</v>
      </c>
      <c r="Y1416"/>
      <c r="Z1416" s="288">
        <v>0.19427269333333333</v>
      </c>
      <c r="AA1416"/>
      <c r="AB1416" s="164">
        <v>2.5558295000000002</v>
      </c>
      <c r="AC1416" s="164">
        <v>2.4423180000000002</v>
      </c>
      <c r="AD1416" s="164">
        <v>6.3090384999999999E-2</v>
      </c>
      <c r="AE1416" s="164">
        <v>0</v>
      </c>
      <c r="AF1416" s="164">
        <v>2.125234E-4</v>
      </c>
      <c r="AG1416" s="164">
        <v>6.2406238000000001E-3</v>
      </c>
      <c r="AH1416" s="164">
        <v>4.3968029999999998E-2</v>
      </c>
      <c r="AI1416"/>
      <c r="AJ1416" s="187">
        <v>4.6085663000000002E-3</v>
      </c>
      <c r="AK1416" s="187">
        <v>4.2986127999999997E-3</v>
      </c>
      <c r="AL1416" s="187">
        <v>1.6938197E-4</v>
      </c>
      <c r="AM1416" s="187">
        <v>1.4057153E-4</v>
      </c>
      <c r="AN1416" s="176">
        <v>2.577106E-7</v>
      </c>
      <c r="AO1416" s="176">
        <v>6.2641260999999995E-10</v>
      </c>
      <c r="AP1416" s="176">
        <v>1.968789E-2</v>
      </c>
      <c r="AQ1416" s="192">
        <v>1.8028506000000001E-7</v>
      </c>
      <c r="AR1416" s="192">
        <v>5.4396355000000005E-10</v>
      </c>
      <c r="AS1416" s="192">
        <v>1.4861860999999999E-14</v>
      </c>
      <c r="AT1416" s="193">
        <v>0</v>
      </c>
      <c r="AU1416" s="193">
        <v>0</v>
      </c>
      <c r="AV1416" s="192">
        <v>7.2326501999999994E-11</v>
      </c>
      <c r="AW1416" s="192">
        <v>7.7353215000000004E-8</v>
      </c>
      <c r="AX1416" s="192">
        <v>1.6493971000000001E-11</v>
      </c>
      <c r="AY1416" s="192">
        <v>6.5940229000000003E-11</v>
      </c>
      <c r="AZ1416" s="193">
        <v>0</v>
      </c>
      <c r="BA1416" s="193">
        <v>0</v>
      </c>
      <c r="BB1416" s="193">
        <v>0</v>
      </c>
      <c r="BC1416" s="193">
        <v>0</v>
      </c>
      <c r="BD1416" s="193">
        <v>0</v>
      </c>
      <c r="BE1416" s="193">
        <v>0</v>
      </c>
      <c r="BF1416" s="193">
        <v>0</v>
      </c>
      <c r="BG1416" s="193">
        <v>0</v>
      </c>
      <c r="BH1416" s="192">
        <v>1.1307489999999999E-6</v>
      </c>
      <c r="BI1416" s="193">
        <v>1.9686759000000002E-2</v>
      </c>
      <c r="BJ1416" s="193">
        <v>0</v>
      </c>
      <c r="BK1416" s="193">
        <v>0</v>
      </c>
      <c r="BL1416" s="193">
        <v>0</v>
      </c>
      <c r="BM1416"/>
      <c r="BN1416" s="186">
        <v>1.0900099999999999E-5</v>
      </c>
      <c r="BO1416" s="186">
        <v>4.5461185999999999E-7</v>
      </c>
      <c r="BP1416" s="186">
        <v>5.4168382E-6</v>
      </c>
      <c r="BQ1416" s="164">
        <v>1.2849656E-9</v>
      </c>
      <c r="BR1416" s="186">
        <v>1.5582057000000001E-6</v>
      </c>
      <c r="BS1416" s="186">
        <v>0</v>
      </c>
      <c r="BT1416" s="164">
        <v>0</v>
      </c>
      <c r="BU1416" s="186">
        <v>0</v>
      </c>
      <c r="BV1416" s="164">
        <v>0</v>
      </c>
      <c r="BW1416" s="164">
        <v>3.9198093000000001E-9</v>
      </c>
      <c r="BX1416" s="164">
        <v>0</v>
      </c>
      <c r="BY1416" s="164">
        <v>0</v>
      </c>
      <c r="BZ1416" s="164">
        <v>0</v>
      </c>
      <c r="CA1416" s="186">
        <v>5.4544134999999997E-7</v>
      </c>
      <c r="CB1416" s="186">
        <v>2.9197977000000001E-6</v>
      </c>
      <c r="CC1416" s="186">
        <v>1.3071000999999999E-14</v>
      </c>
      <c r="CD1416" s="164">
        <v>0</v>
      </c>
      <c r="CE1416"/>
      <c r="CF1416" s="330">
        <v>0</v>
      </c>
      <c r="CG1416" s="330">
        <v>0.19427269</v>
      </c>
      <c r="CH1416" s="330">
        <v>0</v>
      </c>
      <c r="CI1416" s="329">
        <v>3.1103882E-4</v>
      </c>
      <c r="CJ1416" s="329">
        <v>1.4931406E-4</v>
      </c>
      <c r="CK1416" s="330">
        <v>0</v>
      </c>
      <c r="CL1416" s="330">
        <v>0</v>
      </c>
      <c r="CM1416" s="329">
        <v>5.1987495000000003E-5</v>
      </c>
      <c r="CN1416" s="330">
        <v>0</v>
      </c>
      <c r="CO1416" s="330">
        <v>0.32937842000000001</v>
      </c>
      <c r="CP1416"/>
      <c r="CQ1416">
        <v>2.9140903999999999E-2</v>
      </c>
      <c r="CR1416">
        <v>9.3357730000000003E-3</v>
      </c>
      <c r="CS1416">
        <v>5.3142788000000007E-3</v>
      </c>
      <c r="CT1416">
        <v>5.3142788000000007E-3</v>
      </c>
      <c r="CU1416">
        <v>5.2033002199999997E-4</v>
      </c>
      <c r="CV1416" s="134"/>
      <c r="CW1416" s="384"/>
      <c r="CZ1416" s="11"/>
      <c r="DA1416" s="236"/>
      <c r="DB1416" s="47"/>
      <c r="DC1416"/>
      <c r="DD1416"/>
      <c r="DE1416"/>
      <c r="DF1416"/>
      <c r="DG1416"/>
      <c r="DH1416"/>
      <c r="DI1416"/>
      <c r="DJ1416"/>
      <c r="DK1416"/>
      <c r="DL1416"/>
    </row>
    <row r="1417" spans="1:116" ht="14.4" x14ac:dyDescent="0.3">
      <c r="A1417" t="s">
        <v>7293</v>
      </c>
      <c r="B1417" s="113" t="s">
        <v>2663</v>
      </c>
      <c r="C1417" s="182" t="s">
        <v>2750</v>
      </c>
      <c r="D1417" s="40" t="s">
        <v>2662</v>
      </c>
      <c r="E1417" s="181" t="s">
        <v>1318</v>
      </c>
      <c r="F1417" s="184" t="s">
        <v>4657</v>
      </c>
      <c r="G1417" s="184">
        <v>7.3835117515199999E-2</v>
      </c>
      <c r="H1417" s="184">
        <v>6.9373478000000002E-3</v>
      </c>
      <c r="I1417" s="184">
        <v>1.1172135600000001E-2</v>
      </c>
      <c r="J1417" s="328">
        <v>9.2271151999999994E-6</v>
      </c>
      <c r="K1417" s="184">
        <v>5.5716407000000003E-2</v>
      </c>
      <c r="L1417" s="184">
        <v>7.4784617999999999E-3</v>
      </c>
      <c r="M1417" s="184">
        <v>3.6936738E-3</v>
      </c>
      <c r="N1417" s="184">
        <v>4.4935887000000004E-3</v>
      </c>
      <c r="O1417" s="184">
        <v>2.4437590999999998E-3</v>
      </c>
      <c r="P1417" s="331">
        <v>0</v>
      </c>
      <c r="Q1417" s="184">
        <v>0</v>
      </c>
      <c r="R1417" s="331">
        <v>0</v>
      </c>
      <c r="S1417" s="331">
        <v>9.2271151999999994E-6</v>
      </c>
      <c r="T1417" s="184">
        <v>0</v>
      </c>
      <c r="U1417" s="184">
        <v>0</v>
      </c>
      <c r="V1417" s="184">
        <v>0</v>
      </c>
      <c r="W1417" s="184">
        <v>0</v>
      </c>
      <c r="X1417" s="331">
        <v>0</v>
      </c>
      <c r="Y1417"/>
      <c r="Z1417" s="288">
        <v>0.37144271333333334</v>
      </c>
      <c r="AA1417"/>
      <c r="AB1417" s="164">
        <v>4.8652908999999998</v>
      </c>
      <c r="AC1417" s="164">
        <v>4.8178011999999999</v>
      </c>
      <c r="AD1417" s="164">
        <v>0</v>
      </c>
      <c r="AE1417" s="164">
        <v>0</v>
      </c>
      <c r="AF1417" s="164">
        <v>0</v>
      </c>
      <c r="AG1417" s="164">
        <v>1.0514331000000001E-3</v>
      </c>
      <c r="AH1417" s="164">
        <v>4.6438292999999999E-2</v>
      </c>
      <c r="AI1417"/>
      <c r="AJ1417" s="185">
        <v>9.2849838000000004E-3</v>
      </c>
      <c r="AK1417" s="185">
        <v>8.6563785000000008E-3</v>
      </c>
      <c r="AL1417" s="185">
        <v>3.3143795999999998E-4</v>
      </c>
      <c r="AM1417" s="187">
        <v>2.9716732E-4</v>
      </c>
      <c r="AN1417" s="176">
        <v>5.1896754000000002E-7</v>
      </c>
      <c r="AO1417" s="176">
        <v>1.2257320999999999E-9</v>
      </c>
      <c r="AP1417" s="176">
        <v>4.1620072000000001E-2</v>
      </c>
      <c r="AQ1417" s="192">
        <v>3.4469883999999998E-7</v>
      </c>
      <c r="AR1417" s="192">
        <v>1.0400395999999999E-9</v>
      </c>
      <c r="AS1417" s="192">
        <v>2.8415368000000001E-14</v>
      </c>
      <c r="AT1417" s="193">
        <v>0</v>
      </c>
      <c r="AU1417" s="193">
        <v>0</v>
      </c>
      <c r="AV1417" s="192">
        <v>1.2041643E-10</v>
      </c>
      <c r="AW1417" s="192">
        <v>1.7414827999999999E-7</v>
      </c>
      <c r="AX1417" s="192">
        <v>2.746082E-11</v>
      </c>
      <c r="AY1417" s="192">
        <v>1.5820325000000001E-10</v>
      </c>
      <c r="AZ1417" s="193">
        <v>0</v>
      </c>
      <c r="BA1417" s="193">
        <v>0</v>
      </c>
      <c r="BB1417" s="193">
        <v>0</v>
      </c>
      <c r="BC1417" s="193">
        <v>0</v>
      </c>
      <c r="BD1417" s="193">
        <v>0</v>
      </c>
      <c r="BE1417" s="193">
        <v>0</v>
      </c>
      <c r="BF1417" s="193">
        <v>0</v>
      </c>
      <c r="BG1417" s="193">
        <v>0</v>
      </c>
      <c r="BH1417" s="192">
        <v>3.5370607999999998E-7</v>
      </c>
      <c r="BI1417" s="193">
        <v>4.1619718999999999E-2</v>
      </c>
      <c r="BJ1417" s="193">
        <v>0</v>
      </c>
      <c r="BK1417" s="193">
        <v>0</v>
      </c>
      <c r="BL1417" s="193">
        <v>0</v>
      </c>
      <c r="BM1417"/>
      <c r="BN1417" s="186">
        <v>2.1121324999999999E-5</v>
      </c>
      <c r="BO1417" s="186">
        <v>1.090701E-6</v>
      </c>
      <c r="BP1417" s="186">
        <v>1.0356808000000001E-5</v>
      </c>
      <c r="BQ1417" s="164">
        <v>2.1393399000000002E-9</v>
      </c>
      <c r="BR1417" s="186">
        <v>3.0858081999999998E-6</v>
      </c>
      <c r="BS1417" s="186">
        <v>0</v>
      </c>
      <c r="BT1417" s="164">
        <v>0</v>
      </c>
      <c r="BU1417" s="186">
        <v>0</v>
      </c>
      <c r="BV1417" s="164">
        <v>0</v>
      </c>
      <c r="BW1417" s="164">
        <v>6.5260924999999997E-9</v>
      </c>
      <c r="BX1417" s="164">
        <v>0</v>
      </c>
      <c r="BY1417" s="164">
        <v>0</v>
      </c>
      <c r="BZ1417" s="164">
        <v>0</v>
      </c>
      <c r="CA1417" s="186">
        <v>9.2977473E-7</v>
      </c>
      <c r="CB1417" s="186">
        <v>5.6495669999999998E-6</v>
      </c>
      <c r="CC1417" s="186">
        <v>1.1701127000000001E-14</v>
      </c>
      <c r="CD1417" s="164">
        <v>0</v>
      </c>
      <c r="CE1417"/>
      <c r="CF1417" s="330">
        <v>0</v>
      </c>
      <c r="CG1417" s="330">
        <v>0.37144271000000001</v>
      </c>
      <c r="CH1417" s="330">
        <v>0</v>
      </c>
      <c r="CI1417" s="330">
        <v>7.4624176000000003E-4</v>
      </c>
      <c r="CJ1417" s="329">
        <v>2.5100882999999998E-4</v>
      </c>
      <c r="CK1417" s="330">
        <v>0</v>
      </c>
      <c r="CL1417" s="330">
        <v>0</v>
      </c>
      <c r="CM1417" s="329">
        <v>1.0654528E-4</v>
      </c>
      <c r="CN1417" s="330">
        <v>0</v>
      </c>
      <c r="CO1417" s="330">
        <v>0.65229157000000004</v>
      </c>
      <c r="CP1417"/>
      <c r="CQ1417">
        <v>5.5716407000000003E-2</v>
      </c>
      <c r="CR1417">
        <v>1.8109483400000001E-2</v>
      </c>
      <c r="CS1417">
        <v>1.1172135600000001E-2</v>
      </c>
      <c r="CT1417">
        <v>1.1172135600000001E-2</v>
      </c>
      <c r="CU1417">
        <v>9.2271151999999994E-6</v>
      </c>
      <c r="CV1417" s="134"/>
      <c r="CW1417" s="384"/>
      <c r="CZ1417" s="11"/>
      <c r="DA1417" s="236"/>
      <c r="DB1417" s="47"/>
      <c r="DC1417"/>
      <c r="DD1417"/>
      <c r="DE1417"/>
      <c r="DF1417"/>
      <c r="DG1417"/>
      <c r="DH1417"/>
      <c r="DI1417"/>
      <c r="DJ1417"/>
      <c r="DK1417"/>
      <c r="DL1417"/>
    </row>
    <row r="1418" spans="1:116" ht="14.4" x14ac:dyDescent="0.3">
      <c r="A1418" t="s">
        <v>7294</v>
      </c>
      <c r="B1418" s="113" t="s">
        <v>2663</v>
      </c>
      <c r="C1418" s="182" t="s">
        <v>2751</v>
      </c>
      <c r="D1418" s="40" t="s">
        <v>2662</v>
      </c>
      <c r="E1418" s="181" t="s">
        <v>1318</v>
      </c>
      <c r="F1418" s="184" t="s">
        <v>4658</v>
      </c>
      <c r="G1418" s="184">
        <v>3.5869611715999998E-2</v>
      </c>
      <c r="H1418" s="184">
        <v>3.5126193999999999E-3</v>
      </c>
      <c r="I1418" s="184">
        <v>4.3556610999999999E-3</v>
      </c>
      <c r="J1418" s="328">
        <v>2.8780216E-5</v>
      </c>
      <c r="K1418" s="331">
        <v>2.7972550999999998E-2</v>
      </c>
      <c r="L1418" s="331">
        <v>2.4505775E-3</v>
      </c>
      <c r="M1418" s="331">
        <v>1.9050835999999999E-3</v>
      </c>
      <c r="N1418" s="184">
        <v>2.3131656E-3</v>
      </c>
      <c r="O1418" s="184">
        <v>1.1994537999999999E-3</v>
      </c>
      <c r="P1418" s="331">
        <v>0</v>
      </c>
      <c r="Q1418" s="184">
        <v>0</v>
      </c>
      <c r="R1418" s="184">
        <v>0</v>
      </c>
      <c r="S1418" s="331">
        <v>2.8780216E-5</v>
      </c>
      <c r="T1418" s="184">
        <v>0</v>
      </c>
      <c r="U1418" s="184">
        <v>0</v>
      </c>
      <c r="V1418" s="184">
        <v>0</v>
      </c>
      <c r="W1418" s="184">
        <v>0</v>
      </c>
      <c r="X1418" s="184">
        <v>0</v>
      </c>
      <c r="Y1418"/>
      <c r="Z1418" s="288">
        <v>0.18648367333333332</v>
      </c>
      <c r="AA1418"/>
      <c r="AB1418" s="164">
        <v>2.3471012999999998</v>
      </c>
      <c r="AC1418" s="164">
        <v>2.2447153000000002</v>
      </c>
      <c r="AD1418" s="164">
        <v>0</v>
      </c>
      <c r="AE1418" s="164">
        <v>0</v>
      </c>
      <c r="AF1418" s="164">
        <v>0</v>
      </c>
      <c r="AG1418" s="164">
        <v>0.10211480000000001</v>
      </c>
      <c r="AH1418" s="164">
        <v>2.7122125000000001E-4</v>
      </c>
      <c r="AI1418"/>
      <c r="AJ1418" s="185">
        <v>4.1993663000000001E-3</v>
      </c>
      <c r="AK1418" s="185">
        <v>3.9437863999999996E-3</v>
      </c>
      <c r="AL1418" s="185">
        <v>1.5903449999999999E-4</v>
      </c>
      <c r="AM1418" s="187">
        <v>9.6545367999999998E-5</v>
      </c>
      <c r="AN1418" s="176">
        <v>2.3643804E-7</v>
      </c>
      <c r="AO1418" s="176">
        <v>5.8814535000000005E-10</v>
      </c>
      <c r="AP1418" s="176">
        <v>1.3521760000000001E-2</v>
      </c>
      <c r="AQ1418" s="192">
        <v>1.7305685E-7</v>
      </c>
      <c r="AR1418" s="192">
        <v>5.2215428999999998E-10</v>
      </c>
      <c r="AS1418" s="192">
        <v>1.4266000999999999E-14</v>
      </c>
      <c r="AT1418" s="193">
        <v>0</v>
      </c>
      <c r="AU1418" s="193">
        <v>0</v>
      </c>
      <c r="AV1418" s="192">
        <v>6.1986790000000006E-11</v>
      </c>
      <c r="AW1418" s="192">
        <v>6.3319201000000001E-8</v>
      </c>
      <c r="AX1418" s="192">
        <v>1.4136011999999999E-11</v>
      </c>
      <c r="AY1418" s="192">
        <v>5.1840786E-11</v>
      </c>
      <c r="AZ1418" s="193">
        <v>0</v>
      </c>
      <c r="BA1418" s="193">
        <v>0</v>
      </c>
      <c r="BB1418" s="193">
        <v>0</v>
      </c>
      <c r="BC1418" s="193">
        <v>0</v>
      </c>
      <c r="BD1418" s="193">
        <v>0</v>
      </c>
      <c r="BE1418" s="193">
        <v>0</v>
      </c>
      <c r="BF1418" s="193">
        <v>0</v>
      </c>
      <c r="BG1418" s="193">
        <v>0</v>
      </c>
      <c r="BH1418" s="192">
        <v>1.1032416E-6</v>
      </c>
      <c r="BI1418" s="193">
        <v>1.3520657E-2</v>
      </c>
      <c r="BJ1418" s="193">
        <v>0</v>
      </c>
      <c r="BK1418" s="193">
        <v>0</v>
      </c>
      <c r="BL1418" s="193">
        <v>0</v>
      </c>
      <c r="BM1418"/>
      <c r="BN1418" s="186">
        <v>1.0021336E-5</v>
      </c>
      <c r="BO1418" s="186">
        <v>3.5740604E-7</v>
      </c>
      <c r="BP1418" s="186">
        <v>5.1996596000000004E-6</v>
      </c>
      <c r="BQ1418" s="164">
        <v>1.1012685E-9</v>
      </c>
      <c r="BR1418" s="186">
        <v>1.3680150000000001E-6</v>
      </c>
      <c r="BS1418" s="186">
        <v>0</v>
      </c>
      <c r="BT1418" s="164">
        <v>0</v>
      </c>
      <c r="BU1418" s="186">
        <v>0</v>
      </c>
      <c r="BV1418" s="164">
        <v>0</v>
      </c>
      <c r="BW1418" s="164">
        <v>3.3594379999999999E-9</v>
      </c>
      <c r="BX1418" s="164">
        <v>0</v>
      </c>
      <c r="BY1418" s="164">
        <v>0</v>
      </c>
      <c r="BZ1418" s="164">
        <v>0</v>
      </c>
      <c r="CA1418" s="186">
        <v>4.6537451999999998E-7</v>
      </c>
      <c r="CB1418" s="186">
        <v>2.6264205000000002E-6</v>
      </c>
      <c r="CC1418" s="186">
        <v>3.6496886000000001E-14</v>
      </c>
      <c r="CD1418" s="164">
        <v>0</v>
      </c>
      <c r="CE1418"/>
      <c r="CF1418" s="330">
        <v>0</v>
      </c>
      <c r="CG1418" s="330">
        <v>0.18648366999999999</v>
      </c>
      <c r="CH1418" s="330">
        <v>0</v>
      </c>
      <c r="CI1418" s="330">
        <v>2.4453201000000001E-4</v>
      </c>
      <c r="CJ1418" s="329">
        <v>1.2946265999999999E-4</v>
      </c>
      <c r="CK1418" s="330">
        <v>0</v>
      </c>
      <c r="CL1418" s="330">
        <v>0</v>
      </c>
      <c r="CM1418" s="329">
        <v>4.4855187000000002E-5</v>
      </c>
      <c r="CN1418" s="330">
        <v>0</v>
      </c>
      <c r="CO1418" s="330">
        <v>0.22341269</v>
      </c>
      <c r="CP1418"/>
      <c r="CQ1418">
        <v>2.7972550999999998E-2</v>
      </c>
      <c r="CR1418">
        <v>7.8682804999999998E-3</v>
      </c>
      <c r="CS1418">
        <v>4.3556610999999999E-3</v>
      </c>
      <c r="CT1418">
        <v>4.3556610999999999E-3</v>
      </c>
      <c r="CU1418">
        <v>2.8780216E-5</v>
      </c>
      <c r="CV1418" s="134"/>
      <c r="CW1418" s="384"/>
      <c r="CZ1418" s="11"/>
      <c r="DA1418" s="236"/>
      <c r="DB1418" s="47"/>
      <c r="DC1418"/>
      <c r="DD1418"/>
      <c r="DE1418"/>
      <c r="DF1418"/>
      <c r="DG1418"/>
      <c r="DH1418"/>
      <c r="DI1418"/>
      <c r="DJ1418"/>
      <c r="DK1418"/>
      <c r="DL1418"/>
    </row>
    <row r="1419" spans="1:116" ht="14.4" x14ac:dyDescent="0.3">
      <c r="A1419" s="39" t="s">
        <v>7295</v>
      </c>
      <c r="B1419" s="113" t="s">
        <v>2663</v>
      </c>
      <c r="C1419" s="182" t="s">
        <v>2752</v>
      </c>
      <c r="D1419" s="40" t="s">
        <v>2662</v>
      </c>
      <c r="E1419" s="181" t="s">
        <v>1318</v>
      </c>
      <c r="F1419" s="184" t="s">
        <v>4659</v>
      </c>
      <c r="G1419" s="184">
        <v>4.4555454999999994E-2</v>
      </c>
      <c r="H1419" s="184">
        <v>4.1813157000000004E-3</v>
      </c>
      <c r="I1419" s="184">
        <v>6.8656072000000002E-3</v>
      </c>
      <c r="J1419" s="328">
        <v>4.5250100000000002E-5</v>
      </c>
      <c r="K1419" s="184">
        <v>3.3463281999999997E-2</v>
      </c>
      <c r="L1419" s="184">
        <v>4.6473523999999997E-3</v>
      </c>
      <c r="M1419" s="184">
        <v>2.2182548000000001E-3</v>
      </c>
      <c r="N1419" s="184">
        <v>2.6950296E-3</v>
      </c>
      <c r="O1419" s="184">
        <v>1.4862861000000001E-3</v>
      </c>
      <c r="P1419" s="331">
        <v>0</v>
      </c>
      <c r="Q1419" s="184">
        <v>0</v>
      </c>
      <c r="R1419" s="331">
        <v>0</v>
      </c>
      <c r="S1419" s="331">
        <v>4.5250100000000002E-5</v>
      </c>
      <c r="T1419" s="331">
        <v>0</v>
      </c>
      <c r="U1419" s="331">
        <v>0</v>
      </c>
      <c r="V1419" s="184">
        <v>0</v>
      </c>
      <c r="W1419" s="184">
        <v>0</v>
      </c>
      <c r="X1419" s="184">
        <v>0</v>
      </c>
      <c r="Y1419"/>
      <c r="Z1419" s="288">
        <v>0.22308854666666666</v>
      </c>
      <c r="AA1419"/>
      <c r="AB1419" s="164">
        <v>3.1258419000000002</v>
      </c>
      <c r="AC1419" s="164">
        <v>2.8991307000000002</v>
      </c>
      <c r="AD1419" s="164">
        <v>0</v>
      </c>
      <c r="AE1419" s="164">
        <v>0</v>
      </c>
      <c r="AF1419" s="186">
        <v>6.0161748000000001E-2</v>
      </c>
      <c r="AG1419" s="164">
        <v>0.12491211000000001</v>
      </c>
      <c r="AH1419" s="164">
        <v>4.163737E-2</v>
      </c>
      <c r="AI1419"/>
      <c r="AJ1419" s="185">
        <v>5.6311646999999999E-3</v>
      </c>
      <c r="AK1419" s="185">
        <v>5.2510693000000002E-3</v>
      </c>
      <c r="AL1419" s="185">
        <v>1.9994650000000001E-4</v>
      </c>
      <c r="AM1419" s="185">
        <v>1.8014881999999999E-4</v>
      </c>
      <c r="AN1419" s="176">
        <v>3.1481231000000001E-7</v>
      </c>
      <c r="AO1419" s="176">
        <v>7.3944713E-10</v>
      </c>
      <c r="AP1419" s="176">
        <v>2.5230927E-2</v>
      </c>
      <c r="AQ1419" s="192">
        <v>2.0702617E-7</v>
      </c>
      <c r="AR1419" s="192">
        <v>6.2464792999999999E-10</v>
      </c>
      <c r="AS1419" s="192">
        <v>1.7066273999999999E-14</v>
      </c>
      <c r="AT1419" s="193">
        <v>0</v>
      </c>
      <c r="AU1419" s="193">
        <v>0</v>
      </c>
      <c r="AV1419" s="192">
        <v>7.2219747999999994E-11</v>
      </c>
      <c r="AW1419" s="192">
        <v>1.0771392E-7</v>
      </c>
      <c r="AX1419" s="192">
        <v>1.6469624999999999E-11</v>
      </c>
      <c r="AY1419" s="192">
        <v>9.8312500000000003E-11</v>
      </c>
      <c r="AZ1419" s="193">
        <v>0</v>
      </c>
      <c r="BA1419" s="193">
        <v>0</v>
      </c>
      <c r="BB1419" s="193">
        <v>0</v>
      </c>
      <c r="BC1419" s="193">
        <v>0</v>
      </c>
      <c r="BD1419" s="193">
        <v>0</v>
      </c>
      <c r="BE1419" s="193">
        <v>0</v>
      </c>
      <c r="BF1419" s="193">
        <v>0</v>
      </c>
      <c r="BG1419" s="193">
        <v>0</v>
      </c>
      <c r="BH1419" s="192">
        <v>1.7345872E-6</v>
      </c>
      <c r="BI1419" s="193">
        <v>2.5229192000000001E-2</v>
      </c>
      <c r="BJ1419" s="193">
        <v>0</v>
      </c>
      <c r="BK1419" s="193">
        <v>0</v>
      </c>
      <c r="BL1419" s="193">
        <v>0</v>
      </c>
      <c r="BM1419"/>
      <c r="BN1419" s="186">
        <v>1.2755496000000001E-5</v>
      </c>
      <c r="BO1419" s="186">
        <v>6.7779607999999996E-7</v>
      </c>
      <c r="BP1419" s="186">
        <v>6.2203007E-6</v>
      </c>
      <c r="BQ1419" s="164">
        <v>1.2830690000000001E-9</v>
      </c>
      <c r="BR1419" s="186">
        <v>1.8886690999999999E-6</v>
      </c>
      <c r="BS1419" s="186">
        <v>0</v>
      </c>
      <c r="BT1419" s="164">
        <v>0</v>
      </c>
      <c r="BU1419" s="186">
        <v>0</v>
      </c>
      <c r="BV1419" s="164">
        <v>0</v>
      </c>
      <c r="BW1419" s="164">
        <v>3.9140236999999996E-9</v>
      </c>
      <c r="BX1419" s="164">
        <v>0</v>
      </c>
      <c r="BY1419" s="164">
        <v>0</v>
      </c>
      <c r="BZ1419" s="164">
        <v>0</v>
      </c>
      <c r="CA1419" s="186">
        <v>5.5916742999999999E-7</v>
      </c>
      <c r="CB1419" s="186">
        <v>3.4043653999999998E-6</v>
      </c>
      <c r="CC1419" s="186">
        <v>5.7382744000000002E-14</v>
      </c>
      <c r="CD1419" s="164">
        <v>0</v>
      </c>
      <c r="CE1419"/>
      <c r="CF1419" s="330">
        <v>0</v>
      </c>
      <c r="CG1419" s="330">
        <v>0.22308855</v>
      </c>
      <c r="CH1419" s="330">
        <v>0</v>
      </c>
      <c r="CI1419" s="330">
        <v>4.6373821000000003E-4</v>
      </c>
      <c r="CJ1419" s="329">
        <v>1.5074464000000001E-4</v>
      </c>
      <c r="CK1419" s="330">
        <v>0</v>
      </c>
      <c r="CL1419" s="330">
        <v>0</v>
      </c>
      <c r="CM1419" s="329">
        <v>6.5404043000000004E-5</v>
      </c>
      <c r="CN1419" s="330">
        <v>0</v>
      </c>
      <c r="CO1419" s="330">
        <v>0.39258091000000001</v>
      </c>
      <c r="CP1419"/>
      <c r="CQ1419">
        <v>3.3463281999999997E-2</v>
      </c>
      <c r="CR1419">
        <v>1.1046922900000001E-2</v>
      </c>
      <c r="CS1419">
        <v>6.8656072000000002E-3</v>
      </c>
      <c r="CT1419">
        <v>6.8656072000000002E-3</v>
      </c>
      <c r="CU1419">
        <v>4.5250100000000002E-5</v>
      </c>
      <c r="CV1419" s="134"/>
      <c r="CW1419" s="384"/>
      <c r="CZ1419" s="11"/>
      <c r="DA1419" s="236"/>
      <c r="DB1419" s="47"/>
      <c r="DC1419"/>
      <c r="DD1419"/>
      <c r="DE1419"/>
      <c r="DF1419"/>
      <c r="DG1419"/>
      <c r="DH1419"/>
      <c r="DI1419"/>
      <c r="DJ1419"/>
      <c r="DK1419"/>
      <c r="DL1419"/>
    </row>
    <row r="1420" spans="1:116" ht="14.4" x14ac:dyDescent="0.3">
      <c r="A1420" t="s">
        <v>7296</v>
      </c>
      <c r="B1420" s="113" t="s">
        <v>2663</v>
      </c>
      <c r="C1420" s="182" t="s">
        <v>2753</v>
      </c>
      <c r="D1420" s="40" t="s">
        <v>2662</v>
      </c>
      <c r="E1420" s="181" t="s">
        <v>1318</v>
      </c>
      <c r="F1420" s="184" t="s">
        <v>4660</v>
      </c>
      <c r="G1420" s="184">
        <v>2.6838947796E-2</v>
      </c>
      <c r="H1420" s="184">
        <v>1.2452120599999999E-3</v>
      </c>
      <c r="I1420" s="184">
        <v>1.8133560500000001E-3</v>
      </c>
      <c r="J1420" s="328">
        <v>2.016073686E-3</v>
      </c>
      <c r="K1420" s="331">
        <v>2.1764306000000001E-2</v>
      </c>
      <c r="L1420" s="331">
        <v>1.0055025000000001E-3</v>
      </c>
      <c r="M1420" s="331">
        <v>8.0785354999999995E-4</v>
      </c>
      <c r="N1420" s="331">
        <v>1.0077783999999999E-3</v>
      </c>
      <c r="O1420" s="331">
        <v>2.3743365999999999E-4</v>
      </c>
      <c r="P1420" s="331">
        <v>0</v>
      </c>
      <c r="Q1420" s="184">
        <v>0</v>
      </c>
      <c r="R1420" s="331">
        <v>0</v>
      </c>
      <c r="S1420" s="331">
        <v>4.9445986000000002E-5</v>
      </c>
      <c r="T1420" s="331">
        <v>0</v>
      </c>
      <c r="U1420" s="331">
        <v>1.9666277000000001E-3</v>
      </c>
      <c r="V1420" s="184">
        <v>0</v>
      </c>
      <c r="W1420" s="184">
        <v>0</v>
      </c>
      <c r="X1420" s="331">
        <v>0</v>
      </c>
      <c r="Y1420"/>
      <c r="Z1420" s="288">
        <v>0.14509537333333333</v>
      </c>
      <c r="AA1420"/>
      <c r="AB1420" s="164">
        <v>2.5010924999999999</v>
      </c>
      <c r="AC1420" s="164">
        <v>1.8883909999999999</v>
      </c>
      <c r="AD1420" s="164">
        <v>0.24327409</v>
      </c>
      <c r="AE1420" s="164">
        <v>0</v>
      </c>
      <c r="AF1420" s="164">
        <v>0.17116994999999999</v>
      </c>
      <c r="AG1420" s="164">
        <v>0.12217355000000001</v>
      </c>
      <c r="AH1420" s="164">
        <v>7.6083944000000001E-2</v>
      </c>
      <c r="AI1420"/>
      <c r="AJ1420" s="185">
        <v>2.7937563999999998E-3</v>
      </c>
      <c r="AK1420" s="185">
        <v>2.6131010000000001E-3</v>
      </c>
      <c r="AL1420" s="185">
        <v>1.1727457E-4</v>
      </c>
      <c r="AM1420" s="185">
        <v>6.3380819999999996E-5</v>
      </c>
      <c r="AN1420" s="176">
        <v>1.5666073E-7</v>
      </c>
      <c r="AO1420" s="176">
        <v>4.3370772000000002E-10</v>
      </c>
      <c r="AP1420" s="176">
        <v>8.8768656000000005E-3</v>
      </c>
      <c r="AQ1420" s="192">
        <v>1.3464851E-7</v>
      </c>
      <c r="AR1420" s="192">
        <v>4.0626705000000003E-10</v>
      </c>
      <c r="AS1420" s="192">
        <v>1.1099796E-14</v>
      </c>
      <c r="AT1420" s="193">
        <v>0</v>
      </c>
      <c r="AU1420" s="193">
        <v>0</v>
      </c>
      <c r="AV1420" s="192">
        <v>2.7005827000000001E-11</v>
      </c>
      <c r="AW1420" s="192">
        <v>2.1985219000000002E-8</v>
      </c>
      <c r="AX1420" s="192">
        <v>6.1586459999999999E-12</v>
      </c>
      <c r="AY1420" s="192">
        <v>2.1270921E-11</v>
      </c>
      <c r="AZ1420" s="193">
        <v>0</v>
      </c>
      <c r="BA1420" s="193">
        <v>0</v>
      </c>
      <c r="BB1420" s="193">
        <v>0</v>
      </c>
      <c r="BC1420" s="193">
        <v>0</v>
      </c>
      <c r="BD1420" s="193">
        <v>0</v>
      </c>
      <c r="BE1420" s="193">
        <v>0</v>
      </c>
      <c r="BF1420" s="193">
        <v>0</v>
      </c>
      <c r="BG1420" s="193">
        <v>0</v>
      </c>
      <c r="BH1420" s="192">
        <v>4.7320053999999999E-6</v>
      </c>
      <c r="BI1420" s="193">
        <v>8.8721336000000001E-3</v>
      </c>
      <c r="BJ1420" s="193">
        <v>0</v>
      </c>
      <c r="BK1420" s="193">
        <v>0</v>
      </c>
      <c r="BL1420" s="193">
        <v>0</v>
      </c>
      <c r="BM1420"/>
      <c r="BN1420" s="186">
        <v>7.3171816000000002E-6</v>
      </c>
      <c r="BO1420" s="186">
        <v>1.4664816E-7</v>
      </c>
      <c r="BP1420" s="186">
        <v>4.0456441000000002E-6</v>
      </c>
      <c r="BQ1420" s="164">
        <v>4.7979039000000004E-10</v>
      </c>
      <c r="BR1420" s="186">
        <v>3.3332128999999999E-7</v>
      </c>
      <c r="BS1420" s="186">
        <v>0</v>
      </c>
      <c r="BT1420" s="164">
        <v>0</v>
      </c>
      <c r="BU1420" s="186">
        <v>0</v>
      </c>
      <c r="BV1420" s="164">
        <v>0</v>
      </c>
      <c r="BW1420" s="164">
        <v>1.4636087000000001E-9</v>
      </c>
      <c r="BX1420" s="164">
        <v>0</v>
      </c>
      <c r="BY1420" s="164">
        <v>0</v>
      </c>
      <c r="BZ1420" s="164">
        <v>0</v>
      </c>
      <c r="CA1420" s="186">
        <v>2.0216172E-7</v>
      </c>
      <c r="CB1420" s="186">
        <v>2.5874628999999999E-6</v>
      </c>
      <c r="CC1420" s="186">
        <v>6.2703648E-14</v>
      </c>
      <c r="CD1420" s="164">
        <v>0</v>
      </c>
      <c r="CE1420"/>
      <c r="CF1420" s="330">
        <v>0</v>
      </c>
      <c r="CG1420" s="330">
        <v>0.14509538</v>
      </c>
      <c r="CH1420" s="330">
        <v>0</v>
      </c>
      <c r="CI1420" s="330">
        <v>1.0033453E-4</v>
      </c>
      <c r="CJ1420" s="329">
        <v>5.4898831999999998E-5</v>
      </c>
      <c r="CK1420" s="330">
        <v>0</v>
      </c>
      <c r="CL1420" s="330">
        <v>0</v>
      </c>
      <c r="CM1420" s="329">
        <v>1.2052593E-5</v>
      </c>
      <c r="CN1420" s="330">
        <v>0</v>
      </c>
      <c r="CO1420" s="330">
        <v>0.13638575999999999</v>
      </c>
      <c r="CP1420"/>
      <c r="CQ1420">
        <v>2.1764306000000001E-2</v>
      </c>
      <c r="CR1420">
        <v>3.0585681100000002E-3</v>
      </c>
      <c r="CS1420">
        <v>1.8133560500000001E-3</v>
      </c>
      <c r="CT1420">
        <v>1.8133560500000001E-3</v>
      </c>
      <c r="CU1420">
        <v>2.016073686E-3</v>
      </c>
      <c r="CV1420" s="134"/>
      <c r="CW1420" s="384"/>
      <c r="CZ1420" s="11"/>
      <c r="DA1420" s="236"/>
      <c r="DB1420" s="47"/>
      <c r="DC1420"/>
      <c r="DD1420"/>
      <c r="DE1420"/>
      <c r="DF1420"/>
      <c r="DG1420"/>
      <c r="DH1420"/>
      <c r="DI1420"/>
      <c r="DJ1420"/>
      <c r="DK1420"/>
      <c r="DL1420"/>
    </row>
    <row r="1421" spans="1:116" ht="14.4" x14ac:dyDescent="0.3">
      <c r="A1421" t="s">
        <v>7297</v>
      </c>
      <c r="B1421" s="113" t="s">
        <v>2663</v>
      </c>
      <c r="C1421" s="182" t="s">
        <v>2754</v>
      </c>
      <c r="D1421" s="40" t="s">
        <v>2662</v>
      </c>
      <c r="E1421" s="181" t="s">
        <v>1318</v>
      </c>
      <c r="F1421" s="184" t="s">
        <v>4661</v>
      </c>
      <c r="G1421" s="184">
        <v>3.1035322035999999E-2</v>
      </c>
      <c r="H1421" s="184">
        <v>3.2599638999999997E-3</v>
      </c>
      <c r="I1421" s="184">
        <v>4.2402706999999998E-3</v>
      </c>
      <c r="J1421" s="328">
        <v>7.3876436000000001E-5</v>
      </c>
      <c r="K1421" s="184">
        <v>2.3461210999999999E-2</v>
      </c>
      <c r="L1421" s="184">
        <v>2.4557098000000002E-3</v>
      </c>
      <c r="M1421" s="184">
        <v>1.7845609E-3</v>
      </c>
      <c r="N1421" s="184">
        <v>2.1947147999999998E-3</v>
      </c>
      <c r="O1421" s="184">
        <v>1.0652490999999999E-3</v>
      </c>
      <c r="P1421" s="331">
        <v>0</v>
      </c>
      <c r="Q1421" s="184">
        <v>0</v>
      </c>
      <c r="R1421" s="331">
        <v>0</v>
      </c>
      <c r="S1421" s="331">
        <v>7.3876436000000001E-5</v>
      </c>
      <c r="T1421" s="184">
        <v>0</v>
      </c>
      <c r="U1421" s="184">
        <v>0</v>
      </c>
      <c r="V1421" s="184">
        <v>0</v>
      </c>
      <c r="W1421" s="184">
        <v>0</v>
      </c>
      <c r="X1421" s="184">
        <v>0</v>
      </c>
      <c r="Y1421"/>
      <c r="Z1421" s="288">
        <v>0.15640807333333334</v>
      </c>
      <c r="AA1421"/>
      <c r="AB1421" s="164">
        <v>2.2104205000000001</v>
      </c>
      <c r="AC1421" s="164">
        <v>1.9542697</v>
      </c>
      <c r="AD1421" s="164">
        <v>0</v>
      </c>
      <c r="AE1421" s="164">
        <v>0</v>
      </c>
      <c r="AF1421" s="164">
        <v>0</v>
      </c>
      <c r="AG1421" s="164">
        <v>0.25512615</v>
      </c>
      <c r="AH1421" s="164">
        <v>1.024603E-3</v>
      </c>
      <c r="AI1421"/>
      <c r="AJ1421" s="185">
        <v>3.6928167E-3</v>
      </c>
      <c r="AK1421" s="185">
        <v>3.4446335000000001E-3</v>
      </c>
      <c r="AL1421" s="185">
        <v>1.3609666000000001E-4</v>
      </c>
      <c r="AM1421" s="187">
        <v>1.1208651000000001E-4</v>
      </c>
      <c r="AN1421" s="176">
        <v>2.0651280000000001E-7</v>
      </c>
      <c r="AO1421" s="176">
        <v>5.0331606E-10</v>
      </c>
      <c r="AP1421" s="176">
        <v>1.5698390999999999E-2</v>
      </c>
      <c r="AQ1421" s="192">
        <v>1.4514669000000001E-7</v>
      </c>
      <c r="AR1421" s="192">
        <v>4.3794259999999999E-10</v>
      </c>
      <c r="AS1421" s="192">
        <v>1.1965217E-14</v>
      </c>
      <c r="AT1421" s="193">
        <v>0</v>
      </c>
      <c r="AU1421" s="193">
        <v>0</v>
      </c>
      <c r="AV1421" s="192">
        <v>5.8812620000000002E-11</v>
      </c>
      <c r="AW1421" s="192">
        <v>6.1307301000000001E-8</v>
      </c>
      <c r="AX1421" s="192">
        <v>1.3412146E-11</v>
      </c>
      <c r="AY1421" s="192">
        <v>5.1949356000000002E-11</v>
      </c>
      <c r="AZ1421" s="193">
        <v>0</v>
      </c>
      <c r="BA1421" s="193">
        <v>0</v>
      </c>
      <c r="BB1421" s="193">
        <v>0</v>
      </c>
      <c r="BC1421" s="193">
        <v>0</v>
      </c>
      <c r="BD1421" s="193">
        <v>0</v>
      </c>
      <c r="BE1421" s="193">
        <v>0</v>
      </c>
      <c r="BF1421" s="193">
        <v>0</v>
      </c>
      <c r="BG1421" s="193">
        <v>0</v>
      </c>
      <c r="BH1421" s="192">
        <v>2.8319300999999999E-6</v>
      </c>
      <c r="BI1421" s="193">
        <v>1.5695559000000001E-2</v>
      </c>
      <c r="BJ1421" s="193">
        <v>0</v>
      </c>
      <c r="BK1421" s="193">
        <v>0</v>
      </c>
      <c r="BL1421" s="193">
        <v>0</v>
      </c>
      <c r="BM1421"/>
      <c r="BN1421" s="186">
        <v>8.6760479999999992E-6</v>
      </c>
      <c r="BO1421" s="186">
        <v>3.5815455999999999E-7</v>
      </c>
      <c r="BP1421" s="186">
        <v>4.3610719999999997E-6</v>
      </c>
      <c r="BQ1421" s="164">
        <v>1.0448756000000001E-9</v>
      </c>
      <c r="BR1421" s="186">
        <v>1.2485076E-6</v>
      </c>
      <c r="BS1421" s="186">
        <v>0</v>
      </c>
      <c r="BT1421" s="164">
        <v>0</v>
      </c>
      <c r="BU1421" s="186">
        <v>0</v>
      </c>
      <c r="BV1421" s="164">
        <v>0</v>
      </c>
      <c r="BW1421" s="164">
        <v>3.1874106E-9</v>
      </c>
      <c r="BX1421" s="164">
        <v>0</v>
      </c>
      <c r="BY1421" s="164">
        <v>0</v>
      </c>
      <c r="BZ1421" s="164">
        <v>0</v>
      </c>
      <c r="CA1421" s="186">
        <v>4.427806E-7</v>
      </c>
      <c r="CB1421" s="186">
        <v>2.2613009000000001E-6</v>
      </c>
      <c r="CC1421" s="186">
        <v>9.3684489999999998E-14</v>
      </c>
      <c r="CD1421" s="164">
        <v>0</v>
      </c>
      <c r="CE1421"/>
      <c r="CF1421" s="330">
        <v>0</v>
      </c>
      <c r="CG1421" s="330">
        <v>0.15640807000000001</v>
      </c>
      <c r="CH1421" s="330">
        <v>0</v>
      </c>
      <c r="CI1421" s="330">
        <v>2.4504413E-4</v>
      </c>
      <c r="CJ1421" s="329">
        <v>1.2127237E-4</v>
      </c>
      <c r="CK1421" s="330">
        <v>0</v>
      </c>
      <c r="CL1421" s="330">
        <v>0</v>
      </c>
      <c r="CM1421" s="329">
        <v>4.1539731999999999E-5</v>
      </c>
      <c r="CN1421" s="330">
        <v>0</v>
      </c>
      <c r="CO1421" s="330">
        <v>0.26419388999999999</v>
      </c>
      <c r="CP1421"/>
      <c r="CQ1421">
        <v>2.3461210999999999E-2</v>
      </c>
      <c r="CR1421">
        <v>7.5002345999999991E-3</v>
      </c>
      <c r="CS1421">
        <v>4.2402706999999998E-3</v>
      </c>
      <c r="CT1421">
        <v>4.2402706999999998E-3</v>
      </c>
      <c r="CU1421">
        <v>7.3876436000000001E-5</v>
      </c>
      <c r="CV1421" s="134"/>
      <c r="CW1421" s="384"/>
      <c r="CZ1421" s="11"/>
      <c r="DA1421" s="236"/>
      <c r="DB1421" s="47"/>
      <c r="DC1421"/>
      <c r="DD1421"/>
      <c r="DE1421"/>
      <c r="DF1421"/>
      <c r="DG1421"/>
      <c r="DH1421"/>
      <c r="DI1421"/>
      <c r="DJ1421"/>
      <c r="DK1421"/>
      <c r="DL1421"/>
    </row>
    <row r="1422" spans="1:116" ht="14.4" x14ac:dyDescent="0.3">
      <c r="A1422" t="s">
        <v>7298</v>
      </c>
      <c r="B1422" s="113" t="s">
        <v>2663</v>
      </c>
      <c r="C1422" s="182" t="s">
        <v>2755</v>
      </c>
      <c r="D1422" s="40" t="s">
        <v>2662</v>
      </c>
      <c r="E1422" s="181" t="s">
        <v>1318</v>
      </c>
      <c r="F1422" s="184" t="s">
        <v>4662</v>
      </c>
      <c r="G1422" s="184">
        <v>4.2687058316999996E-2</v>
      </c>
      <c r="H1422" s="184">
        <v>3.4816572E-3</v>
      </c>
      <c r="I1422" s="184">
        <v>4.3192559E-3</v>
      </c>
      <c r="J1422" s="328">
        <v>3.2031216999999999E-5</v>
      </c>
      <c r="K1422" s="184">
        <v>3.4854113999999999E-2</v>
      </c>
      <c r="L1422" s="184">
        <v>2.4909563E-3</v>
      </c>
      <c r="M1422" s="184">
        <v>1.8282996E-3</v>
      </c>
      <c r="N1422" s="184">
        <v>2.1459579999999999E-3</v>
      </c>
      <c r="O1422" s="184">
        <v>1.3356991999999999E-3</v>
      </c>
      <c r="P1422" s="331">
        <v>0</v>
      </c>
      <c r="Q1422" s="184">
        <v>0</v>
      </c>
      <c r="R1422" s="331">
        <v>0</v>
      </c>
      <c r="S1422" s="331">
        <v>3.2031216999999999E-5</v>
      </c>
      <c r="T1422" s="331">
        <v>0</v>
      </c>
      <c r="U1422" s="184">
        <v>0</v>
      </c>
      <c r="V1422" s="184">
        <v>0</v>
      </c>
      <c r="W1422" s="184">
        <v>0</v>
      </c>
      <c r="X1422" s="184">
        <v>0</v>
      </c>
      <c r="Y1422"/>
      <c r="Z1422" s="288">
        <v>0.23236076</v>
      </c>
      <c r="AA1422"/>
      <c r="AB1422" s="164">
        <v>2.7919501000000002</v>
      </c>
      <c r="AC1422" s="164">
        <v>2.655138</v>
      </c>
      <c r="AD1422" s="164">
        <v>0</v>
      </c>
      <c r="AE1422" s="164">
        <v>0</v>
      </c>
      <c r="AF1422" s="164">
        <v>0</v>
      </c>
      <c r="AG1422" s="164">
        <v>5.4235224999999998E-2</v>
      </c>
      <c r="AH1422" s="164">
        <v>8.2576899999999995E-2</v>
      </c>
      <c r="AI1422"/>
      <c r="AJ1422" s="185">
        <v>4.9507631999999996E-3</v>
      </c>
      <c r="AK1422" s="185">
        <v>4.7017237999999999E-3</v>
      </c>
      <c r="AL1422" s="185">
        <v>1.9372458E-4</v>
      </c>
      <c r="AM1422" s="185">
        <v>5.5314878000000001E-5</v>
      </c>
      <c r="AN1422" s="176">
        <v>2.8187792000000001E-7</v>
      </c>
      <c r="AO1422" s="176">
        <v>7.1643705999999999E-10</v>
      </c>
      <c r="AP1422" s="176">
        <v>7.7471818E-3</v>
      </c>
      <c r="AQ1422" s="192">
        <v>2.1563078E-7</v>
      </c>
      <c r="AR1422" s="192">
        <v>6.5061012000000001E-10</v>
      </c>
      <c r="AS1422" s="192">
        <v>1.7775598000000002E-14</v>
      </c>
      <c r="AT1422" s="193">
        <v>0</v>
      </c>
      <c r="AU1422" s="193">
        <v>0</v>
      </c>
      <c r="AV1422" s="192">
        <v>5.7506065E-11</v>
      </c>
      <c r="AW1422" s="192">
        <v>6.6189633999999995E-8</v>
      </c>
      <c r="AX1422" s="192">
        <v>1.3114188E-11</v>
      </c>
      <c r="AY1422" s="192">
        <v>5.2694979E-11</v>
      </c>
      <c r="AZ1422" s="193">
        <v>0</v>
      </c>
      <c r="BA1422" s="193">
        <v>0</v>
      </c>
      <c r="BB1422" s="193">
        <v>0</v>
      </c>
      <c r="BC1422" s="193">
        <v>0</v>
      </c>
      <c r="BD1422" s="193">
        <v>0</v>
      </c>
      <c r="BE1422" s="193">
        <v>0</v>
      </c>
      <c r="BF1422" s="193">
        <v>0</v>
      </c>
      <c r="BG1422" s="193">
        <v>0</v>
      </c>
      <c r="BH1422" s="192">
        <v>1.2278633E-6</v>
      </c>
      <c r="BI1422" s="193">
        <v>7.7459538999999997E-3</v>
      </c>
      <c r="BJ1422" s="193">
        <v>0</v>
      </c>
      <c r="BK1422" s="193">
        <v>0</v>
      </c>
      <c r="BL1422" s="193">
        <v>0</v>
      </c>
      <c r="BM1422"/>
      <c r="BN1422" s="186">
        <v>1.1954303E-5</v>
      </c>
      <c r="BO1422" s="186">
        <v>3.6329510999999997E-7</v>
      </c>
      <c r="BP1422" s="186">
        <v>6.4788344999999999E-6</v>
      </c>
      <c r="BQ1422" s="164">
        <v>1.0216630999999999E-9</v>
      </c>
      <c r="BR1422" s="186">
        <v>1.4948165E-6</v>
      </c>
      <c r="BS1422" s="186">
        <v>0</v>
      </c>
      <c r="BT1422" s="164">
        <v>0</v>
      </c>
      <c r="BU1422" s="186">
        <v>0</v>
      </c>
      <c r="BV1422" s="164">
        <v>0</v>
      </c>
      <c r="BW1422" s="164">
        <v>3.1166004999999999E-9</v>
      </c>
      <c r="BX1422" s="164">
        <v>0</v>
      </c>
      <c r="BY1422" s="164">
        <v>0</v>
      </c>
      <c r="BZ1422" s="164">
        <v>0</v>
      </c>
      <c r="CA1422" s="186">
        <v>4.3379416000000002E-7</v>
      </c>
      <c r="CB1422" s="186">
        <v>3.1794241000000002E-6</v>
      </c>
      <c r="CC1422" s="186">
        <v>4.0619557999999999E-14</v>
      </c>
      <c r="CD1422" s="164">
        <v>0</v>
      </c>
      <c r="CE1422"/>
      <c r="CF1422" s="330">
        <v>0</v>
      </c>
      <c r="CG1422" s="330">
        <v>0.23236076</v>
      </c>
      <c r="CH1422" s="330">
        <v>0</v>
      </c>
      <c r="CI1422" s="330">
        <v>2.4856122E-4</v>
      </c>
      <c r="CJ1422" s="329">
        <v>1.2424469000000001E-4</v>
      </c>
      <c r="CK1422" s="330">
        <v>0</v>
      </c>
      <c r="CL1422" s="330">
        <v>0</v>
      </c>
      <c r="CM1422" s="329">
        <v>4.8499055999999997E-5</v>
      </c>
      <c r="CN1422" s="330">
        <v>0</v>
      </c>
      <c r="CO1422" s="330">
        <v>0.1071213</v>
      </c>
      <c r="CP1422"/>
      <c r="CQ1422">
        <v>3.4854113999999999E-2</v>
      </c>
      <c r="CR1422">
        <v>7.8009131000000001E-3</v>
      </c>
      <c r="CS1422">
        <v>4.3192559E-3</v>
      </c>
      <c r="CT1422">
        <v>4.3192559E-3</v>
      </c>
      <c r="CU1422">
        <v>3.2031216999999999E-5</v>
      </c>
      <c r="CV1422" s="134"/>
      <c r="CW1422" s="384"/>
      <c r="CZ1422" s="11"/>
      <c r="DA1422" s="236"/>
      <c r="DB1422" s="47"/>
      <c r="DC1422"/>
      <c r="DD1422"/>
      <c r="DE1422"/>
      <c r="DF1422"/>
      <c r="DG1422"/>
      <c r="DH1422"/>
      <c r="DI1422"/>
      <c r="DJ1422"/>
      <c r="DK1422"/>
      <c r="DL1422"/>
    </row>
    <row r="1423" spans="1:116" ht="14.4" x14ac:dyDescent="0.3">
      <c r="A1423" t="s">
        <v>7299</v>
      </c>
      <c r="B1423" s="113" t="s">
        <v>2663</v>
      </c>
      <c r="C1423" s="182" t="s">
        <v>2756</v>
      </c>
      <c r="D1423" s="40" t="s">
        <v>2662</v>
      </c>
      <c r="E1423" s="181" t="s">
        <v>1318</v>
      </c>
      <c r="F1423" s="184" t="s">
        <v>4663</v>
      </c>
      <c r="G1423" s="184">
        <v>3.5913740399999999E-3</v>
      </c>
      <c r="H1423" s="184">
        <v>3.0403251E-4</v>
      </c>
      <c r="I1423" s="184">
        <v>7.0244426999999999E-4</v>
      </c>
      <c r="J1423" s="328">
        <v>1.2621366000000001E-4</v>
      </c>
      <c r="K1423" s="184">
        <v>2.4586835999999999E-3</v>
      </c>
      <c r="L1423" s="184">
        <v>5.5371241000000003E-4</v>
      </c>
      <c r="M1423" s="184">
        <v>1.4873185999999999E-4</v>
      </c>
      <c r="N1423" s="184">
        <v>1.7546793E-4</v>
      </c>
      <c r="O1423" s="184">
        <v>1.2856458E-4</v>
      </c>
      <c r="P1423" s="331">
        <v>0</v>
      </c>
      <c r="Q1423" s="184">
        <v>0</v>
      </c>
      <c r="R1423" s="184">
        <v>0</v>
      </c>
      <c r="S1423" s="331">
        <v>1.2621366000000001E-4</v>
      </c>
      <c r="T1423" s="331">
        <v>0</v>
      </c>
      <c r="U1423" s="184">
        <v>0</v>
      </c>
      <c r="V1423" s="184">
        <v>0</v>
      </c>
      <c r="W1423" s="184">
        <v>0</v>
      </c>
      <c r="X1423" s="331">
        <v>0</v>
      </c>
      <c r="Y1423"/>
      <c r="Z1423" s="288">
        <v>1.6391223999999999E-2</v>
      </c>
      <c r="AA1423"/>
      <c r="AB1423" s="164">
        <v>2.5615127000000002</v>
      </c>
      <c r="AC1423" s="164">
        <v>1.9650939999999999</v>
      </c>
      <c r="AD1423" s="164">
        <v>0</v>
      </c>
      <c r="AE1423" s="164">
        <v>0</v>
      </c>
      <c r="AF1423" s="164">
        <v>8.0442822999999997E-2</v>
      </c>
      <c r="AG1423" s="164">
        <v>0.24754914</v>
      </c>
      <c r="AH1423" s="164">
        <v>0.26842676999999998</v>
      </c>
      <c r="AI1423"/>
      <c r="AJ1423" s="185">
        <v>6.1137951000000002E-4</v>
      </c>
      <c r="AK1423" s="185">
        <v>4.5516950999999997E-4</v>
      </c>
      <c r="AL1423" s="185">
        <v>1.5867749000000001E-5</v>
      </c>
      <c r="AM1423" s="187">
        <v>1.4034225000000001E-4</v>
      </c>
      <c r="AN1423" s="176">
        <v>2.7288339999999998E-8</v>
      </c>
      <c r="AO1423" s="176">
        <v>5.8682503000000002E-11</v>
      </c>
      <c r="AP1423" s="176">
        <v>1.9655777999999999E-2</v>
      </c>
      <c r="AQ1423" s="192">
        <v>1.5211056000000001E-8</v>
      </c>
      <c r="AR1423" s="192">
        <v>4.5895426000000001E-11</v>
      </c>
      <c r="AS1423" s="192">
        <v>1.2539285999999999E-15</v>
      </c>
      <c r="AT1423" s="193">
        <v>0</v>
      </c>
      <c r="AU1423" s="193">
        <v>0</v>
      </c>
      <c r="AV1423" s="192">
        <v>4.7020819000000004E-12</v>
      </c>
      <c r="AW1423" s="192">
        <v>1.2072582000000001E-8</v>
      </c>
      <c r="AX1423" s="192">
        <v>1.0723040000000001E-12</v>
      </c>
      <c r="AY1423" s="192">
        <v>1.1713519E-11</v>
      </c>
      <c r="AZ1423" s="193">
        <v>0</v>
      </c>
      <c r="BA1423" s="193">
        <v>0</v>
      </c>
      <c r="BB1423" s="193">
        <v>0</v>
      </c>
      <c r="BC1423" s="193">
        <v>0</v>
      </c>
      <c r="BD1423" s="193">
        <v>0</v>
      </c>
      <c r="BE1423" s="193">
        <v>0</v>
      </c>
      <c r="BF1423" s="193">
        <v>0</v>
      </c>
      <c r="BG1423" s="193">
        <v>0</v>
      </c>
      <c r="BH1423" s="192">
        <v>4.8381901999999997E-6</v>
      </c>
      <c r="BI1423" s="193">
        <v>1.9650939999999999E-2</v>
      </c>
      <c r="BJ1423" s="193">
        <v>0</v>
      </c>
      <c r="BK1423" s="193">
        <v>0</v>
      </c>
      <c r="BL1423" s="193">
        <v>0</v>
      </c>
      <c r="BM1423"/>
      <c r="BN1423" s="186">
        <v>3.1514360000000002E-6</v>
      </c>
      <c r="BO1423" s="186">
        <v>8.0756539999999999E-8</v>
      </c>
      <c r="BP1423" s="186">
        <v>4.5703080999999998E-7</v>
      </c>
      <c r="BQ1423" s="164">
        <v>8.3538032000000004E-11</v>
      </c>
      <c r="BR1423" s="186">
        <v>1.8159754000000001E-7</v>
      </c>
      <c r="BS1423" s="186">
        <v>0</v>
      </c>
      <c r="BT1423" s="164">
        <v>0</v>
      </c>
      <c r="BU1423" s="186">
        <v>0</v>
      </c>
      <c r="BV1423" s="164">
        <v>0</v>
      </c>
      <c r="BW1423" s="164">
        <v>2.5483417E-10</v>
      </c>
      <c r="BX1423" s="164">
        <v>0</v>
      </c>
      <c r="BY1423" s="164">
        <v>0</v>
      </c>
      <c r="BZ1423" s="164">
        <v>0</v>
      </c>
      <c r="CA1423" s="186">
        <v>3.8783809999999997E-8</v>
      </c>
      <c r="CB1423" s="186">
        <v>2.3929287999999999E-6</v>
      </c>
      <c r="CC1423" s="186">
        <v>1.6005457999999999E-13</v>
      </c>
      <c r="CD1423" s="164">
        <v>0</v>
      </c>
      <c r="CE1423"/>
      <c r="CF1423" s="330">
        <v>0</v>
      </c>
      <c r="CG1423" s="330">
        <v>1.6391223999999999E-2</v>
      </c>
      <c r="CH1423" s="330">
        <v>0</v>
      </c>
      <c r="CI1423" s="330">
        <v>5.5252449E-5</v>
      </c>
      <c r="CJ1423" s="329">
        <v>1.0107284E-5</v>
      </c>
      <c r="CK1423" s="330">
        <v>0</v>
      </c>
      <c r="CL1423" s="330">
        <v>0</v>
      </c>
      <c r="CM1423" s="329">
        <v>6.5826370999999998E-6</v>
      </c>
      <c r="CN1423" s="330">
        <v>0</v>
      </c>
      <c r="CO1423" s="330">
        <v>0.26922213</v>
      </c>
      <c r="CP1423"/>
      <c r="CQ1423">
        <v>2.4586835999999999E-3</v>
      </c>
      <c r="CR1423">
        <v>1.00647678E-3</v>
      </c>
      <c r="CS1423">
        <v>7.0244426999999999E-4</v>
      </c>
      <c r="CT1423">
        <v>7.0244426999999999E-4</v>
      </c>
      <c r="CU1423">
        <v>1.2621366000000001E-4</v>
      </c>
      <c r="CV1423" s="134"/>
      <c r="CW1423" s="384"/>
      <c r="CZ1423" s="11"/>
      <c r="DA1423" s="236"/>
      <c r="DB1423" s="47"/>
      <c r="DC1423"/>
      <c r="DD1423"/>
      <c r="DE1423"/>
      <c r="DF1423"/>
      <c r="DG1423"/>
      <c r="DH1423"/>
      <c r="DI1423"/>
      <c r="DJ1423"/>
      <c r="DK1423"/>
      <c r="DL1423"/>
    </row>
    <row r="1424" spans="1:116" ht="14.4" x14ac:dyDescent="0.3">
      <c r="A1424" t="s">
        <v>7300</v>
      </c>
      <c r="B1424" s="113" t="s">
        <v>2663</v>
      </c>
      <c r="C1424" s="182" t="s">
        <v>2757</v>
      </c>
      <c r="D1424" s="40" t="s">
        <v>2662</v>
      </c>
      <c r="E1424" s="181" t="s">
        <v>1318</v>
      </c>
      <c r="F1424" s="184" t="s">
        <v>4664</v>
      </c>
      <c r="G1424" s="184">
        <v>4.4532726699999997E-2</v>
      </c>
      <c r="H1424" s="184">
        <v>2.9168001999999998E-3</v>
      </c>
      <c r="I1424" s="184">
        <v>8.3225745000000007E-3</v>
      </c>
      <c r="J1424" s="328">
        <v>0</v>
      </c>
      <c r="K1424" s="184">
        <v>3.3293351999999998E-2</v>
      </c>
      <c r="L1424" s="184">
        <v>6.9429191000000001E-3</v>
      </c>
      <c r="M1424" s="184">
        <v>1.3796554E-3</v>
      </c>
      <c r="N1424" s="184">
        <v>1.5975974E-3</v>
      </c>
      <c r="O1424" s="184">
        <v>1.3192028000000001E-3</v>
      </c>
      <c r="P1424" s="331">
        <v>0</v>
      </c>
      <c r="Q1424" s="184">
        <v>0</v>
      </c>
      <c r="R1424" s="331">
        <v>0</v>
      </c>
      <c r="S1424" s="331">
        <v>0</v>
      </c>
      <c r="T1424" s="331">
        <v>0</v>
      </c>
      <c r="U1424" s="331">
        <v>0</v>
      </c>
      <c r="V1424" s="184">
        <v>0</v>
      </c>
      <c r="W1424" s="184">
        <v>0</v>
      </c>
      <c r="X1424" s="331">
        <v>0</v>
      </c>
      <c r="Y1424"/>
      <c r="Z1424" s="288">
        <v>0.22195567999999999</v>
      </c>
      <c r="AA1424"/>
      <c r="AB1424" s="164">
        <v>3.1129267</v>
      </c>
      <c r="AC1424" s="164">
        <v>3.1129267</v>
      </c>
      <c r="AD1424" s="164">
        <v>0</v>
      </c>
      <c r="AE1424" s="164">
        <v>0</v>
      </c>
      <c r="AF1424" s="164">
        <v>0</v>
      </c>
      <c r="AG1424" s="164">
        <v>0</v>
      </c>
      <c r="AH1424" s="164">
        <v>0</v>
      </c>
      <c r="AI1424"/>
      <c r="AJ1424" s="185">
        <v>6.3173808000000003E-3</v>
      </c>
      <c r="AK1424" s="185">
        <v>5.8847114999999997E-3</v>
      </c>
      <c r="AL1424" s="185">
        <v>2.1040638E-4</v>
      </c>
      <c r="AM1424" s="185">
        <v>2.2226295999999999E-4</v>
      </c>
      <c r="AN1424" s="176">
        <v>3.5280044999999997E-7</v>
      </c>
      <c r="AO1424" s="176">
        <v>7.7813008999999997E-10</v>
      </c>
      <c r="AP1424" s="176">
        <v>3.1129266999999999E-2</v>
      </c>
      <c r="AQ1424" s="192">
        <v>2.0597486999999999E-7</v>
      </c>
      <c r="AR1424" s="192">
        <v>6.2147590000000005E-10</v>
      </c>
      <c r="AS1424" s="192">
        <v>1.6979610000000001E-14</v>
      </c>
      <c r="AT1424" s="193">
        <v>0</v>
      </c>
      <c r="AU1424" s="193">
        <v>0</v>
      </c>
      <c r="AV1424" s="192">
        <v>4.2811433999999999E-11</v>
      </c>
      <c r="AW1424" s="192">
        <v>1.4678277000000001E-7</v>
      </c>
      <c r="AX1424" s="192">
        <v>9.7630954000000004E-12</v>
      </c>
      <c r="AY1424" s="192">
        <v>1.4687410999999999E-10</v>
      </c>
      <c r="AZ1424" s="193">
        <v>0</v>
      </c>
      <c r="BA1424" s="193">
        <v>0</v>
      </c>
      <c r="BB1424" s="193">
        <v>0</v>
      </c>
      <c r="BC1424" s="193">
        <v>0</v>
      </c>
      <c r="BD1424" s="193">
        <v>0</v>
      </c>
      <c r="BE1424" s="193">
        <v>0</v>
      </c>
      <c r="BF1424" s="193">
        <v>0</v>
      </c>
      <c r="BG1424" s="193">
        <v>0</v>
      </c>
      <c r="BH1424" s="192">
        <v>0</v>
      </c>
      <c r="BI1424" s="193">
        <v>3.1129266999999999E-2</v>
      </c>
      <c r="BJ1424" s="193">
        <v>0</v>
      </c>
      <c r="BK1424" s="193">
        <v>0</v>
      </c>
      <c r="BL1424" s="193">
        <v>0</v>
      </c>
      <c r="BM1424"/>
      <c r="BN1424" s="186">
        <v>1.3349168999999999E-5</v>
      </c>
      <c r="BO1424" s="186">
        <v>1.0125945E-6</v>
      </c>
      <c r="BP1424" s="186">
        <v>6.1887133000000001E-6</v>
      </c>
      <c r="BQ1424" s="164">
        <v>7.6059563999999995E-10</v>
      </c>
      <c r="BR1424" s="186">
        <v>2.0149012000000001E-6</v>
      </c>
      <c r="BS1424" s="186">
        <v>0</v>
      </c>
      <c r="BT1424" s="164">
        <v>0</v>
      </c>
      <c r="BU1424" s="186">
        <v>0</v>
      </c>
      <c r="BV1424" s="164">
        <v>0</v>
      </c>
      <c r="BW1424" s="164">
        <v>2.3202098000000001E-9</v>
      </c>
      <c r="BX1424" s="164">
        <v>0</v>
      </c>
      <c r="BY1424" s="164">
        <v>0</v>
      </c>
      <c r="BZ1424" s="164">
        <v>0</v>
      </c>
      <c r="CA1424" s="186">
        <v>3.7112013E-7</v>
      </c>
      <c r="CB1424" s="186">
        <v>3.7587595E-6</v>
      </c>
      <c r="CC1424" s="186">
        <v>0</v>
      </c>
      <c r="CD1424" s="164">
        <v>0</v>
      </c>
      <c r="CE1424"/>
      <c r="CF1424" s="330">
        <v>0</v>
      </c>
      <c r="CG1424" s="330">
        <v>0.22195567999999999</v>
      </c>
      <c r="CH1424" s="330">
        <v>0</v>
      </c>
      <c r="CI1424" s="330">
        <v>6.9280239000000003E-4</v>
      </c>
      <c r="CJ1424" s="329">
        <v>9.3756438E-5</v>
      </c>
      <c r="CK1424" s="330">
        <v>0</v>
      </c>
      <c r="CL1424" s="330">
        <v>0</v>
      </c>
      <c r="CM1424" s="329">
        <v>7.5235743000000006E-5</v>
      </c>
      <c r="CN1424" s="330">
        <v>0</v>
      </c>
      <c r="CO1424" s="330">
        <v>0.42288815000000002</v>
      </c>
      <c r="CP1424"/>
      <c r="CQ1424">
        <v>3.3293351999999998E-2</v>
      </c>
      <c r="CR1424">
        <v>1.1239374700000001E-2</v>
      </c>
      <c r="CS1424">
        <v>8.3225745000000007E-3</v>
      </c>
      <c r="CT1424">
        <v>8.3225745000000007E-3</v>
      </c>
      <c r="CU1424">
        <v>0</v>
      </c>
      <c r="CV1424" s="134"/>
      <c r="CW1424" s="384"/>
      <c r="CZ1424" s="11"/>
      <c r="DA1424" s="236"/>
      <c r="DB1424" s="47"/>
      <c r="DC1424"/>
      <c r="DD1424"/>
      <c r="DE1424"/>
      <c r="DF1424"/>
      <c r="DG1424"/>
      <c r="DH1424"/>
      <c r="DI1424"/>
      <c r="DJ1424"/>
      <c r="DK1424"/>
      <c r="DL1424"/>
    </row>
    <row r="1425" spans="1:116" ht="14.4" x14ac:dyDescent="0.3">
      <c r="A1425" t="s">
        <v>7301</v>
      </c>
      <c r="B1425" s="113" t="s">
        <v>2663</v>
      </c>
      <c r="C1425" s="182" t="s">
        <v>2758</v>
      </c>
      <c r="D1425" s="40" t="s">
        <v>2662</v>
      </c>
      <c r="E1425" s="181" t="s">
        <v>1318</v>
      </c>
      <c r="F1425" s="184" t="s">
        <v>4665</v>
      </c>
      <c r="G1425" s="184">
        <v>4.6924218586000002E-2</v>
      </c>
      <c r="H1425" s="184">
        <v>3.5481745E-3</v>
      </c>
      <c r="I1425" s="184">
        <v>4.4232383E-3</v>
      </c>
      <c r="J1425" s="328">
        <v>2.7597786E-5</v>
      </c>
      <c r="K1425" s="331">
        <v>3.8925208000000003E-2</v>
      </c>
      <c r="L1425" s="331">
        <v>2.5891649E-3</v>
      </c>
      <c r="M1425" s="331">
        <v>1.8340734E-3</v>
      </c>
      <c r="N1425" s="331">
        <v>2.1163241999999998E-3</v>
      </c>
      <c r="O1425" s="331">
        <v>1.4318503E-3</v>
      </c>
      <c r="P1425" s="331">
        <v>0</v>
      </c>
      <c r="Q1425" s="184">
        <v>0</v>
      </c>
      <c r="R1425" s="184">
        <v>0</v>
      </c>
      <c r="S1425" s="331">
        <v>2.7597786E-5</v>
      </c>
      <c r="T1425" s="331">
        <v>0</v>
      </c>
      <c r="U1425" s="331">
        <v>0</v>
      </c>
      <c r="V1425" s="184">
        <v>0</v>
      </c>
      <c r="W1425" s="184">
        <v>0</v>
      </c>
      <c r="X1425" s="184">
        <v>0</v>
      </c>
      <c r="Y1425"/>
      <c r="Z1425" s="288">
        <v>0.25950138666666672</v>
      </c>
      <c r="AA1425"/>
      <c r="AB1425" s="164">
        <v>3.0392703999999999</v>
      </c>
      <c r="AC1425" s="164">
        <v>2.9144801999999999</v>
      </c>
      <c r="AD1425" s="164">
        <v>0</v>
      </c>
      <c r="AE1425" s="164">
        <v>0</v>
      </c>
      <c r="AF1425" s="164">
        <v>0</v>
      </c>
      <c r="AG1425" s="164">
        <v>3.2479652999999997E-2</v>
      </c>
      <c r="AH1425" s="164">
        <v>9.2310592999999996E-2</v>
      </c>
      <c r="AI1425"/>
      <c r="AJ1425" s="185">
        <v>5.4294121000000002E-3</v>
      </c>
      <c r="AK1425" s="185">
        <v>5.1767280999999998E-3</v>
      </c>
      <c r="AL1425" s="185">
        <v>2.1478666000000001E-4</v>
      </c>
      <c r="AM1425" s="187">
        <v>3.7897334E-5</v>
      </c>
      <c r="AN1425" s="176">
        <v>3.1035540000000002E-7</v>
      </c>
      <c r="AO1425" s="176">
        <v>7.9432936000000003E-10</v>
      </c>
      <c r="AP1425" s="176">
        <v>5.3077497999999999E-3</v>
      </c>
      <c r="AQ1425" s="192">
        <v>2.4081729000000002E-7</v>
      </c>
      <c r="AR1425" s="192">
        <v>7.2660387999999997E-10</v>
      </c>
      <c r="AS1425" s="192">
        <v>1.9851855999999999E-14</v>
      </c>
      <c r="AT1425" s="193">
        <v>0</v>
      </c>
      <c r="AU1425" s="193">
        <v>0</v>
      </c>
      <c r="AV1425" s="192">
        <v>5.6711955000000001E-11</v>
      </c>
      <c r="AW1425" s="192">
        <v>6.9481402000000001E-8</v>
      </c>
      <c r="AX1425" s="192">
        <v>1.2933092000000001E-11</v>
      </c>
      <c r="AY1425" s="192">
        <v>5.4772535999999999E-11</v>
      </c>
      <c r="AZ1425" s="193">
        <v>0</v>
      </c>
      <c r="BA1425" s="193">
        <v>0</v>
      </c>
      <c r="BB1425" s="193">
        <v>0</v>
      </c>
      <c r="BC1425" s="193">
        <v>0</v>
      </c>
      <c r="BD1425" s="193">
        <v>0</v>
      </c>
      <c r="BE1425" s="193">
        <v>0</v>
      </c>
      <c r="BF1425" s="193">
        <v>0</v>
      </c>
      <c r="BG1425" s="193">
        <v>0</v>
      </c>
      <c r="BH1425" s="192">
        <v>1.0579151E-6</v>
      </c>
      <c r="BI1425" s="193">
        <v>5.3066919000000004E-3</v>
      </c>
      <c r="BJ1425" s="193">
        <v>0</v>
      </c>
      <c r="BK1425" s="193">
        <v>0</v>
      </c>
      <c r="BL1425" s="193">
        <v>0</v>
      </c>
      <c r="BM1425"/>
      <c r="BN1425" s="186">
        <v>1.3158166000000001E-5</v>
      </c>
      <c r="BO1425" s="186">
        <v>3.7761841000000002E-7</v>
      </c>
      <c r="BP1425" s="186">
        <v>7.2355872E-6</v>
      </c>
      <c r="BQ1425" s="164">
        <v>1.0075548E-9</v>
      </c>
      <c r="BR1425" s="186">
        <v>1.5926781E-6</v>
      </c>
      <c r="BS1425" s="186">
        <v>0</v>
      </c>
      <c r="BT1425" s="164">
        <v>0</v>
      </c>
      <c r="BU1425" s="186">
        <v>0</v>
      </c>
      <c r="BV1425" s="164">
        <v>0</v>
      </c>
      <c r="BW1425" s="164">
        <v>3.0735629E-9</v>
      </c>
      <c r="BX1425" s="164">
        <v>0</v>
      </c>
      <c r="BY1425" s="164">
        <v>0</v>
      </c>
      <c r="BZ1425" s="164">
        <v>0</v>
      </c>
      <c r="CA1425" s="186">
        <v>4.2905926000000002E-7</v>
      </c>
      <c r="CB1425" s="186">
        <v>3.5191417E-6</v>
      </c>
      <c r="CC1425" s="186">
        <v>3.4997418E-14</v>
      </c>
      <c r="CD1425" s="164">
        <v>0</v>
      </c>
      <c r="CE1425"/>
      <c r="CF1425" s="330">
        <v>0</v>
      </c>
      <c r="CG1425" s="330">
        <v>0.25950139</v>
      </c>
      <c r="CH1425" s="330">
        <v>0</v>
      </c>
      <c r="CI1425" s="330">
        <v>2.5836102E-4</v>
      </c>
      <c r="CJ1425" s="329">
        <v>1.2463705E-4</v>
      </c>
      <c r="CK1425" s="330">
        <v>0</v>
      </c>
      <c r="CL1425" s="330">
        <v>0</v>
      </c>
      <c r="CM1425" s="329">
        <v>5.1495715999999999E-5</v>
      </c>
      <c r="CN1425" s="330">
        <v>0</v>
      </c>
      <c r="CO1425" s="330">
        <v>5.6167817000000002E-2</v>
      </c>
      <c r="CP1425"/>
      <c r="CQ1425">
        <v>3.8925208000000003E-2</v>
      </c>
      <c r="CR1425">
        <v>7.9714128000000009E-3</v>
      </c>
      <c r="CS1425">
        <v>4.4232383E-3</v>
      </c>
      <c r="CT1425">
        <v>4.4232383E-3</v>
      </c>
      <c r="CU1425">
        <v>2.7597786E-5</v>
      </c>
      <c r="CV1425" s="134"/>
      <c r="CW1425" s="384"/>
      <c r="CZ1425" s="11"/>
      <c r="DA1425" s="236"/>
      <c r="DB1425" s="40"/>
      <c r="DC1425"/>
      <c r="DD1425"/>
      <c r="DE1425"/>
      <c r="DF1425"/>
      <c r="DG1425"/>
      <c r="DH1425"/>
      <c r="DI1425"/>
      <c r="DJ1425"/>
      <c r="DK1425"/>
      <c r="DL1425"/>
    </row>
    <row r="1426" spans="1:116" ht="14.4" x14ac:dyDescent="0.3">
      <c r="A1426" t="s">
        <v>7302</v>
      </c>
      <c r="B1426" s="113" t="s">
        <v>2663</v>
      </c>
      <c r="C1426" s="182" t="s">
        <v>2759</v>
      </c>
      <c r="D1426" s="40" t="s">
        <v>2662</v>
      </c>
      <c r="E1426" s="181" t="s">
        <v>1318</v>
      </c>
      <c r="F1426" s="184" t="s">
        <v>4666</v>
      </c>
      <c r="G1426" s="184">
        <v>4.3242296697370002E-2</v>
      </c>
      <c r="H1426" s="184">
        <v>3.7910903999999997E-3</v>
      </c>
      <c r="I1426" s="184">
        <v>6.8853203000000009E-3</v>
      </c>
      <c r="J1426" s="328">
        <v>7.0899737E-7</v>
      </c>
      <c r="K1426" s="184">
        <v>3.2565177000000001E-2</v>
      </c>
      <c r="L1426" s="184">
        <v>4.9040328000000003E-3</v>
      </c>
      <c r="M1426" s="184">
        <v>1.9812875000000001E-3</v>
      </c>
      <c r="N1426" s="184">
        <v>2.3929825999999999E-3</v>
      </c>
      <c r="O1426" s="184">
        <v>1.3981078000000001E-3</v>
      </c>
      <c r="P1426" s="331">
        <v>0</v>
      </c>
      <c r="Q1426" s="184">
        <v>0</v>
      </c>
      <c r="R1426" s="331">
        <v>0</v>
      </c>
      <c r="S1426" s="331">
        <v>7.0899737E-7</v>
      </c>
      <c r="T1426" s="184">
        <v>0</v>
      </c>
      <c r="U1426" s="184">
        <v>0</v>
      </c>
      <c r="V1426" s="184">
        <v>0</v>
      </c>
      <c r="W1426" s="184">
        <v>0</v>
      </c>
      <c r="X1426" s="184">
        <v>0</v>
      </c>
      <c r="Y1426"/>
      <c r="Z1426" s="288">
        <v>0.21710118</v>
      </c>
      <c r="AA1426"/>
      <c r="AB1426" s="164">
        <v>2.8692177999999999</v>
      </c>
      <c r="AC1426" s="164">
        <v>2.8667254999999998</v>
      </c>
      <c r="AD1426" s="164">
        <v>0</v>
      </c>
      <c r="AE1426" s="164">
        <v>0</v>
      </c>
      <c r="AF1426" s="164">
        <v>0</v>
      </c>
      <c r="AG1426" s="164">
        <v>2.4923014999999999E-3</v>
      </c>
      <c r="AH1426" s="164">
        <v>0</v>
      </c>
      <c r="AI1426"/>
      <c r="AJ1426" s="185">
        <v>5.5926511999999998E-3</v>
      </c>
      <c r="AK1426" s="185">
        <v>5.2129395000000004E-3</v>
      </c>
      <c r="AL1426" s="187">
        <v>1.9638235999999999E-4</v>
      </c>
      <c r="AM1426" s="185">
        <v>1.8332928E-4</v>
      </c>
      <c r="AN1426" s="176">
        <v>3.1252635E-7</v>
      </c>
      <c r="AO1426" s="176">
        <v>7.2626613000000004E-10</v>
      </c>
      <c r="AP1426" s="176">
        <v>2.567637E-2</v>
      </c>
      <c r="AQ1426" s="192">
        <v>2.0146988999999999E-7</v>
      </c>
      <c r="AR1426" s="192">
        <v>6.0788329999999999E-10</v>
      </c>
      <c r="AS1426" s="192">
        <v>1.6608239999999999E-14</v>
      </c>
      <c r="AT1426" s="193">
        <v>0</v>
      </c>
      <c r="AU1426" s="193">
        <v>0</v>
      </c>
      <c r="AV1426" s="192">
        <v>6.4125678000000002E-11</v>
      </c>
      <c r="AW1426" s="192">
        <v>1.1099233E-7</v>
      </c>
      <c r="AX1426" s="192">
        <v>1.4623783E-11</v>
      </c>
      <c r="AY1426" s="192">
        <v>1.0374245E-10</v>
      </c>
      <c r="AZ1426" s="193">
        <v>0</v>
      </c>
      <c r="BA1426" s="193">
        <v>0</v>
      </c>
      <c r="BB1426" s="193">
        <v>0</v>
      </c>
      <c r="BC1426" s="193">
        <v>0</v>
      </c>
      <c r="BD1426" s="193">
        <v>0</v>
      </c>
      <c r="BE1426" s="193">
        <v>0</v>
      </c>
      <c r="BF1426" s="193">
        <v>0</v>
      </c>
      <c r="BG1426" s="193">
        <v>0</v>
      </c>
      <c r="BH1426" s="192">
        <v>2.7178232999999998E-8</v>
      </c>
      <c r="BI1426" s="193">
        <v>2.5676343000000001E-2</v>
      </c>
      <c r="BJ1426" s="193">
        <v>0</v>
      </c>
      <c r="BK1426" s="193">
        <v>0</v>
      </c>
      <c r="BL1426" s="193">
        <v>0</v>
      </c>
      <c r="BM1426"/>
      <c r="BN1426" s="186">
        <v>1.2502608E-5</v>
      </c>
      <c r="BO1426" s="186">
        <v>7.1523178000000003E-7</v>
      </c>
      <c r="BP1426" s="186">
        <v>6.0533569000000003E-6</v>
      </c>
      <c r="BQ1426" s="164">
        <v>1.1392683E-9</v>
      </c>
      <c r="BR1426" s="186">
        <v>1.8405795999999999E-6</v>
      </c>
      <c r="BS1426" s="186">
        <v>0</v>
      </c>
      <c r="BT1426" s="164">
        <v>0</v>
      </c>
      <c r="BU1426" s="186">
        <v>0</v>
      </c>
      <c r="BV1426" s="164">
        <v>0</v>
      </c>
      <c r="BW1426" s="164">
        <v>3.4753571999999998E-9</v>
      </c>
      <c r="BX1426" s="164">
        <v>0</v>
      </c>
      <c r="BY1426" s="164">
        <v>0</v>
      </c>
      <c r="BZ1426" s="164">
        <v>0</v>
      </c>
      <c r="CA1426" s="186">
        <v>5.0385957000000004E-7</v>
      </c>
      <c r="CB1426" s="186">
        <v>3.3849660000000001E-6</v>
      </c>
      <c r="CC1426" s="186">
        <v>8.9909666999999996E-16</v>
      </c>
      <c r="CD1426" s="164">
        <v>0</v>
      </c>
      <c r="CE1426"/>
      <c r="CF1426" s="330">
        <v>0</v>
      </c>
      <c r="CG1426" s="330">
        <v>0.21710118</v>
      </c>
      <c r="CH1426" s="330">
        <v>0</v>
      </c>
      <c r="CI1426" s="329">
        <v>4.8935117000000004E-4</v>
      </c>
      <c r="CJ1426" s="329">
        <v>1.346412E-4</v>
      </c>
      <c r="CK1426" s="330">
        <v>0</v>
      </c>
      <c r="CL1426" s="330">
        <v>0</v>
      </c>
      <c r="CM1426" s="329">
        <v>6.4770319000000004E-5</v>
      </c>
      <c r="CN1426" s="330">
        <v>0</v>
      </c>
      <c r="CO1426" s="330">
        <v>0.38843765000000002</v>
      </c>
      <c r="CP1426"/>
      <c r="CQ1426">
        <v>3.2565177000000001E-2</v>
      </c>
      <c r="CR1426">
        <v>1.06764107E-2</v>
      </c>
      <c r="CS1426">
        <v>6.8853203000000009E-3</v>
      </c>
      <c r="CT1426">
        <v>6.8853203000000009E-3</v>
      </c>
      <c r="CU1426">
        <v>7.0899737E-7</v>
      </c>
      <c r="CV1426" s="134"/>
      <c r="CW1426" s="384"/>
      <c r="CZ1426" s="11"/>
      <c r="DA1426" s="236"/>
      <c r="DB1426" s="263"/>
      <c r="DC1426"/>
      <c r="DD1426"/>
      <c r="DE1426"/>
      <c r="DF1426"/>
      <c r="DG1426"/>
      <c r="DH1426"/>
      <c r="DI1426"/>
      <c r="DJ1426"/>
      <c r="DK1426"/>
      <c r="DL1426"/>
    </row>
    <row r="1427" spans="1:116" ht="14.4" x14ac:dyDescent="0.3">
      <c r="A1427" t="s">
        <v>7303</v>
      </c>
      <c r="B1427" s="113" t="s">
        <v>2663</v>
      </c>
      <c r="C1427" s="182" t="s">
        <v>2760</v>
      </c>
      <c r="D1427" s="40" t="s">
        <v>2662</v>
      </c>
      <c r="E1427" s="181" t="s">
        <v>1318</v>
      </c>
      <c r="F1427" s="184" t="s">
        <v>4667</v>
      </c>
      <c r="G1427" s="184">
        <v>9.3372554899999998E-3</v>
      </c>
      <c r="H1427" s="184">
        <v>6.8625646E-4</v>
      </c>
      <c r="I1427" s="184">
        <v>8.6009995000000002E-4</v>
      </c>
      <c r="J1427" s="328">
        <v>2.1667837999999999E-4</v>
      </c>
      <c r="K1427" s="184">
        <v>7.5742207000000002E-3</v>
      </c>
      <c r="L1427" s="331">
        <v>5.0748465E-4</v>
      </c>
      <c r="M1427" s="331">
        <v>3.5261530000000002E-4</v>
      </c>
      <c r="N1427" s="331">
        <v>4.0920833999999999E-4</v>
      </c>
      <c r="O1427" s="331">
        <v>2.7704812000000002E-4</v>
      </c>
      <c r="P1427" s="331">
        <v>0</v>
      </c>
      <c r="Q1427" s="184">
        <v>0</v>
      </c>
      <c r="R1427" s="331">
        <v>0</v>
      </c>
      <c r="S1427" s="331">
        <v>2.1667837999999999E-4</v>
      </c>
      <c r="T1427" s="331">
        <v>0</v>
      </c>
      <c r="U1427" s="331">
        <v>0</v>
      </c>
      <c r="V1427" s="184">
        <v>0</v>
      </c>
      <c r="W1427" s="184">
        <v>0</v>
      </c>
      <c r="X1427" s="184">
        <v>0</v>
      </c>
      <c r="Y1427"/>
      <c r="Z1427" s="288">
        <v>5.0494804666666671E-2</v>
      </c>
      <c r="AA1427"/>
      <c r="AB1427" s="164">
        <v>1.6738147000000001</v>
      </c>
      <c r="AC1427" s="164">
        <v>0.5472764</v>
      </c>
      <c r="AD1427" s="164">
        <v>0</v>
      </c>
      <c r="AE1427" s="164">
        <v>0</v>
      </c>
      <c r="AF1427" s="164">
        <v>0</v>
      </c>
      <c r="AG1427" s="164">
        <v>0</v>
      </c>
      <c r="AH1427" s="164">
        <v>1.1265383</v>
      </c>
      <c r="AI1427"/>
      <c r="AJ1427" s="185">
        <v>1.0589066000000001E-3</v>
      </c>
      <c r="AK1427" s="185">
        <v>1.0080102E-3</v>
      </c>
      <c r="AL1427" s="185">
        <v>4.1810768999999998E-5</v>
      </c>
      <c r="AM1427" s="185">
        <v>9.0856227999999996E-6</v>
      </c>
      <c r="AN1427" s="176">
        <v>6.0432266999999997E-8</v>
      </c>
      <c r="AO1427" s="176">
        <v>1.5462563000000001E-10</v>
      </c>
      <c r="AP1427" s="176">
        <v>1.2724962E-3</v>
      </c>
      <c r="AQ1427" s="192">
        <v>4.6859178999999997E-8</v>
      </c>
      <c r="AR1427" s="192">
        <v>1.4138545000000001E-10</v>
      </c>
      <c r="AS1427" s="192">
        <v>3.8628525000000004E-15</v>
      </c>
      <c r="AT1427" s="193">
        <v>0</v>
      </c>
      <c r="AU1427" s="193">
        <v>0</v>
      </c>
      <c r="AV1427" s="192">
        <v>1.0965714E-11</v>
      </c>
      <c r="AW1427" s="192">
        <v>1.3562123E-8</v>
      </c>
      <c r="AX1427" s="192">
        <v>2.5007176000000001E-12</v>
      </c>
      <c r="AY1427" s="192">
        <v>1.0735593E-11</v>
      </c>
      <c r="AZ1427" s="193">
        <v>0</v>
      </c>
      <c r="BA1427" s="193">
        <v>0</v>
      </c>
      <c r="BB1427" s="193">
        <v>0</v>
      </c>
      <c r="BC1427" s="193">
        <v>0</v>
      </c>
      <c r="BD1427" s="193">
        <v>0</v>
      </c>
      <c r="BE1427" s="193">
        <v>0</v>
      </c>
      <c r="BF1427" s="193">
        <v>0</v>
      </c>
      <c r="BG1427" s="193">
        <v>0</v>
      </c>
      <c r="BH1427" s="193">
        <v>8.3060044000000005E-6</v>
      </c>
      <c r="BI1427" s="193">
        <v>1.2641902E-3</v>
      </c>
      <c r="BJ1427" s="193">
        <v>0</v>
      </c>
      <c r="BK1427" s="193">
        <v>0</v>
      </c>
      <c r="BL1427" s="193">
        <v>0</v>
      </c>
      <c r="BM1427"/>
      <c r="BN1427" s="186">
        <v>2.5338124999999998E-6</v>
      </c>
      <c r="BO1427" s="186">
        <v>7.4014423000000003E-8</v>
      </c>
      <c r="BP1427" s="186">
        <v>1.4079291E-6</v>
      </c>
      <c r="BQ1427" s="164">
        <v>1.9481884000000001E-10</v>
      </c>
      <c r="BR1427" s="186">
        <v>3.0894849999999998E-7</v>
      </c>
      <c r="BS1427" s="186">
        <v>0</v>
      </c>
      <c r="BT1427" s="164">
        <v>0</v>
      </c>
      <c r="BU1427" s="186">
        <v>0</v>
      </c>
      <c r="BV1427" s="164">
        <v>0</v>
      </c>
      <c r="BW1427" s="164">
        <v>5.9429815000000004E-10</v>
      </c>
      <c r="BX1427" s="164">
        <v>0</v>
      </c>
      <c r="BY1427" s="164">
        <v>0</v>
      </c>
      <c r="BZ1427" s="164">
        <v>0</v>
      </c>
      <c r="CA1427" s="186">
        <v>8.3026905999999996E-8</v>
      </c>
      <c r="CB1427" s="186">
        <v>6.5910414999999999E-7</v>
      </c>
      <c r="CC1427" s="164">
        <v>2.7477507000000001E-13</v>
      </c>
      <c r="CD1427" s="164">
        <v>0</v>
      </c>
      <c r="CE1427"/>
      <c r="CF1427" s="330">
        <v>0</v>
      </c>
      <c r="CG1427" s="330">
        <v>5.0494804999999997E-2</v>
      </c>
      <c r="CH1427" s="330">
        <v>0</v>
      </c>
      <c r="CI1427" s="330">
        <v>5.0639590000000001E-5</v>
      </c>
      <c r="CJ1427" s="329">
        <v>2.3962472E-5</v>
      </c>
      <c r="CK1427" s="330">
        <v>0</v>
      </c>
      <c r="CL1427" s="330">
        <v>0</v>
      </c>
      <c r="CM1427" s="329">
        <v>1.0003572E-5</v>
      </c>
      <c r="CN1427" s="330">
        <v>0</v>
      </c>
      <c r="CO1427" s="330">
        <v>1.5295494999999999E-2</v>
      </c>
      <c r="CP1427"/>
      <c r="CQ1427">
        <v>7.5742207000000002E-3</v>
      </c>
      <c r="CR1427">
        <v>1.5463564099999999E-3</v>
      </c>
      <c r="CS1427">
        <v>8.6009995000000002E-4</v>
      </c>
      <c r="CT1427">
        <v>8.6009995000000002E-4</v>
      </c>
      <c r="CU1427">
        <v>2.1667837999999999E-4</v>
      </c>
      <c r="CV1427" s="134"/>
      <c r="CW1427" s="384"/>
      <c r="CZ1427" s="11"/>
      <c r="DA1427" s="236"/>
      <c r="DB1427" s="263"/>
      <c r="DC1427"/>
      <c r="DD1427"/>
      <c r="DE1427"/>
      <c r="DF1427"/>
      <c r="DG1427"/>
      <c r="DH1427"/>
      <c r="DI1427"/>
      <c r="DJ1427"/>
      <c r="DK1427"/>
      <c r="DL1427"/>
    </row>
    <row r="1428" spans="1:116" ht="14.4" x14ac:dyDescent="0.3">
      <c r="A1428" t="s">
        <v>7304</v>
      </c>
      <c r="B1428" s="113" t="s">
        <v>2663</v>
      </c>
      <c r="C1428" s="182" t="s">
        <v>2761</v>
      </c>
      <c r="D1428" s="40" t="s">
        <v>2662</v>
      </c>
      <c r="E1428" s="181" t="s">
        <v>1318</v>
      </c>
      <c r="F1428" s="184" t="s">
        <v>4668</v>
      </c>
      <c r="G1428" s="184">
        <v>1.6674430840000001E-2</v>
      </c>
      <c r="H1428" s="184">
        <v>1.24151345E-3</v>
      </c>
      <c r="I1428" s="184">
        <v>1.53534717E-3</v>
      </c>
      <c r="J1428" s="328">
        <v>1.7271822E-4</v>
      </c>
      <c r="K1428" s="184">
        <v>1.3724851999999999E-2</v>
      </c>
      <c r="L1428" s="331">
        <v>8.9618393999999998E-4</v>
      </c>
      <c r="M1428" s="331">
        <v>6.3916323000000005E-4</v>
      </c>
      <c r="N1428" s="331">
        <v>7.3770184999999997E-4</v>
      </c>
      <c r="O1428" s="331">
        <v>5.0381160000000005E-4</v>
      </c>
      <c r="P1428" s="331">
        <v>0</v>
      </c>
      <c r="Q1428" s="331">
        <v>0</v>
      </c>
      <c r="R1428" s="331">
        <v>0</v>
      </c>
      <c r="S1428" s="331">
        <v>1.7271822E-4</v>
      </c>
      <c r="T1428" s="331">
        <v>0</v>
      </c>
      <c r="U1428" s="184">
        <v>0</v>
      </c>
      <c r="V1428" s="184">
        <v>0</v>
      </c>
      <c r="W1428" s="184">
        <v>0</v>
      </c>
      <c r="X1428" s="331">
        <v>0</v>
      </c>
      <c r="Y1428"/>
      <c r="Z1428" s="288">
        <v>9.1499013333333337E-2</v>
      </c>
      <c r="AA1428"/>
      <c r="AB1428" s="164">
        <v>1.9121931000000001</v>
      </c>
      <c r="AC1428" s="164">
        <v>1.0077777999999999</v>
      </c>
      <c r="AD1428" s="164">
        <v>0</v>
      </c>
      <c r="AE1428" s="164">
        <v>0</v>
      </c>
      <c r="AF1428" s="164">
        <v>7.2320120999999999E-3</v>
      </c>
      <c r="AG1428" s="164">
        <v>1.6088163E-3</v>
      </c>
      <c r="AH1428" s="164">
        <v>0.89557443000000003</v>
      </c>
      <c r="AI1428"/>
      <c r="AJ1428" s="185">
        <v>1.9085075E-3</v>
      </c>
      <c r="AK1428" s="185">
        <v>1.8199396E-3</v>
      </c>
      <c r="AL1428" s="185">
        <v>7.5622970999999998E-5</v>
      </c>
      <c r="AM1428" s="187">
        <v>1.2944928E-5</v>
      </c>
      <c r="AN1428" s="176">
        <v>1.0910909E-7</v>
      </c>
      <c r="AO1428" s="176">
        <v>2.7967075000000001E-10</v>
      </c>
      <c r="AP1428" s="176">
        <v>1.8130151000000001E-3</v>
      </c>
      <c r="AQ1428" s="192">
        <v>8.4911083999999999E-8</v>
      </c>
      <c r="AR1428" s="192">
        <v>2.5619724000000001E-10</v>
      </c>
      <c r="AS1428" s="192">
        <v>6.9996745000000004E-15</v>
      </c>
      <c r="AT1428" s="193">
        <v>0</v>
      </c>
      <c r="AU1428" s="193">
        <v>0</v>
      </c>
      <c r="AV1428" s="192">
        <v>1.9768480999999999E-11</v>
      </c>
      <c r="AW1428" s="192">
        <v>2.4178235999999999E-8</v>
      </c>
      <c r="AX1428" s="192">
        <v>4.5081779999999999E-12</v>
      </c>
      <c r="AY1428" s="192">
        <v>1.8958338999999999E-11</v>
      </c>
      <c r="AZ1428" s="193">
        <v>0</v>
      </c>
      <c r="BA1428" s="193">
        <v>0</v>
      </c>
      <c r="BB1428" s="193">
        <v>0</v>
      </c>
      <c r="BC1428" s="193">
        <v>0</v>
      </c>
      <c r="BD1428" s="193">
        <v>0</v>
      </c>
      <c r="BE1428" s="193">
        <v>0</v>
      </c>
      <c r="BF1428" s="193">
        <v>0</v>
      </c>
      <c r="BG1428" s="193">
        <v>0</v>
      </c>
      <c r="BH1428" s="192">
        <v>6.6208650999999996E-6</v>
      </c>
      <c r="BI1428" s="193">
        <v>1.8063942000000001E-3</v>
      </c>
      <c r="BJ1428" s="193">
        <v>0</v>
      </c>
      <c r="BK1428" s="193">
        <v>0</v>
      </c>
      <c r="BL1428" s="193">
        <v>0</v>
      </c>
      <c r="BM1428"/>
      <c r="BN1428" s="186">
        <v>4.6083397999999999E-6</v>
      </c>
      <c r="BO1428" s="186">
        <v>1.3070452000000001E-7</v>
      </c>
      <c r="BP1428" s="186">
        <v>2.5512353E-6</v>
      </c>
      <c r="BQ1428" s="164">
        <v>3.5121039E-10</v>
      </c>
      <c r="BR1428" s="186">
        <v>5.5861757000000003E-7</v>
      </c>
      <c r="BS1428" s="186">
        <v>0</v>
      </c>
      <c r="BT1428" s="164">
        <v>0</v>
      </c>
      <c r="BU1428" s="186">
        <v>0</v>
      </c>
      <c r="BV1428" s="164">
        <v>0</v>
      </c>
      <c r="BW1428" s="164">
        <v>1.0713732E-9</v>
      </c>
      <c r="BX1428" s="164">
        <v>0</v>
      </c>
      <c r="BY1428" s="164">
        <v>0</v>
      </c>
      <c r="BZ1428" s="164">
        <v>0</v>
      </c>
      <c r="CA1428" s="186">
        <v>1.4950016000000001E-7</v>
      </c>
      <c r="CB1428" s="186">
        <v>1.2168595E-6</v>
      </c>
      <c r="CC1428" s="186">
        <v>2.1902814000000001E-13</v>
      </c>
      <c r="CD1428" s="164">
        <v>0</v>
      </c>
      <c r="CE1428"/>
      <c r="CF1428" s="330">
        <v>0</v>
      </c>
      <c r="CG1428" s="330">
        <v>9.1499013000000004E-2</v>
      </c>
      <c r="CH1428" s="330">
        <v>0</v>
      </c>
      <c r="CI1428" s="330">
        <v>8.9426127999999997E-5</v>
      </c>
      <c r="CJ1428" s="329">
        <v>4.3435242999999998E-5</v>
      </c>
      <c r="CK1428" s="330">
        <v>0</v>
      </c>
      <c r="CL1428" s="330">
        <v>0</v>
      </c>
      <c r="CM1428" s="329">
        <v>1.8028809000000001E-5</v>
      </c>
      <c r="CN1428" s="330">
        <v>0</v>
      </c>
      <c r="CO1428" s="330">
        <v>1.9014676000000001E-2</v>
      </c>
      <c r="CP1428"/>
      <c r="CQ1428">
        <v>1.3724851999999999E-2</v>
      </c>
      <c r="CR1428">
        <v>2.77686062E-3</v>
      </c>
      <c r="CS1428">
        <v>1.53534717E-3</v>
      </c>
      <c r="CT1428">
        <v>1.53534717E-3</v>
      </c>
      <c r="CU1428">
        <v>1.7271822E-4</v>
      </c>
      <c r="CV1428" s="134"/>
      <c r="CW1428" s="384"/>
      <c r="CZ1428" s="11"/>
      <c r="DA1428" s="236"/>
      <c r="DB1428" s="263"/>
      <c r="DC1428"/>
      <c r="DD1428"/>
      <c r="DE1428"/>
      <c r="DF1428"/>
      <c r="DG1428"/>
      <c r="DH1428"/>
      <c r="DI1428"/>
      <c r="DJ1428"/>
      <c r="DK1428"/>
      <c r="DL1428"/>
    </row>
    <row r="1429" spans="1:116" ht="14.4" x14ac:dyDescent="0.3">
      <c r="A1429" t="s">
        <v>7305</v>
      </c>
      <c r="B1429" s="113" t="s">
        <v>2663</v>
      </c>
      <c r="C1429" s="182" t="s">
        <v>2762</v>
      </c>
      <c r="D1429" s="40" t="s">
        <v>2662</v>
      </c>
      <c r="E1429" s="181" t="s">
        <v>1318</v>
      </c>
      <c r="F1429" s="184" t="s">
        <v>4669</v>
      </c>
      <c r="G1429" s="184">
        <v>4.2692666187000003E-2</v>
      </c>
      <c r="H1429" s="184">
        <v>2.8049752E-3</v>
      </c>
      <c r="I1429" s="184">
        <v>7.9800989999999992E-3</v>
      </c>
      <c r="J1429" s="328">
        <v>2.2756987E-5</v>
      </c>
      <c r="K1429" s="184">
        <v>3.1884835E-2</v>
      </c>
      <c r="L1429" s="184">
        <v>6.6527918999999998E-3</v>
      </c>
      <c r="M1429" s="184">
        <v>1.3273071E-3</v>
      </c>
      <c r="N1429" s="184">
        <v>1.5374848E-3</v>
      </c>
      <c r="O1429" s="184">
        <v>1.2674903999999999E-3</v>
      </c>
      <c r="P1429" s="331">
        <v>0</v>
      </c>
      <c r="Q1429" s="184">
        <v>0</v>
      </c>
      <c r="R1429" s="331">
        <v>0</v>
      </c>
      <c r="S1429" s="331">
        <v>2.2756987E-5</v>
      </c>
      <c r="T1429" s="331">
        <v>0</v>
      </c>
      <c r="U1429" s="331">
        <v>0</v>
      </c>
      <c r="V1429" s="184">
        <v>0</v>
      </c>
      <c r="W1429" s="184">
        <v>0</v>
      </c>
      <c r="X1429" s="331">
        <v>0</v>
      </c>
      <c r="Y1429"/>
      <c r="Z1429" s="288">
        <v>0.21256556666666668</v>
      </c>
      <c r="AA1429"/>
      <c r="AB1429" s="164">
        <v>3.091278</v>
      </c>
      <c r="AC1429" s="164">
        <v>2.9777936</v>
      </c>
      <c r="AD1429" s="164">
        <v>0</v>
      </c>
      <c r="AE1429" s="164">
        <v>0</v>
      </c>
      <c r="AF1429" s="164">
        <v>1.1240484E-2</v>
      </c>
      <c r="AG1429" s="164">
        <v>3.4451769E-2</v>
      </c>
      <c r="AH1429" s="164">
        <v>6.7792185000000005E-2</v>
      </c>
      <c r="AI1429"/>
      <c r="AJ1429" s="185">
        <v>6.0520764999999997E-3</v>
      </c>
      <c r="AK1429" s="185">
        <v>5.6379179999999996E-3</v>
      </c>
      <c r="AL1429" s="185">
        <v>2.0153783E-4</v>
      </c>
      <c r="AM1429" s="185">
        <v>2.1262068999999999E-4</v>
      </c>
      <c r="AN1429" s="176">
        <v>3.3800468000000002E-7</v>
      </c>
      <c r="AO1429" s="176">
        <v>7.4533220000000003E-10</v>
      </c>
      <c r="AP1429" s="176">
        <v>2.9778808E-2</v>
      </c>
      <c r="AQ1429" s="192">
        <v>1.9726084999999999E-7</v>
      </c>
      <c r="AR1429" s="192">
        <v>5.9518358999999997E-10</v>
      </c>
      <c r="AS1429" s="192">
        <v>1.6261266000000001E-14</v>
      </c>
      <c r="AT1429" s="193">
        <v>0</v>
      </c>
      <c r="AU1429" s="193">
        <v>0</v>
      </c>
      <c r="AV1429" s="192">
        <v>4.1200573999999999E-11</v>
      </c>
      <c r="AW1429" s="192">
        <v>1.4070262999999999E-7</v>
      </c>
      <c r="AX1429" s="192">
        <v>9.3957406999999997E-12</v>
      </c>
      <c r="AY1429" s="192">
        <v>1.4073660999999999E-10</v>
      </c>
      <c r="AZ1429" s="193">
        <v>0</v>
      </c>
      <c r="BA1429" s="193">
        <v>0</v>
      </c>
      <c r="BB1429" s="193">
        <v>0</v>
      </c>
      <c r="BC1429" s="193">
        <v>0</v>
      </c>
      <c r="BD1429" s="193">
        <v>0</v>
      </c>
      <c r="BE1429" s="193">
        <v>0</v>
      </c>
      <c r="BF1429" s="193">
        <v>0</v>
      </c>
      <c r="BG1429" s="193">
        <v>0</v>
      </c>
      <c r="BH1429" s="192">
        <v>8.7235118000000004E-7</v>
      </c>
      <c r="BI1429" s="193">
        <v>2.9777936000000001E-2</v>
      </c>
      <c r="BJ1429" s="193">
        <v>0</v>
      </c>
      <c r="BK1429" s="193">
        <v>0</v>
      </c>
      <c r="BL1429" s="193">
        <v>0</v>
      </c>
      <c r="BM1429"/>
      <c r="BN1429" s="186">
        <v>1.278637E-5</v>
      </c>
      <c r="BO1429" s="186">
        <v>9.7028068000000006E-7</v>
      </c>
      <c r="BP1429" s="186">
        <v>5.9268919999999997E-6</v>
      </c>
      <c r="BQ1429" s="164">
        <v>7.3197681000000005E-10</v>
      </c>
      <c r="BR1429" s="186">
        <v>1.9337590999999999E-6</v>
      </c>
      <c r="BS1429" s="186">
        <v>0</v>
      </c>
      <c r="BT1429" s="164">
        <v>0</v>
      </c>
      <c r="BU1429" s="186">
        <v>0</v>
      </c>
      <c r="BV1429" s="164">
        <v>0</v>
      </c>
      <c r="BW1429" s="164">
        <v>2.2329076E-9</v>
      </c>
      <c r="BX1429" s="164">
        <v>0</v>
      </c>
      <c r="BY1429" s="164">
        <v>0</v>
      </c>
      <c r="BZ1429" s="164">
        <v>0</v>
      </c>
      <c r="CA1429" s="186">
        <v>3.5688256000000003E-7</v>
      </c>
      <c r="CB1429" s="186">
        <v>3.5955906000000001E-6</v>
      </c>
      <c r="CC1429" s="186">
        <v>2.8858684E-14</v>
      </c>
      <c r="CD1429" s="164">
        <v>0</v>
      </c>
      <c r="CE1429"/>
      <c r="CF1429" s="330">
        <v>0</v>
      </c>
      <c r="CG1429" s="330">
        <v>0.21256557000000001</v>
      </c>
      <c r="CH1429" s="330">
        <v>0</v>
      </c>
      <c r="CI1429" s="330">
        <v>6.6385190999999997E-4</v>
      </c>
      <c r="CJ1429" s="329">
        <v>9.0199035000000004E-5</v>
      </c>
      <c r="CK1429" s="330">
        <v>0</v>
      </c>
      <c r="CL1429" s="330">
        <v>0</v>
      </c>
      <c r="CM1429" s="329">
        <v>7.2176959999999994E-5</v>
      </c>
      <c r="CN1429" s="330">
        <v>0</v>
      </c>
      <c r="CO1429" s="330">
        <v>0.40453044999999999</v>
      </c>
      <c r="CP1429"/>
      <c r="CQ1429">
        <v>3.1884835E-2</v>
      </c>
      <c r="CR1429">
        <v>1.07850742E-2</v>
      </c>
      <c r="CS1429">
        <v>7.9800989999999992E-3</v>
      </c>
      <c r="CT1429">
        <v>7.9800989999999992E-3</v>
      </c>
      <c r="CU1429">
        <v>2.2756987E-5</v>
      </c>
      <c r="CV1429" s="134"/>
      <c r="CW1429" s="384"/>
      <c r="CZ1429" s="11"/>
      <c r="DA1429" s="236"/>
      <c r="DB1429" s="263"/>
      <c r="DC1429"/>
      <c r="DD1429"/>
      <c r="DE1429"/>
      <c r="DF1429"/>
      <c r="DG1429"/>
      <c r="DH1429"/>
      <c r="DI1429"/>
      <c r="DJ1429"/>
      <c r="DK1429"/>
      <c r="DL1429"/>
    </row>
    <row r="1430" spans="1:116" ht="14.4" x14ac:dyDescent="0.3">
      <c r="A1430" t="s">
        <v>7306</v>
      </c>
      <c r="B1430" s="113" t="s">
        <v>2663</v>
      </c>
      <c r="C1430" s="182" t="s">
        <v>2763</v>
      </c>
      <c r="D1430" s="40" t="s">
        <v>2662</v>
      </c>
      <c r="E1430" s="181" t="s">
        <v>1318</v>
      </c>
      <c r="F1430" s="184" t="s">
        <v>4670</v>
      </c>
      <c r="G1430" s="184">
        <v>5.4419372389999995E-4</v>
      </c>
      <c r="H1430" s="184">
        <v>6.7412439000000004E-6</v>
      </c>
      <c r="I1430" s="184">
        <v>0</v>
      </c>
      <c r="J1430" s="328">
        <v>2.0996386999999999E-4</v>
      </c>
      <c r="K1430" s="184">
        <v>3.2748861000000002E-4</v>
      </c>
      <c r="L1430" s="184">
        <v>0</v>
      </c>
      <c r="M1430" s="184">
        <v>0</v>
      </c>
      <c r="N1430" s="184">
        <v>0</v>
      </c>
      <c r="O1430" s="184">
        <v>6.7412439000000004E-6</v>
      </c>
      <c r="P1430" s="331">
        <v>0</v>
      </c>
      <c r="Q1430" s="184">
        <v>0</v>
      </c>
      <c r="R1430" s="331">
        <v>0</v>
      </c>
      <c r="S1430" s="331">
        <v>2.0996386999999999E-4</v>
      </c>
      <c r="T1430" s="331">
        <v>0</v>
      </c>
      <c r="U1430" s="331">
        <v>0</v>
      </c>
      <c r="V1430" s="184">
        <v>0</v>
      </c>
      <c r="W1430" s="184">
        <v>0</v>
      </c>
      <c r="X1430" s="184">
        <v>0</v>
      </c>
      <c r="Y1430"/>
      <c r="Z1430" s="288">
        <v>2.1832574000000002E-3</v>
      </c>
      <c r="AA1430"/>
      <c r="AB1430" s="164">
        <v>1.0916287</v>
      </c>
      <c r="AC1430" s="164">
        <v>0</v>
      </c>
      <c r="AD1430" s="164">
        <v>0</v>
      </c>
      <c r="AE1430" s="164">
        <v>0</v>
      </c>
      <c r="AF1430" s="164">
        <v>0</v>
      </c>
      <c r="AG1430" s="164">
        <v>0</v>
      </c>
      <c r="AH1430" s="164">
        <v>1.0916287</v>
      </c>
      <c r="AI1430"/>
      <c r="AJ1430" s="185">
        <v>3.7269001000000001E-5</v>
      </c>
      <c r="AK1430" s="185">
        <v>3.5558500000000002E-5</v>
      </c>
      <c r="AL1430" s="187">
        <v>1.6530329999999999E-6</v>
      </c>
      <c r="AM1430" s="187">
        <v>5.7467110000000003E-8</v>
      </c>
      <c r="AN1430" s="176">
        <v>2.1318045999999998E-9</v>
      </c>
      <c r="AO1430" s="176">
        <v>6.1132878E-12</v>
      </c>
      <c r="AP1430" s="176">
        <v>8.0486148000000006E-6</v>
      </c>
      <c r="AQ1430" s="192">
        <v>2.0260629E-9</v>
      </c>
      <c r="AR1430" s="192">
        <v>6.1131207999999998E-12</v>
      </c>
      <c r="AS1430" s="192">
        <v>1.6701919E-16</v>
      </c>
      <c r="AT1430" s="193">
        <v>0</v>
      </c>
      <c r="AU1430" s="193">
        <v>0</v>
      </c>
      <c r="AV1430" s="192">
        <v>0</v>
      </c>
      <c r="AW1430" s="192">
        <v>1.0574171000000001E-10</v>
      </c>
      <c r="AX1430" s="192">
        <v>0</v>
      </c>
      <c r="AY1430" s="192">
        <v>0</v>
      </c>
      <c r="AZ1430" s="193">
        <v>0</v>
      </c>
      <c r="BA1430" s="193">
        <v>0</v>
      </c>
      <c r="BB1430" s="193">
        <v>0</v>
      </c>
      <c r="BC1430" s="193">
        <v>0</v>
      </c>
      <c r="BD1430" s="193">
        <v>0</v>
      </c>
      <c r="BE1430" s="193">
        <v>0</v>
      </c>
      <c r="BF1430" s="193">
        <v>0</v>
      </c>
      <c r="BG1430" s="193">
        <v>0</v>
      </c>
      <c r="BH1430" s="192">
        <v>8.0486148000000006E-6</v>
      </c>
      <c r="BI1430" s="193">
        <v>0</v>
      </c>
      <c r="BJ1430" s="193">
        <v>0</v>
      </c>
      <c r="BK1430" s="193">
        <v>0</v>
      </c>
      <c r="BL1430" s="193">
        <v>0</v>
      </c>
      <c r="BM1430"/>
      <c r="BN1430" s="186">
        <v>6.6909229999999994E-8</v>
      </c>
      <c r="BO1430" s="186">
        <v>0</v>
      </c>
      <c r="BP1430" s="186">
        <v>6.0875010000000004E-8</v>
      </c>
      <c r="BQ1430" s="164">
        <v>0</v>
      </c>
      <c r="BR1430" s="186">
        <v>6.0339536999999998E-9</v>
      </c>
      <c r="BS1430" s="186">
        <v>0</v>
      </c>
      <c r="BT1430" s="164">
        <v>0</v>
      </c>
      <c r="BU1430" s="186">
        <v>0</v>
      </c>
      <c r="BV1430" s="164">
        <v>0</v>
      </c>
      <c r="BW1430" s="164">
        <v>0</v>
      </c>
      <c r="BX1430" s="164">
        <v>0</v>
      </c>
      <c r="BY1430" s="164">
        <v>0</v>
      </c>
      <c r="BZ1430" s="164">
        <v>0</v>
      </c>
      <c r="CA1430" s="186">
        <v>0</v>
      </c>
      <c r="CB1430" s="186">
        <v>0</v>
      </c>
      <c r="CC1430" s="186">
        <v>2.6626023999999998E-13</v>
      </c>
      <c r="CD1430" s="164">
        <v>0</v>
      </c>
      <c r="CE1430"/>
      <c r="CF1430" s="330">
        <v>0</v>
      </c>
      <c r="CG1430" s="330">
        <v>2.1832574000000002E-3</v>
      </c>
      <c r="CH1430" s="330">
        <v>0</v>
      </c>
      <c r="CI1430" s="329">
        <v>0</v>
      </c>
      <c r="CJ1430" s="329">
        <v>0</v>
      </c>
      <c r="CK1430" s="330">
        <v>0</v>
      </c>
      <c r="CL1430" s="330">
        <v>0</v>
      </c>
      <c r="CM1430" s="329">
        <v>1.6811082E-7</v>
      </c>
      <c r="CN1430" s="330">
        <v>0</v>
      </c>
      <c r="CO1430" s="330">
        <v>0</v>
      </c>
      <c r="CP1430"/>
      <c r="CQ1430">
        <v>3.2748861000000002E-4</v>
      </c>
      <c r="CR1430">
        <v>6.7412439000000004E-6</v>
      </c>
      <c r="CS1430">
        <v>0</v>
      </c>
      <c r="CT1430">
        <v>0</v>
      </c>
      <c r="CU1430">
        <v>2.0996386999999999E-4</v>
      </c>
      <c r="CV1430" s="134"/>
      <c r="CW1430" s="384"/>
      <c r="CZ1430" s="11"/>
      <c r="DA1430" s="236"/>
      <c r="DB1430" s="263"/>
      <c r="DC1430"/>
      <c r="DD1430"/>
      <c r="DE1430"/>
      <c r="DF1430"/>
      <c r="DG1430"/>
      <c r="DH1430"/>
      <c r="DI1430"/>
      <c r="DJ1430"/>
      <c r="DK1430"/>
      <c r="DL1430"/>
    </row>
    <row r="1431" spans="1:116" ht="14.4" x14ac:dyDescent="0.3">
      <c r="A1431" t="s">
        <v>7307</v>
      </c>
      <c r="B1431" s="113" t="s">
        <v>2663</v>
      </c>
      <c r="C1431" s="182" t="s">
        <v>2764</v>
      </c>
      <c r="D1431" s="40" t="s">
        <v>2662</v>
      </c>
      <c r="E1431" s="181" t="s">
        <v>1318</v>
      </c>
      <c r="F1431" s="184" t="s">
        <v>4671</v>
      </c>
      <c r="G1431" s="184">
        <v>1.7293643300000001E-2</v>
      </c>
      <c r="H1431" s="184">
        <v>1.11106128E-3</v>
      </c>
      <c r="I1431" s="184">
        <v>3.15581798E-3</v>
      </c>
      <c r="J1431" s="328">
        <v>1.5717804000000001E-4</v>
      </c>
      <c r="K1431" s="184">
        <v>1.2869586000000001E-2</v>
      </c>
      <c r="L1431" s="184">
        <v>2.6326696E-3</v>
      </c>
      <c r="M1431" s="331">
        <v>5.2314837999999997E-4</v>
      </c>
      <c r="N1431" s="331">
        <v>6.0578930999999998E-4</v>
      </c>
      <c r="O1431" s="331">
        <v>5.0527196999999998E-4</v>
      </c>
      <c r="P1431" s="331">
        <v>0</v>
      </c>
      <c r="Q1431" s="184">
        <v>0</v>
      </c>
      <c r="R1431" s="331">
        <v>0</v>
      </c>
      <c r="S1431" s="331">
        <v>1.5717804000000001E-4</v>
      </c>
      <c r="T1431" s="331">
        <v>0</v>
      </c>
      <c r="U1431" s="331">
        <v>0</v>
      </c>
      <c r="V1431" s="184">
        <v>0</v>
      </c>
      <c r="W1431" s="184">
        <v>0</v>
      </c>
      <c r="X1431" s="331">
        <v>0</v>
      </c>
      <c r="Y1431"/>
      <c r="Z1431" s="288">
        <v>8.5797240000000011E-2</v>
      </c>
      <c r="AA1431"/>
      <c r="AB1431" s="164">
        <v>1.9975721</v>
      </c>
      <c r="AC1431" s="164">
        <v>1.1803835</v>
      </c>
      <c r="AD1431" s="164">
        <v>0</v>
      </c>
      <c r="AE1431" s="164">
        <v>0</v>
      </c>
      <c r="AF1431" s="164">
        <v>0</v>
      </c>
      <c r="AG1431" s="164">
        <v>0</v>
      </c>
      <c r="AH1431" s="164">
        <v>0.81718851999999997</v>
      </c>
      <c r="AI1431"/>
      <c r="AJ1431" s="185">
        <v>2.4233725999999998E-3</v>
      </c>
      <c r="AK1431" s="185">
        <v>2.2580292E-3</v>
      </c>
      <c r="AL1431" s="187">
        <v>8.1020965E-5</v>
      </c>
      <c r="AM1431" s="187">
        <v>8.4322403999999995E-5</v>
      </c>
      <c r="AN1431" s="176">
        <v>1.3537345E-7</v>
      </c>
      <c r="AO1431" s="176">
        <v>2.9963374999999998E-10</v>
      </c>
      <c r="AP1431" s="176">
        <v>1.1809861E-2</v>
      </c>
      <c r="AQ1431" s="192">
        <v>7.9619842000000003E-8</v>
      </c>
      <c r="AR1431" s="192">
        <v>2.4023227999999998E-10</v>
      </c>
      <c r="AS1431" s="192">
        <v>6.5634890999999999E-15</v>
      </c>
      <c r="AT1431" s="193">
        <v>0</v>
      </c>
      <c r="AU1431" s="193">
        <v>0</v>
      </c>
      <c r="AV1431" s="192">
        <v>1.6233570000000001E-11</v>
      </c>
      <c r="AW1431" s="192">
        <v>5.5737379000000003E-8</v>
      </c>
      <c r="AX1431" s="192">
        <v>3.7020458E-12</v>
      </c>
      <c r="AY1431" s="192">
        <v>5.5692855999999998E-11</v>
      </c>
      <c r="AZ1431" s="193">
        <v>0</v>
      </c>
      <c r="BA1431" s="193">
        <v>0</v>
      </c>
      <c r="BB1431" s="193">
        <v>0</v>
      </c>
      <c r="BC1431" s="193">
        <v>0</v>
      </c>
      <c r="BD1431" s="193">
        <v>0</v>
      </c>
      <c r="BE1431" s="193">
        <v>0</v>
      </c>
      <c r="BF1431" s="193">
        <v>0</v>
      </c>
      <c r="BG1431" s="193">
        <v>0</v>
      </c>
      <c r="BH1431" s="192">
        <v>6.0251582000000003E-6</v>
      </c>
      <c r="BI1431" s="193">
        <v>1.1803835E-2</v>
      </c>
      <c r="BJ1431" s="193">
        <v>0</v>
      </c>
      <c r="BK1431" s="193">
        <v>0</v>
      </c>
      <c r="BL1431" s="193">
        <v>0</v>
      </c>
      <c r="BM1431"/>
      <c r="BN1431" s="186">
        <v>5.1119289000000004E-6</v>
      </c>
      <c r="BO1431" s="186">
        <v>3.8396337999999998E-7</v>
      </c>
      <c r="BP1431" s="186">
        <v>2.3922547999999999E-6</v>
      </c>
      <c r="BQ1431" s="164">
        <v>2.8840852000000001E-10</v>
      </c>
      <c r="BR1431" s="186">
        <v>7.6854274999999999E-7</v>
      </c>
      <c r="BS1431" s="186">
        <v>0</v>
      </c>
      <c r="BT1431" s="164">
        <v>0</v>
      </c>
      <c r="BU1431" s="186">
        <v>0</v>
      </c>
      <c r="BV1431" s="164">
        <v>0</v>
      </c>
      <c r="BW1431" s="164">
        <v>8.7979504999999997E-10</v>
      </c>
      <c r="BX1431" s="164">
        <v>0</v>
      </c>
      <c r="BY1431" s="164">
        <v>0</v>
      </c>
      <c r="BZ1431" s="164">
        <v>0</v>
      </c>
      <c r="CA1431" s="186">
        <v>1.4072419000000001E-7</v>
      </c>
      <c r="CB1431" s="186">
        <v>1.4252754000000001E-6</v>
      </c>
      <c r="CC1431" s="186">
        <v>1.9932126E-13</v>
      </c>
      <c r="CD1431" s="164">
        <v>0</v>
      </c>
      <c r="CE1431"/>
      <c r="CF1431" s="330">
        <v>0</v>
      </c>
      <c r="CG1431" s="330">
        <v>8.5797242999999995E-2</v>
      </c>
      <c r="CH1431" s="330">
        <v>0</v>
      </c>
      <c r="CI1431" s="330">
        <v>2.6270215000000002E-4</v>
      </c>
      <c r="CJ1431" s="329">
        <v>3.5551289000000003E-5</v>
      </c>
      <c r="CK1431" s="330">
        <v>0</v>
      </c>
      <c r="CL1431" s="330">
        <v>0</v>
      </c>
      <c r="CM1431" s="329">
        <v>2.8654316000000002E-5</v>
      </c>
      <c r="CN1431" s="330">
        <v>0</v>
      </c>
      <c r="CO1431" s="330">
        <v>0.16035399</v>
      </c>
      <c r="CP1431"/>
      <c r="CQ1431">
        <v>1.2869586000000001E-2</v>
      </c>
      <c r="CR1431">
        <v>4.2668792600000002E-3</v>
      </c>
      <c r="CS1431">
        <v>3.15581798E-3</v>
      </c>
      <c r="CT1431">
        <v>3.15581798E-3</v>
      </c>
      <c r="CU1431">
        <v>1.5717804000000001E-4</v>
      </c>
      <c r="CV1431" s="134"/>
      <c r="CW1431" s="384"/>
      <c r="CZ1431" s="11"/>
      <c r="DA1431" s="236"/>
      <c r="DB1431" s="263"/>
      <c r="DC1431"/>
      <c r="DD1431"/>
      <c r="DE1431"/>
      <c r="DF1431"/>
      <c r="DG1431"/>
      <c r="DH1431"/>
      <c r="DI1431"/>
      <c r="DJ1431"/>
      <c r="DK1431"/>
      <c r="DL1431"/>
    </row>
    <row r="1432" spans="1:116" ht="14.4" x14ac:dyDescent="0.3">
      <c r="A1432" t="s">
        <v>7308</v>
      </c>
      <c r="B1432" s="113" t="s">
        <v>2663</v>
      </c>
      <c r="C1432" s="182" t="s">
        <v>2765</v>
      </c>
      <c r="D1432" s="40" t="s">
        <v>2662</v>
      </c>
      <c r="E1432" s="181" t="s">
        <v>1318</v>
      </c>
      <c r="F1432" s="184" t="s">
        <v>4672</v>
      </c>
      <c r="G1432" s="184">
        <v>0.12293092444307999</v>
      </c>
      <c r="H1432" s="184">
        <v>1.1593928999999999E-2</v>
      </c>
      <c r="I1432" s="184">
        <v>1.8556285499999998E-2</v>
      </c>
      <c r="J1432" s="328">
        <v>3.0594308E-7</v>
      </c>
      <c r="K1432" s="184">
        <v>9.2780403999999997E-2</v>
      </c>
      <c r="L1432" s="331">
        <v>1.2377503E-2</v>
      </c>
      <c r="M1432" s="331">
        <v>6.1787824999999996E-3</v>
      </c>
      <c r="N1432" s="331">
        <v>7.5194587000000004E-3</v>
      </c>
      <c r="O1432" s="331">
        <v>4.0744702999999998E-3</v>
      </c>
      <c r="P1432" s="331">
        <v>0</v>
      </c>
      <c r="Q1432" s="331">
        <v>0</v>
      </c>
      <c r="R1432" s="331">
        <v>0</v>
      </c>
      <c r="S1432" s="331">
        <v>3.0594308E-7</v>
      </c>
      <c r="T1432" s="331">
        <v>0</v>
      </c>
      <c r="U1432" s="331">
        <v>0</v>
      </c>
      <c r="V1432" s="184">
        <v>0</v>
      </c>
      <c r="W1432" s="184">
        <v>0</v>
      </c>
      <c r="X1432" s="184">
        <v>0</v>
      </c>
      <c r="Y1432"/>
      <c r="Z1432" s="288">
        <v>0.61853602666666663</v>
      </c>
      <c r="AA1432"/>
      <c r="AB1432" s="164">
        <v>8.0184034999999998</v>
      </c>
      <c r="AC1432" s="164">
        <v>8.0173137000000008</v>
      </c>
      <c r="AD1432" s="164">
        <v>0</v>
      </c>
      <c r="AE1432" s="164">
        <v>0</v>
      </c>
      <c r="AF1432" s="164">
        <v>0</v>
      </c>
      <c r="AG1432" s="164">
        <v>1.0897935999999999E-3</v>
      </c>
      <c r="AH1432" s="164">
        <v>0</v>
      </c>
      <c r="AI1432"/>
      <c r="AJ1432" s="185">
        <v>1.5438288999999999E-2</v>
      </c>
      <c r="AK1432" s="185">
        <v>1.4393197E-2</v>
      </c>
      <c r="AL1432" s="185">
        <v>5.5154585000000004E-4</v>
      </c>
      <c r="AM1432" s="185">
        <v>4.9354686999999997E-4</v>
      </c>
      <c r="AN1432" s="176">
        <v>8.6290146999999996E-7</v>
      </c>
      <c r="AO1432" s="176">
        <v>2.0397406E-9</v>
      </c>
      <c r="AP1432" s="176">
        <v>6.9124211000000005E-2</v>
      </c>
      <c r="AQ1432" s="192">
        <v>5.7400143000000003E-7</v>
      </c>
      <c r="AR1432" s="192">
        <v>1.7319009000000001E-9</v>
      </c>
      <c r="AS1432" s="192">
        <v>4.7318006E-14</v>
      </c>
      <c r="AT1432" s="193">
        <v>0</v>
      </c>
      <c r="AU1432" s="193">
        <v>0</v>
      </c>
      <c r="AV1432" s="192">
        <v>2.0150183000000001E-10</v>
      </c>
      <c r="AW1432" s="192">
        <v>2.8869853E-7</v>
      </c>
      <c r="AX1432" s="192">
        <v>4.5952246999999998E-11</v>
      </c>
      <c r="AY1432" s="192">
        <v>2.6184011000000002E-10</v>
      </c>
      <c r="AZ1432" s="193">
        <v>0</v>
      </c>
      <c r="BA1432" s="193">
        <v>0</v>
      </c>
      <c r="BB1432" s="193">
        <v>0</v>
      </c>
      <c r="BC1432" s="193">
        <v>0</v>
      </c>
      <c r="BD1432" s="193">
        <v>0</v>
      </c>
      <c r="BE1432" s="193">
        <v>0</v>
      </c>
      <c r="BF1432" s="193">
        <v>0</v>
      </c>
      <c r="BG1432" s="193">
        <v>0</v>
      </c>
      <c r="BH1432" s="192">
        <v>1.1727818000000001E-8</v>
      </c>
      <c r="BI1432" s="193">
        <v>6.9124198999999997E-2</v>
      </c>
      <c r="BJ1432" s="193">
        <v>0</v>
      </c>
      <c r="BK1432" s="193">
        <v>0</v>
      </c>
      <c r="BL1432" s="193">
        <v>0</v>
      </c>
      <c r="BM1432"/>
      <c r="BN1432" s="186">
        <v>3.5152681999999997E-5</v>
      </c>
      <c r="BO1432" s="186">
        <v>1.8052047999999999E-6</v>
      </c>
      <c r="BP1432" s="186">
        <v>1.7246425999999999E-5</v>
      </c>
      <c r="BQ1432" s="164">
        <v>3.5799177999999999E-9</v>
      </c>
      <c r="BR1432" s="186">
        <v>5.1339867999999999E-6</v>
      </c>
      <c r="BS1432" s="186">
        <v>0</v>
      </c>
      <c r="BT1432" s="164">
        <v>0</v>
      </c>
      <c r="BU1432" s="186">
        <v>0</v>
      </c>
      <c r="BV1432" s="164">
        <v>0</v>
      </c>
      <c r="BW1432" s="164">
        <v>1.0920600000000001E-8</v>
      </c>
      <c r="BX1432" s="164">
        <v>0</v>
      </c>
      <c r="BY1432" s="164">
        <v>0</v>
      </c>
      <c r="BZ1432" s="164">
        <v>0</v>
      </c>
      <c r="CA1432" s="186">
        <v>1.5545668999999999E-6</v>
      </c>
      <c r="CB1432" s="186">
        <v>9.3979967000000008E-6</v>
      </c>
      <c r="CC1432" s="186">
        <v>3.8797379999999998E-16</v>
      </c>
      <c r="CD1432" s="164">
        <v>0</v>
      </c>
      <c r="CE1432"/>
      <c r="CF1432" s="330">
        <v>0</v>
      </c>
      <c r="CG1432" s="330">
        <v>0.61853603000000001</v>
      </c>
      <c r="CH1432" s="330">
        <v>0</v>
      </c>
      <c r="CI1432" s="330">
        <v>1.2350949E-3</v>
      </c>
      <c r="CJ1432" s="329">
        <v>4.1988791999999998E-4</v>
      </c>
      <c r="CK1432" s="330">
        <v>0</v>
      </c>
      <c r="CL1432" s="330">
        <v>0</v>
      </c>
      <c r="CM1432" s="329">
        <v>1.7708574E-4</v>
      </c>
      <c r="CN1432" s="330">
        <v>0</v>
      </c>
      <c r="CO1432" s="330">
        <v>1.0854344</v>
      </c>
      <c r="CP1432"/>
      <c r="CQ1432">
        <v>9.2780403999999997E-2</v>
      </c>
      <c r="CR1432">
        <v>3.0150214500000001E-2</v>
      </c>
      <c r="CS1432">
        <v>1.8556285499999998E-2</v>
      </c>
      <c r="CT1432">
        <v>1.8556285499999998E-2</v>
      </c>
      <c r="CU1432">
        <v>3.0594308E-7</v>
      </c>
      <c r="CV1432" s="134"/>
      <c r="CW1432" s="384"/>
      <c r="CZ1432" s="11"/>
      <c r="DA1432" s="236"/>
      <c r="DB1432" s="263"/>
      <c r="DC1432"/>
      <c r="DD1432"/>
      <c r="DE1432"/>
      <c r="DF1432"/>
      <c r="DG1432"/>
      <c r="DH1432"/>
      <c r="DI1432"/>
      <c r="DJ1432"/>
      <c r="DK1432"/>
      <c r="DL1432"/>
    </row>
    <row r="1433" spans="1:116" ht="14.4" x14ac:dyDescent="0.3">
      <c r="A1433" t="s">
        <v>7309</v>
      </c>
      <c r="B1433" s="113" t="s">
        <v>2663</v>
      </c>
      <c r="C1433" s="182" t="s">
        <v>2766</v>
      </c>
      <c r="D1433" s="40" t="s">
        <v>2662</v>
      </c>
      <c r="E1433" s="181" t="s">
        <v>1318</v>
      </c>
      <c r="F1433" s="184" t="s">
        <v>4673</v>
      </c>
      <c r="G1433" s="184">
        <v>2.6507566268799999E-2</v>
      </c>
      <c r="H1433" s="184">
        <v>4.0231733999999998E-3</v>
      </c>
      <c r="I1433" s="184">
        <v>5.3186003999999999E-3</v>
      </c>
      <c r="J1433" s="328">
        <v>2.3704687999999999E-6</v>
      </c>
      <c r="K1433" s="184">
        <v>1.7163422000000001E-2</v>
      </c>
      <c r="L1433" s="331">
        <v>3.168269E-3</v>
      </c>
      <c r="M1433" s="331">
        <v>2.1503313999999998E-3</v>
      </c>
      <c r="N1433" s="331">
        <v>2.6142252E-3</v>
      </c>
      <c r="O1433" s="331">
        <v>1.4089482E-3</v>
      </c>
      <c r="P1433" s="331">
        <v>0</v>
      </c>
      <c r="Q1433" s="184">
        <v>0</v>
      </c>
      <c r="R1433" s="331">
        <v>0</v>
      </c>
      <c r="S1433" s="331">
        <v>2.3704687999999999E-6</v>
      </c>
      <c r="T1433" s="331">
        <v>0</v>
      </c>
      <c r="U1433" s="331">
        <v>0</v>
      </c>
      <c r="V1433" s="184">
        <v>0</v>
      </c>
      <c r="W1433" s="184">
        <v>0</v>
      </c>
      <c r="X1433" s="331">
        <v>0</v>
      </c>
      <c r="Y1433"/>
      <c r="Z1433" s="288">
        <v>0.11442281333333335</v>
      </c>
      <c r="AA1433"/>
      <c r="AB1433" s="164">
        <v>2.9064141999999999</v>
      </c>
      <c r="AC1433" s="164">
        <v>1.4515804000000001</v>
      </c>
      <c r="AD1433" s="164">
        <v>0</v>
      </c>
      <c r="AE1433" s="164">
        <v>0</v>
      </c>
      <c r="AF1433" s="164">
        <v>1.4548338000000001</v>
      </c>
      <c r="AG1433" s="164">
        <v>0</v>
      </c>
      <c r="AH1433" s="164">
        <v>0</v>
      </c>
      <c r="AI1433"/>
      <c r="AJ1433" s="187">
        <v>3.2952489000000001E-3</v>
      </c>
      <c r="AK1433" s="187">
        <v>3.1007064000000001E-3</v>
      </c>
      <c r="AL1433" s="187">
        <v>1.0907710000000001E-4</v>
      </c>
      <c r="AM1433" s="187">
        <v>8.5465338E-5</v>
      </c>
      <c r="AN1433" s="176">
        <v>1.8589367E-7</v>
      </c>
      <c r="AO1433" s="176">
        <v>4.0339165E-10</v>
      </c>
      <c r="AP1433" s="176">
        <v>1.1969934999999999E-2</v>
      </c>
      <c r="AQ1433" s="192">
        <v>1.0618437E-7</v>
      </c>
      <c r="AR1433" s="192">
        <v>3.2038387000000001E-10</v>
      </c>
      <c r="AS1433" s="192">
        <v>8.7533450999999994E-15</v>
      </c>
      <c r="AT1433" s="193">
        <v>0</v>
      </c>
      <c r="AU1433" s="193">
        <v>0</v>
      </c>
      <c r="AV1433" s="192">
        <v>7.0054400999999994E-11</v>
      </c>
      <c r="AW1433" s="192">
        <v>7.9639246999999999E-8</v>
      </c>
      <c r="AX1433" s="192">
        <v>1.5975821000000001E-11</v>
      </c>
      <c r="AY1433" s="192">
        <v>6.7023202999999999E-11</v>
      </c>
      <c r="AZ1433" s="193">
        <v>0</v>
      </c>
      <c r="BA1433" s="193">
        <v>0</v>
      </c>
      <c r="BB1433" s="193">
        <v>0</v>
      </c>
      <c r="BC1433" s="193">
        <v>0</v>
      </c>
      <c r="BD1433" s="193">
        <v>0</v>
      </c>
      <c r="BE1433" s="193">
        <v>0</v>
      </c>
      <c r="BF1433" s="193">
        <v>0</v>
      </c>
      <c r="BG1433" s="193">
        <v>0</v>
      </c>
      <c r="BH1433" s="192">
        <v>9.086797E-8</v>
      </c>
      <c r="BI1433" s="193">
        <v>1.1969844E-2</v>
      </c>
      <c r="BJ1433" s="193">
        <v>0</v>
      </c>
      <c r="BK1433" s="193">
        <v>0</v>
      </c>
      <c r="BL1433" s="193">
        <v>0</v>
      </c>
      <c r="BM1433"/>
      <c r="BN1433" s="186">
        <v>7.5166070000000001E-6</v>
      </c>
      <c r="BO1433" s="186">
        <v>4.6207820999999998E-7</v>
      </c>
      <c r="BP1433" s="186">
        <v>3.1904116000000001E-6</v>
      </c>
      <c r="BQ1433" s="164">
        <v>1.2445990999999999E-9</v>
      </c>
      <c r="BR1433" s="186">
        <v>1.6417513000000001E-6</v>
      </c>
      <c r="BS1433" s="186">
        <v>0</v>
      </c>
      <c r="BT1433" s="164">
        <v>0</v>
      </c>
      <c r="BU1433" s="186">
        <v>0</v>
      </c>
      <c r="BV1433" s="164">
        <v>0</v>
      </c>
      <c r="BW1433" s="164">
        <v>3.7966705E-9</v>
      </c>
      <c r="BX1433" s="164">
        <v>0</v>
      </c>
      <c r="BY1433" s="164">
        <v>0</v>
      </c>
      <c r="BZ1433" s="164">
        <v>0</v>
      </c>
      <c r="CA1433" s="186">
        <v>5.2971829999999998E-7</v>
      </c>
      <c r="CB1433" s="164">
        <v>1.6876062999999999E-6</v>
      </c>
      <c r="CC1433" s="186">
        <v>3.0060485999999999E-15</v>
      </c>
      <c r="CD1433" s="164">
        <v>0</v>
      </c>
      <c r="CE1433"/>
      <c r="CF1433" s="330">
        <v>0</v>
      </c>
      <c r="CG1433" s="330">
        <v>0.11442281</v>
      </c>
      <c r="CH1433" s="330">
        <v>0</v>
      </c>
      <c r="CI1433" s="329">
        <v>3.1614718000000001E-4</v>
      </c>
      <c r="CJ1433" s="329">
        <v>1.4612882000000001E-4</v>
      </c>
      <c r="CK1433" s="330">
        <v>0</v>
      </c>
      <c r="CL1433" s="330">
        <v>0</v>
      </c>
      <c r="CM1433" s="329">
        <v>5.4455968000000001E-5</v>
      </c>
      <c r="CN1433" s="330">
        <v>0</v>
      </c>
      <c r="CO1433" s="330">
        <v>0.19634093</v>
      </c>
      <c r="CP1433"/>
      <c r="CQ1433">
        <v>1.7163422000000001E-2</v>
      </c>
      <c r="CR1433">
        <v>9.3417737999999997E-3</v>
      </c>
      <c r="CS1433">
        <v>5.3186003999999999E-3</v>
      </c>
      <c r="CT1433">
        <v>5.3186003999999999E-3</v>
      </c>
      <c r="CU1433">
        <v>2.3704687999999999E-6</v>
      </c>
      <c r="CV1433" s="134"/>
      <c r="CW1433" s="384"/>
      <c r="CZ1433" s="11"/>
      <c r="DA1433" s="236"/>
      <c r="DB1433" s="263"/>
      <c r="DC1433"/>
      <c r="DD1433"/>
      <c r="DE1433"/>
      <c r="DF1433"/>
      <c r="DG1433"/>
      <c r="DH1433"/>
      <c r="DI1433"/>
      <c r="DJ1433"/>
      <c r="DK1433"/>
      <c r="DL1433"/>
    </row>
    <row r="1434" spans="1:116" ht="14.4" x14ac:dyDescent="0.3">
      <c r="A1434" t="s">
        <v>7310</v>
      </c>
      <c r="B1434" s="113" t="s">
        <v>2663</v>
      </c>
      <c r="C1434" s="182" t="s">
        <v>2767</v>
      </c>
      <c r="D1434" s="40" t="s">
        <v>2662</v>
      </c>
      <c r="E1434" s="181" t="s">
        <v>1318</v>
      </c>
      <c r="F1434" s="184" t="s">
        <v>4674</v>
      </c>
      <c r="G1434" s="184">
        <v>3.0563181457999997E-2</v>
      </c>
      <c r="H1434" s="184">
        <v>2.1030226800000003E-3</v>
      </c>
      <c r="I1434" s="184">
        <v>5.4731983E-3</v>
      </c>
      <c r="J1434" s="328">
        <v>7.6555478000000002E-5</v>
      </c>
      <c r="K1434" s="184">
        <v>2.2910404999999998E-2</v>
      </c>
      <c r="L1434" s="184">
        <v>4.4646959999999998E-3</v>
      </c>
      <c r="M1434" s="184">
        <v>1.0085023E-3</v>
      </c>
      <c r="N1434" s="184">
        <v>1.1696408000000001E-3</v>
      </c>
      <c r="O1434" s="184">
        <v>9.3338188000000001E-4</v>
      </c>
      <c r="P1434" s="331">
        <v>0</v>
      </c>
      <c r="Q1434" s="184">
        <v>0</v>
      </c>
      <c r="R1434" s="184">
        <v>0</v>
      </c>
      <c r="S1434" s="331">
        <v>7.6555478000000002E-5</v>
      </c>
      <c r="T1434" s="331">
        <v>0</v>
      </c>
      <c r="U1434" s="331">
        <v>0</v>
      </c>
      <c r="V1434" s="184">
        <v>0</v>
      </c>
      <c r="W1434" s="184">
        <v>0</v>
      </c>
      <c r="X1434" s="331">
        <v>0</v>
      </c>
      <c r="Y1434"/>
      <c r="Z1434" s="288">
        <v>0.15273603333333333</v>
      </c>
      <c r="AA1434"/>
      <c r="AB1434" s="164">
        <v>2.5529967999999998</v>
      </c>
      <c r="AC1434" s="164">
        <v>2.0844714</v>
      </c>
      <c r="AD1434" s="164">
        <v>0</v>
      </c>
      <c r="AE1434" s="164">
        <v>0</v>
      </c>
      <c r="AF1434" s="164">
        <v>7.9893055000000004E-2</v>
      </c>
      <c r="AG1434" s="164">
        <v>1.8957673000000001E-2</v>
      </c>
      <c r="AH1434" s="164">
        <v>0.36967464999999999</v>
      </c>
      <c r="AI1434"/>
      <c r="AJ1434" s="185">
        <v>4.2424372999999996E-3</v>
      </c>
      <c r="AK1434" s="185">
        <v>3.9614057000000001E-3</v>
      </c>
      <c r="AL1434" s="187">
        <v>1.4311430000000001E-4</v>
      </c>
      <c r="AM1434" s="187">
        <v>1.3791724E-4</v>
      </c>
      <c r="AN1434" s="176">
        <v>2.3749434999999999E-7</v>
      </c>
      <c r="AO1434" s="176">
        <v>5.2926887000000001E-10</v>
      </c>
      <c r="AP1434" s="176">
        <v>1.9316139E-2</v>
      </c>
      <c r="AQ1434" s="192">
        <v>1.4173904000000001E-7</v>
      </c>
      <c r="AR1434" s="192">
        <v>4.2766088999999998E-10</v>
      </c>
      <c r="AS1434" s="192">
        <v>1.1684306E-14</v>
      </c>
      <c r="AT1434" s="193">
        <v>0</v>
      </c>
      <c r="AU1434" s="193">
        <v>0</v>
      </c>
      <c r="AV1434" s="192">
        <v>3.1343317E-11</v>
      </c>
      <c r="AW1434" s="192">
        <v>9.5723967000000003E-8</v>
      </c>
      <c r="AX1434" s="192">
        <v>7.1478050999999996E-12</v>
      </c>
      <c r="AY1434" s="192">
        <v>9.4448490999999996E-11</v>
      </c>
      <c r="AZ1434" s="193">
        <v>0</v>
      </c>
      <c r="BA1434" s="193">
        <v>0</v>
      </c>
      <c r="BB1434" s="193">
        <v>0</v>
      </c>
      <c r="BC1434" s="193">
        <v>0</v>
      </c>
      <c r="BD1434" s="193">
        <v>0</v>
      </c>
      <c r="BE1434" s="193">
        <v>0</v>
      </c>
      <c r="BF1434" s="193">
        <v>0</v>
      </c>
      <c r="BG1434" s="193">
        <v>0</v>
      </c>
      <c r="BH1434" s="192">
        <v>2.9346266000000002E-6</v>
      </c>
      <c r="BI1434" s="193">
        <v>1.9313205E-2</v>
      </c>
      <c r="BJ1434" s="193">
        <v>0</v>
      </c>
      <c r="BK1434" s="193">
        <v>0</v>
      </c>
      <c r="BL1434" s="193">
        <v>0</v>
      </c>
      <c r="BM1434"/>
      <c r="BN1434" s="186">
        <v>9.0667139000000008E-6</v>
      </c>
      <c r="BO1434" s="186">
        <v>6.5115643999999997E-7</v>
      </c>
      <c r="BP1434" s="186">
        <v>4.2586858999999997E-6</v>
      </c>
      <c r="BQ1434" s="164">
        <v>5.56851E-10</v>
      </c>
      <c r="BR1434" s="186">
        <v>1.3718315000000001E-6</v>
      </c>
      <c r="BS1434" s="186">
        <v>0</v>
      </c>
      <c r="BT1434" s="164">
        <v>0</v>
      </c>
      <c r="BU1434" s="186">
        <v>0</v>
      </c>
      <c r="BV1434" s="164">
        <v>0</v>
      </c>
      <c r="BW1434" s="164">
        <v>1.6986834E-9</v>
      </c>
      <c r="BX1434" s="164">
        <v>0</v>
      </c>
      <c r="BY1434" s="164">
        <v>0</v>
      </c>
      <c r="BZ1434" s="164">
        <v>0</v>
      </c>
      <c r="CA1434" s="186">
        <v>2.6585182E-7</v>
      </c>
      <c r="CB1434" s="186">
        <v>2.5169326000000001E-6</v>
      </c>
      <c r="CC1434" s="186">
        <v>9.7081847000000003E-14</v>
      </c>
      <c r="CD1434" s="164">
        <v>0</v>
      </c>
      <c r="CE1434"/>
      <c r="CF1434" s="330">
        <v>0</v>
      </c>
      <c r="CG1434" s="330">
        <v>0.15273602999999999</v>
      </c>
      <c r="CH1434" s="330">
        <v>0</v>
      </c>
      <c r="CI1434" s="330">
        <v>4.4551174999999998E-4</v>
      </c>
      <c r="CJ1434" s="329">
        <v>6.8534201999999997E-5</v>
      </c>
      <c r="CK1434" s="330">
        <v>0</v>
      </c>
      <c r="CL1434" s="330">
        <v>0</v>
      </c>
      <c r="CM1434" s="329">
        <v>5.0502069000000001E-5</v>
      </c>
      <c r="CN1434" s="330">
        <v>0</v>
      </c>
      <c r="CO1434" s="330">
        <v>0.26134507000000001</v>
      </c>
      <c r="CP1434"/>
      <c r="CQ1434">
        <v>2.2910404999999998E-2</v>
      </c>
      <c r="CR1434">
        <v>7.5762209799999994E-3</v>
      </c>
      <c r="CS1434">
        <v>5.4731983E-3</v>
      </c>
      <c r="CT1434">
        <v>5.4731983E-3</v>
      </c>
      <c r="CU1434">
        <v>7.6555478000000002E-5</v>
      </c>
      <c r="CV1434" s="134"/>
      <c r="CW1434" s="384"/>
      <c r="CZ1434" s="11"/>
      <c r="DA1434" s="236"/>
      <c r="DB1434" s="263"/>
      <c r="DC1434"/>
      <c r="DD1434"/>
      <c r="DE1434"/>
      <c r="DF1434"/>
      <c r="DG1434"/>
      <c r="DH1434"/>
      <c r="DI1434"/>
      <c r="DJ1434"/>
      <c r="DK1434"/>
      <c r="DL1434"/>
    </row>
    <row r="1435" spans="1:116" ht="14.4" x14ac:dyDescent="0.3">
      <c r="A1435" t="s">
        <v>7311</v>
      </c>
      <c r="B1435" s="113" t="s">
        <v>2663</v>
      </c>
      <c r="C1435" s="182" t="s">
        <v>2768</v>
      </c>
      <c r="D1435" s="40" t="s">
        <v>2662</v>
      </c>
      <c r="E1435" s="181" t="s">
        <v>1318</v>
      </c>
      <c r="F1435" s="184" t="s">
        <v>4675</v>
      </c>
      <c r="G1435" s="184">
        <v>3.7163379900000001E-3</v>
      </c>
      <c r="H1435" s="184">
        <v>3.5798119E-4</v>
      </c>
      <c r="I1435" s="184">
        <v>7.3409541999999999E-4</v>
      </c>
      <c r="J1435" s="328">
        <v>2.0709417999999999E-4</v>
      </c>
      <c r="K1435" s="184">
        <v>2.4171672000000001E-3</v>
      </c>
      <c r="L1435" s="184">
        <v>5.5866037000000003E-4</v>
      </c>
      <c r="M1435" s="184">
        <v>1.7543505000000001E-4</v>
      </c>
      <c r="N1435" s="184">
        <v>2.0781116E-4</v>
      </c>
      <c r="O1435" s="184">
        <v>1.5017003E-4</v>
      </c>
      <c r="P1435" s="331">
        <v>0</v>
      </c>
      <c r="Q1435" s="184">
        <v>0</v>
      </c>
      <c r="R1435" s="331">
        <v>0</v>
      </c>
      <c r="S1435" s="331">
        <v>2.0709417999999999E-4</v>
      </c>
      <c r="T1435" s="331">
        <v>0</v>
      </c>
      <c r="U1435" s="184">
        <v>0</v>
      </c>
      <c r="V1435" s="184">
        <v>0</v>
      </c>
      <c r="W1435" s="184">
        <v>0</v>
      </c>
      <c r="X1435" s="331">
        <v>0</v>
      </c>
      <c r="Y1435"/>
      <c r="Z1435" s="288">
        <v>1.6114448E-2</v>
      </c>
      <c r="AA1435"/>
      <c r="AB1435" s="164">
        <v>1.3456226</v>
      </c>
      <c r="AC1435" s="164">
        <v>0.19516263</v>
      </c>
      <c r="AD1435" s="164">
        <v>0</v>
      </c>
      <c r="AE1435" s="164">
        <v>0</v>
      </c>
      <c r="AF1435" s="164">
        <v>0.13966490000000001</v>
      </c>
      <c r="AG1435" s="164">
        <v>0.14084849999999999</v>
      </c>
      <c r="AH1435" s="164">
        <v>0.86994656999999997</v>
      </c>
      <c r="AI1435"/>
      <c r="AJ1435" s="185">
        <v>4.8778265999999999E-4</v>
      </c>
      <c r="AK1435" s="185">
        <v>4.5805142000000001E-4</v>
      </c>
      <c r="AL1435" s="185">
        <v>1.5739939000000002E-5</v>
      </c>
      <c r="AM1435" s="185">
        <v>1.3991293E-5</v>
      </c>
      <c r="AN1435" s="176">
        <v>2.7461117000000001E-8</v>
      </c>
      <c r="AO1435" s="176">
        <v>5.8209835E-11</v>
      </c>
      <c r="AP1435" s="176">
        <v>1.9595648999999999E-3</v>
      </c>
      <c r="AQ1435" s="192">
        <v>1.4954208E-8</v>
      </c>
      <c r="AR1435" s="192">
        <v>4.5120453999999999E-11</v>
      </c>
      <c r="AS1435" s="192">
        <v>1.2327553E-15</v>
      </c>
      <c r="AT1435" s="193">
        <v>0</v>
      </c>
      <c r="AU1435" s="193">
        <v>0</v>
      </c>
      <c r="AV1435" s="192">
        <v>5.5687958000000003E-12</v>
      </c>
      <c r="AW1435" s="192">
        <v>1.250134E-8</v>
      </c>
      <c r="AX1435" s="192">
        <v>1.2699570999999999E-12</v>
      </c>
      <c r="AY1435" s="192">
        <v>1.1818191E-11</v>
      </c>
      <c r="AZ1435" s="193">
        <v>0</v>
      </c>
      <c r="BA1435" s="193">
        <v>0</v>
      </c>
      <c r="BB1435" s="193">
        <v>0</v>
      </c>
      <c r="BC1435" s="193">
        <v>0</v>
      </c>
      <c r="BD1435" s="193">
        <v>0</v>
      </c>
      <c r="BE1435" s="193">
        <v>0</v>
      </c>
      <c r="BF1435" s="193">
        <v>0</v>
      </c>
      <c r="BG1435" s="193">
        <v>0</v>
      </c>
      <c r="BH1435" s="192">
        <v>7.9386100999999995E-6</v>
      </c>
      <c r="BI1435" s="193">
        <v>1.9516263E-3</v>
      </c>
      <c r="BJ1435" s="193">
        <v>0</v>
      </c>
      <c r="BK1435" s="193">
        <v>0</v>
      </c>
      <c r="BL1435" s="193">
        <v>0</v>
      </c>
      <c r="BM1435"/>
      <c r="BN1435" s="186">
        <v>1.0133891999999999E-6</v>
      </c>
      <c r="BO1435" s="186">
        <v>8.1478177000000004E-8</v>
      </c>
      <c r="BP1435" s="186">
        <v>4.4931357000000002E-7</v>
      </c>
      <c r="BQ1435" s="164">
        <v>9.8936226999999996E-11</v>
      </c>
      <c r="BR1435" s="186">
        <v>2.0153059E-7</v>
      </c>
      <c r="BS1435" s="186">
        <v>0</v>
      </c>
      <c r="BT1435" s="164">
        <v>0</v>
      </c>
      <c r="BU1435" s="186">
        <v>0</v>
      </c>
      <c r="BV1435" s="164">
        <v>0</v>
      </c>
      <c r="BW1435" s="164">
        <v>3.0180663E-10</v>
      </c>
      <c r="BX1435" s="164">
        <v>0</v>
      </c>
      <c r="BY1435" s="164">
        <v>0</v>
      </c>
      <c r="BZ1435" s="164">
        <v>0</v>
      </c>
      <c r="CA1435" s="186">
        <v>4.5013237E-8</v>
      </c>
      <c r="CB1435" s="186">
        <v>2.3565263999999999E-7</v>
      </c>
      <c r="CC1435" s="186">
        <v>2.6262112E-13</v>
      </c>
      <c r="CD1435" s="164">
        <v>0</v>
      </c>
      <c r="CE1435"/>
      <c r="CF1435" s="330">
        <v>0</v>
      </c>
      <c r="CG1435" s="330">
        <v>1.6114448E-2</v>
      </c>
      <c r="CH1435" s="330">
        <v>0</v>
      </c>
      <c r="CI1435" s="330">
        <v>5.5746182000000002E-5</v>
      </c>
      <c r="CJ1435" s="329">
        <v>1.1921937E-5</v>
      </c>
      <c r="CK1435" s="330">
        <v>0</v>
      </c>
      <c r="CL1435" s="330">
        <v>0</v>
      </c>
      <c r="CM1435" s="329">
        <v>7.1515991999999999E-6</v>
      </c>
      <c r="CN1435" s="330">
        <v>0</v>
      </c>
      <c r="CO1435" s="330">
        <v>2.6512659000000001E-2</v>
      </c>
      <c r="CP1435"/>
      <c r="CQ1435">
        <v>2.4171672000000001E-3</v>
      </c>
      <c r="CR1435">
        <v>1.0920766099999999E-3</v>
      </c>
      <c r="CS1435">
        <v>7.3409541999999999E-4</v>
      </c>
      <c r="CT1435">
        <v>7.3409541999999999E-4</v>
      </c>
      <c r="CU1435">
        <v>2.0709417999999999E-4</v>
      </c>
      <c r="CV1435" s="134"/>
      <c r="CW1435" s="384"/>
      <c r="CZ1435" s="11"/>
      <c r="DA1435" s="236"/>
      <c r="DB1435" s="263"/>
      <c r="DC1435"/>
      <c r="DD1435"/>
      <c r="DE1435"/>
      <c r="DF1435"/>
      <c r="DG1435"/>
      <c r="DH1435"/>
      <c r="DI1435"/>
      <c r="DJ1435"/>
      <c r="DK1435"/>
      <c r="DL1435"/>
    </row>
    <row r="1436" spans="1:116" ht="14.4" x14ac:dyDescent="0.3">
      <c r="A1436" t="s">
        <v>7312</v>
      </c>
      <c r="B1436" s="113" t="s">
        <v>2663</v>
      </c>
      <c r="C1436" s="182" t="s">
        <v>2769</v>
      </c>
      <c r="D1436" s="40" t="s">
        <v>2662</v>
      </c>
      <c r="E1436" s="181" t="s">
        <v>1318</v>
      </c>
      <c r="F1436" s="184" t="s">
        <v>4676</v>
      </c>
      <c r="G1436" s="184">
        <v>3.6843629045999998E-2</v>
      </c>
      <c r="H1436" s="184">
        <v>3.2348098000000002E-3</v>
      </c>
      <c r="I1436" s="184">
        <v>4.0303431999999997E-3</v>
      </c>
      <c r="J1436" s="328">
        <v>3.9652045999999998E-5</v>
      </c>
      <c r="K1436" s="184">
        <v>2.9538824000000002E-2</v>
      </c>
      <c r="L1436" s="184">
        <v>2.3085361E-3</v>
      </c>
      <c r="M1436" s="184">
        <v>1.7218070999999999E-3</v>
      </c>
      <c r="N1436" s="184">
        <v>2.0515867E-3</v>
      </c>
      <c r="O1436" s="184">
        <v>1.1832231E-3</v>
      </c>
      <c r="P1436" s="331">
        <v>0</v>
      </c>
      <c r="Q1436" s="184">
        <v>0</v>
      </c>
      <c r="R1436" s="331">
        <v>0</v>
      </c>
      <c r="S1436" s="331">
        <v>3.9652045999999998E-5</v>
      </c>
      <c r="T1436" s="331">
        <v>0</v>
      </c>
      <c r="U1436" s="184">
        <v>0</v>
      </c>
      <c r="V1436" s="184">
        <v>0</v>
      </c>
      <c r="W1436" s="184">
        <v>0</v>
      </c>
      <c r="X1436" s="331">
        <v>0</v>
      </c>
      <c r="Y1436"/>
      <c r="Z1436" s="288">
        <v>0.19692549333333334</v>
      </c>
      <c r="AA1436"/>
      <c r="AB1436" s="164">
        <v>2.4946931999999999</v>
      </c>
      <c r="AC1436" s="164">
        <v>2.2970052999999999</v>
      </c>
      <c r="AD1436" s="164">
        <v>0</v>
      </c>
      <c r="AE1436" s="164">
        <v>0</v>
      </c>
      <c r="AF1436" s="164">
        <v>0</v>
      </c>
      <c r="AG1436" s="164">
        <v>1.8425884E-2</v>
      </c>
      <c r="AH1436" s="164">
        <v>0.17926201999999999</v>
      </c>
      <c r="AI1436"/>
      <c r="AJ1436" s="185">
        <v>4.2922639E-3</v>
      </c>
      <c r="AK1436" s="185">
        <v>4.0580243999999996E-3</v>
      </c>
      <c r="AL1436" s="185">
        <v>1.6569568000000001E-4</v>
      </c>
      <c r="AM1436" s="185">
        <v>6.8543776E-5</v>
      </c>
      <c r="AN1436" s="176">
        <v>2.4328683999999998E-7</v>
      </c>
      <c r="AO1436" s="176">
        <v>6.1277988999999995E-10</v>
      </c>
      <c r="AP1436" s="176">
        <v>9.5999685999999997E-3</v>
      </c>
      <c r="AQ1436" s="192">
        <v>1.8274686000000001E-7</v>
      </c>
      <c r="AR1436" s="192">
        <v>5.5139138000000004E-10</v>
      </c>
      <c r="AS1436" s="192">
        <v>1.5064800000000001E-14</v>
      </c>
      <c r="AT1436" s="193">
        <v>0</v>
      </c>
      <c r="AU1436" s="193">
        <v>0</v>
      </c>
      <c r="AV1436" s="192">
        <v>5.4977160000000002E-11</v>
      </c>
      <c r="AW1436" s="192">
        <v>6.0485001999999996E-8</v>
      </c>
      <c r="AX1436" s="192">
        <v>1.2537474E-11</v>
      </c>
      <c r="AY1436" s="192">
        <v>4.8835968000000002E-11</v>
      </c>
      <c r="AZ1436" s="193">
        <v>0</v>
      </c>
      <c r="BA1436" s="193">
        <v>0</v>
      </c>
      <c r="BB1436" s="193">
        <v>0</v>
      </c>
      <c r="BC1436" s="193">
        <v>0</v>
      </c>
      <c r="BD1436" s="193">
        <v>0</v>
      </c>
      <c r="BE1436" s="193">
        <v>0</v>
      </c>
      <c r="BF1436" s="193">
        <v>0</v>
      </c>
      <c r="BG1436" s="193">
        <v>0</v>
      </c>
      <c r="BH1436" s="193">
        <v>1.5199951000000001E-6</v>
      </c>
      <c r="BI1436" s="193">
        <v>9.5984486000000001E-3</v>
      </c>
      <c r="BJ1436" s="193">
        <v>0</v>
      </c>
      <c r="BK1436" s="193">
        <v>0</v>
      </c>
      <c r="BL1436" s="193">
        <v>0</v>
      </c>
      <c r="BM1436"/>
      <c r="BN1436" s="186">
        <v>1.03079E-5</v>
      </c>
      <c r="BO1436" s="186">
        <v>3.3668992000000001E-7</v>
      </c>
      <c r="BP1436" s="186">
        <v>5.4908053000000002E-6</v>
      </c>
      <c r="BQ1436" s="164">
        <v>9.7673411999999995E-10</v>
      </c>
      <c r="BR1436" s="186">
        <v>1.3364226000000001E-6</v>
      </c>
      <c r="BS1436" s="186">
        <v>0</v>
      </c>
      <c r="BT1436" s="164">
        <v>0</v>
      </c>
      <c r="BU1436" s="186">
        <v>0</v>
      </c>
      <c r="BV1436" s="164">
        <v>0</v>
      </c>
      <c r="BW1436" s="164">
        <v>2.9795438999999998E-9</v>
      </c>
      <c r="BX1436" s="164">
        <v>0</v>
      </c>
      <c r="BY1436" s="164">
        <v>0</v>
      </c>
      <c r="BZ1436" s="164">
        <v>0</v>
      </c>
      <c r="CA1436" s="186">
        <v>4.1402755000000002E-7</v>
      </c>
      <c r="CB1436" s="186">
        <v>2.7259978999999998E-6</v>
      </c>
      <c r="CC1436" s="164">
        <v>5.0283715000000001E-14</v>
      </c>
      <c r="CD1436" s="164">
        <v>0</v>
      </c>
      <c r="CE1436"/>
      <c r="CF1436" s="330">
        <v>0</v>
      </c>
      <c r="CG1436" s="330">
        <v>0.19692549000000001</v>
      </c>
      <c r="CH1436" s="330">
        <v>0</v>
      </c>
      <c r="CI1436" s="330">
        <v>2.3035834E-4</v>
      </c>
      <c r="CJ1436" s="329">
        <v>1.1700784E-4</v>
      </c>
      <c r="CK1436" s="330">
        <v>0</v>
      </c>
      <c r="CL1436" s="330">
        <v>0</v>
      </c>
      <c r="CM1436" s="329">
        <v>4.3584263000000001E-5</v>
      </c>
      <c r="CN1436" s="330">
        <v>0</v>
      </c>
      <c r="CO1436" s="330">
        <v>0.14733723000000001</v>
      </c>
      <c r="CP1436"/>
      <c r="CQ1436">
        <v>2.9538824000000002E-2</v>
      </c>
      <c r="CR1436">
        <v>7.2651529999999999E-3</v>
      </c>
      <c r="CS1436">
        <v>4.0303431999999997E-3</v>
      </c>
      <c r="CT1436">
        <v>4.0303431999999997E-3</v>
      </c>
      <c r="CU1436">
        <v>3.9652045999999998E-5</v>
      </c>
      <c r="CV1436" s="134"/>
      <c r="CW1436" s="384"/>
      <c r="CZ1436" s="11"/>
      <c r="DA1436" s="236"/>
      <c r="DB1436" s="263"/>
      <c r="DC1436"/>
      <c r="DD1436"/>
      <c r="DE1436"/>
      <c r="DF1436"/>
      <c r="DG1436"/>
      <c r="DH1436"/>
      <c r="DI1436"/>
      <c r="DJ1436"/>
      <c r="DK1436"/>
      <c r="DL1436"/>
    </row>
    <row r="1437" spans="1:116" ht="14.4" x14ac:dyDescent="0.3">
      <c r="A1437" t="s">
        <v>7313</v>
      </c>
      <c r="B1437" s="113" t="s">
        <v>2663</v>
      </c>
      <c r="C1437" s="182" t="s">
        <v>2770</v>
      </c>
      <c r="D1437" s="40" t="s">
        <v>2662</v>
      </c>
      <c r="E1437" s="181" t="s">
        <v>1318</v>
      </c>
      <c r="F1437" s="184" t="s">
        <v>4677</v>
      </c>
      <c r="G1437" s="184">
        <v>4.8310192611999994E-2</v>
      </c>
      <c r="H1437" s="184">
        <v>3.1619983000000002E-3</v>
      </c>
      <c r="I1437" s="184">
        <v>9.0210455999999994E-3</v>
      </c>
      <c r="J1437" s="328">
        <v>2.4415712E-5</v>
      </c>
      <c r="K1437" s="184">
        <v>3.6102732999999998E-2</v>
      </c>
      <c r="L1437" s="331">
        <v>7.5252419000000001E-3</v>
      </c>
      <c r="M1437" s="184">
        <v>1.4958037E-3</v>
      </c>
      <c r="N1437" s="184">
        <v>1.7325902000000001E-3</v>
      </c>
      <c r="O1437" s="184">
        <v>1.4294081000000001E-3</v>
      </c>
      <c r="P1437" s="331">
        <v>0</v>
      </c>
      <c r="Q1437" s="184">
        <v>0</v>
      </c>
      <c r="R1437" s="331">
        <v>0</v>
      </c>
      <c r="S1437" s="331">
        <v>2.4415712E-5</v>
      </c>
      <c r="T1437" s="331">
        <v>0</v>
      </c>
      <c r="U1437" s="331">
        <v>0</v>
      </c>
      <c r="V1437" s="184">
        <v>0</v>
      </c>
      <c r="W1437" s="184">
        <v>0</v>
      </c>
      <c r="X1437" s="331">
        <v>0</v>
      </c>
      <c r="Y1437"/>
      <c r="Z1437" s="288">
        <v>0.24068488666666665</v>
      </c>
      <c r="AA1437"/>
      <c r="AB1437" s="164">
        <v>3.4586966000000001</v>
      </c>
      <c r="AC1437" s="164">
        <v>3.3717258999999999</v>
      </c>
      <c r="AD1437" s="164">
        <v>0</v>
      </c>
      <c r="AE1437" s="164">
        <v>0</v>
      </c>
      <c r="AF1437" s="164">
        <v>0</v>
      </c>
      <c r="AG1437" s="164">
        <v>8.6970707999999994E-2</v>
      </c>
      <c r="AH1437" s="164">
        <v>0</v>
      </c>
      <c r="AI1437"/>
      <c r="AJ1437" s="185">
        <v>6.8488048999999999E-3</v>
      </c>
      <c r="AK1437" s="185">
        <v>6.3799158999999998E-3</v>
      </c>
      <c r="AL1437" s="185">
        <v>2.2814107999999999E-4</v>
      </c>
      <c r="AM1437" s="185">
        <v>2.4074791E-4</v>
      </c>
      <c r="AN1437" s="176">
        <v>3.8248897E-7</v>
      </c>
      <c r="AO1437" s="176">
        <v>8.4371700999999998E-10</v>
      </c>
      <c r="AP1437" s="176">
        <v>3.3718194999999999E-2</v>
      </c>
      <c r="AQ1437" s="192">
        <v>2.2335557999999999E-7</v>
      </c>
      <c r="AR1437" s="192">
        <v>6.7391769000000003E-10</v>
      </c>
      <c r="AS1437" s="192">
        <v>1.8412393999999999E-14</v>
      </c>
      <c r="AT1437" s="193">
        <v>0</v>
      </c>
      <c r="AU1437" s="193">
        <v>0</v>
      </c>
      <c r="AV1437" s="192">
        <v>4.6428889E-11</v>
      </c>
      <c r="AW1437" s="192">
        <v>1.5908695999999999E-7</v>
      </c>
      <c r="AX1437" s="192">
        <v>1.0588051E-11</v>
      </c>
      <c r="AY1437" s="192">
        <v>1.5919285999999999E-10</v>
      </c>
      <c r="AZ1437" s="193">
        <v>0</v>
      </c>
      <c r="BA1437" s="193">
        <v>0</v>
      </c>
      <c r="BB1437" s="193">
        <v>0</v>
      </c>
      <c r="BC1437" s="193">
        <v>0</v>
      </c>
      <c r="BD1437" s="193">
        <v>0</v>
      </c>
      <c r="BE1437" s="193">
        <v>0</v>
      </c>
      <c r="BF1437" s="193">
        <v>0</v>
      </c>
      <c r="BG1437" s="193">
        <v>0</v>
      </c>
      <c r="BH1437" s="192">
        <v>9.3593564000000001E-7</v>
      </c>
      <c r="BI1437" s="193">
        <v>3.3717258999999999E-2</v>
      </c>
      <c r="BJ1437" s="193">
        <v>0</v>
      </c>
      <c r="BK1437" s="193">
        <v>0</v>
      </c>
      <c r="BL1437" s="193">
        <v>0</v>
      </c>
      <c r="BM1437"/>
      <c r="BN1437" s="186">
        <v>1.4468989999999999E-5</v>
      </c>
      <c r="BO1437" s="186">
        <v>1.0975237000000001E-6</v>
      </c>
      <c r="BP1437" s="186">
        <v>6.7109332999999997E-6</v>
      </c>
      <c r="BQ1437" s="164">
        <v>8.2486398000000003E-10</v>
      </c>
      <c r="BR1437" s="186">
        <v>2.1835028999999999E-6</v>
      </c>
      <c r="BS1437" s="186">
        <v>0</v>
      </c>
      <c r="BT1437" s="164">
        <v>0</v>
      </c>
      <c r="BU1437" s="186">
        <v>0</v>
      </c>
      <c r="BV1437" s="164">
        <v>0</v>
      </c>
      <c r="BW1437" s="164">
        <v>2.5162614999999998E-9</v>
      </c>
      <c r="BX1437" s="164">
        <v>0</v>
      </c>
      <c r="BY1437" s="164">
        <v>0</v>
      </c>
      <c r="BZ1437" s="164">
        <v>0</v>
      </c>
      <c r="CA1437" s="186">
        <v>4.0243776000000002E-7</v>
      </c>
      <c r="CB1437" s="186">
        <v>4.0712513000000003E-6</v>
      </c>
      <c r="CC1437" s="186">
        <v>3.0962152999999999E-14</v>
      </c>
      <c r="CD1437" s="164">
        <v>0</v>
      </c>
      <c r="CE1437"/>
      <c r="CF1437" s="330">
        <v>0</v>
      </c>
      <c r="CG1437" s="330">
        <v>0.24068489000000001</v>
      </c>
      <c r="CH1437" s="330">
        <v>0</v>
      </c>
      <c r="CI1437" s="330">
        <v>7.5090973000000003E-4</v>
      </c>
      <c r="CJ1437" s="329">
        <v>1.0164945999999999E-4</v>
      </c>
      <c r="CK1437" s="330">
        <v>0</v>
      </c>
      <c r="CL1437" s="330">
        <v>0</v>
      </c>
      <c r="CM1437" s="329">
        <v>8.1535008000000006E-5</v>
      </c>
      <c r="CN1437" s="330">
        <v>0</v>
      </c>
      <c r="CO1437" s="330">
        <v>0.45804578000000001</v>
      </c>
      <c r="CP1437"/>
      <c r="CQ1437">
        <v>3.6102732999999998E-2</v>
      </c>
      <c r="CR1437">
        <v>1.2183043899999999E-2</v>
      </c>
      <c r="CS1437">
        <v>9.0210455999999994E-3</v>
      </c>
      <c r="CT1437">
        <v>9.0210455999999994E-3</v>
      </c>
      <c r="CU1437">
        <v>2.4415712E-5</v>
      </c>
      <c r="CV1437" s="134"/>
      <c r="CW1437" s="384"/>
      <c r="CZ1437" s="11"/>
      <c r="DA1437" s="236"/>
      <c r="DB1437" s="263"/>
      <c r="DC1437"/>
      <c r="DD1437"/>
      <c r="DE1437"/>
      <c r="DF1437"/>
      <c r="DG1437"/>
      <c r="DH1437"/>
      <c r="DI1437"/>
      <c r="DJ1437"/>
      <c r="DK1437"/>
      <c r="DL1437"/>
    </row>
    <row r="1438" spans="1:116" ht="14.4" x14ac:dyDescent="0.3">
      <c r="A1438" t="s">
        <v>7314</v>
      </c>
      <c r="B1438" s="113" t="s">
        <v>2663</v>
      </c>
      <c r="C1438" s="182" t="s">
        <v>2771</v>
      </c>
      <c r="D1438" s="40" t="s">
        <v>2662</v>
      </c>
      <c r="E1438" s="181" t="s">
        <v>1318</v>
      </c>
      <c r="F1438" s="184" t="s">
        <v>4678</v>
      </c>
      <c r="G1438" s="184">
        <v>3.1330495526999999E-2</v>
      </c>
      <c r="H1438" s="184">
        <v>2.1062189500000001E-3</v>
      </c>
      <c r="I1438" s="184">
        <v>5.8744937499999993E-3</v>
      </c>
      <c r="J1438" s="328">
        <v>9.0308827000000006E-5</v>
      </c>
      <c r="K1438" s="184">
        <v>2.3259473999999999E-2</v>
      </c>
      <c r="L1438" s="184">
        <v>4.8756143999999996E-3</v>
      </c>
      <c r="M1438" s="184">
        <v>9.9887934999999995E-4</v>
      </c>
      <c r="N1438" s="184">
        <v>1.1585416999999999E-3</v>
      </c>
      <c r="O1438" s="184">
        <v>9.4767725000000004E-4</v>
      </c>
      <c r="P1438" s="331">
        <v>0</v>
      </c>
      <c r="Q1438" s="184">
        <v>0</v>
      </c>
      <c r="R1438" s="331">
        <v>0</v>
      </c>
      <c r="S1438" s="331">
        <v>9.0308827000000006E-5</v>
      </c>
      <c r="T1438" s="184">
        <v>0</v>
      </c>
      <c r="U1438" s="184">
        <v>0</v>
      </c>
      <c r="V1438" s="184">
        <v>0</v>
      </c>
      <c r="W1438" s="184">
        <v>0</v>
      </c>
      <c r="X1438" s="331">
        <v>0</v>
      </c>
      <c r="Y1438"/>
      <c r="Z1438" s="288">
        <v>0.15506316000000001</v>
      </c>
      <c r="AA1438"/>
      <c r="AB1438" s="164">
        <v>2.6916924</v>
      </c>
      <c r="AC1438" s="164">
        <v>2.1614939999999998</v>
      </c>
      <c r="AD1438" s="164">
        <v>0</v>
      </c>
      <c r="AE1438" s="164">
        <v>0</v>
      </c>
      <c r="AF1438" s="164">
        <v>6.5706366000000002E-2</v>
      </c>
      <c r="AG1438" s="164">
        <v>9.7445880999999998E-3</v>
      </c>
      <c r="AH1438" s="164">
        <v>0.45474743000000001</v>
      </c>
      <c r="AI1438"/>
      <c r="AJ1438" s="185">
        <v>4.4272037999999996E-3</v>
      </c>
      <c r="AK1438" s="185">
        <v>4.1256399999999999E-3</v>
      </c>
      <c r="AL1438" s="187">
        <v>1.4720845000000001E-4</v>
      </c>
      <c r="AM1438" s="187">
        <v>1.5435539E-4</v>
      </c>
      <c r="AN1438" s="176">
        <v>2.4734053000000001E-7</v>
      </c>
      <c r="AO1438" s="176">
        <v>5.4440996000000001E-10</v>
      </c>
      <c r="AP1438" s="176">
        <v>2.1618401999999998E-2</v>
      </c>
      <c r="AQ1438" s="192">
        <v>1.4389861E-7</v>
      </c>
      <c r="AR1438" s="192">
        <v>4.3417683999999998E-10</v>
      </c>
      <c r="AS1438" s="192">
        <v>1.1862331999999999E-14</v>
      </c>
      <c r="AT1438" s="193">
        <v>0</v>
      </c>
      <c r="AU1438" s="193">
        <v>0</v>
      </c>
      <c r="AV1438" s="192">
        <v>3.1045888000000003E-11</v>
      </c>
      <c r="AW1438" s="192">
        <v>1.0341087E-7</v>
      </c>
      <c r="AX1438" s="192">
        <v>7.0799768000000001E-12</v>
      </c>
      <c r="AY1438" s="192">
        <v>1.0314127E-10</v>
      </c>
      <c r="AZ1438" s="193">
        <v>0</v>
      </c>
      <c r="BA1438" s="193">
        <v>0</v>
      </c>
      <c r="BB1438" s="193">
        <v>0</v>
      </c>
      <c r="BC1438" s="193">
        <v>0</v>
      </c>
      <c r="BD1438" s="193">
        <v>0</v>
      </c>
      <c r="BE1438" s="193">
        <v>0</v>
      </c>
      <c r="BF1438" s="193">
        <v>0</v>
      </c>
      <c r="BG1438" s="193">
        <v>0</v>
      </c>
      <c r="BH1438" s="192">
        <v>3.4618384E-6</v>
      </c>
      <c r="BI1438" s="193">
        <v>2.1614939999999999E-2</v>
      </c>
      <c r="BJ1438" s="193">
        <v>0</v>
      </c>
      <c r="BK1438" s="193">
        <v>0</v>
      </c>
      <c r="BL1438" s="193">
        <v>0</v>
      </c>
      <c r="BM1438"/>
      <c r="BN1438" s="186">
        <v>9.3484429999999994E-6</v>
      </c>
      <c r="BO1438" s="186">
        <v>7.1108709000000003E-7</v>
      </c>
      <c r="BP1438" s="186">
        <v>4.3235723000000003E-6</v>
      </c>
      <c r="BQ1438" s="164">
        <v>5.5156681999999999E-10</v>
      </c>
      <c r="BR1438" s="186">
        <v>1.433994E-6</v>
      </c>
      <c r="BS1438" s="186">
        <v>0</v>
      </c>
      <c r="BT1438" s="164">
        <v>0</v>
      </c>
      <c r="BU1438" s="186">
        <v>0</v>
      </c>
      <c r="BV1438" s="164">
        <v>0</v>
      </c>
      <c r="BW1438" s="164">
        <v>1.6825639E-9</v>
      </c>
      <c r="BX1438" s="164">
        <v>0</v>
      </c>
      <c r="BY1438" s="164">
        <v>0</v>
      </c>
      <c r="BZ1438" s="164">
        <v>0</v>
      </c>
      <c r="CA1438" s="186">
        <v>2.6762044000000002E-7</v>
      </c>
      <c r="CB1438" s="186">
        <v>2.6099349000000002E-6</v>
      </c>
      <c r="CC1438" s="186">
        <v>1.145228E-13</v>
      </c>
      <c r="CD1438" s="164">
        <v>0</v>
      </c>
      <c r="CE1438"/>
      <c r="CF1438" s="330">
        <v>0</v>
      </c>
      <c r="CG1438" s="330">
        <v>0.15506316000000001</v>
      </c>
      <c r="CH1438" s="330">
        <v>0</v>
      </c>
      <c r="CI1438" s="330">
        <v>4.8651542999999999E-4</v>
      </c>
      <c r="CJ1438" s="329">
        <v>6.7880260999999994E-5</v>
      </c>
      <c r="CK1438" s="330">
        <v>0</v>
      </c>
      <c r="CL1438" s="330">
        <v>0</v>
      </c>
      <c r="CM1438" s="329">
        <v>5.3364342000000002E-5</v>
      </c>
      <c r="CN1438" s="330">
        <v>0</v>
      </c>
      <c r="CO1438" s="330">
        <v>0.29363692000000002</v>
      </c>
      <c r="CP1438"/>
      <c r="CQ1438">
        <v>2.3259473999999999E-2</v>
      </c>
      <c r="CR1438">
        <v>7.9807126999999999E-3</v>
      </c>
      <c r="CS1438">
        <v>5.8744937499999993E-3</v>
      </c>
      <c r="CT1438">
        <v>5.8744937499999993E-3</v>
      </c>
      <c r="CU1438">
        <v>9.0308827000000006E-5</v>
      </c>
      <c r="CV1438" s="134"/>
      <c r="CW1438" s="384"/>
      <c r="CZ1438" s="11"/>
      <c r="DA1438" s="236"/>
      <c r="DB1438" s="263"/>
      <c r="DC1438"/>
      <c r="DD1438"/>
      <c r="DE1438"/>
      <c r="DF1438"/>
      <c r="DG1438"/>
      <c r="DH1438"/>
      <c r="DI1438"/>
      <c r="DJ1438"/>
      <c r="DK1438"/>
      <c r="DL1438"/>
    </row>
    <row r="1439" spans="1:116" ht="14.4" x14ac:dyDescent="0.3">
      <c r="A1439" t="s">
        <v>7315</v>
      </c>
      <c r="B1439" s="113" t="s">
        <v>2663</v>
      </c>
      <c r="C1439" s="182" t="s">
        <v>2772</v>
      </c>
      <c r="D1439" s="40" t="s">
        <v>2662</v>
      </c>
      <c r="E1439" s="181" t="s">
        <v>1318</v>
      </c>
      <c r="F1439" s="184" t="s">
        <v>7316</v>
      </c>
      <c r="G1439" s="184">
        <v>3.6161594687000004E-2</v>
      </c>
      <c r="H1439" s="184">
        <v>2.3595628999999998E-3</v>
      </c>
      <c r="I1439" s="184">
        <v>6.7262501999999997E-3</v>
      </c>
      <c r="J1439" s="328">
        <v>9.2144587000000003E-5</v>
      </c>
      <c r="K1439" s="331">
        <v>2.6983637000000001E-2</v>
      </c>
      <c r="L1439" s="331">
        <v>5.6099599999999998E-3</v>
      </c>
      <c r="M1439" s="184">
        <v>1.1162902000000001E-3</v>
      </c>
      <c r="N1439" s="331">
        <v>1.2936288000000001E-3</v>
      </c>
      <c r="O1439" s="184">
        <v>1.0659341E-3</v>
      </c>
      <c r="P1439" s="331">
        <v>0</v>
      </c>
      <c r="Q1439" s="184">
        <v>0</v>
      </c>
      <c r="R1439" s="184">
        <v>0</v>
      </c>
      <c r="S1439" s="331">
        <v>9.2144587000000003E-5</v>
      </c>
      <c r="T1439" s="184">
        <v>0</v>
      </c>
      <c r="U1439" s="184">
        <v>0</v>
      </c>
      <c r="V1439" s="184">
        <v>0</v>
      </c>
      <c r="W1439" s="184">
        <v>0</v>
      </c>
      <c r="X1439" s="184">
        <v>0</v>
      </c>
      <c r="Y1439"/>
      <c r="Z1439" s="288">
        <v>0.17989091333333335</v>
      </c>
      <c r="AA1439"/>
      <c r="AB1439" s="164">
        <v>2.8760069000000001</v>
      </c>
      <c r="AC1439" s="164">
        <v>2.5105848000000002</v>
      </c>
      <c r="AD1439" s="164">
        <v>0</v>
      </c>
      <c r="AE1439" s="164">
        <v>0</v>
      </c>
      <c r="AF1439" s="164">
        <v>0</v>
      </c>
      <c r="AG1439" s="164">
        <v>0.21495413999999999</v>
      </c>
      <c r="AH1439" s="164">
        <v>0.15046789999999999</v>
      </c>
      <c r="AI1439"/>
      <c r="AJ1439" s="185">
        <v>5.1131136000000001E-3</v>
      </c>
      <c r="AK1439" s="185">
        <v>4.7634022E-3</v>
      </c>
      <c r="AL1439" s="185">
        <v>1.7043036999999999E-4</v>
      </c>
      <c r="AM1439" s="187">
        <v>1.7928097999999999E-4</v>
      </c>
      <c r="AN1439" s="176">
        <v>2.8557567000000001E-7</v>
      </c>
      <c r="AO1439" s="176">
        <v>6.3028982999999997E-10</v>
      </c>
      <c r="AP1439" s="176">
        <v>2.5109381E-2</v>
      </c>
      <c r="AQ1439" s="192">
        <v>1.6693877E-7</v>
      </c>
      <c r="AR1439" s="192">
        <v>5.0369457000000003E-10</v>
      </c>
      <c r="AS1439" s="192">
        <v>1.3761655E-14</v>
      </c>
      <c r="AT1439" s="193">
        <v>0</v>
      </c>
      <c r="AU1439" s="193">
        <v>0</v>
      </c>
      <c r="AV1439" s="192">
        <v>3.4665869000000001E-11</v>
      </c>
      <c r="AW1439" s="192">
        <v>1.1860224E-7</v>
      </c>
      <c r="AX1439" s="192">
        <v>7.9055091000000006E-12</v>
      </c>
      <c r="AY1439" s="192">
        <v>1.1867599999999999E-10</v>
      </c>
      <c r="AZ1439" s="193">
        <v>0</v>
      </c>
      <c r="BA1439" s="193">
        <v>0</v>
      </c>
      <c r="BB1439" s="193">
        <v>0</v>
      </c>
      <c r="BC1439" s="193">
        <v>0</v>
      </c>
      <c r="BD1439" s="193">
        <v>0</v>
      </c>
      <c r="BE1439" s="193">
        <v>0</v>
      </c>
      <c r="BF1439" s="193">
        <v>0</v>
      </c>
      <c r="BG1439" s="193">
        <v>0</v>
      </c>
      <c r="BH1439" s="192">
        <v>3.5322092000000002E-6</v>
      </c>
      <c r="BI1439" s="193">
        <v>2.5105848E-2</v>
      </c>
      <c r="BJ1439" s="193">
        <v>0</v>
      </c>
      <c r="BK1439" s="193">
        <v>0</v>
      </c>
      <c r="BL1439" s="193">
        <v>0</v>
      </c>
      <c r="BM1439"/>
      <c r="BN1439" s="186">
        <v>1.0796431E-5</v>
      </c>
      <c r="BO1439" s="186">
        <v>8.1818819E-7</v>
      </c>
      <c r="BP1439" s="186">
        <v>5.0158361000000004E-6</v>
      </c>
      <c r="BQ1439" s="164">
        <v>6.1588006000000001E-10</v>
      </c>
      <c r="BR1439" s="186">
        <v>1.6280661999999999E-6</v>
      </c>
      <c r="BS1439" s="186">
        <v>0</v>
      </c>
      <c r="BT1439" s="164">
        <v>0</v>
      </c>
      <c r="BU1439" s="186">
        <v>0</v>
      </c>
      <c r="BV1439" s="164">
        <v>0</v>
      </c>
      <c r="BW1439" s="164">
        <v>1.8787524999999999E-9</v>
      </c>
      <c r="BX1439" s="164">
        <v>0</v>
      </c>
      <c r="BY1439" s="164">
        <v>0</v>
      </c>
      <c r="BZ1439" s="164">
        <v>0</v>
      </c>
      <c r="CA1439" s="186">
        <v>3.0039534E-7</v>
      </c>
      <c r="CB1439" s="186">
        <v>3.0314509999999998E-6</v>
      </c>
      <c r="CC1439" s="186">
        <v>1.1685077E-13</v>
      </c>
      <c r="CD1439" s="164">
        <v>0</v>
      </c>
      <c r="CE1439"/>
      <c r="CF1439" s="330">
        <v>0</v>
      </c>
      <c r="CG1439" s="330">
        <v>0.17989092000000001</v>
      </c>
      <c r="CH1439" s="330">
        <v>0</v>
      </c>
      <c r="CI1439" s="330">
        <v>5.5979244999999997E-4</v>
      </c>
      <c r="CJ1439" s="329">
        <v>7.5859085000000006E-5</v>
      </c>
      <c r="CK1439" s="330">
        <v>0</v>
      </c>
      <c r="CL1439" s="330">
        <v>0</v>
      </c>
      <c r="CM1439" s="329">
        <v>6.0791429000000001E-5</v>
      </c>
      <c r="CN1439" s="330">
        <v>0</v>
      </c>
      <c r="CO1439" s="330">
        <v>0.34106058</v>
      </c>
      <c r="CP1439"/>
      <c r="CQ1439">
        <v>2.6983637000000001E-2</v>
      </c>
      <c r="CR1439">
        <v>9.0858131000000012E-3</v>
      </c>
      <c r="CS1439">
        <v>6.7262501999999997E-3</v>
      </c>
      <c r="CT1439">
        <v>6.7262501999999997E-3</v>
      </c>
      <c r="CU1439">
        <v>9.2144587000000003E-5</v>
      </c>
      <c r="CV1439" s="134"/>
      <c r="CW1439" s="384"/>
      <c r="CZ1439" s="11"/>
      <c r="DA1439" s="236"/>
      <c r="DB1439" s="263"/>
      <c r="DC1439"/>
      <c r="DD1439"/>
      <c r="DE1439"/>
      <c r="DF1439"/>
      <c r="DG1439"/>
      <c r="DH1439"/>
      <c r="DI1439"/>
      <c r="DJ1439"/>
      <c r="DK1439"/>
      <c r="DL1439"/>
    </row>
    <row r="1440" spans="1:116" ht="14.4" x14ac:dyDescent="0.3">
      <c r="A1440" s="39" t="s">
        <v>7317</v>
      </c>
      <c r="B1440" s="113" t="s">
        <v>2663</v>
      </c>
      <c r="C1440" s="182" t="s">
        <v>2773</v>
      </c>
      <c r="D1440" s="40" t="s">
        <v>2662</v>
      </c>
      <c r="E1440" s="181" t="s">
        <v>1318</v>
      </c>
      <c r="F1440" s="184" t="s">
        <v>4679</v>
      </c>
      <c r="G1440" s="184">
        <v>3.9872396216E-2</v>
      </c>
      <c r="H1440" s="184">
        <v>3.1889142999999998E-3</v>
      </c>
      <c r="I1440" s="184">
        <v>6.0185371000000005E-3</v>
      </c>
      <c r="J1440" s="328">
        <v>2.3710816E-5</v>
      </c>
      <c r="K1440" s="184">
        <v>3.0641234E-2</v>
      </c>
      <c r="L1440" s="184">
        <v>4.4232485E-3</v>
      </c>
      <c r="M1440" s="184">
        <v>1.5952886E-3</v>
      </c>
      <c r="N1440" s="184">
        <v>1.8549307999999999E-3</v>
      </c>
      <c r="O1440" s="184">
        <v>1.3339834999999999E-3</v>
      </c>
      <c r="P1440" s="331">
        <v>0</v>
      </c>
      <c r="Q1440" s="184">
        <v>0</v>
      </c>
      <c r="R1440" s="184">
        <v>0</v>
      </c>
      <c r="S1440" s="331">
        <v>2.3710816E-5</v>
      </c>
      <c r="T1440" s="331">
        <v>0</v>
      </c>
      <c r="U1440" s="331">
        <v>0</v>
      </c>
      <c r="V1440" s="184">
        <v>0</v>
      </c>
      <c r="W1440" s="184">
        <v>0</v>
      </c>
      <c r="X1440" s="184">
        <v>0</v>
      </c>
      <c r="Y1440"/>
      <c r="Z1440" s="288">
        <v>0.20427489333333335</v>
      </c>
      <c r="AA1440"/>
      <c r="AB1440" s="164">
        <v>3.0370827</v>
      </c>
      <c r="AC1440" s="164">
        <v>2.5640584999999998</v>
      </c>
      <c r="AD1440" s="164">
        <v>0</v>
      </c>
      <c r="AE1440" s="164">
        <v>0</v>
      </c>
      <c r="AF1440" s="164">
        <v>0.37887059000000001</v>
      </c>
      <c r="AG1440" s="164">
        <v>5.4669829000000003E-2</v>
      </c>
      <c r="AH1440" s="164">
        <v>3.9483765999999997E-2</v>
      </c>
      <c r="AI1440"/>
      <c r="AJ1440" s="185">
        <v>5.1477779E-3</v>
      </c>
      <c r="AK1440" s="185">
        <v>4.8517415999999999E-3</v>
      </c>
      <c r="AL1440" s="185">
        <v>1.8303178999999999E-4</v>
      </c>
      <c r="AM1440" s="185">
        <v>1.1300448E-4</v>
      </c>
      <c r="AN1440" s="176">
        <v>2.9087179999999997E-7</v>
      </c>
      <c r="AO1440" s="176">
        <v>6.7689269999999996E-10</v>
      </c>
      <c r="AP1440" s="176">
        <v>1.5826957999999999E-2</v>
      </c>
      <c r="AQ1440" s="192">
        <v>1.8956710000000001E-7</v>
      </c>
      <c r="AR1440" s="192">
        <v>5.7196970000000005E-10</v>
      </c>
      <c r="AS1440" s="192">
        <v>1.5627029E-14</v>
      </c>
      <c r="AT1440" s="193">
        <v>0</v>
      </c>
      <c r="AU1440" s="193">
        <v>0</v>
      </c>
      <c r="AV1440" s="192">
        <v>4.9707295999999999E-11</v>
      </c>
      <c r="AW1440" s="192">
        <v>1.0125499000000001E-7</v>
      </c>
      <c r="AX1440" s="192">
        <v>1.1335688E-11</v>
      </c>
      <c r="AY1440" s="192">
        <v>9.3571689000000005E-11</v>
      </c>
      <c r="AZ1440" s="193">
        <v>0</v>
      </c>
      <c r="BA1440" s="193">
        <v>0</v>
      </c>
      <c r="BB1440" s="193">
        <v>0</v>
      </c>
      <c r="BC1440" s="193">
        <v>0</v>
      </c>
      <c r="BD1440" s="193">
        <v>0</v>
      </c>
      <c r="BE1440" s="193">
        <v>0</v>
      </c>
      <c r="BF1440" s="193">
        <v>0</v>
      </c>
      <c r="BG1440" s="193">
        <v>0</v>
      </c>
      <c r="BH1440" s="192">
        <v>9.0891463000000002E-7</v>
      </c>
      <c r="BI1440" s="193">
        <v>1.5826048999999998E-2</v>
      </c>
      <c r="BJ1440" s="193">
        <v>0</v>
      </c>
      <c r="BK1440" s="193">
        <v>0</v>
      </c>
      <c r="BL1440" s="193">
        <v>0</v>
      </c>
      <c r="BM1440"/>
      <c r="BN1440" s="186">
        <v>1.1562312000000001E-5</v>
      </c>
      <c r="BO1440" s="186">
        <v>6.4511149999999997E-7</v>
      </c>
      <c r="BP1440" s="186">
        <v>5.6957259999999998E-6</v>
      </c>
      <c r="BQ1440" s="164">
        <v>8.8310876999999996E-10</v>
      </c>
      <c r="BR1440" s="186">
        <v>1.7254227E-6</v>
      </c>
      <c r="BS1440" s="186">
        <v>0</v>
      </c>
      <c r="BT1440" s="164">
        <v>0</v>
      </c>
      <c r="BU1440" s="186">
        <v>0</v>
      </c>
      <c r="BV1440" s="164">
        <v>0</v>
      </c>
      <c r="BW1440" s="164">
        <v>2.6939382000000002E-9</v>
      </c>
      <c r="BX1440" s="164">
        <v>0</v>
      </c>
      <c r="BY1440" s="164">
        <v>0</v>
      </c>
      <c r="BZ1440" s="164">
        <v>0</v>
      </c>
      <c r="CA1440" s="186">
        <v>3.9645631999999998E-7</v>
      </c>
      <c r="CB1440" s="186">
        <v>3.0960187000000002E-6</v>
      </c>
      <c r="CC1440" s="186">
        <v>3.0068258000000003E-14</v>
      </c>
      <c r="CD1440" s="164">
        <v>0</v>
      </c>
      <c r="CE1440"/>
      <c r="CF1440" s="330">
        <v>0</v>
      </c>
      <c r="CG1440" s="330">
        <v>0.20427488999999999</v>
      </c>
      <c r="CH1440" s="330">
        <v>0</v>
      </c>
      <c r="CI1440" s="330">
        <v>4.4137589E-4</v>
      </c>
      <c r="CJ1440" s="329">
        <v>1.0841009999999999E-4</v>
      </c>
      <c r="CK1440" s="330">
        <v>0</v>
      </c>
      <c r="CL1440" s="330">
        <v>0</v>
      </c>
      <c r="CM1440" s="329">
        <v>6.0239387000000002E-5</v>
      </c>
      <c r="CN1440" s="330">
        <v>0</v>
      </c>
      <c r="CO1440" s="330">
        <v>0.20843958000000001</v>
      </c>
      <c r="CP1440"/>
      <c r="CQ1440">
        <v>3.0641234E-2</v>
      </c>
      <c r="CR1440">
        <v>9.2074514000000003E-3</v>
      </c>
      <c r="CS1440">
        <v>6.0185371000000005E-3</v>
      </c>
      <c r="CT1440">
        <v>6.0185371000000005E-3</v>
      </c>
      <c r="CU1440">
        <v>2.3710816E-5</v>
      </c>
      <c r="CV1440" s="134"/>
      <c r="CW1440" s="384"/>
      <c r="CZ1440" s="11"/>
      <c r="DA1440" s="236"/>
      <c r="DB1440" s="263"/>
      <c r="DC1440"/>
      <c r="DD1440"/>
      <c r="DE1440"/>
      <c r="DF1440"/>
      <c r="DG1440"/>
      <c r="DH1440"/>
      <c r="DI1440"/>
      <c r="DJ1440"/>
      <c r="DK1440"/>
      <c r="DL1440"/>
    </row>
    <row r="1441" spans="1:116" ht="14.4" x14ac:dyDescent="0.3">
      <c r="A1441" t="s">
        <v>7318</v>
      </c>
      <c r="B1441" s="113" t="s">
        <v>2663</v>
      </c>
      <c r="C1441" s="182" t="s">
        <v>2774</v>
      </c>
      <c r="D1441" s="40" t="s">
        <v>2662</v>
      </c>
      <c r="E1441" s="181" t="s">
        <v>1318</v>
      </c>
      <c r="F1441" s="184" t="s">
        <v>4680</v>
      </c>
      <c r="G1441" s="184">
        <v>3.5045675182999995E-2</v>
      </c>
      <c r="H1441" s="184">
        <v>3.3742916999999996E-3</v>
      </c>
      <c r="I1441" s="184">
        <v>4.6567615000000003E-3</v>
      </c>
      <c r="J1441" s="328">
        <v>1.0502279829999999E-3</v>
      </c>
      <c r="K1441" s="331">
        <v>2.5964393999999998E-2</v>
      </c>
      <c r="L1441" s="331">
        <v>2.8372594000000001E-3</v>
      </c>
      <c r="M1441" s="331">
        <v>1.8195021E-3</v>
      </c>
      <c r="N1441" s="331">
        <v>2.2141513999999998E-3</v>
      </c>
      <c r="O1441" s="331">
        <v>1.1601402999999999E-3</v>
      </c>
      <c r="P1441" s="331">
        <v>0</v>
      </c>
      <c r="Q1441" s="184">
        <v>0</v>
      </c>
      <c r="R1441" s="331">
        <v>0</v>
      </c>
      <c r="S1441" s="331">
        <v>5.3443382999999997E-5</v>
      </c>
      <c r="T1441" s="331">
        <v>0</v>
      </c>
      <c r="U1441" s="331">
        <v>9.967845999999999E-4</v>
      </c>
      <c r="V1441" s="184">
        <v>0</v>
      </c>
      <c r="W1441" s="184">
        <v>0</v>
      </c>
      <c r="X1441" s="331">
        <v>0</v>
      </c>
      <c r="Y1441"/>
      <c r="Z1441" s="288">
        <v>0.17309595999999999</v>
      </c>
      <c r="AA1441"/>
      <c r="AB1441" s="164">
        <v>2.5483552</v>
      </c>
      <c r="AC1441" s="164">
        <v>2.1464059999999998</v>
      </c>
      <c r="AD1441" s="164">
        <v>0.12330339</v>
      </c>
      <c r="AE1441" s="164">
        <v>0</v>
      </c>
      <c r="AF1441" s="164">
        <v>7.3308162999999996E-2</v>
      </c>
      <c r="AG1441" s="164">
        <v>0.13731810999999999</v>
      </c>
      <c r="AH1441" s="164">
        <v>6.8019522999999998E-2</v>
      </c>
      <c r="AI1441"/>
      <c r="AJ1441" s="185">
        <v>4.1051828999999996E-3</v>
      </c>
      <c r="AK1441" s="185">
        <v>3.8433628000000002E-3</v>
      </c>
      <c r="AL1441" s="185">
        <v>1.509464E-4</v>
      </c>
      <c r="AM1441" s="185">
        <v>1.1087363E-4</v>
      </c>
      <c r="AN1441" s="176">
        <v>2.3041744E-7</v>
      </c>
      <c r="AO1441" s="176">
        <v>5.5823371999999997E-10</v>
      </c>
      <c r="AP1441" s="176">
        <v>1.5528518999999999E-2</v>
      </c>
      <c r="AQ1441" s="192">
        <v>1.6063305E-7</v>
      </c>
      <c r="AR1441" s="192">
        <v>4.8466869E-10</v>
      </c>
      <c r="AS1441" s="192">
        <v>1.3241841E-14</v>
      </c>
      <c r="AT1441" s="193">
        <v>0</v>
      </c>
      <c r="AU1441" s="193">
        <v>0</v>
      </c>
      <c r="AV1441" s="192">
        <v>5.9333468000000002E-11</v>
      </c>
      <c r="AW1441" s="192">
        <v>6.9725049999999993E-8</v>
      </c>
      <c r="AX1441" s="192">
        <v>1.3530925E-11</v>
      </c>
      <c r="AY1441" s="192">
        <v>6.0020854999999999E-11</v>
      </c>
      <c r="AZ1441" s="193">
        <v>0</v>
      </c>
      <c r="BA1441" s="193">
        <v>0</v>
      </c>
      <c r="BB1441" s="193">
        <v>0</v>
      </c>
      <c r="BC1441" s="193">
        <v>0</v>
      </c>
      <c r="BD1441" s="193">
        <v>0</v>
      </c>
      <c r="BE1441" s="193">
        <v>0</v>
      </c>
      <c r="BF1441" s="193">
        <v>0</v>
      </c>
      <c r="BG1441" s="193">
        <v>0</v>
      </c>
      <c r="BH1441" s="192">
        <v>3.4863806000000001E-6</v>
      </c>
      <c r="BI1441" s="193">
        <v>1.5525033000000001E-2</v>
      </c>
      <c r="BJ1441" s="193">
        <v>0</v>
      </c>
      <c r="BK1441" s="193">
        <v>0</v>
      </c>
      <c r="BL1441" s="193">
        <v>0</v>
      </c>
      <c r="BM1441"/>
      <c r="BN1441" s="186">
        <v>9.7610962999999993E-6</v>
      </c>
      <c r="BO1441" s="186">
        <v>4.1380191000000001E-7</v>
      </c>
      <c r="BP1441" s="186">
        <v>4.8263747000000002E-6</v>
      </c>
      <c r="BQ1441" s="164">
        <v>1.0541291000000001E-9</v>
      </c>
      <c r="BR1441" s="186">
        <v>1.3792813999999999E-6</v>
      </c>
      <c r="BS1441" s="186">
        <v>0</v>
      </c>
      <c r="BT1441" s="164">
        <v>0</v>
      </c>
      <c r="BU1441" s="186">
        <v>0</v>
      </c>
      <c r="BV1441" s="164">
        <v>0</v>
      </c>
      <c r="BW1441" s="164">
        <v>3.2156384999999998E-9</v>
      </c>
      <c r="BX1441" s="164">
        <v>0</v>
      </c>
      <c r="BY1441" s="164">
        <v>0</v>
      </c>
      <c r="BZ1441" s="164">
        <v>0</v>
      </c>
      <c r="CA1441" s="186">
        <v>4.5010825E-7</v>
      </c>
      <c r="CB1441" s="186">
        <v>2.6872602000000001E-6</v>
      </c>
      <c r="CC1441" s="186">
        <v>6.7772842999999997E-14</v>
      </c>
      <c r="CD1441" s="164">
        <v>0</v>
      </c>
      <c r="CE1441"/>
      <c r="CF1441" s="330">
        <v>0</v>
      </c>
      <c r="CG1441" s="330">
        <v>0.17309595999999999</v>
      </c>
      <c r="CH1441" s="330">
        <v>0</v>
      </c>
      <c r="CI1441" s="330">
        <v>2.8311724000000001E-4</v>
      </c>
      <c r="CJ1441" s="329">
        <v>1.2364685000000001E-4</v>
      </c>
      <c r="CK1441" s="330">
        <v>0</v>
      </c>
      <c r="CL1441" s="330">
        <v>0</v>
      </c>
      <c r="CM1441" s="329">
        <v>4.6232785999999997E-5</v>
      </c>
      <c r="CN1441" s="330">
        <v>0</v>
      </c>
      <c r="CO1441" s="330">
        <v>0.25112034</v>
      </c>
      <c r="CP1441"/>
      <c r="CQ1441">
        <v>2.5964393999999998E-2</v>
      </c>
      <c r="CR1441">
        <v>8.031053199999999E-3</v>
      </c>
      <c r="CS1441">
        <v>4.6567615000000003E-3</v>
      </c>
      <c r="CT1441">
        <v>4.6567615000000003E-3</v>
      </c>
      <c r="CU1441">
        <v>1.0502279829999999E-3</v>
      </c>
      <c r="CV1441" s="134"/>
      <c r="CW1441" s="384"/>
      <c r="CZ1441" s="11"/>
      <c r="DA1441" s="236"/>
      <c r="DB1441" s="263"/>
      <c r="DC1441"/>
      <c r="DD1441"/>
      <c r="DE1441"/>
      <c r="DF1441"/>
      <c r="DG1441"/>
      <c r="DH1441"/>
      <c r="DI1441"/>
      <c r="DJ1441"/>
      <c r="DK1441"/>
      <c r="DL1441"/>
    </row>
    <row r="1442" spans="1:116" ht="14.4" x14ac:dyDescent="0.3">
      <c r="A1442" t="s">
        <v>7319</v>
      </c>
      <c r="B1442" s="113" t="s">
        <v>2663</v>
      </c>
      <c r="C1442" s="182" t="s">
        <v>2775</v>
      </c>
      <c r="D1442" s="40" t="s">
        <v>2662</v>
      </c>
      <c r="E1442" s="181" t="s">
        <v>1318</v>
      </c>
      <c r="F1442" s="184" t="s">
        <v>4681</v>
      </c>
      <c r="G1442" s="184">
        <v>4.1028339703000002E-2</v>
      </c>
      <c r="H1442" s="184">
        <v>4.3827750000000002E-3</v>
      </c>
      <c r="I1442" s="184">
        <v>5.5874892000000002E-3</v>
      </c>
      <c r="J1442" s="328">
        <v>2.7249502999999999E-5</v>
      </c>
      <c r="K1442" s="184">
        <v>3.1030826000000001E-2</v>
      </c>
      <c r="L1442" s="184">
        <v>3.1843645E-3</v>
      </c>
      <c r="M1442" s="184">
        <v>2.4031247000000002E-3</v>
      </c>
      <c r="N1442" s="184">
        <v>2.9560661999999999E-3</v>
      </c>
      <c r="O1442" s="184">
        <v>1.4267087999999999E-3</v>
      </c>
      <c r="P1442" s="331">
        <v>0</v>
      </c>
      <c r="Q1442" s="184">
        <v>0</v>
      </c>
      <c r="R1442" s="184">
        <v>0</v>
      </c>
      <c r="S1442" s="331">
        <v>2.7249502999999999E-5</v>
      </c>
      <c r="T1442" s="184">
        <v>0</v>
      </c>
      <c r="U1442" s="184">
        <v>0</v>
      </c>
      <c r="V1442" s="184">
        <v>0</v>
      </c>
      <c r="W1442" s="184">
        <v>0</v>
      </c>
      <c r="X1442" s="184">
        <v>0</v>
      </c>
      <c r="Y1442"/>
      <c r="Z1442" s="288">
        <v>0.20687217333333335</v>
      </c>
      <c r="AA1442"/>
      <c r="AB1442" s="164">
        <v>2.7253438999999999</v>
      </c>
      <c r="AC1442" s="164">
        <v>2.5866273</v>
      </c>
      <c r="AD1442" s="164">
        <v>0</v>
      </c>
      <c r="AE1442" s="164">
        <v>0</v>
      </c>
      <c r="AF1442" s="164">
        <v>2.1883110000000001E-2</v>
      </c>
      <c r="AG1442" s="164">
        <v>4.3271682999999998E-2</v>
      </c>
      <c r="AH1442" s="164">
        <v>7.3561858999999993E-2</v>
      </c>
      <c r="AI1442"/>
      <c r="AJ1442" s="185">
        <v>4.8685007999999998E-3</v>
      </c>
      <c r="AK1442" s="185">
        <v>4.5414091000000002E-3</v>
      </c>
      <c r="AL1442" s="185">
        <v>1.7973121999999999E-4</v>
      </c>
      <c r="AM1442" s="185">
        <v>1.4736042E-4</v>
      </c>
      <c r="AN1442" s="176">
        <v>2.7226672999999999E-7</v>
      </c>
      <c r="AO1442" s="176">
        <v>6.6468645000000001E-10</v>
      </c>
      <c r="AP1442" s="176">
        <v>2.0638713999999999E-2</v>
      </c>
      <c r="AQ1442" s="193">
        <v>1.9197738E-7</v>
      </c>
      <c r="AR1442" s="193">
        <v>5.7924208000000002E-10</v>
      </c>
      <c r="AS1442" s="193">
        <v>1.5825721000000001E-14</v>
      </c>
      <c r="AT1442" s="193">
        <v>0</v>
      </c>
      <c r="AU1442" s="193">
        <v>0</v>
      </c>
      <c r="AV1442" s="193">
        <v>7.9214845999999996E-11</v>
      </c>
      <c r="AW1442" s="193">
        <v>8.0210143999999995E-8</v>
      </c>
      <c r="AX1442" s="193">
        <v>1.8064849000000001E-11</v>
      </c>
      <c r="AY1442" s="193">
        <v>6.7363694999999995E-11</v>
      </c>
      <c r="AZ1442" s="193">
        <v>0</v>
      </c>
      <c r="BA1442" s="193">
        <v>0</v>
      </c>
      <c r="BB1442" s="193">
        <v>0</v>
      </c>
      <c r="BC1442" s="193">
        <v>0</v>
      </c>
      <c r="BD1442" s="193">
        <v>0</v>
      </c>
      <c r="BE1442" s="193">
        <v>0</v>
      </c>
      <c r="BF1442" s="193">
        <v>0</v>
      </c>
      <c r="BG1442" s="193">
        <v>0</v>
      </c>
      <c r="BH1442" s="193">
        <v>1.0445643E-6</v>
      </c>
      <c r="BI1442" s="193">
        <v>2.0637669000000001E-2</v>
      </c>
      <c r="BJ1442" s="193">
        <v>0</v>
      </c>
      <c r="BK1442" s="193">
        <v>0</v>
      </c>
      <c r="BL1442" s="193">
        <v>0</v>
      </c>
      <c r="BM1442"/>
      <c r="BN1442" s="164">
        <v>1.1482581000000001E-5</v>
      </c>
      <c r="BO1442" s="164">
        <v>4.6442567E-7</v>
      </c>
      <c r="BP1442" s="164">
        <v>5.7681450999999996E-6</v>
      </c>
      <c r="BQ1442" s="164">
        <v>1.4073452E-9</v>
      </c>
      <c r="BR1442" s="164">
        <v>1.6595821E-6</v>
      </c>
      <c r="BS1442" s="164">
        <v>0</v>
      </c>
      <c r="BT1442" s="164">
        <v>0</v>
      </c>
      <c r="BU1442" s="164">
        <v>0</v>
      </c>
      <c r="BV1442" s="164">
        <v>0</v>
      </c>
      <c r="BW1442" s="164">
        <v>4.2931302000000001E-9</v>
      </c>
      <c r="BX1442" s="164">
        <v>0</v>
      </c>
      <c r="BY1442" s="164">
        <v>0</v>
      </c>
      <c r="BZ1442" s="164">
        <v>0</v>
      </c>
      <c r="CA1442" s="164">
        <v>5.9521544000000003E-7</v>
      </c>
      <c r="CB1442" s="164">
        <v>2.9895118999999999E-6</v>
      </c>
      <c r="CC1442" s="164">
        <v>3.4555752000000001E-14</v>
      </c>
      <c r="CD1442" s="164">
        <v>0</v>
      </c>
      <c r="CE1442"/>
      <c r="CF1442" s="330">
        <v>0</v>
      </c>
      <c r="CG1442" s="330">
        <v>0.20687216999999999</v>
      </c>
      <c r="CH1442" s="330">
        <v>0</v>
      </c>
      <c r="CI1442" s="330">
        <v>3.1775328000000001E-4</v>
      </c>
      <c r="CJ1442" s="330">
        <v>1.6330774000000001E-4</v>
      </c>
      <c r="CK1442" s="330">
        <v>0</v>
      </c>
      <c r="CL1442" s="330">
        <v>0</v>
      </c>
      <c r="CM1442" s="330">
        <v>5.4997024999999997E-5</v>
      </c>
      <c r="CN1442" s="330">
        <v>0</v>
      </c>
      <c r="CO1442" s="330">
        <v>0.34963518999999998</v>
      </c>
      <c r="CP1442"/>
      <c r="CQ1442">
        <v>3.1030826000000001E-2</v>
      </c>
      <c r="CR1442">
        <v>9.9702641999999987E-3</v>
      </c>
      <c r="CS1442">
        <v>5.5874892000000002E-3</v>
      </c>
      <c r="CT1442">
        <v>5.5874892000000002E-3</v>
      </c>
      <c r="CU1442">
        <v>2.7249502999999999E-5</v>
      </c>
      <c r="CV1442" s="134"/>
      <c r="CW1442" s="384"/>
      <c r="CZ1442" s="11"/>
      <c r="DA1442" s="236"/>
      <c r="DB1442" s="263"/>
      <c r="DC1442"/>
      <c r="DD1442"/>
      <c r="DE1442"/>
      <c r="DF1442"/>
      <c r="DG1442"/>
      <c r="DH1442"/>
      <c r="DI1442"/>
      <c r="DJ1442"/>
      <c r="DK1442"/>
      <c r="DL1442"/>
    </row>
    <row r="1443" spans="1:116" ht="14.4" x14ac:dyDescent="0.3">
      <c r="A1443" t="s">
        <v>7320</v>
      </c>
      <c r="B1443" s="113" t="s">
        <v>2663</v>
      </c>
      <c r="C1443" s="182" t="s">
        <v>2776</v>
      </c>
      <c r="D1443" s="40" t="s">
        <v>2662</v>
      </c>
      <c r="E1443" s="181" t="s">
        <v>1318</v>
      </c>
      <c r="F1443" s="184" t="s">
        <v>4682</v>
      </c>
      <c r="G1443" s="184">
        <v>5.0747428551E-2</v>
      </c>
      <c r="H1443" s="184">
        <v>3.8167990000000001E-3</v>
      </c>
      <c r="I1443" s="184">
        <v>4.9762804999999993E-3</v>
      </c>
      <c r="J1443" s="328">
        <v>3.6585051000000002E-5</v>
      </c>
      <c r="K1443" s="184">
        <v>4.1917764000000003E-2</v>
      </c>
      <c r="L1443" s="184">
        <v>3.0087922999999998E-3</v>
      </c>
      <c r="M1443" s="184">
        <v>1.9674881999999999E-3</v>
      </c>
      <c r="N1443" s="184">
        <v>2.2708770000000001E-3</v>
      </c>
      <c r="O1443" s="184">
        <v>1.5459219999999999E-3</v>
      </c>
      <c r="P1443" s="331">
        <v>0</v>
      </c>
      <c r="Q1443" s="184">
        <v>0</v>
      </c>
      <c r="R1443" s="331">
        <v>0</v>
      </c>
      <c r="S1443" s="331">
        <v>3.6585051000000002E-5</v>
      </c>
      <c r="T1443" s="331">
        <v>0</v>
      </c>
      <c r="U1443" s="184">
        <v>0</v>
      </c>
      <c r="V1443" s="184">
        <v>0</v>
      </c>
      <c r="W1443" s="184">
        <v>0</v>
      </c>
      <c r="X1443" s="184">
        <v>0</v>
      </c>
      <c r="Y1443"/>
      <c r="Z1443" s="288">
        <v>0.27945176000000005</v>
      </c>
      <c r="AA1443"/>
      <c r="AB1443" s="164">
        <v>3.2926373999999998</v>
      </c>
      <c r="AC1443" s="164">
        <v>3.1666452</v>
      </c>
      <c r="AD1443" s="164">
        <v>0</v>
      </c>
      <c r="AE1443" s="164">
        <v>0</v>
      </c>
      <c r="AF1443" s="164">
        <v>0</v>
      </c>
      <c r="AG1443" s="164">
        <v>0.11440670999999999</v>
      </c>
      <c r="AH1443" s="164">
        <v>1.1585488999999999E-2</v>
      </c>
      <c r="AI1443"/>
      <c r="AJ1443" s="185">
        <v>5.9246513999999997E-3</v>
      </c>
      <c r="AK1443" s="185">
        <v>5.6425707999999998E-3</v>
      </c>
      <c r="AL1443" s="185">
        <v>2.3254763E-4</v>
      </c>
      <c r="AM1443" s="185">
        <v>4.9532939000000001E-5</v>
      </c>
      <c r="AN1443" s="176">
        <v>3.3828361999999998E-7</v>
      </c>
      <c r="AO1443" s="176">
        <v>8.6001342999999999E-10</v>
      </c>
      <c r="AP1443" s="176">
        <v>6.9373864000000004E-3</v>
      </c>
      <c r="AQ1443" s="192">
        <v>2.5933123E-7</v>
      </c>
      <c r="AR1443" s="192">
        <v>7.8246492E-10</v>
      </c>
      <c r="AS1443" s="192">
        <v>2.1378058999999999E-14</v>
      </c>
      <c r="AT1443" s="193">
        <v>0</v>
      </c>
      <c r="AU1443" s="193">
        <v>0</v>
      </c>
      <c r="AV1443" s="192">
        <v>6.0853566000000005E-11</v>
      </c>
      <c r="AW1443" s="192">
        <v>7.8891538999999998E-8</v>
      </c>
      <c r="AX1443" s="192">
        <v>1.3877582E-11</v>
      </c>
      <c r="AY1443" s="192">
        <v>6.3649550000000006E-11</v>
      </c>
      <c r="AZ1443" s="193">
        <v>0</v>
      </c>
      <c r="BA1443" s="193">
        <v>0</v>
      </c>
      <c r="BB1443" s="193">
        <v>0</v>
      </c>
      <c r="BC1443" s="193">
        <v>0</v>
      </c>
      <c r="BD1443" s="193">
        <v>0</v>
      </c>
      <c r="BE1443" s="193">
        <v>0</v>
      </c>
      <c r="BF1443" s="193">
        <v>0</v>
      </c>
      <c r="BG1443" s="193">
        <v>0</v>
      </c>
      <c r="BH1443" s="192">
        <v>1.402427E-6</v>
      </c>
      <c r="BI1443" s="193">
        <v>6.9359840000000001E-3</v>
      </c>
      <c r="BJ1443" s="193">
        <v>0</v>
      </c>
      <c r="BK1443" s="193">
        <v>0</v>
      </c>
      <c r="BL1443" s="193">
        <v>0</v>
      </c>
      <c r="BM1443"/>
      <c r="BN1443" s="186">
        <v>1.4266448000000001E-5</v>
      </c>
      <c r="BO1443" s="186">
        <v>4.3881923000000002E-7</v>
      </c>
      <c r="BP1443" s="186">
        <v>7.7918565000000001E-6</v>
      </c>
      <c r="BQ1443" s="164">
        <v>1.0811354E-9</v>
      </c>
      <c r="BR1443" s="186">
        <v>1.7451945999999999E-6</v>
      </c>
      <c r="BS1443" s="186">
        <v>0</v>
      </c>
      <c r="BT1443" s="164">
        <v>0</v>
      </c>
      <c r="BU1443" s="186">
        <v>0</v>
      </c>
      <c r="BV1443" s="164">
        <v>0</v>
      </c>
      <c r="BW1443" s="164">
        <v>3.2980216999999999E-9</v>
      </c>
      <c r="BX1443" s="164">
        <v>0</v>
      </c>
      <c r="BY1443" s="164">
        <v>0</v>
      </c>
      <c r="BZ1443" s="164">
        <v>0</v>
      </c>
      <c r="CA1443" s="186">
        <v>4.6257561000000001E-7</v>
      </c>
      <c r="CB1443" s="186">
        <v>3.8236227999999998E-6</v>
      </c>
      <c r="CC1443" s="186">
        <v>4.6394384999999998E-14</v>
      </c>
      <c r="CD1443" s="164">
        <v>0</v>
      </c>
      <c r="CE1443"/>
      <c r="CF1443" s="330">
        <v>0</v>
      </c>
      <c r="CG1443" s="330">
        <v>0.27945175999999999</v>
      </c>
      <c r="CH1443" s="330">
        <v>0</v>
      </c>
      <c r="CI1443" s="330">
        <v>3.0023373000000002E-4</v>
      </c>
      <c r="CJ1443" s="329">
        <v>1.3370345000000001E-4</v>
      </c>
      <c r="CK1443" s="330">
        <v>0</v>
      </c>
      <c r="CL1443" s="330">
        <v>0</v>
      </c>
      <c r="CM1443" s="329">
        <v>5.6899284000000002E-5</v>
      </c>
      <c r="CN1443" s="330">
        <v>0</v>
      </c>
      <c r="CO1443" s="330">
        <v>7.7705528999999995E-2</v>
      </c>
      <c r="CP1443"/>
      <c r="CQ1443">
        <v>4.1917764000000003E-2</v>
      </c>
      <c r="CR1443">
        <v>8.7930794999999985E-3</v>
      </c>
      <c r="CS1443">
        <v>4.9762804999999993E-3</v>
      </c>
      <c r="CT1443">
        <v>4.9762804999999993E-3</v>
      </c>
      <c r="CU1443">
        <v>3.6585051000000002E-5</v>
      </c>
      <c r="CV1443" s="134"/>
      <c r="CW1443" s="384"/>
      <c r="CZ1443" s="11"/>
      <c r="DA1443" s="236"/>
      <c r="DB1443" s="263"/>
      <c r="DC1443"/>
      <c r="DD1443"/>
      <c r="DE1443"/>
      <c r="DF1443"/>
      <c r="DG1443"/>
      <c r="DH1443"/>
      <c r="DI1443"/>
      <c r="DJ1443"/>
      <c r="DK1443"/>
      <c r="DL1443"/>
    </row>
    <row r="1444" spans="1:116" ht="14.4" x14ac:dyDescent="0.3">
      <c r="A1444" t="s">
        <v>7321</v>
      </c>
      <c r="B1444" s="113" t="s">
        <v>2663</v>
      </c>
      <c r="C1444" s="182" t="s">
        <v>2777</v>
      </c>
      <c r="D1444" s="40" t="s">
        <v>2662</v>
      </c>
      <c r="E1444" s="181" t="s">
        <v>1318</v>
      </c>
      <c r="F1444" s="184" t="s">
        <v>4683</v>
      </c>
      <c r="G1444" s="184">
        <v>2.3874075960000001E-2</v>
      </c>
      <c r="H1444" s="184">
        <v>1.7851809900000001E-3</v>
      </c>
      <c r="I1444" s="184">
        <v>2.2151553399999998E-3</v>
      </c>
      <c r="J1444" s="328">
        <v>1.5160862999999999E-4</v>
      </c>
      <c r="K1444" s="184">
        <v>1.9722131E-2</v>
      </c>
      <c r="L1444" s="331">
        <v>1.2938193E-3</v>
      </c>
      <c r="M1444" s="331">
        <v>9.2133603999999998E-4</v>
      </c>
      <c r="N1444" s="331">
        <v>1.0634189000000001E-3</v>
      </c>
      <c r="O1444" s="331">
        <v>7.2176209E-4</v>
      </c>
      <c r="P1444" s="331">
        <v>0</v>
      </c>
      <c r="Q1444" s="184">
        <v>0</v>
      </c>
      <c r="R1444" s="184">
        <v>0</v>
      </c>
      <c r="S1444" s="331">
        <v>1.5160862999999999E-4</v>
      </c>
      <c r="T1444" s="331">
        <v>0</v>
      </c>
      <c r="U1444" s="331">
        <v>0</v>
      </c>
      <c r="V1444" s="184">
        <v>0</v>
      </c>
      <c r="W1444" s="184">
        <v>0</v>
      </c>
      <c r="X1444" s="331">
        <v>0</v>
      </c>
      <c r="Y1444"/>
      <c r="Z1444" s="288">
        <v>0.13148087333333333</v>
      </c>
      <c r="AA1444"/>
      <c r="AB1444" s="164">
        <v>2.1911176000000001</v>
      </c>
      <c r="AC1444" s="164">
        <v>1.460407</v>
      </c>
      <c r="AD1444" s="164">
        <v>0</v>
      </c>
      <c r="AE1444" s="164">
        <v>0</v>
      </c>
      <c r="AF1444" s="164">
        <v>0</v>
      </c>
      <c r="AG1444" s="164">
        <v>9.7625296E-2</v>
      </c>
      <c r="AH1444" s="164">
        <v>0.63308534000000005</v>
      </c>
      <c r="AI1444"/>
      <c r="AJ1444" s="185">
        <v>2.7438834E-3</v>
      </c>
      <c r="AK1444" s="185">
        <v>2.6164438999999999E-3</v>
      </c>
      <c r="AL1444" s="185">
        <v>1.0870764000000001E-4</v>
      </c>
      <c r="AM1444" s="185">
        <v>1.8731949E-5</v>
      </c>
      <c r="AN1444" s="176">
        <v>1.5686114E-7</v>
      </c>
      <c r="AO1444" s="176">
        <v>4.0202529000000001E-10</v>
      </c>
      <c r="AP1444" s="176">
        <v>2.6235223000000002E-3</v>
      </c>
      <c r="AQ1444" s="192">
        <v>1.2201425E-7</v>
      </c>
      <c r="AR1444" s="192">
        <v>3.6814643999999998E-10</v>
      </c>
      <c r="AS1444" s="192">
        <v>1.0058286999999999E-14</v>
      </c>
      <c r="AT1444" s="193">
        <v>0</v>
      </c>
      <c r="AU1444" s="193">
        <v>0</v>
      </c>
      <c r="AV1444" s="192">
        <v>2.8496845E-11</v>
      </c>
      <c r="AW1444" s="192">
        <v>3.4818398000000002E-8</v>
      </c>
      <c r="AX1444" s="192">
        <v>6.4986708000000003E-12</v>
      </c>
      <c r="AY1444" s="192">
        <v>2.7370123000000001E-11</v>
      </c>
      <c r="AZ1444" s="193">
        <v>0</v>
      </c>
      <c r="BA1444" s="193">
        <v>0</v>
      </c>
      <c r="BB1444" s="193">
        <v>0</v>
      </c>
      <c r="BC1444" s="193">
        <v>0</v>
      </c>
      <c r="BD1444" s="193">
        <v>0</v>
      </c>
      <c r="BE1444" s="193">
        <v>0</v>
      </c>
      <c r="BF1444" s="193">
        <v>0</v>
      </c>
      <c r="BG1444" s="193">
        <v>0</v>
      </c>
      <c r="BH1444" s="192">
        <v>5.8116641000000004E-6</v>
      </c>
      <c r="BI1444" s="193">
        <v>2.6177105999999999E-3</v>
      </c>
      <c r="BJ1444" s="193">
        <v>0</v>
      </c>
      <c r="BK1444" s="193">
        <v>0</v>
      </c>
      <c r="BL1444" s="193">
        <v>0</v>
      </c>
      <c r="BM1444"/>
      <c r="BN1444" s="186">
        <v>6.6371782000000003E-6</v>
      </c>
      <c r="BO1444" s="186">
        <v>1.8869789999999999E-7</v>
      </c>
      <c r="BP1444" s="186">
        <v>3.6660355000000002E-6</v>
      </c>
      <c r="BQ1444" s="164">
        <v>5.0628007999999998E-10</v>
      </c>
      <c r="BR1444" s="186">
        <v>8.0147188000000003E-7</v>
      </c>
      <c r="BS1444" s="186">
        <v>0</v>
      </c>
      <c r="BT1444" s="164">
        <v>0</v>
      </c>
      <c r="BU1444" s="186">
        <v>0</v>
      </c>
      <c r="BV1444" s="164">
        <v>0</v>
      </c>
      <c r="BW1444" s="164">
        <v>1.5444159000000001E-9</v>
      </c>
      <c r="BX1444" s="164">
        <v>0</v>
      </c>
      <c r="BY1444" s="164">
        <v>0</v>
      </c>
      <c r="BZ1444" s="164">
        <v>0</v>
      </c>
      <c r="CA1444" s="186">
        <v>2.1552726999999999E-7</v>
      </c>
      <c r="CB1444" s="186">
        <v>1.7633947999999999E-6</v>
      </c>
      <c r="CC1444" s="186">
        <v>1.9225856000000001E-13</v>
      </c>
      <c r="CD1444" s="164">
        <v>0</v>
      </c>
      <c r="CE1444"/>
      <c r="CF1444" s="330">
        <v>0</v>
      </c>
      <c r="CG1444" s="330">
        <v>0.13148087</v>
      </c>
      <c r="CH1444" s="330">
        <v>0</v>
      </c>
      <c r="CI1444" s="330">
        <v>1.2910436E-4</v>
      </c>
      <c r="CJ1444" s="329">
        <v>6.2610695999999996E-5</v>
      </c>
      <c r="CK1444" s="330">
        <v>0</v>
      </c>
      <c r="CL1444" s="330">
        <v>0</v>
      </c>
      <c r="CM1444" s="329">
        <v>2.5888764E-5</v>
      </c>
      <c r="CN1444" s="330">
        <v>0</v>
      </c>
      <c r="CO1444" s="330">
        <v>2.7554848999999999E-2</v>
      </c>
      <c r="CP1444"/>
      <c r="CQ1444">
        <v>1.9722131E-2</v>
      </c>
      <c r="CR1444">
        <v>4.0003363299999997E-3</v>
      </c>
      <c r="CS1444">
        <v>2.2151553399999998E-3</v>
      </c>
      <c r="CT1444">
        <v>2.2151553399999998E-3</v>
      </c>
      <c r="CU1444">
        <v>1.5160862999999999E-4</v>
      </c>
      <c r="CV1444" s="134"/>
      <c r="CW1444" s="384"/>
      <c r="CZ1444" s="11"/>
      <c r="DA1444" s="236"/>
      <c r="DB1444" s="263"/>
      <c r="DC1444"/>
      <c r="DD1444"/>
      <c r="DE1444"/>
      <c r="DF1444"/>
      <c r="DG1444"/>
      <c r="DH1444"/>
      <c r="DI1444"/>
      <c r="DJ1444"/>
      <c r="DK1444"/>
      <c r="DL1444"/>
    </row>
    <row r="1445" spans="1:116" ht="14.4" x14ac:dyDescent="0.3">
      <c r="A1445" t="s">
        <v>7322</v>
      </c>
      <c r="B1445" s="113" t="s">
        <v>2663</v>
      </c>
      <c r="C1445" s="182" t="s">
        <v>2778</v>
      </c>
      <c r="D1445" s="40" t="s">
        <v>2662</v>
      </c>
      <c r="E1445" s="181" t="s">
        <v>1318</v>
      </c>
      <c r="F1445" s="184" t="s">
        <v>4684</v>
      </c>
      <c r="G1445" s="184">
        <v>4.9919172900000003E-2</v>
      </c>
      <c r="H1445" s="184">
        <v>3.2696012000000001E-3</v>
      </c>
      <c r="I1445" s="184">
        <v>9.3292297000000003E-3</v>
      </c>
      <c r="J1445" s="328">
        <v>0</v>
      </c>
      <c r="K1445" s="184">
        <v>3.7320341999999999E-2</v>
      </c>
      <c r="L1445" s="331">
        <v>7.7826984000000004E-3</v>
      </c>
      <c r="M1445" s="331">
        <v>1.5465313E-3</v>
      </c>
      <c r="N1445" s="331">
        <v>1.7908345E-3</v>
      </c>
      <c r="O1445" s="331">
        <v>1.4787667000000001E-3</v>
      </c>
      <c r="P1445" s="331">
        <v>0</v>
      </c>
      <c r="Q1445" s="331">
        <v>0</v>
      </c>
      <c r="R1445" s="331">
        <v>0</v>
      </c>
      <c r="S1445" s="331">
        <v>0</v>
      </c>
      <c r="T1445" s="184">
        <v>0</v>
      </c>
      <c r="U1445" s="184">
        <v>0</v>
      </c>
      <c r="V1445" s="184">
        <v>0</v>
      </c>
      <c r="W1445" s="184">
        <v>0</v>
      </c>
      <c r="X1445" s="331">
        <v>0</v>
      </c>
      <c r="Y1445"/>
      <c r="Z1445" s="288">
        <v>0.24880228000000001</v>
      </c>
      <c r="AA1445"/>
      <c r="AB1445" s="164">
        <v>3.4894500000000002</v>
      </c>
      <c r="AC1445" s="164">
        <v>3.4894500000000002</v>
      </c>
      <c r="AD1445" s="164">
        <v>0</v>
      </c>
      <c r="AE1445" s="164">
        <v>0</v>
      </c>
      <c r="AF1445" s="164">
        <v>0</v>
      </c>
      <c r="AG1445" s="164">
        <v>0</v>
      </c>
      <c r="AH1445" s="164">
        <v>0</v>
      </c>
      <c r="AI1445"/>
      <c r="AJ1445" s="185">
        <v>7.0814983E-3</v>
      </c>
      <c r="AK1445" s="185">
        <v>6.5964954999999997E-3</v>
      </c>
      <c r="AL1445" s="185">
        <v>2.3585602999999999E-4</v>
      </c>
      <c r="AM1445" s="187">
        <v>2.4914673000000001E-4</v>
      </c>
      <c r="AN1445" s="176">
        <v>3.9547335000000001E-7</v>
      </c>
      <c r="AO1445" s="176">
        <v>8.7224864E-10</v>
      </c>
      <c r="AP1445" s="176">
        <v>3.4894500000000002E-2</v>
      </c>
      <c r="AQ1445" s="192">
        <v>2.3088852E-7</v>
      </c>
      <c r="AR1445" s="192">
        <v>6.9664639000000002E-10</v>
      </c>
      <c r="AS1445" s="192">
        <v>1.9033375E-14</v>
      </c>
      <c r="AT1445" s="193">
        <v>0</v>
      </c>
      <c r="AU1445" s="193">
        <v>0</v>
      </c>
      <c r="AV1445" s="192">
        <v>4.7989681999999998E-11</v>
      </c>
      <c r="AW1445" s="192">
        <v>1.6453685E-7</v>
      </c>
      <c r="AX1445" s="192">
        <v>1.0943988E-11</v>
      </c>
      <c r="AY1445" s="192">
        <v>1.6463922999999999E-10</v>
      </c>
      <c r="AZ1445" s="193">
        <v>0</v>
      </c>
      <c r="BA1445" s="193">
        <v>0</v>
      </c>
      <c r="BB1445" s="193">
        <v>0</v>
      </c>
      <c r="BC1445" s="193">
        <v>0</v>
      </c>
      <c r="BD1445" s="193">
        <v>0</v>
      </c>
      <c r="BE1445" s="193">
        <v>0</v>
      </c>
      <c r="BF1445" s="193">
        <v>0</v>
      </c>
      <c r="BG1445" s="193">
        <v>0</v>
      </c>
      <c r="BH1445" s="192">
        <v>0</v>
      </c>
      <c r="BI1445" s="193">
        <v>3.4894500000000002E-2</v>
      </c>
      <c r="BJ1445" s="193">
        <v>0</v>
      </c>
      <c r="BK1445" s="193">
        <v>0</v>
      </c>
      <c r="BL1445" s="193">
        <v>0</v>
      </c>
      <c r="BM1445"/>
      <c r="BN1445" s="186">
        <v>1.4963815E-5</v>
      </c>
      <c r="BO1445" s="186">
        <v>1.1350726000000001E-6</v>
      </c>
      <c r="BP1445" s="186">
        <v>6.9372677999999997E-6</v>
      </c>
      <c r="BQ1445" s="164">
        <v>8.5259331999999995E-10</v>
      </c>
      <c r="BR1445" s="186">
        <v>2.2586130999999999E-6</v>
      </c>
      <c r="BS1445" s="186">
        <v>0</v>
      </c>
      <c r="BT1445" s="164">
        <v>0</v>
      </c>
      <c r="BU1445" s="186">
        <v>0</v>
      </c>
      <c r="BV1445" s="164">
        <v>0</v>
      </c>
      <c r="BW1445" s="164">
        <v>2.6008502999999999E-9</v>
      </c>
      <c r="BX1445" s="164">
        <v>0</v>
      </c>
      <c r="BY1445" s="164">
        <v>0</v>
      </c>
      <c r="BZ1445" s="164">
        <v>0</v>
      </c>
      <c r="CA1445" s="186">
        <v>4.1600887999999999E-7</v>
      </c>
      <c r="CB1445" s="186">
        <v>4.2133993999999997E-6</v>
      </c>
      <c r="CC1445" s="186">
        <v>0</v>
      </c>
      <c r="CD1445" s="164">
        <v>0</v>
      </c>
      <c r="CE1445"/>
      <c r="CF1445" s="330">
        <v>0</v>
      </c>
      <c r="CG1445" s="330">
        <v>0.24880227999999999</v>
      </c>
      <c r="CH1445" s="330">
        <v>0</v>
      </c>
      <c r="CI1445" s="330">
        <v>7.7660014999999995E-4</v>
      </c>
      <c r="CJ1445" s="329">
        <v>1.0509672999999999E-4</v>
      </c>
      <c r="CK1445" s="330">
        <v>0</v>
      </c>
      <c r="CL1445" s="330">
        <v>0</v>
      </c>
      <c r="CM1445" s="329">
        <v>8.4335865999999994E-5</v>
      </c>
      <c r="CN1445" s="330">
        <v>0</v>
      </c>
      <c r="CO1445" s="330">
        <v>0.47403849999999997</v>
      </c>
      <c r="CP1445"/>
      <c r="CQ1445">
        <v>3.7320341999999999E-2</v>
      </c>
      <c r="CR1445">
        <v>1.25988309E-2</v>
      </c>
      <c r="CS1445">
        <v>9.3292297000000003E-3</v>
      </c>
      <c r="CT1445">
        <v>9.3292297000000003E-3</v>
      </c>
      <c r="CU1445">
        <v>0</v>
      </c>
      <c r="CV1445" s="134"/>
      <c r="CW1445" s="384"/>
      <c r="CZ1445" s="11"/>
      <c r="DA1445" s="236"/>
      <c r="DB1445" s="263"/>
      <c r="DC1445"/>
      <c r="DD1445"/>
      <c r="DE1445"/>
      <c r="DF1445"/>
      <c r="DG1445"/>
      <c r="DH1445"/>
      <c r="DI1445"/>
      <c r="DJ1445"/>
      <c r="DK1445"/>
      <c r="DL1445"/>
    </row>
    <row r="1446" spans="1:116" ht="14.4" x14ac:dyDescent="0.3">
      <c r="A1446" t="s">
        <v>7323</v>
      </c>
      <c r="B1446" s="113" t="s">
        <v>2663</v>
      </c>
      <c r="C1446" s="182" t="s">
        <v>2779</v>
      </c>
      <c r="D1446" s="40" t="s">
        <v>2662</v>
      </c>
      <c r="E1446" s="181" t="s">
        <v>1318</v>
      </c>
      <c r="F1446" s="184" t="s">
        <v>4685</v>
      </c>
      <c r="G1446" s="184">
        <v>4.3785221557000001E-2</v>
      </c>
      <c r="H1446" s="184">
        <v>3.3281296999999998E-3</v>
      </c>
      <c r="I1446" s="184">
        <v>4.6432798000000004E-3</v>
      </c>
      <c r="J1446" s="328">
        <v>7.1841056999999995E-5</v>
      </c>
      <c r="K1446" s="331">
        <v>3.5741970999999997E-2</v>
      </c>
      <c r="L1446" s="331">
        <v>2.9284568000000001E-3</v>
      </c>
      <c r="M1446" s="331">
        <v>1.7148230000000001E-3</v>
      </c>
      <c r="N1446" s="331">
        <v>1.9895816E-3</v>
      </c>
      <c r="O1446" s="184">
        <v>1.3385481E-3</v>
      </c>
      <c r="P1446" s="331">
        <v>0</v>
      </c>
      <c r="Q1446" s="184">
        <v>0</v>
      </c>
      <c r="R1446" s="184">
        <v>0</v>
      </c>
      <c r="S1446" s="331">
        <v>7.1841056999999995E-5</v>
      </c>
      <c r="T1446" s="184">
        <v>0</v>
      </c>
      <c r="U1446" s="184">
        <v>0</v>
      </c>
      <c r="V1446" s="184">
        <v>0</v>
      </c>
      <c r="W1446" s="184">
        <v>0</v>
      </c>
      <c r="X1446" s="184">
        <v>0</v>
      </c>
      <c r="Y1446"/>
      <c r="Z1446" s="288">
        <v>0.23827980666666665</v>
      </c>
      <c r="AA1446"/>
      <c r="AB1446" s="164">
        <v>2.9981021000000001</v>
      </c>
      <c r="AC1446" s="164">
        <v>2.7489924000000001</v>
      </c>
      <c r="AD1446" s="164">
        <v>0</v>
      </c>
      <c r="AE1446" s="164">
        <v>0</v>
      </c>
      <c r="AF1446" s="164">
        <v>3.7306771E-3</v>
      </c>
      <c r="AG1446" s="164">
        <v>0.22988717</v>
      </c>
      <c r="AH1446" s="164">
        <v>1.5491794999999999E-2</v>
      </c>
      <c r="AI1446"/>
      <c r="AJ1446" s="185">
        <v>5.1872608000000002E-3</v>
      </c>
      <c r="AK1446" s="185">
        <v>4.9265502000000001E-3</v>
      </c>
      <c r="AL1446" s="185">
        <v>2.0045031999999999E-4</v>
      </c>
      <c r="AM1446" s="187">
        <v>6.0260305999999999E-5</v>
      </c>
      <c r="AN1446" s="176">
        <v>2.9535673000000002E-7</v>
      </c>
      <c r="AO1446" s="176">
        <v>7.4131033999999996E-10</v>
      </c>
      <c r="AP1446" s="176">
        <v>8.4398187000000006E-3</v>
      </c>
      <c r="AQ1446" s="192">
        <v>2.2112366E-7</v>
      </c>
      <c r="AR1446" s="192">
        <v>6.6718345999999997E-10</v>
      </c>
      <c r="AS1446" s="192">
        <v>1.8228404999999998E-14</v>
      </c>
      <c r="AT1446" s="193">
        <v>0</v>
      </c>
      <c r="AU1446" s="193">
        <v>0</v>
      </c>
      <c r="AV1446" s="192">
        <v>5.3315586000000001E-11</v>
      </c>
      <c r="AW1446" s="192">
        <v>7.4179748999999996E-8</v>
      </c>
      <c r="AX1446" s="192">
        <v>1.2158554E-11</v>
      </c>
      <c r="AY1446" s="192">
        <v>6.1950092000000005E-11</v>
      </c>
      <c r="AZ1446" s="193">
        <v>0</v>
      </c>
      <c r="BA1446" s="193">
        <v>0</v>
      </c>
      <c r="BB1446" s="193">
        <v>0</v>
      </c>
      <c r="BC1446" s="193">
        <v>0</v>
      </c>
      <c r="BD1446" s="193">
        <v>0</v>
      </c>
      <c r="BE1446" s="193">
        <v>0</v>
      </c>
      <c r="BF1446" s="193">
        <v>0</v>
      </c>
      <c r="BG1446" s="193">
        <v>0</v>
      </c>
      <c r="BH1446" s="192">
        <v>2.7539071999999999E-6</v>
      </c>
      <c r="BI1446" s="193">
        <v>8.4370647999999996E-3</v>
      </c>
      <c r="BJ1446" s="193">
        <v>0</v>
      </c>
      <c r="BK1446" s="193">
        <v>0</v>
      </c>
      <c r="BL1446" s="193">
        <v>0</v>
      </c>
      <c r="BM1446"/>
      <c r="BN1446" s="186">
        <v>1.234529E-5</v>
      </c>
      <c r="BO1446" s="186">
        <v>4.2710264999999998E-7</v>
      </c>
      <c r="BP1446" s="186">
        <v>6.6438733000000002E-6</v>
      </c>
      <c r="BQ1446" s="164">
        <v>9.4721428999999996E-10</v>
      </c>
      <c r="BR1446" s="186">
        <v>1.5499270000000001E-6</v>
      </c>
      <c r="BS1446" s="186">
        <v>0</v>
      </c>
      <c r="BT1446" s="164">
        <v>0</v>
      </c>
      <c r="BU1446" s="186">
        <v>0</v>
      </c>
      <c r="BV1446" s="164">
        <v>0</v>
      </c>
      <c r="BW1446" s="164">
        <v>2.8894930999999999E-9</v>
      </c>
      <c r="BX1446" s="164">
        <v>0</v>
      </c>
      <c r="BY1446" s="164">
        <v>0</v>
      </c>
      <c r="BZ1446" s="164">
        <v>0</v>
      </c>
      <c r="CA1446" s="186">
        <v>4.0804390999999999E-7</v>
      </c>
      <c r="CB1446" s="186">
        <v>3.3125062000000001E-6</v>
      </c>
      <c r="CC1446" s="186">
        <v>9.1103377000000002E-14</v>
      </c>
      <c r="CD1446" s="164">
        <v>0</v>
      </c>
      <c r="CE1446"/>
      <c r="CF1446" s="330">
        <v>0</v>
      </c>
      <c r="CG1446" s="330">
        <v>0.23827981000000001</v>
      </c>
      <c r="CH1446" s="330">
        <v>0</v>
      </c>
      <c r="CI1446" s="330">
        <v>2.9221740999999999E-4</v>
      </c>
      <c r="CJ1446" s="329">
        <v>1.1653323000000001E-4</v>
      </c>
      <c r="CK1446" s="330">
        <v>0</v>
      </c>
      <c r="CL1446" s="330">
        <v>0</v>
      </c>
      <c r="CM1446" s="329">
        <v>5.1237981000000001E-5</v>
      </c>
      <c r="CN1446" s="330">
        <v>0</v>
      </c>
      <c r="CO1446" s="330">
        <v>0.10559713</v>
      </c>
      <c r="CP1446"/>
      <c r="CQ1446">
        <v>3.5741970999999997E-2</v>
      </c>
      <c r="CR1446">
        <v>7.9714095000000002E-3</v>
      </c>
      <c r="CS1446">
        <v>4.6432798000000004E-3</v>
      </c>
      <c r="CT1446">
        <v>4.6432798000000004E-3</v>
      </c>
      <c r="CU1446">
        <v>7.1841056999999995E-5</v>
      </c>
      <c r="CV1446" s="134"/>
      <c r="CW1446" s="384"/>
      <c r="CZ1446" s="11"/>
      <c r="DA1446" s="236"/>
      <c r="DB1446" s="263"/>
      <c r="DC1446"/>
      <c r="DD1446"/>
      <c r="DE1446"/>
      <c r="DF1446"/>
      <c r="DG1446"/>
      <c r="DH1446"/>
      <c r="DI1446"/>
      <c r="DJ1446"/>
      <c r="DK1446"/>
      <c r="DL1446"/>
    </row>
    <row r="1447" spans="1:116" ht="14.4" x14ac:dyDescent="0.3">
      <c r="A1447" t="s">
        <v>7324</v>
      </c>
      <c r="B1447" s="113" t="s">
        <v>2663</v>
      </c>
      <c r="C1447" s="182" t="s">
        <v>2780</v>
      </c>
      <c r="D1447" s="40" t="s">
        <v>2662</v>
      </c>
      <c r="E1447" s="181" t="s">
        <v>1318</v>
      </c>
      <c r="F1447" s="184" t="s">
        <v>4686</v>
      </c>
      <c r="G1447" s="184">
        <v>7.9020895499999997E-3</v>
      </c>
      <c r="H1447" s="184">
        <v>8.110253899999999E-4</v>
      </c>
      <c r="I1447" s="184">
        <v>1.04034924E-3</v>
      </c>
      <c r="J1447" s="328">
        <v>1.8493042000000001E-4</v>
      </c>
      <c r="K1447" s="184">
        <v>5.8657845000000004E-3</v>
      </c>
      <c r="L1447" s="184">
        <v>6.0013256000000001E-4</v>
      </c>
      <c r="M1447" s="184">
        <v>4.4021667999999999E-4</v>
      </c>
      <c r="N1447" s="184">
        <v>5.4085457999999997E-4</v>
      </c>
      <c r="O1447" s="184">
        <v>2.7017080999999999E-4</v>
      </c>
      <c r="P1447" s="331">
        <v>0</v>
      </c>
      <c r="Q1447" s="184">
        <v>0</v>
      </c>
      <c r="R1447" s="331">
        <v>0</v>
      </c>
      <c r="S1447" s="331">
        <v>1.8493042000000001E-4</v>
      </c>
      <c r="T1447" s="331">
        <v>0</v>
      </c>
      <c r="U1447" s="331">
        <v>0</v>
      </c>
      <c r="V1447" s="184">
        <v>0</v>
      </c>
      <c r="W1447" s="184">
        <v>0</v>
      </c>
      <c r="X1447" s="184">
        <v>0</v>
      </c>
      <c r="Y1447"/>
      <c r="Z1447" s="288">
        <v>3.9105230000000005E-2</v>
      </c>
      <c r="AA1447"/>
      <c r="AB1447" s="164">
        <v>1.4487061999999999</v>
      </c>
      <c r="AC1447" s="164">
        <v>0.46654265</v>
      </c>
      <c r="AD1447" s="164">
        <v>0</v>
      </c>
      <c r="AE1447" s="164">
        <v>0</v>
      </c>
      <c r="AF1447" s="164">
        <v>2.2863952E-2</v>
      </c>
      <c r="AG1447" s="164">
        <v>4.3156152999999997E-3</v>
      </c>
      <c r="AH1447" s="164">
        <v>0.95498402000000004</v>
      </c>
      <c r="AI1447"/>
      <c r="AJ1447" s="185">
        <v>9.1874553000000005E-4</v>
      </c>
      <c r="AK1447" s="185">
        <v>8.5803534999999995E-4</v>
      </c>
      <c r="AL1447" s="185">
        <v>3.3934760000000003E-5</v>
      </c>
      <c r="AM1447" s="187">
        <v>2.6775420999999999E-5</v>
      </c>
      <c r="AN1447" s="176">
        <v>5.1440968E-8</v>
      </c>
      <c r="AO1447" s="176">
        <v>1.2549837000000001E-10</v>
      </c>
      <c r="AP1447" s="176">
        <v>3.750059E-3</v>
      </c>
      <c r="AQ1447" s="192">
        <v>3.6289653999999998E-8</v>
      </c>
      <c r="AR1447" s="192">
        <v>1.0949464E-10</v>
      </c>
      <c r="AS1447" s="192">
        <v>2.9915500999999999E-15</v>
      </c>
      <c r="AT1447" s="193">
        <v>0</v>
      </c>
      <c r="AU1447" s="193">
        <v>0</v>
      </c>
      <c r="AV1447" s="192">
        <v>1.4493488999999999E-11</v>
      </c>
      <c r="AW1447" s="192">
        <v>1.5136821000000001E-8</v>
      </c>
      <c r="AX1447" s="192">
        <v>3.3052225000000002E-12</v>
      </c>
      <c r="AY1447" s="192">
        <v>1.2695515E-11</v>
      </c>
      <c r="AZ1447" s="193">
        <v>0</v>
      </c>
      <c r="BA1447" s="193">
        <v>0</v>
      </c>
      <c r="BB1447" s="193">
        <v>0</v>
      </c>
      <c r="BC1447" s="193">
        <v>0</v>
      </c>
      <c r="BD1447" s="193">
        <v>0</v>
      </c>
      <c r="BE1447" s="193">
        <v>0</v>
      </c>
      <c r="BF1447" s="193">
        <v>0</v>
      </c>
      <c r="BG1447" s="193">
        <v>0</v>
      </c>
      <c r="BH1447" s="192">
        <v>7.0889995999999996E-6</v>
      </c>
      <c r="BI1447" s="193">
        <v>3.74297E-3</v>
      </c>
      <c r="BJ1447" s="193">
        <v>0</v>
      </c>
      <c r="BK1447" s="193">
        <v>0</v>
      </c>
      <c r="BL1447" s="193">
        <v>0</v>
      </c>
      <c r="BM1447"/>
      <c r="BN1447" s="186">
        <v>2.1416568000000002E-6</v>
      </c>
      <c r="BO1447" s="186">
        <v>8.7526716000000002E-8</v>
      </c>
      <c r="BP1447" s="186">
        <v>1.0903575999999999E-6</v>
      </c>
      <c r="BQ1447" s="164">
        <v>2.5749392999999999E-10</v>
      </c>
      <c r="BR1447" s="186">
        <v>3.1392329000000002E-7</v>
      </c>
      <c r="BS1447" s="186">
        <v>0</v>
      </c>
      <c r="BT1447" s="164">
        <v>0</v>
      </c>
      <c r="BU1447" s="186">
        <v>0</v>
      </c>
      <c r="BV1447" s="164">
        <v>0</v>
      </c>
      <c r="BW1447" s="164">
        <v>7.8548956999999999E-10</v>
      </c>
      <c r="BX1447" s="164">
        <v>0</v>
      </c>
      <c r="BY1447" s="164">
        <v>0</v>
      </c>
      <c r="BZ1447" s="164">
        <v>0</v>
      </c>
      <c r="CA1447" s="186">
        <v>1.0906893000000001E-7</v>
      </c>
      <c r="CB1447" s="186">
        <v>5.3973711000000004E-7</v>
      </c>
      <c r="CC1447" s="186">
        <v>2.3451473000000002E-13</v>
      </c>
      <c r="CD1447" s="164">
        <v>0</v>
      </c>
      <c r="CE1447"/>
      <c r="CF1447" s="330">
        <v>0</v>
      </c>
      <c r="CG1447" s="330">
        <v>3.9105229999999998E-2</v>
      </c>
      <c r="CH1447" s="330">
        <v>0</v>
      </c>
      <c r="CI1447" s="330">
        <v>5.9884504999999999E-5</v>
      </c>
      <c r="CJ1447" s="329">
        <v>2.9915548E-5</v>
      </c>
      <c r="CK1447" s="330">
        <v>0</v>
      </c>
      <c r="CL1447" s="330">
        <v>0</v>
      </c>
      <c r="CM1447" s="329">
        <v>1.0397035E-5</v>
      </c>
      <c r="CN1447" s="330">
        <v>0</v>
      </c>
      <c r="CO1447" s="330">
        <v>6.3069632E-2</v>
      </c>
      <c r="CP1447"/>
      <c r="CQ1447">
        <v>5.8657845000000004E-3</v>
      </c>
      <c r="CR1447">
        <v>1.8513746299999999E-3</v>
      </c>
      <c r="CS1447">
        <v>1.04034924E-3</v>
      </c>
      <c r="CT1447">
        <v>1.04034924E-3</v>
      </c>
      <c r="CU1447">
        <v>1.8493042000000001E-4</v>
      </c>
      <c r="CV1447" s="134"/>
      <c r="CW1447" s="384"/>
      <c r="CZ1447" s="11"/>
      <c r="DA1447" s="236"/>
      <c r="DB1447" s="263"/>
      <c r="DC1447"/>
      <c r="DD1447"/>
      <c r="DE1447"/>
      <c r="DF1447"/>
      <c r="DG1447"/>
      <c r="DH1447"/>
      <c r="DI1447"/>
      <c r="DJ1447"/>
      <c r="DK1447"/>
      <c r="DL1447"/>
    </row>
    <row r="1448" spans="1:116" ht="14.4" x14ac:dyDescent="0.3">
      <c r="A1448" t="s">
        <v>7325</v>
      </c>
      <c r="B1448" s="113" t="s">
        <v>2663</v>
      </c>
      <c r="C1448" s="182" t="s">
        <v>2781</v>
      </c>
      <c r="D1448" s="40" t="s">
        <v>2662</v>
      </c>
      <c r="E1448" s="181" t="s">
        <v>1318</v>
      </c>
      <c r="F1448" s="184" t="s">
        <v>4687</v>
      </c>
      <c r="G1448" s="184">
        <v>2.0950732610000002E-2</v>
      </c>
      <c r="H1448" s="184">
        <v>2.0463512800000003E-3</v>
      </c>
      <c r="I1448" s="184">
        <v>2.5564443000000003E-3</v>
      </c>
      <c r="J1448" s="328">
        <v>1.3989003000000001E-4</v>
      </c>
      <c r="K1448" s="184">
        <v>1.6208047E-2</v>
      </c>
      <c r="L1448" s="184">
        <v>1.4538456E-3</v>
      </c>
      <c r="M1448" s="331">
        <v>1.1025987E-3</v>
      </c>
      <c r="N1448" s="331">
        <v>1.3347967000000001E-3</v>
      </c>
      <c r="O1448" s="331">
        <v>7.1155458000000005E-4</v>
      </c>
      <c r="P1448" s="331">
        <v>0</v>
      </c>
      <c r="Q1448" s="184">
        <v>0</v>
      </c>
      <c r="R1448" s="184">
        <v>0</v>
      </c>
      <c r="S1448" s="331">
        <v>1.3989003000000001E-4</v>
      </c>
      <c r="T1448" s="184">
        <v>0</v>
      </c>
      <c r="U1448" s="184">
        <v>0</v>
      </c>
      <c r="V1448" s="184">
        <v>0</v>
      </c>
      <c r="W1448" s="184">
        <v>0</v>
      </c>
      <c r="X1448" s="331">
        <v>0</v>
      </c>
      <c r="Y1448"/>
      <c r="Z1448" s="288">
        <v>0.10805364666666667</v>
      </c>
      <c r="AA1448"/>
      <c r="AB1448" s="164">
        <v>2.0623862000000002</v>
      </c>
      <c r="AC1448" s="164">
        <v>1.2820891999999999</v>
      </c>
      <c r="AD1448" s="164">
        <v>0</v>
      </c>
      <c r="AE1448" s="164">
        <v>0</v>
      </c>
      <c r="AF1448" s="164">
        <v>6.3079502999999995E-2</v>
      </c>
      <c r="AG1448" s="164">
        <v>2.0788913999999999E-2</v>
      </c>
      <c r="AH1448" s="164">
        <v>0.69642857000000002</v>
      </c>
      <c r="AI1448"/>
      <c r="AJ1448" s="185">
        <v>2.4454247000000001E-3</v>
      </c>
      <c r="AK1448" s="185">
        <v>2.2997394E-3</v>
      </c>
      <c r="AL1448" s="185">
        <v>9.2333749000000001E-5</v>
      </c>
      <c r="AM1448" s="185">
        <v>5.3351469999999997E-5</v>
      </c>
      <c r="AN1448" s="176">
        <v>1.3787407E-7</v>
      </c>
      <c r="AO1448" s="176">
        <v>3.4147096999999999E-10</v>
      </c>
      <c r="AP1448" s="176">
        <v>7.4721947000000004E-3</v>
      </c>
      <c r="AQ1448" s="192">
        <v>1.0027378E-7</v>
      </c>
      <c r="AR1448" s="192">
        <v>3.0255021000000001E-10</v>
      </c>
      <c r="AS1448" s="192">
        <v>8.2661039E-15</v>
      </c>
      <c r="AT1448" s="193">
        <v>0</v>
      </c>
      <c r="AU1448" s="193">
        <v>0</v>
      </c>
      <c r="AV1448" s="192">
        <v>3.5769060999999997E-11</v>
      </c>
      <c r="AW1448" s="192">
        <v>3.7564515E-8</v>
      </c>
      <c r="AX1448" s="192">
        <v>8.1570908E-12</v>
      </c>
      <c r="AY1448" s="192">
        <v>3.0755402000000001E-11</v>
      </c>
      <c r="AZ1448" s="193">
        <v>0</v>
      </c>
      <c r="BA1448" s="193">
        <v>0</v>
      </c>
      <c r="BB1448" s="193">
        <v>0</v>
      </c>
      <c r="BC1448" s="193">
        <v>0</v>
      </c>
      <c r="BD1448" s="193">
        <v>0</v>
      </c>
      <c r="BE1448" s="193">
        <v>0</v>
      </c>
      <c r="BF1448" s="193">
        <v>0</v>
      </c>
      <c r="BG1448" s="193">
        <v>0</v>
      </c>
      <c r="BH1448" s="193">
        <v>5.362451E-6</v>
      </c>
      <c r="BI1448" s="193">
        <v>7.4668321999999997E-3</v>
      </c>
      <c r="BJ1448" s="193">
        <v>0</v>
      </c>
      <c r="BK1448" s="193">
        <v>0</v>
      </c>
      <c r="BL1448" s="193">
        <v>0</v>
      </c>
      <c r="BM1448"/>
      <c r="BN1448" s="186">
        <v>5.811563E-6</v>
      </c>
      <c r="BO1448" s="186">
        <v>2.1203703000000001E-7</v>
      </c>
      <c r="BP1448" s="186">
        <v>3.0128223000000002E-6</v>
      </c>
      <c r="BQ1448" s="164">
        <v>6.3547957000000001E-10</v>
      </c>
      <c r="BR1448" s="186">
        <v>8.1156058000000004E-7</v>
      </c>
      <c r="BS1448" s="186">
        <v>0</v>
      </c>
      <c r="BT1448" s="164">
        <v>0</v>
      </c>
      <c r="BU1448" s="186">
        <v>0</v>
      </c>
      <c r="BV1448" s="164">
        <v>0</v>
      </c>
      <c r="BW1448" s="164">
        <v>1.9385411000000002E-9</v>
      </c>
      <c r="BX1448" s="164">
        <v>0</v>
      </c>
      <c r="BY1448" s="164">
        <v>0</v>
      </c>
      <c r="BZ1448" s="164">
        <v>0</v>
      </c>
      <c r="CA1448" s="186">
        <v>2.6891762999999998E-7</v>
      </c>
      <c r="CB1448" s="186">
        <v>1.5036513000000001E-6</v>
      </c>
      <c r="CC1448" s="164">
        <v>1.7739790999999999E-13</v>
      </c>
      <c r="CD1448" s="164">
        <v>0</v>
      </c>
      <c r="CE1448"/>
      <c r="CF1448" s="330">
        <v>0</v>
      </c>
      <c r="CG1448" s="330">
        <v>0.10805365</v>
      </c>
      <c r="CH1448" s="330">
        <v>0</v>
      </c>
      <c r="CI1448" s="330">
        <v>1.4507265E-4</v>
      </c>
      <c r="CJ1448" s="329">
        <v>7.4928657999999998E-5</v>
      </c>
      <c r="CK1448" s="330">
        <v>0</v>
      </c>
      <c r="CL1448" s="330">
        <v>0</v>
      </c>
      <c r="CM1448" s="329">
        <v>2.6610052E-5</v>
      </c>
      <c r="CN1448" s="330">
        <v>0</v>
      </c>
      <c r="CO1448" s="330">
        <v>0.12203092</v>
      </c>
      <c r="CP1448"/>
      <c r="CQ1448">
        <v>1.6208047E-2</v>
      </c>
      <c r="CR1448">
        <v>4.6027955800000001E-3</v>
      </c>
      <c r="CS1448">
        <v>2.5564443000000003E-3</v>
      </c>
      <c r="CT1448">
        <v>2.5564443000000003E-3</v>
      </c>
      <c r="CU1448">
        <v>1.3989003000000001E-4</v>
      </c>
      <c r="CV1448" s="134"/>
      <c r="CW1448" s="384"/>
      <c r="CZ1448" s="11"/>
      <c r="DA1448" s="236"/>
      <c r="DB1448" s="263"/>
      <c r="DC1448"/>
      <c r="DD1448"/>
      <c r="DE1448"/>
      <c r="DF1448"/>
      <c r="DG1448"/>
      <c r="DH1448"/>
      <c r="DI1448"/>
      <c r="DJ1448"/>
      <c r="DK1448"/>
      <c r="DL1448"/>
    </row>
    <row r="1449" spans="1:116" ht="14.4" x14ac:dyDescent="0.3">
      <c r="A1449" t="s">
        <v>7326</v>
      </c>
      <c r="B1449" s="113" t="s">
        <v>2663</v>
      </c>
      <c r="C1449" s="182" t="s">
        <v>2782</v>
      </c>
      <c r="D1449" s="40" t="s">
        <v>2662</v>
      </c>
      <c r="E1449" s="181" t="s">
        <v>1318</v>
      </c>
      <c r="F1449" s="184" t="s">
        <v>4688</v>
      </c>
      <c r="G1449" s="184">
        <v>3.8005092819999998E-3</v>
      </c>
      <c r="H1449" s="184">
        <v>2.38576122E-4</v>
      </c>
      <c r="I1449" s="184">
        <v>3.1133341999999996E-4</v>
      </c>
      <c r="J1449" s="328">
        <v>3.4451503999999999E-4</v>
      </c>
      <c r="K1449" s="184">
        <v>2.9060847E-3</v>
      </c>
      <c r="L1449" s="184">
        <v>1.9046756999999999E-4</v>
      </c>
      <c r="M1449" s="184">
        <v>1.2086584999999999E-4</v>
      </c>
      <c r="N1449" s="184">
        <v>1.4290289999999999E-4</v>
      </c>
      <c r="O1449" s="184">
        <v>9.5673221999999998E-5</v>
      </c>
      <c r="P1449" s="331">
        <v>0</v>
      </c>
      <c r="Q1449" s="331">
        <v>0</v>
      </c>
      <c r="R1449" s="331">
        <v>0</v>
      </c>
      <c r="S1449" s="331">
        <v>3.4451503999999999E-4</v>
      </c>
      <c r="T1449" s="331">
        <v>0</v>
      </c>
      <c r="U1449" s="331">
        <v>0</v>
      </c>
      <c r="V1449" s="184">
        <v>0</v>
      </c>
      <c r="W1449" s="184">
        <v>0</v>
      </c>
      <c r="X1449" s="184">
        <v>0</v>
      </c>
      <c r="Y1449"/>
      <c r="Z1449" s="288">
        <v>1.9373898000000001E-2</v>
      </c>
      <c r="AA1449"/>
      <c r="AB1449" s="164">
        <v>1.6864378</v>
      </c>
      <c r="AC1449" s="164">
        <v>0.17594725</v>
      </c>
      <c r="AD1449" s="164">
        <v>0</v>
      </c>
      <c r="AE1449" s="164">
        <v>0</v>
      </c>
      <c r="AF1449" s="164">
        <v>0</v>
      </c>
      <c r="AG1449" s="164">
        <v>0.60419621999999995</v>
      </c>
      <c r="AH1449" s="164">
        <v>0.90629437000000002</v>
      </c>
      <c r="AI1449"/>
      <c r="AJ1449" s="185">
        <v>4.0102288999999998E-4</v>
      </c>
      <c r="AK1449" s="185">
        <v>3.8268238999999998E-4</v>
      </c>
      <c r="AL1449" s="185">
        <v>1.5994415000000002E-5</v>
      </c>
      <c r="AM1449" s="187">
        <v>2.3460866E-6</v>
      </c>
      <c r="AN1449" s="176">
        <v>2.2942589E-8</v>
      </c>
      <c r="AO1449" s="176">
        <v>5.9150941999999998E-11</v>
      </c>
      <c r="AP1449" s="176">
        <v>3.2858354999999999E-4</v>
      </c>
      <c r="AQ1449" s="192">
        <v>1.7978977000000001E-8</v>
      </c>
      <c r="AR1449" s="192">
        <v>5.4246915000000003E-11</v>
      </c>
      <c r="AS1449" s="192">
        <v>1.4821032E-15</v>
      </c>
      <c r="AT1449" s="193">
        <v>0</v>
      </c>
      <c r="AU1449" s="193">
        <v>0</v>
      </c>
      <c r="AV1449" s="192">
        <v>3.8294242000000001E-12</v>
      </c>
      <c r="AW1449" s="192">
        <v>4.9597824000000004E-9</v>
      </c>
      <c r="AX1449" s="192">
        <v>8.7329552000000002E-13</v>
      </c>
      <c r="AY1449" s="192">
        <v>4.0292496000000002E-12</v>
      </c>
      <c r="AZ1449" s="193">
        <v>0</v>
      </c>
      <c r="BA1449" s="193">
        <v>0</v>
      </c>
      <c r="BB1449" s="193">
        <v>0</v>
      </c>
      <c r="BC1449" s="193">
        <v>0</v>
      </c>
      <c r="BD1449" s="193">
        <v>0</v>
      </c>
      <c r="BE1449" s="193">
        <v>0</v>
      </c>
      <c r="BF1449" s="193">
        <v>0</v>
      </c>
      <c r="BG1449" s="193">
        <v>0</v>
      </c>
      <c r="BH1449" s="192">
        <v>1.320641E-5</v>
      </c>
      <c r="BI1449" s="193">
        <v>3.1537714000000002E-4</v>
      </c>
      <c r="BJ1449" s="193">
        <v>0</v>
      </c>
      <c r="BK1449" s="193">
        <v>0</v>
      </c>
      <c r="BL1449" s="193">
        <v>0</v>
      </c>
      <c r="BM1449"/>
      <c r="BN1449" s="186">
        <v>9.1833872999999995E-7</v>
      </c>
      <c r="BO1449" s="186">
        <v>2.7778864E-8</v>
      </c>
      <c r="BP1449" s="186">
        <v>5.4019568000000003E-7</v>
      </c>
      <c r="BQ1449" s="164">
        <v>6.8034240000000002E-11</v>
      </c>
      <c r="BR1449" s="186">
        <v>1.0851760999999999E-7</v>
      </c>
      <c r="BS1449" s="186">
        <v>0</v>
      </c>
      <c r="BT1449" s="164">
        <v>0</v>
      </c>
      <c r="BU1449" s="186">
        <v>0</v>
      </c>
      <c r="BV1449" s="164">
        <v>0</v>
      </c>
      <c r="BW1449" s="164">
        <v>2.0753959E-10</v>
      </c>
      <c r="BX1449" s="164">
        <v>0</v>
      </c>
      <c r="BY1449" s="164">
        <v>0</v>
      </c>
      <c r="BZ1449" s="164">
        <v>0</v>
      </c>
      <c r="CA1449" s="186">
        <v>2.911988E-8</v>
      </c>
      <c r="CB1449" s="186">
        <v>2.1245068E-7</v>
      </c>
      <c r="CC1449" s="186">
        <v>4.3688783000000002E-13</v>
      </c>
      <c r="CD1449" s="164">
        <v>0</v>
      </c>
      <c r="CE1449"/>
      <c r="CF1449" s="330">
        <v>0</v>
      </c>
      <c r="CG1449" s="330">
        <v>1.9373898000000001E-2</v>
      </c>
      <c r="CH1449" s="330">
        <v>0</v>
      </c>
      <c r="CI1449" s="330">
        <v>1.9005894000000001E-5</v>
      </c>
      <c r="CJ1449" s="329">
        <v>8.2136098999999995E-6</v>
      </c>
      <c r="CK1449" s="330">
        <v>0</v>
      </c>
      <c r="CL1449" s="330">
        <v>0</v>
      </c>
      <c r="CM1449" s="329">
        <v>3.5473369999999999E-6</v>
      </c>
      <c r="CN1449" s="330">
        <v>0</v>
      </c>
      <c r="CO1449" s="330">
        <v>3.3197594E-3</v>
      </c>
      <c r="CP1449"/>
      <c r="CQ1449">
        <v>2.9060847E-3</v>
      </c>
      <c r="CR1449">
        <v>5.499095419999999E-4</v>
      </c>
      <c r="CS1449">
        <v>3.1133341999999996E-4</v>
      </c>
      <c r="CT1449">
        <v>3.1133341999999996E-4</v>
      </c>
      <c r="CU1449">
        <v>3.4451503999999999E-4</v>
      </c>
      <c r="CV1449" s="134"/>
      <c r="CW1449" s="384"/>
      <c r="CZ1449" s="11"/>
      <c r="DA1449" s="236"/>
      <c r="DB1449" s="40"/>
      <c r="DC1449"/>
      <c r="DD1449"/>
      <c r="DE1449"/>
      <c r="DF1449"/>
      <c r="DG1449"/>
      <c r="DH1449"/>
      <c r="DI1449"/>
      <c r="DJ1449"/>
      <c r="DK1449"/>
      <c r="DL1449"/>
    </row>
    <row r="1450" spans="1:116" ht="14.4" x14ac:dyDescent="0.3">
      <c r="A1450" t="s">
        <v>7327</v>
      </c>
      <c r="B1450" s="113" t="s">
        <v>2663</v>
      </c>
      <c r="C1450" s="182" t="s">
        <v>2783</v>
      </c>
      <c r="D1450" s="40" t="s">
        <v>2662</v>
      </c>
      <c r="E1450" s="181" t="s">
        <v>1318</v>
      </c>
      <c r="F1450" s="184" t="s">
        <v>4689</v>
      </c>
      <c r="G1450" s="184">
        <v>4.4532726699999997E-2</v>
      </c>
      <c r="H1450" s="184">
        <v>2.9168001999999998E-3</v>
      </c>
      <c r="I1450" s="184">
        <v>8.3225745000000007E-3</v>
      </c>
      <c r="J1450" s="328">
        <v>0</v>
      </c>
      <c r="K1450" s="184">
        <v>3.3293351999999998E-2</v>
      </c>
      <c r="L1450" s="184">
        <v>6.9429191000000001E-3</v>
      </c>
      <c r="M1450" s="184">
        <v>1.3796554E-3</v>
      </c>
      <c r="N1450" s="184">
        <v>1.5975974E-3</v>
      </c>
      <c r="O1450" s="184">
        <v>1.3192028000000001E-3</v>
      </c>
      <c r="P1450" s="331">
        <v>0</v>
      </c>
      <c r="Q1450" s="184">
        <v>0</v>
      </c>
      <c r="R1450" s="331">
        <v>0</v>
      </c>
      <c r="S1450" s="331">
        <v>0</v>
      </c>
      <c r="T1450" s="331">
        <v>0</v>
      </c>
      <c r="U1450" s="184">
        <v>0</v>
      </c>
      <c r="V1450" s="184">
        <v>0</v>
      </c>
      <c r="W1450" s="184">
        <v>0</v>
      </c>
      <c r="X1450" s="184">
        <v>0</v>
      </c>
      <c r="Y1450"/>
      <c r="Z1450" s="288">
        <v>0.22195567999999999</v>
      </c>
      <c r="AA1450"/>
      <c r="AB1450" s="164">
        <v>3.1129267</v>
      </c>
      <c r="AC1450" s="164">
        <v>3.1129267</v>
      </c>
      <c r="AD1450" s="164">
        <v>0</v>
      </c>
      <c r="AE1450" s="164">
        <v>0</v>
      </c>
      <c r="AF1450" s="164">
        <v>0</v>
      </c>
      <c r="AG1450" s="164">
        <v>0</v>
      </c>
      <c r="AH1450" s="164">
        <v>0</v>
      </c>
      <c r="AI1450"/>
      <c r="AJ1450" s="185">
        <v>6.3173808000000003E-3</v>
      </c>
      <c r="AK1450" s="185">
        <v>5.8847114999999997E-3</v>
      </c>
      <c r="AL1450" s="187">
        <v>2.1040638E-4</v>
      </c>
      <c r="AM1450" s="187">
        <v>2.2226295999999999E-4</v>
      </c>
      <c r="AN1450" s="176">
        <v>3.5280044999999997E-7</v>
      </c>
      <c r="AO1450" s="176">
        <v>7.7813008999999997E-10</v>
      </c>
      <c r="AP1450" s="176">
        <v>3.1129266999999999E-2</v>
      </c>
      <c r="AQ1450" s="192">
        <v>2.0597486999999999E-7</v>
      </c>
      <c r="AR1450" s="192">
        <v>6.2147590000000005E-10</v>
      </c>
      <c r="AS1450" s="192">
        <v>1.6979610000000001E-14</v>
      </c>
      <c r="AT1450" s="193">
        <v>0</v>
      </c>
      <c r="AU1450" s="193">
        <v>0</v>
      </c>
      <c r="AV1450" s="192">
        <v>4.2811433999999999E-11</v>
      </c>
      <c r="AW1450" s="192">
        <v>1.4678277000000001E-7</v>
      </c>
      <c r="AX1450" s="192">
        <v>9.7630954000000004E-12</v>
      </c>
      <c r="AY1450" s="192">
        <v>1.4687410999999999E-10</v>
      </c>
      <c r="AZ1450" s="193">
        <v>0</v>
      </c>
      <c r="BA1450" s="193">
        <v>0</v>
      </c>
      <c r="BB1450" s="193">
        <v>0</v>
      </c>
      <c r="BC1450" s="193">
        <v>0</v>
      </c>
      <c r="BD1450" s="193">
        <v>0</v>
      </c>
      <c r="BE1450" s="193">
        <v>0</v>
      </c>
      <c r="BF1450" s="193">
        <v>0</v>
      </c>
      <c r="BG1450" s="193">
        <v>0</v>
      </c>
      <c r="BH1450" s="192">
        <v>0</v>
      </c>
      <c r="BI1450" s="193">
        <v>3.1129266999999999E-2</v>
      </c>
      <c r="BJ1450" s="193">
        <v>0</v>
      </c>
      <c r="BK1450" s="193">
        <v>0</v>
      </c>
      <c r="BL1450" s="193">
        <v>0</v>
      </c>
      <c r="BM1450"/>
      <c r="BN1450" s="186">
        <v>1.3349168999999999E-5</v>
      </c>
      <c r="BO1450" s="186">
        <v>1.0125945E-6</v>
      </c>
      <c r="BP1450" s="186">
        <v>6.1887133000000001E-6</v>
      </c>
      <c r="BQ1450" s="164">
        <v>7.6059563999999995E-10</v>
      </c>
      <c r="BR1450" s="186">
        <v>2.0149012000000001E-6</v>
      </c>
      <c r="BS1450" s="186">
        <v>0</v>
      </c>
      <c r="BT1450" s="164">
        <v>0</v>
      </c>
      <c r="BU1450" s="186">
        <v>0</v>
      </c>
      <c r="BV1450" s="164">
        <v>0</v>
      </c>
      <c r="BW1450" s="164">
        <v>2.3202098000000001E-9</v>
      </c>
      <c r="BX1450" s="164">
        <v>0</v>
      </c>
      <c r="BY1450" s="164">
        <v>0</v>
      </c>
      <c r="BZ1450" s="164">
        <v>0</v>
      </c>
      <c r="CA1450" s="186">
        <v>3.7112013E-7</v>
      </c>
      <c r="CB1450" s="186">
        <v>3.7587595E-6</v>
      </c>
      <c r="CC1450" s="186">
        <v>0</v>
      </c>
      <c r="CD1450" s="164">
        <v>0</v>
      </c>
      <c r="CE1450"/>
      <c r="CF1450" s="330">
        <v>0</v>
      </c>
      <c r="CG1450" s="330">
        <v>0.22195567999999999</v>
      </c>
      <c r="CH1450" s="330">
        <v>0</v>
      </c>
      <c r="CI1450" s="330">
        <v>6.9280239000000003E-4</v>
      </c>
      <c r="CJ1450" s="329">
        <v>9.3756438E-5</v>
      </c>
      <c r="CK1450" s="330">
        <v>0</v>
      </c>
      <c r="CL1450" s="330">
        <v>0</v>
      </c>
      <c r="CM1450" s="329">
        <v>7.5235743000000006E-5</v>
      </c>
      <c r="CN1450" s="330">
        <v>0</v>
      </c>
      <c r="CO1450" s="330">
        <v>0.42288815000000002</v>
      </c>
      <c r="CP1450"/>
      <c r="CQ1450">
        <v>3.3293351999999998E-2</v>
      </c>
      <c r="CR1450">
        <v>1.1239374700000001E-2</v>
      </c>
      <c r="CS1450">
        <v>8.3225745000000007E-3</v>
      </c>
      <c r="CT1450">
        <v>8.3225745000000007E-3</v>
      </c>
      <c r="CU1450">
        <v>0</v>
      </c>
      <c r="CV1450" s="134"/>
      <c r="CW1450" s="384"/>
      <c r="CZ1450" s="11"/>
      <c r="DA1450" s="236"/>
      <c r="DB1450" s="47"/>
      <c r="DC1450"/>
      <c r="DD1450"/>
      <c r="DE1450"/>
      <c r="DF1450"/>
      <c r="DG1450"/>
      <c r="DH1450"/>
      <c r="DI1450"/>
      <c r="DJ1450"/>
      <c r="DK1450"/>
      <c r="DL1450"/>
    </row>
    <row r="1451" spans="1:116" ht="14.4" x14ac:dyDescent="0.3">
      <c r="A1451" t="s">
        <v>7328</v>
      </c>
      <c r="B1451" s="113" t="s">
        <v>2663</v>
      </c>
      <c r="C1451" s="182" t="s">
        <v>2784</v>
      </c>
      <c r="D1451" s="40" t="s">
        <v>2662</v>
      </c>
      <c r="E1451" s="181" t="s">
        <v>1318</v>
      </c>
      <c r="F1451" s="184" t="s">
        <v>4690</v>
      </c>
      <c r="G1451" s="184">
        <v>7.4341976101999999E-4</v>
      </c>
      <c r="H1451" s="184">
        <v>9.6650188200000016E-6</v>
      </c>
      <c r="I1451" s="184">
        <v>1.6709322000000001E-6</v>
      </c>
      <c r="J1451" s="328">
        <v>2.8575687999999997E-4</v>
      </c>
      <c r="K1451" s="184">
        <v>4.4632693000000001E-4</v>
      </c>
      <c r="L1451" s="184">
        <v>1.2955893000000001E-6</v>
      </c>
      <c r="M1451" s="184">
        <v>3.7534290000000001E-7</v>
      </c>
      <c r="N1451" s="184">
        <v>5.6034322000000003E-7</v>
      </c>
      <c r="O1451" s="331">
        <v>9.1046756000000007E-6</v>
      </c>
      <c r="P1451" s="331">
        <v>0</v>
      </c>
      <c r="Q1451" s="184">
        <v>0</v>
      </c>
      <c r="R1451" s="331">
        <v>0</v>
      </c>
      <c r="S1451" s="331">
        <v>2.8575687999999997E-4</v>
      </c>
      <c r="T1451" s="331">
        <v>0</v>
      </c>
      <c r="U1451" s="331">
        <v>0</v>
      </c>
      <c r="V1451" s="184">
        <v>0</v>
      </c>
      <c r="W1451" s="184">
        <v>0</v>
      </c>
      <c r="X1451" s="331">
        <v>0</v>
      </c>
      <c r="Y1451"/>
      <c r="Z1451" s="288">
        <v>2.9755128666666669E-3</v>
      </c>
      <c r="AA1451"/>
      <c r="AB1451" s="164">
        <v>1.475136</v>
      </c>
      <c r="AC1451" s="164">
        <v>0</v>
      </c>
      <c r="AD1451" s="164">
        <v>0</v>
      </c>
      <c r="AE1451" s="164">
        <v>0</v>
      </c>
      <c r="AF1451" s="164">
        <v>0</v>
      </c>
      <c r="AG1451" s="164">
        <v>2.2532626E-2</v>
      </c>
      <c r="AH1451" s="164">
        <v>1.4526033</v>
      </c>
      <c r="AI1451"/>
      <c r="AJ1451" s="185">
        <v>5.1172367000000001E-5</v>
      </c>
      <c r="AK1451" s="185">
        <v>4.8832936999999999E-5</v>
      </c>
      <c r="AL1451" s="185">
        <v>2.2612188000000001E-6</v>
      </c>
      <c r="AM1451" s="187">
        <v>7.8211656999999999E-8</v>
      </c>
      <c r="AN1451" s="176">
        <v>2.9276340999999998E-9</v>
      </c>
      <c r="AO1451" s="176">
        <v>8.3624956000000002E-12</v>
      </c>
      <c r="AP1451" s="176">
        <v>1.0954014E-5</v>
      </c>
      <c r="AQ1451" s="192">
        <v>2.7612760000000002E-9</v>
      </c>
      <c r="AR1451" s="192">
        <v>8.3314361000000005E-12</v>
      </c>
      <c r="AS1451" s="192">
        <v>2.2762674000000001E-16</v>
      </c>
      <c r="AT1451" s="193">
        <v>0</v>
      </c>
      <c r="AU1451" s="193">
        <v>0</v>
      </c>
      <c r="AV1451" s="192">
        <v>1.5015733E-14</v>
      </c>
      <c r="AW1451" s="192">
        <v>1.6634313E-10</v>
      </c>
      <c r="AX1451" s="192">
        <v>3.4243197000000001E-15</v>
      </c>
      <c r="AY1451" s="192">
        <v>2.7407567E-14</v>
      </c>
      <c r="AZ1451" s="193">
        <v>0</v>
      </c>
      <c r="BA1451" s="193">
        <v>0</v>
      </c>
      <c r="BB1451" s="193">
        <v>0</v>
      </c>
      <c r="BC1451" s="193">
        <v>0</v>
      </c>
      <c r="BD1451" s="193">
        <v>0</v>
      </c>
      <c r="BE1451" s="193">
        <v>0</v>
      </c>
      <c r="BF1451" s="193">
        <v>0</v>
      </c>
      <c r="BG1451" s="193">
        <v>0</v>
      </c>
      <c r="BH1451" s="192">
        <v>1.0954014E-5</v>
      </c>
      <c r="BI1451" s="193">
        <v>0</v>
      </c>
      <c r="BJ1451" s="193">
        <v>0</v>
      </c>
      <c r="BK1451" s="193">
        <v>0</v>
      </c>
      <c r="BL1451" s="193">
        <v>0</v>
      </c>
      <c r="BM1451"/>
      <c r="BN1451" s="186">
        <v>9.1580036000000002E-8</v>
      </c>
      <c r="BO1451" s="186">
        <v>1.8895604E-10</v>
      </c>
      <c r="BP1451" s="186">
        <v>8.2965194000000004E-8</v>
      </c>
      <c r="BQ1451" s="164">
        <v>2.6677222000000001E-13</v>
      </c>
      <c r="BR1451" s="186">
        <v>8.3050639999999995E-9</v>
      </c>
      <c r="BS1451" s="186">
        <v>0</v>
      </c>
      <c r="BT1451" s="164">
        <v>0</v>
      </c>
      <c r="BU1451" s="186">
        <v>0</v>
      </c>
      <c r="BV1451" s="164">
        <v>0</v>
      </c>
      <c r="BW1451" s="164">
        <v>8.1379314000000002E-13</v>
      </c>
      <c r="BX1451" s="164">
        <v>0</v>
      </c>
      <c r="BY1451" s="164">
        <v>0</v>
      </c>
      <c r="BZ1451" s="164">
        <v>0</v>
      </c>
      <c r="CA1451" s="186">
        <v>1.1937838E-10</v>
      </c>
      <c r="CB1451" s="186">
        <v>0</v>
      </c>
      <c r="CC1451" s="186">
        <v>3.6237518999999999E-13</v>
      </c>
      <c r="CD1451" s="164">
        <v>0</v>
      </c>
      <c r="CE1451"/>
      <c r="CF1451" s="330">
        <v>0</v>
      </c>
      <c r="CG1451" s="330">
        <v>2.9755128999999999E-3</v>
      </c>
      <c r="CH1451" s="330">
        <v>0</v>
      </c>
      <c r="CI1451" s="330">
        <v>1.2928097E-7</v>
      </c>
      <c r="CJ1451" s="329">
        <v>2.5506958000000001E-8</v>
      </c>
      <c r="CK1451" s="330">
        <v>0</v>
      </c>
      <c r="CL1451" s="330">
        <v>0</v>
      </c>
      <c r="CM1451" s="329">
        <v>2.3494977000000001E-7</v>
      </c>
      <c r="CN1451" s="330">
        <v>0</v>
      </c>
      <c r="CO1451" s="330">
        <v>0</v>
      </c>
      <c r="CP1451"/>
      <c r="CQ1451">
        <v>4.4632693000000001E-4</v>
      </c>
      <c r="CR1451">
        <v>1.133595102E-5</v>
      </c>
      <c r="CS1451">
        <v>1.6709322000000001E-6</v>
      </c>
      <c r="CT1451">
        <v>1.6709322000000001E-6</v>
      </c>
      <c r="CU1451">
        <v>2.8575687999999997E-4</v>
      </c>
      <c r="CV1451" s="134"/>
      <c r="CW1451" s="384"/>
      <c r="CZ1451" s="11"/>
      <c r="DA1451" s="236"/>
      <c r="DB1451" s="47"/>
      <c r="DC1451"/>
      <c r="DD1451"/>
      <c r="DE1451"/>
      <c r="DF1451"/>
      <c r="DG1451"/>
      <c r="DH1451"/>
      <c r="DI1451"/>
      <c r="DJ1451"/>
      <c r="DK1451"/>
      <c r="DL1451"/>
    </row>
    <row r="1452" spans="1:116" ht="14.4" x14ac:dyDescent="0.3">
      <c r="A1452" t="s">
        <v>7329</v>
      </c>
      <c r="B1452" s="113" t="s">
        <v>2663</v>
      </c>
      <c r="C1452" s="182" t="s">
        <v>2785</v>
      </c>
      <c r="D1452" s="40" t="s">
        <v>2662</v>
      </c>
      <c r="E1452" s="181" t="s">
        <v>1318</v>
      </c>
      <c r="F1452" s="184" t="s">
        <v>7330</v>
      </c>
      <c r="G1452" s="184">
        <v>4.0071911230999999E-2</v>
      </c>
      <c r="H1452" s="184">
        <v>2.8393094000000001E-3</v>
      </c>
      <c r="I1452" s="184">
        <v>5.4848095999999995E-3</v>
      </c>
      <c r="J1452" s="328">
        <v>4.2901231E-5</v>
      </c>
      <c r="K1452" s="184">
        <v>3.1704890999999999E-2</v>
      </c>
      <c r="L1452" s="184">
        <v>4.0703114999999998E-3</v>
      </c>
      <c r="M1452" s="184">
        <v>1.4144981E-3</v>
      </c>
      <c r="N1452" s="184">
        <v>1.6349399000000001E-3</v>
      </c>
      <c r="O1452" s="331">
        <v>1.2043695E-3</v>
      </c>
      <c r="P1452" s="331">
        <v>0</v>
      </c>
      <c r="Q1452" s="184">
        <v>0</v>
      </c>
      <c r="R1452" s="331">
        <v>0</v>
      </c>
      <c r="S1452" s="331">
        <v>4.2901231E-5</v>
      </c>
      <c r="T1452" s="331">
        <v>0</v>
      </c>
      <c r="U1452" s="331">
        <v>0</v>
      </c>
      <c r="V1452" s="184">
        <v>0</v>
      </c>
      <c r="W1452" s="184">
        <v>0</v>
      </c>
      <c r="X1452" s="184">
        <v>0</v>
      </c>
      <c r="Y1452"/>
      <c r="Z1452" s="288">
        <v>0.21136594</v>
      </c>
      <c r="AA1452"/>
      <c r="AB1452" s="164">
        <v>2.8048126</v>
      </c>
      <c r="AC1452" s="164">
        <v>2.6273230999999999</v>
      </c>
      <c r="AD1452" s="164">
        <v>0</v>
      </c>
      <c r="AE1452" s="164">
        <v>0</v>
      </c>
      <c r="AF1452" s="164">
        <v>0</v>
      </c>
      <c r="AG1452" s="164">
        <v>9.2603243000000002E-2</v>
      </c>
      <c r="AH1452" s="164">
        <v>8.4886305999999995E-2</v>
      </c>
      <c r="AI1452"/>
      <c r="AJ1452" s="185">
        <v>5.1161341000000001E-3</v>
      </c>
      <c r="AK1452" s="185">
        <v>4.8205805000000003E-3</v>
      </c>
      <c r="AL1452" s="187">
        <v>1.8601832E-4</v>
      </c>
      <c r="AM1452" s="187">
        <v>1.0953529999999999E-4</v>
      </c>
      <c r="AN1452" s="176">
        <v>2.8900362999999999E-7</v>
      </c>
      <c r="AO1452" s="176">
        <v>6.8793757999999998E-10</v>
      </c>
      <c r="AP1452" s="176">
        <v>1.5341077999999999E-2</v>
      </c>
      <c r="AQ1452" s="192">
        <v>1.9614759000000001E-7</v>
      </c>
      <c r="AR1452" s="192">
        <v>5.9182464000000002E-10</v>
      </c>
      <c r="AS1452" s="192">
        <v>1.6169495000000001E-14</v>
      </c>
      <c r="AT1452" s="193">
        <v>0</v>
      </c>
      <c r="AU1452" s="193">
        <v>0</v>
      </c>
      <c r="AV1452" s="192">
        <v>4.3812116000000002E-11</v>
      </c>
      <c r="AW1452" s="192">
        <v>9.2812221000000005E-8</v>
      </c>
      <c r="AX1452" s="192">
        <v>9.9912994999999998E-12</v>
      </c>
      <c r="AY1452" s="192">
        <v>8.6105476999999994E-11</v>
      </c>
      <c r="AZ1452" s="193">
        <v>0</v>
      </c>
      <c r="BA1452" s="193">
        <v>0</v>
      </c>
      <c r="BB1452" s="193">
        <v>0</v>
      </c>
      <c r="BC1452" s="193">
        <v>0</v>
      </c>
      <c r="BD1452" s="193">
        <v>0</v>
      </c>
      <c r="BE1452" s="193">
        <v>0</v>
      </c>
      <c r="BF1452" s="193">
        <v>0</v>
      </c>
      <c r="BG1452" s="193">
        <v>0</v>
      </c>
      <c r="BH1452" s="192">
        <v>1.6445472E-6</v>
      </c>
      <c r="BI1452" s="193">
        <v>1.5339434000000001E-2</v>
      </c>
      <c r="BJ1452" s="193">
        <v>0</v>
      </c>
      <c r="BK1452" s="193">
        <v>0</v>
      </c>
      <c r="BL1452" s="193">
        <v>0</v>
      </c>
      <c r="BM1452"/>
      <c r="BN1452" s="186">
        <v>1.1580710999999999E-5</v>
      </c>
      <c r="BO1452" s="186">
        <v>5.9363716999999997E-7</v>
      </c>
      <c r="BP1452" s="186">
        <v>5.8934433000000001E-6</v>
      </c>
      <c r="BQ1452" s="164">
        <v>7.7837391999999996E-10</v>
      </c>
      <c r="BR1452" s="186">
        <v>1.5670066E-6</v>
      </c>
      <c r="BS1452" s="186">
        <v>0</v>
      </c>
      <c r="BT1452" s="164">
        <v>0</v>
      </c>
      <c r="BU1452" s="186">
        <v>0</v>
      </c>
      <c r="BV1452" s="164">
        <v>0</v>
      </c>
      <c r="BW1452" s="164">
        <v>2.3744428E-9</v>
      </c>
      <c r="BX1452" s="164">
        <v>0</v>
      </c>
      <c r="BY1452" s="164">
        <v>0</v>
      </c>
      <c r="BZ1452" s="164">
        <v>0</v>
      </c>
      <c r="CA1452" s="186">
        <v>3.5106251000000002E-7</v>
      </c>
      <c r="CB1452" s="186">
        <v>3.1724087000000001E-6</v>
      </c>
      <c r="CC1452" s="186">
        <v>5.4404084999999997E-14</v>
      </c>
      <c r="CD1452" s="164">
        <v>0</v>
      </c>
      <c r="CE1452"/>
      <c r="CF1452" s="330">
        <v>0</v>
      </c>
      <c r="CG1452" s="330">
        <v>0.21136594</v>
      </c>
      <c r="CH1452" s="330">
        <v>0</v>
      </c>
      <c r="CI1452" s="329">
        <v>4.0615790999999998E-4</v>
      </c>
      <c r="CJ1452" s="329">
        <v>9.6124221000000001E-5</v>
      </c>
      <c r="CK1452" s="330">
        <v>0</v>
      </c>
      <c r="CL1452" s="330">
        <v>0</v>
      </c>
      <c r="CM1452" s="329">
        <v>5.4854907999999997E-5</v>
      </c>
      <c r="CN1452" s="330">
        <v>0</v>
      </c>
      <c r="CO1452" s="330">
        <v>0.20108133</v>
      </c>
      <c r="CP1452"/>
      <c r="CQ1452">
        <v>3.1704890999999999E-2</v>
      </c>
      <c r="CR1452">
        <v>8.3241189999999996E-3</v>
      </c>
      <c r="CS1452">
        <v>5.4848095999999995E-3</v>
      </c>
      <c r="CT1452">
        <v>5.4848095999999995E-3</v>
      </c>
      <c r="CU1452">
        <v>4.2901231E-5</v>
      </c>
      <c r="CV1452" s="134"/>
      <c r="CW1452" s="384"/>
      <c r="CZ1452" s="11"/>
      <c r="DA1452" s="236"/>
      <c r="DB1452" s="47"/>
      <c r="DC1452"/>
      <c r="DD1452"/>
      <c r="DE1452"/>
      <c r="DF1452"/>
      <c r="DG1452"/>
      <c r="DH1452"/>
      <c r="DI1452"/>
      <c r="DJ1452"/>
      <c r="DK1452"/>
      <c r="DL1452"/>
    </row>
    <row r="1453" spans="1:116" ht="14.4" x14ac:dyDescent="0.3">
      <c r="A1453" t="s">
        <v>7331</v>
      </c>
      <c r="B1453" s="113" t="s">
        <v>2663</v>
      </c>
      <c r="C1453" s="182" t="s">
        <v>2786</v>
      </c>
      <c r="D1453" s="40" t="s">
        <v>2662</v>
      </c>
      <c r="E1453" s="181" t="s">
        <v>1318</v>
      </c>
      <c r="F1453" s="184" t="s">
        <v>4691</v>
      </c>
      <c r="G1453" s="184">
        <v>6.1647355499999997E-3</v>
      </c>
      <c r="H1453" s="184">
        <v>6.5170199999999999E-4</v>
      </c>
      <c r="I1453" s="184">
        <v>8.663067999999999E-4</v>
      </c>
      <c r="J1453" s="328">
        <v>1.4749285000000001E-4</v>
      </c>
      <c r="K1453" s="331">
        <v>4.4992338999999999E-3</v>
      </c>
      <c r="L1453" s="331">
        <v>5.2190248999999997E-4</v>
      </c>
      <c r="M1453" s="331">
        <v>3.4440430999999999E-4</v>
      </c>
      <c r="N1453" s="331">
        <v>4.1444828000000001E-4</v>
      </c>
      <c r="O1453" s="331">
        <v>2.3725372000000001E-4</v>
      </c>
      <c r="P1453" s="331">
        <v>0</v>
      </c>
      <c r="Q1453" s="184">
        <v>0</v>
      </c>
      <c r="R1453" s="184">
        <v>0</v>
      </c>
      <c r="S1453" s="331">
        <v>1.4749285000000001E-4</v>
      </c>
      <c r="T1453" s="331">
        <v>0</v>
      </c>
      <c r="U1453" s="331">
        <v>0</v>
      </c>
      <c r="V1453" s="184">
        <v>0</v>
      </c>
      <c r="W1453" s="184">
        <v>0</v>
      </c>
      <c r="X1453" s="331">
        <v>0</v>
      </c>
      <c r="Y1453"/>
      <c r="Z1453" s="288">
        <v>2.9994892666666668E-2</v>
      </c>
      <c r="AA1453"/>
      <c r="AB1453" s="164">
        <v>1.7195039000000001</v>
      </c>
      <c r="AC1453" s="164">
        <v>0.87959553999999995</v>
      </c>
      <c r="AD1453" s="164">
        <v>0</v>
      </c>
      <c r="AE1453" s="164">
        <v>0</v>
      </c>
      <c r="AF1453" s="164">
        <v>0.12559827000000001</v>
      </c>
      <c r="AG1453" s="164">
        <v>8.8447550999999999E-2</v>
      </c>
      <c r="AH1453" s="164">
        <v>0.62586257999999995</v>
      </c>
      <c r="AI1453"/>
      <c r="AJ1453" s="185">
        <v>7.6369074E-4</v>
      </c>
      <c r="AK1453" s="185">
        <v>6.8464936000000004E-4</v>
      </c>
      <c r="AL1453" s="185">
        <v>2.6380583E-5</v>
      </c>
      <c r="AM1453" s="185">
        <v>5.2660793000000003E-5</v>
      </c>
      <c r="AN1453" s="176">
        <v>4.1046124999999999E-8</v>
      </c>
      <c r="AO1453" s="176">
        <v>9.7561328999999995E-11</v>
      </c>
      <c r="AP1453" s="176">
        <v>7.3754611999999999E-3</v>
      </c>
      <c r="AQ1453" s="192">
        <v>2.7835260000000001E-8</v>
      </c>
      <c r="AR1453" s="192">
        <v>8.3985699999999998E-11</v>
      </c>
      <c r="AS1453" s="192">
        <v>2.2946093000000002E-15</v>
      </c>
      <c r="AT1453" s="193">
        <v>0</v>
      </c>
      <c r="AU1453" s="193">
        <v>0</v>
      </c>
      <c r="AV1453" s="192">
        <v>1.110613E-11</v>
      </c>
      <c r="AW1453" s="192">
        <v>1.3199758E-8</v>
      </c>
      <c r="AX1453" s="192">
        <v>2.5327395000000001E-12</v>
      </c>
      <c r="AY1453" s="192">
        <v>1.1040596E-11</v>
      </c>
      <c r="AZ1453" s="193">
        <v>0</v>
      </c>
      <c r="BA1453" s="193">
        <v>0</v>
      </c>
      <c r="BB1453" s="193">
        <v>0</v>
      </c>
      <c r="BC1453" s="193">
        <v>0</v>
      </c>
      <c r="BD1453" s="193">
        <v>0</v>
      </c>
      <c r="BE1453" s="193">
        <v>0</v>
      </c>
      <c r="BF1453" s="193">
        <v>0</v>
      </c>
      <c r="BG1453" s="193">
        <v>0</v>
      </c>
      <c r="BH1453" s="193">
        <v>5.6538927000000004E-6</v>
      </c>
      <c r="BI1453" s="193">
        <v>7.3698072999999996E-3</v>
      </c>
      <c r="BJ1453" s="193">
        <v>0</v>
      </c>
      <c r="BK1453" s="193">
        <v>0</v>
      </c>
      <c r="BL1453" s="193">
        <v>0</v>
      </c>
      <c r="BM1453"/>
      <c r="BN1453" s="186">
        <v>2.3312666999999999E-6</v>
      </c>
      <c r="BO1453" s="186">
        <v>7.6117201999999997E-8</v>
      </c>
      <c r="BP1453" s="186">
        <v>8.3633719999999999E-7</v>
      </c>
      <c r="BQ1453" s="164">
        <v>1.9731351000000001E-10</v>
      </c>
      <c r="BR1453" s="186">
        <v>2.7506145E-7</v>
      </c>
      <c r="BS1453" s="186">
        <v>0</v>
      </c>
      <c r="BT1453" s="164">
        <v>0</v>
      </c>
      <c r="BU1453" s="186">
        <v>0</v>
      </c>
      <c r="BV1453" s="164">
        <v>0</v>
      </c>
      <c r="BW1453" s="164">
        <v>6.0190818E-10</v>
      </c>
      <c r="BX1453" s="164">
        <v>0</v>
      </c>
      <c r="BY1453" s="164">
        <v>0</v>
      </c>
      <c r="BZ1453" s="164">
        <v>0</v>
      </c>
      <c r="CA1453" s="186">
        <v>8.4165046999999998E-8</v>
      </c>
      <c r="CB1453" s="186">
        <v>1.0587863999999999E-6</v>
      </c>
      <c r="CC1453" s="164">
        <v>1.8703923999999999E-13</v>
      </c>
      <c r="CD1453" s="164">
        <v>0</v>
      </c>
      <c r="CE1453"/>
      <c r="CF1453" s="330">
        <v>0</v>
      </c>
      <c r="CG1453" s="330">
        <v>2.9994893000000002E-2</v>
      </c>
      <c r="CH1453" s="330">
        <v>0</v>
      </c>
      <c r="CI1453" s="330">
        <v>5.2078281E-5</v>
      </c>
      <c r="CJ1453" s="329">
        <v>2.3404482999999999E-5</v>
      </c>
      <c r="CK1453" s="330">
        <v>0</v>
      </c>
      <c r="CL1453" s="330">
        <v>0</v>
      </c>
      <c r="CM1453" s="329">
        <v>9.0991126999999997E-6</v>
      </c>
      <c r="CN1453" s="330">
        <v>0</v>
      </c>
      <c r="CO1453" s="330">
        <v>0.10498683</v>
      </c>
      <c r="CP1453"/>
      <c r="CQ1453">
        <v>4.4992338999999999E-3</v>
      </c>
      <c r="CR1453">
        <v>1.5180087999999998E-3</v>
      </c>
      <c r="CS1453">
        <v>8.663067999999999E-4</v>
      </c>
      <c r="CT1453">
        <v>8.663067999999999E-4</v>
      </c>
      <c r="CU1453">
        <v>1.4749285000000001E-4</v>
      </c>
      <c r="CV1453" s="134"/>
      <c r="CW1453" s="384"/>
      <c r="CZ1453" s="11"/>
      <c r="DA1453" s="236"/>
      <c r="DB1453" s="47"/>
      <c r="DC1453"/>
      <c r="DD1453"/>
      <c r="DE1453"/>
      <c r="DF1453"/>
      <c r="DG1453"/>
      <c r="DH1453"/>
      <c r="DI1453"/>
      <c r="DJ1453"/>
      <c r="DK1453"/>
      <c r="DL1453"/>
    </row>
    <row r="1454" spans="1:116" ht="14.4" x14ac:dyDescent="0.3">
      <c r="A1454" s="39" t="s">
        <v>7332</v>
      </c>
      <c r="B1454" s="113" t="s">
        <v>2663</v>
      </c>
      <c r="C1454" s="182" t="s">
        <v>2787</v>
      </c>
      <c r="D1454" s="40" t="s">
        <v>2662</v>
      </c>
      <c r="E1454" s="181" t="s">
        <v>1318</v>
      </c>
      <c r="F1454" s="184" t="s">
        <v>4692</v>
      </c>
      <c r="G1454" s="184">
        <v>1.9374488213000002E-2</v>
      </c>
      <c r="H1454" s="184">
        <v>2.19110566E-3</v>
      </c>
      <c r="I1454" s="184">
        <v>4.4633687999999999E-3</v>
      </c>
      <c r="J1454" s="328">
        <v>9.7131753000000002E-5</v>
      </c>
      <c r="K1454" s="184">
        <v>1.2622882E-2</v>
      </c>
      <c r="L1454" s="331">
        <v>3.3714612000000001E-3</v>
      </c>
      <c r="M1454" s="331">
        <v>1.0919076E-3</v>
      </c>
      <c r="N1454" s="331">
        <v>1.2906108E-3</v>
      </c>
      <c r="O1454" s="331">
        <v>9.0049485999999998E-4</v>
      </c>
      <c r="P1454" s="331">
        <v>0</v>
      </c>
      <c r="Q1454" s="184">
        <v>0</v>
      </c>
      <c r="R1454" s="331">
        <v>0</v>
      </c>
      <c r="S1454" s="331">
        <v>9.7131753000000002E-5</v>
      </c>
      <c r="T1454" s="331">
        <v>0</v>
      </c>
      <c r="U1454" s="184">
        <v>0</v>
      </c>
      <c r="V1454" s="184">
        <v>0</v>
      </c>
      <c r="W1454" s="184">
        <v>0</v>
      </c>
      <c r="X1454" s="184">
        <v>0</v>
      </c>
      <c r="Y1454"/>
      <c r="Z1454" s="288">
        <v>8.4152546666666675E-2</v>
      </c>
      <c r="AA1454"/>
      <c r="AB1454" s="164">
        <v>3.0929294999999999</v>
      </c>
      <c r="AC1454" s="164">
        <v>1.7930183</v>
      </c>
      <c r="AD1454" s="164">
        <v>0</v>
      </c>
      <c r="AE1454" s="164">
        <v>0</v>
      </c>
      <c r="AF1454" s="164">
        <v>0.92099072999999998</v>
      </c>
      <c r="AG1454" s="164">
        <v>0.20267837999999999</v>
      </c>
      <c r="AH1454" s="164">
        <v>0.17624207</v>
      </c>
      <c r="AI1454"/>
      <c r="AJ1454" s="187">
        <v>2.7732624E-3</v>
      </c>
      <c r="AK1454" s="187">
        <v>2.5600809E-3</v>
      </c>
      <c r="AL1454" s="187">
        <v>8.5133349999999997E-5</v>
      </c>
      <c r="AM1454" s="187">
        <v>1.2804809000000001E-4</v>
      </c>
      <c r="AN1454" s="176">
        <v>1.5348207000000001E-7</v>
      </c>
      <c r="AO1454" s="176">
        <v>3.1484227E-10</v>
      </c>
      <c r="AP1454" s="176">
        <v>1.7933905999999999E-2</v>
      </c>
      <c r="AQ1454" s="192">
        <v>7.8093563000000001E-8</v>
      </c>
      <c r="AR1454" s="192">
        <v>2.3562712999999998E-10</v>
      </c>
      <c r="AS1454" s="192">
        <v>6.4376698000000004E-15</v>
      </c>
      <c r="AT1454" s="193">
        <v>0</v>
      </c>
      <c r="AU1454" s="193">
        <v>0</v>
      </c>
      <c r="AV1454" s="192">
        <v>3.4584996E-11</v>
      </c>
      <c r="AW1454" s="192">
        <v>7.5353921000000006E-8</v>
      </c>
      <c r="AX1454" s="192">
        <v>7.8870660000000008E-12</v>
      </c>
      <c r="AY1454" s="192">
        <v>7.1321637000000001E-11</v>
      </c>
      <c r="AZ1454" s="193">
        <v>0</v>
      </c>
      <c r="BA1454" s="193">
        <v>0</v>
      </c>
      <c r="BB1454" s="193">
        <v>0</v>
      </c>
      <c r="BC1454" s="193">
        <v>0</v>
      </c>
      <c r="BD1454" s="193">
        <v>0</v>
      </c>
      <c r="BE1454" s="193">
        <v>0</v>
      </c>
      <c r="BF1454" s="193">
        <v>0</v>
      </c>
      <c r="BG1454" s="193">
        <v>0</v>
      </c>
      <c r="BH1454" s="192">
        <v>3.7233838999999998E-6</v>
      </c>
      <c r="BI1454" s="193">
        <v>1.7930182999999999E-2</v>
      </c>
      <c r="BJ1454" s="193">
        <v>0</v>
      </c>
      <c r="BK1454" s="193">
        <v>0</v>
      </c>
      <c r="BL1454" s="193">
        <v>0</v>
      </c>
      <c r="BM1454"/>
      <c r="BN1454" s="186">
        <v>6.5024843000000002E-6</v>
      </c>
      <c r="BO1454" s="186">
        <v>4.9171291000000002E-7</v>
      </c>
      <c r="BP1454" s="186">
        <v>2.3463962999999998E-6</v>
      </c>
      <c r="BQ1454" s="164">
        <v>6.1444325E-10</v>
      </c>
      <c r="BR1454" s="186">
        <v>1.2110559E-6</v>
      </c>
      <c r="BS1454" s="186">
        <v>0</v>
      </c>
      <c r="BT1454" s="164">
        <v>0</v>
      </c>
      <c r="BU1454" s="186">
        <v>0</v>
      </c>
      <c r="BV1454" s="164">
        <v>0</v>
      </c>
      <c r="BW1454" s="164">
        <v>1.8743694999999999E-9</v>
      </c>
      <c r="BX1454" s="164">
        <v>0</v>
      </c>
      <c r="BY1454" s="164">
        <v>0</v>
      </c>
      <c r="BZ1454" s="164">
        <v>0</v>
      </c>
      <c r="CA1454" s="186">
        <v>2.786259E-7</v>
      </c>
      <c r="CB1454" s="164">
        <v>2.1722044E-6</v>
      </c>
      <c r="CC1454" s="186">
        <v>1.2317512000000001E-13</v>
      </c>
      <c r="CD1454" s="164">
        <v>0</v>
      </c>
      <c r="CE1454"/>
      <c r="CF1454" s="330">
        <v>0</v>
      </c>
      <c r="CG1454" s="330">
        <v>8.4152545999999995E-2</v>
      </c>
      <c r="CH1454" s="330">
        <v>0</v>
      </c>
      <c r="CI1454" s="329">
        <v>3.3642280999999997E-4</v>
      </c>
      <c r="CJ1454" s="329">
        <v>7.4202130000000001E-5</v>
      </c>
      <c r="CK1454" s="330">
        <v>0</v>
      </c>
      <c r="CL1454" s="330">
        <v>0</v>
      </c>
      <c r="CM1454" s="329">
        <v>4.3015398999999999E-5</v>
      </c>
      <c r="CN1454" s="330">
        <v>0</v>
      </c>
      <c r="CO1454" s="330">
        <v>0.24438900999999999</v>
      </c>
      <c r="CP1454"/>
      <c r="CQ1454">
        <v>1.2622882E-2</v>
      </c>
      <c r="CR1454">
        <v>6.6544744600000004E-3</v>
      </c>
      <c r="CS1454">
        <v>4.4633687999999999E-3</v>
      </c>
      <c r="CT1454">
        <v>4.4633687999999999E-3</v>
      </c>
      <c r="CU1454">
        <v>9.7131753000000002E-5</v>
      </c>
      <c r="CV1454" s="134"/>
      <c r="CW1454" s="384"/>
      <c r="CZ1454" s="11"/>
      <c r="DA1454" s="236"/>
      <c r="DB1454" s="47"/>
      <c r="DC1454"/>
      <c r="DD1454"/>
      <c r="DE1454"/>
      <c r="DF1454"/>
      <c r="DG1454"/>
      <c r="DH1454"/>
      <c r="DI1454"/>
      <c r="DJ1454"/>
      <c r="DK1454"/>
      <c r="DL1454"/>
    </row>
    <row r="1455" spans="1:116" ht="14.4" x14ac:dyDescent="0.3">
      <c r="A1455" t="s">
        <v>7333</v>
      </c>
      <c r="B1455" s="113" t="s">
        <v>2663</v>
      </c>
      <c r="C1455" s="182" t="s">
        <v>2788</v>
      </c>
      <c r="D1455" s="40" t="s">
        <v>2662</v>
      </c>
      <c r="E1455" s="181" t="s">
        <v>1318</v>
      </c>
      <c r="F1455" s="184" t="s">
        <v>4693</v>
      </c>
      <c r="G1455" s="184">
        <v>6.9955391975000003E-2</v>
      </c>
      <c r="H1455" s="184">
        <v>5.0039391999999999E-3</v>
      </c>
      <c r="I1455" s="184">
        <v>1.0755028100000001E-2</v>
      </c>
      <c r="J1455" s="328">
        <v>3.0508675E-5</v>
      </c>
      <c r="K1455" s="331">
        <v>5.4165916000000001E-2</v>
      </c>
      <c r="L1455" s="331">
        <v>8.2750197000000004E-3</v>
      </c>
      <c r="M1455" s="331">
        <v>2.4800083999999998E-3</v>
      </c>
      <c r="N1455" s="331">
        <v>2.8890863E-3</v>
      </c>
      <c r="O1455" s="184">
        <v>2.1148528999999998E-3</v>
      </c>
      <c r="P1455" s="331">
        <v>0</v>
      </c>
      <c r="Q1455" s="184">
        <v>0</v>
      </c>
      <c r="R1455" s="331">
        <v>0</v>
      </c>
      <c r="S1455" s="331">
        <v>3.0508675E-5</v>
      </c>
      <c r="T1455" s="331">
        <v>0</v>
      </c>
      <c r="U1455" s="331">
        <v>0</v>
      </c>
      <c r="V1455" s="184">
        <v>0</v>
      </c>
      <c r="W1455" s="184">
        <v>0</v>
      </c>
      <c r="X1455" s="331">
        <v>0</v>
      </c>
      <c r="Y1455"/>
      <c r="Z1455" s="288">
        <v>0.3611061066666667</v>
      </c>
      <c r="AA1455"/>
      <c r="AB1455" s="164">
        <v>4.7883836999999998</v>
      </c>
      <c r="AC1455" s="164">
        <v>4.6797094000000001</v>
      </c>
      <c r="AD1455" s="164">
        <v>0</v>
      </c>
      <c r="AE1455" s="164">
        <v>0</v>
      </c>
      <c r="AF1455" s="164">
        <v>0</v>
      </c>
      <c r="AG1455" s="164">
        <v>0.10867433</v>
      </c>
      <c r="AH1455" s="164">
        <v>0</v>
      </c>
      <c r="AI1455"/>
      <c r="AJ1455" s="185">
        <v>9.2251568999999999E-3</v>
      </c>
      <c r="AK1455" s="185">
        <v>8.6509029999999997E-3</v>
      </c>
      <c r="AL1455" s="185">
        <v>3.2551679999999998E-4</v>
      </c>
      <c r="AM1455" s="185">
        <v>2.4873712999999998E-4</v>
      </c>
      <c r="AN1455" s="176">
        <v>5.1863927000000004E-7</v>
      </c>
      <c r="AO1455" s="176">
        <v>1.2038343000000001E-9</v>
      </c>
      <c r="AP1455" s="176">
        <v>3.4837132999999999E-2</v>
      </c>
      <c r="AQ1455" s="193">
        <v>3.3510646999999999E-7</v>
      </c>
      <c r="AR1455" s="193">
        <v>1.0110971000000001E-9</v>
      </c>
      <c r="AS1455" s="193">
        <v>2.7624616999999999E-14</v>
      </c>
      <c r="AT1455" s="193">
        <v>0</v>
      </c>
      <c r="AU1455" s="193">
        <v>0</v>
      </c>
      <c r="AV1455" s="193">
        <v>7.7419960000000005E-11</v>
      </c>
      <c r="AW1455" s="193">
        <v>1.8345538E-7</v>
      </c>
      <c r="AX1455" s="193">
        <v>1.7655527E-11</v>
      </c>
      <c r="AY1455" s="193">
        <v>1.7505405E-10</v>
      </c>
      <c r="AZ1455" s="193">
        <v>0</v>
      </c>
      <c r="BA1455" s="193">
        <v>0</v>
      </c>
      <c r="BB1455" s="193">
        <v>0</v>
      </c>
      <c r="BC1455" s="193">
        <v>0</v>
      </c>
      <c r="BD1455" s="193">
        <v>0</v>
      </c>
      <c r="BE1455" s="193">
        <v>0</v>
      </c>
      <c r="BF1455" s="193">
        <v>0</v>
      </c>
      <c r="BG1455" s="193">
        <v>0</v>
      </c>
      <c r="BH1455" s="193">
        <v>1.1694992E-6</v>
      </c>
      <c r="BI1455" s="193">
        <v>3.4835963999999997E-2</v>
      </c>
      <c r="BJ1455" s="193">
        <v>0</v>
      </c>
      <c r="BK1455" s="193">
        <v>0</v>
      </c>
      <c r="BL1455" s="193">
        <v>0</v>
      </c>
      <c r="BM1455"/>
      <c r="BN1455" s="164">
        <v>2.0433611E-5</v>
      </c>
      <c r="BO1455" s="164">
        <v>1.2068755000000001E-6</v>
      </c>
      <c r="BP1455" s="164">
        <v>1.0068596E-5</v>
      </c>
      <c r="BQ1455" s="164">
        <v>1.3754569E-9</v>
      </c>
      <c r="BR1455" s="164">
        <v>2.8871076999999998E-6</v>
      </c>
      <c r="BS1455" s="164">
        <v>0</v>
      </c>
      <c r="BT1455" s="164">
        <v>0</v>
      </c>
      <c r="BU1455" s="164">
        <v>0</v>
      </c>
      <c r="BV1455" s="164">
        <v>0</v>
      </c>
      <c r="BW1455" s="164">
        <v>4.1958544999999999E-9</v>
      </c>
      <c r="BX1455" s="164">
        <v>0</v>
      </c>
      <c r="BY1455" s="164">
        <v>0</v>
      </c>
      <c r="BZ1455" s="164">
        <v>0</v>
      </c>
      <c r="CA1455" s="164">
        <v>6.3060663999999999E-7</v>
      </c>
      <c r="CB1455" s="164">
        <v>5.6348530999999997E-6</v>
      </c>
      <c r="CC1455" s="164">
        <v>3.8688787000000001E-14</v>
      </c>
      <c r="CD1455" s="164">
        <v>0</v>
      </c>
      <c r="CE1455"/>
      <c r="CF1455" s="330">
        <v>0</v>
      </c>
      <c r="CG1455" s="330">
        <v>0.36110610999999998</v>
      </c>
      <c r="CH1455" s="330">
        <v>0</v>
      </c>
      <c r="CI1455" s="330">
        <v>8.2572666000000001E-4</v>
      </c>
      <c r="CJ1455" s="330">
        <v>1.6853248E-4</v>
      </c>
      <c r="CK1455" s="330">
        <v>0</v>
      </c>
      <c r="CL1455" s="330">
        <v>0</v>
      </c>
      <c r="CM1455" s="330">
        <v>1.0320054E-4</v>
      </c>
      <c r="CN1455" s="330">
        <v>0</v>
      </c>
      <c r="CO1455" s="330">
        <v>0.47382004</v>
      </c>
      <c r="CP1455"/>
      <c r="CQ1455">
        <v>5.4165916000000001E-2</v>
      </c>
      <c r="CR1455">
        <v>1.5758967299999999E-2</v>
      </c>
      <c r="CS1455">
        <v>1.0755028100000001E-2</v>
      </c>
      <c r="CT1455">
        <v>1.0755028100000001E-2</v>
      </c>
      <c r="CU1455">
        <v>3.0508675E-5</v>
      </c>
      <c r="CV1455" s="134"/>
      <c r="CW1455" s="384"/>
      <c r="CZ1455" s="11"/>
      <c r="DA1455" s="236"/>
      <c r="DB1455" s="47"/>
      <c r="DC1455"/>
      <c r="DD1455"/>
      <c r="DE1455"/>
      <c r="DF1455"/>
      <c r="DG1455"/>
      <c r="DH1455"/>
      <c r="DI1455"/>
      <c r="DJ1455"/>
      <c r="DK1455"/>
      <c r="DL1455"/>
    </row>
    <row r="1456" spans="1:116" ht="14.4" x14ac:dyDescent="0.3">
      <c r="A1456" t="s">
        <v>7334</v>
      </c>
      <c r="B1456" s="113" t="s">
        <v>2663</v>
      </c>
      <c r="C1456" s="182" t="s">
        <v>2789</v>
      </c>
      <c r="D1456" s="40" t="s">
        <v>2662</v>
      </c>
      <c r="E1456" s="181" t="s">
        <v>1318</v>
      </c>
      <c r="F1456" s="184" t="s">
        <v>4694</v>
      </c>
      <c r="G1456" s="184">
        <v>3.3540283234999996E-2</v>
      </c>
      <c r="H1456" s="184">
        <v>3.6255849000000001E-3</v>
      </c>
      <c r="I1456" s="184">
        <v>4.4598787000000003E-3</v>
      </c>
      <c r="J1456" s="328">
        <v>4.7114635E-5</v>
      </c>
      <c r="K1456" s="184">
        <v>2.5407704999999999E-2</v>
      </c>
      <c r="L1456" s="184">
        <v>2.4644224000000001E-3</v>
      </c>
      <c r="M1456" s="184">
        <v>1.9954563000000002E-3</v>
      </c>
      <c r="N1456" s="184">
        <v>2.4582671000000001E-3</v>
      </c>
      <c r="O1456" s="184">
        <v>1.1673178E-3</v>
      </c>
      <c r="P1456" s="331">
        <v>0</v>
      </c>
      <c r="Q1456" s="184">
        <v>0</v>
      </c>
      <c r="R1456" s="331">
        <v>0</v>
      </c>
      <c r="S1456" s="331">
        <v>4.7114635E-5</v>
      </c>
      <c r="T1456" s="331">
        <v>0</v>
      </c>
      <c r="U1456" s="331">
        <v>0</v>
      </c>
      <c r="V1456" s="184">
        <v>0</v>
      </c>
      <c r="W1456" s="184">
        <v>0</v>
      </c>
      <c r="X1456" s="331">
        <v>0</v>
      </c>
      <c r="Y1456"/>
      <c r="Z1456" s="288">
        <v>0.1693847</v>
      </c>
      <c r="AA1456"/>
      <c r="AB1456" s="164">
        <v>2.3489092</v>
      </c>
      <c r="AC1456" s="164">
        <v>2.1026676000000002</v>
      </c>
      <c r="AD1456" s="164">
        <v>0</v>
      </c>
      <c r="AE1456" s="164">
        <v>0</v>
      </c>
      <c r="AF1456" s="164">
        <v>1.9772386999999999E-3</v>
      </c>
      <c r="AG1456" s="164">
        <v>1.4661727E-3</v>
      </c>
      <c r="AH1456" s="164">
        <v>0.24279820999999999</v>
      </c>
      <c r="AI1456"/>
      <c r="AJ1456" s="185">
        <v>3.9395923999999997E-3</v>
      </c>
      <c r="AK1456" s="185">
        <v>3.6749615000000002E-3</v>
      </c>
      <c r="AL1456" s="185">
        <v>1.4640713999999999E-4</v>
      </c>
      <c r="AM1456" s="185">
        <v>1.1822373000000001E-4</v>
      </c>
      <c r="AN1456" s="176">
        <v>2.2032144000000001E-7</v>
      </c>
      <c r="AO1456" s="176">
        <v>5.4144652999999998E-10</v>
      </c>
      <c r="AP1456" s="176">
        <v>1.6557946E-2</v>
      </c>
      <c r="AQ1456" s="193">
        <v>1.5718899999999999E-7</v>
      </c>
      <c r="AR1456" s="193">
        <v>4.7427716E-10</v>
      </c>
      <c r="AS1456" s="193">
        <v>1.295793E-14</v>
      </c>
      <c r="AT1456" s="193">
        <v>0</v>
      </c>
      <c r="AU1456" s="193">
        <v>0</v>
      </c>
      <c r="AV1456" s="193">
        <v>6.5875130999999997E-11</v>
      </c>
      <c r="AW1456" s="193">
        <v>6.3066559000000007E-8</v>
      </c>
      <c r="AX1456" s="193">
        <v>1.5022743E-11</v>
      </c>
      <c r="AY1456" s="193">
        <v>5.2133668000000003E-11</v>
      </c>
      <c r="AZ1456" s="193">
        <v>0</v>
      </c>
      <c r="BA1456" s="193">
        <v>0</v>
      </c>
      <c r="BB1456" s="193">
        <v>0</v>
      </c>
      <c r="BC1456" s="193">
        <v>0</v>
      </c>
      <c r="BD1456" s="193">
        <v>0</v>
      </c>
      <c r="BE1456" s="193">
        <v>0</v>
      </c>
      <c r="BF1456" s="193">
        <v>0</v>
      </c>
      <c r="BG1456" s="193">
        <v>0</v>
      </c>
      <c r="BH1456" s="193">
        <v>1.8060609999999999E-6</v>
      </c>
      <c r="BI1456" s="193">
        <v>1.655614E-2</v>
      </c>
      <c r="BJ1456" s="193">
        <v>0</v>
      </c>
      <c r="BK1456" s="193">
        <v>0</v>
      </c>
      <c r="BL1456" s="193">
        <v>0</v>
      </c>
      <c r="BM1456"/>
      <c r="BN1456" s="164">
        <v>9.3457561000000008E-6</v>
      </c>
      <c r="BO1456" s="164">
        <v>3.5942525999999999E-7</v>
      </c>
      <c r="BP1456" s="164">
        <v>4.7228948999999998E-6</v>
      </c>
      <c r="BQ1456" s="164">
        <v>1.1703494E-9</v>
      </c>
      <c r="BR1456" s="164">
        <v>1.3409139E-6</v>
      </c>
      <c r="BS1456" s="164">
        <v>0</v>
      </c>
      <c r="BT1456" s="164">
        <v>0</v>
      </c>
      <c r="BU1456" s="164">
        <v>0</v>
      </c>
      <c r="BV1456" s="164">
        <v>0</v>
      </c>
      <c r="BW1456" s="164">
        <v>3.5701706000000001E-9</v>
      </c>
      <c r="BX1456" s="164">
        <v>0</v>
      </c>
      <c r="BY1456" s="164">
        <v>0</v>
      </c>
      <c r="BZ1456" s="164">
        <v>0</v>
      </c>
      <c r="CA1456" s="164">
        <v>4.9324253000000001E-7</v>
      </c>
      <c r="CB1456" s="164">
        <v>2.4245388999999999E-6</v>
      </c>
      <c r="CC1456" s="164">
        <v>5.9747205000000002E-14</v>
      </c>
      <c r="CD1456" s="164">
        <v>0</v>
      </c>
      <c r="CE1456"/>
      <c r="CF1456" s="330">
        <v>0</v>
      </c>
      <c r="CG1456" s="330">
        <v>0.1693847</v>
      </c>
      <c r="CH1456" s="330">
        <v>0</v>
      </c>
      <c r="CI1456" s="330">
        <v>2.4591353E-4</v>
      </c>
      <c r="CJ1456" s="330">
        <v>1.3560406E-4</v>
      </c>
      <c r="CK1456" s="330">
        <v>0</v>
      </c>
      <c r="CL1456" s="330">
        <v>0</v>
      </c>
      <c r="CM1456" s="330">
        <v>4.4138216000000001E-5</v>
      </c>
      <c r="CN1456" s="330">
        <v>0</v>
      </c>
      <c r="CO1456" s="330">
        <v>0.28414426999999998</v>
      </c>
      <c r="CP1456"/>
      <c r="CQ1456">
        <v>2.5407704999999999E-2</v>
      </c>
      <c r="CR1456">
        <v>8.0854636000000004E-3</v>
      </c>
      <c r="CS1456">
        <v>4.4598787000000003E-3</v>
      </c>
      <c r="CT1456">
        <v>4.4598787000000003E-3</v>
      </c>
      <c r="CU1456">
        <v>4.7114635E-5</v>
      </c>
      <c r="CV1456" s="134"/>
      <c r="CW1456" s="384"/>
      <c r="CZ1456" s="11"/>
      <c r="DA1456" s="236"/>
      <c r="DB1456" s="47"/>
      <c r="DC1456"/>
      <c r="DD1456"/>
      <c r="DE1456"/>
      <c r="DF1456"/>
      <c r="DG1456"/>
      <c r="DH1456"/>
      <c r="DI1456"/>
      <c r="DJ1456"/>
      <c r="DK1456"/>
      <c r="DL1456"/>
    </row>
    <row r="1457" spans="1:116" ht="14.4" x14ac:dyDescent="0.3">
      <c r="A1457" t="s">
        <v>7335</v>
      </c>
      <c r="B1457" s="113" t="s">
        <v>2663</v>
      </c>
      <c r="C1457" s="182" t="s">
        <v>2790</v>
      </c>
      <c r="D1457" s="40" t="s">
        <v>2662</v>
      </c>
      <c r="E1457" s="181" t="s">
        <v>1318</v>
      </c>
      <c r="F1457" s="184" t="s">
        <v>4695</v>
      </c>
      <c r="G1457" s="184">
        <v>2.4548380250000001E-2</v>
      </c>
      <c r="H1457" s="184">
        <v>1.8255880399999998E-3</v>
      </c>
      <c r="I1457" s="184">
        <v>2.38370193E-3</v>
      </c>
      <c r="J1457" s="328">
        <v>1.3250927999999999E-4</v>
      </c>
      <c r="K1457" s="184">
        <v>2.0206581000000001E-2</v>
      </c>
      <c r="L1457" s="184">
        <v>1.4452080999999999E-3</v>
      </c>
      <c r="M1457" s="184">
        <v>9.3849383000000003E-4</v>
      </c>
      <c r="N1457" s="184">
        <v>1.0830143999999999E-3</v>
      </c>
      <c r="O1457" s="184">
        <v>7.4257364E-4</v>
      </c>
      <c r="P1457" s="331">
        <v>0</v>
      </c>
      <c r="Q1457" s="184">
        <v>0</v>
      </c>
      <c r="R1457" s="331">
        <v>0</v>
      </c>
      <c r="S1457" s="331">
        <v>1.3250927999999999E-4</v>
      </c>
      <c r="T1457" s="331">
        <v>0</v>
      </c>
      <c r="U1457" s="331">
        <v>0</v>
      </c>
      <c r="V1457" s="184">
        <v>0</v>
      </c>
      <c r="W1457" s="184">
        <v>0</v>
      </c>
      <c r="X1457" s="331">
        <v>0</v>
      </c>
      <c r="Y1457"/>
      <c r="Z1457" s="288">
        <v>0.13471054000000002</v>
      </c>
      <c r="AA1457"/>
      <c r="AB1457" s="164">
        <v>2.2010885</v>
      </c>
      <c r="AC1457" s="164">
        <v>1.5138712000000001</v>
      </c>
      <c r="AD1457" s="164">
        <v>0</v>
      </c>
      <c r="AE1457" s="164">
        <v>0</v>
      </c>
      <c r="AF1457" s="164">
        <v>0</v>
      </c>
      <c r="AG1457" s="164">
        <v>3.7319796000000001E-3</v>
      </c>
      <c r="AH1457" s="164">
        <v>0.68348540000000002</v>
      </c>
      <c r="AI1457"/>
      <c r="AJ1457" s="185">
        <v>2.8539033000000002E-3</v>
      </c>
      <c r="AK1457" s="185">
        <v>2.7177493999999999E-3</v>
      </c>
      <c r="AL1457" s="187">
        <v>1.1205131E-4</v>
      </c>
      <c r="AM1457" s="187">
        <v>2.410262E-5</v>
      </c>
      <c r="AN1457" s="176">
        <v>1.6293461000000001E-7</v>
      </c>
      <c r="AO1457" s="176">
        <v>4.1439093000000001E-10</v>
      </c>
      <c r="AP1457" s="176">
        <v>3.3757170999999999E-3</v>
      </c>
      <c r="AQ1457" s="192">
        <v>1.2501138000000001E-7</v>
      </c>
      <c r="AR1457" s="192">
        <v>3.7718952E-10</v>
      </c>
      <c r="AS1457" s="192">
        <v>1.0305356000000001E-14</v>
      </c>
      <c r="AT1457" s="193">
        <v>0</v>
      </c>
      <c r="AU1457" s="193">
        <v>0</v>
      </c>
      <c r="AV1457" s="192">
        <v>2.9021954000000001E-11</v>
      </c>
      <c r="AW1457" s="192">
        <v>3.7894208000000002E-8</v>
      </c>
      <c r="AX1457" s="192">
        <v>6.6184211000000002E-12</v>
      </c>
      <c r="AY1457" s="192">
        <v>3.057268E-11</v>
      </c>
      <c r="AZ1457" s="193">
        <v>0</v>
      </c>
      <c r="BA1457" s="193">
        <v>0</v>
      </c>
      <c r="BB1457" s="193">
        <v>0</v>
      </c>
      <c r="BC1457" s="193">
        <v>0</v>
      </c>
      <c r="BD1457" s="193">
        <v>0</v>
      </c>
      <c r="BE1457" s="193">
        <v>0</v>
      </c>
      <c r="BF1457" s="193">
        <v>0</v>
      </c>
      <c r="BG1457" s="193">
        <v>0</v>
      </c>
      <c r="BH1457" s="192">
        <v>5.0795223000000002E-6</v>
      </c>
      <c r="BI1457" s="193">
        <v>3.3706375999999999E-3</v>
      </c>
      <c r="BJ1457" s="193">
        <v>0</v>
      </c>
      <c r="BK1457" s="193">
        <v>0</v>
      </c>
      <c r="BL1457" s="193">
        <v>0</v>
      </c>
      <c r="BM1457"/>
      <c r="BN1457" s="186">
        <v>6.8558981000000002E-6</v>
      </c>
      <c r="BO1457" s="186">
        <v>2.1077729E-7</v>
      </c>
      <c r="BP1457" s="186">
        <v>3.7560874E-6</v>
      </c>
      <c r="BQ1457" s="164">
        <v>5.1560925000000001E-10</v>
      </c>
      <c r="BR1457" s="186">
        <v>8.3828743999999995E-7</v>
      </c>
      <c r="BS1457" s="186">
        <v>0</v>
      </c>
      <c r="BT1457" s="164">
        <v>0</v>
      </c>
      <c r="BU1457" s="186">
        <v>0</v>
      </c>
      <c r="BV1457" s="164">
        <v>0</v>
      </c>
      <c r="BW1457" s="164">
        <v>1.5728747E-9</v>
      </c>
      <c r="BX1457" s="164">
        <v>0</v>
      </c>
      <c r="BY1457" s="164">
        <v>0</v>
      </c>
      <c r="BZ1457" s="164">
        <v>0</v>
      </c>
      <c r="CA1457" s="186">
        <v>2.2070629999999999E-7</v>
      </c>
      <c r="CB1457" s="186">
        <v>1.827951E-6</v>
      </c>
      <c r="CC1457" s="186">
        <v>1.6803820999999999E-13</v>
      </c>
      <c r="CD1457" s="164">
        <v>0</v>
      </c>
      <c r="CE1457"/>
      <c r="CF1457" s="330">
        <v>0</v>
      </c>
      <c r="CG1457" s="330">
        <v>0.13471053999999999</v>
      </c>
      <c r="CH1457" s="330">
        <v>0</v>
      </c>
      <c r="CI1457" s="329">
        <v>1.4421074999999999E-4</v>
      </c>
      <c r="CJ1457" s="329">
        <v>6.3776676999999999E-5</v>
      </c>
      <c r="CK1457" s="330">
        <v>0</v>
      </c>
      <c r="CL1457" s="330">
        <v>0</v>
      </c>
      <c r="CM1457" s="329">
        <v>2.7330923999999998E-5</v>
      </c>
      <c r="CN1457" s="330">
        <v>0</v>
      </c>
      <c r="CO1457" s="330">
        <v>3.7929098000000001E-2</v>
      </c>
      <c r="CP1457"/>
      <c r="CQ1457">
        <v>2.0206581000000001E-2</v>
      </c>
      <c r="CR1457">
        <v>4.2092899700000002E-3</v>
      </c>
      <c r="CS1457">
        <v>2.38370193E-3</v>
      </c>
      <c r="CT1457">
        <v>2.38370193E-3</v>
      </c>
      <c r="CU1457">
        <v>1.3250927999999999E-4</v>
      </c>
      <c r="CV1457" s="134"/>
      <c r="CW1457" s="384"/>
      <c r="CZ1457" s="11"/>
      <c r="DA1457" s="236"/>
      <c r="DB1457" s="47"/>
      <c r="DC1457"/>
      <c r="DD1457"/>
      <c r="DE1457"/>
      <c r="DF1457"/>
      <c r="DG1457"/>
      <c r="DH1457"/>
      <c r="DI1457"/>
      <c r="DJ1457"/>
      <c r="DK1457"/>
      <c r="DL1457"/>
    </row>
    <row r="1458" spans="1:116" ht="14.4" x14ac:dyDescent="0.3">
      <c r="A1458" t="s">
        <v>7336</v>
      </c>
      <c r="B1458" s="113" t="s">
        <v>2663</v>
      </c>
      <c r="C1458" s="182" t="s">
        <v>2791</v>
      </c>
      <c r="D1458" s="40" t="s">
        <v>2662</v>
      </c>
      <c r="E1458" s="181" t="s">
        <v>1318</v>
      </c>
      <c r="F1458" s="184" t="s">
        <v>4696</v>
      </c>
      <c r="G1458" s="184">
        <v>3.7476438027999999E-2</v>
      </c>
      <c r="H1458" s="184">
        <v>3.1236865999999999E-3</v>
      </c>
      <c r="I1458" s="184">
        <v>4.3004321999999999E-3</v>
      </c>
      <c r="J1458" s="328">
        <v>8.3253227999999994E-5</v>
      </c>
      <c r="K1458" s="184">
        <v>2.9969065999999999E-2</v>
      </c>
      <c r="L1458" s="184">
        <v>2.6657207000000001E-3</v>
      </c>
      <c r="M1458" s="184">
        <v>1.6347115E-3</v>
      </c>
      <c r="N1458" s="184">
        <v>1.9295250000000001E-3</v>
      </c>
      <c r="O1458" s="184">
        <v>1.1941616E-3</v>
      </c>
      <c r="P1458" s="331">
        <v>0</v>
      </c>
      <c r="Q1458" s="184">
        <v>0</v>
      </c>
      <c r="R1458" s="331">
        <v>0</v>
      </c>
      <c r="S1458" s="331">
        <v>8.3253227999999994E-5</v>
      </c>
      <c r="T1458" s="331">
        <v>0</v>
      </c>
      <c r="U1458" s="331">
        <v>0</v>
      </c>
      <c r="V1458" s="184">
        <v>0</v>
      </c>
      <c r="W1458" s="184">
        <v>0</v>
      </c>
      <c r="X1458" s="184">
        <v>0</v>
      </c>
      <c r="Y1458"/>
      <c r="Z1458" s="288">
        <v>0.19979377333333334</v>
      </c>
      <c r="AA1458"/>
      <c r="AB1458" s="164">
        <v>2.7896833000000001</v>
      </c>
      <c r="AC1458" s="164">
        <v>2.3454535999999999</v>
      </c>
      <c r="AD1458" s="164">
        <v>0</v>
      </c>
      <c r="AE1458" s="164">
        <v>0</v>
      </c>
      <c r="AF1458" s="164">
        <v>5.5620370000000002E-2</v>
      </c>
      <c r="AG1458" s="164">
        <v>8.7987022999999998E-2</v>
      </c>
      <c r="AH1458" s="164">
        <v>0.30062233999999999</v>
      </c>
      <c r="AI1458"/>
      <c r="AJ1458" s="185">
        <v>4.4537969999999998E-3</v>
      </c>
      <c r="AK1458" s="185">
        <v>4.2134299999999998E-3</v>
      </c>
      <c r="AL1458" s="185">
        <v>1.6970883000000001E-4</v>
      </c>
      <c r="AM1458" s="185">
        <v>7.0658145000000003E-5</v>
      </c>
      <c r="AN1458" s="176">
        <v>2.5260372000000002E-7</v>
      </c>
      <c r="AO1458" s="176">
        <v>6.2762141999999997E-10</v>
      </c>
      <c r="AP1458" s="176">
        <v>9.8960987999999993E-3</v>
      </c>
      <c r="AQ1458" s="192">
        <v>1.8540861999999999E-7</v>
      </c>
      <c r="AR1458" s="192">
        <v>5.5942256000000005E-10</v>
      </c>
      <c r="AS1458" s="192">
        <v>1.5284222999999999E-14</v>
      </c>
      <c r="AT1458" s="193">
        <v>0</v>
      </c>
      <c r="AU1458" s="193">
        <v>0</v>
      </c>
      <c r="AV1458" s="192">
        <v>5.1706225E-11</v>
      </c>
      <c r="AW1458" s="192">
        <v>6.7143393999999994E-8</v>
      </c>
      <c r="AX1458" s="192">
        <v>1.1791541E-11</v>
      </c>
      <c r="AY1458" s="192">
        <v>5.6392036999999998E-11</v>
      </c>
      <c r="AZ1458" s="193">
        <v>0</v>
      </c>
      <c r="BA1458" s="193">
        <v>0</v>
      </c>
      <c r="BB1458" s="193">
        <v>0</v>
      </c>
      <c r="BC1458" s="193">
        <v>0</v>
      </c>
      <c r="BD1458" s="193">
        <v>0</v>
      </c>
      <c r="BE1458" s="193">
        <v>0</v>
      </c>
      <c r="BF1458" s="193">
        <v>0</v>
      </c>
      <c r="BG1458" s="193">
        <v>0</v>
      </c>
      <c r="BH1458" s="192">
        <v>3.1913736999999999E-6</v>
      </c>
      <c r="BI1458" s="193">
        <v>9.8929073999999995E-3</v>
      </c>
      <c r="BJ1458" s="193">
        <v>0</v>
      </c>
      <c r="BK1458" s="193">
        <v>0</v>
      </c>
      <c r="BL1458" s="193">
        <v>0</v>
      </c>
      <c r="BM1458"/>
      <c r="BN1458" s="186">
        <v>1.0548666E-5</v>
      </c>
      <c r="BO1458" s="186">
        <v>3.8878373999999998E-7</v>
      </c>
      <c r="BP1458" s="186">
        <v>5.5707805000000001E-6</v>
      </c>
      <c r="BQ1458" s="164">
        <v>9.1862208000000004E-10</v>
      </c>
      <c r="BR1458" s="186">
        <v>1.3891247999999999E-6</v>
      </c>
      <c r="BS1458" s="186">
        <v>0</v>
      </c>
      <c r="BT1458" s="164">
        <v>0</v>
      </c>
      <c r="BU1458" s="186">
        <v>0</v>
      </c>
      <c r="BV1458" s="164">
        <v>0</v>
      </c>
      <c r="BW1458" s="164">
        <v>2.8022720999999999E-9</v>
      </c>
      <c r="BX1458" s="164">
        <v>0</v>
      </c>
      <c r="BY1458" s="164">
        <v>0</v>
      </c>
      <c r="BZ1458" s="164">
        <v>0</v>
      </c>
      <c r="CA1458" s="186">
        <v>3.9407636000000002E-7</v>
      </c>
      <c r="CB1458" s="186">
        <v>2.8021798E-6</v>
      </c>
      <c r="CC1458" s="186">
        <v>1.0557543000000001E-13</v>
      </c>
      <c r="CD1458" s="164">
        <v>0</v>
      </c>
      <c r="CE1458"/>
      <c r="CF1458" s="330">
        <v>0</v>
      </c>
      <c r="CG1458" s="330">
        <v>0.19979377000000001</v>
      </c>
      <c r="CH1458" s="330">
        <v>0</v>
      </c>
      <c r="CI1458" s="330">
        <v>2.6600016999999999E-4</v>
      </c>
      <c r="CJ1458" s="329">
        <v>1.1108914E-4</v>
      </c>
      <c r="CK1458" s="330">
        <v>0</v>
      </c>
      <c r="CL1458" s="330">
        <v>0</v>
      </c>
      <c r="CM1458" s="329">
        <v>4.6035153000000001E-5</v>
      </c>
      <c r="CN1458" s="330">
        <v>0</v>
      </c>
      <c r="CO1458" s="330">
        <v>0.14159103000000001</v>
      </c>
      <c r="CP1458"/>
      <c r="CQ1458">
        <v>2.9969065999999999E-2</v>
      </c>
      <c r="CR1458">
        <v>7.4241188000000007E-3</v>
      </c>
      <c r="CS1458">
        <v>4.3004321999999999E-3</v>
      </c>
      <c r="CT1458">
        <v>4.3004321999999999E-3</v>
      </c>
      <c r="CU1458">
        <v>8.3253227999999994E-5</v>
      </c>
      <c r="CV1458" s="134"/>
      <c r="CW1458" s="384"/>
      <c r="CZ1458" s="11"/>
      <c r="DA1458" s="236"/>
      <c r="DB1458" s="47"/>
      <c r="DC1458"/>
      <c r="DD1458"/>
      <c r="DE1458"/>
      <c r="DF1458"/>
      <c r="DG1458"/>
      <c r="DH1458"/>
      <c r="DI1458"/>
      <c r="DJ1458"/>
      <c r="DK1458"/>
      <c r="DL1458"/>
    </row>
    <row r="1459" spans="1:116" ht="14.4" x14ac:dyDescent="0.3">
      <c r="A1459" t="s">
        <v>7337</v>
      </c>
      <c r="B1459" s="113" t="s">
        <v>2663</v>
      </c>
      <c r="C1459" s="182" t="s">
        <v>2792</v>
      </c>
      <c r="D1459" s="40" t="s">
        <v>2662</v>
      </c>
      <c r="E1459" s="181" t="s">
        <v>1318</v>
      </c>
      <c r="F1459" s="184" t="s">
        <v>4697</v>
      </c>
      <c r="G1459" s="184">
        <v>3.9613199072099994E-2</v>
      </c>
      <c r="H1459" s="184">
        <v>4.2245536999999996E-3</v>
      </c>
      <c r="I1459" s="184">
        <v>5.3695293999999998E-3</v>
      </c>
      <c r="J1459" s="328">
        <v>1.8989721E-6</v>
      </c>
      <c r="K1459" s="184">
        <v>3.0017216999999999E-2</v>
      </c>
      <c r="L1459" s="184">
        <v>3.0515337000000002E-3</v>
      </c>
      <c r="M1459" s="184">
        <v>2.3179957E-3</v>
      </c>
      <c r="N1459" s="184">
        <v>2.8520020999999998E-3</v>
      </c>
      <c r="O1459" s="184">
        <v>1.3725516000000001E-3</v>
      </c>
      <c r="P1459" s="331">
        <v>0</v>
      </c>
      <c r="Q1459" s="184">
        <v>0</v>
      </c>
      <c r="R1459" s="331">
        <v>0</v>
      </c>
      <c r="S1459" s="331">
        <v>1.8989721E-6</v>
      </c>
      <c r="T1459" s="331">
        <v>0</v>
      </c>
      <c r="U1459" s="184">
        <v>0</v>
      </c>
      <c r="V1459" s="184">
        <v>0</v>
      </c>
      <c r="W1459" s="184">
        <v>0</v>
      </c>
      <c r="X1459" s="331">
        <v>0</v>
      </c>
      <c r="Y1459"/>
      <c r="Z1459" s="288">
        <v>0.20011477999999999</v>
      </c>
      <c r="AA1459"/>
      <c r="AB1459" s="164">
        <v>2.5104419</v>
      </c>
      <c r="AC1459" s="164">
        <v>2.5036776000000001</v>
      </c>
      <c r="AD1459" s="164">
        <v>0</v>
      </c>
      <c r="AE1459" s="164">
        <v>0</v>
      </c>
      <c r="AF1459" s="164">
        <v>0</v>
      </c>
      <c r="AG1459" s="164">
        <v>6.7642897000000004E-3</v>
      </c>
      <c r="AH1459" s="164">
        <v>0</v>
      </c>
      <c r="AI1459"/>
      <c r="AJ1459" s="185">
        <v>4.6984985000000003E-3</v>
      </c>
      <c r="AK1459" s="185">
        <v>4.3823572999999996E-3</v>
      </c>
      <c r="AL1459" s="185">
        <v>1.7368314000000001E-4</v>
      </c>
      <c r="AM1459" s="185">
        <v>1.4245805E-4</v>
      </c>
      <c r="AN1459" s="176">
        <v>2.6273125000000001E-7</v>
      </c>
      <c r="AO1459" s="176">
        <v>6.4231931000000004E-10</v>
      </c>
      <c r="AP1459" s="176">
        <v>1.9952108E-2</v>
      </c>
      <c r="AQ1459" s="192">
        <v>1.8570651000000001E-7</v>
      </c>
      <c r="AR1459" s="192">
        <v>5.6032138000000003E-10</v>
      </c>
      <c r="AS1459" s="192">
        <v>1.5308780999999998E-14</v>
      </c>
      <c r="AT1459" s="193">
        <v>0</v>
      </c>
      <c r="AU1459" s="193">
        <v>0</v>
      </c>
      <c r="AV1459" s="192">
        <v>7.6426200000000005E-11</v>
      </c>
      <c r="AW1459" s="192">
        <v>7.6948313000000006E-8</v>
      </c>
      <c r="AX1459" s="192">
        <v>1.7428902000000001E-11</v>
      </c>
      <c r="AY1459" s="192">
        <v>6.4553724999999998E-11</v>
      </c>
      <c r="AZ1459" s="193">
        <v>0</v>
      </c>
      <c r="BA1459" s="193">
        <v>0</v>
      </c>
      <c r="BB1459" s="193">
        <v>0</v>
      </c>
      <c r="BC1459" s="193">
        <v>0</v>
      </c>
      <c r="BD1459" s="193">
        <v>0</v>
      </c>
      <c r="BE1459" s="193">
        <v>0</v>
      </c>
      <c r="BF1459" s="193">
        <v>0</v>
      </c>
      <c r="BG1459" s="193">
        <v>0</v>
      </c>
      <c r="BH1459" s="192">
        <v>7.2793932000000001E-8</v>
      </c>
      <c r="BI1459" s="193">
        <v>1.9952035E-2</v>
      </c>
      <c r="BJ1459" s="193">
        <v>0</v>
      </c>
      <c r="BK1459" s="193">
        <v>0</v>
      </c>
      <c r="BL1459" s="193">
        <v>0</v>
      </c>
      <c r="BM1459"/>
      <c r="BN1459" s="186">
        <v>1.1092531000000001E-5</v>
      </c>
      <c r="BO1459" s="186">
        <v>4.4505288E-7</v>
      </c>
      <c r="BP1459" s="186">
        <v>5.5797309999999999E-6</v>
      </c>
      <c r="BQ1459" s="164">
        <v>1.3578016000000001E-9</v>
      </c>
      <c r="BR1459" s="186">
        <v>1.5951490000000001E-6</v>
      </c>
      <c r="BS1459" s="186">
        <v>0</v>
      </c>
      <c r="BT1459" s="164">
        <v>0</v>
      </c>
      <c r="BU1459" s="186">
        <v>0</v>
      </c>
      <c r="BV1459" s="164">
        <v>0</v>
      </c>
      <c r="BW1459" s="164">
        <v>4.1419966999999997E-9</v>
      </c>
      <c r="BX1459" s="164">
        <v>0</v>
      </c>
      <c r="BY1459" s="164">
        <v>0</v>
      </c>
      <c r="BZ1459" s="164">
        <v>0</v>
      </c>
      <c r="CA1459" s="186">
        <v>5.7406547000000004E-7</v>
      </c>
      <c r="CB1459" s="186">
        <v>2.8930330999999999E-6</v>
      </c>
      <c r="CC1459" s="186">
        <v>2.4081323999999999E-15</v>
      </c>
      <c r="CD1459" s="164">
        <v>0</v>
      </c>
      <c r="CE1459"/>
      <c r="CF1459" s="330">
        <v>0</v>
      </c>
      <c r="CG1459" s="330">
        <v>0.20011477999999999</v>
      </c>
      <c r="CH1459" s="330">
        <v>0</v>
      </c>
      <c r="CI1459" s="330">
        <v>3.0449870000000002E-4</v>
      </c>
      <c r="CJ1459" s="329">
        <v>1.5752267999999999E-4</v>
      </c>
      <c r="CK1459" s="330">
        <v>0</v>
      </c>
      <c r="CL1459" s="330">
        <v>0</v>
      </c>
      <c r="CM1459" s="329">
        <v>5.2836469000000003E-5</v>
      </c>
      <c r="CN1459" s="330">
        <v>0</v>
      </c>
      <c r="CO1459" s="330">
        <v>0.33841485999999998</v>
      </c>
      <c r="CP1459"/>
      <c r="CQ1459">
        <v>3.0017216999999999E-2</v>
      </c>
      <c r="CR1459">
        <v>9.5940831000000011E-3</v>
      </c>
      <c r="CS1459">
        <v>5.3695293999999998E-3</v>
      </c>
      <c r="CT1459">
        <v>5.3695293999999998E-3</v>
      </c>
      <c r="CU1459">
        <v>1.8989721E-6</v>
      </c>
      <c r="CV1459" s="134"/>
      <c r="CW1459" s="384"/>
      <c r="CZ1459" s="11"/>
      <c r="DA1459" s="236"/>
      <c r="DB1459" s="47"/>
      <c r="DC1459"/>
      <c r="DD1459"/>
      <c r="DE1459"/>
      <c r="DF1459"/>
      <c r="DG1459"/>
      <c r="DH1459"/>
      <c r="DI1459"/>
      <c r="DJ1459"/>
      <c r="DK1459"/>
      <c r="DL1459"/>
    </row>
    <row r="1460" spans="1:116" ht="14.4" x14ac:dyDescent="0.3">
      <c r="A1460" t="s">
        <v>7338</v>
      </c>
      <c r="B1460" s="113" t="s">
        <v>2663</v>
      </c>
      <c r="C1460" s="182" t="s">
        <v>2793</v>
      </c>
      <c r="D1460" s="40" t="s">
        <v>2662</v>
      </c>
      <c r="E1460" s="181" t="s">
        <v>1318</v>
      </c>
      <c r="F1460" s="184" t="s">
        <v>4698</v>
      </c>
      <c r="G1460" s="184">
        <v>3.3060540917999995E-2</v>
      </c>
      <c r="H1460" s="184">
        <v>2.6704146299999999E-3</v>
      </c>
      <c r="I1460" s="184">
        <v>3.7157684000000001E-3</v>
      </c>
      <c r="J1460" s="328">
        <v>4.2058658879999995E-3</v>
      </c>
      <c r="K1460" s="331">
        <v>2.2468492E-2</v>
      </c>
      <c r="L1460" s="331">
        <v>2.2884146000000001E-3</v>
      </c>
      <c r="M1460" s="331">
        <v>1.4273538E-3</v>
      </c>
      <c r="N1460" s="331">
        <v>1.7194399E-3</v>
      </c>
      <c r="O1460" s="184">
        <v>9.5097472999999995E-4</v>
      </c>
      <c r="P1460" s="331">
        <v>0</v>
      </c>
      <c r="Q1460" s="184">
        <v>0</v>
      </c>
      <c r="R1460" s="331">
        <v>0</v>
      </c>
      <c r="S1460" s="331">
        <v>6.4388988000000004E-5</v>
      </c>
      <c r="T1460" s="331">
        <v>0</v>
      </c>
      <c r="U1460" s="184">
        <v>4.1414768999999997E-3</v>
      </c>
      <c r="V1460" s="184">
        <v>0</v>
      </c>
      <c r="W1460" s="184">
        <v>0</v>
      </c>
      <c r="X1460" s="331">
        <v>0</v>
      </c>
      <c r="Y1460"/>
      <c r="Z1460" s="288">
        <v>0.14978994666666667</v>
      </c>
      <c r="AA1460"/>
      <c r="AB1460" s="164">
        <v>2.6804039999999998</v>
      </c>
      <c r="AC1460" s="164">
        <v>1.8067926000000001</v>
      </c>
      <c r="AD1460" s="164">
        <v>0.51230540000000002</v>
      </c>
      <c r="AE1460" s="164">
        <v>0</v>
      </c>
      <c r="AF1460" s="164">
        <v>4.4715523E-2</v>
      </c>
      <c r="AG1460" s="164">
        <v>3.2595704000000003E-2</v>
      </c>
      <c r="AH1460" s="164">
        <v>0.28399478</v>
      </c>
      <c r="AI1460"/>
      <c r="AJ1460" s="185">
        <v>3.4673998000000002E-3</v>
      </c>
      <c r="AK1460" s="185">
        <v>3.2614024999999998E-3</v>
      </c>
      <c r="AL1460" s="185">
        <v>1.2934348999999999E-4</v>
      </c>
      <c r="AM1460" s="187">
        <v>7.6653881000000003E-5</v>
      </c>
      <c r="AN1460" s="176">
        <v>1.9552773E-7</v>
      </c>
      <c r="AO1460" s="176">
        <v>4.7834130999999997E-10</v>
      </c>
      <c r="AP1460" s="176">
        <v>1.0735837999999999E-2</v>
      </c>
      <c r="AQ1460" s="192">
        <v>1.3900507000000001E-7</v>
      </c>
      <c r="AR1460" s="192">
        <v>4.1941186000000002E-10</v>
      </c>
      <c r="AS1460" s="192">
        <v>1.1458930999999999E-14</v>
      </c>
      <c r="AT1460" s="193">
        <v>0</v>
      </c>
      <c r="AU1460" s="193">
        <v>0</v>
      </c>
      <c r="AV1460" s="192">
        <v>4.6076493000000002E-11</v>
      </c>
      <c r="AW1460" s="192">
        <v>5.6476576999999998E-8</v>
      </c>
      <c r="AX1460" s="192">
        <v>1.0507687999999999E-11</v>
      </c>
      <c r="AY1460" s="192">
        <v>4.8410307E-11</v>
      </c>
      <c r="AZ1460" s="193">
        <v>0</v>
      </c>
      <c r="BA1460" s="193">
        <v>0</v>
      </c>
      <c r="BB1460" s="193">
        <v>0</v>
      </c>
      <c r="BC1460" s="193">
        <v>0</v>
      </c>
      <c r="BD1460" s="193">
        <v>0</v>
      </c>
      <c r="BE1460" s="193">
        <v>0</v>
      </c>
      <c r="BF1460" s="193">
        <v>0</v>
      </c>
      <c r="BG1460" s="193">
        <v>0</v>
      </c>
      <c r="BH1460" s="192">
        <v>8.4417255000000006E-6</v>
      </c>
      <c r="BI1460" s="193">
        <v>1.0727396E-2</v>
      </c>
      <c r="BJ1460" s="193">
        <v>0</v>
      </c>
      <c r="BK1460" s="193">
        <v>0</v>
      </c>
      <c r="BL1460" s="193">
        <v>0</v>
      </c>
      <c r="BM1460"/>
      <c r="BN1460" s="186">
        <v>8.8563739999999993E-6</v>
      </c>
      <c r="BO1460" s="186">
        <v>3.3375528000000002E-7</v>
      </c>
      <c r="BP1460" s="186">
        <v>4.1765412000000001E-6</v>
      </c>
      <c r="BQ1460" s="164">
        <v>8.1860327000000004E-10</v>
      </c>
      <c r="BR1460" s="186">
        <v>1.1261243E-6</v>
      </c>
      <c r="BS1460" s="186">
        <v>0</v>
      </c>
      <c r="BT1460" s="164">
        <v>0</v>
      </c>
      <c r="BU1460" s="186">
        <v>0</v>
      </c>
      <c r="BV1460" s="164">
        <v>0</v>
      </c>
      <c r="BW1460" s="164">
        <v>2.4971630999999998E-9</v>
      </c>
      <c r="BX1460" s="164">
        <v>0</v>
      </c>
      <c r="BY1460" s="164">
        <v>0</v>
      </c>
      <c r="BZ1460" s="164">
        <v>0</v>
      </c>
      <c r="CA1460" s="186">
        <v>3.5034537999999998E-7</v>
      </c>
      <c r="CB1460" s="186">
        <v>2.8662920000000002E-6</v>
      </c>
      <c r="CC1460" s="186">
        <v>8.1653227999999997E-14</v>
      </c>
      <c r="CD1460" s="164">
        <v>0</v>
      </c>
      <c r="CE1460"/>
      <c r="CF1460" s="330">
        <v>0</v>
      </c>
      <c r="CG1460" s="330">
        <v>0.14978995000000001</v>
      </c>
      <c r="CH1460" s="330">
        <v>0</v>
      </c>
      <c r="CI1460" s="330">
        <v>2.283505E-4</v>
      </c>
      <c r="CJ1460" s="329">
        <v>9.6997852000000004E-5</v>
      </c>
      <c r="CK1460" s="330">
        <v>0</v>
      </c>
      <c r="CL1460" s="330">
        <v>0</v>
      </c>
      <c r="CM1460" s="329">
        <v>3.7669831000000001E-5</v>
      </c>
      <c r="CN1460" s="330">
        <v>0</v>
      </c>
      <c r="CO1460" s="330">
        <v>0.16788982</v>
      </c>
      <c r="CP1460"/>
      <c r="CQ1460">
        <v>2.2468492E-2</v>
      </c>
      <c r="CR1460">
        <v>6.38618303E-3</v>
      </c>
      <c r="CS1460">
        <v>3.7157684000000001E-3</v>
      </c>
      <c r="CT1460">
        <v>3.7157684000000001E-3</v>
      </c>
      <c r="CU1460">
        <v>4.2058658879999995E-3</v>
      </c>
      <c r="CV1460" s="134"/>
      <c r="CW1460" s="384"/>
      <c r="CZ1460" s="11"/>
      <c r="DA1460" s="236"/>
      <c r="DB1460" s="47"/>
      <c r="DC1460"/>
      <c r="DD1460"/>
      <c r="DE1460"/>
      <c r="DF1460"/>
      <c r="DG1460"/>
      <c r="DH1460"/>
      <c r="DI1460"/>
      <c r="DJ1460"/>
      <c r="DK1460"/>
      <c r="DL1460"/>
    </row>
    <row r="1461" spans="1:116" ht="14.4" x14ac:dyDescent="0.3">
      <c r="A1461" t="s">
        <v>7339</v>
      </c>
      <c r="B1461" s="113" t="s">
        <v>2663</v>
      </c>
      <c r="C1461" s="182" t="s">
        <v>2794</v>
      </c>
      <c r="D1461" s="40" t="s">
        <v>2662</v>
      </c>
      <c r="E1461" s="181" t="s">
        <v>1318</v>
      </c>
      <c r="F1461" s="184" t="s">
        <v>4699</v>
      </c>
      <c r="G1461" s="184">
        <v>3.7921971918000001E-2</v>
      </c>
      <c r="H1461" s="184">
        <v>2.4771528999999997E-3</v>
      </c>
      <c r="I1461" s="184">
        <v>7.0646417000000006E-3</v>
      </c>
      <c r="J1461" s="328">
        <v>7.3277318E-5</v>
      </c>
      <c r="K1461" s="184">
        <v>2.8306899999999999E-2</v>
      </c>
      <c r="L1461" s="184">
        <v>5.8924340000000002E-3</v>
      </c>
      <c r="M1461" s="184">
        <v>1.1722077E-3</v>
      </c>
      <c r="N1461" s="184">
        <v>1.3588703E-3</v>
      </c>
      <c r="O1461" s="184">
        <v>1.1182825999999999E-3</v>
      </c>
      <c r="P1461" s="331">
        <v>0</v>
      </c>
      <c r="Q1461" s="184">
        <v>0</v>
      </c>
      <c r="R1461" s="331">
        <v>0</v>
      </c>
      <c r="S1461" s="331">
        <v>7.3277318E-5</v>
      </c>
      <c r="T1461" s="331">
        <v>0</v>
      </c>
      <c r="U1461" s="331">
        <v>0</v>
      </c>
      <c r="V1461" s="184">
        <v>0</v>
      </c>
      <c r="W1461" s="184">
        <v>0</v>
      </c>
      <c r="X1461" s="331">
        <v>0</v>
      </c>
      <c r="Y1461"/>
      <c r="Z1461" s="288">
        <v>0.18871266666666667</v>
      </c>
      <c r="AA1461"/>
      <c r="AB1461" s="164">
        <v>2.8960751999999998</v>
      </c>
      <c r="AC1461" s="164">
        <v>2.6350555</v>
      </c>
      <c r="AD1461" s="164">
        <v>0</v>
      </c>
      <c r="AE1461" s="164">
        <v>0</v>
      </c>
      <c r="AF1461" s="164">
        <v>0</v>
      </c>
      <c r="AG1461" s="164">
        <v>0.26101963</v>
      </c>
      <c r="AH1461" s="164">
        <v>0</v>
      </c>
      <c r="AI1461"/>
      <c r="AJ1461" s="185">
        <v>5.3662446999999999E-3</v>
      </c>
      <c r="AK1461" s="185">
        <v>4.9992483999999997E-3</v>
      </c>
      <c r="AL1461" s="187">
        <v>1.7883328999999999E-4</v>
      </c>
      <c r="AM1461" s="187">
        <v>1.8816302000000001E-4</v>
      </c>
      <c r="AN1461" s="176">
        <v>2.9971513E-7</v>
      </c>
      <c r="AO1461" s="176">
        <v>6.6136570000000004E-10</v>
      </c>
      <c r="AP1461" s="176">
        <v>2.6353364000000001E-2</v>
      </c>
      <c r="AQ1461" s="192">
        <v>1.7512535E-7</v>
      </c>
      <c r="AR1461" s="192">
        <v>5.2839546E-10</v>
      </c>
      <c r="AS1461" s="192">
        <v>1.4436519000000002E-14</v>
      </c>
      <c r="AT1461" s="193">
        <v>0</v>
      </c>
      <c r="AU1461" s="193">
        <v>0</v>
      </c>
      <c r="AV1461" s="192">
        <v>3.6414169999999997E-11</v>
      </c>
      <c r="AW1461" s="192">
        <v>1.2455336E-7</v>
      </c>
      <c r="AX1461" s="192">
        <v>8.3042071000000002E-12</v>
      </c>
      <c r="AY1461" s="192">
        <v>1.246516E-10</v>
      </c>
      <c r="AZ1461" s="193">
        <v>0</v>
      </c>
      <c r="BA1461" s="193">
        <v>0</v>
      </c>
      <c r="BB1461" s="193">
        <v>0</v>
      </c>
      <c r="BC1461" s="193">
        <v>0</v>
      </c>
      <c r="BD1461" s="193">
        <v>0</v>
      </c>
      <c r="BE1461" s="193">
        <v>0</v>
      </c>
      <c r="BF1461" s="193">
        <v>0</v>
      </c>
      <c r="BG1461" s="193">
        <v>0</v>
      </c>
      <c r="BH1461" s="192">
        <v>2.8089639E-6</v>
      </c>
      <c r="BI1461" s="193">
        <v>2.6350555000000001E-2</v>
      </c>
      <c r="BJ1461" s="193">
        <v>0</v>
      </c>
      <c r="BK1461" s="193">
        <v>0</v>
      </c>
      <c r="BL1461" s="193">
        <v>0</v>
      </c>
      <c r="BM1461"/>
      <c r="BN1461" s="186">
        <v>1.1329961E-5</v>
      </c>
      <c r="BO1461" s="186">
        <v>8.5938579E-7</v>
      </c>
      <c r="BP1461" s="186">
        <v>5.2618098000000001E-6</v>
      </c>
      <c r="BQ1461" s="164">
        <v>6.4694069999999996E-10</v>
      </c>
      <c r="BR1461" s="186">
        <v>1.7088582000000001E-6</v>
      </c>
      <c r="BS1461" s="186">
        <v>0</v>
      </c>
      <c r="BT1461" s="164">
        <v>0</v>
      </c>
      <c r="BU1461" s="186">
        <v>0</v>
      </c>
      <c r="BV1461" s="164">
        <v>0</v>
      </c>
      <c r="BW1461" s="164">
        <v>1.9735035000000001E-9</v>
      </c>
      <c r="BX1461" s="164">
        <v>0</v>
      </c>
      <c r="BY1461" s="164">
        <v>0</v>
      </c>
      <c r="BZ1461" s="164">
        <v>0</v>
      </c>
      <c r="CA1461" s="186">
        <v>3.1554087000000001E-7</v>
      </c>
      <c r="CB1461" s="186">
        <v>3.1817453999999999E-6</v>
      </c>
      <c r="CC1461" s="186">
        <v>9.2924734000000003E-14</v>
      </c>
      <c r="CD1461" s="164">
        <v>0</v>
      </c>
      <c r="CE1461"/>
      <c r="CF1461" s="330">
        <v>0</v>
      </c>
      <c r="CG1461" s="330">
        <v>0.18871266</v>
      </c>
      <c r="CH1461" s="330">
        <v>0</v>
      </c>
      <c r="CI1461" s="329">
        <v>5.8797923999999999E-4</v>
      </c>
      <c r="CJ1461" s="329">
        <v>7.9659031999999998E-5</v>
      </c>
      <c r="CK1461" s="330">
        <v>0</v>
      </c>
      <c r="CL1461" s="330">
        <v>0</v>
      </c>
      <c r="CM1461" s="329">
        <v>6.3819405999999997E-5</v>
      </c>
      <c r="CN1461" s="330">
        <v>0</v>
      </c>
      <c r="CO1461" s="330">
        <v>0.35796981</v>
      </c>
      <c r="CP1461"/>
      <c r="CQ1461">
        <v>2.8306899999999999E-2</v>
      </c>
      <c r="CR1461">
        <v>9.5417946000000003E-3</v>
      </c>
      <c r="CS1461">
        <v>7.0646417000000006E-3</v>
      </c>
      <c r="CT1461">
        <v>7.0646417000000006E-3</v>
      </c>
      <c r="CU1461">
        <v>7.3277318E-5</v>
      </c>
      <c r="CV1461" s="134"/>
      <c r="CW1461" s="384"/>
      <c r="CZ1461" s="11"/>
      <c r="DA1461" s="236"/>
      <c r="DB1461" s="47"/>
      <c r="DC1461"/>
      <c r="DD1461"/>
      <c r="DE1461"/>
      <c r="DF1461"/>
      <c r="DG1461"/>
      <c r="DH1461"/>
      <c r="DI1461"/>
      <c r="DJ1461"/>
      <c r="DK1461"/>
      <c r="DL1461"/>
    </row>
    <row r="1462" spans="1:116" ht="14.4" x14ac:dyDescent="0.3">
      <c r="A1462" t="s">
        <v>7340</v>
      </c>
      <c r="B1462" s="113" t="s">
        <v>2663</v>
      </c>
      <c r="C1462" s="182" t="s">
        <v>2795</v>
      </c>
      <c r="D1462" s="40" t="s">
        <v>2662</v>
      </c>
      <c r="E1462" s="181" t="s">
        <v>1318</v>
      </c>
      <c r="F1462" s="184" t="s">
        <v>4700</v>
      </c>
      <c r="G1462" s="184">
        <v>1.0472500750000001E-2</v>
      </c>
      <c r="H1462" s="184">
        <v>9.2893749999999997E-4</v>
      </c>
      <c r="I1462" s="184">
        <v>1.3728796100000002E-3</v>
      </c>
      <c r="J1462" s="328">
        <v>1.8532284E-4</v>
      </c>
      <c r="K1462" s="184">
        <v>7.9853608000000006E-3</v>
      </c>
      <c r="L1462" s="184">
        <v>8.8132729000000003E-4</v>
      </c>
      <c r="M1462" s="184">
        <v>4.9155232000000005E-4</v>
      </c>
      <c r="N1462" s="184">
        <v>5.9364116999999997E-4</v>
      </c>
      <c r="O1462" s="184">
        <v>3.3529632999999999E-4</v>
      </c>
      <c r="P1462" s="331">
        <v>0</v>
      </c>
      <c r="Q1462" s="184">
        <v>0</v>
      </c>
      <c r="R1462" s="331">
        <v>0</v>
      </c>
      <c r="S1462" s="331">
        <v>1.8532284E-4</v>
      </c>
      <c r="T1462" s="184">
        <v>0</v>
      </c>
      <c r="U1462" s="184">
        <v>0</v>
      </c>
      <c r="V1462" s="184">
        <v>0</v>
      </c>
      <c r="W1462" s="184">
        <v>0</v>
      </c>
      <c r="X1462" s="331">
        <v>0</v>
      </c>
      <c r="Y1462"/>
      <c r="Z1462" s="288">
        <v>5.3235738666666671E-2</v>
      </c>
      <c r="AA1462"/>
      <c r="AB1462" s="164">
        <v>1.5593132000000001</v>
      </c>
      <c r="AC1462" s="164">
        <v>0.64040227000000005</v>
      </c>
      <c r="AD1462" s="164">
        <v>0</v>
      </c>
      <c r="AE1462" s="164">
        <v>0</v>
      </c>
      <c r="AF1462" s="164">
        <v>8.8337617999999993E-3</v>
      </c>
      <c r="AG1462" s="164">
        <v>0.10306055</v>
      </c>
      <c r="AH1462" s="164">
        <v>0.80701657999999998</v>
      </c>
      <c r="AI1462"/>
      <c r="AJ1462" s="185">
        <v>1.2573752000000001E-3</v>
      </c>
      <c r="AK1462" s="185">
        <v>1.1790059E-3</v>
      </c>
      <c r="AL1462" s="185">
        <v>4.6329255000000001E-5</v>
      </c>
      <c r="AM1462" s="187">
        <v>3.2040057000000001E-5</v>
      </c>
      <c r="AN1462" s="176">
        <v>7.0683804000000003E-8</v>
      </c>
      <c r="AO1462" s="176">
        <v>1.7133599999999999E-10</v>
      </c>
      <c r="AP1462" s="176">
        <v>4.4874028999999996E-3</v>
      </c>
      <c r="AQ1462" s="192">
        <v>4.9402766000000001E-8</v>
      </c>
      <c r="AR1462" s="192">
        <v>1.4906007E-10</v>
      </c>
      <c r="AS1462" s="192">
        <v>4.072534E-15</v>
      </c>
      <c r="AT1462" s="193">
        <v>0</v>
      </c>
      <c r="AU1462" s="193">
        <v>0</v>
      </c>
      <c r="AV1462" s="192">
        <v>1.5908031000000001E-11</v>
      </c>
      <c r="AW1462" s="192">
        <v>2.1265131000000001E-8</v>
      </c>
      <c r="AX1462" s="192">
        <v>3.6278072000000001E-12</v>
      </c>
      <c r="AY1462" s="192">
        <v>1.8644054000000001E-11</v>
      </c>
      <c r="AZ1462" s="193">
        <v>0</v>
      </c>
      <c r="BA1462" s="193">
        <v>0</v>
      </c>
      <c r="BB1462" s="193">
        <v>0</v>
      </c>
      <c r="BC1462" s="193">
        <v>0</v>
      </c>
      <c r="BD1462" s="193">
        <v>0</v>
      </c>
      <c r="BE1462" s="193">
        <v>0</v>
      </c>
      <c r="BF1462" s="193">
        <v>0</v>
      </c>
      <c r="BG1462" s="193">
        <v>0</v>
      </c>
      <c r="BH1462" s="192">
        <v>7.1040420999999999E-6</v>
      </c>
      <c r="BI1462" s="193">
        <v>4.4802988E-3</v>
      </c>
      <c r="BJ1462" s="193">
        <v>0</v>
      </c>
      <c r="BK1462" s="193">
        <v>0</v>
      </c>
      <c r="BL1462" s="193">
        <v>0</v>
      </c>
      <c r="BM1462"/>
      <c r="BN1462" s="186">
        <v>2.8964549E-6</v>
      </c>
      <c r="BO1462" s="186">
        <v>1.2853773999999999E-7</v>
      </c>
      <c r="BP1462" s="186">
        <v>1.4843536999999999E-6</v>
      </c>
      <c r="BQ1462" s="164">
        <v>2.8262494999999998E-10</v>
      </c>
      <c r="BR1462" s="186">
        <v>4.0599804999999998E-7</v>
      </c>
      <c r="BS1462" s="186">
        <v>0</v>
      </c>
      <c r="BT1462" s="164">
        <v>0</v>
      </c>
      <c r="BU1462" s="186">
        <v>0</v>
      </c>
      <c r="BV1462" s="164">
        <v>0</v>
      </c>
      <c r="BW1462" s="164">
        <v>8.6215215999999997E-10</v>
      </c>
      <c r="BX1462" s="164">
        <v>0</v>
      </c>
      <c r="BY1462" s="164">
        <v>0</v>
      </c>
      <c r="BZ1462" s="164">
        <v>0</v>
      </c>
      <c r="CA1462" s="186">
        <v>1.2182152E-7</v>
      </c>
      <c r="CB1462" s="186">
        <v>7.5459892999999998E-7</v>
      </c>
      <c r="CC1462" s="186">
        <v>2.3501236E-13</v>
      </c>
      <c r="CD1462" s="164">
        <v>0</v>
      </c>
      <c r="CE1462"/>
      <c r="CF1462" s="330">
        <v>0</v>
      </c>
      <c r="CG1462" s="330">
        <v>5.3235738999999997E-2</v>
      </c>
      <c r="CH1462" s="330">
        <v>0</v>
      </c>
      <c r="CI1462" s="330">
        <v>8.794365E-5</v>
      </c>
      <c r="CJ1462" s="329">
        <v>3.3404134000000001E-5</v>
      </c>
      <c r="CK1462" s="330">
        <v>0</v>
      </c>
      <c r="CL1462" s="330">
        <v>0</v>
      </c>
      <c r="CM1462" s="329">
        <v>1.3735838E-5</v>
      </c>
      <c r="CN1462" s="330">
        <v>0</v>
      </c>
      <c r="CO1462" s="330">
        <v>6.9734316000000005E-2</v>
      </c>
      <c r="CP1462"/>
      <c r="CQ1462">
        <v>7.9853608000000006E-3</v>
      </c>
      <c r="CR1462">
        <v>2.3018171100000003E-3</v>
      </c>
      <c r="CS1462">
        <v>1.3728796100000002E-3</v>
      </c>
      <c r="CT1462">
        <v>1.3728796100000002E-3</v>
      </c>
      <c r="CU1462">
        <v>1.8532284E-4</v>
      </c>
      <c r="CV1462" s="134"/>
      <c r="CW1462" s="384"/>
      <c r="CZ1462" s="11"/>
      <c r="DA1462" s="236"/>
      <c r="DB1462" s="47"/>
      <c r="DC1462"/>
      <c r="DD1462"/>
      <c r="DE1462"/>
      <c r="DF1462"/>
      <c r="DG1462"/>
      <c r="DH1462"/>
      <c r="DI1462"/>
      <c r="DJ1462"/>
      <c r="DK1462"/>
      <c r="DL1462"/>
    </row>
    <row r="1463" spans="1:116" ht="14.4" x14ac:dyDescent="0.3">
      <c r="A1463" t="s">
        <v>7341</v>
      </c>
      <c r="B1463" s="113" t="s">
        <v>2663</v>
      </c>
      <c r="C1463" s="182" t="s">
        <v>2796</v>
      </c>
      <c r="D1463" s="40" t="s">
        <v>2662</v>
      </c>
      <c r="E1463" s="181" t="s">
        <v>1318</v>
      </c>
      <c r="F1463" s="184" t="s">
        <v>4701</v>
      </c>
      <c r="G1463" s="184">
        <v>3.2119812112000004E-2</v>
      </c>
      <c r="H1463" s="184">
        <v>2.4080155299999999E-3</v>
      </c>
      <c r="I1463" s="184">
        <v>5.6175540999999999E-3</v>
      </c>
      <c r="J1463" s="328">
        <v>3.3692482E-5</v>
      </c>
      <c r="K1463" s="184">
        <v>2.406055E-2</v>
      </c>
      <c r="L1463" s="184">
        <v>4.4195019999999996E-3</v>
      </c>
      <c r="M1463" s="184">
        <v>1.1980521E-3</v>
      </c>
      <c r="N1463" s="184">
        <v>1.4185358999999999E-3</v>
      </c>
      <c r="O1463" s="331">
        <v>9.8947963000000001E-4</v>
      </c>
      <c r="P1463" s="331">
        <v>0</v>
      </c>
      <c r="Q1463" s="184">
        <v>0</v>
      </c>
      <c r="R1463" s="331">
        <v>0</v>
      </c>
      <c r="S1463" s="331">
        <v>3.3692482E-5</v>
      </c>
      <c r="T1463" s="331">
        <v>0</v>
      </c>
      <c r="U1463" s="331">
        <v>0</v>
      </c>
      <c r="V1463" s="184">
        <v>0</v>
      </c>
      <c r="W1463" s="184">
        <v>0</v>
      </c>
      <c r="X1463" s="184">
        <v>0</v>
      </c>
      <c r="Y1463"/>
      <c r="Z1463" s="288">
        <v>0.16040366666666667</v>
      </c>
      <c r="AA1463"/>
      <c r="AB1463" s="164">
        <v>2.6266400000000001</v>
      </c>
      <c r="AC1463" s="164">
        <v>2.4441514999999998</v>
      </c>
      <c r="AD1463" s="164">
        <v>0</v>
      </c>
      <c r="AE1463" s="164">
        <v>0</v>
      </c>
      <c r="AF1463" s="164">
        <v>7.3795921000000004E-3</v>
      </c>
      <c r="AG1463" s="164">
        <v>0</v>
      </c>
      <c r="AH1463" s="164">
        <v>0.17510896000000001</v>
      </c>
      <c r="AI1463"/>
      <c r="AJ1463" s="185">
        <v>4.3980729999999997E-3</v>
      </c>
      <c r="AK1463" s="185">
        <v>4.0811915000000002E-3</v>
      </c>
      <c r="AL1463" s="185">
        <v>1.4907255000000001E-4</v>
      </c>
      <c r="AM1463" s="185">
        <v>1.6780890000000001E-4</v>
      </c>
      <c r="AN1463" s="176">
        <v>2.4467574999999998E-7</v>
      </c>
      <c r="AO1463" s="176">
        <v>5.5130380000000002E-10</v>
      </c>
      <c r="AP1463" s="176">
        <v>2.3502645999999999E-2</v>
      </c>
      <c r="AQ1463" s="192">
        <v>1.488546E-7</v>
      </c>
      <c r="AR1463" s="192">
        <v>4.4913026E-10</v>
      </c>
      <c r="AS1463" s="192">
        <v>1.227088E-14</v>
      </c>
      <c r="AT1463" s="193">
        <v>0</v>
      </c>
      <c r="AU1463" s="193">
        <v>0</v>
      </c>
      <c r="AV1463" s="192">
        <v>3.8013052999999998E-11</v>
      </c>
      <c r="AW1463" s="192">
        <v>9.5783138000000002E-8</v>
      </c>
      <c r="AX1463" s="192">
        <v>8.6688302999999993E-12</v>
      </c>
      <c r="AY1463" s="192">
        <v>9.3492434999999995E-11</v>
      </c>
      <c r="AZ1463" s="193">
        <v>0</v>
      </c>
      <c r="BA1463" s="193">
        <v>0</v>
      </c>
      <c r="BB1463" s="193">
        <v>0</v>
      </c>
      <c r="BC1463" s="193">
        <v>0</v>
      </c>
      <c r="BD1463" s="193">
        <v>0</v>
      </c>
      <c r="BE1463" s="193">
        <v>0</v>
      </c>
      <c r="BF1463" s="193">
        <v>0</v>
      </c>
      <c r="BG1463" s="193">
        <v>0</v>
      </c>
      <c r="BH1463" s="192">
        <v>1.2915451E-6</v>
      </c>
      <c r="BI1463" s="193">
        <v>2.3501355000000002E-2</v>
      </c>
      <c r="BJ1463" s="193">
        <v>0</v>
      </c>
      <c r="BK1463" s="193">
        <v>0</v>
      </c>
      <c r="BL1463" s="193">
        <v>0</v>
      </c>
      <c r="BM1463"/>
      <c r="BN1463" s="186">
        <v>9.7795163000000004E-6</v>
      </c>
      <c r="BO1463" s="186">
        <v>6.4456509000000004E-7</v>
      </c>
      <c r="BP1463" s="186">
        <v>4.4724798000000004E-6</v>
      </c>
      <c r="BQ1463" s="164">
        <v>6.7534672999999996E-10</v>
      </c>
      <c r="BR1463" s="186">
        <v>1.4166140000000001E-6</v>
      </c>
      <c r="BS1463" s="186">
        <v>0</v>
      </c>
      <c r="BT1463" s="164">
        <v>0</v>
      </c>
      <c r="BU1463" s="186">
        <v>0</v>
      </c>
      <c r="BV1463" s="164">
        <v>0</v>
      </c>
      <c r="BW1463" s="164">
        <v>2.0601566000000002E-9</v>
      </c>
      <c r="BX1463" s="164">
        <v>0</v>
      </c>
      <c r="BY1463" s="164">
        <v>0</v>
      </c>
      <c r="BZ1463" s="164">
        <v>0</v>
      </c>
      <c r="CA1463" s="186">
        <v>3.1300159000000001E-7</v>
      </c>
      <c r="CB1463" s="186">
        <v>2.9301203000000001E-6</v>
      </c>
      <c r="CC1463" s="186">
        <v>4.2726248999999998E-14</v>
      </c>
      <c r="CD1463" s="164">
        <v>0</v>
      </c>
      <c r="CE1463"/>
      <c r="CF1463" s="330">
        <v>0</v>
      </c>
      <c r="CG1463" s="330">
        <v>0.16040366</v>
      </c>
      <c r="CH1463" s="330">
        <v>0</v>
      </c>
      <c r="CI1463" s="330">
        <v>4.4100204999999998E-4</v>
      </c>
      <c r="CJ1463" s="329">
        <v>8.1415327E-5</v>
      </c>
      <c r="CK1463" s="330">
        <v>0</v>
      </c>
      <c r="CL1463" s="330">
        <v>0</v>
      </c>
      <c r="CM1463" s="329">
        <v>5.1625422999999998E-5</v>
      </c>
      <c r="CN1463" s="330">
        <v>0</v>
      </c>
      <c r="CO1463" s="330">
        <v>0.33205037999999998</v>
      </c>
      <c r="CP1463"/>
      <c r="CQ1463">
        <v>2.406055E-2</v>
      </c>
      <c r="CR1463">
        <v>8.0255696299999998E-3</v>
      </c>
      <c r="CS1463">
        <v>5.6175540999999999E-3</v>
      </c>
      <c r="CT1463">
        <v>5.6175540999999999E-3</v>
      </c>
      <c r="CU1463">
        <v>3.3692482E-5</v>
      </c>
      <c r="CV1463" s="134"/>
      <c r="CW1463" s="384"/>
      <c r="CZ1463" s="11"/>
      <c r="DA1463" s="236"/>
      <c r="DB1463" s="47"/>
      <c r="DC1463"/>
      <c r="DD1463"/>
      <c r="DE1463"/>
      <c r="DF1463"/>
      <c r="DG1463"/>
      <c r="DH1463"/>
      <c r="DI1463"/>
      <c r="DJ1463"/>
      <c r="DK1463"/>
      <c r="DL1463"/>
    </row>
    <row r="1464" spans="1:116" ht="14.4" x14ac:dyDescent="0.3">
      <c r="A1464" t="s">
        <v>7342</v>
      </c>
      <c r="B1464" s="113" t="s">
        <v>2663</v>
      </c>
      <c r="C1464" s="182" t="s">
        <v>2797</v>
      </c>
      <c r="D1464" s="40" t="s">
        <v>2662</v>
      </c>
      <c r="E1464" s="181" t="s">
        <v>1318</v>
      </c>
      <c r="F1464" s="184" t="s">
        <v>4702</v>
      </c>
      <c r="G1464" s="184">
        <v>5.336223907E-4</v>
      </c>
      <c r="H1464" s="184">
        <v>6.6102906999999998E-6</v>
      </c>
      <c r="I1464" s="184">
        <v>0</v>
      </c>
      <c r="J1464" s="328">
        <v>2.0588518000000001E-4</v>
      </c>
      <c r="K1464" s="184">
        <v>3.2112691999999998E-4</v>
      </c>
      <c r="L1464" s="184">
        <v>0</v>
      </c>
      <c r="M1464" s="184">
        <v>0</v>
      </c>
      <c r="N1464" s="184">
        <v>0</v>
      </c>
      <c r="O1464" s="331">
        <v>6.6102906999999998E-6</v>
      </c>
      <c r="P1464" s="331">
        <v>0</v>
      </c>
      <c r="Q1464" s="331">
        <v>0</v>
      </c>
      <c r="R1464" s="331">
        <v>0</v>
      </c>
      <c r="S1464" s="331">
        <v>2.0588518000000001E-4</v>
      </c>
      <c r="T1464" s="331">
        <v>0</v>
      </c>
      <c r="U1464" s="184">
        <v>0</v>
      </c>
      <c r="V1464" s="184">
        <v>0</v>
      </c>
      <c r="W1464" s="184">
        <v>0</v>
      </c>
      <c r="X1464" s="184">
        <v>0</v>
      </c>
      <c r="Y1464"/>
      <c r="Z1464" s="288">
        <v>2.1408461333333332E-3</v>
      </c>
      <c r="AA1464"/>
      <c r="AB1464" s="164">
        <v>1.0704231</v>
      </c>
      <c r="AC1464" s="164">
        <v>0</v>
      </c>
      <c r="AD1464" s="164">
        <v>0</v>
      </c>
      <c r="AE1464" s="164">
        <v>0</v>
      </c>
      <c r="AF1464" s="164">
        <v>0</v>
      </c>
      <c r="AG1464" s="164">
        <v>0</v>
      </c>
      <c r="AH1464" s="164">
        <v>1.0704231</v>
      </c>
      <c r="AI1464"/>
      <c r="AJ1464" s="185">
        <v>3.6545024999999998E-5</v>
      </c>
      <c r="AK1464" s="185">
        <v>3.4867753000000003E-5</v>
      </c>
      <c r="AL1464" s="185">
        <v>1.6209217E-6</v>
      </c>
      <c r="AM1464" s="187">
        <v>5.6350772E-8</v>
      </c>
      <c r="AN1464" s="176">
        <v>2.0903927999999999E-9</v>
      </c>
      <c r="AO1464" s="176">
        <v>5.9945329999999996E-12</v>
      </c>
      <c r="AP1464" s="176">
        <v>7.8922650999999998E-6</v>
      </c>
      <c r="AQ1464" s="192">
        <v>1.9867052000000002E-9</v>
      </c>
      <c r="AR1464" s="192">
        <v>5.9943692999999996E-12</v>
      </c>
      <c r="AS1464" s="192">
        <v>1.6377473000000001E-16</v>
      </c>
      <c r="AT1464" s="193">
        <v>0</v>
      </c>
      <c r="AU1464" s="193">
        <v>0</v>
      </c>
      <c r="AV1464" s="192">
        <v>0</v>
      </c>
      <c r="AW1464" s="192">
        <v>1.036876E-10</v>
      </c>
      <c r="AX1464" s="192">
        <v>0</v>
      </c>
      <c r="AY1464" s="192">
        <v>0</v>
      </c>
      <c r="AZ1464" s="193">
        <v>0</v>
      </c>
      <c r="BA1464" s="193">
        <v>0</v>
      </c>
      <c r="BB1464" s="193">
        <v>0</v>
      </c>
      <c r="BC1464" s="193">
        <v>0</v>
      </c>
      <c r="BD1464" s="193">
        <v>0</v>
      </c>
      <c r="BE1464" s="193">
        <v>0</v>
      </c>
      <c r="BF1464" s="193">
        <v>0</v>
      </c>
      <c r="BG1464" s="193">
        <v>0</v>
      </c>
      <c r="BH1464" s="192">
        <v>7.8922650999999998E-6</v>
      </c>
      <c r="BI1464" s="193">
        <v>0</v>
      </c>
      <c r="BJ1464" s="193">
        <v>0</v>
      </c>
      <c r="BK1464" s="193">
        <v>0</v>
      </c>
      <c r="BL1464" s="193">
        <v>0</v>
      </c>
      <c r="BM1464"/>
      <c r="BN1464" s="186">
        <v>6.5609472999999997E-8</v>
      </c>
      <c r="BO1464" s="186">
        <v>0</v>
      </c>
      <c r="BP1464" s="186">
        <v>5.9692471999999994E-8</v>
      </c>
      <c r="BQ1464" s="164">
        <v>0</v>
      </c>
      <c r="BR1464" s="186">
        <v>5.91674E-9</v>
      </c>
      <c r="BS1464" s="186">
        <v>0</v>
      </c>
      <c r="BT1464" s="164">
        <v>0</v>
      </c>
      <c r="BU1464" s="186">
        <v>0</v>
      </c>
      <c r="BV1464" s="164">
        <v>0</v>
      </c>
      <c r="BW1464" s="164">
        <v>0</v>
      </c>
      <c r="BX1464" s="164">
        <v>0</v>
      </c>
      <c r="BY1464" s="164">
        <v>0</v>
      </c>
      <c r="BZ1464" s="164">
        <v>0</v>
      </c>
      <c r="CA1464" s="186">
        <v>0</v>
      </c>
      <c r="CB1464" s="186">
        <v>0</v>
      </c>
      <c r="CC1464" s="186">
        <v>2.6108796000000002E-13</v>
      </c>
      <c r="CD1464" s="164">
        <v>0</v>
      </c>
      <c r="CE1464"/>
      <c r="CF1464" s="330">
        <v>0</v>
      </c>
      <c r="CG1464" s="330">
        <v>2.1408462000000001E-3</v>
      </c>
      <c r="CH1464" s="330">
        <v>0</v>
      </c>
      <c r="CI1464" s="330">
        <v>0</v>
      </c>
      <c r="CJ1464" s="329">
        <v>0</v>
      </c>
      <c r="CK1464" s="330">
        <v>0</v>
      </c>
      <c r="CL1464" s="330">
        <v>0</v>
      </c>
      <c r="CM1464" s="329">
        <v>1.6484515000000001E-7</v>
      </c>
      <c r="CN1464" s="330">
        <v>0</v>
      </c>
      <c r="CO1464" s="330">
        <v>0</v>
      </c>
      <c r="CP1464"/>
      <c r="CQ1464">
        <v>3.2112691999999998E-4</v>
      </c>
      <c r="CR1464">
        <v>6.6102906999999998E-6</v>
      </c>
      <c r="CS1464">
        <v>0</v>
      </c>
      <c r="CT1464">
        <v>0</v>
      </c>
      <c r="CU1464">
        <v>2.0588518000000001E-4</v>
      </c>
      <c r="CV1464" s="134"/>
      <c r="CW1464" s="384"/>
      <c r="CZ1464" s="11"/>
      <c r="DA1464" s="236"/>
      <c r="DB1464" s="47"/>
      <c r="DC1464"/>
      <c r="DD1464"/>
      <c r="DE1464"/>
      <c r="DF1464"/>
      <c r="DG1464"/>
      <c r="DH1464"/>
      <c r="DI1464"/>
      <c r="DJ1464"/>
      <c r="DK1464"/>
      <c r="DL1464"/>
    </row>
    <row r="1465" spans="1:116" ht="14.4" x14ac:dyDescent="0.3">
      <c r="A1465" t="s">
        <v>7343</v>
      </c>
      <c r="B1465" s="113" t="s">
        <v>2663</v>
      </c>
      <c r="C1465" s="182" t="s">
        <v>2798</v>
      </c>
      <c r="D1465" s="40" t="s">
        <v>2662</v>
      </c>
      <c r="E1465" s="181" t="s">
        <v>1318</v>
      </c>
      <c r="F1465" s="184" t="s">
        <v>4703</v>
      </c>
      <c r="G1465" s="184">
        <v>1.6875035349999998E-2</v>
      </c>
      <c r="H1465" s="184">
        <v>1.7967258699999999E-3</v>
      </c>
      <c r="I1465" s="184">
        <v>2.2883459900000002E-3</v>
      </c>
      <c r="J1465" s="328">
        <v>1.3142349E-4</v>
      </c>
      <c r="K1465" s="184">
        <v>1.2658539999999999E-2</v>
      </c>
      <c r="L1465" s="331">
        <v>1.3061412999999999E-3</v>
      </c>
      <c r="M1465" s="331">
        <v>9.8220469000000004E-4</v>
      </c>
      <c r="N1465" s="331">
        <v>1.2076230999999999E-3</v>
      </c>
      <c r="O1465" s="331">
        <v>5.8910277000000005E-4</v>
      </c>
      <c r="P1465" s="331">
        <v>0</v>
      </c>
      <c r="Q1465" s="184">
        <v>0</v>
      </c>
      <c r="R1465" s="331">
        <v>0</v>
      </c>
      <c r="S1465" s="184">
        <v>1.3142349E-4</v>
      </c>
      <c r="T1465" s="184">
        <v>0</v>
      </c>
      <c r="U1465" s="184">
        <v>0</v>
      </c>
      <c r="V1465" s="184">
        <v>0</v>
      </c>
      <c r="W1465" s="184">
        <v>0</v>
      </c>
      <c r="X1465" s="331">
        <v>0</v>
      </c>
      <c r="Y1465"/>
      <c r="Z1465" s="288">
        <v>8.4390266666666672E-2</v>
      </c>
      <c r="AA1465"/>
      <c r="AB1465" s="164">
        <v>1.7270102000000001</v>
      </c>
      <c r="AC1465" s="164">
        <v>1.0395667</v>
      </c>
      <c r="AD1465" s="164">
        <v>0</v>
      </c>
      <c r="AE1465" s="164">
        <v>0</v>
      </c>
      <c r="AF1465" s="164">
        <v>3.7280675999999999E-2</v>
      </c>
      <c r="AG1465" s="164">
        <v>5.9599820999999997E-2</v>
      </c>
      <c r="AH1465" s="164">
        <v>0.59056301</v>
      </c>
      <c r="AI1465"/>
      <c r="AJ1465" s="185">
        <v>1.9891131999999999E-3</v>
      </c>
      <c r="AK1465" s="185">
        <v>1.8566148E-3</v>
      </c>
      <c r="AL1465" s="185">
        <v>7.3362199999999994E-5</v>
      </c>
      <c r="AM1465" s="185">
        <v>5.9136197000000003E-5</v>
      </c>
      <c r="AN1465" s="176">
        <v>1.1130784E-7</v>
      </c>
      <c r="AO1465" s="176">
        <v>2.7130990999999998E-10</v>
      </c>
      <c r="AP1465" s="176">
        <v>8.2823805000000004E-3</v>
      </c>
      <c r="AQ1465" s="192">
        <v>7.8314167999999996E-8</v>
      </c>
      <c r="AR1465" s="192">
        <v>2.3629275000000002E-10</v>
      </c>
      <c r="AS1465" s="192">
        <v>6.4558554E-15</v>
      </c>
      <c r="AT1465" s="193">
        <v>0</v>
      </c>
      <c r="AU1465" s="193">
        <v>0</v>
      </c>
      <c r="AV1465" s="192">
        <v>3.2361142999999999E-11</v>
      </c>
      <c r="AW1465" s="192">
        <v>3.2961311000000003E-8</v>
      </c>
      <c r="AX1465" s="192">
        <v>7.3799190999999998E-12</v>
      </c>
      <c r="AY1465" s="192">
        <v>2.7630788999999999E-11</v>
      </c>
      <c r="AZ1465" s="193">
        <v>0</v>
      </c>
      <c r="BA1465" s="193">
        <v>0</v>
      </c>
      <c r="BB1465" s="193">
        <v>0</v>
      </c>
      <c r="BC1465" s="193">
        <v>0</v>
      </c>
      <c r="BD1465" s="193">
        <v>0</v>
      </c>
      <c r="BE1465" s="193">
        <v>0</v>
      </c>
      <c r="BF1465" s="193">
        <v>0</v>
      </c>
      <c r="BG1465" s="193">
        <v>0</v>
      </c>
      <c r="BH1465" s="192">
        <v>5.0379003000000003E-6</v>
      </c>
      <c r="BI1465" s="193">
        <v>8.2773425999999994E-3</v>
      </c>
      <c r="BJ1465" s="193">
        <v>0</v>
      </c>
      <c r="BK1465" s="193">
        <v>0</v>
      </c>
      <c r="BL1465" s="193">
        <v>0</v>
      </c>
      <c r="BM1465"/>
      <c r="BN1465" s="186">
        <v>4.6750370999999996E-6</v>
      </c>
      <c r="BO1465" s="186">
        <v>1.9049501E-7</v>
      </c>
      <c r="BP1465" s="186">
        <v>2.3530246E-6</v>
      </c>
      <c r="BQ1465" s="164">
        <v>5.7493388000000002E-10</v>
      </c>
      <c r="BR1465" s="186">
        <v>6.8421149000000002E-7</v>
      </c>
      <c r="BS1465" s="186">
        <v>0</v>
      </c>
      <c r="BT1465" s="164">
        <v>0</v>
      </c>
      <c r="BU1465" s="186">
        <v>0</v>
      </c>
      <c r="BV1465" s="164">
        <v>0</v>
      </c>
      <c r="BW1465" s="164">
        <v>1.7538454999999999E-9</v>
      </c>
      <c r="BX1465" s="164">
        <v>0</v>
      </c>
      <c r="BY1465" s="164">
        <v>0</v>
      </c>
      <c r="BZ1465" s="164">
        <v>0</v>
      </c>
      <c r="CA1465" s="186">
        <v>2.4320934999999999E-7</v>
      </c>
      <c r="CB1465" s="186">
        <v>1.2017678E-6</v>
      </c>
      <c r="CC1465" s="186">
        <v>1.6666129E-13</v>
      </c>
      <c r="CD1465" s="164">
        <v>0</v>
      </c>
      <c r="CE1465"/>
      <c r="CF1465" s="330">
        <v>0</v>
      </c>
      <c r="CG1465" s="330">
        <v>8.4390267000000005E-2</v>
      </c>
      <c r="CH1465" s="330">
        <v>0</v>
      </c>
      <c r="CI1465" s="330">
        <v>1.3033391E-4</v>
      </c>
      <c r="CJ1465" s="329">
        <v>6.6747110999999993E-5</v>
      </c>
      <c r="CK1465" s="330">
        <v>0</v>
      </c>
      <c r="CL1465" s="330">
        <v>0</v>
      </c>
      <c r="CM1465" s="329">
        <v>2.2655690999999999E-5</v>
      </c>
      <c r="CN1465" s="330">
        <v>0</v>
      </c>
      <c r="CO1465" s="330">
        <v>0.14012384</v>
      </c>
      <c r="CP1465"/>
      <c r="CQ1465">
        <v>1.2658539999999999E-2</v>
      </c>
      <c r="CR1465">
        <v>4.08507186E-3</v>
      </c>
      <c r="CS1465">
        <v>2.2883459900000002E-3</v>
      </c>
      <c r="CT1465">
        <v>2.2883459900000002E-3</v>
      </c>
      <c r="CU1465">
        <v>1.3142349E-4</v>
      </c>
      <c r="CV1465" s="134"/>
      <c r="CW1465" s="384"/>
      <c r="CZ1465" s="11"/>
      <c r="DA1465" s="236"/>
      <c r="DB1465" s="47"/>
      <c r="DC1465"/>
      <c r="DD1465"/>
      <c r="DE1465"/>
      <c r="DF1465"/>
      <c r="DG1465"/>
      <c r="DH1465"/>
      <c r="DI1465"/>
      <c r="DJ1465"/>
      <c r="DK1465"/>
      <c r="DL1465"/>
    </row>
    <row r="1466" spans="1:116" ht="14.4" x14ac:dyDescent="0.3">
      <c r="A1466" t="s">
        <v>7344</v>
      </c>
      <c r="B1466" s="113" t="s">
        <v>2663</v>
      </c>
      <c r="C1466" s="182" t="s">
        <v>2799</v>
      </c>
      <c r="D1466" s="40" t="s">
        <v>2662</v>
      </c>
      <c r="E1466" s="181" t="s">
        <v>1318</v>
      </c>
      <c r="F1466" s="184" t="s">
        <v>4704</v>
      </c>
      <c r="G1466" s="184">
        <v>4.5542678634000001E-2</v>
      </c>
      <c r="H1466" s="184">
        <v>3.7475195599999999E-3</v>
      </c>
      <c r="I1466" s="184">
        <v>7.4790534999999991E-3</v>
      </c>
      <c r="J1466" s="328">
        <v>2.6528574000000001E-5</v>
      </c>
      <c r="K1466" s="184">
        <v>3.4289577000000002E-2</v>
      </c>
      <c r="L1466" s="331">
        <v>4.8516684999999997E-3</v>
      </c>
      <c r="M1466" s="331">
        <v>2.6273849999999999E-3</v>
      </c>
      <c r="N1466" s="331">
        <v>3.0447156000000001E-3</v>
      </c>
      <c r="O1466" s="331">
        <v>7.0280395999999996E-4</v>
      </c>
      <c r="P1466" s="331">
        <v>0</v>
      </c>
      <c r="Q1466" s="331">
        <v>0</v>
      </c>
      <c r="R1466" s="331">
        <v>0</v>
      </c>
      <c r="S1466" s="331">
        <v>2.6528574000000001E-5</v>
      </c>
      <c r="T1466" s="331">
        <v>0</v>
      </c>
      <c r="U1466" s="184">
        <v>0</v>
      </c>
      <c r="V1466" s="184">
        <v>0</v>
      </c>
      <c r="W1466" s="184">
        <v>0</v>
      </c>
      <c r="X1466" s="184">
        <v>0</v>
      </c>
      <c r="Y1466"/>
      <c r="Z1466" s="288">
        <v>0.22859718000000001</v>
      </c>
      <c r="AA1466"/>
      <c r="AB1466" s="164">
        <v>2.9565625</v>
      </c>
      <c r="AC1466" s="164">
        <v>2.8018725999999998</v>
      </c>
      <c r="AD1466" s="164">
        <v>0</v>
      </c>
      <c r="AE1466" s="164">
        <v>0</v>
      </c>
      <c r="AF1466" s="164">
        <v>3.4931449000000003E-2</v>
      </c>
      <c r="AG1466" s="164">
        <v>3.4910112E-2</v>
      </c>
      <c r="AH1466" s="164">
        <v>8.4848375000000004E-2</v>
      </c>
      <c r="AI1466"/>
      <c r="AJ1466" s="185">
        <v>5.4724346999999998E-3</v>
      </c>
      <c r="AK1466" s="185">
        <v>5.1933969999999998E-3</v>
      </c>
      <c r="AL1466" s="187">
        <v>2.0586387E-4</v>
      </c>
      <c r="AM1466" s="187">
        <v>7.3173881000000002E-5</v>
      </c>
      <c r="AN1466" s="176">
        <v>3.1135473E-7</v>
      </c>
      <c r="AO1466" s="176">
        <v>7.6133089000000003E-10</v>
      </c>
      <c r="AP1466" s="176">
        <v>1.0248442999999999E-2</v>
      </c>
      <c r="AQ1466" s="192">
        <v>2.1213818000000001E-7</v>
      </c>
      <c r="AR1466" s="192">
        <v>6.4007209999999999E-10</v>
      </c>
      <c r="AS1466" s="192">
        <v>1.7487684E-14</v>
      </c>
      <c r="AT1466" s="193">
        <v>0</v>
      </c>
      <c r="AU1466" s="193">
        <v>0</v>
      </c>
      <c r="AV1466" s="192">
        <v>8.1590419000000002E-11</v>
      </c>
      <c r="AW1466" s="192">
        <v>9.9134959999999994E-8</v>
      </c>
      <c r="AX1466" s="192">
        <v>1.8606596E-11</v>
      </c>
      <c r="AY1466" s="192">
        <v>1.0263471E-10</v>
      </c>
      <c r="AZ1466" s="193">
        <v>0</v>
      </c>
      <c r="BA1466" s="193">
        <v>0</v>
      </c>
      <c r="BB1466" s="193">
        <v>0</v>
      </c>
      <c r="BC1466" s="193">
        <v>0</v>
      </c>
      <c r="BD1466" s="193">
        <v>0</v>
      </c>
      <c r="BE1466" s="193">
        <v>0</v>
      </c>
      <c r="BF1466" s="193">
        <v>0</v>
      </c>
      <c r="BG1466" s="193">
        <v>0</v>
      </c>
      <c r="BH1466" s="192">
        <v>1.0169287000000001E-6</v>
      </c>
      <c r="BI1466" s="193">
        <v>1.0247426E-2</v>
      </c>
      <c r="BJ1466" s="193">
        <v>0</v>
      </c>
      <c r="BK1466" s="193">
        <v>0</v>
      </c>
      <c r="BL1466" s="193">
        <v>0</v>
      </c>
      <c r="BM1466"/>
      <c r="BN1466" s="186">
        <v>1.2294108999999999E-5</v>
      </c>
      <c r="BO1466" s="186">
        <v>7.0759467999999998E-7</v>
      </c>
      <c r="BP1466" s="186">
        <v>6.3738959E-6</v>
      </c>
      <c r="BQ1466" s="164">
        <v>1.4495501000000001E-9</v>
      </c>
      <c r="BR1466" s="186">
        <v>1.2119359999999999E-6</v>
      </c>
      <c r="BS1466" s="186">
        <v>0</v>
      </c>
      <c r="BT1466" s="164">
        <v>0</v>
      </c>
      <c r="BU1466" s="186">
        <v>0</v>
      </c>
      <c r="BV1466" s="164">
        <v>0</v>
      </c>
      <c r="BW1466" s="164">
        <v>4.4218769000000003E-9</v>
      </c>
      <c r="BX1466" s="164">
        <v>0</v>
      </c>
      <c r="BY1466" s="164">
        <v>0</v>
      </c>
      <c r="BZ1466" s="164">
        <v>0</v>
      </c>
      <c r="CA1466" s="186">
        <v>6.2794613E-7</v>
      </c>
      <c r="CB1466" s="186">
        <v>3.3668645999999998E-6</v>
      </c>
      <c r="CC1466" s="186">
        <v>3.3641524999999999E-14</v>
      </c>
      <c r="CD1466" s="164">
        <v>0</v>
      </c>
      <c r="CE1466"/>
      <c r="CF1466" s="330">
        <v>0</v>
      </c>
      <c r="CG1466" s="330">
        <v>0.22859718000000001</v>
      </c>
      <c r="CH1466" s="330">
        <v>0</v>
      </c>
      <c r="CI1466" s="330">
        <v>4.8412598E-4</v>
      </c>
      <c r="CJ1466" s="329">
        <v>1.7854766999999999E-4</v>
      </c>
      <c r="CK1466" s="330">
        <v>0</v>
      </c>
      <c r="CL1466" s="330">
        <v>0</v>
      </c>
      <c r="CM1466" s="329">
        <v>4.7111753999999999E-5</v>
      </c>
      <c r="CN1466" s="330">
        <v>0</v>
      </c>
      <c r="CO1466" s="330">
        <v>0.13860968000000001</v>
      </c>
      <c r="CP1466"/>
      <c r="CQ1466">
        <v>3.4289577000000002E-2</v>
      </c>
      <c r="CR1466">
        <v>1.122657306E-2</v>
      </c>
      <c r="CS1466">
        <v>7.4790534999999991E-3</v>
      </c>
      <c r="CT1466">
        <v>7.4790534999999991E-3</v>
      </c>
      <c r="CU1466">
        <v>2.6528574000000001E-5</v>
      </c>
      <c r="CV1466" s="134"/>
      <c r="CW1466" s="384"/>
      <c r="CZ1466" s="11"/>
      <c r="DA1466" s="236"/>
      <c r="DB1466" s="47"/>
      <c r="DC1466"/>
      <c r="DD1466"/>
      <c r="DE1466"/>
      <c r="DF1466"/>
      <c r="DG1466"/>
      <c r="DH1466"/>
      <c r="DI1466"/>
      <c r="DJ1466"/>
      <c r="DK1466"/>
      <c r="DL1466"/>
    </row>
    <row r="1467" spans="1:116" ht="14.4" x14ac:dyDescent="0.3">
      <c r="A1467" t="s">
        <v>7345</v>
      </c>
      <c r="B1467" s="113" t="s">
        <v>2663</v>
      </c>
      <c r="C1467" s="182" t="s">
        <v>2800</v>
      </c>
      <c r="D1467" s="40" t="s">
        <v>2662</v>
      </c>
      <c r="E1467" s="181" t="s">
        <v>1318</v>
      </c>
      <c r="F1467" s="184" t="s">
        <v>4705</v>
      </c>
      <c r="G1467" s="184">
        <v>4.7702816208699997E-2</v>
      </c>
      <c r="H1467" s="184">
        <v>3.7248286999999997E-3</v>
      </c>
      <c r="I1467" s="184">
        <v>7.3928678999999999E-3</v>
      </c>
      <c r="J1467" s="328">
        <v>8.4106087000000002E-6</v>
      </c>
      <c r="K1467" s="184">
        <v>3.6576708999999999E-2</v>
      </c>
      <c r="L1467" s="331">
        <v>5.5004436999999996E-3</v>
      </c>
      <c r="M1467" s="331">
        <v>1.8924242E-3</v>
      </c>
      <c r="N1467" s="331">
        <v>2.2414561999999998E-3</v>
      </c>
      <c r="O1467" s="331">
        <v>1.4833724999999999E-3</v>
      </c>
      <c r="P1467" s="331">
        <v>0</v>
      </c>
      <c r="Q1467" s="184">
        <v>0</v>
      </c>
      <c r="R1467" s="331">
        <v>0</v>
      </c>
      <c r="S1467" s="331">
        <v>8.4106087000000002E-6</v>
      </c>
      <c r="T1467" s="184">
        <v>0</v>
      </c>
      <c r="U1467" s="184">
        <v>0</v>
      </c>
      <c r="V1467" s="184">
        <v>0</v>
      </c>
      <c r="W1467" s="184">
        <v>0</v>
      </c>
      <c r="X1467" s="331">
        <v>0</v>
      </c>
      <c r="Y1467"/>
      <c r="Z1467" s="288">
        <v>0.24384472666666668</v>
      </c>
      <c r="AA1467"/>
      <c r="AB1467" s="164">
        <v>3.2086139999999999</v>
      </c>
      <c r="AC1467" s="164">
        <v>3.1765058000000002</v>
      </c>
      <c r="AD1467" s="164">
        <v>0</v>
      </c>
      <c r="AE1467" s="164">
        <v>0</v>
      </c>
      <c r="AF1467" s="164">
        <v>2.0669773999999999E-3</v>
      </c>
      <c r="AG1467" s="164">
        <v>2.6975808E-2</v>
      </c>
      <c r="AH1467" s="164">
        <v>3.0654327000000001E-3</v>
      </c>
      <c r="AI1467"/>
      <c r="AJ1467" s="185">
        <v>6.2300182000000004E-3</v>
      </c>
      <c r="AK1467" s="185">
        <v>5.8298124000000003E-3</v>
      </c>
      <c r="AL1467" s="185">
        <v>2.1979218E-4</v>
      </c>
      <c r="AM1467" s="185">
        <v>1.8041363000000001E-4</v>
      </c>
      <c r="AN1467" s="176">
        <v>3.4950914000000001E-7</v>
      </c>
      <c r="AO1467" s="176">
        <v>8.1284090000000004E-10</v>
      </c>
      <c r="AP1467" s="176">
        <v>2.5268016000000001E-2</v>
      </c>
      <c r="AQ1467" s="192">
        <v>2.262879E-7</v>
      </c>
      <c r="AR1467" s="192">
        <v>6.8276522999999996E-10</v>
      </c>
      <c r="AS1467" s="192">
        <v>1.8654121000000001E-14</v>
      </c>
      <c r="AT1467" s="193">
        <v>0</v>
      </c>
      <c r="AU1467" s="193">
        <v>0</v>
      </c>
      <c r="AV1467" s="192">
        <v>6.0065167000000001E-11</v>
      </c>
      <c r="AW1467" s="192">
        <v>1.2316117000000001E-7</v>
      </c>
      <c r="AX1467" s="192">
        <v>1.3697788E-11</v>
      </c>
      <c r="AY1467" s="192">
        <v>1.1635922999999999E-10</v>
      </c>
      <c r="AZ1467" s="193">
        <v>0</v>
      </c>
      <c r="BA1467" s="193">
        <v>0</v>
      </c>
      <c r="BB1467" s="193">
        <v>0</v>
      </c>
      <c r="BC1467" s="193">
        <v>0</v>
      </c>
      <c r="BD1467" s="193">
        <v>0</v>
      </c>
      <c r="BE1467" s="193">
        <v>0</v>
      </c>
      <c r="BF1467" s="193">
        <v>0</v>
      </c>
      <c r="BG1467" s="193">
        <v>0</v>
      </c>
      <c r="BH1467" s="192">
        <v>3.2240666999999998E-7</v>
      </c>
      <c r="BI1467" s="193">
        <v>2.5267693000000001E-2</v>
      </c>
      <c r="BJ1467" s="193">
        <v>0</v>
      </c>
      <c r="BK1467" s="193">
        <v>0</v>
      </c>
      <c r="BL1467" s="193">
        <v>0</v>
      </c>
      <c r="BM1467"/>
      <c r="BN1467" s="186">
        <v>1.3870295E-5</v>
      </c>
      <c r="BO1467" s="186">
        <v>8.0221571999999998E-7</v>
      </c>
      <c r="BP1467" s="186">
        <v>6.7990379000000003E-6</v>
      </c>
      <c r="BQ1467" s="164">
        <v>1.0671286E-9</v>
      </c>
      <c r="BR1467" s="186">
        <v>1.9885498999999999E-6</v>
      </c>
      <c r="BS1467" s="186">
        <v>0</v>
      </c>
      <c r="BT1467" s="164">
        <v>0</v>
      </c>
      <c r="BU1467" s="186">
        <v>0</v>
      </c>
      <c r="BV1467" s="164">
        <v>0</v>
      </c>
      <c r="BW1467" s="164">
        <v>3.2552936000000001E-9</v>
      </c>
      <c r="BX1467" s="164">
        <v>0</v>
      </c>
      <c r="BY1467" s="164">
        <v>0</v>
      </c>
      <c r="BZ1467" s="164">
        <v>0</v>
      </c>
      <c r="CA1467" s="186">
        <v>4.8054087999999995E-7</v>
      </c>
      <c r="CB1467" s="186">
        <v>3.7956280000000001E-6</v>
      </c>
      <c r="CC1467" s="186">
        <v>1.0665696E-14</v>
      </c>
      <c r="CD1467" s="164">
        <v>0</v>
      </c>
      <c r="CE1467"/>
      <c r="CF1467" s="330">
        <v>0</v>
      </c>
      <c r="CG1467" s="330">
        <v>0.24384471999999999</v>
      </c>
      <c r="CH1467" s="330">
        <v>0</v>
      </c>
      <c r="CI1467" s="330">
        <v>5.4886430999999999E-4</v>
      </c>
      <c r="CJ1467" s="329">
        <v>1.2860237E-4</v>
      </c>
      <c r="CK1467" s="330">
        <v>0</v>
      </c>
      <c r="CL1467" s="330">
        <v>0</v>
      </c>
      <c r="CM1467" s="329">
        <v>7.0533534000000005E-5</v>
      </c>
      <c r="CN1467" s="330">
        <v>0</v>
      </c>
      <c r="CO1467" s="330">
        <v>0.36062624999999998</v>
      </c>
      <c r="CP1467"/>
      <c r="CQ1467">
        <v>3.6576708999999999E-2</v>
      </c>
      <c r="CR1467">
        <v>1.1117696599999999E-2</v>
      </c>
      <c r="CS1467">
        <v>7.3928678999999999E-3</v>
      </c>
      <c r="CT1467">
        <v>7.3928678999999999E-3</v>
      </c>
      <c r="CU1467">
        <v>8.4106087000000002E-6</v>
      </c>
      <c r="CV1467" s="134"/>
      <c r="CW1467" s="384"/>
      <c r="CZ1467" s="11"/>
      <c r="DA1467" s="236"/>
      <c r="DB1467" s="47"/>
      <c r="DC1467"/>
      <c r="DD1467"/>
      <c r="DE1467"/>
      <c r="DF1467"/>
      <c r="DG1467"/>
      <c r="DH1467"/>
      <c r="DI1467"/>
      <c r="DJ1467"/>
      <c r="DK1467"/>
      <c r="DL1467"/>
    </row>
    <row r="1468" spans="1:116" ht="14.4" x14ac:dyDescent="0.3">
      <c r="A1468" t="s">
        <v>7346</v>
      </c>
      <c r="B1468" s="113" t="s">
        <v>2663</v>
      </c>
      <c r="C1468" s="182" t="s">
        <v>2801</v>
      </c>
      <c r="D1468" s="40" t="s">
        <v>2662</v>
      </c>
      <c r="E1468" s="181" t="s">
        <v>1318</v>
      </c>
      <c r="F1468" s="184" t="s">
        <v>4706</v>
      </c>
      <c r="G1468" s="184">
        <v>3.7470109889600998E-2</v>
      </c>
      <c r="H1468" s="184">
        <v>4.0697657000000002E-3</v>
      </c>
      <c r="I1468" s="184">
        <v>5.0081981999999994E-3</v>
      </c>
      <c r="J1468" s="328">
        <v>6.9989601000000002E-8</v>
      </c>
      <c r="K1468" s="184">
        <v>2.8392075999999999E-2</v>
      </c>
      <c r="L1468" s="331">
        <v>2.7675694999999998E-3</v>
      </c>
      <c r="M1468" s="331">
        <v>2.2406287E-3</v>
      </c>
      <c r="N1468" s="331">
        <v>2.7601684E-3</v>
      </c>
      <c r="O1468" s="331">
        <v>1.3095972999999999E-3</v>
      </c>
      <c r="P1468" s="331">
        <v>0</v>
      </c>
      <c r="Q1468" s="184">
        <v>0</v>
      </c>
      <c r="R1468" s="184">
        <v>0</v>
      </c>
      <c r="S1468" s="184">
        <v>6.9989601000000002E-8</v>
      </c>
      <c r="T1468" s="331">
        <v>0</v>
      </c>
      <c r="U1468" s="184">
        <v>0</v>
      </c>
      <c r="V1468" s="184">
        <v>0</v>
      </c>
      <c r="W1468" s="184">
        <v>0</v>
      </c>
      <c r="X1468" s="184">
        <v>0</v>
      </c>
      <c r="Y1468"/>
      <c r="Z1468" s="288">
        <v>0.18928050666666665</v>
      </c>
      <c r="AA1468"/>
      <c r="AB1468" s="164">
        <v>2.3658836000000001</v>
      </c>
      <c r="AC1468" s="164">
        <v>2.3564509999999999</v>
      </c>
      <c r="AD1468" s="164">
        <v>0</v>
      </c>
      <c r="AE1468" s="164">
        <v>0</v>
      </c>
      <c r="AF1468" s="164">
        <v>9.2369329999999993E-3</v>
      </c>
      <c r="AG1468" s="164">
        <v>1.9569773E-4</v>
      </c>
      <c r="AH1468" s="164">
        <v>0</v>
      </c>
      <c r="AI1468"/>
      <c r="AJ1468" s="187">
        <v>4.4083035000000003E-3</v>
      </c>
      <c r="AK1468" s="187">
        <v>4.1121209999999998E-3</v>
      </c>
      <c r="AL1468" s="187">
        <v>1.63704E-4</v>
      </c>
      <c r="AM1468" s="187">
        <v>1.3247842E-4</v>
      </c>
      <c r="AN1468" s="176">
        <v>2.4653004000000001E-7</v>
      </c>
      <c r="AO1468" s="176">
        <v>6.0541419000000003E-10</v>
      </c>
      <c r="AP1468" s="176">
        <v>1.8554401000000002E-2</v>
      </c>
      <c r="AQ1468" s="192">
        <v>1.7565231E-7</v>
      </c>
      <c r="AR1468" s="192">
        <v>5.2998542000000002E-10</v>
      </c>
      <c r="AS1468" s="192">
        <v>1.4479959E-14</v>
      </c>
      <c r="AT1468" s="193">
        <v>0</v>
      </c>
      <c r="AU1468" s="193">
        <v>0</v>
      </c>
      <c r="AV1468" s="192">
        <v>7.3965298000000004E-11</v>
      </c>
      <c r="AW1468" s="192">
        <v>7.0803763000000004E-8</v>
      </c>
      <c r="AX1468" s="192">
        <v>1.6867696E-11</v>
      </c>
      <c r="AY1468" s="192">
        <v>5.8546597000000001E-11</v>
      </c>
      <c r="AZ1468" s="193">
        <v>0</v>
      </c>
      <c r="BA1468" s="193">
        <v>0</v>
      </c>
      <c r="BB1468" s="193">
        <v>0</v>
      </c>
      <c r="BC1468" s="193">
        <v>0</v>
      </c>
      <c r="BD1468" s="193">
        <v>0</v>
      </c>
      <c r="BE1468" s="193">
        <v>0</v>
      </c>
      <c r="BF1468" s="193">
        <v>0</v>
      </c>
      <c r="BG1468" s="193">
        <v>0</v>
      </c>
      <c r="BH1468" s="192">
        <v>2.6829346999999998E-9</v>
      </c>
      <c r="BI1468" s="192">
        <v>1.8554398E-2</v>
      </c>
      <c r="BJ1468" s="193">
        <v>0</v>
      </c>
      <c r="BK1468" s="193">
        <v>0</v>
      </c>
      <c r="BL1468" s="193">
        <v>0</v>
      </c>
      <c r="BM1468"/>
      <c r="BN1468" s="186">
        <v>1.0462282000000001E-5</v>
      </c>
      <c r="BO1468" s="186">
        <v>4.0363792999999999E-7</v>
      </c>
      <c r="BP1468" s="186">
        <v>5.2776428000000003E-6</v>
      </c>
      <c r="BQ1468" s="164">
        <v>1.3140807999999999E-9</v>
      </c>
      <c r="BR1468" s="186">
        <v>1.504685E-6</v>
      </c>
      <c r="BS1468" s="186">
        <v>0</v>
      </c>
      <c r="BT1468" s="164">
        <v>0</v>
      </c>
      <c r="BU1468" s="186">
        <v>0</v>
      </c>
      <c r="BV1468" s="164">
        <v>0</v>
      </c>
      <c r="BW1468" s="164">
        <v>4.0086256000000003E-9</v>
      </c>
      <c r="BX1468" s="164">
        <v>0</v>
      </c>
      <c r="BY1468" s="164">
        <v>0</v>
      </c>
      <c r="BZ1468" s="164">
        <v>0</v>
      </c>
      <c r="CA1468" s="186">
        <v>5.5382260000000003E-7</v>
      </c>
      <c r="CB1468" s="186">
        <v>2.7171708E-6</v>
      </c>
      <c r="CC1468" s="186">
        <v>8.8755501000000003E-17</v>
      </c>
      <c r="CD1468" s="164">
        <v>0</v>
      </c>
      <c r="CE1468"/>
      <c r="CF1468" s="330">
        <v>0</v>
      </c>
      <c r="CG1468" s="330">
        <v>0.18928051000000001</v>
      </c>
      <c r="CH1468" s="330">
        <v>0</v>
      </c>
      <c r="CI1468" s="329">
        <v>2.7616319000000001E-4</v>
      </c>
      <c r="CJ1468" s="329">
        <v>1.5226509999999999E-4</v>
      </c>
      <c r="CK1468" s="330">
        <v>0</v>
      </c>
      <c r="CL1468" s="330">
        <v>0</v>
      </c>
      <c r="CM1468" s="329">
        <v>4.9534921999999999E-5</v>
      </c>
      <c r="CN1468" s="330">
        <v>0</v>
      </c>
      <c r="CO1468" s="330">
        <v>0.31843932000000003</v>
      </c>
      <c r="CP1468"/>
      <c r="CQ1468">
        <v>2.8392075999999999E-2</v>
      </c>
      <c r="CR1468">
        <v>9.0779638999999995E-3</v>
      </c>
      <c r="CS1468">
        <v>5.0081981999999994E-3</v>
      </c>
      <c r="CT1468">
        <v>5.0081981999999994E-3</v>
      </c>
      <c r="CU1468">
        <v>6.9989601000000002E-8</v>
      </c>
      <c r="CV1468" s="134"/>
      <c r="CW1468" s="384"/>
      <c r="CZ1468" s="11"/>
      <c r="DA1468" s="236"/>
      <c r="DB1468" s="47"/>
      <c r="DC1468"/>
      <c r="DD1468"/>
      <c r="DE1468"/>
      <c r="DF1468"/>
      <c r="DG1468"/>
      <c r="DH1468"/>
      <c r="DI1468"/>
      <c r="DJ1468"/>
      <c r="DK1468"/>
      <c r="DL1468"/>
    </row>
    <row r="1469" spans="1:116" ht="14.4" x14ac:dyDescent="0.3">
      <c r="A1469" t="s">
        <v>7347</v>
      </c>
      <c r="B1469" s="113" t="s">
        <v>2663</v>
      </c>
      <c r="C1469" s="182" t="s">
        <v>2802</v>
      </c>
      <c r="D1469" s="40" t="s">
        <v>2662</v>
      </c>
      <c r="E1469" s="181" t="s">
        <v>1318</v>
      </c>
      <c r="F1469" s="184" t="s">
        <v>4707</v>
      </c>
      <c r="G1469" s="184">
        <v>3.3014902339E-2</v>
      </c>
      <c r="H1469" s="184">
        <v>2.7088841300000003E-3</v>
      </c>
      <c r="I1469" s="184">
        <v>3.470997E-3</v>
      </c>
      <c r="J1469" s="328">
        <v>5.0940752090000005E-3</v>
      </c>
      <c r="K1469" s="184">
        <v>2.1740946000000001E-2</v>
      </c>
      <c r="L1469" s="184">
        <v>2.0015554000000001E-3</v>
      </c>
      <c r="M1469" s="331">
        <v>1.4694415999999999E-3</v>
      </c>
      <c r="N1469" s="331">
        <v>1.7836970000000001E-3</v>
      </c>
      <c r="O1469" s="331">
        <v>9.2518712999999997E-4</v>
      </c>
      <c r="P1469" s="331">
        <v>0</v>
      </c>
      <c r="Q1469" s="184">
        <v>0</v>
      </c>
      <c r="R1469" s="331">
        <v>0</v>
      </c>
      <c r="S1469" s="331">
        <v>3.7925508999999999E-5</v>
      </c>
      <c r="T1469" s="184">
        <v>0</v>
      </c>
      <c r="U1469" s="184">
        <v>5.0561497E-3</v>
      </c>
      <c r="V1469" s="184">
        <v>0</v>
      </c>
      <c r="W1469" s="184">
        <v>0</v>
      </c>
      <c r="X1469" s="184">
        <v>0</v>
      </c>
      <c r="Y1469"/>
      <c r="Z1469" s="288">
        <v>0.14493964000000001</v>
      </c>
      <c r="AA1469"/>
      <c r="AB1469" s="164">
        <v>2.5590861</v>
      </c>
      <c r="AC1469" s="164">
        <v>1.7364135000000001</v>
      </c>
      <c r="AD1469" s="164">
        <v>0.62545147000000001</v>
      </c>
      <c r="AE1469" s="164">
        <v>0</v>
      </c>
      <c r="AF1469" s="164">
        <v>2.8006309E-3</v>
      </c>
      <c r="AG1469" s="164">
        <v>5.0596916E-3</v>
      </c>
      <c r="AH1469" s="164">
        <v>0.18936085</v>
      </c>
      <c r="AI1469"/>
      <c r="AJ1469" s="185">
        <v>3.2906828999999999E-3</v>
      </c>
      <c r="AK1469" s="185">
        <v>3.0927093E-3</v>
      </c>
      <c r="AL1469" s="187">
        <v>1.2413642000000001E-4</v>
      </c>
      <c r="AM1469" s="187">
        <v>7.3837221999999999E-5</v>
      </c>
      <c r="AN1469" s="176">
        <v>1.8541423000000001E-7</v>
      </c>
      <c r="AO1469" s="176">
        <v>4.5908438999999999E-10</v>
      </c>
      <c r="AP1469" s="176">
        <v>1.0341348E-2</v>
      </c>
      <c r="AQ1469" s="192">
        <v>1.3450398999999999E-7</v>
      </c>
      <c r="AR1469" s="192">
        <v>4.0583099E-10</v>
      </c>
      <c r="AS1469" s="192">
        <v>1.1087881999999999E-14</v>
      </c>
      <c r="AT1469" s="193">
        <v>0</v>
      </c>
      <c r="AU1469" s="193">
        <v>0</v>
      </c>
      <c r="AV1469" s="192">
        <v>4.7798416000000002E-11</v>
      </c>
      <c r="AW1469" s="192">
        <v>5.0862441999999998E-8</v>
      </c>
      <c r="AX1469" s="192">
        <v>1.090037E-11</v>
      </c>
      <c r="AY1469" s="192">
        <v>4.2341939000000001E-11</v>
      </c>
      <c r="AZ1469" s="193">
        <v>0</v>
      </c>
      <c r="BA1469" s="193">
        <v>0</v>
      </c>
      <c r="BB1469" s="193">
        <v>0</v>
      </c>
      <c r="BC1469" s="193">
        <v>0</v>
      </c>
      <c r="BD1469" s="193">
        <v>0</v>
      </c>
      <c r="BE1469" s="193">
        <v>0</v>
      </c>
      <c r="BF1469" s="193">
        <v>0</v>
      </c>
      <c r="BG1469" s="193">
        <v>0</v>
      </c>
      <c r="BH1469" s="192">
        <v>8.7465753E-6</v>
      </c>
      <c r="BI1469" s="193">
        <v>1.0332601E-2</v>
      </c>
      <c r="BJ1469" s="193">
        <v>0</v>
      </c>
      <c r="BK1469" s="193">
        <v>0</v>
      </c>
      <c r="BL1469" s="193">
        <v>0</v>
      </c>
      <c r="BM1469"/>
      <c r="BN1469" s="186">
        <v>8.6963081000000002E-6</v>
      </c>
      <c r="BO1469" s="186">
        <v>2.9191811999999999E-7</v>
      </c>
      <c r="BP1469" s="186">
        <v>4.0413017000000004E-6</v>
      </c>
      <c r="BQ1469" s="164">
        <v>8.4919524999999996E-10</v>
      </c>
      <c r="BR1469" s="186">
        <v>1.0685795999999999E-6</v>
      </c>
      <c r="BS1469" s="186">
        <v>0</v>
      </c>
      <c r="BT1469" s="164">
        <v>0</v>
      </c>
      <c r="BU1469" s="186">
        <v>0</v>
      </c>
      <c r="BV1469" s="164">
        <v>0</v>
      </c>
      <c r="BW1469" s="164">
        <v>2.5904844000000001E-9</v>
      </c>
      <c r="BX1469" s="164">
        <v>0</v>
      </c>
      <c r="BY1469" s="164">
        <v>0</v>
      </c>
      <c r="BZ1469" s="164">
        <v>0</v>
      </c>
      <c r="CA1469" s="186">
        <v>3.5991269000000002E-7</v>
      </c>
      <c r="CB1469" s="186">
        <v>2.9311561999999999E-6</v>
      </c>
      <c r="CC1469" s="186">
        <v>4.8094251999999998E-14</v>
      </c>
      <c r="CD1469" s="164">
        <v>0</v>
      </c>
      <c r="CE1469"/>
      <c r="CF1469" s="330">
        <v>0</v>
      </c>
      <c r="CG1469" s="330">
        <v>0.14493964000000001</v>
      </c>
      <c r="CH1469" s="330">
        <v>0</v>
      </c>
      <c r="CI1469" s="330">
        <v>1.9972613E-4</v>
      </c>
      <c r="CJ1469" s="329">
        <v>9.9857985999999993E-5</v>
      </c>
      <c r="CK1469" s="330">
        <v>0</v>
      </c>
      <c r="CL1469" s="330">
        <v>0</v>
      </c>
      <c r="CM1469" s="329">
        <v>3.5277482E-5</v>
      </c>
      <c r="CN1469" s="330">
        <v>0</v>
      </c>
      <c r="CO1469" s="330">
        <v>0.16945205999999999</v>
      </c>
      <c r="CP1469"/>
      <c r="CQ1469">
        <v>2.1740946000000001E-2</v>
      </c>
      <c r="CR1469">
        <v>6.1798811300000003E-3</v>
      </c>
      <c r="CS1469">
        <v>3.470997E-3</v>
      </c>
      <c r="CT1469">
        <v>3.470997E-3</v>
      </c>
      <c r="CU1469">
        <v>5.0940752090000005E-3</v>
      </c>
      <c r="CV1469" s="134"/>
      <c r="CW1469" s="384"/>
      <c r="CZ1469" s="11"/>
      <c r="DA1469" s="236"/>
      <c r="DB1469" s="47"/>
      <c r="DC1469"/>
      <c r="DD1469"/>
      <c r="DE1469"/>
      <c r="DF1469"/>
      <c r="DG1469"/>
      <c r="DH1469"/>
      <c r="DI1469"/>
      <c r="DJ1469"/>
      <c r="DK1469"/>
      <c r="DL1469"/>
    </row>
    <row r="1470" spans="1:116" ht="14.4" x14ac:dyDescent="0.3">
      <c r="A1470" t="s">
        <v>7348</v>
      </c>
      <c r="B1470" s="113" t="s">
        <v>2663</v>
      </c>
      <c r="C1470" s="182" t="s">
        <v>2803</v>
      </c>
      <c r="D1470" s="40" t="s">
        <v>2662</v>
      </c>
      <c r="E1470" s="181" t="s">
        <v>1318</v>
      </c>
      <c r="F1470" s="184" t="s">
        <v>4708</v>
      </c>
      <c r="G1470" s="184">
        <v>2.0444621770000001E-2</v>
      </c>
      <c r="H1470" s="184">
        <v>1.76602013E-3</v>
      </c>
      <c r="I1470" s="184">
        <v>2.9897235500000001E-3</v>
      </c>
      <c r="J1470" s="328">
        <v>1.1836509E-4</v>
      </c>
      <c r="K1470" s="184">
        <v>1.5570512999999999E-2</v>
      </c>
      <c r="L1470" s="184">
        <v>2.0654637999999999E-3</v>
      </c>
      <c r="M1470" s="184">
        <v>9.2425975000000001E-4</v>
      </c>
      <c r="N1470" s="184">
        <v>1.1126075E-3</v>
      </c>
      <c r="O1470" s="184">
        <v>6.5341263E-4</v>
      </c>
      <c r="P1470" s="331">
        <v>0</v>
      </c>
      <c r="Q1470" s="331">
        <v>0</v>
      </c>
      <c r="R1470" s="331">
        <v>0</v>
      </c>
      <c r="S1470" s="331">
        <v>1.1836509E-4</v>
      </c>
      <c r="T1470" s="331">
        <v>0</v>
      </c>
      <c r="U1470" s="331">
        <v>0</v>
      </c>
      <c r="V1470" s="184">
        <v>0</v>
      </c>
      <c r="W1470" s="184">
        <v>0</v>
      </c>
      <c r="X1470" s="184">
        <v>0</v>
      </c>
      <c r="Y1470"/>
      <c r="Z1470" s="288">
        <v>0.10380341999999999</v>
      </c>
      <c r="AA1470"/>
      <c r="AB1470" s="164">
        <v>1.9235275999999999</v>
      </c>
      <c r="AC1470" s="164">
        <v>1.3186230999999999</v>
      </c>
      <c r="AD1470" s="164">
        <v>0</v>
      </c>
      <c r="AE1470" s="164">
        <v>0</v>
      </c>
      <c r="AF1470" s="164">
        <v>0</v>
      </c>
      <c r="AG1470" s="164">
        <v>2.2826586999999999E-2</v>
      </c>
      <c r="AH1470" s="164">
        <v>0.58207794000000002</v>
      </c>
      <c r="AI1470"/>
      <c r="AJ1470" s="185">
        <v>2.5709826000000001E-3</v>
      </c>
      <c r="AK1470" s="185">
        <v>2.4039128000000001E-3</v>
      </c>
      <c r="AL1470" s="185">
        <v>9.2247142000000001E-5</v>
      </c>
      <c r="AM1470" s="187">
        <v>7.4822637999999995E-5</v>
      </c>
      <c r="AN1470" s="176">
        <v>1.4411947000000001E-7</v>
      </c>
      <c r="AO1470" s="176">
        <v>3.4115066999999999E-10</v>
      </c>
      <c r="AP1470" s="176">
        <v>1.0479361E-2</v>
      </c>
      <c r="AQ1470" s="192">
        <v>9.6329573000000003E-8</v>
      </c>
      <c r="AR1470" s="192">
        <v>2.9064957000000002E-10</v>
      </c>
      <c r="AS1470" s="192">
        <v>7.9409615999999993E-15</v>
      </c>
      <c r="AT1470" s="193">
        <v>0</v>
      </c>
      <c r="AU1470" s="193">
        <v>0</v>
      </c>
      <c r="AV1470" s="192">
        <v>2.9814971999999999E-11</v>
      </c>
      <c r="AW1470" s="192">
        <v>4.7760083000000002E-8</v>
      </c>
      <c r="AX1470" s="192">
        <v>6.799268E-12</v>
      </c>
      <c r="AY1470" s="192">
        <v>4.3693890000000003E-11</v>
      </c>
      <c r="AZ1470" s="193">
        <v>0</v>
      </c>
      <c r="BA1470" s="193">
        <v>0</v>
      </c>
      <c r="BB1470" s="193">
        <v>0</v>
      </c>
      <c r="BC1470" s="193">
        <v>0</v>
      </c>
      <c r="BD1470" s="193">
        <v>0</v>
      </c>
      <c r="BE1470" s="193">
        <v>0</v>
      </c>
      <c r="BF1470" s="193">
        <v>0</v>
      </c>
      <c r="BG1470" s="193">
        <v>0</v>
      </c>
      <c r="BH1470" s="192">
        <v>4.5373285000000002E-6</v>
      </c>
      <c r="BI1470" s="193">
        <v>1.0474824000000001E-2</v>
      </c>
      <c r="BJ1470" s="193">
        <v>0</v>
      </c>
      <c r="BK1470" s="193">
        <v>0</v>
      </c>
      <c r="BL1470" s="193">
        <v>0</v>
      </c>
      <c r="BM1470"/>
      <c r="BN1470" s="186">
        <v>5.8220525999999997E-6</v>
      </c>
      <c r="BO1470" s="186">
        <v>3.0123887999999998E-7</v>
      </c>
      <c r="BP1470" s="186">
        <v>2.8943147999999999E-6</v>
      </c>
      <c r="BQ1470" s="164">
        <v>5.2969816000000001E-10</v>
      </c>
      <c r="BR1470" s="186">
        <v>8.3299750000000004E-7</v>
      </c>
      <c r="BS1470" s="186">
        <v>0</v>
      </c>
      <c r="BT1470" s="164">
        <v>0</v>
      </c>
      <c r="BU1470" s="186">
        <v>0</v>
      </c>
      <c r="BV1470" s="164">
        <v>0</v>
      </c>
      <c r="BW1470" s="164">
        <v>1.6158530999999999E-9</v>
      </c>
      <c r="BX1470" s="164">
        <v>0</v>
      </c>
      <c r="BY1470" s="164">
        <v>0</v>
      </c>
      <c r="BZ1470" s="164">
        <v>0</v>
      </c>
      <c r="CA1470" s="186">
        <v>2.3223532999999999E-7</v>
      </c>
      <c r="CB1470" s="186">
        <v>1.5591203999999999E-6</v>
      </c>
      <c r="CC1470" s="186">
        <v>1.5010163000000001E-13</v>
      </c>
      <c r="CD1470" s="164">
        <v>0</v>
      </c>
      <c r="CE1470"/>
      <c r="CF1470" s="330">
        <v>0</v>
      </c>
      <c r="CG1470" s="330">
        <v>0.10380341999999999</v>
      </c>
      <c r="CH1470" s="330">
        <v>0</v>
      </c>
      <c r="CI1470" s="330">
        <v>2.0610326000000001E-4</v>
      </c>
      <c r="CJ1470" s="329">
        <v>6.2809380999999997E-5</v>
      </c>
      <c r="CK1470" s="330">
        <v>0</v>
      </c>
      <c r="CL1470" s="330">
        <v>0</v>
      </c>
      <c r="CM1470" s="329">
        <v>2.8889776E-5</v>
      </c>
      <c r="CN1470" s="330">
        <v>0</v>
      </c>
      <c r="CO1470" s="330">
        <v>0.15848172999999999</v>
      </c>
      <c r="CP1470"/>
      <c r="CQ1470">
        <v>1.5570512999999999E-2</v>
      </c>
      <c r="CR1470">
        <v>4.7557436799999997E-3</v>
      </c>
      <c r="CS1470">
        <v>2.9897235500000001E-3</v>
      </c>
      <c r="CT1470">
        <v>2.9897235500000001E-3</v>
      </c>
      <c r="CU1470">
        <v>1.1836509E-4</v>
      </c>
      <c r="CV1470" s="134"/>
      <c r="CW1470" s="384"/>
      <c r="CZ1470" s="11"/>
      <c r="DA1470" s="236"/>
      <c r="DB1470" s="47"/>
      <c r="DC1470"/>
      <c r="DD1470"/>
      <c r="DE1470"/>
      <c r="DF1470"/>
      <c r="DG1470"/>
      <c r="DH1470"/>
      <c r="DI1470"/>
      <c r="DJ1470"/>
      <c r="DK1470"/>
      <c r="DL1470"/>
    </row>
    <row r="1471" spans="1:116" ht="14.4" x14ac:dyDescent="0.3">
      <c r="A1471" t="s">
        <v>7349</v>
      </c>
      <c r="B1471" s="113" t="s">
        <v>2663</v>
      </c>
      <c r="C1471" s="182" t="s">
        <v>2804</v>
      </c>
      <c r="D1471" s="40" t="s">
        <v>2662</v>
      </c>
      <c r="E1471" s="181" t="s">
        <v>1318</v>
      </c>
      <c r="F1471" s="184" t="s">
        <v>7350</v>
      </c>
      <c r="G1471" s="184">
        <v>4.7725832600000004E-2</v>
      </c>
      <c r="H1471" s="184">
        <v>3.125942E-3</v>
      </c>
      <c r="I1471" s="184">
        <v>8.9193236000000009E-3</v>
      </c>
      <c r="J1471" s="328">
        <v>0</v>
      </c>
      <c r="K1471" s="184">
        <v>3.5680567000000003E-2</v>
      </c>
      <c r="L1471" s="184">
        <v>7.4407435000000003E-3</v>
      </c>
      <c r="M1471" s="184">
        <v>1.4785801E-3</v>
      </c>
      <c r="N1471" s="184">
        <v>1.7121491000000001E-3</v>
      </c>
      <c r="O1471" s="184">
        <v>1.4137929E-3</v>
      </c>
      <c r="P1471" s="184">
        <v>0</v>
      </c>
      <c r="Q1471" s="184">
        <v>0</v>
      </c>
      <c r="R1471" s="184">
        <v>0</v>
      </c>
      <c r="S1471" s="331">
        <v>0</v>
      </c>
      <c r="T1471" s="184">
        <v>0</v>
      </c>
      <c r="U1471" s="184">
        <v>0</v>
      </c>
      <c r="V1471" s="184">
        <v>0</v>
      </c>
      <c r="W1471" s="184">
        <v>0</v>
      </c>
      <c r="X1471" s="184">
        <v>0</v>
      </c>
      <c r="Y1471"/>
      <c r="Z1471" s="288">
        <v>0.23787044666666671</v>
      </c>
      <c r="AA1471"/>
      <c r="AB1471" s="164">
        <v>3.3361312000000001</v>
      </c>
      <c r="AC1471" s="164">
        <v>3.3361312000000001</v>
      </c>
      <c r="AD1471" s="164">
        <v>0</v>
      </c>
      <c r="AE1471" s="164">
        <v>0</v>
      </c>
      <c r="AF1471" s="164">
        <v>0</v>
      </c>
      <c r="AG1471" s="164">
        <v>0</v>
      </c>
      <c r="AH1471" s="164">
        <v>0</v>
      </c>
      <c r="AI1471"/>
      <c r="AJ1471" s="185">
        <v>6.7703525999999997E-3</v>
      </c>
      <c r="AK1471" s="185">
        <v>6.3066598000000003E-3</v>
      </c>
      <c r="AL1471" s="185">
        <v>2.2549302999999999E-4</v>
      </c>
      <c r="AM1471" s="185">
        <v>2.3819976999999999E-4</v>
      </c>
      <c r="AN1471" s="176">
        <v>3.7809710999999998E-7</v>
      </c>
      <c r="AO1471" s="176">
        <v>8.3392392999999998E-10</v>
      </c>
      <c r="AP1471" s="176">
        <v>3.3361311999999997E-2</v>
      </c>
      <c r="AQ1471" s="192">
        <v>2.2074378E-7</v>
      </c>
      <c r="AR1471" s="192">
        <v>6.6603726E-10</v>
      </c>
      <c r="AS1471" s="192">
        <v>1.8197089000000001E-14</v>
      </c>
      <c r="AT1471" s="193">
        <v>0</v>
      </c>
      <c r="AU1471" s="193">
        <v>0</v>
      </c>
      <c r="AV1471" s="192">
        <v>4.5881119000000001E-11</v>
      </c>
      <c r="AW1471" s="192">
        <v>1.5730745000000001E-7</v>
      </c>
      <c r="AX1471" s="192">
        <v>1.0463132999999999E-11</v>
      </c>
      <c r="AY1471" s="192">
        <v>1.5740534E-10</v>
      </c>
      <c r="AZ1471" s="193">
        <v>0</v>
      </c>
      <c r="BA1471" s="193">
        <v>0</v>
      </c>
      <c r="BB1471" s="193">
        <v>0</v>
      </c>
      <c r="BC1471" s="193">
        <v>0</v>
      </c>
      <c r="BD1471" s="193">
        <v>0</v>
      </c>
      <c r="BE1471" s="193">
        <v>0</v>
      </c>
      <c r="BF1471" s="193">
        <v>0</v>
      </c>
      <c r="BG1471" s="193">
        <v>0</v>
      </c>
      <c r="BH1471" s="192">
        <v>0</v>
      </c>
      <c r="BI1471" s="193">
        <v>3.3361311999999997E-2</v>
      </c>
      <c r="BJ1471" s="193">
        <v>0</v>
      </c>
      <c r="BK1471" s="193">
        <v>0</v>
      </c>
      <c r="BL1471" s="193">
        <v>0</v>
      </c>
      <c r="BM1471"/>
      <c r="BN1471" s="186">
        <v>1.4306337999999999E-5</v>
      </c>
      <c r="BO1471" s="186">
        <v>1.0852E-6</v>
      </c>
      <c r="BP1471" s="186">
        <v>6.6324592999999998E-6</v>
      </c>
      <c r="BQ1471" s="164">
        <v>8.1513222000000002E-10</v>
      </c>
      <c r="BR1471" s="186">
        <v>2.1593744999999999E-6</v>
      </c>
      <c r="BS1471" s="186">
        <v>0</v>
      </c>
      <c r="BT1471" s="164">
        <v>0</v>
      </c>
      <c r="BU1471" s="186">
        <v>0</v>
      </c>
      <c r="BV1471" s="164">
        <v>0</v>
      </c>
      <c r="BW1471" s="164">
        <v>2.4865745999999998E-9</v>
      </c>
      <c r="BX1471" s="164">
        <v>0</v>
      </c>
      <c r="BY1471" s="164">
        <v>0</v>
      </c>
      <c r="BZ1471" s="164">
        <v>0</v>
      </c>
      <c r="CA1471" s="186">
        <v>3.9773035E-7</v>
      </c>
      <c r="CB1471" s="186">
        <v>4.0282718000000002E-6</v>
      </c>
      <c r="CC1471" s="186">
        <v>0</v>
      </c>
      <c r="CD1471" s="164">
        <v>0</v>
      </c>
      <c r="CE1471"/>
      <c r="CF1471" s="330">
        <v>0</v>
      </c>
      <c r="CG1471" s="330">
        <v>0.23787045000000001</v>
      </c>
      <c r="CH1471" s="330">
        <v>0</v>
      </c>
      <c r="CI1471" s="330">
        <v>7.4247802E-4</v>
      </c>
      <c r="CJ1471" s="329">
        <v>1.0047901E-4</v>
      </c>
      <c r="CK1471" s="330">
        <v>0</v>
      </c>
      <c r="CL1471" s="330">
        <v>0</v>
      </c>
      <c r="CM1471" s="329">
        <v>8.0630330000000002E-5</v>
      </c>
      <c r="CN1471" s="330">
        <v>0</v>
      </c>
      <c r="CO1471" s="330">
        <v>0.45321027000000003</v>
      </c>
      <c r="CP1471"/>
      <c r="CQ1471">
        <v>3.5680567000000003E-2</v>
      </c>
      <c r="CR1471">
        <v>1.2045265600000002E-2</v>
      </c>
      <c r="CS1471">
        <v>8.9193236000000009E-3</v>
      </c>
      <c r="CT1471">
        <v>8.9193236000000009E-3</v>
      </c>
      <c r="CU1471">
        <v>0</v>
      </c>
      <c r="CV1471" s="134"/>
      <c r="CW1471" s="384"/>
      <c r="CZ1471" s="11"/>
      <c r="DA1471" s="236"/>
      <c r="DB1471"/>
      <c r="DC1471"/>
      <c r="DD1471"/>
      <c r="DE1471"/>
      <c r="DF1471"/>
      <c r="DG1471"/>
      <c r="DH1471"/>
      <c r="DI1471"/>
      <c r="DJ1471"/>
      <c r="DK1471"/>
      <c r="DL1471"/>
    </row>
    <row r="1472" spans="1:116" ht="14.4" x14ac:dyDescent="0.3">
      <c r="A1472" t="s">
        <v>7351</v>
      </c>
      <c r="B1472" s="113" t="s">
        <v>2663</v>
      </c>
      <c r="C1472" s="182" t="s">
        <v>2805</v>
      </c>
      <c r="D1472" s="40" t="s">
        <v>2662</v>
      </c>
      <c r="E1472" s="181" t="s">
        <v>1318</v>
      </c>
      <c r="F1472" s="184" t="s">
        <v>4709</v>
      </c>
      <c r="G1472" s="184">
        <v>4.7689648664000002E-2</v>
      </c>
      <c r="H1472" s="184">
        <v>3.1224425000000002E-3</v>
      </c>
      <c r="I1472" s="184">
        <v>8.9082303999999998E-3</v>
      </c>
      <c r="J1472" s="328">
        <v>1.6465763999999999E-5</v>
      </c>
      <c r="K1472" s="184">
        <v>3.5642510000000002E-2</v>
      </c>
      <c r="L1472" s="184">
        <v>7.4310920000000003E-3</v>
      </c>
      <c r="M1472" s="331">
        <v>1.4771383999999999E-3</v>
      </c>
      <c r="N1472" s="331">
        <v>1.7106802999999999E-3</v>
      </c>
      <c r="O1472" s="331">
        <v>1.4117622000000001E-3</v>
      </c>
      <c r="P1472" s="331">
        <v>0</v>
      </c>
      <c r="Q1472" s="184">
        <v>0</v>
      </c>
      <c r="R1472" s="331">
        <v>0</v>
      </c>
      <c r="S1472" s="331">
        <v>1.6465763999999999E-5</v>
      </c>
      <c r="T1472" s="331">
        <v>0</v>
      </c>
      <c r="U1472" s="331">
        <v>0</v>
      </c>
      <c r="V1472" s="184">
        <v>0</v>
      </c>
      <c r="W1472" s="184">
        <v>0</v>
      </c>
      <c r="X1472" s="184">
        <v>0</v>
      </c>
      <c r="Y1472"/>
      <c r="Z1472" s="288">
        <v>0.23761673333333336</v>
      </c>
      <c r="AA1472"/>
      <c r="AB1472" s="164">
        <v>3.3847067000000002</v>
      </c>
      <c r="AC1472" s="164">
        <v>3.3308387000000002</v>
      </c>
      <c r="AD1472" s="164">
        <v>0</v>
      </c>
      <c r="AE1472" s="164">
        <v>0</v>
      </c>
      <c r="AF1472" s="164">
        <v>0</v>
      </c>
      <c r="AG1472" s="164">
        <v>5.3868011E-2</v>
      </c>
      <c r="AH1472" s="164">
        <v>0</v>
      </c>
      <c r="AI1472"/>
      <c r="AJ1472" s="185">
        <v>6.7623466E-3</v>
      </c>
      <c r="AK1472" s="185">
        <v>6.2992769000000002E-3</v>
      </c>
      <c r="AL1472" s="185">
        <v>2.2524329999999999E-4</v>
      </c>
      <c r="AM1472" s="185">
        <v>2.3782639E-4</v>
      </c>
      <c r="AN1472" s="176">
        <v>3.7765448999999998E-7</v>
      </c>
      <c r="AO1472" s="176">
        <v>8.3300035999999997E-10</v>
      </c>
      <c r="AP1472" s="176">
        <v>3.3309018000000003E-2</v>
      </c>
      <c r="AQ1472" s="192">
        <v>2.2050833000000001E-7</v>
      </c>
      <c r="AR1472" s="192">
        <v>6.6532685000000005E-10</v>
      </c>
      <c r="AS1472" s="192">
        <v>1.8177679999999999E-14</v>
      </c>
      <c r="AT1472" s="193">
        <v>0</v>
      </c>
      <c r="AU1472" s="193">
        <v>0</v>
      </c>
      <c r="AV1472" s="192">
        <v>4.5841760000000002E-11</v>
      </c>
      <c r="AW1472" s="192">
        <v>1.5710031999999999E-7</v>
      </c>
      <c r="AX1472" s="192">
        <v>1.0454158E-11</v>
      </c>
      <c r="AY1472" s="192">
        <v>1.5720117E-10</v>
      </c>
      <c r="AZ1472" s="193">
        <v>0</v>
      </c>
      <c r="BA1472" s="193">
        <v>0</v>
      </c>
      <c r="BB1472" s="193">
        <v>0</v>
      </c>
      <c r="BC1472" s="193">
        <v>0</v>
      </c>
      <c r="BD1472" s="193">
        <v>0</v>
      </c>
      <c r="BE1472" s="193">
        <v>0</v>
      </c>
      <c r="BF1472" s="193">
        <v>0</v>
      </c>
      <c r="BG1472" s="193">
        <v>0</v>
      </c>
      <c r="BH1472" s="192">
        <v>6.3118761000000004E-7</v>
      </c>
      <c r="BI1472" s="193">
        <v>3.3308387000000002E-2</v>
      </c>
      <c r="BJ1472" s="193">
        <v>0</v>
      </c>
      <c r="BK1472" s="193">
        <v>0</v>
      </c>
      <c r="BL1472" s="193">
        <v>0</v>
      </c>
      <c r="BM1472"/>
      <c r="BN1472" s="186">
        <v>1.4288113E-5</v>
      </c>
      <c r="BO1472" s="186">
        <v>1.0837922999999999E-6</v>
      </c>
      <c r="BP1472" s="186">
        <v>6.6253849999999999E-6</v>
      </c>
      <c r="BQ1472" s="164">
        <v>8.1443296E-10</v>
      </c>
      <c r="BR1472" s="186">
        <v>2.1563974000000001E-6</v>
      </c>
      <c r="BS1472" s="186">
        <v>0</v>
      </c>
      <c r="BT1472" s="164">
        <v>0</v>
      </c>
      <c r="BU1472" s="186">
        <v>0</v>
      </c>
      <c r="BV1472" s="164">
        <v>0</v>
      </c>
      <c r="BW1472" s="164">
        <v>2.4844414999999998E-9</v>
      </c>
      <c r="BX1472" s="164">
        <v>0</v>
      </c>
      <c r="BY1472" s="164">
        <v>0</v>
      </c>
      <c r="BZ1472" s="164">
        <v>0</v>
      </c>
      <c r="CA1472" s="186">
        <v>3.9735822000000001E-7</v>
      </c>
      <c r="CB1472" s="186">
        <v>4.0218812E-6</v>
      </c>
      <c r="CC1472" s="186">
        <v>2.0880632000000001E-14</v>
      </c>
      <c r="CD1472" s="164">
        <v>0</v>
      </c>
      <c r="CE1472"/>
      <c r="CF1472" s="330">
        <v>0</v>
      </c>
      <c r="CG1472" s="330">
        <v>0.23761673</v>
      </c>
      <c r="CH1472" s="330">
        <v>0</v>
      </c>
      <c r="CI1472" s="330">
        <v>7.4151494000000001E-4</v>
      </c>
      <c r="CJ1472" s="329">
        <v>1.0038104E-4</v>
      </c>
      <c r="CK1472" s="330">
        <v>0</v>
      </c>
      <c r="CL1472" s="330">
        <v>0</v>
      </c>
      <c r="CM1472" s="329">
        <v>8.0520833999999996E-5</v>
      </c>
      <c r="CN1472" s="330">
        <v>0</v>
      </c>
      <c r="CO1472" s="330">
        <v>0.45249128999999999</v>
      </c>
      <c r="CP1472"/>
      <c r="CQ1472">
        <v>3.5642510000000002E-2</v>
      </c>
      <c r="CR1472">
        <v>1.2030672899999999E-2</v>
      </c>
      <c r="CS1472">
        <v>8.9082303999999998E-3</v>
      </c>
      <c r="CT1472">
        <v>8.9082303999999998E-3</v>
      </c>
      <c r="CU1472">
        <v>1.6465763999999999E-5</v>
      </c>
      <c r="CV1472" s="134"/>
      <c r="CW1472" s="384"/>
      <c r="CZ1472" s="11"/>
      <c r="DA1472" s="236"/>
      <c r="DB1472" s="47"/>
      <c r="DC1472"/>
      <c r="DD1472"/>
      <c r="DE1472"/>
      <c r="DF1472"/>
      <c r="DG1472"/>
      <c r="DH1472"/>
      <c r="DI1472"/>
      <c r="DJ1472"/>
      <c r="DK1472"/>
      <c r="DL1472"/>
    </row>
    <row r="1473" spans="1:116" ht="14.4" x14ac:dyDescent="0.3">
      <c r="A1473" t="s">
        <v>7352</v>
      </c>
      <c r="B1473" s="113" t="s">
        <v>2663</v>
      </c>
      <c r="C1473" s="182" t="s">
        <v>2806</v>
      </c>
      <c r="D1473" s="40" t="s">
        <v>2662</v>
      </c>
      <c r="E1473" s="181" t="s">
        <v>1318</v>
      </c>
      <c r="F1473" s="184" t="s">
        <v>4710</v>
      </c>
      <c r="G1473" s="184">
        <v>4.9919172900000003E-2</v>
      </c>
      <c r="H1473" s="184">
        <v>3.2696012000000001E-3</v>
      </c>
      <c r="I1473" s="184">
        <v>9.3292297000000003E-3</v>
      </c>
      <c r="J1473" s="328">
        <v>0</v>
      </c>
      <c r="K1473" s="184">
        <v>3.7320341999999999E-2</v>
      </c>
      <c r="L1473" s="184">
        <v>7.7826984000000004E-3</v>
      </c>
      <c r="M1473" s="184">
        <v>1.5465313E-3</v>
      </c>
      <c r="N1473" s="184">
        <v>1.7908345E-3</v>
      </c>
      <c r="O1473" s="184">
        <v>1.4787667000000001E-3</v>
      </c>
      <c r="P1473" s="331">
        <v>0</v>
      </c>
      <c r="Q1473" s="184">
        <v>0</v>
      </c>
      <c r="R1473" s="184">
        <v>0</v>
      </c>
      <c r="S1473" s="331">
        <v>0</v>
      </c>
      <c r="T1473" s="331">
        <v>0</v>
      </c>
      <c r="U1473" s="184">
        <v>0</v>
      </c>
      <c r="V1473" s="184">
        <v>0</v>
      </c>
      <c r="W1473" s="184">
        <v>0</v>
      </c>
      <c r="X1473" s="184">
        <v>0</v>
      </c>
      <c r="Y1473"/>
      <c r="Z1473" s="288">
        <v>0.24880228000000001</v>
      </c>
      <c r="AA1473"/>
      <c r="AB1473" s="164">
        <v>3.4894500000000002</v>
      </c>
      <c r="AC1473" s="164">
        <v>3.4894500000000002</v>
      </c>
      <c r="AD1473" s="164">
        <v>0</v>
      </c>
      <c r="AE1473" s="164">
        <v>0</v>
      </c>
      <c r="AF1473" s="164">
        <v>0</v>
      </c>
      <c r="AG1473" s="164">
        <v>0</v>
      </c>
      <c r="AH1473" s="164">
        <v>0</v>
      </c>
      <c r="AI1473"/>
      <c r="AJ1473" s="185">
        <v>7.0814983E-3</v>
      </c>
      <c r="AK1473" s="185">
        <v>6.5964954999999997E-3</v>
      </c>
      <c r="AL1473" s="185">
        <v>2.3585602999999999E-4</v>
      </c>
      <c r="AM1473" s="185">
        <v>2.4914673000000001E-4</v>
      </c>
      <c r="AN1473" s="176">
        <v>3.9547335000000001E-7</v>
      </c>
      <c r="AO1473" s="176">
        <v>8.7224864E-10</v>
      </c>
      <c r="AP1473" s="176">
        <v>3.4894500000000002E-2</v>
      </c>
      <c r="AQ1473" s="192">
        <v>2.3088852E-7</v>
      </c>
      <c r="AR1473" s="192">
        <v>6.9664639000000002E-10</v>
      </c>
      <c r="AS1473" s="192">
        <v>1.9033375E-14</v>
      </c>
      <c r="AT1473" s="193">
        <v>0</v>
      </c>
      <c r="AU1473" s="193">
        <v>0</v>
      </c>
      <c r="AV1473" s="192">
        <v>4.7989681999999998E-11</v>
      </c>
      <c r="AW1473" s="192">
        <v>1.6453685E-7</v>
      </c>
      <c r="AX1473" s="192">
        <v>1.0943988E-11</v>
      </c>
      <c r="AY1473" s="192">
        <v>1.6463922999999999E-10</v>
      </c>
      <c r="AZ1473" s="193">
        <v>0</v>
      </c>
      <c r="BA1473" s="193">
        <v>0</v>
      </c>
      <c r="BB1473" s="193">
        <v>0</v>
      </c>
      <c r="BC1473" s="193">
        <v>0</v>
      </c>
      <c r="BD1473" s="193">
        <v>0</v>
      </c>
      <c r="BE1473" s="193">
        <v>0</v>
      </c>
      <c r="BF1473" s="193">
        <v>0</v>
      </c>
      <c r="BG1473" s="193">
        <v>0</v>
      </c>
      <c r="BH1473" s="192">
        <v>0</v>
      </c>
      <c r="BI1473" s="193">
        <v>3.4894500000000002E-2</v>
      </c>
      <c r="BJ1473" s="193">
        <v>0</v>
      </c>
      <c r="BK1473" s="193">
        <v>0</v>
      </c>
      <c r="BL1473" s="193">
        <v>0</v>
      </c>
      <c r="BM1473"/>
      <c r="BN1473" s="186">
        <v>1.4963815E-5</v>
      </c>
      <c r="BO1473" s="186">
        <v>1.1350726000000001E-6</v>
      </c>
      <c r="BP1473" s="186">
        <v>6.9372677999999997E-6</v>
      </c>
      <c r="BQ1473" s="164">
        <v>8.5259331999999995E-10</v>
      </c>
      <c r="BR1473" s="186">
        <v>2.2586130999999999E-6</v>
      </c>
      <c r="BS1473" s="186">
        <v>0</v>
      </c>
      <c r="BT1473" s="164">
        <v>0</v>
      </c>
      <c r="BU1473" s="186">
        <v>0</v>
      </c>
      <c r="BV1473" s="164">
        <v>0</v>
      </c>
      <c r="BW1473" s="164">
        <v>2.6008502999999999E-9</v>
      </c>
      <c r="BX1473" s="164">
        <v>0</v>
      </c>
      <c r="BY1473" s="164">
        <v>0</v>
      </c>
      <c r="BZ1473" s="164">
        <v>0</v>
      </c>
      <c r="CA1473" s="186">
        <v>4.1600887999999999E-7</v>
      </c>
      <c r="CB1473" s="186">
        <v>4.2133993999999997E-6</v>
      </c>
      <c r="CC1473" s="186">
        <v>0</v>
      </c>
      <c r="CD1473" s="164">
        <v>0</v>
      </c>
      <c r="CE1473"/>
      <c r="CF1473" s="330">
        <v>0</v>
      </c>
      <c r="CG1473" s="330">
        <v>0.24880227999999999</v>
      </c>
      <c r="CH1473" s="330">
        <v>0</v>
      </c>
      <c r="CI1473" s="330">
        <v>7.7660014999999995E-4</v>
      </c>
      <c r="CJ1473" s="329">
        <v>1.0509672999999999E-4</v>
      </c>
      <c r="CK1473" s="330">
        <v>0</v>
      </c>
      <c r="CL1473" s="330">
        <v>0</v>
      </c>
      <c r="CM1473" s="329">
        <v>8.4335865999999994E-5</v>
      </c>
      <c r="CN1473" s="330">
        <v>0</v>
      </c>
      <c r="CO1473" s="330">
        <v>0.47403849999999997</v>
      </c>
      <c r="CP1473"/>
      <c r="CQ1473">
        <v>3.7320341999999999E-2</v>
      </c>
      <c r="CR1473">
        <v>1.25988309E-2</v>
      </c>
      <c r="CS1473">
        <v>9.3292297000000003E-3</v>
      </c>
      <c r="CT1473">
        <v>9.3292297000000003E-3</v>
      </c>
      <c r="CU1473">
        <v>0</v>
      </c>
      <c r="CV1473" s="134"/>
      <c r="CW1473" s="384"/>
      <c r="CZ1473" s="11"/>
      <c r="DA1473" s="236"/>
      <c r="DB1473" s="47"/>
      <c r="DC1473"/>
      <c r="DD1473"/>
      <c r="DE1473"/>
      <c r="DF1473"/>
      <c r="DG1473"/>
      <c r="DH1473"/>
      <c r="DI1473"/>
      <c r="DJ1473"/>
      <c r="DK1473"/>
      <c r="DL1473"/>
    </row>
    <row r="1474" spans="1:116" ht="14.4" x14ac:dyDescent="0.3">
      <c r="A1474" t="s">
        <v>7353</v>
      </c>
      <c r="B1474" s="113" t="s">
        <v>2663</v>
      </c>
      <c r="C1474" s="182" t="s">
        <v>2807</v>
      </c>
      <c r="D1474" s="40" t="s">
        <v>2662</v>
      </c>
      <c r="E1474" s="181" t="s">
        <v>1318</v>
      </c>
      <c r="F1474" s="184" t="s">
        <v>4711</v>
      </c>
      <c r="G1474" s="184">
        <v>4.4948122200000003E-2</v>
      </c>
      <c r="H1474" s="184">
        <v>2.9440078000000001E-3</v>
      </c>
      <c r="I1474" s="184">
        <v>8.4002064000000005E-3</v>
      </c>
      <c r="J1474" s="328">
        <v>0</v>
      </c>
      <c r="K1474" s="184">
        <v>3.3603908000000002E-2</v>
      </c>
      <c r="L1474" s="184">
        <v>7.0076816999999998E-3</v>
      </c>
      <c r="M1474" s="184">
        <v>1.3925247E-3</v>
      </c>
      <c r="N1474" s="184">
        <v>1.6124996000000001E-3</v>
      </c>
      <c r="O1474" s="184">
        <v>1.3315082E-3</v>
      </c>
      <c r="P1474" s="331">
        <v>0</v>
      </c>
      <c r="Q1474" s="184">
        <v>0</v>
      </c>
      <c r="R1474" s="331">
        <v>0</v>
      </c>
      <c r="S1474" s="331">
        <v>0</v>
      </c>
      <c r="T1474" s="331">
        <v>0</v>
      </c>
      <c r="U1474" s="331">
        <v>0</v>
      </c>
      <c r="V1474" s="184">
        <v>0</v>
      </c>
      <c r="W1474" s="184">
        <v>0</v>
      </c>
      <c r="X1474" s="331">
        <v>0</v>
      </c>
      <c r="Y1474"/>
      <c r="Z1474" s="288">
        <v>0.22402605333333336</v>
      </c>
      <c r="AA1474"/>
      <c r="AB1474" s="164">
        <v>3.1419636</v>
      </c>
      <c r="AC1474" s="164">
        <v>3.1419636</v>
      </c>
      <c r="AD1474" s="164">
        <v>0</v>
      </c>
      <c r="AE1474" s="164">
        <v>0</v>
      </c>
      <c r="AF1474" s="164">
        <v>0</v>
      </c>
      <c r="AG1474" s="164">
        <v>0</v>
      </c>
      <c r="AH1474" s="164">
        <v>0</v>
      </c>
      <c r="AI1474"/>
      <c r="AJ1474" s="185">
        <v>6.3763085000000004E-3</v>
      </c>
      <c r="AK1474" s="185">
        <v>5.9396033000000004E-3</v>
      </c>
      <c r="AL1474" s="185">
        <v>2.1236901999999999E-4</v>
      </c>
      <c r="AM1474" s="187">
        <v>2.2433619999999999E-4</v>
      </c>
      <c r="AN1474" s="176">
        <v>3.5609133000000001E-7</v>
      </c>
      <c r="AO1474" s="176">
        <v>7.8538838000000004E-10</v>
      </c>
      <c r="AP1474" s="176">
        <v>3.1419636000000001E-2</v>
      </c>
      <c r="AQ1474" s="192">
        <v>2.0789617999999999E-7</v>
      </c>
      <c r="AR1474" s="192">
        <v>6.2727294999999995E-10</v>
      </c>
      <c r="AS1474" s="192">
        <v>1.7137992999999999E-14</v>
      </c>
      <c r="AT1474" s="193">
        <v>0</v>
      </c>
      <c r="AU1474" s="193">
        <v>0</v>
      </c>
      <c r="AV1474" s="192">
        <v>4.3210774E-11</v>
      </c>
      <c r="AW1474" s="192">
        <v>1.4815194000000001E-7</v>
      </c>
      <c r="AX1474" s="192">
        <v>9.8541642000000001E-12</v>
      </c>
      <c r="AY1474" s="192">
        <v>1.4824412999999999E-10</v>
      </c>
      <c r="AZ1474" s="193">
        <v>0</v>
      </c>
      <c r="BA1474" s="193">
        <v>0</v>
      </c>
      <c r="BB1474" s="193">
        <v>0</v>
      </c>
      <c r="BC1474" s="193">
        <v>0</v>
      </c>
      <c r="BD1474" s="193">
        <v>0</v>
      </c>
      <c r="BE1474" s="193">
        <v>0</v>
      </c>
      <c r="BF1474" s="193">
        <v>0</v>
      </c>
      <c r="BG1474" s="193">
        <v>0</v>
      </c>
      <c r="BH1474" s="192">
        <v>0</v>
      </c>
      <c r="BI1474" s="193">
        <v>3.1419636000000001E-2</v>
      </c>
      <c r="BJ1474" s="193">
        <v>0</v>
      </c>
      <c r="BK1474" s="193">
        <v>0</v>
      </c>
      <c r="BL1474" s="193">
        <v>0</v>
      </c>
      <c r="BM1474"/>
      <c r="BN1474" s="186">
        <v>1.3473688999999999E-5</v>
      </c>
      <c r="BO1474" s="186">
        <v>1.0220398000000001E-6</v>
      </c>
      <c r="BP1474" s="186">
        <v>6.2464407999999998E-6</v>
      </c>
      <c r="BQ1474" s="164">
        <v>7.6769038E-10</v>
      </c>
      <c r="BR1474" s="186">
        <v>2.0336959000000001E-6</v>
      </c>
      <c r="BS1474" s="186">
        <v>0</v>
      </c>
      <c r="BT1474" s="164">
        <v>0</v>
      </c>
      <c r="BU1474" s="186">
        <v>0</v>
      </c>
      <c r="BV1474" s="164">
        <v>0</v>
      </c>
      <c r="BW1474" s="164">
        <v>2.3418524000000001E-9</v>
      </c>
      <c r="BX1474" s="164">
        <v>0</v>
      </c>
      <c r="BY1474" s="164">
        <v>0</v>
      </c>
      <c r="BZ1474" s="164">
        <v>0</v>
      </c>
      <c r="CA1474" s="186">
        <v>3.7458188999999998E-7</v>
      </c>
      <c r="CB1474" s="186">
        <v>3.7938207000000001E-6</v>
      </c>
      <c r="CC1474" s="186">
        <v>0</v>
      </c>
      <c r="CD1474" s="164">
        <v>0</v>
      </c>
      <c r="CE1474"/>
      <c r="CF1474" s="330">
        <v>0</v>
      </c>
      <c r="CG1474" s="330">
        <v>0.22402605</v>
      </c>
      <c r="CH1474" s="330">
        <v>0</v>
      </c>
      <c r="CI1474" s="330">
        <v>6.9926475000000004E-4</v>
      </c>
      <c r="CJ1474" s="329">
        <v>9.4630985999999997E-5</v>
      </c>
      <c r="CK1474" s="330">
        <v>0</v>
      </c>
      <c r="CL1474" s="330">
        <v>0</v>
      </c>
      <c r="CM1474" s="329">
        <v>7.5937532000000004E-5</v>
      </c>
      <c r="CN1474" s="330">
        <v>0</v>
      </c>
      <c r="CO1474" s="330">
        <v>0.42683280000000001</v>
      </c>
      <c r="CP1474"/>
      <c r="CQ1474">
        <v>3.3603908000000002E-2</v>
      </c>
      <c r="CR1474">
        <v>1.1344214199999999E-2</v>
      </c>
      <c r="CS1474">
        <v>8.4002064000000005E-3</v>
      </c>
      <c r="CT1474">
        <v>8.4002064000000005E-3</v>
      </c>
      <c r="CU1474">
        <v>0</v>
      </c>
      <c r="CV1474" s="134"/>
      <c r="CW1474" s="384"/>
      <c r="CZ1474" s="11"/>
      <c r="DA1474" s="236"/>
      <c r="DB1474" s="47"/>
      <c r="DC1474"/>
      <c r="DD1474"/>
      <c r="DE1474"/>
      <c r="DF1474"/>
      <c r="DG1474"/>
      <c r="DH1474"/>
      <c r="DI1474"/>
      <c r="DJ1474"/>
      <c r="DK1474"/>
      <c r="DL1474"/>
    </row>
    <row r="1475" spans="1:116" ht="14.4" x14ac:dyDescent="0.3">
      <c r="A1475" t="s">
        <v>7354</v>
      </c>
      <c r="B1475" s="113" t="s">
        <v>2663</v>
      </c>
      <c r="C1475" s="182" t="s">
        <v>2808</v>
      </c>
      <c r="D1475" s="40" t="s">
        <v>2662</v>
      </c>
      <c r="E1475" s="181" t="s">
        <v>1318</v>
      </c>
      <c r="F1475" s="184" t="s">
        <v>4712</v>
      </c>
      <c r="G1475" s="184">
        <v>3.8312494470999998E-2</v>
      </c>
      <c r="H1475" s="184">
        <v>2.5020053E-3</v>
      </c>
      <c r="I1475" s="184">
        <v>7.1341169000000001E-3</v>
      </c>
      <c r="J1475" s="328">
        <v>5.3633271000000001E-5</v>
      </c>
      <c r="K1475" s="184">
        <v>2.8622739000000001E-2</v>
      </c>
      <c r="L1475" s="184">
        <v>5.9514753E-3</v>
      </c>
      <c r="M1475" s="184">
        <v>1.1826416000000001E-3</v>
      </c>
      <c r="N1475" s="184">
        <v>1.3694617E-3</v>
      </c>
      <c r="O1475" s="184">
        <v>1.1325435999999999E-3</v>
      </c>
      <c r="P1475" s="331">
        <v>0</v>
      </c>
      <c r="Q1475" s="184">
        <v>0</v>
      </c>
      <c r="R1475" s="331">
        <v>0</v>
      </c>
      <c r="S1475" s="331">
        <v>5.3633271000000001E-5</v>
      </c>
      <c r="T1475" s="331">
        <v>0</v>
      </c>
      <c r="U1475" s="331">
        <v>0</v>
      </c>
      <c r="V1475" s="184">
        <v>0</v>
      </c>
      <c r="W1475" s="184">
        <v>0</v>
      </c>
      <c r="X1475" s="184">
        <v>0</v>
      </c>
      <c r="Y1475"/>
      <c r="Z1475" s="288">
        <v>0.19081826000000002</v>
      </c>
      <c r="AA1475"/>
      <c r="AB1475" s="164">
        <v>2.9472491999999999</v>
      </c>
      <c r="AC1475" s="164">
        <v>2.6684030000000001</v>
      </c>
      <c r="AD1475" s="164">
        <v>0</v>
      </c>
      <c r="AE1475" s="164">
        <v>0</v>
      </c>
      <c r="AF1475" s="164">
        <v>0</v>
      </c>
      <c r="AG1475" s="164">
        <v>0</v>
      </c>
      <c r="AH1475" s="164">
        <v>0.27884616000000001</v>
      </c>
      <c r="AI1475"/>
      <c r="AJ1475" s="185">
        <v>5.4247834999999996E-3</v>
      </c>
      <c r="AK1475" s="185">
        <v>5.0534621000000004E-3</v>
      </c>
      <c r="AL1475" s="187">
        <v>1.8078275E-4</v>
      </c>
      <c r="AM1475" s="187">
        <v>1.9053865E-4</v>
      </c>
      <c r="AN1475" s="176">
        <v>3.0296534999999999E-7</v>
      </c>
      <c r="AO1475" s="176">
        <v>6.6857525999999996E-10</v>
      </c>
      <c r="AP1475" s="176">
        <v>2.6686086000000001E-2</v>
      </c>
      <c r="AQ1475" s="192">
        <v>1.7707934999999999E-7</v>
      </c>
      <c r="AR1475" s="192">
        <v>5.3429114000000004E-10</v>
      </c>
      <c r="AS1475" s="192">
        <v>1.4597596999999999E-14</v>
      </c>
      <c r="AT1475" s="193">
        <v>0</v>
      </c>
      <c r="AU1475" s="193">
        <v>0</v>
      </c>
      <c r="AV1475" s="192">
        <v>3.6697992999999998E-11</v>
      </c>
      <c r="AW1475" s="192">
        <v>1.2584930999999999E-7</v>
      </c>
      <c r="AX1475" s="192">
        <v>8.3689325000000002E-12</v>
      </c>
      <c r="AY1475" s="192">
        <v>1.2590058999999999E-10</v>
      </c>
      <c r="AZ1475" s="193">
        <v>0</v>
      </c>
      <c r="BA1475" s="193">
        <v>0</v>
      </c>
      <c r="BB1475" s="193">
        <v>0</v>
      </c>
      <c r="BC1475" s="193">
        <v>0</v>
      </c>
      <c r="BD1475" s="193">
        <v>0</v>
      </c>
      <c r="BE1475" s="193">
        <v>0</v>
      </c>
      <c r="BF1475" s="193">
        <v>0</v>
      </c>
      <c r="BG1475" s="193">
        <v>0</v>
      </c>
      <c r="BH1475" s="192">
        <v>2.055942E-6</v>
      </c>
      <c r="BI1475" s="193">
        <v>2.6684030000000001E-2</v>
      </c>
      <c r="BJ1475" s="193">
        <v>0</v>
      </c>
      <c r="BK1475" s="193">
        <v>0</v>
      </c>
      <c r="BL1475" s="193">
        <v>0</v>
      </c>
      <c r="BM1475"/>
      <c r="BN1475" s="186">
        <v>1.1460009E-5</v>
      </c>
      <c r="BO1475" s="186">
        <v>8.6799671000000002E-7</v>
      </c>
      <c r="BP1475" s="186">
        <v>5.3205195000000001E-6</v>
      </c>
      <c r="BQ1475" s="164">
        <v>6.5198313999999998E-10</v>
      </c>
      <c r="BR1475" s="186">
        <v>1.7287161E-6</v>
      </c>
      <c r="BS1475" s="186">
        <v>0</v>
      </c>
      <c r="BT1475" s="164">
        <v>0</v>
      </c>
      <c r="BU1475" s="186">
        <v>0</v>
      </c>
      <c r="BV1475" s="164">
        <v>0</v>
      </c>
      <c r="BW1475" s="164">
        <v>1.9888855E-9</v>
      </c>
      <c r="BX1475" s="164">
        <v>0</v>
      </c>
      <c r="BY1475" s="164">
        <v>0</v>
      </c>
      <c r="BZ1475" s="164">
        <v>0</v>
      </c>
      <c r="CA1475" s="186">
        <v>3.1812444E-7</v>
      </c>
      <c r="CB1475" s="186">
        <v>3.2220113000000001E-6</v>
      </c>
      <c r="CC1475" s="186">
        <v>6.8013644000000005E-14</v>
      </c>
      <c r="CD1475" s="164">
        <v>0</v>
      </c>
      <c r="CE1475"/>
      <c r="CF1475" s="330">
        <v>0</v>
      </c>
      <c r="CG1475" s="330">
        <v>0.19081825999999999</v>
      </c>
      <c r="CH1475" s="330">
        <v>0</v>
      </c>
      <c r="CI1475" s="330">
        <v>5.9387071000000001E-4</v>
      </c>
      <c r="CJ1475" s="329">
        <v>8.0368087000000005E-5</v>
      </c>
      <c r="CK1475" s="330">
        <v>0</v>
      </c>
      <c r="CL1475" s="330">
        <v>0</v>
      </c>
      <c r="CM1475" s="329">
        <v>6.4535075999999999E-5</v>
      </c>
      <c r="CN1475" s="330">
        <v>0</v>
      </c>
      <c r="CO1475" s="330">
        <v>0.36250002999999997</v>
      </c>
      <c r="CP1475"/>
      <c r="CQ1475">
        <v>2.8622739000000001E-2</v>
      </c>
      <c r="CR1475">
        <v>9.6361221999999996E-3</v>
      </c>
      <c r="CS1475">
        <v>7.1341169000000001E-3</v>
      </c>
      <c r="CT1475">
        <v>7.1341169000000001E-3</v>
      </c>
      <c r="CU1475">
        <v>5.3633271000000001E-5</v>
      </c>
      <c r="CV1475" s="134"/>
      <c r="CW1475" s="384"/>
      <c r="CZ1475" s="11"/>
      <c r="DA1475" s="236"/>
      <c r="DB1475" s="47"/>
      <c r="DC1475"/>
      <c r="DD1475"/>
      <c r="DE1475"/>
      <c r="DF1475"/>
      <c r="DG1475"/>
      <c r="DH1475"/>
      <c r="DI1475"/>
      <c r="DJ1475"/>
      <c r="DK1475"/>
      <c r="DL1475"/>
    </row>
    <row r="1476" spans="1:116" ht="14.4" x14ac:dyDescent="0.3">
      <c r="A1476" t="s">
        <v>7355</v>
      </c>
      <c r="B1476" s="113" t="s">
        <v>2663</v>
      </c>
      <c r="C1476" s="182" t="s">
        <v>2809</v>
      </c>
      <c r="D1476" s="40" t="s">
        <v>2662</v>
      </c>
      <c r="E1476" s="181" t="s">
        <v>1318</v>
      </c>
      <c r="F1476" s="184" t="s">
        <v>4713</v>
      </c>
      <c r="G1476" s="184">
        <v>3.0676877789999998E-2</v>
      </c>
      <c r="H1476" s="184">
        <v>2.0005401399999997E-3</v>
      </c>
      <c r="I1476" s="184">
        <v>5.7027840500000005E-3</v>
      </c>
      <c r="J1476" s="328">
        <v>7.4051600000000001E-5</v>
      </c>
      <c r="K1476" s="184">
        <v>2.2899501999999999E-2</v>
      </c>
      <c r="L1476" s="184">
        <v>4.7569565000000003E-3</v>
      </c>
      <c r="M1476" s="331">
        <v>9.4582754999999997E-4</v>
      </c>
      <c r="N1476" s="331">
        <v>1.0958739999999999E-3</v>
      </c>
      <c r="O1476" s="331">
        <v>9.0466614000000002E-4</v>
      </c>
      <c r="P1476" s="331">
        <v>0</v>
      </c>
      <c r="Q1476" s="184">
        <v>0</v>
      </c>
      <c r="R1476" s="184">
        <v>0</v>
      </c>
      <c r="S1476" s="331">
        <v>7.4051600000000001E-5</v>
      </c>
      <c r="T1476" s="331">
        <v>0</v>
      </c>
      <c r="U1476" s="331">
        <v>0</v>
      </c>
      <c r="V1476" s="184">
        <v>0</v>
      </c>
      <c r="W1476" s="184">
        <v>0</v>
      </c>
      <c r="X1476" s="331">
        <v>0</v>
      </c>
      <c r="Y1476"/>
      <c r="Z1476" s="288">
        <v>0.15266334666666667</v>
      </c>
      <c r="AA1476"/>
      <c r="AB1476" s="164">
        <v>2.4637562000000002</v>
      </c>
      <c r="AC1476" s="164">
        <v>2.1298971999999998</v>
      </c>
      <c r="AD1476" s="164">
        <v>0</v>
      </c>
      <c r="AE1476" s="164">
        <v>0</v>
      </c>
      <c r="AF1476" s="164">
        <v>0</v>
      </c>
      <c r="AG1476" s="164">
        <v>0.11128636</v>
      </c>
      <c r="AH1476" s="164">
        <v>0.22257271000000001</v>
      </c>
      <c r="AI1476"/>
      <c r="AJ1476" s="185">
        <v>4.3379715000000001E-3</v>
      </c>
      <c r="AK1476" s="185">
        <v>4.0412674000000004E-3</v>
      </c>
      <c r="AL1476" s="185">
        <v>1.4460916000000001E-4</v>
      </c>
      <c r="AM1476" s="185">
        <v>1.5209492999999999E-4</v>
      </c>
      <c r="AN1476" s="176">
        <v>2.4228221999999998E-7</v>
      </c>
      <c r="AO1476" s="176">
        <v>5.3479718E-10</v>
      </c>
      <c r="AP1476" s="176">
        <v>2.1301810000000001E-2</v>
      </c>
      <c r="AQ1476" s="193">
        <v>1.4167158999999999E-7</v>
      </c>
      <c r="AR1476" s="193">
        <v>4.2745738E-10</v>
      </c>
      <c r="AS1476" s="193">
        <v>1.1678746000000001E-14</v>
      </c>
      <c r="AT1476" s="193">
        <v>0</v>
      </c>
      <c r="AU1476" s="193">
        <v>0</v>
      </c>
      <c r="AV1476" s="193">
        <v>2.9366559000000002E-11</v>
      </c>
      <c r="AW1476" s="193">
        <v>1.0058127000000001E-7</v>
      </c>
      <c r="AX1476" s="193">
        <v>6.6970081000000001E-12</v>
      </c>
      <c r="AY1476" s="193">
        <v>1.0063112000000001E-10</v>
      </c>
      <c r="AZ1476" s="193">
        <v>0</v>
      </c>
      <c r="BA1476" s="193">
        <v>0</v>
      </c>
      <c r="BB1476" s="193">
        <v>0</v>
      </c>
      <c r="BC1476" s="193">
        <v>0</v>
      </c>
      <c r="BD1476" s="193">
        <v>0</v>
      </c>
      <c r="BE1476" s="193">
        <v>0</v>
      </c>
      <c r="BF1476" s="193">
        <v>0</v>
      </c>
      <c r="BG1476" s="193">
        <v>0</v>
      </c>
      <c r="BH1476" s="193">
        <v>2.8386447000000002E-6</v>
      </c>
      <c r="BI1476" s="193">
        <v>2.1298971999999999E-2</v>
      </c>
      <c r="BJ1476" s="193">
        <v>0</v>
      </c>
      <c r="BK1476" s="193">
        <v>0</v>
      </c>
      <c r="BL1476" s="193">
        <v>0</v>
      </c>
      <c r="BM1476"/>
      <c r="BN1476" s="164">
        <v>9.1600948000000004E-6</v>
      </c>
      <c r="BO1476" s="164">
        <v>6.9378135000000004E-7</v>
      </c>
      <c r="BP1476" s="164">
        <v>4.2566591999999996E-6</v>
      </c>
      <c r="BQ1476" s="164">
        <v>5.2173158000000002E-10</v>
      </c>
      <c r="BR1476" s="164">
        <v>1.3812403000000001E-6</v>
      </c>
      <c r="BS1476" s="164">
        <v>0</v>
      </c>
      <c r="BT1476" s="164">
        <v>0</v>
      </c>
      <c r="BU1476" s="164">
        <v>0</v>
      </c>
      <c r="BV1476" s="164">
        <v>0</v>
      </c>
      <c r="BW1476" s="164">
        <v>1.5915510000000001E-9</v>
      </c>
      <c r="BX1476" s="164">
        <v>0</v>
      </c>
      <c r="BY1476" s="164">
        <v>0</v>
      </c>
      <c r="BZ1476" s="164">
        <v>0</v>
      </c>
      <c r="CA1476" s="164">
        <v>2.5451780999999998E-7</v>
      </c>
      <c r="CB1476" s="164">
        <v>2.5717828E-6</v>
      </c>
      <c r="CC1476" s="164">
        <v>9.3906618999999997E-14</v>
      </c>
      <c r="CD1476" s="164">
        <v>0</v>
      </c>
      <c r="CE1476"/>
      <c r="CF1476" s="330">
        <v>0</v>
      </c>
      <c r="CG1476" s="330">
        <v>0.15266335</v>
      </c>
      <c r="CH1476" s="330">
        <v>0</v>
      </c>
      <c r="CI1476" s="330">
        <v>4.7467510000000001E-4</v>
      </c>
      <c r="CJ1476" s="330">
        <v>6.4275051000000003E-5</v>
      </c>
      <c r="CK1476" s="330">
        <v>0</v>
      </c>
      <c r="CL1476" s="330">
        <v>0</v>
      </c>
      <c r="CM1476" s="330">
        <v>5.1568170000000003E-5</v>
      </c>
      <c r="CN1476" s="330">
        <v>0</v>
      </c>
      <c r="CO1476" s="330">
        <v>0.28934451999999999</v>
      </c>
      <c r="CP1476"/>
      <c r="CQ1476">
        <v>2.2899501999999999E-2</v>
      </c>
      <c r="CR1476">
        <v>7.7033241900000011E-3</v>
      </c>
      <c r="CS1476">
        <v>5.7027840500000005E-3</v>
      </c>
      <c r="CT1476">
        <v>5.7027840500000005E-3</v>
      </c>
      <c r="CU1476">
        <v>7.4051600000000001E-5</v>
      </c>
      <c r="CV1476" s="134"/>
      <c r="CW1476" s="384"/>
      <c r="CZ1476" s="11"/>
      <c r="DA1476" s="236"/>
      <c r="DB1476" s="47"/>
      <c r="DC1476"/>
      <c r="DD1476"/>
      <c r="DE1476"/>
      <c r="DF1476"/>
      <c r="DG1476"/>
      <c r="DH1476"/>
      <c r="DI1476"/>
      <c r="DJ1476"/>
      <c r="DK1476"/>
      <c r="DL1476"/>
    </row>
    <row r="1477" spans="1:116" ht="14.4" x14ac:dyDescent="0.3">
      <c r="A1477" t="s">
        <v>7356</v>
      </c>
      <c r="B1477" s="113" t="s">
        <v>2663</v>
      </c>
      <c r="C1477" s="182" t="s">
        <v>2810</v>
      </c>
      <c r="D1477" s="40" t="s">
        <v>2662</v>
      </c>
      <c r="E1477" s="181" t="s">
        <v>1318</v>
      </c>
      <c r="F1477" s="184" t="s">
        <v>4714</v>
      </c>
      <c r="G1477" s="184">
        <v>4.7686753890000003E-2</v>
      </c>
      <c r="H1477" s="184">
        <v>3.1210789000000001E-3</v>
      </c>
      <c r="I1477" s="184">
        <v>8.9039144000000008E-3</v>
      </c>
      <c r="J1477" s="328">
        <v>1.673459E-5</v>
      </c>
      <c r="K1477" s="184">
        <v>3.5645026000000003E-2</v>
      </c>
      <c r="L1477" s="184">
        <v>7.4278887000000004E-3</v>
      </c>
      <c r="M1477" s="184">
        <v>1.4760257E-3</v>
      </c>
      <c r="N1477" s="184">
        <v>1.7091911999999999E-3</v>
      </c>
      <c r="O1477" s="184">
        <v>1.4118876999999999E-3</v>
      </c>
      <c r="P1477" s="331">
        <v>0</v>
      </c>
      <c r="Q1477" s="184">
        <v>0</v>
      </c>
      <c r="R1477" s="331">
        <v>0</v>
      </c>
      <c r="S1477" s="331">
        <v>1.673459E-5</v>
      </c>
      <c r="T1477" s="331">
        <v>0</v>
      </c>
      <c r="U1477" s="184">
        <v>0</v>
      </c>
      <c r="V1477" s="184">
        <v>0</v>
      </c>
      <c r="W1477" s="184">
        <v>0</v>
      </c>
      <c r="X1477" s="184">
        <v>0</v>
      </c>
      <c r="Y1477"/>
      <c r="Z1477" s="288">
        <v>0.23763350666666669</v>
      </c>
      <c r="AA1477"/>
      <c r="AB1477" s="164">
        <v>3.4173729000000002</v>
      </c>
      <c r="AC1477" s="164">
        <v>3.3303676000000002</v>
      </c>
      <c r="AD1477" s="164">
        <v>0</v>
      </c>
      <c r="AE1477" s="164">
        <v>0</v>
      </c>
      <c r="AF1477" s="164">
        <v>0</v>
      </c>
      <c r="AG1477" s="164">
        <v>0</v>
      </c>
      <c r="AH1477" s="164">
        <v>8.7005250000000006E-2</v>
      </c>
      <c r="AI1477"/>
      <c r="AJ1477" s="185">
        <v>6.7616263999999999E-3</v>
      </c>
      <c r="AK1477" s="185">
        <v>6.2985984E-3</v>
      </c>
      <c r="AL1477" s="185">
        <v>2.2523521000000001E-4</v>
      </c>
      <c r="AM1477" s="185">
        <v>2.3779283000000001E-4</v>
      </c>
      <c r="AN1477" s="176">
        <v>3.7761381000000001E-7</v>
      </c>
      <c r="AO1477" s="176">
        <v>8.3297046999999999E-10</v>
      </c>
      <c r="AP1477" s="176">
        <v>3.3304317999999999E-2</v>
      </c>
      <c r="AQ1477" s="192">
        <v>2.205239E-7</v>
      </c>
      <c r="AR1477" s="192">
        <v>6.6537383000000005E-10</v>
      </c>
      <c r="AS1477" s="192">
        <v>1.8178962999999999E-14</v>
      </c>
      <c r="AT1477" s="193">
        <v>0</v>
      </c>
      <c r="AU1477" s="193">
        <v>0</v>
      </c>
      <c r="AV1477" s="192">
        <v>4.5801853999999997E-11</v>
      </c>
      <c r="AW1477" s="192">
        <v>1.5704410999999999E-7</v>
      </c>
      <c r="AX1477" s="192">
        <v>1.0445057E-11</v>
      </c>
      <c r="AY1477" s="192">
        <v>1.571334E-10</v>
      </c>
      <c r="AZ1477" s="193">
        <v>0</v>
      </c>
      <c r="BA1477" s="193">
        <v>0</v>
      </c>
      <c r="BB1477" s="193">
        <v>0</v>
      </c>
      <c r="BC1477" s="193">
        <v>0</v>
      </c>
      <c r="BD1477" s="193">
        <v>0</v>
      </c>
      <c r="BE1477" s="193">
        <v>0</v>
      </c>
      <c r="BF1477" s="193">
        <v>0</v>
      </c>
      <c r="BG1477" s="193">
        <v>0</v>
      </c>
      <c r="BH1477" s="192">
        <v>6.4149261E-7</v>
      </c>
      <c r="BI1477" s="193">
        <v>3.3303675999999997E-2</v>
      </c>
      <c r="BJ1477" s="193">
        <v>0</v>
      </c>
      <c r="BK1477" s="193">
        <v>0</v>
      </c>
      <c r="BL1477" s="193">
        <v>0</v>
      </c>
      <c r="BM1477"/>
      <c r="BN1477" s="186">
        <v>1.4286955000000001E-5</v>
      </c>
      <c r="BO1477" s="186">
        <v>1.0833252E-6</v>
      </c>
      <c r="BP1477" s="186">
        <v>6.6258528000000003E-6</v>
      </c>
      <c r="BQ1477" s="164">
        <v>8.1372398000000001E-10</v>
      </c>
      <c r="BR1477" s="186">
        <v>2.1561249000000001E-6</v>
      </c>
      <c r="BS1477" s="186">
        <v>0</v>
      </c>
      <c r="BT1477" s="164">
        <v>0</v>
      </c>
      <c r="BU1477" s="186">
        <v>0</v>
      </c>
      <c r="BV1477" s="164">
        <v>0</v>
      </c>
      <c r="BW1477" s="164">
        <v>2.4822786999999998E-9</v>
      </c>
      <c r="BX1477" s="164">
        <v>0</v>
      </c>
      <c r="BY1477" s="164">
        <v>0</v>
      </c>
      <c r="BZ1477" s="164">
        <v>0</v>
      </c>
      <c r="CA1477" s="186">
        <v>3.9704322999999998E-7</v>
      </c>
      <c r="CB1477" s="186">
        <v>4.0213124E-6</v>
      </c>
      <c r="CC1477" s="186">
        <v>2.1221537000000001E-14</v>
      </c>
      <c r="CD1477" s="164">
        <v>0</v>
      </c>
      <c r="CE1477"/>
      <c r="CF1477" s="330">
        <v>0</v>
      </c>
      <c r="CG1477" s="330">
        <v>0.23763350999999999</v>
      </c>
      <c r="CH1477" s="330">
        <v>0</v>
      </c>
      <c r="CI1477" s="330">
        <v>7.4119530000000004E-4</v>
      </c>
      <c r="CJ1477" s="329">
        <v>1.0030542E-4</v>
      </c>
      <c r="CK1477" s="330">
        <v>0</v>
      </c>
      <c r="CL1477" s="330">
        <v>0</v>
      </c>
      <c r="CM1477" s="329">
        <v>8.0504430999999999E-5</v>
      </c>
      <c r="CN1477" s="330">
        <v>0</v>
      </c>
      <c r="CO1477" s="330">
        <v>0.45242729999999998</v>
      </c>
      <c r="CP1477"/>
      <c r="CQ1477">
        <v>3.5645026000000003E-2</v>
      </c>
      <c r="CR1477">
        <v>1.20249933E-2</v>
      </c>
      <c r="CS1477">
        <v>8.9039144000000008E-3</v>
      </c>
      <c r="CT1477">
        <v>8.9039144000000008E-3</v>
      </c>
      <c r="CU1477">
        <v>1.673459E-5</v>
      </c>
      <c r="CV1477" s="134"/>
      <c r="CW1477" s="384"/>
      <c r="CZ1477" s="11"/>
      <c r="DA1477" s="236"/>
      <c r="DB1477" s="47"/>
      <c r="DC1477"/>
      <c r="DD1477"/>
      <c r="DE1477"/>
      <c r="DF1477"/>
      <c r="DG1477"/>
      <c r="DH1477"/>
      <c r="DI1477"/>
      <c r="DJ1477"/>
      <c r="DK1477"/>
      <c r="DL1477"/>
    </row>
    <row r="1478" spans="1:116" ht="14.4" x14ac:dyDescent="0.3">
      <c r="A1478" t="s">
        <v>7357</v>
      </c>
      <c r="B1478" s="113" t="s">
        <v>2663</v>
      </c>
      <c r="C1478" s="182" t="s">
        <v>2811</v>
      </c>
      <c r="D1478" s="40" t="s">
        <v>2662</v>
      </c>
      <c r="E1478" s="181" t="s">
        <v>1318</v>
      </c>
      <c r="F1478" s="184" t="s">
        <v>4715</v>
      </c>
      <c r="G1478" s="184">
        <v>3.99797366637E-2</v>
      </c>
      <c r="H1478" s="184">
        <v>3.6356805999999998E-3</v>
      </c>
      <c r="I1478" s="184">
        <v>6.2015105999999997E-3</v>
      </c>
      <c r="J1478" s="328">
        <v>4.2004636999999999E-6</v>
      </c>
      <c r="K1478" s="184">
        <v>3.0138345E-2</v>
      </c>
      <c r="L1478" s="184">
        <v>4.2822123999999998E-3</v>
      </c>
      <c r="M1478" s="184">
        <v>1.9192981999999999E-3</v>
      </c>
      <c r="N1478" s="184">
        <v>2.3272931999999999E-3</v>
      </c>
      <c r="O1478" s="184">
        <v>1.3083874E-3</v>
      </c>
      <c r="P1478" s="331">
        <v>0</v>
      </c>
      <c r="Q1478" s="184">
        <v>0</v>
      </c>
      <c r="R1478" s="331">
        <v>0</v>
      </c>
      <c r="S1478" s="331">
        <v>4.2004636999999999E-6</v>
      </c>
      <c r="T1478" s="331">
        <v>0</v>
      </c>
      <c r="U1478" s="184">
        <v>0</v>
      </c>
      <c r="V1478" s="184">
        <v>0</v>
      </c>
      <c r="W1478" s="184">
        <v>0</v>
      </c>
      <c r="X1478" s="331">
        <v>0</v>
      </c>
      <c r="Y1478"/>
      <c r="Z1478" s="288">
        <v>0.2009223</v>
      </c>
      <c r="AA1478"/>
      <c r="AB1478" s="164">
        <v>2.6430777000000001</v>
      </c>
      <c r="AC1478" s="164">
        <v>2.6284420000000002</v>
      </c>
      <c r="AD1478" s="164">
        <v>0</v>
      </c>
      <c r="AE1478" s="164">
        <v>0</v>
      </c>
      <c r="AF1478" s="164">
        <v>0</v>
      </c>
      <c r="AG1478" s="164">
        <v>1.4635682000000001E-2</v>
      </c>
      <c r="AH1478" s="164">
        <v>0</v>
      </c>
      <c r="AI1478"/>
      <c r="AJ1478" s="185">
        <v>5.0961169999999998E-3</v>
      </c>
      <c r="AK1478" s="185">
        <v>4.7506375999999996E-3</v>
      </c>
      <c r="AL1478" s="185">
        <v>1.8046720000000001E-4</v>
      </c>
      <c r="AM1478" s="185">
        <v>1.6501225999999999E-4</v>
      </c>
      <c r="AN1478" s="176">
        <v>2.8481041000000003E-7</v>
      </c>
      <c r="AO1478" s="176">
        <v>6.6740829000000001E-10</v>
      </c>
      <c r="AP1478" s="176">
        <v>2.311096E-2</v>
      </c>
      <c r="AQ1478" s="192">
        <v>1.8645589000000001E-7</v>
      </c>
      <c r="AR1478" s="192">
        <v>5.6258244000000005E-10</v>
      </c>
      <c r="AS1478" s="192">
        <v>1.5370555999999999E-14</v>
      </c>
      <c r="AT1478" s="193">
        <v>0</v>
      </c>
      <c r="AU1478" s="193">
        <v>0</v>
      </c>
      <c r="AV1478" s="192">
        <v>6.2365374000000005E-11</v>
      </c>
      <c r="AW1478" s="192">
        <v>9.8292146999999995E-8</v>
      </c>
      <c r="AX1478" s="192">
        <v>1.4222348E-11</v>
      </c>
      <c r="AY1478" s="192">
        <v>9.0588138999999999E-11</v>
      </c>
      <c r="AZ1478" s="193">
        <v>0</v>
      </c>
      <c r="BA1478" s="193">
        <v>0</v>
      </c>
      <c r="BB1478" s="193">
        <v>0</v>
      </c>
      <c r="BC1478" s="193">
        <v>0</v>
      </c>
      <c r="BD1478" s="193">
        <v>0</v>
      </c>
      <c r="BE1478" s="193">
        <v>0</v>
      </c>
      <c r="BF1478" s="193">
        <v>0</v>
      </c>
      <c r="BG1478" s="193">
        <v>0</v>
      </c>
      <c r="BH1478" s="193">
        <v>1.6101777999999999E-7</v>
      </c>
      <c r="BI1478" s="193">
        <v>2.3110799000000001E-2</v>
      </c>
      <c r="BJ1478" s="193">
        <v>0</v>
      </c>
      <c r="BK1478" s="193">
        <v>0</v>
      </c>
      <c r="BL1478" s="193">
        <v>0</v>
      </c>
      <c r="BM1478"/>
      <c r="BN1478" s="186">
        <v>1.1494833000000001E-5</v>
      </c>
      <c r="BO1478" s="186">
        <v>6.2454200000000001E-7</v>
      </c>
      <c r="BP1478" s="186">
        <v>5.6022467999999998E-6</v>
      </c>
      <c r="BQ1478" s="164">
        <v>1.1079945E-9</v>
      </c>
      <c r="BR1478" s="186">
        <v>1.6855683999999999E-6</v>
      </c>
      <c r="BS1478" s="186">
        <v>0</v>
      </c>
      <c r="BT1478" s="164">
        <v>0</v>
      </c>
      <c r="BU1478" s="186">
        <v>0</v>
      </c>
      <c r="BV1478" s="164">
        <v>0</v>
      </c>
      <c r="BW1478" s="164">
        <v>3.3799556999999998E-9</v>
      </c>
      <c r="BX1478" s="164">
        <v>0</v>
      </c>
      <c r="BY1478" s="164">
        <v>0</v>
      </c>
      <c r="BZ1478" s="164">
        <v>0</v>
      </c>
      <c r="CA1478" s="186">
        <v>4.8541573000000004E-7</v>
      </c>
      <c r="CB1478" s="186">
        <v>3.0925723000000001E-6</v>
      </c>
      <c r="CC1478" s="164">
        <v>5.3267093000000003E-15</v>
      </c>
      <c r="CD1478" s="164">
        <v>0</v>
      </c>
      <c r="CE1478"/>
      <c r="CF1478" s="330">
        <v>0</v>
      </c>
      <c r="CG1478" s="330">
        <v>0.2009223</v>
      </c>
      <c r="CH1478" s="330">
        <v>0</v>
      </c>
      <c r="CI1478" s="330">
        <v>4.2730254000000002E-4</v>
      </c>
      <c r="CJ1478" s="329">
        <v>1.3042863000000001E-4</v>
      </c>
      <c r="CK1478" s="330">
        <v>0</v>
      </c>
      <c r="CL1478" s="330">
        <v>0</v>
      </c>
      <c r="CM1478" s="329">
        <v>5.8741043999999999E-5</v>
      </c>
      <c r="CN1478" s="330">
        <v>0</v>
      </c>
      <c r="CO1478" s="330">
        <v>0.35600570999999998</v>
      </c>
      <c r="CP1478"/>
      <c r="CQ1478">
        <v>3.0138345E-2</v>
      </c>
      <c r="CR1478">
        <v>9.8371911999999995E-3</v>
      </c>
      <c r="CS1478">
        <v>6.2015105999999997E-3</v>
      </c>
      <c r="CT1478">
        <v>6.2015105999999997E-3</v>
      </c>
      <c r="CU1478">
        <v>4.2004636999999999E-6</v>
      </c>
      <c r="CV1478" s="134"/>
      <c r="CW1478" s="384"/>
      <c r="CZ1478" s="11"/>
      <c r="DA1478" s="236"/>
      <c r="DB1478" s="47"/>
      <c r="DC1478"/>
      <c r="DD1478"/>
      <c r="DE1478"/>
      <c r="DF1478"/>
      <c r="DG1478"/>
      <c r="DH1478"/>
      <c r="DI1478"/>
      <c r="DJ1478"/>
      <c r="DK1478"/>
      <c r="DL1478"/>
    </row>
    <row r="1479" spans="1:116" ht="14.4" x14ac:dyDescent="0.3">
      <c r="A1479" t="s">
        <v>7358</v>
      </c>
      <c r="B1479" s="113" t="s">
        <v>2663</v>
      </c>
      <c r="C1479" s="182" t="s">
        <v>2812</v>
      </c>
      <c r="D1479" s="40" t="s">
        <v>2662</v>
      </c>
      <c r="E1479" s="181" t="s">
        <v>1318</v>
      </c>
      <c r="F1479" s="184" t="s">
        <v>4716</v>
      </c>
      <c r="G1479" s="184">
        <v>3.6665884814000002E-2</v>
      </c>
      <c r="H1479" s="184">
        <v>2.4916616999999999E-3</v>
      </c>
      <c r="I1479" s="184">
        <v>6.558141E-3</v>
      </c>
      <c r="J1479" s="328">
        <v>7.7237113999999998E-5</v>
      </c>
      <c r="K1479" s="184">
        <v>2.7538844999999999E-2</v>
      </c>
      <c r="L1479" s="331">
        <v>5.363128E-3</v>
      </c>
      <c r="M1479" s="331">
        <v>1.195013E-3</v>
      </c>
      <c r="N1479" s="331">
        <v>1.3865597999999999E-3</v>
      </c>
      <c r="O1479" s="331">
        <v>1.1051018999999999E-3</v>
      </c>
      <c r="P1479" s="331">
        <v>0</v>
      </c>
      <c r="Q1479" s="184">
        <v>0</v>
      </c>
      <c r="R1479" s="331">
        <v>0</v>
      </c>
      <c r="S1479" s="331">
        <v>7.7237113999999998E-5</v>
      </c>
      <c r="T1479" s="331">
        <v>0</v>
      </c>
      <c r="U1479" s="331">
        <v>0</v>
      </c>
      <c r="V1479" s="184">
        <v>0</v>
      </c>
      <c r="W1479" s="184">
        <v>0</v>
      </c>
      <c r="X1479" s="331">
        <v>0</v>
      </c>
      <c r="Y1479"/>
      <c r="Z1479" s="288">
        <v>0.18359230000000001</v>
      </c>
      <c r="AA1479"/>
      <c r="AB1479" s="164">
        <v>2.8453081</v>
      </c>
      <c r="AC1479" s="164">
        <v>2.5109379000000001</v>
      </c>
      <c r="AD1479" s="164">
        <v>0</v>
      </c>
      <c r="AE1479" s="164">
        <v>0</v>
      </c>
      <c r="AF1479" s="164">
        <v>5.4848036000000003E-2</v>
      </c>
      <c r="AG1479" s="164">
        <v>0.23367458999999999</v>
      </c>
      <c r="AH1479" s="164">
        <v>4.5847547000000002E-2</v>
      </c>
      <c r="AI1479"/>
      <c r="AJ1479" s="185">
        <v>5.0950042000000003E-3</v>
      </c>
      <c r="AK1479" s="185">
        <v>4.7562139000000003E-3</v>
      </c>
      <c r="AL1479" s="185">
        <v>1.7197448000000001E-4</v>
      </c>
      <c r="AM1479" s="185">
        <v>1.6681580000000001E-4</v>
      </c>
      <c r="AN1479" s="176">
        <v>2.8514471999999999E-7</v>
      </c>
      <c r="AO1479" s="176">
        <v>6.3600029000000003E-10</v>
      </c>
      <c r="AP1479" s="176">
        <v>2.3363558E-2</v>
      </c>
      <c r="AQ1479" s="192">
        <v>1.7037364999999999E-7</v>
      </c>
      <c r="AR1479" s="192">
        <v>5.1405843000000002E-10</v>
      </c>
      <c r="AS1479" s="192">
        <v>1.4044810999999999E-14</v>
      </c>
      <c r="AT1479" s="193">
        <v>0</v>
      </c>
      <c r="AU1479" s="193">
        <v>0</v>
      </c>
      <c r="AV1479" s="192">
        <v>3.7156178000000001E-11</v>
      </c>
      <c r="AW1479" s="192">
        <v>1.1473391E-7</v>
      </c>
      <c r="AX1479" s="192">
        <v>8.4734209999999998E-12</v>
      </c>
      <c r="AY1479" s="192">
        <v>1.1345438999999999E-10</v>
      </c>
      <c r="AZ1479" s="193">
        <v>0</v>
      </c>
      <c r="BA1479" s="193">
        <v>0</v>
      </c>
      <c r="BB1479" s="193">
        <v>0</v>
      </c>
      <c r="BC1479" s="193">
        <v>0</v>
      </c>
      <c r="BD1479" s="193">
        <v>0</v>
      </c>
      <c r="BE1479" s="193">
        <v>0</v>
      </c>
      <c r="BF1479" s="193">
        <v>0</v>
      </c>
      <c r="BG1479" s="193">
        <v>0</v>
      </c>
      <c r="BH1479" s="193">
        <v>2.9607560000000002E-6</v>
      </c>
      <c r="BI1479" s="193">
        <v>2.3360597E-2</v>
      </c>
      <c r="BJ1479" s="193">
        <v>0</v>
      </c>
      <c r="BK1479" s="193">
        <v>0</v>
      </c>
      <c r="BL1479" s="193">
        <v>0</v>
      </c>
      <c r="BM1479"/>
      <c r="BN1479" s="186">
        <v>1.0884537999999999E-5</v>
      </c>
      <c r="BO1479" s="186">
        <v>7.8218882E-7</v>
      </c>
      <c r="BP1479" s="186">
        <v>5.1190403999999996E-6</v>
      </c>
      <c r="BQ1479" s="164">
        <v>6.6012333000000004E-10</v>
      </c>
      <c r="BR1479" s="186">
        <v>1.6334706E-6</v>
      </c>
      <c r="BS1479" s="186">
        <v>0</v>
      </c>
      <c r="BT1479" s="164">
        <v>0</v>
      </c>
      <c r="BU1479" s="186">
        <v>0</v>
      </c>
      <c r="BV1479" s="164">
        <v>0</v>
      </c>
      <c r="BW1479" s="164">
        <v>2.0137172999999999E-9</v>
      </c>
      <c r="BX1479" s="164">
        <v>0</v>
      </c>
      <c r="BY1479" s="164">
        <v>0</v>
      </c>
      <c r="BZ1479" s="164">
        <v>0</v>
      </c>
      <c r="CA1479" s="186">
        <v>3.1582278E-7</v>
      </c>
      <c r="CB1479" s="186">
        <v>3.0313414999999999E-6</v>
      </c>
      <c r="CC1479" s="164">
        <v>9.7946245999999996E-14</v>
      </c>
      <c r="CD1479" s="164">
        <v>0</v>
      </c>
      <c r="CE1479"/>
      <c r="CF1479" s="330">
        <v>0</v>
      </c>
      <c r="CG1479" s="330">
        <v>0.18359230000000001</v>
      </c>
      <c r="CH1479" s="330">
        <v>0</v>
      </c>
      <c r="CI1479" s="330">
        <v>5.3516220000000001E-4</v>
      </c>
      <c r="CJ1479" s="329">
        <v>8.1208802000000006E-5</v>
      </c>
      <c r="CK1479" s="330">
        <v>0</v>
      </c>
      <c r="CL1479" s="330">
        <v>0</v>
      </c>
      <c r="CM1479" s="329">
        <v>6.0263000999999998E-5</v>
      </c>
      <c r="CN1479" s="330">
        <v>0</v>
      </c>
      <c r="CO1479" s="330">
        <v>0.31647482999999998</v>
      </c>
      <c r="CP1479"/>
      <c r="CQ1479">
        <v>2.7538844999999999E-2</v>
      </c>
      <c r="CR1479">
        <v>9.0498026999999998E-3</v>
      </c>
      <c r="CS1479">
        <v>6.558141E-3</v>
      </c>
      <c r="CT1479">
        <v>6.558141E-3</v>
      </c>
      <c r="CU1479">
        <v>7.7237113999999998E-5</v>
      </c>
      <c r="CV1479" s="134"/>
      <c r="CW1479" s="384"/>
      <c r="CZ1479" s="11"/>
      <c r="DA1479" s="236"/>
      <c r="DB1479" s="47"/>
      <c r="DC1479"/>
      <c r="DD1479"/>
      <c r="DE1479"/>
      <c r="DF1479"/>
      <c r="DG1479"/>
      <c r="DH1479"/>
      <c r="DI1479"/>
      <c r="DJ1479"/>
      <c r="DK1479"/>
      <c r="DL1479"/>
    </row>
    <row r="1480" spans="1:116" ht="14.4" x14ac:dyDescent="0.3">
      <c r="A1480" t="s">
        <v>7359</v>
      </c>
      <c r="B1480" s="113" t="s">
        <v>2663</v>
      </c>
      <c r="C1480" s="182" t="s">
        <v>2813</v>
      </c>
      <c r="D1480" s="40" t="s">
        <v>2662</v>
      </c>
      <c r="E1480" s="181" t="s">
        <v>1318</v>
      </c>
      <c r="F1480" s="184" t="s">
        <v>4717</v>
      </c>
      <c r="G1480" s="184">
        <v>3.6677096664E-2</v>
      </c>
      <c r="H1480" s="184">
        <v>2.8429016999999999E-3</v>
      </c>
      <c r="I1480" s="184">
        <v>3.5266738E-3</v>
      </c>
      <c r="J1480" s="328">
        <v>8.3915163999999994E-5</v>
      </c>
      <c r="K1480" s="184">
        <v>3.0223606E-2</v>
      </c>
      <c r="L1480" s="331">
        <v>2.0514696E-3</v>
      </c>
      <c r="M1480" s="331">
        <v>1.4752042E-3</v>
      </c>
      <c r="N1480" s="331">
        <v>1.7108435E-3</v>
      </c>
      <c r="O1480" s="331">
        <v>1.1320582000000001E-3</v>
      </c>
      <c r="P1480" s="331">
        <v>0</v>
      </c>
      <c r="Q1480" s="331">
        <v>0</v>
      </c>
      <c r="R1480" s="331">
        <v>0</v>
      </c>
      <c r="S1480" s="331">
        <v>8.3915163999999994E-5</v>
      </c>
      <c r="T1480" s="184">
        <v>0</v>
      </c>
      <c r="U1480" s="184">
        <v>0</v>
      </c>
      <c r="V1480" s="184">
        <v>0</v>
      </c>
      <c r="W1480" s="184">
        <v>0</v>
      </c>
      <c r="X1480" s="331">
        <v>0</v>
      </c>
      <c r="Y1480"/>
      <c r="Z1480" s="288">
        <v>0.20149070666666669</v>
      </c>
      <c r="AA1480"/>
      <c r="AB1480" s="164">
        <v>2.7072300999999999</v>
      </c>
      <c r="AC1480" s="164">
        <v>2.2645762999999999</v>
      </c>
      <c r="AD1480" s="164">
        <v>0</v>
      </c>
      <c r="AE1480" s="164">
        <v>0</v>
      </c>
      <c r="AF1480" s="164">
        <v>2.3469145E-2</v>
      </c>
      <c r="AG1480" s="164">
        <v>2.8752732E-2</v>
      </c>
      <c r="AH1480" s="164">
        <v>0.39043185000000002</v>
      </c>
      <c r="AI1480"/>
      <c r="AJ1480" s="185">
        <v>4.2380415000000003E-3</v>
      </c>
      <c r="AK1480" s="185">
        <v>4.0372786999999999E-3</v>
      </c>
      <c r="AL1480" s="185">
        <v>1.6711866E-4</v>
      </c>
      <c r="AM1480" s="185">
        <v>3.3644106000000002E-5</v>
      </c>
      <c r="AN1480" s="176">
        <v>2.4204309E-7</v>
      </c>
      <c r="AO1480" s="176">
        <v>6.1804238999999996E-10</v>
      </c>
      <c r="AP1480" s="176">
        <v>4.7120597E-3</v>
      </c>
      <c r="AQ1480" s="192">
        <v>1.8698336999999999E-7</v>
      </c>
      <c r="AR1480" s="192">
        <v>5.6417397000000003E-10</v>
      </c>
      <c r="AS1480" s="192">
        <v>1.5414038999999999E-14</v>
      </c>
      <c r="AT1480" s="193">
        <v>0</v>
      </c>
      <c r="AU1480" s="193">
        <v>0</v>
      </c>
      <c r="AV1480" s="192">
        <v>4.5846132999999999E-11</v>
      </c>
      <c r="AW1480" s="192">
        <v>5.5013866999999999E-8</v>
      </c>
      <c r="AX1480" s="192">
        <v>1.0455155E-11</v>
      </c>
      <c r="AY1480" s="192">
        <v>4.3397851E-11</v>
      </c>
      <c r="AZ1480" s="193">
        <v>0</v>
      </c>
      <c r="BA1480" s="193">
        <v>0</v>
      </c>
      <c r="BB1480" s="193">
        <v>0</v>
      </c>
      <c r="BC1480" s="193">
        <v>0</v>
      </c>
      <c r="BD1480" s="193">
        <v>0</v>
      </c>
      <c r="BE1480" s="193">
        <v>0</v>
      </c>
      <c r="BF1480" s="193">
        <v>0</v>
      </c>
      <c r="BG1480" s="193">
        <v>0</v>
      </c>
      <c r="BH1480" s="192">
        <v>3.2167480000000001E-6</v>
      </c>
      <c r="BI1480" s="193">
        <v>4.7088429999999999E-3</v>
      </c>
      <c r="BJ1480" s="193">
        <v>0</v>
      </c>
      <c r="BK1480" s="193">
        <v>0</v>
      </c>
      <c r="BL1480" s="193">
        <v>0</v>
      </c>
      <c r="BM1480"/>
      <c r="BN1480" s="186">
        <v>1.0255387E-5</v>
      </c>
      <c r="BO1480" s="186">
        <v>2.9919789999999998E-7</v>
      </c>
      <c r="BP1480" s="186">
        <v>5.6180954999999998E-6</v>
      </c>
      <c r="BQ1480" s="164">
        <v>8.1451065000000001E-10</v>
      </c>
      <c r="BR1480" s="186">
        <v>1.2597424000000001E-6</v>
      </c>
      <c r="BS1480" s="186">
        <v>0</v>
      </c>
      <c r="BT1480" s="164">
        <v>0</v>
      </c>
      <c r="BU1480" s="186">
        <v>0</v>
      </c>
      <c r="BV1480" s="164">
        <v>0</v>
      </c>
      <c r="BW1480" s="164">
        <v>2.4846784000000001E-9</v>
      </c>
      <c r="BX1480" s="164">
        <v>0</v>
      </c>
      <c r="BY1480" s="164">
        <v>0</v>
      </c>
      <c r="BZ1480" s="164">
        <v>0</v>
      </c>
      <c r="CA1480" s="186">
        <v>3.4645891000000001E-7</v>
      </c>
      <c r="CB1480" s="186">
        <v>2.7285928000000002E-6</v>
      </c>
      <c r="CC1480" s="186">
        <v>1.0641484E-13</v>
      </c>
      <c r="CD1480" s="164">
        <v>0</v>
      </c>
      <c r="CE1480"/>
      <c r="CF1480" s="330">
        <v>0</v>
      </c>
      <c r="CG1480" s="330">
        <v>0.20149069999999999</v>
      </c>
      <c r="CH1480" s="330">
        <v>0</v>
      </c>
      <c r="CI1480" s="330">
        <v>2.0470684000000001E-4</v>
      </c>
      <c r="CJ1480" s="329">
        <v>1.0024959E-4</v>
      </c>
      <c r="CK1480" s="330">
        <v>0</v>
      </c>
      <c r="CL1480" s="330">
        <v>0</v>
      </c>
      <c r="CM1480" s="329">
        <v>4.0740737000000002E-5</v>
      </c>
      <c r="CN1480" s="330">
        <v>0</v>
      </c>
      <c r="CO1480" s="330">
        <v>5.5149034999999999E-2</v>
      </c>
      <c r="CP1480"/>
      <c r="CQ1480">
        <v>3.0223606E-2</v>
      </c>
      <c r="CR1480">
        <v>6.3695755000000003E-3</v>
      </c>
      <c r="CS1480">
        <v>3.5266738E-3</v>
      </c>
      <c r="CT1480">
        <v>3.5266738E-3</v>
      </c>
      <c r="CU1480">
        <v>8.3915163999999994E-5</v>
      </c>
      <c r="CV1480" s="134"/>
      <c r="CW1480" s="384"/>
      <c r="CZ1480" s="11"/>
      <c r="DA1480" s="236"/>
      <c r="DB1480" s="47"/>
      <c r="DC1480"/>
      <c r="DD1480"/>
      <c r="DE1480"/>
      <c r="DF1480"/>
      <c r="DG1480"/>
      <c r="DH1480"/>
      <c r="DI1480"/>
      <c r="DJ1480"/>
      <c r="DK1480"/>
      <c r="DL1480"/>
    </row>
    <row r="1481" spans="1:116" ht="14.4" x14ac:dyDescent="0.3">
      <c r="A1481" t="s">
        <v>7360</v>
      </c>
      <c r="B1481" s="113" t="s">
        <v>2663</v>
      </c>
      <c r="C1481" s="182" t="s">
        <v>2814</v>
      </c>
      <c r="D1481" s="40" t="s">
        <v>2662</v>
      </c>
      <c r="E1481" s="181" t="s">
        <v>1318</v>
      </c>
      <c r="F1481" s="184" t="s">
        <v>4718</v>
      </c>
      <c r="G1481" s="184">
        <v>4.0412894761999996E-2</v>
      </c>
      <c r="H1481" s="184">
        <v>2.642901E-3</v>
      </c>
      <c r="I1481" s="184">
        <v>7.5387579E-3</v>
      </c>
      <c r="J1481" s="328">
        <v>4.6030862000000003E-5</v>
      </c>
      <c r="K1481" s="184">
        <v>3.0185205E-2</v>
      </c>
      <c r="L1481" s="184">
        <v>6.2883059E-3</v>
      </c>
      <c r="M1481" s="184">
        <v>1.250452E-3</v>
      </c>
      <c r="N1481" s="184">
        <v>1.4488754E-3</v>
      </c>
      <c r="O1481" s="331">
        <v>1.1940256E-3</v>
      </c>
      <c r="P1481" s="331">
        <v>0</v>
      </c>
      <c r="Q1481" s="184">
        <v>0</v>
      </c>
      <c r="R1481" s="184">
        <v>0</v>
      </c>
      <c r="S1481" s="331">
        <v>4.6030862000000003E-5</v>
      </c>
      <c r="T1481" s="184">
        <v>0</v>
      </c>
      <c r="U1481" s="184">
        <v>0</v>
      </c>
      <c r="V1481" s="184">
        <v>0</v>
      </c>
      <c r="W1481" s="184">
        <v>0</v>
      </c>
      <c r="X1481" s="184">
        <v>0</v>
      </c>
      <c r="Y1481"/>
      <c r="Z1481" s="288">
        <v>0.20123470000000002</v>
      </c>
      <c r="AA1481"/>
      <c r="AB1481" s="164">
        <v>2.9776627000000002</v>
      </c>
      <c r="AC1481" s="164">
        <v>2.8152993999999998</v>
      </c>
      <c r="AD1481" s="164">
        <v>0</v>
      </c>
      <c r="AE1481" s="164">
        <v>0</v>
      </c>
      <c r="AF1481" s="164">
        <v>0</v>
      </c>
      <c r="AG1481" s="164">
        <v>0.16236331000000001</v>
      </c>
      <c r="AH1481" s="164">
        <v>0</v>
      </c>
      <c r="AI1481"/>
      <c r="AJ1481" s="185">
        <v>5.7246069E-3</v>
      </c>
      <c r="AK1481" s="185">
        <v>5.3328545000000003E-3</v>
      </c>
      <c r="AL1481" s="185">
        <v>1.9072741999999999E-4</v>
      </c>
      <c r="AM1481" s="185">
        <v>2.0102497999999999E-4</v>
      </c>
      <c r="AN1481" s="176">
        <v>3.1971549000000001E-7</v>
      </c>
      <c r="AO1481" s="176">
        <v>7.0535287999999996E-10</v>
      </c>
      <c r="AP1481" s="176">
        <v>2.8154759000000001E-2</v>
      </c>
      <c r="AQ1481" s="192">
        <v>1.8674580000000001E-7</v>
      </c>
      <c r="AR1481" s="192">
        <v>5.6345717000000005E-10</v>
      </c>
      <c r="AS1481" s="192">
        <v>1.5394455000000001E-14</v>
      </c>
      <c r="AT1481" s="193">
        <v>0</v>
      </c>
      <c r="AU1481" s="193">
        <v>0</v>
      </c>
      <c r="AV1481" s="192">
        <v>3.8826072999999998E-11</v>
      </c>
      <c r="AW1481" s="192">
        <v>1.3293086000000001E-7</v>
      </c>
      <c r="AX1481" s="192">
        <v>8.8542385999999996E-12</v>
      </c>
      <c r="AY1481" s="192">
        <v>1.3302607999999999E-10</v>
      </c>
      <c r="AZ1481" s="193">
        <v>0</v>
      </c>
      <c r="BA1481" s="193">
        <v>0</v>
      </c>
      <c r="BB1481" s="193">
        <v>0</v>
      </c>
      <c r="BC1481" s="193">
        <v>0</v>
      </c>
      <c r="BD1481" s="193">
        <v>0</v>
      </c>
      <c r="BE1481" s="193">
        <v>0</v>
      </c>
      <c r="BF1481" s="193">
        <v>0</v>
      </c>
      <c r="BG1481" s="193">
        <v>0</v>
      </c>
      <c r="BH1481" s="192">
        <v>1.7645164E-6</v>
      </c>
      <c r="BI1481" s="193">
        <v>2.8152994000000001E-2</v>
      </c>
      <c r="BJ1481" s="193">
        <v>0</v>
      </c>
      <c r="BK1481" s="193">
        <v>0</v>
      </c>
      <c r="BL1481" s="193">
        <v>0</v>
      </c>
      <c r="BM1481"/>
      <c r="BN1481" s="186">
        <v>1.2090964999999999E-5</v>
      </c>
      <c r="BO1481" s="186">
        <v>9.1712199000000002E-7</v>
      </c>
      <c r="BP1481" s="186">
        <v>5.6109574999999997E-6</v>
      </c>
      <c r="BQ1481" s="164">
        <v>6.8979099999999996E-10</v>
      </c>
      <c r="BR1481" s="186">
        <v>1.8242135000000001E-6</v>
      </c>
      <c r="BS1481" s="186">
        <v>0</v>
      </c>
      <c r="BT1481" s="164">
        <v>0</v>
      </c>
      <c r="BU1481" s="186">
        <v>0</v>
      </c>
      <c r="BV1481" s="164">
        <v>0</v>
      </c>
      <c r="BW1481" s="164">
        <v>2.1042191000000001E-9</v>
      </c>
      <c r="BX1481" s="164">
        <v>0</v>
      </c>
      <c r="BY1481" s="164">
        <v>0</v>
      </c>
      <c r="BZ1481" s="164">
        <v>0</v>
      </c>
      <c r="CA1481" s="186">
        <v>3.3649369000000001E-7</v>
      </c>
      <c r="CB1481" s="186">
        <v>3.3993840999999999E-6</v>
      </c>
      <c r="CC1481" s="186">
        <v>5.8372846E-14</v>
      </c>
      <c r="CD1481" s="164">
        <v>0</v>
      </c>
      <c r="CE1481"/>
      <c r="CF1481" s="330">
        <v>0</v>
      </c>
      <c r="CG1481" s="330">
        <v>0.20123469999999999</v>
      </c>
      <c r="CH1481" s="330">
        <v>0</v>
      </c>
      <c r="CI1481" s="330">
        <v>6.2748150999999996E-4</v>
      </c>
      <c r="CJ1481" s="329">
        <v>8.4976236E-5</v>
      </c>
      <c r="CK1481" s="330">
        <v>0</v>
      </c>
      <c r="CL1481" s="330">
        <v>0</v>
      </c>
      <c r="CM1481" s="329">
        <v>6.8122284999999996E-5</v>
      </c>
      <c r="CN1481" s="330">
        <v>0</v>
      </c>
      <c r="CO1481" s="330">
        <v>0.38245576999999997</v>
      </c>
      <c r="CP1481"/>
      <c r="CQ1481">
        <v>3.0185205E-2</v>
      </c>
      <c r="CR1481">
        <v>1.0181658900000001E-2</v>
      </c>
      <c r="CS1481">
        <v>7.5387579E-3</v>
      </c>
      <c r="CT1481">
        <v>7.5387579E-3</v>
      </c>
      <c r="CU1481">
        <v>4.6030862000000003E-5</v>
      </c>
      <c r="CV1481" s="126"/>
      <c r="CW1481" s="384"/>
      <c r="CZ1481" s="11"/>
      <c r="DA1481" s="236"/>
      <c r="DB1481" s="47"/>
      <c r="DC1481"/>
      <c r="DD1481"/>
      <c r="DE1481"/>
      <c r="DF1481"/>
      <c r="DG1481"/>
      <c r="DH1481"/>
      <c r="DI1481"/>
      <c r="DJ1481"/>
      <c r="DK1481"/>
      <c r="DL1481"/>
    </row>
    <row r="1482" spans="1:116" ht="14.4" x14ac:dyDescent="0.3">
      <c r="A1482" t="s">
        <v>7361</v>
      </c>
      <c r="B1482" s="113" t="s">
        <v>2663</v>
      </c>
      <c r="C1482" s="182" t="s">
        <v>2815</v>
      </c>
      <c r="D1482" s="40" t="s">
        <v>2662</v>
      </c>
      <c r="E1482" s="181" t="s">
        <v>1318</v>
      </c>
      <c r="F1482" s="184" t="s">
        <v>4719</v>
      </c>
      <c r="G1482" s="184">
        <v>3.1645449590000001E-3</v>
      </c>
      <c r="H1482" s="184">
        <v>1.7669275299999999E-4</v>
      </c>
      <c r="I1482" s="184">
        <v>4.84033686E-4</v>
      </c>
      <c r="J1482" s="328">
        <v>2.2795361999999999E-4</v>
      </c>
      <c r="K1482" s="184">
        <v>2.2758649000000001E-3</v>
      </c>
      <c r="L1482" s="184">
        <v>4.0354140000000002E-4</v>
      </c>
      <c r="M1482" s="184">
        <v>8.0492285999999997E-5</v>
      </c>
      <c r="N1482" s="184">
        <v>9.3555371999999999E-5</v>
      </c>
      <c r="O1482" s="184">
        <v>8.3137380999999996E-5</v>
      </c>
      <c r="P1482" s="331">
        <v>0</v>
      </c>
      <c r="Q1482" s="184">
        <v>0</v>
      </c>
      <c r="R1482" s="331">
        <v>0</v>
      </c>
      <c r="S1482" s="331">
        <v>2.2795361999999999E-4</v>
      </c>
      <c r="T1482" s="331">
        <v>0</v>
      </c>
      <c r="U1482" s="331">
        <v>0</v>
      </c>
      <c r="V1482" s="184">
        <v>0</v>
      </c>
      <c r="W1482" s="184">
        <v>0</v>
      </c>
      <c r="X1482" s="184">
        <v>0</v>
      </c>
      <c r="Y1482"/>
      <c r="Z1482" s="288">
        <v>1.5172432666666668E-2</v>
      </c>
      <c r="AA1482"/>
      <c r="AB1482" s="164">
        <v>1.3364973</v>
      </c>
      <c r="AC1482" s="164">
        <v>0.17932749000000001</v>
      </c>
      <c r="AD1482" s="164">
        <v>0</v>
      </c>
      <c r="AE1482" s="164">
        <v>0</v>
      </c>
      <c r="AF1482" s="164">
        <v>0</v>
      </c>
      <c r="AG1482" s="164">
        <v>6.0903674999999997E-2</v>
      </c>
      <c r="AH1482" s="164">
        <v>1.0962661</v>
      </c>
      <c r="AI1482"/>
      <c r="AJ1482" s="185">
        <v>4.0570811000000001E-4</v>
      </c>
      <c r="AK1482" s="185">
        <v>3.7889114E-4</v>
      </c>
      <c r="AL1482" s="185">
        <v>1.3950591E-5</v>
      </c>
      <c r="AM1482" s="185">
        <v>1.2866373E-5</v>
      </c>
      <c r="AN1482" s="176">
        <v>2.2715296E-8</v>
      </c>
      <c r="AO1482" s="176">
        <v>5.1592423000000003E-11</v>
      </c>
      <c r="AP1482" s="176">
        <v>1.8020130999999999E-3</v>
      </c>
      <c r="AQ1482" s="192">
        <v>1.4080017E-8</v>
      </c>
      <c r="AR1482" s="192">
        <v>4.2482810999999999E-11</v>
      </c>
      <c r="AS1482" s="192">
        <v>1.1606910999999999E-15</v>
      </c>
      <c r="AT1482" s="193">
        <v>0</v>
      </c>
      <c r="AU1482" s="193">
        <v>0</v>
      </c>
      <c r="AV1482" s="192">
        <v>2.5070393999999998E-12</v>
      </c>
      <c r="AW1482" s="192">
        <v>8.6327718000000003E-9</v>
      </c>
      <c r="AX1482" s="192">
        <v>5.7172727000000003E-13</v>
      </c>
      <c r="AY1482" s="192">
        <v>8.5367235999999993E-12</v>
      </c>
      <c r="AZ1482" s="193">
        <v>0</v>
      </c>
      <c r="BA1482" s="193">
        <v>0</v>
      </c>
      <c r="BB1482" s="193">
        <v>0</v>
      </c>
      <c r="BC1482" s="193">
        <v>0</v>
      </c>
      <c r="BD1482" s="193">
        <v>0</v>
      </c>
      <c r="BE1482" s="193">
        <v>0</v>
      </c>
      <c r="BF1482" s="193">
        <v>0</v>
      </c>
      <c r="BG1482" s="193">
        <v>0</v>
      </c>
      <c r="BH1482" s="192">
        <v>8.7382220000000006E-6</v>
      </c>
      <c r="BI1482" s="193">
        <v>1.7932749E-3</v>
      </c>
      <c r="BJ1482" s="193">
        <v>0</v>
      </c>
      <c r="BK1482" s="193">
        <v>0</v>
      </c>
      <c r="BL1482" s="193">
        <v>0</v>
      </c>
      <c r="BM1482"/>
      <c r="BN1482" s="186">
        <v>8.4321471000000003E-7</v>
      </c>
      <c r="BO1482" s="186">
        <v>5.8854752E-8</v>
      </c>
      <c r="BP1482" s="186">
        <v>4.2304768000000002E-7</v>
      </c>
      <c r="BQ1482" s="164">
        <v>4.4540512E-11</v>
      </c>
      <c r="BR1482" s="186">
        <v>1.2289529999999999E-7</v>
      </c>
      <c r="BS1482" s="186">
        <v>0</v>
      </c>
      <c r="BT1482" s="164">
        <v>0</v>
      </c>
      <c r="BU1482" s="186">
        <v>0</v>
      </c>
      <c r="BV1482" s="164">
        <v>0</v>
      </c>
      <c r="BW1482" s="164">
        <v>1.3587158E-10</v>
      </c>
      <c r="BX1482" s="164">
        <v>0</v>
      </c>
      <c r="BY1482" s="164">
        <v>0</v>
      </c>
      <c r="BZ1482" s="164">
        <v>0</v>
      </c>
      <c r="CA1482" s="186">
        <v>2.1704065000000001E-8</v>
      </c>
      <c r="CB1482" s="186">
        <v>2.1653220999999999E-7</v>
      </c>
      <c r="CC1482" s="186">
        <v>2.8907347999999998E-13</v>
      </c>
      <c r="CD1482" s="164">
        <v>0</v>
      </c>
      <c r="CE1482"/>
      <c r="CF1482" s="330">
        <v>0</v>
      </c>
      <c r="CG1482" s="330">
        <v>1.5172433000000001E-2</v>
      </c>
      <c r="CH1482" s="330">
        <v>0</v>
      </c>
      <c r="CI1482" s="330">
        <v>4.0267564000000002E-5</v>
      </c>
      <c r="CJ1482" s="329">
        <v>5.4699672999999997E-6</v>
      </c>
      <c r="CK1482" s="330">
        <v>0</v>
      </c>
      <c r="CL1482" s="330">
        <v>0</v>
      </c>
      <c r="CM1482" s="329">
        <v>4.5340464999999998E-6</v>
      </c>
      <c r="CN1482" s="330">
        <v>0</v>
      </c>
      <c r="CO1482" s="330">
        <v>2.436147E-2</v>
      </c>
      <c r="CP1482"/>
      <c r="CQ1482">
        <v>2.2758649000000001E-3</v>
      </c>
      <c r="CR1482">
        <v>6.6072643899999992E-4</v>
      </c>
      <c r="CS1482">
        <v>4.84033686E-4</v>
      </c>
      <c r="CT1482">
        <v>4.84033686E-4</v>
      </c>
      <c r="CU1482">
        <v>2.2795361999999999E-4</v>
      </c>
      <c r="CV1482" s="134"/>
      <c r="CW1482" s="384"/>
      <c r="CZ1482" s="11"/>
      <c r="DA1482" s="236"/>
      <c r="DB1482" s="47"/>
      <c r="DC1482"/>
      <c r="DD1482"/>
      <c r="DE1482"/>
      <c r="DF1482"/>
      <c r="DG1482"/>
      <c r="DH1482"/>
      <c r="DI1482"/>
      <c r="DJ1482"/>
      <c r="DK1482"/>
      <c r="DL1482"/>
    </row>
    <row r="1483" spans="1:116" ht="14.4" x14ac:dyDescent="0.3">
      <c r="A1483" t="s">
        <v>7362</v>
      </c>
      <c r="B1483" s="113" t="s">
        <v>2663</v>
      </c>
      <c r="C1483" s="182" t="s">
        <v>2816</v>
      </c>
      <c r="D1483" s="40" t="s">
        <v>2662</v>
      </c>
      <c r="E1483" s="181" t="s">
        <v>1318</v>
      </c>
      <c r="F1483" s="184" t="s">
        <v>4720</v>
      </c>
      <c r="G1483" s="184">
        <v>3.4921739405599998E-2</v>
      </c>
      <c r="H1483" s="184">
        <v>3.8224452999999999E-3</v>
      </c>
      <c r="I1483" s="184">
        <v>4.7906114000000003E-3</v>
      </c>
      <c r="J1483" s="328">
        <v>4.8607055999999999E-6</v>
      </c>
      <c r="K1483" s="184">
        <v>2.6303822000000001E-2</v>
      </c>
      <c r="L1483" s="184">
        <v>2.6944703000000001E-3</v>
      </c>
      <c r="M1483" s="331">
        <v>2.0961411000000002E-3</v>
      </c>
      <c r="N1483" s="331">
        <v>2.5772065E-3</v>
      </c>
      <c r="O1483" s="331">
        <v>1.2452387999999999E-3</v>
      </c>
      <c r="P1483" s="331">
        <v>0</v>
      </c>
      <c r="Q1483" s="184">
        <v>0</v>
      </c>
      <c r="R1483" s="331">
        <v>0</v>
      </c>
      <c r="S1483" s="331">
        <v>4.8607055999999999E-6</v>
      </c>
      <c r="T1483" s="331">
        <v>0</v>
      </c>
      <c r="U1483" s="331">
        <v>0</v>
      </c>
      <c r="V1483" s="184">
        <v>0</v>
      </c>
      <c r="W1483" s="184">
        <v>0</v>
      </c>
      <c r="X1483" s="331">
        <v>0</v>
      </c>
      <c r="Y1483"/>
      <c r="Z1483" s="288">
        <v>0.17535881333333334</v>
      </c>
      <c r="AA1483"/>
      <c r="AB1483" s="164">
        <v>2.3018575999999999</v>
      </c>
      <c r="AC1483" s="164">
        <v>2.1854795</v>
      </c>
      <c r="AD1483" s="164">
        <v>0</v>
      </c>
      <c r="AE1483" s="164">
        <v>0</v>
      </c>
      <c r="AF1483" s="164">
        <v>9.9642188000000007E-2</v>
      </c>
      <c r="AG1483" s="164">
        <v>1.6735900000000001E-2</v>
      </c>
      <c r="AH1483" s="164">
        <v>0</v>
      </c>
      <c r="AI1483"/>
      <c r="AJ1483" s="185">
        <v>4.1324061000000004E-3</v>
      </c>
      <c r="AK1483" s="185">
        <v>3.8575625999999999E-3</v>
      </c>
      <c r="AL1483" s="185">
        <v>1.5244284000000001E-4</v>
      </c>
      <c r="AM1483" s="185">
        <v>1.2240069E-4</v>
      </c>
      <c r="AN1483" s="176">
        <v>2.3126873999999999E-7</v>
      </c>
      <c r="AO1483" s="176">
        <v>5.6376791E-10</v>
      </c>
      <c r="AP1483" s="176">
        <v>1.7142952999999999E-2</v>
      </c>
      <c r="AQ1483" s="192">
        <v>1.6273298000000001E-7</v>
      </c>
      <c r="AR1483" s="192">
        <v>4.9100468000000002E-10</v>
      </c>
      <c r="AS1483" s="192">
        <v>1.3414949E-14</v>
      </c>
      <c r="AT1483" s="193">
        <v>0</v>
      </c>
      <c r="AU1483" s="193">
        <v>0</v>
      </c>
      <c r="AV1483" s="192">
        <v>6.9062396000000005E-11</v>
      </c>
      <c r="AW1483" s="192">
        <v>6.8466699999999997E-8</v>
      </c>
      <c r="AX1483" s="192">
        <v>1.5749594999999999E-11</v>
      </c>
      <c r="AY1483" s="192">
        <v>5.7000220000000001E-11</v>
      </c>
      <c r="AZ1483" s="193">
        <v>0</v>
      </c>
      <c r="BA1483" s="193">
        <v>0</v>
      </c>
      <c r="BB1483" s="193">
        <v>0</v>
      </c>
      <c r="BC1483" s="193">
        <v>0</v>
      </c>
      <c r="BD1483" s="193">
        <v>0</v>
      </c>
      <c r="BE1483" s="193">
        <v>0</v>
      </c>
      <c r="BF1483" s="193">
        <v>0</v>
      </c>
      <c r="BG1483" s="193">
        <v>0</v>
      </c>
      <c r="BH1483" s="192">
        <v>1.8632704999999999E-7</v>
      </c>
      <c r="BI1483" s="193">
        <v>1.7142767E-2</v>
      </c>
      <c r="BJ1483" s="193">
        <v>0</v>
      </c>
      <c r="BK1483" s="193">
        <v>0</v>
      </c>
      <c r="BL1483" s="193">
        <v>0</v>
      </c>
      <c r="BM1483"/>
      <c r="BN1483" s="186">
        <v>9.7686760999999994E-6</v>
      </c>
      <c r="BO1483" s="186">
        <v>3.9297674E-7</v>
      </c>
      <c r="BP1483" s="186">
        <v>4.8894689999999997E-6</v>
      </c>
      <c r="BQ1483" s="164">
        <v>1.2269749000000001E-9</v>
      </c>
      <c r="BR1483" s="186">
        <v>1.438297E-6</v>
      </c>
      <c r="BS1483" s="186">
        <v>0</v>
      </c>
      <c r="BT1483" s="164">
        <v>0</v>
      </c>
      <c r="BU1483" s="186">
        <v>0</v>
      </c>
      <c r="BV1483" s="164">
        <v>0</v>
      </c>
      <c r="BW1483" s="164">
        <v>3.7429077000000004E-9</v>
      </c>
      <c r="BX1483" s="164">
        <v>0</v>
      </c>
      <c r="BY1483" s="164">
        <v>0</v>
      </c>
      <c r="BZ1483" s="164">
        <v>0</v>
      </c>
      <c r="CA1483" s="186">
        <v>5.1815638000000003E-7</v>
      </c>
      <c r="CB1483" s="186">
        <v>2.5248070999999999E-6</v>
      </c>
      <c r="CC1483" s="186">
        <v>6.163978E-15</v>
      </c>
      <c r="CD1483" s="164">
        <v>0</v>
      </c>
      <c r="CE1483"/>
      <c r="CF1483" s="330">
        <v>0</v>
      </c>
      <c r="CG1483" s="330">
        <v>0.17535881</v>
      </c>
      <c r="CH1483" s="330">
        <v>0</v>
      </c>
      <c r="CI1483" s="330">
        <v>2.6886895999999997E-4</v>
      </c>
      <c r="CJ1483" s="329">
        <v>1.4244624E-4</v>
      </c>
      <c r="CK1483" s="330">
        <v>0</v>
      </c>
      <c r="CL1483" s="330">
        <v>0</v>
      </c>
      <c r="CM1483" s="329">
        <v>4.7484215000000003E-5</v>
      </c>
      <c r="CN1483" s="330">
        <v>0</v>
      </c>
      <c r="CO1483" s="330">
        <v>0.29180237999999997</v>
      </c>
      <c r="CP1483"/>
      <c r="CQ1483">
        <v>2.6303822000000001E-2</v>
      </c>
      <c r="CR1483">
        <v>8.6130566999999998E-3</v>
      </c>
      <c r="CS1483">
        <v>4.7906114000000003E-3</v>
      </c>
      <c r="CT1483">
        <v>4.7906114000000003E-3</v>
      </c>
      <c r="CU1483">
        <v>4.8607055999999999E-6</v>
      </c>
      <c r="CV1483" s="134"/>
      <c r="CW1483" s="384"/>
      <c r="CZ1483" s="11"/>
      <c r="DA1483" s="236"/>
      <c r="DB1483" s="47"/>
      <c r="DC1483"/>
      <c r="DD1483"/>
      <c r="DE1483"/>
      <c r="DF1483"/>
      <c r="DG1483"/>
      <c r="DH1483"/>
      <c r="DI1483"/>
      <c r="DJ1483"/>
      <c r="DK1483"/>
      <c r="DL1483"/>
    </row>
    <row r="1484" spans="1:116" ht="14.4" x14ac:dyDescent="0.3">
      <c r="A1484" t="s">
        <v>7363</v>
      </c>
      <c r="B1484" s="113" t="s">
        <v>2663</v>
      </c>
      <c r="C1484" s="182" t="s">
        <v>2817</v>
      </c>
      <c r="D1484" s="40" t="s">
        <v>2662</v>
      </c>
      <c r="E1484" s="181" t="s">
        <v>1318</v>
      </c>
      <c r="F1484" s="184" t="s">
        <v>4721</v>
      </c>
      <c r="G1484" s="184">
        <v>4.4532726699999997E-2</v>
      </c>
      <c r="H1484" s="184">
        <v>2.9168001999999998E-3</v>
      </c>
      <c r="I1484" s="184">
        <v>8.3225745000000007E-3</v>
      </c>
      <c r="J1484" s="328">
        <v>0</v>
      </c>
      <c r="K1484" s="184">
        <v>3.3293351999999998E-2</v>
      </c>
      <c r="L1484" s="184">
        <v>6.9429191000000001E-3</v>
      </c>
      <c r="M1484" s="184">
        <v>1.3796554E-3</v>
      </c>
      <c r="N1484" s="184">
        <v>1.5975974E-3</v>
      </c>
      <c r="O1484" s="184">
        <v>1.3192028000000001E-3</v>
      </c>
      <c r="P1484" s="331">
        <v>0</v>
      </c>
      <c r="Q1484" s="331">
        <v>0</v>
      </c>
      <c r="R1484" s="331">
        <v>0</v>
      </c>
      <c r="S1484" s="331">
        <v>0</v>
      </c>
      <c r="T1484" s="331">
        <v>0</v>
      </c>
      <c r="U1484" s="331">
        <v>0</v>
      </c>
      <c r="V1484" s="184">
        <v>0</v>
      </c>
      <c r="W1484" s="184">
        <v>0</v>
      </c>
      <c r="X1484" s="184">
        <v>0</v>
      </c>
      <c r="Y1484"/>
      <c r="Z1484" s="288">
        <v>0.22195567999999999</v>
      </c>
      <c r="AA1484"/>
      <c r="AB1484" s="164">
        <v>3.1129267</v>
      </c>
      <c r="AC1484" s="164">
        <v>3.1129267</v>
      </c>
      <c r="AD1484" s="164">
        <v>0</v>
      </c>
      <c r="AE1484" s="164">
        <v>0</v>
      </c>
      <c r="AF1484" s="164">
        <v>0</v>
      </c>
      <c r="AG1484" s="164">
        <v>0</v>
      </c>
      <c r="AH1484" s="164">
        <v>0</v>
      </c>
      <c r="AI1484"/>
      <c r="AJ1484" s="185">
        <v>6.3173808000000003E-3</v>
      </c>
      <c r="AK1484" s="185">
        <v>5.8847114999999997E-3</v>
      </c>
      <c r="AL1484" s="185">
        <v>2.1040638E-4</v>
      </c>
      <c r="AM1484" s="185">
        <v>2.2226295999999999E-4</v>
      </c>
      <c r="AN1484" s="176">
        <v>3.5280044999999997E-7</v>
      </c>
      <c r="AO1484" s="176">
        <v>7.7813008999999997E-10</v>
      </c>
      <c r="AP1484" s="176">
        <v>3.1129266999999999E-2</v>
      </c>
      <c r="AQ1484" s="192">
        <v>2.0597486999999999E-7</v>
      </c>
      <c r="AR1484" s="192">
        <v>6.2147590000000005E-10</v>
      </c>
      <c r="AS1484" s="192">
        <v>1.6979610000000001E-14</v>
      </c>
      <c r="AT1484" s="193">
        <v>0</v>
      </c>
      <c r="AU1484" s="193">
        <v>0</v>
      </c>
      <c r="AV1484" s="192">
        <v>4.2811433999999999E-11</v>
      </c>
      <c r="AW1484" s="192">
        <v>1.4678277000000001E-7</v>
      </c>
      <c r="AX1484" s="192">
        <v>9.7630954000000004E-12</v>
      </c>
      <c r="AY1484" s="192">
        <v>1.4687410999999999E-10</v>
      </c>
      <c r="AZ1484" s="193">
        <v>0</v>
      </c>
      <c r="BA1484" s="193">
        <v>0</v>
      </c>
      <c r="BB1484" s="193">
        <v>0</v>
      </c>
      <c r="BC1484" s="193">
        <v>0</v>
      </c>
      <c r="BD1484" s="193">
        <v>0</v>
      </c>
      <c r="BE1484" s="193">
        <v>0</v>
      </c>
      <c r="BF1484" s="193">
        <v>0</v>
      </c>
      <c r="BG1484" s="193">
        <v>0</v>
      </c>
      <c r="BH1484" s="192">
        <v>0</v>
      </c>
      <c r="BI1484" s="193">
        <v>3.1129266999999999E-2</v>
      </c>
      <c r="BJ1484" s="193">
        <v>0</v>
      </c>
      <c r="BK1484" s="193">
        <v>0</v>
      </c>
      <c r="BL1484" s="193">
        <v>0</v>
      </c>
      <c r="BM1484"/>
      <c r="BN1484" s="186">
        <v>1.3349168999999999E-5</v>
      </c>
      <c r="BO1484" s="186">
        <v>1.0125945E-6</v>
      </c>
      <c r="BP1484" s="186">
        <v>6.1887133000000001E-6</v>
      </c>
      <c r="BQ1484" s="164">
        <v>7.6059563999999995E-10</v>
      </c>
      <c r="BR1484" s="186">
        <v>2.0149012000000001E-6</v>
      </c>
      <c r="BS1484" s="186">
        <v>0</v>
      </c>
      <c r="BT1484" s="164">
        <v>0</v>
      </c>
      <c r="BU1484" s="186">
        <v>0</v>
      </c>
      <c r="BV1484" s="164">
        <v>0</v>
      </c>
      <c r="BW1484" s="164">
        <v>2.3202098000000001E-9</v>
      </c>
      <c r="BX1484" s="164">
        <v>0</v>
      </c>
      <c r="BY1484" s="164">
        <v>0</v>
      </c>
      <c r="BZ1484" s="164">
        <v>0</v>
      </c>
      <c r="CA1484" s="186">
        <v>3.7112013E-7</v>
      </c>
      <c r="CB1484" s="186">
        <v>3.7587595E-6</v>
      </c>
      <c r="CC1484" s="186">
        <v>0</v>
      </c>
      <c r="CD1484" s="164">
        <v>0</v>
      </c>
      <c r="CE1484"/>
      <c r="CF1484" s="330">
        <v>0</v>
      </c>
      <c r="CG1484" s="330">
        <v>0.22195567999999999</v>
      </c>
      <c r="CH1484" s="330">
        <v>0</v>
      </c>
      <c r="CI1484" s="330">
        <v>6.9280239000000003E-4</v>
      </c>
      <c r="CJ1484" s="329">
        <v>9.3756438E-5</v>
      </c>
      <c r="CK1484" s="330">
        <v>0</v>
      </c>
      <c r="CL1484" s="330">
        <v>0</v>
      </c>
      <c r="CM1484" s="329">
        <v>7.5235743000000006E-5</v>
      </c>
      <c r="CN1484" s="330">
        <v>0</v>
      </c>
      <c r="CO1484" s="330">
        <v>0.42288815000000002</v>
      </c>
      <c r="CP1484"/>
      <c r="CQ1484">
        <v>3.3293351999999998E-2</v>
      </c>
      <c r="CR1484">
        <v>1.1239374700000001E-2</v>
      </c>
      <c r="CS1484">
        <v>8.3225745000000007E-3</v>
      </c>
      <c r="CT1484">
        <v>8.3225745000000007E-3</v>
      </c>
      <c r="CU1484">
        <v>0</v>
      </c>
      <c r="CV1484" s="134"/>
      <c r="CW1484" s="384"/>
      <c r="CZ1484" s="11"/>
      <c r="DA1484" s="236"/>
      <c r="DB1484" s="47"/>
      <c r="DC1484"/>
      <c r="DD1484"/>
      <c r="DE1484"/>
      <c r="DF1484"/>
      <c r="DG1484"/>
      <c r="DH1484"/>
      <c r="DI1484"/>
      <c r="DJ1484"/>
      <c r="DK1484"/>
      <c r="DL1484"/>
    </row>
    <row r="1485" spans="1:116" ht="14.4" x14ac:dyDescent="0.3">
      <c r="A1485" t="s">
        <v>7364</v>
      </c>
      <c r="B1485" s="113" t="s">
        <v>2663</v>
      </c>
      <c r="C1485" s="182" t="s">
        <v>2818</v>
      </c>
      <c r="D1485" s="40" t="s">
        <v>2662</v>
      </c>
      <c r="E1485" s="181" t="s">
        <v>1318</v>
      </c>
      <c r="F1485" s="184" t="s">
        <v>4722</v>
      </c>
      <c r="G1485" s="184">
        <v>4.2252615027000007E-2</v>
      </c>
      <c r="H1485" s="184">
        <v>2.7645886000000003E-3</v>
      </c>
      <c r="I1485" s="184">
        <v>7.886483599999999E-3</v>
      </c>
      <c r="J1485" s="328">
        <v>3.3786827E-5</v>
      </c>
      <c r="K1485" s="184">
        <v>3.1567756000000002E-2</v>
      </c>
      <c r="L1485" s="184">
        <v>6.5785365999999996E-3</v>
      </c>
      <c r="M1485" s="184">
        <v>1.3079470000000001E-3</v>
      </c>
      <c r="N1485" s="184">
        <v>1.5151753E-3</v>
      </c>
      <c r="O1485" s="184">
        <v>1.2494133000000001E-3</v>
      </c>
      <c r="P1485" s="331">
        <v>0</v>
      </c>
      <c r="Q1485" s="184">
        <v>0</v>
      </c>
      <c r="R1485" s="331">
        <v>0</v>
      </c>
      <c r="S1485" s="331">
        <v>3.3786827E-5</v>
      </c>
      <c r="T1485" s="331">
        <v>0</v>
      </c>
      <c r="U1485" s="331">
        <v>0</v>
      </c>
      <c r="V1485" s="184">
        <v>0</v>
      </c>
      <c r="W1485" s="184">
        <v>0</v>
      </c>
      <c r="X1485" s="184">
        <v>0</v>
      </c>
      <c r="Y1485"/>
      <c r="Z1485" s="288">
        <v>0.21045170666666668</v>
      </c>
      <c r="AA1485"/>
      <c r="AB1485" s="164">
        <v>3.0644358999999999</v>
      </c>
      <c r="AC1485" s="164">
        <v>2.9466988000000001</v>
      </c>
      <c r="AD1485" s="164">
        <v>0</v>
      </c>
      <c r="AE1485" s="164">
        <v>0</v>
      </c>
      <c r="AF1485" s="164">
        <v>0</v>
      </c>
      <c r="AG1485" s="164">
        <v>0.11773713</v>
      </c>
      <c r="AH1485" s="164">
        <v>0</v>
      </c>
      <c r="AI1485"/>
      <c r="AJ1485" s="185">
        <v>5.9878433000000002E-3</v>
      </c>
      <c r="AK1485" s="185">
        <v>5.5779640000000004E-3</v>
      </c>
      <c r="AL1485" s="185">
        <v>1.9947570999999999E-4</v>
      </c>
      <c r="AM1485" s="187">
        <v>2.1040354E-4</v>
      </c>
      <c r="AN1485" s="176">
        <v>3.3441031E-7</v>
      </c>
      <c r="AO1485" s="176">
        <v>7.3770603999999997E-10</v>
      </c>
      <c r="AP1485" s="176">
        <v>2.9468283000000001E-2</v>
      </c>
      <c r="AQ1485" s="192">
        <v>1.9529918E-7</v>
      </c>
      <c r="AR1485" s="192">
        <v>5.8926477000000004E-10</v>
      </c>
      <c r="AS1485" s="192">
        <v>1.6099555E-14</v>
      </c>
      <c r="AT1485" s="193">
        <v>0</v>
      </c>
      <c r="AU1485" s="193">
        <v>0</v>
      </c>
      <c r="AV1485" s="192">
        <v>4.0602735999999997E-11</v>
      </c>
      <c r="AW1485" s="192">
        <v>1.3907053E-7</v>
      </c>
      <c r="AX1485" s="192">
        <v>9.2594043999999992E-12</v>
      </c>
      <c r="AY1485" s="192">
        <v>1.3916577E-10</v>
      </c>
      <c r="AZ1485" s="193">
        <v>0</v>
      </c>
      <c r="BA1485" s="193">
        <v>0</v>
      </c>
      <c r="BB1485" s="193">
        <v>0</v>
      </c>
      <c r="BC1485" s="193">
        <v>0</v>
      </c>
      <c r="BD1485" s="193">
        <v>0</v>
      </c>
      <c r="BE1485" s="193">
        <v>0</v>
      </c>
      <c r="BF1485" s="193">
        <v>0</v>
      </c>
      <c r="BG1485" s="193">
        <v>0</v>
      </c>
      <c r="BH1485" s="192">
        <v>1.2951617000000001E-6</v>
      </c>
      <c r="BI1485" s="193">
        <v>2.9466988E-2</v>
      </c>
      <c r="BJ1485" s="193">
        <v>0</v>
      </c>
      <c r="BK1485" s="193">
        <v>0</v>
      </c>
      <c r="BL1485" s="193">
        <v>0</v>
      </c>
      <c r="BM1485"/>
      <c r="BN1485" s="186">
        <v>1.2648942E-5</v>
      </c>
      <c r="BO1485" s="186">
        <v>9.5945086999999996E-7</v>
      </c>
      <c r="BP1485" s="186">
        <v>5.8679519E-6</v>
      </c>
      <c r="BQ1485" s="164">
        <v>7.2135551000000004E-10</v>
      </c>
      <c r="BR1485" s="186">
        <v>1.9086576999999999E-6</v>
      </c>
      <c r="BS1485" s="186">
        <v>0</v>
      </c>
      <c r="BT1485" s="164">
        <v>0</v>
      </c>
      <c r="BU1485" s="186">
        <v>0</v>
      </c>
      <c r="BV1485" s="164">
        <v>0</v>
      </c>
      <c r="BW1485" s="164">
        <v>2.2005071000000002E-9</v>
      </c>
      <c r="BX1485" s="164">
        <v>0</v>
      </c>
      <c r="BY1485" s="164">
        <v>0</v>
      </c>
      <c r="BZ1485" s="164">
        <v>0</v>
      </c>
      <c r="CA1485" s="186">
        <v>3.5191497000000001E-7</v>
      </c>
      <c r="CB1485" s="186">
        <v>3.5580446000000001E-6</v>
      </c>
      <c r="CC1485" s="186">
        <v>4.2845891000000003E-14</v>
      </c>
      <c r="CD1485" s="164">
        <v>0</v>
      </c>
      <c r="CE1485"/>
      <c r="CF1485" s="330">
        <v>0</v>
      </c>
      <c r="CG1485" s="330">
        <v>0.21045169999999999</v>
      </c>
      <c r="CH1485" s="330">
        <v>0</v>
      </c>
      <c r="CI1485" s="330">
        <v>6.5644230999999998E-4</v>
      </c>
      <c r="CJ1485" s="329">
        <v>8.8883389E-5</v>
      </c>
      <c r="CK1485" s="330">
        <v>0</v>
      </c>
      <c r="CL1485" s="330">
        <v>0</v>
      </c>
      <c r="CM1485" s="329">
        <v>7.1273350000000004E-5</v>
      </c>
      <c r="CN1485" s="330">
        <v>0</v>
      </c>
      <c r="CO1485" s="330">
        <v>0.40030624999999997</v>
      </c>
      <c r="CP1485"/>
      <c r="CQ1485">
        <v>3.1567756000000002E-2</v>
      </c>
      <c r="CR1485">
        <v>1.0651072199999998E-2</v>
      </c>
      <c r="CS1485">
        <v>7.886483599999999E-3</v>
      </c>
      <c r="CT1485">
        <v>7.886483599999999E-3</v>
      </c>
      <c r="CU1485">
        <v>3.3786827E-5</v>
      </c>
      <c r="CV1485" s="134"/>
      <c r="CW1485" s="384"/>
      <c r="CZ1485" s="11"/>
      <c r="DA1485" s="236"/>
      <c r="DB1485" s="47"/>
      <c r="DC1485"/>
      <c r="DD1485"/>
      <c r="DE1485"/>
      <c r="DF1485"/>
      <c r="DG1485"/>
      <c r="DH1485"/>
      <c r="DI1485"/>
      <c r="DJ1485"/>
      <c r="DK1485"/>
      <c r="DL1485"/>
    </row>
    <row r="1486" spans="1:116" ht="14.4" x14ac:dyDescent="0.3">
      <c r="A1486" t="s">
        <v>7365</v>
      </c>
      <c r="B1486" s="113" t="s">
        <v>2663</v>
      </c>
      <c r="C1486" s="182" t="s">
        <v>2819</v>
      </c>
      <c r="D1486" s="40" t="s">
        <v>2662</v>
      </c>
      <c r="E1486" s="181" t="s">
        <v>1318</v>
      </c>
      <c r="F1486" s="184" t="s">
        <v>4723</v>
      </c>
      <c r="G1486" s="184">
        <v>4.5453762692000001E-2</v>
      </c>
      <c r="H1486" s="184">
        <v>2.3067166500000003E-3</v>
      </c>
      <c r="I1486" s="184">
        <v>4.1204558000000006E-3</v>
      </c>
      <c r="J1486" s="328">
        <v>1.000472242E-3</v>
      </c>
      <c r="K1486" s="184">
        <v>3.8026117999999998E-2</v>
      </c>
      <c r="L1486" s="184">
        <v>2.3548724000000002E-3</v>
      </c>
      <c r="M1486" s="184">
        <v>1.7655834E-3</v>
      </c>
      <c r="N1486" s="184">
        <v>2.0382502000000002E-3</v>
      </c>
      <c r="O1486" s="184">
        <v>2.6846645000000002E-4</v>
      </c>
      <c r="P1486" s="331">
        <v>0</v>
      </c>
      <c r="Q1486" s="184">
        <v>0</v>
      </c>
      <c r="R1486" s="184">
        <v>0</v>
      </c>
      <c r="S1486" s="331">
        <v>3.9689011999999998E-5</v>
      </c>
      <c r="T1486" s="331">
        <v>0</v>
      </c>
      <c r="U1486" s="331">
        <v>9.6078323000000005E-4</v>
      </c>
      <c r="V1486" s="184">
        <v>0</v>
      </c>
      <c r="W1486" s="184">
        <v>0</v>
      </c>
      <c r="X1486" s="331">
        <v>0</v>
      </c>
      <c r="Y1486"/>
      <c r="Z1486" s="288">
        <v>0.25350745333333335</v>
      </c>
      <c r="AA1486"/>
      <c r="AB1486" s="164">
        <v>3.0226644</v>
      </c>
      <c r="AC1486" s="164">
        <v>2.7575322999999998</v>
      </c>
      <c r="AD1486" s="164">
        <v>0.11884997999999999</v>
      </c>
      <c r="AE1486" s="164">
        <v>0</v>
      </c>
      <c r="AF1486" s="164">
        <v>6.9303689999999996E-3</v>
      </c>
      <c r="AG1486" s="164">
        <v>0.12998197</v>
      </c>
      <c r="AH1486" s="164">
        <v>9.3697933000000001E-3</v>
      </c>
      <c r="AI1486"/>
      <c r="AJ1486" s="185">
        <v>4.9570329E-3</v>
      </c>
      <c r="AK1486" s="185">
        <v>4.7085533000000004E-3</v>
      </c>
      <c r="AL1486" s="185">
        <v>2.0877919999999999E-4</v>
      </c>
      <c r="AM1486" s="185">
        <v>3.9700309999999997E-5</v>
      </c>
      <c r="AN1486" s="176">
        <v>2.8228737000000001E-7</v>
      </c>
      <c r="AO1486" s="176">
        <v>7.7211241999999996E-10</v>
      </c>
      <c r="AP1486" s="176">
        <v>5.5602675000000004E-3</v>
      </c>
      <c r="AQ1486" s="192">
        <v>2.3525490999999999E-7</v>
      </c>
      <c r="AR1486" s="192">
        <v>7.0982086000000004E-10</v>
      </c>
      <c r="AS1486" s="192">
        <v>1.9393319999999999E-14</v>
      </c>
      <c r="AT1486" s="193">
        <v>0</v>
      </c>
      <c r="AU1486" s="193">
        <v>0</v>
      </c>
      <c r="AV1486" s="192">
        <v>5.4619778000000002E-11</v>
      </c>
      <c r="AW1486" s="192">
        <v>4.6977836E-8</v>
      </c>
      <c r="AX1486" s="192">
        <v>1.2455974000000001E-11</v>
      </c>
      <c r="AY1486" s="192">
        <v>4.981619E-11</v>
      </c>
      <c r="AZ1486" s="193">
        <v>0</v>
      </c>
      <c r="BA1486" s="193">
        <v>0</v>
      </c>
      <c r="BB1486" s="193">
        <v>0</v>
      </c>
      <c r="BC1486" s="193">
        <v>0</v>
      </c>
      <c r="BD1486" s="193">
        <v>0</v>
      </c>
      <c r="BE1486" s="193">
        <v>0</v>
      </c>
      <c r="BF1486" s="193">
        <v>0</v>
      </c>
      <c r="BG1486" s="193">
        <v>0</v>
      </c>
      <c r="BH1486" s="192">
        <v>2.9072028999999998E-6</v>
      </c>
      <c r="BI1486" s="193">
        <v>5.5573602999999996E-3</v>
      </c>
      <c r="BJ1486" s="193">
        <v>0</v>
      </c>
      <c r="BK1486" s="193">
        <v>0</v>
      </c>
      <c r="BL1486" s="193">
        <v>0</v>
      </c>
      <c r="BM1486"/>
      <c r="BN1486" s="186">
        <v>1.1850969000000001E-5</v>
      </c>
      <c r="BO1486" s="186">
        <v>3.4344787000000002E-7</v>
      </c>
      <c r="BP1486" s="186">
        <v>7.0684603999999997E-6</v>
      </c>
      <c r="BQ1486" s="164">
        <v>9.7038479999999999E-10</v>
      </c>
      <c r="BR1486" s="186">
        <v>5.2320881000000001E-7</v>
      </c>
      <c r="BS1486" s="186">
        <v>0</v>
      </c>
      <c r="BT1486" s="164">
        <v>0</v>
      </c>
      <c r="BU1486" s="186">
        <v>0</v>
      </c>
      <c r="BV1486" s="164">
        <v>0</v>
      </c>
      <c r="BW1486" s="164">
        <v>2.9601752000000001E-9</v>
      </c>
      <c r="BX1486" s="164">
        <v>0</v>
      </c>
      <c r="BY1486" s="164">
        <v>0</v>
      </c>
      <c r="BZ1486" s="164">
        <v>0</v>
      </c>
      <c r="CA1486" s="186">
        <v>4.1191688999999999E-7</v>
      </c>
      <c r="CB1486" s="186">
        <v>3.5000041999999999E-6</v>
      </c>
      <c r="CC1486" s="186">
        <v>5.0330593999999999E-14</v>
      </c>
      <c r="CD1486" s="164">
        <v>0</v>
      </c>
      <c r="CE1486"/>
      <c r="CF1486" s="330">
        <v>0</v>
      </c>
      <c r="CG1486" s="330">
        <v>0.25350745000000002</v>
      </c>
      <c r="CH1486" s="330">
        <v>0</v>
      </c>
      <c r="CI1486" s="330">
        <v>2.3498203E-4</v>
      </c>
      <c r="CJ1486" s="329">
        <v>1.1998272E-4</v>
      </c>
      <c r="CK1486" s="330">
        <v>0</v>
      </c>
      <c r="CL1486" s="330">
        <v>0</v>
      </c>
      <c r="CM1486" s="329">
        <v>2.1054934E-5</v>
      </c>
      <c r="CN1486" s="330">
        <v>0</v>
      </c>
      <c r="CO1486" s="330">
        <v>6.0788924000000001E-2</v>
      </c>
      <c r="CP1486"/>
      <c r="CQ1486">
        <v>3.8026117999999998E-2</v>
      </c>
      <c r="CR1486">
        <v>6.4271724500000009E-3</v>
      </c>
      <c r="CS1486">
        <v>4.1204558000000006E-3</v>
      </c>
      <c r="CT1486">
        <v>4.1204558000000006E-3</v>
      </c>
      <c r="CU1486">
        <v>1.000472242E-3</v>
      </c>
      <c r="CV1486" s="134"/>
      <c r="CW1486" s="384"/>
      <c r="CZ1486" s="11"/>
      <c r="DA1486" s="236"/>
      <c r="DB1486" s="47"/>
      <c r="DC1486"/>
      <c r="DD1486"/>
      <c r="DE1486"/>
      <c r="DF1486"/>
      <c r="DG1486"/>
      <c r="DH1486"/>
      <c r="DI1486"/>
      <c r="DJ1486"/>
      <c r="DK1486"/>
      <c r="DL1486"/>
    </row>
    <row r="1487" spans="1:116" ht="14.4" x14ac:dyDescent="0.3">
      <c r="A1487" t="s">
        <v>7366</v>
      </c>
      <c r="B1487" s="113" t="s">
        <v>2663</v>
      </c>
      <c r="C1487" s="182" t="s">
        <v>2820</v>
      </c>
      <c r="D1487" s="40" t="s">
        <v>2662</v>
      </c>
      <c r="E1487" s="181" t="s">
        <v>1318</v>
      </c>
      <c r="F1487" s="184" t="s">
        <v>4724</v>
      </c>
      <c r="G1487" s="184">
        <v>3.1967022127999997E-2</v>
      </c>
      <c r="H1487" s="184">
        <v>9.4542124000000002E-4</v>
      </c>
      <c r="I1487" s="184">
        <v>1.6470416400000002E-3</v>
      </c>
      <c r="J1487" s="328">
        <v>7.5055392480000002E-3</v>
      </c>
      <c r="K1487" s="184">
        <v>2.1869019999999999E-2</v>
      </c>
      <c r="L1487" s="184">
        <v>1.0322032000000001E-3</v>
      </c>
      <c r="M1487" s="184">
        <v>6.1483844000000001E-4</v>
      </c>
      <c r="N1487" s="184">
        <v>7.7715290999999997E-4</v>
      </c>
      <c r="O1487" s="184">
        <v>1.6826832999999999E-4</v>
      </c>
      <c r="P1487" s="331">
        <v>0</v>
      </c>
      <c r="Q1487" s="184">
        <v>0</v>
      </c>
      <c r="R1487" s="331">
        <v>0</v>
      </c>
      <c r="S1487" s="331">
        <v>1.7014848E-5</v>
      </c>
      <c r="T1487" s="331">
        <v>0</v>
      </c>
      <c r="U1487" s="184">
        <v>7.4885244E-3</v>
      </c>
      <c r="V1487" s="184">
        <v>0</v>
      </c>
      <c r="W1487" s="184">
        <v>0</v>
      </c>
      <c r="X1487" s="331">
        <v>0</v>
      </c>
      <c r="Y1487"/>
      <c r="Z1487" s="288">
        <v>0.14579346666666668</v>
      </c>
      <c r="AA1487"/>
      <c r="AB1487" s="164">
        <v>2.7934950000000001</v>
      </c>
      <c r="AC1487" s="164">
        <v>1.7008638</v>
      </c>
      <c r="AD1487" s="164">
        <v>0.92633898999999997</v>
      </c>
      <c r="AE1487" s="164">
        <v>0</v>
      </c>
      <c r="AF1487" s="164">
        <v>0.10484011</v>
      </c>
      <c r="AG1487" s="164">
        <v>5.5219284E-2</v>
      </c>
      <c r="AH1487" s="164">
        <v>6.2328048E-3</v>
      </c>
      <c r="AI1487"/>
      <c r="AJ1487" s="185">
        <v>2.7826968000000001E-3</v>
      </c>
      <c r="AK1487" s="185">
        <v>2.6137957000000002E-3</v>
      </c>
      <c r="AL1487" s="187">
        <v>1.1757476E-4</v>
      </c>
      <c r="AM1487" s="187">
        <v>5.1326429999999999E-5</v>
      </c>
      <c r="AN1487" s="176">
        <v>1.5670238E-7</v>
      </c>
      <c r="AO1487" s="176">
        <v>4.3481789000000001E-10</v>
      </c>
      <c r="AP1487" s="176">
        <v>7.1885756000000002E-3</v>
      </c>
      <c r="AQ1487" s="192">
        <v>1.3529634000000001E-7</v>
      </c>
      <c r="AR1487" s="192">
        <v>4.0822169999999999E-10</v>
      </c>
      <c r="AS1487" s="192">
        <v>1.11532E-14</v>
      </c>
      <c r="AT1487" s="193">
        <v>0</v>
      </c>
      <c r="AU1487" s="193">
        <v>0</v>
      </c>
      <c r="AV1487" s="192">
        <v>2.0825666E-11</v>
      </c>
      <c r="AW1487" s="192">
        <v>2.1385215999999999E-8</v>
      </c>
      <c r="AX1487" s="192">
        <v>4.7492678000000004E-12</v>
      </c>
      <c r="AY1487" s="192">
        <v>2.1835761000000001E-11</v>
      </c>
      <c r="AZ1487" s="193">
        <v>0</v>
      </c>
      <c r="BA1487" s="193">
        <v>0</v>
      </c>
      <c r="BB1487" s="193">
        <v>0</v>
      </c>
      <c r="BC1487" s="193">
        <v>0</v>
      </c>
      <c r="BD1487" s="193">
        <v>0</v>
      </c>
      <c r="BE1487" s="193">
        <v>0</v>
      </c>
      <c r="BF1487" s="193">
        <v>0</v>
      </c>
      <c r="BG1487" s="193">
        <v>0</v>
      </c>
      <c r="BH1487" s="192">
        <v>1.1453348000000001E-5</v>
      </c>
      <c r="BI1487" s="193">
        <v>7.1771222000000003E-3</v>
      </c>
      <c r="BJ1487" s="193">
        <v>0</v>
      </c>
      <c r="BK1487" s="193">
        <v>0</v>
      </c>
      <c r="BL1487" s="193">
        <v>0</v>
      </c>
      <c r="BM1487"/>
      <c r="BN1487" s="186">
        <v>7.9973287E-6</v>
      </c>
      <c r="BO1487" s="186">
        <v>1.5054233E-7</v>
      </c>
      <c r="BP1487" s="186">
        <v>4.0651087000000001E-6</v>
      </c>
      <c r="BQ1487" s="164">
        <v>3.6999252999999998E-10</v>
      </c>
      <c r="BR1487" s="186">
        <v>2.7462054000000001E-7</v>
      </c>
      <c r="BS1487" s="186">
        <v>0</v>
      </c>
      <c r="BT1487" s="164">
        <v>0</v>
      </c>
      <c r="BU1487" s="186">
        <v>0</v>
      </c>
      <c r="BV1487" s="164">
        <v>0</v>
      </c>
      <c r="BW1487" s="164">
        <v>1.1286684000000001E-9</v>
      </c>
      <c r="BX1487" s="164">
        <v>0</v>
      </c>
      <c r="BY1487" s="164">
        <v>0</v>
      </c>
      <c r="BZ1487" s="164">
        <v>0</v>
      </c>
      <c r="CA1487" s="186">
        <v>1.5832918000000001E-7</v>
      </c>
      <c r="CB1487" s="186">
        <v>3.3472292999999999E-6</v>
      </c>
      <c r="CC1487" s="186">
        <v>2.1576939E-14</v>
      </c>
      <c r="CD1487" s="164">
        <v>0</v>
      </c>
      <c r="CE1487"/>
      <c r="CF1487" s="330">
        <v>0</v>
      </c>
      <c r="CG1487" s="330">
        <v>0.14579347000000001</v>
      </c>
      <c r="CH1487" s="330">
        <v>0</v>
      </c>
      <c r="CI1487" s="329">
        <v>1.0299887E-4</v>
      </c>
      <c r="CJ1487" s="329">
        <v>4.1782217000000001E-5</v>
      </c>
      <c r="CK1487" s="330">
        <v>0</v>
      </c>
      <c r="CL1487" s="330">
        <v>0</v>
      </c>
      <c r="CM1487" s="329">
        <v>1.0490592000000001E-5</v>
      </c>
      <c r="CN1487" s="330">
        <v>0</v>
      </c>
      <c r="CO1487" s="330">
        <v>0.10965959</v>
      </c>
      <c r="CP1487"/>
      <c r="CQ1487">
        <v>2.1869019999999999E-2</v>
      </c>
      <c r="CR1487">
        <v>2.5924628800000002E-3</v>
      </c>
      <c r="CS1487">
        <v>1.6470416400000002E-3</v>
      </c>
      <c r="CT1487">
        <v>1.6470416400000002E-3</v>
      </c>
      <c r="CU1487">
        <v>7.5055392480000002E-3</v>
      </c>
      <c r="CV1487" s="134"/>
      <c r="CW1487" s="384"/>
      <c r="CZ1487" s="11"/>
      <c r="DA1487" s="236"/>
      <c r="DB1487" s="47"/>
      <c r="DC1487"/>
      <c r="DD1487"/>
      <c r="DE1487"/>
      <c r="DF1487"/>
      <c r="DG1487"/>
      <c r="DH1487"/>
      <c r="DI1487"/>
      <c r="DJ1487"/>
      <c r="DK1487"/>
      <c r="DL1487"/>
    </row>
    <row r="1488" spans="1:116" ht="14.4" x14ac:dyDescent="0.3">
      <c r="A1488" t="s">
        <v>7367</v>
      </c>
      <c r="B1488" s="113" t="s">
        <v>2663</v>
      </c>
      <c r="C1488" s="182" t="s">
        <v>2821</v>
      </c>
      <c r="D1488" s="40" t="s">
        <v>2662</v>
      </c>
      <c r="E1488" s="181" t="s">
        <v>1318</v>
      </c>
      <c r="F1488" s="184" t="s">
        <v>4725</v>
      </c>
      <c r="G1488" s="184">
        <v>4.3274512296300006E-2</v>
      </c>
      <c r="H1488" s="184">
        <v>2.8335171999999999E-3</v>
      </c>
      <c r="I1488" s="184">
        <v>8.084484900000001E-3</v>
      </c>
      <c r="J1488" s="328">
        <v>9.6071963000000007E-6</v>
      </c>
      <c r="K1488" s="184">
        <v>3.2346903000000003E-2</v>
      </c>
      <c r="L1488" s="184">
        <v>6.7441562000000004E-3</v>
      </c>
      <c r="M1488" s="184">
        <v>1.3403287E-3</v>
      </c>
      <c r="N1488" s="184">
        <v>1.5522538E-3</v>
      </c>
      <c r="O1488" s="184">
        <v>1.2812634000000001E-3</v>
      </c>
      <c r="P1488" s="331">
        <v>0</v>
      </c>
      <c r="Q1488" s="184">
        <v>0</v>
      </c>
      <c r="R1488" s="331">
        <v>0</v>
      </c>
      <c r="S1488" s="331">
        <v>9.6071963000000007E-6</v>
      </c>
      <c r="T1488" s="331">
        <v>0</v>
      </c>
      <c r="U1488" s="184">
        <v>0</v>
      </c>
      <c r="V1488" s="184">
        <v>0</v>
      </c>
      <c r="W1488" s="184">
        <v>0</v>
      </c>
      <c r="X1488" s="331">
        <v>0</v>
      </c>
      <c r="Y1488"/>
      <c r="Z1488" s="288">
        <v>0.21564602000000002</v>
      </c>
      <c r="AA1488"/>
      <c r="AB1488" s="164">
        <v>3.0571294999999998</v>
      </c>
      <c r="AC1488" s="164">
        <v>3.0229078999999999</v>
      </c>
      <c r="AD1488" s="164">
        <v>0</v>
      </c>
      <c r="AE1488" s="164">
        <v>0</v>
      </c>
      <c r="AF1488" s="164">
        <v>0</v>
      </c>
      <c r="AG1488" s="164">
        <v>3.4221596999999999E-2</v>
      </c>
      <c r="AH1488" s="164">
        <v>0</v>
      </c>
      <c r="AI1488"/>
      <c r="AJ1488" s="185">
        <v>6.1371426000000001E-3</v>
      </c>
      <c r="AK1488" s="185">
        <v>5.7168871E-3</v>
      </c>
      <c r="AL1488" s="185">
        <v>2.0441719E-4</v>
      </c>
      <c r="AM1488" s="185">
        <v>2.1583824999999999E-4</v>
      </c>
      <c r="AN1488" s="176">
        <v>3.4273904000000002E-7</v>
      </c>
      <c r="AO1488" s="176">
        <v>7.5598072000000001E-10</v>
      </c>
      <c r="AP1488" s="176">
        <v>3.0229447E-2</v>
      </c>
      <c r="AQ1488" s="192">
        <v>2.0011950999999999E-7</v>
      </c>
      <c r="AR1488" s="192">
        <v>6.0380885999999999E-10</v>
      </c>
      <c r="AS1488" s="192">
        <v>1.6496921000000001E-14</v>
      </c>
      <c r="AT1488" s="193">
        <v>0</v>
      </c>
      <c r="AU1488" s="193">
        <v>0</v>
      </c>
      <c r="AV1488" s="192">
        <v>4.1596341999999999E-11</v>
      </c>
      <c r="AW1488" s="192">
        <v>1.4257793000000001E-7</v>
      </c>
      <c r="AX1488" s="192">
        <v>9.4859951999999994E-12</v>
      </c>
      <c r="AY1488" s="192">
        <v>1.4266937E-10</v>
      </c>
      <c r="AZ1488" s="193">
        <v>0</v>
      </c>
      <c r="BA1488" s="193">
        <v>0</v>
      </c>
      <c r="BB1488" s="193">
        <v>0</v>
      </c>
      <c r="BC1488" s="193">
        <v>0</v>
      </c>
      <c r="BD1488" s="193">
        <v>0</v>
      </c>
      <c r="BE1488" s="193">
        <v>0</v>
      </c>
      <c r="BF1488" s="193">
        <v>0</v>
      </c>
      <c r="BG1488" s="193">
        <v>0</v>
      </c>
      <c r="BH1488" s="192">
        <v>3.6827585999999998E-7</v>
      </c>
      <c r="BI1488" s="193">
        <v>3.0229078999999999E-2</v>
      </c>
      <c r="BJ1488" s="193">
        <v>0</v>
      </c>
      <c r="BK1488" s="193">
        <v>0</v>
      </c>
      <c r="BL1488" s="193">
        <v>0</v>
      </c>
      <c r="BM1488"/>
      <c r="BN1488" s="186">
        <v>1.2967081E-5</v>
      </c>
      <c r="BO1488" s="186">
        <v>9.8360576999999996E-7</v>
      </c>
      <c r="BP1488" s="186">
        <v>6.0127833000000003E-6</v>
      </c>
      <c r="BQ1488" s="164">
        <v>7.3900810000000003E-10</v>
      </c>
      <c r="BR1488" s="186">
        <v>1.9570633000000001E-6</v>
      </c>
      <c r="BS1488" s="186">
        <v>0</v>
      </c>
      <c r="BT1488" s="164">
        <v>0</v>
      </c>
      <c r="BU1488" s="186">
        <v>0</v>
      </c>
      <c r="BV1488" s="164">
        <v>0</v>
      </c>
      <c r="BW1488" s="164">
        <v>2.2543566999999998E-9</v>
      </c>
      <c r="BX1488" s="164">
        <v>0</v>
      </c>
      <c r="BY1488" s="164">
        <v>0</v>
      </c>
      <c r="BZ1488" s="164">
        <v>0</v>
      </c>
      <c r="CA1488" s="186">
        <v>3.6057069000000002E-7</v>
      </c>
      <c r="CB1488" s="186">
        <v>3.6500646999999999E-6</v>
      </c>
      <c r="CC1488" s="186">
        <v>1.2183117E-14</v>
      </c>
      <c r="CD1488" s="164">
        <v>0</v>
      </c>
      <c r="CE1488"/>
      <c r="CF1488" s="330">
        <v>0</v>
      </c>
      <c r="CG1488" s="330">
        <v>0.21564601999999999</v>
      </c>
      <c r="CH1488" s="330">
        <v>0</v>
      </c>
      <c r="CI1488" s="330">
        <v>6.7296874E-4</v>
      </c>
      <c r="CJ1488" s="329">
        <v>9.1083934000000004E-5</v>
      </c>
      <c r="CK1488" s="330">
        <v>0</v>
      </c>
      <c r="CL1488" s="330">
        <v>0</v>
      </c>
      <c r="CM1488" s="329">
        <v>7.3077564999999997E-5</v>
      </c>
      <c r="CN1488" s="330">
        <v>0</v>
      </c>
      <c r="CO1488" s="330">
        <v>0.41065919000000001</v>
      </c>
      <c r="CP1488"/>
      <c r="CQ1488">
        <v>3.2346903000000003E-2</v>
      </c>
      <c r="CR1488">
        <v>1.0918002100000001E-2</v>
      </c>
      <c r="CS1488">
        <v>8.084484900000001E-3</v>
      </c>
      <c r="CT1488">
        <v>8.084484900000001E-3</v>
      </c>
      <c r="CU1488">
        <v>9.6071963000000007E-6</v>
      </c>
      <c r="CV1488" s="134"/>
      <c r="CW1488" s="384"/>
      <c r="CZ1488" s="11"/>
      <c r="DA1488" s="236"/>
      <c r="DB1488" s="47"/>
      <c r="DC1488"/>
      <c r="DD1488"/>
      <c r="DE1488"/>
      <c r="DF1488"/>
      <c r="DG1488"/>
      <c r="DH1488"/>
      <c r="DI1488"/>
      <c r="DJ1488"/>
      <c r="DK1488"/>
      <c r="DL1488"/>
    </row>
    <row r="1489" spans="1:116" ht="14.4" x14ac:dyDescent="0.3">
      <c r="A1489" t="s">
        <v>7368</v>
      </c>
      <c r="B1489" s="113" t="s">
        <v>2663</v>
      </c>
      <c r="C1489" s="182" t="s">
        <v>2822</v>
      </c>
      <c r="D1489" s="40" t="s">
        <v>2662</v>
      </c>
      <c r="E1489" s="181" t="s">
        <v>1318</v>
      </c>
      <c r="F1489" s="184" t="s">
        <v>4726</v>
      </c>
      <c r="G1489" s="184">
        <v>3.3312430317E-2</v>
      </c>
      <c r="H1489" s="184">
        <v>2.4486864E-3</v>
      </c>
      <c r="I1489" s="184">
        <v>4.1609483999999995E-3</v>
      </c>
      <c r="J1489" s="328">
        <v>8.4880516999999995E-5</v>
      </c>
      <c r="K1489" s="184">
        <v>2.6617914999999999E-2</v>
      </c>
      <c r="L1489" s="184">
        <v>2.9260143999999999E-3</v>
      </c>
      <c r="M1489" s="184">
        <v>1.234934E-3</v>
      </c>
      <c r="N1489" s="184">
        <v>1.4280658999999999E-3</v>
      </c>
      <c r="O1489" s="184">
        <v>1.0206205E-3</v>
      </c>
      <c r="P1489" s="331">
        <v>0</v>
      </c>
      <c r="Q1489" s="184">
        <v>0</v>
      </c>
      <c r="R1489" s="331">
        <v>0</v>
      </c>
      <c r="S1489" s="331">
        <v>8.4880516999999995E-5</v>
      </c>
      <c r="T1489" s="331">
        <v>0</v>
      </c>
      <c r="U1489" s="331">
        <v>0</v>
      </c>
      <c r="V1489" s="184">
        <v>0</v>
      </c>
      <c r="W1489" s="184">
        <v>0</v>
      </c>
      <c r="X1489" s="331">
        <v>0</v>
      </c>
      <c r="Y1489"/>
      <c r="Z1489" s="288">
        <v>0.17745276666666668</v>
      </c>
      <c r="AA1489"/>
      <c r="AB1489" s="164">
        <v>2.5838253</v>
      </c>
      <c r="AC1489" s="164">
        <v>2.1315040999999999</v>
      </c>
      <c r="AD1489" s="164">
        <v>0</v>
      </c>
      <c r="AE1489" s="164">
        <v>0</v>
      </c>
      <c r="AF1489" s="164">
        <v>4.8191167E-2</v>
      </c>
      <c r="AG1489" s="164">
        <v>7.2119672999999995E-2</v>
      </c>
      <c r="AH1489" s="164">
        <v>0.33201039999999998</v>
      </c>
      <c r="AI1489"/>
      <c r="AJ1489" s="185">
        <v>4.1250879999999998E-3</v>
      </c>
      <c r="AK1489" s="185">
        <v>3.9008328000000002E-3</v>
      </c>
      <c r="AL1489" s="185">
        <v>1.5345383999999999E-4</v>
      </c>
      <c r="AM1489" s="185">
        <v>7.0801282E-5</v>
      </c>
      <c r="AN1489" s="176">
        <v>2.3386288E-7</v>
      </c>
      <c r="AO1489" s="176">
        <v>5.6750680999999999E-10</v>
      </c>
      <c r="AP1489" s="176">
        <v>9.9161458999999993E-3</v>
      </c>
      <c r="AQ1489" s="192">
        <v>1.6467616000000001E-7</v>
      </c>
      <c r="AR1489" s="192">
        <v>4.9686774000000003E-10</v>
      </c>
      <c r="AS1489" s="192">
        <v>1.3575136000000001E-14</v>
      </c>
      <c r="AT1489" s="193">
        <v>0</v>
      </c>
      <c r="AU1489" s="193">
        <v>0</v>
      </c>
      <c r="AV1489" s="192">
        <v>3.8268432E-11</v>
      </c>
      <c r="AW1489" s="192">
        <v>6.9148446999999998E-8</v>
      </c>
      <c r="AX1489" s="192">
        <v>8.7270692999999999E-12</v>
      </c>
      <c r="AY1489" s="192">
        <v>6.1898423999999996E-11</v>
      </c>
      <c r="AZ1489" s="193">
        <v>0</v>
      </c>
      <c r="BA1489" s="193">
        <v>0</v>
      </c>
      <c r="BB1489" s="193">
        <v>0</v>
      </c>
      <c r="BC1489" s="193">
        <v>0</v>
      </c>
      <c r="BD1489" s="193">
        <v>0</v>
      </c>
      <c r="BE1489" s="193">
        <v>0</v>
      </c>
      <c r="BF1489" s="193">
        <v>0</v>
      </c>
      <c r="BG1489" s="193">
        <v>0</v>
      </c>
      <c r="BH1489" s="193">
        <v>3.2537531000000002E-6</v>
      </c>
      <c r="BI1489" s="193">
        <v>9.9128920999999991E-3</v>
      </c>
      <c r="BJ1489" s="193">
        <v>0</v>
      </c>
      <c r="BK1489" s="193">
        <v>0</v>
      </c>
      <c r="BL1489" s="193">
        <v>0</v>
      </c>
      <c r="BM1489"/>
      <c r="BN1489" s="186">
        <v>9.5168243000000006E-6</v>
      </c>
      <c r="BO1489" s="186">
        <v>4.2674643999999998E-7</v>
      </c>
      <c r="BP1489" s="186">
        <v>4.9478538999999997E-6</v>
      </c>
      <c r="BQ1489" s="164">
        <v>6.7988385000000002E-10</v>
      </c>
      <c r="BR1489" s="186">
        <v>1.2650629000000001E-6</v>
      </c>
      <c r="BS1489" s="186">
        <v>0</v>
      </c>
      <c r="BT1489" s="164">
        <v>0</v>
      </c>
      <c r="BU1489" s="186">
        <v>0</v>
      </c>
      <c r="BV1489" s="164">
        <v>0</v>
      </c>
      <c r="BW1489" s="164">
        <v>2.0739971E-9</v>
      </c>
      <c r="BX1489" s="164">
        <v>0</v>
      </c>
      <c r="BY1489" s="164">
        <v>0</v>
      </c>
      <c r="BZ1489" s="164">
        <v>0</v>
      </c>
      <c r="CA1489" s="186">
        <v>3.0068401E-7</v>
      </c>
      <c r="CB1489" s="186">
        <v>2.5737231E-6</v>
      </c>
      <c r="CC1489" s="164">
        <v>1.0763902999999999E-13</v>
      </c>
      <c r="CD1489" s="164">
        <v>0</v>
      </c>
      <c r="CE1489"/>
      <c r="CF1489" s="330">
        <v>0</v>
      </c>
      <c r="CG1489" s="330">
        <v>0.17745275999999999</v>
      </c>
      <c r="CH1489" s="330">
        <v>0</v>
      </c>
      <c r="CI1489" s="330">
        <v>2.9197370000000003E-4</v>
      </c>
      <c r="CJ1489" s="329">
        <v>8.3921690000000006E-5</v>
      </c>
      <c r="CK1489" s="330">
        <v>0</v>
      </c>
      <c r="CL1489" s="330">
        <v>0</v>
      </c>
      <c r="CM1489" s="329">
        <v>4.3294716000000001E-5</v>
      </c>
      <c r="CN1489" s="330">
        <v>0</v>
      </c>
      <c r="CO1489" s="330">
        <v>0.12704944000000001</v>
      </c>
      <c r="CP1489"/>
      <c r="CQ1489">
        <v>2.6617914999999999E-2</v>
      </c>
      <c r="CR1489">
        <v>6.6096347999999999E-3</v>
      </c>
      <c r="CS1489">
        <v>4.1609483999999995E-3</v>
      </c>
      <c r="CT1489">
        <v>4.1609483999999995E-3</v>
      </c>
      <c r="CU1489">
        <v>8.4880516999999995E-5</v>
      </c>
      <c r="CV1489" s="134"/>
      <c r="CW1489" s="384"/>
      <c r="CZ1489" s="11"/>
      <c r="DA1489" s="236"/>
      <c r="DB1489" s="47"/>
      <c r="DC1489"/>
      <c r="DD1489"/>
      <c r="DE1489"/>
      <c r="DF1489"/>
      <c r="DG1489"/>
      <c r="DH1489"/>
      <c r="DI1489"/>
      <c r="DJ1489"/>
      <c r="DK1489"/>
      <c r="DL1489"/>
    </row>
    <row r="1490" spans="1:116" ht="14.4" x14ac:dyDescent="0.3">
      <c r="A1490" t="s">
        <v>7369</v>
      </c>
      <c r="B1490" s="113" t="s">
        <v>2663</v>
      </c>
      <c r="C1490" s="182" t="s">
        <v>2823</v>
      </c>
      <c r="D1490" s="40" t="s">
        <v>2662</v>
      </c>
      <c r="E1490" s="181" t="s">
        <v>1318</v>
      </c>
      <c r="F1490" s="184" t="s">
        <v>4727</v>
      </c>
      <c r="G1490" s="184">
        <v>1.8887167869999999E-2</v>
      </c>
      <c r="H1490" s="184">
        <v>1.2424692800000001E-3</v>
      </c>
      <c r="I1490" s="184">
        <v>3.4856153899999998E-3</v>
      </c>
      <c r="J1490" s="328">
        <v>1.3897719999999999E-4</v>
      </c>
      <c r="K1490" s="184">
        <v>1.4020105999999999E-2</v>
      </c>
      <c r="L1490" s="184">
        <v>2.8985644999999999E-3</v>
      </c>
      <c r="M1490" s="184">
        <v>5.8705089000000001E-4</v>
      </c>
      <c r="N1490" s="184">
        <v>6.8047059E-4</v>
      </c>
      <c r="O1490" s="184">
        <v>5.6199869000000003E-4</v>
      </c>
      <c r="P1490" s="331">
        <v>0</v>
      </c>
      <c r="Q1490" s="184">
        <v>0</v>
      </c>
      <c r="R1490" s="331">
        <v>0</v>
      </c>
      <c r="S1490" s="331">
        <v>1.3897719999999999E-4</v>
      </c>
      <c r="T1490" s="184">
        <v>0</v>
      </c>
      <c r="U1490" s="184">
        <v>0</v>
      </c>
      <c r="V1490" s="184">
        <v>0</v>
      </c>
      <c r="W1490" s="184">
        <v>0</v>
      </c>
      <c r="X1490" s="331">
        <v>0</v>
      </c>
      <c r="Y1490"/>
      <c r="Z1490" s="288">
        <v>9.3467373333333326E-2</v>
      </c>
      <c r="AA1490"/>
      <c r="AB1490" s="164">
        <v>2.0359590000000001</v>
      </c>
      <c r="AC1490" s="164">
        <v>1.2905797999999999</v>
      </c>
      <c r="AD1490" s="164">
        <v>0</v>
      </c>
      <c r="AE1490" s="164">
        <v>0</v>
      </c>
      <c r="AF1490" s="164">
        <v>2.4225099999999999E-2</v>
      </c>
      <c r="AG1490" s="164">
        <v>2.6128767999999999E-3</v>
      </c>
      <c r="AH1490" s="164">
        <v>0.71854116000000001</v>
      </c>
      <c r="AI1490"/>
      <c r="AJ1490" s="185">
        <v>2.6528351000000001E-3</v>
      </c>
      <c r="AK1490" s="185">
        <v>2.4721768999999998E-3</v>
      </c>
      <c r="AL1490" s="185">
        <v>8.8472708000000006E-5</v>
      </c>
      <c r="AM1490" s="185">
        <v>9.2185437000000001E-5</v>
      </c>
      <c r="AN1490" s="176">
        <v>1.4821205E-7</v>
      </c>
      <c r="AO1490" s="176">
        <v>3.2719197000000002E-10</v>
      </c>
      <c r="AP1490" s="176">
        <v>1.2911126E-2</v>
      </c>
      <c r="AQ1490" s="192">
        <v>8.6737723999999997E-8</v>
      </c>
      <c r="AR1490" s="192">
        <v>2.6170865E-10</v>
      </c>
      <c r="AS1490" s="192">
        <v>7.1502541999999998E-15</v>
      </c>
      <c r="AT1490" s="193">
        <v>0</v>
      </c>
      <c r="AU1490" s="193">
        <v>0</v>
      </c>
      <c r="AV1490" s="192">
        <v>1.8234832999999999E-11</v>
      </c>
      <c r="AW1490" s="192">
        <v>6.1456087000000002E-8</v>
      </c>
      <c r="AX1490" s="192">
        <v>4.1584314000000001E-12</v>
      </c>
      <c r="AY1490" s="192">
        <v>6.1317733999999999E-11</v>
      </c>
      <c r="AZ1490" s="193">
        <v>0</v>
      </c>
      <c r="BA1490" s="193">
        <v>0</v>
      </c>
      <c r="BB1490" s="193">
        <v>0</v>
      </c>
      <c r="BC1490" s="193">
        <v>0</v>
      </c>
      <c r="BD1490" s="193">
        <v>0</v>
      </c>
      <c r="BE1490" s="193">
        <v>0</v>
      </c>
      <c r="BF1490" s="193">
        <v>0</v>
      </c>
      <c r="BG1490" s="193">
        <v>0</v>
      </c>
      <c r="BH1490" s="192">
        <v>5.3274595000000003E-6</v>
      </c>
      <c r="BI1490" s="193">
        <v>1.2905798E-2</v>
      </c>
      <c r="BJ1490" s="193">
        <v>0</v>
      </c>
      <c r="BK1490" s="193">
        <v>0</v>
      </c>
      <c r="BL1490" s="193">
        <v>0</v>
      </c>
      <c r="BM1490"/>
      <c r="BN1490" s="186">
        <v>5.5972867000000002E-6</v>
      </c>
      <c r="BO1490" s="186">
        <v>4.2274298999999998E-7</v>
      </c>
      <c r="BP1490" s="186">
        <v>2.6061184000000002E-6</v>
      </c>
      <c r="BQ1490" s="164">
        <v>3.2396331999999999E-10</v>
      </c>
      <c r="BR1490" s="186">
        <v>8.5126180999999996E-7</v>
      </c>
      <c r="BS1490" s="186">
        <v>0</v>
      </c>
      <c r="BT1490" s="164">
        <v>0</v>
      </c>
      <c r="BU1490" s="186">
        <v>0</v>
      </c>
      <c r="BV1490" s="164">
        <v>0</v>
      </c>
      <c r="BW1490" s="164">
        <v>9.8825555999999993E-10</v>
      </c>
      <c r="BX1490" s="164">
        <v>0</v>
      </c>
      <c r="BY1490" s="164">
        <v>0</v>
      </c>
      <c r="BZ1490" s="164">
        <v>0</v>
      </c>
      <c r="CA1490" s="186">
        <v>1.5751723000000001E-7</v>
      </c>
      <c r="CB1490" s="186">
        <v>1.5583338999999999E-6</v>
      </c>
      <c r="CC1490" s="186">
        <v>1.7624034E-13</v>
      </c>
      <c r="CD1490" s="164">
        <v>0</v>
      </c>
      <c r="CE1490"/>
      <c r="CF1490" s="330">
        <v>0</v>
      </c>
      <c r="CG1490" s="330">
        <v>9.3467375000000005E-2</v>
      </c>
      <c r="CH1490" s="330">
        <v>0</v>
      </c>
      <c r="CI1490" s="330">
        <v>2.8923460000000002E-4</v>
      </c>
      <c r="CJ1490" s="329">
        <v>3.9893874999999999E-5</v>
      </c>
      <c r="CK1490" s="330">
        <v>0</v>
      </c>
      <c r="CL1490" s="330">
        <v>0</v>
      </c>
      <c r="CM1490" s="329">
        <v>3.1690374E-5</v>
      </c>
      <c r="CN1490" s="330">
        <v>0</v>
      </c>
      <c r="CO1490" s="330">
        <v>0.17532405000000001</v>
      </c>
      <c r="CP1490"/>
      <c r="CQ1490">
        <v>1.4020105999999999E-2</v>
      </c>
      <c r="CR1490">
        <v>4.7280846699999995E-3</v>
      </c>
      <c r="CS1490">
        <v>3.4856153899999998E-3</v>
      </c>
      <c r="CT1490">
        <v>3.4856153899999998E-3</v>
      </c>
      <c r="CU1490">
        <v>1.3897719999999999E-4</v>
      </c>
      <c r="CV1490" s="134"/>
      <c r="CW1490" s="384"/>
      <c r="CZ1490" s="11"/>
      <c r="DA1490" s="236"/>
      <c r="DB1490" s="47"/>
      <c r="DC1490"/>
      <c r="DD1490"/>
      <c r="DE1490"/>
      <c r="DF1490"/>
      <c r="DG1490"/>
      <c r="DH1490"/>
      <c r="DI1490"/>
      <c r="DJ1490"/>
      <c r="DK1490"/>
      <c r="DL1490"/>
    </row>
    <row r="1491" spans="1:116" ht="14.4" x14ac:dyDescent="0.3">
      <c r="A1491" t="s">
        <v>7370</v>
      </c>
      <c r="B1491" s="113" t="s">
        <v>2663</v>
      </c>
      <c r="C1491" s="182" t="s">
        <v>2824</v>
      </c>
      <c r="D1491" s="40" t="s">
        <v>2662</v>
      </c>
      <c r="E1491" s="181" t="s">
        <v>1318</v>
      </c>
      <c r="F1491" s="184" t="s">
        <v>4728</v>
      </c>
      <c r="G1491" s="184">
        <v>2.408299626E-2</v>
      </c>
      <c r="H1491" s="184">
        <v>1.5972411699999999E-3</v>
      </c>
      <c r="I1491" s="184">
        <v>4.4490066000000003E-3</v>
      </c>
      <c r="J1491" s="328">
        <v>1.0130749E-4</v>
      </c>
      <c r="K1491" s="184">
        <v>1.7935441E-2</v>
      </c>
      <c r="L1491" s="184">
        <v>3.6908408000000002E-3</v>
      </c>
      <c r="M1491" s="184">
        <v>7.5816580000000005E-4</v>
      </c>
      <c r="N1491" s="184">
        <v>8.8008306000000001E-4</v>
      </c>
      <c r="O1491" s="184">
        <v>7.1715810999999996E-4</v>
      </c>
      <c r="P1491" s="184">
        <v>0</v>
      </c>
      <c r="Q1491" s="184">
        <v>0</v>
      </c>
      <c r="R1491" s="331">
        <v>0</v>
      </c>
      <c r="S1491" s="331">
        <v>1.0130749E-4</v>
      </c>
      <c r="T1491" s="184">
        <v>0</v>
      </c>
      <c r="U1491" s="184">
        <v>0</v>
      </c>
      <c r="V1491" s="184">
        <v>0</v>
      </c>
      <c r="W1491" s="184">
        <v>0</v>
      </c>
      <c r="X1491" s="184">
        <v>0</v>
      </c>
      <c r="Y1491"/>
      <c r="Z1491" s="288">
        <v>0.11956960666666668</v>
      </c>
      <c r="AA1491"/>
      <c r="AB1491" s="164">
        <v>2.2010317000000001</v>
      </c>
      <c r="AC1491" s="164">
        <v>1.6592085000000001</v>
      </c>
      <c r="AD1491" s="164">
        <v>0</v>
      </c>
      <c r="AE1491" s="164">
        <v>0</v>
      </c>
      <c r="AF1491" s="164">
        <v>1.7671407E-2</v>
      </c>
      <c r="AG1491" s="164">
        <v>5.2415188999999996E-3</v>
      </c>
      <c r="AH1491" s="164">
        <v>0.51891036999999995</v>
      </c>
      <c r="AI1491"/>
      <c r="AJ1491" s="185">
        <v>3.3881389E-3</v>
      </c>
      <c r="AK1491" s="185">
        <v>3.1568994E-3</v>
      </c>
      <c r="AL1491" s="185">
        <v>1.1309758E-4</v>
      </c>
      <c r="AM1491" s="187">
        <v>1.1814192E-4</v>
      </c>
      <c r="AN1491" s="176">
        <v>1.8926256000000001E-7</v>
      </c>
      <c r="AO1491" s="176">
        <v>4.1826028000000002E-10</v>
      </c>
      <c r="AP1491" s="176">
        <v>1.6546488000000002E-2</v>
      </c>
      <c r="AQ1491" s="192">
        <v>1.1096059000000001E-7</v>
      </c>
      <c r="AR1491" s="192">
        <v>3.347949E-10</v>
      </c>
      <c r="AS1491" s="192">
        <v>9.1470748000000005E-15</v>
      </c>
      <c r="AT1491" s="193">
        <v>0</v>
      </c>
      <c r="AU1491" s="193">
        <v>0</v>
      </c>
      <c r="AV1491" s="192">
        <v>2.3583925000000002E-11</v>
      </c>
      <c r="AW1491" s="192">
        <v>7.8278376999999999E-8</v>
      </c>
      <c r="AX1491" s="192">
        <v>5.3782852999999998E-12</v>
      </c>
      <c r="AY1491" s="192">
        <v>7.8077956E-11</v>
      </c>
      <c r="AZ1491" s="193">
        <v>0</v>
      </c>
      <c r="BA1491" s="193">
        <v>0</v>
      </c>
      <c r="BB1491" s="193">
        <v>0</v>
      </c>
      <c r="BC1491" s="193">
        <v>0</v>
      </c>
      <c r="BD1491" s="193">
        <v>0</v>
      </c>
      <c r="BE1491" s="193">
        <v>0</v>
      </c>
      <c r="BF1491" s="193">
        <v>0</v>
      </c>
      <c r="BG1491" s="193">
        <v>0</v>
      </c>
      <c r="BH1491" s="192">
        <v>3.8834538000000003E-6</v>
      </c>
      <c r="BI1491" s="193">
        <v>1.6542604999999998E-2</v>
      </c>
      <c r="BJ1491" s="193">
        <v>0</v>
      </c>
      <c r="BK1491" s="193">
        <v>0</v>
      </c>
      <c r="BL1491" s="193">
        <v>0</v>
      </c>
      <c r="BM1491"/>
      <c r="BN1491" s="186">
        <v>7.1645830000000001E-6</v>
      </c>
      <c r="BO1491" s="186">
        <v>5.3829301999999998E-7</v>
      </c>
      <c r="BP1491" s="186">
        <v>3.3339179000000001E-6</v>
      </c>
      <c r="BQ1491" s="164">
        <v>4.1899624999999999E-10</v>
      </c>
      <c r="BR1491" s="186">
        <v>1.0853244999999999E-6</v>
      </c>
      <c r="BS1491" s="186">
        <v>0</v>
      </c>
      <c r="BT1491" s="164">
        <v>0</v>
      </c>
      <c r="BU1491" s="186">
        <v>0</v>
      </c>
      <c r="BV1491" s="164">
        <v>0</v>
      </c>
      <c r="BW1491" s="164">
        <v>1.2781550999999999E-9</v>
      </c>
      <c r="BX1491" s="164">
        <v>0</v>
      </c>
      <c r="BY1491" s="164">
        <v>0</v>
      </c>
      <c r="BZ1491" s="164">
        <v>0</v>
      </c>
      <c r="CA1491" s="186">
        <v>2.0317496E-7</v>
      </c>
      <c r="CB1491" s="186">
        <v>2.0021754000000002E-6</v>
      </c>
      <c r="CC1491" s="186">
        <v>1.2847047000000001E-13</v>
      </c>
      <c r="CD1491" s="164">
        <v>0</v>
      </c>
      <c r="CE1491"/>
      <c r="CF1491" s="330">
        <v>0</v>
      </c>
      <c r="CG1491" s="330">
        <v>0.11956961000000001</v>
      </c>
      <c r="CH1491" s="330">
        <v>0</v>
      </c>
      <c r="CI1491" s="330">
        <v>3.6829225000000002E-4</v>
      </c>
      <c r="CJ1491" s="329">
        <v>5.1522230999999998E-5</v>
      </c>
      <c r="CK1491" s="330">
        <v>0</v>
      </c>
      <c r="CL1491" s="330">
        <v>0</v>
      </c>
      <c r="CM1491" s="329">
        <v>4.0390986000000002E-5</v>
      </c>
      <c r="CN1491" s="330">
        <v>0</v>
      </c>
      <c r="CO1491" s="330">
        <v>0.22538528999999999</v>
      </c>
      <c r="CP1491"/>
      <c r="CQ1491">
        <v>1.7935441E-2</v>
      </c>
      <c r="CR1491">
        <v>6.0462477700000006E-3</v>
      </c>
      <c r="CS1491">
        <v>4.4490066000000003E-3</v>
      </c>
      <c r="CT1491">
        <v>4.4490066000000003E-3</v>
      </c>
      <c r="CU1491">
        <v>1.0130749E-4</v>
      </c>
      <c r="CV1491" s="134"/>
      <c r="CW1491" s="384"/>
      <c r="CZ1491" s="11"/>
      <c r="DA1491" s="236"/>
      <c r="DB1491" s="47"/>
      <c r="DC1491"/>
      <c r="DD1491"/>
      <c r="DE1491"/>
      <c r="DF1491"/>
      <c r="DG1491"/>
      <c r="DH1491"/>
      <c r="DI1491"/>
      <c r="DJ1491"/>
      <c r="DK1491"/>
      <c r="DL1491"/>
    </row>
    <row r="1492" spans="1:116" ht="14.4" x14ac:dyDescent="0.3">
      <c r="A1492" t="s">
        <v>7371</v>
      </c>
      <c r="B1492" s="113" t="s">
        <v>2663</v>
      </c>
      <c r="C1492" s="182" t="s">
        <v>2825</v>
      </c>
      <c r="D1492" s="40" t="s">
        <v>2662</v>
      </c>
      <c r="E1492" s="181" t="s">
        <v>1318</v>
      </c>
      <c r="F1492" s="184" t="s">
        <v>4729</v>
      </c>
      <c r="G1492" s="184">
        <v>4.3434114010000004E-2</v>
      </c>
      <c r="H1492" s="184">
        <v>3.8209233E-3</v>
      </c>
      <c r="I1492" s="184">
        <v>6.9090204999999998E-3</v>
      </c>
      <c r="J1492" s="328">
        <v>1.018721E-5</v>
      </c>
      <c r="K1492" s="184">
        <v>3.2693983000000003E-2</v>
      </c>
      <c r="L1492" s="184">
        <v>4.9111188999999998E-3</v>
      </c>
      <c r="M1492" s="184">
        <v>1.9979016E-3</v>
      </c>
      <c r="N1492" s="184">
        <v>2.4135777999999999E-3</v>
      </c>
      <c r="O1492" s="184">
        <v>1.4073454999999999E-3</v>
      </c>
      <c r="P1492" s="331">
        <v>0</v>
      </c>
      <c r="Q1492" s="184">
        <v>0</v>
      </c>
      <c r="R1492" s="331">
        <v>0</v>
      </c>
      <c r="S1492" s="331">
        <v>1.018721E-5</v>
      </c>
      <c r="T1492" s="331">
        <v>0</v>
      </c>
      <c r="U1492" s="331">
        <v>0</v>
      </c>
      <c r="V1492" s="184">
        <v>0</v>
      </c>
      <c r="W1492" s="184">
        <v>0</v>
      </c>
      <c r="X1492" s="184">
        <v>0</v>
      </c>
      <c r="Y1492"/>
      <c r="Z1492" s="288">
        <v>0.21795988666666669</v>
      </c>
      <c r="AA1492"/>
      <c r="AB1492" s="164">
        <v>2.9353063000000001</v>
      </c>
      <c r="AC1492" s="164">
        <v>2.8752677000000002</v>
      </c>
      <c r="AD1492" s="164">
        <v>0</v>
      </c>
      <c r="AE1492" s="164">
        <v>0</v>
      </c>
      <c r="AF1492" s="164">
        <v>7.1345028000000003E-3</v>
      </c>
      <c r="AG1492" s="164">
        <v>0</v>
      </c>
      <c r="AH1492" s="164">
        <v>5.2904153000000002E-2</v>
      </c>
      <c r="AI1492"/>
      <c r="AJ1492" s="185">
        <v>5.6115994000000002E-3</v>
      </c>
      <c r="AK1492" s="185">
        <v>5.2308043E-3</v>
      </c>
      <c r="AL1492" s="185">
        <v>1.9710708999999999E-4</v>
      </c>
      <c r="AM1492" s="187">
        <v>1.8368801000000001E-4</v>
      </c>
      <c r="AN1492" s="176">
        <v>3.1359737999999997E-7</v>
      </c>
      <c r="AO1492" s="176">
        <v>7.2894635000000003E-10</v>
      </c>
      <c r="AP1492" s="176">
        <v>2.5726611E-2</v>
      </c>
      <c r="AQ1492" s="192">
        <v>2.0226677999999999E-7</v>
      </c>
      <c r="AR1492" s="192">
        <v>6.1028767999999997E-10</v>
      </c>
      <c r="AS1492" s="192">
        <v>1.6673930999999999E-14</v>
      </c>
      <c r="AT1492" s="193">
        <v>0</v>
      </c>
      <c r="AU1492" s="193">
        <v>0</v>
      </c>
      <c r="AV1492" s="192">
        <v>6.4677573999999999E-11</v>
      </c>
      <c r="AW1492" s="192">
        <v>1.1126593E-7</v>
      </c>
      <c r="AX1492" s="192">
        <v>1.4749642000000001E-11</v>
      </c>
      <c r="AY1492" s="192">
        <v>1.0389235E-10</v>
      </c>
      <c r="AZ1492" s="193">
        <v>0</v>
      </c>
      <c r="BA1492" s="193">
        <v>0</v>
      </c>
      <c r="BB1492" s="193">
        <v>0</v>
      </c>
      <c r="BC1492" s="193">
        <v>0</v>
      </c>
      <c r="BD1492" s="193">
        <v>0</v>
      </c>
      <c r="BE1492" s="193">
        <v>0</v>
      </c>
      <c r="BF1492" s="193">
        <v>0</v>
      </c>
      <c r="BG1492" s="193">
        <v>0</v>
      </c>
      <c r="BH1492" s="192">
        <v>3.9050969999999999E-7</v>
      </c>
      <c r="BI1492" s="193">
        <v>2.5726221000000001E-2</v>
      </c>
      <c r="BJ1492" s="193">
        <v>0</v>
      </c>
      <c r="BK1492" s="193">
        <v>0</v>
      </c>
      <c r="BL1492" s="193">
        <v>0</v>
      </c>
      <c r="BM1492"/>
      <c r="BN1492" s="186">
        <v>1.2550154E-5</v>
      </c>
      <c r="BO1492" s="186">
        <v>7.1626527000000004E-7</v>
      </c>
      <c r="BP1492" s="186">
        <v>6.0773000000000002E-6</v>
      </c>
      <c r="BQ1492" s="164">
        <v>1.1490734000000001E-9</v>
      </c>
      <c r="BR1492" s="186">
        <v>1.8496994E-6</v>
      </c>
      <c r="BS1492" s="186">
        <v>0</v>
      </c>
      <c r="BT1492" s="164">
        <v>0</v>
      </c>
      <c r="BU1492" s="186">
        <v>0</v>
      </c>
      <c r="BV1492" s="164">
        <v>0</v>
      </c>
      <c r="BW1492" s="164">
        <v>3.5052678E-9</v>
      </c>
      <c r="BX1492" s="164">
        <v>0</v>
      </c>
      <c r="BY1492" s="164">
        <v>0</v>
      </c>
      <c r="BZ1492" s="164">
        <v>0</v>
      </c>
      <c r="CA1492" s="186">
        <v>5.0786354000000003E-7</v>
      </c>
      <c r="CB1492" s="186">
        <v>3.3943712000000002E-6</v>
      </c>
      <c r="CC1492" s="186">
        <v>1.2918645999999999E-14</v>
      </c>
      <c r="CD1492" s="164">
        <v>0</v>
      </c>
      <c r="CE1492"/>
      <c r="CF1492" s="330">
        <v>0</v>
      </c>
      <c r="CG1492" s="330">
        <v>0.21795988999999999</v>
      </c>
      <c r="CH1492" s="330">
        <v>0</v>
      </c>
      <c r="CI1492" s="330">
        <v>4.9005827000000004E-4</v>
      </c>
      <c r="CJ1492" s="329">
        <v>1.3577023000000001E-4</v>
      </c>
      <c r="CK1492" s="330">
        <v>0</v>
      </c>
      <c r="CL1492" s="330">
        <v>0</v>
      </c>
      <c r="CM1492" s="329">
        <v>6.5043899000000006E-5</v>
      </c>
      <c r="CN1492" s="330">
        <v>0</v>
      </c>
      <c r="CO1492" s="330">
        <v>0.38958616000000001</v>
      </c>
      <c r="CP1492"/>
      <c r="CQ1492">
        <v>3.2693983000000003E-2</v>
      </c>
      <c r="CR1492">
        <v>1.0729943800000001E-2</v>
      </c>
      <c r="CS1492">
        <v>6.9090204999999998E-3</v>
      </c>
      <c r="CT1492">
        <v>6.9090204999999998E-3</v>
      </c>
      <c r="CU1492">
        <v>1.018721E-5</v>
      </c>
      <c r="CV1492" s="134"/>
      <c r="CW1492" s="384"/>
      <c r="CZ1492" s="11"/>
      <c r="DA1492" s="236"/>
      <c r="DB1492" s="47"/>
      <c r="DC1492"/>
      <c r="DD1492"/>
      <c r="DE1492"/>
      <c r="DF1492"/>
      <c r="DG1492"/>
      <c r="DH1492"/>
      <c r="DI1492"/>
      <c r="DJ1492"/>
      <c r="DK1492"/>
      <c r="DL1492"/>
    </row>
    <row r="1493" spans="1:116" ht="14.4" x14ac:dyDescent="0.3">
      <c r="A1493" t="s">
        <v>7372</v>
      </c>
      <c r="B1493" s="113" t="s">
        <v>2663</v>
      </c>
      <c r="C1493" s="182" t="s">
        <v>2826</v>
      </c>
      <c r="D1493" s="40" t="s">
        <v>2662</v>
      </c>
      <c r="E1493" s="181" t="s">
        <v>1318</v>
      </c>
      <c r="F1493" s="184" t="s">
        <v>4730</v>
      </c>
      <c r="G1493" s="184">
        <v>3.9726779005999996E-2</v>
      </c>
      <c r="H1493" s="184">
        <v>3.3742282999999996E-3</v>
      </c>
      <c r="I1493" s="184">
        <v>4.2585846000000004E-3</v>
      </c>
      <c r="J1493" s="328">
        <v>1.853433106E-3</v>
      </c>
      <c r="K1493" s="184">
        <v>3.0240533E-2</v>
      </c>
      <c r="L1493" s="184">
        <v>2.4594653000000002E-3</v>
      </c>
      <c r="M1493" s="184">
        <v>1.7991193E-3</v>
      </c>
      <c r="N1493" s="184">
        <v>2.1474864999999998E-3</v>
      </c>
      <c r="O1493" s="184">
        <v>1.2267418E-3</v>
      </c>
      <c r="P1493" s="331">
        <v>0</v>
      </c>
      <c r="Q1493" s="184">
        <v>0</v>
      </c>
      <c r="R1493" s="331">
        <v>0</v>
      </c>
      <c r="S1493" s="331">
        <v>2.2634606000000002E-5</v>
      </c>
      <c r="T1493" s="184">
        <v>0</v>
      </c>
      <c r="U1493" s="184">
        <v>1.8307985E-3</v>
      </c>
      <c r="V1493" s="184">
        <v>0</v>
      </c>
      <c r="W1493" s="184">
        <v>0</v>
      </c>
      <c r="X1493" s="331">
        <v>0</v>
      </c>
      <c r="Y1493"/>
      <c r="Z1493" s="288">
        <v>0.20160355333333335</v>
      </c>
      <c r="AA1493"/>
      <c r="AB1493" s="164">
        <v>2.6946886999999999</v>
      </c>
      <c r="AC1493" s="164">
        <v>2.3586749</v>
      </c>
      <c r="AD1493" s="164">
        <v>0.22647186</v>
      </c>
      <c r="AE1493" s="164">
        <v>0</v>
      </c>
      <c r="AF1493" s="164">
        <v>2.5706527E-2</v>
      </c>
      <c r="AG1493" s="164">
        <v>6.8285313E-2</v>
      </c>
      <c r="AH1493" s="164">
        <v>1.5550120000000001E-2</v>
      </c>
      <c r="AI1493"/>
      <c r="AJ1493" s="185">
        <v>4.4307454E-3</v>
      </c>
      <c r="AK1493" s="185">
        <v>4.1875855000000003E-3</v>
      </c>
      <c r="AL1493" s="185">
        <v>1.7025944E-4</v>
      </c>
      <c r="AM1493" s="185">
        <v>7.2900450000000001E-5</v>
      </c>
      <c r="AN1493" s="176">
        <v>2.5105429000000001E-7</v>
      </c>
      <c r="AO1493" s="176">
        <v>6.2965769000000002E-10</v>
      </c>
      <c r="AP1493" s="176">
        <v>1.0210146999999999E-2</v>
      </c>
      <c r="AQ1493" s="192">
        <v>1.8708809E-7</v>
      </c>
      <c r="AR1493" s="192">
        <v>5.6448994000000002E-10</v>
      </c>
      <c r="AS1493" s="192">
        <v>1.5422672000000001E-14</v>
      </c>
      <c r="AT1493" s="193">
        <v>0</v>
      </c>
      <c r="AU1493" s="193">
        <v>0</v>
      </c>
      <c r="AV1493" s="192">
        <v>5.7547024999999999E-11</v>
      </c>
      <c r="AW1493" s="192">
        <v>6.3908645000000003E-8</v>
      </c>
      <c r="AX1493" s="192">
        <v>1.3123529000000001E-11</v>
      </c>
      <c r="AY1493" s="192">
        <v>5.2028802E-11</v>
      </c>
      <c r="AZ1493" s="193">
        <v>0</v>
      </c>
      <c r="BA1493" s="193">
        <v>0</v>
      </c>
      <c r="BB1493" s="193">
        <v>0</v>
      </c>
      <c r="BC1493" s="193">
        <v>0</v>
      </c>
      <c r="BD1493" s="193">
        <v>0</v>
      </c>
      <c r="BE1493" s="193">
        <v>0</v>
      </c>
      <c r="BF1493" s="193">
        <v>0</v>
      </c>
      <c r="BG1493" s="193">
        <v>0</v>
      </c>
      <c r="BH1493" s="192">
        <v>3.5083217999999998E-6</v>
      </c>
      <c r="BI1493" s="193">
        <v>1.0206639E-2</v>
      </c>
      <c r="BJ1493" s="193">
        <v>0</v>
      </c>
      <c r="BK1493" s="193">
        <v>0</v>
      </c>
      <c r="BL1493" s="193">
        <v>0</v>
      </c>
      <c r="BM1493"/>
      <c r="BN1493" s="186">
        <v>1.0933277E-5</v>
      </c>
      <c r="BO1493" s="186">
        <v>3.5870228000000001E-7</v>
      </c>
      <c r="BP1493" s="186">
        <v>5.6212418999999996E-6</v>
      </c>
      <c r="BQ1493" s="164">
        <v>1.0223908000000001E-9</v>
      </c>
      <c r="BR1493" s="186">
        <v>1.3935077000000001E-6</v>
      </c>
      <c r="BS1493" s="186">
        <v>0</v>
      </c>
      <c r="BT1493" s="164">
        <v>0</v>
      </c>
      <c r="BU1493" s="186">
        <v>0</v>
      </c>
      <c r="BV1493" s="164">
        <v>0</v>
      </c>
      <c r="BW1493" s="164">
        <v>3.1188202999999999E-9</v>
      </c>
      <c r="BX1493" s="164">
        <v>0</v>
      </c>
      <c r="BY1493" s="164">
        <v>0</v>
      </c>
      <c r="BZ1493" s="164">
        <v>0</v>
      </c>
      <c r="CA1493" s="186">
        <v>4.3378820999999999E-7</v>
      </c>
      <c r="CB1493" s="186">
        <v>3.1218958000000001E-6</v>
      </c>
      <c r="CC1493" s="186">
        <v>2.8703489000000003E-14</v>
      </c>
      <c r="CD1493" s="164">
        <v>0</v>
      </c>
      <c r="CE1493"/>
      <c r="CF1493" s="330">
        <v>0</v>
      </c>
      <c r="CG1493" s="330">
        <v>0.20160354999999999</v>
      </c>
      <c r="CH1493" s="330">
        <v>0</v>
      </c>
      <c r="CI1493" s="330">
        <v>2.4541888000000002E-4</v>
      </c>
      <c r="CJ1493" s="329">
        <v>1.222617E-4</v>
      </c>
      <c r="CK1493" s="330">
        <v>0</v>
      </c>
      <c r="CL1493" s="330">
        <v>0</v>
      </c>
      <c r="CM1493" s="329">
        <v>4.5589883000000002E-5</v>
      </c>
      <c r="CN1493" s="330">
        <v>0</v>
      </c>
      <c r="CO1493" s="330">
        <v>0.15734275</v>
      </c>
      <c r="CP1493"/>
      <c r="CQ1493">
        <v>3.0240533E-2</v>
      </c>
      <c r="CR1493">
        <v>7.6328129000000008E-3</v>
      </c>
      <c r="CS1493">
        <v>4.2585846000000004E-3</v>
      </c>
      <c r="CT1493">
        <v>4.2585846000000004E-3</v>
      </c>
      <c r="CU1493">
        <v>1.853433106E-3</v>
      </c>
      <c r="CV1493" s="134"/>
      <c r="CW1493" s="384"/>
      <c r="CZ1493" s="11"/>
      <c r="DA1493" s="236"/>
      <c r="DB1493" s="47"/>
      <c r="DC1493"/>
      <c r="DD1493"/>
      <c r="DE1493"/>
      <c r="DF1493"/>
      <c r="DG1493"/>
      <c r="DH1493"/>
      <c r="DI1493"/>
      <c r="DJ1493"/>
      <c r="DK1493"/>
      <c r="DL1493"/>
    </row>
    <row r="1494" spans="1:116" ht="14.4" x14ac:dyDescent="0.3">
      <c r="A1494" t="s">
        <v>7373</v>
      </c>
      <c r="B1494" s="113" t="s">
        <v>2663</v>
      </c>
      <c r="C1494" s="182" t="s">
        <v>2827</v>
      </c>
      <c r="D1494" s="40" t="s">
        <v>2662</v>
      </c>
      <c r="E1494" s="181" t="s">
        <v>1318</v>
      </c>
      <c r="F1494" s="184" t="s">
        <v>4731</v>
      </c>
      <c r="G1494" s="184">
        <v>6.5220921800000003E-3</v>
      </c>
      <c r="H1494" s="184">
        <v>4.8184853000000005E-4</v>
      </c>
      <c r="I1494" s="184">
        <v>5.8949321999999995E-4</v>
      </c>
      <c r="J1494" s="328">
        <v>2.0715343E-4</v>
      </c>
      <c r="K1494" s="184">
        <v>5.243597E-3</v>
      </c>
      <c r="L1494" s="184">
        <v>3.4133349999999999E-4</v>
      </c>
      <c r="M1494" s="184">
        <v>2.4815972000000002E-4</v>
      </c>
      <c r="N1494" s="184">
        <v>2.8946309000000002E-4</v>
      </c>
      <c r="O1494" s="184">
        <v>1.9238544E-4</v>
      </c>
      <c r="P1494" s="331">
        <v>0</v>
      </c>
      <c r="Q1494" s="184">
        <v>0</v>
      </c>
      <c r="R1494" s="331">
        <v>0</v>
      </c>
      <c r="S1494" s="331">
        <v>2.0715343E-4</v>
      </c>
      <c r="T1494" s="331">
        <v>0</v>
      </c>
      <c r="U1494" s="331">
        <v>0</v>
      </c>
      <c r="V1494" s="184">
        <v>0</v>
      </c>
      <c r="W1494" s="184">
        <v>0</v>
      </c>
      <c r="X1494" s="184">
        <v>0</v>
      </c>
      <c r="Y1494"/>
      <c r="Z1494" s="288">
        <v>3.4957313333333337E-2</v>
      </c>
      <c r="AA1494"/>
      <c r="AB1494" s="164">
        <v>1.4496785999999999</v>
      </c>
      <c r="AC1494" s="164">
        <v>0.37266167</v>
      </c>
      <c r="AD1494" s="164">
        <v>0</v>
      </c>
      <c r="AE1494" s="164">
        <v>0</v>
      </c>
      <c r="AF1494" s="164">
        <v>0</v>
      </c>
      <c r="AG1494" s="164">
        <v>0</v>
      </c>
      <c r="AH1494" s="164">
        <v>1.0770169000000001</v>
      </c>
      <c r="AI1494"/>
      <c r="AJ1494" s="185">
        <v>7.3052941000000004E-4</v>
      </c>
      <c r="AK1494" s="185">
        <v>6.949689E-4</v>
      </c>
      <c r="AL1494" s="185">
        <v>2.8898414999999999E-5</v>
      </c>
      <c r="AM1494" s="187">
        <v>6.6620996000000004E-6</v>
      </c>
      <c r="AN1494" s="176">
        <v>4.1664801999999999E-8</v>
      </c>
      <c r="AO1494" s="176">
        <v>1.0687284E-10</v>
      </c>
      <c r="AP1494" s="176">
        <v>9.3306716999999996E-4</v>
      </c>
      <c r="AQ1494" s="192">
        <v>3.2440386999999999E-8</v>
      </c>
      <c r="AR1494" s="192">
        <v>9.7880477E-11</v>
      </c>
      <c r="AS1494" s="192">
        <v>2.6742345E-15</v>
      </c>
      <c r="AT1494" s="193">
        <v>0</v>
      </c>
      <c r="AU1494" s="193">
        <v>0</v>
      </c>
      <c r="AV1494" s="192">
        <v>7.7568540000000007E-12</v>
      </c>
      <c r="AW1494" s="192">
        <v>9.2166586999999995E-9</v>
      </c>
      <c r="AX1494" s="192">
        <v>1.7689411E-12</v>
      </c>
      <c r="AY1494" s="192">
        <v>7.2207455000000001E-12</v>
      </c>
      <c r="AZ1494" s="193">
        <v>0</v>
      </c>
      <c r="BA1494" s="193">
        <v>0</v>
      </c>
      <c r="BB1494" s="193">
        <v>0</v>
      </c>
      <c r="BC1494" s="193">
        <v>0</v>
      </c>
      <c r="BD1494" s="193">
        <v>0</v>
      </c>
      <c r="BE1494" s="193">
        <v>0</v>
      </c>
      <c r="BF1494" s="193">
        <v>0</v>
      </c>
      <c r="BG1494" s="193">
        <v>0</v>
      </c>
      <c r="BH1494" s="192">
        <v>7.9408813999999999E-6</v>
      </c>
      <c r="BI1494" s="193">
        <v>9.2512629E-4</v>
      </c>
      <c r="BJ1494" s="193">
        <v>0</v>
      </c>
      <c r="BK1494" s="193">
        <v>0</v>
      </c>
      <c r="BL1494" s="193">
        <v>0</v>
      </c>
      <c r="BM1494"/>
      <c r="BN1494" s="186">
        <v>1.7444918000000001E-6</v>
      </c>
      <c r="BO1494" s="186">
        <v>4.9782000999999999E-8</v>
      </c>
      <c r="BP1494" s="186">
        <v>9.7470265000000004E-7</v>
      </c>
      <c r="BQ1494" s="164">
        <v>1.3780966E-10</v>
      </c>
      <c r="BR1494" s="186">
        <v>2.1320754000000001E-7</v>
      </c>
      <c r="BS1494" s="186">
        <v>0</v>
      </c>
      <c r="BT1494" s="164">
        <v>0</v>
      </c>
      <c r="BU1494" s="186">
        <v>0</v>
      </c>
      <c r="BV1494" s="164">
        <v>0</v>
      </c>
      <c r="BW1494" s="164">
        <v>4.203907E-10</v>
      </c>
      <c r="BX1494" s="164">
        <v>0</v>
      </c>
      <c r="BY1494" s="164">
        <v>0</v>
      </c>
      <c r="BZ1494" s="164">
        <v>0</v>
      </c>
      <c r="CA1494" s="186">
        <v>5.8563947999999997E-8</v>
      </c>
      <c r="CB1494" s="186">
        <v>4.4767720999999999E-7</v>
      </c>
      <c r="CC1494" s="186">
        <v>2.6269626000000002E-13</v>
      </c>
      <c r="CD1494" s="164">
        <v>0</v>
      </c>
      <c r="CE1494"/>
      <c r="CF1494" s="330">
        <v>0</v>
      </c>
      <c r="CG1494" s="330">
        <v>3.4957312999999997E-2</v>
      </c>
      <c r="CH1494" s="330">
        <v>0</v>
      </c>
      <c r="CI1494" s="330">
        <v>3.4060119999999997E-5</v>
      </c>
      <c r="CJ1494" s="329">
        <v>1.6864045E-5</v>
      </c>
      <c r="CK1494" s="330">
        <v>0</v>
      </c>
      <c r="CL1494" s="330">
        <v>0</v>
      </c>
      <c r="CM1494" s="329">
        <v>6.8790933999999997E-6</v>
      </c>
      <c r="CN1494" s="330">
        <v>0</v>
      </c>
      <c r="CO1494" s="330">
        <v>1.1947614E-2</v>
      </c>
      <c r="CP1494"/>
      <c r="CQ1494">
        <v>5.243597E-3</v>
      </c>
      <c r="CR1494">
        <v>1.07134175E-3</v>
      </c>
      <c r="CS1494">
        <v>5.8949321999999995E-4</v>
      </c>
      <c r="CT1494">
        <v>5.8949321999999995E-4</v>
      </c>
      <c r="CU1494">
        <v>2.0715343E-4</v>
      </c>
      <c r="CV1494" s="134"/>
      <c r="CW1494" s="384"/>
      <c r="CZ1494" s="11"/>
      <c r="DA1494" s="236"/>
      <c r="DB1494" s="47"/>
      <c r="DC1494"/>
      <c r="DD1494"/>
      <c r="DE1494"/>
      <c r="DF1494"/>
      <c r="DG1494"/>
      <c r="DH1494"/>
      <c r="DI1494"/>
      <c r="DJ1494"/>
      <c r="DK1494"/>
      <c r="DL1494"/>
    </row>
    <row r="1495" spans="1:116" ht="14.4" x14ac:dyDescent="0.3">
      <c r="A1495" t="s">
        <v>7374</v>
      </c>
      <c r="B1495" s="113" t="s">
        <v>2663</v>
      </c>
      <c r="C1495" s="182" t="s">
        <v>2828</v>
      </c>
      <c r="D1495" s="40" t="s">
        <v>2662</v>
      </c>
      <c r="E1495" s="181" t="s">
        <v>1318</v>
      </c>
      <c r="F1495" s="184" t="s">
        <v>4732</v>
      </c>
      <c r="G1495" s="184">
        <v>2.9174826091999999E-2</v>
      </c>
      <c r="H1495" s="184">
        <v>3.1674017E-3</v>
      </c>
      <c r="I1495" s="184">
        <v>3.9068586999999998E-3</v>
      </c>
      <c r="J1495" s="328">
        <v>7.4967692000000002E-5</v>
      </c>
      <c r="K1495" s="331">
        <v>2.2025598E-2</v>
      </c>
      <c r="L1495" s="331">
        <v>2.1656865000000002E-3</v>
      </c>
      <c r="M1495" s="184">
        <v>1.7411722000000001E-3</v>
      </c>
      <c r="N1495" s="184">
        <v>2.1442226000000001E-3</v>
      </c>
      <c r="O1495" s="184">
        <v>1.0231791E-3</v>
      </c>
      <c r="P1495" s="331">
        <v>0</v>
      </c>
      <c r="Q1495" s="184">
        <v>0</v>
      </c>
      <c r="R1495" s="184">
        <v>0</v>
      </c>
      <c r="S1495" s="331">
        <v>7.4967692000000002E-5</v>
      </c>
      <c r="T1495" s="331">
        <v>0</v>
      </c>
      <c r="U1495" s="331">
        <v>0</v>
      </c>
      <c r="V1495" s="184">
        <v>0</v>
      </c>
      <c r="W1495" s="184">
        <v>0</v>
      </c>
      <c r="X1495" s="184">
        <v>0</v>
      </c>
      <c r="Y1495"/>
      <c r="Z1495" s="288">
        <v>0.14683732000000002</v>
      </c>
      <c r="AA1495"/>
      <c r="AB1495" s="164">
        <v>2.2373829000000001</v>
      </c>
      <c r="AC1495" s="164">
        <v>1.8192054</v>
      </c>
      <c r="AD1495" s="164">
        <v>0</v>
      </c>
      <c r="AE1495" s="164">
        <v>0</v>
      </c>
      <c r="AF1495" s="164">
        <v>3.1773954E-2</v>
      </c>
      <c r="AG1495" s="164">
        <v>6.7317697999999997E-3</v>
      </c>
      <c r="AH1495" s="164">
        <v>0.37967181999999999</v>
      </c>
      <c r="AI1495"/>
      <c r="AJ1495" s="185">
        <v>3.4271261E-3</v>
      </c>
      <c r="AK1495" s="185">
        <v>3.1976026000000001E-3</v>
      </c>
      <c r="AL1495" s="187">
        <v>1.2710784000000001E-4</v>
      </c>
      <c r="AM1495" s="187">
        <v>1.0241562E-4</v>
      </c>
      <c r="AN1495" s="176">
        <v>1.917028E-7</v>
      </c>
      <c r="AO1495" s="176">
        <v>4.7007337000000003E-10</v>
      </c>
      <c r="AP1495" s="176">
        <v>1.4343923999999999E-2</v>
      </c>
      <c r="AQ1495" s="192">
        <v>1.3626504E-7</v>
      </c>
      <c r="AR1495" s="192">
        <v>4.1114449999999998E-10</v>
      </c>
      <c r="AS1495" s="192">
        <v>1.1233055E-14</v>
      </c>
      <c r="AT1495" s="193">
        <v>0</v>
      </c>
      <c r="AU1495" s="193">
        <v>0</v>
      </c>
      <c r="AV1495" s="192">
        <v>5.7459559999999999E-11</v>
      </c>
      <c r="AW1495" s="192">
        <v>5.5380300999999997E-8</v>
      </c>
      <c r="AX1495" s="192">
        <v>1.3103583000000001E-11</v>
      </c>
      <c r="AY1495" s="192">
        <v>4.5814053000000002E-11</v>
      </c>
      <c r="AZ1495" s="193">
        <v>0</v>
      </c>
      <c r="BA1495" s="193">
        <v>0</v>
      </c>
      <c r="BB1495" s="193">
        <v>0</v>
      </c>
      <c r="BC1495" s="193">
        <v>0</v>
      </c>
      <c r="BD1495" s="193">
        <v>0</v>
      </c>
      <c r="BE1495" s="193">
        <v>0</v>
      </c>
      <c r="BF1495" s="193">
        <v>0</v>
      </c>
      <c r="BG1495" s="193">
        <v>0</v>
      </c>
      <c r="BH1495" s="192">
        <v>2.8737615E-6</v>
      </c>
      <c r="BI1495" s="193">
        <v>1.4341051E-2</v>
      </c>
      <c r="BJ1495" s="193">
        <v>0</v>
      </c>
      <c r="BK1495" s="193">
        <v>0</v>
      </c>
      <c r="BL1495" s="193">
        <v>0</v>
      </c>
      <c r="BM1495"/>
      <c r="BN1495" s="186">
        <v>8.1187129999999996E-6</v>
      </c>
      <c r="BO1495" s="186">
        <v>3.1585592999999998E-7</v>
      </c>
      <c r="BP1495" s="186">
        <v>4.0942142000000004E-6</v>
      </c>
      <c r="BQ1495" s="164">
        <v>1.0208369E-9</v>
      </c>
      <c r="BR1495" s="186">
        <v>1.1760087000000001E-6</v>
      </c>
      <c r="BS1495" s="186">
        <v>0</v>
      </c>
      <c r="BT1495" s="164">
        <v>0</v>
      </c>
      <c r="BU1495" s="186">
        <v>0</v>
      </c>
      <c r="BV1495" s="164">
        <v>0</v>
      </c>
      <c r="BW1495" s="164">
        <v>3.1140801000000001E-9</v>
      </c>
      <c r="BX1495" s="164">
        <v>0</v>
      </c>
      <c r="BY1495" s="164">
        <v>0</v>
      </c>
      <c r="BZ1495" s="164">
        <v>0</v>
      </c>
      <c r="CA1495" s="186">
        <v>4.30383E-7</v>
      </c>
      <c r="CB1495" s="186">
        <v>2.0981162000000002E-6</v>
      </c>
      <c r="CC1495" s="186">
        <v>9.5068338000000002E-14</v>
      </c>
      <c r="CD1495" s="164">
        <v>0</v>
      </c>
      <c r="CE1495"/>
      <c r="CF1495" s="330">
        <v>0</v>
      </c>
      <c r="CG1495" s="330">
        <v>0.14683731999999999</v>
      </c>
      <c r="CH1495" s="330">
        <v>0</v>
      </c>
      <c r="CI1495" s="330">
        <v>2.1610402999999999E-4</v>
      </c>
      <c r="CJ1495" s="329">
        <v>1.1832382E-4</v>
      </c>
      <c r="CK1495" s="330">
        <v>0</v>
      </c>
      <c r="CL1495" s="330">
        <v>0</v>
      </c>
      <c r="CM1495" s="329">
        <v>3.8722044E-5</v>
      </c>
      <c r="CN1495" s="330">
        <v>0</v>
      </c>
      <c r="CO1495" s="330">
        <v>0.24584422</v>
      </c>
      <c r="CP1495"/>
      <c r="CQ1495">
        <v>2.2025598E-2</v>
      </c>
      <c r="CR1495">
        <v>7.0742604000000008E-3</v>
      </c>
      <c r="CS1495">
        <v>3.9068586999999998E-3</v>
      </c>
      <c r="CT1495">
        <v>3.9068586999999998E-3</v>
      </c>
      <c r="CU1495">
        <v>7.4967692000000002E-5</v>
      </c>
      <c r="CV1495" s="134"/>
      <c r="CW1495" s="384"/>
      <c r="CZ1495" s="11"/>
      <c r="DA1495" s="236"/>
      <c r="DB1495" s="47"/>
      <c r="DC1495"/>
      <c r="DD1495"/>
      <c r="DE1495"/>
      <c r="DF1495"/>
      <c r="DG1495"/>
      <c r="DH1495"/>
      <c r="DI1495"/>
      <c r="DJ1495"/>
      <c r="DK1495"/>
      <c r="DL1495"/>
    </row>
    <row r="1496" spans="1:116" ht="14.4" x14ac:dyDescent="0.3">
      <c r="A1496" t="s">
        <v>7375</v>
      </c>
      <c r="B1496" s="113" t="s">
        <v>2663</v>
      </c>
      <c r="C1496" s="182" t="s">
        <v>2829</v>
      </c>
      <c r="D1496" s="40" t="s">
        <v>2662</v>
      </c>
      <c r="E1496" s="181" t="s">
        <v>1318</v>
      </c>
      <c r="F1496" s="184" t="s">
        <v>4733</v>
      </c>
      <c r="G1496" s="184">
        <v>3.4781875767000002E-2</v>
      </c>
      <c r="H1496" s="184">
        <v>3.7222147E-3</v>
      </c>
      <c r="I1496" s="184">
        <v>4.6083872999999999E-3</v>
      </c>
      <c r="J1496" s="328">
        <v>2.2485767E-5</v>
      </c>
      <c r="K1496" s="184">
        <v>2.6428788000000002E-2</v>
      </c>
      <c r="L1496" s="184">
        <v>2.5894868000000001E-3</v>
      </c>
      <c r="M1496" s="184">
        <v>2.0189004999999999E-3</v>
      </c>
      <c r="N1496" s="184">
        <v>2.4567014000000001E-3</v>
      </c>
      <c r="O1496" s="184">
        <v>1.2655132999999999E-3</v>
      </c>
      <c r="P1496" s="331">
        <v>0</v>
      </c>
      <c r="Q1496" s="184">
        <v>0</v>
      </c>
      <c r="R1496" s="331">
        <v>0</v>
      </c>
      <c r="S1496" s="331">
        <v>2.2485767E-5</v>
      </c>
      <c r="T1496" s="184">
        <v>0</v>
      </c>
      <c r="U1496" s="184">
        <v>0</v>
      </c>
      <c r="V1496" s="184">
        <v>0</v>
      </c>
      <c r="W1496" s="184">
        <v>0</v>
      </c>
      <c r="X1496" s="331">
        <v>0</v>
      </c>
      <c r="Y1496"/>
      <c r="Z1496" s="288">
        <v>0.17619192000000003</v>
      </c>
      <c r="AA1496"/>
      <c r="AB1496" s="164">
        <v>2.4883256999999999</v>
      </c>
      <c r="AC1496" s="164">
        <v>2.136485</v>
      </c>
      <c r="AD1496" s="164">
        <v>0</v>
      </c>
      <c r="AE1496" s="164">
        <v>0</v>
      </c>
      <c r="AF1496" s="164">
        <v>0.26372161</v>
      </c>
      <c r="AG1496" s="164">
        <v>5.1216457999999999E-2</v>
      </c>
      <c r="AH1496" s="164">
        <v>3.6902684999999998E-2</v>
      </c>
      <c r="AI1496"/>
      <c r="AJ1496" s="185">
        <v>4.0941418999999998E-3</v>
      </c>
      <c r="AK1496" s="185">
        <v>3.8439069000000001E-3</v>
      </c>
      <c r="AL1496" s="185">
        <v>1.5227397E-4</v>
      </c>
      <c r="AM1496" s="185">
        <v>9.7961066999999996E-5</v>
      </c>
      <c r="AN1496" s="176">
        <v>2.3045005E-7</v>
      </c>
      <c r="AO1496" s="176">
        <v>5.6314337E-10</v>
      </c>
      <c r="AP1496" s="176">
        <v>1.3720036999999999E-2</v>
      </c>
      <c r="AQ1496" s="192">
        <v>1.635061E-7</v>
      </c>
      <c r="AR1496" s="192">
        <v>4.9333737000000005E-10</v>
      </c>
      <c r="AS1496" s="192">
        <v>1.3478682E-14</v>
      </c>
      <c r="AT1496" s="193">
        <v>0</v>
      </c>
      <c r="AU1496" s="193">
        <v>0</v>
      </c>
      <c r="AV1496" s="192">
        <v>6.5833174000000004E-11</v>
      </c>
      <c r="AW1496" s="192">
        <v>6.6878121000000001E-8</v>
      </c>
      <c r="AX1496" s="192">
        <v>1.5013174999999999E-11</v>
      </c>
      <c r="AY1496" s="192">
        <v>5.4779345E-11</v>
      </c>
      <c r="AZ1496" s="193">
        <v>0</v>
      </c>
      <c r="BA1496" s="193">
        <v>0</v>
      </c>
      <c r="BB1496" s="193">
        <v>0</v>
      </c>
      <c r="BC1496" s="193">
        <v>0</v>
      </c>
      <c r="BD1496" s="193">
        <v>0</v>
      </c>
      <c r="BE1496" s="193">
        <v>0</v>
      </c>
      <c r="BF1496" s="193">
        <v>0</v>
      </c>
      <c r="BG1496" s="193">
        <v>0</v>
      </c>
      <c r="BH1496" s="192">
        <v>8.6195440999999997E-7</v>
      </c>
      <c r="BI1496" s="193">
        <v>1.3719175E-2</v>
      </c>
      <c r="BJ1496" s="193">
        <v>0</v>
      </c>
      <c r="BK1496" s="193">
        <v>0</v>
      </c>
      <c r="BL1496" s="193">
        <v>0</v>
      </c>
      <c r="BM1496"/>
      <c r="BN1496" s="186">
        <v>9.7254351000000008E-6</v>
      </c>
      <c r="BO1496" s="186">
        <v>3.7766536000000002E-7</v>
      </c>
      <c r="BP1496" s="186">
        <v>4.9126981999999998E-6</v>
      </c>
      <c r="BQ1496" s="164">
        <v>1.169604E-9</v>
      </c>
      <c r="BR1496" s="186">
        <v>1.4438318E-6</v>
      </c>
      <c r="BS1496" s="186">
        <v>0</v>
      </c>
      <c r="BT1496" s="164">
        <v>0</v>
      </c>
      <c r="BU1496" s="186">
        <v>0</v>
      </c>
      <c r="BV1496" s="164">
        <v>0</v>
      </c>
      <c r="BW1496" s="164">
        <v>3.5678966999999998E-9</v>
      </c>
      <c r="BX1496" s="164">
        <v>0</v>
      </c>
      <c r="BY1496" s="164">
        <v>0</v>
      </c>
      <c r="BZ1496" s="164">
        <v>0</v>
      </c>
      <c r="CA1496" s="186">
        <v>4.9412725999999995E-7</v>
      </c>
      <c r="CB1496" s="186">
        <v>2.492375E-6</v>
      </c>
      <c r="CC1496" s="186">
        <v>2.8514744000000001E-14</v>
      </c>
      <c r="CD1496" s="164">
        <v>0</v>
      </c>
      <c r="CE1496"/>
      <c r="CF1496" s="330">
        <v>0</v>
      </c>
      <c r="CG1496" s="330">
        <v>0.17619192</v>
      </c>
      <c r="CH1496" s="330">
        <v>0</v>
      </c>
      <c r="CI1496" s="330">
        <v>2.5839313999999997E-4</v>
      </c>
      <c r="CJ1496" s="329">
        <v>1.3719724E-4</v>
      </c>
      <c r="CK1496" s="330">
        <v>0</v>
      </c>
      <c r="CL1496" s="330">
        <v>0</v>
      </c>
      <c r="CM1496" s="329">
        <v>4.7349623999999997E-5</v>
      </c>
      <c r="CN1496" s="330">
        <v>0</v>
      </c>
      <c r="CO1496" s="330">
        <v>0.22879345000000001</v>
      </c>
      <c r="CP1496"/>
      <c r="CQ1496">
        <v>2.6428788000000002E-2</v>
      </c>
      <c r="CR1496">
        <v>8.3306019999999995E-3</v>
      </c>
      <c r="CS1496">
        <v>4.6083872999999999E-3</v>
      </c>
      <c r="CT1496">
        <v>4.6083872999999999E-3</v>
      </c>
      <c r="CU1496">
        <v>2.2485767E-5</v>
      </c>
      <c r="CV1496" s="134"/>
      <c r="CW1496" s="384"/>
      <c r="CZ1496" s="11"/>
      <c r="DA1496" s="236"/>
      <c r="DB1496" s="47"/>
      <c r="DC1496"/>
      <c r="DD1496"/>
      <c r="DE1496"/>
      <c r="DF1496"/>
      <c r="DG1496"/>
      <c r="DH1496"/>
      <c r="DI1496"/>
      <c r="DJ1496"/>
      <c r="DK1496"/>
      <c r="DL1496"/>
    </row>
    <row r="1497" spans="1:116" ht="14.4" x14ac:dyDescent="0.3">
      <c r="A1497" t="s">
        <v>7376</v>
      </c>
      <c r="B1497" s="113" t="s">
        <v>2663</v>
      </c>
      <c r="C1497" s="182" t="s">
        <v>2830</v>
      </c>
      <c r="D1497" s="40" t="s">
        <v>2662</v>
      </c>
      <c r="E1497" s="181" t="s">
        <v>1318</v>
      </c>
      <c r="F1497" s="184" t="s">
        <v>4734</v>
      </c>
      <c r="G1497" s="184">
        <v>9.3739018989999992E-2</v>
      </c>
      <c r="H1497" s="184">
        <v>9.6196610999999994E-3</v>
      </c>
      <c r="I1497" s="184">
        <v>1.30715239E-2</v>
      </c>
      <c r="J1497" s="328">
        <v>1.8681498999999999E-4</v>
      </c>
      <c r="K1497" s="184">
        <v>7.0861018999999997E-2</v>
      </c>
      <c r="L1497" s="184">
        <v>7.8357349999999999E-3</v>
      </c>
      <c r="M1497" s="331">
        <v>5.2357888999999998E-3</v>
      </c>
      <c r="N1497" s="331">
        <v>6.4247571999999998E-3</v>
      </c>
      <c r="O1497" s="184">
        <v>3.1949039000000001E-3</v>
      </c>
      <c r="P1497" s="331">
        <v>0</v>
      </c>
      <c r="Q1497" s="184">
        <v>0</v>
      </c>
      <c r="R1497" s="331">
        <v>0</v>
      </c>
      <c r="S1497" s="331">
        <v>1.8681498999999999E-4</v>
      </c>
      <c r="T1497" s="331">
        <v>0</v>
      </c>
      <c r="U1497" s="331">
        <v>0</v>
      </c>
      <c r="V1497" s="184">
        <v>0</v>
      </c>
      <c r="W1497" s="184">
        <v>0</v>
      </c>
      <c r="X1497" s="184">
        <v>0</v>
      </c>
      <c r="Y1497"/>
      <c r="Z1497" s="288">
        <v>0.47240679333333335</v>
      </c>
      <c r="AA1497"/>
      <c r="AB1497" s="164">
        <v>6.8102573</v>
      </c>
      <c r="AC1497" s="164">
        <v>5.9471619999999996</v>
      </c>
      <c r="AD1497" s="164">
        <v>0</v>
      </c>
      <c r="AE1497" s="164">
        <v>0</v>
      </c>
      <c r="AF1497" s="164">
        <v>0</v>
      </c>
      <c r="AG1497" s="164">
        <v>0.23538962999999999</v>
      </c>
      <c r="AH1497" s="164">
        <v>0.62770565</v>
      </c>
      <c r="AI1497"/>
      <c r="AJ1497" s="185">
        <v>1.1284614E-2</v>
      </c>
      <c r="AK1497" s="185">
        <v>1.0524824E-2</v>
      </c>
      <c r="AL1497" s="185">
        <v>4.1311678000000002E-4</v>
      </c>
      <c r="AM1497" s="185">
        <v>3.4667246000000002E-4</v>
      </c>
      <c r="AN1497" s="176">
        <v>6.3098466999999995E-7</v>
      </c>
      <c r="AO1497" s="176">
        <v>1.5277988000000001E-9</v>
      </c>
      <c r="AP1497" s="176">
        <v>4.8553565E-2</v>
      </c>
      <c r="AQ1497" s="192">
        <v>4.3839349999999999E-7</v>
      </c>
      <c r="AR1497" s="192">
        <v>1.322739E-9</v>
      </c>
      <c r="AS1497" s="192">
        <v>3.6139119999999999E-14</v>
      </c>
      <c r="AT1497" s="193">
        <v>0</v>
      </c>
      <c r="AU1497" s="193">
        <v>0</v>
      </c>
      <c r="AV1497" s="192">
        <v>1.7216669999999999E-10</v>
      </c>
      <c r="AW1497" s="192">
        <v>1.92419E-7</v>
      </c>
      <c r="AX1497" s="192">
        <v>3.9262405000000001E-11</v>
      </c>
      <c r="AY1497" s="192">
        <v>1.657612E-10</v>
      </c>
      <c r="AZ1497" s="193">
        <v>0</v>
      </c>
      <c r="BA1497" s="193">
        <v>0</v>
      </c>
      <c r="BB1497" s="193">
        <v>0</v>
      </c>
      <c r="BC1497" s="193">
        <v>0</v>
      </c>
      <c r="BD1497" s="193">
        <v>0</v>
      </c>
      <c r="BE1497" s="193">
        <v>0</v>
      </c>
      <c r="BF1497" s="193">
        <v>0</v>
      </c>
      <c r="BG1497" s="193">
        <v>0</v>
      </c>
      <c r="BH1497" s="192">
        <v>7.1612410999999997E-6</v>
      </c>
      <c r="BI1497" s="193">
        <v>4.8546404000000001E-2</v>
      </c>
      <c r="BJ1497" s="193">
        <v>0</v>
      </c>
      <c r="BK1497" s="193">
        <v>0</v>
      </c>
      <c r="BL1497" s="193">
        <v>0</v>
      </c>
      <c r="BM1497"/>
      <c r="BN1497" s="186">
        <v>2.6332047999999999E-5</v>
      </c>
      <c r="BO1497" s="186">
        <v>1.1428078E-6</v>
      </c>
      <c r="BP1497" s="186">
        <v>1.3171955000000001E-5</v>
      </c>
      <c r="BQ1497" s="164">
        <v>3.0587444999999999E-9</v>
      </c>
      <c r="BR1497" s="186">
        <v>3.8010651999999999E-6</v>
      </c>
      <c r="BS1497" s="186">
        <v>0</v>
      </c>
      <c r="BT1497" s="164">
        <v>0</v>
      </c>
      <c r="BU1497" s="186">
        <v>0</v>
      </c>
      <c r="BV1497" s="164">
        <v>0</v>
      </c>
      <c r="BW1497" s="164">
        <v>9.3307514999999995E-9</v>
      </c>
      <c r="BX1497" s="164">
        <v>0</v>
      </c>
      <c r="BY1497" s="164">
        <v>0</v>
      </c>
      <c r="BZ1497" s="164">
        <v>0</v>
      </c>
      <c r="CA1497" s="186">
        <v>1.3023105E-6</v>
      </c>
      <c r="CB1497" s="186">
        <v>6.9015196999999998E-6</v>
      </c>
      <c r="CC1497" s="186">
        <v>2.3690459000000002E-13</v>
      </c>
      <c r="CD1497" s="164">
        <v>0</v>
      </c>
      <c r="CE1497"/>
      <c r="CF1497" s="330">
        <v>0</v>
      </c>
      <c r="CG1497" s="330">
        <v>0.47240679000000002</v>
      </c>
      <c r="CH1497" s="330">
        <v>0</v>
      </c>
      <c r="CI1497" s="330">
        <v>7.8189242999999998E-4</v>
      </c>
      <c r="CJ1497" s="329">
        <v>3.5580544999999999E-4</v>
      </c>
      <c r="CK1497" s="330">
        <v>0</v>
      </c>
      <c r="CL1497" s="330">
        <v>0</v>
      </c>
      <c r="CM1497" s="329">
        <v>1.2745572E-4</v>
      </c>
      <c r="CN1497" s="330">
        <v>0</v>
      </c>
      <c r="CO1497" s="330">
        <v>0.80424783</v>
      </c>
      <c r="CP1497"/>
      <c r="CQ1497">
        <v>7.0861018999999997E-2</v>
      </c>
      <c r="CR1497">
        <v>2.2691184999999999E-2</v>
      </c>
      <c r="CS1497">
        <v>1.30715239E-2</v>
      </c>
      <c r="CT1497">
        <v>1.30715239E-2</v>
      </c>
      <c r="CU1497">
        <v>1.8681498999999999E-4</v>
      </c>
      <c r="CV1497" s="134"/>
      <c r="CW1497" s="384"/>
      <c r="CZ1497" s="11"/>
      <c r="DA1497" s="236"/>
      <c r="DB1497" s="47"/>
      <c r="DC1497"/>
      <c r="DD1497"/>
      <c r="DE1497"/>
      <c r="DF1497"/>
      <c r="DG1497"/>
      <c r="DH1497"/>
      <c r="DI1497"/>
      <c r="DJ1497"/>
      <c r="DK1497"/>
      <c r="DL1497"/>
    </row>
    <row r="1498" spans="1:116" ht="14.4" x14ac:dyDescent="0.3">
      <c r="A1498" t="s">
        <v>7377</v>
      </c>
      <c r="B1498" s="113" t="s">
        <v>2663</v>
      </c>
      <c r="C1498" s="182" t="s">
        <v>2831</v>
      </c>
      <c r="D1498" s="40" t="s">
        <v>2662</v>
      </c>
      <c r="E1498" s="181" t="s">
        <v>1318</v>
      </c>
      <c r="F1498" s="184" t="s">
        <v>4735</v>
      </c>
      <c r="G1498" s="184">
        <v>3.9080328131E-2</v>
      </c>
      <c r="H1498" s="184">
        <v>2.5563093000000002E-3</v>
      </c>
      <c r="I1498" s="184">
        <v>7.2922170000000001E-3</v>
      </c>
      <c r="J1498" s="328">
        <v>3.7099830999999998E-5</v>
      </c>
      <c r="K1498" s="184">
        <v>2.9194701999999999E-2</v>
      </c>
      <c r="L1498" s="331">
        <v>6.0828182999999999E-3</v>
      </c>
      <c r="M1498" s="184">
        <v>1.2093987E-3</v>
      </c>
      <c r="N1498" s="184">
        <v>1.4012002999999999E-3</v>
      </c>
      <c r="O1498" s="184">
        <v>1.1551090000000001E-3</v>
      </c>
      <c r="P1498" s="331">
        <v>0</v>
      </c>
      <c r="Q1498" s="184">
        <v>0</v>
      </c>
      <c r="R1498" s="331">
        <v>0</v>
      </c>
      <c r="S1498" s="331">
        <v>3.7099830999999998E-5</v>
      </c>
      <c r="T1498" s="331">
        <v>0</v>
      </c>
      <c r="U1498" s="184">
        <v>0</v>
      </c>
      <c r="V1498" s="184">
        <v>0</v>
      </c>
      <c r="W1498" s="184">
        <v>0</v>
      </c>
      <c r="X1498" s="331">
        <v>0</v>
      </c>
      <c r="Y1498"/>
      <c r="Z1498" s="288">
        <v>0.19463134666666668</v>
      </c>
      <c r="AA1498"/>
      <c r="AB1498" s="164">
        <v>2.8559633999999998</v>
      </c>
      <c r="AC1498" s="164">
        <v>2.7238107999999999</v>
      </c>
      <c r="AD1498" s="164">
        <v>0</v>
      </c>
      <c r="AE1498" s="164">
        <v>0</v>
      </c>
      <c r="AF1498" s="164">
        <v>0</v>
      </c>
      <c r="AG1498" s="164">
        <v>0.13215255000000001</v>
      </c>
      <c r="AH1498" s="164">
        <v>0</v>
      </c>
      <c r="AI1498"/>
      <c r="AJ1498" s="185">
        <v>5.5371539999999999E-3</v>
      </c>
      <c r="AK1498" s="185">
        <v>5.1581902000000001E-3</v>
      </c>
      <c r="AL1498" s="185">
        <v>1.8447354E-4</v>
      </c>
      <c r="AM1498" s="187">
        <v>1.9449024999999999E-4</v>
      </c>
      <c r="AN1498" s="176">
        <v>3.0924402000000001E-7</v>
      </c>
      <c r="AO1498" s="176">
        <v>6.8222464000000004E-10</v>
      </c>
      <c r="AP1498" s="176">
        <v>2.7239530000000001E-2</v>
      </c>
      <c r="AQ1498" s="192">
        <v>1.8061789000000001E-7</v>
      </c>
      <c r="AR1498" s="192">
        <v>5.4496777000000002E-10</v>
      </c>
      <c r="AS1498" s="192">
        <v>1.4889298E-14</v>
      </c>
      <c r="AT1498" s="193">
        <v>0</v>
      </c>
      <c r="AU1498" s="193">
        <v>0</v>
      </c>
      <c r="AV1498" s="192">
        <v>3.7548503999999998E-11</v>
      </c>
      <c r="AW1498" s="192">
        <v>1.2858858E-7</v>
      </c>
      <c r="AX1498" s="192">
        <v>8.5628906000000004E-12</v>
      </c>
      <c r="AY1498" s="192">
        <v>1.2867908999999999E-10</v>
      </c>
      <c r="AZ1498" s="193">
        <v>0</v>
      </c>
      <c r="BA1498" s="193">
        <v>0</v>
      </c>
      <c r="BB1498" s="193">
        <v>0</v>
      </c>
      <c r="BC1498" s="193">
        <v>0</v>
      </c>
      <c r="BD1498" s="193">
        <v>0</v>
      </c>
      <c r="BE1498" s="193">
        <v>0</v>
      </c>
      <c r="BF1498" s="193">
        <v>0</v>
      </c>
      <c r="BG1498" s="193">
        <v>0</v>
      </c>
      <c r="BH1498" s="192">
        <v>1.4221602E-6</v>
      </c>
      <c r="BI1498" s="193">
        <v>2.7238108E-2</v>
      </c>
      <c r="BJ1498" s="193">
        <v>0</v>
      </c>
      <c r="BK1498" s="193">
        <v>0</v>
      </c>
      <c r="BL1498" s="193">
        <v>0</v>
      </c>
      <c r="BM1498"/>
      <c r="BN1498" s="186">
        <v>1.1695736000000001E-5</v>
      </c>
      <c r="BO1498" s="186">
        <v>8.8715251999999998E-7</v>
      </c>
      <c r="BP1498" s="186">
        <v>5.4268383999999998E-6</v>
      </c>
      <c r="BQ1498" s="164">
        <v>6.6709348000000001E-10</v>
      </c>
      <c r="BR1498" s="186">
        <v>1.7646931999999999E-6</v>
      </c>
      <c r="BS1498" s="186">
        <v>0</v>
      </c>
      <c r="BT1498" s="164">
        <v>0</v>
      </c>
      <c r="BU1498" s="186">
        <v>0</v>
      </c>
      <c r="BV1498" s="164">
        <v>0</v>
      </c>
      <c r="BW1498" s="164">
        <v>2.0349798999999999E-9</v>
      </c>
      <c r="BX1498" s="164">
        <v>0</v>
      </c>
      <c r="BY1498" s="164">
        <v>0</v>
      </c>
      <c r="BZ1498" s="164">
        <v>0</v>
      </c>
      <c r="CA1498" s="186">
        <v>3.2543490999999999E-7</v>
      </c>
      <c r="CB1498" s="186">
        <v>3.2889145000000001E-6</v>
      </c>
      <c r="CC1498" s="186">
        <v>4.704719E-14</v>
      </c>
      <c r="CD1498" s="164">
        <v>0</v>
      </c>
      <c r="CE1498"/>
      <c r="CF1498" s="330">
        <v>0</v>
      </c>
      <c r="CG1498" s="330">
        <v>0.19463135000000001</v>
      </c>
      <c r="CH1498" s="330">
        <v>0</v>
      </c>
      <c r="CI1498" s="330">
        <v>6.0697683E-4</v>
      </c>
      <c r="CJ1498" s="329">
        <v>8.2186400999999999E-5</v>
      </c>
      <c r="CK1498" s="330">
        <v>0</v>
      </c>
      <c r="CL1498" s="330">
        <v>0</v>
      </c>
      <c r="CM1498" s="329">
        <v>6.5898734000000006E-5</v>
      </c>
      <c r="CN1498" s="330">
        <v>0</v>
      </c>
      <c r="CO1498" s="330">
        <v>0.37002712999999998</v>
      </c>
      <c r="CP1498"/>
      <c r="CQ1498">
        <v>2.9194701999999999E-2</v>
      </c>
      <c r="CR1498">
        <v>9.8485263000000003E-3</v>
      </c>
      <c r="CS1498">
        <v>7.2922170000000001E-3</v>
      </c>
      <c r="CT1498">
        <v>7.2922170000000001E-3</v>
      </c>
      <c r="CU1498">
        <v>3.7099830999999998E-5</v>
      </c>
      <c r="CV1498" s="134"/>
      <c r="CW1498" s="384"/>
      <c r="CZ1498" s="11"/>
      <c r="DA1498" s="236"/>
      <c r="DB1498" s="40"/>
      <c r="DC1498"/>
      <c r="DD1498"/>
      <c r="DE1498"/>
      <c r="DF1498"/>
      <c r="DG1498"/>
      <c r="DH1498"/>
      <c r="DI1498"/>
      <c r="DJ1498"/>
      <c r="DK1498"/>
      <c r="DL1498"/>
    </row>
    <row r="1499" spans="1:116" ht="14.4" x14ac:dyDescent="0.3">
      <c r="A1499" t="s">
        <v>7378</v>
      </c>
      <c r="B1499" s="113" t="s">
        <v>2663</v>
      </c>
      <c r="C1499" s="182" t="s">
        <v>2832</v>
      </c>
      <c r="D1499" s="40" t="s">
        <v>2662</v>
      </c>
      <c r="E1499" s="181" t="s">
        <v>1318</v>
      </c>
      <c r="F1499" s="184" t="s">
        <v>4736</v>
      </c>
      <c r="G1499" s="184">
        <v>3.610162754896E-2</v>
      </c>
      <c r="H1499" s="184">
        <v>3.9052319000000002E-3</v>
      </c>
      <c r="I1499" s="184">
        <v>4.8253315999999997E-3</v>
      </c>
      <c r="J1499" s="328">
        <v>3.0504895999999998E-7</v>
      </c>
      <c r="K1499" s="184">
        <v>2.7370759000000001E-2</v>
      </c>
      <c r="L1499" s="184">
        <v>2.6759358999999998E-3</v>
      </c>
      <c r="M1499" s="184">
        <v>2.1493956999999999E-3</v>
      </c>
      <c r="N1499" s="184">
        <v>2.6475270000000002E-3</v>
      </c>
      <c r="O1499" s="184">
        <v>1.2577049E-3</v>
      </c>
      <c r="P1499" s="331">
        <v>0</v>
      </c>
      <c r="Q1499" s="184">
        <v>0</v>
      </c>
      <c r="R1499" s="331">
        <v>0</v>
      </c>
      <c r="S1499" s="331">
        <v>3.0504895999999998E-7</v>
      </c>
      <c r="T1499" s="184">
        <v>0</v>
      </c>
      <c r="U1499" s="184">
        <v>0</v>
      </c>
      <c r="V1499" s="184">
        <v>0</v>
      </c>
      <c r="W1499" s="184">
        <v>0</v>
      </c>
      <c r="X1499" s="331">
        <v>0</v>
      </c>
      <c r="Y1499"/>
      <c r="Z1499" s="288">
        <v>0.18247172666666669</v>
      </c>
      <c r="AA1499"/>
      <c r="AB1499" s="164">
        <v>2.2741826999999999</v>
      </c>
      <c r="AC1499" s="164">
        <v>2.2730961000000001</v>
      </c>
      <c r="AD1499" s="164">
        <v>0</v>
      </c>
      <c r="AE1499" s="164">
        <v>0</v>
      </c>
      <c r="AF1499" s="164">
        <v>0</v>
      </c>
      <c r="AG1499" s="164">
        <v>1.0866087E-3</v>
      </c>
      <c r="AH1499" s="164">
        <v>0</v>
      </c>
      <c r="AI1499"/>
      <c r="AJ1499" s="185">
        <v>4.2511672999999998E-3</v>
      </c>
      <c r="AK1499" s="185">
        <v>3.9653422000000002E-3</v>
      </c>
      <c r="AL1499" s="187">
        <v>1.578385E-4</v>
      </c>
      <c r="AM1499" s="187">
        <v>1.2798658999999999E-4</v>
      </c>
      <c r="AN1499" s="176">
        <v>2.3773035E-7</v>
      </c>
      <c r="AO1499" s="176">
        <v>5.8372225999999996E-10</v>
      </c>
      <c r="AP1499" s="176">
        <v>1.7925292999999998E-2</v>
      </c>
      <c r="AQ1499" s="192">
        <v>1.6933376E-7</v>
      </c>
      <c r="AR1499" s="192">
        <v>5.1092084000000005E-10</v>
      </c>
      <c r="AS1499" s="192">
        <v>1.3959087E-14</v>
      </c>
      <c r="AT1499" s="193">
        <v>0</v>
      </c>
      <c r="AU1499" s="193">
        <v>0</v>
      </c>
      <c r="AV1499" s="192">
        <v>7.0946802E-11</v>
      </c>
      <c r="AW1499" s="192">
        <v>6.8325639E-8</v>
      </c>
      <c r="AX1499" s="192">
        <v>1.6179332000000001E-11</v>
      </c>
      <c r="AY1499" s="192">
        <v>5.6608134000000001E-11</v>
      </c>
      <c r="AZ1499" s="193">
        <v>0</v>
      </c>
      <c r="BA1499" s="193">
        <v>0</v>
      </c>
      <c r="BB1499" s="193">
        <v>0</v>
      </c>
      <c r="BC1499" s="193">
        <v>0</v>
      </c>
      <c r="BD1499" s="193">
        <v>0</v>
      </c>
      <c r="BE1499" s="193">
        <v>0</v>
      </c>
      <c r="BF1499" s="193">
        <v>0</v>
      </c>
      <c r="BG1499" s="193">
        <v>0</v>
      </c>
      <c r="BH1499" s="192">
        <v>1.1693544000000001E-8</v>
      </c>
      <c r="BI1499" s="193">
        <v>1.7925281000000001E-2</v>
      </c>
      <c r="BJ1499" s="193">
        <v>0</v>
      </c>
      <c r="BK1499" s="193">
        <v>0</v>
      </c>
      <c r="BL1499" s="193">
        <v>0</v>
      </c>
      <c r="BM1499"/>
      <c r="BN1499" s="186">
        <v>1.0083579E-5</v>
      </c>
      <c r="BO1499" s="186">
        <v>3.9027357999999998E-7</v>
      </c>
      <c r="BP1499" s="186">
        <v>5.0877958999999998E-6</v>
      </c>
      <c r="BQ1499" s="164">
        <v>1.2604536E-9</v>
      </c>
      <c r="BR1499" s="186">
        <v>1.4472284999999999E-6</v>
      </c>
      <c r="BS1499" s="186">
        <v>0</v>
      </c>
      <c r="BT1499" s="164">
        <v>0</v>
      </c>
      <c r="BU1499" s="186">
        <v>0</v>
      </c>
      <c r="BV1499" s="164">
        <v>0</v>
      </c>
      <c r="BW1499" s="164">
        <v>3.8450350000000003E-9</v>
      </c>
      <c r="BX1499" s="164">
        <v>0</v>
      </c>
      <c r="BY1499" s="164">
        <v>0</v>
      </c>
      <c r="BZ1499" s="164">
        <v>0</v>
      </c>
      <c r="CA1499" s="186">
        <v>5.3142304999999998E-7</v>
      </c>
      <c r="CB1499" s="186">
        <v>2.6217521999999999E-6</v>
      </c>
      <c r="CC1499" s="186">
        <v>3.8683995E-16</v>
      </c>
      <c r="CD1499" s="164">
        <v>0</v>
      </c>
      <c r="CE1499"/>
      <c r="CF1499" s="330">
        <v>0</v>
      </c>
      <c r="CG1499" s="330">
        <v>0.18247173</v>
      </c>
      <c r="CH1499" s="330">
        <v>0</v>
      </c>
      <c r="CI1499" s="329">
        <v>2.6701950000000002E-4</v>
      </c>
      <c r="CJ1499" s="329">
        <v>1.4606522999999999E-4</v>
      </c>
      <c r="CK1499" s="330">
        <v>0</v>
      </c>
      <c r="CL1499" s="330">
        <v>0</v>
      </c>
      <c r="CM1499" s="329">
        <v>4.7682068000000001E-5</v>
      </c>
      <c r="CN1499" s="330">
        <v>0</v>
      </c>
      <c r="CO1499" s="330">
        <v>0.30718427999999998</v>
      </c>
      <c r="CP1499"/>
      <c r="CQ1499">
        <v>2.7370759000000001E-2</v>
      </c>
      <c r="CR1499">
        <v>8.7305634999999999E-3</v>
      </c>
      <c r="CS1499">
        <v>4.8253315999999997E-3</v>
      </c>
      <c r="CT1499">
        <v>4.8253315999999997E-3</v>
      </c>
      <c r="CU1499">
        <v>3.0504895999999998E-7</v>
      </c>
      <c r="CV1499" s="134"/>
      <c r="CW1499" s="384"/>
      <c r="CZ1499" s="11"/>
      <c r="DA1499" s="236"/>
      <c r="DB1499" s="47"/>
      <c r="DC1499"/>
      <c r="DD1499"/>
      <c r="DE1499"/>
      <c r="DF1499"/>
      <c r="DG1499"/>
      <c r="DH1499"/>
      <c r="DI1499"/>
      <c r="DJ1499"/>
      <c r="DK1499"/>
      <c r="DL1499"/>
    </row>
    <row r="1500" spans="1:116" ht="14.4" x14ac:dyDescent="0.3">
      <c r="A1500" t="s">
        <v>7379</v>
      </c>
      <c r="B1500" s="113" t="s">
        <v>2663</v>
      </c>
      <c r="C1500" s="182" t="s">
        <v>2833</v>
      </c>
      <c r="D1500" s="40" t="s">
        <v>2662</v>
      </c>
      <c r="E1500" s="181" t="s">
        <v>1318</v>
      </c>
      <c r="F1500" s="184" t="s">
        <v>4737</v>
      </c>
      <c r="G1500" s="184">
        <v>4.0127062631E-2</v>
      </c>
      <c r="H1500" s="184">
        <v>4.3443164000000001E-3</v>
      </c>
      <c r="I1500" s="184">
        <v>5.3547747999999999E-3</v>
      </c>
      <c r="J1500" s="328">
        <v>1.0921431E-5</v>
      </c>
      <c r="K1500" s="184">
        <v>3.0417050000000001E-2</v>
      </c>
      <c r="L1500" s="184">
        <v>2.9630095000000001E-3</v>
      </c>
      <c r="M1500" s="184">
        <v>2.3917652999999998E-3</v>
      </c>
      <c r="N1500" s="331">
        <v>2.9464938E-3</v>
      </c>
      <c r="O1500" s="184">
        <v>1.3978225999999999E-3</v>
      </c>
      <c r="P1500" s="331">
        <v>0</v>
      </c>
      <c r="Q1500" s="184">
        <v>0</v>
      </c>
      <c r="R1500" s="184">
        <v>0</v>
      </c>
      <c r="S1500" s="331">
        <v>1.0921431E-5</v>
      </c>
      <c r="T1500" s="331">
        <v>0</v>
      </c>
      <c r="U1500" s="331">
        <v>0</v>
      </c>
      <c r="V1500" s="184">
        <v>0</v>
      </c>
      <c r="W1500" s="184">
        <v>0</v>
      </c>
      <c r="X1500" s="184">
        <v>0</v>
      </c>
      <c r="Y1500"/>
      <c r="Z1500" s="288">
        <v>0.20278033333333334</v>
      </c>
      <c r="AA1500"/>
      <c r="AB1500" s="164">
        <v>2.5612197999999999</v>
      </c>
      <c r="AC1500" s="164">
        <v>2.5238263999999999</v>
      </c>
      <c r="AD1500" s="164">
        <v>0</v>
      </c>
      <c r="AE1500" s="164">
        <v>0</v>
      </c>
      <c r="AF1500" s="164">
        <v>0</v>
      </c>
      <c r="AG1500" s="164">
        <v>3.6835274000000001E-2</v>
      </c>
      <c r="AH1500" s="164">
        <v>5.5811018000000005E-4</v>
      </c>
      <c r="AI1500"/>
      <c r="AJ1500" s="185">
        <v>4.7207725000000004E-3</v>
      </c>
      <c r="AK1500" s="185">
        <v>4.4034553999999998E-3</v>
      </c>
      <c r="AL1500" s="185">
        <v>1.7535110999999999E-4</v>
      </c>
      <c r="AM1500" s="185">
        <v>1.4196599E-4</v>
      </c>
      <c r="AN1500" s="176">
        <v>2.6399613000000003E-7</v>
      </c>
      <c r="AO1500" s="176">
        <v>6.4848782999999995E-10</v>
      </c>
      <c r="AP1500" s="176">
        <v>1.9883191000000001E-2</v>
      </c>
      <c r="AQ1500" s="192">
        <v>1.8818015E-7</v>
      </c>
      <c r="AR1500" s="192">
        <v>5.6778493000000002E-10</v>
      </c>
      <c r="AS1500" s="192">
        <v>1.5512694999999999E-14</v>
      </c>
      <c r="AT1500" s="193">
        <v>0</v>
      </c>
      <c r="AU1500" s="193">
        <v>0</v>
      </c>
      <c r="AV1500" s="192">
        <v>7.8958331000000004E-11</v>
      </c>
      <c r="AW1500" s="192">
        <v>7.5737024000000006E-8</v>
      </c>
      <c r="AX1500" s="192">
        <v>1.8006351000000001E-11</v>
      </c>
      <c r="AY1500" s="192">
        <v>6.2681036000000001E-11</v>
      </c>
      <c r="AZ1500" s="193">
        <v>0</v>
      </c>
      <c r="BA1500" s="193">
        <v>0</v>
      </c>
      <c r="BB1500" s="193">
        <v>0</v>
      </c>
      <c r="BC1500" s="193">
        <v>0</v>
      </c>
      <c r="BD1500" s="193">
        <v>0</v>
      </c>
      <c r="BE1500" s="193">
        <v>0</v>
      </c>
      <c r="BF1500" s="193">
        <v>0</v>
      </c>
      <c r="BG1500" s="193">
        <v>0</v>
      </c>
      <c r="BH1500" s="192">
        <v>4.1865483999999999E-7</v>
      </c>
      <c r="BI1500" s="193">
        <v>1.9882772999999999E-2</v>
      </c>
      <c r="BJ1500" s="193">
        <v>0</v>
      </c>
      <c r="BK1500" s="193">
        <v>0</v>
      </c>
      <c r="BL1500" s="193">
        <v>0</v>
      </c>
      <c r="BM1500"/>
      <c r="BN1500" s="186">
        <v>1.1200737000000001E-5</v>
      </c>
      <c r="BO1500" s="186">
        <v>4.3214200000000001E-7</v>
      </c>
      <c r="BP1500" s="186">
        <v>5.6540537E-6</v>
      </c>
      <c r="BQ1500" s="164">
        <v>1.4027879E-9</v>
      </c>
      <c r="BR1500" s="186">
        <v>1.6071335E-6</v>
      </c>
      <c r="BS1500" s="186">
        <v>0</v>
      </c>
      <c r="BT1500" s="164">
        <v>0</v>
      </c>
      <c r="BU1500" s="186">
        <v>0</v>
      </c>
      <c r="BV1500" s="164">
        <v>0</v>
      </c>
      <c r="BW1500" s="164">
        <v>4.2792280999999997E-9</v>
      </c>
      <c r="BX1500" s="164">
        <v>0</v>
      </c>
      <c r="BY1500" s="164">
        <v>0</v>
      </c>
      <c r="BZ1500" s="164">
        <v>0</v>
      </c>
      <c r="CA1500" s="186">
        <v>5.9128998999999996E-7</v>
      </c>
      <c r="CB1500" s="186">
        <v>2.9104358999999999E-6</v>
      </c>
      <c r="CC1500" s="186">
        <v>1.384973E-14</v>
      </c>
      <c r="CD1500" s="164">
        <v>0</v>
      </c>
      <c r="CE1500"/>
      <c r="CF1500" s="330">
        <v>0</v>
      </c>
      <c r="CG1500" s="330">
        <v>0.20278033000000001</v>
      </c>
      <c r="CH1500" s="330">
        <v>0</v>
      </c>
      <c r="CI1500" s="330">
        <v>2.9566526999999997E-4</v>
      </c>
      <c r="CJ1500" s="329">
        <v>1.625358E-4</v>
      </c>
      <c r="CK1500" s="330">
        <v>0</v>
      </c>
      <c r="CL1500" s="330">
        <v>0</v>
      </c>
      <c r="CM1500" s="329">
        <v>5.2926848999999997E-5</v>
      </c>
      <c r="CN1500" s="330">
        <v>0</v>
      </c>
      <c r="CO1500" s="330">
        <v>0.34106114999999998</v>
      </c>
      <c r="CP1500"/>
      <c r="CQ1500">
        <v>3.0417050000000001E-2</v>
      </c>
      <c r="CR1500">
        <v>9.6990911999999992E-3</v>
      </c>
      <c r="CS1500">
        <v>5.3547747999999999E-3</v>
      </c>
      <c r="CT1500">
        <v>5.3547747999999999E-3</v>
      </c>
      <c r="CU1500">
        <v>1.0921431E-5</v>
      </c>
      <c r="CV1500" s="134"/>
      <c r="CW1500" s="384"/>
      <c r="CZ1500" s="11"/>
      <c r="DA1500" s="236"/>
      <c r="DB1500" s="47"/>
      <c r="DC1500"/>
      <c r="DD1500"/>
      <c r="DE1500"/>
      <c r="DF1500"/>
      <c r="DG1500"/>
      <c r="DH1500"/>
      <c r="DI1500"/>
      <c r="DJ1500"/>
      <c r="DK1500"/>
      <c r="DL1500"/>
    </row>
    <row r="1501" spans="1:116" ht="14.4" x14ac:dyDescent="0.3">
      <c r="A1501" t="s">
        <v>7380</v>
      </c>
      <c r="B1501" s="113" t="s">
        <v>2663</v>
      </c>
      <c r="C1501" s="182" t="s">
        <v>2834</v>
      </c>
      <c r="D1501" s="40" t="s">
        <v>2662</v>
      </c>
      <c r="E1501" s="181" t="s">
        <v>1318</v>
      </c>
      <c r="F1501" s="184" t="s">
        <v>4738</v>
      </c>
      <c r="G1501" s="184">
        <v>2.7400144160000001E-2</v>
      </c>
      <c r="H1501" s="184">
        <v>8.0059223000000009E-4</v>
      </c>
      <c r="I1501" s="184">
        <v>1.6019378699999999E-3</v>
      </c>
      <c r="J1501" s="328">
        <v>1.0213506E-4</v>
      </c>
      <c r="K1501" s="184">
        <v>2.4895479000000002E-2</v>
      </c>
      <c r="L1501" s="184">
        <v>1.1379319999999999E-3</v>
      </c>
      <c r="M1501" s="184">
        <v>4.6400587000000002E-4</v>
      </c>
      <c r="N1501" s="184">
        <v>5.9501278000000004E-4</v>
      </c>
      <c r="O1501" s="184">
        <v>2.0557945E-4</v>
      </c>
      <c r="P1501" s="331">
        <v>0</v>
      </c>
      <c r="Q1501" s="184">
        <v>0</v>
      </c>
      <c r="R1501" s="331">
        <v>0</v>
      </c>
      <c r="S1501" s="331">
        <v>1.0213506E-4</v>
      </c>
      <c r="T1501" s="184">
        <v>0</v>
      </c>
      <c r="U1501" s="184">
        <v>0</v>
      </c>
      <c r="V1501" s="184">
        <v>0</v>
      </c>
      <c r="W1501" s="184">
        <v>0</v>
      </c>
      <c r="X1501" s="331">
        <v>0</v>
      </c>
      <c r="Y1501"/>
      <c r="Z1501" s="288">
        <v>0.16596986000000002</v>
      </c>
      <c r="AA1501"/>
      <c r="AB1501" s="164">
        <v>2.5000612000000002</v>
      </c>
      <c r="AC1501" s="164">
        <v>1.9726224999999999</v>
      </c>
      <c r="AD1501" s="164">
        <v>0</v>
      </c>
      <c r="AE1501" s="164">
        <v>0</v>
      </c>
      <c r="AF1501" s="164">
        <v>0.10160955000000001</v>
      </c>
      <c r="AG1501" s="164">
        <v>0.1919168</v>
      </c>
      <c r="AH1501" s="164">
        <v>0.23391236000000001</v>
      </c>
      <c r="AI1501"/>
      <c r="AJ1501" s="185">
        <v>3.1567202000000001E-3</v>
      </c>
      <c r="AK1501" s="185">
        <v>2.9678153000000001E-3</v>
      </c>
      <c r="AL1501" s="185">
        <v>1.3315494E-4</v>
      </c>
      <c r="AM1501" s="187">
        <v>5.5749969000000002E-5</v>
      </c>
      <c r="AN1501" s="176">
        <v>1.7792657999999999E-7</v>
      </c>
      <c r="AO1501" s="176">
        <v>4.9243689000000001E-10</v>
      </c>
      <c r="AP1501" s="176">
        <v>7.8081189E-3</v>
      </c>
      <c r="AQ1501" s="192">
        <v>1.5402003E-7</v>
      </c>
      <c r="AR1501" s="192">
        <v>4.6471560000000002E-10</v>
      </c>
      <c r="AS1501" s="192">
        <v>1.2696693999999999E-14</v>
      </c>
      <c r="AT1501" s="193">
        <v>0</v>
      </c>
      <c r="AU1501" s="193">
        <v>0</v>
      </c>
      <c r="AV1501" s="192">
        <v>1.5944786999999999E-11</v>
      </c>
      <c r="AW1501" s="192">
        <v>2.3890605999999999E-8</v>
      </c>
      <c r="AX1501" s="192">
        <v>3.6361892E-12</v>
      </c>
      <c r="AY1501" s="192">
        <v>2.4072402999999998E-11</v>
      </c>
      <c r="AZ1501" s="193">
        <v>0</v>
      </c>
      <c r="BA1501" s="193">
        <v>0</v>
      </c>
      <c r="BB1501" s="193">
        <v>0</v>
      </c>
      <c r="BC1501" s="193">
        <v>0</v>
      </c>
      <c r="BD1501" s="193">
        <v>0</v>
      </c>
      <c r="BE1501" s="193">
        <v>0</v>
      </c>
      <c r="BF1501" s="193">
        <v>0</v>
      </c>
      <c r="BG1501" s="193">
        <v>0</v>
      </c>
      <c r="BH1501" s="192">
        <v>3.9151771999999997E-6</v>
      </c>
      <c r="BI1501" s="193">
        <v>7.8042036999999998E-3</v>
      </c>
      <c r="BJ1501" s="193">
        <v>0</v>
      </c>
      <c r="BK1501" s="193">
        <v>0</v>
      </c>
      <c r="BL1501" s="193">
        <v>0</v>
      </c>
      <c r="BM1501"/>
      <c r="BN1501" s="186">
        <v>7.5936803999999999E-6</v>
      </c>
      <c r="BO1501" s="186">
        <v>1.6596242E-7</v>
      </c>
      <c r="BP1501" s="186">
        <v>4.6276800000000001E-6</v>
      </c>
      <c r="BQ1501" s="164">
        <v>2.8327795E-10</v>
      </c>
      <c r="BR1501" s="186">
        <v>3.2071903999999999E-7</v>
      </c>
      <c r="BS1501" s="186">
        <v>0</v>
      </c>
      <c r="BT1501" s="164">
        <v>0</v>
      </c>
      <c r="BU1501" s="186">
        <v>0</v>
      </c>
      <c r="BV1501" s="164">
        <v>0</v>
      </c>
      <c r="BW1501" s="164">
        <v>8.6414416E-10</v>
      </c>
      <c r="BX1501" s="164">
        <v>0</v>
      </c>
      <c r="BY1501" s="164">
        <v>0</v>
      </c>
      <c r="BZ1501" s="164">
        <v>0</v>
      </c>
      <c r="CA1501" s="186">
        <v>1.2451306999999999E-7</v>
      </c>
      <c r="CB1501" s="186">
        <v>2.3536582999999999E-6</v>
      </c>
      <c r="CC1501" s="186">
        <v>1.2951993000000001E-13</v>
      </c>
      <c r="CD1501" s="164">
        <v>0</v>
      </c>
      <c r="CE1501"/>
      <c r="CF1501" s="330">
        <v>0</v>
      </c>
      <c r="CG1501" s="330">
        <v>0.16596986</v>
      </c>
      <c r="CH1501" s="330">
        <v>0</v>
      </c>
      <c r="CI1501" s="330">
        <v>1.1354907E-4</v>
      </c>
      <c r="CJ1501" s="329">
        <v>3.1532175999999997E-5</v>
      </c>
      <c r="CK1501" s="330">
        <v>0</v>
      </c>
      <c r="CL1501" s="330">
        <v>0</v>
      </c>
      <c r="CM1501" s="329">
        <v>1.2065778E-5</v>
      </c>
      <c r="CN1501" s="330">
        <v>0</v>
      </c>
      <c r="CO1501" s="330">
        <v>0.1142271</v>
      </c>
      <c r="CP1501"/>
      <c r="CQ1501">
        <v>2.4895479000000002E-2</v>
      </c>
      <c r="CR1501">
        <v>2.4025301E-3</v>
      </c>
      <c r="CS1501">
        <v>1.6019378699999999E-3</v>
      </c>
      <c r="CT1501">
        <v>1.6019378699999999E-3</v>
      </c>
      <c r="CU1501">
        <v>1.0213506E-4</v>
      </c>
      <c r="CV1501" s="134"/>
      <c r="CW1501" s="384"/>
      <c r="CZ1501" s="11"/>
      <c r="DA1501" s="236"/>
      <c r="DB1501" s="47"/>
      <c r="DC1501"/>
      <c r="DD1501"/>
      <c r="DE1501"/>
      <c r="DF1501"/>
      <c r="DG1501"/>
      <c r="DH1501"/>
      <c r="DI1501"/>
      <c r="DJ1501"/>
      <c r="DK1501"/>
      <c r="DL1501"/>
    </row>
    <row r="1502" spans="1:116" ht="14.4" x14ac:dyDescent="0.3">
      <c r="A1502" t="s">
        <v>7381</v>
      </c>
      <c r="B1502" s="113" t="s">
        <v>2663</v>
      </c>
      <c r="C1502" s="182" t="s">
        <v>2835</v>
      </c>
      <c r="D1502" s="40" t="s">
        <v>2662</v>
      </c>
      <c r="E1502" s="181" t="s">
        <v>1318</v>
      </c>
      <c r="F1502" s="184" t="s">
        <v>4739</v>
      </c>
      <c r="G1502" s="184">
        <v>4.0292846766664003E-2</v>
      </c>
      <c r="H1502" s="184">
        <v>4.3674270000000001E-3</v>
      </c>
      <c r="I1502" s="184">
        <v>5.3746124999999997E-3</v>
      </c>
      <c r="J1502" s="328">
        <v>9.5266664000000001E-8</v>
      </c>
      <c r="K1502" s="184">
        <v>3.0550712000000001E-2</v>
      </c>
      <c r="L1502" s="184">
        <v>2.9697898999999999E-3</v>
      </c>
      <c r="M1502" s="331">
        <v>2.4048225999999998E-3</v>
      </c>
      <c r="N1502" s="331">
        <v>2.9626141000000002E-3</v>
      </c>
      <c r="O1502" s="331">
        <v>1.4048128999999999E-3</v>
      </c>
      <c r="P1502" s="331">
        <v>0</v>
      </c>
      <c r="Q1502" s="184">
        <v>0</v>
      </c>
      <c r="R1502" s="184">
        <v>0</v>
      </c>
      <c r="S1502" s="331">
        <v>9.5266664000000001E-8</v>
      </c>
      <c r="T1502" s="331">
        <v>0</v>
      </c>
      <c r="U1502" s="331">
        <v>0</v>
      </c>
      <c r="V1502" s="184">
        <v>0</v>
      </c>
      <c r="W1502" s="184">
        <v>0</v>
      </c>
      <c r="X1502" s="184">
        <v>0</v>
      </c>
      <c r="Y1502"/>
      <c r="Z1502" s="288">
        <v>0.20367141333333336</v>
      </c>
      <c r="AA1502"/>
      <c r="AB1502" s="164">
        <v>2.5361121999999998</v>
      </c>
      <c r="AC1502" s="164">
        <v>2.5356169</v>
      </c>
      <c r="AD1502" s="164">
        <v>0</v>
      </c>
      <c r="AE1502" s="164">
        <v>0</v>
      </c>
      <c r="AF1502" s="164">
        <v>0</v>
      </c>
      <c r="AG1502" s="164">
        <v>0</v>
      </c>
      <c r="AH1502" s="164">
        <v>4.9530343999999997E-4</v>
      </c>
      <c r="AI1502"/>
      <c r="AJ1502" s="185">
        <v>4.7397808000000001E-3</v>
      </c>
      <c r="AK1502" s="185">
        <v>4.4211386E-3</v>
      </c>
      <c r="AL1502" s="185">
        <v>1.7609120000000001E-4</v>
      </c>
      <c r="AM1502" s="185">
        <v>1.4255103999999999E-4</v>
      </c>
      <c r="AN1502" s="176">
        <v>2.6505626999999999E-7</v>
      </c>
      <c r="AO1502" s="176">
        <v>6.5122487000000003E-10</v>
      </c>
      <c r="AP1502" s="176">
        <v>1.9965132E-2</v>
      </c>
      <c r="AQ1502" s="192">
        <v>1.8900707000000001E-7</v>
      </c>
      <c r="AR1502" s="192">
        <v>5.7027995E-10</v>
      </c>
      <c r="AS1502" s="192">
        <v>1.5580863000000001E-14</v>
      </c>
      <c r="AT1502" s="193">
        <v>0</v>
      </c>
      <c r="AU1502" s="193">
        <v>0</v>
      </c>
      <c r="AV1502" s="192">
        <v>7.9390313000000003E-11</v>
      </c>
      <c r="AW1502" s="192">
        <v>7.5969811000000001E-8</v>
      </c>
      <c r="AX1502" s="192">
        <v>1.8104864000000001E-11</v>
      </c>
      <c r="AY1502" s="192">
        <v>6.2824472000000006E-11</v>
      </c>
      <c r="AZ1502" s="193">
        <v>0</v>
      </c>
      <c r="BA1502" s="193">
        <v>0</v>
      </c>
      <c r="BB1502" s="193">
        <v>0</v>
      </c>
      <c r="BC1502" s="193">
        <v>0</v>
      </c>
      <c r="BD1502" s="193">
        <v>0</v>
      </c>
      <c r="BE1502" s="193">
        <v>0</v>
      </c>
      <c r="BF1502" s="193">
        <v>0</v>
      </c>
      <c r="BG1502" s="193">
        <v>0</v>
      </c>
      <c r="BH1502" s="192">
        <v>3.6518887999999999E-9</v>
      </c>
      <c r="BI1502" s="193">
        <v>1.9965127999999999E-2</v>
      </c>
      <c r="BJ1502" s="193">
        <v>0</v>
      </c>
      <c r="BK1502" s="193">
        <v>0</v>
      </c>
      <c r="BL1502" s="193">
        <v>0</v>
      </c>
      <c r="BM1502"/>
      <c r="BN1502" s="186">
        <v>1.1250146999999999E-5</v>
      </c>
      <c r="BO1502" s="186">
        <v>4.331309E-7</v>
      </c>
      <c r="BP1502" s="186">
        <v>5.6788994000000003E-6</v>
      </c>
      <c r="BQ1502" s="164">
        <v>1.4104625999999999E-9</v>
      </c>
      <c r="BR1502" s="186">
        <v>1.6142050000000001E-6</v>
      </c>
      <c r="BS1502" s="186">
        <v>0</v>
      </c>
      <c r="BT1502" s="164">
        <v>0</v>
      </c>
      <c r="BU1502" s="186">
        <v>0</v>
      </c>
      <c r="BV1502" s="164">
        <v>0</v>
      </c>
      <c r="BW1502" s="164">
        <v>4.3026398999999999E-9</v>
      </c>
      <c r="BX1502" s="164">
        <v>0</v>
      </c>
      <c r="BY1502" s="164">
        <v>0</v>
      </c>
      <c r="BZ1502" s="164">
        <v>0</v>
      </c>
      <c r="CA1502" s="186">
        <v>5.9443566999999998E-7</v>
      </c>
      <c r="CB1502" s="186">
        <v>2.9237630999999998E-6</v>
      </c>
      <c r="CC1502" s="186">
        <v>1.2080994999999999E-16</v>
      </c>
      <c r="CD1502" s="164">
        <v>0</v>
      </c>
      <c r="CE1502"/>
      <c r="CF1502" s="330">
        <v>0</v>
      </c>
      <c r="CG1502" s="330">
        <v>0.20367141</v>
      </c>
      <c r="CH1502" s="330">
        <v>0</v>
      </c>
      <c r="CI1502" s="330">
        <v>2.9634185000000001E-4</v>
      </c>
      <c r="CJ1502" s="329">
        <v>1.6342312000000001E-4</v>
      </c>
      <c r="CK1502" s="330">
        <v>0</v>
      </c>
      <c r="CL1502" s="330">
        <v>0</v>
      </c>
      <c r="CM1502" s="329">
        <v>5.3142517999999997E-5</v>
      </c>
      <c r="CN1502" s="330">
        <v>0</v>
      </c>
      <c r="CO1502" s="330">
        <v>0.34265094000000001</v>
      </c>
      <c r="CP1502"/>
      <c r="CQ1502">
        <v>3.0550712000000001E-2</v>
      </c>
      <c r="CR1502">
        <v>9.7420395000000007E-3</v>
      </c>
      <c r="CS1502">
        <v>5.3746124999999997E-3</v>
      </c>
      <c r="CT1502">
        <v>5.3746124999999997E-3</v>
      </c>
      <c r="CU1502">
        <v>9.5266664000000001E-8</v>
      </c>
      <c r="CV1502" s="134"/>
      <c r="CW1502" s="384"/>
      <c r="CZ1502" s="11"/>
      <c r="DA1502" s="236"/>
      <c r="DB1502" s="47"/>
      <c r="DC1502"/>
      <c r="DD1502"/>
      <c r="DE1502"/>
      <c r="DF1502"/>
      <c r="DG1502"/>
      <c r="DH1502"/>
      <c r="DI1502"/>
      <c r="DJ1502"/>
      <c r="DK1502" s="32"/>
      <c r="DL1502" s="32"/>
    </row>
    <row r="1503" spans="1:116" ht="14.4" x14ac:dyDescent="0.3">
      <c r="A1503" t="s">
        <v>7382</v>
      </c>
      <c r="B1503" s="113" t="s">
        <v>2663</v>
      </c>
      <c r="C1503" s="182" t="s">
        <v>2836</v>
      </c>
      <c r="D1503" s="40" t="s">
        <v>2662</v>
      </c>
      <c r="E1503" s="181" t="s">
        <v>1318</v>
      </c>
      <c r="F1503" s="184" t="s">
        <v>4740</v>
      </c>
      <c r="G1503" s="184">
        <v>4.9919172900000003E-2</v>
      </c>
      <c r="H1503" s="184">
        <v>3.2696012000000001E-3</v>
      </c>
      <c r="I1503" s="184">
        <v>9.3292297000000003E-3</v>
      </c>
      <c r="J1503" s="328">
        <v>0</v>
      </c>
      <c r="K1503" s="184">
        <v>3.7320341999999999E-2</v>
      </c>
      <c r="L1503" s="184">
        <v>7.7826984000000004E-3</v>
      </c>
      <c r="M1503" s="184">
        <v>1.5465313E-3</v>
      </c>
      <c r="N1503" s="184">
        <v>1.7908345E-3</v>
      </c>
      <c r="O1503" s="184">
        <v>1.4787667000000001E-3</v>
      </c>
      <c r="P1503" s="331">
        <v>0</v>
      </c>
      <c r="Q1503" s="184">
        <v>0</v>
      </c>
      <c r="R1503" s="331">
        <v>0</v>
      </c>
      <c r="S1503" s="331">
        <v>0</v>
      </c>
      <c r="T1503" s="331">
        <v>0</v>
      </c>
      <c r="U1503" s="331">
        <v>0</v>
      </c>
      <c r="V1503" s="184">
        <v>0</v>
      </c>
      <c r="W1503" s="184">
        <v>0</v>
      </c>
      <c r="X1503" s="184">
        <v>0</v>
      </c>
      <c r="Y1503"/>
      <c r="Z1503" s="288">
        <v>0.24880228000000001</v>
      </c>
      <c r="AA1503"/>
      <c r="AB1503" s="164">
        <v>3.4894500000000002</v>
      </c>
      <c r="AC1503" s="164">
        <v>3.4894500000000002</v>
      </c>
      <c r="AD1503" s="164">
        <v>0</v>
      </c>
      <c r="AE1503" s="164">
        <v>0</v>
      </c>
      <c r="AF1503" s="164">
        <v>0</v>
      </c>
      <c r="AG1503" s="164">
        <v>0</v>
      </c>
      <c r="AH1503" s="164">
        <v>0</v>
      </c>
      <c r="AI1503"/>
      <c r="AJ1503" s="185">
        <v>7.0814983E-3</v>
      </c>
      <c r="AK1503" s="185">
        <v>6.5964954999999997E-3</v>
      </c>
      <c r="AL1503" s="185">
        <v>2.3585602999999999E-4</v>
      </c>
      <c r="AM1503" s="185">
        <v>2.4914673000000001E-4</v>
      </c>
      <c r="AN1503" s="176">
        <v>3.9547335000000001E-7</v>
      </c>
      <c r="AO1503" s="176">
        <v>8.7224864E-10</v>
      </c>
      <c r="AP1503" s="176">
        <v>3.4894500000000002E-2</v>
      </c>
      <c r="AQ1503" s="192">
        <v>2.3088852E-7</v>
      </c>
      <c r="AR1503" s="192">
        <v>6.9664639000000002E-10</v>
      </c>
      <c r="AS1503" s="192">
        <v>1.9033375E-14</v>
      </c>
      <c r="AT1503" s="193">
        <v>0</v>
      </c>
      <c r="AU1503" s="193">
        <v>0</v>
      </c>
      <c r="AV1503" s="192">
        <v>4.7989681999999998E-11</v>
      </c>
      <c r="AW1503" s="192">
        <v>1.6453685E-7</v>
      </c>
      <c r="AX1503" s="192">
        <v>1.0943988E-11</v>
      </c>
      <c r="AY1503" s="192">
        <v>1.6463922999999999E-10</v>
      </c>
      <c r="AZ1503" s="193">
        <v>0</v>
      </c>
      <c r="BA1503" s="193">
        <v>0</v>
      </c>
      <c r="BB1503" s="193">
        <v>0</v>
      </c>
      <c r="BC1503" s="193">
        <v>0</v>
      </c>
      <c r="BD1503" s="193">
        <v>0</v>
      </c>
      <c r="BE1503" s="193">
        <v>0</v>
      </c>
      <c r="BF1503" s="193">
        <v>0</v>
      </c>
      <c r="BG1503" s="193">
        <v>0</v>
      </c>
      <c r="BH1503" s="192">
        <v>0</v>
      </c>
      <c r="BI1503" s="193">
        <v>3.4894500000000002E-2</v>
      </c>
      <c r="BJ1503" s="193">
        <v>0</v>
      </c>
      <c r="BK1503" s="193">
        <v>0</v>
      </c>
      <c r="BL1503" s="193">
        <v>0</v>
      </c>
      <c r="BM1503"/>
      <c r="BN1503" s="186">
        <v>1.4963815E-5</v>
      </c>
      <c r="BO1503" s="186">
        <v>1.1350726000000001E-6</v>
      </c>
      <c r="BP1503" s="186">
        <v>6.9372677999999997E-6</v>
      </c>
      <c r="BQ1503" s="164">
        <v>8.5259331999999995E-10</v>
      </c>
      <c r="BR1503" s="186">
        <v>2.2586130999999999E-6</v>
      </c>
      <c r="BS1503" s="186">
        <v>0</v>
      </c>
      <c r="BT1503" s="164">
        <v>0</v>
      </c>
      <c r="BU1503" s="186">
        <v>0</v>
      </c>
      <c r="BV1503" s="164">
        <v>0</v>
      </c>
      <c r="BW1503" s="164">
        <v>2.6008502999999999E-9</v>
      </c>
      <c r="BX1503" s="164">
        <v>0</v>
      </c>
      <c r="BY1503" s="164">
        <v>0</v>
      </c>
      <c r="BZ1503" s="164">
        <v>0</v>
      </c>
      <c r="CA1503" s="186">
        <v>4.1600887999999999E-7</v>
      </c>
      <c r="CB1503" s="186">
        <v>4.2133993999999997E-6</v>
      </c>
      <c r="CC1503" s="186">
        <v>0</v>
      </c>
      <c r="CD1503" s="164">
        <v>0</v>
      </c>
      <c r="CE1503"/>
      <c r="CF1503" s="330">
        <v>0</v>
      </c>
      <c r="CG1503" s="330">
        <v>0.24880227999999999</v>
      </c>
      <c r="CH1503" s="330">
        <v>0</v>
      </c>
      <c r="CI1503" s="330">
        <v>7.7660014999999995E-4</v>
      </c>
      <c r="CJ1503" s="329">
        <v>1.0509672999999999E-4</v>
      </c>
      <c r="CK1503" s="330">
        <v>0</v>
      </c>
      <c r="CL1503" s="330">
        <v>0</v>
      </c>
      <c r="CM1503" s="329">
        <v>8.4335865999999994E-5</v>
      </c>
      <c r="CN1503" s="330">
        <v>0</v>
      </c>
      <c r="CO1503" s="330">
        <v>0.47403849999999997</v>
      </c>
      <c r="CP1503"/>
      <c r="CQ1503">
        <v>3.7320341999999999E-2</v>
      </c>
      <c r="CR1503">
        <v>1.25988309E-2</v>
      </c>
      <c r="CS1503">
        <v>9.3292297000000003E-3</v>
      </c>
      <c r="CT1503">
        <v>9.3292297000000003E-3</v>
      </c>
      <c r="CU1503">
        <v>0</v>
      </c>
      <c r="CV1503" s="134"/>
      <c r="CW1503" s="384"/>
      <c r="CZ1503" s="11"/>
      <c r="DA1503" s="236"/>
      <c r="DB1503" s="47"/>
      <c r="DC1503"/>
      <c r="DD1503"/>
      <c r="DE1503"/>
      <c r="DF1503"/>
      <c r="DG1503"/>
      <c r="DH1503"/>
      <c r="DI1503"/>
      <c r="DJ1503"/>
      <c r="DK1503" s="32"/>
      <c r="DL1503" s="32"/>
    </row>
    <row r="1504" spans="1:116" ht="14.4" x14ac:dyDescent="0.3">
      <c r="A1504" t="s">
        <v>7383</v>
      </c>
      <c r="B1504" s="113" t="s">
        <v>2663</v>
      </c>
      <c r="C1504" s="182" t="s">
        <v>2837</v>
      </c>
      <c r="D1504" s="40" t="s">
        <v>2662</v>
      </c>
      <c r="E1504" s="181" t="s">
        <v>1318</v>
      </c>
      <c r="F1504" s="184" t="s">
        <v>4741</v>
      </c>
      <c r="G1504" s="184">
        <v>1.7662537E-3</v>
      </c>
      <c r="H1504" s="184">
        <v>3.6440959999999999E-4</v>
      </c>
      <c r="I1504" s="184">
        <v>4.9408928000000004E-4</v>
      </c>
      <c r="J1504" s="328">
        <v>2.0000102E-4</v>
      </c>
      <c r="K1504" s="184">
        <v>7.0775380000000004E-4</v>
      </c>
      <c r="L1504" s="184">
        <v>3.0822116999999999E-4</v>
      </c>
      <c r="M1504" s="184">
        <v>1.8586811E-4</v>
      </c>
      <c r="N1504" s="184">
        <v>2.2292144999999999E-4</v>
      </c>
      <c r="O1504" s="184">
        <v>1.4148814999999999E-4</v>
      </c>
      <c r="P1504" s="331">
        <v>0</v>
      </c>
      <c r="Q1504" s="184">
        <v>0</v>
      </c>
      <c r="R1504" s="331">
        <v>0</v>
      </c>
      <c r="S1504" s="331">
        <v>2.0000102E-4</v>
      </c>
      <c r="T1504" s="331">
        <v>0</v>
      </c>
      <c r="U1504" s="331">
        <v>0</v>
      </c>
      <c r="V1504" s="184">
        <v>0</v>
      </c>
      <c r="W1504" s="184">
        <v>0</v>
      </c>
      <c r="X1504" s="331">
        <v>0</v>
      </c>
      <c r="Y1504"/>
      <c r="Z1504" s="288">
        <v>4.7183586666666669E-3</v>
      </c>
      <c r="AA1504"/>
      <c r="AB1504" s="164">
        <v>1.3346340000000001</v>
      </c>
      <c r="AC1504" s="164">
        <v>3.6660879E-2</v>
      </c>
      <c r="AD1504" s="164">
        <v>0</v>
      </c>
      <c r="AE1504" s="164">
        <v>0</v>
      </c>
      <c r="AF1504" s="164">
        <v>0.27285183000000002</v>
      </c>
      <c r="AG1504" s="164">
        <v>2.6976874000000001E-2</v>
      </c>
      <c r="AH1504" s="164">
        <v>0.99814438000000005</v>
      </c>
      <c r="AI1504"/>
      <c r="AJ1504" s="185">
        <v>2.1189814999999999E-4</v>
      </c>
      <c r="AK1504" s="185">
        <v>2.0352192E-4</v>
      </c>
      <c r="AL1504" s="185">
        <v>5.7039077000000001E-6</v>
      </c>
      <c r="AM1504" s="185">
        <v>2.6723270999999999E-6</v>
      </c>
      <c r="AN1504" s="176">
        <v>1.2201554000000001E-8</v>
      </c>
      <c r="AO1504" s="176">
        <v>2.1094332999999999E-11</v>
      </c>
      <c r="AP1504" s="176">
        <v>3.7427549999999998E-4</v>
      </c>
      <c r="AQ1504" s="192">
        <v>4.3786368999999999E-9</v>
      </c>
      <c r="AR1504" s="192">
        <v>1.3211404E-11</v>
      </c>
      <c r="AS1504" s="192">
        <v>3.6095444000000002E-16</v>
      </c>
      <c r="AT1504" s="193">
        <v>0</v>
      </c>
      <c r="AU1504" s="193">
        <v>0</v>
      </c>
      <c r="AV1504" s="192">
        <v>5.9737121000000004E-12</v>
      </c>
      <c r="AW1504" s="192">
        <v>7.8169431999999999E-9</v>
      </c>
      <c r="AX1504" s="192">
        <v>1.3622977999999999E-12</v>
      </c>
      <c r="AY1504" s="192">
        <v>6.5202701999999998E-12</v>
      </c>
      <c r="AZ1504" s="193">
        <v>0</v>
      </c>
      <c r="BA1504" s="193">
        <v>0</v>
      </c>
      <c r="BB1504" s="193">
        <v>0</v>
      </c>
      <c r="BC1504" s="193">
        <v>0</v>
      </c>
      <c r="BD1504" s="193">
        <v>0</v>
      </c>
      <c r="BE1504" s="193">
        <v>0</v>
      </c>
      <c r="BF1504" s="193">
        <v>0</v>
      </c>
      <c r="BG1504" s="193">
        <v>0</v>
      </c>
      <c r="BH1504" s="192">
        <v>7.6667056000000006E-6</v>
      </c>
      <c r="BI1504" s="193">
        <v>3.6660879000000003E-4</v>
      </c>
      <c r="BJ1504" s="193">
        <v>0</v>
      </c>
      <c r="BK1504" s="193">
        <v>0</v>
      </c>
      <c r="BL1504" s="193">
        <v>0</v>
      </c>
      <c r="BM1504"/>
      <c r="BN1504" s="186">
        <v>4.3041305E-7</v>
      </c>
      <c r="BO1504" s="186">
        <v>4.4952712999999997E-8</v>
      </c>
      <c r="BP1504" s="186">
        <v>1.3156036E-7</v>
      </c>
      <c r="BQ1504" s="164">
        <v>1.0613004E-10</v>
      </c>
      <c r="BR1504" s="186">
        <v>1.6367232999999999E-7</v>
      </c>
      <c r="BS1504" s="186">
        <v>0</v>
      </c>
      <c r="BT1504" s="164">
        <v>0</v>
      </c>
      <c r="BU1504" s="186">
        <v>0</v>
      </c>
      <c r="BV1504" s="164">
        <v>0</v>
      </c>
      <c r="BW1504" s="164">
        <v>3.2375149000000001E-10</v>
      </c>
      <c r="BX1504" s="164">
        <v>0</v>
      </c>
      <c r="BY1504" s="164">
        <v>0</v>
      </c>
      <c r="BZ1504" s="164">
        <v>0</v>
      </c>
      <c r="CA1504" s="186">
        <v>4.5530669000000003E-8</v>
      </c>
      <c r="CB1504" s="186">
        <v>4.4266839999999997E-8</v>
      </c>
      <c r="CC1504" s="186">
        <v>2.5362611000000001E-13</v>
      </c>
      <c r="CD1504" s="164">
        <v>0</v>
      </c>
      <c r="CE1504"/>
      <c r="CF1504" s="330">
        <v>0</v>
      </c>
      <c r="CG1504" s="330">
        <v>4.7183587000000004E-3</v>
      </c>
      <c r="CH1504" s="330">
        <v>0</v>
      </c>
      <c r="CI1504" s="330">
        <v>3.0755990999999997E-5</v>
      </c>
      <c r="CJ1504" s="329">
        <v>1.263093E-5</v>
      </c>
      <c r="CK1504" s="330">
        <v>0</v>
      </c>
      <c r="CL1504" s="330">
        <v>0</v>
      </c>
      <c r="CM1504" s="329">
        <v>5.4079151999999996E-6</v>
      </c>
      <c r="CN1504" s="330">
        <v>0</v>
      </c>
      <c r="CO1504" s="330">
        <v>4.9803458999999996E-3</v>
      </c>
      <c r="CP1504"/>
      <c r="CQ1504">
        <v>7.0775380000000004E-4</v>
      </c>
      <c r="CR1504">
        <v>8.5849888000000003E-4</v>
      </c>
      <c r="CS1504">
        <v>4.9408928000000004E-4</v>
      </c>
      <c r="CT1504">
        <v>4.9408928000000004E-4</v>
      </c>
      <c r="CU1504">
        <v>2.0000102E-4</v>
      </c>
      <c r="CV1504" s="134"/>
      <c r="CW1504" s="384"/>
      <c r="CZ1504" s="11"/>
      <c r="DA1504" s="236"/>
      <c r="DB1504" s="47"/>
      <c r="DC1504"/>
      <c r="DD1504"/>
      <c r="DE1504"/>
      <c r="DF1504"/>
      <c r="DG1504"/>
      <c r="DH1504"/>
      <c r="DI1504"/>
      <c r="DJ1504"/>
      <c r="DK1504" s="32"/>
      <c r="DL1504" s="32"/>
    </row>
    <row r="1505" spans="1:116" ht="14.4" x14ac:dyDescent="0.3">
      <c r="A1505" t="s">
        <v>7384</v>
      </c>
      <c r="B1505" s="113" t="s">
        <v>2663</v>
      </c>
      <c r="C1505" s="182" t="s">
        <v>2838</v>
      </c>
      <c r="D1505" s="40" t="s">
        <v>2662</v>
      </c>
      <c r="E1505" s="181" t="s">
        <v>1318</v>
      </c>
      <c r="F1505" s="184" t="s">
        <v>4742</v>
      </c>
      <c r="G1505" s="184">
        <v>2.9901260143E-2</v>
      </c>
      <c r="H1505" s="184">
        <v>1.3054986900000001E-3</v>
      </c>
      <c r="I1505" s="184">
        <v>1.8820228299999998E-3</v>
      </c>
      <c r="J1505" s="328">
        <v>1.4183906623E-2</v>
      </c>
      <c r="K1505" s="184">
        <v>1.2529831999999999E-2</v>
      </c>
      <c r="L1505" s="184">
        <v>1.1839133999999999E-3</v>
      </c>
      <c r="M1505" s="184">
        <v>6.9810943000000005E-4</v>
      </c>
      <c r="N1505" s="331">
        <v>8.3018540999999998E-4</v>
      </c>
      <c r="O1505" s="184">
        <v>4.7531328000000001E-4</v>
      </c>
      <c r="P1505" s="331">
        <v>0</v>
      </c>
      <c r="Q1505" s="184">
        <v>0</v>
      </c>
      <c r="R1505" s="184">
        <v>0</v>
      </c>
      <c r="S1505" s="331">
        <v>4.7482623000000001E-5</v>
      </c>
      <c r="T1505" s="331">
        <v>0</v>
      </c>
      <c r="U1505" s="331">
        <v>1.4136424E-2</v>
      </c>
      <c r="V1505" s="184">
        <v>0</v>
      </c>
      <c r="W1505" s="184">
        <v>0</v>
      </c>
      <c r="X1505" s="184">
        <v>0</v>
      </c>
      <c r="Y1505"/>
      <c r="Z1505" s="288">
        <v>8.3532213333333327E-2</v>
      </c>
      <c r="AA1505"/>
      <c r="AB1505" s="164">
        <v>2.9023767</v>
      </c>
      <c r="AC1505" s="164">
        <v>0.94163419000000004</v>
      </c>
      <c r="AD1505" s="164">
        <v>1.7486917</v>
      </c>
      <c r="AE1505" s="164">
        <v>0</v>
      </c>
      <c r="AF1505" s="164">
        <v>0</v>
      </c>
      <c r="AG1505" s="164">
        <v>7.2845370000000007E-2</v>
      </c>
      <c r="AH1505" s="164">
        <v>0.13920541</v>
      </c>
      <c r="AI1505"/>
      <c r="AJ1505" s="185">
        <v>1.8701066000000001E-3</v>
      </c>
      <c r="AK1505" s="185">
        <v>1.7763666999999999E-3</v>
      </c>
      <c r="AL1505" s="185">
        <v>7.1389673999999994E-5</v>
      </c>
      <c r="AM1505" s="185">
        <v>2.2350221999999998E-5</v>
      </c>
      <c r="AN1505" s="176">
        <v>1.0649680000000001E-7</v>
      </c>
      <c r="AO1505" s="176">
        <v>2.6401506999999999E-10</v>
      </c>
      <c r="AP1505" s="176">
        <v>3.1302830999999998E-3</v>
      </c>
      <c r="AQ1505" s="192">
        <v>7.7517896E-8</v>
      </c>
      <c r="AR1505" s="192">
        <v>2.3389020000000002E-10</v>
      </c>
      <c r="AS1505" s="192">
        <v>6.3902145000000001E-15</v>
      </c>
      <c r="AT1505" s="193">
        <v>0</v>
      </c>
      <c r="AU1505" s="193">
        <v>0</v>
      </c>
      <c r="AV1505" s="192">
        <v>2.2246799000000001E-11</v>
      </c>
      <c r="AW1505" s="192">
        <v>2.8956659E-8</v>
      </c>
      <c r="AX1505" s="192">
        <v>5.0733552999999998E-12</v>
      </c>
      <c r="AY1505" s="192">
        <v>2.5045117999999999E-11</v>
      </c>
      <c r="AZ1505" s="193">
        <v>0</v>
      </c>
      <c r="BA1505" s="193">
        <v>0</v>
      </c>
      <c r="BB1505" s="193">
        <v>0</v>
      </c>
      <c r="BC1505" s="193">
        <v>0</v>
      </c>
      <c r="BD1505" s="193">
        <v>0</v>
      </c>
      <c r="BE1505" s="193">
        <v>0</v>
      </c>
      <c r="BF1505" s="193">
        <v>0</v>
      </c>
      <c r="BG1505" s="193">
        <v>0</v>
      </c>
      <c r="BH1505" s="192">
        <v>2.2209911999999998E-5</v>
      </c>
      <c r="BI1505" s="193">
        <v>3.1080731999999999E-3</v>
      </c>
      <c r="BJ1505" s="193">
        <v>0</v>
      </c>
      <c r="BK1505" s="193">
        <v>0</v>
      </c>
      <c r="BL1505" s="193">
        <v>0</v>
      </c>
      <c r="BM1505"/>
      <c r="BN1505" s="186">
        <v>6.8740153999999997E-6</v>
      </c>
      <c r="BO1505" s="186">
        <v>1.7266861000000001E-7</v>
      </c>
      <c r="BP1505" s="186">
        <v>2.3290998E-6</v>
      </c>
      <c r="BQ1505" s="164">
        <v>3.9524062999999999E-10</v>
      </c>
      <c r="BR1505" s="186">
        <v>5.6767655000000004E-7</v>
      </c>
      <c r="BS1505" s="186">
        <v>0</v>
      </c>
      <c r="BT1505" s="164">
        <v>0</v>
      </c>
      <c r="BU1505" s="186">
        <v>0</v>
      </c>
      <c r="BV1505" s="164">
        <v>0</v>
      </c>
      <c r="BW1505" s="164">
        <v>1.2056882E-9</v>
      </c>
      <c r="BX1505" s="164">
        <v>0</v>
      </c>
      <c r="BY1505" s="164">
        <v>0</v>
      </c>
      <c r="BZ1505" s="164">
        <v>0</v>
      </c>
      <c r="CA1505" s="186">
        <v>1.6990291E-7</v>
      </c>
      <c r="CB1505" s="186">
        <v>3.6330665E-6</v>
      </c>
      <c r="CC1505" s="186">
        <v>6.0213858999999996E-14</v>
      </c>
      <c r="CD1505" s="164">
        <v>0</v>
      </c>
      <c r="CE1505"/>
      <c r="CF1505" s="330">
        <v>0</v>
      </c>
      <c r="CG1505" s="330">
        <v>8.3532216000000006E-2</v>
      </c>
      <c r="CH1505" s="330">
        <v>0</v>
      </c>
      <c r="CI1505" s="330">
        <v>1.1813734999999999E-4</v>
      </c>
      <c r="CJ1505" s="329">
        <v>4.7441015000000003E-5</v>
      </c>
      <c r="CK1505" s="330">
        <v>0</v>
      </c>
      <c r="CL1505" s="330">
        <v>0</v>
      </c>
      <c r="CM1505" s="329">
        <v>1.9072702E-5</v>
      </c>
      <c r="CN1505" s="330">
        <v>0</v>
      </c>
      <c r="CO1505" s="330">
        <v>4.3823019999999997E-2</v>
      </c>
      <c r="CP1505"/>
      <c r="CQ1505">
        <v>1.2529831999999999E-2</v>
      </c>
      <c r="CR1505">
        <v>3.1875215199999997E-3</v>
      </c>
      <c r="CS1505">
        <v>1.8820228299999998E-3</v>
      </c>
      <c r="CT1505">
        <v>1.8820228299999998E-3</v>
      </c>
      <c r="CU1505">
        <v>1.4183906623E-2</v>
      </c>
      <c r="CV1505" s="134"/>
      <c r="CW1505" s="384"/>
      <c r="CZ1505" s="11"/>
      <c r="DA1505" s="236"/>
      <c r="DB1505" s="47"/>
      <c r="DC1505"/>
      <c r="DD1505"/>
      <c r="DE1505"/>
      <c r="DF1505"/>
      <c r="DG1505"/>
      <c r="DH1505"/>
      <c r="DI1505" s="32"/>
      <c r="DJ1505" s="32"/>
      <c r="DK1505" s="32"/>
      <c r="DL1505" s="32"/>
    </row>
    <row r="1506" spans="1:116" ht="14.4" x14ac:dyDescent="0.3">
      <c r="A1506" t="s">
        <v>7385</v>
      </c>
      <c r="B1506" s="113" t="s">
        <v>2663</v>
      </c>
      <c r="C1506" s="182" t="s">
        <v>2839</v>
      </c>
      <c r="D1506" s="40" t="s">
        <v>2662</v>
      </c>
      <c r="E1506" s="181" t="s">
        <v>1318</v>
      </c>
      <c r="F1506" s="184" t="s">
        <v>4743</v>
      </c>
      <c r="G1506" s="184">
        <v>3.2729707806E-2</v>
      </c>
      <c r="H1506" s="184">
        <v>2.98253275E-3</v>
      </c>
      <c r="I1506" s="184">
        <v>3.7548949999999998E-3</v>
      </c>
      <c r="J1506" s="328">
        <v>5.1925390560000001E-3</v>
      </c>
      <c r="K1506" s="184">
        <v>2.0799741E-2</v>
      </c>
      <c r="L1506" s="184">
        <v>2.1086312999999998E-3</v>
      </c>
      <c r="M1506" s="184">
        <v>1.6462637E-3</v>
      </c>
      <c r="N1506" s="184">
        <v>2.0307247E-3</v>
      </c>
      <c r="O1506" s="184">
        <v>9.5180804999999997E-4</v>
      </c>
      <c r="P1506" s="331">
        <v>0</v>
      </c>
      <c r="Q1506" s="184">
        <v>0</v>
      </c>
      <c r="R1506" s="331">
        <v>0</v>
      </c>
      <c r="S1506" s="184">
        <v>2.5197055999999999E-5</v>
      </c>
      <c r="T1506" s="331">
        <v>0</v>
      </c>
      <c r="U1506" s="184">
        <v>5.1673420000000001E-3</v>
      </c>
      <c r="V1506" s="184">
        <v>0</v>
      </c>
      <c r="W1506" s="184">
        <v>0</v>
      </c>
      <c r="X1506" s="331">
        <v>0</v>
      </c>
      <c r="Y1506"/>
      <c r="Z1506" s="288">
        <v>0.13866494000000001</v>
      </c>
      <c r="AA1506"/>
      <c r="AB1506" s="164">
        <v>2.4452975000000001</v>
      </c>
      <c r="AC1506" s="164">
        <v>1.7163687000000001</v>
      </c>
      <c r="AD1506" s="164">
        <v>0.63920608999999995</v>
      </c>
      <c r="AE1506" s="164">
        <v>0</v>
      </c>
      <c r="AF1506" s="164">
        <v>0</v>
      </c>
      <c r="AG1506" s="164">
        <v>8.9722768999999994E-2</v>
      </c>
      <c r="AH1506" s="164">
        <v>0</v>
      </c>
      <c r="AI1506"/>
      <c r="AJ1506" s="185">
        <v>3.2520549000000002E-3</v>
      </c>
      <c r="AK1506" s="185">
        <v>3.0350944E-3</v>
      </c>
      <c r="AL1506" s="185">
        <v>1.2040628E-4</v>
      </c>
      <c r="AM1506" s="187">
        <v>9.6554236999999999E-5</v>
      </c>
      <c r="AN1506" s="176">
        <v>1.8196009999999999E-7</v>
      </c>
      <c r="AO1506" s="176">
        <v>4.4528950000000002E-10</v>
      </c>
      <c r="AP1506" s="176">
        <v>1.3523001999999999E-2</v>
      </c>
      <c r="AQ1506" s="192">
        <v>1.2868107E-7</v>
      </c>
      <c r="AR1506" s="192">
        <v>3.8826183E-10</v>
      </c>
      <c r="AS1506" s="192">
        <v>1.0607868000000001E-14</v>
      </c>
      <c r="AT1506" s="193">
        <v>0</v>
      </c>
      <c r="AU1506" s="193">
        <v>0</v>
      </c>
      <c r="AV1506" s="192">
        <v>5.4418114000000001E-11</v>
      </c>
      <c r="AW1506" s="192">
        <v>5.3224613000000001E-8</v>
      </c>
      <c r="AX1506" s="192">
        <v>1.2409985E-11</v>
      </c>
      <c r="AY1506" s="192">
        <v>4.4607078000000001E-11</v>
      </c>
      <c r="AZ1506" s="193">
        <v>0</v>
      </c>
      <c r="BA1506" s="193">
        <v>0</v>
      </c>
      <c r="BB1506" s="193">
        <v>0</v>
      </c>
      <c r="BC1506" s="193">
        <v>0</v>
      </c>
      <c r="BD1506" s="193">
        <v>0</v>
      </c>
      <c r="BE1506" s="193">
        <v>0</v>
      </c>
      <c r="BF1506" s="193">
        <v>0</v>
      </c>
      <c r="BG1506" s="193">
        <v>0</v>
      </c>
      <c r="BH1506" s="192">
        <v>8.4190302000000005E-6</v>
      </c>
      <c r="BI1506" s="193">
        <v>1.3514583E-2</v>
      </c>
      <c r="BJ1506" s="193">
        <v>0</v>
      </c>
      <c r="BK1506" s="193">
        <v>0</v>
      </c>
      <c r="BL1506" s="193">
        <v>0</v>
      </c>
      <c r="BM1506"/>
      <c r="BN1506" s="186">
        <v>8.5866307000000001E-6</v>
      </c>
      <c r="BO1506" s="186">
        <v>3.0753467999999998E-7</v>
      </c>
      <c r="BP1506" s="186">
        <v>3.8663465000000003E-6</v>
      </c>
      <c r="BQ1506" s="164">
        <v>9.6680200000000003E-10</v>
      </c>
      <c r="BR1506" s="186">
        <v>1.1052714E-6</v>
      </c>
      <c r="BS1506" s="186">
        <v>0</v>
      </c>
      <c r="BT1506" s="164">
        <v>0</v>
      </c>
      <c r="BU1506" s="186">
        <v>0</v>
      </c>
      <c r="BV1506" s="164">
        <v>0</v>
      </c>
      <c r="BW1506" s="164">
        <v>2.9492457999999998E-9</v>
      </c>
      <c r="BX1506" s="164">
        <v>0</v>
      </c>
      <c r="BY1506" s="164">
        <v>0</v>
      </c>
      <c r="BZ1506" s="164">
        <v>0</v>
      </c>
      <c r="CA1506" s="186">
        <v>4.0814711000000001E-7</v>
      </c>
      <c r="CB1506" s="186">
        <v>2.895415E-6</v>
      </c>
      <c r="CC1506" s="186">
        <v>3.1952995000000002E-14</v>
      </c>
      <c r="CD1506" s="164">
        <v>0</v>
      </c>
      <c r="CE1506"/>
      <c r="CF1506" s="330">
        <v>0</v>
      </c>
      <c r="CG1506" s="330">
        <v>0.13866493999999999</v>
      </c>
      <c r="CH1506" s="330">
        <v>0</v>
      </c>
      <c r="CI1506" s="330">
        <v>2.1041075E-4</v>
      </c>
      <c r="CJ1506" s="329">
        <v>1.1187418000000001E-4</v>
      </c>
      <c r="CK1506" s="330">
        <v>0</v>
      </c>
      <c r="CL1506" s="330">
        <v>0</v>
      </c>
      <c r="CM1506" s="329">
        <v>3.6594294E-5</v>
      </c>
      <c r="CN1506" s="330">
        <v>0</v>
      </c>
      <c r="CO1506" s="330">
        <v>0.23194175</v>
      </c>
      <c r="CP1506"/>
      <c r="CQ1506">
        <v>2.0799741E-2</v>
      </c>
      <c r="CR1506">
        <v>6.7374277499999994E-3</v>
      </c>
      <c r="CS1506">
        <v>3.7548949999999998E-3</v>
      </c>
      <c r="CT1506">
        <v>3.7548949999999998E-3</v>
      </c>
      <c r="CU1506">
        <v>5.1925390560000001E-3</v>
      </c>
      <c r="CV1506" s="134"/>
      <c r="CW1506" s="384"/>
      <c r="CZ1506" s="11"/>
      <c r="DA1506" s="236"/>
      <c r="DB1506" s="47"/>
      <c r="DC1506"/>
      <c r="DD1506"/>
      <c r="DE1506"/>
      <c r="DF1506"/>
      <c r="DG1506"/>
      <c r="DH1506"/>
      <c r="DI1506" s="32"/>
      <c r="DJ1506" s="32"/>
      <c r="DK1506" s="32"/>
      <c r="DL1506" s="32"/>
    </row>
    <row r="1507" spans="1:116" ht="14.4" x14ac:dyDescent="0.3">
      <c r="A1507" t="s">
        <v>7386</v>
      </c>
      <c r="B1507" s="113" t="s">
        <v>2663</v>
      </c>
      <c r="C1507" s="182" t="s">
        <v>2840</v>
      </c>
      <c r="D1507" s="40" t="s">
        <v>2662</v>
      </c>
      <c r="E1507" s="181" t="s">
        <v>1318</v>
      </c>
      <c r="F1507" s="184" t="s">
        <v>4744</v>
      </c>
      <c r="G1507" s="184">
        <v>2.9993621628000004E-2</v>
      </c>
      <c r="H1507" s="184">
        <v>1.31967407E-3</v>
      </c>
      <c r="I1507" s="184">
        <v>2.5830698800000003E-3</v>
      </c>
      <c r="J1507" s="328">
        <v>4.8372786780000003E-3</v>
      </c>
      <c r="K1507" s="184">
        <v>2.1253599000000001E-2</v>
      </c>
      <c r="L1507" s="184">
        <v>1.616812E-3</v>
      </c>
      <c r="M1507" s="184">
        <v>9.6625788000000005E-4</v>
      </c>
      <c r="N1507" s="184">
        <v>1.2002003999999999E-3</v>
      </c>
      <c r="O1507" s="184">
        <v>1.1947367000000001E-4</v>
      </c>
      <c r="P1507" s="331">
        <v>0</v>
      </c>
      <c r="Q1507" s="184">
        <v>0</v>
      </c>
      <c r="R1507" s="184">
        <v>0</v>
      </c>
      <c r="S1507" s="184">
        <v>6.0554377999999997E-5</v>
      </c>
      <c r="T1507" s="331">
        <v>0</v>
      </c>
      <c r="U1507" s="184">
        <v>4.7767243000000001E-3</v>
      </c>
      <c r="V1507" s="184">
        <v>0</v>
      </c>
      <c r="W1507" s="184">
        <v>0</v>
      </c>
      <c r="X1507" s="331">
        <v>0</v>
      </c>
      <c r="Y1507"/>
      <c r="Z1507" s="288">
        <v>0.14169066000000002</v>
      </c>
      <c r="AA1507"/>
      <c r="AB1507" s="164">
        <v>2.4054540000000002</v>
      </c>
      <c r="AC1507" s="164">
        <v>1.5500976</v>
      </c>
      <c r="AD1507" s="164">
        <v>0.59088622999999996</v>
      </c>
      <c r="AE1507" s="164">
        <v>0</v>
      </c>
      <c r="AF1507" s="164">
        <v>4.0023291000000003E-2</v>
      </c>
      <c r="AG1507" s="164">
        <v>0.16592576000000001</v>
      </c>
      <c r="AH1507" s="164">
        <v>5.8521128999999998E-2</v>
      </c>
      <c r="AI1507"/>
      <c r="AJ1507" s="185">
        <v>2.8988893000000001E-3</v>
      </c>
      <c r="AK1507" s="185">
        <v>2.7148031E-3</v>
      </c>
      <c r="AL1507" s="185">
        <v>1.1851149E-4</v>
      </c>
      <c r="AM1507" s="185">
        <v>6.5574706000000004E-5</v>
      </c>
      <c r="AN1507" s="176">
        <v>1.6275797999999999E-7</v>
      </c>
      <c r="AO1507" s="176">
        <v>4.3828212999999999E-10</v>
      </c>
      <c r="AP1507" s="176">
        <v>9.1841325000000008E-3</v>
      </c>
      <c r="AQ1507" s="192">
        <v>1.3148893E-7</v>
      </c>
      <c r="AR1507" s="192">
        <v>3.9673385000000002E-10</v>
      </c>
      <c r="AS1507" s="192">
        <v>1.0839336000000001E-14</v>
      </c>
      <c r="AT1507" s="193">
        <v>0</v>
      </c>
      <c r="AU1507" s="193">
        <v>0</v>
      </c>
      <c r="AV1507" s="192">
        <v>3.2162232999999998E-11</v>
      </c>
      <c r="AW1507" s="192">
        <v>3.1236886999999997E-8</v>
      </c>
      <c r="AX1507" s="192">
        <v>7.3345578999999998E-12</v>
      </c>
      <c r="AY1507" s="192">
        <v>3.4202879000000003E-11</v>
      </c>
      <c r="AZ1507" s="193">
        <v>0</v>
      </c>
      <c r="BA1507" s="193">
        <v>0</v>
      </c>
      <c r="BB1507" s="193">
        <v>0</v>
      </c>
      <c r="BC1507" s="193">
        <v>0</v>
      </c>
      <c r="BD1507" s="193">
        <v>0</v>
      </c>
      <c r="BE1507" s="193">
        <v>0</v>
      </c>
      <c r="BF1507" s="193">
        <v>0</v>
      </c>
      <c r="BG1507" s="193">
        <v>0</v>
      </c>
      <c r="BH1507" s="193">
        <v>9.2109845999999996E-6</v>
      </c>
      <c r="BI1507" s="193">
        <v>9.1749216000000001E-3</v>
      </c>
      <c r="BJ1507" s="193">
        <v>0</v>
      </c>
      <c r="BK1507" s="193">
        <v>0</v>
      </c>
      <c r="BL1507" s="193">
        <v>0</v>
      </c>
      <c r="BM1507"/>
      <c r="BN1507" s="186">
        <v>7.3992032E-6</v>
      </c>
      <c r="BO1507" s="186">
        <v>2.3580497999999999E-7</v>
      </c>
      <c r="BP1507" s="186">
        <v>3.9507115999999999E-6</v>
      </c>
      <c r="BQ1507" s="164">
        <v>5.7140000999999995E-10</v>
      </c>
      <c r="BR1507" s="186">
        <v>3.0117918999999997E-7</v>
      </c>
      <c r="BS1507" s="186">
        <v>0</v>
      </c>
      <c r="BT1507" s="164">
        <v>0</v>
      </c>
      <c r="BU1507" s="186">
        <v>0</v>
      </c>
      <c r="BV1507" s="164">
        <v>0</v>
      </c>
      <c r="BW1507" s="164">
        <v>1.7430653E-9</v>
      </c>
      <c r="BX1507" s="164">
        <v>0</v>
      </c>
      <c r="BY1507" s="164">
        <v>0</v>
      </c>
      <c r="BZ1507" s="164">
        <v>0</v>
      </c>
      <c r="CA1507" s="186">
        <v>2.4473167000000002E-7</v>
      </c>
      <c r="CB1507" s="186">
        <v>2.6644612999999999E-6</v>
      </c>
      <c r="CC1507" s="164">
        <v>7.6790467000000004E-14</v>
      </c>
      <c r="CD1507" s="164">
        <v>0</v>
      </c>
      <c r="CE1507"/>
      <c r="CF1507" s="330">
        <v>0</v>
      </c>
      <c r="CG1507" s="330">
        <v>0.14169066</v>
      </c>
      <c r="CH1507" s="330">
        <v>0</v>
      </c>
      <c r="CI1507" s="330">
        <v>1.6133432999999999E-4</v>
      </c>
      <c r="CJ1507" s="329">
        <v>6.5663423000000002E-5</v>
      </c>
      <c r="CK1507" s="330">
        <v>0</v>
      </c>
      <c r="CL1507" s="330">
        <v>0</v>
      </c>
      <c r="CM1507" s="329">
        <v>1.2838712000000001E-5</v>
      </c>
      <c r="CN1507" s="330">
        <v>0</v>
      </c>
      <c r="CO1507" s="330">
        <v>0.15004187999999999</v>
      </c>
      <c r="CP1507"/>
      <c r="CQ1507">
        <v>2.1253599000000001E-2</v>
      </c>
      <c r="CR1507">
        <v>3.9027439500000003E-3</v>
      </c>
      <c r="CS1507">
        <v>2.5830698800000003E-3</v>
      </c>
      <c r="CT1507">
        <v>2.5830698800000003E-3</v>
      </c>
      <c r="CU1507">
        <v>4.8372786780000003E-3</v>
      </c>
      <c r="CV1507" s="134"/>
      <c r="CW1507" s="384"/>
      <c r="CZ1507" s="11"/>
      <c r="DA1507" s="236"/>
      <c r="DB1507" s="236"/>
      <c r="DC1507"/>
      <c r="DD1507"/>
      <c r="DE1507"/>
      <c r="DF1507"/>
      <c r="DG1507"/>
      <c r="DH1507"/>
      <c r="DI1507" s="32"/>
      <c r="DJ1507" s="32"/>
      <c r="DK1507" s="32"/>
      <c r="DL1507" s="32"/>
    </row>
    <row r="1508" spans="1:116" ht="14.4" x14ac:dyDescent="0.3">
      <c r="A1508" t="s">
        <v>7387</v>
      </c>
      <c r="B1508" s="113" t="s">
        <v>2663</v>
      </c>
      <c r="C1508" s="182" t="s">
        <v>2841</v>
      </c>
      <c r="D1508" s="40" t="s">
        <v>2662</v>
      </c>
      <c r="E1508" s="181" t="s">
        <v>1318</v>
      </c>
      <c r="F1508" s="184" t="s">
        <v>4745</v>
      </c>
      <c r="G1508" s="184">
        <v>4.8481081131399997E-2</v>
      </c>
      <c r="H1508" s="184">
        <v>3.1745202000000002E-3</v>
      </c>
      <c r="I1508" s="184">
        <v>9.0574686999999997E-3</v>
      </c>
      <c r="J1508" s="328">
        <v>9.7852314000000003E-6</v>
      </c>
      <c r="K1508" s="184">
        <v>3.6239306999999998E-2</v>
      </c>
      <c r="L1508" s="184">
        <v>7.5558433000000001E-3</v>
      </c>
      <c r="M1508" s="184">
        <v>1.5016254000000001E-3</v>
      </c>
      <c r="N1508" s="184">
        <v>1.7390338999999999E-3</v>
      </c>
      <c r="O1508" s="184">
        <v>1.4354863E-3</v>
      </c>
      <c r="P1508" s="331">
        <v>0</v>
      </c>
      <c r="Q1508" s="184">
        <v>0</v>
      </c>
      <c r="R1508" s="331">
        <v>0</v>
      </c>
      <c r="S1508" s="331">
        <v>9.7852314000000003E-6</v>
      </c>
      <c r="T1508" s="331">
        <v>0</v>
      </c>
      <c r="U1508" s="184">
        <v>0</v>
      </c>
      <c r="V1508" s="184">
        <v>0</v>
      </c>
      <c r="W1508" s="184">
        <v>0</v>
      </c>
      <c r="X1508" s="331">
        <v>0</v>
      </c>
      <c r="Y1508"/>
      <c r="Z1508" s="288">
        <v>0.24159538</v>
      </c>
      <c r="AA1508"/>
      <c r="AB1508" s="164">
        <v>3.4216749000000002</v>
      </c>
      <c r="AC1508" s="164">
        <v>3.3868192000000001</v>
      </c>
      <c r="AD1508" s="164">
        <v>0</v>
      </c>
      <c r="AE1508" s="164">
        <v>0</v>
      </c>
      <c r="AF1508" s="164">
        <v>0</v>
      </c>
      <c r="AG1508" s="164">
        <v>3.4855772E-2</v>
      </c>
      <c r="AH1508" s="164">
        <v>0</v>
      </c>
      <c r="AI1508"/>
      <c r="AJ1508" s="185">
        <v>6.8757102999999998E-3</v>
      </c>
      <c r="AK1508" s="185">
        <v>6.4048726E-3</v>
      </c>
      <c r="AL1508" s="185">
        <v>2.2901614E-4</v>
      </c>
      <c r="AM1508" s="185">
        <v>2.4182157E-4</v>
      </c>
      <c r="AN1508" s="176">
        <v>3.8398516E-7</v>
      </c>
      <c r="AO1508" s="176">
        <v>8.4695319E-10</v>
      </c>
      <c r="AP1508" s="176">
        <v>3.3868567000000002E-2</v>
      </c>
      <c r="AQ1508" s="192">
        <v>2.2420051000000001E-7</v>
      </c>
      <c r="AR1508" s="192">
        <v>6.7646705999999997E-10</v>
      </c>
      <c r="AS1508" s="192">
        <v>1.8482046000000001E-14</v>
      </c>
      <c r="AT1508" s="193">
        <v>0</v>
      </c>
      <c r="AU1508" s="193">
        <v>0</v>
      </c>
      <c r="AV1508" s="192">
        <v>4.6601562999999997E-11</v>
      </c>
      <c r="AW1508" s="192">
        <v>1.5973804999999999E-7</v>
      </c>
      <c r="AX1508" s="192">
        <v>1.0627429999999999E-11</v>
      </c>
      <c r="AY1508" s="192">
        <v>1.5984022000000001E-10</v>
      </c>
      <c r="AZ1508" s="193">
        <v>0</v>
      </c>
      <c r="BA1508" s="193">
        <v>0</v>
      </c>
      <c r="BB1508" s="193">
        <v>0</v>
      </c>
      <c r="BC1508" s="193">
        <v>0</v>
      </c>
      <c r="BD1508" s="193">
        <v>0</v>
      </c>
      <c r="BE1508" s="193">
        <v>0</v>
      </c>
      <c r="BF1508" s="193">
        <v>0</v>
      </c>
      <c r="BG1508" s="193">
        <v>0</v>
      </c>
      <c r="BH1508" s="193">
        <v>3.7510054000000002E-7</v>
      </c>
      <c r="BI1508" s="193">
        <v>3.3868191999999998E-2</v>
      </c>
      <c r="BJ1508" s="193">
        <v>0</v>
      </c>
      <c r="BK1508" s="193">
        <v>0</v>
      </c>
      <c r="BL1508" s="193">
        <v>0</v>
      </c>
      <c r="BM1508"/>
      <c r="BN1508" s="186">
        <v>1.4527714999999999E-5</v>
      </c>
      <c r="BO1508" s="186">
        <v>1.1019868E-6</v>
      </c>
      <c r="BP1508" s="186">
        <v>6.7363201999999998E-6</v>
      </c>
      <c r="BQ1508" s="164">
        <v>8.2793174999999999E-10</v>
      </c>
      <c r="BR1508" s="186">
        <v>2.1926196999999999E-6</v>
      </c>
      <c r="BS1508" s="186">
        <v>0</v>
      </c>
      <c r="BT1508" s="164">
        <v>0</v>
      </c>
      <c r="BU1508" s="186">
        <v>0</v>
      </c>
      <c r="BV1508" s="164">
        <v>0</v>
      </c>
      <c r="BW1508" s="164">
        <v>2.5256197000000001E-9</v>
      </c>
      <c r="BX1508" s="164">
        <v>0</v>
      </c>
      <c r="BY1508" s="164">
        <v>0</v>
      </c>
      <c r="BZ1508" s="164">
        <v>0</v>
      </c>
      <c r="CA1508" s="186">
        <v>4.0395922E-7</v>
      </c>
      <c r="CB1508" s="186">
        <v>4.0894758999999998E-6</v>
      </c>
      <c r="CC1508" s="164">
        <v>1.2408888000000001E-14</v>
      </c>
      <c r="CD1508" s="164">
        <v>0</v>
      </c>
      <c r="CE1508"/>
      <c r="CF1508" s="330">
        <v>0</v>
      </c>
      <c r="CG1508" s="330">
        <v>0.24159538</v>
      </c>
      <c r="CH1508" s="330">
        <v>0</v>
      </c>
      <c r="CI1508" s="330">
        <v>7.5396331000000003E-4</v>
      </c>
      <c r="CJ1508" s="329">
        <v>1.0204508E-4</v>
      </c>
      <c r="CK1508" s="330">
        <v>0</v>
      </c>
      <c r="CL1508" s="330">
        <v>0</v>
      </c>
      <c r="CM1508" s="329">
        <v>8.1873191000000003E-5</v>
      </c>
      <c r="CN1508" s="330">
        <v>0</v>
      </c>
      <c r="CO1508" s="330">
        <v>0.46009619000000002</v>
      </c>
      <c r="CP1508"/>
      <c r="CQ1508">
        <v>3.6239306999999998E-2</v>
      </c>
      <c r="CR1508">
        <v>1.2231988900000001E-2</v>
      </c>
      <c r="CS1508">
        <v>9.0574686999999997E-3</v>
      </c>
      <c r="CT1508">
        <v>9.0574686999999997E-3</v>
      </c>
      <c r="CU1508">
        <v>9.7852314000000003E-6</v>
      </c>
      <c r="CV1508" s="134"/>
      <c r="CW1508" s="384"/>
      <c r="CZ1508" s="11"/>
      <c r="DA1508" s="236"/>
      <c r="DB1508" s="47"/>
      <c r="DC1508"/>
      <c r="DD1508"/>
      <c r="DE1508"/>
      <c r="DF1508"/>
      <c r="DG1508"/>
      <c r="DH1508"/>
      <c r="DI1508" s="32"/>
      <c r="DJ1508" s="32"/>
      <c r="DK1508" s="32"/>
      <c r="DL1508" s="32"/>
    </row>
    <row r="1509" spans="1:116" ht="14.4" x14ac:dyDescent="0.3">
      <c r="A1509" t="s">
        <v>7388</v>
      </c>
      <c r="B1509" s="113" t="s">
        <v>2663</v>
      </c>
      <c r="C1509" s="182" t="s">
        <v>2842</v>
      </c>
      <c r="D1509" s="40" t="s">
        <v>2662</v>
      </c>
      <c r="E1509" s="181" t="s">
        <v>1318</v>
      </c>
      <c r="F1509" s="184" t="s">
        <v>4746</v>
      </c>
      <c r="G1509" s="184">
        <v>7.5055815000000005E-3</v>
      </c>
      <c r="H1509" s="184">
        <v>1.3399642E-3</v>
      </c>
      <c r="I1509" s="184">
        <v>2.1530113099999999E-3</v>
      </c>
      <c r="J1509" s="328">
        <v>1.9204349E-4</v>
      </c>
      <c r="K1509" s="184">
        <v>3.8205625000000002E-3</v>
      </c>
      <c r="L1509" s="331">
        <v>1.4670807E-3</v>
      </c>
      <c r="M1509" s="184">
        <v>6.8593061000000002E-4</v>
      </c>
      <c r="N1509" s="331">
        <v>8.1964386999999999E-4</v>
      </c>
      <c r="O1509" s="331">
        <v>5.2032032999999999E-4</v>
      </c>
      <c r="P1509" s="331">
        <v>0</v>
      </c>
      <c r="Q1509" s="184">
        <v>0</v>
      </c>
      <c r="R1509" s="184">
        <v>0</v>
      </c>
      <c r="S1509" s="331">
        <v>1.9204349E-4</v>
      </c>
      <c r="T1509" s="331">
        <v>0</v>
      </c>
      <c r="U1509" s="331">
        <v>0</v>
      </c>
      <c r="V1509" s="184">
        <v>0</v>
      </c>
      <c r="W1509" s="184">
        <v>0</v>
      </c>
      <c r="X1509" s="331">
        <v>0</v>
      </c>
      <c r="Y1509"/>
      <c r="Z1509" s="288">
        <v>2.5470416666666669E-2</v>
      </c>
      <c r="AA1509"/>
      <c r="AB1509" s="164">
        <v>1.9289181</v>
      </c>
      <c r="AC1509" s="164">
        <v>0.33321627999999998</v>
      </c>
      <c r="AD1509" s="164">
        <v>0</v>
      </c>
      <c r="AE1509" s="164">
        <v>0</v>
      </c>
      <c r="AF1509" s="164">
        <v>0.85633888999999996</v>
      </c>
      <c r="AG1509" s="164">
        <v>0.43590554999999997</v>
      </c>
      <c r="AH1509" s="164">
        <v>0.30345733000000003</v>
      </c>
      <c r="AI1509"/>
      <c r="AJ1509" s="185">
        <v>1.0280503000000001E-3</v>
      </c>
      <c r="AK1509" s="185">
        <v>9.7517500999999996E-4</v>
      </c>
      <c r="AL1509" s="185">
        <v>2.9031073E-5</v>
      </c>
      <c r="AM1509" s="185">
        <v>2.3844205000000002E-5</v>
      </c>
      <c r="AN1509" s="176">
        <v>5.846373E-8</v>
      </c>
      <c r="AO1509" s="176">
        <v>1.0736344E-10</v>
      </c>
      <c r="AP1509" s="176">
        <v>3.3395245000000001E-3</v>
      </c>
      <c r="AQ1509" s="193">
        <v>2.3636547E-8</v>
      </c>
      <c r="AR1509" s="193">
        <v>7.1317165999999998E-11</v>
      </c>
      <c r="AS1509" s="193">
        <v>1.9484869E-15</v>
      </c>
      <c r="AT1509" s="193">
        <v>0</v>
      </c>
      <c r="AU1509" s="193">
        <v>0</v>
      </c>
      <c r="AV1509" s="193">
        <v>2.1964312999999999E-11</v>
      </c>
      <c r="AW1509" s="193">
        <v>3.4805219E-8</v>
      </c>
      <c r="AX1509" s="193">
        <v>5.0089346999999996E-12</v>
      </c>
      <c r="AY1509" s="193">
        <v>3.1035386000000002E-11</v>
      </c>
      <c r="AZ1509" s="193">
        <v>0</v>
      </c>
      <c r="BA1509" s="193">
        <v>0</v>
      </c>
      <c r="BB1509" s="193">
        <v>0</v>
      </c>
      <c r="BC1509" s="193">
        <v>0</v>
      </c>
      <c r="BD1509" s="193">
        <v>0</v>
      </c>
      <c r="BE1509" s="193">
        <v>0</v>
      </c>
      <c r="BF1509" s="193">
        <v>0</v>
      </c>
      <c r="BG1509" s="193">
        <v>0</v>
      </c>
      <c r="BH1509" s="193">
        <v>7.3616669999999999E-6</v>
      </c>
      <c r="BI1509" s="193">
        <v>3.3321627999999999E-3</v>
      </c>
      <c r="BJ1509" s="193">
        <v>0</v>
      </c>
      <c r="BK1509" s="193">
        <v>0</v>
      </c>
      <c r="BL1509" s="193">
        <v>0</v>
      </c>
      <c r="BM1509"/>
      <c r="BN1509" s="164">
        <v>2.1406283000000001E-6</v>
      </c>
      <c r="BO1509" s="164">
        <v>2.1396733000000001E-7</v>
      </c>
      <c r="BP1509" s="164">
        <v>7.1018279999999996E-7</v>
      </c>
      <c r="BQ1509" s="164">
        <v>3.9022192999999999E-10</v>
      </c>
      <c r="BR1509" s="164">
        <v>6.4198064999999996E-7</v>
      </c>
      <c r="BS1509" s="164">
        <v>0</v>
      </c>
      <c r="BT1509" s="164">
        <v>0</v>
      </c>
      <c r="BU1509" s="164">
        <v>0</v>
      </c>
      <c r="BV1509" s="164">
        <v>0</v>
      </c>
      <c r="BW1509" s="164">
        <v>1.1903785999999999E-9</v>
      </c>
      <c r="BX1509" s="164">
        <v>0</v>
      </c>
      <c r="BY1509" s="164">
        <v>0</v>
      </c>
      <c r="BZ1509" s="164">
        <v>0</v>
      </c>
      <c r="CA1509" s="164">
        <v>1.7056866999999999E-7</v>
      </c>
      <c r="CB1509" s="164">
        <v>4.0234800999999998E-7</v>
      </c>
      <c r="CC1509" s="164">
        <v>2.4353498000000001E-13</v>
      </c>
      <c r="CD1509" s="164">
        <v>0</v>
      </c>
      <c r="CE1509"/>
      <c r="CF1509" s="330">
        <v>0</v>
      </c>
      <c r="CG1509" s="330">
        <v>2.5470416999999999E-2</v>
      </c>
      <c r="CH1509" s="330">
        <v>0</v>
      </c>
      <c r="CI1509" s="330">
        <v>1.4639332999999999E-4</v>
      </c>
      <c r="CJ1509" s="330">
        <v>4.6613385999999998E-5</v>
      </c>
      <c r="CK1509" s="330">
        <v>0</v>
      </c>
      <c r="CL1509" s="330">
        <v>0</v>
      </c>
      <c r="CM1509" s="330">
        <v>2.1921827000000001E-5</v>
      </c>
      <c r="CN1509" s="330">
        <v>0</v>
      </c>
      <c r="CO1509" s="330">
        <v>4.5267117000000003E-2</v>
      </c>
      <c r="CP1509"/>
      <c r="CQ1509">
        <v>3.8205625000000002E-3</v>
      </c>
      <c r="CR1509">
        <v>3.4929755099999999E-3</v>
      </c>
      <c r="CS1509">
        <v>2.1530113099999999E-3</v>
      </c>
      <c r="CT1509">
        <v>2.1530113099999999E-3</v>
      </c>
      <c r="CU1509">
        <v>1.9204349E-4</v>
      </c>
      <c r="CV1509" s="134"/>
      <c r="CW1509" s="384"/>
      <c r="CZ1509" s="11"/>
      <c r="DA1509" s="236"/>
      <c r="DB1509" s="47"/>
      <c r="DC1509"/>
      <c r="DD1509"/>
      <c r="DE1509"/>
      <c r="DF1509"/>
      <c r="DG1509"/>
      <c r="DH1509"/>
      <c r="DI1509" s="32"/>
      <c r="DJ1509" s="32"/>
      <c r="DK1509" s="32"/>
      <c r="DL1509" s="32"/>
    </row>
    <row r="1510" spans="1:116" ht="14.4" x14ac:dyDescent="0.3">
      <c r="A1510" t="s">
        <v>7389</v>
      </c>
      <c r="B1510" s="113" t="s">
        <v>2663</v>
      </c>
      <c r="C1510" s="182" t="s">
        <v>2843</v>
      </c>
      <c r="D1510" s="40" t="s">
        <v>2662</v>
      </c>
      <c r="E1510" s="181" t="s">
        <v>1318</v>
      </c>
      <c r="F1510" s="184" t="s">
        <v>4747</v>
      </c>
      <c r="G1510" s="184">
        <v>3.6733227970999996E-2</v>
      </c>
      <c r="H1510" s="184">
        <v>3.8870768E-3</v>
      </c>
      <c r="I1510" s="184">
        <v>4.8815451000000006E-3</v>
      </c>
      <c r="J1510" s="328">
        <v>1.4064071E-5</v>
      </c>
      <c r="K1510" s="331">
        <v>2.7950541999999998E-2</v>
      </c>
      <c r="L1510" s="331">
        <v>2.7501416E-3</v>
      </c>
      <c r="M1510" s="184">
        <v>2.1314035000000002E-3</v>
      </c>
      <c r="N1510" s="331">
        <v>2.6188279000000001E-3</v>
      </c>
      <c r="O1510" s="331">
        <v>1.2682488999999999E-3</v>
      </c>
      <c r="P1510" s="331">
        <v>0</v>
      </c>
      <c r="Q1510" s="184">
        <v>0</v>
      </c>
      <c r="R1510" s="184">
        <v>0</v>
      </c>
      <c r="S1510" s="331">
        <v>1.4064071E-5</v>
      </c>
      <c r="T1510" s="331">
        <v>0</v>
      </c>
      <c r="U1510" s="331">
        <v>0</v>
      </c>
      <c r="V1510" s="184">
        <v>0</v>
      </c>
      <c r="W1510" s="184">
        <v>0</v>
      </c>
      <c r="X1510" s="184">
        <v>0</v>
      </c>
      <c r="Y1510"/>
      <c r="Z1510" s="288">
        <v>0.18633694666666667</v>
      </c>
      <c r="AA1510"/>
      <c r="AB1510" s="164">
        <v>2.3875695000000001</v>
      </c>
      <c r="AC1510" s="164">
        <v>2.3145159999999998</v>
      </c>
      <c r="AD1510" s="164">
        <v>0</v>
      </c>
      <c r="AE1510" s="164">
        <v>0</v>
      </c>
      <c r="AF1510" s="164">
        <v>0</v>
      </c>
      <c r="AG1510" s="164">
        <v>1.4669371E-4</v>
      </c>
      <c r="AH1510" s="164">
        <v>7.2906777000000006E-2</v>
      </c>
      <c r="AI1510"/>
      <c r="AJ1510" s="185">
        <v>4.3383513000000004E-3</v>
      </c>
      <c r="AK1510" s="185">
        <v>4.0503967000000002E-3</v>
      </c>
      <c r="AL1510" s="187">
        <v>1.6114206E-4</v>
      </c>
      <c r="AM1510" s="187">
        <v>1.2681254E-4</v>
      </c>
      <c r="AN1510" s="176">
        <v>2.4282953999999998E-7</v>
      </c>
      <c r="AO1510" s="176">
        <v>5.9593956999999996E-10</v>
      </c>
      <c r="AP1510" s="176">
        <v>1.7760859E-2</v>
      </c>
      <c r="AQ1510" s="192">
        <v>1.7292069E-7</v>
      </c>
      <c r="AR1510" s="192">
        <v>5.2174344999999996E-10</v>
      </c>
      <c r="AS1510" s="192">
        <v>1.4254776000000001E-14</v>
      </c>
      <c r="AT1510" s="193">
        <v>0</v>
      </c>
      <c r="AU1510" s="193">
        <v>0</v>
      </c>
      <c r="AV1510" s="192">
        <v>7.0177741999999999E-11</v>
      </c>
      <c r="AW1510" s="192">
        <v>6.9838677E-8</v>
      </c>
      <c r="AX1510" s="192">
        <v>1.6003948000000001E-11</v>
      </c>
      <c r="AY1510" s="192">
        <v>5.8177920000000001E-11</v>
      </c>
      <c r="AZ1510" s="193">
        <v>0</v>
      </c>
      <c r="BA1510" s="193">
        <v>0</v>
      </c>
      <c r="BB1510" s="193">
        <v>0</v>
      </c>
      <c r="BC1510" s="193">
        <v>0</v>
      </c>
      <c r="BD1510" s="193">
        <v>0</v>
      </c>
      <c r="BE1510" s="193">
        <v>0</v>
      </c>
      <c r="BF1510" s="193">
        <v>0</v>
      </c>
      <c r="BG1510" s="193">
        <v>0</v>
      </c>
      <c r="BH1510" s="192">
        <v>5.3912273999999996E-7</v>
      </c>
      <c r="BI1510" s="193">
        <v>1.776032E-2</v>
      </c>
      <c r="BJ1510" s="193">
        <v>0</v>
      </c>
      <c r="BK1510" s="193">
        <v>0</v>
      </c>
      <c r="BL1510" s="193">
        <v>0</v>
      </c>
      <c r="BM1510"/>
      <c r="BN1510" s="186">
        <v>1.0271592999999999E-5</v>
      </c>
      <c r="BO1510" s="186">
        <v>4.0109616000000001E-7</v>
      </c>
      <c r="BP1510" s="186">
        <v>5.1955685000000004E-6</v>
      </c>
      <c r="BQ1510" s="164">
        <v>1.2467903999999999E-9</v>
      </c>
      <c r="BR1510" s="186">
        <v>1.4655812E-6</v>
      </c>
      <c r="BS1510" s="186">
        <v>0</v>
      </c>
      <c r="BT1510" s="164">
        <v>0</v>
      </c>
      <c r="BU1510" s="186">
        <v>0</v>
      </c>
      <c r="BV1510" s="164">
        <v>0</v>
      </c>
      <c r="BW1510" s="164">
        <v>3.8033551000000001E-9</v>
      </c>
      <c r="BX1510" s="164">
        <v>0</v>
      </c>
      <c r="BY1510" s="164">
        <v>0</v>
      </c>
      <c r="BZ1510" s="164">
        <v>0</v>
      </c>
      <c r="CA1510" s="186">
        <v>5.2663960000000004E-7</v>
      </c>
      <c r="CB1510" s="186">
        <v>2.6776579E-6</v>
      </c>
      <c r="CC1510" s="186">
        <v>1.7834987999999999E-14</v>
      </c>
      <c r="CD1510" s="164">
        <v>0</v>
      </c>
      <c r="CE1510"/>
      <c r="CF1510" s="330">
        <v>0</v>
      </c>
      <c r="CG1510" s="330">
        <v>0.18633695</v>
      </c>
      <c r="CH1510" s="330">
        <v>0</v>
      </c>
      <c r="CI1510" s="329">
        <v>2.7442415E-4</v>
      </c>
      <c r="CJ1510" s="329">
        <v>1.4484255E-4</v>
      </c>
      <c r="CK1510" s="330">
        <v>0</v>
      </c>
      <c r="CL1510" s="330">
        <v>0</v>
      </c>
      <c r="CM1510" s="329">
        <v>4.8397516999999999E-5</v>
      </c>
      <c r="CN1510" s="330">
        <v>0</v>
      </c>
      <c r="CO1510" s="330">
        <v>0.30135081000000002</v>
      </c>
      <c r="CP1510"/>
      <c r="CQ1510">
        <v>2.7950541999999998E-2</v>
      </c>
      <c r="CR1510">
        <v>8.7686219000000006E-3</v>
      </c>
      <c r="CS1510">
        <v>4.8815451000000006E-3</v>
      </c>
      <c r="CT1510">
        <v>4.8815451000000006E-3</v>
      </c>
      <c r="CU1510">
        <v>1.4064071E-5</v>
      </c>
      <c r="CV1510" s="134"/>
      <c r="CW1510" s="384"/>
      <c r="CZ1510" s="11"/>
      <c r="DA1510" s="236"/>
      <c r="DB1510" s="47"/>
      <c r="DC1510"/>
      <c r="DD1510"/>
      <c r="DE1510"/>
      <c r="DF1510"/>
      <c r="DG1510"/>
      <c r="DH1510"/>
      <c r="DI1510" s="32"/>
      <c r="DJ1510" s="32"/>
      <c r="DK1510" s="32"/>
      <c r="DL1510" s="32"/>
    </row>
    <row r="1511" spans="1:116" ht="14.4" x14ac:dyDescent="0.3">
      <c r="A1511" s="39" t="s">
        <v>7390</v>
      </c>
      <c r="B1511" s="113" t="s">
        <v>2663</v>
      </c>
      <c r="C1511" s="182" t="s">
        <v>2844</v>
      </c>
      <c r="D1511" s="40" t="s">
        <v>2662</v>
      </c>
      <c r="E1511" s="181" t="s">
        <v>1318</v>
      </c>
      <c r="F1511" s="184" t="s">
        <v>4748</v>
      </c>
      <c r="G1511" s="184">
        <v>3.8301414604000002E-2</v>
      </c>
      <c r="H1511" s="184">
        <v>2.5048107000000003E-3</v>
      </c>
      <c r="I1511" s="184">
        <v>7.1450230999999999E-3</v>
      </c>
      <c r="J1511" s="328">
        <v>4.2399803999999998E-5</v>
      </c>
      <c r="K1511" s="184">
        <v>2.8609181000000001E-2</v>
      </c>
      <c r="L1511" s="184">
        <v>5.9599468000000001E-3</v>
      </c>
      <c r="M1511" s="184">
        <v>1.1850763000000001E-3</v>
      </c>
      <c r="N1511" s="331">
        <v>1.3731436000000001E-3</v>
      </c>
      <c r="O1511" s="184">
        <v>1.1316671000000001E-3</v>
      </c>
      <c r="P1511" s="331">
        <v>0</v>
      </c>
      <c r="Q1511" s="184">
        <v>0</v>
      </c>
      <c r="R1511" s="331">
        <v>0</v>
      </c>
      <c r="S1511" s="331">
        <v>4.2399803999999998E-5</v>
      </c>
      <c r="T1511" s="184">
        <v>0</v>
      </c>
      <c r="U1511" s="184">
        <v>0</v>
      </c>
      <c r="V1511" s="184">
        <v>0</v>
      </c>
      <c r="W1511" s="184">
        <v>0</v>
      </c>
      <c r="X1511" s="184">
        <v>0</v>
      </c>
      <c r="Y1511"/>
      <c r="Z1511" s="288">
        <v>0.19072787333333335</v>
      </c>
      <c r="AA1511"/>
      <c r="AB1511" s="164">
        <v>2.8192544000000002</v>
      </c>
      <c r="AC1511" s="164">
        <v>2.6682229</v>
      </c>
      <c r="AD1511" s="164">
        <v>0</v>
      </c>
      <c r="AE1511" s="164">
        <v>0</v>
      </c>
      <c r="AF1511" s="164">
        <v>0</v>
      </c>
      <c r="AG1511" s="164">
        <v>0.15103147</v>
      </c>
      <c r="AH1511" s="164">
        <v>0</v>
      </c>
      <c r="AI1511"/>
      <c r="AJ1511" s="185">
        <v>5.4256929999999997E-3</v>
      </c>
      <c r="AK1511" s="185">
        <v>5.0544014999999998E-3</v>
      </c>
      <c r="AL1511" s="187">
        <v>1.8076885000000001E-4</v>
      </c>
      <c r="AM1511" s="187">
        <v>1.9052272000000001E-4</v>
      </c>
      <c r="AN1511" s="176">
        <v>3.0302166999999999E-7</v>
      </c>
      <c r="AO1511" s="176">
        <v>6.6852386999999995E-10</v>
      </c>
      <c r="AP1511" s="176">
        <v>2.6683854E-2</v>
      </c>
      <c r="AQ1511" s="192">
        <v>1.7699546999999999E-7</v>
      </c>
      <c r="AR1511" s="192">
        <v>5.3403805000000005E-10</v>
      </c>
      <c r="AS1511" s="192">
        <v>1.4590682000000001E-14</v>
      </c>
      <c r="AT1511" s="193">
        <v>0</v>
      </c>
      <c r="AU1511" s="193">
        <v>0</v>
      </c>
      <c r="AV1511" s="192">
        <v>3.6796658000000001E-11</v>
      </c>
      <c r="AW1511" s="192">
        <v>1.2598941000000001E-7</v>
      </c>
      <c r="AX1511" s="192">
        <v>8.3914328999999996E-12</v>
      </c>
      <c r="AY1511" s="192">
        <v>1.2607980000000001E-10</v>
      </c>
      <c r="AZ1511" s="193">
        <v>0</v>
      </c>
      <c r="BA1511" s="193">
        <v>0</v>
      </c>
      <c r="BB1511" s="193">
        <v>0</v>
      </c>
      <c r="BC1511" s="193">
        <v>0</v>
      </c>
      <c r="BD1511" s="193">
        <v>0</v>
      </c>
      <c r="BE1511" s="193">
        <v>0</v>
      </c>
      <c r="BF1511" s="193">
        <v>0</v>
      </c>
      <c r="BG1511" s="193">
        <v>0</v>
      </c>
      <c r="BH1511" s="192">
        <v>1.6253257999999999E-6</v>
      </c>
      <c r="BI1511" s="193">
        <v>2.6682228999999998E-2</v>
      </c>
      <c r="BJ1511" s="193">
        <v>0</v>
      </c>
      <c r="BK1511" s="193">
        <v>0</v>
      </c>
      <c r="BL1511" s="193">
        <v>0</v>
      </c>
      <c r="BM1511"/>
      <c r="BN1511" s="186">
        <v>1.1459531000000001E-5</v>
      </c>
      <c r="BO1511" s="186">
        <v>8.6923224999999996E-7</v>
      </c>
      <c r="BP1511" s="186">
        <v>5.3179992000000002E-6</v>
      </c>
      <c r="BQ1511" s="164">
        <v>6.5373604E-10</v>
      </c>
      <c r="BR1511" s="186">
        <v>1.7289492E-6</v>
      </c>
      <c r="BS1511" s="186">
        <v>0</v>
      </c>
      <c r="BT1511" s="164">
        <v>0</v>
      </c>
      <c r="BU1511" s="186">
        <v>0</v>
      </c>
      <c r="BV1511" s="164">
        <v>0</v>
      </c>
      <c r="BW1511" s="164">
        <v>1.9942328000000001E-9</v>
      </c>
      <c r="BX1511" s="164">
        <v>0</v>
      </c>
      <c r="BY1511" s="164">
        <v>0</v>
      </c>
      <c r="BZ1511" s="164">
        <v>0</v>
      </c>
      <c r="CA1511" s="186">
        <v>3.1890846000000001E-7</v>
      </c>
      <c r="CB1511" s="186">
        <v>3.2217939000000001E-6</v>
      </c>
      <c r="CC1511" s="186">
        <v>5.3768214000000001E-14</v>
      </c>
      <c r="CD1511" s="164">
        <v>0</v>
      </c>
      <c r="CE1511"/>
      <c r="CF1511" s="330">
        <v>0</v>
      </c>
      <c r="CG1511" s="330">
        <v>0.19072786999999999</v>
      </c>
      <c r="CH1511" s="330">
        <v>0</v>
      </c>
      <c r="CI1511" s="330">
        <v>5.9471605000000003E-4</v>
      </c>
      <c r="CJ1511" s="329">
        <v>8.0533538999999997E-5</v>
      </c>
      <c r="CK1511" s="330">
        <v>0</v>
      </c>
      <c r="CL1511" s="330">
        <v>0</v>
      </c>
      <c r="CM1511" s="329">
        <v>6.4564875999999997E-5</v>
      </c>
      <c r="CN1511" s="330">
        <v>0</v>
      </c>
      <c r="CO1511" s="330">
        <v>0.36247555999999997</v>
      </c>
      <c r="CP1511"/>
      <c r="CQ1511">
        <v>2.8609181000000001E-2</v>
      </c>
      <c r="CR1511">
        <v>9.6498338000000003E-3</v>
      </c>
      <c r="CS1511">
        <v>7.1450230999999999E-3</v>
      </c>
      <c r="CT1511">
        <v>7.1450230999999999E-3</v>
      </c>
      <c r="CU1511">
        <v>4.2399803999999998E-5</v>
      </c>
      <c r="CV1511" s="134"/>
      <c r="CW1511" s="384"/>
      <c r="CZ1511" s="11"/>
      <c r="DA1511" s="236"/>
      <c r="DB1511" s="47"/>
      <c r="DC1511"/>
      <c r="DD1511"/>
      <c r="DE1511"/>
      <c r="DF1511"/>
      <c r="DG1511"/>
      <c r="DH1511"/>
      <c r="DI1511" s="32"/>
      <c r="DJ1511" s="32"/>
      <c r="DK1511" s="32"/>
      <c r="DL1511" s="32"/>
    </row>
    <row r="1512" spans="1:116" ht="14.4" x14ac:dyDescent="0.3">
      <c r="A1512" t="s">
        <v>7391</v>
      </c>
      <c r="B1512" s="113" t="s">
        <v>2663</v>
      </c>
      <c r="C1512" s="182" t="s">
        <v>2845</v>
      </c>
      <c r="D1512" s="40" t="s">
        <v>2662</v>
      </c>
      <c r="E1512" s="181" t="s">
        <v>1318</v>
      </c>
      <c r="F1512" s="184" t="s">
        <v>4749</v>
      </c>
      <c r="G1512" s="184">
        <v>1.361891854E-2</v>
      </c>
      <c r="H1512" s="184">
        <v>1.23015976E-3</v>
      </c>
      <c r="I1512" s="184">
        <v>1.9701959299999999E-3</v>
      </c>
      <c r="J1512" s="328">
        <v>2.3387785E-4</v>
      </c>
      <c r="K1512" s="331">
        <v>1.0184685000000001E-2</v>
      </c>
      <c r="L1512" s="331">
        <v>1.3192268E-3</v>
      </c>
      <c r="M1512" s="331">
        <v>6.5096912999999996E-4</v>
      </c>
      <c r="N1512" s="331">
        <v>7.9192605999999996E-4</v>
      </c>
      <c r="O1512" s="331">
        <v>4.3823370000000003E-4</v>
      </c>
      <c r="P1512" s="331">
        <v>0</v>
      </c>
      <c r="Q1512" s="184">
        <v>0</v>
      </c>
      <c r="R1512" s="331">
        <v>0</v>
      </c>
      <c r="S1512" s="331">
        <v>2.3387785E-4</v>
      </c>
      <c r="T1512" s="331">
        <v>0</v>
      </c>
      <c r="U1512" s="331">
        <v>0</v>
      </c>
      <c r="V1512" s="184">
        <v>0</v>
      </c>
      <c r="W1512" s="184">
        <v>0</v>
      </c>
      <c r="X1512" s="184">
        <v>0</v>
      </c>
      <c r="Y1512"/>
      <c r="Z1512" s="288">
        <v>6.7897900000000011E-2</v>
      </c>
      <c r="AA1512"/>
      <c r="AB1512" s="164">
        <v>2.0643303999999998</v>
      </c>
      <c r="AC1512" s="164">
        <v>0.84943413999999995</v>
      </c>
      <c r="AD1512" s="164">
        <v>0</v>
      </c>
      <c r="AE1512" s="164">
        <v>0</v>
      </c>
      <c r="AF1512" s="164">
        <v>0</v>
      </c>
      <c r="AG1512" s="164">
        <v>1.8469082E-3</v>
      </c>
      <c r="AH1512" s="164">
        <v>1.2130493</v>
      </c>
      <c r="AI1512"/>
      <c r="AJ1512" s="185">
        <v>1.6783633000000001E-3</v>
      </c>
      <c r="AK1512" s="185">
        <v>1.5656337000000001E-3</v>
      </c>
      <c r="AL1512" s="185">
        <v>6.0263093000000003E-5</v>
      </c>
      <c r="AM1512" s="185">
        <v>5.2466507999999998E-5</v>
      </c>
      <c r="AN1512" s="176">
        <v>9.3862929000000005E-8</v>
      </c>
      <c r="AO1512" s="176">
        <v>2.2286646999999999E-10</v>
      </c>
      <c r="AP1512" s="176">
        <v>7.3482503999999999E-3</v>
      </c>
      <c r="AQ1512" s="192">
        <v>6.3009249999999999E-8</v>
      </c>
      <c r="AR1512" s="192">
        <v>1.9011412E-10</v>
      </c>
      <c r="AS1512" s="192">
        <v>5.1941893000000002E-15</v>
      </c>
      <c r="AT1512" s="193">
        <v>0</v>
      </c>
      <c r="AU1512" s="193">
        <v>0</v>
      </c>
      <c r="AV1512" s="192">
        <v>2.1221548000000001E-11</v>
      </c>
      <c r="AW1512" s="192">
        <v>3.0832456999999998E-8</v>
      </c>
      <c r="AX1512" s="192">
        <v>4.8395480999999996E-12</v>
      </c>
      <c r="AY1512" s="192">
        <v>2.7907606999999999E-11</v>
      </c>
      <c r="AZ1512" s="193">
        <v>0</v>
      </c>
      <c r="BA1512" s="193">
        <v>0</v>
      </c>
      <c r="BB1512" s="193">
        <v>0</v>
      </c>
      <c r="BC1512" s="193">
        <v>0</v>
      </c>
      <c r="BD1512" s="193">
        <v>0</v>
      </c>
      <c r="BE1512" s="193">
        <v>0</v>
      </c>
      <c r="BF1512" s="193">
        <v>0</v>
      </c>
      <c r="BG1512" s="193">
        <v>0</v>
      </c>
      <c r="BH1512" s="192">
        <v>8.9653174E-6</v>
      </c>
      <c r="BI1512" s="193">
        <v>7.3392850999999997E-3</v>
      </c>
      <c r="BJ1512" s="193">
        <v>0</v>
      </c>
      <c r="BK1512" s="193">
        <v>0</v>
      </c>
      <c r="BL1512" s="193">
        <v>0</v>
      </c>
      <c r="BM1512"/>
      <c r="BN1512" s="186">
        <v>3.7978346E-6</v>
      </c>
      <c r="BO1512" s="186">
        <v>1.9240346999999999E-7</v>
      </c>
      <c r="BP1512" s="186">
        <v>1.8931736000000001E-6</v>
      </c>
      <c r="BQ1512" s="164">
        <v>3.7702584000000002E-10</v>
      </c>
      <c r="BR1512" s="186">
        <v>5.5074365000000003E-7</v>
      </c>
      <c r="BS1512" s="186">
        <v>0</v>
      </c>
      <c r="BT1512" s="164">
        <v>0</v>
      </c>
      <c r="BU1512" s="186">
        <v>0</v>
      </c>
      <c r="BV1512" s="164">
        <v>0</v>
      </c>
      <c r="BW1512" s="164">
        <v>1.1501237000000001E-9</v>
      </c>
      <c r="BX1512" s="164">
        <v>0</v>
      </c>
      <c r="BY1512" s="164">
        <v>0</v>
      </c>
      <c r="BZ1512" s="164">
        <v>0</v>
      </c>
      <c r="CA1512" s="186">
        <v>1.6387047999999999E-7</v>
      </c>
      <c r="CB1512" s="186">
        <v>9.9611599000000007E-7</v>
      </c>
      <c r="CC1512" s="186">
        <v>2.9658614000000001E-13</v>
      </c>
      <c r="CD1512" s="164">
        <v>0</v>
      </c>
      <c r="CE1512"/>
      <c r="CF1512" s="330">
        <v>0</v>
      </c>
      <c r="CG1512" s="330">
        <v>6.7897898999999998E-2</v>
      </c>
      <c r="CH1512" s="330">
        <v>0</v>
      </c>
      <c r="CI1512" s="330">
        <v>1.3163966000000001E-4</v>
      </c>
      <c r="CJ1512" s="329">
        <v>4.4237528999999997E-5</v>
      </c>
      <c r="CK1512" s="330">
        <v>0</v>
      </c>
      <c r="CL1512" s="330">
        <v>0</v>
      </c>
      <c r="CM1512" s="329">
        <v>1.8973165000000001E-5</v>
      </c>
      <c r="CN1512" s="330">
        <v>0</v>
      </c>
      <c r="CO1512" s="330">
        <v>0.11500697999999999</v>
      </c>
      <c r="CP1512"/>
      <c r="CQ1512">
        <v>1.0184685000000001E-2</v>
      </c>
      <c r="CR1512">
        <v>3.2003556899999996E-3</v>
      </c>
      <c r="CS1512">
        <v>1.9701959299999999E-3</v>
      </c>
      <c r="CT1512">
        <v>1.9701959299999999E-3</v>
      </c>
      <c r="CU1512">
        <v>2.3387785E-4</v>
      </c>
      <c r="CV1512" s="134"/>
      <c r="CW1512" s="384"/>
      <c r="CZ1512" s="11"/>
      <c r="DA1512" s="236"/>
      <c r="DB1512" s="47"/>
      <c r="DC1512"/>
      <c r="DD1512"/>
      <c r="DE1512"/>
      <c r="DF1512"/>
      <c r="DG1512"/>
      <c r="DH1512"/>
      <c r="DI1512" s="32"/>
      <c r="DJ1512" s="32"/>
      <c r="DK1512" s="32"/>
      <c r="DL1512" s="32"/>
    </row>
    <row r="1513" spans="1:116" ht="14.4" x14ac:dyDescent="0.3">
      <c r="A1513" t="s">
        <v>7392</v>
      </c>
      <c r="B1513" s="113" t="s">
        <v>2663</v>
      </c>
      <c r="C1513" s="182" t="s">
        <v>2846</v>
      </c>
      <c r="D1513" s="40" t="s">
        <v>2662</v>
      </c>
      <c r="E1513" s="181" t="s">
        <v>1318</v>
      </c>
      <c r="F1513" s="184" t="s">
        <v>4750</v>
      </c>
      <c r="G1513" s="184">
        <v>3.0415698850000002E-2</v>
      </c>
      <c r="H1513" s="184">
        <v>2.3612503200000001E-3</v>
      </c>
      <c r="I1513" s="184">
        <v>2.4474706E-3</v>
      </c>
      <c r="J1513" s="328">
        <v>1.0362193E-4</v>
      </c>
      <c r="K1513" s="184">
        <v>2.5503356000000001E-2</v>
      </c>
      <c r="L1513" s="184">
        <v>1.2143661E-3</v>
      </c>
      <c r="M1513" s="184">
        <v>1.2331045E-3</v>
      </c>
      <c r="N1513" s="184">
        <v>1.4418394E-3</v>
      </c>
      <c r="O1513" s="331">
        <v>9.1941091999999996E-4</v>
      </c>
      <c r="P1513" s="331">
        <v>0</v>
      </c>
      <c r="Q1513" s="184">
        <v>0</v>
      </c>
      <c r="R1513" s="331">
        <v>0</v>
      </c>
      <c r="S1513" s="331">
        <v>1.0362193E-4</v>
      </c>
      <c r="T1513" s="331">
        <v>0</v>
      </c>
      <c r="U1513" s="331">
        <v>0</v>
      </c>
      <c r="V1513" s="184">
        <v>0</v>
      </c>
      <c r="W1513" s="184">
        <v>0</v>
      </c>
      <c r="X1513" s="331">
        <v>0</v>
      </c>
      <c r="Y1513"/>
      <c r="Z1513" s="288">
        <v>0.17002237333333334</v>
      </c>
      <c r="AA1513"/>
      <c r="AB1513" s="164">
        <v>2.3047181000000001</v>
      </c>
      <c r="AC1513" s="164">
        <v>1.8340046000000001</v>
      </c>
      <c r="AD1513" s="164">
        <v>0</v>
      </c>
      <c r="AE1513" s="164">
        <v>0</v>
      </c>
      <c r="AF1513" s="164">
        <v>5.0343054999999999E-3</v>
      </c>
      <c r="AG1513" s="164">
        <v>0.14716575000000001</v>
      </c>
      <c r="AH1513" s="164">
        <v>0.31851347000000002</v>
      </c>
      <c r="AI1513"/>
      <c r="AJ1513" s="185">
        <v>3.4146596999999998E-3</v>
      </c>
      <c r="AK1513" s="185">
        <v>3.2408428000000001E-3</v>
      </c>
      <c r="AL1513" s="185">
        <v>1.3805980999999999E-4</v>
      </c>
      <c r="AM1513" s="187">
        <v>3.5757043000000001E-5</v>
      </c>
      <c r="AN1513" s="176">
        <v>1.9429513E-7</v>
      </c>
      <c r="AO1513" s="176">
        <v>5.1057622999999997E-10</v>
      </c>
      <c r="AP1513" s="176">
        <v>5.0079892999999997E-3</v>
      </c>
      <c r="AQ1513" s="192">
        <v>1.5778076E-7</v>
      </c>
      <c r="AR1513" s="192">
        <v>4.7606265000000003E-10</v>
      </c>
      <c r="AS1513" s="192">
        <v>1.3006712E-14</v>
      </c>
      <c r="AT1513" s="193">
        <v>0</v>
      </c>
      <c r="AU1513" s="193">
        <v>0</v>
      </c>
      <c r="AV1513" s="192">
        <v>3.8637525000000001E-11</v>
      </c>
      <c r="AW1513" s="192">
        <v>3.6475730000000002E-8</v>
      </c>
      <c r="AX1513" s="192">
        <v>8.8112405000000002E-12</v>
      </c>
      <c r="AY1513" s="192">
        <v>2.5689330000000002E-11</v>
      </c>
      <c r="AZ1513" s="193">
        <v>0</v>
      </c>
      <c r="BA1513" s="193">
        <v>0</v>
      </c>
      <c r="BB1513" s="193">
        <v>0</v>
      </c>
      <c r="BC1513" s="193">
        <v>0</v>
      </c>
      <c r="BD1513" s="193">
        <v>0</v>
      </c>
      <c r="BE1513" s="193">
        <v>0</v>
      </c>
      <c r="BF1513" s="193">
        <v>0</v>
      </c>
      <c r="BG1513" s="193">
        <v>0</v>
      </c>
      <c r="BH1513" s="192">
        <v>3.9721738999999996E-6</v>
      </c>
      <c r="BI1513" s="193">
        <v>5.0040171E-3</v>
      </c>
      <c r="BJ1513" s="193">
        <v>0</v>
      </c>
      <c r="BK1513" s="193">
        <v>0</v>
      </c>
      <c r="BL1513" s="193">
        <v>0</v>
      </c>
      <c r="BM1513"/>
      <c r="BN1513" s="186">
        <v>8.3777353999999999E-6</v>
      </c>
      <c r="BO1513" s="186">
        <v>1.7711E-7</v>
      </c>
      <c r="BP1513" s="186">
        <v>4.7406750000000001E-6</v>
      </c>
      <c r="BQ1513" s="164">
        <v>6.8644122000000002E-10</v>
      </c>
      <c r="BR1513" s="186">
        <v>9.6883806999999997E-7</v>
      </c>
      <c r="BS1513" s="186">
        <v>0</v>
      </c>
      <c r="BT1513" s="164">
        <v>0</v>
      </c>
      <c r="BU1513" s="186">
        <v>0</v>
      </c>
      <c r="BV1513" s="164">
        <v>0</v>
      </c>
      <c r="BW1513" s="164">
        <v>2.0940005000000002E-9</v>
      </c>
      <c r="BX1513" s="164">
        <v>0</v>
      </c>
      <c r="BY1513" s="164">
        <v>0</v>
      </c>
      <c r="BZ1513" s="164">
        <v>0</v>
      </c>
      <c r="CA1513" s="186">
        <v>2.8711218999999998E-7</v>
      </c>
      <c r="CB1513" s="186">
        <v>2.2012196000000002E-6</v>
      </c>
      <c r="CC1513" s="186">
        <v>1.3140546E-13</v>
      </c>
      <c r="CD1513" s="164">
        <v>0</v>
      </c>
      <c r="CE1513"/>
      <c r="CF1513" s="330">
        <v>0</v>
      </c>
      <c r="CG1513" s="330">
        <v>0.17002238</v>
      </c>
      <c r="CH1513" s="330">
        <v>0</v>
      </c>
      <c r="CI1513" s="330">
        <v>1.2117609E-4</v>
      </c>
      <c r="CJ1513" s="329">
        <v>8.3797365000000003E-5</v>
      </c>
      <c r="CK1513" s="330">
        <v>0</v>
      </c>
      <c r="CL1513" s="330">
        <v>0</v>
      </c>
      <c r="CM1513" s="329">
        <v>3.0333156999999999E-5</v>
      </c>
      <c r="CN1513" s="330">
        <v>0</v>
      </c>
      <c r="CO1513" s="330">
        <v>6.6296880000000002E-2</v>
      </c>
      <c r="CP1513"/>
      <c r="CQ1513">
        <v>2.5503356000000001E-2</v>
      </c>
      <c r="CR1513">
        <v>4.8087209199999996E-3</v>
      </c>
      <c r="CS1513">
        <v>2.4474706E-3</v>
      </c>
      <c r="CT1513">
        <v>2.4474706E-3</v>
      </c>
      <c r="CU1513">
        <v>1.0362193E-4</v>
      </c>
      <c r="CV1513" s="134"/>
      <c r="CW1513" s="384"/>
      <c r="CZ1513" s="11"/>
      <c r="DA1513" s="236"/>
      <c r="DB1513" s="40"/>
      <c r="DC1513"/>
      <c r="DD1513"/>
      <c r="DE1513"/>
      <c r="DF1513"/>
      <c r="DG1513"/>
      <c r="DH1513"/>
      <c r="DI1513" s="32"/>
      <c r="DJ1513" s="32"/>
      <c r="DK1513" s="32"/>
      <c r="DL1513" s="32"/>
    </row>
    <row r="1514" spans="1:116" ht="14.4" x14ac:dyDescent="0.3">
      <c r="A1514" t="s">
        <v>7393</v>
      </c>
      <c r="B1514" s="113" t="s">
        <v>2663</v>
      </c>
      <c r="C1514" s="182" t="s">
        <v>2847</v>
      </c>
      <c r="D1514" s="40" t="s">
        <v>2662</v>
      </c>
      <c r="E1514" s="181" t="s">
        <v>1318</v>
      </c>
      <c r="F1514" s="184" t="s">
        <v>4579</v>
      </c>
      <c r="G1514" s="184">
        <v>6.3352037810000003E-4</v>
      </c>
      <c r="H1514" s="184">
        <v>9.4446603E-6</v>
      </c>
      <c r="I1514" s="184">
        <v>5.6421877999999997E-6</v>
      </c>
      <c r="J1514" s="328">
        <v>2.4214998E-4</v>
      </c>
      <c r="K1514" s="184">
        <v>3.7628355000000001E-4</v>
      </c>
      <c r="L1514" s="331">
        <v>4.2826855E-6</v>
      </c>
      <c r="M1514" s="331">
        <v>1.3595022999999999E-6</v>
      </c>
      <c r="N1514" s="331">
        <v>1.9863116000000001E-6</v>
      </c>
      <c r="O1514" s="331">
        <v>7.4583487000000003E-6</v>
      </c>
      <c r="P1514" s="331">
        <v>0</v>
      </c>
      <c r="Q1514" s="184">
        <v>0</v>
      </c>
      <c r="R1514" s="331">
        <v>0</v>
      </c>
      <c r="S1514" s="331">
        <v>2.4214998E-4</v>
      </c>
      <c r="T1514" s="331">
        <v>0</v>
      </c>
      <c r="U1514" s="331">
        <v>0</v>
      </c>
      <c r="V1514" s="184">
        <v>0</v>
      </c>
      <c r="W1514" s="184">
        <v>0</v>
      </c>
      <c r="X1514" s="331">
        <v>0</v>
      </c>
      <c r="Y1514"/>
      <c r="Z1514" s="288">
        <v>2.5085570000000002E-3</v>
      </c>
      <c r="AA1514"/>
      <c r="AB1514" s="164">
        <v>1.2180735</v>
      </c>
      <c r="AC1514" s="164">
        <v>0</v>
      </c>
      <c r="AD1514" s="164">
        <v>0</v>
      </c>
      <c r="AE1514" s="164">
        <v>0</v>
      </c>
      <c r="AF1514" s="164">
        <v>0</v>
      </c>
      <c r="AG1514" s="164">
        <v>8.1444320000000001E-2</v>
      </c>
      <c r="AH1514" s="164">
        <v>1.1366292</v>
      </c>
      <c r="AI1514"/>
      <c r="AJ1514" s="185">
        <v>4.4073055E-5</v>
      </c>
      <c r="AK1514" s="185">
        <v>4.2079668000000002E-5</v>
      </c>
      <c r="AL1514" s="185">
        <v>1.9271106000000001E-6</v>
      </c>
      <c r="AM1514" s="185">
        <v>6.6276449000000005E-8</v>
      </c>
      <c r="AN1514" s="176">
        <v>2.5227618999999999E-9</v>
      </c>
      <c r="AO1514" s="176">
        <v>7.1268883E-12</v>
      </c>
      <c r="AP1514" s="176">
        <v>9.2824158E-6</v>
      </c>
      <c r="AQ1514" s="192">
        <v>2.3279409E-9</v>
      </c>
      <c r="AR1514" s="192">
        <v>7.0239597000000001E-12</v>
      </c>
      <c r="AS1514" s="192">
        <v>1.9190461000000001E-16</v>
      </c>
      <c r="AT1514" s="193">
        <v>0</v>
      </c>
      <c r="AU1514" s="193">
        <v>0</v>
      </c>
      <c r="AV1514" s="192">
        <v>5.3227958999999999E-14</v>
      </c>
      <c r="AW1514" s="192">
        <v>1.9476771E-10</v>
      </c>
      <c r="AX1514" s="192">
        <v>1.2138570999999999E-14</v>
      </c>
      <c r="AY1514" s="192">
        <v>9.0598146000000006E-14</v>
      </c>
      <c r="AZ1514" s="193">
        <v>0</v>
      </c>
      <c r="BA1514" s="193">
        <v>0</v>
      </c>
      <c r="BB1514" s="193">
        <v>0</v>
      </c>
      <c r="BC1514" s="193">
        <v>0</v>
      </c>
      <c r="BD1514" s="193">
        <v>0</v>
      </c>
      <c r="BE1514" s="193">
        <v>0</v>
      </c>
      <c r="BF1514" s="193">
        <v>0</v>
      </c>
      <c r="BG1514" s="193">
        <v>0</v>
      </c>
      <c r="BH1514" s="192">
        <v>9.2824158E-6</v>
      </c>
      <c r="BI1514" s="193">
        <v>0</v>
      </c>
      <c r="BJ1514" s="193">
        <v>0</v>
      </c>
      <c r="BK1514" s="193">
        <v>0</v>
      </c>
      <c r="BL1514" s="193">
        <v>0</v>
      </c>
      <c r="BM1514"/>
      <c r="BN1514" s="186">
        <v>7.8184547999999997E-8</v>
      </c>
      <c r="BO1514" s="186">
        <v>6.2461099000000004E-10</v>
      </c>
      <c r="BP1514" s="186">
        <v>6.9945225999999995E-8</v>
      </c>
      <c r="BQ1514" s="164">
        <v>9.4565748999999992E-13</v>
      </c>
      <c r="BR1514" s="186">
        <v>7.1903333999999998E-9</v>
      </c>
      <c r="BS1514" s="186">
        <v>0</v>
      </c>
      <c r="BT1514" s="164">
        <v>0</v>
      </c>
      <c r="BU1514" s="186">
        <v>0</v>
      </c>
      <c r="BV1514" s="164">
        <v>0</v>
      </c>
      <c r="BW1514" s="164">
        <v>2.8847441E-12</v>
      </c>
      <c r="BX1514" s="164">
        <v>0</v>
      </c>
      <c r="BY1514" s="164">
        <v>0</v>
      </c>
      <c r="BZ1514" s="164">
        <v>0</v>
      </c>
      <c r="CA1514" s="186">
        <v>4.2023972999999997E-10</v>
      </c>
      <c r="CB1514" s="186">
        <v>0</v>
      </c>
      <c r="CC1514" s="186">
        <v>3.0707623000000003E-13</v>
      </c>
      <c r="CD1514" s="164">
        <v>0</v>
      </c>
      <c r="CE1514"/>
      <c r="CF1514" s="330">
        <v>0</v>
      </c>
      <c r="CG1514" s="330">
        <v>2.5085569999999998E-3</v>
      </c>
      <c r="CH1514" s="330">
        <v>0</v>
      </c>
      <c r="CI1514" s="330">
        <v>4.2734973999999998E-7</v>
      </c>
      <c r="CJ1514" s="329">
        <v>9.2386902999999998E-8</v>
      </c>
      <c r="CK1514" s="330">
        <v>0</v>
      </c>
      <c r="CL1514" s="330">
        <v>0</v>
      </c>
      <c r="CM1514" s="329">
        <v>2.1210954999999999E-7</v>
      </c>
      <c r="CN1514" s="330">
        <v>0</v>
      </c>
      <c r="CO1514" s="330">
        <v>0</v>
      </c>
      <c r="CP1514"/>
      <c r="CQ1514">
        <v>3.7628355000000001E-4</v>
      </c>
      <c r="CR1514">
        <v>1.5086848100000001E-5</v>
      </c>
      <c r="CS1514">
        <v>5.6421877999999997E-6</v>
      </c>
      <c r="CT1514">
        <v>5.6421877999999997E-6</v>
      </c>
      <c r="CU1514">
        <v>2.4214998E-4</v>
      </c>
      <c r="CV1514" s="134"/>
      <c r="CW1514" s="384"/>
      <c r="CZ1514" s="11"/>
      <c r="DA1514" s="236"/>
      <c r="DB1514" s="263"/>
      <c r="DC1514"/>
      <c r="DD1514"/>
      <c r="DE1514"/>
      <c r="DF1514"/>
      <c r="DG1514"/>
      <c r="DH1514"/>
      <c r="DI1514" s="32"/>
      <c r="DJ1514" s="32"/>
      <c r="DK1514" s="32"/>
      <c r="DL1514" s="32"/>
    </row>
    <row r="1515" spans="1:116" ht="14.4" x14ac:dyDescent="0.3">
      <c r="A1515" t="s">
        <v>7394</v>
      </c>
      <c r="B1515" s="113" t="s">
        <v>2663</v>
      </c>
      <c r="C1515" s="182" t="s">
        <v>2848</v>
      </c>
      <c r="D1515" s="40" t="s">
        <v>2662</v>
      </c>
      <c r="E1515" s="181" t="s">
        <v>1318</v>
      </c>
      <c r="F1515" s="184" t="s">
        <v>4580</v>
      </c>
      <c r="G1515" s="184">
        <v>3.1678516749999996E-2</v>
      </c>
      <c r="H1515" s="184">
        <v>2.5607400799999998E-3</v>
      </c>
      <c r="I1515" s="184">
        <v>3.3388754E-3</v>
      </c>
      <c r="J1515" s="328">
        <v>2.5187752700000002E-3</v>
      </c>
      <c r="K1515" s="184">
        <v>2.3260125999999999E-2</v>
      </c>
      <c r="L1515" s="184">
        <v>1.9841780000000001E-3</v>
      </c>
      <c r="M1515" s="184">
        <v>1.3546973999999999E-3</v>
      </c>
      <c r="N1515" s="184">
        <v>1.6084109999999999E-3</v>
      </c>
      <c r="O1515" s="184">
        <v>9.5232908000000003E-4</v>
      </c>
      <c r="P1515" s="331">
        <v>0</v>
      </c>
      <c r="Q1515" s="184">
        <v>0</v>
      </c>
      <c r="R1515" s="331">
        <v>0</v>
      </c>
      <c r="S1515" s="331">
        <v>7.3045069999999994E-5</v>
      </c>
      <c r="T1515" s="331">
        <v>0</v>
      </c>
      <c r="U1515" s="184">
        <v>2.4457302000000002E-3</v>
      </c>
      <c r="V1515" s="184">
        <v>0</v>
      </c>
      <c r="W1515" s="184">
        <v>0</v>
      </c>
      <c r="X1515" s="184">
        <v>0</v>
      </c>
      <c r="Y1515"/>
      <c r="Z1515" s="288">
        <v>0.15506750666666666</v>
      </c>
      <c r="AA1515"/>
      <c r="AB1515" s="164">
        <v>2.4995878999999999</v>
      </c>
      <c r="AC1515" s="164">
        <v>1.8112853</v>
      </c>
      <c r="AD1515" s="164">
        <v>0.30253961000000001</v>
      </c>
      <c r="AE1515" s="164">
        <v>0</v>
      </c>
      <c r="AF1515" s="164">
        <v>8.4605904999999995E-2</v>
      </c>
      <c r="AG1515" s="164">
        <v>0.14546389000000001</v>
      </c>
      <c r="AH1515" s="164">
        <v>0.15569316999999999</v>
      </c>
      <c r="AI1515"/>
      <c r="AJ1515" s="185">
        <v>3.4350822E-3</v>
      </c>
      <c r="AK1515" s="185">
        <v>3.2512379E-3</v>
      </c>
      <c r="AL1515" s="187">
        <v>1.3141558E-4</v>
      </c>
      <c r="AM1515" s="187">
        <v>5.2428678999999998E-5</v>
      </c>
      <c r="AN1515" s="176">
        <v>1.9491833999999999E-7</v>
      </c>
      <c r="AO1515" s="176">
        <v>4.8600438000000005E-10</v>
      </c>
      <c r="AP1515" s="176">
        <v>7.3429521999999999E-3</v>
      </c>
      <c r="AQ1515" s="192">
        <v>1.4390264000000001E-7</v>
      </c>
      <c r="AR1515" s="192">
        <v>4.3418901000000001E-10</v>
      </c>
      <c r="AS1515" s="192">
        <v>1.1862663999999999E-14</v>
      </c>
      <c r="AT1515" s="193">
        <v>0</v>
      </c>
      <c r="AU1515" s="193">
        <v>0</v>
      </c>
      <c r="AV1515" s="192">
        <v>4.3101211E-11</v>
      </c>
      <c r="AW1515" s="192">
        <v>5.0972595000000002E-8</v>
      </c>
      <c r="AX1515" s="192">
        <v>9.8291785000000007E-12</v>
      </c>
      <c r="AY1515" s="192">
        <v>4.1974329000000003E-11</v>
      </c>
      <c r="AZ1515" s="193">
        <v>0</v>
      </c>
      <c r="BA1515" s="193">
        <v>0</v>
      </c>
      <c r="BB1515" s="193">
        <v>0</v>
      </c>
      <c r="BC1515" s="193">
        <v>0</v>
      </c>
      <c r="BD1515" s="193">
        <v>0</v>
      </c>
      <c r="BE1515" s="193">
        <v>0</v>
      </c>
      <c r="BF1515" s="193">
        <v>0</v>
      </c>
      <c r="BG1515" s="193">
        <v>0</v>
      </c>
      <c r="BH1515" s="192">
        <v>6.3276728999999999E-6</v>
      </c>
      <c r="BI1515" s="193">
        <v>7.3366244999999997E-3</v>
      </c>
      <c r="BJ1515" s="193">
        <v>0</v>
      </c>
      <c r="BK1515" s="193">
        <v>0</v>
      </c>
      <c r="BL1515" s="193">
        <v>0</v>
      </c>
      <c r="BM1515"/>
      <c r="BN1515" s="186">
        <v>8.6245121999999995E-6</v>
      </c>
      <c r="BO1515" s="186">
        <v>2.8938371000000003E-7</v>
      </c>
      <c r="BP1515" s="186">
        <v>4.3236935000000003E-6</v>
      </c>
      <c r="BQ1515" s="164">
        <v>7.6574386000000002E-10</v>
      </c>
      <c r="BR1515" s="186">
        <v>1.0907861999999999E-6</v>
      </c>
      <c r="BS1515" s="186">
        <v>0</v>
      </c>
      <c r="BT1515" s="164">
        <v>0</v>
      </c>
      <c r="BU1515" s="186">
        <v>0</v>
      </c>
      <c r="BV1515" s="164">
        <v>0</v>
      </c>
      <c r="BW1515" s="164">
        <v>2.3359144999999998E-9</v>
      </c>
      <c r="BX1515" s="164">
        <v>0</v>
      </c>
      <c r="BY1515" s="164">
        <v>0</v>
      </c>
      <c r="BZ1515" s="164">
        <v>0</v>
      </c>
      <c r="CA1515" s="186">
        <v>3.2624130999999998E-7</v>
      </c>
      <c r="CB1515" s="186">
        <v>2.5913057E-6</v>
      </c>
      <c r="CC1515" s="186">
        <v>9.2630214999999998E-14</v>
      </c>
      <c r="CD1515" s="164">
        <v>0</v>
      </c>
      <c r="CE1515"/>
      <c r="CF1515" s="330">
        <v>0</v>
      </c>
      <c r="CG1515" s="330">
        <v>0.1550675</v>
      </c>
      <c r="CH1515" s="330">
        <v>0</v>
      </c>
      <c r="CI1515" s="329">
        <v>1.9799212000000001E-4</v>
      </c>
      <c r="CJ1515" s="329">
        <v>9.2060379999999996E-5</v>
      </c>
      <c r="CK1515" s="330">
        <v>0</v>
      </c>
      <c r="CL1515" s="330">
        <v>0</v>
      </c>
      <c r="CM1515" s="329">
        <v>3.5848371000000001E-5</v>
      </c>
      <c r="CN1515" s="330">
        <v>0</v>
      </c>
      <c r="CO1515" s="330">
        <v>0.10856681</v>
      </c>
      <c r="CP1515"/>
      <c r="CQ1515">
        <v>2.3260125999999999E-2</v>
      </c>
      <c r="CR1515">
        <v>5.8996154799999994E-3</v>
      </c>
      <c r="CS1515">
        <v>3.3388754E-3</v>
      </c>
      <c r="CT1515">
        <v>3.3388754E-3</v>
      </c>
      <c r="CU1515">
        <v>2.5187752700000002E-3</v>
      </c>
      <c r="CV1515" s="134"/>
      <c r="CW1515" s="384"/>
      <c r="CZ1515" s="11"/>
      <c r="DA1515" s="236"/>
      <c r="DB1515" s="263"/>
      <c r="DC1515"/>
      <c r="DD1515"/>
      <c r="DE1515"/>
      <c r="DF1515"/>
      <c r="DG1515"/>
      <c r="DH1515"/>
      <c r="DI1515" s="32"/>
      <c r="DJ1515" s="32"/>
      <c r="DK1515" s="32"/>
      <c r="DL1515" s="32"/>
    </row>
    <row r="1516" spans="1:116" ht="14.4" x14ac:dyDescent="0.3">
      <c r="A1516" t="s">
        <v>7395</v>
      </c>
      <c r="B1516" s="113" t="s">
        <v>2663</v>
      </c>
      <c r="C1516" s="182" t="s">
        <v>2849</v>
      </c>
      <c r="D1516" s="40" t="s">
        <v>2662</v>
      </c>
      <c r="E1516" s="181" t="s">
        <v>1318</v>
      </c>
      <c r="F1516" s="184" t="s">
        <v>4751</v>
      </c>
      <c r="G1516" s="184">
        <v>4.3750189452999994E-2</v>
      </c>
      <c r="H1516" s="184">
        <v>3.2316908E-3</v>
      </c>
      <c r="I1516" s="184">
        <v>7.6873825000000002E-3</v>
      </c>
      <c r="J1516" s="328">
        <v>7.6916153000000005E-5</v>
      </c>
      <c r="K1516" s="184">
        <v>3.2754199999999997E-2</v>
      </c>
      <c r="L1516" s="184">
        <v>6.0850603000000003E-3</v>
      </c>
      <c r="M1516" s="184">
        <v>1.6023222000000001E-3</v>
      </c>
      <c r="N1516" s="331">
        <v>1.8954114E-3</v>
      </c>
      <c r="O1516" s="184">
        <v>1.3362794E-3</v>
      </c>
      <c r="P1516" s="331">
        <v>0</v>
      </c>
      <c r="Q1516" s="184">
        <v>0</v>
      </c>
      <c r="R1516" s="331">
        <v>0</v>
      </c>
      <c r="S1516" s="331">
        <v>7.6916153000000005E-5</v>
      </c>
      <c r="T1516" s="331">
        <v>0</v>
      </c>
      <c r="U1516" s="331">
        <v>0</v>
      </c>
      <c r="V1516" s="184">
        <v>0</v>
      </c>
      <c r="W1516" s="184">
        <v>0</v>
      </c>
      <c r="X1516" s="331">
        <v>0</v>
      </c>
      <c r="Y1516"/>
      <c r="Z1516" s="288">
        <v>0.21836133333333332</v>
      </c>
      <c r="AA1516"/>
      <c r="AB1516" s="164">
        <v>3.2550110999999999</v>
      </c>
      <c r="AC1516" s="164">
        <v>2.9810295999999998</v>
      </c>
      <c r="AD1516" s="164">
        <v>0</v>
      </c>
      <c r="AE1516" s="164">
        <v>0</v>
      </c>
      <c r="AF1516" s="164">
        <v>0</v>
      </c>
      <c r="AG1516" s="164">
        <v>0.27398145000000002</v>
      </c>
      <c r="AH1516" s="164">
        <v>0</v>
      </c>
      <c r="AI1516"/>
      <c r="AJ1516" s="185">
        <v>5.9816352999999996E-3</v>
      </c>
      <c r="AK1516" s="185">
        <v>5.5738087999999998E-3</v>
      </c>
      <c r="AL1516" s="185">
        <v>2.0326995999999999E-4</v>
      </c>
      <c r="AM1516" s="185">
        <v>2.0455650999999999E-4</v>
      </c>
      <c r="AN1516" s="176">
        <v>3.3416119999999998E-7</v>
      </c>
      <c r="AO1516" s="176">
        <v>7.5173802E-10</v>
      </c>
      <c r="AP1516" s="176">
        <v>2.8649371E-2</v>
      </c>
      <c r="AQ1516" s="192">
        <v>2.0263931999999999E-7</v>
      </c>
      <c r="AR1516" s="192">
        <v>6.1141173000000001E-10</v>
      </c>
      <c r="AS1516" s="192">
        <v>1.6704642000000001E-14</v>
      </c>
      <c r="AT1516" s="193">
        <v>0</v>
      </c>
      <c r="AU1516" s="193">
        <v>0</v>
      </c>
      <c r="AV1516" s="192">
        <v>5.0792069999999999E-11</v>
      </c>
      <c r="AW1516" s="192">
        <v>1.3147109000000001E-7</v>
      </c>
      <c r="AX1516" s="192">
        <v>1.158307E-11</v>
      </c>
      <c r="AY1516" s="192">
        <v>1.2872652000000001E-10</v>
      </c>
      <c r="AZ1516" s="193">
        <v>0</v>
      </c>
      <c r="BA1516" s="193">
        <v>0</v>
      </c>
      <c r="BB1516" s="193">
        <v>0</v>
      </c>
      <c r="BC1516" s="193">
        <v>0</v>
      </c>
      <c r="BD1516" s="193">
        <v>0</v>
      </c>
      <c r="BE1516" s="193">
        <v>0</v>
      </c>
      <c r="BF1516" s="193">
        <v>0</v>
      </c>
      <c r="BG1516" s="193">
        <v>0</v>
      </c>
      <c r="BH1516" s="192">
        <v>2.9484524999999999E-6</v>
      </c>
      <c r="BI1516" s="193">
        <v>2.8646423000000001E-2</v>
      </c>
      <c r="BJ1516" s="193">
        <v>0</v>
      </c>
      <c r="BK1516" s="193">
        <v>0</v>
      </c>
      <c r="BL1516" s="193">
        <v>0</v>
      </c>
      <c r="BM1516"/>
      <c r="BN1516" s="186">
        <v>1.2896404E-5</v>
      </c>
      <c r="BO1516" s="186">
        <v>8.8747949000000001E-7</v>
      </c>
      <c r="BP1516" s="186">
        <v>6.0884934E-6</v>
      </c>
      <c r="BQ1516" s="164">
        <v>9.0238104999999996E-10</v>
      </c>
      <c r="BR1516" s="186">
        <v>1.9271246E-6</v>
      </c>
      <c r="BS1516" s="186">
        <v>0</v>
      </c>
      <c r="BT1516" s="164">
        <v>0</v>
      </c>
      <c r="BU1516" s="186">
        <v>0</v>
      </c>
      <c r="BV1516" s="164">
        <v>0</v>
      </c>
      <c r="BW1516" s="164">
        <v>2.7527285999999998E-9</v>
      </c>
      <c r="BX1516" s="164">
        <v>0</v>
      </c>
      <c r="BY1516" s="164">
        <v>0</v>
      </c>
      <c r="BZ1516" s="164">
        <v>0</v>
      </c>
      <c r="CA1516" s="186">
        <v>4.1992728000000001E-7</v>
      </c>
      <c r="CB1516" s="186">
        <v>3.5697237999999998E-6</v>
      </c>
      <c r="CC1516" s="186">
        <v>9.7539227999999994E-14</v>
      </c>
      <c r="CD1516" s="164">
        <v>0</v>
      </c>
      <c r="CE1516"/>
      <c r="CF1516" s="330">
        <v>0</v>
      </c>
      <c r="CG1516" s="330">
        <v>0.21836132999999999</v>
      </c>
      <c r="CH1516" s="330">
        <v>0</v>
      </c>
      <c r="CI1516" s="330">
        <v>6.0720054999999998E-4</v>
      </c>
      <c r="CJ1516" s="329">
        <v>1.0888807E-4</v>
      </c>
      <c r="CK1516" s="330">
        <v>0</v>
      </c>
      <c r="CL1516" s="330">
        <v>0</v>
      </c>
      <c r="CM1516" s="329">
        <v>7.043037E-5</v>
      </c>
      <c r="CN1516" s="330">
        <v>0</v>
      </c>
      <c r="CO1516" s="330">
        <v>0.40457925</v>
      </c>
      <c r="CP1516"/>
      <c r="CQ1516">
        <v>3.2754199999999997E-2</v>
      </c>
      <c r="CR1516">
        <v>1.09190733E-2</v>
      </c>
      <c r="CS1516">
        <v>7.6873825000000002E-3</v>
      </c>
      <c r="CT1516">
        <v>7.6873825000000002E-3</v>
      </c>
      <c r="CU1516">
        <v>7.6916153000000005E-5</v>
      </c>
      <c r="CV1516" s="134"/>
      <c r="CW1516" s="384"/>
      <c r="CZ1516" s="11"/>
      <c r="DA1516" s="236"/>
      <c r="DB1516" s="263"/>
      <c r="DC1516"/>
      <c r="DD1516"/>
      <c r="DE1516"/>
      <c r="DF1516"/>
      <c r="DG1516"/>
      <c r="DH1516"/>
      <c r="DI1516" s="32"/>
      <c r="DJ1516" s="32"/>
      <c r="DK1516" s="32"/>
      <c r="DL1516" s="32"/>
    </row>
    <row r="1517" spans="1:116" ht="14.4" x14ac:dyDescent="0.3">
      <c r="A1517" t="s">
        <v>7396</v>
      </c>
      <c r="B1517" s="113" t="s">
        <v>2663</v>
      </c>
      <c r="C1517" s="182" t="s">
        <v>2850</v>
      </c>
      <c r="D1517" s="40" t="s">
        <v>2662</v>
      </c>
      <c r="E1517" s="181" t="s">
        <v>1318</v>
      </c>
      <c r="F1517" s="184" t="s">
        <v>4752</v>
      </c>
      <c r="G1517" s="184">
        <v>6.9189730200000001E-3</v>
      </c>
      <c r="H1517" s="184">
        <v>5.0710944999999999E-4</v>
      </c>
      <c r="I1517" s="184">
        <v>6.2194686999999995E-4</v>
      </c>
      <c r="J1517" s="328">
        <v>2.0092830000000001E-4</v>
      </c>
      <c r="K1517" s="331">
        <v>5.5889883999999997E-3</v>
      </c>
      <c r="L1517" s="331">
        <v>3.6289337999999998E-4</v>
      </c>
      <c r="M1517" s="331">
        <v>2.5905349000000002E-4</v>
      </c>
      <c r="N1517" s="331">
        <v>2.9943987999999998E-4</v>
      </c>
      <c r="O1517" s="184">
        <v>2.0766957000000001E-4</v>
      </c>
      <c r="P1517" s="331">
        <v>0</v>
      </c>
      <c r="Q1517" s="184">
        <v>0</v>
      </c>
      <c r="R1517" s="331">
        <v>0</v>
      </c>
      <c r="S1517" s="331">
        <v>2.0092830000000001E-4</v>
      </c>
      <c r="T1517" s="331">
        <v>0</v>
      </c>
      <c r="U1517" s="331">
        <v>0</v>
      </c>
      <c r="V1517" s="184">
        <v>0</v>
      </c>
      <c r="W1517" s="184">
        <v>0</v>
      </c>
      <c r="X1517" s="331">
        <v>0</v>
      </c>
      <c r="Y1517"/>
      <c r="Z1517" s="288">
        <v>3.7259922666666667E-2</v>
      </c>
      <c r="AA1517"/>
      <c r="AB1517" s="164">
        <v>1.4520126</v>
      </c>
      <c r="AC1517" s="164">
        <v>0.39509517</v>
      </c>
      <c r="AD1517" s="164">
        <v>0</v>
      </c>
      <c r="AE1517" s="164">
        <v>0</v>
      </c>
      <c r="AF1517" s="164">
        <v>1.6289735999999999E-2</v>
      </c>
      <c r="AG1517" s="164">
        <v>8.4554778999999993E-3</v>
      </c>
      <c r="AH1517" s="164">
        <v>1.0321722</v>
      </c>
      <c r="AI1517"/>
      <c r="AJ1517" s="185">
        <v>7.7703858000000004E-4</v>
      </c>
      <c r="AK1517" s="185">
        <v>7.4114548000000005E-4</v>
      </c>
      <c r="AL1517" s="185">
        <v>3.0781626999999997E-5</v>
      </c>
      <c r="AM1517" s="185">
        <v>5.1114667E-6</v>
      </c>
      <c r="AN1517" s="176">
        <v>4.4433183E-8</v>
      </c>
      <c r="AO1517" s="176">
        <v>1.1383738E-10</v>
      </c>
      <c r="AP1517" s="176">
        <v>7.1589169999999999E-4</v>
      </c>
      <c r="AQ1517" s="192">
        <v>3.4577207999999999E-8</v>
      </c>
      <c r="AR1517" s="192">
        <v>1.0432778E-10</v>
      </c>
      <c r="AS1517" s="192">
        <v>2.8503841E-15</v>
      </c>
      <c r="AT1517" s="193">
        <v>0</v>
      </c>
      <c r="AU1517" s="193">
        <v>0</v>
      </c>
      <c r="AV1517" s="192">
        <v>8.0242059999999999E-12</v>
      </c>
      <c r="AW1517" s="192">
        <v>9.8479503000000006E-9</v>
      </c>
      <c r="AX1517" s="192">
        <v>1.8299104000000001E-12</v>
      </c>
      <c r="AY1517" s="192">
        <v>7.6768344999999995E-12</v>
      </c>
      <c r="AZ1517" s="193">
        <v>0</v>
      </c>
      <c r="BA1517" s="193">
        <v>0</v>
      </c>
      <c r="BB1517" s="193">
        <v>0</v>
      </c>
      <c r="BC1517" s="193">
        <v>0</v>
      </c>
      <c r="BD1517" s="193">
        <v>0</v>
      </c>
      <c r="BE1517" s="193">
        <v>0</v>
      </c>
      <c r="BF1517" s="193">
        <v>0</v>
      </c>
      <c r="BG1517" s="193">
        <v>0</v>
      </c>
      <c r="BH1517" s="192">
        <v>7.7022514999999998E-6</v>
      </c>
      <c r="BI1517" s="193">
        <v>7.0818944999999996E-4</v>
      </c>
      <c r="BJ1517" s="193">
        <v>0</v>
      </c>
      <c r="BK1517" s="193">
        <v>0</v>
      </c>
      <c r="BL1517" s="193">
        <v>0</v>
      </c>
      <c r="BM1517"/>
      <c r="BN1517" s="186">
        <v>1.8596278E-6</v>
      </c>
      <c r="BO1517" s="186">
        <v>5.2926416999999998E-8</v>
      </c>
      <c r="BP1517" s="186">
        <v>1.0389055E-6</v>
      </c>
      <c r="BQ1517" s="164">
        <v>1.4255949E-10</v>
      </c>
      <c r="BR1517" s="186">
        <v>2.2947821999999999E-7</v>
      </c>
      <c r="BS1517" s="186">
        <v>0</v>
      </c>
      <c r="BT1517" s="164">
        <v>0</v>
      </c>
      <c r="BU1517" s="186">
        <v>0</v>
      </c>
      <c r="BV1517" s="164">
        <v>0</v>
      </c>
      <c r="BW1517" s="164">
        <v>4.3488010999999997E-10</v>
      </c>
      <c r="BX1517" s="164">
        <v>0</v>
      </c>
      <c r="BY1517" s="164">
        <v>0</v>
      </c>
      <c r="BZ1517" s="164">
        <v>0</v>
      </c>
      <c r="CA1517" s="186">
        <v>6.0675179999999997E-8</v>
      </c>
      <c r="CB1517" s="186">
        <v>4.7706477999999999E-7</v>
      </c>
      <c r="CC1517" s="186">
        <v>2.5480202E-13</v>
      </c>
      <c r="CD1517" s="164">
        <v>0</v>
      </c>
      <c r="CE1517"/>
      <c r="CF1517" s="330">
        <v>0</v>
      </c>
      <c r="CG1517" s="330">
        <v>3.7259922000000001E-2</v>
      </c>
      <c r="CH1517" s="330">
        <v>0</v>
      </c>
      <c r="CI1517" s="330">
        <v>3.6211484E-5</v>
      </c>
      <c r="CJ1517" s="329">
        <v>1.7604346999999999E-5</v>
      </c>
      <c r="CK1517" s="330">
        <v>0</v>
      </c>
      <c r="CL1517" s="330">
        <v>0</v>
      </c>
      <c r="CM1517" s="329">
        <v>7.3917157999999996E-6</v>
      </c>
      <c r="CN1517" s="330">
        <v>0</v>
      </c>
      <c r="CO1517" s="330">
        <v>7.4546257999999997E-3</v>
      </c>
      <c r="CP1517"/>
      <c r="CQ1517">
        <v>5.5889883999999997E-3</v>
      </c>
      <c r="CR1517">
        <v>1.12905632E-3</v>
      </c>
      <c r="CS1517">
        <v>6.2194686999999995E-4</v>
      </c>
      <c r="CT1517">
        <v>6.2194686999999995E-4</v>
      </c>
      <c r="CU1517">
        <v>2.0092830000000001E-4</v>
      </c>
      <c r="CV1517" s="134"/>
      <c r="CW1517" s="384"/>
      <c r="CZ1517" s="11"/>
      <c r="DA1517" s="236"/>
      <c r="DB1517" s="263"/>
      <c r="DC1517"/>
      <c r="DD1517"/>
      <c r="DE1517"/>
      <c r="DF1517"/>
      <c r="DG1517"/>
      <c r="DH1517"/>
      <c r="DI1517" s="32"/>
      <c r="DJ1517" s="32"/>
      <c r="DK1517" s="32"/>
      <c r="DL1517" s="32"/>
    </row>
    <row r="1518" spans="1:116" ht="14.4" x14ac:dyDescent="0.3">
      <c r="A1518" s="39" t="s">
        <v>7397</v>
      </c>
      <c r="B1518" s="113" t="s">
        <v>2663</v>
      </c>
      <c r="C1518" s="182" t="s">
        <v>2851</v>
      </c>
      <c r="D1518" s="40" t="s">
        <v>2662</v>
      </c>
      <c r="E1518" s="181" t="s">
        <v>1318</v>
      </c>
      <c r="F1518" s="184" t="s">
        <v>4753</v>
      </c>
      <c r="G1518" s="184">
        <v>1.9574971730000001E-2</v>
      </c>
      <c r="H1518" s="184">
        <v>1.50182029E-3</v>
      </c>
      <c r="I1518" s="184">
        <v>1.8586298099999999E-3</v>
      </c>
      <c r="J1518" s="328">
        <v>1.5276163000000001E-4</v>
      </c>
      <c r="K1518" s="331">
        <v>1.6061760000000001E-2</v>
      </c>
      <c r="L1518" s="331">
        <v>1.0842258999999999E-3</v>
      </c>
      <c r="M1518" s="184">
        <v>7.7440390999999995E-4</v>
      </c>
      <c r="N1518" s="184">
        <v>8.9490426999999997E-4</v>
      </c>
      <c r="O1518" s="184">
        <v>6.0691602000000002E-4</v>
      </c>
      <c r="P1518" s="331">
        <v>0</v>
      </c>
      <c r="Q1518" s="184">
        <v>0</v>
      </c>
      <c r="R1518" s="331">
        <v>0</v>
      </c>
      <c r="S1518" s="184">
        <v>1.5276163000000001E-4</v>
      </c>
      <c r="T1518" s="184">
        <v>0</v>
      </c>
      <c r="U1518" s="184">
        <v>0</v>
      </c>
      <c r="V1518" s="184">
        <v>0</v>
      </c>
      <c r="W1518" s="184">
        <v>0</v>
      </c>
      <c r="X1518" s="331">
        <v>0</v>
      </c>
      <c r="Y1518"/>
      <c r="Z1518" s="288">
        <v>0.10707840000000002</v>
      </c>
      <c r="AA1518"/>
      <c r="AB1518" s="164">
        <v>2.0222813999999998</v>
      </c>
      <c r="AC1518" s="164">
        <v>1.1851043999999999</v>
      </c>
      <c r="AD1518" s="164">
        <v>0</v>
      </c>
      <c r="AE1518" s="164">
        <v>0</v>
      </c>
      <c r="AF1518" s="164">
        <v>4.5180377000000001E-2</v>
      </c>
      <c r="AG1518" s="164">
        <v>4.0202876999999998E-3</v>
      </c>
      <c r="AH1518" s="164">
        <v>0.78797636999999998</v>
      </c>
      <c r="AI1518"/>
      <c r="AJ1518" s="185">
        <v>2.2490655999999999E-3</v>
      </c>
      <c r="AK1518" s="185">
        <v>2.1451025E-3</v>
      </c>
      <c r="AL1518" s="187">
        <v>8.8754162000000001E-5</v>
      </c>
      <c r="AM1518" s="187">
        <v>1.5208910999999999E-5</v>
      </c>
      <c r="AN1518" s="176">
        <v>1.2860327E-7</v>
      </c>
      <c r="AO1518" s="176">
        <v>3.2823284999999999E-10</v>
      </c>
      <c r="AP1518" s="176">
        <v>2.1300995000000001E-3</v>
      </c>
      <c r="AQ1518" s="192">
        <v>9.9368755000000006E-8</v>
      </c>
      <c r="AR1518" s="192">
        <v>2.9981951999999999E-10</v>
      </c>
      <c r="AS1518" s="192">
        <v>8.1914975999999995E-15</v>
      </c>
      <c r="AT1518" s="193">
        <v>0</v>
      </c>
      <c r="AU1518" s="193">
        <v>0</v>
      </c>
      <c r="AV1518" s="192">
        <v>2.3981095E-11</v>
      </c>
      <c r="AW1518" s="192">
        <v>2.9210530999999999E-8</v>
      </c>
      <c r="AX1518" s="192">
        <v>5.4688593999999998E-12</v>
      </c>
      <c r="AY1518" s="192">
        <v>2.2936275999999999E-11</v>
      </c>
      <c r="AZ1518" s="193">
        <v>0</v>
      </c>
      <c r="BA1518" s="193">
        <v>0</v>
      </c>
      <c r="BB1518" s="193">
        <v>0</v>
      </c>
      <c r="BC1518" s="193">
        <v>0</v>
      </c>
      <c r="BD1518" s="193">
        <v>0</v>
      </c>
      <c r="BE1518" s="193">
        <v>0</v>
      </c>
      <c r="BF1518" s="193">
        <v>0</v>
      </c>
      <c r="BG1518" s="193">
        <v>0</v>
      </c>
      <c r="BH1518" s="192">
        <v>5.8558623000000002E-6</v>
      </c>
      <c r="BI1518" s="193">
        <v>2.1242436999999999E-3</v>
      </c>
      <c r="BJ1518" s="193">
        <v>0</v>
      </c>
      <c r="BK1518" s="193">
        <v>0</v>
      </c>
      <c r="BL1518" s="193">
        <v>0</v>
      </c>
      <c r="BM1518"/>
      <c r="BN1518" s="186">
        <v>5.4312869000000003E-6</v>
      </c>
      <c r="BO1518" s="186">
        <v>1.5812962E-7</v>
      </c>
      <c r="BP1518" s="186">
        <v>2.9856298999999999E-6</v>
      </c>
      <c r="BQ1518" s="164">
        <v>4.2605244E-10</v>
      </c>
      <c r="BR1518" s="186">
        <v>6.7349528999999995E-7</v>
      </c>
      <c r="BS1518" s="186">
        <v>0</v>
      </c>
      <c r="BT1518" s="164">
        <v>0</v>
      </c>
      <c r="BU1518" s="186">
        <v>0</v>
      </c>
      <c r="BV1518" s="164">
        <v>0</v>
      </c>
      <c r="BW1518" s="164">
        <v>1.2996801E-9</v>
      </c>
      <c r="BX1518" s="164">
        <v>0</v>
      </c>
      <c r="BY1518" s="164">
        <v>0</v>
      </c>
      <c r="BZ1518" s="164">
        <v>0</v>
      </c>
      <c r="CA1518" s="186">
        <v>1.8133050000000001E-7</v>
      </c>
      <c r="CB1518" s="186">
        <v>1.4309755999999999E-6</v>
      </c>
      <c r="CC1518" s="186">
        <v>1.9372070000000001E-13</v>
      </c>
      <c r="CD1518" s="164">
        <v>0</v>
      </c>
      <c r="CE1518"/>
      <c r="CF1518" s="330">
        <v>0</v>
      </c>
      <c r="CG1518" s="330">
        <v>0.1070784</v>
      </c>
      <c r="CH1518" s="330">
        <v>0</v>
      </c>
      <c r="CI1518" s="330">
        <v>1.0818998E-4</v>
      </c>
      <c r="CJ1518" s="329">
        <v>5.2625713999999998E-5</v>
      </c>
      <c r="CK1518" s="330">
        <v>0</v>
      </c>
      <c r="CL1518" s="330">
        <v>0</v>
      </c>
      <c r="CM1518" s="329">
        <v>2.1746672E-5</v>
      </c>
      <c r="CN1518" s="330">
        <v>0</v>
      </c>
      <c r="CO1518" s="330">
        <v>2.2360459999999999E-2</v>
      </c>
      <c r="CP1518"/>
      <c r="CQ1518">
        <v>1.6061760000000001E-2</v>
      </c>
      <c r="CR1518">
        <v>3.3604500999999997E-3</v>
      </c>
      <c r="CS1518">
        <v>1.8586298099999999E-3</v>
      </c>
      <c r="CT1518">
        <v>1.8586298099999999E-3</v>
      </c>
      <c r="CU1518">
        <v>1.5276163000000001E-4</v>
      </c>
      <c r="CV1518" s="134"/>
      <c r="CW1518" s="384"/>
      <c r="CZ1518" s="11"/>
      <c r="DA1518" s="236"/>
      <c r="DB1518" s="263"/>
      <c r="DC1518"/>
      <c r="DD1518"/>
      <c r="DE1518"/>
      <c r="DF1518"/>
      <c r="DG1518"/>
      <c r="DH1518"/>
      <c r="DI1518" s="32"/>
      <c r="DJ1518" s="32"/>
      <c r="DK1518" s="32"/>
      <c r="DL1518" s="32"/>
    </row>
    <row r="1519" spans="1:116" ht="14.4" x14ac:dyDescent="0.3">
      <c r="A1519" s="39" t="s">
        <v>7398</v>
      </c>
      <c r="B1519" s="113" t="s">
        <v>2663</v>
      </c>
      <c r="C1519" s="182" t="s">
        <v>2852</v>
      </c>
      <c r="D1519" s="40" t="s">
        <v>2662</v>
      </c>
      <c r="E1519" s="181" t="s">
        <v>1318</v>
      </c>
      <c r="F1519" s="184" t="s">
        <v>7399</v>
      </c>
      <c r="G1519" s="184">
        <v>3.6472430110000002E-2</v>
      </c>
      <c r="H1519" s="184">
        <v>2.9319128999999999E-3</v>
      </c>
      <c r="I1519" s="184">
        <v>3.7907293999999998E-3</v>
      </c>
      <c r="J1519" s="328">
        <v>1.32833281E-3</v>
      </c>
      <c r="K1519" s="331">
        <v>2.8421455000000002E-2</v>
      </c>
      <c r="L1519" s="331">
        <v>2.2532779E-3</v>
      </c>
      <c r="M1519" s="331">
        <v>1.5374515E-3</v>
      </c>
      <c r="N1519" s="331">
        <v>1.8080072E-3</v>
      </c>
      <c r="O1519" s="184">
        <v>1.1239056999999999E-3</v>
      </c>
      <c r="P1519" s="331">
        <v>0</v>
      </c>
      <c r="Q1519" s="184">
        <v>0</v>
      </c>
      <c r="R1519" s="331">
        <v>0</v>
      </c>
      <c r="S1519" s="184">
        <v>5.8427709999999997E-5</v>
      </c>
      <c r="T1519" s="331">
        <v>0</v>
      </c>
      <c r="U1519" s="184">
        <v>1.2699051E-3</v>
      </c>
      <c r="V1519" s="184">
        <v>0</v>
      </c>
      <c r="W1519" s="184">
        <v>0</v>
      </c>
      <c r="X1519" s="184">
        <v>0</v>
      </c>
      <c r="Y1519"/>
      <c r="Z1519" s="288">
        <v>0.18947636666666667</v>
      </c>
      <c r="AA1519"/>
      <c r="AB1519" s="164">
        <v>2.6619676999999999</v>
      </c>
      <c r="AC1519" s="164">
        <v>2.1862601000000002</v>
      </c>
      <c r="AD1519" s="164">
        <v>0.15708870999999999</v>
      </c>
      <c r="AE1519" s="164">
        <v>0</v>
      </c>
      <c r="AF1519" s="164">
        <v>7.4239149000000004E-2</v>
      </c>
      <c r="AG1519" s="164">
        <v>0.11069726000000001</v>
      </c>
      <c r="AH1519" s="164">
        <v>0.13368247999999999</v>
      </c>
      <c r="AI1519"/>
      <c r="AJ1519" s="185">
        <v>4.1211800000000003E-3</v>
      </c>
      <c r="AK1519" s="185">
        <v>3.9103514000000004E-3</v>
      </c>
      <c r="AL1519" s="185">
        <v>1.5933705999999999E-4</v>
      </c>
      <c r="AM1519" s="187">
        <v>5.1491517E-5</v>
      </c>
      <c r="AN1519" s="176">
        <v>2.3443353999999999E-7</v>
      </c>
      <c r="AO1519" s="176">
        <v>5.8926426000000004E-10</v>
      </c>
      <c r="AP1519" s="176">
        <v>7.2116970000000004E-3</v>
      </c>
      <c r="AQ1519" s="192">
        <v>1.7583407E-7</v>
      </c>
      <c r="AR1519" s="192">
        <v>5.3053381999999998E-10</v>
      </c>
      <c r="AS1519" s="192">
        <v>1.4494942E-14</v>
      </c>
      <c r="AT1519" s="193">
        <v>0</v>
      </c>
      <c r="AU1519" s="193">
        <v>0</v>
      </c>
      <c r="AV1519" s="192">
        <v>4.8449864999999998E-11</v>
      </c>
      <c r="AW1519" s="192">
        <v>5.8551019999999999E-8</v>
      </c>
      <c r="AX1519" s="192">
        <v>1.1048933E-11</v>
      </c>
      <c r="AY1519" s="192">
        <v>4.7667008E-11</v>
      </c>
      <c r="AZ1519" s="193">
        <v>0</v>
      </c>
      <c r="BA1519" s="193">
        <v>0</v>
      </c>
      <c r="BB1519" s="193">
        <v>0</v>
      </c>
      <c r="BC1519" s="193">
        <v>0</v>
      </c>
      <c r="BD1519" s="193">
        <v>0</v>
      </c>
      <c r="BE1519" s="193">
        <v>0</v>
      </c>
      <c r="BF1519" s="193">
        <v>0</v>
      </c>
      <c r="BG1519" s="193">
        <v>0</v>
      </c>
      <c r="BH1519" s="192">
        <v>4.0713832999999997E-6</v>
      </c>
      <c r="BI1519" s="193">
        <v>7.2076255999999998E-3</v>
      </c>
      <c r="BJ1519" s="193">
        <v>0</v>
      </c>
      <c r="BK1519" s="193">
        <v>0</v>
      </c>
      <c r="BL1519" s="193">
        <v>0</v>
      </c>
      <c r="BM1519"/>
      <c r="BN1519" s="186">
        <v>1.0101744000000001E-5</v>
      </c>
      <c r="BO1519" s="186">
        <v>3.2863075000000002E-7</v>
      </c>
      <c r="BP1519" s="186">
        <v>5.2831037999999997E-6</v>
      </c>
      <c r="BQ1519" s="164">
        <v>8.6076900999999995E-10</v>
      </c>
      <c r="BR1519" s="186">
        <v>1.2766902E-6</v>
      </c>
      <c r="BS1519" s="186">
        <v>0</v>
      </c>
      <c r="BT1519" s="164">
        <v>0</v>
      </c>
      <c r="BU1519" s="186">
        <v>0</v>
      </c>
      <c r="BV1519" s="164">
        <v>0</v>
      </c>
      <c r="BW1519" s="164">
        <v>2.6257904E-9</v>
      </c>
      <c r="BX1519" s="164">
        <v>0</v>
      </c>
      <c r="BY1519" s="164">
        <v>0</v>
      </c>
      <c r="BZ1519" s="164">
        <v>0</v>
      </c>
      <c r="CA1519" s="186">
        <v>3.6694284999999999E-7</v>
      </c>
      <c r="CB1519" s="186">
        <v>2.8428894E-6</v>
      </c>
      <c r="CC1519" s="186">
        <v>7.4093588000000001E-14</v>
      </c>
      <c r="CD1519" s="164">
        <v>0</v>
      </c>
      <c r="CE1519"/>
      <c r="CF1519" s="330">
        <v>0</v>
      </c>
      <c r="CG1519" s="330">
        <v>0.18947637000000001</v>
      </c>
      <c r="CH1519" s="330">
        <v>0</v>
      </c>
      <c r="CI1519" s="330">
        <v>2.2484438E-4</v>
      </c>
      <c r="CJ1519" s="329">
        <v>1.044797E-4</v>
      </c>
      <c r="CK1519" s="330">
        <v>0</v>
      </c>
      <c r="CL1519" s="330">
        <v>0</v>
      </c>
      <c r="CM1519" s="329">
        <v>4.1768060999999997E-5</v>
      </c>
      <c r="CN1519" s="330">
        <v>0</v>
      </c>
      <c r="CO1519" s="330">
        <v>0.10022589</v>
      </c>
      <c r="CP1519"/>
      <c r="CQ1519">
        <v>2.8421455000000002E-2</v>
      </c>
      <c r="CR1519">
        <v>6.7226422999999997E-3</v>
      </c>
      <c r="CS1519">
        <v>3.7907293999999998E-3</v>
      </c>
      <c r="CT1519">
        <v>3.7907293999999998E-3</v>
      </c>
      <c r="CU1519">
        <v>1.32833281E-3</v>
      </c>
      <c r="CV1519" s="134"/>
      <c r="CW1519" s="384"/>
      <c r="CZ1519" s="11"/>
      <c r="DA1519" s="236"/>
      <c r="DB1519" s="263"/>
      <c r="DC1519"/>
      <c r="DD1519"/>
      <c r="DE1519"/>
      <c r="DF1519"/>
      <c r="DG1519"/>
      <c r="DH1519"/>
      <c r="DI1519" s="32"/>
      <c r="DJ1519" s="32"/>
      <c r="DK1519" s="32"/>
      <c r="DL1519" s="32"/>
    </row>
    <row r="1520" spans="1:116" ht="14.4" x14ac:dyDescent="0.3">
      <c r="A1520" t="s">
        <v>7400</v>
      </c>
      <c r="B1520" s="113" t="s">
        <v>2663</v>
      </c>
      <c r="C1520" s="182" t="s">
        <v>2853</v>
      </c>
      <c r="D1520" s="40" t="s">
        <v>2662</v>
      </c>
      <c r="E1520" s="181" t="s">
        <v>1318</v>
      </c>
      <c r="F1520" s="184" t="s">
        <v>7401</v>
      </c>
      <c r="G1520" s="184">
        <v>4.9919172900000003E-2</v>
      </c>
      <c r="H1520" s="184">
        <v>3.2696012000000001E-3</v>
      </c>
      <c r="I1520" s="184">
        <v>9.3292297000000003E-3</v>
      </c>
      <c r="J1520" s="328">
        <v>0</v>
      </c>
      <c r="K1520" s="331">
        <v>3.7320341999999999E-2</v>
      </c>
      <c r="L1520" s="331">
        <v>7.7826984000000004E-3</v>
      </c>
      <c r="M1520" s="331">
        <v>1.5465313E-3</v>
      </c>
      <c r="N1520" s="331">
        <v>1.7908345E-3</v>
      </c>
      <c r="O1520" s="184">
        <v>1.4787667000000001E-3</v>
      </c>
      <c r="P1520" s="331">
        <v>0</v>
      </c>
      <c r="Q1520" s="184">
        <v>0</v>
      </c>
      <c r="R1520" s="331">
        <v>0</v>
      </c>
      <c r="S1520" s="184">
        <v>0</v>
      </c>
      <c r="T1520" s="331">
        <v>0</v>
      </c>
      <c r="U1520" s="184">
        <v>0</v>
      </c>
      <c r="V1520" s="184">
        <v>0</v>
      </c>
      <c r="W1520" s="184">
        <v>0</v>
      </c>
      <c r="X1520" s="331">
        <v>0</v>
      </c>
      <c r="Y1520"/>
      <c r="Z1520" s="288">
        <v>0.24880228000000001</v>
      </c>
      <c r="AA1520"/>
      <c r="AB1520" s="164">
        <v>3.4894500000000002</v>
      </c>
      <c r="AC1520" s="164">
        <v>3.4894500000000002</v>
      </c>
      <c r="AD1520" s="164">
        <v>0</v>
      </c>
      <c r="AE1520" s="164">
        <v>0</v>
      </c>
      <c r="AF1520" s="164">
        <v>0</v>
      </c>
      <c r="AG1520" s="164">
        <v>0</v>
      </c>
      <c r="AH1520" s="164">
        <v>0</v>
      </c>
      <c r="AI1520"/>
      <c r="AJ1520" s="185">
        <v>7.0814983E-3</v>
      </c>
      <c r="AK1520" s="185">
        <v>6.5964954999999997E-3</v>
      </c>
      <c r="AL1520" s="185">
        <v>2.3585602999999999E-4</v>
      </c>
      <c r="AM1520" s="185">
        <v>2.4914673000000001E-4</v>
      </c>
      <c r="AN1520" s="176">
        <v>3.9547335000000001E-7</v>
      </c>
      <c r="AO1520" s="176">
        <v>8.7224864E-10</v>
      </c>
      <c r="AP1520" s="176">
        <v>3.4894500000000002E-2</v>
      </c>
      <c r="AQ1520" s="192">
        <v>2.3088852E-7</v>
      </c>
      <c r="AR1520" s="192">
        <v>6.9664639000000002E-10</v>
      </c>
      <c r="AS1520" s="192">
        <v>1.9033375E-14</v>
      </c>
      <c r="AT1520" s="193">
        <v>0</v>
      </c>
      <c r="AU1520" s="193">
        <v>0</v>
      </c>
      <c r="AV1520" s="192">
        <v>4.7989681999999998E-11</v>
      </c>
      <c r="AW1520" s="192">
        <v>1.6453685E-7</v>
      </c>
      <c r="AX1520" s="192">
        <v>1.0943988E-11</v>
      </c>
      <c r="AY1520" s="192">
        <v>1.6463922999999999E-10</v>
      </c>
      <c r="AZ1520" s="193">
        <v>0</v>
      </c>
      <c r="BA1520" s="193">
        <v>0</v>
      </c>
      <c r="BB1520" s="193">
        <v>0</v>
      </c>
      <c r="BC1520" s="193">
        <v>0</v>
      </c>
      <c r="BD1520" s="193">
        <v>0</v>
      </c>
      <c r="BE1520" s="193">
        <v>0</v>
      </c>
      <c r="BF1520" s="193">
        <v>0</v>
      </c>
      <c r="BG1520" s="193">
        <v>0</v>
      </c>
      <c r="BH1520" s="192">
        <v>0</v>
      </c>
      <c r="BI1520" s="193">
        <v>3.4894500000000002E-2</v>
      </c>
      <c r="BJ1520" s="193">
        <v>0</v>
      </c>
      <c r="BK1520" s="193">
        <v>0</v>
      </c>
      <c r="BL1520" s="193">
        <v>0</v>
      </c>
      <c r="BM1520"/>
      <c r="BN1520" s="186">
        <v>1.4963815E-5</v>
      </c>
      <c r="BO1520" s="186">
        <v>1.1350726000000001E-6</v>
      </c>
      <c r="BP1520" s="186">
        <v>6.9372677999999997E-6</v>
      </c>
      <c r="BQ1520" s="164">
        <v>8.5259331999999995E-10</v>
      </c>
      <c r="BR1520" s="186">
        <v>2.2586130999999999E-6</v>
      </c>
      <c r="BS1520" s="186">
        <v>0</v>
      </c>
      <c r="BT1520" s="164">
        <v>0</v>
      </c>
      <c r="BU1520" s="186">
        <v>0</v>
      </c>
      <c r="BV1520" s="164">
        <v>0</v>
      </c>
      <c r="BW1520" s="164">
        <v>2.6008502999999999E-9</v>
      </c>
      <c r="BX1520" s="164">
        <v>0</v>
      </c>
      <c r="BY1520" s="164">
        <v>0</v>
      </c>
      <c r="BZ1520" s="164">
        <v>0</v>
      </c>
      <c r="CA1520" s="186">
        <v>4.1600887999999999E-7</v>
      </c>
      <c r="CB1520" s="186">
        <v>4.2133993999999997E-6</v>
      </c>
      <c r="CC1520" s="186">
        <v>0</v>
      </c>
      <c r="CD1520" s="164">
        <v>0</v>
      </c>
      <c r="CE1520"/>
      <c r="CF1520" s="330">
        <v>0</v>
      </c>
      <c r="CG1520" s="330">
        <v>0.24880227999999999</v>
      </c>
      <c r="CH1520" s="330">
        <v>0</v>
      </c>
      <c r="CI1520" s="330">
        <v>7.7660014999999995E-4</v>
      </c>
      <c r="CJ1520" s="329">
        <v>1.0509672999999999E-4</v>
      </c>
      <c r="CK1520" s="330">
        <v>0</v>
      </c>
      <c r="CL1520" s="330">
        <v>0</v>
      </c>
      <c r="CM1520" s="329">
        <v>8.4335865999999994E-5</v>
      </c>
      <c r="CN1520" s="330">
        <v>0</v>
      </c>
      <c r="CO1520" s="330">
        <v>0.47403849999999997</v>
      </c>
      <c r="CP1520"/>
      <c r="CQ1520">
        <v>3.7320341999999999E-2</v>
      </c>
      <c r="CR1520">
        <v>1.25988309E-2</v>
      </c>
      <c r="CS1520">
        <v>9.3292297000000003E-3</v>
      </c>
      <c r="CT1520">
        <v>9.3292297000000003E-3</v>
      </c>
      <c r="CU1520">
        <v>0</v>
      </c>
      <c r="CV1520" s="134"/>
      <c r="CW1520" s="384"/>
      <c r="CZ1520" s="11"/>
      <c r="DA1520" s="236"/>
      <c r="DB1520" s="263"/>
      <c r="DC1520"/>
      <c r="DD1520"/>
      <c r="DE1520"/>
      <c r="DF1520"/>
      <c r="DG1520"/>
      <c r="DH1520"/>
      <c r="DI1520" s="32"/>
      <c r="DJ1520" s="32"/>
      <c r="DK1520" s="32"/>
      <c r="DL1520" s="32"/>
    </row>
    <row r="1521" spans="1:116" ht="14.4" x14ac:dyDescent="0.3">
      <c r="A1521" t="s">
        <v>7402</v>
      </c>
      <c r="B1521" s="113" t="s">
        <v>2663</v>
      </c>
      <c r="C1521" s="182" t="s">
        <v>2854</v>
      </c>
      <c r="D1521" s="40" t="s">
        <v>2662</v>
      </c>
      <c r="E1521" s="181" t="s">
        <v>1318</v>
      </c>
      <c r="F1521" s="184" t="s">
        <v>7403</v>
      </c>
      <c r="G1521" s="184">
        <v>5.1898462200000002E-2</v>
      </c>
      <c r="H1521" s="184">
        <v>3.3992405999999998E-3</v>
      </c>
      <c r="I1521" s="184">
        <v>9.6991326000000003E-3</v>
      </c>
      <c r="J1521" s="328">
        <v>0</v>
      </c>
      <c r="K1521" s="184">
        <v>3.8800089000000003E-2</v>
      </c>
      <c r="L1521" s="184">
        <v>8.0912815000000003E-3</v>
      </c>
      <c r="M1521" s="184">
        <v>1.6078511E-3</v>
      </c>
      <c r="N1521" s="331">
        <v>1.8618408999999999E-3</v>
      </c>
      <c r="O1521" s="331">
        <v>1.5373997000000001E-3</v>
      </c>
      <c r="P1521" s="331">
        <v>0</v>
      </c>
      <c r="Q1521" s="184">
        <v>0</v>
      </c>
      <c r="R1521" s="331">
        <v>0</v>
      </c>
      <c r="S1521" s="184">
        <v>0</v>
      </c>
      <c r="T1521" s="184">
        <v>0</v>
      </c>
      <c r="U1521" s="184">
        <v>0</v>
      </c>
      <c r="V1521" s="184">
        <v>0</v>
      </c>
      <c r="W1521" s="184">
        <v>0</v>
      </c>
      <c r="X1521" s="331">
        <v>0</v>
      </c>
      <c r="Y1521"/>
      <c r="Z1521" s="288">
        <v>0.25866726000000001</v>
      </c>
      <c r="AA1521"/>
      <c r="AB1521" s="164">
        <v>3.6278063</v>
      </c>
      <c r="AC1521" s="164">
        <v>3.6278063</v>
      </c>
      <c r="AD1521" s="164">
        <v>0</v>
      </c>
      <c r="AE1521" s="164">
        <v>0</v>
      </c>
      <c r="AF1521" s="164">
        <v>0</v>
      </c>
      <c r="AG1521" s="164">
        <v>0</v>
      </c>
      <c r="AH1521" s="164">
        <v>0</v>
      </c>
      <c r="AI1521"/>
      <c r="AJ1521" s="185">
        <v>7.3622788000000002E-3</v>
      </c>
      <c r="AK1521" s="185">
        <v>6.8580458000000004E-3</v>
      </c>
      <c r="AL1521" s="187">
        <v>2.4520770000000002E-4</v>
      </c>
      <c r="AM1521" s="187">
        <v>2.5902537000000001E-4</v>
      </c>
      <c r="AN1521" s="176">
        <v>4.1115382000000001E-7</v>
      </c>
      <c r="AO1521" s="176">
        <v>9.0683320000000005E-10</v>
      </c>
      <c r="AP1521" s="176">
        <v>3.6278062999999999E-2</v>
      </c>
      <c r="AQ1521" s="192">
        <v>2.4004322E-7</v>
      </c>
      <c r="AR1521" s="192">
        <v>7.2426833000000003E-10</v>
      </c>
      <c r="AS1521" s="192">
        <v>1.9788045999999999E-14</v>
      </c>
      <c r="AT1521" s="193">
        <v>0</v>
      </c>
      <c r="AU1521" s="193">
        <v>0</v>
      </c>
      <c r="AV1521" s="192">
        <v>4.9892466999999998E-11</v>
      </c>
      <c r="AW1521" s="192">
        <v>1.7106071000000001E-7</v>
      </c>
      <c r="AX1521" s="192">
        <v>1.1377915999999999E-11</v>
      </c>
      <c r="AY1521" s="192">
        <v>1.7116716E-10</v>
      </c>
      <c r="AZ1521" s="193">
        <v>0</v>
      </c>
      <c r="BA1521" s="193">
        <v>0</v>
      </c>
      <c r="BB1521" s="193">
        <v>0</v>
      </c>
      <c r="BC1521" s="193">
        <v>0</v>
      </c>
      <c r="BD1521" s="193">
        <v>0</v>
      </c>
      <c r="BE1521" s="193">
        <v>0</v>
      </c>
      <c r="BF1521" s="193">
        <v>0</v>
      </c>
      <c r="BG1521" s="193">
        <v>0</v>
      </c>
      <c r="BH1521" s="192">
        <v>0</v>
      </c>
      <c r="BI1521" s="193">
        <v>3.6278062999999999E-2</v>
      </c>
      <c r="BJ1521" s="193">
        <v>0</v>
      </c>
      <c r="BK1521" s="193">
        <v>0</v>
      </c>
      <c r="BL1521" s="193">
        <v>0</v>
      </c>
      <c r="BM1521"/>
      <c r="BN1521" s="186">
        <v>1.5557129E-5</v>
      </c>
      <c r="BO1521" s="186">
        <v>1.1800780999999999E-6</v>
      </c>
      <c r="BP1521" s="186">
        <v>7.2123296000000002E-6</v>
      </c>
      <c r="BQ1521" s="164">
        <v>8.8639855000000001E-10</v>
      </c>
      <c r="BR1521" s="186">
        <v>2.3481668000000001E-6</v>
      </c>
      <c r="BS1521" s="186">
        <v>0</v>
      </c>
      <c r="BT1521" s="164">
        <v>0</v>
      </c>
      <c r="BU1521" s="186">
        <v>0</v>
      </c>
      <c r="BV1521" s="164">
        <v>0</v>
      </c>
      <c r="BW1521" s="164">
        <v>2.7039737000000001E-9</v>
      </c>
      <c r="BX1521" s="164">
        <v>0</v>
      </c>
      <c r="BY1521" s="164">
        <v>0</v>
      </c>
      <c r="BZ1521" s="164">
        <v>0</v>
      </c>
      <c r="CA1521" s="186">
        <v>4.3250358999999999E-7</v>
      </c>
      <c r="CB1521" s="186">
        <v>4.3804602000000003E-6</v>
      </c>
      <c r="CC1521" s="186">
        <v>0</v>
      </c>
      <c r="CD1521" s="164">
        <v>0</v>
      </c>
      <c r="CE1521"/>
      <c r="CF1521" s="330">
        <v>0</v>
      </c>
      <c r="CG1521" s="330">
        <v>0.25866726000000001</v>
      </c>
      <c r="CH1521" s="330">
        <v>0</v>
      </c>
      <c r="CI1521" s="329">
        <v>8.0739224999999996E-4</v>
      </c>
      <c r="CJ1521" s="329">
        <v>1.092638E-4</v>
      </c>
      <c r="CK1521" s="330">
        <v>0</v>
      </c>
      <c r="CL1521" s="330">
        <v>0</v>
      </c>
      <c r="CM1521" s="329">
        <v>8.7679773E-5</v>
      </c>
      <c r="CN1521" s="330">
        <v>0</v>
      </c>
      <c r="CO1521" s="330">
        <v>0.49283407000000001</v>
      </c>
      <c r="CP1521"/>
      <c r="CQ1521">
        <v>3.8800089000000003E-2</v>
      </c>
      <c r="CR1521">
        <v>1.3098373200000001E-2</v>
      </c>
      <c r="CS1521">
        <v>9.6991326000000003E-3</v>
      </c>
      <c r="CT1521">
        <v>9.6991326000000003E-3</v>
      </c>
      <c r="CU1521">
        <v>0</v>
      </c>
      <c r="CV1521" s="134"/>
      <c r="CW1521" s="384"/>
      <c r="CZ1521" s="11"/>
      <c r="DA1521" s="236"/>
      <c r="DB1521" s="263"/>
      <c r="DC1521"/>
      <c r="DD1521"/>
      <c r="DE1521"/>
      <c r="DF1521"/>
      <c r="DG1521"/>
      <c r="DH1521"/>
      <c r="DI1521" s="32"/>
      <c r="DJ1521" s="32"/>
      <c r="DK1521" s="32"/>
      <c r="DL1521" s="32"/>
    </row>
    <row r="1522" spans="1:116" ht="14.4" x14ac:dyDescent="0.3">
      <c r="A1522" t="s">
        <v>7404</v>
      </c>
      <c r="B1522" s="113" t="s">
        <v>2663</v>
      </c>
      <c r="C1522" s="182" t="s">
        <v>2855</v>
      </c>
      <c r="D1522" s="40" t="s">
        <v>2662</v>
      </c>
      <c r="E1522" s="181" t="s">
        <v>1318</v>
      </c>
      <c r="F1522" s="184" t="s">
        <v>7405</v>
      </c>
      <c r="G1522" s="184">
        <v>2.8793057519E-2</v>
      </c>
      <c r="H1522" s="184">
        <v>2.3916934500000002E-3</v>
      </c>
      <c r="I1522" s="184">
        <v>3.1555266999999999E-3</v>
      </c>
      <c r="J1522" s="328">
        <v>9.7187369000000006E-5</v>
      </c>
      <c r="K1522" s="184">
        <v>2.314865E-2</v>
      </c>
      <c r="L1522" s="331">
        <v>1.902504E-3</v>
      </c>
      <c r="M1522" s="184">
        <v>1.2530226999999999E-3</v>
      </c>
      <c r="N1522" s="331">
        <v>1.47579E-3</v>
      </c>
      <c r="O1522" s="331">
        <v>9.1590344999999997E-4</v>
      </c>
      <c r="P1522" s="331">
        <v>0</v>
      </c>
      <c r="Q1522" s="331">
        <v>0</v>
      </c>
      <c r="R1522" s="184">
        <v>0</v>
      </c>
      <c r="S1522" s="331">
        <v>9.7187369000000006E-5</v>
      </c>
      <c r="T1522" s="184">
        <v>0</v>
      </c>
      <c r="U1522" s="184">
        <v>0</v>
      </c>
      <c r="V1522" s="184">
        <v>0</v>
      </c>
      <c r="W1522" s="184">
        <v>0</v>
      </c>
      <c r="X1522" s="184">
        <v>0</v>
      </c>
      <c r="Y1522"/>
      <c r="Z1522" s="288">
        <v>0.15432433333333334</v>
      </c>
      <c r="AA1522"/>
      <c r="AB1522" s="164">
        <v>2.2942741</v>
      </c>
      <c r="AC1522" s="164">
        <v>1.8603274999999999</v>
      </c>
      <c r="AD1522" s="164">
        <v>0</v>
      </c>
      <c r="AE1522" s="164">
        <v>0</v>
      </c>
      <c r="AF1522" s="164">
        <v>5.2676089000000002E-2</v>
      </c>
      <c r="AG1522" s="164">
        <v>0.23757220000000001</v>
      </c>
      <c r="AH1522" s="164">
        <v>0.1436983</v>
      </c>
      <c r="AI1522"/>
      <c r="AJ1522" s="185">
        <v>3.3870294999999999E-3</v>
      </c>
      <c r="AK1522" s="185">
        <v>3.2054036000000001E-3</v>
      </c>
      <c r="AL1522" s="185">
        <v>1.3016656000000001E-4</v>
      </c>
      <c r="AM1522" s="187">
        <v>5.1459323E-5</v>
      </c>
      <c r="AN1522" s="176">
        <v>1.9217048E-7</v>
      </c>
      <c r="AO1522" s="176">
        <v>4.8138520999999999E-10</v>
      </c>
      <c r="AP1522" s="176">
        <v>7.2071879999999998E-3</v>
      </c>
      <c r="AQ1522" s="192">
        <v>1.4321298000000001E-7</v>
      </c>
      <c r="AR1522" s="192">
        <v>4.3210813000000001E-10</v>
      </c>
      <c r="AS1522" s="192">
        <v>1.1805811000000001E-14</v>
      </c>
      <c r="AT1522" s="193">
        <v>0</v>
      </c>
      <c r="AU1522" s="193">
        <v>0</v>
      </c>
      <c r="AV1522" s="192">
        <v>3.9547315000000003E-11</v>
      </c>
      <c r="AW1522" s="192">
        <v>4.8917953000000003E-8</v>
      </c>
      <c r="AX1522" s="192">
        <v>9.0187169000000008E-12</v>
      </c>
      <c r="AY1522" s="192">
        <v>4.0246554999999998E-11</v>
      </c>
      <c r="AZ1522" s="193">
        <v>0</v>
      </c>
      <c r="BA1522" s="193">
        <v>0</v>
      </c>
      <c r="BB1522" s="193">
        <v>0</v>
      </c>
      <c r="BC1522" s="193">
        <v>0</v>
      </c>
      <c r="BD1522" s="193">
        <v>0</v>
      </c>
      <c r="BE1522" s="193">
        <v>0</v>
      </c>
      <c r="BF1522" s="193">
        <v>0</v>
      </c>
      <c r="BG1522" s="193">
        <v>0</v>
      </c>
      <c r="BH1522" s="192">
        <v>3.7255157999999999E-6</v>
      </c>
      <c r="BI1522" s="193">
        <v>7.2034624999999996E-3</v>
      </c>
      <c r="BJ1522" s="193">
        <v>0</v>
      </c>
      <c r="BK1522" s="193">
        <v>0</v>
      </c>
      <c r="BL1522" s="193">
        <v>0</v>
      </c>
      <c r="BM1522"/>
      <c r="BN1522" s="186">
        <v>8.1590822000000002E-6</v>
      </c>
      <c r="BO1522" s="186">
        <v>2.7747191E-7</v>
      </c>
      <c r="BP1522" s="186">
        <v>4.3029719000000003E-6</v>
      </c>
      <c r="BQ1522" s="164">
        <v>7.0260471000000003E-10</v>
      </c>
      <c r="BR1522" s="186">
        <v>1.0483702000000001E-6</v>
      </c>
      <c r="BS1522" s="186">
        <v>0</v>
      </c>
      <c r="BT1522" s="164">
        <v>0</v>
      </c>
      <c r="BU1522" s="186">
        <v>0</v>
      </c>
      <c r="BV1522" s="164">
        <v>0</v>
      </c>
      <c r="BW1522" s="164">
        <v>2.1433075000000001E-9</v>
      </c>
      <c r="BX1522" s="164">
        <v>0</v>
      </c>
      <c r="BY1522" s="164">
        <v>0</v>
      </c>
      <c r="BZ1522" s="164">
        <v>0</v>
      </c>
      <c r="CA1522" s="186">
        <v>3.0011686000000001E-7</v>
      </c>
      <c r="CB1522" s="186">
        <v>2.2273053E-6</v>
      </c>
      <c r="CC1522" s="186">
        <v>1.2324564999999999E-13</v>
      </c>
      <c r="CD1522" s="164">
        <v>0</v>
      </c>
      <c r="CE1522"/>
      <c r="CF1522" s="330">
        <v>0</v>
      </c>
      <c r="CG1522" s="330">
        <v>0.15432433000000001</v>
      </c>
      <c r="CH1522" s="330">
        <v>0</v>
      </c>
      <c r="CI1522" s="330">
        <v>1.8984224000000001E-4</v>
      </c>
      <c r="CJ1522" s="329">
        <v>8.5150932999999995E-5</v>
      </c>
      <c r="CK1522" s="330">
        <v>0</v>
      </c>
      <c r="CL1522" s="330">
        <v>0</v>
      </c>
      <c r="CM1522" s="329">
        <v>3.4441952999999998E-5</v>
      </c>
      <c r="CN1522" s="330">
        <v>0</v>
      </c>
      <c r="CO1522" s="330">
        <v>0.10115026000000001</v>
      </c>
      <c r="CP1522"/>
      <c r="CQ1522">
        <v>2.314865E-2</v>
      </c>
      <c r="CR1522">
        <v>5.5472201499999997E-3</v>
      </c>
      <c r="CS1522">
        <v>3.1555266999999999E-3</v>
      </c>
      <c r="CT1522">
        <v>3.1555266999999999E-3</v>
      </c>
      <c r="CU1522">
        <v>9.7187369000000006E-5</v>
      </c>
      <c r="CV1522" s="134"/>
      <c r="CW1522" s="384"/>
      <c r="CZ1522" s="11"/>
      <c r="DA1522" s="236"/>
      <c r="DB1522" s="263"/>
      <c r="DC1522"/>
      <c r="DD1522"/>
      <c r="DE1522"/>
      <c r="DF1522"/>
      <c r="DG1522"/>
      <c r="DH1522"/>
      <c r="DI1522" s="32"/>
      <c r="DJ1522" s="32"/>
      <c r="DK1522" s="32"/>
      <c r="DL1522" s="32"/>
    </row>
    <row r="1523" spans="1:116" ht="14.4" x14ac:dyDescent="0.3">
      <c r="B1523" s="113"/>
      <c r="C1523" s="180"/>
      <c r="D1523" s="37" t="s">
        <v>3350</v>
      </c>
      <c r="E1523" s="181"/>
      <c r="F1523"/>
      <c r="G1523"/>
      <c r="H1523"/>
      <c r="I1523"/>
      <c r="J1523" s="332"/>
      <c r="K1523"/>
      <c r="L1523" s="39"/>
      <c r="M1523"/>
      <c r="N1523" s="39"/>
      <c r="O1523" s="39"/>
      <c r="P1523" s="39"/>
      <c r="Q1523" s="39"/>
      <c r="R1523"/>
      <c r="S1523" s="39"/>
      <c r="T1523"/>
      <c r="U1523"/>
      <c r="V1523"/>
      <c r="W1523"/>
      <c r="X1523"/>
      <c r="Y1523"/>
      <c r="Z1523"/>
      <c r="AA1523"/>
      <c r="AB1523"/>
      <c r="AC1523"/>
      <c r="AD1523"/>
      <c r="AE1523"/>
      <c r="AF1523"/>
      <c r="AG1523"/>
      <c r="AH1523"/>
      <c r="AI1523"/>
      <c r="AJ1523"/>
      <c r="AK1523"/>
      <c r="AL1523"/>
      <c r="AN1523"/>
      <c r="AO1523"/>
      <c r="AP1523"/>
      <c r="AT1523"/>
      <c r="AU1523"/>
      <c r="AZ1523"/>
      <c r="BA1523"/>
      <c r="BB1523"/>
      <c r="BC1523"/>
      <c r="BD1523"/>
      <c r="BE1523"/>
      <c r="BF1523"/>
      <c r="BG1523"/>
      <c r="BI1523"/>
      <c r="BJ1523"/>
      <c r="BK1523"/>
      <c r="BL1523"/>
      <c r="BM1523"/>
      <c r="BQ1523"/>
      <c r="BS1523" s="39"/>
      <c r="BT1523"/>
      <c r="BU1523" s="39"/>
      <c r="BV1523"/>
      <c r="BW1523"/>
      <c r="BX1523"/>
      <c r="BY1523"/>
      <c r="BZ1523"/>
      <c r="CA1523" s="39"/>
      <c r="CB1523" s="39"/>
      <c r="CC1523" s="39"/>
      <c r="CD1523"/>
      <c r="CE1523"/>
      <c r="CF1523"/>
      <c r="CG1523"/>
      <c r="CH1523"/>
      <c r="CI1523"/>
      <c r="CJ1523" s="39"/>
      <c r="CK1523"/>
      <c r="CL1523"/>
      <c r="CM1523" s="39"/>
      <c r="CN1523"/>
      <c r="CO1523"/>
      <c r="CP1523"/>
      <c r="CQ1523"/>
      <c r="CR1523"/>
      <c r="CS1523"/>
      <c r="CT1523"/>
      <c r="CU1523"/>
      <c r="CV1523" s="135"/>
      <c r="CW1523" s="384"/>
      <c r="CZ1523" s="11"/>
      <c r="DA1523" s="236"/>
      <c r="DB1523" s="263"/>
      <c r="DC1523"/>
      <c r="DD1523"/>
      <c r="DE1523"/>
      <c r="DF1523"/>
      <c r="DG1523"/>
      <c r="DH1523"/>
      <c r="DI1523" s="32"/>
      <c r="DJ1523" s="32"/>
      <c r="DK1523" s="32"/>
      <c r="DL1523" s="32"/>
    </row>
    <row r="1524" spans="1:116" ht="14.4" x14ac:dyDescent="0.3">
      <c r="A1524" t="s">
        <v>7406</v>
      </c>
      <c r="B1524" s="113" t="s">
        <v>3349</v>
      </c>
      <c r="C1524" s="182" t="s">
        <v>2856</v>
      </c>
      <c r="D1524" s="40" t="s">
        <v>3350</v>
      </c>
      <c r="E1524" s="181" t="s">
        <v>1318</v>
      </c>
      <c r="F1524" s="184" t="s">
        <v>4754</v>
      </c>
      <c r="G1524" s="184">
        <v>3.6335516095999998E-2</v>
      </c>
      <c r="H1524" s="184">
        <v>3.6331402999999996E-3</v>
      </c>
      <c r="I1524" s="184">
        <v>5.1785857000000001E-3</v>
      </c>
      <c r="J1524" s="328">
        <v>3.8780096000000001E-5</v>
      </c>
      <c r="K1524" s="184">
        <v>2.7485010000000001E-2</v>
      </c>
      <c r="L1524" s="331">
        <v>2.5156607000000001E-3</v>
      </c>
      <c r="M1524" s="184">
        <v>2.662925E-3</v>
      </c>
      <c r="N1524" s="184">
        <v>2.3871859999999999E-3</v>
      </c>
      <c r="O1524" s="331">
        <v>1.2459543E-3</v>
      </c>
      <c r="P1524" s="331">
        <v>0</v>
      </c>
      <c r="Q1524" s="184">
        <v>0</v>
      </c>
      <c r="R1524" s="331">
        <v>0</v>
      </c>
      <c r="S1524" s="331">
        <v>3.8780096000000001E-5</v>
      </c>
      <c r="T1524" s="331">
        <v>0</v>
      </c>
      <c r="U1524" s="331">
        <v>0</v>
      </c>
      <c r="V1524" s="184">
        <v>0</v>
      </c>
      <c r="W1524" s="184">
        <v>0</v>
      </c>
      <c r="X1524" s="184">
        <v>0</v>
      </c>
      <c r="Y1524"/>
      <c r="Z1524" s="288">
        <v>0.18323340000000002</v>
      </c>
      <c r="AA1524"/>
      <c r="AB1524" s="164">
        <v>5.1696616999999998</v>
      </c>
      <c r="AC1524" s="164">
        <v>2.3391936000000002</v>
      </c>
      <c r="AD1524" s="164">
        <v>0</v>
      </c>
      <c r="AE1524" s="164">
        <v>0</v>
      </c>
      <c r="AF1524" s="164">
        <v>2.691764</v>
      </c>
      <c r="AG1524" s="164">
        <v>0.10681947</v>
      </c>
      <c r="AH1524" s="164">
        <v>3.1884658000000003E-2</v>
      </c>
      <c r="AI1524"/>
      <c r="AJ1524" s="185">
        <v>4.1835887999999996E-3</v>
      </c>
      <c r="AK1524" s="185">
        <v>3.92539E-3</v>
      </c>
      <c r="AL1524" s="185">
        <v>1.5706819000000001E-4</v>
      </c>
      <c r="AM1524" s="187">
        <v>1.0113053E-4</v>
      </c>
      <c r="AN1524" s="176">
        <v>2.3533513E-7</v>
      </c>
      <c r="AO1524" s="176">
        <v>5.8087347999999997E-10</v>
      </c>
      <c r="AP1524" s="176">
        <v>1.416394E-2</v>
      </c>
      <c r="AQ1524" s="192">
        <v>1.7004059E-7</v>
      </c>
      <c r="AR1524" s="192">
        <v>5.1305351999999997E-10</v>
      </c>
      <c r="AS1524" s="192">
        <v>1.4017355E-14</v>
      </c>
      <c r="AT1524" s="193">
        <v>0</v>
      </c>
      <c r="AU1524" s="193">
        <v>0</v>
      </c>
      <c r="AV1524" s="192">
        <v>6.3970344999999999E-11</v>
      </c>
      <c r="AW1524" s="192">
        <v>6.5230569999999999E-8</v>
      </c>
      <c r="AX1524" s="192">
        <v>1.4588359000000001E-11</v>
      </c>
      <c r="AY1524" s="192">
        <v>5.3217589000000002E-11</v>
      </c>
      <c r="AZ1524" s="193">
        <v>0</v>
      </c>
      <c r="BA1524" s="193">
        <v>0</v>
      </c>
      <c r="BB1524" s="193">
        <v>0</v>
      </c>
      <c r="BC1524" s="193">
        <v>0</v>
      </c>
      <c r="BD1524" s="193">
        <v>0</v>
      </c>
      <c r="BE1524" s="193">
        <v>0</v>
      </c>
      <c r="BF1524" s="193">
        <v>0</v>
      </c>
      <c r="BG1524" s="193">
        <v>0</v>
      </c>
      <c r="BH1524" s="192">
        <v>1.4865702999999999E-6</v>
      </c>
      <c r="BI1524" s="193">
        <v>1.4162454E-2</v>
      </c>
      <c r="BJ1524" s="193">
        <v>0</v>
      </c>
      <c r="BK1524" s="193">
        <v>0</v>
      </c>
      <c r="BL1524" s="193">
        <v>0</v>
      </c>
      <c r="BM1524"/>
      <c r="BN1524" s="186">
        <v>1.0120289E-5</v>
      </c>
      <c r="BO1524" s="186">
        <v>3.6689814000000001E-7</v>
      </c>
      <c r="BP1524" s="186">
        <v>5.1090333999999997E-6</v>
      </c>
      <c r="BQ1524" s="164">
        <v>1.1365087E-9</v>
      </c>
      <c r="BR1524" s="186">
        <v>1.4174556000000001E-6</v>
      </c>
      <c r="BS1524" s="186">
        <v>0</v>
      </c>
      <c r="BT1524" s="164">
        <v>0</v>
      </c>
      <c r="BU1524" s="186">
        <v>0</v>
      </c>
      <c r="BV1524" s="164">
        <v>0</v>
      </c>
      <c r="BW1524" s="164">
        <v>3.4669388000000001E-9</v>
      </c>
      <c r="BX1524" s="164">
        <v>0</v>
      </c>
      <c r="BY1524" s="164">
        <v>0</v>
      </c>
      <c r="BZ1524" s="164">
        <v>0</v>
      </c>
      <c r="CA1524" s="186">
        <v>4.8014009000000002E-7</v>
      </c>
      <c r="CB1524" s="186">
        <v>2.7421585999999999E-6</v>
      </c>
      <c r="CC1524" s="186">
        <v>4.9177973999999997E-14</v>
      </c>
      <c r="CD1524" s="164">
        <v>0</v>
      </c>
      <c r="CE1524"/>
      <c r="CF1524" s="330">
        <v>0</v>
      </c>
      <c r="CG1524" s="330">
        <v>0.18323339999999999</v>
      </c>
      <c r="CH1524" s="330">
        <v>0</v>
      </c>
      <c r="CI1524" s="330">
        <v>2.5102635999999998E-4</v>
      </c>
      <c r="CJ1524" s="329">
        <v>1.8096284000000001E-4</v>
      </c>
      <c r="CK1524" s="330">
        <v>0</v>
      </c>
      <c r="CL1524" s="330">
        <v>0</v>
      </c>
      <c r="CM1524" s="329">
        <v>4.6411676000000003E-5</v>
      </c>
      <c r="CN1524" s="330">
        <v>0</v>
      </c>
      <c r="CO1524" s="330">
        <v>0.2316289</v>
      </c>
      <c r="CP1524"/>
      <c r="CQ1524">
        <v>2.7485010000000001E-2</v>
      </c>
      <c r="CR1524">
        <v>8.8117259999999989E-3</v>
      </c>
      <c r="CS1524">
        <v>5.1785857000000001E-3</v>
      </c>
      <c r="CT1524">
        <v>5.1785857000000001E-3</v>
      </c>
      <c r="CU1524">
        <v>3.8780096000000001E-5</v>
      </c>
      <c r="CV1524" s="134"/>
      <c r="CW1524" s="384"/>
      <c r="CZ1524" s="11"/>
      <c r="DA1524" s="236"/>
      <c r="DB1524" s="263"/>
      <c r="DC1524"/>
      <c r="DD1524"/>
      <c r="DE1524"/>
      <c r="DF1524"/>
      <c r="DG1524"/>
      <c r="DH1524"/>
      <c r="DI1524" s="32"/>
      <c r="DJ1524" s="32"/>
      <c r="DK1524" s="32"/>
      <c r="DL1524" s="32"/>
    </row>
    <row r="1525" spans="1:116" ht="14.4" x14ac:dyDescent="0.3">
      <c r="A1525" t="s">
        <v>7407</v>
      </c>
      <c r="B1525" s="113" t="s">
        <v>3349</v>
      </c>
      <c r="C1525" s="182" t="s">
        <v>2857</v>
      </c>
      <c r="D1525" s="40" t="s">
        <v>3350</v>
      </c>
      <c r="E1525" s="181" t="s">
        <v>1318</v>
      </c>
      <c r="F1525" s="184" t="s">
        <v>4755</v>
      </c>
      <c r="G1525" s="184">
        <v>2.2107614200000004E-3</v>
      </c>
      <c r="H1525" s="184">
        <v>3.5660075000000003E-4</v>
      </c>
      <c r="I1525" s="184">
        <v>5.0017037999999998E-4</v>
      </c>
      <c r="J1525" s="328">
        <v>1.9742828999999999E-4</v>
      </c>
      <c r="K1525" s="331">
        <v>1.1565620000000001E-3</v>
      </c>
      <c r="L1525" s="331">
        <v>2.4823852E-4</v>
      </c>
      <c r="M1525" s="331">
        <v>2.5193185999999998E-4</v>
      </c>
      <c r="N1525" s="331">
        <v>2.2552128E-4</v>
      </c>
      <c r="O1525" s="331">
        <v>1.3107947E-4</v>
      </c>
      <c r="P1525" s="184">
        <v>0</v>
      </c>
      <c r="Q1525" s="184">
        <v>0</v>
      </c>
      <c r="R1525" s="184">
        <v>0</v>
      </c>
      <c r="S1525" s="331">
        <v>1.9742828999999999E-4</v>
      </c>
      <c r="T1525" s="331">
        <v>0</v>
      </c>
      <c r="U1525" s="331">
        <v>0</v>
      </c>
      <c r="V1525" s="184">
        <v>0</v>
      </c>
      <c r="W1525" s="184">
        <v>0</v>
      </c>
      <c r="X1525" s="184">
        <v>0</v>
      </c>
      <c r="Y1525"/>
      <c r="Z1525" s="288">
        <v>7.7104133333333342E-3</v>
      </c>
      <c r="AA1525"/>
      <c r="AB1525" s="164">
        <v>2.7146856000000001</v>
      </c>
      <c r="AC1525" s="164">
        <v>0.24686440000000001</v>
      </c>
      <c r="AD1525" s="164">
        <v>0</v>
      </c>
      <c r="AE1525" s="164">
        <v>0</v>
      </c>
      <c r="AF1525" s="164">
        <v>1.4614351999999999</v>
      </c>
      <c r="AG1525" s="164">
        <v>3.1153964999999999E-2</v>
      </c>
      <c r="AH1525" s="164">
        <v>0.97523201000000004</v>
      </c>
      <c r="AI1525"/>
      <c r="AJ1525" s="185">
        <v>2.5338109999999999E-4</v>
      </c>
      <c r="AK1525" s="185">
        <v>2.2894367000000001E-4</v>
      </c>
      <c r="AL1525" s="187">
        <v>7.6304984000000002E-6</v>
      </c>
      <c r="AM1525" s="187">
        <v>1.6806934E-5</v>
      </c>
      <c r="AN1525" s="176">
        <v>1.3725639999999999E-8</v>
      </c>
      <c r="AO1525" s="176">
        <v>2.8219299E-11</v>
      </c>
      <c r="AP1525" s="176">
        <v>2.3539123999999998E-3</v>
      </c>
      <c r="AQ1525" s="192">
        <v>7.1552634999999998E-9</v>
      </c>
      <c r="AR1525" s="192">
        <v>2.1589157000000001E-11</v>
      </c>
      <c r="AS1525" s="192">
        <v>5.8984662000000003E-16</v>
      </c>
      <c r="AT1525" s="193">
        <v>0</v>
      </c>
      <c r="AU1525" s="193">
        <v>0</v>
      </c>
      <c r="AV1525" s="192">
        <v>6.0433808000000001E-12</v>
      </c>
      <c r="AW1525" s="192">
        <v>6.5643328000000003E-9</v>
      </c>
      <c r="AX1525" s="192">
        <v>1.3781856000000001E-12</v>
      </c>
      <c r="AY1525" s="192">
        <v>5.2513661999999999E-12</v>
      </c>
      <c r="AZ1525" s="193">
        <v>0</v>
      </c>
      <c r="BA1525" s="193">
        <v>0</v>
      </c>
      <c r="BB1525" s="193">
        <v>0</v>
      </c>
      <c r="BC1525" s="193">
        <v>0</v>
      </c>
      <c r="BD1525" s="193">
        <v>0</v>
      </c>
      <c r="BE1525" s="193">
        <v>0</v>
      </c>
      <c r="BF1525" s="193">
        <v>0</v>
      </c>
      <c r="BG1525" s="193">
        <v>0</v>
      </c>
      <c r="BH1525" s="192">
        <v>7.5680842999999998E-6</v>
      </c>
      <c r="BI1525" s="193">
        <v>2.3463442999999999E-3</v>
      </c>
      <c r="BJ1525" s="193">
        <v>0</v>
      </c>
      <c r="BK1525" s="193">
        <v>0</v>
      </c>
      <c r="BL1525" s="193">
        <v>0</v>
      </c>
      <c r="BM1525"/>
      <c r="BN1525" s="186">
        <v>7.4132785000000002E-7</v>
      </c>
      <c r="BO1525" s="186">
        <v>3.6204505000000003E-8</v>
      </c>
      <c r="BP1525" s="186">
        <v>2.1498677999999999E-7</v>
      </c>
      <c r="BQ1525" s="164">
        <v>1.0736779E-10</v>
      </c>
      <c r="BR1525" s="186">
        <v>1.4714953000000001E-7</v>
      </c>
      <c r="BS1525" s="186">
        <v>0</v>
      </c>
      <c r="BT1525" s="164">
        <v>0</v>
      </c>
      <c r="BU1525" s="186">
        <v>0</v>
      </c>
      <c r="BV1525" s="164">
        <v>0</v>
      </c>
      <c r="BW1525" s="164">
        <v>3.2752725000000001E-10</v>
      </c>
      <c r="BX1525" s="164">
        <v>0</v>
      </c>
      <c r="BY1525" s="164">
        <v>0</v>
      </c>
      <c r="BZ1525" s="164">
        <v>0</v>
      </c>
      <c r="CA1525" s="186">
        <v>4.5459767E-8</v>
      </c>
      <c r="CB1525" s="186">
        <v>2.9709213000000002E-7</v>
      </c>
      <c r="CC1525" s="186">
        <v>2.5036357000000001E-13</v>
      </c>
      <c r="CD1525" s="164">
        <v>0</v>
      </c>
      <c r="CE1525"/>
      <c r="CF1525" s="330">
        <v>0</v>
      </c>
      <c r="CG1525" s="330">
        <v>7.7104132999999998E-3</v>
      </c>
      <c r="CH1525" s="330">
        <v>0</v>
      </c>
      <c r="CI1525" s="329">
        <v>2.4770594999999999E-5</v>
      </c>
      <c r="CJ1525" s="329">
        <v>1.7120386000000001E-5</v>
      </c>
      <c r="CK1525" s="330">
        <v>0</v>
      </c>
      <c r="CL1525" s="330">
        <v>0</v>
      </c>
      <c r="CM1525" s="329">
        <v>4.7825730000000001E-6</v>
      </c>
      <c r="CN1525" s="330">
        <v>0</v>
      </c>
      <c r="CO1525" s="330">
        <v>3.3735986000000003E-2</v>
      </c>
      <c r="CP1525"/>
      <c r="CQ1525">
        <v>1.1565620000000001E-3</v>
      </c>
      <c r="CR1525">
        <v>8.5677113000000001E-4</v>
      </c>
      <c r="CS1525">
        <v>5.0017037999999998E-4</v>
      </c>
      <c r="CT1525">
        <v>5.0017037999999998E-4</v>
      </c>
      <c r="CU1525">
        <v>1.9742828999999999E-4</v>
      </c>
      <c r="CV1525" s="134"/>
      <c r="CW1525" s="384"/>
      <c r="CZ1525" s="11"/>
      <c r="DA1525" s="236"/>
      <c r="DB1525" s="263"/>
      <c r="DC1525"/>
      <c r="DD1525"/>
      <c r="DE1525"/>
      <c r="DF1525"/>
      <c r="DG1525"/>
      <c r="DH1525"/>
      <c r="DI1525" s="32"/>
      <c r="DJ1525" s="32"/>
      <c r="DK1525" s="32"/>
      <c r="DL1525" s="32"/>
    </row>
    <row r="1526" spans="1:116" ht="14.4" x14ac:dyDescent="0.3">
      <c r="A1526" t="s">
        <v>7408</v>
      </c>
      <c r="B1526" s="113" t="s">
        <v>3349</v>
      </c>
      <c r="C1526" s="182" t="s">
        <v>2858</v>
      </c>
      <c r="D1526" s="40" t="s">
        <v>3350</v>
      </c>
      <c r="E1526" s="181" t="s">
        <v>1318</v>
      </c>
      <c r="F1526" s="184" t="s">
        <v>4756</v>
      </c>
      <c r="G1526" s="184">
        <v>6.7873980399999997E-4</v>
      </c>
      <c r="H1526" s="184">
        <v>2.7447029999999999E-5</v>
      </c>
      <c r="I1526" s="184">
        <v>3.3151604E-5</v>
      </c>
      <c r="J1526" s="328">
        <v>2.1366374999999999E-4</v>
      </c>
      <c r="K1526" s="331">
        <v>4.0447741999999999E-4</v>
      </c>
      <c r="L1526" s="331">
        <v>1.8078306999999998E-5</v>
      </c>
      <c r="M1526" s="331">
        <v>1.5073297E-5</v>
      </c>
      <c r="N1526" s="331">
        <v>1.3569474E-5</v>
      </c>
      <c r="O1526" s="331">
        <v>1.3877556E-5</v>
      </c>
      <c r="P1526" s="331">
        <v>0</v>
      </c>
      <c r="Q1526" s="331">
        <v>0</v>
      </c>
      <c r="R1526" s="331">
        <v>0</v>
      </c>
      <c r="S1526" s="331">
        <v>2.1366374999999999E-4</v>
      </c>
      <c r="T1526" s="184">
        <v>0</v>
      </c>
      <c r="U1526" s="184">
        <v>0</v>
      </c>
      <c r="V1526" s="184">
        <v>0</v>
      </c>
      <c r="W1526" s="184">
        <v>0</v>
      </c>
      <c r="X1526" s="184">
        <v>0</v>
      </c>
      <c r="Y1526"/>
      <c r="Z1526" s="288">
        <v>2.6965161333333335E-3</v>
      </c>
      <c r="AA1526"/>
      <c r="AB1526" s="164">
        <v>2.4069924</v>
      </c>
      <c r="AC1526" s="164">
        <v>1.4446369000000001E-2</v>
      </c>
      <c r="AD1526" s="164">
        <v>0</v>
      </c>
      <c r="AE1526" s="164">
        <v>0</v>
      </c>
      <c r="AF1526" s="164">
        <v>1.3023815000000001</v>
      </c>
      <c r="AG1526" s="164">
        <v>3.5072320999999997E-2</v>
      </c>
      <c r="AH1526" s="164">
        <v>1.0550922</v>
      </c>
      <c r="AI1526"/>
      <c r="AJ1526" s="187">
        <v>5.4053206000000003E-5</v>
      </c>
      <c r="AK1526" s="187">
        <v>5.0852820999999999E-5</v>
      </c>
      <c r="AL1526" s="187">
        <v>2.1674761000000001E-6</v>
      </c>
      <c r="AM1526" s="187">
        <v>1.0329084000000001E-6</v>
      </c>
      <c r="AN1526" s="176">
        <v>3.0487303000000002E-9</v>
      </c>
      <c r="AO1526" s="176">
        <v>8.0158139000000006E-12</v>
      </c>
      <c r="AP1526" s="176">
        <v>1.4466505E-4</v>
      </c>
      <c r="AQ1526" s="192">
        <v>2.5023670000000002E-9</v>
      </c>
      <c r="AR1526" s="192">
        <v>7.5502452000000001E-12</v>
      </c>
      <c r="AS1526" s="192">
        <v>2.0628348000000001E-16</v>
      </c>
      <c r="AT1526" s="193">
        <v>0</v>
      </c>
      <c r="AU1526" s="193">
        <v>0</v>
      </c>
      <c r="AV1526" s="192">
        <v>3.6362642E-13</v>
      </c>
      <c r="AW1526" s="192">
        <v>5.4599966999999995E-10</v>
      </c>
      <c r="AX1526" s="192">
        <v>8.2924562000000001E-14</v>
      </c>
      <c r="AY1526" s="192">
        <v>3.8243786999999998E-13</v>
      </c>
      <c r="AZ1526" s="193">
        <v>0</v>
      </c>
      <c r="BA1526" s="193">
        <v>0</v>
      </c>
      <c r="BB1526" s="193">
        <v>0</v>
      </c>
      <c r="BC1526" s="193">
        <v>0</v>
      </c>
      <c r="BD1526" s="193">
        <v>0</v>
      </c>
      <c r="BE1526" s="193">
        <v>0</v>
      </c>
      <c r="BF1526" s="193">
        <v>0</v>
      </c>
      <c r="BG1526" s="193">
        <v>0</v>
      </c>
      <c r="BH1526" s="192">
        <v>8.1904436999999992E-6</v>
      </c>
      <c r="BI1526" s="193">
        <v>1.364746E-4</v>
      </c>
      <c r="BJ1526" s="193">
        <v>0</v>
      </c>
      <c r="BK1526" s="193">
        <v>0</v>
      </c>
      <c r="BL1526" s="193">
        <v>0</v>
      </c>
      <c r="BM1526"/>
      <c r="BN1526" s="186">
        <v>1.1254873999999999E-7</v>
      </c>
      <c r="BO1526" s="186">
        <v>2.6366422E-9</v>
      </c>
      <c r="BP1526" s="186">
        <v>7.5186024999999994E-8</v>
      </c>
      <c r="BQ1526" s="164">
        <v>6.4602523999999998E-12</v>
      </c>
      <c r="BR1526" s="186">
        <v>1.4593418E-8</v>
      </c>
      <c r="BS1526" s="186">
        <v>0</v>
      </c>
      <c r="BT1526" s="164">
        <v>0</v>
      </c>
      <c r="BU1526" s="186">
        <v>0</v>
      </c>
      <c r="BV1526" s="164">
        <v>0</v>
      </c>
      <c r="BW1526" s="164">
        <v>1.9707109000000001E-11</v>
      </c>
      <c r="BX1526" s="164">
        <v>0</v>
      </c>
      <c r="BY1526" s="164">
        <v>0</v>
      </c>
      <c r="BZ1526" s="164">
        <v>0</v>
      </c>
      <c r="CA1526" s="186">
        <v>2.7650313999999999E-9</v>
      </c>
      <c r="CB1526" s="164">
        <v>1.7341182000000001E-8</v>
      </c>
      <c r="CC1526" s="186">
        <v>2.7095215E-13</v>
      </c>
      <c r="CD1526" s="164">
        <v>0</v>
      </c>
      <c r="CE1526"/>
      <c r="CF1526" s="330">
        <v>0</v>
      </c>
      <c r="CG1526" s="330">
        <v>2.6965161E-3</v>
      </c>
      <c r="CH1526" s="329">
        <v>0</v>
      </c>
      <c r="CI1526" s="329">
        <v>1.8039522E-6</v>
      </c>
      <c r="CJ1526" s="329">
        <v>1.0243272000000001E-6</v>
      </c>
      <c r="CK1526" s="330">
        <v>0</v>
      </c>
      <c r="CL1526" s="330">
        <v>0</v>
      </c>
      <c r="CM1526" s="329">
        <v>4.5631523000000001E-7</v>
      </c>
      <c r="CN1526" s="330">
        <v>0</v>
      </c>
      <c r="CO1526" s="330">
        <v>1.9713220000000002E-3</v>
      </c>
      <c r="CP1526"/>
      <c r="CQ1526">
        <v>4.0447741999999999E-4</v>
      </c>
      <c r="CR1526">
        <v>6.0598634000000006E-5</v>
      </c>
      <c r="CS1526">
        <v>3.3151604E-5</v>
      </c>
      <c r="CT1526">
        <v>3.3151604E-5</v>
      </c>
      <c r="CU1526">
        <v>2.1366374999999999E-4</v>
      </c>
      <c r="CV1526" s="134"/>
      <c r="CW1526" s="384"/>
      <c r="CZ1526" s="11"/>
      <c r="DA1526" s="236"/>
      <c r="DB1526" s="263"/>
      <c r="DC1526"/>
      <c r="DD1526"/>
      <c r="DE1526"/>
      <c r="DF1526"/>
      <c r="DG1526"/>
      <c r="DH1526"/>
      <c r="DI1526" s="32"/>
      <c r="DJ1526" s="32"/>
      <c r="DK1526" s="32"/>
      <c r="DL1526" s="32"/>
    </row>
    <row r="1527" spans="1:116" ht="14.4" x14ac:dyDescent="0.3">
      <c r="A1527" t="s">
        <v>7409</v>
      </c>
      <c r="B1527" s="113" t="s">
        <v>3349</v>
      </c>
      <c r="C1527" s="182" t="s">
        <v>2859</v>
      </c>
      <c r="D1527" s="40" t="s">
        <v>3350</v>
      </c>
      <c r="E1527" s="181" t="s">
        <v>1318</v>
      </c>
      <c r="F1527" s="184" t="s">
        <v>4757</v>
      </c>
      <c r="G1527" s="184">
        <v>3.1855408488000003E-2</v>
      </c>
      <c r="H1527" s="184">
        <v>1.3639525E-3</v>
      </c>
      <c r="I1527" s="184">
        <v>2.1264085600000001E-3</v>
      </c>
      <c r="J1527" s="328">
        <v>1.0774236428000001E-2</v>
      </c>
      <c r="K1527" s="184">
        <v>1.7590811000000001E-2</v>
      </c>
      <c r="L1527" s="331">
        <v>1.1321416999999999E-3</v>
      </c>
      <c r="M1527" s="331">
        <v>9.9426685999999998E-4</v>
      </c>
      <c r="N1527" s="331">
        <v>8.8553834E-4</v>
      </c>
      <c r="O1527" s="331">
        <v>4.7841415999999999E-4</v>
      </c>
      <c r="P1527" s="331">
        <v>0</v>
      </c>
      <c r="Q1527" s="184">
        <v>0</v>
      </c>
      <c r="R1527" s="331">
        <v>0</v>
      </c>
      <c r="S1527" s="331">
        <v>6.8316427999999999E-5</v>
      </c>
      <c r="T1527" s="331">
        <v>0</v>
      </c>
      <c r="U1527" s="331">
        <v>1.0705920000000001E-2</v>
      </c>
      <c r="V1527" s="184">
        <v>0</v>
      </c>
      <c r="W1527" s="184">
        <v>0</v>
      </c>
      <c r="X1527" s="184">
        <v>0</v>
      </c>
      <c r="Y1527"/>
      <c r="Z1527" s="288">
        <v>0.11727207333333335</v>
      </c>
      <c r="AA1527"/>
      <c r="AB1527" s="164">
        <v>5.4198523999999999</v>
      </c>
      <c r="AC1527" s="164">
        <v>0.92754444000000003</v>
      </c>
      <c r="AD1527" s="164">
        <v>1.3243343999999999</v>
      </c>
      <c r="AE1527" s="164">
        <v>0</v>
      </c>
      <c r="AF1527" s="164">
        <v>2.8538597000000001</v>
      </c>
      <c r="AG1527" s="164">
        <v>6.7055948000000004E-2</v>
      </c>
      <c r="AH1527" s="164">
        <v>0.24705785999999999</v>
      </c>
      <c r="AI1527"/>
      <c r="AJ1527" s="185">
        <v>2.4172590000000002E-3</v>
      </c>
      <c r="AK1527" s="185">
        <v>2.2837804000000001E-3</v>
      </c>
      <c r="AL1527" s="187">
        <v>9.6730815999999996E-5</v>
      </c>
      <c r="AM1527" s="187">
        <v>3.6747835999999999E-5</v>
      </c>
      <c r="AN1527" s="176">
        <v>1.3691729E-7</v>
      </c>
      <c r="AO1527" s="176">
        <v>3.5773231000000002E-10</v>
      </c>
      <c r="AP1527" s="176">
        <v>5.1467557999999997E-3</v>
      </c>
      <c r="AQ1527" s="192">
        <v>1.0882847999999999E-7</v>
      </c>
      <c r="AR1527" s="192">
        <v>3.283618E-10</v>
      </c>
      <c r="AS1527" s="192">
        <v>8.9713135000000004E-15</v>
      </c>
      <c r="AT1527" s="193">
        <v>0</v>
      </c>
      <c r="AU1527" s="193">
        <v>0</v>
      </c>
      <c r="AV1527" s="192">
        <v>2.3730111999999998E-11</v>
      </c>
      <c r="AW1527" s="192">
        <v>2.8065075000000001E-8</v>
      </c>
      <c r="AX1527" s="192">
        <v>5.4116231999999997E-12</v>
      </c>
      <c r="AY1527" s="192">
        <v>2.3949912E-11</v>
      </c>
      <c r="AZ1527" s="193">
        <v>0</v>
      </c>
      <c r="BA1527" s="193">
        <v>0</v>
      </c>
      <c r="BB1527" s="193">
        <v>0</v>
      </c>
      <c r="BC1527" s="193">
        <v>0</v>
      </c>
      <c r="BD1527" s="193">
        <v>0</v>
      </c>
      <c r="BE1527" s="193">
        <v>0</v>
      </c>
      <c r="BF1527" s="193">
        <v>0</v>
      </c>
      <c r="BG1527" s="193">
        <v>0</v>
      </c>
      <c r="BH1527" s="192">
        <v>1.8060535999999999E-5</v>
      </c>
      <c r="BI1527" s="193">
        <v>5.1286952E-3</v>
      </c>
      <c r="BJ1527" s="193">
        <v>0</v>
      </c>
      <c r="BK1527" s="193">
        <v>0</v>
      </c>
      <c r="BL1527" s="193">
        <v>0</v>
      </c>
      <c r="BM1527"/>
      <c r="BN1527" s="186">
        <v>7.1832628000000001E-6</v>
      </c>
      <c r="BO1527" s="186">
        <v>1.6511792999999999E-7</v>
      </c>
      <c r="BP1527" s="186">
        <v>3.2698565E-6</v>
      </c>
      <c r="BQ1527" s="164">
        <v>4.2159344000000001E-10</v>
      </c>
      <c r="BR1527" s="186">
        <v>5.6423234000000004E-7</v>
      </c>
      <c r="BS1527" s="186">
        <v>0</v>
      </c>
      <c r="BT1527" s="164">
        <v>0</v>
      </c>
      <c r="BU1527" s="186">
        <v>0</v>
      </c>
      <c r="BV1527" s="164">
        <v>0</v>
      </c>
      <c r="BW1527" s="164">
        <v>1.2860778999999999E-9</v>
      </c>
      <c r="BX1527" s="164">
        <v>0</v>
      </c>
      <c r="BY1527" s="164">
        <v>0</v>
      </c>
      <c r="BZ1527" s="164">
        <v>0</v>
      </c>
      <c r="CA1527" s="186">
        <v>1.7999379E-7</v>
      </c>
      <c r="CB1527" s="186">
        <v>3.0023544E-6</v>
      </c>
      <c r="CC1527" s="186">
        <v>8.6633709E-14</v>
      </c>
      <c r="CD1527" s="164">
        <v>0</v>
      </c>
      <c r="CE1527"/>
      <c r="CF1527" s="330">
        <v>0</v>
      </c>
      <c r="CG1527" s="330">
        <v>0.11727207000000001</v>
      </c>
      <c r="CH1527" s="330">
        <v>0</v>
      </c>
      <c r="CI1527" s="330">
        <v>1.1297128000000001E-4</v>
      </c>
      <c r="CJ1527" s="329">
        <v>6.7566813000000001E-5</v>
      </c>
      <c r="CK1527" s="330">
        <v>0</v>
      </c>
      <c r="CL1527" s="330">
        <v>0</v>
      </c>
      <c r="CM1527" s="329">
        <v>1.8834327000000001E-5</v>
      </c>
      <c r="CN1527" s="330">
        <v>0</v>
      </c>
      <c r="CO1527" s="330">
        <v>7.6898543E-2</v>
      </c>
      <c r="CP1527"/>
      <c r="CQ1527">
        <v>1.7590811000000001E-2</v>
      </c>
      <c r="CR1527">
        <v>3.4903610600000002E-3</v>
      </c>
      <c r="CS1527">
        <v>2.1264085600000001E-3</v>
      </c>
      <c r="CT1527">
        <v>2.1264085600000001E-3</v>
      </c>
      <c r="CU1527">
        <v>1.0774236428000001E-2</v>
      </c>
      <c r="CV1527" s="134"/>
      <c r="CW1527" s="384"/>
      <c r="CZ1527" s="11"/>
      <c r="DA1527" s="236"/>
      <c r="DB1527" s="263"/>
      <c r="DC1527"/>
      <c r="DD1527"/>
      <c r="DE1527"/>
      <c r="DF1527"/>
      <c r="DG1527"/>
      <c r="DH1527"/>
      <c r="DI1527" s="32"/>
      <c r="DJ1527" s="32"/>
      <c r="DK1527" s="32"/>
      <c r="DL1527" s="32"/>
    </row>
    <row r="1528" spans="1:116" ht="14.4" x14ac:dyDescent="0.3">
      <c r="A1528" t="s">
        <v>7410</v>
      </c>
      <c r="B1528" s="113" t="s">
        <v>3349</v>
      </c>
      <c r="C1528" s="182" t="s">
        <v>2860</v>
      </c>
      <c r="D1528" s="40" t="s">
        <v>3350</v>
      </c>
      <c r="E1528" s="181" t="s">
        <v>1318</v>
      </c>
      <c r="F1528" s="184" t="s">
        <v>4758</v>
      </c>
      <c r="G1528" s="184">
        <v>1.688553049E-3</v>
      </c>
      <c r="H1528" s="184">
        <v>8.1247907999999994E-5</v>
      </c>
      <c r="I1528" s="184">
        <v>1.8334622100000001E-4</v>
      </c>
      <c r="J1528" s="328">
        <v>2.0648811999999999E-4</v>
      </c>
      <c r="K1528" s="184">
        <v>1.2174708000000001E-3</v>
      </c>
      <c r="L1528" s="331">
        <v>1.3276765E-4</v>
      </c>
      <c r="M1528" s="331">
        <v>5.0578570999999998E-5</v>
      </c>
      <c r="N1528" s="331">
        <v>4.4372765999999997E-5</v>
      </c>
      <c r="O1528" s="331">
        <v>3.6875141999999997E-5</v>
      </c>
      <c r="P1528" s="331">
        <v>0</v>
      </c>
      <c r="Q1528" s="184">
        <v>0</v>
      </c>
      <c r="R1528" s="184">
        <v>0</v>
      </c>
      <c r="S1528" s="331">
        <v>2.0648811999999999E-4</v>
      </c>
      <c r="T1528" s="331">
        <v>0</v>
      </c>
      <c r="U1528" s="184">
        <v>0</v>
      </c>
      <c r="V1528" s="184">
        <v>0</v>
      </c>
      <c r="W1528" s="184">
        <v>0</v>
      </c>
      <c r="X1528" s="331">
        <v>0</v>
      </c>
      <c r="Y1528"/>
      <c r="Z1528" s="288">
        <v>8.1164720000000013E-3</v>
      </c>
      <c r="AA1528"/>
      <c r="AB1528" s="164">
        <v>2.4751723999999999</v>
      </c>
      <c r="AC1528" s="164">
        <v>6.6722732000000007E-2</v>
      </c>
      <c r="AD1528" s="164">
        <v>0</v>
      </c>
      <c r="AE1528" s="164">
        <v>0</v>
      </c>
      <c r="AF1528" s="164">
        <v>1.3373756999999999</v>
      </c>
      <c r="AG1528" s="164">
        <v>4.2223622000000004E-3</v>
      </c>
      <c r="AH1528" s="164">
        <v>1.0668515999999999</v>
      </c>
      <c r="AI1528"/>
      <c r="AJ1528" s="185">
        <v>1.8708778000000001E-4</v>
      </c>
      <c r="AK1528" s="185">
        <v>1.755216E-4</v>
      </c>
      <c r="AL1528" s="187">
        <v>6.9780899000000004E-6</v>
      </c>
      <c r="AM1528" s="187">
        <v>4.5880816000000003E-6</v>
      </c>
      <c r="AN1528" s="176">
        <v>1.0522878E-8</v>
      </c>
      <c r="AO1528" s="176">
        <v>2.5806545999999999E-11</v>
      </c>
      <c r="AP1528" s="176">
        <v>6.4258846000000004E-4</v>
      </c>
      <c r="AQ1528" s="192">
        <v>7.5320862000000002E-9</v>
      </c>
      <c r="AR1528" s="192">
        <v>2.2726121999999999E-11</v>
      </c>
      <c r="AS1528" s="192">
        <v>6.2091013000000004E-16</v>
      </c>
      <c r="AT1528" s="193">
        <v>0</v>
      </c>
      <c r="AU1528" s="193">
        <v>0</v>
      </c>
      <c r="AV1528" s="192">
        <v>1.1890741E-12</v>
      </c>
      <c r="AW1528" s="192">
        <v>2.9896027000000001E-9</v>
      </c>
      <c r="AX1528" s="192">
        <v>2.7116690000000002E-13</v>
      </c>
      <c r="AY1528" s="192">
        <v>2.8086354999999999E-12</v>
      </c>
      <c r="AZ1528" s="193">
        <v>0</v>
      </c>
      <c r="BA1528" s="193">
        <v>0</v>
      </c>
      <c r="BB1528" s="193">
        <v>0</v>
      </c>
      <c r="BC1528" s="193">
        <v>0</v>
      </c>
      <c r="BD1528" s="193">
        <v>0</v>
      </c>
      <c r="BE1528" s="193">
        <v>0</v>
      </c>
      <c r="BF1528" s="193">
        <v>0</v>
      </c>
      <c r="BG1528" s="193">
        <v>0</v>
      </c>
      <c r="BH1528" s="192">
        <v>7.9153778000000004E-6</v>
      </c>
      <c r="BI1528" s="193">
        <v>6.3467307999999999E-4</v>
      </c>
      <c r="BJ1528" s="193">
        <v>0</v>
      </c>
      <c r="BK1528" s="193">
        <v>0</v>
      </c>
      <c r="BL1528" s="193">
        <v>0</v>
      </c>
      <c r="BM1528"/>
      <c r="BN1528" s="186">
        <v>3.8418666000000001E-7</v>
      </c>
      <c r="BO1528" s="186">
        <v>1.9363582E-8</v>
      </c>
      <c r="BP1528" s="186">
        <v>2.2630877999999999E-7</v>
      </c>
      <c r="BQ1528" s="164">
        <v>2.1125305E-11</v>
      </c>
      <c r="BR1528" s="186">
        <v>4.8956656000000002E-8</v>
      </c>
      <c r="BS1528" s="186">
        <v>0</v>
      </c>
      <c r="BT1528" s="164">
        <v>0</v>
      </c>
      <c r="BU1528" s="186">
        <v>0</v>
      </c>
      <c r="BV1528" s="164">
        <v>0</v>
      </c>
      <c r="BW1528" s="164">
        <v>6.4443098000000004E-11</v>
      </c>
      <c r="BX1528" s="164">
        <v>0</v>
      </c>
      <c r="BY1528" s="164">
        <v>0</v>
      </c>
      <c r="BZ1528" s="164">
        <v>0</v>
      </c>
      <c r="CA1528" s="186">
        <v>9.7390465000000003E-9</v>
      </c>
      <c r="CB1528" s="186">
        <v>7.9732766000000002E-8</v>
      </c>
      <c r="CC1528" s="186">
        <v>2.6185255999999998E-13</v>
      </c>
      <c r="CD1528" s="164">
        <v>0</v>
      </c>
      <c r="CE1528"/>
      <c r="CF1528" s="330">
        <v>0</v>
      </c>
      <c r="CG1528" s="330">
        <v>8.1164722000000005E-3</v>
      </c>
      <c r="CH1528" s="330">
        <v>0</v>
      </c>
      <c r="CI1528" s="329">
        <v>1.3248281E-5</v>
      </c>
      <c r="CJ1528" s="329">
        <v>3.4371384000000001E-6</v>
      </c>
      <c r="CK1528" s="330">
        <v>0</v>
      </c>
      <c r="CL1528" s="330">
        <v>0</v>
      </c>
      <c r="CM1528" s="329">
        <v>1.7291966000000001E-6</v>
      </c>
      <c r="CN1528" s="330">
        <v>0</v>
      </c>
      <c r="CO1528" s="330">
        <v>9.0532890000000008E-3</v>
      </c>
      <c r="CP1528"/>
      <c r="CQ1528">
        <v>1.2174708000000001E-3</v>
      </c>
      <c r="CR1528">
        <v>2.6459412900000002E-4</v>
      </c>
      <c r="CS1528">
        <v>1.8334622100000001E-4</v>
      </c>
      <c r="CT1528">
        <v>1.8334622100000001E-4</v>
      </c>
      <c r="CU1528">
        <v>2.0648811999999999E-4</v>
      </c>
      <c r="CV1528" s="134"/>
      <c r="CW1528" s="384"/>
      <c r="CZ1528" s="11"/>
      <c r="DA1528" s="236"/>
      <c r="DB1528" s="263"/>
      <c r="DC1528"/>
      <c r="DD1528"/>
      <c r="DE1528"/>
      <c r="DF1528"/>
      <c r="DG1528"/>
      <c r="DH1528"/>
      <c r="DI1528" s="32"/>
      <c r="DJ1528" s="32"/>
      <c r="DK1528" s="32"/>
      <c r="DL1528" s="32"/>
    </row>
    <row r="1529" spans="1:116" ht="14.4" x14ac:dyDescent="0.3">
      <c r="A1529" t="s">
        <v>7411</v>
      </c>
      <c r="B1529" s="113" t="s">
        <v>3349</v>
      </c>
      <c r="C1529" s="182" t="s">
        <v>2861</v>
      </c>
      <c r="D1529" s="40" t="s">
        <v>3350</v>
      </c>
      <c r="E1529" s="181" t="s">
        <v>1318</v>
      </c>
      <c r="F1529" s="184" t="s">
        <v>4759</v>
      </c>
      <c r="G1529" s="184">
        <v>1.4145919940000001E-2</v>
      </c>
      <c r="H1529" s="184">
        <v>1.21347058E-3</v>
      </c>
      <c r="I1529" s="184">
        <v>2.15735741E-3</v>
      </c>
      <c r="J1529" s="328">
        <v>1.5080295000000001E-4</v>
      </c>
      <c r="K1529" s="184">
        <v>1.0624289E-2</v>
      </c>
      <c r="L1529" s="331">
        <v>1.2847989000000001E-3</v>
      </c>
      <c r="M1529" s="184">
        <v>8.7255850999999997E-4</v>
      </c>
      <c r="N1529" s="331">
        <v>7.8505041000000002E-4</v>
      </c>
      <c r="O1529" s="184">
        <v>4.2842017000000002E-4</v>
      </c>
      <c r="P1529" s="331">
        <v>0</v>
      </c>
      <c r="Q1529" s="184">
        <v>0</v>
      </c>
      <c r="R1529" s="184">
        <v>0</v>
      </c>
      <c r="S1529" s="331">
        <v>1.5080295000000001E-4</v>
      </c>
      <c r="T1529" s="331">
        <v>0</v>
      </c>
      <c r="U1529" s="331">
        <v>0</v>
      </c>
      <c r="V1529" s="184">
        <v>0</v>
      </c>
      <c r="W1529" s="184">
        <v>0</v>
      </c>
      <c r="X1529" s="331">
        <v>0</v>
      </c>
      <c r="Y1529"/>
      <c r="Z1529" s="288">
        <v>7.0828593333333342E-2</v>
      </c>
      <c r="AA1529"/>
      <c r="AB1529" s="164">
        <v>3.3732381999999999</v>
      </c>
      <c r="AC1529" s="164">
        <v>0.83316767000000003</v>
      </c>
      <c r="AD1529" s="164">
        <v>0</v>
      </c>
      <c r="AE1529" s="164">
        <v>0</v>
      </c>
      <c r="AF1529" s="164">
        <v>1.7878497</v>
      </c>
      <c r="AG1529" s="164">
        <v>5.5140469999999997E-2</v>
      </c>
      <c r="AH1529" s="164">
        <v>0.69708035999999995</v>
      </c>
      <c r="AI1529"/>
      <c r="AJ1529" s="185">
        <v>1.7115489999999999E-3</v>
      </c>
      <c r="AK1529" s="185">
        <v>1.5979982000000001E-3</v>
      </c>
      <c r="AL1529" s="187">
        <v>6.2273743000000004E-5</v>
      </c>
      <c r="AM1529" s="185">
        <v>5.1277029999999999E-5</v>
      </c>
      <c r="AN1529" s="176">
        <v>9.5803249999999995E-8</v>
      </c>
      <c r="AO1529" s="176">
        <v>2.3030230000000001E-10</v>
      </c>
      <c r="AP1529" s="176">
        <v>7.1816568999999997E-3</v>
      </c>
      <c r="AQ1529" s="192">
        <v>6.5728931999999997E-8</v>
      </c>
      <c r="AR1529" s="192">
        <v>1.9832005000000001E-10</v>
      </c>
      <c r="AS1529" s="192">
        <v>5.4183871999999998E-15</v>
      </c>
      <c r="AT1529" s="193">
        <v>0</v>
      </c>
      <c r="AU1529" s="193">
        <v>0</v>
      </c>
      <c r="AV1529" s="192">
        <v>2.1037299000000001E-11</v>
      </c>
      <c r="AW1529" s="192">
        <v>3.0053280999999998E-8</v>
      </c>
      <c r="AX1529" s="192">
        <v>4.7975302999999998E-12</v>
      </c>
      <c r="AY1529" s="192">
        <v>2.7179301E-11</v>
      </c>
      <c r="AZ1529" s="193">
        <v>0</v>
      </c>
      <c r="BA1529" s="193">
        <v>0</v>
      </c>
      <c r="BB1529" s="193">
        <v>0</v>
      </c>
      <c r="BC1529" s="193">
        <v>0</v>
      </c>
      <c r="BD1529" s="193">
        <v>0</v>
      </c>
      <c r="BE1529" s="193">
        <v>0</v>
      </c>
      <c r="BF1529" s="193">
        <v>0</v>
      </c>
      <c r="BG1529" s="193">
        <v>0</v>
      </c>
      <c r="BH1529" s="192">
        <v>5.7807798000000002E-6</v>
      </c>
      <c r="BI1529" s="193">
        <v>7.1758760999999999E-3</v>
      </c>
      <c r="BJ1529" s="193">
        <v>0</v>
      </c>
      <c r="BK1529" s="193">
        <v>0</v>
      </c>
      <c r="BL1529" s="193">
        <v>0</v>
      </c>
      <c r="BM1529"/>
      <c r="BN1529" s="186">
        <v>3.840295E-6</v>
      </c>
      <c r="BO1529" s="186">
        <v>1.8738232E-7</v>
      </c>
      <c r="BP1529" s="186">
        <v>1.9748889999999998E-6</v>
      </c>
      <c r="BQ1529" s="164">
        <v>3.7375243E-10</v>
      </c>
      <c r="BR1529" s="186">
        <v>5.3782364999999999E-7</v>
      </c>
      <c r="BS1529" s="186">
        <v>0</v>
      </c>
      <c r="BT1529" s="164">
        <v>0</v>
      </c>
      <c r="BU1529" s="186">
        <v>0</v>
      </c>
      <c r="BV1529" s="164">
        <v>0</v>
      </c>
      <c r="BW1529" s="164">
        <v>1.1401381E-9</v>
      </c>
      <c r="BX1529" s="164">
        <v>0</v>
      </c>
      <c r="BY1529" s="164">
        <v>0</v>
      </c>
      <c r="BZ1529" s="164">
        <v>0</v>
      </c>
      <c r="CA1529" s="186">
        <v>1.6223023E-7</v>
      </c>
      <c r="CB1529" s="186">
        <v>9.7645569999999991E-7</v>
      </c>
      <c r="CC1529" s="186">
        <v>1.9123686000000001E-13</v>
      </c>
      <c r="CD1529" s="164">
        <v>0</v>
      </c>
      <c r="CE1529"/>
      <c r="CF1529" s="330">
        <v>0</v>
      </c>
      <c r="CG1529" s="330">
        <v>7.0828590999999996E-2</v>
      </c>
      <c r="CH1529" s="330">
        <v>0</v>
      </c>
      <c r="CI1529" s="330">
        <v>1.2820425000000001E-4</v>
      </c>
      <c r="CJ1529" s="329">
        <v>5.9295949000000003E-5</v>
      </c>
      <c r="CK1529" s="330">
        <v>0</v>
      </c>
      <c r="CL1529" s="330">
        <v>0</v>
      </c>
      <c r="CM1529" s="329">
        <v>1.8518498E-5</v>
      </c>
      <c r="CN1529" s="330">
        <v>0</v>
      </c>
      <c r="CO1529" s="330">
        <v>0.11279694</v>
      </c>
      <c r="CP1529"/>
      <c r="CQ1529">
        <v>1.0624289E-2</v>
      </c>
      <c r="CR1529">
        <v>3.3708279899999998E-3</v>
      </c>
      <c r="CS1529">
        <v>2.15735741E-3</v>
      </c>
      <c r="CT1529">
        <v>2.15735741E-3</v>
      </c>
      <c r="CU1529">
        <v>1.5080295000000001E-4</v>
      </c>
      <c r="CV1529" s="134"/>
      <c r="CW1529" s="384"/>
      <c r="CZ1529" s="11"/>
      <c r="DA1529" s="236"/>
      <c r="DB1529" s="263"/>
      <c r="DC1529"/>
      <c r="DD1529"/>
      <c r="DE1529"/>
      <c r="DF1529"/>
      <c r="DG1529"/>
      <c r="DH1529"/>
      <c r="DI1529" s="32"/>
      <c r="DJ1529" s="32"/>
      <c r="DK1529" s="32"/>
      <c r="DL1529" s="32"/>
    </row>
    <row r="1530" spans="1:116" ht="14.4" x14ac:dyDescent="0.3">
      <c r="A1530" t="s">
        <v>7412</v>
      </c>
      <c r="B1530" s="113" t="s">
        <v>3349</v>
      </c>
      <c r="C1530" s="182" t="s">
        <v>2862</v>
      </c>
      <c r="D1530" s="40" t="s">
        <v>3350</v>
      </c>
      <c r="E1530" s="181" t="s">
        <v>1318</v>
      </c>
      <c r="F1530" s="184" t="s">
        <v>4760</v>
      </c>
      <c r="G1530" s="184">
        <v>4.2833162633000001E-2</v>
      </c>
      <c r="H1530" s="184">
        <v>3.1649484E-3</v>
      </c>
      <c r="I1530" s="184">
        <v>4.5296503999999998E-3</v>
      </c>
      <c r="J1530" s="328">
        <v>6.4705833000000003E-5</v>
      </c>
      <c r="K1530" s="184">
        <v>3.5073857999999999E-2</v>
      </c>
      <c r="L1530" s="331">
        <v>2.2792709999999998E-3</v>
      </c>
      <c r="M1530" s="184">
        <v>2.2503794E-3</v>
      </c>
      <c r="N1530" s="331">
        <v>1.9569716999999999E-3</v>
      </c>
      <c r="O1530" s="184">
        <v>1.2079767E-3</v>
      </c>
      <c r="P1530" s="331">
        <v>0</v>
      </c>
      <c r="Q1530" s="184">
        <v>0</v>
      </c>
      <c r="R1530" s="184">
        <v>0</v>
      </c>
      <c r="S1530" s="331">
        <v>6.4705833000000003E-5</v>
      </c>
      <c r="T1530" s="331">
        <v>0</v>
      </c>
      <c r="U1530" s="184">
        <v>0</v>
      </c>
      <c r="V1530" s="184">
        <v>0</v>
      </c>
      <c r="W1530" s="184">
        <v>0</v>
      </c>
      <c r="X1530" s="184">
        <v>0</v>
      </c>
      <c r="Y1530"/>
      <c r="Z1530" s="288">
        <v>0.23382572000000001</v>
      </c>
      <c r="AA1530"/>
      <c r="AB1530" s="164">
        <v>5.5935082999999999</v>
      </c>
      <c r="AC1530" s="164">
        <v>2.4007013000000001</v>
      </c>
      <c r="AD1530" s="164">
        <v>0</v>
      </c>
      <c r="AE1530" s="164">
        <v>0</v>
      </c>
      <c r="AF1530" s="164">
        <v>2.9444468000000001</v>
      </c>
      <c r="AG1530" s="164">
        <v>0.14742659999999999</v>
      </c>
      <c r="AH1530" s="164">
        <v>0.10093349</v>
      </c>
      <c r="AI1530"/>
      <c r="AJ1530" s="185">
        <v>4.8785831000000002E-3</v>
      </c>
      <c r="AK1530" s="185">
        <v>4.6267736E-3</v>
      </c>
      <c r="AL1530" s="185">
        <v>1.9331059999999999E-4</v>
      </c>
      <c r="AM1530" s="187">
        <v>5.8498897999999998E-5</v>
      </c>
      <c r="AN1530" s="176">
        <v>2.7738451000000001E-7</v>
      </c>
      <c r="AO1530" s="176">
        <v>7.1490605000000005E-10</v>
      </c>
      <c r="AP1530" s="176">
        <v>8.1931230000000001E-3</v>
      </c>
      <c r="AQ1530" s="192">
        <v>2.1699027000000001E-7</v>
      </c>
      <c r="AR1530" s="192">
        <v>6.5471200999999996E-10</v>
      </c>
      <c r="AS1530" s="192">
        <v>1.7887667E-14</v>
      </c>
      <c r="AT1530" s="193">
        <v>0</v>
      </c>
      <c r="AU1530" s="193">
        <v>0</v>
      </c>
      <c r="AV1530" s="192">
        <v>5.2441726000000003E-11</v>
      </c>
      <c r="AW1530" s="192">
        <v>6.0341797999999994E-8</v>
      </c>
      <c r="AX1530" s="192">
        <v>1.1959272E-11</v>
      </c>
      <c r="AY1530" s="192">
        <v>4.8216877999999997E-11</v>
      </c>
      <c r="AZ1530" s="193">
        <v>0</v>
      </c>
      <c r="BA1530" s="193">
        <v>0</v>
      </c>
      <c r="BB1530" s="193">
        <v>0</v>
      </c>
      <c r="BC1530" s="193">
        <v>0</v>
      </c>
      <c r="BD1530" s="193">
        <v>0</v>
      </c>
      <c r="BE1530" s="193">
        <v>0</v>
      </c>
      <c r="BF1530" s="193">
        <v>0</v>
      </c>
      <c r="BG1530" s="193">
        <v>0</v>
      </c>
      <c r="BH1530" s="192">
        <v>2.4803903E-6</v>
      </c>
      <c r="BI1530" s="193">
        <v>8.1906426000000008E-3</v>
      </c>
      <c r="BJ1530" s="193">
        <v>0</v>
      </c>
      <c r="BK1530" s="193">
        <v>0</v>
      </c>
      <c r="BL1530" s="193">
        <v>0</v>
      </c>
      <c r="BM1530"/>
      <c r="BN1530" s="186">
        <v>1.1482490999999999E-5</v>
      </c>
      <c r="BO1530" s="186">
        <v>3.3242172999999998E-7</v>
      </c>
      <c r="BP1530" s="186">
        <v>6.5196814999999998E-6</v>
      </c>
      <c r="BQ1530" s="164">
        <v>9.3168914000000001E-10</v>
      </c>
      <c r="BR1530" s="186">
        <v>1.3550632000000001E-6</v>
      </c>
      <c r="BS1530" s="186">
        <v>0</v>
      </c>
      <c r="BT1530" s="164">
        <v>0</v>
      </c>
      <c r="BU1530" s="186">
        <v>0</v>
      </c>
      <c r="BV1530" s="164">
        <v>0</v>
      </c>
      <c r="BW1530" s="164">
        <v>2.8421333999999998E-9</v>
      </c>
      <c r="BX1530" s="164">
        <v>0</v>
      </c>
      <c r="BY1530" s="164">
        <v>0</v>
      </c>
      <c r="BZ1530" s="164">
        <v>0</v>
      </c>
      <c r="CA1530" s="186">
        <v>3.9566431999999998E-7</v>
      </c>
      <c r="CB1530" s="186">
        <v>2.8758869000000002E-6</v>
      </c>
      <c r="CC1530" s="186">
        <v>8.2055028000000005E-14</v>
      </c>
      <c r="CD1530" s="164">
        <v>0</v>
      </c>
      <c r="CE1530"/>
      <c r="CF1530" s="330">
        <v>0</v>
      </c>
      <c r="CG1530" s="330">
        <v>0.23382571999999999</v>
      </c>
      <c r="CH1530" s="330">
        <v>0</v>
      </c>
      <c r="CI1530" s="330">
        <v>2.2743810000000001E-4</v>
      </c>
      <c r="CJ1530" s="329">
        <v>1.5292771999999999E-4</v>
      </c>
      <c r="CK1530" s="330">
        <v>0</v>
      </c>
      <c r="CL1530" s="330">
        <v>0</v>
      </c>
      <c r="CM1530" s="329">
        <v>4.4023100000000002E-5</v>
      </c>
      <c r="CN1530" s="330">
        <v>0</v>
      </c>
      <c r="CO1530" s="330">
        <v>0.11412057</v>
      </c>
      <c r="CP1530"/>
      <c r="CQ1530">
        <v>3.5073857999999999E-2</v>
      </c>
      <c r="CR1530">
        <v>7.6945987999999998E-3</v>
      </c>
      <c r="CS1530">
        <v>4.5296503999999998E-3</v>
      </c>
      <c r="CT1530">
        <v>4.5296503999999998E-3</v>
      </c>
      <c r="CU1530">
        <v>6.4705833000000003E-5</v>
      </c>
      <c r="CV1530" s="134"/>
      <c r="CW1530" s="384"/>
      <c r="CZ1530" s="11"/>
      <c r="DA1530" s="236"/>
      <c r="DB1530" s="263"/>
      <c r="DC1530"/>
      <c r="DD1530"/>
      <c r="DE1530"/>
      <c r="DF1530"/>
      <c r="DG1530"/>
      <c r="DH1530"/>
      <c r="DI1530" s="32"/>
      <c r="DJ1530" s="32"/>
      <c r="DK1530" s="32"/>
      <c r="DL1530" s="32"/>
    </row>
    <row r="1531" spans="1:116" ht="14.4" x14ac:dyDescent="0.3">
      <c r="A1531" t="s">
        <v>7413</v>
      </c>
      <c r="B1531" s="113" t="s">
        <v>3349</v>
      </c>
      <c r="C1531" s="182" t="s">
        <v>2863</v>
      </c>
      <c r="D1531" s="40" t="s">
        <v>3350</v>
      </c>
      <c r="E1531" s="181" t="s">
        <v>1318</v>
      </c>
      <c r="F1531" s="184" t="s">
        <v>4761</v>
      </c>
      <c r="G1531" s="184">
        <v>5.1479773465780004E-2</v>
      </c>
      <c r="H1531" s="184">
        <v>3.0165156999999998E-3</v>
      </c>
      <c r="I1531" s="184">
        <v>9.1109645000000006E-3</v>
      </c>
      <c r="J1531" s="328">
        <v>5.8726578000000003E-7</v>
      </c>
      <c r="K1531" s="184">
        <v>3.9351706E-2</v>
      </c>
      <c r="L1531" s="331">
        <v>7.1802419000000003E-3</v>
      </c>
      <c r="M1531" s="331">
        <v>1.9307225999999999E-3</v>
      </c>
      <c r="N1531" s="331">
        <v>1.6522304999999999E-3</v>
      </c>
      <c r="O1531" s="331">
        <v>1.3642852000000001E-3</v>
      </c>
      <c r="P1531" s="331">
        <v>0</v>
      </c>
      <c r="Q1531" s="184">
        <v>0</v>
      </c>
      <c r="R1531" s="184">
        <v>0</v>
      </c>
      <c r="S1531" s="331">
        <v>5.8726578000000003E-7</v>
      </c>
      <c r="T1531" s="184">
        <v>0</v>
      </c>
      <c r="U1531" s="184">
        <v>0</v>
      </c>
      <c r="V1531" s="184">
        <v>0</v>
      </c>
      <c r="W1531" s="184">
        <v>0</v>
      </c>
      <c r="X1531" s="331">
        <v>0</v>
      </c>
      <c r="Y1531"/>
      <c r="Z1531" s="288">
        <v>0.2623447066666667</v>
      </c>
      <c r="AA1531"/>
      <c r="AB1531" s="164">
        <v>6.8075619999999999</v>
      </c>
      <c r="AC1531" s="164">
        <v>3.2192775999999999</v>
      </c>
      <c r="AD1531" s="164">
        <v>0</v>
      </c>
      <c r="AE1531" s="164">
        <v>0</v>
      </c>
      <c r="AF1531" s="164">
        <v>3.5861925000000001</v>
      </c>
      <c r="AG1531" s="164">
        <v>2.0918873999999999E-3</v>
      </c>
      <c r="AH1531" s="164">
        <v>0</v>
      </c>
      <c r="AI1531"/>
      <c r="AJ1531" s="185">
        <v>7.0658965000000001E-3</v>
      </c>
      <c r="AK1531" s="185">
        <v>6.5936055000000004E-3</v>
      </c>
      <c r="AL1531" s="185">
        <v>2.4243436E-4</v>
      </c>
      <c r="AM1531" s="185">
        <v>2.2985658E-4</v>
      </c>
      <c r="AN1531" s="176">
        <v>3.9530009000000001E-7</v>
      </c>
      <c r="AO1531" s="176">
        <v>8.9657677E-10</v>
      </c>
      <c r="AP1531" s="176">
        <v>3.2192798000000002E-2</v>
      </c>
      <c r="AQ1531" s="192">
        <v>2.4345589E-7</v>
      </c>
      <c r="AR1531" s="192">
        <v>7.3456518000000001E-10</v>
      </c>
      <c r="AS1531" s="192">
        <v>2.006937E-14</v>
      </c>
      <c r="AT1531" s="193">
        <v>0</v>
      </c>
      <c r="AU1531" s="193">
        <v>0</v>
      </c>
      <c r="AV1531" s="192">
        <v>4.4275457000000002E-11</v>
      </c>
      <c r="AW1531" s="192">
        <v>1.5179993000000001E-7</v>
      </c>
      <c r="AX1531" s="192">
        <v>1.0096964E-11</v>
      </c>
      <c r="AY1531" s="192">
        <v>1.5189455000000001E-10</v>
      </c>
      <c r="AZ1531" s="193">
        <v>0</v>
      </c>
      <c r="BA1531" s="193">
        <v>0</v>
      </c>
      <c r="BB1531" s="193">
        <v>0</v>
      </c>
      <c r="BC1531" s="193">
        <v>0</v>
      </c>
      <c r="BD1531" s="193">
        <v>0</v>
      </c>
      <c r="BE1531" s="193">
        <v>0</v>
      </c>
      <c r="BF1531" s="193">
        <v>0</v>
      </c>
      <c r="BG1531" s="193">
        <v>0</v>
      </c>
      <c r="BH1531" s="193">
        <v>2.2511855E-8</v>
      </c>
      <c r="BI1531" s="193">
        <v>3.2192775999999999E-2</v>
      </c>
      <c r="BJ1531" s="193">
        <v>0</v>
      </c>
      <c r="BK1531" s="193">
        <v>0</v>
      </c>
      <c r="BL1531" s="193">
        <v>0</v>
      </c>
      <c r="BM1531"/>
      <c r="BN1531" s="186">
        <v>1.472001E-5</v>
      </c>
      <c r="BO1531" s="186">
        <v>1.0472070000000001E-6</v>
      </c>
      <c r="BP1531" s="186">
        <v>7.3148665000000001E-6</v>
      </c>
      <c r="BQ1531" s="164">
        <v>7.8660573000000004E-10</v>
      </c>
      <c r="BR1531" s="186">
        <v>2.0837649999999999E-6</v>
      </c>
      <c r="BS1531" s="186">
        <v>0</v>
      </c>
      <c r="BT1531" s="164">
        <v>0</v>
      </c>
      <c r="BU1531" s="186">
        <v>0</v>
      </c>
      <c r="BV1531" s="164">
        <v>0</v>
      </c>
      <c r="BW1531" s="164">
        <v>2.3995540000000001E-9</v>
      </c>
      <c r="BX1531" s="164">
        <v>0</v>
      </c>
      <c r="BY1531" s="164">
        <v>0</v>
      </c>
      <c r="BZ1531" s="164">
        <v>0</v>
      </c>
      <c r="CA1531" s="186">
        <v>3.8381034000000001E-7</v>
      </c>
      <c r="CB1531" s="186">
        <v>3.8871747999999999E-6</v>
      </c>
      <c r="CC1531" s="164">
        <v>7.4472590000000002E-16</v>
      </c>
      <c r="CD1531" s="164">
        <v>0</v>
      </c>
      <c r="CE1531"/>
      <c r="CF1531" s="330">
        <v>0</v>
      </c>
      <c r="CG1531" s="330">
        <v>0.26234470999999998</v>
      </c>
      <c r="CH1531" s="330">
        <v>0</v>
      </c>
      <c r="CI1531" s="330">
        <v>7.1648375E-4</v>
      </c>
      <c r="CJ1531" s="329">
        <v>1.3120499E-4</v>
      </c>
      <c r="CK1531" s="330">
        <v>0</v>
      </c>
      <c r="CL1531" s="330">
        <v>0</v>
      </c>
      <c r="CM1531" s="329">
        <v>7.7807185000000002E-5</v>
      </c>
      <c r="CN1531" s="330">
        <v>0</v>
      </c>
      <c r="CO1531" s="330">
        <v>0.43733581999999999</v>
      </c>
      <c r="CP1531"/>
      <c r="CQ1531">
        <v>3.9351706E-2</v>
      </c>
      <c r="CR1531">
        <v>1.21274802E-2</v>
      </c>
      <c r="CS1531">
        <v>9.1109645000000006E-3</v>
      </c>
      <c r="CT1531">
        <v>9.1109645000000006E-3</v>
      </c>
      <c r="CU1531">
        <v>5.8726578000000003E-7</v>
      </c>
      <c r="CV1531" s="134"/>
      <c r="CW1531" s="384"/>
      <c r="CZ1531" s="11"/>
      <c r="DA1531" s="236"/>
      <c r="DB1531" s="263"/>
      <c r="DC1531"/>
      <c r="DD1531"/>
      <c r="DE1531"/>
      <c r="DF1531"/>
      <c r="DG1531"/>
      <c r="DH1531"/>
      <c r="DI1531" s="32"/>
      <c r="DJ1531" s="32"/>
      <c r="DK1531" s="32"/>
      <c r="DL1531" s="32"/>
    </row>
    <row r="1532" spans="1:116" ht="14.4" x14ac:dyDescent="0.3">
      <c r="A1532" t="s">
        <v>7414</v>
      </c>
      <c r="B1532" s="113" t="s">
        <v>3349</v>
      </c>
      <c r="C1532" s="182" t="s">
        <v>2864</v>
      </c>
      <c r="D1532" s="40" t="s">
        <v>3350</v>
      </c>
      <c r="E1532" s="181" t="s">
        <v>1318</v>
      </c>
      <c r="F1532" s="184" t="s">
        <v>4762</v>
      </c>
      <c r="G1532" s="184">
        <v>1.8968628413E-2</v>
      </c>
      <c r="H1532" s="184">
        <v>4.3200385E-4</v>
      </c>
      <c r="I1532" s="184">
        <v>8.5857751000000004E-4</v>
      </c>
      <c r="J1532" s="328">
        <v>1.5056048753E-2</v>
      </c>
      <c r="K1532" s="184">
        <v>2.6219983000000001E-3</v>
      </c>
      <c r="L1532" s="331">
        <v>5.2332132999999997E-4</v>
      </c>
      <c r="M1532" s="331">
        <v>3.3525618000000002E-4</v>
      </c>
      <c r="N1532" s="331">
        <v>3.1144932999999997E-4</v>
      </c>
      <c r="O1532" s="331">
        <v>1.2055451999999999E-4</v>
      </c>
      <c r="P1532" s="331">
        <v>0</v>
      </c>
      <c r="Q1532" s="184">
        <v>0</v>
      </c>
      <c r="R1532" s="184">
        <v>0</v>
      </c>
      <c r="S1532" s="331">
        <v>8.9999753000000003E-5</v>
      </c>
      <c r="T1532" s="331">
        <v>0</v>
      </c>
      <c r="U1532" s="184">
        <v>1.4966049E-2</v>
      </c>
      <c r="V1532" s="184">
        <v>0</v>
      </c>
      <c r="W1532" s="184">
        <v>0</v>
      </c>
      <c r="X1532" s="184">
        <v>0</v>
      </c>
      <c r="Y1532"/>
      <c r="Z1532" s="288">
        <v>1.7479988666666668E-2</v>
      </c>
      <c r="AA1532"/>
      <c r="AB1532" s="164">
        <v>5.2048930999999996</v>
      </c>
      <c r="AC1532" s="164">
        <v>0.21517107999999999</v>
      </c>
      <c r="AD1532" s="164">
        <v>1.8513173000000001</v>
      </c>
      <c r="AE1532" s="164">
        <v>0</v>
      </c>
      <c r="AF1532" s="164">
        <v>2.7442112000000001</v>
      </c>
      <c r="AG1532" s="164">
        <v>0.13400355</v>
      </c>
      <c r="AH1532" s="164">
        <v>0.26019003000000002</v>
      </c>
      <c r="AI1532"/>
      <c r="AJ1532" s="185">
        <v>4.9023256999999995E-4</v>
      </c>
      <c r="AK1532" s="185">
        <v>4.6078138E-4</v>
      </c>
      <c r="AL1532" s="187">
        <v>1.6742957000000001E-5</v>
      </c>
      <c r="AM1532" s="187">
        <v>1.2708241E-5</v>
      </c>
      <c r="AN1532" s="176">
        <v>2.7624783000000001E-8</v>
      </c>
      <c r="AO1532" s="176">
        <v>6.1919218000000005E-11</v>
      </c>
      <c r="AP1532" s="176">
        <v>1.7798657000000001E-3</v>
      </c>
      <c r="AQ1532" s="192">
        <v>1.6221430000000002E-8</v>
      </c>
      <c r="AR1532" s="192">
        <v>4.8943968999999998E-11</v>
      </c>
      <c r="AS1532" s="192">
        <v>1.3372192E-15</v>
      </c>
      <c r="AT1532" s="193">
        <v>0</v>
      </c>
      <c r="AU1532" s="193">
        <v>0</v>
      </c>
      <c r="AV1532" s="192">
        <v>8.3460278000000001E-12</v>
      </c>
      <c r="AW1532" s="192">
        <v>1.1395006999999999E-8</v>
      </c>
      <c r="AX1532" s="192">
        <v>1.9033014999999998E-12</v>
      </c>
      <c r="AY1532" s="192">
        <v>1.107061E-11</v>
      </c>
      <c r="AZ1532" s="193">
        <v>0</v>
      </c>
      <c r="BA1532" s="193">
        <v>0</v>
      </c>
      <c r="BB1532" s="193">
        <v>0</v>
      </c>
      <c r="BC1532" s="193">
        <v>0</v>
      </c>
      <c r="BD1532" s="193">
        <v>0</v>
      </c>
      <c r="BE1532" s="193">
        <v>0</v>
      </c>
      <c r="BF1532" s="193">
        <v>0</v>
      </c>
      <c r="BG1532" s="193">
        <v>0</v>
      </c>
      <c r="BH1532" s="192">
        <v>2.503635E-5</v>
      </c>
      <c r="BI1532" s="193">
        <v>1.7548294E-3</v>
      </c>
      <c r="BJ1532" s="193">
        <v>0</v>
      </c>
      <c r="BK1532" s="193">
        <v>0</v>
      </c>
      <c r="BL1532" s="193">
        <v>0</v>
      </c>
      <c r="BM1532"/>
      <c r="BN1532" s="186">
        <v>3.7034179000000001E-6</v>
      </c>
      <c r="BO1532" s="186">
        <v>7.6324132999999995E-8</v>
      </c>
      <c r="BP1532" s="186">
        <v>4.8738846999999998E-7</v>
      </c>
      <c r="BQ1532" s="164">
        <v>1.4827703000000001E-10</v>
      </c>
      <c r="BR1532" s="186">
        <v>1.7077677999999999E-7</v>
      </c>
      <c r="BS1532" s="186">
        <v>0</v>
      </c>
      <c r="BT1532" s="164">
        <v>0</v>
      </c>
      <c r="BU1532" s="186">
        <v>0</v>
      </c>
      <c r="BV1532" s="164">
        <v>0</v>
      </c>
      <c r="BW1532" s="164">
        <v>4.5232158E-10</v>
      </c>
      <c r="BX1532" s="164">
        <v>0</v>
      </c>
      <c r="BY1532" s="164">
        <v>0</v>
      </c>
      <c r="BZ1532" s="164">
        <v>0</v>
      </c>
      <c r="CA1532" s="186">
        <v>6.4489671000000001E-8</v>
      </c>
      <c r="CB1532" s="186">
        <v>2.9038381000000002E-6</v>
      </c>
      <c r="CC1532" s="186">
        <v>1.1413086000000001E-13</v>
      </c>
      <c r="CD1532" s="164">
        <v>0</v>
      </c>
      <c r="CE1532"/>
      <c r="CF1532" s="330">
        <v>0</v>
      </c>
      <c r="CG1532" s="330">
        <v>1.7479989000000001E-2</v>
      </c>
      <c r="CH1532" s="330">
        <v>0</v>
      </c>
      <c r="CI1532" s="329">
        <v>5.2219860000000002E-5</v>
      </c>
      <c r="CJ1532" s="329">
        <v>2.2782808999999999E-5</v>
      </c>
      <c r="CK1532" s="330">
        <v>0</v>
      </c>
      <c r="CL1532" s="330">
        <v>0</v>
      </c>
      <c r="CM1532" s="329">
        <v>6.1975603000000002E-6</v>
      </c>
      <c r="CN1532" s="330">
        <v>0</v>
      </c>
      <c r="CO1532" s="330">
        <v>2.9131771000000001E-2</v>
      </c>
      <c r="CP1532"/>
      <c r="CQ1532">
        <v>2.6219983000000001E-3</v>
      </c>
      <c r="CR1532">
        <v>1.2905813599999999E-3</v>
      </c>
      <c r="CS1532">
        <v>8.5857751000000004E-4</v>
      </c>
      <c r="CT1532">
        <v>8.5857751000000004E-4</v>
      </c>
      <c r="CU1532">
        <v>1.5056048753E-2</v>
      </c>
      <c r="CV1532" s="134"/>
      <c r="CW1532" s="384"/>
      <c r="CZ1532" s="11"/>
      <c r="DA1532" s="236"/>
      <c r="DB1532" s="263"/>
      <c r="DC1532"/>
      <c r="DD1532"/>
      <c r="DE1532"/>
      <c r="DF1532"/>
      <c r="DG1532"/>
      <c r="DH1532"/>
      <c r="DI1532" s="32"/>
      <c r="DJ1532" s="32"/>
      <c r="DK1532" s="32"/>
      <c r="DL1532" s="32"/>
    </row>
    <row r="1533" spans="1:116" ht="14.4" x14ac:dyDescent="0.3">
      <c r="A1533" t="s">
        <v>7415</v>
      </c>
      <c r="B1533" s="113" t="s">
        <v>3349</v>
      </c>
      <c r="C1533" s="182" t="s">
        <v>2865</v>
      </c>
      <c r="D1533" s="40" t="s">
        <v>3350</v>
      </c>
      <c r="E1533" s="181" t="s">
        <v>1318</v>
      </c>
      <c r="F1533" s="184" t="s">
        <v>4763</v>
      </c>
      <c r="G1533" s="184">
        <v>1.6920235499E-2</v>
      </c>
      <c r="H1533" s="184">
        <v>6.7805507999999995E-5</v>
      </c>
      <c r="I1533" s="184">
        <v>1.5852935100000001E-4</v>
      </c>
      <c r="J1533" s="328">
        <v>3.3111064000000001E-4</v>
      </c>
      <c r="K1533" s="184">
        <v>1.6362789999999999E-2</v>
      </c>
      <c r="L1533" s="331">
        <v>1.0823919E-4</v>
      </c>
      <c r="M1533" s="331">
        <v>5.0290161000000002E-5</v>
      </c>
      <c r="N1533" s="331">
        <v>4.7441273000000002E-5</v>
      </c>
      <c r="O1533" s="331">
        <v>2.0364235E-5</v>
      </c>
      <c r="P1533" s="331">
        <v>0</v>
      </c>
      <c r="Q1533" s="184">
        <v>0</v>
      </c>
      <c r="R1533" s="184">
        <v>0</v>
      </c>
      <c r="S1533" s="331">
        <v>3.3111064000000001E-4</v>
      </c>
      <c r="T1533" s="184">
        <v>0</v>
      </c>
      <c r="U1533" s="184">
        <v>0</v>
      </c>
      <c r="V1533" s="184">
        <v>0</v>
      </c>
      <c r="W1533" s="184">
        <v>0</v>
      </c>
      <c r="X1533" s="331">
        <v>0</v>
      </c>
      <c r="Y1533"/>
      <c r="Z1533" s="288">
        <v>0.10908526666666667</v>
      </c>
      <c r="AA1533"/>
      <c r="AB1533" s="164">
        <v>2.4378196000000001</v>
      </c>
      <c r="AC1533" s="164">
        <v>3.6050019000000003E-2</v>
      </c>
      <c r="AD1533" s="164">
        <v>0</v>
      </c>
      <c r="AE1533" s="164">
        <v>0</v>
      </c>
      <c r="AF1533" s="164">
        <v>1.3185069</v>
      </c>
      <c r="AG1533" s="164">
        <v>1.0832626999999999</v>
      </c>
      <c r="AH1533" s="164">
        <v>0</v>
      </c>
      <c r="AI1533"/>
      <c r="AJ1533" s="185">
        <v>1.8126278000000001E-3</v>
      </c>
      <c r="AK1533" s="185">
        <v>1.7266727999999999E-3</v>
      </c>
      <c r="AL1533" s="187">
        <v>8.3290433999999998E-5</v>
      </c>
      <c r="AM1533" s="187">
        <v>2.6645963E-6</v>
      </c>
      <c r="AN1533" s="176">
        <v>1.0351755E-7</v>
      </c>
      <c r="AO1533" s="176">
        <v>3.0802675000000002E-10</v>
      </c>
      <c r="AP1533" s="176">
        <v>3.7319276E-4</v>
      </c>
      <c r="AQ1533" s="192">
        <v>1.0123113E-7</v>
      </c>
      <c r="AR1533" s="192">
        <v>3.0543874E-10</v>
      </c>
      <c r="AS1533" s="192">
        <v>8.3450227000000004E-15</v>
      </c>
      <c r="AT1533" s="193">
        <v>0</v>
      </c>
      <c r="AU1533" s="193">
        <v>0</v>
      </c>
      <c r="AV1533" s="192">
        <v>1.2713021E-12</v>
      </c>
      <c r="AW1533" s="192">
        <v>2.285156E-9</v>
      </c>
      <c r="AX1533" s="192">
        <v>2.8991888999999998E-13</v>
      </c>
      <c r="AY1533" s="192">
        <v>2.2897479E-12</v>
      </c>
      <c r="AZ1533" s="193">
        <v>0</v>
      </c>
      <c r="BA1533" s="193">
        <v>0</v>
      </c>
      <c r="BB1533" s="193">
        <v>0</v>
      </c>
      <c r="BC1533" s="193">
        <v>0</v>
      </c>
      <c r="BD1533" s="193">
        <v>0</v>
      </c>
      <c r="BE1533" s="193">
        <v>0</v>
      </c>
      <c r="BF1533" s="193">
        <v>0</v>
      </c>
      <c r="BG1533" s="193">
        <v>0</v>
      </c>
      <c r="BH1533" s="192">
        <v>1.2692574E-5</v>
      </c>
      <c r="BI1533" s="193">
        <v>3.6050018999999998E-4</v>
      </c>
      <c r="BJ1533" s="193">
        <v>0</v>
      </c>
      <c r="BK1533" s="193">
        <v>0</v>
      </c>
      <c r="BL1533" s="193">
        <v>0</v>
      </c>
      <c r="BM1533"/>
      <c r="BN1533" s="186">
        <v>3.1424551000000002E-6</v>
      </c>
      <c r="BO1533" s="186">
        <v>1.5786213999999999E-8</v>
      </c>
      <c r="BP1533" s="186">
        <v>3.0415865999999999E-6</v>
      </c>
      <c r="BQ1533" s="164">
        <v>2.2586181999999999E-11</v>
      </c>
      <c r="BR1533" s="186">
        <v>3.1231269999999997E-8</v>
      </c>
      <c r="BS1533" s="186">
        <v>0</v>
      </c>
      <c r="BT1533" s="164">
        <v>0</v>
      </c>
      <c r="BU1533" s="186">
        <v>0</v>
      </c>
      <c r="BV1533" s="164">
        <v>0</v>
      </c>
      <c r="BW1533" s="164">
        <v>6.8899528000000001E-11</v>
      </c>
      <c r="BX1533" s="164">
        <v>0</v>
      </c>
      <c r="BY1533" s="164">
        <v>0</v>
      </c>
      <c r="BZ1533" s="164">
        <v>0</v>
      </c>
      <c r="CA1533" s="186">
        <v>1.009339E-8</v>
      </c>
      <c r="CB1533" s="186">
        <v>4.3665706000000001E-8</v>
      </c>
      <c r="CC1533" s="186">
        <v>4.1988937999999998E-13</v>
      </c>
      <c r="CD1533" s="164">
        <v>0</v>
      </c>
      <c r="CE1533"/>
      <c r="CF1533" s="330">
        <v>0</v>
      </c>
      <c r="CG1533" s="330">
        <v>0.10908526</v>
      </c>
      <c r="CH1533" s="330">
        <v>0</v>
      </c>
      <c r="CI1533" s="329">
        <v>1.0800697E-5</v>
      </c>
      <c r="CJ1533" s="329">
        <v>3.4175390999999998E-6</v>
      </c>
      <c r="CK1533" s="330">
        <v>0</v>
      </c>
      <c r="CL1533" s="330">
        <v>0</v>
      </c>
      <c r="CM1533" s="329">
        <v>1.1678788E-6</v>
      </c>
      <c r="CN1533" s="330">
        <v>0</v>
      </c>
      <c r="CO1533" s="330">
        <v>4.9127138999999998E-3</v>
      </c>
      <c r="CP1533"/>
      <c r="CQ1533">
        <v>1.6362789999999999E-2</v>
      </c>
      <c r="CR1533">
        <v>2.26334859E-4</v>
      </c>
      <c r="CS1533">
        <v>1.5852935100000001E-4</v>
      </c>
      <c r="CT1533">
        <v>1.5852935100000001E-4</v>
      </c>
      <c r="CU1533">
        <v>3.3111064000000001E-4</v>
      </c>
      <c r="CV1533" s="134"/>
      <c r="CW1533" s="384"/>
      <c r="CZ1533" s="11"/>
      <c r="DA1533" s="236"/>
      <c r="DB1533" s="263"/>
      <c r="DC1533"/>
      <c r="DD1533"/>
      <c r="DE1533"/>
      <c r="DF1533"/>
      <c r="DG1533"/>
      <c r="DH1533"/>
      <c r="DI1533" s="32"/>
      <c r="DJ1533" s="32"/>
      <c r="DK1533" s="32"/>
      <c r="DL1533" s="32"/>
    </row>
    <row r="1534" spans="1:116" ht="14.4" x14ac:dyDescent="0.3">
      <c r="A1534" t="s">
        <v>7416</v>
      </c>
      <c r="B1534" s="113" t="s">
        <v>3349</v>
      </c>
      <c r="C1534" s="182" t="s">
        <v>2866</v>
      </c>
      <c r="D1534" s="40" t="s">
        <v>3350</v>
      </c>
      <c r="E1534" s="181" t="s">
        <v>1318</v>
      </c>
      <c r="F1534" s="184" t="s">
        <v>4764</v>
      </c>
      <c r="G1534" s="184">
        <v>7.4143440500000002E-4</v>
      </c>
      <c r="H1534" s="184">
        <v>4.4534538999999999E-5</v>
      </c>
      <c r="I1534" s="184">
        <v>6.7722376000000002E-5</v>
      </c>
      <c r="J1534" s="328">
        <v>2.1482278000000001E-4</v>
      </c>
      <c r="K1534" s="184">
        <v>4.1435471000000001E-4</v>
      </c>
      <c r="L1534" s="331">
        <v>4.0960163E-5</v>
      </c>
      <c r="M1534" s="331">
        <v>2.6762213000000002E-5</v>
      </c>
      <c r="N1534" s="331">
        <v>2.3809445999999999E-5</v>
      </c>
      <c r="O1534" s="331">
        <v>2.0725093E-5</v>
      </c>
      <c r="P1534" s="331">
        <v>0</v>
      </c>
      <c r="Q1534" s="184">
        <v>0</v>
      </c>
      <c r="R1534" s="184">
        <v>0</v>
      </c>
      <c r="S1534" s="331">
        <v>2.1482278000000001E-4</v>
      </c>
      <c r="T1534" s="184">
        <v>0</v>
      </c>
      <c r="U1534" s="184">
        <v>0</v>
      </c>
      <c r="V1534" s="184">
        <v>0</v>
      </c>
      <c r="W1534" s="184">
        <v>0</v>
      </c>
      <c r="X1534" s="184">
        <v>0</v>
      </c>
      <c r="Y1534"/>
      <c r="Z1534" s="288">
        <v>2.7623647333333335E-3</v>
      </c>
      <c r="AA1534"/>
      <c r="AB1534" s="164">
        <v>2.4289887000000001</v>
      </c>
      <c r="AC1534" s="164">
        <v>2.9730161000000001E-2</v>
      </c>
      <c r="AD1534" s="164">
        <v>0</v>
      </c>
      <c r="AE1534" s="164">
        <v>0</v>
      </c>
      <c r="AF1534" s="164">
        <v>1.3139324999999999</v>
      </c>
      <c r="AG1534" s="164">
        <v>5.3284827E-2</v>
      </c>
      <c r="AH1534" s="164">
        <v>1.0320412000000001</v>
      </c>
      <c r="AI1534"/>
      <c r="AJ1534" s="187">
        <v>6.5127954999999994E-5</v>
      </c>
      <c r="AK1534" s="187">
        <v>6.0599732000000003E-5</v>
      </c>
      <c r="AL1534" s="187">
        <v>2.3651420999999999E-6</v>
      </c>
      <c r="AM1534" s="187">
        <v>2.16308E-6</v>
      </c>
      <c r="AN1534" s="176">
        <v>3.6330775000000001E-9</v>
      </c>
      <c r="AO1534" s="176">
        <v>8.7468271999999994E-12</v>
      </c>
      <c r="AP1534" s="176">
        <v>3.0295239000000001E-4</v>
      </c>
      <c r="AQ1534" s="192">
        <v>2.5634744999999998E-9</v>
      </c>
      <c r="AR1534" s="192">
        <v>7.7346212000000007E-12</v>
      </c>
      <c r="AS1534" s="192">
        <v>2.1132090000000001E-16</v>
      </c>
      <c r="AT1534" s="193">
        <v>0</v>
      </c>
      <c r="AU1534" s="193">
        <v>0</v>
      </c>
      <c r="AV1534" s="192">
        <v>6.3803090999999996E-13</v>
      </c>
      <c r="AW1534" s="192">
        <v>1.0689649999999999E-9</v>
      </c>
      <c r="AX1534" s="192">
        <v>1.4550217000000001E-13</v>
      </c>
      <c r="AY1534" s="192">
        <v>8.6649249000000002E-13</v>
      </c>
      <c r="AZ1534" s="193">
        <v>0</v>
      </c>
      <c r="BA1534" s="193">
        <v>0</v>
      </c>
      <c r="BB1534" s="193">
        <v>0</v>
      </c>
      <c r="BC1534" s="193">
        <v>0</v>
      </c>
      <c r="BD1534" s="193">
        <v>0</v>
      </c>
      <c r="BE1534" s="193">
        <v>0</v>
      </c>
      <c r="BF1534" s="193">
        <v>0</v>
      </c>
      <c r="BG1534" s="193">
        <v>0</v>
      </c>
      <c r="BH1534" s="192">
        <v>8.2348733000000007E-6</v>
      </c>
      <c r="BI1534" s="192">
        <v>2.9471751000000003E-4</v>
      </c>
      <c r="BJ1534" s="193">
        <v>0</v>
      </c>
      <c r="BK1534" s="193">
        <v>0</v>
      </c>
      <c r="BL1534" s="193">
        <v>0</v>
      </c>
      <c r="BM1534"/>
      <c r="BN1534" s="186">
        <v>1.4751577E-7</v>
      </c>
      <c r="BO1534" s="186">
        <v>5.9738609999999998E-9</v>
      </c>
      <c r="BP1534" s="186">
        <v>7.7022057999999998E-8</v>
      </c>
      <c r="BQ1534" s="164">
        <v>1.1335372E-11</v>
      </c>
      <c r="BR1534" s="186">
        <v>2.3471494000000001E-8</v>
      </c>
      <c r="BS1534" s="186">
        <v>0</v>
      </c>
      <c r="BT1534" s="164">
        <v>0</v>
      </c>
      <c r="BU1534" s="186">
        <v>0</v>
      </c>
      <c r="BV1534" s="164">
        <v>0</v>
      </c>
      <c r="BW1534" s="164">
        <v>3.4578743000000003E-11</v>
      </c>
      <c r="BX1534" s="164">
        <v>0</v>
      </c>
      <c r="BY1534" s="164">
        <v>0</v>
      </c>
      <c r="BZ1534" s="164">
        <v>0</v>
      </c>
      <c r="CA1534" s="186">
        <v>4.9390871000000001E-9</v>
      </c>
      <c r="CB1534" s="186">
        <v>3.6063080999999999E-8</v>
      </c>
      <c r="CC1534" s="186">
        <v>2.7242194999999998E-13</v>
      </c>
      <c r="CD1534" s="164">
        <v>0</v>
      </c>
      <c r="CE1534"/>
      <c r="CF1534" s="330">
        <v>0</v>
      </c>
      <c r="CG1534" s="330">
        <v>2.7623647E-3</v>
      </c>
      <c r="CH1534" s="329">
        <v>0</v>
      </c>
      <c r="CI1534" s="329">
        <v>4.0872286999999999E-6</v>
      </c>
      <c r="CJ1534" s="329">
        <v>1.8186641000000001E-6</v>
      </c>
      <c r="CK1534" s="330">
        <v>0</v>
      </c>
      <c r="CL1534" s="330">
        <v>0</v>
      </c>
      <c r="CM1534" s="329">
        <v>7.6661028999999995E-7</v>
      </c>
      <c r="CN1534" s="330">
        <v>0</v>
      </c>
      <c r="CO1534" s="330">
        <v>4.0639322000000002E-3</v>
      </c>
      <c r="CP1534"/>
      <c r="CQ1534">
        <v>4.1435471000000001E-4</v>
      </c>
      <c r="CR1534">
        <v>1.1225691499999999E-4</v>
      </c>
      <c r="CS1534">
        <v>6.7722376000000002E-5</v>
      </c>
      <c r="CT1534">
        <v>6.7722376000000002E-5</v>
      </c>
      <c r="CU1534">
        <v>2.1482278000000001E-4</v>
      </c>
      <c r="CV1534" s="134"/>
      <c r="CW1534" s="384"/>
      <c r="CZ1534" s="11"/>
      <c r="DA1534" s="236"/>
      <c r="DB1534" s="47"/>
      <c r="DC1534"/>
      <c r="DD1534"/>
      <c r="DE1534"/>
      <c r="DF1534"/>
      <c r="DG1534"/>
      <c r="DH1534"/>
      <c r="DI1534" s="32"/>
      <c r="DJ1534" s="32"/>
      <c r="DK1534" s="32"/>
      <c r="DL1534" s="32"/>
    </row>
    <row r="1535" spans="1:116" ht="14.4" x14ac:dyDescent="0.3">
      <c r="A1535" t="s">
        <v>7417</v>
      </c>
      <c r="B1535" s="113" t="s">
        <v>3349</v>
      </c>
      <c r="C1535" s="182" t="s">
        <v>2867</v>
      </c>
      <c r="D1535" s="40" t="s">
        <v>3350</v>
      </c>
      <c r="E1535" s="181" t="s">
        <v>1318</v>
      </c>
      <c r="F1535" s="184" t="s">
        <v>4765</v>
      </c>
      <c r="G1535" s="184">
        <v>4.3708557964E-2</v>
      </c>
      <c r="H1535" s="184">
        <v>3.5587221999999999E-3</v>
      </c>
      <c r="I1535" s="184">
        <v>5.0710153000000004E-3</v>
      </c>
      <c r="J1535" s="328">
        <v>3.3222463999999997E-5</v>
      </c>
      <c r="K1535" s="184">
        <v>3.5045597999999997E-2</v>
      </c>
      <c r="L1535" s="331">
        <v>2.4965812E-3</v>
      </c>
      <c r="M1535" s="184">
        <v>2.5744341E-3</v>
      </c>
      <c r="N1535" s="331">
        <v>2.2759771999999998E-3</v>
      </c>
      <c r="O1535" s="184">
        <v>1.2827450000000001E-3</v>
      </c>
      <c r="P1535" s="331">
        <v>0</v>
      </c>
      <c r="Q1535" s="184">
        <v>0</v>
      </c>
      <c r="R1535" s="184">
        <v>0</v>
      </c>
      <c r="S1535" s="331">
        <v>3.3222463999999997E-5</v>
      </c>
      <c r="T1535" s="184">
        <v>0</v>
      </c>
      <c r="U1535" s="184">
        <v>0</v>
      </c>
      <c r="V1535" s="184">
        <v>0</v>
      </c>
      <c r="W1535" s="184">
        <v>0</v>
      </c>
      <c r="X1535" s="184">
        <v>0</v>
      </c>
      <c r="Y1535"/>
      <c r="Z1535" s="288">
        <v>0.23363731999999998</v>
      </c>
      <c r="AA1535"/>
      <c r="AB1535" s="164">
        <v>5.4935004000000003</v>
      </c>
      <c r="AC1535" s="164">
        <v>2.4711278999999999</v>
      </c>
      <c r="AD1535" s="164">
        <v>0</v>
      </c>
      <c r="AE1535" s="164">
        <v>0</v>
      </c>
      <c r="AF1535" s="164">
        <v>2.8730213999999998</v>
      </c>
      <c r="AG1535" s="164">
        <v>3.9782052999999998E-2</v>
      </c>
      <c r="AH1535" s="164">
        <v>0.1095691</v>
      </c>
      <c r="AI1535"/>
      <c r="AJ1535" s="185">
        <v>4.9837917000000002E-3</v>
      </c>
      <c r="AK1535" s="185">
        <v>4.7093908000000002E-3</v>
      </c>
      <c r="AL1535" s="185">
        <v>1.9493814000000001E-4</v>
      </c>
      <c r="AM1535" s="187">
        <v>7.9462673999999996E-5</v>
      </c>
      <c r="AN1535" s="176">
        <v>2.8233757999999998E-7</v>
      </c>
      <c r="AO1535" s="176">
        <v>7.2092508000000001E-10</v>
      </c>
      <c r="AP1535" s="176">
        <v>1.1129226000000001E-2</v>
      </c>
      <c r="AQ1535" s="192">
        <v>2.1681543E-7</v>
      </c>
      <c r="AR1535" s="192">
        <v>6.5418448999999995E-10</v>
      </c>
      <c r="AS1535" s="192">
        <v>1.7873255000000001E-14</v>
      </c>
      <c r="AT1535" s="193">
        <v>0</v>
      </c>
      <c r="AU1535" s="193">
        <v>0</v>
      </c>
      <c r="AV1535" s="192">
        <v>6.0990239999999997E-11</v>
      </c>
      <c r="AW1535" s="192">
        <v>6.5461159000000001E-8</v>
      </c>
      <c r="AX1535" s="192">
        <v>1.3908749999999999E-11</v>
      </c>
      <c r="AY1535" s="192">
        <v>5.2813971000000001E-11</v>
      </c>
      <c r="AZ1535" s="193">
        <v>0</v>
      </c>
      <c r="BA1535" s="193">
        <v>0</v>
      </c>
      <c r="BB1535" s="193">
        <v>0</v>
      </c>
      <c r="BC1535" s="193">
        <v>0</v>
      </c>
      <c r="BD1535" s="193">
        <v>0</v>
      </c>
      <c r="BE1535" s="193">
        <v>0</v>
      </c>
      <c r="BF1535" s="193">
        <v>0</v>
      </c>
      <c r="BG1535" s="193">
        <v>0</v>
      </c>
      <c r="BH1535" s="192">
        <v>1.2735278E-6</v>
      </c>
      <c r="BI1535" s="193">
        <v>1.1127952E-2</v>
      </c>
      <c r="BJ1535" s="193">
        <v>0</v>
      </c>
      <c r="BK1535" s="193">
        <v>0</v>
      </c>
      <c r="BL1535" s="193">
        <v>0</v>
      </c>
      <c r="BM1535"/>
      <c r="BN1535" s="186">
        <v>1.1714865E-5</v>
      </c>
      <c r="BO1535" s="186">
        <v>3.6411546999999999E-7</v>
      </c>
      <c r="BP1535" s="186">
        <v>6.5144284000000004E-6</v>
      </c>
      <c r="BQ1535" s="164">
        <v>1.0835636E-9</v>
      </c>
      <c r="BR1535" s="186">
        <v>1.448094E-6</v>
      </c>
      <c r="BS1535" s="186">
        <v>0</v>
      </c>
      <c r="BT1535" s="164">
        <v>0</v>
      </c>
      <c r="BU1535" s="186">
        <v>0</v>
      </c>
      <c r="BV1535" s="164">
        <v>0</v>
      </c>
      <c r="BW1535" s="164">
        <v>3.3054288999999999E-9</v>
      </c>
      <c r="BX1535" s="164">
        <v>0</v>
      </c>
      <c r="BY1535" s="164">
        <v>0</v>
      </c>
      <c r="BZ1535" s="164">
        <v>0</v>
      </c>
      <c r="CA1535" s="186">
        <v>4.5870129000000002E-7</v>
      </c>
      <c r="CB1535" s="186">
        <v>2.9251366999999999E-6</v>
      </c>
      <c r="CC1535" s="186">
        <v>4.2130207E-14</v>
      </c>
      <c r="CD1535" s="164">
        <v>0</v>
      </c>
      <c r="CE1535"/>
      <c r="CF1535" s="330">
        <v>0</v>
      </c>
      <c r="CG1535" s="330">
        <v>0.23363732000000001</v>
      </c>
      <c r="CH1535" s="330">
        <v>0</v>
      </c>
      <c r="CI1535" s="330">
        <v>2.4912250000000001E-4</v>
      </c>
      <c r="CJ1535" s="329">
        <v>1.7494932E-4</v>
      </c>
      <c r="CK1535" s="330">
        <v>0</v>
      </c>
      <c r="CL1535" s="330">
        <v>0</v>
      </c>
      <c r="CM1535" s="329">
        <v>4.7212804000000001E-5</v>
      </c>
      <c r="CN1535" s="330">
        <v>0</v>
      </c>
      <c r="CO1535" s="330">
        <v>0.17412658</v>
      </c>
      <c r="CP1535"/>
      <c r="CQ1535">
        <v>3.5045597999999997E-2</v>
      </c>
      <c r="CR1535">
        <v>8.6297374999999999E-3</v>
      </c>
      <c r="CS1535">
        <v>5.0710153000000004E-3</v>
      </c>
      <c r="CT1535">
        <v>5.0710153000000004E-3</v>
      </c>
      <c r="CU1535">
        <v>3.3222463999999997E-5</v>
      </c>
      <c r="CV1535" s="134"/>
      <c r="CW1535" s="384"/>
      <c r="CZ1535" s="11"/>
      <c r="DA1535" s="236"/>
      <c r="DB1535" s="47"/>
      <c r="DC1535"/>
      <c r="DD1535"/>
      <c r="DE1535"/>
      <c r="DF1535" s="32"/>
      <c r="DG1535" s="32"/>
      <c r="DH1535" s="32"/>
      <c r="DI1535" s="32"/>
      <c r="DJ1535" s="32"/>
      <c r="DK1535" s="32"/>
      <c r="DL1535" s="32"/>
    </row>
    <row r="1536" spans="1:116" ht="14.4" x14ac:dyDescent="0.3">
      <c r="A1536" t="s">
        <v>7418</v>
      </c>
      <c r="B1536" s="113" t="s">
        <v>3349</v>
      </c>
      <c r="C1536" s="182" t="s">
        <v>2868</v>
      </c>
      <c r="D1536" s="40" t="s">
        <v>3350</v>
      </c>
      <c r="E1536" s="181" t="s">
        <v>1318</v>
      </c>
      <c r="F1536" s="184" t="s">
        <v>4766</v>
      </c>
      <c r="G1536" s="184">
        <v>7.9478449600000004E-3</v>
      </c>
      <c r="H1536" s="184">
        <v>1.0319177000000001E-3</v>
      </c>
      <c r="I1536" s="184">
        <v>2.0088222600000002E-3</v>
      </c>
      <c r="J1536" s="328">
        <v>1.5268169999999999E-4</v>
      </c>
      <c r="K1536" s="331">
        <v>4.7544233000000003E-3</v>
      </c>
      <c r="L1536" s="331">
        <v>1.2801893E-3</v>
      </c>
      <c r="M1536" s="184">
        <v>7.2863295999999996E-4</v>
      </c>
      <c r="N1536" s="331">
        <v>6.5111529E-4</v>
      </c>
      <c r="O1536" s="331">
        <v>3.8080241000000001E-4</v>
      </c>
      <c r="P1536" s="331">
        <v>0</v>
      </c>
      <c r="Q1536" s="184">
        <v>0</v>
      </c>
      <c r="R1536" s="184">
        <v>0</v>
      </c>
      <c r="S1536" s="331">
        <v>1.5268169999999999E-4</v>
      </c>
      <c r="T1536" s="184">
        <v>0</v>
      </c>
      <c r="U1536" s="184">
        <v>0</v>
      </c>
      <c r="V1536" s="184">
        <v>0</v>
      </c>
      <c r="W1536" s="184">
        <v>0</v>
      </c>
      <c r="X1536" s="184">
        <v>0</v>
      </c>
      <c r="Y1536"/>
      <c r="Z1536" s="288">
        <v>3.1696155333333337E-2</v>
      </c>
      <c r="AA1536"/>
      <c r="AB1536" s="164">
        <v>3.3269107999999998</v>
      </c>
      <c r="AC1536" s="164">
        <v>0.76585873000000004</v>
      </c>
      <c r="AD1536" s="164">
        <v>0</v>
      </c>
      <c r="AE1536" s="164">
        <v>0</v>
      </c>
      <c r="AF1536" s="164">
        <v>1.7685097000000001</v>
      </c>
      <c r="AG1536" s="164">
        <v>1.9961439E-3</v>
      </c>
      <c r="AH1536" s="164">
        <v>0.79054617000000005</v>
      </c>
      <c r="AI1536"/>
      <c r="AJ1536" s="185">
        <v>1.0595995E-3</v>
      </c>
      <c r="AK1536" s="185">
        <v>9.7835080000000007E-4</v>
      </c>
      <c r="AL1536" s="187">
        <v>3.2397295999999998E-5</v>
      </c>
      <c r="AM1536" s="187">
        <v>4.8851416000000002E-5</v>
      </c>
      <c r="AN1536" s="176">
        <v>5.8654125E-8</v>
      </c>
      <c r="AO1536" s="176">
        <v>1.1981249E-10</v>
      </c>
      <c r="AP1536" s="176">
        <v>6.8419350000000004E-3</v>
      </c>
      <c r="AQ1536" s="192">
        <v>2.9414032000000001E-8</v>
      </c>
      <c r="AR1536" s="192">
        <v>8.8749234999999995E-11</v>
      </c>
      <c r="AS1536" s="192">
        <v>2.4247558999999999E-15</v>
      </c>
      <c r="AT1536" s="193">
        <v>0</v>
      </c>
      <c r="AU1536" s="193">
        <v>0</v>
      </c>
      <c r="AV1536" s="192">
        <v>1.7448186999999999E-11</v>
      </c>
      <c r="AW1536" s="192">
        <v>2.9222643999999999E-8</v>
      </c>
      <c r="AX1536" s="192">
        <v>3.9790379E-12</v>
      </c>
      <c r="AY1536" s="192">
        <v>2.7081786999999999E-11</v>
      </c>
      <c r="AZ1536" s="193">
        <v>0</v>
      </c>
      <c r="BA1536" s="193">
        <v>0</v>
      </c>
      <c r="BB1536" s="193">
        <v>0</v>
      </c>
      <c r="BC1536" s="193">
        <v>0</v>
      </c>
      <c r="BD1536" s="193">
        <v>0</v>
      </c>
      <c r="BE1536" s="193">
        <v>0</v>
      </c>
      <c r="BF1536" s="193">
        <v>0</v>
      </c>
      <c r="BG1536" s="193">
        <v>0</v>
      </c>
      <c r="BH1536" s="193">
        <v>5.8527984000000002E-6</v>
      </c>
      <c r="BI1536" s="193">
        <v>6.8360822000000003E-3</v>
      </c>
      <c r="BJ1536" s="193">
        <v>0</v>
      </c>
      <c r="BK1536" s="193">
        <v>0</v>
      </c>
      <c r="BL1536" s="193">
        <v>0</v>
      </c>
      <c r="BM1536"/>
      <c r="BN1536" s="186">
        <v>2.6068411000000002E-6</v>
      </c>
      <c r="BO1536" s="186">
        <v>1.8671003000000001E-7</v>
      </c>
      <c r="BP1536" s="186">
        <v>8.8377292000000004E-7</v>
      </c>
      <c r="BQ1536" s="164">
        <v>3.0998764000000001E-10</v>
      </c>
      <c r="BR1536" s="186">
        <v>4.9464814999999996E-7</v>
      </c>
      <c r="BS1536" s="186">
        <v>0</v>
      </c>
      <c r="BT1536" s="164">
        <v>0</v>
      </c>
      <c r="BU1536" s="186">
        <v>0</v>
      </c>
      <c r="BV1536" s="164">
        <v>0</v>
      </c>
      <c r="BW1536" s="164">
        <v>9.4562250000000006E-10</v>
      </c>
      <c r="BX1536" s="164">
        <v>0</v>
      </c>
      <c r="BY1536" s="164">
        <v>0</v>
      </c>
      <c r="BZ1536" s="164">
        <v>0</v>
      </c>
      <c r="CA1536" s="186">
        <v>1.3658416E-7</v>
      </c>
      <c r="CB1536" s="186">
        <v>9.0387003999999999E-7</v>
      </c>
      <c r="CC1536" s="164">
        <v>1.9361934E-13</v>
      </c>
      <c r="CD1536" s="164">
        <v>0</v>
      </c>
      <c r="CE1536"/>
      <c r="CF1536" s="330">
        <v>0</v>
      </c>
      <c r="CG1536" s="330">
        <v>3.1696156000000003E-2</v>
      </c>
      <c r="CH1536" s="330">
        <v>0</v>
      </c>
      <c r="CI1536" s="330">
        <v>1.2774427999999999E-4</v>
      </c>
      <c r="CJ1536" s="329">
        <v>4.9515285000000002E-5</v>
      </c>
      <c r="CK1536" s="330">
        <v>0</v>
      </c>
      <c r="CL1536" s="330">
        <v>0</v>
      </c>
      <c r="CM1536" s="329">
        <v>1.7302912999999999E-5</v>
      </c>
      <c r="CN1536" s="330">
        <v>0</v>
      </c>
      <c r="CO1536" s="330">
        <v>0.10378316</v>
      </c>
      <c r="CP1536"/>
      <c r="CQ1536">
        <v>4.7544233000000003E-3</v>
      </c>
      <c r="CR1536">
        <v>3.0407399600000003E-3</v>
      </c>
      <c r="CS1536">
        <v>2.0088222600000002E-3</v>
      </c>
      <c r="CT1536">
        <v>2.0088222600000002E-3</v>
      </c>
      <c r="CU1536">
        <v>1.5268169999999999E-4</v>
      </c>
      <c r="CV1536" s="134"/>
      <c r="CW1536" s="384"/>
      <c r="CZ1536" s="11"/>
      <c r="DA1536" s="236"/>
      <c r="DB1536" s="47"/>
      <c r="DC1536"/>
      <c r="DD1536"/>
      <c r="DE1536" s="32"/>
      <c r="DF1536" s="32"/>
      <c r="DG1536" s="32"/>
      <c r="DH1536" s="32"/>
      <c r="DI1536" s="32"/>
      <c r="DJ1536" s="32"/>
      <c r="DK1536" s="32"/>
      <c r="DL1536" s="32"/>
    </row>
    <row r="1537" spans="1:116" ht="14.4" x14ac:dyDescent="0.3">
      <c r="B1537" s="113"/>
      <c r="C1537" s="180"/>
      <c r="D1537" s="37" t="s">
        <v>3352</v>
      </c>
      <c r="E1537" s="181"/>
      <c r="F1537"/>
      <c r="G1537"/>
      <c r="H1537"/>
      <c r="I1537"/>
      <c r="J1537" s="332"/>
      <c r="K1537" s="39"/>
      <c r="L1537" s="39"/>
      <c r="M1537"/>
      <c r="N1537" s="39"/>
      <c r="O1537" s="39"/>
      <c r="P1537" s="39"/>
      <c r="Q1537"/>
      <c r="R1537"/>
      <c r="S1537" s="39"/>
      <c r="T1537"/>
      <c r="U1537"/>
      <c r="V1537"/>
      <c r="W1537"/>
      <c r="X1537"/>
      <c r="Y1537"/>
      <c r="Z1537"/>
      <c r="AA1537"/>
      <c r="AB1537"/>
      <c r="AC1537"/>
      <c r="AD1537"/>
      <c r="AE1537"/>
      <c r="AF1537"/>
      <c r="AG1537"/>
      <c r="AH1537"/>
      <c r="AI1537"/>
      <c r="AJ1537"/>
      <c r="AK1537"/>
      <c r="AN1537"/>
      <c r="AO1537"/>
      <c r="AP1537"/>
      <c r="AT1537"/>
      <c r="AU1537"/>
      <c r="AZ1537"/>
      <c r="BA1537"/>
      <c r="BB1537"/>
      <c r="BC1537"/>
      <c r="BD1537"/>
      <c r="BE1537"/>
      <c r="BF1537"/>
      <c r="BG1537"/>
      <c r="BH1537"/>
      <c r="BI1537"/>
      <c r="BJ1537"/>
      <c r="BK1537"/>
      <c r="BL1537"/>
      <c r="BM1537"/>
      <c r="BQ1537"/>
      <c r="BS1537" s="39"/>
      <c r="BT1537"/>
      <c r="BU1537" s="39"/>
      <c r="BV1537"/>
      <c r="BW1537"/>
      <c r="BX1537"/>
      <c r="BY1537"/>
      <c r="BZ1537"/>
      <c r="CA1537" s="39"/>
      <c r="CB1537" s="39"/>
      <c r="CC1537"/>
      <c r="CD1537"/>
      <c r="CE1537"/>
      <c r="CF1537"/>
      <c r="CG1537"/>
      <c r="CH1537"/>
      <c r="CI1537"/>
      <c r="CJ1537" s="39"/>
      <c r="CK1537"/>
      <c r="CL1537"/>
      <c r="CM1537" s="39"/>
      <c r="CN1537"/>
      <c r="CO1537"/>
      <c r="CP1537"/>
      <c r="CQ1537"/>
      <c r="CR1537"/>
      <c r="CS1537"/>
      <c r="CT1537"/>
      <c r="CU1537"/>
      <c r="CV1537" s="135"/>
      <c r="CW1537" s="384"/>
      <c r="CZ1537" s="11"/>
      <c r="DA1537" s="236"/>
      <c r="DB1537" s="236"/>
      <c r="DC1537"/>
      <c r="DD1537"/>
      <c r="DE1537" s="32"/>
      <c r="DF1537" s="32"/>
      <c r="DG1537" s="32"/>
      <c r="DH1537" s="32"/>
      <c r="DI1537" s="32"/>
      <c r="DJ1537" s="32"/>
      <c r="DK1537" s="32"/>
      <c r="DL1537" s="32"/>
    </row>
    <row r="1538" spans="1:116" ht="14.4" x14ac:dyDescent="0.3">
      <c r="A1538" t="s">
        <v>7419</v>
      </c>
      <c r="B1538" s="113" t="s">
        <v>3351</v>
      </c>
      <c r="C1538" s="182" t="s">
        <v>2869</v>
      </c>
      <c r="D1538" s="40" t="s">
        <v>3352</v>
      </c>
      <c r="E1538" s="181" t="s">
        <v>1318</v>
      </c>
      <c r="F1538" s="184" t="s">
        <v>7420</v>
      </c>
      <c r="G1538" s="184">
        <v>4.0301243770899997E-2</v>
      </c>
      <c r="H1538" s="184">
        <v>4.2395377999999994E-4</v>
      </c>
      <c r="I1538" s="184">
        <v>6.4796004999999996E-4</v>
      </c>
      <c r="J1538" s="328">
        <v>5.9979409000000003E-6</v>
      </c>
      <c r="K1538" s="331">
        <v>3.9223332E-2</v>
      </c>
      <c r="L1538" s="331">
        <v>3.5019080000000001E-4</v>
      </c>
      <c r="M1538" s="331">
        <v>2.9776925000000001E-4</v>
      </c>
      <c r="N1538" s="331">
        <v>2.9194349999999997E-4</v>
      </c>
      <c r="O1538" s="331">
        <v>1.3201028E-4</v>
      </c>
      <c r="P1538" s="331">
        <v>0</v>
      </c>
      <c r="Q1538" s="331">
        <v>0</v>
      </c>
      <c r="R1538" s="184">
        <v>0</v>
      </c>
      <c r="S1538" s="331">
        <v>5.9979409000000003E-6</v>
      </c>
      <c r="T1538" s="331">
        <v>0</v>
      </c>
      <c r="U1538" s="331">
        <v>0</v>
      </c>
      <c r="V1538" s="184">
        <v>0</v>
      </c>
      <c r="W1538" s="184">
        <v>0</v>
      </c>
      <c r="X1538" s="184">
        <v>0</v>
      </c>
      <c r="Y1538"/>
      <c r="Z1538" s="288">
        <v>0.26148888000000003</v>
      </c>
      <c r="AA1538"/>
      <c r="AB1538" s="164">
        <v>6.5711769000000002</v>
      </c>
      <c r="AC1538" s="164">
        <v>3.0848084999999998</v>
      </c>
      <c r="AD1538" s="164">
        <v>0</v>
      </c>
      <c r="AE1538" s="164">
        <v>0</v>
      </c>
      <c r="AF1538" s="164">
        <v>3.4612283000000001</v>
      </c>
      <c r="AG1538" s="164">
        <v>8.5042537000000005E-3</v>
      </c>
      <c r="AH1538" s="164">
        <v>1.6635864E-2</v>
      </c>
      <c r="AI1538"/>
      <c r="AJ1538" s="185">
        <v>4.4388572999999997E-3</v>
      </c>
      <c r="AK1538" s="185">
        <v>4.1883477999999997E-3</v>
      </c>
      <c r="AL1538" s="185">
        <v>2.0046944E-4</v>
      </c>
      <c r="AM1538" s="185">
        <v>5.0040134999999998E-5</v>
      </c>
      <c r="AN1538" s="176">
        <v>2.5109998999999998E-7</v>
      </c>
      <c r="AO1538" s="176">
        <v>7.4138108000000003E-10</v>
      </c>
      <c r="AP1538" s="176">
        <v>7.0084222999999999E-3</v>
      </c>
      <c r="AQ1538" s="192">
        <v>2.4266167999999998E-7</v>
      </c>
      <c r="AR1538" s="192">
        <v>7.3216885999999995E-10</v>
      </c>
      <c r="AS1538" s="192">
        <v>2.0003898999999999E-14</v>
      </c>
      <c r="AT1538" s="193">
        <v>0</v>
      </c>
      <c r="AU1538" s="193">
        <v>0</v>
      </c>
      <c r="AV1538" s="192">
        <v>7.8233225000000005E-12</v>
      </c>
      <c r="AW1538" s="192">
        <v>8.4304840000000005E-9</v>
      </c>
      <c r="AX1538" s="192">
        <v>1.7840992E-12</v>
      </c>
      <c r="AY1538" s="192">
        <v>7.4081176000000008E-12</v>
      </c>
      <c r="AZ1538" s="193">
        <v>0</v>
      </c>
      <c r="BA1538" s="193">
        <v>0</v>
      </c>
      <c r="BB1538" s="193">
        <v>0</v>
      </c>
      <c r="BC1538" s="193">
        <v>0</v>
      </c>
      <c r="BD1538" s="193">
        <v>0</v>
      </c>
      <c r="BE1538" s="193">
        <v>0</v>
      </c>
      <c r="BF1538" s="193">
        <v>0</v>
      </c>
      <c r="BG1538" s="193">
        <v>0</v>
      </c>
      <c r="BH1538" s="193">
        <v>2.2992107E-7</v>
      </c>
      <c r="BI1538" s="193">
        <v>7.0081924E-3</v>
      </c>
      <c r="BJ1538" s="193">
        <v>0</v>
      </c>
      <c r="BK1538" s="193">
        <v>0</v>
      </c>
      <c r="BL1538" s="193">
        <v>0</v>
      </c>
      <c r="BM1538"/>
      <c r="BN1538" s="186">
        <v>1.1284123000000001E-5</v>
      </c>
      <c r="BO1538" s="186">
        <v>5.1073800999999997E-8</v>
      </c>
      <c r="BP1538" s="186">
        <v>7.2910036999999996E-6</v>
      </c>
      <c r="BQ1538" s="164">
        <v>1.3899055E-10</v>
      </c>
      <c r="BR1538" s="186">
        <v>1.6023103E-7</v>
      </c>
      <c r="BS1538" s="186">
        <v>0</v>
      </c>
      <c r="BT1538" s="164">
        <v>0</v>
      </c>
      <c r="BU1538" s="186">
        <v>0</v>
      </c>
      <c r="BV1538" s="164">
        <v>0</v>
      </c>
      <c r="BW1538" s="164">
        <v>4.2399303000000001E-10</v>
      </c>
      <c r="BX1538" s="164">
        <v>0</v>
      </c>
      <c r="BY1538" s="164">
        <v>0</v>
      </c>
      <c r="BZ1538" s="164">
        <v>0</v>
      </c>
      <c r="CA1538" s="186">
        <v>5.9121946999999998E-8</v>
      </c>
      <c r="CB1538" s="186">
        <v>3.7221293999999998E-6</v>
      </c>
      <c r="CC1538" s="164">
        <v>7.6061335000000006E-15</v>
      </c>
      <c r="CD1538" s="164">
        <v>0</v>
      </c>
      <c r="CE1538"/>
      <c r="CF1538" s="330">
        <v>0</v>
      </c>
      <c r="CG1538" s="330">
        <v>0.26148887999999998</v>
      </c>
      <c r="CH1538" s="330">
        <v>0</v>
      </c>
      <c r="CI1538" s="329">
        <v>3.4943951000000002E-5</v>
      </c>
      <c r="CJ1538" s="329">
        <v>2.0235331000000001E-5</v>
      </c>
      <c r="CK1538" s="330">
        <v>0</v>
      </c>
      <c r="CL1538" s="330">
        <v>0</v>
      </c>
      <c r="CM1538" s="329">
        <v>5.4274902000000002E-6</v>
      </c>
      <c r="CN1538" s="330">
        <v>0</v>
      </c>
      <c r="CO1538" s="330">
        <v>8.1441721999999994E-2</v>
      </c>
      <c r="CP1538"/>
      <c r="CQ1538">
        <v>3.9223332E-2</v>
      </c>
      <c r="CR1538">
        <v>1.07191383E-3</v>
      </c>
      <c r="CS1538">
        <v>6.4796004999999996E-4</v>
      </c>
      <c r="CT1538">
        <v>6.4796004999999996E-4</v>
      </c>
      <c r="CU1538">
        <v>5.9979409000000003E-6</v>
      </c>
      <c r="CV1538" s="134"/>
      <c r="CW1538" s="384"/>
      <c r="CZ1538" s="11"/>
      <c r="DA1538" s="236"/>
      <c r="DB1538" s="236"/>
      <c r="DC1538"/>
      <c r="DD1538"/>
      <c r="DE1538" s="32"/>
      <c r="DF1538" s="32"/>
      <c r="DG1538" s="32"/>
      <c r="DH1538" s="32"/>
      <c r="DI1538" s="32"/>
      <c r="DJ1538" s="32"/>
      <c r="DK1538" s="32"/>
      <c r="DL1538" s="32"/>
    </row>
    <row r="1539" spans="1:116" ht="14.4" x14ac:dyDescent="0.3">
      <c r="A1539" t="s">
        <v>7421</v>
      </c>
      <c r="B1539" s="113" t="s">
        <v>3351</v>
      </c>
      <c r="C1539" s="182" t="s">
        <v>2870</v>
      </c>
      <c r="D1539" s="40" t="s">
        <v>3352</v>
      </c>
      <c r="E1539" s="181" t="s">
        <v>1318</v>
      </c>
      <c r="F1539" s="184" t="s">
        <v>4768</v>
      </c>
      <c r="G1539" s="184">
        <v>3.7915243783999998E-2</v>
      </c>
      <c r="H1539" s="184">
        <v>4.0054407999999997E-4</v>
      </c>
      <c r="I1539" s="184">
        <v>6.1468680999999994E-4</v>
      </c>
      <c r="J1539" s="328">
        <v>2.6228893999999999E-5</v>
      </c>
      <c r="K1539" s="331">
        <v>3.6873784E-2</v>
      </c>
      <c r="L1539" s="331">
        <v>3.3313891999999998E-4</v>
      </c>
      <c r="M1539" s="331">
        <v>2.8154789000000001E-4</v>
      </c>
      <c r="N1539" s="331">
        <v>2.7621220999999999E-4</v>
      </c>
      <c r="O1539" s="331">
        <v>1.2433187000000001E-4</v>
      </c>
      <c r="P1539" s="331">
        <v>0</v>
      </c>
      <c r="Q1539" s="184">
        <v>0</v>
      </c>
      <c r="R1539" s="184">
        <v>0</v>
      </c>
      <c r="S1539" s="331">
        <v>2.6228893999999999E-5</v>
      </c>
      <c r="T1539" s="331">
        <v>0</v>
      </c>
      <c r="U1539" s="331">
        <v>0</v>
      </c>
      <c r="V1539" s="184">
        <v>0</v>
      </c>
      <c r="W1539" s="184">
        <v>0</v>
      </c>
      <c r="X1539" s="184">
        <v>0</v>
      </c>
      <c r="Y1539"/>
      <c r="Z1539" s="288">
        <v>0.24582522666666667</v>
      </c>
      <c r="AA1539"/>
      <c r="AB1539" s="164">
        <v>6.3117561000000002</v>
      </c>
      <c r="AC1539" s="164">
        <v>2.8976753999999998</v>
      </c>
      <c r="AD1539" s="164">
        <v>0</v>
      </c>
      <c r="AE1539" s="164">
        <v>0</v>
      </c>
      <c r="AF1539" s="164">
        <v>3.3266100999999999</v>
      </c>
      <c r="AG1539" s="164">
        <v>8.7470618999999999E-2</v>
      </c>
      <c r="AH1539" s="164">
        <v>0</v>
      </c>
      <c r="AI1539"/>
      <c r="AJ1539" s="185">
        <v>4.1742044999999997E-3</v>
      </c>
      <c r="AK1539" s="185">
        <v>3.938708E-3</v>
      </c>
      <c r="AL1539" s="185">
        <v>1.8848631999999999E-4</v>
      </c>
      <c r="AM1539" s="185">
        <v>4.7010198E-5</v>
      </c>
      <c r="AN1539" s="176">
        <v>2.3613358E-7</v>
      </c>
      <c r="AO1539" s="176">
        <v>6.9706480000000005E-10</v>
      </c>
      <c r="AP1539" s="176">
        <v>6.5840613000000001E-3</v>
      </c>
      <c r="AQ1539" s="192">
        <v>2.2812581000000001E-7</v>
      </c>
      <c r="AR1539" s="192">
        <v>6.8831062999999999E-10</v>
      </c>
      <c r="AS1539" s="192">
        <v>1.8805629999999999E-14</v>
      </c>
      <c r="AT1539" s="193">
        <v>0</v>
      </c>
      <c r="AU1539" s="193">
        <v>0</v>
      </c>
      <c r="AV1539" s="192">
        <v>7.4017650999999995E-12</v>
      </c>
      <c r="AW1539" s="192">
        <v>8.0003635000000006E-9</v>
      </c>
      <c r="AX1539" s="192">
        <v>1.6879635E-12</v>
      </c>
      <c r="AY1539" s="192">
        <v>7.0473931000000001E-12</v>
      </c>
      <c r="AZ1539" s="193">
        <v>0</v>
      </c>
      <c r="BA1539" s="193">
        <v>0</v>
      </c>
      <c r="BB1539" s="193">
        <v>0</v>
      </c>
      <c r="BC1539" s="193">
        <v>0</v>
      </c>
      <c r="BD1539" s="193">
        <v>0</v>
      </c>
      <c r="BE1539" s="193">
        <v>0</v>
      </c>
      <c r="BF1539" s="193">
        <v>0</v>
      </c>
      <c r="BG1539" s="193">
        <v>0</v>
      </c>
      <c r="BH1539" s="193">
        <v>1.0054409000000001E-6</v>
      </c>
      <c r="BI1539" s="193">
        <v>6.5830558999999999E-3</v>
      </c>
      <c r="BJ1539" s="193">
        <v>0</v>
      </c>
      <c r="BK1539" s="193">
        <v>0</v>
      </c>
      <c r="BL1539" s="193">
        <v>0</v>
      </c>
      <c r="BM1539"/>
      <c r="BN1539" s="186">
        <v>1.0606977000000001E-5</v>
      </c>
      <c r="BO1539" s="186">
        <v>4.8586857000000001E-8</v>
      </c>
      <c r="BP1539" s="186">
        <v>6.8542595999999997E-6</v>
      </c>
      <c r="BQ1539" s="164">
        <v>1.3150109000000001E-10</v>
      </c>
      <c r="BR1539" s="186">
        <v>1.5130965E-7</v>
      </c>
      <c r="BS1539" s="186">
        <v>0</v>
      </c>
      <c r="BT1539" s="164">
        <v>0</v>
      </c>
      <c r="BU1539" s="186">
        <v>0</v>
      </c>
      <c r="BV1539" s="164">
        <v>0</v>
      </c>
      <c r="BW1539" s="164">
        <v>4.0114629000000002E-10</v>
      </c>
      <c r="BX1539" s="164">
        <v>0</v>
      </c>
      <c r="BY1539" s="164">
        <v>0</v>
      </c>
      <c r="BZ1539" s="164">
        <v>0</v>
      </c>
      <c r="CA1539" s="186">
        <v>5.5953389999999997E-8</v>
      </c>
      <c r="CB1539" s="186">
        <v>3.4963347E-6</v>
      </c>
      <c r="CC1539" s="164">
        <v>3.3261491999999998E-14</v>
      </c>
      <c r="CD1539" s="164">
        <v>0</v>
      </c>
      <c r="CE1539"/>
      <c r="CF1539" s="330">
        <v>0</v>
      </c>
      <c r="CG1539" s="330">
        <v>0.24582523000000001</v>
      </c>
      <c r="CH1539" s="330">
        <v>0</v>
      </c>
      <c r="CI1539" s="329">
        <v>3.324242E-5</v>
      </c>
      <c r="CJ1539" s="329">
        <v>1.9132986E-5</v>
      </c>
      <c r="CK1539" s="330">
        <v>0</v>
      </c>
      <c r="CL1539" s="330">
        <v>0</v>
      </c>
      <c r="CM1539" s="329">
        <v>5.1320263000000003E-6</v>
      </c>
      <c r="CN1539" s="330">
        <v>0</v>
      </c>
      <c r="CO1539" s="330">
        <v>7.6501239999999998E-2</v>
      </c>
      <c r="CP1539"/>
      <c r="CQ1539">
        <v>3.6873784E-2</v>
      </c>
      <c r="CR1539">
        <v>1.0152308899999999E-3</v>
      </c>
      <c r="CS1539">
        <v>6.1468680999999994E-4</v>
      </c>
      <c r="CT1539">
        <v>6.1468680999999994E-4</v>
      </c>
      <c r="CU1539">
        <v>2.6228893999999999E-5</v>
      </c>
      <c r="CV1539" s="134"/>
      <c r="CW1539" s="384"/>
      <c r="CZ1539" s="11"/>
      <c r="DA1539" s="236"/>
      <c r="DB1539" s="236"/>
      <c r="DC1539"/>
      <c r="DD1539" s="32"/>
      <c r="DE1539" s="32"/>
      <c r="DF1539" s="32"/>
      <c r="DG1539" s="32"/>
      <c r="DH1539" s="32"/>
      <c r="DI1539" s="32"/>
      <c r="DJ1539" s="32"/>
      <c r="DK1539" s="32"/>
      <c r="DL1539" s="32"/>
    </row>
    <row r="1540" spans="1:116" ht="14.4" x14ac:dyDescent="0.3">
      <c r="A1540" t="s">
        <v>7422</v>
      </c>
      <c r="B1540" s="113" t="s">
        <v>3351</v>
      </c>
      <c r="C1540" s="182" t="s">
        <v>2871</v>
      </c>
      <c r="D1540" s="40" t="s">
        <v>3352</v>
      </c>
      <c r="E1540" s="181" t="s">
        <v>1318</v>
      </c>
      <c r="F1540" s="184" t="s">
        <v>4776</v>
      </c>
      <c r="G1540" s="184">
        <v>3.1336409939999997E-2</v>
      </c>
      <c r="H1540" s="184">
        <v>3.3455448000000002E-4</v>
      </c>
      <c r="I1540" s="184">
        <v>5.1742097999999998E-4</v>
      </c>
      <c r="J1540" s="328">
        <v>7.7619479999999996E-5</v>
      </c>
      <c r="K1540" s="331">
        <v>3.0406815E-2</v>
      </c>
      <c r="L1540" s="331">
        <v>2.8177109999999998E-4</v>
      </c>
      <c r="M1540" s="331">
        <v>2.3564988E-4</v>
      </c>
      <c r="N1540" s="331">
        <v>2.314056E-4</v>
      </c>
      <c r="O1540" s="331">
        <v>1.0314888E-4</v>
      </c>
      <c r="P1540" s="331">
        <v>0</v>
      </c>
      <c r="Q1540" s="331">
        <v>0</v>
      </c>
      <c r="R1540" s="184">
        <v>0</v>
      </c>
      <c r="S1540" s="331">
        <v>7.7619479999999996E-5</v>
      </c>
      <c r="T1540" s="331">
        <v>0</v>
      </c>
      <c r="U1540" s="331">
        <v>0</v>
      </c>
      <c r="V1540" s="184">
        <v>0</v>
      </c>
      <c r="W1540" s="184">
        <v>0</v>
      </c>
      <c r="X1540" s="184">
        <v>0</v>
      </c>
      <c r="Y1540"/>
      <c r="Z1540" s="288">
        <v>0.20271210000000001</v>
      </c>
      <c r="AA1540"/>
      <c r="AB1540" s="164">
        <v>5.5996635000000001</v>
      </c>
      <c r="AC1540" s="164">
        <v>2.3840077000000002</v>
      </c>
      <c r="AD1540" s="164">
        <v>0</v>
      </c>
      <c r="AE1540" s="164">
        <v>0</v>
      </c>
      <c r="AF1540" s="164">
        <v>2.9570921999999999</v>
      </c>
      <c r="AG1540" s="164">
        <v>0.24447294</v>
      </c>
      <c r="AH1540" s="164">
        <v>1.4090694000000001E-2</v>
      </c>
      <c r="AI1540"/>
      <c r="AJ1540" s="185">
        <v>3.4444032E-3</v>
      </c>
      <c r="AK1540" s="185">
        <v>3.2502353999999999E-3</v>
      </c>
      <c r="AL1540" s="185">
        <v>1.5547575000000001E-4</v>
      </c>
      <c r="AM1540" s="185">
        <v>3.8692090000000001E-5</v>
      </c>
      <c r="AN1540" s="176">
        <v>1.9485823E-7</v>
      </c>
      <c r="AO1540" s="176">
        <v>5.7498427000000001E-10</v>
      </c>
      <c r="AP1540" s="176">
        <v>5.4190601999999999E-3</v>
      </c>
      <c r="AQ1540" s="192">
        <v>1.8811683000000001E-7</v>
      </c>
      <c r="AR1540" s="192">
        <v>5.6759388999999996E-10</v>
      </c>
      <c r="AS1540" s="192">
        <v>1.5507475999999998E-14</v>
      </c>
      <c r="AT1540" s="193">
        <v>0</v>
      </c>
      <c r="AU1540" s="193">
        <v>0</v>
      </c>
      <c r="AV1540" s="192">
        <v>6.2010650000000003E-12</v>
      </c>
      <c r="AW1540" s="192">
        <v>6.7352029999999998E-9</v>
      </c>
      <c r="AX1540" s="192">
        <v>1.4141452999999999E-12</v>
      </c>
      <c r="AY1540" s="192">
        <v>5.9607317000000004E-12</v>
      </c>
      <c r="AZ1540" s="193">
        <v>0</v>
      </c>
      <c r="BA1540" s="193">
        <v>0</v>
      </c>
      <c r="BB1540" s="193">
        <v>0</v>
      </c>
      <c r="BC1540" s="193">
        <v>0</v>
      </c>
      <c r="BD1540" s="193">
        <v>0</v>
      </c>
      <c r="BE1540" s="193">
        <v>0</v>
      </c>
      <c r="BF1540" s="193">
        <v>0</v>
      </c>
      <c r="BG1540" s="193">
        <v>0</v>
      </c>
      <c r="BH1540" s="193">
        <v>2.9754133999999998E-6</v>
      </c>
      <c r="BI1540" s="193">
        <v>5.4160848000000001E-3</v>
      </c>
      <c r="BJ1540" s="193">
        <v>0</v>
      </c>
      <c r="BK1540" s="193">
        <v>0</v>
      </c>
      <c r="BL1540" s="193">
        <v>0</v>
      </c>
      <c r="BM1540"/>
      <c r="BN1540" s="186">
        <v>8.7433160000000002E-6</v>
      </c>
      <c r="BO1540" s="186">
        <v>4.1095085000000002E-8</v>
      </c>
      <c r="BP1540" s="186">
        <v>5.6521512999999998E-6</v>
      </c>
      <c r="BQ1540" s="164">
        <v>1.1016923999999999E-10</v>
      </c>
      <c r="BR1540" s="186">
        <v>1.2617795000000001E-7</v>
      </c>
      <c r="BS1540" s="186">
        <v>0</v>
      </c>
      <c r="BT1540" s="164">
        <v>0</v>
      </c>
      <c r="BU1540" s="186">
        <v>0</v>
      </c>
      <c r="BV1540" s="164">
        <v>0</v>
      </c>
      <c r="BW1540" s="164">
        <v>3.3607311000000001E-10</v>
      </c>
      <c r="BX1540" s="164">
        <v>0</v>
      </c>
      <c r="BY1540" s="164">
        <v>0</v>
      </c>
      <c r="BZ1540" s="164">
        <v>0</v>
      </c>
      <c r="CA1540" s="186">
        <v>4.6902048000000001E-8</v>
      </c>
      <c r="CB1540" s="186">
        <v>2.8765432999999998E-6</v>
      </c>
      <c r="CC1540" s="164">
        <v>9.8431134000000001E-14</v>
      </c>
      <c r="CD1540" s="164">
        <v>0</v>
      </c>
      <c r="CE1540"/>
      <c r="CF1540" s="330">
        <v>0</v>
      </c>
      <c r="CG1540" s="330">
        <v>0.20271210000000001</v>
      </c>
      <c r="CH1540" s="330">
        <v>0</v>
      </c>
      <c r="CI1540" s="329">
        <v>2.8116658999999999E-5</v>
      </c>
      <c r="CJ1540" s="329">
        <v>1.6013921E-5</v>
      </c>
      <c r="CK1540" s="330">
        <v>0</v>
      </c>
      <c r="CL1540" s="330">
        <v>0</v>
      </c>
      <c r="CM1540" s="329">
        <v>4.2905311000000004E-6</v>
      </c>
      <c r="CN1540" s="330">
        <v>0</v>
      </c>
      <c r="CO1540" s="330">
        <v>6.2939948999999995E-2</v>
      </c>
      <c r="CP1540"/>
      <c r="CQ1540">
        <v>3.0406815E-2</v>
      </c>
      <c r="CR1540">
        <v>8.5197546000000005E-4</v>
      </c>
      <c r="CS1540">
        <v>5.1742097999999998E-4</v>
      </c>
      <c r="CT1540">
        <v>5.1742097999999998E-4</v>
      </c>
      <c r="CU1540">
        <v>7.7619479999999996E-5</v>
      </c>
      <c r="CV1540" s="134"/>
      <c r="CW1540" s="384"/>
      <c r="CZ1540" s="11"/>
      <c r="DA1540" s="236"/>
      <c r="DB1540" s="236"/>
      <c r="DC1540" s="32"/>
      <c r="DD1540" s="32"/>
      <c r="DE1540" s="32"/>
      <c r="DF1540" s="32"/>
      <c r="DG1540" s="32"/>
      <c r="DH1540" s="32"/>
      <c r="DI1540" s="32"/>
      <c r="DJ1540" s="32"/>
      <c r="DK1540" s="32"/>
      <c r="DL1540" s="32"/>
    </row>
    <row r="1541" spans="1:116" ht="14.4" x14ac:dyDescent="0.3">
      <c r="A1541" s="39" t="s">
        <v>7423</v>
      </c>
      <c r="B1541" s="113" t="s">
        <v>3351</v>
      </c>
      <c r="C1541" s="182" t="s">
        <v>2872</v>
      </c>
      <c r="D1541" s="40" t="s">
        <v>3352</v>
      </c>
      <c r="E1541" s="181" t="s">
        <v>1318</v>
      </c>
      <c r="F1541" s="184" t="s">
        <v>4771</v>
      </c>
      <c r="G1541" s="184">
        <v>3.4799711948000002E-2</v>
      </c>
      <c r="H1541" s="184">
        <v>3.6917890000000004E-4</v>
      </c>
      <c r="I1541" s="184">
        <v>5.6810133000000009E-4</v>
      </c>
      <c r="J1541" s="328">
        <v>5.0644718000000002E-5</v>
      </c>
      <c r="K1541" s="331">
        <v>3.3811787000000003E-2</v>
      </c>
      <c r="L1541" s="331">
        <v>3.0833873000000003E-4</v>
      </c>
      <c r="M1541" s="331">
        <v>2.5976260000000001E-4</v>
      </c>
      <c r="N1541" s="331">
        <v>2.5490251000000002E-4</v>
      </c>
      <c r="O1541" s="331">
        <v>1.1427639E-4</v>
      </c>
      <c r="P1541" s="331">
        <v>0</v>
      </c>
      <c r="Q1541" s="184">
        <v>0</v>
      </c>
      <c r="R1541" s="184">
        <v>0</v>
      </c>
      <c r="S1541" s="331">
        <v>5.0644718000000002E-5</v>
      </c>
      <c r="T1541" s="331">
        <v>0</v>
      </c>
      <c r="U1541" s="331">
        <v>0</v>
      </c>
      <c r="V1541" s="184">
        <v>0</v>
      </c>
      <c r="W1541" s="184">
        <v>0</v>
      </c>
      <c r="X1541" s="331">
        <v>0</v>
      </c>
      <c r="Y1541"/>
      <c r="Z1541" s="288">
        <v>0.22541191333333335</v>
      </c>
      <c r="AA1541"/>
      <c r="AB1541" s="164">
        <v>5.9748932999999997</v>
      </c>
      <c r="AC1541" s="164">
        <v>2.6546796000000001</v>
      </c>
      <c r="AD1541" s="164">
        <v>0</v>
      </c>
      <c r="AE1541" s="164">
        <v>0</v>
      </c>
      <c r="AF1541" s="164">
        <v>3.1518058</v>
      </c>
      <c r="AG1541" s="164">
        <v>0.15846789</v>
      </c>
      <c r="AH1541" s="164">
        <v>9.9400535000000005E-3</v>
      </c>
      <c r="AI1541"/>
      <c r="AJ1541" s="185">
        <v>3.8285052999999999E-3</v>
      </c>
      <c r="AK1541" s="185">
        <v>3.6125764999999999E-3</v>
      </c>
      <c r="AL1541" s="185">
        <v>1.728535E-4</v>
      </c>
      <c r="AM1541" s="185">
        <v>4.3075258999999999E-5</v>
      </c>
      <c r="AN1541" s="176">
        <v>2.1658133E-7</v>
      </c>
      <c r="AO1541" s="176">
        <v>6.3925109999999998E-10</v>
      </c>
      <c r="AP1541" s="176">
        <v>6.0329494999999999E-3</v>
      </c>
      <c r="AQ1541" s="192">
        <v>2.0918225999999999E-7</v>
      </c>
      <c r="AR1541" s="192">
        <v>6.3115336000000001E-10</v>
      </c>
      <c r="AS1541" s="192">
        <v>1.7244011000000001E-14</v>
      </c>
      <c r="AT1541" s="193">
        <v>0</v>
      </c>
      <c r="AU1541" s="193">
        <v>0</v>
      </c>
      <c r="AV1541" s="192">
        <v>6.8307207999999999E-12</v>
      </c>
      <c r="AW1541" s="192">
        <v>7.3922404999999999E-9</v>
      </c>
      <c r="AX1541" s="192">
        <v>1.5577376E-12</v>
      </c>
      <c r="AY1541" s="192">
        <v>6.5227570999999999E-12</v>
      </c>
      <c r="AZ1541" s="193">
        <v>0</v>
      </c>
      <c r="BA1541" s="193">
        <v>0</v>
      </c>
      <c r="BB1541" s="193">
        <v>0</v>
      </c>
      <c r="BC1541" s="193">
        <v>0</v>
      </c>
      <c r="BD1541" s="193">
        <v>0</v>
      </c>
      <c r="BE1541" s="193">
        <v>0</v>
      </c>
      <c r="BF1541" s="193">
        <v>0</v>
      </c>
      <c r="BG1541" s="193">
        <v>0</v>
      </c>
      <c r="BH1541" s="193">
        <v>1.9413808999999999E-6</v>
      </c>
      <c r="BI1541" s="193">
        <v>6.0310080999999996E-3</v>
      </c>
      <c r="BJ1541" s="193">
        <v>0</v>
      </c>
      <c r="BK1541" s="193">
        <v>0</v>
      </c>
      <c r="BL1541" s="193">
        <v>0</v>
      </c>
      <c r="BM1541"/>
      <c r="BN1541" s="186">
        <v>9.7246546000000007E-6</v>
      </c>
      <c r="BO1541" s="186">
        <v>4.4969859000000003E-8</v>
      </c>
      <c r="BP1541" s="186">
        <v>6.2850822999999999E-6</v>
      </c>
      <c r="BQ1541" s="164">
        <v>1.2135581000000001E-10</v>
      </c>
      <c r="BR1541" s="186">
        <v>1.3932975000000001E-7</v>
      </c>
      <c r="BS1541" s="186">
        <v>0</v>
      </c>
      <c r="BT1541" s="164">
        <v>0</v>
      </c>
      <c r="BU1541" s="186">
        <v>0</v>
      </c>
      <c r="BV1541" s="164">
        <v>0</v>
      </c>
      <c r="BW1541" s="164">
        <v>3.7019795999999998E-10</v>
      </c>
      <c r="BX1541" s="164">
        <v>0</v>
      </c>
      <c r="BY1541" s="164">
        <v>0</v>
      </c>
      <c r="BZ1541" s="164">
        <v>0</v>
      </c>
      <c r="CA1541" s="186">
        <v>5.1645134E-8</v>
      </c>
      <c r="CB1541" s="186">
        <v>3.2031359000000001E-6</v>
      </c>
      <c r="CC1541" s="164">
        <v>6.4223788999999996E-14</v>
      </c>
      <c r="CD1541" s="164">
        <v>0</v>
      </c>
      <c r="CE1541"/>
      <c r="CF1541" s="330">
        <v>0</v>
      </c>
      <c r="CG1541" s="330">
        <v>0.22541190999999999</v>
      </c>
      <c r="CH1541" s="330">
        <v>0</v>
      </c>
      <c r="CI1541" s="329">
        <v>3.0767722E-5</v>
      </c>
      <c r="CJ1541" s="329">
        <v>1.7652535E-5</v>
      </c>
      <c r="CK1541" s="330">
        <v>0</v>
      </c>
      <c r="CL1541" s="330">
        <v>0</v>
      </c>
      <c r="CM1541" s="329">
        <v>4.7300346999999997E-6</v>
      </c>
      <c r="CN1541" s="330">
        <v>0</v>
      </c>
      <c r="CO1541" s="330">
        <v>7.0085931000000004E-2</v>
      </c>
      <c r="CP1541"/>
      <c r="CQ1541">
        <v>3.3811787000000003E-2</v>
      </c>
      <c r="CR1541">
        <v>9.3728023000000014E-4</v>
      </c>
      <c r="CS1541">
        <v>5.6810133000000009E-4</v>
      </c>
      <c r="CT1541">
        <v>5.6810133000000009E-4</v>
      </c>
      <c r="CU1541">
        <v>5.0644718000000002E-5</v>
      </c>
      <c r="CV1541" s="134"/>
      <c r="CW1541" s="384"/>
      <c r="CZ1541" s="11"/>
      <c r="DA1541" s="236"/>
      <c r="DB1541" s="236"/>
      <c r="DC1541" s="32"/>
      <c r="DD1541" s="32"/>
      <c r="DE1541" s="32"/>
      <c r="DF1541" s="32"/>
      <c r="DG1541" s="32"/>
      <c r="DH1541" s="32"/>
      <c r="DI1541" s="32"/>
      <c r="DJ1541" s="32"/>
      <c r="DK1541" s="32"/>
      <c r="DL1541" s="32"/>
    </row>
    <row r="1542" spans="1:116" ht="14.4" x14ac:dyDescent="0.3">
      <c r="A1542" t="s">
        <v>7424</v>
      </c>
      <c r="B1542" s="113" t="s">
        <v>3351</v>
      </c>
      <c r="C1542" s="182" t="s">
        <v>2873</v>
      </c>
      <c r="D1542" s="40" t="s">
        <v>3352</v>
      </c>
      <c r="E1542" s="181" t="s">
        <v>1318</v>
      </c>
      <c r="F1542" s="184" t="s">
        <v>4775</v>
      </c>
      <c r="G1542" s="184">
        <v>3.2544768347999999E-2</v>
      </c>
      <c r="H1542" s="184">
        <v>3.4667354000000004E-4</v>
      </c>
      <c r="I1542" s="184">
        <v>5.3497691999999995E-4</v>
      </c>
      <c r="J1542" s="328">
        <v>6.9702887999999993E-5</v>
      </c>
      <c r="K1542" s="331">
        <v>3.1593415E-2</v>
      </c>
      <c r="L1542" s="331">
        <v>2.9074232E-4</v>
      </c>
      <c r="M1542" s="331">
        <v>2.4423460000000001E-4</v>
      </c>
      <c r="N1542" s="331">
        <v>2.3971589000000001E-4</v>
      </c>
      <c r="O1542" s="331">
        <v>1.0695765E-4</v>
      </c>
      <c r="P1542" s="331">
        <v>0</v>
      </c>
      <c r="Q1542" s="331">
        <v>0</v>
      </c>
      <c r="R1542" s="331">
        <v>0</v>
      </c>
      <c r="S1542" s="331">
        <v>6.9702887999999993E-5</v>
      </c>
      <c r="T1542" s="331">
        <v>0</v>
      </c>
      <c r="U1542" s="331">
        <v>0</v>
      </c>
      <c r="V1542" s="184">
        <v>0</v>
      </c>
      <c r="W1542" s="184">
        <v>0</v>
      </c>
      <c r="X1542" s="331">
        <v>0</v>
      </c>
      <c r="Y1542"/>
      <c r="Z1542" s="288">
        <v>0.21062276666666668</v>
      </c>
      <c r="AA1542"/>
      <c r="AB1542" s="164">
        <v>5.7308459999999997</v>
      </c>
      <c r="AC1542" s="164">
        <v>2.4786361000000001</v>
      </c>
      <c r="AD1542" s="164">
        <v>0</v>
      </c>
      <c r="AE1542" s="164">
        <v>0</v>
      </c>
      <c r="AF1542" s="164">
        <v>3.0251652</v>
      </c>
      <c r="AG1542" s="164">
        <v>0.22081342000000001</v>
      </c>
      <c r="AH1542" s="164">
        <v>6.2312675999999997E-3</v>
      </c>
      <c r="AI1542"/>
      <c r="AJ1542" s="185">
        <v>3.5781579000000001E-3</v>
      </c>
      <c r="AK1542" s="185">
        <v>3.3764026999999999E-3</v>
      </c>
      <c r="AL1542" s="185">
        <v>1.6153028E-4</v>
      </c>
      <c r="AM1542" s="185">
        <v>4.0224885000000001E-5</v>
      </c>
      <c r="AN1542" s="176">
        <v>2.0242221999999999E-7</v>
      </c>
      <c r="AO1542" s="176">
        <v>5.9737530999999995E-10</v>
      </c>
      <c r="AP1542" s="176">
        <v>5.6337373999999999E-3</v>
      </c>
      <c r="AQ1542" s="192">
        <v>1.9545793000000001E-7</v>
      </c>
      <c r="AR1542" s="192">
        <v>5.8974375000000003E-10</v>
      </c>
      <c r="AS1542" s="192">
        <v>1.6112642000000001E-14</v>
      </c>
      <c r="AT1542" s="193">
        <v>0</v>
      </c>
      <c r="AU1542" s="193">
        <v>0</v>
      </c>
      <c r="AV1542" s="192">
        <v>6.4237591E-12</v>
      </c>
      <c r="AW1542" s="192">
        <v>6.9578726000000001E-9</v>
      </c>
      <c r="AX1542" s="192">
        <v>1.4649303999999999E-12</v>
      </c>
      <c r="AY1542" s="192">
        <v>6.1505135000000002E-12</v>
      </c>
      <c r="AZ1542" s="193">
        <v>0</v>
      </c>
      <c r="BA1542" s="193">
        <v>0</v>
      </c>
      <c r="BB1542" s="193">
        <v>0</v>
      </c>
      <c r="BC1542" s="193">
        <v>0</v>
      </c>
      <c r="BD1542" s="193">
        <v>0</v>
      </c>
      <c r="BE1542" s="193">
        <v>0</v>
      </c>
      <c r="BF1542" s="193">
        <v>0</v>
      </c>
      <c r="BG1542" s="193">
        <v>0</v>
      </c>
      <c r="BH1542" s="193">
        <v>2.6719440000000001E-6</v>
      </c>
      <c r="BI1542" s="193">
        <v>5.6310654999999999E-3</v>
      </c>
      <c r="BJ1542" s="193">
        <v>0</v>
      </c>
      <c r="BK1542" s="193">
        <v>0</v>
      </c>
      <c r="BL1542" s="193">
        <v>0</v>
      </c>
      <c r="BM1542"/>
      <c r="BN1542" s="186">
        <v>9.0855497999999999E-6</v>
      </c>
      <c r="BO1542" s="186">
        <v>4.2403499000000003E-8</v>
      </c>
      <c r="BP1542" s="186">
        <v>5.8727216000000001E-6</v>
      </c>
      <c r="BQ1542" s="164">
        <v>1.1412566E-10</v>
      </c>
      <c r="BR1542" s="186">
        <v>1.3066489000000001E-7</v>
      </c>
      <c r="BS1542" s="186">
        <v>0</v>
      </c>
      <c r="BT1542" s="164">
        <v>0</v>
      </c>
      <c r="BU1542" s="186">
        <v>0</v>
      </c>
      <c r="BV1542" s="164">
        <v>0</v>
      </c>
      <c r="BW1542" s="164">
        <v>3.4814224999999999E-10</v>
      </c>
      <c r="BX1542" s="164">
        <v>0</v>
      </c>
      <c r="BY1542" s="164">
        <v>0</v>
      </c>
      <c r="BZ1542" s="164">
        <v>0</v>
      </c>
      <c r="CA1542" s="186">
        <v>4.8575539E-8</v>
      </c>
      <c r="CB1542" s="186">
        <v>2.9907218999999998E-6</v>
      </c>
      <c r="CC1542" s="164">
        <v>8.8391913000000005E-14</v>
      </c>
      <c r="CD1542" s="164">
        <v>0</v>
      </c>
      <c r="CE1542"/>
      <c r="CF1542" s="330">
        <v>0</v>
      </c>
      <c r="CG1542" s="330">
        <v>0.21062276999999999</v>
      </c>
      <c r="CH1542" s="330">
        <v>0</v>
      </c>
      <c r="CI1542" s="329">
        <v>2.9011855999999999E-5</v>
      </c>
      <c r="CJ1542" s="329">
        <v>1.6597308E-5</v>
      </c>
      <c r="CK1542" s="330">
        <v>0</v>
      </c>
      <c r="CL1542" s="330">
        <v>0</v>
      </c>
      <c r="CM1542" s="329">
        <v>4.4402194000000003E-6</v>
      </c>
      <c r="CN1542" s="330">
        <v>0</v>
      </c>
      <c r="CO1542" s="330">
        <v>6.5438225000000003E-2</v>
      </c>
      <c r="CP1542"/>
      <c r="CQ1542">
        <v>3.1593415E-2</v>
      </c>
      <c r="CR1542">
        <v>8.8165046E-4</v>
      </c>
      <c r="CS1542">
        <v>5.3497691999999995E-4</v>
      </c>
      <c r="CT1542">
        <v>5.3497691999999995E-4</v>
      </c>
      <c r="CU1542">
        <v>6.9702887999999993E-5</v>
      </c>
      <c r="CV1542" s="134"/>
      <c r="CW1542" s="384"/>
      <c r="CZ1542" s="11"/>
      <c r="DA1542" s="236"/>
      <c r="DB1542" s="236"/>
      <c r="DC1542" s="32"/>
      <c r="DD1542" s="32"/>
      <c r="DE1542" s="32"/>
      <c r="DF1542" s="32"/>
      <c r="DG1542" s="32"/>
      <c r="DH1542" s="32"/>
      <c r="DI1542" s="32"/>
      <c r="DJ1542" s="32"/>
      <c r="DK1542" s="32"/>
      <c r="DL1542" s="32"/>
    </row>
    <row r="1543" spans="1:116" ht="14.4" x14ac:dyDescent="0.3">
      <c r="A1543" t="s">
        <v>7425</v>
      </c>
      <c r="B1543" s="113" t="s">
        <v>3351</v>
      </c>
      <c r="C1543" s="182" t="s">
        <v>2874</v>
      </c>
      <c r="D1543" s="40" t="s">
        <v>3352</v>
      </c>
      <c r="E1543" s="181" t="s">
        <v>1318</v>
      </c>
      <c r="F1543" s="184" t="s">
        <v>4783</v>
      </c>
      <c r="G1543" s="184">
        <v>3.0678567443000002E-2</v>
      </c>
      <c r="H1543" s="184">
        <v>2.8524894100000002E-4</v>
      </c>
      <c r="I1543" s="184">
        <v>5.3810491000000002E-4</v>
      </c>
      <c r="J1543" s="328">
        <v>6.4042405920000005E-3</v>
      </c>
      <c r="K1543" s="331">
        <v>2.3450973E-2</v>
      </c>
      <c r="L1543" s="331">
        <v>3.2932831E-4</v>
      </c>
      <c r="M1543" s="331">
        <v>2.087766E-4</v>
      </c>
      <c r="N1543" s="331">
        <v>2.0563579000000001E-4</v>
      </c>
      <c r="O1543" s="331">
        <v>7.9613151000000005E-5</v>
      </c>
      <c r="P1543" s="331">
        <v>0</v>
      </c>
      <c r="Q1543" s="184">
        <v>0</v>
      </c>
      <c r="R1543" s="184">
        <v>0</v>
      </c>
      <c r="S1543" s="331">
        <v>5.6522791999999998E-5</v>
      </c>
      <c r="T1543" s="331">
        <v>0</v>
      </c>
      <c r="U1543" s="184">
        <v>6.3477178000000004E-3</v>
      </c>
      <c r="V1543" s="184">
        <v>0</v>
      </c>
      <c r="W1543" s="184">
        <v>0</v>
      </c>
      <c r="X1543" s="331">
        <v>0</v>
      </c>
      <c r="Y1543"/>
      <c r="Z1543" s="288">
        <v>0.15633982000000002</v>
      </c>
      <c r="AA1543"/>
      <c r="AB1543" s="164">
        <v>5.9187545000000004</v>
      </c>
      <c r="AC1543" s="164">
        <v>1.8317947999999999</v>
      </c>
      <c r="AD1543" s="164">
        <v>0.78521991999999996</v>
      </c>
      <c r="AE1543" s="164">
        <v>0</v>
      </c>
      <c r="AF1543" s="164">
        <v>3.1105380999999999</v>
      </c>
      <c r="AG1543" s="164">
        <v>0.16670634000000001</v>
      </c>
      <c r="AH1543" s="164">
        <v>2.4495362999999999E-2</v>
      </c>
      <c r="AI1543"/>
      <c r="AJ1543" s="185">
        <v>2.691063E-3</v>
      </c>
      <c r="AK1543" s="185">
        <v>2.5406738000000001E-3</v>
      </c>
      <c r="AL1543" s="185">
        <v>1.2059486E-4</v>
      </c>
      <c r="AM1543" s="185">
        <v>2.9794276000000001E-5</v>
      </c>
      <c r="AN1543" s="176">
        <v>1.5231857999999999E-7</v>
      </c>
      <c r="AO1543" s="176">
        <v>4.4598690000000002E-10</v>
      </c>
      <c r="AP1543" s="176">
        <v>4.1728677999999996E-3</v>
      </c>
      <c r="AQ1543" s="192">
        <v>1.4508335E-7</v>
      </c>
      <c r="AR1543" s="192">
        <v>4.3775149999999997E-10</v>
      </c>
      <c r="AS1543" s="192">
        <v>1.1959995999999999E-14</v>
      </c>
      <c r="AT1543" s="193">
        <v>0</v>
      </c>
      <c r="AU1543" s="193">
        <v>0</v>
      </c>
      <c r="AV1543" s="192">
        <v>5.5105014E-12</v>
      </c>
      <c r="AW1543" s="192">
        <v>7.2297109999999997E-9</v>
      </c>
      <c r="AX1543" s="192">
        <v>1.2566631E-12</v>
      </c>
      <c r="AY1543" s="192">
        <v>6.9667815000000004E-12</v>
      </c>
      <c r="AZ1543" s="193">
        <v>0</v>
      </c>
      <c r="BA1543" s="193">
        <v>0</v>
      </c>
      <c r="BB1543" s="193">
        <v>0</v>
      </c>
      <c r="BC1543" s="193">
        <v>0</v>
      </c>
      <c r="BD1543" s="193">
        <v>0</v>
      </c>
      <c r="BE1543" s="193">
        <v>0</v>
      </c>
      <c r="BF1543" s="193">
        <v>0</v>
      </c>
      <c r="BG1543" s="193">
        <v>0</v>
      </c>
      <c r="BH1543" s="193">
        <v>1.1322370999999999E-5</v>
      </c>
      <c r="BI1543" s="193">
        <v>4.1615454000000001E-3</v>
      </c>
      <c r="BJ1543" s="193">
        <v>0</v>
      </c>
      <c r="BK1543" s="193">
        <v>0</v>
      </c>
      <c r="BL1543" s="193">
        <v>0</v>
      </c>
      <c r="BM1543"/>
      <c r="BN1543" s="186">
        <v>7.8967088999999998E-6</v>
      </c>
      <c r="BO1543" s="186">
        <v>4.8031097000000003E-8</v>
      </c>
      <c r="BP1543" s="186">
        <v>4.3591690999999998E-6</v>
      </c>
      <c r="BQ1543" s="164">
        <v>9.7900560000000006E-11</v>
      </c>
      <c r="BR1543" s="186">
        <v>1.1082501999999999E-7</v>
      </c>
      <c r="BS1543" s="186">
        <v>0</v>
      </c>
      <c r="BT1543" s="164">
        <v>0</v>
      </c>
      <c r="BU1543" s="186">
        <v>0</v>
      </c>
      <c r="BV1543" s="164">
        <v>0</v>
      </c>
      <c r="BW1543" s="164">
        <v>2.9864731000000001E-10</v>
      </c>
      <c r="BX1543" s="164">
        <v>0</v>
      </c>
      <c r="BY1543" s="164">
        <v>0</v>
      </c>
      <c r="BZ1543" s="164">
        <v>0</v>
      </c>
      <c r="CA1543" s="186">
        <v>4.2426247000000002E-8</v>
      </c>
      <c r="CB1543" s="186">
        <v>3.3358609000000002E-6</v>
      </c>
      <c r="CC1543" s="164">
        <v>7.1677916E-14</v>
      </c>
      <c r="CD1543" s="164">
        <v>0</v>
      </c>
      <c r="CE1543"/>
      <c r="CF1543" s="330">
        <v>0</v>
      </c>
      <c r="CG1543" s="330">
        <v>0.15633981999999999</v>
      </c>
      <c r="CH1543" s="330">
        <v>0</v>
      </c>
      <c r="CI1543" s="329">
        <v>3.2862177000000002E-5</v>
      </c>
      <c r="CJ1543" s="329">
        <v>1.418771E-5</v>
      </c>
      <c r="CK1543" s="330">
        <v>0</v>
      </c>
      <c r="CL1543" s="330">
        <v>0</v>
      </c>
      <c r="CM1543" s="329">
        <v>3.9936090999999997E-6</v>
      </c>
      <c r="CN1543" s="330">
        <v>0</v>
      </c>
      <c r="CO1543" s="330">
        <v>4.8361032999999998E-2</v>
      </c>
      <c r="CP1543"/>
      <c r="CQ1543">
        <v>2.3450973E-2</v>
      </c>
      <c r="CR1543">
        <v>8.2335385100000004E-4</v>
      </c>
      <c r="CS1543">
        <v>5.3810491000000002E-4</v>
      </c>
      <c r="CT1543">
        <v>5.3810491000000002E-4</v>
      </c>
      <c r="CU1543">
        <v>6.4042405920000005E-3</v>
      </c>
      <c r="CV1543" s="134"/>
      <c r="CW1543" s="384"/>
      <c r="CZ1543" s="11"/>
      <c r="DA1543" s="236"/>
      <c r="DB1543" s="236"/>
      <c r="DC1543" s="32"/>
      <c r="DD1543" s="32"/>
      <c r="DE1543" s="32"/>
      <c r="DF1543" s="32"/>
      <c r="DG1543" s="32"/>
      <c r="DH1543" s="32"/>
      <c r="DI1543" s="32"/>
      <c r="DJ1543" s="32"/>
      <c r="DK1543" s="32"/>
      <c r="DL1543" s="32"/>
    </row>
    <row r="1544" spans="1:116" ht="14.4" x14ac:dyDescent="0.3">
      <c r="A1544" s="39" t="s">
        <v>7426</v>
      </c>
      <c r="B1544" s="113" t="s">
        <v>3351</v>
      </c>
      <c r="C1544" s="182" t="s">
        <v>2875</v>
      </c>
      <c r="D1544" s="40" t="s">
        <v>3352</v>
      </c>
      <c r="E1544" s="181" t="s">
        <v>1318</v>
      </c>
      <c r="F1544" s="184" t="s">
        <v>4782</v>
      </c>
      <c r="G1544" s="184">
        <v>2.5641624151999998E-2</v>
      </c>
      <c r="H1544" s="184">
        <v>2.75633572E-4</v>
      </c>
      <c r="I1544" s="184">
        <v>4.2703146999999999E-4</v>
      </c>
      <c r="J1544" s="328">
        <v>1.1315311E-4</v>
      </c>
      <c r="K1544" s="331">
        <v>2.4825805999999999E-2</v>
      </c>
      <c r="L1544" s="331">
        <v>2.3292675000000001E-4</v>
      </c>
      <c r="M1544" s="331">
        <v>1.9410472000000001E-4</v>
      </c>
      <c r="N1544" s="331">
        <v>1.9064900000000001E-4</v>
      </c>
      <c r="O1544" s="331">
        <v>8.4984572000000003E-5</v>
      </c>
      <c r="P1544" s="331">
        <v>0</v>
      </c>
      <c r="Q1544" s="184">
        <v>0</v>
      </c>
      <c r="R1544" s="331">
        <v>0</v>
      </c>
      <c r="S1544" s="331">
        <v>1.1315311E-4</v>
      </c>
      <c r="T1544" s="331">
        <v>0</v>
      </c>
      <c r="U1544" s="331">
        <v>0</v>
      </c>
      <c r="V1544" s="184">
        <v>0</v>
      </c>
      <c r="W1544" s="184">
        <v>0</v>
      </c>
      <c r="X1544" s="331">
        <v>0</v>
      </c>
      <c r="Y1544"/>
      <c r="Z1544" s="288">
        <v>0.16550537333333334</v>
      </c>
      <c r="AA1544"/>
      <c r="AB1544" s="164">
        <v>4.9863686999999999</v>
      </c>
      <c r="AC1544" s="164">
        <v>1.9416077</v>
      </c>
      <c r="AD1544" s="164">
        <v>0</v>
      </c>
      <c r="AE1544" s="164">
        <v>0</v>
      </c>
      <c r="AF1544" s="164">
        <v>2.6388422999999999</v>
      </c>
      <c r="AG1544" s="164">
        <v>0.29273817000000002</v>
      </c>
      <c r="AH1544" s="164">
        <v>0.11318056999999999</v>
      </c>
      <c r="AI1544"/>
      <c r="AJ1544" s="185">
        <v>2.8132279E-3</v>
      </c>
      <c r="AK1544" s="185">
        <v>2.6547440000000001E-3</v>
      </c>
      <c r="AL1544" s="185">
        <v>1.2695826999999999E-4</v>
      </c>
      <c r="AM1544" s="185">
        <v>3.1525671000000003E-5</v>
      </c>
      <c r="AN1544" s="176">
        <v>1.5915731000000001E-7</v>
      </c>
      <c r="AO1544" s="176">
        <v>4.6952023000000004E-10</v>
      </c>
      <c r="AP1544" s="176">
        <v>4.4153600999999997E-3</v>
      </c>
      <c r="AQ1544" s="192">
        <v>1.5358897999999999E-7</v>
      </c>
      <c r="AR1544" s="192">
        <v>4.6341504000000002E-10</v>
      </c>
      <c r="AS1544" s="192">
        <v>1.2661161000000001E-14</v>
      </c>
      <c r="AT1544" s="193">
        <v>0</v>
      </c>
      <c r="AU1544" s="193">
        <v>0</v>
      </c>
      <c r="AV1544" s="192">
        <v>5.1088949000000001E-12</v>
      </c>
      <c r="AW1544" s="192">
        <v>5.5632218000000003E-9</v>
      </c>
      <c r="AX1544" s="192">
        <v>1.1650773E-12</v>
      </c>
      <c r="AY1544" s="192">
        <v>4.9274531000000001E-12</v>
      </c>
      <c r="AZ1544" s="193">
        <v>0</v>
      </c>
      <c r="BA1544" s="193">
        <v>0</v>
      </c>
      <c r="BB1544" s="193">
        <v>0</v>
      </c>
      <c r="BC1544" s="193">
        <v>0</v>
      </c>
      <c r="BD1544" s="193">
        <v>0</v>
      </c>
      <c r="BE1544" s="193">
        <v>0</v>
      </c>
      <c r="BF1544" s="193">
        <v>0</v>
      </c>
      <c r="BG1544" s="193">
        <v>0</v>
      </c>
      <c r="BH1544" s="193">
        <v>4.3375357999999998E-6</v>
      </c>
      <c r="BI1544" s="193">
        <v>4.4110225999999999E-3</v>
      </c>
      <c r="BJ1544" s="193">
        <v>0</v>
      </c>
      <c r="BK1544" s="193">
        <v>0</v>
      </c>
      <c r="BL1544" s="193">
        <v>0</v>
      </c>
      <c r="BM1544"/>
      <c r="BN1544" s="186">
        <v>7.1345115999999998E-6</v>
      </c>
      <c r="BO1544" s="186">
        <v>3.3971351000000003E-8</v>
      </c>
      <c r="BP1544" s="186">
        <v>4.6147289000000003E-6</v>
      </c>
      <c r="BQ1544" s="164">
        <v>9.0765546000000001E-11</v>
      </c>
      <c r="BR1544" s="186">
        <v>1.0405137E-7</v>
      </c>
      <c r="BS1544" s="186">
        <v>0</v>
      </c>
      <c r="BT1544" s="164">
        <v>0</v>
      </c>
      <c r="BU1544" s="186">
        <v>0</v>
      </c>
      <c r="BV1544" s="164">
        <v>0</v>
      </c>
      <c r="BW1544" s="164">
        <v>2.7688183000000001E-10</v>
      </c>
      <c r="BX1544" s="164">
        <v>0</v>
      </c>
      <c r="BY1544" s="164">
        <v>0</v>
      </c>
      <c r="BZ1544" s="164">
        <v>0</v>
      </c>
      <c r="CA1544" s="186">
        <v>3.864878E-8</v>
      </c>
      <c r="CB1544" s="186">
        <v>2.3427434999999999E-6</v>
      </c>
      <c r="CC1544" s="164">
        <v>1.4349217999999999E-13</v>
      </c>
      <c r="CD1544" s="164">
        <v>0</v>
      </c>
      <c r="CE1544"/>
      <c r="CF1544" s="330">
        <v>0</v>
      </c>
      <c r="CG1544" s="330">
        <v>0.16550537000000001</v>
      </c>
      <c r="CH1544" s="330">
        <v>0</v>
      </c>
      <c r="CI1544" s="329">
        <v>2.3242702999999998E-5</v>
      </c>
      <c r="CJ1544" s="329">
        <v>1.3190661000000001E-5</v>
      </c>
      <c r="CK1544" s="330">
        <v>0</v>
      </c>
      <c r="CL1544" s="330">
        <v>0</v>
      </c>
      <c r="CM1544" s="329">
        <v>3.5397031999999999E-6</v>
      </c>
      <c r="CN1544" s="330">
        <v>0</v>
      </c>
      <c r="CO1544" s="330">
        <v>5.1260189999999997E-2</v>
      </c>
      <c r="CP1544"/>
      <c r="CQ1544">
        <v>2.4825805999999999E-2</v>
      </c>
      <c r="CR1544">
        <v>7.0266504199999994E-4</v>
      </c>
      <c r="CS1544">
        <v>4.2703146999999999E-4</v>
      </c>
      <c r="CT1544">
        <v>4.2703146999999999E-4</v>
      </c>
      <c r="CU1544">
        <v>1.1315311E-4</v>
      </c>
      <c r="CV1544" s="134"/>
      <c r="CW1544" s="384"/>
      <c r="CZ1544" s="11"/>
      <c r="DA1544" s="236"/>
      <c r="DB1544" s="236"/>
      <c r="DC1544" s="32"/>
      <c r="DD1544" s="32"/>
      <c r="DE1544" s="32"/>
      <c r="DF1544" s="32"/>
      <c r="DG1544" s="32"/>
      <c r="DH1544" s="32"/>
      <c r="DI1544" s="32"/>
      <c r="DJ1544" s="32"/>
      <c r="DK1544" s="32"/>
      <c r="DL1544" s="32"/>
    </row>
    <row r="1545" spans="1:116" ht="14.4" x14ac:dyDescent="0.3">
      <c r="A1545" t="s">
        <v>7427</v>
      </c>
      <c r="B1545" s="113" t="s">
        <v>3351</v>
      </c>
      <c r="C1545" s="182" t="s">
        <v>2876</v>
      </c>
      <c r="D1545" s="40" t="s">
        <v>3352</v>
      </c>
      <c r="E1545" s="181" t="s">
        <v>1318</v>
      </c>
      <c r="F1545" s="184" t="s">
        <v>4773</v>
      </c>
      <c r="G1545" s="184">
        <v>3.0296772568000001E-2</v>
      </c>
      <c r="H1545" s="184">
        <v>3.2366425499999999E-4</v>
      </c>
      <c r="I1545" s="184">
        <v>5.0033808999999999E-4</v>
      </c>
      <c r="J1545" s="328">
        <v>8.4051223000000002E-5</v>
      </c>
      <c r="K1545" s="331">
        <v>2.9388719000000001E-2</v>
      </c>
      <c r="L1545" s="331">
        <v>2.7234535000000002E-4</v>
      </c>
      <c r="M1545" s="331">
        <v>2.2799273999999999E-4</v>
      </c>
      <c r="N1545" s="331">
        <v>2.2385139E-4</v>
      </c>
      <c r="O1545" s="331">
        <v>9.9812864999999999E-5</v>
      </c>
      <c r="P1545" s="331">
        <v>0</v>
      </c>
      <c r="Q1545" s="331">
        <v>0</v>
      </c>
      <c r="R1545" s="184">
        <v>0</v>
      </c>
      <c r="S1545" s="331">
        <v>8.4051223000000002E-5</v>
      </c>
      <c r="T1545" s="331">
        <v>0</v>
      </c>
      <c r="U1545" s="184">
        <v>0</v>
      </c>
      <c r="V1545" s="184">
        <v>0</v>
      </c>
      <c r="W1545" s="184">
        <v>0</v>
      </c>
      <c r="X1545" s="331">
        <v>0</v>
      </c>
      <c r="Y1545"/>
      <c r="Z1545" s="288">
        <v>0.19592479333333335</v>
      </c>
      <c r="AA1545"/>
      <c r="AB1545" s="164">
        <v>5.488086</v>
      </c>
      <c r="AC1545" s="164">
        <v>2.3035212999999999</v>
      </c>
      <c r="AD1545" s="164">
        <v>0</v>
      </c>
      <c r="AE1545" s="164">
        <v>0</v>
      </c>
      <c r="AF1545" s="164">
        <v>2.8991926000000001</v>
      </c>
      <c r="AG1545" s="164">
        <v>0.24886543999999999</v>
      </c>
      <c r="AH1545" s="164">
        <v>3.6506698999999997E-2</v>
      </c>
      <c r="AI1545"/>
      <c r="AJ1545" s="185">
        <v>3.3291014999999998E-3</v>
      </c>
      <c r="AK1545" s="185">
        <v>3.1414428000000002E-3</v>
      </c>
      <c r="AL1545" s="185">
        <v>1.5027040000000001E-4</v>
      </c>
      <c r="AM1545" s="185">
        <v>3.7388285000000001E-5</v>
      </c>
      <c r="AN1545" s="176">
        <v>1.8833590000000001E-7</v>
      </c>
      <c r="AO1545" s="176">
        <v>5.5573372000000003E-10</v>
      </c>
      <c r="AP1545" s="176">
        <v>5.2364545000000004E-3</v>
      </c>
      <c r="AQ1545" s="192">
        <v>1.8181820999999999E-7</v>
      </c>
      <c r="AR1545" s="192">
        <v>5.4858941999999996E-10</v>
      </c>
      <c r="AS1545" s="192">
        <v>1.4988247000000001E-14</v>
      </c>
      <c r="AT1545" s="193">
        <v>0</v>
      </c>
      <c r="AU1545" s="193">
        <v>0</v>
      </c>
      <c r="AV1545" s="192">
        <v>5.9986318999999997E-12</v>
      </c>
      <c r="AW1545" s="192">
        <v>6.5116946000000001E-9</v>
      </c>
      <c r="AX1545" s="192">
        <v>1.3679807E-12</v>
      </c>
      <c r="AY1545" s="192">
        <v>5.7613346000000003E-12</v>
      </c>
      <c r="AZ1545" s="193">
        <v>0</v>
      </c>
      <c r="BA1545" s="193">
        <v>0</v>
      </c>
      <c r="BB1545" s="193">
        <v>0</v>
      </c>
      <c r="BC1545" s="193">
        <v>0</v>
      </c>
      <c r="BD1545" s="193">
        <v>0</v>
      </c>
      <c r="BE1545" s="193">
        <v>0</v>
      </c>
      <c r="BF1545" s="193">
        <v>0</v>
      </c>
      <c r="BG1545" s="193">
        <v>0</v>
      </c>
      <c r="BH1545" s="193">
        <v>3.2219635999999999E-6</v>
      </c>
      <c r="BI1545" s="193">
        <v>5.2332324999999997E-3</v>
      </c>
      <c r="BJ1545" s="193">
        <v>0</v>
      </c>
      <c r="BK1545" s="193">
        <v>0</v>
      </c>
      <c r="BL1545" s="193">
        <v>0</v>
      </c>
      <c r="BM1545"/>
      <c r="BN1545" s="186">
        <v>8.4499118999999997E-6</v>
      </c>
      <c r="BO1545" s="186">
        <v>3.9720381999999997E-8</v>
      </c>
      <c r="BP1545" s="186">
        <v>5.4629030999999996E-6</v>
      </c>
      <c r="BQ1545" s="164">
        <v>1.0657277E-10</v>
      </c>
      <c r="BR1545" s="186">
        <v>1.2205955999999999E-7</v>
      </c>
      <c r="BS1545" s="186">
        <v>0</v>
      </c>
      <c r="BT1545" s="164">
        <v>0</v>
      </c>
      <c r="BU1545" s="186">
        <v>0</v>
      </c>
      <c r="BV1545" s="164">
        <v>0</v>
      </c>
      <c r="BW1545" s="164">
        <v>3.2510203999999998E-10</v>
      </c>
      <c r="BX1545" s="164">
        <v>0</v>
      </c>
      <c r="BY1545" s="164">
        <v>0</v>
      </c>
      <c r="BZ1545" s="164">
        <v>0</v>
      </c>
      <c r="CA1545" s="186">
        <v>4.5368783999999998E-8</v>
      </c>
      <c r="CB1545" s="186">
        <v>2.7794284000000001E-6</v>
      </c>
      <c r="CC1545" s="164">
        <v>1.0658738E-13</v>
      </c>
      <c r="CD1545" s="164">
        <v>0</v>
      </c>
      <c r="CE1545"/>
      <c r="CF1545" s="330">
        <v>0</v>
      </c>
      <c r="CG1545" s="330">
        <v>0.19592478999999999</v>
      </c>
      <c r="CH1545" s="330">
        <v>0</v>
      </c>
      <c r="CI1545" s="329">
        <v>2.7176107000000001E-5</v>
      </c>
      <c r="CJ1545" s="329">
        <v>1.5493570000000001E-5</v>
      </c>
      <c r="CK1545" s="330">
        <v>0</v>
      </c>
      <c r="CL1545" s="330">
        <v>0</v>
      </c>
      <c r="CM1545" s="329">
        <v>4.1498606000000001E-6</v>
      </c>
      <c r="CN1545" s="330">
        <v>0</v>
      </c>
      <c r="CO1545" s="330">
        <v>6.0815035000000003E-2</v>
      </c>
      <c r="CP1545"/>
      <c r="CQ1545">
        <v>2.9388719000000001E-2</v>
      </c>
      <c r="CR1545">
        <v>8.2400234500000003E-4</v>
      </c>
      <c r="CS1545">
        <v>5.0033808999999999E-4</v>
      </c>
      <c r="CT1545">
        <v>5.0033808999999999E-4</v>
      </c>
      <c r="CU1545">
        <v>8.4051223000000002E-5</v>
      </c>
      <c r="CV1545" s="134"/>
      <c r="CW1545" s="384"/>
      <c r="CZ1545" s="11"/>
      <c r="DA1545" s="236"/>
      <c r="DB1545" s="236"/>
      <c r="DC1545" s="32"/>
      <c r="DD1545" s="32"/>
      <c r="DE1545" s="32"/>
      <c r="DF1545" s="32"/>
      <c r="DG1545" s="32"/>
      <c r="DH1545" s="32"/>
      <c r="DI1545" s="32"/>
      <c r="DJ1545" s="32"/>
      <c r="DK1545" s="32"/>
      <c r="DL1545" s="32"/>
    </row>
    <row r="1546" spans="1:116" ht="14.4" x14ac:dyDescent="0.3">
      <c r="A1546" t="s">
        <v>7428</v>
      </c>
      <c r="B1546" s="113" t="s">
        <v>3351</v>
      </c>
      <c r="C1546" s="182" t="s">
        <v>2877</v>
      </c>
      <c r="D1546" s="40" t="s">
        <v>3352</v>
      </c>
      <c r="E1546" s="181" t="s">
        <v>1318</v>
      </c>
      <c r="F1546" s="184" t="s">
        <v>4770</v>
      </c>
      <c r="G1546" s="184">
        <v>4.0032666482000004E-2</v>
      </c>
      <c r="H1546" s="184">
        <v>4.2159300000000005E-4</v>
      </c>
      <c r="I1546" s="184">
        <v>6.4507316999999999E-4</v>
      </c>
      <c r="J1546" s="328">
        <v>1.0073312E-5</v>
      </c>
      <c r="K1546" s="331">
        <v>3.8955927000000001E-2</v>
      </c>
      <c r="L1546" s="331">
        <v>3.4880896E-4</v>
      </c>
      <c r="M1546" s="331">
        <v>2.9626421E-4</v>
      </c>
      <c r="N1546" s="331">
        <v>2.9049654000000002E-4</v>
      </c>
      <c r="O1546" s="331">
        <v>1.3109646000000001E-4</v>
      </c>
      <c r="P1546" s="331">
        <v>0</v>
      </c>
      <c r="Q1546" s="331">
        <v>0</v>
      </c>
      <c r="R1546" s="184">
        <v>0</v>
      </c>
      <c r="S1546" s="331">
        <v>1.0073312E-5</v>
      </c>
      <c r="T1546" s="331">
        <v>0</v>
      </c>
      <c r="U1546" s="331">
        <v>0</v>
      </c>
      <c r="V1546" s="184">
        <v>0</v>
      </c>
      <c r="W1546" s="184">
        <v>0</v>
      </c>
      <c r="X1546" s="331">
        <v>0</v>
      </c>
      <c r="Y1546"/>
      <c r="Z1546" s="288">
        <v>0.25970618000000001</v>
      </c>
      <c r="AA1546"/>
      <c r="AB1546" s="164">
        <v>6.5416110999999999</v>
      </c>
      <c r="AC1546" s="164">
        <v>3.0634812999999999</v>
      </c>
      <c r="AD1546" s="164">
        <v>0</v>
      </c>
      <c r="AE1546" s="164">
        <v>0</v>
      </c>
      <c r="AF1546" s="164">
        <v>3.4458861000000001</v>
      </c>
      <c r="AG1546" s="164">
        <v>3.2243821999999998E-2</v>
      </c>
      <c r="AH1546" s="164">
        <v>0</v>
      </c>
      <c r="AI1546"/>
      <c r="AJ1546" s="185">
        <v>4.4088996999999998E-3</v>
      </c>
      <c r="AK1546" s="185">
        <v>4.1600949999999999E-3</v>
      </c>
      <c r="AL1546" s="185">
        <v>1.9910939000000001E-4</v>
      </c>
      <c r="AM1546" s="185">
        <v>4.9695303E-5</v>
      </c>
      <c r="AN1546" s="176">
        <v>2.4940616999999998E-7</v>
      </c>
      <c r="AO1546" s="176">
        <v>7.3635130999999999E-10</v>
      </c>
      <c r="AP1546" s="176">
        <v>6.9601263999999998E-3</v>
      </c>
      <c r="AQ1546" s="192">
        <v>2.4100733000000001E-7</v>
      </c>
      <c r="AR1546" s="192">
        <v>7.2717730000000003E-10</v>
      </c>
      <c r="AS1546" s="192">
        <v>1.9867522999999999E-14</v>
      </c>
      <c r="AT1546" s="193">
        <v>0</v>
      </c>
      <c r="AU1546" s="193">
        <v>0</v>
      </c>
      <c r="AV1546" s="192">
        <v>7.7845477999999995E-12</v>
      </c>
      <c r="AW1546" s="192">
        <v>8.3910543999999996E-9</v>
      </c>
      <c r="AX1546" s="192">
        <v>1.7752565999999999E-12</v>
      </c>
      <c r="AY1546" s="192">
        <v>7.3788852000000007E-12</v>
      </c>
      <c r="AZ1546" s="193">
        <v>0</v>
      </c>
      <c r="BA1546" s="193">
        <v>0</v>
      </c>
      <c r="BB1546" s="193">
        <v>0</v>
      </c>
      <c r="BC1546" s="193">
        <v>0</v>
      </c>
      <c r="BD1546" s="193">
        <v>0</v>
      </c>
      <c r="BE1546" s="193">
        <v>0</v>
      </c>
      <c r="BF1546" s="193">
        <v>0</v>
      </c>
      <c r="BG1546" s="193">
        <v>0</v>
      </c>
      <c r="BH1546" s="193">
        <v>3.8614364999999999E-7</v>
      </c>
      <c r="BI1546" s="193">
        <v>6.9597403000000004E-3</v>
      </c>
      <c r="BJ1546" s="193">
        <v>0</v>
      </c>
      <c r="BK1546" s="193">
        <v>0</v>
      </c>
      <c r="BL1546" s="193">
        <v>0</v>
      </c>
      <c r="BM1546"/>
      <c r="BN1546" s="186">
        <v>1.1207205E-5</v>
      </c>
      <c r="BO1546" s="186">
        <v>5.0872263999999999E-8</v>
      </c>
      <c r="BP1546" s="186">
        <v>7.2412974000000003E-6</v>
      </c>
      <c r="BQ1546" s="164">
        <v>1.3830167999999999E-10</v>
      </c>
      <c r="BR1546" s="186">
        <v>1.5924708E-7</v>
      </c>
      <c r="BS1546" s="186">
        <v>0</v>
      </c>
      <c r="BT1546" s="164">
        <v>0</v>
      </c>
      <c r="BU1546" s="186">
        <v>0</v>
      </c>
      <c r="BV1546" s="164">
        <v>0</v>
      </c>
      <c r="BW1546" s="164">
        <v>4.2189158999999998E-10</v>
      </c>
      <c r="BX1546" s="164">
        <v>0</v>
      </c>
      <c r="BY1546" s="164">
        <v>0</v>
      </c>
      <c r="BZ1546" s="164">
        <v>0</v>
      </c>
      <c r="CA1546" s="186">
        <v>5.8832270999999997E-8</v>
      </c>
      <c r="CB1546" s="186">
        <v>3.6963960000000002E-6</v>
      </c>
      <c r="CC1546" s="164">
        <v>1.277421E-14</v>
      </c>
      <c r="CD1546" s="164">
        <v>0</v>
      </c>
      <c r="CE1546"/>
      <c r="CF1546" s="330">
        <v>0</v>
      </c>
      <c r="CG1546" s="330">
        <v>0.25970618000000001</v>
      </c>
      <c r="CH1546" s="330">
        <v>0</v>
      </c>
      <c r="CI1546" s="329">
        <v>3.4806062000000001E-5</v>
      </c>
      <c r="CJ1546" s="329">
        <v>2.0133054E-5</v>
      </c>
      <c r="CK1546" s="330">
        <v>0</v>
      </c>
      <c r="CL1546" s="330">
        <v>0</v>
      </c>
      <c r="CM1546" s="329">
        <v>5.3962753000000001E-6</v>
      </c>
      <c r="CN1546" s="330">
        <v>0</v>
      </c>
      <c r="CO1546" s="330">
        <v>8.0878663000000003E-2</v>
      </c>
      <c r="CP1546"/>
      <c r="CQ1546">
        <v>3.8955927000000001E-2</v>
      </c>
      <c r="CR1546">
        <v>1.0666661699999999E-3</v>
      </c>
      <c r="CS1546">
        <v>6.4507316999999999E-4</v>
      </c>
      <c r="CT1546">
        <v>6.4507316999999999E-4</v>
      </c>
      <c r="CU1546">
        <v>1.0073312E-5</v>
      </c>
      <c r="CV1546" s="134"/>
      <c r="CW1546" s="384"/>
      <c r="CZ1546" s="11"/>
      <c r="DA1546" s="236"/>
      <c r="DB1546" s="236"/>
      <c r="DC1546" s="32"/>
      <c r="DD1546" s="32"/>
      <c r="DE1546" s="32"/>
      <c r="DF1546" s="32"/>
      <c r="DG1546" s="32"/>
      <c r="DH1546" s="32"/>
      <c r="DI1546" s="32"/>
      <c r="DJ1546" s="32"/>
      <c r="DK1546" s="32"/>
      <c r="DL1546" s="32"/>
    </row>
    <row r="1547" spans="1:116" ht="14.4" x14ac:dyDescent="0.3">
      <c r="A1547" s="39" t="s">
        <v>7429</v>
      </c>
      <c r="B1547" s="113" t="s">
        <v>3351</v>
      </c>
      <c r="C1547" s="182" t="s">
        <v>2878</v>
      </c>
      <c r="D1547" s="40" t="s">
        <v>3352</v>
      </c>
      <c r="E1547" s="181" t="s">
        <v>1318</v>
      </c>
      <c r="F1547" s="184" t="s">
        <v>4779</v>
      </c>
      <c r="G1547" s="184">
        <v>3.5866687477000003E-2</v>
      </c>
      <c r="H1547" s="184">
        <v>3.6524886999999998E-4</v>
      </c>
      <c r="I1547" s="184">
        <v>5.9466217E-4</v>
      </c>
      <c r="J1547" s="328">
        <v>2.2237324370000004E-3</v>
      </c>
      <c r="K1547" s="331">
        <v>3.2683044000000001E-2</v>
      </c>
      <c r="L1547" s="331">
        <v>3.3501713999999999E-4</v>
      </c>
      <c r="M1547" s="331">
        <v>2.5964503000000001E-4</v>
      </c>
      <c r="N1547" s="331">
        <v>2.5494786999999999E-4</v>
      </c>
      <c r="O1547" s="331">
        <v>1.10301E-4</v>
      </c>
      <c r="P1547" s="331">
        <v>0</v>
      </c>
      <c r="Q1547" s="184">
        <v>0</v>
      </c>
      <c r="R1547" s="184">
        <v>0</v>
      </c>
      <c r="S1547" s="331">
        <v>3.4000537000000002E-5</v>
      </c>
      <c r="T1547" s="331">
        <v>0</v>
      </c>
      <c r="U1547" s="331">
        <v>2.1897319000000002E-3</v>
      </c>
      <c r="V1547" s="184">
        <v>0</v>
      </c>
      <c r="W1547" s="184">
        <v>0</v>
      </c>
      <c r="X1547" s="184">
        <v>0</v>
      </c>
      <c r="Y1547"/>
      <c r="Z1547" s="288">
        <v>0.21788696000000002</v>
      </c>
      <c r="AA1547"/>
      <c r="AB1547" s="164">
        <v>6.2249096000000002</v>
      </c>
      <c r="AC1547" s="164">
        <v>2.5651329</v>
      </c>
      <c r="AD1547" s="164">
        <v>0.27087232999999999</v>
      </c>
      <c r="AE1547" s="164">
        <v>0</v>
      </c>
      <c r="AF1547" s="164">
        <v>3.2773572</v>
      </c>
      <c r="AG1547" s="164">
        <v>0.10646644</v>
      </c>
      <c r="AH1547" s="164">
        <v>5.0806384999999999E-3</v>
      </c>
      <c r="AI1547"/>
      <c r="AJ1547" s="185">
        <v>3.7120883999999998E-3</v>
      </c>
      <c r="AK1547" s="185">
        <v>3.5031390000000002E-3</v>
      </c>
      <c r="AL1547" s="185">
        <v>1.6730873E-4</v>
      </c>
      <c r="AM1547" s="187">
        <v>4.1640724000000002E-5</v>
      </c>
      <c r="AN1547" s="176">
        <v>2.1002031999999999E-7</v>
      </c>
      <c r="AO1547" s="176">
        <v>6.1874530000000001E-10</v>
      </c>
      <c r="AP1547" s="176">
        <v>5.8320341999999999E-3</v>
      </c>
      <c r="AQ1547" s="192">
        <v>2.0219909999999999E-7</v>
      </c>
      <c r="AR1547" s="192">
        <v>6.1008348999999996E-10</v>
      </c>
      <c r="AS1547" s="192">
        <v>1.6668353E-14</v>
      </c>
      <c r="AT1547" s="193">
        <v>0</v>
      </c>
      <c r="AU1547" s="193">
        <v>0</v>
      </c>
      <c r="AV1547" s="192">
        <v>6.8319363000000004E-12</v>
      </c>
      <c r="AW1547" s="192">
        <v>7.8143886999999995E-9</v>
      </c>
      <c r="AX1547" s="192">
        <v>1.5580147E-12</v>
      </c>
      <c r="AY1547" s="192">
        <v>7.0871261000000001E-12</v>
      </c>
      <c r="AZ1547" s="193">
        <v>0</v>
      </c>
      <c r="BA1547" s="193">
        <v>0</v>
      </c>
      <c r="BB1547" s="193">
        <v>0</v>
      </c>
      <c r="BC1547" s="193">
        <v>0</v>
      </c>
      <c r="BD1547" s="193">
        <v>0</v>
      </c>
      <c r="BE1547" s="193">
        <v>0</v>
      </c>
      <c r="BF1547" s="193">
        <v>0</v>
      </c>
      <c r="BG1547" s="193">
        <v>0</v>
      </c>
      <c r="BH1547" s="193">
        <v>4.4617251999999999E-6</v>
      </c>
      <c r="BI1547" s="193">
        <v>5.8275723999999997E-3</v>
      </c>
      <c r="BJ1547" s="193">
        <v>0</v>
      </c>
      <c r="BK1547" s="193">
        <v>0</v>
      </c>
      <c r="BL1547" s="193">
        <v>0</v>
      </c>
      <c r="BM1547"/>
      <c r="BN1547" s="186">
        <v>9.7988881000000008E-6</v>
      </c>
      <c r="BO1547" s="186">
        <v>4.8860788999999999E-8</v>
      </c>
      <c r="BP1547" s="186">
        <v>6.0752667E-6</v>
      </c>
      <c r="BQ1547" s="164">
        <v>1.2137740999999999E-10</v>
      </c>
      <c r="BR1547" s="186">
        <v>1.3897655E-7</v>
      </c>
      <c r="BS1547" s="186">
        <v>0</v>
      </c>
      <c r="BT1547" s="164">
        <v>0</v>
      </c>
      <c r="BU1547" s="186">
        <v>0</v>
      </c>
      <c r="BV1547" s="164">
        <v>0</v>
      </c>
      <c r="BW1547" s="164">
        <v>3.7026383000000002E-10</v>
      </c>
      <c r="BX1547" s="164">
        <v>0</v>
      </c>
      <c r="BY1547" s="164">
        <v>0</v>
      </c>
      <c r="BZ1547" s="164">
        <v>0</v>
      </c>
      <c r="CA1547" s="186">
        <v>5.1906376999999999E-8</v>
      </c>
      <c r="CB1547" s="186">
        <v>3.4833860999999999E-6</v>
      </c>
      <c r="CC1547" s="164">
        <v>4.31169E-14</v>
      </c>
      <c r="CD1547" s="164">
        <v>0</v>
      </c>
      <c r="CE1547"/>
      <c r="CF1547" s="330">
        <v>0</v>
      </c>
      <c r="CG1547" s="330">
        <v>0.21788695999999999</v>
      </c>
      <c r="CH1547" s="330">
        <v>0</v>
      </c>
      <c r="CI1547" s="329">
        <v>3.3429839999999999E-5</v>
      </c>
      <c r="CJ1547" s="329">
        <v>1.7644545999999999E-5</v>
      </c>
      <c r="CK1547" s="330">
        <v>0</v>
      </c>
      <c r="CL1547" s="330">
        <v>0</v>
      </c>
      <c r="CM1547" s="329">
        <v>4.7935826999999997E-6</v>
      </c>
      <c r="CN1547" s="330">
        <v>0</v>
      </c>
      <c r="CO1547" s="330">
        <v>6.7721819000000003E-2</v>
      </c>
      <c r="CP1547"/>
      <c r="CQ1547">
        <v>3.2683044000000001E-2</v>
      </c>
      <c r="CR1547">
        <v>9.5991104000000009E-4</v>
      </c>
      <c r="CS1547">
        <v>5.9466217E-4</v>
      </c>
      <c r="CT1547">
        <v>5.9466217E-4</v>
      </c>
      <c r="CU1547">
        <v>2.2237324370000004E-3</v>
      </c>
      <c r="CV1547" s="134"/>
      <c r="CW1547" s="384"/>
      <c r="CZ1547" s="11"/>
      <c r="DA1547" s="236"/>
      <c r="DB1547" s="236"/>
      <c r="DC1547" s="32"/>
      <c r="DD1547" s="32"/>
      <c r="DE1547" s="32"/>
      <c r="DF1547" s="32"/>
      <c r="DG1547" s="32"/>
      <c r="DH1547" s="32"/>
      <c r="DI1547" s="32"/>
      <c r="DJ1547" s="32"/>
      <c r="DK1547" s="32"/>
      <c r="DL1547" s="32"/>
    </row>
    <row r="1548" spans="1:116" ht="14.4" x14ac:dyDescent="0.3">
      <c r="A1548" s="39" t="s">
        <v>7430</v>
      </c>
      <c r="B1548" s="113" t="s">
        <v>3351</v>
      </c>
      <c r="C1548" s="182" t="s">
        <v>2879</v>
      </c>
      <c r="D1548" s="40" t="s">
        <v>3352</v>
      </c>
      <c r="E1548" s="181" t="s">
        <v>1318</v>
      </c>
      <c r="F1548" s="184" t="s">
        <v>4785</v>
      </c>
      <c r="G1548" s="184">
        <v>3.4914463095000001E-2</v>
      </c>
      <c r="H1548" s="184">
        <v>3.4144432999999997E-4</v>
      </c>
      <c r="I1548" s="184">
        <v>5.8887613000000003E-4</v>
      </c>
      <c r="J1548" s="328">
        <v>4.2566426350000002E-3</v>
      </c>
      <c r="K1548" s="331">
        <v>2.97275E-2</v>
      </c>
      <c r="L1548" s="331">
        <v>3.4376874000000002E-4</v>
      </c>
      <c r="M1548" s="331">
        <v>2.4510739000000001E-4</v>
      </c>
      <c r="N1548" s="331">
        <v>2.4093311E-4</v>
      </c>
      <c r="O1548" s="331">
        <v>1.0051122E-4</v>
      </c>
      <c r="P1548" s="331">
        <v>0</v>
      </c>
      <c r="Q1548" s="184">
        <v>0</v>
      </c>
      <c r="R1548" s="184">
        <v>0</v>
      </c>
      <c r="S1548" s="184">
        <v>2.8421535000000001E-5</v>
      </c>
      <c r="T1548" s="184">
        <v>0</v>
      </c>
      <c r="U1548" s="184">
        <v>4.2282211000000004E-3</v>
      </c>
      <c r="V1548" s="184">
        <v>0</v>
      </c>
      <c r="W1548" s="184">
        <v>0</v>
      </c>
      <c r="X1548" s="331">
        <v>0</v>
      </c>
      <c r="Y1548"/>
      <c r="Z1548" s="288">
        <v>0.19818333333333335</v>
      </c>
      <c r="AA1548"/>
      <c r="AB1548" s="164">
        <v>6.2476254000000004</v>
      </c>
      <c r="AC1548" s="164">
        <v>2.3302646999999999</v>
      </c>
      <c r="AD1548" s="164">
        <v>0.52303575999999996</v>
      </c>
      <c r="AE1548" s="164">
        <v>0</v>
      </c>
      <c r="AF1548" s="164">
        <v>3.2852475000000001</v>
      </c>
      <c r="AG1548" s="164">
        <v>6.6381158999999995E-2</v>
      </c>
      <c r="AH1548" s="164">
        <v>4.2696340999999999E-2</v>
      </c>
      <c r="AI1548"/>
      <c r="AJ1548" s="185">
        <v>3.3884967999999998E-3</v>
      </c>
      <c r="AK1548" s="185">
        <v>3.1982290999999999E-3</v>
      </c>
      <c r="AL1548" s="185">
        <v>1.5241720999999999E-4</v>
      </c>
      <c r="AM1548" s="187">
        <v>3.7850406000000002E-5</v>
      </c>
      <c r="AN1548" s="176">
        <v>1.9174036E-7</v>
      </c>
      <c r="AO1548" s="176">
        <v>5.6367312999999996E-10</v>
      </c>
      <c r="AP1548" s="176">
        <v>5.3011773000000003E-3</v>
      </c>
      <c r="AQ1548" s="192">
        <v>1.8391413000000001E-7</v>
      </c>
      <c r="AR1548" s="192">
        <v>5.5491333000000005E-10</v>
      </c>
      <c r="AS1548" s="192">
        <v>1.5161025E-14</v>
      </c>
      <c r="AT1548" s="193">
        <v>0</v>
      </c>
      <c r="AU1548" s="193">
        <v>0</v>
      </c>
      <c r="AV1548" s="192">
        <v>6.4563773999999997E-12</v>
      </c>
      <c r="AW1548" s="192">
        <v>7.8197655999999996E-9</v>
      </c>
      <c r="AX1548" s="192">
        <v>1.4723689999999999E-12</v>
      </c>
      <c r="AY1548" s="192">
        <v>7.2722617999999998E-12</v>
      </c>
      <c r="AZ1548" s="193">
        <v>0</v>
      </c>
      <c r="BA1548" s="193">
        <v>0</v>
      </c>
      <c r="BB1548" s="193">
        <v>0</v>
      </c>
      <c r="BC1548" s="193">
        <v>0</v>
      </c>
      <c r="BD1548" s="193">
        <v>0</v>
      </c>
      <c r="BE1548" s="193">
        <v>0</v>
      </c>
      <c r="BF1548" s="193">
        <v>0</v>
      </c>
      <c r="BG1548" s="193">
        <v>0</v>
      </c>
      <c r="BH1548" s="193">
        <v>7.1880891999999996E-6</v>
      </c>
      <c r="BI1548" s="193">
        <v>5.2939893000000003E-3</v>
      </c>
      <c r="BJ1548" s="193">
        <v>0</v>
      </c>
      <c r="BK1548" s="193">
        <v>0</v>
      </c>
      <c r="BL1548" s="193">
        <v>0</v>
      </c>
      <c r="BM1548"/>
      <c r="BN1548" s="186">
        <v>9.3185264999999998E-6</v>
      </c>
      <c r="BO1548" s="186">
        <v>5.0137170000000002E-8</v>
      </c>
      <c r="BP1548" s="186">
        <v>5.5258772000000002E-6</v>
      </c>
      <c r="BQ1548" s="164">
        <v>1.1470516E-10</v>
      </c>
      <c r="BR1548" s="186">
        <v>1.3126530999999999E-7</v>
      </c>
      <c r="BS1548" s="186">
        <v>0</v>
      </c>
      <c r="BT1548" s="164">
        <v>0</v>
      </c>
      <c r="BU1548" s="186">
        <v>0</v>
      </c>
      <c r="BV1548" s="164">
        <v>0</v>
      </c>
      <c r="BW1548" s="164">
        <v>3.4991003000000001E-10</v>
      </c>
      <c r="BX1548" s="164">
        <v>0</v>
      </c>
      <c r="BY1548" s="164">
        <v>0</v>
      </c>
      <c r="BZ1548" s="164">
        <v>0</v>
      </c>
      <c r="CA1548" s="186">
        <v>4.9310233999999998E-8</v>
      </c>
      <c r="CB1548" s="186">
        <v>3.5614718999999998E-6</v>
      </c>
      <c r="CC1548" s="164">
        <v>3.6042033999999997E-14</v>
      </c>
      <c r="CD1548" s="164">
        <v>0</v>
      </c>
      <c r="CE1548"/>
      <c r="CF1548" s="330">
        <v>0</v>
      </c>
      <c r="CG1548" s="330">
        <v>0.19818332999999999</v>
      </c>
      <c r="CH1548" s="330">
        <v>0</v>
      </c>
      <c r="CI1548" s="329">
        <v>3.4303122E-5</v>
      </c>
      <c r="CJ1548" s="329">
        <v>1.665662E-5</v>
      </c>
      <c r="CK1548" s="330">
        <v>0</v>
      </c>
      <c r="CL1548" s="330">
        <v>0</v>
      </c>
      <c r="CM1548" s="329">
        <v>4.6028156000000001E-6</v>
      </c>
      <c r="CN1548" s="330">
        <v>0</v>
      </c>
      <c r="CO1548" s="330">
        <v>6.1521085000000003E-2</v>
      </c>
      <c r="CP1548"/>
      <c r="CQ1548">
        <v>2.97275E-2</v>
      </c>
      <c r="CR1548">
        <v>9.3032046E-4</v>
      </c>
      <c r="CS1548">
        <v>5.8887613000000003E-4</v>
      </c>
      <c r="CT1548">
        <v>5.8887613000000003E-4</v>
      </c>
      <c r="CU1548">
        <v>4.2566426350000002E-3</v>
      </c>
      <c r="CV1548" s="134"/>
      <c r="CW1548" s="384"/>
      <c r="CZ1548" s="11"/>
      <c r="DA1548" s="236"/>
      <c r="DB1548" s="236"/>
      <c r="DC1548" s="32"/>
      <c r="DD1548" s="32"/>
      <c r="DE1548" s="32"/>
      <c r="DF1548" s="32"/>
      <c r="DG1548" s="32"/>
      <c r="DH1548" s="32"/>
      <c r="DI1548" s="32"/>
      <c r="DJ1548" s="32"/>
      <c r="DK1548" s="32"/>
      <c r="DL1548" s="32"/>
    </row>
    <row r="1549" spans="1:116" ht="14.4" x14ac:dyDescent="0.3">
      <c r="A1549" s="39" t="s">
        <v>7431</v>
      </c>
      <c r="B1549" s="113" t="s">
        <v>3351</v>
      </c>
      <c r="C1549" s="182" t="s">
        <v>2880</v>
      </c>
      <c r="D1549" s="40" t="s">
        <v>3352</v>
      </c>
      <c r="E1549" s="181" t="s">
        <v>1318</v>
      </c>
      <c r="F1549" s="184" t="s">
        <v>4767</v>
      </c>
      <c r="G1549" s="184">
        <v>3.7374126013000004E-2</v>
      </c>
      <c r="H1549" s="184">
        <v>3.9468171000000001E-4</v>
      </c>
      <c r="I1549" s="184">
        <v>6.0517024000000005E-4</v>
      </c>
      <c r="J1549" s="328">
        <v>2.8392063000000001E-5</v>
      </c>
      <c r="K1549" s="331">
        <v>3.6345882000000003E-2</v>
      </c>
      <c r="L1549" s="331">
        <v>3.2782592999999998E-4</v>
      </c>
      <c r="M1549" s="331">
        <v>2.7734431000000001E-4</v>
      </c>
      <c r="N1549" s="331">
        <v>2.7205589000000002E-4</v>
      </c>
      <c r="O1549" s="331">
        <v>1.2262581999999999E-4</v>
      </c>
      <c r="P1549" s="331">
        <v>0</v>
      </c>
      <c r="Q1549" s="331">
        <v>0</v>
      </c>
      <c r="R1549" s="331">
        <v>0</v>
      </c>
      <c r="S1549" s="331">
        <v>2.8392063000000001E-5</v>
      </c>
      <c r="T1549" s="331">
        <v>0</v>
      </c>
      <c r="U1549" s="184">
        <v>0</v>
      </c>
      <c r="V1549" s="184">
        <v>0</v>
      </c>
      <c r="W1549" s="184">
        <v>0</v>
      </c>
      <c r="X1549" s="184">
        <v>0</v>
      </c>
      <c r="Y1549"/>
      <c r="Z1549" s="288">
        <v>0.24230588000000003</v>
      </c>
      <c r="AA1549"/>
      <c r="AB1549" s="164">
        <v>6.2539616999999996</v>
      </c>
      <c r="AC1549" s="164">
        <v>2.8559855000000001</v>
      </c>
      <c r="AD1549" s="164">
        <v>0</v>
      </c>
      <c r="AE1549" s="164">
        <v>0</v>
      </c>
      <c r="AF1549" s="164">
        <v>3.2966194999999998</v>
      </c>
      <c r="AG1549" s="164">
        <v>7.9548332999999999E-2</v>
      </c>
      <c r="AH1549" s="164">
        <v>2.1808424999999999E-2</v>
      </c>
      <c r="AI1549"/>
      <c r="AJ1549" s="185">
        <v>4.1142931999999998E-3</v>
      </c>
      <c r="AK1549" s="185">
        <v>3.8821743000000001E-3</v>
      </c>
      <c r="AL1549" s="185">
        <v>1.8578442000000001E-4</v>
      </c>
      <c r="AM1549" s="185">
        <v>4.6334539000000002E-5</v>
      </c>
      <c r="AN1549" s="176">
        <v>2.3274426E-7</v>
      </c>
      <c r="AO1549" s="176">
        <v>6.8707256000000002E-10</v>
      </c>
      <c r="AP1549" s="176">
        <v>6.4894313E-3</v>
      </c>
      <c r="AQ1549" s="192">
        <v>2.2485986000000001E-7</v>
      </c>
      <c r="AR1549" s="192">
        <v>6.7845646E-10</v>
      </c>
      <c r="AS1549" s="192">
        <v>1.85364E-14</v>
      </c>
      <c r="AT1549" s="193">
        <v>0</v>
      </c>
      <c r="AU1549" s="193">
        <v>0</v>
      </c>
      <c r="AV1549" s="192">
        <v>7.2903865E-12</v>
      </c>
      <c r="AW1549" s="192">
        <v>7.8771139999999999E-9</v>
      </c>
      <c r="AX1549" s="192">
        <v>1.6625637000000001E-12</v>
      </c>
      <c r="AY1549" s="192">
        <v>6.9349995000000004E-12</v>
      </c>
      <c r="AZ1549" s="193">
        <v>0</v>
      </c>
      <c r="BA1549" s="193">
        <v>0</v>
      </c>
      <c r="BB1549" s="193">
        <v>0</v>
      </c>
      <c r="BC1549" s="193">
        <v>0</v>
      </c>
      <c r="BD1549" s="193">
        <v>0</v>
      </c>
      <c r="BE1549" s="193">
        <v>0</v>
      </c>
      <c r="BF1549" s="193">
        <v>0</v>
      </c>
      <c r="BG1549" s="193">
        <v>0</v>
      </c>
      <c r="BH1549" s="193">
        <v>1.0883624E-6</v>
      </c>
      <c r="BI1549" s="193">
        <v>6.4883429000000001E-3</v>
      </c>
      <c r="BJ1549" s="193">
        <v>0</v>
      </c>
      <c r="BK1549" s="193">
        <v>0</v>
      </c>
      <c r="BL1549" s="193">
        <v>0</v>
      </c>
      <c r="BM1549"/>
      <c r="BN1549" s="186">
        <v>1.0454752000000001E-5</v>
      </c>
      <c r="BO1549" s="186">
        <v>4.7811981999999999E-8</v>
      </c>
      <c r="BP1549" s="186">
        <v>6.7561308000000003E-6</v>
      </c>
      <c r="BQ1549" s="164">
        <v>1.2952232E-10</v>
      </c>
      <c r="BR1549" s="186">
        <v>1.4914430999999999E-7</v>
      </c>
      <c r="BS1549" s="186">
        <v>0</v>
      </c>
      <c r="BT1549" s="164">
        <v>0</v>
      </c>
      <c r="BU1549" s="186">
        <v>0</v>
      </c>
      <c r="BV1549" s="164">
        <v>0</v>
      </c>
      <c r="BW1549" s="164">
        <v>3.9511000999999999E-10</v>
      </c>
      <c r="BX1549" s="164">
        <v>0</v>
      </c>
      <c r="BY1549" s="164">
        <v>0</v>
      </c>
      <c r="BZ1549" s="164">
        <v>0</v>
      </c>
      <c r="CA1549" s="186">
        <v>5.5108586999999998E-8</v>
      </c>
      <c r="CB1549" s="186">
        <v>3.4460316E-6</v>
      </c>
      <c r="CC1549" s="164">
        <v>3.6004659999999998E-14</v>
      </c>
      <c r="CD1549" s="164">
        <v>0</v>
      </c>
      <c r="CE1549"/>
      <c r="CF1549" s="330">
        <v>0</v>
      </c>
      <c r="CG1549" s="330">
        <v>0.24230588</v>
      </c>
      <c r="CH1549" s="330">
        <v>0</v>
      </c>
      <c r="CI1549" s="329">
        <v>3.2712261999999998E-5</v>
      </c>
      <c r="CJ1549" s="329">
        <v>1.8847325999999999E-5</v>
      </c>
      <c r="CK1549" s="330">
        <v>0</v>
      </c>
      <c r="CL1549" s="330">
        <v>0</v>
      </c>
      <c r="CM1549" s="329">
        <v>5.0570828999999996E-6</v>
      </c>
      <c r="CN1549" s="330">
        <v>0</v>
      </c>
      <c r="CO1549" s="330">
        <v>7.5400587000000005E-2</v>
      </c>
      <c r="CP1549"/>
      <c r="CQ1549">
        <v>3.6345882000000003E-2</v>
      </c>
      <c r="CR1549">
        <v>9.9985195000000006E-4</v>
      </c>
      <c r="CS1549">
        <v>6.0517024000000005E-4</v>
      </c>
      <c r="CT1549">
        <v>6.0517024000000005E-4</v>
      </c>
      <c r="CU1549">
        <v>2.8392063000000001E-5</v>
      </c>
      <c r="CV1549" s="134"/>
      <c r="CW1549" s="384"/>
      <c r="CZ1549" s="11"/>
      <c r="DA1549" s="236"/>
      <c r="DB1549" s="236"/>
      <c r="DC1549" s="32"/>
      <c r="DD1549" s="32"/>
      <c r="DE1549" s="32"/>
      <c r="DF1549" s="32"/>
      <c r="DG1549" s="32"/>
      <c r="DH1549" s="32"/>
      <c r="DI1549" s="32"/>
      <c r="DJ1549" s="32"/>
      <c r="DK1549" s="32"/>
      <c r="DL1549" s="32"/>
    </row>
    <row r="1550" spans="1:116" ht="14.4" x14ac:dyDescent="0.3">
      <c r="A1550" t="s">
        <v>7432</v>
      </c>
      <c r="B1550" s="113" t="s">
        <v>3351</v>
      </c>
      <c r="C1550" s="182" t="s">
        <v>2881</v>
      </c>
      <c r="D1550" s="40" t="s">
        <v>3352</v>
      </c>
      <c r="E1550" s="181" t="s">
        <v>1318</v>
      </c>
      <c r="F1550" s="184" t="s">
        <v>4786</v>
      </c>
      <c r="G1550" s="184">
        <v>3.1480387471000001E-2</v>
      </c>
      <c r="H1550" s="184">
        <v>2.9064995200000002E-4</v>
      </c>
      <c r="I1550" s="184">
        <v>5.4604289999999993E-4</v>
      </c>
      <c r="J1550" s="328">
        <v>6.5673006189999996E-3</v>
      </c>
      <c r="K1550" s="331">
        <v>2.4076394000000001E-2</v>
      </c>
      <c r="L1550" s="331">
        <v>3.3385442999999998E-4</v>
      </c>
      <c r="M1550" s="331">
        <v>2.1218847E-4</v>
      </c>
      <c r="N1550" s="331">
        <v>2.0886513E-4</v>
      </c>
      <c r="O1550" s="331">
        <v>8.1784821999999997E-5</v>
      </c>
      <c r="P1550" s="331">
        <v>0</v>
      </c>
      <c r="Q1550" s="331">
        <v>0</v>
      </c>
      <c r="R1550" s="331">
        <v>0</v>
      </c>
      <c r="S1550" s="331">
        <v>4.1353219000000001E-5</v>
      </c>
      <c r="T1550" s="331">
        <v>0</v>
      </c>
      <c r="U1550" s="184">
        <v>6.5259474E-3</v>
      </c>
      <c r="V1550" s="184">
        <v>0</v>
      </c>
      <c r="W1550" s="184">
        <v>0</v>
      </c>
      <c r="X1550" s="331">
        <v>0</v>
      </c>
      <c r="Y1550"/>
      <c r="Z1550" s="288">
        <v>0.16050929333333336</v>
      </c>
      <c r="AA1550"/>
      <c r="AB1550" s="164">
        <v>6.0187442000000004</v>
      </c>
      <c r="AC1550" s="164">
        <v>1.8819546</v>
      </c>
      <c r="AD1550" s="164">
        <v>0.80726712</v>
      </c>
      <c r="AE1550" s="164">
        <v>0</v>
      </c>
      <c r="AF1550" s="164">
        <v>3.1620838</v>
      </c>
      <c r="AG1550" s="164">
        <v>7.1261758999999994E-2</v>
      </c>
      <c r="AH1550" s="164">
        <v>9.6176907000000006E-2</v>
      </c>
      <c r="AI1550"/>
      <c r="AJ1550" s="185">
        <v>2.7615424999999998E-3</v>
      </c>
      <c r="AK1550" s="185">
        <v>2.607154E-3</v>
      </c>
      <c r="AL1550" s="185">
        <v>1.2378296E-4</v>
      </c>
      <c r="AM1550" s="185">
        <v>3.0605597999999998E-5</v>
      </c>
      <c r="AN1550" s="176">
        <v>1.5630419E-7</v>
      </c>
      <c r="AO1550" s="176">
        <v>4.5777722000000002E-10</v>
      </c>
      <c r="AP1550" s="176">
        <v>4.2864983999999998E-3</v>
      </c>
      <c r="AQ1550" s="192">
        <v>1.4895262E-7</v>
      </c>
      <c r="AR1550" s="192">
        <v>4.4942602000000002E-10</v>
      </c>
      <c r="AS1550" s="192">
        <v>1.2278961E-14</v>
      </c>
      <c r="AT1550" s="193">
        <v>0</v>
      </c>
      <c r="AU1550" s="193">
        <v>0</v>
      </c>
      <c r="AV1550" s="192">
        <v>5.5970394999999999E-12</v>
      </c>
      <c r="AW1550" s="192">
        <v>7.3459741000000001E-9</v>
      </c>
      <c r="AX1550" s="192">
        <v>1.2763979999999999E-12</v>
      </c>
      <c r="AY1550" s="192">
        <v>7.0625294999999999E-12</v>
      </c>
      <c r="AZ1550" s="193">
        <v>0</v>
      </c>
      <c r="BA1550" s="193">
        <v>0</v>
      </c>
      <c r="BB1550" s="193">
        <v>0</v>
      </c>
      <c r="BC1550" s="193">
        <v>0</v>
      </c>
      <c r="BD1550" s="193">
        <v>0</v>
      </c>
      <c r="BE1550" s="193">
        <v>0</v>
      </c>
      <c r="BF1550" s="193">
        <v>0</v>
      </c>
      <c r="BG1550" s="193">
        <v>0</v>
      </c>
      <c r="BH1550" s="193">
        <v>1.0997941000000001E-5</v>
      </c>
      <c r="BI1550" s="193">
        <v>4.2755003999999999E-3</v>
      </c>
      <c r="BJ1550" s="193">
        <v>0</v>
      </c>
      <c r="BK1550" s="193">
        <v>0</v>
      </c>
      <c r="BL1550" s="193">
        <v>0</v>
      </c>
      <c r="BM1550"/>
      <c r="BN1550" s="186">
        <v>8.1089064000000008E-6</v>
      </c>
      <c r="BO1550" s="186">
        <v>4.8691211999999997E-8</v>
      </c>
      <c r="BP1550" s="186">
        <v>4.4754249999999996E-6</v>
      </c>
      <c r="BQ1550" s="164">
        <v>9.9438009999999996E-11</v>
      </c>
      <c r="BR1550" s="186">
        <v>1.133126E-7</v>
      </c>
      <c r="BS1550" s="186">
        <v>0</v>
      </c>
      <c r="BT1550" s="164">
        <v>0</v>
      </c>
      <c r="BU1550" s="186">
        <v>0</v>
      </c>
      <c r="BV1550" s="164">
        <v>0</v>
      </c>
      <c r="BW1550" s="164">
        <v>3.0333732000000001E-10</v>
      </c>
      <c r="BX1550" s="164">
        <v>0</v>
      </c>
      <c r="BY1550" s="164">
        <v>0</v>
      </c>
      <c r="BZ1550" s="164">
        <v>0</v>
      </c>
      <c r="CA1550" s="186">
        <v>4.3086404000000003E-8</v>
      </c>
      <c r="CB1550" s="186">
        <v>3.4279883999999999E-6</v>
      </c>
      <c r="CC1550" s="164">
        <v>5.2441014000000002E-14</v>
      </c>
      <c r="CD1550" s="164">
        <v>0</v>
      </c>
      <c r="CE1550"/>
      <c r="CF1550" s="330">
        <v>0</v>
      </c>
      <c r="CG1550" s="330">
        <v>0.16050929</v>
      </c>
      <c r="CH1550" s="330">
        <v>0</v>
      </c>
      <c r="CI1550" s="329">
        <v>3.3313818000000002E-5</v>
      </c>
      <c r="CJ1550" s="329">
        <v>1.4419568000000001E-5</v>
      </c>
      <c r="CK1550" s="330">
        <v>0</v>
      </c>
      <c r="CL1550" s="330">
        <v>0</v>
      </c>
      <c r="CM1550" s="329">
        <v>4.0753657999999996E-6</v>
      </c>
      <c r="CN1550" s="330">
        <v>0</v>
      </c>
      <c r="CO1550" s="330">
        <v>4.9685297000000003E-2</v>
      </c>
      <c r="CP1550"/>
      <c r="CQ1550">
        <v>2.4076394000000001E-2</v>
      </c>
      <c r="CR1550">
        <v>8.3669285199999995E-4</v>
      </c>
      <c r="CS1550">
        <v>5.4604289999999993E-4</v>
      </c>
      <c r="CT1550">
        <v>5.4604289999999993E-4</v>
      </c>
      <c r="CU1550">
        <v>6.5673006189999996E-3</v>
      </c>
      <c r="CV1550" s="134"/>
      <c r="CW1550" s="384"/>
      <c r="CZ1550" s="11"/>
      <c r="DA1550" s="236"/>
      <c r="DB1550" s="236"/>
      <c r="DC1550" s="32"/>
      <c r="DD1550" s="32"/>
      <c r="DE1550" s="32"/>
      <c r="DF1550" s="32"/>
      <c r="DG1550" s="32"/>
      <c r="DH1550" s="32"/>
      <c r="DI1550" s="32"/>
      <c r="DJ1550" s="32"/>
      <c r="DK1550" s="32"/>
      <c r="DL1550" s="32"/>
    </row>
    <row r="1551" spans="1:116" ht="14.4" x14ac:dyDescent="0.3">
      <c r="A1551" s="39" t="s">
        <v>7433</v>
      </c>
      <c r="B1551" s="113" t="s">
        <v>3351</v>
      </c>
      <c r="C1551" s="182" t="s">
        <v>2882</v>
      </c>
      <c r="D1551" s="40" t="s">
        <v>3352</v>
      </c>
      <c r="E1551" s="181" t="s">
        <v>1318</v>
      </c>
      <c r="F1551" s="184" t="s">
        <v>4778</v>
      </c>
      <c r="G1551" s="184">
        <v>3.3838557166999995E-2</v>
      </c>
      <c r="H1551" s="184">
        <v>3.5855962000000001E-4</v>
      </c>
      <c r="I1551" s="184">
        <v>5.5081023000000005E-4</v>
      </c>
      <c r="J1551" s="328">
        <v>5.1835317000000001E-5</v>
      </c>
      <c r="K1551" s="331">
        <v>3.2877351999999999E-2</v>
      </c>
      <c r="L1551" s="331">
        <v>2.9888799999999997E-4</v>
      </c>
      <c r="M1551" s="331">
        <v>2.5192223000000002E-4</v>
      </c>
      <c r="N1551" s="331">
        <v>2.4720659000000001E-4</v>
      </c>
      <c r="O1551" s="331">
        <v>1.1135303E-4</v>
      </c>
      <c r="P1551" s="331">
        <v>0</v>
      </c>
      <c r="Q1551" s="331">
        <v>0</v>
      </c>
      <c r="R1551" s="184">
        <v>0</v>
      </c>
      <c r="S1551" s="184">
        <v>5.1835317000000001E-5</v>
      </c>
      <c r="T1551" s="184">
        <v>0</v>
      </c>
      <c r="U1551" s="184">
        <v>0</v>
      </c>
      <c r="V1551" s="184">
        <v>0</v>
      </c>
      <c r="W1551" s="184">
        <v>0</v>
      </c>
      <c r="X1551" s="331">
        <v>0</v>
      </c>
      <c r="Y1551"/>
      <c r="Z1551" s="288">
        <v>0.21918234666666667</v>
      </c>
      <c r="AA1551"/>
      <c r="AB1551" s="164">
        <v>5.8721817999999999</v>
      </c>
      <c r="AC1551" s="164">
        <v>2.5805886999999998</v>
      </c>
      <c r="AD1551" s="164">
        <v>0</v>
      </c>
      <c r="AE1551" s="164">
        <v>0</v>
      </c>
      <c r="AF1551" s="164">
        <v>3.0985068999999998</v>
      </c>
      <c r="AG1551" s="164">
        <v>0.12876752999999999</v>
      </c>
      <c r="AH1551" s="164">
        <v>6.4318692999999996E-2</v>
      </c>
      <c r="AI1551"/>
      <c r="AJ1551" s="185">
        <v>3.7224615E-3</v>
      </c>
      <c r="AK1551" s="185">
        <v>3.5125177E-3</v>
      </c>
      <c r="AL1551" s="185">
        <v>1.6807006000000001E-4</v>
      </c>
      <c r="AM1551" s="187">
        <v>4.1873760999999999E-5</v>
      </c>
      <c r="AN1551" s="176">
        <v>2.1058259E-7</v>
      </c>
      <c r="AO1551" s="176">
        <v>6.2156087999999996E-10</v>
      </c>
      <c r="AP1551" s="176">
        <v>5.8646723999999997E-3</v>
      </c>
      <c r="AQ1551" s="192">
        <v>2.0340121999999999E-7</v>
      </c>
      <c r="AR1551" s="192">
        <v>6.1371057E-10</v>
      </c>
      <c r="AS1551" s="192">
        <v>1.6767449999999999E-14</v>
      </c>
      <c r="AT1551" s="193">
        <v>0</v>
      </c>
      <c r="AU1551" s="193">
        <v>0</v>
      </c>
      <c r="AV1551" s="192">
        <v>6.6244902000000003E-12</v>
      </c>
      <c r="AW1551" s="192">
        <v>7.1747509999999998E-9</v>
      </c>
      <c r="AX1551" s="192">
        <v>1.5107069E-12</v>
      </c>
      <c r="AY1551" s="192">
        <v>6.3228315000000001E-12</v>
      </c>
      <c r="AZ1551" s="193">
        <v>0</v>
      </c>
      <c r="BA1551" s="193">
        <v>0</v>
      </c>
      <c r="BB1551" s="193">
        <v>0</v>
      </c>
      <c r="BC1551" s="193">
        <v>0</v>
      </c>
      <c r="BD1551" s="193">
        <v>0</v>
      </c>
      <c r="BE1551" s="193">
        <v>0</v>
      </c>
      <c r="BF1551" s="193">
        <v>0</v>
      </c>
      <c r="BG1551" s="193">
        <v>0</v>
      </c>
      <c r="BH1551" s="193">
        <v>1.9870205E-6</v>
      </c>
      <c r="BI1551" s="193">
        <v>5.8626854000000004E-3</v>
      </c>
      <c r="BJ1551" s="193">
        <v>0</v>
      </c>
      <c r="BK1551" s="193">
        <v>0</v>
      </c>
      <c r="BL1551" s="193">
        <v>0</v>
      </c>
      <c r="BM1551"/>
      <c r="BN1551" s="186">
        <v>9.4548537999999992E-6</v>
      </c>
      <c r="BO1551" s="186">
        <v>4.3591510999999997E-8</v>
      </c>
      <c r="BP1551" s="186">
        <v>6.1113854E-6</v>
      </c>
      <c r="BQ1551" s="164">
        <v>1.1769188000000001E-10</v>
      </c>
      <c r="BR1551" s="186">
        <v>1.3557771E-7</v>
      </c>
      <c r="BS1551" s="186">
        <v>0</v>
      </c>
      <c r="BT1551" s="164">
        <v>0</v>
      </c>
      <c r="BU1551" s="186">
        <v>0</v>
      </c>
      <c r="BV1551" s="164">
        <v>0</v>
      </c>
      <c r="BW1551" s="164">
        <v>3.5902106999999998E-10</v>
      </c>
      <c r="BX1551" s="164">
        <v>0</v>
      </c>
      <c r="BY1551" s="164">
        <v>0</v>
      </c>
      <c r="BZ1551" s="164">
        <v>0</v>
      </c>
      <c r="CA1551" s="186">
        <v>5.0084544000000002E-8</v>
      </c>
      <c r="CB1551" s="186">
        <v>3.1137377999999998E-6</v>
      </c>
      <c r="CC1551" s="164">
        <v>6.5733615E-14</v>
      </c>
      <c r="CD1551" s="164">
        <v>0</v>
      </c>
      <c r="CE1551"/>
      <c r="CF1551" s="330">
        <v>0</v>
      </c>
      <c r="CG1551" s="330">
        <v>0.21918235</v>
      </c>
      <c r="CH1551" s="330">
        <v>0</v>
      </c>
      <c r="CI1551" s="329">
        <v>2.9824677E-5</v>
      </c>
      <c r="CJ1551" s="329">
        <v>1.7119731999999999E-5</v>
      </c>
      <c r="CK1551" s="330">
        <v>0</v>
      </c>
      <c r="CL1551" s="330">
        <v>0</v>
      </c>
      <c r="CM1551" s="329">
        <v>4.5995024E-6</v>
      </c>
      <c r="CN1551" s="330">
        <v>0</v>
      </c>
      <c r="CO1551" s="330">
        <v>6.8129863999999998E-2</v>
      </c>
      <c r="CP1551"/>
      <c r="CQ1551">
        <v>3.2877351999999999E-2</v>
      </c>
      <c r="CR1551">
        <v>9.0936985000000011E-4</v>
      </c>
      <c r="CS1551">
        <v>5.5081023000000005E-4</v>
      </c>
      <c r="CT1551">
        <v>5.5081023000000005E-4</v>
      </c>
      <c r="CU1551">
        <v>5.1835317000000001E-5</v>
      </c>
      <c r="CV1551" s="134"/>
      <c r="CW1551" s="384"/>
      <c r="CZ1551" s="11"/>
      <c r="DA1551" s="236"/>
      <c r="DB1551" s="236"/>
      <c r="DC1551" s="32"/>
      <c r="DD1551" s="32"/>
      <c r="DE1551" s="32"/>
      <c r="DF1551" s="32"/>
      <c r="DG1551" s="32"/>
      <c r="DH1551" s="32"/>
      <c r="DI1551" s="32"/>
      <c r="DJ1551" s="32"/>
      <c r="DK1551" s="32"/>
      <c r="DL1551" s="32"/>
    </row>
    <row r="1552" spans="1:116" ht="14.4" x14ac:dyDescent="0.3">
      <c r="A1552" s="39" t="s">
        <v>7434</v>
      </c>
      <c r="B1552" s="113" t="s">
        <v>3351</v>
      </c>
      <c r="C1552" s="182" t="s">
        <v>2883</v>
      </c>
      <c r="D1552" s="40" t="s">
        <v>3352</v>
      </c>
      <c r="E1552" s="181" t="s">
        <v>1318</v>
      </c>
      <c r="F1552" s="184" t="s">
        <v>4774</v>
      </c>
      <c r="G1552" s="184">
        <v>3.557898684E-2</v>
      </c>
      <c r="H1552" s="184">
        <v>3.712783E-4</v>
      </c>
      <c r="I1552" s="184">
        <v>5.8372413000000001E-4</v>
      </c>
      <c r="J1552" s="328">
        <v>8.9187741E-4</v>
      </c>
      <c r="K1552" s="331">
        <v>3.3732106999999997E-2</v>
      </c>
      <c r="L1552" s="331">
        <v>3.2150530999999999E-4</v>
      </c>
      <c r="M1552" s="331">
        <v>2.6221882000000002E-4</v>
      </c>
      <c r="N1552" s="331">
        <v>2.5736368999999999E-4</v>
      </c>
      <c r="O1552" s="331">
        <v>1.1391461E-4</v>
      </c>
      <c r="P1552" s="331">
        <v>0</v>
      </c>
      <c r="Q1552" s="331">
        <v>0</v>
      </c>
      <c r="R1552" s="184">
        <v>0</v>
      </c>
      <c r="S1552" s="184">
        <v>4.106838E-5</v>
      </c>
      <c r="T1552" s="184">
        <v>0</v>
      </c>
      <c r="U1552" s="184">
        <v>8.5080902999999999E-4</v>
      </c>
      <c r="V1552" s="184">
        <v>0</v>
      </c>
      <c r="W1552" s="184">
        <v>0</v>
      </c>
      <c r="X1552" s="184">
        <v>0</v>
      </c>
      <c r="Y1552"/>
      <c r="Z1552" s="288">
        <v>0.22488071333333332</v>
      </c>
      <c r="AA1552"/>
      <c r="AB1552" s="164">
        <v>6.1115408000000002</v>
      </c>
      <c r="AC1552" s="164">
        <v>2.6483835999999998</v>
      </c>
      <c r="AD1552" s="164">
        <v>0.10524604999999999</v>
      </c>
      <c r="AE1552" s="164">
        <v>0</v>
      </c>
      <c r="AF1552" s="164">
        <v>3.221088</v>
      </c>
      <c r="AG1552" s="164">
        <v>0.12765831999999999</v>
      </c>
      <c r="AH1552" s="164">
        <v>9.1648415999999993E-3</v>
      </c>
      <c r="AI1552"/>
      <c r="AJ1552" s="185">
        <v>3.8237588999999999E-3</v>
      </c>
      <c r="AK1552" s="185">
        <v>3.6082489E-3</v>
      </c>
      <c r="AL1552" s="185">
        <v>1.7253068E-4</v>
      </c>
      <c r="AM1552" s="187">
        <v>4.2979273999999999E-5</v>
      </c>
      <c r="AN1552" s="176">
        <v>2.1632188000000001E-7</v>
      </c>
      <c r="AO1552" s="176">
        <v>6.3805725999999996E-10</v>
      </c>
      <c r="AP1552" s="176">
        <v>6.0195060999999996E-3</v>
      </c>
      <c r="AQ1552" s="192">
        <v>2.086893E-7</v>
      </c>
      <c r="AR1552" s="192">
        <v>6.2966598999999998E-10</v>
      </c>
      <c r="AS1552" s="192">
        <v>1.7203374E-14</v>
      </c>
      <c r="AT1552" s="193">
        <v>0</v>
      </c>
      <c r="AU1552" s="193">
        <v>0</v>
      </c>
      <c r="AV1552" s="192">
        <v>6.8966740000000002E-12</v>
      </c>
      <c r="AW1552" s="192">
        <v>7.6256831999999999E-9</v>
      </c>
      <c r="AX1552" s="192">
        <v>1.5727781E-12</v>
      </c>
      <c r="AY1552" s="192">
        <v>6.8012897999999999E-12</v>
      </c>
      <c r="AZ1552" s="193">
        <v>0</v>
      </c>
      <c r="BA1552" s="193">
        <v>0</v>
      </c>
      <c r="BB1552" s="193">
        <v>0</v>
      </c>
      <c r="BC1552" s="193">
        <v>0</v>
      </c>
      <c r="BD1552" s="193">
        <v>0</v>
      </c>
      <c r="BE1552" s="193">
        <v>0</v>
      </c>
      <c r="BF1552" s="193">
        <v>0</v>
      </c>
      <c r="BG1552" s="193">
        <v>0</v>
      </c>
      <c r="BH1552" s="193">
        <v>2.8014568000000002E-6</v>
      </c>
      <c r="BI1552" s="193">
        <v>6.0167045999999997E-3</v>
      </c>
      <c r="BJ1552" s="193">
        <v>0</v>
      </c>
      <c r="BK1552" s="193">
        <v>0</v>
      </c>
      <c r="BL1552" s="193">
        <v>0</v>
      </c>
      <c r="BM1552"/>
      <c r="BN1552" s="186">
        <v>9.8568953999999999E-6</v>
      </c>
      <c r="BO1552" s="186">
        <v>4.6890147000000002E-8</v>
      </c>
      <c r="BP1552" s="186">
        <v>6.2702708999999998E-6</v>
      </c>
      <c r="BQ1552" s="164">
        <v>1.2252755000000001E-10</v>
      </c>
      <c r="BR1552" s="186">
        <v>1.4058772999999999E-7</v>
      </c>
      <c r="BS1552" s="186">
        <v>0</v>
      </c>
      <c r="BT1552" s="164">
        <v>0</v>
      </c>
      <c r="BU1552" s="186">
        <v>0</v>
      </c>
      <c r="BV1552" s="164">
        <v>0</v>
      </c>
      <c r="BW1552" s="164">
        <v>3.7377236000000001E-10</v>
      </c>
      <c r="BX1552" s="164">
        <v>0</v>
      </c>
      <c r="BY1552" s="164">
        <v>0</v>
      </c>
      <c r="BZ1552" s="164">
        <v>0</v>
      </c>
      <c r="CA1552" s="186">
        <v>5.2240253999999998E-8</v>
      </c>
      <c r="CB1552" s="186">
        <v>3.3464100000000001E-6</v>
      </c>
      <c r="CC1552" s="164">
        <v>5.2079803000000001E-14</v>
      </c>
      <c r="CD1552" s="164">
        <v>0</v>
      </c>
      <c r="CE1552"/>
      <c r="CF1552" s="330">
        <v>0</v>
      </c>
      <c r="CG1552" s="330">
        <v>0.22488071000000001</v>
      </c>
      <c r="CH1552" s="330">
        <v>0</v>
      </c>
      <c r="CI1552" s="329">
        <v>3.2081556000000001E-5</v>
      </c>
      <c r="CJ1552" s="329">
        <v>1.7819451E-5</v>
      </c>
      <c r="CK1552" s="330">
        <v>0</v>
      </c>
      <c r="CL1552" s="330">
        <v>0</v>
      </c>
      <c r="CM1552" s="329">
        <v>4.8013024000000003E-6</v>
      </c>
      <c r="CN1552" s="330">
        <v>0</v>
      </c>
      <c r="CO1552" s="330">
        <v>6.9919710999999996E-2</v>
      </c>
      <c r="CP1552"/>
      <c r="CQ1552">
        <v>3.3732106999999997E-2</v>
      </c>
      <c r="CR1552">
        <v>9.5500242999999995E-4</v>
      </c>
      <c r="CS1552">
        <v>5.8372413000000001E-4</v>
      </c>
      <c r="CT1552">
        <v>5.8372413000000001E-4</v>
      </c>
      <c r="CU1552">
        <v>8.9187741E-4</v>
      </c>
      <c r="CV1552" s="134"/>
      <c r="CW1552" s="384"/>
      <c r="CZ1552" s="11"/>
      <c r="DA1552" s="236"/>
      <c r="DB1552" s="236"/>
      <c r="DC1552" s="32"/>
      <c r="DD1552" s="32"/>
      <c r="DE1552" s="32"/>
      <c r="DF1552" s="32"/>
      <c r="DG1552" s="32"/>
      <c r="DH1552" s="32"/>
      <c r="DI1552" s="32"/>
      <c r="DJ1552" s="32"/>
      <c r="DK1552" s="32"/>
      <c r="DL1552" s="32"/>
    </row>
    <row r="1553" spans="1:116" ht="14.4" x14ac:dyDescent="0.3">
      <c r="A1553" s="39" t="s">
        <v>7435</v>
      </c>
      <c r="B1553" s="113" t="s">
        <v>3351</v>
      </c>
      <c r="C1553" s="182" t="s">
        <v>2884</v>
      </c>
      <c r="D1553" s="40" t="s">
        <v>3352</v>
      </c>
      <c r="E1553" s="181" t="s">
        <v>1318</v>
      </c>
      <c r="F1553" s="184" t="s">
        <v>4769</v>
      </c>
      <c r="G1553" s="184">
        <v>3.4169174162999999E-2</v>
      </c>
      <c r="H1553" s="184">
        <v>3.6214484000000001E-4</v>
      </c>
      <c r="I1553" s="184">
        <v>5.5631125999999992E-4</v>
      </c>
      <c r="J1553" s="328">
        <v>5.2166063000000001E-5</v>
      </c>
      <c r="K1553" s="331">
        <v>3.3198551999999999E-2</v>
      </c>
      <c r="L1553" s="331">
        <v>3.0165054E-4</v>
      </c>
      <c r="M1553" s="331">
        <v>2.5466071999999997E-4</v>
      </c>
      <c r="N1553" s="331">
        <v>2.4983756000000003E-4</v>
      </c>
      <c r="O1553" s="331">
        <v>1.1230728E-4</v>
      </c>
      <c r="P1553" s="331">
        <v>0</v>
      </c>
      <c r="Q1553" s="331">
        <v>0</v>
      </c>
      <c r="R1553" s="184">
        <v>0</v>
      </c>
      <c r="S1553" s="184">
        <v>5.2166063000000001E-5</v>
      </c>
      <c r="T1553" s="184">
        <v>0</v>
      </c>
      <c r="U1553" s="184">
        <v>0</v>
      </c>
      <c r="V1553" s="184">
        <v>0</v>
      </c>
      <c r="W1553" s="184">
        <v>0</v>
      </c>
      <c r="X1553" s="184">
        <v>0</v>
      </c>
      <c r="Y1553"/>
      <c r="Z1553" s="288">
        <v>0.22132367999999999</v>
      </c>
      <c r="AA1553"/>
      <c r="AB1553" s="164">
        <v>5.9079018000000003</v>
      </c>
      <c r="AC1553" s="164">
        <v>2.6063551999999999</v>
      </c>
      <c r="AD1553" s="164">
        <v>0</v>
      </c>
      <c r="AE1553" s="164">
        <v>0</v>
      </c>
      <c r="AF1553" s="164">
        <v>3.1170426999999998</v>
      </c>
      <c r="AG1553" s="164">
        <v>0.13938544</v>
      </c>
      <c r="AH1553" s="164">
        <v>4.5118434999999998E-2</v>
      </c>
      <c r="AI1553"/>
      <c r="AJ1553" s="185">
        <v>3.7587545000000002E-3</v>
      </c>
      <c r="AK1553" s="185">
        <v>3.5467510999999999E-3</v>
      </c>
      <c r="AL1553" s="185">
        <v>1.697115E-4</v>
      </c>
      <c r="AM1553" s="187">
        <v>4.2291808999999998E-5</v>
      </c>
      <c r="AN1553" s="176">
        <v>2.1263496000000001E-7</v>
      </c>
      <c r="AO1553" s="176">
        <v>6.2763130000000003E-10</v>
      </c>
      <c r="AP1553" s="176">
        <v>5.9232225999999999E-3</v>
      </c>
      <c r="AQ1553" s="192">
        <v>2.0538837999999999E-7</v>
      </c>
      <c r="AR1553" s="192">
        <v>6.1970631000000003E-10</v>
      </c>
      <c r="AS1553" s="192">
        <v>1.6931262E-14</v>
      </c>
      <c r="AT1553" s="193">
        <v>0</v>
      </c>
      <c r="AU1553" s="193">
        <v>0</v>
      </c>
      <c r="AV1553" s="192">
        <v>6.6949934000000003E-12</v>
      </c>
      <c r="AW1553" s="192">
        <v>7.2398895000000002E-9</v>
      </c>
      <c r="AX1553" s="192">
        <v>1.5267851E-12</v>
      </c>
      <c r="AY1553" s="192">
        <v>6.3812717999999998E-12</v>
      </c>
      <c r="AZ1553" s="193">
        <v>0</v>
      </c>
      <c r="BA1553" s="193">
        <v>0</v>
      </c>
      <c r="BB1553" s="193">
        <v>0</v>
      </c>
      <c r="BC1553" s="193">
        <v>0</v>
      </c>
      <c r="BD1553" s="193">
        <v>0</v>
      </c>
      <c r="BE1553" s="193">
        <v>0</v>
      </c>
      <c r="BF1553" s="193">
        <v>0</v>
      </c>
      <c r="BG1553" s="193">
        <v>0</v>
      </c>
      <c r="BH1553" s="193">
        <v>1.9996990999999998E-6</v>
      </c>
      <c r="BI1553" s="193">
        <v>5.9212229000000002E-3</v>
      </c>
      <c r="BJ1553" s="193">
        <v>0</v>
      </c>
      <c r="BK1553" s="193">
        <v>0</v>
      </c>
      <c r="BL1553" s="193">
        <v>0</v>
      </c>
      <c r="BM1553"/>
      <c r="BN1553" s="186">
        <v>9.5477728999999998E-6</v>
      </c>
      <c r="BO1553" s="186">
        <v>4.3994415999999997E-8</v>
      </c>
      <c r="BP1553" s="186">
        <v>6.1710915000000002E-6</v>
      </c>
      <c r="BQ1553" s="164">
        <v>1.1894445999999999E-10</v>
      </c>
      <c r="BR1553" s="186">
        <v>1.3676372999999999E-7</v>
      </c>
      <c r="BS1553" s="186">
        <v>0</v>
      </c>
      <c r="BT1553" s="164">
        <v>0</v>
      </c>
      <c r="BU1553" s="186">
        <v>0</v>
      </c>
      <c r="BV1553" s="164">
        <v>0</v>
      </c>
      <c r="BW1553" s="164">
        <v>3.6284206999999998E-10</v>
      </c>
      <c r="BX1553" s="164">
        <v>0</v>
      </c>
      <c r="BY1553" s="164">
        <v>0</v>
      </c>
      <c r="BZ1553" s="164">
        <v>0</v>
      </c>
      <c r="CA1553" s="186">
        <v>5.0613623000000001E-8</v>
      </c>
      <c r="CB1553" s="186">
        <v>3.1448278E-6</v>
      </c>
      <c r="CC1553" s="164">
        <v>6.6153043000000002E-14</v>
      </c>
      <c r="CD1553" s="164">
        <v>0</v>
      </c>
      <c r="CE1553"/>
      <c r="CF1553" s="330">
        <v>0</v>
      </c>
      <c r="CG1553" s="330">
        <v>0.22132367999999999</v>
      </c>
      <c r="CH1553" s="330">
        <v>0</v>
      </c>
      <c r="CI1553" s="329">
        <v>3.0100339E-5</v>
      </c>
      <c r="CJ1553" s="329">
        <v>1.7305830000000002E-5</v>
      </c>
      <c r="CK1553" s="330">
        <v>0</v>
      </c>
      <c r="CL1553" s="330">
        <v>0</v>
      </c>
      <c r="CM1553" s="329">
        <v>4.6401451000000004E-6</v>
      </c>
      <c r="CN1553" s="330">
        <v>0</v>
      </c>
      <c r="CO1553" s="330">
        <v>6.8810124E-2</v>
      </c>
      <c r="CP1553"/>
      <c r="CQ1553">
        <v>3.3198551999999999E-2</v>
      </c>
      <c r="CR1553">
        <v>9.1845610000000004E-4</v>
      </c>
      <c r="CS1553">
        <v>5.5631125999999992E-4</v>
      </c>
      <c r="CT1553">
        <v>5.5631125999999992E-4</v>
      </c>
      <c r="CU1553">
        <v>5.2166063000000001E-5</v>
      </c>
      <c r="CV1553" s="134"/>
      <c r="CW1553" s="384"/>
      <c r="CZ1553" s="11"/>
      <c r="DA1553" s="236"/>
      <c r="DB1553" s="236"/>
      <c r="DC1553" s="32"/>
      <c r="DD1553" s="32"/>
      <c r="DE1553" s="32"/>
      <c r="DF1553" s="32"/>
      <c r="DG1553" s="32"/>
      <c r="DH1553" s="32"/>
      <c r="DI1553" s="32"/>
      <c r="DJ1553" s="32"/>
      <c r="DK1553" s="32"/>
      <c r="DL1553" s="32"/>
    </row>
    <row r="1554" spans="1:116" ht="14.4" x14ac:dyDescent="0.3">
      <c r="A1554" s="39" t="s">
        <v>7436</v>
      </c>
      <c r="B1554" s="113" t="s">
        <v>3351</v>
      </c>
      <c r="C1554" s="182" t="s">
        <v>2885</v>
      </c>
      <c r="D1554" s="40" t="s">
        <v>3352</v>
      </c>
      <c r="E1554" s="181" t="s">
        <v>1318</v>
      </c>
      <c r="F1554" s="184" t="s">
        <v>4792</v>
      </c>
      <c r="G1554" s="184">
        <v>1.9173858417000002E-2</v>
      </c>
      <c r="H1554" s="184">
        <v>2.0424240699999999E-4</v>
      </c>
      <c r="I1554" s="184">
        <v>3.1050610000000003E-4</v>
      </c>
      <c r="J1554" s="328">
        <v>1.2353390999999999E-4</v>
      </c>
      <c r="K1554" s="331">
        <v>1.8535576000000002E-2</v>
      </c>
      <c r="L1554" s="331">
        <v>1.6888501999999999E-4</v>
      </c>
      <c r="M1554" s="331">
        <v>1.4162108000000001E-4</v>
      </c>
      <c r="N1554" s="331">
        <v>1.3904518000000001E-4</v>
      </c>
      <c r="O1554" s="331">
        <v>6.5197226999999994E-5</v>
      </c>
      <c r="P1554" s="331">
        <v>0</v>
      </c>
      <c r="Q1554" s="331">
        <v>0</v>
      </c>
      <c r="R1554" s="184">
        <v>0</v>
      </c>
      <c r="S1554" s="184">
        <v>1.2353390999999999E-4</v>
      </c>
      <c r="T1554" s="331">
        <v>0</v>
      </c>
      <c r="U1554" s="184">
        <v>0</v>
      </c>
      <c r="V1554" s="184">
        <v>0</v>
      </c>
      <c r="W1554" s="184">
        <v>0</v>
      </c>
      <c r="X1554" s="184">
        <v>0</v>
      </c>
      <c r="Y1554"/>
      <c r="Z1554" s="288">
        <v>0.12357050666666668</v>
      </c>
      <c r="AA1554"/>
      <c r="AB1554" s="164">
        <v>4.2956038000000003</v>
      </c>
      <c r="AC1554" s="164">
        <v>1.4433247</v>
      </c>
      <c r="AD1554" s="164">
        <v>0</v>
      </c>
      <c r="AE1554" s="164">
        <v>0</v>
      </c>
      <c r="AF1554" s="164">
        <v>2.2803917</v>
      </c>
      <c r="AG1554" s="164">
        <v>0.10315231</v>
      </c>
      <c r="AH1554" s="164">
        <v>0.46873508000000003</v>
      </c>
      <c r="AI1554"/>
      <c r="AJ1554" s="185">
        <v>2.0992344999999999E-3</v>
      </c>
      <c r="AK1554" s="185">
        <v>1.9810324999999999E-3</v>
      </c>
      <c r="AL1554" s="185">
        <v>9.4756074999999997E-5</v>
      </c>
      <c r="AM1554" s="187">
        <v>2.3445893999999999E-5</v>
      </c>
      <c r="AN1554" s="176">
        <v>1.1876694E-7</v>
      </c>
      <c r="AO1554" s="176">
        <v>3.5042927E-10</v>
      </c>
      <c r="AP1554" s="176">
        <v>3.2837385999999998E-3</v>
      </c>
      <c r="AQ1554" s="192">
        <v>1.1467343E-7</v>
      </c>
      <c r="AR1554" s="192">
        <v>3.4599741999999998E-10</v>
      </c>
      <c r="AS1554" s="192">
        <v>9.4531437000000005E-15</v>
      </c>
      <c r="AT1554" s="193">
        <v>0</v>
      </c>
      <c r="AU1554" s="193">
        <v>0</v>
      </c>
      <c r="AV1554" s="192">
        <v>3.7260472999999999E-12</v>
      </c>
      <c r="AW1554" s="192">
        <v>4.0897829E-9</v>
      </c>
      <c r="AX1554" s="192">
        <v>8.4972053999999997E-13</v>
      </c>
      <c r="AY1554" s="192">
        <v>3.5726813E-12</v>
      </c>
      <c r="AZ1554" s="193">
        <v>0</v>
      </c>
      <c r="BA1554" s="193">
        <v>0</v>
      </c>
      <c r="BB1554" s="193">
        <v>0</v>
      </c>
      <c r="BC1554" s="193">
        <v>0</v>
      </c>
      <c r="BD1554" s="193">
        <v>0</v>
      </c>
      <c r="BE1554" s="193">
        <v>0</v>
      </c>
      <c r="BF1554" s="193">
        <v>0</v>
      </c>
      <c r="BG1554" s="193">
        <v>0</v>
      </c>
      <c r="BH1554" s="193">
        <v>4.7354663999999999E-6</v>
      </c>
      <c r="BI1554" s="193">
        <v>3.2790031E-3</v>
      </c>
      <c r="BJ1554" s="193">
        <v>0</v>
      </c>
      <c r="BK1554" s="193">
        <v>0</v>
      </c>
      <c r="BL1554" s="193">
        <v>0</v>
      </c>
      <c r="BM1554"/>
      <c r="BN1554" s="186">
        <v>5.3187127000000003E-6</v>
      </c>
      <c r="BO1554" s="186">
        <v>2.4631144E-8</v>
      </c>
      <c r="BP1554" s="186">
        <v>3.4454735999999998E-6</v>
      </c>
      <c r="BQ1554" s="164">
        <v>6.6197626999999995E-11</v>
      </c>
      <c r="BR1554" s="186">
        <v>7.8646264000000006E-8</v>
      </c>
      <c r="BS1554" s="186">
        <v>0</v>
      </c>
      <c r="BT1554" s="164">
        <v>0</v>
      </c>
      <c r="BU1554" s="186">
        <v>0</v>
      </c>
      <c r="BV1554" s="164">
        <v>0</v>
      </c>
      <c r="BW1554" s="164">
        <v>2.0193697E-10</v>
      </c>
      <c r="BX1554" s="164">
        <v>0</v>
      </c>
      <c r="BY1554" s="164">
        <v>0</v>
      </c>
      <c r="BZ1554" s="164">
        <v>0</v>
      </c>
      <c r="CA1554" s="186">
        <v>2.8178127E-8</v>
      </c>
      <c r="CB1554" s="186">
        <v>1.7415153E-6</v>
      </c>
      <c r="CC1554" s="164">
        <v>1.5665633E-13</v>
      </c>
      <c r="CD1554" s="164">
        <v>0</v>
      </c>
      <c r="CE1554"/>
      <c r="CF1554" s="330">
        <v>0</v>
      </c>
      <c r="CG1554" s="330">
        <v>0.12357050999999999</v>
      </c>
      <c r="CH1554" s="330">
        <v>0</v>
      </c>
      <c r="CI1554" s="329">
        <v>1.6852269999999999E-5</v>
      </c>
      <c r="CJ1554" s="329">
        <v>9.6240611999999998E-6</v>
      </c>
      <c r="CK1554" s="330">
        <v>0</v>
      </c>
      <c r="CL1554" s="330">
        <v>0</v>
      </c>
      <c r="CM1554" s="329">
        <v>2.6557268000000001E-6</v>
      </c>
      <c r="CN1554" s="330">
        <v>0</v>
      </c>
      <c r="CO1554" s="330">
        <v>3.8105069999999998E-2</v>
      </c>
      <c r="CP1554"/>
      <c r="CQ1554">
        <v>1.8535576000000002E-2</v>
      </c>
      <c r="CR1554">
        <v>5.1474850700000002E-4</v>
      </c>
      <c r="CS1554">
        <v>3.1050610000000003E-4</v>
      </c>
      <c r="CT1554">
        <v>3.1050610000000003E-4</v>
      </c>
      <c r="CU1554">
        <v>1.2353390999999999E-4</v>
      </c>
      <c r="CV1554" s="134"/>
      <c r="CW1554" s="384"/>
      <c r="CZ1554" s="11"/>
      <c r="DA1554" s="236"/>
      <c r="DB1554" s="236"/>
      <c r="DC1554" s="32"/>
      <c r="DD1554" s="32"/>
      <c r="DE1554" s="32"/>
      <c r="DF1554" s="32"/>
      <c r="DG1554" s="32"/>
      <c r="DH1554" s="32"/>
      <c r="DI1554" s="32"/>
      <c r="DJ1554" s="32"/>
      <c r="DK1554" s="32"/>
      <c r="DL1554" s="32"/>
    </row>
    <row r="1555" spans="1:116" ht="14.4" x14ac:dyDescent="0.3">
      <c r="A1555" t="s">
        <v>7437</v>
      </c>
      <c r="B1555" s="113" t="s">
        <v>3351</v>
      </c>
      <c r="C1555" s="182" t="s">
        <v>2886</v>
      </c>
      <c r="D1555" s="40" t="s">
        <v>3352</v>
      </c>
      <c r="E1555" s="181" t="s">
        <v>1318</v>
      </c>
      <c r="F1555" s="184" t="s">
        <v>4788</v>
      </c>
      <c r="G1555" s="184">
        <v>2.3680010184999999E-2</v>
      </c>
      <c r="H1555" s="184">
        <v>2.52447445E-4</v>
      </c>
      <c r="I1555" s="184">
        <v>3.8664734E-4</v>
      </c>
      <c r="J1555" s="328">
        <v>1.074684E-4</v>
      </c>
      <c r="K1555" s="331">
        <v>2.2933446999999999E-2</v>
      </c>
      <c r="L1555" s="331">
        <v>2.1013027999999999E-4</v>
      </c>
      <c r="M1555" s="331">
        <v>1.7651706000000001E-4</v>
      </c>
      <c r="N1555" s="331">
        <v>1.7325294E-4</v>
      </c>
      <c r="O1555" s="331">
        <v>7.9194505000000002E-5</v>
      </c>
      <c r="P1555" s="331">
        <v>0</v>
      </c>
      <c r="Q1555" s="331">
        <v>0</v>
      </c>
      <c r="R1555" s="184">
        <v>0</v>
      </c>
      <c r="S1555" s="184">
        <v>1.074684E-4</v>
      </c>
      <c r="T1555" s="331">
        <v>0</v>
      </c>
      <c r="U1555" s="184">
        <v>0</v>
      </c>
      <c r="V1555" s="184">
        <v>0</v>
      </c>
      <c r="W1555" s="184">
        <v>0</v>
      </c>
      <c r="X1555" s="184">
        <v>0</v>
      </c>
      <c r="Y1555"/>
      <c r="Z1555" s="288">
        <v>0.15288964666666666</v>
      </c>
      <c r="AA1555"/>
      <c r="AB1555" s="164">
        <v>4.7792129000000001</v>
      </c>
      <c r="AC1555" s="164">
        <v>1.7921758999999999</v>
      </c>
      <c r="AD1555" s="164">
        <v>0</v>
      </c>
      <c r="AE1555" s="164">
        <v>0</v>
      </c>
      <c r="AF1555" s="164">
        <v>2.5313452999999999</v>
      </c>
      <c r="AG1555" s="164">
        <v>0.15638857</v>
      </c>
      <c r="AH1555" s="164">
        <v>0.29930306000000001</v>
      </c>
      <c r="AI1555"/>
      <c r="AJ1555" s="185">
        <v>2.5973838999999999E-3</v>
      </c>
      <c r="AK1555" s="185">
        <v>2.4510364999999999E-3</v>
      </c>
      <c r="AL1555" s="185">
        <v>1.1724725E-4</v>
      </c>
      <c r="AM1555" s="187">
        <v>2.9100192000000001E-5</v>
      </c>
      <c r="AN1555" s="176">
        <v>1.4694463E-7</v>
      </c>
      <c r="AO1555" s="176">
        <v>4.3360669E-10</v>
      </c>
      <c r="AP1555" s="176">
        <v>4.0756571000000004E-3</v>
      </c>
      <c r="AQ1555" s="192">
        <v>1.4188158999999999E-7</v>
      </c>
      <c r="AR1555" s="192">
        <v>4.2809102000000001E-10</v>
      </c>
      <c r="AS1555" s="192">
        <v>1.1696058E-14</v>
      </c>
      <c r="AT1555" s="193">
        <v>0</v>
      </c>
      <c r="AU1555" s="193">
        <v>0</v>
      </c>
      <c r="AV1555" s="192">
        <v>4.6427258999999996E-12</v>
      </c>
      <c r="AW1555" s="192">
        <v>5.0583943999999997E-9</v>
      </c>
      <c r="AX1555" s="192">
        <v>1.058768E-12</v>
      </c>
      <c r="AY1555" s="192">
        <v>4.4452048E-12</v>
      </c>
      <c r="AZ1555" s="193">
        <v>0</v>
      </c>
      <c r="BA1555" s="193">
        <v>0</v>
      </c>
      <c r="BB1555" s="193">
        <v>0</v>
      </c>
      <c r="BC1555" s="193">
        <v>0</v>
      </c>
      <c r="BD1555" s="193">
        <v>0</v>
      </c>
      <c r="BE1555" s="193">
        <v>0</v>
      </c>
      <c r="BF1555" s="193">
        <v>0</v>
      </c>
      <c r="BG1555" s="193">
        <v>0</v>
      </c>
      <c r="BH1555" s="193">
        <v>4.1196220999999996E-6</v>
      </c>
      <c r="BI1555" s="193">
        <v>4.0715374999999998E-3</v>
      </c>
      <c r="BJ1555" s="193">
        <v>0</v>
      </c>
      <c r="BK1555" s="193">
        <v>0</v>
      </c>
      <c r="BL1555" s="193">
        <v>0</v>
      </c>
      <c r="BM1555"/>
      <c r="BN1555" s="186">
        <v>6.5876267000000001E-6</v>
      </c>
      <c r="BO1555" s="186">
        <v>3.0646585E-8</v>
      </c>
      <c r="BP1555" s="186">
        <v>4.2629690999999998E-6</v>
      </c>
      <c r="BQ1555" s="164">
        <v>8.2483502999999995E-11</v>
      </c>
      <c r="BR1555" s="186">
        <v>9.6130074999999995E-8</v>
      </c>
      <c r="BS1555" s="186">
        <v>0</v>
      </c>
      <c r="BT1555" s="164">
        <v>0</v>
      </c>
      <c r="BU1555" s="186">
        <v>0</v>
      </c>
      <c r="BV1555" s="164">
        <v>0</v>
      </c>
      <c r="BW1555" s="164">
        <v>2.5161731000000002E-10</v>
      </c>
      <c r="BX1555" s="164">
        <v>0</v>
      </c>
      <c r="BY1555" s="164">
        <v>0</v>
      </c>
      <c r="BZ1555" s="164">
        <v>0</v>
      </c>
      <c r="CA1555" s="186">
        <v>3.5107607000000003E-8</v>
      </c>
      <c r="CB1555" s="186">
        <v>2.1624391000000002E-6</v>
      </c>
      <c r="CC1555" s="164">
        <v>1.3628327000000001E-13</v>
      </c>
      <c r="CD1555" s="164">
        <v>0</v>
      </c>
      <c r="CE1555"/>
      <c r="CF1555" s="330">
        <v>0</v>
      </c>
      <c r="CG1555" s="330">
        <v>0.15288964999999999</v>
      </c>
      <c r="CH1555" s="330">
        <v>0</v>
      </c>
      <c r="CI1555" s="329">
        <v>2.0967947000000002E-5</v>
      </c>
      <c r="CJ1555" s="329">
        <v>1.1995467E-5</v>
      </c>
      <c r="CK1555" s="330">
        <v>0</v>
      </c>
      <c r="CL1555" s="330">
        <v>0</v>
      </c>
      <c r="CM1555" s="329">
        <v>3.2562995999999999E-6</v>
      </c>
      <c r="CN1555" s="330">
        <v>0</v>
      </c>
      <c r="CO1555" s="330">
        <v>4.7315057000000001E-2</v>
      </c>
      <c r="CP1555"/>
      <c r="CQ1555">
        <v>2.2933446999999999E-2</v>
      </c>
      <c r="CR1555">
        <v>6.39094785E-4</v>
      </c>
      <c r="CS1555">
        <v>3.8664734E-4</v>
      </c>
      <c r="CT1555">
        <v>3.8664734E-4</v>
      </c>
      <c r="CU1555">
        <v>1.074684E-4</v>
      </c>
      <c r="CV1555" s="134"/>
      <c r="CW1555" s="384"/>
      <c r="CZ1555" s="11"/>
      <c r="DA1555" s="236"/>
      <c r="DB1555" s="236"/>
      <c r="DC1555" s="32"/>
      <c r="DD1555" s="32"/>
      <c r="DE1555" s="32"/>
      <c r="DF1555" s="32"/>
      <c r="DG1555" s="32"/>
      <c r="DH1555" s="32"/>
      <c r="DI1555" s="32"/>
      <c r="DJ1555" s="32"/>
      <c r="DK1555" s="32"/>
      <c r="DL1555" s="32"/>
    </row>
    <row r="1556" spans="1:116" ht="14.4" x14ac:dyDescent="0.3">
      <c r="A1556" t="s">
        <v>7438</v>
      </c>
      <c r="B1556" s="113" t="s">
        <v>3351</v>
      </c>
      <c r="C1556" s="182" t="s">
        <v>2887</v>
      </c>
      <c r="D1556" s="40" t="s">
        <v>3352</v>
      </c>
      <c r="E1556" s="181" t="s">
        <v>1318</v>
      </c>
      <c r="F1556" s="184" t="s">
        <v>4787</v>
      </c>
      <c r="G1556" s="184">
        <v>3.4733906086999999E-2</v>
      </c>
      <c r="H1556" s="184">
        <v>3.3696722900000003E-4</v>
      </c>
      <c r="I1556" s="184">
        <v>5.8798864000000005E-4</v>
      </c>
      <c r="J1556" s="328">
        <v>4.6543902179999996E-3</v>
      </c>
      <c r="K1556" s="331">
        <v>2.915456E-2</v>
      </c>
      <c r="L1556" s="331">
        <v>3.4545529000000003E-4</v>
      </c>
      <c r="M1556" s="331">
        <v>2.4253335E-4</v>
      </c>
      <c r="N1556" s="331">
        <v>2.3841699E-4</v>
      </c>
      <c r="O1556" s="331">
        <v>9.8550239000000004E-5</v>
      </c>
      <c r="P1556" s="331">
        <v>0</v>
      </c>
      <c r="Q1556" s="331">
        <v>0</v>
      </c>
      <c r="R1556" s="184">
        <v>0</v>
      </c>
      <c r="S1556" s="184">
        <v>2.8943917999999998E-5</v>
      </c>
      <c r="T1556" s="331">
        <v>0</v>
      </c>
      <c r="U1556" s="184">
        <v>4.6254462999999997E-3</v>
      </c>
      <c r="V1556" s="184">
        <v>0</v>
      </c>
      <c r="W1556" s="184">
        <v>0</v>
      </c>
      <c r="X1556" s="184">
        <v>0</v>
      </c>
      <c r="Y1556"/>
      <c r="Z1556" s="288">
        <v>0.19436373333333334</v>
      </c>
      <c r="AA1556"/>
      <c r="AB1556" s="164">
        <v>6.2526770999999997</v>
      </c>
      <c r="AC1556" s="164">
        <v>2.2849487000000002</v>
      </c>
      <c r="AD1556" s="164">
        <v>0.57217297</v>
      </c>
      <c r="AE1556" s="164">
        <v>0</v>
      </c>
      <c r="AF1556" s="164">
        <v>3.2871095000000001</v>
      </c>
      <c r="AG1556" s="164">
        <v>6.7633478999999996E-2</v>
      </c>
      <c r="AH1556" s="164">
        <v>4.0812570999999999E-2</v>
      </c>
      <c r="AI1556"/>
      <c r="AJ1556" s="185">
        <v>3.3257524000000001E-3</v>
      </c>
      <c r="AK1556" s="185">
        <v>3.1391021E-3</v>
      </c>
      <c r="AL1556" s="185">
        <v>1.4953073E-4</v>
      </c>
      <c r="AM1556" s="187">
        <v>3.7119572E-5</v>
      </c>
      <c r="AN1556" s="176">
        <v>1.8819557E-7</v>
      </c>
      <c r="AO1556" s="176">
        <v>5.5299825999999996E-10</v>
      </c>
      <c r="AP1556" s="176">
        <v>5.1988195000000001E-3</v>
      </c>
      <c r="AQ1556" s="192">
        <v>1.8036955E-7</v>
      </c>
      <c r="AR1556" s="192">
        <v>5.4421845999999997E-10</v>
      </c>
      <c r="AS1556" s="192">
        <v>1.4868826000000001E-14</v>
      </c>
      <c r="AT1556" s="193">
        <v>0</v>
      </c>
      <c r="AU1556" s="193">
        <v>0</v>
      </c>
      <c r="AV1556" s="192">
        <v>6.3889521000000002E-12</v>
      </c>
      <c r="AW1556" s="192">
        <v>7.8196354999999995E-9</v>
      </c>
      <c r="AX1556" s="192">
        <v>1.4569927E-12</v>
      </c>
      <c r="AY1556" s="192">
        <v>7.3079401000000001E-12</v>
      </c>
      <c r="AZ1556" s="193">
        <v>0</v>
      </c>
      <c r="BA1556" s="193">
        <v>0</v>
      </c>
      <c r="BB1556" s="193">
        <v>0</v>
      </c>
      <c r="BC1556" s="193">
        <v>0</v>
      </c>
      <c r="BD1556" s="193">
        <v>0</v>
      </c>
      <c r="BE1556" s="193">
        <v>0</v>
      </c>
      <c r="BF1556" s="193">
        <v>0</v>
      </c>
      <c r="BG1556" s="193">
        <v>0</v>
      </c>
      <c r="BH1556" s="193">
        <v>7.7810537000000001E-6</v>
      </c>
      <c r="BI1556" s="193">
        <v>5.1910385E-3</v>
      </c>
      <c r="BJ1556" s="193">
        <v>0</v>
      </c>
      <c r="BK1556" s="193">
        <v>0</v>
      </c>
      <c r="BL1556" s="193">
        <v>0</v>
      </c>
      <c r="BM1556"/>
      <c r="BN1556" s="186">
        <v>9.2260096000000004E-6</v>
      </c>
      <c r="BO1556" s="186">
        <v>5.0383146999999999E-8</v>
      </c>
      <c r="BP1556" s="186">
        <v>5.4193766E-6</v>
      </c>
      <c r="BQ1556" s="164">
        <v>1.1350727E-10</v>
      </c>
      <c r="BR1556" s="186">
        <v>1.2971269000000001E-7</v>
      </c>
      <c r="BS1556" s="186">
        <v>0</v>
      </c>
      <c r="BT1556" s="164">
        <v>0</v>
      </c>
      <c r="BU1556" s="186">
        <v>0</v>
      </c>
      <c r="BV1556" s="164">
        <v>0</v>
      </c>
      <c r="BW1556" s="164">
        <v>3.4625583999999998E-10</v>
      </c>
      <c r="BX1556" s="164">
        <v>0</v>
      </c>
      <c r="BY1556" s="164">
        <v>0</v>
      </c>
      <c r="BZ1556" s="164">
        <v>0</v>
      </c>
      <c r="CA1556" s="186">
        <v>4.8845231999999999E-8</v>
      </c>
      <c r="CB1556" s="186">
        <v>3.5772320999999998E-6</v>
      </c>
      <c r="CC1556" s="164">
        <v>3.6704480999999999E-14</v>
      </c>
      <c r="CD1556" s="164">
        <v>0</v>
      </c>
      <c r="CE1556"/>
      <c r="CF1556" s="330">
        <v>0</v>
      </c>
      <c r="CG1556" s="330">
        <v>0.19436373000000001</v>
      </c>
      <c r="CH1556" s="330">
        <v>0</v>
      </c>
      <c r="CI1556" s="329">
        <v>3.4471414999999998E-5</v>
      </c>
      <c r="CJ1556" s="329">
        <v>1.6481697E-5</v>
      </c>
      <c r="CK1556" s="330">
        <v>0</v>
      </c>
      <c r="CL1556" s="330">
        <v>0</v>
      </c>
      <c r="CM1556" s="329">
        <v>4.5641980999999997E-6</v>
      </c>
      <c r="CN1556" s="330">
        <v>0</v>
      </c>
      <c r="CO1556" s="330">
        <v>6.0324702000000001E-2</v>
      </c>
      <c r="CP1556"/>
      <c r="CQ1556">
        <v>2.915456E-2</v>
      </c>
      <c r="CR1556">
        <v>9.2495586900000009E-4</v>
      </c>
      <c r="CS1556">
        <v>5.8798864000000005E-4</v>
      </c>
      <c r="CT1556">
        <v>5.8798864000000005E-4</v>
      </c>
      <c r="CU1556">
        <v>4.6543902179999996E-3</v>
      </c>
      <c r="CV1556" s="134"/>
      <c r="CW1556" s="384"/>
      <c r="CZ1556" s="11"/>
      <c r="DA1556" s="236"/>
      <c r="DB1556" s="236"/>
      <c r="DC1556" s="32"/>
      <c r="DD1556" s="32"/>
      <c r="DE1556" s="32"/>
      <c r="DF1556" s="32"/>
      <c r="DG1556" s="32"/>
      <c r="DH1556" s="32"/>
      <c r="DI1556" s="32"/>
      <c r="DJ1556" s="32"/>
      <c r="DK1556" s="32"/>
      <c r="DL1556" s="32"/>
    </row>
    <row r="1557" spans="1:116" ht="14.4" x14ac:dyDescent="0.3">
      <c r="A1557" s="39" t="s">
        <v>7439</v>
      </c>
      <c r="B1557" s="113" t="s">
        <v>3351</v>
      </c>
      <c r="C1557" s="182" t="s">
        <v>2888</v>
      </c>
      <c r="D1557" s="40" t="s">
        <v>3352</v>
      </c>
      <c r="E1557" s="181" t="s">
        <v>1318</v>
      </c>
      <c r="F1557" s="184" t="s">
        <v>4791</v>
      </c>
      <c r="G1557" s="184">
        <v>2.5378481019000001E-2</v>
      </c>
      <c r="H1557" s="184">
        <v>2.4878608400000002E-4</v>
      </c>
      <c r="I1557" s="184">
        <v>4.3272114000000004E-4</v>
      </c>
      <c r="J1557" s="328">
        <v>3.3891667949999997E-3</v>
      </c>
      <c r="K1557" s="331">
        <v>2.1307807000000002E-2</v>
      </c>
      <c r="L1557" s="331">
        <v>2.5439343000000002E-4</v>
      </c>
      <c r="M1557" s="331">
        <v>1.7832771E-4</v>
      </c>
      <c r="N1557" s="331">
        <v>1.7541790000000001E-4</v>
      </c>
      <c r="O1557" s="331">
        <v>7.3368184000000003E-5</v>
      </c>
      <c r="P1557" s="331">
        <v>0</v>
      </c>
      <c r="Q1557" s="331">
        <v>0</v>
      </c>
      <c r="R1557" s="184">
        <v>0</v>
      </c>
      <c r="S1557" s="184">
        <v>8.8321494999999998E-5</v>
      </c>
      <c r="T1557" s="331">
        <v>0</v>
      </c>
      <c r="U1557" s="184">
        <v>3.3008452999999998E-3</v>
      </c>
      <c r="V1557" s="184">
        <v>0</v>
      </c>
      <c r="W1557" s="184">
        <v>0</v>
      </c>
      <c r="X1557" s="184">
        <v>0</v>
      </c>
      <c r="Y1557"/>
      <c r="Z1557" s="288">
        <v>0.14205204666666668</v>
      </c>
      <c r="AA1557"/>
      <c r="AB1557" s="164">
        <v>5.1634653000000004</v>
      </c>
      <c r="AC1557" s="164">
        <v>1.6625099999999999</v>
      </c>
      <c r="AD1557" s="164">
        <v>0.40831832000000001</v>
      </c>
      <c r="AE1557" s="164">
        <v>0</v>
      </c>
      <c r="AF1557" s="164">
        <v>2.7244299999999999</v>
      </c>
      <c r="AG1557" s="164">
        <v>0.14167018000000001</v>
      </c>
      <c r="AH1557" s="164">
        <v>0.22653677</v>
      </c>
      <c r="AI1557"/>
      <c r="AJ1557" s="185">
        <v>2.4314898000000001E-3</v>
      </c>
      <c r="AK1557" s="185">
        <v>2.2951657999999999E-3</v>
      </c>
      <c r="AL1557" s="185">
        <v>1.0929843E-4</v>
      </c>
      <c r="AM1557" s="187">
        <v>2.7025641999999999E-5</v>
      </c>
      <c r="AN1557" s="176">
        <v>1.3759986999999999E-7</v>
      </c>
      <c r="AO1557" s="176">
        <v>4.0421016999999997E-10</v>
      </c>
      <c r="AP1557" s="176">
        <v>3.7851039E-3</v>
      </c>
      <c r="AQ1557" s="192">
        <v>1.3182430000000001E-7</v>
      </c>
      <c r="AR1557" s="192">
        <v>3.9774573E-10</v>
      </c>
      <c r="AS1557" s="192">
        <v>1.0866981999999999E-14</v>
      </c>
      <c r="AT1557" s="193">
        <v>0</v>
      </c>
      <c r="AU1557" s="193">
        <v>0</v>
      </c>
      <c r="AV1557" s="192">
        <v>4.7007410000000002E-12</v>
      </c>
      <c r="AW1557" s="192">
        <v>5.770865E-9</v>
      </c>
      <c r="AX1557" s="192">
        <v>1.0719982999999999E-12</v>
      </c>
      <c r="AY1557" s="192">
        <v>5.3815703000000002E-12</v>
      </c>
      <c r="AZ1557" s="193">
        <v>0</v>
      </c>
      <c r="BA1557" s="193">
        <v>0</v>
      </c>
      <c r="BB1557" s="193">
        <v>0</v>
      </c>
      <c r="BC1557" s="193">
        <v>0</v>
      </c>
      <c r="BD1557" s="193">
        <v>0</v>
      </c>
      <c r="BE1557" s="193">
        <v>0</v>
      </c>
      <c r="BF1557" s="193">
        <v>0</v>
      </c>
      <c r="BG1557" s="193">
        <v>0</v>
      </c>
      <c r="BH1557" s="193">
        <v>8.1466489E-6</v>
      </c>
      <c r="BI1557" s="193">
        <v>3.7769572000000001E-3</v>
      </c>
      <c r="BJ1557" s="193">
        <v>0</v>
      </c>
      <c r="BK1557" s="193">
        <v>0</v>
      </c>
      <c r="BL1557" s="193">
        <v>0</v>
      </c>
      <c r="BM1557"/>
      <c r="BN1557" s="186">
        <v>6.7217128000000002E-6</v>
      </c>
      <c r="BO1557" s="186">
        <v>3.7102171999999999E-8</v>
      </c>
      <c r="BP1557" s="186">
        <v>3.9607879999999999E-6</v>
      </c>
      <c r="BQ1557" s="164">
        <v>8.3514210999999999E-11</v>
      </c>
      <c r="BR1557" s="186">
        <v>9.6232739999999995E-8</v>
      </c>
      <c r="BS1557" s="186">
        <v>0</v>
      </c>
      <c r="BT1557" s="164">
        <v>0</v>
      </c>
      <c r="BU1557" s="186">
        <v>0</v>
      </c>
      <c r="BV1557" s="164">
        <v>0</v>
      </c>
      <c r="BW1557" s="164">
        <v>2.5476151000000001E-10</v>
      </c>
      <c r="BX1557" s="164">
        <v>0</v>
      </c>
      <c r="BY1557" s="164">
        <v>0</v>
      </c>
      <c r="BZ1557" s="164">
        <v>0</v>
      </c>
      <c r="CA1557" s="186">
        <v>3.5940503000000001E-8</v>
      </c>
      <c r="CB1557" s="186">
        <v>2.5913110000000002E-6</v>
      </c>
      <c r="CC1557" s="164">
        <v>1.1200262E-13</v>
      </c>
      <c r="CD1557" s="164">
        <v>0</v>
      </c>
      <c r="CE1557"/>
      <c r="CF1557" s="330">
        <v>0</v>
      </c>
      <c r="CG1557" s="330">
        <v>0.14205205000000001</v>
      </c>
      <c r="CH1557" s="330">
        <v>0</v>
      </c>
      <c r="CI1557" s="329">
        <v>2.5384766000000002E-5</v>
      </c>
      <c r="CJ1557" s="329">
        <v>1.2118512E-5</v>
      </c>
      <c r="CK1557" s="330">
        <v>0</v>
      </c>
      <c r="CL1557" s="330">
        <v>0</v>
      </c>
      <c r="CM1557" s="329">
        <v>3.3809215000000002E-6</v>
      </c>
      <c r="CN1557" s="330">
        <v>0</v>
      </c>
      <c r="CO1557" s="330">
        <v>4.3891760000000002E-2</v>
      </c>
      <c r="CP1557"/>
      <c r="CQ1557">
        <v>2.1307807000000002E-2</v>
      </c>
      <c r="CR1557">
        <v>6.8150722400000001E-4</v>
      </c>
      <c r="CS1557">
        <v>4.3272114000000004E-4</v>
      </c>
      <c r="CT1557">
        <v>4.3272114000000004E-4</v>
      </c>
      <c r="CU1557">
        <v>3.3891667949999997E-3</v>
      </c>
      <c r="CV1557" s="134"/>
      <c r="CW1557" s="384"/>
      <c r="CZ1557" s="11"/>
      <c r="DA1557" s="236"/>
      <c r="DB1557" s="236"/>
      <c r="DC1557" s="32"/>
      <c r="DD1557" s="32"/>
      <c r="DE1557" s="32"/>
      <c r="DF1557" s="32"/>
      <c r="DG1557" s="32"/>
      <c r="DH1557" s="32"/>
      <c r="DI1557" s="32"/>
      <c r="DJ1557" s="32"/>
      <c r="DK1557" s="32"/>
      <c r="DL1557" s="32"/>
    </row>
    <row r="1558" spans="1:116" ht="14.4" x14ac:dyDescent="0.3">
      <c r="A1558" t="s">
        <v>7440</v>
      </c>
      <c r="B1558" s="113" t="s">
        <v>3351</v>
      </c>
      <c r="C1558" s="182" t="s">
        <v>2889</v>
      </c>
      <c r="D1558" s="40" t="s">
        <v>3352</v>
      </c>
      <c r="E1558" s="181" t="s">
        <v>1318</v>
      </c>
      <c r="F1558" s="184" t="s">
        <v>4781</v>
      </c>
      <c r="G1558" s="184">
        <v>3.3893561972000004E-2</v>
      </c>
      <c r="H1558" s="184">
        <v>3.2187840899999999E-4</v>
      </c>
      <c r="I1558" s="184">
        <v>5.8140714999999998E-4</v>
      </c>
      <c r="J1558" s="328">
        <v>5.6708184129999999E-3</v>
      </c>
      <c r="K1558" s="331">
        <v>2.7319458000000001E-2</v>
      </c>
      <c r="L1558" s="331">
        <v>3.4832971999999997E-4</v>
      </c>
      <c r="M1558" s="331">
        <v>2.3307743000000001E-4</v>
      </c>
      <c r="N1558" s="331">
        <v>2.2936958999999999E-4</v>
      </c>
      <c r="O1558" s="331">
        <v>9.2508818999999996E-5</v>
      </c>
      <c r="P1558" s="331">
        <v>0</v>
      </c>
      <c r="Q1558" s="331">
        <v>0</v>
      </c>
      <c r="R1558" s="184">
        <v>0</v>
      </c>
      <c r="S1558" s="184">
        <v>3.0186213000000001E-5</v>
      </c>
      <c r="T1558" s="331">
        <v>0</v>
      </c>
      <c r="U1558" s="184">
        <v>5.6406321999999997E-3</v>
      </c>
      <c r="V1558" s="184">
        <v>0</v>
      </c>
      <c r="W1558" s="184">
        <v>0</v>
      </c>
      <c r="X1558" s="184">
        <v>0</v>
      </c>
      <c r="Y1558"/>
      <c r="Z1558" s="288">
        <v>0.18212972000000002</v>
      </c>
      <c r="AA1558"/>
      <c r="AB1558" s="164">
        <v>6.2233437</v>
      </c>
      <c r="AC1558" s="164">
        <v>2.1386620999999999</v>
      </c>
      <c r="AD1558" s="164">
        <v>0.69775262000000005</v>
      </c>
      <c r="AE1558" s="164">
        <v>0</v>
      </c>
      <c r="AF1558" s="164">
        <v>3.2699468999999999</v>
      </c>
      <c r="AG1558" s="164">
        <v>7.4268290000000001E-2</v>
      </c>
      <c r="AH1558" s="164">
        <v>4.2713844000000001E-2</v>
      </c>
      <c r="AI1558"/>
      <c r="AJ1558" s="185">
        <v>3.1240440999999999E-3</v>
      </c>
      <c r="AK1558" s="185">
        <v>2.9490173000000001E-3</v>
      </c>
      <c r="AL1558" s="185">
        <v>1.4026935000000001E-4</v>
      </c>
      <c r="AM1558" s="187">
        <v>3.4757461000000001E-5</v>
      </c>
      <c r="AN1558" s="176">
        <v>1.767996E-7</v>
      </c>
      <c r="AO1558" s="176">
        <v>5.1874759999999995E-10</v>
      </c>
      <c r="AP1558" s="176">
        <v>4.8679917000000001E-3</v>
      </c>
      <c r="AQ1558" s="192">
        <v>1.6901638000000001E-7</v>
      </c>
      <c r="AR1558" s="192">
        <v>5.0996320999999999E-10</v>
      </c>
      <c r="AS1558" s="192">
        <v>1.3932922999999999E-14</v>
      </c>
      <c r="AT1558" s="193">
        <v>0</v>
      </c>
      <c r="AU1558" s="193">
        <v>0</v>
      </c>
      <c r="AV1558" s="192">
        <v>6.1465052999999999E-12</v>
      </c>
      <c r="AW1558" s="192">
        <v>7.7770735999999994E-9</v>
      </c>
      <c r="AX1558" s="192">
        <v>1.4017030000000001E-12</v>
      </c>
      <c r="AY1558" s="192">
        <v>7.3687473000000001E-12</v>
      </c>
      <c r="AZ1558" s="193">
        <v>0</v>
      </c>
      <c r="BA1558" s="193">
        <v>0</v>
      </c>
      <c r="BB1558" s="193">
        <v>0</v>
      </c>
      <c r="BC1558" s="193">
        <v>0</v>
      </c>
      <c r="BD1558" s="193">
        <v>0</v>
      </c>
      <c r="BE1558" s="193">
        <v>0</v>
      </c>
      <c r="BF1558" s="193">
        <v>0</v>
      </c>
      <c r="BG1558" s="193">
        <v>0</v>
      </c>
      <c r="BH1558" s="193">
        <v>9.2929338000000002E-6</v>
      </c>
      <c r="BI1558" s="193">
        <v>4.8586988000000001E-3</v>
      </c>
      <c r="BJ1558" s="193">
        <v>0</v>
      </c>
      <c r="BK1558" s="193">
        <v>0</v>
      </c>
      <c r="BL1558" s="193">
        <v>0</v>
      </c>
      <c r="BM1558"/>
      <c r="BN1558" s="186">
        <v>8.8820399000000002E-6</v>
      </c>
      <c r="BO1558" s="186">
        <v>5.0802371000000003E-8</v>
      </c>
      <c r="BP1558" s="186">
        <v>5.0782598E-6</v>
      </c>
      <c r="BQ1558" s="164">
        <v>1.0919992E-10</v>
      </c>
      <c r="BR1558" s="186">
        <v>1.2465047000000001E-7</v>
      </c>
      <c r="BS1558" s="186">
        <v>0</v>
      </c>
      <c r="BT1558" s="164">
        <v>0</v>
      </c>
      <c r="BU1558" s="186">
        <v>0</v>
      </c>
      <c r="BV1558" s="164">
        <v>0</v>
      </c>
      <c r="BW1558" s="164">
        <v>3.3311619000000002E-10</v>
      </c>
      <c r="BX1558" s="164">
        <v>0</v>
      </c>
      <c r="BY1558" s="164">
        <v>0</v>
      </c>
      <c r="BZ1558" s="164">
        <v>0</v>
      </c>
      <c r="CA1558" s="186">
        <v>4.7142984000000002E-8</v>
      </c>
      <c r="CB1558" s="186">
        <v>3.5807418999999998E-6</v>
      </c>
      <c r="CC1558" s="164">
        <v>3.8279865000000001E-14</v>
      </c>
      <c r="CD1558" s="164">
        <v>0</v>
      </c>
      <c r="CE1558"/>
      <c r="CF1558" s="330">
        <v>0</v>
      </c>
      <c r="CG1558" s="330">
        <v>0.18212971999999999</v>
      </c>
      <c r="CH1558" s="330">
        <v>0</v>
      </c>
      <c r="CI1558" s="329">
        <v>3.4758241999999997E-5</v>
      </c>
      <c r="CJ1558" s="329">
        <v>1.5839107000000001E-5</v>
      </c>
      <c r="CK1558" s="330">
        <v>0</v>
      </c>
      <c r="CL1558" s="330">
        <v>0</v>
      </c>
      <c r="CM1558" s="329">
        <v>4.4310675000000001E-6</v>
      </c>
      <c r="CN1558" s="330">
        <v>0</v>
      </c>
      <c r="CO1558" s="330">
        <v>5.6462604999999999E-2</v>
      </c>
      <c r="CP1558"/>
      <c r="CQ1558">
        <v>2.7319458000000001E-2</v>
      </c>
      <c r="CR1558">
        <v>9.0328555900000003E-4</v>
      </c>
      <c r="CS1558">
        <v>5.8140714999999998E-4</v>
      </c>
      <c r="CT1558">
        <v>5.8140714999999998E-4</v>
      </c>
      <c r="CU1558">
        <v>5.6708184129999999E-3</v>
      </c>
      <c r="CV1558" s="134"/>
      <c r="CW1558" s="384"/>
      <c r="CZ1558" s="11"/>
      <c r="DA1558" s="236"/>
      <c r="DB1558" s="236"/>
      <c r="DC1558" s="32"/>
      <c r="DD1558" s="32"/>
      <c r="DE1558" s="32"/>
      <c r="DF1558" s="32"/>
      <c r="DG1558" s="32"/>
      <c r="DH1558" s="32"/>
      <c r="DI1558" s="32"/>
      <c r="DJ1558" s="32"/>
      <c r="DK1558" s="32"/>
      <c r="DL1558" s="32"/>
    </row>
    <row r="1559" spans="1:116" ht="14.4" x14ac:dyDescent="0.3">
      <c r="A1559" t="s">
        <v>7441</v>
      </c>
      <c r="B1559" s="113" t="s">
        <v>3351</v>
      </c>
      <c r="C1559" s="182" t="s">
        <v>2890</v>
      </c>
      <c r="D1559" s="40" t="s">
        <v>3352</v>
      </c>
      <c r="E1559" s="181" t="s">
        <v>1318</v>
      </c>
      <c r="F1559" s="184" t="s">
        <v>4784</v>
      </c>
      <c r="G1559" s="184">
        <v>3.1928400548000002E-2</v>
      </c>
      <c r="H1559" s="184">
        <v>3.3688426000000001E-4</v>
      </c>
      <c r="I1559" s="184">
        <v>5.1408477000000001E-4</v>
      </c>
      <c r="J1559" s="328">
        <v>5.3349517999999997E-5</v>
      </c>
      <c r="K1559" s="331">
        <v>3.1024082000000001E-2</v>
      </c>
      <c r="L1559" s="331">
        <v>2.7811744000000001E-4</v>
      </c>
      <c r="M1559" s="331">
        <v>2.3596733E-4</v>
      </c>
      <c r="N1559" s="331">
        <v>2.3139315000000001E-4</v>
      </c>
      <c r="O1559" s="331">
        <v>1.0549111E-4</v>
      </c>
      <c r="P1559" s="331">
        <v>0</v>
      </c>
      <c r="Q1559" s="331">
        <v>0</v>
      </c>
      <c r="R1559" s="331">
        <v>0</v>
      </c>
      <c r="S1559" s="184">
        <v>5.3349517999999997E-5</v>
      </c>
      <c r="T1559" s="331">
        <v>0</v>
      </c>
      <c r="U1559" s="184">
        <v>0</v>
      </c>
      <c r="V1559" s="184">
        <v>0</v>
      </c>
      <c r="W1559" s="184">
        <v>0</v>
      </c>
      <c r="X1559" s="184">
        <v>0</v>
      </c>
      <c r="Y1559"/>
      <c r="Z1559" s="288">
        <v>0.20682721333333334</v>
      </c>
      <c r="AA1559"/>
      <c r="AB1559" s="164">
        <v>5.6695479999999998</v>
      </c>
      <c r="AC1559" s="164">
        <v>2.4344188999999998</v>
      </c>
      <c r="AD1559" s="164">
        <v>0</v>
      </c>
      <c r="AE1559" s="164">
        <v>0</v>
      </c>
      <c r="AF1559" s="164">
        <v>2.9933565</v>
      </c>
      <c r="AG1559" s="164">
        <v>4.8748105E-2</v>
      </c>
      <c r="AH1559" s="164">
        <v>0.19302453</v>
      </c>
      <c r="AI1559"/>
      <c r="AJ1559" s="185">
        <v>3.5115131E-3</v>
      </c>
      <c r="AK1559" s="185">
        <v>3.3134394000000002E-3</v>
      </c>
      <c r="AL1559" s="185">
        <v>1.5857054999999999E-4</v>
      </c>
      <c r="AM1559" s="187">
        <v>3.9503164E-5</v>
      </c>
      <c r="AN1559" s="176">
        <v>1.9864744E-7</v>
      </c>
      <c r="AO1559" s="176">
        <v>5.8642952999999999E-10</v>
      </c>
      <c r="AP1559" s="176">
        <v>5.5326560000000004E-3</v>
      </c>
      <c r="AQ1559" s="192">
        <v>1.9193565000000001E-7</v>
      </c>
      <c r="AR1559" s="192">
        <v>5.7911619999999999E-10</v>
      </c>
      <c r="AS1559" s="192">
        <v>1.5822281999999998E-14</v>
      </c>
      <c r="AT1559" s="193">
        <v>0</v>
      </c>
      <c r="AU1559" s="193">
        <v>0</v>
      </c>
      <c r="AV1559" s="192">
        <v>6.2007314E-12</v>
      </c>
      <c r="AW1559" s="192">
        <v>6.7055890000000003E-9</v>
      </c>
      <c r="AX1559" s="192">
        <v>1.4140692E-12</v>
      </c>
      <c r="AY1559" s="192">
        <v>5.8834403999999996E-12</v>
      </c>
      <c r="AZ1559" s="193">
        <v>0</v>
      </c>
      <c r="BA1559" s="193">
        <v>0</v>
      </c>
      <c r="BB1559" s="193">
        <v>0</v>
      </c>
      <c r="BC1559" s="193">
        <v>0</v>
      </c>
      <c r="BD1559" s="193">
        <v>0</v>
      </c>
      <c r="BE1559" s="193">
        <v>0</v>
      </c>
      <c r="BF1559" s="193">
        <v>0</v>
      </c>
      <c r="BG1559" s="193">
        <v>0</v>
      </c>
      <c r="BH1559" s="193">
        <v>2.0450648999999999E-6</v>
      </c>
      <c r="BI1559" s="193">
        <v>5.5306108999999999E-3</v>
      </c>
      <c r="BJ1559" s="193">
        <v>0</v>
      </c>
      <c r="BK1559" s="193">
        <v>0</v>
      </c>
      <c r="BL1559" s="193">
        <v>0</v>
      </c>
      <c r="BM1559"/>
      <c r="BN1559" s="186">
        <v>8.9199700000000006E-6</v>
      </c>
      <c r="BO1559" s="186">
        <v>4.0562215000000002E-8</v>
      </c>
      <c r="BP1559" s="186">
        <v>5.7668914999999999E-6</v>
      </c>
      <c r="BQ1559" s="164">
        <v>1.1016331E-10</v>
      </c>
      <c r="BR1559" s="186">
        <v>1.2783549000000001E-7</v>
      </c>
      <c r="BS1559" s="186">
        <v>0</v>
      </c>
      <c r="BT1559" s="164">
        <v>0</v>
      </c>
      <c r="BU1559" s="186">
        <v>0</v>
      </c>
      <c r="BV1559" s="164">
        <v>0</v>
      </c>
      <c r="BW1559" s="164">
        <v>3.3605503000000001E-10</v>
      </c>
      <c r="BX1559" s="164">
        <v>0</v>
      </c>
      <c r="BY1559" s="164">
        <v>0</v>
      </c>
      <c r="BZ1559" s="164">
        <v>0</v>
      </c>
      <c r="CA1559" s="186">
        <v>4.6865078000000001E-8</v>
      </c>
      <c r="CB1559" s="186">
        <v>2.9373694E-6</v>
      </c>
      <c r="CC1559" s="164">
        <v>6.7653810000000003E-14</v>
      </c>
      <c r="CD1559" s="164">
        <v>0</v>
      </c>
      <c r="CE1559"/>
      <c r="CF1559" s="330">
        <v>0</v>
      </c>
      <c r="CG1559" s="330">
        <v>0.20682721000000001</v>
      </c>
      <c r="CH1559" s="330">
        <v>0</v>
      </c>
      <c r="CI1559" s="329">
        <v>2.7752076999999999E-5</v>
      </c>
      <c r="CJ1559" s="329">
        <v>1.6035493999999999E-5</v>
      </c>
      <c r="CK1559" s="330">
        <v>0</v>
      </c>
      <c r="CL1559" s="330">
        <v>0</v>
      </c>
      <c r="CM1559" s="329">
        <v>4.3266611000000004E-6</v>
      </c>
      <c r="CN1559" s="330">
        <v>0</v>
      </c>
      <c r="CO1559" s="330">
        <v>6.4270849000000005E-2</v>
      </c>
      <c r="CP1559"/>
      <c r="CQ1559">
        <v>3.1024082000000001E-2</v>
      </c>
      <c r="CR1559">
        <v>8.5096903000000002E-4</v>
      </c>
      <c r="CS1559">
        <v>5.1408477000000001E-4</v>
      </c>
      <c r="CT1559">
        <v>5.1408477000000001E-4</v>
      </c>
      <c r="CU1559">
        <v>5.3349517999999997E-5</v>
      </c>
      <c r="CV1559" s="134"/>
      <c r="CW1559" s="384"/>
      <c r="CZ1559" s="11"/>
      <c r="DA1559" s="236"/>
      <c r="DB1559" s="236"/>
      <c r="DC1559" s="32"/>
      <c r="DD1559" s="32"/>
      <c r="DE1559" s="32"/>
      <c r="DF1559" s="32"/>
      <c r="DG1559" s="32"/>
      <c r="DH1559" s="32"/>
      <c r="DI1559" s="32"/>
      <c r="DJ1559" s="32"/>
      <c r="DK1559" s="32"/>
      <c r="DL1559" s="32"/>
    </row>
    <row r="1560" spans="1:116" ht="14.4" x14ac:dyDescent="0.3">
      <c r="A1560" s="39" t="s">
        <v>7442</v>
      </c>
      <c r="B1560" s="113" t="s">
        <v>3351</v>
      </c>
      <c r="C1560" s="182" t="s">
        <v>2891</v>
      </c>
      <c r="D1560" s="40" t="s">
        <v>3352</v>
      </c>
      <c r="E1560" s="181" t="s">
        <v>1318</v>
      </c>
      <c r="F1560" s="184" t="s">
        <v>4794</v>
      </c>
      <c r="G1560" s="184">
        <v>7.5405583499999996E-3</v>
      </c>
      <c r="H1560" s="184">
        <v>8.1039690999999998E-5</v>
      </c>
      <c r="I1560" s="184">
        <v>1.17037539E-4</v>
      </c>
      <c r="J1560" s="328">
        <v>1.7718642E-4</v>
      </c>
      <c r="K1560" s="331">
        <v>7.1652946999999998E-3</v>
      </c>
      <c r="L1560" s="331">
        <v>6.3639350000000003E-5</v>
      </c>
      <c r="M1560" s="331">
        <v>5.3398189000000003E-5</v>
      </c>
      <c r="N1560" s="331">
        <v>5.2418662999999999E-5</v>
      </c>
      <c r="O1560" s="331">
        <v>2.8621027999999999E-5</v>
      </c>
      <c r="P1560" s="331">
        <v>0</v>
      </c>
      <c r="Q1560" s="331">
        <v>0</v>
      </c>
      <c r="R1560" s="331">
        <v>0</v>
      </c>
      <c r="S1560" s="184">
        <v>1.7718642E-4</v>
      </c>
      <c r="T1560" s="331">
        <v>0</v>
      </c>
      <c r="U1560" s="184">
        <v>0</v>
      </c>
      <c r="V1560" s="184">
        <v>0</v>
      </c>
      <c r="W1560" s="184">
        <v>0</v>
      </c>
      <c r="X1560" s="184">
        <v>0</v>
      </c>
      <c r="Y1560"/>
      <c r="Z1560" s="288">
        <v>4.7768631333333332E-2</v>
      </c>
      <c r="AA1560"/>
      <c r="AB1560" s="164">
        <v>3.0464557000000001</v>
      </c>
      <c r="AC1560" s="164">
        <v>0.54225210999999995</v>
      </c>
      <c r="AD1560" s="164">
        <v>0</v>
      </c>
      <c r="AE1560" s="164">
        <v>0</v>
      </c>
      <c r="AF1560" s="164">
        <v>1.6321859000000001</v>
      </c>
      <c r="AG1560" s="164">
        <v>4.6923078999999999E-2</v>
      </c>
      <c r="AH1560" s="164">
        <v>0.82509456000000003</v>
      </c>
      <c r="AI1560"/>
      <c r="AJ1560" s="185">
        <v>8.1166484999999999E-4</v>
      </c>
      <c r="AK1560" s="185">
        <v>7.6620229000000004E-4</v>
      </c>
      <c r="AL1560" s="185">
        <v>3.6618222000000001E-5</v>
      </c>
      <c r="AM1560" s="187">
        <v>8.8443349000000001E-6</v>
      </c>
      <c r="AN1560" s="176">
        <v>4.5935389000000002E-8</v>
      </c>
      <c r="AO1560" s="176">
        <v>1.3542242000000001E-10</v>
      </c>
      <c r="AP1560" s="176">
        <v>1.2387024000000001E-3</v>
      </c>
      <c r="AQ1560" s="192">
        <v>4.4329289999999999E-8</v>
      </c>
      <c r="AR1560" s="192">
        <v>1.3375217E-10</v>
      </c>
      <c r="AS1560" s="192">
        <v>3.6543003000000002E-15</v>
      </c>
      <c r="AT1560" s="193">
        <v>0</v>
      </c>
      <c r="AU1560" s="193">
        <v>0</v>
      </c>
      <c r="AV1560" s="192">
        <v>1.4046831E-12</v>
      </c>
      <c r="AW1560" s="192">
        <v>1.6046946E-9</v>
      </c>
      <c r="AX1560" s="192">
        <v>3.2033627E-13</v>
      </c>
      <c r="AY1560" s="192">
        <v>1.3462598E-12</v>
      </c>
      <c r="AZ1560" s="193">
        <v>0</v>
      </c>
      <c r="BA1560" s="193">
        <v>0</v>
      </c>
      <c r="BB1560" s="193">
        <v>0</v>
      </c>
      <c r="BC1560" s="193">
        <v>0</v>
      </c>
      <c r="BD1560" s="193">
        <v>0</v>
      </c>
      <c r="BE1560" s="193">
        <v>0</v>
      </c>
      <c r="BF1560" s="193">
        <v>0</v>
      </c>
      <c r="BG1560" s="193">
        <v>0</v>
      </c>
      <c r="BH1560" s="193">
        <v>6.7921461999999996E-6</v>
      </c>
      <c r="BI1560" s="193">
        <v>1.2319102E-3</v>
      </c>
      <c r="BJ1560" s="193">
        <v>0</v>
      </c>
      <c r="BK1560" s="193">
        <v>0</v>
      </c>
      <c r="BL1560" s="193">
        <v>0</v>
      </c>
      <c r="BM1560"/>
      <c r="BN1560" s="186">
        <v>2.0394666000000001E-6</v>
      </c>
      <c r="BO1560" s="186">
        <v>9.2815215999999997E-9</v>
      </c>
      <c r="BP1560" s="186">
        <v>1.3319162E-6</v>
      </c>
      <c r="BQ1560" s="164">
        <v>2.4955853000000001E-11</v>
      </c>
      <c r="BR1560" s="186">
        <v>3.3263623000000002E-8</v>
      </c>
      <c r="BS1560" s="186">
        <v>0</v>
      </c>
      <c r="BT1560" s="164">
        <v>0</v>
      </c>
      <c r="BU1560" s="186">
        <v>0</v>
      </c>
      <c r="BV1560" s="164">
        <v>0</v>
      </c>
      <c r="BW1560" s="164">
        <v>7.6128249999999998E-11</v>
      </c>
      <c r="BX1560" s="164">
        <v>0</v>
      </c>
      <c r="BY1560" s="164">
        <v>0</v>
      </c>
      <c r="BZ1560" s="164">
        <v>0</v>
      </c>
      <c r="CA1560" s="186">
        <v>1.0622605E-8</v>
      </c>
      <c r="CB1560" s="186">
        <v>6.5428130999999999E-7</v>
      </c>
      <c r="CC1560" s="164">
        <v>2.2469437999999999E-13</v>
      </c>
      <c r="CD1560" s="164">
        <v>0</v>
      </c>
      <c r="CE1560"/>
      <c r="CF1560" s="330">
        <v>0</v>
      </c>
      <c r="CG1560" s="330">
        <v>4.7768630999999999E-2</v>
      </c>
      <c r="CH1560" s="330">
        <v>0</v>
      </c>
      <c r="CI1560" s="329">
        <v>6.3502819E-6</v>
      </c>
      <c r="CJ1560" s="329">
        <v>3.6287496E-6</v>
      </c>
      <c r="CK1560" s="330">
        <v>0</v>
      </c>
      <c r="CL1560" s="330">
        <v>0</v>
      </c>
      <c r="CM1560" s="329">
        <v>1.1018141000000001E-6</v>
      </c>
      <c r="CN1560" s="330">
        <v>0</v>
      </c>
      <c r="CO1560" s="330">
        <v>1.4315944000000001E-2</v>
      </c>
      <c r="CP1560"/>
      <c r="CQ1560">
        <v>7.1652946999999998E-3</v>
      </c>
      <c r="CR1560">
        <v>1.9807722999999998E-4</v>
      </c>
      <c r="CS1560">
        <v>1.17037539E-4</v>
      </c>
      <c r="CT1560">
        <v>1.17037539E-4</v>
      </c>
      <c r="CU1560">
        <v>1.7718642E-4</v>
      </c>
      <c r="CV1560" s="134"/>
      <c r="CW1560" s="384"/>
      <c r="CZ1560" s="11"/>
      <c r="DA1560" s="236"/>
      <c r="DB1560" s="236"/>
      <c r="DC1560" s="32"/>
      <c r="DD1560" s="32"/>
      <c r="DE1560" s="32"/>
      <c r="DF1560" s="32"/>
      <c r="DG1560" s="32"/>
      <c r="DH1560" s="32"/>
      <c r="DI1560" s="32"/>
      <c r="DJ1560" s="32"/>
      <c r="DK1560" s="32"/>
      <c r="DL1560" s="32"/>
    </row>
    <row r="1561" spans="1:116" ht="14.4" x14ac:dyDescent="0.3">
      <c r="A1561" t="s">
        <v>7443</v>
      </c>
      <c r="B1561" s="113" t="s">
        <v>3351</v>
      </c>
      <c r="C1561" s="182" t="s">
        <v>2892</v>
      </c>
      <c r="D1561" s="40" t="s">
        <v>3352</v>
      </c>
      <c r="E1561" s="181" t="s">
        <v>1318</v>
      </c>
      <c r="F1561" s="184" t="s">
        <v>4789</v>
      </c>
      <c r="G1561" s="184">
        <v>2.7672480302999999E-2</v>
      </c>
      <c r="H1561" s="184">
        <v>2.9371009700000002E-4</v>
      </c>
      <c r="I1561" s="184">
        <v>4.4996423999999998E-4</v>
      </c>
      <c r="J1561" s="328">
        <v>8.1812965999999998E-5</v>
      </c>
      <c r="K1561" s="331">
        <v>2.6846993E-2</v>
      </c>
      <c r="L1561" s="331">
        <v>2.4441946000000001E-4</v>
      </c>
      <c r="M1561" s="331">
        <v>2.0554478E-4</v>
      </c>
      <c r="N1561" s="331">
        <v>2.017489E-4</v>
      </c>
      <c r="O1561" s="331">
        <v>9.1961196999999995E-5</v>
      </c>
      <c r="P1561" s="331">
        <v>0</v>
      </c>
      <c r="Q1561" s="331">
        <v>0</v>
      </c>
      <c r="R1561" s="184">
        <v>0</v>
      </c>
      <c r="S1561" s="184">
        <v>8.1812965999999998E-5</v>
      </c>
      <c r="T1561" s="331">
        <v>0</v>
      </c>
      <c r="U1561" s="184">
        <v>0</v>
      </c>
      <c r="V1561" s="184">
        <v>0</v>
      </c>
      <c r="W1561" s="184">
        <v>0</v>
      </c>
      <c r="X1561" s="184">
        <v>0</v>
      </c>
      <c r="Y1561"/>
      <c r="Z1561" s="288">
        <v>0.17897995333333333</v>
      </c>
      <c r="AA1561"/>
      <c r="AB1561" s="164">
        <v>5.2091253000000002</v>
      </c>
      <c r="AC1561" s="164">
        <v>2.1022930999999998</v>
      </c>
      <c r="AD1561" s="164">
        <v>0</v>
      </c>
      <c r="AE1561" s="164">
        <v>0</v>
      </c>
      <c r="AF1561" s="164">
        <v>2.7544347999999998</v>
      </c>
      <c r="AG1561" s="164">
        <v>0.11856599</v>
      </c>
      <c r="AH1561" s="164">
        <v>0.23383145999999999</v>
      </c>
      <c r="AI1561"/>
      <c r="AJ1561" s="185">
        <v>3.0399974000000001E-3</v>
      </c>
      <c r="AK1561" s="185">
        <v>2.8686292999999998E-3</v>
      </c>
      <c r="AL1561" s="185">
        <v>1.3724451000000001E-4</v>
      </c>
      <c r="AM1561" s="187">
        <v>3.4123562000000002E-5</v>
      </c>
      <c r="AN1561" s="176">
        <v>1.7198018E-7</v>
      </c>
      <c r="AO1561" s="176">
        <v>5.0756104000000003E-10</v>
      </c>
      <c r="AP1561" s="176">
        <v>4.7792103000000004E-3</v>
      </c>
      <c r="AQ1561" s="192">
        <v>1.660934E-7</v>
      </c>
      <c r="AR1561" s="192">
        <v>5.0114386999999996E-10</v>
      </c>
      <c r="AS1561" s="192">
        <v>1.3691966000000001E-14</v>
      </c>
      <c r="AT1561" s="193">
        <v>0</v>
      </c>
      <c r="AU1561" s="193">
        <v>0</v>
      </c>
      <c r="AV1561" s="192">
        <v>5.4063432000000004E-12</v>
      </c>
      <c r="AW1561" s="192">
        <v>5.8813742E-9</v>
      </c>
      <c r="AX1561" s="192">
        <v>1.23291E-12</v>
      </c>
      <c r="AY1561" s="192">
        <v>5.1705758000000004E-12</v>
      </c>
      <c r="AZ1561" s="193">
        <v>0</v>
      </c>
      <c r="BA1561" s="193">
        <v>0</v>
      </c>
      <c r="BB1561" s="193">
        <v>0</v>
      </c>
      <c r="BC1561" s="193">
        <v>0</v>
      </c>
      <c r="BD1561" s="193">
        <v>0</v>
      </c>
      <c r="BE1561" s="193">
        <v>0</v>
      </c>
      <c r="BF1561" s="193">
        <v>0</v>
      </c>
      <c r="BG1561" s="193">
        <v>0</v>
      </c>
      <c r="BH1561" s="193">
        <v>3.1361637000000002E-6</v>
      </c>
      <c r="BI1561" s="193">
        <v>4.7760742E-3</v>
      </c>
      <c r="BJ1561" s="193">
        <v>0</v>
      </c>
      <c r="BK1561" s="193">
        <v>0</v>
      </c>
      <c r="BL1561" s="193">
        <v>0</v>
      </c>
      <c r="BM1561"/>
      <c r="BN1561" s="186">
        <v>7.7156551999999998E-6</v>
      </c>
      <c r="BO1561" s="186">
        <v>3.5647511999999999E-8</v>
      </c>
      <c r="BP1561" s="186">
        <v>4.9904359999999998E-6</v>
      </c>
      <c r="BQ1561" s="164">
        <v>9.6050064999999999E-11</v>
      </c>
      <c r="BR1561" s="186">
        <v>1.1167672E-7</v>
      </c>
      <c r="BS1561" s="186">
        <v>0</v>
      </c>
      <c r="BT1561" s="164">
        <v>0</v>
      </c>
      <c r="BU1561" s="186">
        <v>0</v>
      </c>
      <c r="BV1561" s="164">
        <v>0</v>
      </c>
      <c r="BW1561" s="164">
        <v>2.9300234E-10</v>
      </c>
      <c r="BX1561" s="164">
        <v>0</v>
      </c>
      <c r="BY1561" s="164">
        <v>0</v>
      </c>
      <c r="BZ1561" s="164">
        <v>0</v>
      </c>
      <c r="CA1561" s="186">
        <v>4.0879391000000001E-8</v>
      </c>
      <c r="CB1561" s="186">
        <v>2.5366265E-6</v>
      </c>
      <c r="CC1561" s="164">
        <v>1.0374899E-13</v>
      </c>
      <c r="CD1561" s="164">
        <v>0</v>
      </c>
      <c r="CE1561"/>
      <c r="CF1561" s="330">
        <v>0</v>
      </c>
      <c r="CG1561" s="330">
        <v>0.17897995</v>
      </c>
      <c r="CH1561" s="330">
        <v>0</v>
      </c>
      <c r="CI1561" s="329">
        <v>2.4389507999999999E-5</v>
      </c>
      <c r="CJ1561" s="329">
        <v>1.3968085999999999E-5</v>
      </c>
      <c r="CK1561" s="330">
        <v>0</v>
      </c>
      <c r="CL1561" s="330">
        <v>0</v>
      </c>
      <c r="CM1561" s="329">
        <v>3.7837664000000002E-6</v>
      </c>
      <c r="CN1561" s="330">
        <v>0</v>
      </c>
      <c r="CO1561" s="330">
        <v>5.5502429999999998E-2</v>
      </c>
      <c r="CP1561"/>
      <c r="CQ1561">
        <v>2.6846993E-2</v>
      </c>
      <c r="CR1561">
        <v>7.43674337E-4</v>
      </c>
      <c r="CS1561">
        <v>4.4996423999999998E-4</v>
      </c>
      <c r="CT1561">
        <v>4.4996423999999998E-4</v>
      </c>
      <c r="CU1561">
        <v>8.1812965999999998E-5</v>
      </c>
      <c r="CV1561" s="134"/>
      <c r="CW1561" s="384"/>
      <c r="CZ1561" s="11"/>
      <c r="DA1561" s="236"/>
      <c r="DB1561" s="236"/>
      <c r="DC1561" s="32"/>
      <c r="DD1561" s="32"/>
      <c r="DE1561" s="32"/>
      <c r="DF1561" s="32"/>
      <c r="DG1561" s="32"/>
      <c r="DH1561" s="32"/>
      <c r="DI1561" s="32"/>
      <c r="DJ1561" s="32"/>
      <c r="DK1561" s="32"/>
      <c r="DL1561" s="32"/>
    </row>
    <row r="1562" spans="1:116" ht="14.4" x14ac:dyDescent="0.3">
      <c r="A1562" s="39" t="s">
        <v>7444</v>
      </c>
      <c r="B1562" s="113" t="s">
        <v>3351</v>
      </c>
      <c r="C1562" s="182" t="s">
        <v>2893</v>
      </c>
      <c r="D1562" s="40" t="s">
        <v>3352</v>
      </c>
      <c r="E1562" s="181" t="s">
        <v>1318</v>
      </c>
      <c r="F1562" s="184" t="s">
        <v>4795</v>
      </c>
      <c r="G1562" s="184">
        <v>6.0892449840000001E-3</v>
      </c>
      <c r="H1562" s="184">
        <v>6.7239936999999994E-5</v>
      </c>
      <c r="I1562" s="184">
        <v>9.8200997000000002E-5</v>
      </c>
      <c r="J1562" s="328">
        <v>1.9223744999999999E-4</v>
      </c>
      <c r="K1562" s="184">
        <v>5.7315665999999998E-3</v>
      </c>
      <c r="L1562" s="331">
        <v>5.4169336000000002E-5</v>
      </c>
      <c r="M1562" s="331">
        <v>4.4031661000000001E-5</v>
      </c>
      <c r="N1562" s="331">
        <v>4.3361432999999998E-5</v>
      </c>
      <c r="O1562" s="331">
        <v>2.3878503999999999E-5</v>
      </c>
      <c r="P1562" s="331">
        <v>0</v>
      </c>
      <c r="Q1562" s="331">
        <v>0</v>
      </c>
      <c r="R1562" s="331">
        <v>0</v>
      </c>
      <c r="S1562" s="184">
        <v>1.9223744999999999E-4</v>
      </c>
      <c r="T1562" s="331">
        <v>0</v>
      </c>
      <c r="U1562" s="184">
        <v>0</v>
      </c>
      <c r="V1562" s="184">
        <v>0</v>
      </c>
      <c r="W1562" s="184">
        <v>0</v>
      </c>
      <c r="X1562" s="184">
        <v>0</v>
      </c>
      <c r="Y1562"/>
      <c r="Z1562" s="288">
        <v>3.8210444000000003E-2</v>
      </c>
      <c r="AA1562"/>
      <c r="AB1562" s="164">
        <v>2.8880417</v>
      </c>
      <c r="AC1562" s="164">
        <v>0.42798024000000001</v>
      </c>
      <c r="AD1562" s="164">
        <v>0</v>
      </c>
      <c r="AE1562" s="164">
        <v>0</v>
      </c>
      <c r="AF1562" s="164">
        <v>1.549982</v>
      </c>
      <c r="AG1562" s="164">
        <v>0.11828331</v>
      </c>
      <c r="AH1562" s="164">
        <v>0.79179613000000004</v>
      </c>
      <c r="AI1562"/>
      <c r="AJ1562" s="185">
        <v>6.5044419000000002E-4</v>
      </c>
      <c r="AK1562" s="185">
        <v>6.1413714000000004E-4</v>
      </c>
      <c r="AL1562" s="185">
        <v>2.9312191999999998E-5</v>
      </c>
      <c r="AM1562" s="187">
        <v>6.9948572000000003E-6</v>
      </c>
      <c r="AN1562" s="176">
        <v>3.6818774000000001E-8</v>
      </c>
      <c r="AO1562" s="176">
        <v>1.0840308E-10</v>
      </c>
      <c r="AP1562" s="176">
        <v>9.7967188000000005E-4</v>
      </c>
      <c r="AQ1562" s="192">
        <v>3.5459292000000001E-8</v>
      </c>
      <c r="AR1562" s="192">
        <v>1.0698924E-10</v>
      </c>
      <c r="AS1562" s="192">
        <v>2.9230988999999999E-15</v>
      </c>
      <c r="AT1562" s="193">
        <v>0</v>
      </c>
      <c r="AU1562" s="193">
        <v>0</v>
      </c>
      <c r="AV1562" s="192">
        <v>1.1619730000000001E-12</v>
      </c>
      <c r="AW1562" s="192">
        <v>1.3583199000000001E-9</v>
      </c>
      <c r="AX1562" s="192">
        <v>2.6498653000000002E-13</v>
      </c>
      <c r="AY1562" s="192">
        <v>1.1459262E-12</v>
      </c>
      <c r="AZ1562" s="193">
        <v>0</v>
      </c>
      <c r="BA1562" s="193">
        <v>0</v>
      </c>
      <c r="BB1562" s="193">
        <v>0</v>
      </c>
      <c r="BC1562" s="193">
        <v>0</v>
      </c>
      <c r="BD1562" s="193">
        <v>0</v>
      </c>
      <c r="BE1562" s="193">
        <v>0</v>
      </c>
      <c r="BF1562" s="193">
        <v>0</v>
      </c>
      <c r="BG1562" s="193">
        <v>0</v>
      </c>
      <c r="BH1562" s="193">
        <v>7.3691021999999998E-6</v>
      </c>
      <c r="BI1562" s="193">
        <v>9.7230277000000004E-4</v>
      </c>
      <c r="BJ1562" s="193">
        <v>0</v>
      </c>
      <c r="BK1562" s="193">
        <v>0</v>
      </c>
      <c r="BL1562" s="193">
        <v>0</v>
      </c>
      <c r="BM1562"/>
      <c r="BN1562" s="186">
        <v>1.6264763E-6</v>
      </c>
      <c r="BO1562" s="186">
        <v>7.9003613000000006E-9</v>
      </c>
      <c r="BP1562" s="186">
        <v>1.0654086000000001E-6</v>
      </c>
      <c r="BQ1562" s="164">
        <v>2.0643821999999999E-11</v>
      </c>
      <c r="BR1562" s="186">
        <v>2.7880974000000002E-8</v>
      </c>
      <c r="BS1562" s="186">
        <v>0</v>
      </c>
      <c r="BT1562" s="164">
        <v>0</v>
      </c>
      <c r="BU1562" s="186">
        <v>0</v>
      </c>
      <c r="BV1562" s="164">
        <v>0</v>
      </c>
      <c r="BW1562" s="164">
        <v>6.2974326000000006E-11</v>
      </c>
      <c r="BX1562" s="164">
        <v>0</v>
      </c>
      <c r="BY1562" s="164">
        <v>0</v>
      </c>
      <c r="BZ1562" s="164">
        <v>0</v>
      </c>
      <c r="CA1562" s="186">
        <v>8.8016107E-9</v>
      </c>
      <c r="CB1562" s="186">
        <v>5.1640088999999999E-7</v>
      </c>
      <c r="CC1562" s="164">
        <v>2.4378094E-13</v>
      </c>
      <c r="CD1562" s="164">
        <v>0</v>
      </c>
      <c r="CE1562"/>
      <c r="CF1562" s="330">
        <v>0</v>
      </c>
      <c r="CG1562" s="330">
        <v>3.8210444000000003E-2</v>
      </c>
      <c r="CH1562" s="330">
        <v>0</v>
      </c>
      <c r="CI1562" s="329">
        <v>5.4053121999999999E-6</v>
      </c>
      <c r="CJ1562" s="329">
        <v>2.9922339000000001E-6</v>
      </c>
      <c r="CK1562" s="330">
        <v>0</v>
      </c>
      <c r="CL1562" s="330">
        <v>0</v>
      </c>
      <c r="CM1562" s="329">
        <v>9.2579847999999998E-7</v>
      </c>
      <c r="CN1562" s="330">
        <v>0</v>
      </c>
      <c r="CO1562" s="330">
        <v>1.1299063999999999E-2</v>
      </c>
      <c r="CP1562"/>
      <c r="CQ1562">
        <v>5.7315665999999998E-3</v>
      </c>
      <c r="CR1562">
        <v>1.65440934E-4</v>
      </c>
      <c r="CS1562">
        <v>9.8200997000000002E-5</v>
      </c>
      <c r="CT1562">
        <v>9.8200997000000002E-5</v>
      </c>
      <c r="CU1562">
        <v>1.9223744999999999E-4</v>
      </c>
      <c r="CV1562" s="134"/>
      <c r="CW1562" s="384"/>
      <c r="CZ1562" s="11"/>
      <c r="DA1562" s="236"/>
      <c r="DB1562" s="236"/>
      <c r="DC1562" s="32"/>
      <c r="DD1562" s="32"/>
      <c r="DE1562" s="32"/>
      <c r="DF1562" s="32"/>
      <c r="DG1562" s="32"/>
      <c r="DH1562" s="32"/>
      <c r="DI1562" s="32"/>
      <c r="DJ1562" s="32"/>
      <c r="DK1562" s="32"/>
      <c r="DL1562" s="32"/>
    </row>
    <row r="1563" spans="1:116" ht="14.4" x14ac:dyDescent="0.3">
      <c r="A1563" t="s">
        <v>7445</v>
      </c>
      <c r="B1563" s="113" t="s">
        <v>3351</v>
      </c>
      <c r="C1563" s="182" t="s">
        <v>2894</v>
      </c>
      <c r="D1563" s="40" t="s">
        <v>3352</v>
      </c>
      <c r="E1563" s="181" t="s">
        <v>1318</v>
      </c>
      <c r="F1563" s="184" t="s">
        <v>7446</v>
      </c>
      <c r="G1563" s="184">
        <v>1.769417688E-3</v>
      </c>
      <c r="H1563" s="184">
        <v>2.0900964E-5</v>
      </c>
      <c r="I1563" s="184">
        <v>2.4757973999999998E-5</v>
      </c>
      <c r="J1563" s="328">
        <v>2.0706764999999999E-4</v>
      </c>
      <c r="K1563" s="331">
        <v>1.5166911E-3</v>
      </c>
      <c r="L1563" s="331">
        <v>1.4301372E-5</v>
      </c>
      <c r="M1563" s="331">
        <v>1.0456602E-5</v>
      </c>
      <c r="N1563" s="331">
        <v>1.043211E-5</v>
      </c>
      <c r="O1563" s="331">
        <v>1.0468854E-5</v>
      </c>
      <c r="P1563" s="331">
        <v>0</v>
      </c>
      <c r="Q1563" s="331">
        <v>0</v>
      </c>
      <c r="R1563" s="184">
        <v>0</v>
      </c>
      <c r="S1563" s="184">
        <v>2.0706764999999999E-4</v>
      </c>
      <c r="T1563" s="331">
        <v>0</v>
      </c>
      <c r="U1563" s="184">
        <v>0</v>
      </c>
      <c r="V1563" s="184">
        <v>0</v>
      </c>
      <c r="W1563" s="184">
        <v>0</v>
      </c>
      <c r="X1563" s="184">
        <v>0</v>
      </c>
      <c r="Y1563"/>
      <c r="Z1563" s="288">
        <v>1.0111274E-2</v>
      </c>
      <c r="AA1563"/>
      <c r="AB1563" s="164">
        <v>2.4246647000000001</v>
      </c>
      <c r="AC1563" s="164">
        <v>9.3723439000000006E-2</v>
      </c>
      <c r="AD1563" s="164">
        <v>0</v>
      </c>
      <c r="AE1563" s="164">
        <v>0</v>
      </c>
      <c r="AF1563" s="164">
        <v>1.3095272</v>
      </c>
      <c r="AG1563" s="164">
        <v>6.1264780999999997E-2</v>
      </c>
      <c r="AH1563" s="164">
        <v>0.96014929000000004</v>
      </c>
      <c r="AI1563"/>
      <c r="AJ1563" s="185">
        <v>1.7292043000000001E-4</v>
      </c>
      <c r="AK1563" s="185">
        <v>1.6358877999999999E-4</v>
      </c>
      <c r="AL1563" s="185">
        <v>7.7547017999999994E-6</v>
      </c>
      <c r="AM1563" s="187">
        <v>1.5769566999999999E-6</v>
      </c>
      <c r="AN1563" s="176">
        <v>9.8074805000000007E-9</v>
      </c>
      <c r="AO1563" s="176">
        <v>2.8678631E-11</v>
      </c>
      <c r="AP1563" s="176">
        <v>2.2086227999999999E-4</v>
      </c>
      <c r="AQ1563" s="192">
        <v>9.3832621999999996E-9</v>
      </c>
      <c r="AR1563" s="192">
        <v>2.8311567E-11</v>
      </c>
      <c r="AS1563" s="192">
        <v>7.7351245999999997E-16</v>
      </c>
      <c r="AT1563" s="193">
        <v>0</v>
      </c>
      <c r="AU1563" s="193">
        <v>0</v>
      </c>
      <c r="AV1563" s="192">
        <v>2.7955326E-13</v>
      </c>
      <c r="AW1563" s="192">
        <v>4.2393875999999999E-10</v>
      </c>
      <c r="AX1563" s="192">
        <v>6.3751780999999995E-14</v>
      </c>
      <c r="AY1563" s="192">
        <v>3.0253863E-13</v>
      </c>
      <c r="AZ1563" s="193">
        <v>0</v>
      </c>
      <c r="BA1563" s="193">
        <v>0</v>
      </c>
      <c r="BB1563" s="193">
        <v>0</v>
      </c>
      <c r="BC1563" s="193">
        <v>0</v>
      </c>
      <c r="BD1563" s="193">
        <v>0</v>
      </c>
      <c r="BE1563" s="193">
        <v>0</v>
      </c>
      <c r="BF1563" s="193">
        <v>0</v>
      </c>
      <c r="BG1563" s="193">
        <v>0</v>
      </c>
      <c r="BH1563" s="193">
        <v>7.9375931000000008E-6</v>
      </c>
      <c r="BI1563" s="193">
        <v>2.1292469E-4</v>
      </c>
      <c r="BJ1563" s="193">
        <v>0</v>
      </c>
      <c r="BK1563" s="193">
        <v>0</v>
      </c>
      <c r="BL1563" s="193">
        <v>0</v>
      </c>
      <c r="BM1563"/>
      <c r="BN1563" s="186">
        <v>4.1034016000000001E-7</v>
      </c>
      <c r="BO1563" s="186">
        <v>2.0857927000000001E-9</v>
      </c>
      <c r="BP1563" s="186">
        <v>2.8192915000000002E-7</v>
      </c>
      <c r="BQ1563" s="164">
        <v>4.9665934999999997E-12</v>
      </c>
      <c r="BR1563" s="186">
        <v>1.1088603E-8</v>
      </c>
      <c r="BS1563" s="186">
        <v>0</v>
      </c>
      <c r="BT1563" s="164">
        <v>0</v>
      </c>
      <c r="BU1563" s="186">
        <v>0</v>
      </c>
      <c r="BV1563" s="164">
        <v>0</v>
      </c>
      <c r="BW1563" s="164">
        <v>1.5150677000000001E-11</v>
      </c>
      <c r="BX1563" s="164">
        <v>0</v>
      </c>
      <c r="BY1563" s="164">
        <v>0</v>
      </c>
      <c r="BZ1563" s="164">
        <v>0</v>
      </c>
      <c r="CA1563" s="186">
        <v>2.1295497999999999E-9</v>
      </c>
      <c r="CB1563" s="186">
        <v>1.1308669E-7</v>
      </c>
      <c r="CC1563" s="164">
        <v>2.6258747999999999E-13</v>
      </c>
      <c r="CD1563" s="164">
        <v>0</v>
      </c>
      <c r="CE1563"/>
      <c r="CF1563" s="330">
        <v>0</v>
      </c>
      <c r="CG1563" s="330">
        <v>1.0111274E-2</v>
      </c>
      <c r="CH1563" s="330">
        <v>0</v>
      </c>
      <c r="CI1563" s="329">
        <v>1.4270690000000001E-6</v>
      </c>
      <c r="CJ1563" s="329">
        <v>7.1059320000000003E-7</v>
      </c>
      <c r="CK1563" s="330">
        <v>0</v>
      </c>
      <c r="CL1563" s="330">
        <v>0</v>
      </c>
      <c r="CM1563" s="329">
        <v>3.4827844E-7</v>
      </c>
      <c r="CN1563" s="330">
        <v>0</v>
      </c>
      <c r="CO1563" s="330">
        <v>2.4743832000000002E-3</v>
      </c>
      <c r="CP1563"/>
      <c r="CQ1563">
        <v>1.5166911E-3</v>
      </c>
      <c r="CR1563">
        <v>4.5658937999999995E-5</v>
      </c>
      <c r="CS1563">
        <v>2.4757973999999998E-5</v>
      </c>
      <c r="CT1563">
        <v>2.4757973999999998E-5</v>
      </c>
      <c r="CU1563">
        <v>2.0706764999999999E-4</v>
      </c>
      <c r="CV1563" s="134"/>
      <c r="CW1563" s="384"/>
      <c r="CZ1563" s="11"/>
      <c r="DA1563" s="236"/>
      <c r="DB1563" s="236"/>
      <c r="DC1563" s="32"/>
      <c r="DD1563" s="32"/>
      <c r="DE1563" s="32"/>
      <c r="DF1563" s="32"/>
      <c r="DG1563" s="32"/>
      <c r="DH1563" s="32"/>
      <c r="DI1563" s="32"/>
      <c r="DJ1563" s="32"/>
      <c r="DK1563" s="32"/>
      <c r="DL1563" s="32"/>
    </row>
    <row r="1564" spans="1:116" ht="14.4" x14ac:dyDescent="0.3">
      <c r="A1564" t="s">
        <v>7447</v>
      </c>
      <c r="B1564" s="113" t="s">
        <v>3351</v>
      </c>
      <c r="C1564" s="182" t="s">
        <v>2895</v>
      </c>
      <c r="D1564" s="40" t="s">
        <v>3352</v>
      </c>
      <c r="E1564" s="181" t="s">
        <v>1318</v>
      </c>
      <c r="F1564" s="184" t="s">
        <v>4772</v>
      </c>
      <c r="G1564" s="184">
        <v>3.5887139276999998E-2</v>
      </c>
      <c r="H1564" s="184">
        <v>3.7959891999999999E-4</v>
      </c>
      <c r="I1564" s="184">
        <v>5.8264743999999992E-4</v>
      </c>
      <c r="J1564" s="328">
        <v>3.8981917E-5</v>
      </c>
      <c r="K1564" s="184">
        <v>3.4885910999999999E-2</v>
      </c>
      <c r="L1564" s="331">
        <v>3.1586580999999999E-4</v>
      </c>
      <c r="M1564" s="331">
        <v>2.6678162999999998E-4</v>
      </c>
      <c r="N1564" s="331">
        <v>2.6173464E-4</v>
      </c>
      <c r="O1564" s="331">
        <v>1.1786428E-4</v>
      </c>
      <c r="P1564" s="331">
        <v>0</v>
      </c>
      <c r="Q1564" s="331">
        <v>0</v>
      </c>
      <c r="R1564" s="331">
        <v>0</v>
      </c>
      <c r="S1564" s="184">
        <v>3.8981917E-5</v>
      </c>
      <c r="T1564" s="331">
        <v>0</v>
      </c>
      <c r="U1564" s="184">
        <v>0</v>
      </c>
      <c r="V1564" s="184">
        <v>0</v>
      </c>
      <c r="W1564" s="184">
        <v>0</v>
      </c>
      <c r="X1564" s="184">
        <v>0</v>
      </c>
      <c r="Y1564"/>
      <c r="Z1564" s="288">
        <v>0.23257274</v>
      </c>
      <c r="AA1564"/>
      <c r="AB1564" s="164">
        <v>6.0932509000000001</v>
      </c>
      <c r="AC1564" s="164">
        <v>2.7400568000000001</v>
      </c>
      <c r="AD1564" s="164">
        <v>0</v>
      </c>
      <c r="AE1564" s="164">
        <v>0</v>
      </c>
      <c r="AF1564" s="164">
        <v>3.2132236999999999</v>
      </c>
      <c r="AG1564" s="164">
        <v>0.10621693</v>
      </c>
      <c r="AH1564" s="164">
        <v>3.3753480000000002E-2</v>
      </c>
      <c r="AI1564"/>
      <c r="AJ1564" s="185">
        <v>3.9494277E-3</v>
      </c>
      <c r="AK1564" s="185">
        <v>3.7266411999999998E-3</v>
      </c>
      <c r="AL1564" s="185">
        <v>1.7832958999999999E-4</v>
      </c>
      <c r="AM1564" s="187">
        <v>4.4456965999999998E-5</v>
      </c>
      <c r="AN1564" s="176">
        <v>2.2341973E-7</v>
      </c>
      <c r="AO1564" s="176">
        <v>6.5950294000000001E-10</v>
      </c>
      <c r="AP1564" s="176">
        <v>6.2264657999999999E-3</v>
      </c>
      <c r="AQ1564" s="192">
        <v>2.158275E-7</v>
      </c>
      <c r="AR1564" s="192">
        <v>6.5120367E-10</v>
      </c>
      <c r="AS1564" s="192">
        <v>1.7791815000000001E-14</v>
      </c>
      <c r="AT1564" s="193">
        <v>0</v>
      </c>
      <c r="AU1564" s="193">
        <v>0</v>
      </c>
      <c r="AV1564" s="192">
        <v>7.0138041999999999E-12</v>
      </c>
      <c r="AW1564" s="192">
        <v>7.5852181999999998E-9</v>
      </c>
      <c r="AX1564" s="192">
        <v>1.5994895E-12</v>
      </c>
      <c r="AY1564" s="192">
        <v>6.6819888E-12</v>
      </c>
      <c r="AZ1564" s="193">
        <v>0</v>
      </c>
      <c r="BA1564" s="193">
        <v>0</v>
      </c>
      <c r="BB1564" s="193">
        <v>0</v>
      </c>
      <c r="BC1564" s="193">
        <v>0</v>
      </c>
      <c r="BD1564" s="193">
        <v>0</v>
      </c>
      <c r="BE1564" s="193">
        <v>0</v>
      </c>
      <c r="BF1564" s="193">
        <v>0</v>
      </c>
      <c r="BG1564" s="193">
        <v>0</v>
      </c>
      <c r="BH1564" s="193">
        <v>1.4943067999999999E-6</v>
      </c>
      <c r="BI1564" s="193">
        <v>6.2249714999999999E-3</v>
      </c>
      <c r="BJ1564" s="193">
        <v>0</v>
      </c>
      <c r="BK1564" s="193">
        <v>0</v>
      </c>
      <c r="BL1564" s="193">
        <v>0</v>
      </c>
      <c r="BM1564"/>
      <c r="BN1564" s="186">
        <v>1.0033937E-5</v>
      </c>
      <c r="BO1564" s="186">
        <v>4.606765E-8</v>
      </c>
      <c r="BP1564" s="186">
        <v>6.4847450999999996E-6</v>
      </c>
      <c r="BQ1564" s="164">
        <v>1.2460851E-10</v>
      </c>
      <c r="BR1564" s="186">
        <v>1.4344549E-7</v>
      </c>
      <c r="BS1564" s="186">
        <v>0</v>
      </c>
      <c r="BT1564" s="164">
        <v>0</v>
      </c>
      <c r="BU1564" s="186">
        <v>0</v>
      </c>
      <c r="BV1564" s="164">
        <v>0</v>
      </c>
      <c r="BW1564" s="164">
        <v>3.8012034999999998E-10</v>
      </c>
      <c r="BX1564" s="164">
        <v>0</v>
      </c>
      <c r="BY1564" s="164">
        <v>0</v>
      </c>
      <c r="BZ1564" s="164">
        <v>0</v>
      </c>
      <c r="CA1564" s="186">
        <v>5.3022395E-8</v>
      </c>
      <c r="CB1564" s="186">
        <v>3.3061520000000002E-6</v>
      </c>
      <c r="CC1564" s="164">
        <v>4.9433908000000001E-14</v>
      </c>
      <c r="CD1564" s="164">
        <v>0</v>
      </c>
      <c r="CE1564"/>
      <c r="CF1564" s="330">
        <v>0</v>
      </c>
      <c r="CG1564" s="330">
        <v>0.23257274</v>
      </c>
      <c r="CH1564" s="330">
        <v>0</v>
      </c>
      <c r="CI1564" s="329">
        <v>3.1518815000000002E-5</v>
      </c>
      <c r="CJ1564" s="329">
        <v>1.8129522999999999E-5</v>
      </c>
      <c r="CK1564" s="330">
        <v>0</v>
      </c>
      <c r="CL1564" s="330">
        <v>0</v>
      </c>
      <c r="CM1564" s="329">
        <v>4.8654084E-6</v>
      </c>
      <c r="CN1564" s="330">
        <v>0</v>
      </c>
      <c r="CO1564" s="330">
        <v>7.2339966000000006E-2</v>
      </c>
      <c r="CP1564"/>
      <c r="CQ1564">
        <v>3.4885910999999999E-2</v>
      </c>
      <c r="CR1564">
        <v>9.6224636000000001E-4</v>
      </c>
      <c r="CS1564">
        <v>5.8264743999999992E-4</v>
      </c>
      <c r="CT1564">
        <v>5.8264743999999992E-4</v>
      </c>
      <c r="CU1564">
        <v>3.8981917E-5</v>
      </c>
      <c r="CV1564" s="134"/>
      <c r="CW1564" s="384"/>
      <c r="CZ1564" s="11"/>
      <c r="DA1564" s="236"/>
      <c r="DB1564" s="236"/>
      <c r="DC1564" s="32"/>
      <c r="DD1564" s="32"/>
      <c r="DE1564" s="32"/>
      <c r="DF1564" s="32"/>
      <c r="DG1564" s="32"/>
      <c r="DH1564" s="32"/>
      <c r="DI1564" s="32"/>
      <c r="DJ1564" s="32"/>
      <c r="DK1564" s="32"/>
      <c r="DL1564" s="32"/>
    </row>
    <row r="1565" spans="1:116" ht="14.4" x14ac:dyDescent="0.3">
      <c r="A1565" t="s">
        <v>7448</v>
      </c>
      <c r="B1565" s="113" t="s">
        <v>3351</v>
      </c>
      <c r="C1565" s="182" t="s">
        <v>2896</v>
      </c>
      <c r="D1565" s="40" t="s">
        <v>3352</v>
      </c>
      <c r="E1565" s="181" t="s">
        <v>1318</v>
      </c>
      <c r="F1565" s="184" t="s">
        <v>4790</v>
      </c>
      <c r="G1565" s="184">
        <v>2.0778091679999999E-2</v>
      </c>
      <c r="H1565" s="184">
        <v>2.2581332999999998E-4</v>
      </c>
      <c r="I1565" s="184">
        <v>3.5226191000000003E-4</v>
      </c>
      <c r="J1565" s="328">
        <v>1.4244744E-4</v>
      </c>
      <c r="K1565" s="184">
        <v>2.0057569000000001E-2</v>
      </c>
      <c r="L1565" s="331">
        <v>1.9349454000000001E-4</v>
      </c>
      <c r="M1565" s="331">
        <v>1.5876736999999999E-4</v>
      </c>
      <c r="N1565" s="331">
        <v>1.5619943E-4</v>
      </c>
      <c r="O1565" s="331">
        <v>6.9613899999999994E-5</v>
      </c>
      <c r="P1565" s="331">
        <v>0</v>
      </c>
      <c r="Q1565" s="331">
        <v>0</v>
      </c>
      <c r="R1565" s="331">
        <v>0</v>
      </c>
      <c r="S1565" s="184">
        <v>1.4244744E-4</v>
      </c>
      <c r="T1565" s="331">
        <v>0</v>
      </c>
      <c r="U1565" s="184">
        <v>0</v>
      </c>
      <c r="V1565" s="184">
        <v>0</v>
      </c>
      <c r="W1565" s="184">
        <v>0</v>
      </c>
      <c r="X1565" s="184">
        <v>0</v>
      </c>
      <c r="Y1565"/>
      <c r="Z1565" s="288">
        <v>0.13371712666666669</v>
      </c>
      <c r="AA1565"/>
      <c r="AB1565" s="164">
        <v>4.4608343000000001</v>
      </c>
      <c r="AC1565" s="164">
        <v>1.5625135999999999</v>
      </c>
      <c r="AD1565" s="164">
        <v>0</v>
      </c>
      <c r="AE1565" s="164">
        <v>0</v>
      </c>
      <c r="AF1565" s="164">
        <v>2.3661329000000002</v>
      </c>
      <c r="AG1565" s="164">
        <v>0.34617200999999997</v>
      </c>
      <c r="AH1565" s="164">
        <v>0.18601578999999999</v>
      </c>
      <c r="AI1565"/>
      <c r="AJ1565" s="185">
        <v>2.2747026000000002E-3</v>
      </c>
      <c r="AK1565" s="185">
        <v>2.1467105000000002E-3</v>
      </c>
      <c r="AL1565" s="187">
        <v>1.0260761E-4</v>
      </c>
      <c r="AM1565" s="187">
        <v>2.5384427000000001E-5</v>
      </c>
      <c r="AN1565" s="176">
        <v>1.2869967E-7</v>
      </c>
      <c r="AO1565" s="176">
        <v>3.7946600999999999E-10</v>
      </c>
      <c r="AP1565" s="176">
        <v>3.5552419000000001E-3</v>
      </c>
      <c r="AQ1565" s="192">
        <v>1.2408949E-7</v>
      </c>
      <c r="AR1565" s="192">
        <v>3.7440795000000002E-10</v>
      </c>
      <c r="AS1565" s="192">
        <v>1.0229359999999999E-14</v>
      </c>
      <c r="AT1565" s="193">
        <v>0</v>
      </c>
      <c r="AU1565" s="193">
        <v>0</v>
      </c>
      <c r="AV1565" s="192">
        <v>4.1857363999999998E-12</v>
      </c>
      <c r="AW1565" s="192">
        <v>4.6059940999999998E-9</v>
      </c>
      <c r="AX1565" s="192">
        <v>9.5455208999999992E-13</v>
      </c>
      <c r="AY1565" s="192">
        <v>4.0932836000000002E-12</v>
      </c>
      <c r="AZ1565" s="193">
        <v>0</v>
      </c>
      <c r="BA1565" s="193">
        <v>0</v>
      </c>
      <c r="BB1565" s="193">
        <v>0</v>
      </c>
      <c r="BC1565" s="193">
        <v>0</v>
      </c>
      <c r="BD1565" s="193">
        <v>0</v>
      </c>
      <c r="BE1565" s="193">
        <v>0</v>
      </c>
      <c r="BF1565" s="193">
        <v>0</v>
      </c>
      <c r="BG1565" s="193">
        <v>0</v>
      </c>
      <c r="BH1565" s="193">
        <v>5.4604851000000002E-6</v>
      </c>
      <c r="BI1565" s="193">
        <v>3.5497813999999998E-3</v>
      </c>
      <c r="BJ1565" s="193">
        <v>0</v>
      </c>
      <c r="BK1565" s="193">
        <v>0</v>
      </c>
      <c r="BL1565" s="193">
        <v>0</v>
      </c>
      <c r="BM1565"/>
      <c r="BN1565" s="186">
        <v>5.7594850000000003E-6</v>
      </c>
      <c r="BO1565" s="186">
        <v>2.8220334000000001E-8</v>
      </c>
      <c r="BP1565" s="186">
        <v>3.7283882000000001E-6</v>
      </c>
      <c r="BQ1565" s="164">
        <v>7.4364546000000003E-11</v>
      </c>
      <c r="BR1565" s="186">
        <v>8.5556080000000001E-8</v>
      </c>
      <c r="BS1565" s="186">
        <v>0</v>
      </c>
      <c r="BT1565" s="164">
        <v>0</v>
      </c>
      <c r="BU1565" s="186">
        <v>0</v>
      </c>
      <c r="BV1565" s="164">
        <v>0</v>
      </c>
      <c r="BW1565" s="164">
        <v>2.2685029999999999E-10</v>
      </c>
      <c r="BX1565" s="164">
        <v>0</v>
      </c>
      <c r="BY1565" s="164">
        <v>0</v>
      </c>
      <c r="BZ1565" s="164">
        <v>0</v>
      </c>
      <c r="CA1565" s="186">
        <v>3.1690241000000002E-8</v>
      </c>
      <c r="CB1565" s="186">
        <v>1.8853286999999999E-6</v>
      </c>
      <c r="CC1565" s="164">
        <v>1.8064103E-13</v>
      </c>
      <c r="CD1565" s="164">
        <v>0</v>
      </c>
      <c r="CE1565"/>
      <c r="CF1565" s="330">
        <v>0</v>
      </c>
      <c r="CG1565" s="330">
        <v>0.13371711999999999</v>
      </c>
      <c r="CH1565" s="330">
        <v>0</v>
      </c>
      <c r="CI1565" s="329">
        <v>1.9307942E-5</v>
      </c>
      <c r="CJ1565" s="329">
        <v>1.0789261E-5</v>
      </c>
      <c r="CK1565" s="330">
        <v>0</v>
      </c>
      <c r="CL1565" s="330">
        <v>0</v>
      </c>
      <c r="CM1565" s="329">
        <v>2.9159369999999999E-6</v>
      </c>
      <c r="CN1565" s="330">
        <v>0</v>
      </c>
      <c r="CO1565" s="330">
        <v>4.1251766000000002E-2</v>
      </c>
      <c r="CP1565"/>
      <c r="CQ1565">
        <v>2.0057569000000001E-2</v>
      </c>
      <c r="CR1565">
        <v>5.7807524000000007E-4</v>
      </c>
      <c r="CS1565">
        <v>3.5226191000000003E-4</v>
      </c>
      <c r="CT1565">
        <v>3.5226191000000003E-4</v>
      </c>
      <c r="CU1565">
        <v>1.4244744E-4</v>
      </c>
      <c r="CV1565" s="134"/>
      <c r="CW1565" s="384"/>
      <c r="CZ1565" s="11"/>
      <c r="DA1565" s="236"/>
      <c r="DB1565" s="236"/>
      <c r="DC1565" s="32"/>
      <c r="DD1565" s="32"/>
      <c r="DE1565" s="32"/>
      <c r="DF1565" s="32"/>
      <c r="DG1565" s="32"/>
      <c r="DH1565" s="32"/>
      <c r="DI1565" s="32"/>
      <c r="DJ1565" s="32"/>
      <c r="DK1565" s="32"/>
      <c r="DL1565" s="32"/>
    </row>
    <row r="1566" spans="1:116" ht="14.4" x14ac:dyDescent="0.3">
      <c r="A1566" t="s">
        <v>7449</v>
      </c>
      <c r="B1566" s="113" t="s">
        <v>3351</v>
      </c>
      <c r="C1566" s="182" t="s">
        <v>2897</v>
      </c>
      <c r="D1566" s="40" t="s">
        <v>3352</v>
      </c>
      <c r="E1566" s="181" t="s">
        <v>1318</v>
      </c>
      <c r="F1566" s="184" t="s">
        <v>4793</v>
      </c>
      <c r="G1566" s="184">
        <v>5.7310376600000004E-3</v>
      </c>
      <c r="H1566" s="184">
        <v>6.9414134999999999E-5</v>
      </c>
      <c r="I1566" s="184">
        <v>1.13201795E-4</v>
      </c>
      <c r="J1566" s="328">
        <v>2.2153183000000001E-4</v>
      </c>
      <c r="K1566" s="331">
        <v>5.3268899000000003E-3</v>
      </c>
      <c r="L1566" s="331">
        <v>6.6075231000000005E-5</v>
      </c>
      <c r="M1566" s="331">
        <v>4.7126563999999999E-5</v>
      </c>
      <c r="N1566" s="331">
        <v>4.7122780000000001E-5</v>
      </c>
      <c r="O1566" s="331">
        <v>2.2291355000000002E-5</v>
      </c>
      <c r="P1566" s="331">
        <v>0</v>
      </c>
      <c r="Q1566" s="331">
        <v>0</v>
      </c>
      <c r="R1566" s="184">
        <v>0</v>
      </c>
      <c r="S1566" s="184">
        <v>2.2153183000000001E-4</v>
      </c>
      <c r="T1566" s="331">
        <v>0</v>
      </c>
      <c r="U1566" s="184">
        <v>0</v>
      </c>
      <c r="V1566" s="184">
        <v>0</v>
      </c>
      <c r="W1566" s="184">
        <v>0</v>
      </c>
      <c r="X1566" s="184">
        <v>0</v>
      </c>
      <c r="Y1566"/>
      <c r="Z1566" s="288">
        <v>3.5512599333333339E-2</v>
      </c>
      <c r="AA1566"/>
      <c r="AB1566" s="164">
        <v>2.8387454000000001</v>
      </c>
      <c r="AC1566" s="164">
        <v>0.39242036000000002</v>
      </c>
      <c r="AD1566" s="164">
        <v>0</v>
      </c>
      <c r="AE1566" s="164">
        <v>0</v>
      </c>
      <c r="AF1566" s="164">
        <v>1.5244012</v>
      </c>
      <c r="AG1566" s="164">
        <v>0.40025841000000001</v>
      </c>
      <c r="AH1566" s="164">
        <v>0.52166535999999997</v>
      </c>
      <c r="AI1566"/>
      <c r="AJ1566" s="185">
        <v>6.0934002999999998E-4</v>
      </c>
      <c r="AK1566" s="185">
        <v>5.7557010999999996E-4</v>
      </c>
      <c r="AL1566" s="187">
        <v>2.7343863999999999E-5</v>
      </c>
      <c r="AM1566" s="187">
        <v>6.4260602999999997E-6</v>
      </c>
      <c r="AN1566" s="176">
        <v>3.4506601000000001E-8</v>
      </c>
      <c r="AO1566" s="176">
        <v>1.0112375999999999E-10</v>
      </c>
      <c r="AP1566" s="176">
        <v>9.0000843999999997E-4</v>
      </c>
      <c r="AQ1566" s="192">
        <v>3.2955692000000002E-8</v>
      </c>
      <c r="AR1566" s="192">
        <v>9.9435277000000002E-11</v>
      </c>
      <c r="AS1566" s="192">
        <v>2.7167138E-15</v>
      </c>
      <c r="AT1566" s="193">
        <v>0</v>
      </c>
      <c r="AU1566" s="193">
        <v>0</v>
      </c>
      <c r="AV1566" s="192">
        <v>1.2627672999999999E-12</v>
      </c>
      <c r="AW1566" s="192">
        <v>1.5496466000000001E-9</v>
      </c>
      <c r="AX1566" s="192">
        <v>2.8797254000000001E-13</v>
      </c>
      <c r="AY1566" s="192">
        <v>1.3977896E-12</v>
      </c>
      <c r="AZ1566" s="193">
        <v>0</v>
      </c>
      <c r="BA1566" s="193">
        <v>0</v>
      </c>
      <c r="BB1566" s="193">
        <v>0</v>
      </c>
      <c r="BC1566" s="193">
        <v>0</v>
      </c>
      <c r="BD1566" s="193">
        <v>0</v>
      </c>
      <c r="BE1566" s="193">
        <v>0</v>
      </c>
      <c r="BF1566" s="193">
        <v>0</v>
      </c>
      <c r="BG1566" s="193">
        <v>0</v>
      </c>
      <c r="BH1566" s="193">
        <v>8.4920533000000008E-6</v>
      </c>
      <c r="BI1566" s="193">
        <v>8.9151639000000003E-4</v>
      </c>
      <c r="BJ1566" s="193">
        <v>0</v>
      </c>
      <c r="BK1566" s="193">
        <v>0</v>
      </c>
      <c r="BL1566" s="193">
        <v>0</v>
      </c>
      <c r="BM1566"/>
      <c r="BN1566" s="186">
        <v>1.5109318E-6</v>
      </c>
      <c r="BO1566" s="186">
        <v>9.6367840999999995E-9</v>
      </c>
      <c r="BP1566" s="186">
        <v>9.9018548999999995E-7</v>
      </c>
      <c r="BQ1566" s="164">
        <v>2.2434551000000001E-11</v>
      </c>
      <c r="BR1566" s="186">
        <v>2.7890699999999998E-8</v>
      </c>
      <c r="BS1566" s="186">
        <v>0</v>
      </c>
      <c r="BT1566" s="164">
        <v>0</v>
      </c>
      <c r="BU1566" s="186">
        <v>0</v>
      </c>
      <c r="BV1566" s="164">
        <v>0</v>
      </c>
      <c r="BW1566" s="164">
        <v>6.8436975999999998E-11</v>
      </c>
      <c r="BX1566" s="164">
        <v>0</v>
      </c>
      <c r="BY1566" s="164">
        <v>0</v>
      </c>
      <c r="BZ1566" s="164">
        <v>0</v>
      </c>
      <c r="CA1566" s="186">
        <v>9.6333294000000001E-9</v>
      </c>
      <c r="CB1566" s="186">
        <v>4.7349433000000002E-7</v>
      </c>
      <c r="CC1566" s="164">
        <v>2.8092985000000001E-13</v>
      </c>
      <c r="CD1566" s="164">
        <v>0</v>
      </c>
      <c r="CE1566"/>
      <c r="CF1566" s="330">
        <v>0</v>
      </c>
      <c r="CG1566" s="330">
        <v>3.5512598999999999E-2</v>
      </c>
      <c r="CH1566" s="330">
        <v>0</v>
      </c>
      <c r="CI1566" s="329">
        <v>6.5933474E-6</v>
      </c>
      <c r="CJ1566" s="329">
        <v>3.2025524000000002E-6</v>
      </c>
      <c r="CK1566" s="330">
        <v>0</v>
      </c>
      <c r="CL1566" s="330">
        <v>0</v>
      </c>
      <c r="CM1566" s="329">
        <v>9.588208599999999E-7</v>
      </c>
      <c r="CN1566" s="330">
        <v>0</v>
      </c>
      <c r="CO1566" s="330">
        <v>1.0360250999999999E-2</v>
      </c>
      <c r="CP1566"/>
      <c r="CQ1566">
        <v>5.3268899000000003E-3</v>
      </c>
      <c r="CR1566">
        <v>1.8261593000000001E-4</v>
      </c>
      <c r="CS1566">
        <v>1.13201795E-4</v>
      </c>
      <c r="CT1566">
        <v>1.13201795E-4</v>
      </c>
      <c r="CU1566">
        <v>2.2153183000000001E-4</v>
      </c>
      <c r="CV1566" s="134"/>
      <c r="CW1566" s="384"/>
      <c r="CZ1566" s="11"/>
      <c r="DA1566" s="236"/>
      <c r="DB1566" s="236"/>
      <c r="DC1566" s="32"/>
      <c r="DD1566" s="32"/>
      <c r="DE1566" s="32"/>
      <c r="DF1566" s="32"/>
      <c r="DG1566" s="32"/>
      <c r="DH1566" s="32"/>
      <c r="DI1566" s="32"/>
      <c r="DJ1566" s="32"/>
      <c r="DK1566" s="32"/>
      <c r="DL1566" s="32"/>
    </row>
    <row r="1567" spans="1:116" ht="14.4" x14ac:dyDescent="0.3">
      <c r="A1567" s="39" t="s">
        <v>7450</v>
      </c>
      <c r="B1567" s="113" t="s">
        <v>3351</v>
      </c>
      <c r="C1567" s="182" t="s">
        <v>2898</v>
      </c>
      <c r="D1567" s="40" t="s">
        <v>3352</v>
      </c>
      <c r="E1567" s="181" t="s">
        <v>1318</v>
      </c>
      <c r="F1567" s="184" t="s">
        <v>4777</v>
      </c>
      <c r="G1567" s="184">
        <v>3.1374395827000003E-2</v>
      </c>
      <c r="H1567" s="184">
        <v>3.3516074999999997E-4</v>
      </c>
      <c r="I1567" s="184">
        <v>5.1911345000000002E-4</v>
      </c>
      <c r="J1567" s="328">
        <v>7.6656626999999994E-5</v>
      </c>
      <c r="K1567" s="331">
        <v>3.0443464999999999E-2</v>
      </c>
      <c r="L1567" s="331">
        <v>2.8315348E-4</v>
      </c>
      <c r="M1567" s="331">
        <v>2.3595997E-4</v>
      </c>
      <c r="N1567" s="331">
        <v>2.3181518999999999E-4</v>
      </c>
      <c r="O1567" s="331">
        <v>1.0334556000000001E-4</v>
      </c>
      <c r="P1567" s="331">
        <v>0</v>
      </c>
      <c r="Q1567" s="331">
        <v>0</v>
      </c>
      <c r="R1567" s="331">
        <v>0</v>
      </c>
      <c r="S1567" s="331">
        <v>7.6656626999999994E-5</v>
      </c>
      <c r="T1567" s="331">
        <v>0</v>
      </c>
      <c r="U1567" s="184">
        <v>0</v>
      </c>
      <c r="V1567" s="184">
        <v>0</v>
      </c>
      <c r="W1567" s="184">
        <v>0</v>
      </c>
      <c r="X1567" s="184">
        <v>0</v>
      </c>
      <c r="Y1567"/>
      <c r="Z1567" s="288">
        <v>0.20295643333333332</v>
      </c>
      <c r="AA1567"/>
      <c r="AB1567" s="164">
        <v>5.6029334000000004</v>
      </c>
      <c r="AC1567" s="164">
        <v>2.3863664</v>
      </c>
      <c r="AD1567" s="164">
        <v>0</v>
      </c>
      <c r="AE1567" s="164">
        <v>0</v>
      </c>
      <c r="AF1567" s="164">
        <v>2.9587889999999999</v>
      </c>
      <c r="AG1567" s="164">
        <v>0.24840861</v>
      </c>
      <c r="AH1567" s="164">
        <v>9.3693739000000002E-3</v>
      </c>
      <c r="AI1567"/>
      <c r="AJ1567" s="185">
        <v>3.4488871999999999E-3</v>
      </c>
      <c r="AK1567" s="185">
        <v>3.2544878000000002E-3</v>
      </c>
      <c r="AL1567" s="187">
        <v>1.5566932000000001E-4</v>
      </c>
      <c r="AM1567" s="187">
        <v>3.8730087000000002E-5</v>
      </c>
      <c r="AN1567" s="176">
        <v>1.9511318E-7</v>
      </c>
      <c r="AO1567" s="176">
        <v>5.7570015999999998E-10</v>
      </c>
      <c r="AP1567" s="176">
        <v>5.4243820000000002E-3</v>
      </c>
      <c r="AQ1567" s="192">
        <v>1.8834357000000001E-7</v>
      </c>
      <c r="AR1567" s="192">
        <v>5.6827800999999995E-10</v>
      </c>
      <c r="AS1567" s="192">
        <v>1.5526167E-14</v>
      </c>
      <c r="AT1567" s="193">
        <v>0</v>
      </c>
      <c r="AU1567" s="193">
        <v>0</v>
      </c>
      <c r="AV1567" s="192">
        <v>6.2120409E-12</v>
      </c>
      <c r="AW1567" s="192">
        <v>6.7633935999999996E-9</v>
      </c>
      <c r="AX1567" s="192">
        <v>1.4166483999999999E-12</v>
      </c>
      <c r="AY1567" s="192">
        <v>5.9899752999999996E-12</v>
      </c>
      <c r="AZ1567" s="193">
        <v>0</v>
      </c>
      <c r="BA1567" s="193">
        <v>0</v>
      </c>
      <c r="BB1567" s="193">
        <v>0</v>
      </c>
      <c r="BC1567" s="193">
        <v>0</v>
      </c>
      <c r="BD1567" s="193">
        <v>0</v>
      </c>
      <c r="BE1567" s="193">
        <v>0</v>
      </c>
      <c r="BF1567" s="193">
        <v>0</v>
      </c>
      <c r="BG1567" s="193">
        <v>0</v>
      </c>
      <c r="BH1567" s="193">
        <v>2.938504E-6</v>
      </c>
      <c r="BI1567" s="193">
        <v>5.4214435000000004E-3</v>
      </c>
      <c r="BJ1567" s="193">
        <v>0</v>
      </c>
      <c r="BK1567" s="193">
        <v>0</v>
      </c>
      <c r="BL1567" s="193">
        <v>0</v>
      </c>
      <c r="BM1567"/>
      <c r="BN1567" s="186">
        <v>8.7536105000000007E-6</v>
      </c>
      <c r="BO1567" s="186">
        <v>4.1296699999999999E-8</v>
      </c>
      <c r="BP1567" s="186">
        <v>5.6589639000000003E-6</v>
      </c>
      <c r="BQ1567" s="164">
        <v>1.1036424E-10</v>
      </c>
      <c r="BR1567" s="186">
        <v>1.2652007000000001E-7</v>
      </c>
      <c r="BS1567" s="186">
        <v>0</v>
      </c>
      <c r="BT1567" s="164">
        <v>0</v>
      </c>
      <c r="BU1567" s="186">
        <v>0</v>
      </c>
      <c r="BV1567" s="164">
        <v>0</v>
      </c>
      <c r="BW1567" s="164">
        <v>3.3666796E-10</v>
      </c>
      <c r="BX1567" s="164">
        <v>0</v>
      </c>
      <c r="BY1567" s="164">
        <v>0</v>
      </c>
      <c r="BZ1567" s="164">
        <v>0</v>
      </c>
      <c r="CA1567" s="186">
        <v>4.6993430999999998E-8</v>
      </c>
      <c r="CB1567" s="186">
        <v>2.8793893000000001E-6</v>
      </c>
      <c r="CC1567" s="164">
        <v>9.7210118000000001E-14</v>
      </c>
      <c r="CD1567" s="164">
        <v>0</v>
      </c>
      <c r="CE1567"/>
      <c r="CF1567" s="330">
        <v>0</v>
      </c>
      <c r="CG1567" s="330">
        <v>0.20295642999999999</v>
      </c>
      <c r="CH1567" s="329">
        <v>0</v>
      </c>
      <c r="CI1567" s="329">
        <v>2.8254601000000002E-5</v>
      </c>
      <c r="CJ1567" s="329">
        <v>1.6034993999999998E-5</v>
      </c>
      <c r="CK1567" s="330">
        <v>0</v>
      </c>
      <c r="CL1567" s="330">
        <v>0</v>
      </c>
      <c r="CM1567" s="329">
        <v>4.3038657000000001E-6</v>
      </c>
      <c r="CN1567" s="330">
        <v>0</v>
      </c>
      <c r="CO1567" s="330">
        <v>6.3002221999999997E-2</v>
      </c>
      <c r="CP1567"/>
      <c r="CQ1567">
        <v>3.0443464999999999E-2</v>
      </c>
      <c r="CR1567">
        <v>8.5427419999999999E-4</v>
      </c>
      <c r="CS1567">
        <v>5.1911345000000002E-4</v>
      </c>
      <c r="CT1567">
        <v>5.1911345000000002E-4</v>
      </c>
      <c r="CU1567">
        <v>7.6656626999999994E-5</v>
      </c>
      <c r="CV1567" s="134"/>
      <c r="CW1567" s="384"/>
      <c r="CZ1567" s="11"/>
      <c r="DA1567" s="236"/>
      <c r="DB1567" s="236"/>
      <c r="DC1567" s="32"/>
      <c r="DD1567" s="32"/>
      <c r="DE1567" s="32"/>
      <c r="DF1567" s="32"/>
      <c r="DG1567" s="32"/>
      <c r="DH1567" s="32"/>
      <c r="DI1567" s="32"/>
      <c r="DJ1567" s="32"/>
      <c r="DK1567" s="32"/>
      <c r="DL1567" s="32"/>
    </row>
    <row r="1568" spans="1:116" ht="14.4" x14ac:dyDescent="0.3">
      <c r="A1568" s="39" t="s">
        <v>7451</v>
      </c>
      <c r="B1568" s="113" t="s">
        <v>3351</v>
      </c>
      <c r="C1568" s="182" t="s">
        <v>2899</v>
      </c>
      <c r="D1568" s="40" t="s">
        <v>3352</v>
      </c>
      <c r="E1568" s="181" t="s">
        <v>1318</v>
      </c>
      <c r="F1568" s="184" t="s">
        <v>4780</v>
      </c>
      <c r="G1568" s="184">
        <v>3.0454046028999999E-2</v>
      </c>
      <c r="H1568" s="184">
        <v>3.2452119999999999E-4</v>
      </c>
      <c r="I1568" s="184">
        <v>5.0048444999999998E-4</v>
      </c>
      <c r="J1568" s="328">
        <v>7.7715379000000001E-5</v>
      </c>
      <c r="K1568" s="331">
        <v>2.9551325E-2</v>
      </c>
      <c r="L1568" s="331">
        <v>2.7227658000000002E-4</v>
      </c>
      <c r="M1568" s="331">
        <v>2.2820787000000001E-4</v>
      </c>
      <c r="N1568" s="331">
        <v>2.2405128999999999E-4</v>
      </c>
      <c r="O1568" s="331">
        <v>1.0046991E-4</v>
      </c>
      <c r="P1568" s="331">
        <v>0</v>
      </c>
      <c r="Q1568" s="331">
        <v>0</v>
      </c>
      <c r="R1568" s="184">
        <v>0</v>
      </c>
      <c r="S1568" s="184">
        <v>7.7715379000000001E-5</v>
      </c>
      <c r="T1568" s="331">
        <v>0</v>
      </c>
      <c r="U1568" s="184">
        <v>0</v>
      </c>
      <c r="V1568" s="184">
        <v>0</v>
      </c>
      <c r="W1568" s="184">
        <v>0</v>
      </c>
      <c r="X1568" s="184">
        <v>0</v>
      </c>
      <c r="Y1568"/>
      <c r="Z1568" s="288">
        <v>0.19700883333333333</v>
      </c>
      <c r="AA1568"/>
      <c r="AB1568" s="164">
        <v>5.5059693999999997</v>
      </c>
      <c r="AC1568" s="164">
        <v>2.3164215000000001</v>
      </c>
      <c r="AD1568" s="164">
        <v>0</v>
      </c>
      <c r="AE1568" s="164">
        <v>0</v>
      </c>
      <c r="AF1568" s="164">
        <v>2.9084726000000001</v>
      </c>
      <c r="AG1568" s="164">
        <v>0.20478273999999999</v>
      </c>
      <c r="AH1568" s="164">
        <v>7.6292586999999995E-2</v>
      </c>
      <c r="AI1568"/>
      <c r="AJ1568" s="185">
        <v>3.3470608000000001E-3</v>
      </c>
      <c r="AK1568" s="185">
        <v>3.1583739000000002E-3</v>
      </c>
      <c r="AL1568" s="187">
        <v>1.5109111E-4</v>
      </c>
      <c r="AM1568" s="187">
        <v>3.7595804000000001E-5</v>
      </c>
      <c r="AN1568" s="176">
        <v>1.8935094999999999E-7</v>
      </c>
      <c r="AO1568" s="176">
        <v>5.5876889000000004E-10</v>
      </c>
      <c r="AP1568" s="176">
        <v>5.2655187999999997E-3</v>
      </c>
      <c r="AQ1568" s="192">
        <v>1.8282420000000001E-7</v>
      </c>
      <c r="AR1568" s="192">
        <v>5.5162474000000003E-10</v>
      </c>
      <c r="AS1568" s="192">
        <v>1.5071175999999999E-14</v>
      </c>
      <c r="AT1568" s="193">
        <v>0</v>
      </c>
      <c r="AU1568" s="193">
        <v>0</v>
      </c>
      <c r="AV1568" s="192">
        <v>6.0039887999999999E-12</v>
      </c>
      <c r="AW1568" s="192">
        <v>6.5207519999999997E-9</v>
      </c>
      <c r="AX1568" s="192">
        <v>1.3692023E-12</v>
      </c>
      <c r="AY1568" s="192">
        <v>5.7598797999999998E-12</v>
      </c>
      <c r="AZ1568" s="193">
        <v>0</v>
      </c>
      <c r="BA1568" s="193">
        <v>0</v>
      </c>
      <c r="BB1568" s="193">
        <v>0</v>
      </c>
      <c r="BC1568" s="193">
        <v>0</v>
      </c>
      <c r="BD1568" s="193">
        <v>0</v>
      </c>
      <c r="BE1568" s="193">
        <v>0</v>
      </c>
      <c r="BF1568" s="193">
        <v>0</v>
      </c>
      <c r="BG1568" s="193">
        <v>0</v>
      </c>
      <c r="BH1568" s="193">
        <v>2.9790895E-6</v>
      </c>
      <c r="BI1568" s="193">
        <v>5.2625396999999999E-3</v>
      </c>
      <c r="BJ1568" s="193">
        <v>0</v>
      </c>
      <c r="BK1568" s="193">
        <v>0</v>
      </c>
      <c r="BL1568" s="193">
        <v>0</v>
      </c>
      <c r="BM1568"/>
      <c r="BN1568" s="186">
        <v>8.4963111000000003E-6</v>
      </c>
      <c r="BO1568" s="186">
        <v>3.9710352000000003E-8</v>
      </c>
      <c r="BP1568" s="186">
        <v>5.4931290000000001E-6</v>
      </c>
      <c r="BQ1568" s="164">
        <v>1.0666794E-10</v>
      </c>
      <c r="BR1568" s="186">
        <v>1.2263941E-7</v>
      </c>
      <c r="BS1568" s="186">
        <v>0</v>
      </c>
      <c r="BT1568" s="164">
        <v>0</v>
      </c>
      <c r="BU1568" s="186">
        <v>0</v>
      </c>
      <c r="BV1568" s="164">
        <v>0</v>
      </c>
      <c r="BW1568" s="164">
        <v>3.2539236000000002E-10</v>
      </c>
      <c r="BX1568" s="164">
        <v>0</v>
      </c>
      <c r="BY1568" s="164">
        <v>0</v>
      </c>
      <c r="BZ1568" s="164">
        <v>0</v>
      </c>
      <c r="CA1568" s="186">
        <v>4.5406344999999997E-8</v>
      </c>
      <c r="CB1568" s="186">
        <v>2.7949937999999999E-6</v>
      </c>
      <c r="CC1568" s="164">
        <v>9.8552746000000005E-14</v>
      </c>
      <c r="CD1568" s="164">
        <v>0</v>
      </c>
      <c r="CE1568"/>
      <c r="CF1568" s="330">
        <v>0</v>
      </c>
      <c r="CG1568" s="330">
        <v>0.19700883</v>
      </c>
      <c r="CH1568" s="329">
        <v>0</v>
      </c>
      <c r="CI1568" s="329">
        <v>2.7169244000000001E-5</v>
      </c>
      <c r="CJ1568" s="329">
        <v>1.5508189000000002E-5</v>
      </c>
      <c r="CK1568" s="330">
        <v>0</v>
      </c>
      <c r="CL1568" s="330">
        <v>0</v>
      </c>
      <c r="CM1568" s="329">
        <v>4.1658265E-6</v>
      </c>
      <c r="CN1568" s="330">
        <v>0</v>
      </c>
      <c r="CO1568" s="330">
        <v>6.1155611999999998E-2</v>
      </c>
      <c r="CP1568"/>
      <c r="CQ1568">
        <v>2.9551325E-2</v>
      </c>
      <c r="CR1568">
        <v>8.2500564999999997E-4</v>
      </c>
      <c r="CS1568">
        <v>5.0048444999999998E-4</v>
      </c>
      <c r="CT1568">
        <v>5.0048444999999998E-4</v>
      </c>
      <c r="CU1568">
        <v>7.7715379000000001E-5</v>
      </c>
      <c r="CV1568" s="134"/>
      <c r="CW1568" s="384"/>
      <c r="CZ1568" s="11"/>
      <c r="DA1568" s="236"/>
      <c r="DB1568" s="236"/>
      <c r="DC1568" s="32"/>
      <c r="DD1568" s="32"/>
      <c r="DE1568" s="32"/>
      <c r="DF1568" s="32"/>
      <c r="DG1568" s="32"/>
      <c r="DH1568" s="32"/>
      <c r="DI1568" s="32"/>
      <c r="DJ1568" s="32"/>
      <c r="DK1568" s="32"/>
      <c r="DL1568" s="32"/>
    </row>
    <row r="1569" spans="1:116" ht="14.4" x14ac:dyDescent="0.3">
      <c r="A1569" s="39"/>
      <c r="B1569" s="113"/>
      <c r="C1569" s="180"/>
      <c r="D1569" s="37" t="s">
        <v>3354</v>
      </c>
      <c r="E1569" s="181"/>
      <c r="F1569"/>
      <c r="G1569"/>
      <c r="H1569"/>
      <c r="I1569"/>
      <c r="J1569" s="332"/>
      <c r="K1569" s="39"/>
      <c r="L1569" s="39"/>
      <c r="M1569" s="39"/>
      <c r="N1569" s="39"/>
      <c r="O1569" s="39"/>
      <c r="P1569" s="39"/>
      <c r="Q1569" s="39"/>
      <c r="R1569"/>
      <c r="S1569"/>
      <c r="T1569" s="39"/>
      <c r="U1569"/>
      <c r="V1569"/>
      <c r="W1569"/>
      <c r="X1569"/>
      <c r="Y1569"/>
      <c r="Z1569"/>
      <c r="AA1569"/>
      <c r="AB1569"/>
      <c r="AC1569"/>
      <c r="AD1569"/>
      <c r="AE1569"/>
      <c r="AF1569"/>
      <c r="AG1569"/>
      <c r="AH1569"/>
      <c r="AI1569"/>
      <c r="AJ1569"/>
      <c r="AK1569"/>
      <c r="AN1569"/>
      <c r="AO1569"/>
      <c r="AP1569"/>
      <c r="AT1569"/>
      <c r="AU1569"/>
      <c r="AZ1569"/>
      <c r="BA1569"/>
      <c r="BB1569"/>
      <c r="BC1569"/>
      <c r="BD1569"/>
      <c r="BE1569"/>
      <c r="BF1569"/>
      <c r="BG1569"/>
      <c r="BH1569"/>
      <c r="BI1569"/>
      <c r="BJ1569"/>
      <c r="BK1569"/>
      <c r="BL1569"/>
      <c r="BM1569"/>
      <c r="BQ1569"/>
      <c r="BS1569" s="39"/>
      <c r="BT1569"/>
      <c r="BU1569" s="39"/>
      <c r="BV1569"/>
      <c r="BW1569"/>
      <c r="BX1569"/>
      <c r="BY1569"/>
      <c r="BZ1569"/>
      <c r="CA1569" s="39"/>
      <c r="CB1569" s="39"/>
      <c r="CC1569"/>
      <c r="CD1569"/>
      <c r="CE1569"/>
      <c r="CF1569"/>
      <c r="CG1569"/>
      <c r="CH1569" s="39"/>
      <c r="CI1569" s="39"/>
      <c r="CJ1569" s="39"/>
      <c r="CK1569"/>
      <c r="CL1569"/>
      <c r="CM1569" s="39"/>
      <c r="CN1569"/>
      <c r="CO1569"/>
      <c r="CP1569"/>
      <c r="CQ1569"/>
      <c r="CR1569"/>
      <c r="CS1569"/>
      <c r="CT1569"/>
      <c r="CU1569"/>
      <c r="CV1569" s="135"/>
      <c r="CW1569" s="384"/>
      <c r="CZ1569" s="11"/>
      <c r="DA1569" s="236"/>
      <c r="DB1569" s="236"/>
      <c r="DC1569" s="32"/>
      <c r="DD1569" s="32"/>
      <c r="DE1569" s="32"/>
      <c r="DF1569" s="32"/>
      <c r="DG1569" s="32"/>
      <c r="DH1569" s="32"/>
      <c r="DI1569" s="32"/>
      <c r="DJ1569" s="32"/>
      <c r="DK1569" s="32"/>
      <c r="DL1569" s="32"/>
    </row>
    <row r="1570" spans="1:116" ht="14.4" x14ac:dyDescent="0.3">
      <c r="A1570" t="s">
        <v>7452</v>
      </c>
      <c r="B1570" s="113" t="s">
        <v>3353</v>
      </c>
      <c r="C1570" s="182" t="s">
        <v>2900</v>
      </c>
      <c r="D1570" s="40" t="s">
        <v>3354</v>
      </c>
      <c r="E1570" s="181" t="s">
        <v>1318</v>
      </c>
      <c r="F1570" s="184" t="s">
        <v>4796</v>
      </c>
      <c r="G1570" s="184">
        <v>6.1931874179999999E-2</v>
      </c>
      <c r="H1570" s="184">
        <v>1.9911392099999999E-3</v>
      </c>
      <c r="I1570" s="184">
        <v>1.19899208E-2</v>
      </c>
      <c r="J1570" s="328">
        <v>3.0462169999999999E-5</v>
      </c>
      <c r="K1570" s="331">
        <v>4.7920351999999999E-2</v>
      </c>
      <c r="L1570" s="331">
        <v>1.0011622E-2</v>
      </c>
      <c r="M1570" s="331">
        <v>1.9782988000000001E-3</v>
      </c>
      <c r="N1570" s="331">
        <v>1.6934027999999999E-3</v>
      </c>
      <c r="O1570" s="331">
        <v>2.9773640999999998E-4</v>
      </c>
      <c r="P1570" s="331">
        <v>0</v>
      </c>
      <c r="Q1570" s="331">
        <v>0</v>
      </c>
      <c r="R1570" s="331">
        <v>0</v>
      </c>
      <c r="S1570" s="331">
        <v>3.0462169999999999E-5</v>
      </c>
      <c r="T1570" s="331">
        <v>0</v>
      </c>
      <c r="U1570" s="184">
        <v>0</v>
      </c>
      <c r="V1570" s="184">
        <v>0</v>
      </c>
      <c r="W1570" s="184">
        <v>0</v>
      </c>
      <c r="X1570" s="184">
        <v>0</v>
      </c>
      <c r="Y1570"/>
      <c r="Z1570" s="288">
        <v>0.31946901333333333</v>
      </c>
      <c r="AA1570"/>
      <c r="AB1570" s="164">
        <v>3.4160813000000001</v>
      </c>
      <c r="AC1570" s="164">
        <v>3.2955898000000001</v>
      </c>
      <c r="AD1570" s="164">
        <v>0</v>
      </c>
      <c r="AE1570" s="164">
        <v>0</v>
      </c>
      <c r="AF1570" s="164">
        <v>0</v>
      </c>
      <c r="AG1570" s="164">
        <v>8.2435025999999995E-2</v>
      </c>
      <c r="AH1570" s="164">
        <v>3.8056471000000001E-2</v>
      </c>
      <c r="AI1570"/>
      <c r="AJ1570" s="185">
        <v>8.5937606E-3</v>
      </c>
      <c r="AK1570" s="185">
        <v>8.0564976000000003E-3</v>
      </c>
      <c r="AL1570" s="185">
        <v>3.0194952999999997E-4</v>
      </c>
      <c r="AM1570" s="185">
        <v>2.3531345000000001E-4</v>
      </c>
      <c r="AN1570" s="176">
        <v>4.8300344999999999E-7</v>
      </c>
      <c r="AO1570" s="176">
        <v>1.1166773000000001E-9</v>
      </c>
      <c r="AP1570" s="176">
        <v>3.2957066E-2</v>
      </c>
      <c r="AQ1570" s="192">
        <v>2.9646724E-7</v>
      </c>
      <c r="AR1570" s="192">
        <v>8.9451322999999996E-10</v>
      </c>
      <c r="AS1570" s="192">
        <v>2.4439378999999999E-14</v>
      </c>
      <c r="AT1570" s="193">
        <v>0</v>
      </c>
      <c r="AU1570" s="193">
        <v>0</v>
      </c>
      <c r="AV1570" s="192">
        <v>4.5378768000000002E-11</v>
      </c>
      <c r="AW1570" s="192">
        <v>1.8649082999999999E-7</v>
      </c>
      <c r="AX1570" s="192">
        <v>1.0348573E-11</v>
      </c>
      <c r="AY1570" s="192">
        <v>2.1179103000000001E-10</v>
      </c>
      <c r="AZ1570" s="193">
        <v>0</v>
      </c>
      <c r="BA1570" s="193">
        <v>0</v>
      </c>
      <c r="BB1570" s="193">
        <v>0</v>
      </c>
      <c r="BC1570" s="193">
        <v>0</v>
      </c>
      <c r="BD1570" s="193">
        <v>0</v>
      </c>
      <c r="BE1570" s="193">
        <v>0</v>
      </c>
      <c r="BF1570" s="193">
        <v>0</v>
      </c>
      <c r="BG1570" s="193">
        <v>0</v>
      </c>
      <c r="BH1570" s="192">
        <v>1.1677165E-6</v>
      </c>
      <c r="BI1570" s="193">
        <v>3.2955897999999997E-2</v>
      </c>
      <c r="BJ1570" s="193">
        <v>0</v>
      </c>
      <c r="BK1570" s="193">
        <v>0</v>
      </c>
      <c r="BL1570" s="193">
        <v>0</v>
      </c>
      <c r="BM1570"/>
      <c r="BN1570" s="186">
        <v>1.6238140999999998E-5</v>
      </c>
      <c r="BO1570" s="186">
        <v>1.4601513999999999E-6</v>
      </c>
      <c r="BP1570" s="186">
        <v>8.9076436999999998E-6</v>
      </c>
      <c r="BQ1570" s="164">
        <v>8.0620735000000003E-10</v>
      </c>
      <c r="BR1570" s="186">
        <v>1.4692747999999999E-6</v>
      </c>
      <c r="BS1570" s="186">
        <v>0</v>
      </c>
      <c r="BT1570" s="164">
        <v>0</v>
      </c>
      <c r="BU1570" s="186">
        <v>0</v>
      </c>
      <c r="BV1570" s="164">
        <v>0</v>
      </c>
      <c r="BW1570" s="164">
        <v>2.4593490999999999E-9</v>
      </c>
      <c r="BX1570" s="164">
        <v>0</v>
      </c>
      <c r="BY1570" s="164">
        <v>0</v>
      </c>
      <c r="BZ1570" s="164">
        <v>0</v>
      </c>
      <c r="CA1570" s="186">
        <v>4.1848618E-7</v>
      </c>
      <c r="CB1570" s="186">
        <v>3.9793194000000002E-6</v>
      </c>
      <c r="CC1570" s="186">
        <v>3.8629811999999998E-14</v>
      </c>
      <c r="CD1570" s="164">
        <v>0</v>
      </c>
      <c r="CE1570"/>
      <c r="CF1570" s="330">
        <v>0</v>
      </c>
      <c r="CG1570" s="330">
        <v>0.31946901</v>
      </c>
      <c r="CH1570" s="330">
        <v>0</v>
      </c>
      <c r="CI1570" s="330">
        <v>9.9901429000000003E-4</v>
      </c>
      <c r="CJ1570" s="329">
        <v>1.344381E-4</v>
      </c>
      <c r="CK1570" s="330">
        <v>0</v>
      </c>
      <c r="CL1570" s="330">
        <v>0</v>
      </c>
      <c r="CM1570" s="329">
        <v>6.8475711000000002E-5</v>
      </c>
      <c r="CN1570" s="330">
        <v>0</v>
      </c>
      <c r="CO1570" s="330">
        <v>0.44770277000000003</v>
      </c>
      <c r="CP1570"/>
      <c r="CQ1570">
        <v>4.7920351999999999E-2</v>
      </c>
      <c r="CR1570">
        <v>1.3981060010000001E-2</v>
      </c>
      <c r="CS1570">
        <v>1.19899208E-2</v>
      </c>
      <c r="CT1570">
        <v>1.19899208E-2</v>
      </c>
      <c r="CU1570">
        <v>3.0462169999999999E-5</v>
      </c>
      <c r="CV1570" s="134"/>
      <c r="CW1570" s="384"/>
      <c r="CZ1570" s="11"/>
      <c r="DA1570" s="236"/>
      <c r="DB1570" s="236"/>
      <c r="DC1570" s="32"/>
      <c r="DD1570" s="32"/>
      <c r="DE1570" s="32"/>
      <c r="DF1570" s="32"/>
      <c r="DG1570" s="32"/>
      <c r="DH1570" s="32"/>
      <c r="DI1570" s="32"/>
      <c r="DJ1570" s="32"/>
      <c r="DK1570" s="32"/>
      <c r="DL1570" s="32"/>
    </row>
    <row r="1571" spans="1:116" ht="14.4" x14ac:dyDescent="0.3">
      <c r="A1571" t="s">
        <v>7453</v>
      </c>
      <c r="B1571" s="113" t="s">
        <v>3353</v>
      </c>
      <c r="C1571" s="182" t="s">
        <v>2901</v>
      </c>
      <c r="D1571" s="40" t="s">
        <v>3354</v>
      </c>
      <c r="E1571" s="181" t="s">
        <v>1318</v>
      </c>
      <c r="F1571" s="184" t="s">
        <v>4797</v>
      </c>
      <c r="G1571" s="184">
        <v>4.5356591400999999E-2</v>
      </c>
      <c r="H1571" s="184">
        <v>1.53616564E-3</v>
      </c>
      <c r="I1571" s="184">
        <v>2.26601113E-3</v>
      </c>
      <c r="J1571" s="328">
        <v>7.4192630999999997E-5</v>
      </c>
      <c r="K1571" s="331">
        <v>4.1480221999999997E-2</v>
      </c>
      <c r="L1571" s="331">
        <v>7.3982373000000003E-4</v>
      </c>
      <c r="M1571" s="331">
        <v>1.5261873999999999E-3</v>
      </c>
      <c r="N1571" s="331">
        <v>1.3146106999999999E-3</v>
      </c>
      <c r="O1571" s="331">
        <v>2.2155494000000001E-4</v>
      </c>
      <c r="P1571" s="331">
        <v>0</v>
      </c>
      <c r="Q1571" s="331">
        <v>0</v>
      </c>
      <c r="R1571" s="331">
        <v>0</v>
      </c>
      <c r="S1571" s="331">
        <v>7.4192630999999997E-5</v>
      </c>
      <c r="T1571" s="331">
        <v>0</v>
      </c>
      <c r="U1571" s="184">
        <v>0</v>
      </c>
      <c r="V1571" s="184">
        <v>0</v>
      </c>
      <c r="W1571" s="184">
        <v>0</v>
      </c>
      <c r="X1571" s="184">
        <v>0</v>
      </c>
      <c r="Y1571"/>
      <c r="Z1571" s="288">
        <v>0.27653481333333335</v>
      </c>
      <c r="AA1571"/>
      <c r="AB1571" s="164">
        <v>3.2140221000000002</v>
      </c>
      <c r="AC1571" s="164">
        <v>2.9474143000000002</v>
      </c>
      <c r="AD1571" s="164">
        <v>0</v>
      </c>
      <c r="AE1571" s="164">
        <v>0</v>
      </c>
      <c r="AF1571" s="164">
        <v>4.1793053E-3</v>
      </c>
      <c r="AG1571" s="164">
        <v>0.23490883000000001</v>
      </c>
      <c r="AH1571" s="164">
        <v>2.7519663E-2</v>
      </c>
      <c r="AI1571"/>
      <c r="AJ1571" s="185">
        <v>4.8169403999999997E-3</v>
      </c>
      <c r="AK1571" s="185">
        <v>4.5631593999999999E-3</v>
      </c>
      <c r="AL1571" s="185">
        <v>2.1578001000000001E-4</v>
      </c>
      <c r="AM1571" s="187">
        <v>3.8000989000000001E-5</v>
      </c>
      <c r="AN1571" s="176">
        <v>2.7357071000000002E-7</v>
      </c>
      <c r="AO1571" s="176">
        <v>7.9800299000000002E-10</v>
      </c>
      <c r="AP1571" s="176">
        <v>5.3222673999999996E-3</v>
      </c>
      <c r="AQ1571" s="192">
        <v>2.5662431E-7</v>
      </c>
      <c r="AR1571" s="192">
        <v>7.7429748999999999E-10</v>
      </c>
      <c r="AS1571" s="192">
        <v>2.1154912999999999E-14</v>
      </c>
      <c r="AT1571" s="193">
        <v>0</v>
      </c>
      <c r="AU1571" s="193">
        <v>0</v>
      </c>
      <c r="AV1571" s="192">
        <v>3.5228129000000003E-11</v>
      </c>
      <c r="AW1571" s="192">
        <v>1.6911167999999999E-8</v>
      </c>
      <c r="AX1571" s="192">
        <v>8.0337317999999994E-12</v>
      </c>
      <c r="AY1571" s="192">
        <v>1.5650614000000001E-11</v>
      </c>
      <c r="AZ1571" s="193">
        <v>0</v>
      </c>
      <c r="BA1571" s="193">
        <v>0</v>
      </c>
      <c r="BB1571" s="193">
        <v>0</v>
      </c>
      <c r="BC1571" s="193">
        <v>0</v>
      </c>
      <c r="BD1571" s="193">
        <v>0</v>
      </c>
      <c r="BE1571" s="193">
        <v>0</v>
      </c>
      <c r="BF1571" s="193">
        <v>0</v>
      </c>
      <c r="BG1571" s="193">
        <v>0</v>
      </c>
      <c r="BH1571" s="192">
        <v>2.8440509000000002E-6</v>
      </c>
      <c r="BI1571" s="193">
        <v>5.3194232999999999E-3</v>
      </c>
      <c r="BJ1571" s="193">
        <v>0</v>
      </c>
      <c r="BK1571" s="193">
        <v>0</v>
      </c>
      <c r="BL1571" s="193">
        <v>0</v>
      </c>
      <c r="BM1571"/>
      <c r="BN1571" s="186">
        <v>1.1925409000000001E-5</v>
      </c>
      <c r="BO1571" s="186">
        <v>1.0790006E-7</v>
      </c>
      <c r="BP1571" s="186">
        <v>7.7105244000000005E-6</v>
      </c>
      <c r="BQ1571" s="164">
        <v>6.2586926999999999E-10</v>
      </c>
      <c r="BR1571" s="186">
        <v>2.8719042000000001E-7</v>
      </c>
      <c r="BS1571" s="186">
        <v>0</v>
      </c>
      <c r="BT1571" s="164">
        <v>0</v>
      </c>
      <c r="BU1571" s="186">
        <v>0</v>
      </c>
      <c r="BV1571" s="164">
        <v>0</v>
      </c>
      <c r="BW1571" s="164">
        <v>1.9092247E-9</v>
      </c>
      <c r="BX1571" s="164">
        <v>0</v>
      </c>
      <c r="BY1571" s="164">
        <v>0</v>
      </c>
      <c r="BZ1571" s="164">
        <v>0</v>
      </c>
      <c r="CA1571" s="186">
        <v>2.5829909999999999E-7</v>
      </c>
      <c r="CB1571" s="186">
        <v>3.5589595000000002E-6</v>
      </c>
      <c r="CC1571" s="186">
        <v>9.4085464000000002E-14</v>
      </c>
      <c r="CD1571" s="164">
        <v>0</v>
      </c>
      <c r="CE1571"/>
      <c r="CF1571" s="330">
        <v>0</v>
      </c>
      <c r="CG1571" s="330">
        <v>0.27653482000000001</v>
      </c>
      <c r="CH1571" s="330">
        <v>0</v>
      </c>
      <c r="CI1571" s="330">
        <v>7.3823652999999994E-5</v>
      </c>
      <c r="CJ1571" s="329">
        <v>1.0371423000000001E-4</v>
      </c>
      <c r="CK1571" s="330">
        <v>0</v>
      </c>
      <c r="CL1571" s="330">
        <v>0</v>
      </c>
      <c r="CM1571" s="329">
        <v>1.0036505E-5</v>
      </c>
      <c r="CN1571" s="330">
        <v>0</v>
      </c>
      <c r="CO1571" s="330">
        <v>5.6135011999999998E-2</v>
      </c>
      <c r="CP1571"/>
      <c r="CQ1571">
        <v>4.1480221999999997E-2</v>
      </c>
      <c r="CR1571">
        <v>3.80217677E-3</v>
      </c>
      <c r="CS1571">
        <v>2.26601113E-3</v>
      </c>
      <c r="CT1571">
        <v>2.26601113E-3</v>
      </c>
      <c r="CU1571">
        <v>7.4192630999999997E-5</v>
      </c>
      <c r="CV1571" s="134"/>
      <c r="CW1571" s="384"/>
      <c r="CZ1571" s="11"/>
      <c r="DA1571" s="236"/>
      <c r="DB1571" s="236"/>
      <c r="DC1571" s="32"/>
      <c r="DD1571" s="32"/>
      <c r="DE1571" s="32"/>
      <c r="DF1571" s="32"/>
      <c r="DG1571" s="32"/>
      <c r="DH1571" s="32"/>
      <c r="DI1571" s="32"/>
      <c r="DJ1571" s="32"/>
      <c r="DK1571" s="32"/>
      <c r="DL1571" s="32"/>
    </row>
    <row r="1572" spans="1:116" ht="14.4" x14ac:dyDescent="0.3">
      <c r="A1572" s="39" t="s">
        <v>7454</v>
      </c>
      <c r="B1572" s="113" t="s">
        <v>3353</v>
      </c>
      <c r="C1572" s="182" t="s">
        <v>2902</v>
      </c>
      <c r="D1572" s="40" t="s">
        <v>3354</v>
      </c>
      <c r="E1572" s="181" t="s">
        <v>1318</v>
      </c>
      <c r="F1572" s="184" t="s">
        <v>4798</v>
      </c>
      <c r="G1572" s="184">
        <v>6.1820211956599999E-4</v>
      </c>
      <c r="H1572" s="184">
        <v>7.6706214030000005E-6</v>
      </c>
      <c r="I1572" s="184">
        <v>5.0378162999999999E-8</v>
      </c>
      <c r="J1572" s="328">
        <v>2.3848416E-4</v>
      </c>
      <c r="K1572" s="184">
        <v>3.7199695999999999E-4</v>
      </c>
      <c r="L1572" s="331">
        <v>3.6414632999999998E-8</v>
      </c>
      <c r="M1572" s="331">
        <v>1.3963529999999999E-8</v>
      </c>
      <c r="N1572" s="331">
        <v>1.5489303000000001E-8</v>
      </c>
      <c r="O1572" s="331">
        <v>7.6551320999999997E-6</v>
      </c>
      <c r="P1572" s="331">
        <v>0</v>
      </c>
      <c r="Q1572" s="331">
        <v>0</v>
      </c>
      <c r="R1572" s="184">
        <v>0</v>
      </c>
      <c r="S1572" s="331">
        <v>2.3848416E-4</v>
      </c>
      <c r="T1572" s="331">
        <v>0</v>
      </c>
      <c r="U1572" s="184">
        <v>0</v>
      </c>
      <c r="V1572" s="184">
        <v>0</v>
      </c>
      <c r="W1572" s="184">
        <v>0</v>
      </c>
      <c r="X1572" s="184">
        <v>0</v>
      </c>
      <c r="Y1572"/>
      <c r="Z1572" s="288">
        <v>2.4799797333333335E-3</v>
      </c>
      <c r="AA1572"/>
      <c r="AB1572" s="164">
        <v>1.2396244999999999</v>
      </c>
      <c r="AC1572" s="164">
        <v>0</v>
      </c>
      <c r="AD1572" s="164">
        <v>0</v>
      </c>
      <c r="AE1572" s="164">
        <v>0</v>
      </c>
      <c r="AF1572" s="164">
        <v>0</v>
      </c>
      <c r="AG1572" s="164">
        <v>6.1981223000000002E-4</v>
      </c>
      <c r="AH1572" s="164">
        <v>1.2390045999999999</v>
      </c>
      <c r="AI1572"/>
      <c r="AJ1572" s="187">
        <v>4.2344824000000001E-5</v>
      </c>
      <c r="AK1572" s="187">
        <v>4.0401624000000002E-5</v>
      </c>
      <c r="AL1572" s="187">
        <v>1.8779275000000001E-6</v>
      </c>
      <c r="AM1572" s="187">
        <v>6.5273113999999995E-8</v>
      </c>
      <c r="AN1572" s="176">
        <v>2.4221597000000002E-9</v>
      </c>
      <c r="AO1572" s="176">
        <v>6.9449979999999996E-12</v>
      </c>
      <c r="AP1572" s="176">
        <v>9.1418927000000007E-6</v>
      </c>
      <c r="AQ1572" s="192">
        <v>2.3014212000000001E-9</v>
      </c>
      <c r="AR1572" s="192">
        <v>6.9439432999999999E-12</v>
      </c>
      <c r="AS1572" s="192">
        <v>1.8971845000000001E-16</v>
      </c>
      <c r="AT1572" s="193">
        <v>0</v>
      </c>
      <c r="AU1572" s="193">
        <v>0</v>
      </c>
      <c r="AV1572" s="192">
        <v>4.1507283999999999E-16</v>
      </c>
      <c r="AW1572" s="192">
        <v>1.2073807999999999E-10</v>
      </c>
      <c r="AX1572" s="192">
        <v>9.4656853999999998E-17</v>
      </c>
      <c r="AY1572" s="192">
        <v>7.7033400000000001E-16</v>
      </c>
      <c r="AZ1572" s="193">
        <v>0</v>
      </c>
      <c r="BA1572" s="193">
        <v>0</v>
      </c>
      <c r="BB1572" s="193">
        <v>0</v>
      </c>
      <c r="BC1572" s="193">
        <v>0</v>
      </c>
      <c r="BD1572" s="193">
        <v>0</v>
      </c>
      <c r="BE1572" s="193">
        <v>0</v>
      </c>
      <c r="BF1572" s="193">
        <v>0</v>
      </c>
      <c r="BG1572" s="193">
        <v>0</v>
      </c>
      <c r="BH1572" s="192">
        <v>9.1418927000000007E-6</v>
      </c>
      <c r="BI1572" s="193">
        <v>0</v>
      </c>
      <c r="BJ1572" s="193">
        <v>0</v>
      </c>
      <c r="BK1572" s="193">
        <v>0</v>
      </c>
      <c r="BL1572" s="193">
        <v>0</v>
      </c>
      <c r="BM1572"/>
      <c r="BN1572" s="186">
        <v>7.6013696000000004E-8</v>
      </c>
      <c r="BO1572" s="186">
        <v>5.3109152999999999E-12</v>
      </c>
      <c r="BP1572" s="186">
        <v>6.9148416000000005E-8</v>
      </c>
      <c r="BQ1572" s="164">
        <v>7.3742586999999995E-15</v>
      </c>
      <c r="BR1572" s="186">
        <v>6.8563316000000001E-9</v>
      </c>
      <c r="BS1572" s="186">
        <v>0</v>
      </c>
      <c r="BT1572" s="164">
        <v>0</v>
      </c>
      <c r="BU1572" s="186">
        <v>0</v>
      </c>
      <c r="BV1572" s="164">
        <v>0</v>
      </c>
      <c r="BW1572" s="164">
        <v>2.2495299999999999E-14</v>
      </c>
      <c r="BX1572" s="164">
        <v>0</v>
      </c>
      <c r="BY1572" s="164">
        <v>0</v>
      </c>
      <c r="BZ1572" s="164">
        <v>0</v>
      </c>
      <c r="CA1572" s="186">
        <v>3.3056128000000001E-12</v>
      </c>
      <c r="CB1572" s="164">
        <v>0</v>
      </c>
      <c r="CC1572" s="186">
        <v>3.0242751000000001E-13</v>
      </c>
      <c r="CD1572" s="164">
        <v>0</v>
      </c>
      <c r="CE1572"/>
      <c r="CF1572" s="330">
        <v>0</v>
      </c>
      <c r="CG1572" s="330">
        <v>2.4799797E-3</v>
      </c>
      <c r="CH1572" s="329">
        <v>0</v>
      </c>
      <c r="CI1572" s="329">
        <v>3.6336509E-9</v>
      </c>
      <c r="CJ1572" s="329">
        <v>9.4891146999999991E-10</v>
      </c>
      <c r="CK1572" s="330">
        <v>0</v>
      </c>
      <c r="CL1572" s="330">
        <v>0</v>
      </c>
      <c r="CM1572" s="329">
        <v>1.9112311000000001E-7</v>
      </c>
      <c r="CN1572" s="330">
        <v>0</v>
      </c>
      <c r="CO1572" s="330">
        <v>0</v>
      </c>
      <c r="CP1572"/>
      <c r="CQ1572">
        <v>3.7199695999999999E-4</v>
      </c>
      <c r="CR1572">
        <v>7.7209995659999989E-6</v>
      </c>
      <c r="CS1572">
        <v>5.0378162999999999E-8</v>
      </c>
      <c r="CT1572">
        <v>5.0378162999999999E-8</v>
      </c>
      <c r="CU1572">
        <v>2.3848416E-4</v>
      </c>
      <c r="CV1572" s="134"/>
      <c r="CW1572" s="384"/>
      <c r="CZ1572" s="11"/>
      <c r="DA1572" s="236"/>
      <c r="DB1572" s="236"/>
      <c r="DC1572" s="32"/>
      <c r="DD1572" s="32"/>
      <c r="DE1572" s="32"/>
      <c r="DF1572" s="32"/>
      <c r="DG1572" s="32"/>
      <c r="DH1572" s="32"/>
      <c r="DI1572" s="32"/>
      <c r="DJ1572" s="32"/>
      <c r="DK1572" s="32"/>
      <c r="DL1572" s="32"/>
    </row>
    <row r="1573" spans="1:116" ht="14.4" x14ac:dyDescent="0.3">
      <c r="A1573" t="s">
        <v>7455</v>
      </c>
      <c r="B1573" s="113" t="s">
        <v>3353</v>
      </c>
      <c r="C1573" s="182" t="s">
        <v>2903</v>
      </c>
      <c r="D1573" s="40" t="s">
        <v>3354</v>
      </c>
      <c r="E1573" s="181" t="s">
        <v>1318</v>
      </c>
      <c r="F1573" s="184" t="s">
        <v>4799</v>
      </c>
      <c r="G1573" s="184">
        <v>4.6072985428999999E-2</v>
      </c>
      <c r="H1573" s="184">
        <v>2.0147029700000002E-3</v>
      </c>
      <c r="I1573" s="184">
        <v>2.92840419E-3</v>
      </c>
      <c r="J1573" s="328">
        <v>2.7063269000000001E-5</v>
      </c>
      <c r="K1573" s="331">
        <v>4.1102815000000001E-2</v>
      </c>
      <c r="L1573" s="331">
        <v>9.7357708999999996E-4</v>
      </c>
      <c r="M1573" s="331">
        <v>1.9548271000000002E-3</v>
      </c>
      <c r="N1573" s="331">
        <v>1.7527915E-3</v>
      </c>
      <c r="O1573" s="331">
        <v>2.6191147E-4</v>
      </c>
      <c r="P1573" s="331">
        <v>0</v>
      </c>
      <c r="Q1573" s="331">
        <v>0</v>
      </c>
      <c r="R1573" s="331">
        <v>0</v>
      </c>
      <c r="S1573" s="331">
        <v>2.7063269000000001E-5</v>
      </c>
      <c r="T1573" s="331">
        <v>0</v>
      </c>
      <c r="U1573" s="184">
        <v>0</v>
      </c>
      <c r="V1573" s="184">
        <v>0</v>
      </c>
      <c r="W1573" s="184">
        <v>0</v>
      </c>
      <c r="X1573" s="184">
        <v>0</v>
      </c>
      <c r="Y1573"/>
      <c r="Z1573" s="288">
        <v>0.27401876666666669</v>
      </c>
      <c r="AA1573"/>
      <c r="AB1573" s="164">
        <v>3.1470098000000002</v>
      </c>
      <c r="AC1573" s="164">
        <v>3.0245348999999999</v>
      </c>
      <c r="AD1573" s="164">
        <v>0</v>
      </c>
      <c r="AE1573" s="164">
        <v>0</v>
      </c>
      <c r="AF1573" s="164">
        <v>0</v>
      </c>
      <c r="AG1573" s="164">
        <v>3.9667982999999997E-2</v>
      </c>
      <c r="AH1573" s="164">
        <v>8.2806913999999995E-2</v>
      </c>
      <c r="AI1573"/>
      <c r="AJ1573" s="185">
        <v>4.9032084999999998E-3</v>
      </c>
      <c r="AK1573" s="185">
        <v>4.6057776999999999E-3</v>
      </c>
      <c r="AL1573" s="185">
        <v>2.1593618E-4</v>
      </c>
      <c r="AM1573" s="187">
        <v>8.1494628999999997E-5</v>
      </c>
      <c r="AN1573" s="176">
        <v>2.7612576E-7</v>
      </c>
      <c r="AO1573" s="176">
        <v>7.9858055999999996E-10</v>
      </c>
      <c r="AP1573" s="176">
        <v>1.1413814E-2</v>
      </c>
      <c r="AQ1573" s="192">
        <v>2.5428941000000001E-7</v>
      </c>
      <c r="AR1573" s="192">
        <v>7.6725253999999995E-10</v>
      </c>
      <c r="AS1573" s="192">
        <v>2.0962436E-14</v>
      </c>
      <c r="AT1573" s="193">
        <v>0</v>
      </c>
      <c r="AU1573" s="193">
        <v>0</v>
      </c>
      <c r="AV1573" s="192">
        <v>4.6970229999999997E-11</v>
      </c>
      <c r="AW1573" s="192">
        <v>2.1789376000000001E-8</v>
      </c>
      <c r="AX1573" s="192">
        <v>1.0711504E-11</v>
      </c>
      <c r="AY1573" s="192">
        <v>2.0595554000000001E-11</v>
      </c>
      <c r="AZ1573" s="193">
        <v>0</v>
      </c>
      <c r="BA1573" s="193">
        <v>0</v>
      </c>
      <c r="BB1573" s="193">
        <v>0</v>
      </c>
      <c r="BC1573" s="193">
        <v>0</v>
      </c>
      <c r="BD1573" s="193">
        <v>0</v>
      </c>
      <c r="BE1573" s="193">
        <v>0</v>
      </c>
      <c r="BF1573" s="193">
        <v>0</v>
      </c>
      <c r="BG1573" s="193">
        <v>0</v>
      </c>
      <c r="BH1573" s="192">
        <v>1.0374253000000001E-6</v>
      </c>
      <c r="BI1573" s="193">
        <v>1.1412775999999999E-2</v>
      </c>
      <c r="BJ1573" s="193">
        <v>0</v>
      </c>
      <c r="BK1573" s="193">
        <v>0</v>
      </c>
      <c r="BL1573" s="193">
        <v>0</v>
      </c>
      <c r="BM1573"/>
      <c r="BN1573" s="186">
        <v>1.2079854E-5</v>
      </c>
      <c r="BO1573" s="186">
        <v>1.4199196999999999E-7</v>
      </c>
      <c r="BP1573" s="186">
        <v>7.6403703E-6</v>
      </c>
      <c r="BQ1573" s="164">
        <v>8.3448154999999997E-10</v>
      </c>
      <c r="BR1573" s="186">
        <v>3.5139542999999998E-7</v>
      </c>
      <c r="BS1573" s="186">
        <v>0</v>
      </c>
      <c r="BT1573" s="164">
        <v>0</v>
      </c>
      <c r="BU1573" s="186">
        <v>0</v>
      </c>
      <c r="BV1573" s="164">
        <v>0</v>
      </c>
      <c r="BW1573" s="164">
        <v>2.5456E-9</v>
      </c>
      <c r="BX1573" s="164">
        <v>0</v>
      </c>
      <c r="BY1573" s="164">
        <v>0</v>
      </c>
      <c r="BZ1573" s="164">
        <v>0</v>
      </c>
      <c r="CA1573" s="186">
        <v>3.4427276E-7</v>
      </c>
      <c r="CB1573" s="186">
        <v>3.5984435999999999E-6</v>
      </c>
      <c r="CC1573" s="186">
        <v>3.4319582999999999E-14</v>
      </c>
      <c r="CD1573" s="164">
        <v>0</v>
      </c>
      <c r="CE1573"/>
      <c r="CF1573" s="330">
        <v>0</v>
      </c>
      <c r="CG1573" s="330">
        <v>0.27401877000000002</v>
      </c>
      <c r="CH1573" s="330">
        <v>0</v>
      </c>
      <c r="CI1573" s="330">
        <v>9.7148838999999994E-5</v>
      </c>
      <c r="CJ1573" s="329">
        <v>1.3284304999999999E-4</v>
      </c>
      <c r="CK1573" s="330">
        <v>0</v>
      </c>
      <c r="CL1573" s="330">
        <v>0</v>
      </c>
      <c r="CM1573" s="329">
        <v>1.2468331E-5</v>
      </c>
      <c r="CN1573" s="330">
        <v>0</v>
      </c>
      <c r="CO1573" s="330">
        <v>0.17161361</v>
      </c>
      <c r="CP1573"/>
      <c r="CQ1573">
        <v>4.1102815000000001E-2</v>
      </c>
      <c r="CR1573">
        <v>4.9431071599999998E-3</v>
      </c>
      <c r="CS1573">
        <v>2.92840419E-3</v>
      </c>
      <c r="CT1573">
        <v>2.92840419E-3</v>
      </c>
      <c r="CU1573">
        <v>2.7063269000000001E-5</v>
      </c>
      <c r="CV1573" s="134"/>
      <c r="CW1573" s="384"/>
      <c r="CZ1573" s="11"/>
      <c r="DA1573" s="236"/>
      <c r="DB1573" s="236"/>
      <c r="DC1573" s="32"/>
      <c r="DD1573" s="32"/>
      <c r="DE1573" s="32"/>
      <c r="DF1573" s="32"/>
      <c r="DG1573" s="32"/>
      <c r="DH1573" s="32"/>
      <c r="DI1573" s="32"/>
      <c r="DJ1573" s="32"/>
      <c r="DK1573" s="32"/>
      <c r="DL1573" s="32"/>
    </row>
    <row r="1574" spans="1:116" ht="14.4" x14ac:dyDescent="0.3">
      <c r="A1574" t="s">
        <v>7456</v>
      </c>
      <c r="B1574" s="113" t="s">
        <v>3353</v>
      </c>
      <c r="C1574" s="182" t="s">
        <v>2904</v>
      </c>
      <c r="D1574" s="40" t="s">
        <v>3354</v>
      </c>
      <c r="E1574" s="181" t="s">
        <v>1318</v>
      </c>
      <c r="F1574" s="184" t="s">
        <v>4800</v>
      </c>
      <c r="G1574" s="184">
        <v>5.7285750985699997E-2</v>
      </c>
      <c r="H1574" s="184">
        <v>1.9456178E-3</v>
      </c>
      <c r="I1574" s="184">
        <v>2.8613797000000001E-3</v>
      </c>
      <c r="J1574" s="328">
        <v>1.1544856999999999E-6</v>
      </c>
      <c r="K1574" s="331">
        <v>5.2477599E-2</v>
      </c>
      <c r="L1574" s="331">
        <v>9.2808650000000001E-4</v>
      </c>
      <c r="M1574" s="331">
        <v>1.9332932000000001E-3</v>
      </c>
      <c r="N1574" s="331">
        <v>1.6640531E-3</v>
      </c>
      <c r="O1574" s="331">
        <v>2.8156470000000001E-4</v>
      </c>
      <c r="P1574" s="331">
        <v>0</v>
      </c>
      <c r="Q1574" s="331">
        <v>0</v>
      </c>
      <c r="R1574" s="184">
        <v>0</v>
      </c>
      <c r="S1574" s="331">
        <v>1.1544856999999999E-6</v>
      </c>
      <c r="T1574" s="331">
        <v>0</v>
      </c>
      <c r="U1574" s="184">
        <v>0</v>
      </c>
      <c r="V1574" s="184">
        <v>0</v>
      </c>
      <c r="W1574" s="184">
        <v>0</v>
      </c>
      <c r="X1574" s="184">
        <v>0</v>
      </c>
      <c r="Y1574"/>
      <c r="Z1574" s="288">
        <v>0.34985066000000004</v>
      </c>
      <c r="AA1574"/>
      <c r="AB1574" s="164">
        <v>3.7470553</v>
      </c>
      <c r="AC1574" s="164">
        <v>3.7325162999999999</v>
      </c>
      <c r="AD1574" s="164">
        <v>0</v>
      </c>
      <c r="AE1574" s="164">
        <v>0</v>
      </c>
      <c r="AF1574" s="164">
        <v>1.0448262999999999E-2</v>
      </c>
      <c r="AG1574" s="164">
        <v>3.9667983000000002E-3</v>
      </c>
      <c r="AH1574" s="164">
        <v>1.2396244999999999E-4</v>
      </c>
      <c r="AI1574"/>
      <c r="AJ1574" s="185">
        <v>6.0916190000000004E-3</v>
      </c>
      <c r="AK1574" s="185">
        <v>5.7709047999999997E-3</v>
      </c>
      <c r="AL1574" s="185">
        <v>2.7294474999999999E-4</v>
      </c>
      <c r="AM1574" s="187">
        <v>4.7769482000000001E-5</v>
      </c>
      <c r="AN1574" s="176">
        <v>3.4597750000000002E-7</v>
      </c>
      <c r="AO1574" s="176">
        <v>1.009411E-9</v>
      </c>
      <c r="AP1574" s="176">
        <v>6.6904037E-3</v>
      </c>
      <c r="AQ1574" s="192">
        <v>3.2466140999999998E-7</v>
      </c>
      <c r="AR1574" s="192">
        <v>9.7958185000000001E-10</v>
      </c>
      <c r="AS1574" s="192">
        <v>2.6763575000000001E-14</v>
      </c>
      <c r="AT1574" s="193">
        <v>0</v>
      </c>
      <c r="AU1574" s="193">
        <v>0</v>
      </c>
      <c r="AV1574" s="192">
        <v>4.4592271999999998E-11</v>
      </c>
      <c r="AW1574" s="192">
        <v>2.12715E-8</v>
      </c>
      <c r="AX1574" s="192">
        <v>1.0169213E-11</v>
      </c>
      <c r="AY1574" s="192">
        <v>1.9633222E-11</v>
      </c>
      <c r="AZ1574" s="193">
        <v>0</v>
      </c>
      <c r="BA1574" s="193">
        <v>0</v>
      </c>
      <c r="BB1574" s="193">
        <v>0</v>
      </c>
      <c r="BC1574" s="193">
        <v>0</v>
      </c>
      <c r="BD1574" s="193">
        <v>0</v>
      </c>
      <c r="BE1574" s="193">
        <v>0</v>
      </c>
      <c r="BF1574" s="193">
        <v>0</v>
      </c>
      <c r="BG1574" s="193">
        <v>0</v>
      </c>
      <c r="BH1574" s="192">
        <v>4.4255286999999997E-8</v>
      </c>
      <c r="BI1574" s="193">
        <v>6.6903594E-3</v>
      </c>
      <c r="BJ1574" s="193">
        <v>0</v>
      </c>
      <c r="BK1574" s="193">
        <v>0</v>
      </c>
      <c r="BL1574" s="193">
        <v>0</v>
      </c>
      <c r="BM1574"/>
      <c r="BN1574" s="186">
        <v>1.5090626E-5</v>
      </c>
      <c r="BO1574" s="186">
        <v>1.3535737E-7</v>
      </c>
      <c r="BP1574" s="186">
        <v>9.7547646999999996E-6</v>
      </c>
      <c r="BQ1574" s="164">
        <v>7.9223433000000002E-10</v>
      </c>
      <c r="BR1574" s="186">
        <v>3.635215E-7</v>
      </c>
      <c r="BS1574" s="186">
        <v>0</v>
      </c>
      <c r="BT1574" s="164">
        <v>0</v>
      </c>
      <c r="BU1574" s="186">
        <v>0</v>
      </c>
      <c r="BV1574" s="164">
        <v>0</v>
      </c>
      <c r="BW1574" s="164">
        <v>2.4167242E-9</v>
      </c>
      <c r="BX1574" s="164">
        <v>0</v>
      </c>
      <c r="BY1574" s="164">
        <v>0</v>
      </c>
      <c r="BZ1574" s="164">
        <v>0</v>
      </c>
      <c r="CA1574" s="186">
        <v>3.2687925999999999E-7</v>
      </c>
      <c r="CB1574" s="186">
        <v>4.5068942000000001E-6</v>
      </c>
      <c r="CC1574" s="186">
        <v>1.4640312E-15</v>
      </c>
      <c r="CD1574" s="164">
        <v>0</v>
      </c>
      <c r="CE1574"/>
      <c r="CF1574" s="330">
        <v>0</v>
      </c>
      <c r="CG1574" s="330">
        <v>0.34985065999999998</v>
      </c>
      <c r="CH1574" s="330">
        <v>0</v>
      </c>
      <c r="CI1574" s="330">
        <v>9.2609540000000004E-5</v>
      </c>
      <c r="CJ1574" s="329">
        <v>1.3137968000000001E-4</v>
      </c>
      <c r="CK1574" s="330">
        <v>0</v>
      </c>
      <c r="CL1574" s="330">
        <v>0</v>
      </c>
      <c r="CM1574" s="329">
        <v>1.2681035E-5</v>
      </c>
      <c r="CN1574" s="330">
        <v>0</v>
      </c>
      <c r="CO1574" s="330">
        <v>7.0424836000000005E-2</v>
      </c>
      <c r="CP1574"/>
      <c r="CQ1574">
        <v>5.2477599E-2</v>
      </c>
      <c r="CR1574">
        <v>4.8069975000000001E-3</v>
      </c>
      <c r="CS1574">
        <v>2.8613797000000001E-3</v>
      </c>
      <c r="CT1574">
        <v>2.8613797000000001E-3</v>
      </c>
      <c r="CU1574">
        <v>1.1544856999999999E-6</v>
      </c>
      <c r="CV1574" s="134"/>
      <c r="CW1574" s="384"/>
      <c r="CZ1574" s="11"/>
      <c r="DA1574" s="236"/>
      <c r="DB1574" s="236"/>
      <c r="DC1574" s="32"/>
      <c r="DD1574" s="32"/>
      <c r="DE1574" s="32"/>
      <c r="DF1574" s="32"/>
      <c r="DG1574" s="32"/>
      <c r="DH1574" s="32"/>
      <c r="DI1574" s="32"/>
      <c r="DJ1574" s="32"/>
      <c r="DK1574" s="32"/>
      <c r="DL1574" s="32"/>
    </row>
    <row r="1575" spans="1:116" ht="14.4" x14ac:dyDescent="0.3">
      <c r="A1575" t="s">
        <v>7457</v>
      </c>
      <c r="B1575" s="113" t="s">
        <v>3353</v>
      </c>
      <c r="C1575" s="182" t="s">
        <v>2905</v>
      </c>
      <c r="D1575" s="40" t="s">
        <v>3354</v>
      </c>
      <c r="E1575" s="181" t="s">
        <v>1318</v>
      </c>
      <c r="F1575" s="184" t="s">
        <v>4801</v>
      </c>
      <c r="G1575" s="184">
        <v>1.0784420684000001E-3</v>
      </c>
      <c r="H1575" s="184">
        <v>3.8544253400000001E-5</v>
      </c>
      <c r="I1575" s="184">
        <v>1.00756325E-4</v>
      </c>
      <c r="J1575" s="328">
        <v>3.4800583999999998E-4</v>
      </c>
      <c r="K1575" s="331">
        <v>5.9113565000000002E-4</v>
      </c>
      <c r="L1575" s="331">
        <v>7.2829265000000002E-5</v>
      </c>
      <c r="M1575" s="331">
        <v>2.792706E-5</v>
      </c>
      <c r="N1575" s="331">
        <v>3.0978607000000001E-5</v>
      </c>
      <c r="O1575" s="331">
        <v>7.5656463999999998E-6</v>
      </c>
      <c r="P1575" s="331">
        <v>0</v>
      </c>
      <c r="Q1575" s="331">
        <v>0</v>
      </c>
      <c r="R1575" s="331">
        <v>0</v>
      </c>
      <c r="S1575" s="331">
        <v>3.4800583999999998E-4</v>
      </c>
      <c r="T1575" s="331">
        <v>0</v>
      </c>
      <c r="U1575" s="184">
        <v>0</v>
      </c>
      <c r="V1575" s="184">
        <v>0</v>
      </c>
      <c r="W1575" s="184">
        <v>0</v>
      </c>
      <c r="X1575" s="184">
        <v>0</v>
      </c>
      <c r="Y1575"/>
      <c r="Z1575" s="288">
        <v>3.9409043333333334E-3</v>
      </c>
      <c r="AA1575"/>
      <c r="AB1575" s="164">
        <v>1.2396244999999999</v>
      </c>
      <c r="AC1575" s="164">
        <v>0</v>
      </c>
      <c r="AD1575" s="164">
        <v>0</v>
      </c>
      <c r="AE1575" s="164">
        <v>0</v>
      </c>
      <c r="AF1575" s="164">
        <v>0</v>
      </c>
      <c r="AG1575" s="164">
        <v>1.2396244999999999</v>
      </c>
      <c r="AH1575" s="164">
        <v>0</v>
      </c>
      <c r="AI1575"/>
      <c r="AJ1575" s="187">
        <v>8.8603368999999995E-5</v>
      </c>
      <c r="AK1575" s="187">
        <v>8.5056514E-5</v>
      </c>
      <c r="AL1575" s="187">
        <v>3.4516060999999998E-6</v>
      </c>
      <c r="AM1575" s="187">
        <v>9.5249196999999995E-8</v>
      </c>
      <c r="AN1575" s="176">
        <v>5.0993113999999999E-9</v>
      </c>
      <c r="AO1575" s="176">
        <v>1.2764815E-11</v>
      </c>
      <c r="AP1575" s="176">
        <v>1.3340224E-5</v>
      </c>
      <c r="AQ1575" s="192">
        <v>3.6571592E-9</v>
      </c>
      <c r="AR1575" s="192">
        <v>1.1034532E-11</v>
      </c>
      <c r="AS1575" s="192">
        <v>3.0147918000000002E-16</v>
      </c>
      <c r="AT1575" s="193">
        <v>0</v>
      </c>
      <c r="AU1575" s="193">
        <v>0</v>
      </c>
      <c r="AV1575" s="192">
        <v>8.3014567000000004E-13</v>
      </c>
      <c r="AW1575" s="192">
        <v>1.441322E-9</v>
      </c>
      <c r="AX1575" s="192">
        <v>1.8931371E-13</v>
      </c>
      <c r="AY1575" s="192">
        <v>1.540668E-12</v>
      </c>
      <c r="AZ1575" s="193">
        <v>0</v>
      </c>
      <c r="BA1575" s="193">
        <v>0</v>
      </c>
      <c r="BB1575" s="193">
        <v>0</v>
      </c>
      <c r="BC1575" s="193">
        <v>0</v>
      </c>
      <c r="BD1575" s="193">
        <v>0</v>
      </c>
      <c r="BE1575" s="193">
        <v>0</v>
      </c>
      <c r="BF1575" s="193">
        <v>0</v>
      </c>
      <c r="BG1575" s="193">
        <v>0</v>
      </c>
      <c r="BH1575" s="192">
        <v>1.3340224E-5</v>
      </c>
      <c r="BI1575" s="193">
        <v>0</v>
      </c>
      <c r="BJ1575" s="193">
        <v>0</v>
      </c>
      <c r="BK1575" s="193">
        <v>0</v>
      </c>
      <c r="BL1575" s="193">
        <v>0</v>
      </c>
      <c r="BM1575"/>
      <c r="BN1575" s="186">
        <v>1.4269752999999999E-7</v>
      </c>
      <c r="BO1575" s="186">
        <v>1.0621831E-8</v>
      </c>
      <c r="BP1575" s="186">
        <v>1.0988287E-7</v>
      </c>
      <c r="BQ1575" s="164">
        <v>1.4748517000000001E-11</v>
      </c>
      <c r="BR1575" s="186">
        <v>1.5521427000000001E-8</v>
      </c>
      <c r="BS1575" s="186">
        <v>0</v>
      </c>
      <c r="BT1575" s="164">
        <v>0</v>
      </c>
      <c r="BU1575" s="186">
        <v>0</v>
      </c>
      <c r="BV1575" s="164">
        <v>0</v>
      </c>
      <c r="BW1575" s="164">
        <v>4.4990601000000002E-11</v>
      </c>
      <c r="BX1575" s="164">
        <v>0</v>
      </c>
      <c r="BY1575" s="164">
        <v>0</v>
      </c>
      <c r="BZ1575" s="164">
        <v>0</v>
      </c>
      <c r="CA1575" s="186">
        <v>6.6112255000000004E-9</v>
      </c>
      <c r="CB1575" s="164">
        <v>0</v>
      </c>
      <c r="CC1575" s="186">
        <v>4.4131459000000001E-13</v>
      </c>
      <c r="CD1575" s="164">
        <v>0</v>
      </c>
      <c r="CE1575"/>
      <c r="CF1575" s="330">
        <v>0</v>
      </c>
      <c r="CG1575" s="330">
        <v>3.9409043E-3</v>
      </c>
      <c r="CH1575" s="329">
        <v>0</v>
      </c>
      <c r="CI1575" s="329">
        <v>7.2673017999999996E-6</v>
      </c>
      <c r="CJ1575" s="329">
        <v>1.8978228999999999E-6</v>
      </c>
      <c r="CK1575" s="330">
        <v>0</v>
      </c>
      <c r="CL1575" s="330">
        <v>0</v>
      </c>
      <c r="CM1575" s="329">
        <v>6.3278229999999996E-7</v>
      </c>
      <c r="CN1575" s="330">
        <v>0</v>
      </c>
      <c r="CO1575" s="330">
        <v>0</v>
      </c>
      <c r="CP1575"/>
      <c r="CQ1575">
        <v>5.9113565000000002E-4</v>
      </c>
      <c r="CR1575">
        <v>1.3930057840000001E-4</v>
      </c>
      <c r="CS1575">
        <v>1.00756325E-4</v>
      </c>
      <c r="CT1575">
        <v>1.00756325E-4</v>
      </c>
      <c r="CU1575">
        <v>3.4800583999999998E-4</v>
      </c>
      <c r="CV1575" s="134"/>
      <c r="CW1575" s="384"/>
      <c r="CZ1575" s="11"/>
      <c r="DA1575" s="236"/>
      <c r="DB1575" s="236"/>
      <c r="DC1575" s="32"/>
      <c r="DD1575" s="32"/>
      <c r="DE1575" s="32"/>
      <c r="DF1575" s="32"/>
      <c r="DG1575" s="32"/>
      <c r="DH1575" s="32"/>
      <c r="DI1575" s="32"/>
      <c r="DJ1575" s="32"/>
      <c r="DK1575" s="32"/>
      <c r="DL1575" s="32"/>
    </row>
    <row r="1576" spans="1:116" ht="14.4" x14ac:dyDescent="0.3">
      <c r="A1576" s="39" t="s">
        <v>7458</v>
      </c>
      <c r="B1576" s="113" t="s">
        <v>3353</v>
      </c>
      <c r="C1576" s="182" t="s">
        <v>2906</v>
      </c>
      <c r="D1576" s="40" t="s">
        <v>3354</v>
      </c>
      <c r="E1576" s="181" t="s">
        <v>1318</v>
      </c>
      <c r="F1576" s="184" t="s">
        <v>4802</v>
      </c>
      <c r="G1576" s="184">
        <v>5.6731456087500007E-2</v>
      </c>
      <c r="H1576" s="184">
        <v>1.9555013800000003E-3</v>
      </c>
      <c r="I1576" s="184">
        <v>2.8739075500000002E-3</v>
      </c>
      <c r="J1576" s="328">
        <v>2.5371575E-6</v>
      </c>
      <c r="K1576" s="331">
        <v>5.1899510000000003E-2</v>
      </c>
      <c r="L1576" s="331">
        <v>9.3976094999999999E-4</v>
      </c>
      <c r="M1576" s="331">
        <v>1.9341466000000001E-3</v>
      </c>
      <c r="N1576" s="331">
        <v>1.6654218000000001E-3</v>
      </c>
      <c r="O1576" s="331">
        <v>2.9007958000000001E-4</v>
      </c>
      <c r="P1576" s="331">
        <v>0</v>
      </c>
      <c r="Q1576" s="331">
        <v>0</v>
      </c>
      <c r="R1576" s="331">
        <v>0</v>
      </c>
      <c r="S1576" s="331">
        <v>2.5371575E-6</v>
      </c>
      <c r="T1576" s="331">
        <v>0</v>
      </c>
      <c r="U1576" s="184">
        <v>0</v>
      </c>
      <c r="V1576" s="184">
        <v>0</v>
      </c>
      <c r="W1576" s="184">
        <v>0</v>
      </c>
      <c r="X1576" s="184">
        <v>0</v>
      </c>
      <c r="Y1576"/>
      <c r="Z1576" s="288">
        <v>0.34599673333333336</v>
      </c>
      <c r="AA1576"/>
      <c r="AB1576" s="164">
        <v>3.737914</v>
      </c>
      <c r="AC1576" s="164">
        <v>3.6912191000000001</v>
      </c>
      <c r="AD1576" s="164">
        <v>0</v>
      </c>
      <c r="AE1576" s="164">
        <v>0</v>
      </c>
      <c r="AF1576" s="164">
        <v>3.6777887000000002E-2</v>
      </c>
      <c r="AG1576" s="164">
        <v>6.4460472E-3</v>
      </c>
      <c r="AH1576" s="164">
        <v>3.4709484999999999E-3</v>
      </c>
      <c r="AI1576"/>
      <c r="AJ1576" s="185">
        <v>6.0343517999999997E-3</v>
      </c>
      <c r="AK1576" s="185">
        <v>5.7170145999999996E-3</v>
      </c>
      <c r="AL1576" s="185">
        <v>2.7009583000000003E-4</v>
      </c>
      <c r="AM1576" s="187">
        <v>4.7241335E-5</v>
      </c>
      <c r="AN1576" s="176">
        <v>3.4274668E-7</v>
      </c>
      <c r="AO1576" s="176">
        <v>9.9887509000000001E-10</v>
      </c>
      <c r="AP1576" s="176">
        <v>6.6164333999999998E-3</v>
      </c>
      <c r="AQ1576" s="192">
        <v>3.2108496999999999E-7</v>
      </c>
      <c r="AR1576" s="192">
        <v>9.6879086000000003E-10</v>
      </c>
      <c r="AS1576" s="192">
        <v>2.6468750000000001E-14</v>
      </c>
      <c r="AT1576" s="193">
        <v>0</v>
      </c>
      <c r="AU1576" s="193">
        <v>0</v>
      </c>
      <c r="AV1576" s="192">
        <v>4.4628948999999999E-11</v>
      </c>
      <c r="AW1576" s="192">
        <v>2.1617081E-8</v>
      </c>
      <c r="AX1576" s="192">
        <v>1.0177576999999999E-11</v>
      </c>
      <c r="AY1576" s="192">
        <v>1.988019E-11</v>
      </c>
      <c r="AZ1576" s="193">
        <v>0</v>
      </c>
      <c r="BA1576" s="193">
        <v>0</v>
      </c>
      <c r="BB1576" s="193">
        <v>0</v>
      </c>
      <c r="BC1576" s="193">
        <v>0</v>
      </c>
      <c r="BD1576" s="193">
        <v>0</v>
      </c>
      <c r="BE1576" s="193">
        <v>0</v>
      </c>
      <c r="BF1576" s="193">
        <v>0</v>
      </c>
      <c r="BG1576" s="193">
        <v>0</v>
      </c>
      <c r="BH1576" s="192">
        <v>9.7257704999999998E-8</v>
      </c>
      <c r="BI1576" s="193">
        <v>6.6163361999999996E-3</v>
      </c>
      <c r="BJ1576" s="193">
        <v>0</v>
      </c>
      <c r="BK1576" s="193">
        <v>0</v>
      </c>
      <c r="BL1576" s="193">
        <v>0</v>
      </c>
      <c r="BM1576"/>
      <c r="BN1576" s="186">
        <v>1.4944405000000001E-5</v>
      </c>
      <c r="BO1576" s="186">
        <v>1.3706002999999999E-7</v>
      </c>
      <c r="BP1576" s="186">
        <v>9.6473070000000008E-6</v>
      </c>
      <c r="BQ1576" s="164">
        <v>7.9288594000000005E-10</v>
      </c>
      <c r="BR1576" s="186">
        <v>3.7254554000000001E-7</v>
      </c>
      <c r="BS1576" s="186">
        <v>0</v>
      </c>
      <c r="BT1576" s="164">
        <v>0</v>
      </c>
      <c r="BU1576" s="186">
        <v>0</v>
      </c>
      <c r="BV1576" s="164">
        <v>0</v>
      </c>
      <c r="BW1576" s="164">
        <v>2.4187119E-9</v>
      </c>
      <c r="BX1576" s="164">
        <v>0</v>
      </c>
      <c r="BY1576" s="164">
        <v>0</v>
      </c>
      <c r="BZ1576" s="164">
        <v>0</v>
      </c>
      <c r="CA1576" s="186">
        <v>3.2725141E-7</v>
      </c>
      <c r="CB1576" s="186">
        <v>4.4570291E-6</v>
      </c>
      <c r="CC1576" s="186">
        <v>3.2174306000000002E-15</v>
      </c>
      <c r="CD1576" s="164">
        <v>0</v>
      </c>
      <c r="CE1576"/>
      <c r="CF1576" s="330">
        <v>0</v>
      </c>
      <c r="CG1576" s="330">
        <v>0.34599672999999997</v>
      </c>
      <c r="CH1576" s="330">
        <v>0</v>
      </c>
      <c r="CI1576" s="330">
        <v>9.3774478999999997E-5</v>
      </c>
      <c r="CJ1576" s="329">
        <v>1.3143766999999999E-4</v>
      </c>
      <c r="CK1576" s="330">
        <v>0</v>
      </c>
      <c r="CL1576" s="330">
        <v>0</v>
      </c>
      <c r="CM1576" s="329">
        <v>1.2964566E-5</v>
      </c>
      <c r="CN1576" s="330">
        <v>0</v>
      </c>
      <c r="CO1576" s="330">
        <v>6.9645644000000007E-2</v>
      </c>
      <c r="CP1576"/>
      <c r="CQ1576">
        <v>5.1899510000000003E-2</v>
      </c>
      <c r="CR1576">
        <v>4.8294089300000001E-3</v>
      </c>
      <c r="CS1576">
        <v>2.8739075500000002E-3</v>
      </c>
      <c r="CT1576">
        <v>2.8739075500000002E-3</v>
      </c>
      <c r="CU1576">
        <v>2.5371575E-6</v>
      </c>
      <c r="CV1576" s="134"/>
      <c r="CW1576" s="384"/>
      <c r="CZ1576" s="11"/>
      <c r="DA1576" s="236"/>
      <c r="DB1576" s="236"/>
      <c r="DC1576" s="32"/>
      <c r="DD1576" s="32"/>
      <c r="DE1576" s="32"/>
      <c r="DF1576" s="32"/>
      <c r="DG1576" s="32"/>
      <c r="DH1576" s="32"/>
      <c r="DI1576" s="32"/>
      <c r="DJ1576" s="32"/>
      <c r="DK1576" s="32"/>
      <c r="DL1576" s="32"/>
    </row>
    <row r="1577" spans="1:116" ht="14.4" x14ac:dyDescent="0.3">
      <c r="A1577" s="39" t="s">
        <v>7459</v>
      </c>
      <c r="B1577" s="113" t="s">
        <v>3353</v>
      </c>
      <c r="C1577" s="182" t="s">
        <v>2907</v>
      </c>
      <c r="D1577" s="40" t="s">
        <v>3354</v>
      </c>
      <c r="E1577" s="181" t="s">
        <v>1318</v>
      </c>
      <c r="F1577" s="184" t="s">
        <v>4803</v>
      </c>
      <c r="G1577" s="184">
        <v>5.2971849500000005E-3</v>
      </c>
      <c r="H1577" s="184">
        <v>1.94254168E-3</v>
      </c>
      <c r="I1577" s="184">
        <v>2.7571556000000001E-3</v>
      </c>
      <c r="J1577" s="328">
        <v>2.1568995999999999E-4</v>
      </c>
      <c r="K1577" s="331">
        <v>3.8179771E-4</v>
      </c>
      <c r="L1577" s="331">
        <v>1.3803072E-3</v>
      </c>
      <c r="M1577" s="331">
        <v>1.3768484000000001E-3</v>
      </c>
      <c r="N1577" s="331">
        <v>1.2273497E-3</v>
      </c>
      <c r="O1577" s="331">
        <v>7.1519197999999999E-4</v>
      </c>
      <c r="P1577" s="331">
        <v>0</v>
      </c>
      <c r="Q1577" s="331">
        <v>0</v>
      </c>
      <c r="R1577" s="184">
        <v>0</v>
      </c>
      <c r="S1577" s="331">
        <v>2.1568995999999999E-4</v>
      </c>
      <c r="T1577" s="331">
        <v>0</v>
      </c>
      <c r="U1577" s="184">
        <v>0</v>
      </c>
      <c r="V1577" s="184">
        <v>0</v>
      </c>
      <c r="W1577" s="184">
        <v>0</v>
      </c>
      <c r="X1577" s="184">
        <v>0</v>
      </c>
      <c r="Y1577"/>
      <c r="Z1577" s="288">
        <v>2.545318066666667E-3</v>
      </c>
      <c r="AA1577"/>
      <c r="AB1577" s="164">
        <v>2.3796327000000002</v>
      </c>
      <c r="AC1577" s="164">
        <v>0</v>
      </c>
      <c r="AD1577" s="164">
        <v>0</v>
      </c>
      <c r="AE1577" s="164">
        <v>0</v>
      </c>
      <c r="AF1577" s="164">
        <v>1.6207346</v>
      </c>
      <c r="AG1577" s="164">
        <v>0.75889808999999997</v>
      </c>
      <c r="AH1577" s="164">
        <v>0</v>
      </c>
      <c r="AI1577"/>
      <c r="AJ1577" s="187">
        <v>6.5710883000000004E-4</v>
      </c>
      <c r="AK1577" s="187">
        <v>6.4519890000000002E-4</v>
      </c>
      <c r="AL1577" s="187">
        <v>1.1850898999999999E-5</v>
      </c>
      <c r="AM1577" s="187">
        <v>5.9034340999999997E-8</v>
      </c>
      <c r="AN1577" s="176">
        <v>3.8680989000000001E-8</v>
      </c>
      <c r="AO1577" s="176">
        <v>4.3827289999999998E-11</v>
      </c>
      <c r="AP1577" s="176">
        <v>8.2681150000000007E-6</v>
      </c>
      <c r="AQ1577" s="192">
        <v>2.3620552000000001E-9</v>
      </c>
      <c r="AR1577" s="192">
        <v>7.1268906999999997E-12</v>
      </c>
      <c r="AS1577" s="192">
        <v>1.9471682999999999E-16</v>
      </c>
      <c r="AT1577" s="193">
        <v>0</v>
      </c>
      <c r="AU1577" s="193">
        <v>0</v>
      </c>
      <c r="AV1577" s="192">
        <v>3.2889763000000001E-11</v>
      </c>
      <c r="AW1577" s="192">
        <v>3.6286043999999999E-8</v>
      </c>
      <c r="AX1577" s="192">
        <v>7.5004704000000001E-12</v>
      </c>
      <c r="AY1577" s="192">
        <v>2.9199734000000002E-11</v>
      </c>
      <c r="AZ1577" s="193">
        <v>0</v>
      </c>
      <c r="BA1577" s="193">
        <v>0</v>
      </c>
      <c r="BB1577" s="193">
        <v>0</v>
      </c>
      <c r="BC1577" s="193">
        <v>0</v>
      </c>
      <c r="BD1577" s="193">
        <v>0</v>
      </c>
      <c r="BE1577" s="193">
        <v>0</v>
      </c>
      <c r="BF1577" s="193">
        <v>0</v>
      </c>
      <c r="BG1577" s="193">
        <v>0</v>
      </c>
      <c r="BH1577" s="192">
        <v>8.2681150000000007E-6</v>
      </c>
      <c r="BI1577" s="193">
        <v>0</v>
      </c>
      <c r="BJ1577" s="193">
        <v>0</v>
      </c>
      <c r="BK1577" s="193">
        <v>0</v>
      </c>
      <c r="BL1577" s="193">
        <v>0</v>
      </c>
      <c r="BM1577"/>
      <c r="BN1577" s="186">
        <v>1.328313E-6</v>
      </c>
      <c r="BO1577" s="186">
        <v>2.0131179E-7</v>
      </c>
      <c r="BP1577" s="186">
        <v>7.0970222000000004E-8</v>
      </c>
      <c r="BQ1577" s="164">
        <v>5.8432544999999998E-10</v>
      </c>
      <c r="BR1577" s="186">
        <v>8.0598159000000002E-7</v>
      </c>
      <c r="BS1577" s="186">
        <v>0</v>
      </c>
      <c r="BT1577" s="164">
        <v>0</v>
      </c>
      <c r="BU1577" s="186">
        <v>0</v>
      </c>
      <c r="BV1577" s="164">
        <v>0</v>
      </c>
      <c r="BW1577" s="164">
        <v>1.7824945999999999E-9</v>
      </c>
      <c r="BX1577" s="164">
        <v>0</v>
      </c>
      <c r="BY1577" s="164">
        <v>0</v>
      </c>
      <c r="BZ1577" s="164">
        <v>0</v>
      </c>
      <c r="CA1577" s="186">
        <v>2.4768235000000001E-7</v>
      </c>
      <c r="CB1577" s="164">
        <v>0</v>
      </c>
      <c r="CC1577" s="186">
        <v>2.7352163E-13</v>
      </c>
      <c r="CD1577" s="164">
        <v>0</v>
      </c>
      <c r="CE1577"/>
      <c r="CF1577" s="330">
        <v>0</v>
      </c>
      <c r="CG1577" s="330">
        <v>2.5453181E-3</v>
      </c>
      <c r="CH1577" s="329">
        <v>0</v>
      </c>
      <c r="CI1577" s="329">
        <v>1.3773459000000001E-4</v>
      </c>
      <c r="CJ1577" s="329">
        <v>9.3565681000000006E-5</v>
      </c>
      <c r="CK1577" s="330">
        <v>0</v>
      </c>
      <c r="CL1577" s="330">
        <v>0</v>
      </c>
      <c r="CM1577" s="329">
        <v>2.6252323999999998E-5</v>
      </c>
      <c r="CN1577" s="330">
        <v>0</v>
      </c>
      <c r="CO1577" s="330">
        <v>0</v>
      </c>
      <c r="CP1577"/>
      <c r="CQ1577">
        <v>3.8179771E-4</v>
      </c>
      <c r="CR1577">
        <v>4.6996972799999998E-3</v>
      </c>
      <c r="CS1577">
        <v>2.7571556000000001E-3</v>
      </c>
      <c r="CT1577">
        <v>2.7571556000000001E-3</v>
      </c>
      <c r="CU1577">
        <v>2.1568995999999999E-4</v>
      </c>
      <c r="CV1577" s="134"/>
      <c r="CW1577" s="384"/>
      <c r="CZ1577" s="11"/>
      <c r="DA1577" s="236"/>
      <c r="DB1577" s="236"/>
      <c r="DC1577" s="32"/>
      <c r="DD1577" s="32"/>
      <c r="DE1577" s="32"/>
      <c r="DF1577" s="32"/>
      <c r="DG1577" s="32"/>
      <c r="DH1577" s="32"/>
      <c r="DI1577" s="32"/>
      <c r="DJ1577" s="32"/>
      <c r="DK1577" s="32"/>
      <c r="DL1577" s="32"/>
    </row>
    <row r="1578" spans="1:116" ht="14.4" x14ac:dyDescent="0.3">
      <c r="A1578" s="39" t="s">
        <v>7460</v>
      </c>
      <c r="B1578" s="113" t="s">
        <v>3353</v>
      </c>
      <c r="C1578" s="182" t="s">
        <v>2908</v>
      </c>
      <c r="D1578" s="40" t="s">
        <v>3354</v>
      </c>
      <c r="E1578" s="181" t="s">
        <v>1318</v>
      </c>
      <c r="F1578" s="184" t="s">
        <v>4804</v>
      </c>
      <c r="G1578" s="184">
        <v>3.4541150793999997E-2</v>
      </c>
      <c r="H1578" s="184">
        <v>2.2441121099999999E-3</v>
      </c>
      <c r="I1578" s="184">
        <v>3.2190665999999998E-3</v>
      </c>
      <c r="J1578" s="328">
        <v>1.6913083999999999E-5</v>
      </c>
      <c r="K1578" s="331">
        <v>2.9061059E-2</v>
      </c>
      <c r="L1578" s="331">
        <v>1.1026787E-3</v>
      </c>
      <c r="M1578" s="331">
        <v>2.1163878999999998E-3</v>
      </c>
      <c r="N1578" s="331">
        <v>1.9863350000000001E-3</v>
      </c>
      <c r="O1578" s="331">
        <v>2.5777710999999999E-4</v>
      </c>
      <c r="P1578" s="331">
        <v>0</v>
      </c>
      <c r="Q1578" s="331">
        <v>0</v>
      </c>
      <c r="R1578" s="184">
        <v>0</v>
      </c>
      <c r="S1578" s="331">
        <v>1.6913083999999999E-5</v>
      </c>
      <c r="T1578" s="331">
        <v>0</v>
      </c>
      <c r="U1578" s="184">
        <v>0</v>
      </c>
      <c r="V1578" s="184">
        <v>0</v>
      </c>
      <c r="W1578" s="184">
        <v>0</v>
      </c>
      <c r="X1578" s="184">
        <v>0</v>
      </c>
      <c r="Y1578"/>
      <c r="Z1578" s="288">
        <v>0.19374039333333334</v>
      </c>
      <c r="AA1578"/>
      <c r="AB1578" s="164">
        <v>2.5154459</v>
      </c>
      <c r="AC1578" s="164">
        <v>2.4552002000000002</v>
      </c>
      <c r="AD1578" s="164">
        <v>0</v>
      </c>
      <c r="AE1578" s="164">
        <v>0</v>
      </c>
      <c r="AF1578" s="164">
        <v>0</v>
      </c>
      <c r="AG1578" s="164">
        <v>6.0245749000000001E-2</v>
      </c>
      <c r="AH1578" s="164">
        <v>0</v>
      </c>
      <c r="AI1578"/>
      <c r="AJ1578" s="185">
        <v>3.6978103999999999E-3</v>
      </c>
      <c r="AK1578" s="185">
        <v>3.4012763000000001E-3</v>
      </c>
      <c r="AL1578" s="185">
        <v>1.5627857000000001E-4</v>
      </c>
      <c r="AM1578" s="185">
        <v>1.4025558E-4</v>
      </c>
      <c r="AN1578" s="176">
        <v>2.0391345E-7</v>
      </c>
      <c r="AO1578" s="176">
        <v>5.7795327000000004E-10</v>
      </c>
      <c r="AP1578" s="176">
        <v>1.9643638000000001E-2</v>
      </c>
      <c r="AQ1578" s="192">
        <v>1.7979109000000001E-7</v>
      </c>
      <c r="AR1578" s="192">
        <v>5.4247310000000005E-10</v>
      </c>
      <c r="AS1578" s="192">
        <v>1.482114E-14</v>
      </c>
      <c r="AT1578" s="193">
        <v>0</v>
      </c>
      <c r="AU1578" s="193">
        <v>0</v>
      </c>
      <c r="AV1578" s="192">
        <v>5.3228583999999997E-11</v>
      </c>
      <c r="AW1578" s="192">
        <v>2.4069133000000001E-8</v>
      </c>
      <c r="AX1578" s="192">
        <v>1.2138714E-11</v>
      </c>
      <c r="AY1578" s="192">
        <v>2.3326635000000001E-11</v>
      </c>
      <c r="AZ1578" s="193">
        <v>0</v>
      </c>
      <c r="BA1578" s="193">
        <v>0</v>
      </c>
      <c r="BB1578" s="193">
        <v>0</v>
      </c>
      <c r="BC1578" s="193">
        <v>0</v>
      </c>
      <c r="BD1578" s="193">
        <v>0</v>
      </c>
      <c r="BE1578" s="193">
        <v>0</v>
      </c>
      <c r="BF1578" s="193">
        <v>0</v>
      </c>
      <c r="BG1578" s="193">
        <v>0</v>
      </c>
      <c r="BH1578" s="192">
        <v>6.4833486999999997E-7</v>
      </c>
      <c r="BI1578" s="193">
        <v>1.9642989999999999E-2</v>
      </c>
      <c r="BJ1578" s="193">
        <v>0</v>
      </c>
      <c r="BK1578" s="193">
        <v>0</v>
      </c>
      <c r="BL1578" s="193">
        <v>0</v>
      </c>
      <c r="BM1578"/>
      <c r="BN1578" s="186">
        <v>9.1606667000000001E-6</v>
      </c>
      <c r="BO1578" s="186">
        <v>1.6082087000000001E-7</v>
      </c>
      <c r="BP1578" s="186">
        <v>5.4019962999999998E-6</v>
      </c>
      <c r="BQ1578" s="164">
        <v>9.4566860000000007E-10</v>
      </c>
      <c r="BR1578" s="186">
        <v>3.6320486000000002E-7</v>
      </c>
      <c r="BS1578" s="186">
        <v>0</v>
      </c>
      <c r="BT1578" s="164">
        <v>0</v>
      </c>
      <c r="BU1578" s="186">
        <v>0</v>
      </c>
      <c r="BV1578" s="164">
        <v>0</v>
      </c>
      <c r="BW1578" s="164">
        <v>2.8847779999999998E-9</v>
      </c>
      <c r="BX1578" s="164">
        <v>0</v>
      </c>
      <c r="BY1578" s="164">
        <v>0</v>
      </c>
      <c r="BZ1578" s="164">
        <v>0</v>
      </c>
      <c r="CA1578" s="186">
        <v>3.9013810000000001E-7</v>
      </c>
      <c r="CB1578" s="186">
        <v>2.8406760999999999E-6</v>
      </c>
      <c r="CC1578" s="186">
        <v>2.1447889000000001E-14</v>
      </c>
      <c r="CD1578" s="164">
        <v>0</v>
      </c>
      <c r="CE1578"/>
      <c r="CF1578" s="330">
        <v>0</v>
      </c>
      <c r="CG1578" s="330">
        <v>0.19374039000000001</v>
      </c>
      <c r="CH1578" s="330">
        <v>0</v>
      </c>
      <c r="CI1578" s="330">
        <v>1.100313E-4</v>
      </c>
      <c r="CJ1578" s="329">
        <v>1.4382214E-4</v>
      </c>
      <c r="CK1578" s="330">
        <v>0</v>
      </c>
      <c r="CL1578" s="330">
        <v>0</v>
      </c>
      <c r="CM1578" s="329">
        <v>1.3152491E-5</v>
      </c>
      <c r="CN1578" s="330">
        <v>0</v>
      </c>
      <c r="CO1578" s="330">
        <v>0.33207754</v>
      </c>
      <c r="CP1578"/>
      <c r="CQ1578">
        <v>2.9061059E-2</v>
      </c>
      <c r="CR1578">
        <v>5.4631787099999997E-3</v>
      </c>
      <c r="CS1578">
        <v>3.2190665999999998E-3</v>
      </c>
      <c r="CT1578">
        <v>3.2190665999999998E-3</v>
      </c>
      <c r="CU1578">
        <v>1.6913083999999999E-5</v>
      </c>
      <c r="CV1578" s="134"/>
      <c r="CW1578" s="384"/>
      <c r="CZ1578" s="11"/>
      <c r="DA1578" s="236"/>
      <c r="DB1578" s="236"/>
      <c r="DC1578" s="32"/>
      <c r="DD1578" s="32"/>
      <c r="DE1578" s="32"/>
      <c r="DF1578" s="32"/>
      <c r="DG1578" s="32"/>
      <c r="DH1578" s="32"/>
      <c r="DI1578" s="32"/>
      <c r="DJ1578" s="32"/>
      <c r="DK1578" s="32"/>
      <c r="DL1578" s="32"/>
    </row>
    <row r="1579" spans="1:116" ht="14.4" x14ac:dyDescent="0.3">
      <c r="A1579" s="39" t="s">
        <v>7461</v>
      </c>
      <c r="B1579" s="113" t="s">
        <v>3353</v>
      </c>
      <c r="C1579" s="182" t="s">
        <v>2909</v>
      </c>
      <c r="D1579" s="40" t="s">
        <v>3354</v>
      </c>
      <c r="E1579" s="181" t="s">
        <v>1318</v>
      </c>
      <c r="F1579" s="184" t="s">
        <v>4805</v>
      </c>
      <c r="G1579" s="184">
        <v>9.4342111539999995E-4</v>
      </c>
      <c r="H1579" s="184">
        <v>3.3718512399999998E-5</v>
      </c>
      <c r="I1579" s="184">
        <v>8.8141633E-5</v>
      </c>
      <c r="J1579" s="328">
        <v>3.0443549999999999E-4</v>
      </c>
      <c r="K1579" s="331">
        <v>5.1712546999999997E-4</v>
      </c>
      <c r="L1579" s="331">
        <v>6.3711040999999999E-5</v>
      </c>
      <c r="M1579" s="331">
        <v>2.4430592000000001E-5</v>
      </c>
      <c r="N1579" s="331">
        <v>2.7100085000000001E-5</v>
      </c>
      <c r="O1579" s="331">
        <v>6.6184274000000003E-6</v>
      </c>
      <c r="P1579" s="331">
        <v>0</v>
      </c>
      <c r="Q1579" s="331">
        <v>0</v>
      </c>
      <c r="R1579" s="184">
        <v>0</v>
      </c>
      <c r="S1579" s="331">
        <v>3.0443549999999999E-4</v>
      </c>
      <c r="T1579" s="331">
        <v>0</v>
      </c>
      <c r="U1579" s="184">
        <v>0</v>
      </c>
      <c r="V1579" s="184">
        <v>0</v>
      </c>
      <c r="W1579" s="184">
        <v>0</v>
      </c>
      <c r="X1579" s="184">
        <v>0</v>
      </c>
      <c r="Y1579"/>
      <c r="Z1579" s="288">
        <v>3.4475031333333333E-3</v>
      </c>
      <c r="AA1579"/>
      <c r="AB1579" s="164">
        <v>1.2473844999999999</v>
      </c>
      <c r="AC1579" s="164">
        <v>0.16296103000000001</v>
      </c>
      <c r="AD1579" s="164">
        <v>0</v>
      </c>
      <c r="AE1579" s="164">
        <v>0</v>
      </c>
      <c r="AF1579" s="164">
        <v>0</v>
      </c>
      <c r="AG1579" s="164">
        <v>1.0844235</v>
      </c>
      <c r="AH1579" s="164">
        <v>0</v>
      </c>
      <c r="AI1579"/>
      <c r="AJ1579" s="185">
        <v>8.9145644999999999E-5</v>
      </c>
      <c r="AK1579" s="185">
        <v>7.4407439000000002E-5</v>
      </c>
      <c r="AL1579" s="187">
        <v>3.0194650000000002E-6</v>
      </c>
      <c r="AM1579" s="187">
        <v>1.1718742E-5</v>
      </c>
      <c r="AN1579" s="176">
        <v>4.4608776000000001E-9</v>
      </c>
      <c r="AO1579" s="176">
        <v>1.116666E-11</v>
      </c>
      <c r="AP1579" s="176">
        <v>1.6412803000000001E-3</v>
      </c>
      <c r="AQ1579" s="192">
        <v>3.1992828999999998E-9</v>
      </c>
      <c r="AR1579" s="192">
        <v>9.6530087000000003E-12</v>
      </c>
      <c r="AS1579" s="192">
        <v>2.6373399000000002E-16</v>
      </c>
      <c r="AT1579" s="193">
        <v>0</v>
      </c>
      <c r="AU1579" s="193">
        <v>0</v>
      </c>
      <c r="AV1579" s="192">
        <v>7.2621144000000004E-13</v>
      </c>
      <c r="AW1579" s="192">
        <v>1.2608684999999999E-9</v>
      </c>
      <c r="AX1579" s="192">
        <v>1.6561163000000001E-13</v>
      </c>
      <c r="AY1579" s="192">
        <v>1.3477764000000001E-12</v>
      </c>
      <c r="AZ1579" s="193">
        <v>0</v>
      </c>
      <c r="BA1579" s="193">
        <v>0</v>
      </c>
      <c r="BB1579" s="193">
        <v>0</v>
      </c>
      <c r="BC1579" s="193">
        <v>0</v>
      </c>
      <c r="BD1579" s="193">
        <v>0</v>
      </c>
      <c r="BE1579" s="193">
        <v>0</v>
      </c>
      <c r="BF1579" s="193">
        <v>0</v>
      </c>
      <c r="BG1579" s="193">
        <v>0</v>
      </c>
      <c r="BH1579" s="192">
        <v>1.1670028E-5</v>
      </c>
      <c r="BI1579" s="193">
        <v>1.6296103E-3</v>
      </c>
      <c r="BJ1579" s="193">
        <v>0</v>
      </c>
      <c r="BK1579" s="193">
        <v>0</v>
      </c>
      <c r="BL1579" s="193">
        <v>0</v>
      </c>
      <c r="BM1579"/>
      <c r="BN1579" s="186">
        <v>3.2347604000000002E-7</v>
      </c>
      <c r="BO1579" s="186">
        <v>9.2919774999999992E-9</v>
      </c>
      <c r="BP1579" s="186">
        <v>9.6125534E-8</v>
      </c>
      <c r="BQ1579" s="164">
        <v>1.2902003E-11</v>
      </c>
      <c r="BR1579" s="186">
        <v>1.3578144E-8</v>
      </c>
      <c r="BS1579" s="186">
        <v>0</v>
      </c>
      <c r="BT1579" s="164">
        <v>0</v>
      </c>
      <c r="BU1579" s="186">
        <v>0</v>
      </c>
      <c r="BV1579" s="164">
        <v>0</v>
      </c>
      <c r="BW1579" s="164">
        <v>3.9357777000000003E-11</v>
      </c>
      <c r="BX1579" s="164">
        <v>0</v>
      </c>
      <c r="BY1579" s="164">
        <v>0</v>
      </c>
      <c r="BZ1579" s="164">
        <v>0</v>
      </c>
      <c r="CA1579" s="186">
        <v>5.7835001000000002E-9</v>
      </c>
      <c r="CB1579" s="186">
        <v>1.9864424000000001E-7</v>
      </c>
      <c r="CC1579" s="186">
        <v>3.8606200000000002E-13</v>
      </c>
      <c r="CD1579" s="164">
        <v>0</v>
      </c>
      <c r="CE1579"/>
      <c r="CF1579" s="330">
        <v>0</v>
      </c>
      <c r="CG1579" s="330">
        <v>3.4475030999999998E-3</v>
      </c>
      <c r="CH1579" s="330">
        <v>0</v>
      </c>
      <c r="CI1579" s="329">
        <v>6.3574356999999998E-6</v>
      </c>
      <c r="CJ1579" s="329">
        <v>1.6602154999999999E-6</v>
      </c>
      <c r="CK1579" s="330">
        <v>0</v>
      </c>
      <c r="CL1579" s="330">
        <v>0</v>
      </c>
      <c r="CM1579" s="329">
        <v>5.5355795000000002E-7</v>
      </c>
      <c r="CN1579" s="330">
        <v>0</v>
      </c>
      <c r="CO1579" s="330">
        <v>2.2348941000000001E-2</v>
      </c>
      <c r="CP1579"/>
      <c r="CQ1579">
        <v>5.1712546999999997E-4</v>
      </c>
      <c r="CR1579">
        <v>1.2186014540000001E-4</v>
      </c>
      <c r="CS1579">
        <v>8.8141633E-5</v>
      </c>
      <c r="CT1579">
        <v>8.8141633E-5</v>
      </c>
      <c r="CU1579">
        <v>3.0443549999999999E-4</v>
      </c>
      <c r="CV1579" s="134"/>
      <c r="CW1579" s="384"/>
      <c r="CZ1579" s="11"/>
      <c r="DA1579" s="236"/>
      <c r="DB1579" s="236"/>
      <c r="DC1579" s="32"/>
      <c r="DD1579" s="32"/>
      <c r="DE1579" s="32"/>
      <c r="DF1579" s="32"/>
      <c r="DG1579" s="32"/>
      <c r="DH1579" s="32"/>
      <c r="DI1579" s="32"/>
      <c r="DJ1579" s="32"/>
      <c r="DK1579" s="32"/>
      <c r="DL1579" s="32"/>
    </row>
    <row r="1580" spans="1:116" ht="14.4" x14ac:dyDescent="0.3">
      <c r="A1580" t="s">
        <v>7462</v>
      </c>
      <c r="B1580" s="113" t="s">
        <v>3353</v>
      </c>
      <c r="C1580" s="182" t="s">
        <v>2910</v>
      </c>
      <c r="D1580" s="40" t="s">
        <v>3354</v>
      </c>
      <c r="E1580" s="181" t="s">
        <v>1318</v>
      </c>
      <c r="F1580" s="184" t="s">
        <v>4806</v>
      </c>
      <c r="G1580" s="184">
        <v>3.60252951E-2</v>
      </c>
      <c r="H1580" s="184">
        <v>1.2380628099999999E-3</v>
      </c>
      <c r="I1580" s="184">
        <v>1.8510214200000001E-3</v>
      </c>
      <c r="J1580" s="328">
        <v>1.7504748700000001E-3</v>
      </c>
      <c r="K1580" s="331">
        <v>3.1185735999999999E-2</v>
      </c>
      <c r="L1580" s="331">
        <v>6.2883481999999997E-4</v>
      </c>
      <c r="M1580" s="331">
        <v>1.2221866000000001E-3</v>
      </c>
      <c r="N1580" s="331">
        <v>1.0653787999999999E-3</v>
      </c>
      <c r="O1580" s="331">
        <v>1.7268401E-4</v>
      </c>
      <c r="P1580" s="331">
        <v>0</v>
      </c>
      <c r="Q1580" s="331">
        <v>0</v>
      </c>
      <c r="R1580" s="331">
        <v>0</v>
      </c>
      <c r="S1580" s="331">
        <v>1.2008037E-4</v>
      </c>
      <c r="T1580" s="331">
        <v>0</v>
      </c>
      <c r="U1580" s="184">
        <v>1.6303945E-3</v>
      </c>
      <c r="V1580" s="184">
        <v>0</v>
      </c>
      <c r="W1580" s="184">
        <v>0</v>
      </c>
      <c r="X1580" s="184">
        <v>0</v>
      </c>
      <c r="Y1580"/>
      <c r="Z1580" s="288">
        <v>0.20790490666666667</v>
      </c>
      <c r="AA1580"/>
      <c r="AB1580" s="164">
        <v>2.8446501999999998</v>
      </c>
      <c r="AC1580" s="164">
        <v>2.2212483999999999</v>
      </c>
      <c r="AD1580" s="164">
        <v>0.20168166000000001</v>
      </c>
      <c r="AE1580" s="164">
        <v>0</v>
      </c>
      <c r="AF1580" s="164">
        <v>0</v>
      </c>
      <c r="AG1580" s="164">
        <v>0.37201129999999999</v>
      </c>
      <c r="AH1580" s="164">
        <v>4.9708941E-2</v>
      </c>
      <c r="AI1580"/>
      <c r="AJ1580" s="185">
        <v>3.6522070999999998E-3</v>
      </c>
      <c r="AK1580" s="185">
        <v>3.4543149999999999E-3</v>
      </c>
      <c r="AL1580" s="185">
        <v>1.6277079E-4</v>
      </c>
      <c r="AM1580" s="187">
        <v>3.5121315E-5</v>
      </c>
      <c r="AN1580" s="176">
        <v>2.0709323E-7</v>
      </c>
      <c r="AO1580" s="176">
        <v>6.0196299000000004E-10</v>
      </c>
      <c r="AP1580" s="176">
        <v>4.9189517000000002E-3</v>
      </c>
      <c r="AQ1580" s="192">
        <v>1.9293574999999999E-7</v>
      </c>
      <c r="AR1580" s="192">
        <v>5.8213374000000005E-10</v>
      </c>
      <c r="AS1580" s="192">
        <v>1.5904724999999999E-14</v>
      </c>
      <c r="AT1580" s="193">
        <v>0</v>
      </c>
      <c r="AU1580" s="193">
        <v>0</v>
      </c>
      <c r="AV1580" s="192">
        <v>2.8549368000000001E-11</v>
      </c>
      <c r="AW1580" s="192">
        <v>1.4128925E-8</v>
      </c>
      <c r="AX1580" s="192">
        <v>6.5106484999999999E-12</v>
      </c>
      <c r="AY1580" s="192">
        <v>1.3302697E-11</v>
      </c>
      <c r="AZ1580" s="193">
        <v>0</v>
      </c>
      <c r="BA1580" s="193">
        <v>0</v>
      </c>
      <c r="BB1580" s="193">
        <v>0</v>
      </c>
      <c r="BC1580" s="193">
        <v>0</v>
      </c>
      <c r="BD1580" s="193">
        <v>0</v>
      </c>
      <c r="BE1580" s="193">
        <v>0</v>
      </c>
      <c r="BF1580" s="193">
        <v>0</v>
      </c>
      <c r="BG1580" s="193">
        <v>0</v>
      </c>
      <c r="BH1580" s="192">
        <v>6.9546888999999996E-6</v>
      </c>
      <c r="BI1580" s="193">
        <v>4.9119970000000004E-3</v>
      </c>
      <c r="BJ1580" s="193">
        <v>0</v>
      </c>
      <c r="BK1580" s="193">
        <v>0</v>
      </c>
      <c r="BL1580" s="193">
        <v>0</v>
      </c>
      <c r="BM1580"/>
      <c r="BN1580" s="186">
        <v>9.2933032999999993E-6</v>
      </c>
      <c r="BO1580" s="186">
        <v>9.1712814999999999E-8</v>
      </c>
      <c r="BP1580" s="186">
        <v>5.7969405000000003E-6</v>
      </c>
      <c r="BQ1580" s="164">
        <v>5.0721320000000004E-10</v>
      </c>
      <c r="BR1580" s="186">
        <v>2.3011302999999999E-7</v>
      </c>
      <c r="BS1580" s="186">
        <v>0</v>
      </c>
      <c r="BT1580" s="164">
        <v>0</v>
      </c>
      <c r="BU1580" s="186">
        <v>0</v>
      </c>
      <c r="BV1580" s="164">
        <v>0</v>
      </c>
      <c r="BW1580" s="164">
        <v>1.5472624E-9</v>
      </c>
      <c r="BX1580" s="164">
        <v>0</v>
      </c>
      <c r="BY1580" s="164">
        <v>0</v>
      </c>
      <c r="BZ1580" s="164">
        <v>0</v>
      </c>
      <c r="CA1580" s="186">
        <v>2.0960632E-7</v>
      </c>
      <c r="CB1580" s="186">
        <v>2.9628759999999998E-6</v>
      </c>
      <c r="CC1580" s="186">
        <v>1.5227680999999999E-13</v>
      </c>
      <c r="CD1580" s="164">
        <v>0</v>
      </c>
      <c r="CE1580"/>
      <c r="CF1580" s="330">
        <v>0</v>
      </c>
      <c r="CG1580" s="330">
        <v>0.20790491</v>
      </c>
      <c r="CH1580" s="330">
        <v>0</v>
      </c>
      <c r="CI1580" s="330">
        <v>6.2748573000000004E-5</v>
      </c>
      <c r="CJ1580" s="329">
        <v>8.3055420999999995E-5</v>
      </c>
      <c r="CK1580" s="330">
        <v>0</v>
      </c>
      <c r="CL1580" s="330">
        <v>0</v>
      </c>
      <c r="CM1580" s="329">
        <v>8.1409686999999992E-6</v>
      </c>
      <c r="CN1580" s="330">
        <v>0</v>
      </c>
      <c r="CO1580" s="330">
        <v>5.9700313999999997E-2</v>
      </c>
      <c r="CP1580"/>
      <c r="CQ1580">
        <v>3.1185735999999999E-2</v>
      </c>
      <c r="CR1580">
        <v>3.0890842300000001E-3</v>
      </c>
      <c r="CS1580">
        <v>1.8510214200000001E-3</v>
      </c>
      <c r="CT1580">
        <v>1.8510214200000001E-3</v>
      </c>
      <c r="CU1580">
        <v>1.7504748700000001E-3</v>
      </c>
      <c r="CV1580" s="134"/>
      <c r="CW1580" s="384"/>
      <c r="CZ1580" s="11"/>
      <c r="DA1580" s="236"/>
      <c r="DB1580" s="236"/>
      <c r="DC1580" s="32"/>
      <c r="DD1580" s="32"/>
      <c r="DE1580" s="32"/>
      <c r="DF1580" s="32"/>
      <c r="DG1580" s="32"/>
      <c r="DH1580" s="32"/>
      <c r="DI1580" s="32"/>
      <c r="DJ1580" s="32"/>
      <c r="DK1580" s="32"/>
      <c r="DL1580" s="32"/>
    </row>
    <row r="1581" spans="1:116" ht="14.4" x14ac:dyDescent="0.3">
      <c r="A1581" t="s">
        <v>7463</v>
      </c>
      <c r="B1581" s="113" t="s">
        <v>3353</v>
      </c>
      <c r="C1581" s="182" t="s">
        <v>2911</v>
      </c>
      <c r="D1581" s="40" t="s">
        <v>3354</v>
      </c>
      <c r="E1581" s="181" t="s">
        <v>1318</v>
      </c>
      <c r="F1581" s="184" t="s">
        <v>4807</v>
      </c>
      <c r="G1581" s="184">
        <v>5.4862057745000005E-2</v>
      </c>
      <c r="H1581" s="184">
        <v>1.9195043499999999E-3</v>
      </c>
      <c r="I1581" s="184">
        <v>2.8198450900000002E-3</v>
      </c>
      <c r="J1581" s="328">
        <v>1.1102305000000001E-5</v>
      </c>
      <c r="K1581" s="184">
        <v>5.0111606000000003E-2</v>
      </c>
      <c r="L1581" s="331">
        <v>9.2909309000000005E-4</v>
      </c>
      <c r="M1581" s="331">
        <v>1.8907520000000001E-3</v>
      </c>
      <c r="N1581" s="331">
        <v>1.6295704E-3</v>
      </c>
      <c r="O1581" s="331">
        <v>2.8993394999999998E-4</v>
      </c>
      <c r="P1581" s="331">
        <v>0</v>
      </c>
      <c r="Q1581" s="331">
        <v>0</v>
      </c>
      <c r="R1581" s="331">
        <v>0</v>
      </c>
      <c r="S1581" s="331">
        <v>1.1102305000000001E-5</v>
      </c>
      <c r="T1581" s="331">
        <v>0</v>
      </c>
      <c r="U1581" s="184">
        <v>0</v>
      </c>
      <c r="V1581" s="184">
        <v>0</v>
      </c>
      <c r="W1581" s="184">
        <v>0</v>
      </c>
      <c r="X1581" s="184">
        <v>0</v>
      </c>
      <c r="Y1581"/>
      <c r="Z1581" s="288">
        <v>0.33407737333333337</v>
      </c>
      <c r="AA1581"/>
      <c r="AB1581" s="164">
        <v>3.6653597000000002</v>
      </c>
      <c r="AC1581" s="164">
        <v>3.5667917999999998</v>
      </c>
      <c r="AD1581" s="164">
        <v>0</v>
      </c>
      <c r="AE1581" s="164">
        <v>0</v>
      </c>
      <c r="AF1581" s="164">
        <v>5.6420621999999997E-2</v>
      </c>
      <c r="AG1581" s="164">
        <v>3.2850048E-2</v>
      </c>
      <c r="AH1581" s="164">
        <v>9.2971834000000007E-3</v>
      </c>
      <c r="AI1581"/>
      <c r="AJ1581" s="185">
        <v>5.8365135000000004E-3</v>
      </c>
      <c r="AK1581" s="185">
        <v>5.5292287000000004E-3</v>
      </c>
      <c r="AL1581" s="185">
        <v>2.6095093E-4</v>
      </c>
      <c r="AM1581" s="187">
        <v>4.6333893000000001E-5</v>
      </c>
      <c r="AN1581" s="176">
        <v>3.3148852999999997E-7</v>
      </c>
      <c r="AO1581" s="176">
        <v>9.6505520999999994E-10</v>
      </c>
      <c r="AP1581" s="176">
        <v>6.4893407000000004E-3</v>
      </c>
      <c r="AQ1581" s="192">
        <v>3.1002379999999999E-7</v>
      </c>
      <c r="AR1581" s="192">
        <v>9.3541665000000003E-10</v>
      </c>
      <c r="AS1581" s="192">
        <v>2.5556919E-14</v>
      </c>
      <c r="AT1581" s="193">
        <v>0</v>
      </c>
      <c r="AU1581" s="193">
        <v>0</v>
      </c>
      <c r="AV1581" s="192">
        <v>4.3668224999999999E-11</v>
      </c>
      <c r="AW1581" s="192">
        <v>2.1421058999999999E-8</v>
      </c>
      <c r="AX1581" s="192">
        <v>9.9584855000000001E-12</v>
      </c>
      <c r="AY1581" s="192">
        <v>1.9654516000000001E-11</v>
      </c>
      <c r="AZ1581" s="193">
        <v>0</v>
      </c>
      <c r="BA1581" s="193">
        <v>0</v>
      </c>
      <c r="BB1581" s="193">
        <v>0</v>
      </c>
      <c r="BC1581" s="193">
        <v>0</v>
      </c>
      <c r="BD1581" s="193">
        <v>0</v>
      </c>
      <c r="BE1581" s="193">
        <v>0</v>
      </c>
      <c r="BF1581" s="193">
        <v>0</v>
      </c>
      <c r="BG1581" s="193">
        <v>0</v>
      </c>
      <c r="BH1581" s="192">
        <v>4.2558837E-7</v>
      </c>
      <c r="BI1581" s="193">
        <v>6.4889151999999997E-3</v>
      </c>
      <c r="BJ1581" s="193">
        <v>0</v>
      </c>
      <c r="BK1581" s="193">
        <v>0</v>
      </c>
      <c r="BL1581" s="193">
        <v>0</v>
      </c>
      <c r="BM1581"/>
      <c r="BN1581" s="186">
        <v>1.4451183E-5</v>
      </c>
      <c r="BO1581" s="186">
        <v>1.3550417E-7</v>
      </c>
      <c r="BP1581" s="186">
        <v>9.3149635999999998E-6</v>
      </c>
      <c r="BQ1581" s="164">
        <v>7.7581754000000002E-10</v>
      </c>
      <c r="BR1581" s="186">
        <v>3.7113357E-7</v>
      </c>
      <c r="BS1581" s="186">
        <v>0</v>
      </c>
      <c r="BT1581" s="164">
        <v>0</v>
      </c>
      <c r="BU1581" s="186">
        <v>0</v>
      </c>
      <c r="BV1581" s="164">
        <v>0</v>
      </c>
      <c r="BW1581" s="164">
        <v>2.3666445000000002E-9</v>
      </c>
      <c r="BX1581" s="164">
        <v>0</v>
      </c>
      <c r="BY1581" s="164">
        <v>0</v>
      </c>
      <c r="BZ1581" s="164">
        <v>0</v>
      </c>
      <c r="CA1581" s="186">
        <v>3.2029722999999999E-7</v>
      </c>
      <c r="CB1581" s="186">
        <v>4.306142E-6</v>
      </c>
      <c r="CC1581" s="186">
        <v>1.4079100999999999E-14</v>
      </c>
      <c r="CD1581" s="164">
        <v>0</v>
      </c>
      <c r="CE1581"/>
      <c r="CF1581" s="330">
        <v>0</v>
      </c>
      <c r="CG1581" s="330">
        <v>0.33407736999999998</v>
      </c>
      <c r="CH1581" s="330">
        <v>0</v>
      </c>
      <c r="CI1581" s="330">
        <v>9.2709982000000003E-5</v>
      </c>
      <c r="CJ1581" s="329">
        <v>1.2848872999999999E-4</v>
      </c>
      <c r="CK1581" s="330">
        <v>0</v>
      </c>
      <c r="CL1581" s="330">
        <v>0</v>
      </c>
      <c r="CM1581" s="329">
        <v>1.2895882E-5</v>
      </c>
      <c r="CN1581" s="330">
        <v>0</v>
      </c>
      <c r="CO1581" s="330">
        <v>6.9030294000000006E-2</v>
      </c>
      <c r="CP1581"/>
      <c r="CQ1581">
        <v>5.0111606000000003E-2</v>
      </c>
      <c r="CR1581">
        <v>4.7393494400000003E-3</v>
      </c>
      <c r="CS1581">
        <v>2.8198450900000002E-3</v>
      </c>
      <c r="CT1581">
        <v>2.8198450900000002E-3</v>
      </c>
      <c r="CU1581">
        <v>1.1102305000000001E-5</v>
      </c>
      <c r="CV1581" s="134"/>
      <c r="CW1581" s="384"/>
      <c r="CZ1581" s="11"/>
      <c r="DA1581" s="236"/>
      <c r="DB1581" s="236"/>
      <c r="DC1581" s="32"/>
      <c r="DD1581" s="32"/>
      <c r="DE1581" s="32"/>
      <c r="DF1581" s="32"/>
      <c r="DG1581" s="32"/>
      <c r="DH1581" s="32"/>
      <c r="DI1581" s="32"/>
      <c r="DJ1581" s="32"/>
      <c r="DK1581" s="32"/>
      <c r="DL1581" s="32"/>
    </row>
    <row r="1582" spans="1:116" ht="14.4" x14ac:dyDescent="0.3">
      <c r="A1582" t="s">
        <v>7464</v>
      </c>
      <c r="B1582" s="113" t="s">
        <v>3353</v>
      </c>
      <c r="C1582" s="182" t="s">
        <v>2912</v>
      </c>
      <c r="D1582" s="40" t="s">
        <v>3354</v>
      </c>
      <c r="E1582" s="181" t="s">
        <v>1318</v>
      </c>
      <c r="F1582" s="184" t="s">
        <v>4808</v>
      </c>
      <c r="G1582" s="184">
        <v>6.1866258500000001E-4</v>
      </c>
      <c r="H1582" s="184">
        <v>7.7015105099999992E-6</v>
      </c>
      <c r="I1582" s="184">
        <v>1.5113449000000001E-7</v>
      </c>
      <c r="J1582" s="328">
        <v>2.3859373000000001E-4</v>
      </c>
      <c r="K1582" s="331">
        <v>3.7221621E-4</v>
      </c>
      <c r="L1582" s="331">
        <v>1.092439E-7</v>
      </c>
      <c r="M1582" s="331">
        <v>4.1890590000000003E-8</v>
      </c>
      <c r="N1582" s="331">
        <v>4.6467910000000001E-8</v>
      </c>
      <c r="O1582" s="331">
        <v>7.6550425999999999E-6</v>
      </c>
      <c r="P1582" s="331">
        <v>0</v>
      </c>
      <c r="Q1582" s="331">
        <v>0</v>
      </c>
      <c r="R1582" s="331">
        <v>0</v>
      </c>
      <c r="S1582" s="331">
        <v>2.3859373000000001E-4</v>
      </c>
      <c r="T1582" s="331">
        <v>0</v>
      </c>
      <c r="U1582" s="184">
        <v>0</v>
      </c>
      <c r="V1582" s="184">
        <v>0</v>
      </c>
      <c r="W1582" s="184">
        <v>0</v>
      </c>
      <c r="X1582" s="184">
        <v>0</v>
      </c>
      <c r="Y1582"/>
      <c r="Z1582" s="288">
        <v>2.4814414000000002E-3</v>
      </c>
      <c r="AA1582"/>
      <c r="AB1582" s="164">
        <v>1.2396244999999999</v>
      </c>
      <c r="AC1582" s="164">
        <v>0</v>
      </c>
      <c r="AD1582" s="164">
        <v>0</v>
      </c>
      <c r="AE1582" s="164">
        <v>0</v>
      </c>
      <c r="AF1582" s="164">
        <v>0</v>
      </c>
      <c r="AG1582" s="164">
        <v>1.8594366999999999E-3</v>
      </c>
      <c r="AH1582" s="164">
        <v>1.237765</v>
      </c>
      <c r="AI1582"/>
      <c r="AJ1582" s="187">
        <v>4.2391105999999998E-5</v>
      </c>
      <c r="AK1582" s="187">
        <v>4.0446301000000002E-5</v>
      </c>
      <c r="AL1582" s="187">
        <v>1.8795019000000001E-6</v>
      </c>
      <c r="AM1582" s="187">
        <v>6.5303104999999996E-8</v>
      </c>
      <c r="AN1582" s="176">
        <v>2.4248381999999999E-9</v>
      </c>
      <c r="AO1582" s="176">
        <v>6.9508206999999997E-12</v>
      </c>
      <c r="AP1582" s="176">
        <v>9.1460930999999995E-6</v>
      </c>
      <c r="AQ1582" s="192">
        <v>2.3027775999999998E-9</v>
      </c>
      <c r="AR1582" s="192">
        <v>6.9480358999999996E-12</v>
      </c>
      <c r="AS1582" s="192">
        <v>1.8983027E-16</v>
      </c>
      <c r="AT1582" s="193">
        <v>0</v>
      </c>
      <c r="AU1582" s="193">
        <v>0</v>
      </c>
      <c r="AV1582" s="192">
        <v>1.2452185E-15</v>
      </c>
      <c r="AW1582" s="192">
        <v>1.2205933E-10</v>
      </c>
      <c r="AX1582" s="192">
        <v>2.8397056000000001E-16</v>
      </c>
      <c r="AY1582" s="192">
        <v>2.3110019999999999E-15</v>
      </c>
      <c r="AZ1582" s="193">
        <v>0</v>
      </c>
      <c r="BA1582" s="193">
        <v>0</v>
      </c>
      <c r="BB1582" s="193">
        <v>0</v>
      </c>
      <c r="BC1582" s="193">
        <v>0</v>
      </c>
      <c r="BD1582" s="193">
        <v>0</v>
      </c>
      <c r="BE1582" s="193">
        <v>0</v>
      </c>
      <c r="BF1582" s="193">
        <v>0</v>
      </c>
      <c r="BG1582" s="193">
        <v>0</v>
      </c>
      <c r="BH1582" s="192">
        <v>9.1460930999999995E-6</v>
      </c>
      <c r="BI1582" s="193">
        <v>0</v>
      </c>
      <c r="BJ1582" s="193">
        <v>0</v>
      </c>
      <c r="BK1582" s="193">
        <v>0</v>
      </c>
      <c r="BL1582" s="193">
        <v>0</v>
      </c>
      <c r="BM1582"/>
      <c r="BN1582" s="186">
        <v>7.6080413000000006E-8</v>
      </c>
      <c r="BO1582" s="186">
        <v>1.5932745999999999E-11</v>
      </c>
      <c r="BP1582" s="186">
        <v>6.9189170000000006E-8</v>
      </c>
      <c r="BQ1582" s="164">
        <v>2.2122776E-14</v>
      </c>
      <c r="BR1582" s="186">
        <v>6.8650011000000001E-9</v>
      </c>
      <c r="BS1582" s="186">
        <v>0</v>
      </c>
      <c r="BT1582" s="164">
        <v>0</v>
      </c>
      <c r="BU1582" s="186">
        <v>0</v>
      </c>
      <c r="BV1582" s="164">
        <v>0</v>
      </c>
      <c r="BW1582" s="164">
        <v>6.7485900999999998E-14</v>
      </c>
      <c r="BX1582" s="164">
        <v>0</v>
      </c>
      <c r="BY1582" s="164">
        <v>0</v>
      </c>
      <c r="BZ1582" s="164">
        <v>0</v>
      </c>
      <c r="CA1582" s="186">
        <v>9.9168383000000002E-12</v>
      </c>
      <c r="CB1582" s="164">
        <v>0</v>
      </c>
      <c r="CC1582" s="186">
        <v>3.0256646999999998E-13</v>
      </c>
      <c r="CD1582" s="164">
        <v>0</v>
      </c>
      <c r="CE1582"/>
      <c r="CF1582" s="330">
        <v>0</v>
      </c>
      <c r="CG1582" s="330">
        <v>2.4814414000000002E-3</v>
      </c>
      <c r="CH1582" s="329">
        <v>0</v>
      </c>
      <c r="CI1582" s="329">
        <v>1.0900952999999999E-8</v>
      </c>
      <c r="CJ1582" s="329">
        <v>2.8467343999999999E-9</v>
      </c>
      <c r="CK1582" s="330">
        <v>0</v>
      </c>
      <c r="CL1582" s="330">
        <v>0</v>
      </c>
      <c r="CM1582" s="329">
        <v>1.9156499E-7</v>
      </c>
      <c r="CN1582" s="330">
        <v>0</v>
      </c>
      <c r="CO1582" s="330">
        <v>0</v>
      </c>
      <c r="CP1582"/>
      <c r="CQ1582">
        <v>3.7221621E-4</v>
      </c>
      <c r="CR1582">
        <v>7.8526449999999998E-6</v>
      </c>
      <c r="CS1582">
        <v>1.5113449000000001E-7</v>
      </c>
      <c r="CT1582">
        <v>1.5113449000000001E-7</v>
      </c>
      <c r="CU1582">
        <v>2.3859373000000001E-4</v>
      </c>
      <c r="CV1582" s="134"/>
      <c r="CW1582" s="384"/>
      <c r="CZ1582" s="11"/>
      <c r="DA1582" s="236"/>
      <c r="DB1582" s="236"/>
      <c r="DC1582" s="32"/>
      <c r="DD1582" s="32"/>
      <c r="DE1582" s="32"/>
      <c r="DF1582" s="32"/>
      <c r="DG1582" s="32"/>
      <c r="DH1582" s="32"/>
      <c r="DI1582" s="32"/>
      <c r="DJ1582" s="32"/>
      <c r="DK1582" s="32"/>
      <c r="DL1582" s="32"/>
    </row>
    <row r="1583" spans="1:116" ht="14.4" x14ac:dyDescent="0.3">
      <c r="A1583" t="s">
        <v>7465</v>
      </c>
      <c r="B1583" s="113" t="s">
        <v>3353</v>
      </c>
      <c r="C1583" s="182" t="s">
        <v>2913</v>
      </c>
      <c r="D1583" s="40" t="s">
        <v>3354</v>
      </c>
      <c r="E1583" s="181" t="s">
        <v>1318</v>
      </c>
      <c r="F1583" s="184" t="s">
        <v>4809</v>
      </c>
      <c r="G1583" s="184">
        <v>6.1797188689999998E-4</v>
      </c>
      <c r="H1583" s="184">
        <v>7.6551768999999996E-6</v>
      </c>
      <c r="I1583" s="184">
        <v>0</v>
      </c>
      <c r="J1583" s="328">
        <v>2.3842937E-4</v>
      </c>
      <c r="K1583" s="331">
        <v>3.7188734E-4</v>
      </c>
      <c r="L1583" s="331">
        <v>0</v>
      </c>
      <c r="M1583" s="331">
        <v>0</v>
      </c>
      <c r="N1583" s="331">
        <v>0</v>
      </c>
      <c r="O1583" s="331">
        <v>7.6551768999999996E-6</v>
      </c>
      <c r="P1583" s="331">
        <v>0</v>
      </c>
      <c r="Q1583" s="331">
        <v>0</v>
      </c>
      <c r="R1583" s="331">
        <v>0</v>
      </c>
      <c r="S1583" s="331">
        <v>2.3842937E-4</v>
      </c>
      <c r="T1583" s="331">
        <v>0</v>
      </c>
      <c r="U1583" s="184">
        <v>0</v>
      </c>
      <c r="V1583" s="184">
        <v>0</v>
      </c>
      <c r="W1583" s="184">
        <v>0</v>
      </c>
      <c r="X1583" s="184">
        <v>0</v>
      </c>
      <c r="Y1583"/>
      <c r="Z1583" s="288">
        <v>2.4792489333333332E-3</v>
      </c>
      <c r="AA1583"/>
      <c r="AB1583" s="164">
        <v>1.2396244999999999</v>
      </c>
      <c r="AC1583" s="164">
        <v>0</v>
      </c>
      <c r="AD1583" s="164">
        <v>0</v>
      </c>
      <c r="AE1583" s="164">
        <v>0</v>
      </c>
      <c r="AF1583" s="164">
        <v>0</v>
      </c>
      <c r="AG1583" s="164">
        <v>0</v>
      </c>
      <c r="AH1583" s="164">
        <v>1.2396244999999999</v>
      </c>
      <c r="AI1583"/>
      <c r="AJ1583" s="187">
        <v>4.2321684000000001E-5</v>
      </c>
      <c r="AK1583" s="187">
        <v>4.0379285E-5</v>
      </c>
      <c r="AL1583" s="187">
        <v>1.8771401999999999E-6</v>
      </c>
      <c r="AM1583" s="187">
        <v>6.5258118000000006E-8</v>
      </c>
      <c r="AN1583" s="176">
        <v>2.4208205000000001E-9</v>
      </c>
      <c r="AO1583" s="176">
        <v>6.9420866E-12</v>
      </c>
      <c r="AP1583" s="176">
        <v>9.1397923999999997E-6</v>
      </c>
      <c r="AQ1583" s="192">
        <v>2.3007430000000002E-9</v>
      </c>
      <c r="AR1583" s="192">
        <v>6.9418969999999996E-12</v>
      </c>
      <c r="AS1583" s="192">
        <v>1.8966254E-16</v>
      </c>
      <c r="AT1583" s="193">
        <v>0</v>
      </c>
      <c r="AU1583" s="193">
        <v>0</v>
      </c>
      <c r="AV1583" s="192">
        <v>0</v>
      </c>
      <c r="AW1583" s="192">
        <v>1.2007745999999999E-10</v>
      </c>
      <c r="AX1583" s="192">
        <v>0</v>
      </c>
      <c r="AY1583" s="192">
        <v>0</v>
      </c>
      <c r="AZ1583" s="193">
        <v>0</v>
      </c>
      <c r="BA1583" s="193">
        <v>0</v>
      </c>
      <c r="BB1583" s="193">
        <v>0</v>
      </c>
      <c r="BC1583" s="193">
        <v>0</v>
      </c>
      <c r="BD1583" s="193">
        <v>0</v>
      </c>
      <c r="BE1583" s="193">
        <v>0</v>
      </c>
      <c r="BF1583" s="193">
        <v>0</v>
      </c>
      <c r="BG1583" s="193">
        <v>0</v>
      </c>
      <c r="BH1583" s="192">
        <v>9.1397923999999997E-6</v>
      </c>
      <c r="BI1583" s="193">
        <v>0</v>
      </c>
      <c r="BJ1583" s="193">
        <v>0</v>
      </c>
      <c r="BK1583" s="193">
        <v>0</v>
      </c>
      <c r="BL1583" s="193">
        <v>0</v>
      </c>
      <c r="BM1583"/>
      <c r="BN1583" s="186">
        <v>7.5980337000000001E-8</v>
      </c>
      <c r="BO1583" s="186">
        <v>0</v>
      </c>
      <c r="BP1583" s="186">
        <v>6.9128038000000001E-8</v>
      </c>
      <c r="BQ1583" s="164">
        <v>0</v>
      </c>
      <c r="BR1583" s="186">
        <v>6.8519968999999998E-9</v>
      </c>
      <c r="BS1583" s="186">
        <v>0</v>
      </c>
      <c r="BT1583" s="164">
        <v>0</v>
      </c>
      <c r="BU1583" s="186">
        <v>0</v>
      </c>
      <c r="BV1583" s="164">
        <v>0</v>
      </c>
      <c r="BW1583" s="164">
        <v>0</v>
      </c>
      <c r="BX1583" s="164">
        <v>0</v>
      </c>
      <c r="BY1583" s="164">
        <v>0</v>
      </c>
      <c r="BZ1583" s="164">
        <v>0</v>
      </c>
      <c r="CA1583" s="186">
        <v>0</v>
      </c>
      <c r="CB1583" s="164">
        <v>0</v>
      </c>
      <c r="CC1583" s="186">
        <v>3.0235803E-13</v>
      </c>
      <c r="CD1583" s="164">
        <v>0</v>
      </c>
      <c r="CE1583"/>
      <c r="CF1583" s="330">
        <v>0</v>
      </c>
      <c r="CG1583" s="330">
        <v>2.4792489000000002E-3</v>
      </c>
      <c r="CH1583" s="329">
        <v>0</v>
      </c>
      <c r="CI1583" s="329">
        <v>0</v>
      </c>
      <c r="CJ1583" s="329">
        <v>0</v>
      </c>
      <c r="CK1583" s="330">
        <v>0</v>
      </c>
      <c r="CL1583" s="330">
        <v>0</v>
      </c>
      <c r="CM1583" s="329">
        <v>1.9090217000000001E-7</v>
      </c>
      <c r="CN1583" s="330">
        <v>0</v>
      </c>
      <c r="CO1583" s="330">
        <v>0</v>
      </c>
      <c r="CP1583"/>
      <c r="CQ1583">
        <v>3.7188734E-4</v>
      </c>
      <c r="CR1583">
        <v>7.6551768999999996E-6</v>
      </c>
      <c r="CS1583">
        <v>0</v>
      </c>
      <c r="CT1583">
        <v>0</v>
      </c>
      <c r="CU1583">
        <v>2.3842937E-4</v>
      </c>
      <c r="CV1583" s="134"/>
      <c r="CW1583" s="384"/>
      <c r="CZ1583" s="11"/>
      <c r="DA1583" s="236"/>
      <c r="DB1583" s="236"/>
      <c r="DC1583" s="32"/>
      <c r="DD1583" s="32"/>
      <c r="DE1583" s="32"/>
      <c r="DF1583" s="32"/>
      <c r="DG1583" s="32"/>
      <c r="DH1583" s="32"/>
      <c r="DI1583" s="32"/>
      <c r="DJ1583" s="32"/>
      <c r="DK1583" s="32"/>
      <c r="DL1583" s="32"/>
    </row>
    <row r="1584" spans="1:116" ht="14.4" x14ac:dyDescent="0.3">
      <c r="A1584" s="39" t="s">
        <v>7466</v>
      </c>
      <c r="B1584" s="113" t="s">
        <v>3353</v>
      </c>
      <c r="C1584" s="182" t="s">
        <v>2914</v>
      </c>
      <c r="D1584" s="40" t="s">
        <v>3354</v>
      </c>
      <c r="E1584" s="181" t="s">
        <v>1318</v>
      </c>
      <c r="F1584" s="184" t="s">
        <v>4810</v>
      </c>
      <c r="G1584" s="184">
        <v>5.7216281459100002E-2</v>
      </c>
      <c r="H1584" s="184">
        <v>1.93182713E-3</v>
      </c>
      <c r="I1584" s="184">
        <v>2.84172875E-3</v>
      </c>
      <c r="J1584" s="328">
        <v>1.6045791000000001E-6</v>
      </c>
      <c r="K1584" s="331">
        <v>5.2441121E-2</v>
      </c>
      <c r="L1584" s="331">
        <v>9.1863174999999998E-4</v>
      </c>
      <c r="M1584" s="331">
        <v>1.9230969999999999E-3</v>
      </c>
      <c r="N1584" s="331">
        <v>1.6550134E-3</v>
      </c>
      <c r="O1584" s="331">
        <v>2.7681373E-4</v>
      </c>
      <c r="P1584" s="331">
        <v>0</v>
      </c>
      <c r="Q1584" s="331">
        <v>0</v>
      </c>
      <c r="R1584" s="331">
        <v>0</v>
      </c>
      <c r="S1584" s="331">
        <v>1.6045791000000001E-6</v>
      </c>
      <c r="T1584" s="331">
        <v>0</v>
      </c>
      <c r="U1584" s="184">
        <v>0</v>
      </c>
      <c r="V1584" s="184">
        <v>0</v>
      </c>
      <c r="W1584" s="184">
        <v>0</v>
      </c>
      <c r="X1584" s="184">
        <v>0</v>
      </c>
      <c r="Y1584"/>
      <c r="Z1584" s="288">
        <v>0.34960747333333336</v>
      </c>
      <c r="AA1584"/>
      <c r="AB1584" s="164">
        <v>3.7379459000000002</v>
      </c>
      <c r="AC1584" s="164">
        <v>3.7298882999999998</v>
      </c>
      <c r="AD1584" s="164">
        <v>0</v>
      </c>
      <c r="AE1584" s="164">
        <v>0</v>
      </c>
      <c r="AF1584" s="164">
        <v>0</v>
      </c>
      <c r="AG1584" s="164">
        <v>6.1981223000000002E-4</v>
      </c>
      <c r="AH1584" s="164">
        <v>7.4377467000000001E-3</v>
      </c>
      <c r="AI1584"/>
      <c r="AJ1584" s="185">
        <v>6.0834569E-3</v>
      </c>
      <c r="AK1584" s="185">
        <v>5.7630294000000004E-3</v>
      </c>
      <c r="AL1584" s="185">
        <v>2.7269160000000002E-4</v>
      </c>
      <c r="AM1584" s="187">
        <v>4.7735972000000002E-5</v>
      </c>
      <c r="AN1584" s="176">
        <v>3.4550535999999998E-7</v>
      </c>
      <c r="AO1584" s="176">
        <v>1.0084749E-9</v>
      </c>
      <c r="AP1584" s="176">
        <v>6.6857104000000002E-3</v>
      </c>
      <c r="AQ1584" s="192">
        <v>3.2443574000000002E-7</v>
      </c>
      <c r="AR1584" s="192">
        <v>9.7890093000000001E-10</v>
      </c>
      <c r="AS1584" s="192">
        <v>2.6744971999999999E-14</v>
      </c>
      <c r="AT1584" s="193">
        <v>0</v>
      </c>
      <c r="AU1584" s="193">
        <v>0</v>
      </c>
      <c r="AV1584" s="192">
        <v>4.4350032E-11</v>
      </c>
      <c r="AW1584" s="192">
        <v>2.1025270000000001E-8</v>
      </c>
      <c r="AX1584" s="192">
        <v>1.0113970999999999E-11</v>
      </c>
      <c r="AY1584" s="192">
        <v>1.9433212E-11</v>
      </c>
      <c r="AZ1584" s="193">
        <v>0</v>
      </c>
      <c r="BA1584" s="193">
        <v>0</v>
      </c>
      <c r="BB1584" s="193">
        <v>0</v>
      </c>
      <c r="BC1584" s="193">
        <v>0</v>
      </c>
      <c r="BD1584" s="193">
        <v>0</v>
      </c>
      <c r="BE1584" s="193">
        <v>0</v>
      </c>
      <c r="BF1584" s="193">
        <v>0</v>
      </c>
      <c r="BG1584" s="193">
        <v>0</v>
      </c>
      <c r="BH1584" s="192">
        <v>6.1508866000000002E-8</v>
      </c>
      <c r="BI1584" s="193">
        <v>6.6856488999999996E-3</v>
      </c>
      <c r="BJ1584" s="193">
        <v>0</v>
      </c>
      <c r="BK1584" s="193">
        <v>0</v>
      </c>
      <c r="BL1584" s="193">
        <v>0</v>
      </c>
      <c r="BM1584"/>
      <c r="BN1584" s="186">
        <v>1.5072070000000001E-5</v>
      </c>
      <c r="BO1584" s="186">
        <v>1.3397843000000001E-7</v>
      </c>
      <c r="BP1584" s="186">
        <v>9.7479841E-6</v>
      </c>
      <c r="BQ1584" s="164">
        <v>7.8793064000000005E-10</v>
      </c>
      <c r="BR1584" s="186">
        <v>3.5813311999999998E-7</v>
      </c>
      <c r="BS1584" s="186">
        <v>0</v>
      </c>
      <c r="BT1584" s="164">
        <v>0</v>
      </c>
      <c r="BU1584" s="186">
        <v>0</v>
      </c>
      <c r="BV1584" s="164">
        <v>0</v>
      </c>
      <c r="BW1584" s="164">
        <v>2.4035957000000001E-9</v>
      </c>
      <c r="BX1584" s="164">
        <v>0</v>
      </c>
      <c r="BY1584" s="164">
        <v>0</v>
      </c>
      <c r="BZ1584" s="164">
        <v>0</v>
      </c>
      <c r="CA1584" s="186">
        <v>3.2506176000000001E-7</v>
      </c>
      <c r="CB1584" s="186">
        <v>4.5037208999999998E-6</v>
      </c>
      <c r="CC1584" s="186">
        <v>2.0348055E-15</v>
      </c>
      <c r="CD1584" s="164">
        <v>0</v>
      </c>
      <c r="CE1584"/>
      <c r="CF1584" s="330">
        <v>0</v>
      </c>
      <c r="CG1584" s="330">
        <v>0.34960748000000003</v>
      </c>
      <c r="CH1584" s="330">
        <v>0</v>
      </c>
      <c r="CI1584" s="330">
        <v>9.1666092999999994E-5</v>
      </c>
      <c r="CJ1584" s="329">
        <v>1.3068678E-4</v>
      </c>
      <c r="CK1584" s="330">
        <v>0</v>
      </c>
      <c r="CL1584" s="330">
        <v>0</v>
      </c>
      <c r="CM1584" s="329">
        <v>1.2504901000000001E-5</v>
      </c>
      <c r="CN1584" s="330">
        <v>0</v>
      </c>
      <c r="CO1584" s="330">
        <v>7.0375251E-2</v>
      </c>
      <c r="CP1584"/>
      <c r="CQ1584">
        <v>5.2441121E-2</v>
      </c>
      <c r="CR1584">
        <v>4.7735558800000005E-3</v>
      </c>
      <c r="CS1584">
        <v>2.84172875E-3</v>
      </c>
      <c r="CT1584">
        <v>2.84172875E-3</v>
      </c>
      <c r="CU1584">
        <v>1.6045791000000001E-6</v>
      </c>
      <c r="CV1584" s="134"/>
      <c r="CW1584" s="384"/>
      <c r="CZ1584" s="11"/>
      <c r="DA1584" s="236"/>
      <c r="DB1584" s="236"/>
      <c r="DC1584" s="32"/>
      <c r="DD1584" s="32"/>
      <c r="DE1584" s="32"/>
      <c r="DF1584" s="32"/>
      <c r="DG1584" s="32"/>
      <c r="DH1584" s="32"/>
      <c r="DI1584" s="32"/>
      <c r="DJ1584" s="32"/>
      <c r="DK1584" s="32"/>
      <c r="DL1584" s="32"/>
    </row>
    <row r="1585" spans="1:116" ht="14.4" x14ac:dyDescent="0.3">
      <c r="A1585" t="s">
        <v>7467</v>
      </c>
      <c r="B1585" s="113" t="s">
        <v>3353</v>
      </c>
      <c r="C1585" s="182" t="s">
        <v>2915</v>
      </c>
      <c r="D1585" s="40" t="s">
        <v>3354</v>
      </c>
      <c r="E1585" s="181" t="s">
        <v>1318</v>
      </c>
      <c r="F1585" s="184" t="s">
        <v>4811</v>
      </c>
      <c r="G1585" s="184">
        <v>3.0371066669999999E-2</v>
      </c>
      <c r="H1585" s="184">
        <v>1.09817215E-3</v>
      </c>
      <c r="I1585" s="184">
        <v>1.6531449700000001E-3</v>
      </c>
      <c r="J1585" s="328">
        <v>2.6230605499999999E-3</v>
      </c>
      <c r="K1585" s="331">
        <v>2.4996688999999999E-2</v>
      </c>
      <c r="L1585" s="331">
        <v>6.1030926999999997E-4</v>
      </c>
      <c r="M1585" s="331">
        <v>1.0428357E-3</v>
      </c>
      <c r="N1585" s="331">
        <v>9.0402459000000004E-4</v>
      </c>
      <c r="O1585" s="331">
        <v>1.9414755999999999E-4</v>
      </c>
      <c r="P1585" s="331">
        <v>0</v>
      </c>
      <c r="Q1585" s="331">
        <v>0</v>
      </c>
      <c r="R1585" s="331">
        <v>0</v>
      </c>
      <c r="S1585" s="331">
        <v>1.3472435E-4</v>
      </c>
      <c r="T1585" s="331">
        <v>0</v>
      </c>
      <c r="U1585" s="331">
        <v>2.4883361999999999E-3</v>
      </c>
      <c r="V1585" s="184">
        <v>0</v>
      </c>
      <c r="W1585" s="184">
        <v>0</v>
      </c>
      <c r="X1585" s="184">
        <v>0</v>
      </c>
      <c r="Y1585"/>
      <c r="Z1585" s="288">
        <v>0.16664459333333334</v>
      </c>
      <c r="AA1585"/>
      <c r="AB1585" s="164">
        <v>2.7229207999999998</v>
      </c>
      <c r="AC1585" s="164">
        <v>1.7611380000000001</v>
      </c>
      <c r="AD1585" s="164">
        <v>0.30781002000000002</v>
      </c>
      <c r="AE1585" s="164">
        <v>0</v>
      </c>
      <c r="AF1585" s="164">
        <v>0.13791708</v>
      </c>
      <c r="AG1585" s="164">
        <v>0.35626806999999999</v>
      </c>
      <c r="AH1585" s="164">
        <v>0.15978759000000001</v>
      </c>
      <c r="AI1585"/>
      <c r="AJ1585" s="185">
        <v>2.9693368000000002E-3</v>
      </c>
      <c r="AK1585" s="185">
        <v>2.8155767E-3</v>
      </c>
      <c r="AL1585" s="185">
        <v>1.3115832999999999E-4</v>
      </c>
      <c r="AM1585" s="187">
        <v>2.2601744000000001E-5</v>
      </c>
      <c r="AN1585" s="176">
        <v>1.6879955999999999E-7</v>
      </c>
      <c r="AO1585" s="176">
        <v>4.8505300000000002E-10</v>
      </c>
      <c r="AP1585" s="176">
        <v>3.1655103E-3</v>
      </c>
      <c r="AQ1585" s="192">
        <v>1.5464618000000001E-7</v>
      </c>
      <c r="AR1585" s="192">
        <v>4.6660485999999996E-10</v>
      </c>
      <c r="AS1585" s="192">
        <v>1.2748311E-14</v>
      </c>
      <c r="AT1585" s="193">
        <v>0</v>
      </c>
      <c r="AU1585" s="193">
        <v>0</v>
      </c>
      <c r="AV1585" s="192">
        <v>2.4225496000000001E-11</v>
      </c>
      <c r="AW1585" s="192">
        <v>1.4129156E-8</v>
      </c>
      <c r="AX1585" s="192">
        <v>5.5245947000000003E-12</v>
      </c>
      <c r="AY1585" s="192">
        <v>1.2910798000000001E-11</v>
      </c>
      <c r="AZ1585" s="193">
        <v>0</v>
      </c>
      <c r="BA1585" s="193">
        <v>0</v>
      </c>
      <c r="BB1585" s="193">
        <v>0</v>
      </c>
      <c r="BC1585" s="193">
        <v>0</v>
      </c>
      <c r="BD1585" s="193">
        <v>0</v>
      </c>
      <c r="BE1585" s="193">
        <v>0</v>
      </c>
      <c r="BF1585" s="193">
        <v>0</v>
      </c>
      <c r="BG1585" s="193">
        <v>0</v>
      </c>
      <c r="BH1585" s="192">
        <v>8.7534980999999996E-6</v>
      </c>
      <c r="BI1585" s="193">
        <v>3.1567568E-3</v>
      </c>
      <c r="BJ1585" s="193">
        <v>0</v>
      </c>
      <c r="BK1585" s="193">
        <v>0</v>
      </c>
      <c r="BL1585" s="193">
        <v>0</v>
      </c>
      <c r="BM1585"/>
      <c r="BN1585" s="186">
        <v>7.7306994000000007E-6</v>
      </c>
      <c r="BO1585" s="186">
        <v>8.9010945000000001E-8</v>
      </c>
      <c r="BP1585" s="186">
        <v>4.6464934000000001E-6</v>
      </c>
      <c r="BQ1585" s="164">
        <v>4.3039450999999998E-10</v>
      </c>
      <c r="BR1585" s="186">
        <v>2.4709900000000001E-7</v>
      </c>
      <c r="BS1585" s="186">
        <v>0</v>
      </c>
      <c r="BT1585" s="164">
        <v>0</v>
      </c>
      <c r="BU1585" s="186">
        <v>0</v>
      </c>
      <c r="BV1585" s="164">
        <v>0</v>
      </c>
      <c r="BW1585" s="164">
        <v>1.3129257E-9</v>
      </c>
      <c r="BX1585" s="164">
        <v>0</v>
      </c>
      <c r="BY1585" s="164">
        <v>0</v>
      </c>
      <c r="BZ1585" s="164">
        <v>0</v>
      </c>
      <c r="CA1585" s="186">
        <v>1.7858719000000001E-7</v>
      </c>
      <c r="CB1585" s="186">
        <v>2.5677654000000001E-6</v>
      </c>
      <c r="CC1585" s="186">
        <v>1.7084718999999999E-13</v>
      </c>
      <c r="CD1585" s="164">
        <v>0</v>
      </c>
      <c r="CE1585"/>
      <c r="CF1585" s="330">
        <v>0</v>
      </c>
      <c r="CG1585" s="330">
        <v>0.16664459000000001</v>
      </c>
      <c r="CH1585" s="330">
        <v>0</v>
      </c>
      <c r="CI1585" s="330">
        <v>6.0899992000000001E-5</v>
      </c>
      <c r="CJ1585" s="329">
        <v>7.0867375000000003E-5</v>
      </c>
      <c r="CK1585" s="330">
        <v>0</v>
      </c>
      <c r="CL1585" s="330">
        <v>0</v>
      </c>
      <c r="CM1585" s="329">
        <v>8.5632504999999994E-6</v>
      </c>
      <c r="CN1585" s="330">
        <v>0</v>
      </c>
      <c r="CO1585" s="330">
        <v>3.3229018999999999E-2</v>
      </c>
      <c r="CP1585"/>
      <c r="CQ1585">
        <v>2.4996688999999999E-2</v>
      </c>
      <c r="CR1585">
        <v>2.75131712E-3</v>
      </c>
      <c r="CS1585">
        <v>1.6531449700000001E-3</v>
      </c>
      <c r="CT1585">
        <v>1.6531449700000001E-3</v>
      </c>
      <c r="CU1585">
        <v>2.6230605499999999E-3</v>
      </c>
      <c r="CV1585" s="134"/>
      <c r="CW1585" s="384"/>
      <c r="CZ1585" s="11"/>
      <c r="DA1585" s="236"/>
      <c r="DB1585" s="236"/>
      <c r="DC1585" s="32"/>
      <c r="DD1585" s="32"/>
      <c r="DE1585" s="32"/>
      <c r="DF1585" s="32"/>
      <c r="DG1585" s="32"/>
      <c r="DH1585" s="32"/>
      <c r="DI1585" s="32"/>
      <c r="DJ1585" s="32"/>
      <c r="DK1585" s="32"/>
      <c r="DL1585" s="32"/>
    </row>
    <row r="1586" spans="1:116" ht="14.4" x14ac:dyDescent="0.3">
      <c r="A1586" t="s">
        <v>7468</v>
      </c>
      <c r="B1586" s="113" t="s">
        <v>3353</v>
      </c>
      <c r="C1586" s="182" t="s">
        <v>2916</v>
      </c>
      <c r="D1586" s="40" t="s">
        <v>3354</v>
      </c>
      <c r="E1586" s="181" t="s">
        <v>1318</v>
      </c>
      <c r="F1586" s="184" t="s">
        <v>4812</v>
      </c>
      <c r="G1586" s="184">
        <v>8.1710791799999999E-4</v>
      </c>
      <c r="H1586" s="184">
        <v>6.4654086999999999E-5</v>
      </c>
      <c r="I1586" s="184">
        <v>9.0402120999999997E-5</v>
      </c>
      <c r="J1586" s="328">
        <v>2.5738600000000002E-4</v>
      </c>
      <c r="K1586" s="184">
        <v>4.0466571E-4</v>
      </c>
      <c r="L1586" s="331">
        <v>4.8721467999999997E-5</v>
      </c>
      <c r="M1586" s="331">
        <v>4.1680653E-5</v>
      </c>
      <c r="N1586" s="331">
        <v>3.8117310999999999E-5</v>
      </c>
      <c r="O1586" s="331">
        <v>2.6536776000000001E-5</v>
      </c>
      <c r="P1586" s="331">
        <v>0</v>
      </c>
      <c r="Q1586" s="184">
        <v>0</v>
      </c>
      <c r="R1586" s="331">
        <v>0</v>
      </c>
      <c r="S1586" s="331">
        <v>2.5738600000000002E-4</v>
      </c>
      <c r="T1586" s="331">
        <v>0</v>
      </c>
      <c r="U1586" s="331">
        <v>0</v>
      </c>
      <c r="V1586" s="184">
        <v>0</v>
      </c>
      <c r="W1586" s="184">
        <v>0</v>
      </c>
      <c r="X1586" s="184">
        <v>0</v>
      </c>
      <c r="Y1586"/>
      <c r="Z1586" s="288">
        <v>2.6977714E-3</v>
      </c>
      <c r="AA1586"/>
      <c r="AB1586" s="164">
        <v>1.2703211000000001</v>
      </c>
      <c r="AC1586" s="164">
        <v>0</v>
      </c>
      <c r="AD1586" s="164">
        <v>0</v>
      </c>
      <c r="AE1586" s="164">
        <v>0</v>
      </c>
      <c r="AF1586" s="164">
        <v>4.3464774999999997E-2</v>
      </c>
      <c r="AG1586" s="164">
        <v>0.23118996</v>
      </c>
      <c r="AH1586" s="164">
        <v>0.99566635999999997</v>
      </c>
      <c r="AI1586"/>
      <c r="AJ1586" s="187">
        <v>6.5932661000000007E-5</v>
      </c>
      <c r="AK1586" s="187">
        <v>6.3477939000000004E-5</v>
      </c>
      <c r="AL1586" s="187">
        <v>2.3842749000000002E-6</v>
      </c>
      <c r="AM1586" s="187">
        <v>7.0446547000000007E-8</v>
      </c>
      <c r="AN1586" s="176">
        <v>3.8056318999999996E-9</v>
      </c>
      <c r="AO1586" s="176">
        <v>8.8175847E-12</v>
      </c>
      <c r="AP1586" s="176">
        <v>9.8664631999999998E-6</v>
      </c>
      <c r="AQ1586" s="192">
        <v>2.5035319000000001E-9</v>
      </c>
      <c r="AR1586" s="192">
        <v>7.5537599999999999E-12</v>
      </c>
      <c r="AS1586" s="192">
        <v>2.0637951E-16</v>
      </c>
      <c r="AT1586" s="193">
        <v>0</v>
      </c>
      <c r="AU1586" s="193">
        <v>0</v>
      </c>
      <c r="AV1586" s="192">
        <v>1.0214443E-12</v>
      </c>
      <c r="AW1586" s="192">
        <v>1.3010785E-9</v>
      </c>
      <c r="AX1586" s="192">
        <v>2.3293912000000002E-13</v>
      </c>
      <c r="AY1586" s="192">
        <v>1.0306791999999999E-12</v>
      </c>
      <c r="AZ1586" s="193">
        <v>0</v>
      </c>
      <c r="BA1586" s="193">
        <v>0</v>
      </c>
      <c r="BB1586" s="193">
        <v>0</v>
      </c>
      <c r="BC1586" s="193">
        <v>0</v>
      </c>
      <c r="BD1586" s="193">
        <v>0</v>
      </c>
      <c r="BE1586" s="193">
        <v>0</v>
      </c>
      <c r="BF1586" s="193">
        <v>0</v>
      </c>
      <c r="BG1586" s="193">
        <v>0</v>
      </c>
      <c r="BH1586" s="192">
        <v>9.8664631999999998E-6</v>
      </c>
      <c r="BI1586" s="193">
        <v>0</v>
      </c>
      <c r="BJ1586" s="193">
        <v>0</v>
      </c>
      <c r="BK1586" s="193">
        <v>0</v>
      </c>
      <c r="BL1586" s="193">
        <v>0</v>
      </c>
      <c r="BM1586"/>
      <c r="BN1586" s="186">
        <v>1.1975411E-7</v>
      </c>
      <c r="BO1586" s="186">
        <v>7.1058136000000002E-9</v>
      </c>
      <c r="BP1586" s="186">
        <v>7.5221025999999997E-8</v>
      </c>
      <c r="BQ1586" s="164">
        <v>1.8147163000000001E-11</v>
      </c>
      <c r="BR1586" s="186">
        <v>2.9605845000000001E-8</v>
      </c>
      <c r="BS1586" s="186">
        <v>0</v>
      </c>
      <c r="BT1586" s="164">
        <v>0</v>
      </c>
      <c r="BU1586" s="186">
        <v>0</v>
      </c>
      <c r="BV1586" s="164">
        <v>0</v>
      </c>
      <c r="BW1586" s="164">
        <v>5.5358226E-11</v>
      </c>
      <c r="BX1586" s="164">
        <v>0</v>
      </c>
      <c r="BY1586" s="164">
        <v>0</v>
      </c>
      <c r="BZ1586" s="164">
        <v>0</v>
      </c>
      <c r="CA1586" s="186">
        <v>7.7475917999999999E-9</v>
      </c>
      <c r="CB1586" s="164">
        <v>0</v>
      </c>
      <c r="CC1586" s="186">
        <v>3.2639738999999998E-13</v>
      </c>
      <c r="CD1586" s="164">
        <v>0</v>
      </c>
      <c r="CE1586"/>
      <c r="CF1586" s="330">
        <v>0</v>
      </c>
      <c r="CG1586" s="330">
        <v>2.6977714E-3</v>
      </c>
      <c r="CH1586" s="330">
        <v>0</v>
      </c>
      <c r="CI1586" s="329">
        <v>4.8616941999999997E-6</v>
      </c>
      <c r="CJ1586" s="329">
        <v>2.8324678000000001E-6</v>
      </c>
      <c r="CK1586" s="330">
        <v>0</v>
      </c>
      <c r="CL1586" s="330">
        <v>0</v>
      </c>
      <c r="CM1586" s="329">
        <v>9.5886848000000005E-7</v>
      </c>
      <c r="CN1586" s="330">
        <v>0</v>
      </c>
      <c r="CO1586" s="330">
        <v>0</v>
      </c>
      <c r="CP1586"/>
      <c r="CQ1586">
        <v>4.0466571E-4</v>
      </c>
      <c r="CR1586">
        <v>1.55056208E-4</v>
      </c>
      <c r="CS1586">
        <v>9.0402120999999997E-5</v>
      </c>
      <c r="CT1586">
        <v>9.0402120999999997E-5</v>
      </c>
      <c r="CU1586">
        <v>2.5738600000000002E-4</v>
      </c>
      <c r="CV1586" s="134"/>
      <c r="CW1586" s="384"/>
      <c r="CZ1586" s="11"/>
      <c r="DA1586" s="236"/>
      <c r="DB1586" s="236"/>
      <c r="DC1586" s="32"/>
      <c r="DD1586" s="32"/>
      <c r="DE1586" s="32"/>
      <c r="DF1586" s="32"/>
      <c r="DG1586" s="32"/>
      <c r="DH1586" s="32"/>
      <c r="DI1586" s="32"/>
      <c r="DJ1586" s="32"/>
      <c r="DK1586" s="32"/>
      <c r="DL1586" s="32"/>
    </row>
    <row r="1587" spans="1:116" ht="14.4" x14ac:dyDescent="0.3">
      <c r="A1587" t="s">
        <v>7469</v>
      </c>
      <c r="B1587" s="113" t="s">
        <v>3353</v>
      </c>
      <c r="C1587" s="182" t="s">
        <v>2917</v>
      </c>
      <c r="D1587" s="40" t="s">
        <v>3354</v>
      </c>
      <c r="E1587" s="181" t="s">
        <v>1318</v>
      </c>
      <c r="F1587" s="184" t="s">
        <v>4813</v>
      </c>
      <c r="G1587" s="184">
        <v>5.7501584648750007E-2</v>
      </c>
      <c r="H1587" s="184">
        <v>1.9415417300000001E-3</v>
      </c>
      <c r="I1587" s="184">
        <v>2.85613091E-3</v>
      </c>
      <c r="J1587" s="328">
        <v>5.2200875000000002E-7</v>
      </c>
      <c r="K1587" s="184">
        <v>5.2703390000000003E-2</v>
      </c>
      <c r="L1587" s="331">
        <v>9.2332760999999999E-4</v>
      </c>
      <c r="M1587" s="331">
        <v>1.9328033E-3</v>
      </c>
      <c r="N1587" s="331">
        <v>1.6633735000000001E-3</v>
      </c>
      <c r="O1587" s="331">
        <v>2.7816823000000003E-4</v>
      </c>
      <c r="P1587" s="331">
        <v>0</v>
      </c>
      <c r="Q1587" s="331">
        <v>0</v>
      </c>
      <c r="R1587" s="331">
        <v>0</v>
      </c>
      <c r="S1587" s="331">
        <v>5.2200875000000002E-7</v>
      </c>
      <c r="T1587" s="184">
        <v>0</v>
      </c>
      <c r="U1587" s="184">
        <v>0</v>
      </c>
      <c r="V1587" s="184">
        <v>0</v>
      </c>
      <c r="W1587" s="184">
        <v>0</v>
      </c>
      <c r="X1587" s="184">
        <v>0</v>
      </c>
      <c r="Y1587"/>
      <c r="Z1587" s="288">
        <v>0.35135593333333337</v>
      </c>
      <c r="AA1587"/>
      <c r="AB1587" s="164">
        <v>3.7505191999999998</v>
      </c>
      <c r="AC1587" s="164">
        <v>3.7486598</v>
      </c>
      <c r="AD1587" s="164">
        <v>0</v>
      </c>
      <c r="AE1587" s="164">
        <v>0</v>
      </c>
      <c r="AF1587" s="164">
        <v>0</v>
      </c>
      <c r="AG1587" s="164">
        <v>1.8594366999999999E-3</v>
      </c>
      <c r="AH1587" s="164">
        <v>0</v>
      </c>
      <c r="AI1587"/>
      <c r="AJ1587" s="185">
        <v>6.1139063999999998E-3</v>
      </c>
      <c r="AK1587" s="185">
        <v>5.7918743999999999E-3</v>
      </c>
      <c r="AL1587" s="187">
        <v>2.7405609999999999E-4</v>
      </c>
      <c r="AM1587" s="187">
        <v>4.7975914999999997E-5</v>
      </c>
      <c r="AN1587" s="176">
        <v>3.4723468E-7</v>
      </c>
      <c r="AO1587" s="176">
        <v>1.0135211E-9</v>
      </c>
      <c r="AP1587" s="176">
        <v>6.7193158000000003E-3</v>
      </c>
      <c r="AQ1587" s="192">
        <v>3.2605830000000002E-7</v>
      </c>
      <c r="AR1587" s="192">
        <v>9.8379661000000005E-10</v>
      </c>
      <c r="AS1587" s="192">
        <v>2.6878729E-14</v>
      </c>
      <c r="AT1587" s="193">
        <v>0</v>
      </c>
      <c r="AU1587" s="193">
        <v>0</v>
      </c>
      <c r="AV1587" s="192">
        <v>4.4574060999999999E-11</v>
      </c>
      <c r="AW1587" s="192">
        <v>2.1131796999999998E-8</v>
      </c>
      <c r="AX1587" s="192">
        <v>1.016506E-11</v>
      </c>
      <c r="AY1587" s="192">
        <v>1.9532550000000001E-11</v>
      </c>
      <c r="AZ1587" s="193">
        <v>0</v>
      </c>
      <c r="BA1587" s="193">
        <v>0</v>
      </c>
      <c r="BB1587" s="193">
        <v>0</v>
      </c>
      <c r="BC1587" s="193">
        <v>0</v>
      </c>
      <c r="BD1587" s="193">
        <v>0</v>
      </c>
      <c r="BE1587" s="193">
        <v>0</v>
      </c>
      <c r="BF1587" s="193">
        <v>0</v>
      </c>
      <c r="BG1587" s="193">
        <v>0</v>
      </c>
      <c r="BH1587" s="192">
        <v>2.0010336E-8</v>
      </c>
      <c r="BI1587" s="193">
        <v>6.7192958000000004E-3</v>
      </c>
      <c r="BJ1587" s="193">
        <v>0</v>
      </c>
      <c r="BK1587" s="193">
        <v>0</v>
      </c>
      <c r="BL1587" s="193">
        <v>0</v>
      </c>
      <c r="BM1587"/>
      <c r="BN1587" s="186">
        <v>1.5147607E-5</v>
      </c>
      <c r="BO1587" s="186">
        <v>1.346633E-7</v>
      </c>
      <c r="BP1587" s="186">
        <v>9.7967356999999992E-6</v>
      </c>
      <c r="BQ1587" s="164">
        <v>7.9191077999999997E-10</v>
      </c>
      <c r="BR1587" s="186">
        <v>3.5990965999999998E-7</v>
      </c>
      <c r="BS1587" s="186">
        <v>0</v>
      </c>
      <c r="BT1587" s="164">
        <v>0</v>
      </c>
      <c r="BU1587" s="186">
        <v>0</v>
      </c>
      <c r="BV1587" s="164">
        <v>0</v>
      </c>
      <c r="BW1587" s="164">
        <v>2.4157372000000001E-9</v>
      </c>
      <c r="BX1587" s="164">
        <v>0</v>
      </c>
      <c r="BY1587" s="164">
        <v>0</v>
      </c>
      <c r="BZ1587" s="164">
        <v>0</v>
      </c>
      <c r="CA1587" s="186">
        <v>3.2670428999999998E-7</v>
      </c>
      <c r="CB1587" s="164">
        <v>4.5263868999999999E-6</v>
      </c>
      <c r="CC1587" s="186">
        <v>6.6197189000000004E-16</v>
      </c>
      <c r="CD1587" s="164">
        <v>0</v>
      </c>
      <c r="CE1587"/>
      <c r="CF1587" s="330">
        <v>0</v>
      </c>
      <c r="CG1587" s="330">
        <v>0.35135592999999998</v>
      </c>
      <c r="CH1587" s="330">
        <v>0</v>
      </c>
      <c r="CI1587" s="329">
        <v>9.2134670999999998E-5</v>
      </c>
      <c r="CJ1587" s="329">
        <v>1.3134638000000001E-4</v>
      </c>
      <c r="CK1587" s="330">
        <v>0</v>
      </c>
      <c r="CL1587" s="330">
        <v>0</v>
      </c>
      <c r="CM1587" s="329">
        <v>1.2567315E-5</v>
      </c>
      <c r="CN1587" s="330">
        <v>0</v>
      </c>
      <c r="CO1587" s="330">
        <v>7.0729429999999996E-2</v>
      </c>
      <c r="CP1587"/>
      <c r="CQ1587">
        <v>5.2703390000000003E-2</v>
      </c>
      <c r="CR1587">
        <v>4.7976726400000003E-3</v>
      </c>
      <c r="CS1587">
        <v>2.85613091E-3</v>
      </c>
      <c r="CT1587">
        <v>2.85613091E-3</v>
      </c>
      <c r="CU1587">
        <v>5.2200875000000002E-7</v>
      </c>
      <c r="CV1587" s="134"/>
      <c r="CW1587" s="384"/>
      <c r="CZ1587" s="11"/>
      <c r="DA1587" s="236"/>
      <c r="DB1587" s="236"/>
      <c r="DC1587" s="32"/>
      <c r="DD1587" s="32"/>
      <c r="DE1587" s="32"/>
      <c r="DF1587" s="32"/>
      <c r="DG1587" s="32"/>
      <c r="DH1587" s="32"/>
      <c r="DI1587" s="32"/>
      <c r="DJ1587" s="32"/>
      <c r="DK1587" s="32"/>
      <c r="DL1587" s="32"/>
    </row>
    <row r="1588" spans="1:116" ht="14.4" x14ac:dyDescent="0.3">
      <c r="A1588" t="s">
        <v>7470</v>
      </c>
      <c r="B1588" s="113" t="s">
        <v>3353</v>
      </c>
      <c r="C1588" s="182" t="s">
        <v>2918</v>
      </c>
      <c r="D1588" s="40" t="s">
        <v>3354</v>
      </c>
      <c r="E1588" s="181" t="s">
        <v>1318</v>
      </c>
      <c r="F1588" s="184" t="s">
        <v>4814</v>
      </c>
      <c r="G1588" s="184">
        <v>5.1968098064000004E-2</v>
      </c>
      <c r="H1588" s="184">
        <v>1.7596883799999999E-3</v>
      </c>
      <c r="I1588" s="184">
        <v>2.5895123599999998E-3</v>
      </c>
      <c r="J1588" s="328">
        <v>3.0047323999999998E-5</v>
      </c>
      <c r="K1588" s="184">
        <v>4.7588850000000002E-2</v>
      </c>
      <c r="L1588" s="331">
        <v>8.4017385999999997E-4</v>
      </c>
      <c r="M1588" s="331">
        <v>1.7493385E-3</v>
      </c>
      <c r="N1588" s="331">
        <v>1.5058858E-3</v>
      </c>
      <c r="O1588" s="331">
        <v>2.5380257999999998E-4</v>
      </c>
      <c r="P1588" s="331">
        <v>0</v>
      </c>
      <c r="Q1588" s="331">
        <v>0</v>
      </c>
      <c r="R1588" s="331">
        <v>0</v>
      </c>
      <c r="S1588" s="331">
        <v>3.0047323999999998E-5</v>
      </c>
      <c r="T1588" s="331">
        <v>0</v>
      </c>
      <c r="U1588" s="331">
        <v>0</v>
      </c>
      <c r="V1588" s="184">
        <v>0</v>
      </c>
      <c r="W1588" s="184">
        <v>0</v>
      </c>
      <c r="X1588" s="184">
        <v>0</v>
      </c>
      <c r="Y1588"/>
      <c r="Z1588" s="288">
        <v>0.31725900000000001</v>
      </c>
      <c r="AA1588"/>
      <c r="AB1588" s="164">
        <v>3.5083763000000001</v>
      </c>
      <c r="AC1588" s="164">
        <v>3.3821257999999998</v>
      </c>
      <c r="AD1588" s="164">
        <v>0</v>
      </c>
      <c r="AE1588" s="164">
        <v>0</v>
      </c>
      <c r="AF1588" s="164">
        <v>5.0151663999999999E-3</v>
      </c>
      <c r="AG1588" s="164">
        <v>6.5576133999999994E-2</v>
      </c>
      <c r="AH1588" s="164">
        <v>5.5659137999999997E-2</v>
      </c>
      <c r="AI1588"/>
      <c r="AJ1588" s="185">
        <v>5.5232642999999996E-3</v>
      </c>
      <c r="AK1588" s="185">
        <v>5.2324518999999998E-3</v>
      </c>
      <c r="AL1588" s="185">
        <v>2.4750404000000001E-4</v>
      </c>
      <c r="AM1588" s="187">
        <v>4.3308308999999998E-5</v>
      </c>
      <c r="AN1588" s="176">
        <v>3.1369616E-7</v>
      </c>
      <c r="AO1588" s="176">
        <v>9.1532558000000004E-10</v>
      </c>
      <c r="AP1588" s="176">
        <v>6.0655895000000003E-3</v>
      </c>
      <c r="AQ1588" s="192">
        <v>2.9441635000000001E-7</v>
      </c>
      <c r="AR1588" s="192">
        <v>8.8832521000000004E-10</v>
      </c>
      <c r="AS1588" s="192">
        <v>2.4270314000000001E-14</v>
      </c>
      <c r="AT1588" s="193">
        <v>0</v>
      </c>
      <c r="AU1588" s="193">
        <v>0</v>
      </c>
      <c r="AV1588" s="192">
        <v>4.0353804E-11</v>
      </c>
      <c r="AW1588" s="192">
        <v>1.9239452E-8</v>
      </c>
      <c r="AX1588" s="192">
        <v>9.2026357000000008E-12</v>
      </c>
      <c r="AY1588" s="192">
        <v>1.7773472999999999E-11</v>
      </c>
      <c r="AZ1588" s="193">
        <v>0</v>
      </c>
      <c r="BA1588" s="193">
        <v>0</v>
      </c>
      <c r="BB1588" s="193">
        <v>0</v>
      </c>
      <c r="BC1588" s="193">
        <v>0</v>
      </c>
      <c r="BD1588" s="193">
        <v>0</v>
      </c>
      <c r="BE1588" s="193">
        <v>0</v>
      </c>
      <c r="BF1588" s="193">
        <v>0</v>
      </c>
      <c r="BG1588" s="193">
        <v>0</v>
      </c>
      <c r="BH1588" s="192">
        <v>1.1518141E-6</v>
      </c>
      <c r="BI1588" s="193">
        <v>6.0644376E-3</v>
      </c>
      <c r="BJ1588" s="193">
        <v>0</v>
      </c>
      <c r="BK1588" s="193">
        <v>0</v>
      </c>
      <c r="BL1588" s="193">
        <v>0</v>
      </c>
      <c r="BM1588"/>
      <c r="BN1588" s="186">
        <v>1.3679197E-5</v>
      </c>
      <c r="BO1588" s="186">
        <v>1.2253568999999999E-7</v>
      </c>
      <c r="BP1588" s="186">
        <v>8.8460227999999994E-6</v>
      </c>
      <c r="BQ1588" s="164">
        <v>7.1693293000000005E-10</v>
      </c>
      <c r="BR1588" s="186">
        <v>3.2811052000000002E-7</v>
      </c>
      <c r="BS1588" s="186">
        <v>0</v>
      </c>
      <c r="BT1588" s="164">
        <v>0</v>
      </c>
      <c r="BU1588" s="186">
        <v>0</v>
      </c>
      <c r="BV1588" s="164">
        <v>0</v>
      </c>
      <c r="BW1588" s="164">
        <v>2.1870160000000001E-9</v>
      </c>
      <c r="BX1588" s="164">
        <v>0</v>
      </c>
      <c r="BY1588" s="164">
        <v>0</v>
      </c>
      <c r="BZ1588" s="164">
        <v>0</v>
      </c>
      <c r="CA1588" s="186">
        <v>2.9581244000000001E-7</v>
      </c>
      <c r="CB1588" s="186">
        <v>4.0838119000000002E-6</v>
      </c>
      <c r="CC1588" s="186">
        <v>3.8103735999999999E-14</v>
      </c>
      <c r="CD1588" s="164">
        <v>0</v>
      </c>
      <c r="CE1588"/>
      <c r="CF1588" s="330">
        <v>0</v>
      </c>
      <c r="CG1588" s="330">
        <v>0.31725900000000001</v>
      </c>
      <c r="CH1588" s="330">
        <v>0</v>
      </c>
      <c r="CI1588" s="330">
        <v>8.3837136000000003E-5</v>
      </c>
      <c r="CJ1588" s="329">
        <v>1.1887878E-4</v>
      </c>
      <c r="CK1588" s="330">
        <v>0</v>
      </c>
      <c r="CL1588" s="330">
        <v>0</v>
      </c>
      <c r="CM1588" s="329">
        <v>1.1452621E-5</v>
      </c>
      <c r="CN1588" s="330">
        <v>0</v>
      </c>
      <c r="CO1588" s="330">
        <v>6.3844485000000006E-2</v>
      </c>
      <c r="CP1588"/>
      <c r="CQ1588">
        <v>4.7588850000000002E-2</v>
      </c>
      <c r="CR1588">
        <v>4.3492007399999998E-3</v>
      </c>
      <c r="CS1588">
        <v>2.5895123599999998E-3</v>
      </c>
      <c r="CT1588">
        <v>2.5895123599999998E-3</v>
      </c>
      <c r="CU1588">
        <v>3.0047323999999998E-5</v>
      </c>
      <c r="CV1588" s="134"/>
      <c r="CW1588" s="384"/>
      <c r="CZ1588" s="11"/>
      <c r="DA1588" s="236"/>
      <c r="DB1588" s="236"/>
      <c r="DC1588" s="32"/>
      <c r="DD1588" s="32"/>
      <c r="DE1588" s="32"/>
      <c r="DF1588" s="32"/>
      <c r="DG1588" s="32"/>
      <c r="DH1588" s="32"/>
      <c r="DI1588" s="32"/>
      <c r="DJ1588" s="32"/>
      <c r="DK1588" s="32"/>
      <c r="DL1588" s="32"/>
    </row>
    <row r="1589" spans="1:116" ht="14.4" x14ac:dyDescent="0.3">
      <c r="A1589" t="s">
        <v>7471</v>
      </c>
      <c r="B1589" s="113" t="s">
        <v>3353</v>
      </c>
      <c r="C1589" s="182" t="s">
        <v>2919</v>
      </c>
      <c r="D1589" s="40" t="s">
        <v>3354</v>
      </c>
      <c r="E1589" s="181" t="s">
        <v>1318</v>
      </c>
      <c r="F1589" s="184" t="s">
        <v>4815</v>
      </c>
      <c r="G1589" s="184">
        <v>4.8076234781000003E-2</v>
      </c>
      <c r="H1589" s="184">
        <v>1.7039810899999999E-3</v>
      </c>
      <c r="I1589" s="184">
        <v>2.5240084E-3</v>
      </c>
      <c r="J1589" s="328">
        <v>1.590323291E-3</v>
      </c>
      <c r="K1589" s="184">
        <v>4.2257922000000003E-2</v>
      </c>
      <c r="L1589" s="331">
        <v>8.6378110000000002E-4</v>
      </c>
      <c r="M1589" s="331">
        <v>1.6602272999999999E-3</v>
      </c>
      <c r="N1589" s="331">
        <v>1.4362913E-3</v>
      </c>
      <c r="O1589" s="331">
        <v>2.6768978999999998E-4</v>
      </c>
      <c r="P1589" s="331">
        <v>0</v>
      </c>
      <c r="Q1589" s="331">
        <v>0</v>
      </c>
      <c r="R1589" s="331">
        <v>0</v>
      </c>
      <c r="S1589" s="331">
        <v>3.9311291E-5</v>
      </c>
      <c r="T1589" s="331">
        <v>0</v>
      </c>
      <c r="U1589" s="184">
        <v>1.5510120000000001E-3</v>
      </c>
      <c r="V1589" s="184">
        <v>0</v>
      </c>
      <c r="W1589" s="184">
        <v>0</v>
      </c>
      <c r="X1589" s="331">
        <v>0</v>
      </c>
      <c r="Y1589"/>
      <c r="Z1589" s="288">
        <v>0.28171948000000002</v>
      </c>
      <c r="AA1589"/>
      <c r="AB1589" s="164">
        <v>3.4425417</v>
      </c>
      <c r="AC1589" s="164">
        <v>3.0058929000000001</v>
      </c>
      <c r="AD1589" s="164">
        <v>0.19186195</v>
      </c>
      <c r="AE1589" s="164">
        <v>0</v>
      </c>
      <c r="AF1589" s="164">
        <v>9.5288160999999996E-2</v>
      </c>
      <c r="AG1589" s="164">
        <v>0.10078147</v>
      </c>
      <c r="AH1589" s="164">
        <v>4.8717241000000001E-2</v>
      </c>
      <c r="AI1589"/>
      <c r="AJ1589" s="185">
        <v>4.9545257000000002E-3</v>
      </c>
      <c r="AK1589" s="185">
        <v>4.6930877999999997E-3</v>
      </c>
      <c r="AL1589" s="185">
        <v>2.2061566000000001E-4</v>
      </c>
      <c r="AM1589" s="187">
        <v>4.0822302999999999E-5</v>
      </c>
      <c r="AN1589" s="176">
        <v>2.8136017999999999E-7</v>
      </c>
      <c r="AO1589" s="176">
        <v>8.1588630000000002E-10</v>
      </c>
      <c r="AP1589" s="176">
        <v>5.7174093999999998E-3</v>
      </c>
      <c r="AQ1589" s="192">
        <v>2.6143567999999999E-7</v>
      </c>
      <c r="AR1589" s="192">
        <v>7.8881454000000005E-10</v>
      </c>
      <c r="AS1589" s="192">
        <v>2.1551540000000001E-14</v>
      </c>
      <c r="AT1589" s="193">
        <v>0</v>
      </c>
      <c r="AU1589" s="193">
        <v>0</v>
      </c>
      <c r="AV1589" s="192">
        <v>3.8488850999999997E-11</v>
      </c>
      <c r="AW1589" s="192">
        <v>1.9886013000000001E-8</v>
      </c>
      <c r="AX1589" s="192">
        <v>8.7773355999999993E-12</v>
      </c>
      <c r="AY1589" s="192">
        <v>1.8272873E-11</v>
      </c>
      <c r="AZ1589" s="193">
        <v>0</v>
      </c>
      <c r="BA1589" s="193">
        <v>0</v>
      </c>
      <c r="BB1589" s="193">
        <v>0</v>
      </c>
      <c r="BC1589" s="193">
        <v>0</v>
      </c>
      <c r="BD1589" s="193">
        <v>0</v>
      </c>
      <c r="BE1589" s="193">
        <v>0</v>
      </c>
      <c r="BF1589" s="193">
        <v>0</v>
      </c>
      <c r="BG1589" s="193">
        <v>0</v>
      </c>
      <c r="BH1589" s="192">
        <v>3.7440431000000001E-6</v>
      </c>
      <c r="BI1589" s="193">
        <v>5.7136653999999999E-3</v>
      </c>
      <c r="BJ1589" s="193">
        <v>0</v>
      </c>
      <c r="BK1589" s="193">
        <v>0</v>
      </c>
      <c r="BL1589" s="193">
        <v>0</v>
      </c>
      <c r="BM1589"/>
      <c r="BN1589" s="186">
        <v>1.2511597000000001E-5</v>
      </c>
      <c r="BO1589" s="186">
        <v>1.2597871E-7</v>
      </c>
      <c r="BP1589" s="186">
        <v>7.8550866000000001E-6</v>
      </c>
      <c r="BQ1589" s="164">
        <v>6.8379985000000001E-10</v>
      </c>
      <c r="BR1589" s="186">
        <v>3.4337681000000002E-7</v>
      </c>
      <c r="BS1589" s="186">
        <v>0</v>
      </c>
      <c r="BT1589" s="164">
        <v>0</v>
      </c>
      <c r="BU1589" s="186">
        <v>0</v>
      </c>
      <c r="BV1589" s="164">
        <v>0</v>
      </c>
      <c r="BW1589" s="164">
        <v>2.0859430000000001E-9</v>
      </c>
      <c r="BX1589" s="164">
        <v>0</v>
      </c>
      <c r="BY1589" s="164">
        <v>0</v>
      </c>
      <c r="BZ1589" s="164">
        <v>0</v>
      </c>
      <c r="CA1589" s="186">
        <v>2.8273254999999998E-7</v>
      </c>
      <c r="CB1589" s="186">
        <v>3.9016526000000003E-6</v>
      </c>
      <c r="CC1589" s="186">
        <v>4.9851596E-14</v>
      </c>
      <c r="CD1589" s="164">
        <v>0</v>
      </c>
      <c r="CE1589"/>
      <c r="CF1589" s="330">
        <v>0</v>
      </c>
      <c r="CG1589" s="330">
        <v>0.28171948000000002</v>
      </c>
      <c r="CH1589" s="330">
        <v>0</v>
      </c>
      <c r="CI1589" s="330">
        <v>8.6192795999999995E-5</v>
      </c>
      <c r="CJ1589" s="329">
        <v>1.1282309999999999E-4</v>
      </c>
      <c r="CK1589" s="330">
        <v>0</v>
      </c>
      <c r="CL1589" s="330">
        <v>0</v>
      </c>
      <c r="CM1589" s="329">
        <v>1.1942892E-5</v>
      </c>
      <c r="CN1589" s="330">
        <v>0</v>
      </c>
      <c r="CO1589" s="330">
        <v>6.2937646E-2</v>
      </c>
      <c r="CP1589"/>
      <c r="CQ1589">
        <v>4.2257922000000003E-2</v>
      </c>
      <c r="CR1589">
        <v>4.2279894900000003E-3</v>
      </c>
      <c r="CS1589">
        <v>2.5240084E-3</v>
      </c>
      <c r="CT1589">
        <v>2.5240084E-3</v>
      </c>
      <c r="CU1589">
        <v>1.590323291E-3</v>
      </c>
      <c r="CV1589" s="134"/>
      <c r="CW1589" s="384"/>
      <c r="CZ1589" s="11"/>
      <c r="DA1589" s="236"/>
      <c r="DB1589" s="236"/>
      <c r="DC1589" s="32"/>
      <c r="DD1589" s="32"/>
      <c r="DE1589" s="32"/>
      <c r="DF1589" s="32"/>
      <c r="DG1589" s="32"/>
      <c r="DH1589" s="32"/>
      <c r="DI1589" s="32"/>
      <c r="DJ1589" s="32"/>
      <c r="DK1589" s="32"/>
      <c r="DL1589" s="32"/>
    </row>
    <row r="1590" spans="1:116" ht="14.4" x14ac:dyDescent="0.3">
      <c r="A1590" t="s">
        <v>7472</v>
      </c>
      <c r="B1590" s="113" t="s">
        <v>3353</v>
      </c>
      <c r="C1590" s="182" t="s">
        <v>2920</v>
      </c>
      <c r="D1590" s="40" t="s">
        <v>3354</v>
      </c>
      <c r="E1590" s="181" t="s">
        <v>1318</v>
      </c>
      <c r="F1590" s="184" t="s">
        <v>4816</v>
      </c>
      <c r="G1590" s="184">
        <v>6.2617327231000001E-4</v>
      </c>
      <c r="H1590" s="184">
        <v>8.4216553199999991E-6</v>
      </c>
      <c r="I1590" s="184">
        <v>2.6599669899999998E-6</v>
      </c>
      <c r="J1590" s="328">
        <v>2.3979624000000001E-4</v>
      </c>
      <c r="K1590" s="331">
        <v>3.7529540999999998E-4</v>
      </c>
      <c r="L1590" s="331">
        <v>1.9226926000000001E-6</v>
      </c>
      <c r="M1590" s="331">
        <v>7.3727438999999997E-7</v>
      </c>
      <c r="N1590" s="331">
        <v>8.1783521999999999E-7</v>
      </c>
      <c r="O1590" s="331">
        <v>7.6038200999999996E-6</v>
      </c>
      <c r="P1590" s="331">
        <v>0</v>
      </c>
      <c r="Q1590" s="184">
        <v>0</v>
      </c>
      <c r="R1590" s="331">
        <v>0</v>
      </c>
      <c r="S1590" s="331">
        <v>2.3979624000000001E-4</v>
      </c>
      <c r="T1590" s="331">
        <v>0</v>
      </c>
      <c r="U1590" s="331">
        <v>0</v>
      </c>
      <c r="V1590" s="184">
        <v>0</v>
      </c>
      <c r="W1590" s="184">
        <v>0</v>
      </c>
      <c r="X1590" s="331">
        <v>0</v>
      </c>
      <c r="Y1590"/>
      <c r="Z1590" s="288">
        <v>2.5019693999999999E-3</v>
      </c>
      <c r="AA1590"/>
      <c r="AB1590" s="164">
        <v>1.2400211000000001</v>
      </c>
      <c r="AC1590" s="164">
        <v>8.3302762999999998E-3</v>
      </c>
      <c r="AD1590" s="164">
        <v>0</v>
      </c>
      <c r="AE1590" s="164">
        <v>0</v>
      </c>
      <c r="AF1590" s="164">
        <v>0</v>
      </c>
      <c r="AG1590" s="164">
        <v>3.2726086000000001E-2</v>
      </c>
      <c r="AH1590" s="164">
        <v>1.1989647999999999</v>
      </c>
      <c r="AI1590"/>
      <c r="AJ1590" s="187">
        <v>4.3867442999999997E-5</v>
      </c>
      <c r="AK1590" s="187">
        <v>4.1300337000000003E-5</v>
      </c>
      <c r="AL1590" s="187">
        <v>1.9066924000000001E-6</v>
      </c>
      <c r="AM1590" s="187">
        <v>6.6041395999999999E-7</v>
      </c>
      <c r="AN1590" s="176">
        <v>2.4760393999999999E-9</v>
      </c>
      <c r="AO1590" s="176">
        <v>7.0513773000000002E-12</v>
      </c>
      <c r="AP1590" s="176">
        <v>9.2494952999999999E-5</v>
      </c>
      <c r="AQ1590" s="192">
        <v>2.3218276000000001E-9</v>
      </c>
      <c r="AR1590" s="192">
        <v>7.0055143999999998E-12</v>
      </c>
      <c r="AS1590" s="192">
        <v>1.9140065999999999E-16</v>
      </c>
      <c r="AT1590" s="193">
        <v>0</v>
      </c>
      <c r="AU1590" s="193">
        <v>0</v>
      </c>
      <c r="AV1590" s="192">
        <v>2.1915846E-14</v>
      </c>
      <c r="AW1590" s="192">
        <v>1.5418982000000001E-10</v>
      </c>
      <c r="AX1590" s="192">
        <v>4.9978819000000003E-15</v>
      </c>
      <c r="AY1590" s="192">
        <v>4.0673635E-14</v>
      </c>
      <c r="AZ1590" s="193">
        <v>0</v>
      </c>
      <c r="BA1590" s="193">
        <v>0</v>
      </c>
      <c r="BB1590" s="193">
        <v>0</v>
      </c>
      <c r="BC1590" s="193">
        <v>0</v>
      </c>
      <c r="BD1590" s="193">
        <v>0</v>
      </c>
      <c r="BE1590" s="193">
        <v>0</v>
      </c>
      <c r="BF1590" s="193">
        <v>0</v>
      </c>
      <c r="BG1590" s="193">
        <v>0</v>
      </c>
      <c r="BH1590" s="192">
        <v>9.1921891999999996E-6</v>
      </c>
      <c r="BI1590" s="193">
        <v>8.3302762999999997E-5</v>
      </c>
      <c r="BJ1590" s="193">
        <v>0</v>
      </c>
      <c r="BK1590" s="193">
        <v>0</v>
      </c>
      <c r="BL1590" s="193">
        <v>0</v>
      </c>
      <c r="BM1590"/>
      <c r="BN1590" s="186">
        <v>8.7409735000000005E-8</v>
      </c>
      <c r="BO1590" s="186">
        <v>2.8041632999999999E-10</v>
      </c>
      <c r="BP1590" s="186">
        <v>6.9761545999999994E-8</v>
      </c>
      <c r="BQ1590" s="164">
        <v>3.8936085999999999E-13</v>
      </c>
      <c r="BR1590" s="186">
        <v>7.0370171000000001E-9</v>
      </c>
      <c r="BS1590" s="186">
        <v>0</v>
      </c>
      <c r="BT1590" s="164">
        <v>0</v>
      </c>
      <c r="BU1590" s="186">
        <v>0</v>
      </c>
      <c r="BV1590" s="164">
        <v>0</v>
      </c>
      <c r="BW1590" s="164">
        <v>1.1877518999999999E-12</v>
      </c>
      <c r="BX1590" s="164">
        <v>0</v>
      </c>
      <c r="BY1590" s="164">
        <v>0</v>
      </c>
      <c r="BZ1590" s="164">
        <v>0</v>
      </c>
      <c r="CA1590" s="186">
        <v>1.7453635E-10</v>
      </c>
      <c r="CB1590" s="164">
        <v>1.0154338E-8</v>
      </c>
      <c r="CC1590" s="186">
        <v>3.0409138999999998E-13</v>
      </c>
      <c r="CD1590" s="164">
        <v>0</v>
      </c>
      <c r="CE1590"/>
      <c r="CF1590" s="330">
        <v>0</v>
      </c>
      <c r="CG1590" s="330">
        <v>2.5019693999999999E-3</v>
      </c>
      <c r="CH1590" s="329">
        <v>0</v>
      </c>
      <c r="CI1590" s="329">
        <v>1.9185677000000001E-7</v>
      </c>
      <c r="CJ1590" s="329">
        <v>5.0102525E-8</v>
      </c>
      <c r="CK1590" s="330">
        <v>0</v>
      </c>
      <c r="CL1590" s="330">
        <v>0</v>
      </c>
      <c r="CM1590" s="329">
        <v>2.0134603000000001E-7</v>
      </c>
      <c r="CN1590" s="330">
        <v>0</v>
      </c>
      <c r="CO1590" s="330">
        <v>1.1424378999999999E-3</v>
      </c>
      <c r="CP1590"/>
      <c r="CQ1590">
        <v>3.7529540999999998E-4</v>
      </c>
      <c r="CR1590">
        <v>1.1081622309999999E-5</v>
      </c>
      <c r="CS1590">
        <v>2.6599669899999998E-6</v>
      </c>
      <c r="CT1590">
        <v>2.6599669899999998E-6</v>
      </c>
      <c r="CU1590">
        <v>2.3979624000000001E-4</v>
      </c>
      <c r="CV1590" s="134"/>
      <c r="CW1590" s="384"/>
      <c r="CZ1590" s="11"/>
      <c r="DA1590" s="236"/>
      <c r="DB1590" s="236"/>
      <c r="DC1590" s="32"/>
      <c r="DD1590" s="32"/>
      <c r="DE1590" s="32"/>
      <c r="DF1590" s="32"/>
      <c r="DG1590" s="32"/>
      <c r="DH1590" s="32"/>
      <c r="DI1590" s="32"/>
      <c r="DJ1590" s="32"/>
      <c r="DK1590" s="32"/>
      <c r="DL1590" s="32"/>
    </row>
    <row r="1591" spans="1:116" ht="14.4" x14ac:dyDescent="0.3">
      <c r="A1591" t="s">
        <v>7473</v>
      </c>
      <c r="B1591" s="113" t="s">
        <v>3353</v>
      </c>
      <c r="C1591" s="182" t="s">
        <v>2921</v>
      </c>
      <c r="D1591" s="40" t="s">
        <v>3354</v>
      </c>
      <c r="E1591" s="181" t="s">
        <v>1318</v>
      </c>
      <c r="F1591" s="184" t="s">
        <v>4817</v>
      </c>
      <c r="G1591" s="184">
        <v>6.1797188689999998E-4</v>
      </c>
      <c r="H1591" s="184">
        <v>7.6551768999999996E-6</v>
      </c>
      <c r="I1591" s="184">
        <v>0</v>
      </c>
      <c r="J1591" s="328">
        <v>2.3842937E-4</v>
      </c>
      <c r="K1591" s="184">
        <v>3.7188734E-4</v>
      </c>
      <c r="L1591" s="331">
        <v>0</v>
      </c>
      <c r="M1591" s="331">
        <v>0</v>
      </c>
      <c r="N1591" s="331">
        <v>0</v>
      </c>
      <c r="O1591" s="331">
        <v>7.6551768999999996E-6</v>
      </c>
      <c r="P1591" s="331">
        <v>0</v>
      </c>
      <c r="Q1591" s="331">
        <v>0</v>
      </c>
      <c r="R1591" s="331">
        <v>0</v>
      </c>
      <c r="S1591" s="331">
        <v>2.3842937E-4</v>
      </c>
      <c r="T1591" s="331">
        <v>0</v>
      </c>
      <c r="U1591" s="184">
        <v>0</v>
      </c>
      <c r="V1591" s="184">
        <v>0</v>
      </c>
      <c r="W1591" s="184">
        <v>0</v>
      </c>
      <c r="X1591" s="184">
        <v>0</v>
      </c>
      <c r="Y1591"/>
      <c r="Z1591" s="288">
        <v>2.4792489333333332E-3</v>
      </c>
      <c r="AA1591"/>
      <c r="AB1591" s="164">
        <v>1.2396244999999999</v>
      </c>
      <c r="AC1591" s="164">
        <v>0</v>
      </c>
      <c r="AD1591" s="164">
        <v>0</v>
      </c>
      <c r="AE1591" s="164">
        <v>0</v>
      </c>
      <c r="AF1591" s="164">
        <v>0</v>
      </c>
      <c r="AG1591" s="164">
        <v>0</v>
      </c>
      <c r="AH1591" s="164">
        <v>1.2396244999999999</v>
      </c>
      <c r="AI1591"/>
      <c r="AJ1591" s="187">
        <v>4.2321684000000001E-5</v>
      </c>
      <c r="AK1591" s="187">
        <v>4.0379285E-5</v>
      </c>
      <c r="AL1591" s="187">
        <v>1.8771401999999999E-6</v>
      </c>
      <c r="AM1591" s="187">
        <v>6.5258118000000006E-8</v>
      </c>
      <c r="AN1591" s="176">
        <v>2.4208205000000001E-9</v>
      </c>
      <c r="AO1591" s="176">
        <v>6.9420866E-12</v>
      </c>
      <c r="AP1591" s="176">
        <v>9.1397923999999997E-6</v>
      </c>
      <c r="AQ1591" s="192">
        <v>2.3007430000000002E-9</v>
      </c>
      <c r="AR1591" s="192">
        <v>6.9418969999999996E-12</v>
      </c>
      <c r="AS1591" s="192">
        <v>1.8966254E-16</v>
      </c>
      <c r="AT1591" s="193">
        <v>0</v>
      </c>
      <c r="AU1591" s="193">
        <v>0</v>
      </c>
      <c r="AV1591" s="192">
        <v>0</v>
      </c>
      <c r="AW1591" s="192">
        <v>1.2007745999999999E-10</v>
      </c>
      <c r="AX1591" s="192">
        <v>0</v>
      </c>
      <c r="AY1591" s="192">
        <v>0</v>
      </c>
      <c r="AZ1591" s="193">
        <v>0</v>
      </c>
      <c r="BA1591" s="193">
        <v>0</v>
      </c>
      <c r="BB1591" s="193">
        <v>0</v>
      </c>
      <c r="BC1591" s="193">
        <v>0</v>
      </c>
      <c r="BD1591" s="193">
        <v>0</v>
      </c>
      <c r="BE1591" s="193">
        <v>0</v>
      </c>
      <c r="BF1591" s="193">
        <v>0</v>
      </c>
      <c r="BG1591" s="193">
        <v>0</v>
      </c>
      <c r="BH1591" s="192">
        <v>9.1397923999999997E-6</v>
      </c>
      <c r="BI1591" s="193">
        <v>0</v>
      </c>
      <c r="BJ1591" s="193">
        <v>0</v>
      </c>
      <c r="BK1591" s="193">
        <v>0</v>
      </c>
      <c r="BL1591" s="193">
        <v>0</v>
      </c>
      <c r="BM1591"/>
      <c r="BN1591" s="186">
        <v>7.5980337000000001E-8</v>
      </c>
      <c r="BO1591" s="186">
        <v>0</v>
      </c>
      <c r="BP1591" s="186">
        <v>6.9128038000000001E-8</v>
      </c>
      <c r="BQ1591" s="164">
        <v>0</v>
      </c>
      <c r="BR1591" s="186">
        <v>6.8519968999999998E-9</v>
      </c>
      <c r="BS1591" s="186">
        <v>0</v>
      </c>
      <c r="BT1591" s="164">
        <v>0</v>
      </c>
      <c r="BU1591" s="186">
        <v>0</v>
      </c>
      <c r="BV1591" s="164">
        <v>0</v>
      </c>
      <c r="BW1591" s="164">
        <v>0</v>
      </c>
      <c r="BX1591" s="164">
        <v>0</v>
      </c>
      <c r="BY1591" s="164">
        <v>0</v>
      </c>
      <c r="BZ1591" s="164">
        <v>0</v>
      </c>
      <c r="CA1591" s="186">
        <v>0</v>
      </c>
      <c r="CB1591" s="164">
        <v>0</v>
      </c>
      <c r="CC1591" s="186">
        <v>3.0235803E-13</v>
      </c>
      <c r="CD1591" s="164">
        <v>0</v>
      </c>
      <c r="CE1591"/>
      <c r="CF1591" s="330">
        <v>0</v>
      </c>
      <c r="CG1591" s="330">
        <v>2.4792489000000002E-3</v>
      </c>
      <c r="CH1591" s="329">
        <v>0</v>
      </c>
      <c r="CI1591" s="329">
        <v>0</v>
      </c>
      <c r="CJ1591" s="329">
        <v>0</v>
      </c>
      <c r="CK1591" s="330">
        <v>0</v>
      </c>
      <c r="CL1591" s="330">
        <v>0</v>
      </c>
      <c r="CM1591" s="329">
        <v>1.9090217000000001E-7</v>
      </c>
      <c r="CN1591" s="330">
        <v>0</v>
      </c>
      <c r="CO1591" s="330">
        <v>0</v>
      </c>
      <c r="CP1591"/>
      <c r="CQ1591">
        <v>3.7188734E-4</v>
      </c>
      <c r="CR1591">
        <v>7.6551768999999996E-6</v>
      </c>
      <c r="CS1591">
        <v>0</v>
      </c>
      <c r="CT1591">
        <v>0</v>
      </c>
      <c r="CU1591">
        <v>2.3842937E-4</v>
      </c>
      <c r="CV1591" s="134"/>
      <c r="CW1591" s="384"/>
      <c r="CZ1591" s="11"/>
      <c r="DA1591" s="236"/>
      <c r="DB1591" s="236"/>
      <c r="DC1591" s="32"/>
      <c r="DD1591" s="32"/>
      <c r="DE1591" s="32"/>
      <c r="DF1591" s="32"/>
      <c r="DG1591" s="32"/>
      <c r="DH1591" s="32"/>
      <c r="DI1591" s="32"/>
      <c r="DJ1591" s="32"/>
      <c r="DK1591" s="32"/>
      <c r="DL1591" s="32"/>
    </row>
    <row r="1592" spans="1:116" ht="14.4" x14ac:dyDescent="0.3">
      <c r="A1592" t="s">
        <v>7474</v>
      </c>
      <c r="B1592" s="113" t="s">
        <v>3353</v>
      </c>
      <c r="C1592" s="182" t="s">
        <v>2922</v>
      </c>
      <c r="D1592" s="40" t="s">
        <v>3354</v>
      </c>
      <c r="E1592" s="181" t="s">
        <v>1318</v>
      </c>
      <c r="F1592" s="184" t="s">
        <v>4818</v>
      </c>
      <c r="G1592" s="184">
        <v>6.2469473974000002E-4</v>
      </c>
      <c r="H1592" s="184">
        <v>8.1061573599999999E-6</v>
      </c>
      <c r="I1592" s="184">
        <v>1.47104238E-6</v>
      </c>
      <c r="J1592" s="328">
        <v>2.4002917999999999E-4</v>
      </c>
      <c r="K1592" s="184">
        <v>3.7508836000000001E-4</v>
      </c>
      <c r="L1592" s="331">
        <v>1.0633073000000001E-6</v>
      </c>
      <c r="M1592" s="331">
        <v>4.0773508000000002E-7</v>
      </c>
      <c r="N1592" s="331">
        <v>4.5228766000000002E-7</v>
      </c>
      <c r="O1592" s="331">
        <v>7.6538696999999995E-6</v>
      </c>
      <c r="P1592" s="331">
        <v>0</v>
      </c>
      <c r="Q1592" s="184">
        <v>0</v>
      </c>
      <c r="R1592" s="331">
        <v>0</v>
      </c>
      <c r="S1592" s="331">
        <v>2.4002917999999999E-4</v>
      </c>
      <c r="T1592" s="184">
        <v>0</v>
      </c>
      <c r="U1592" s="184">
        <v>0</v>
      </c>
      <c r="V1592" s="184">
        <v>0</v>
      </c>
      <c r="W1592" s="184">
        <v>0</v>
      </c>
      <c r="X1592" s="331">
        <v>0</v>
      </c>
      <c r="Y1592"/>
      <c r="Z1592" s="288">
        <v>2.5005890666666667E-3</v>
      </c>
      <c r="AA1592"/>
      <c r="AB1592" s="164">
        <v>1.2396244999999999</v>
      </c>
      <c r="AC1592" s="164">
        <v>0</v>
      </c>
      <c r="AD1592" s="164">
        <v>0</v>
      </c>
      <c r="AE1592" s="164">
        <v>0</v>
      </c>
      <c r="AF1592" s="164">
        <v>0</v>
      </c>
      <c r="AG1592" s="164">
        <v>1.8098517000000001E-2</v>
      </c>
      <c r="AH1592" s="164">
        <v>1.2215259000000001</v>
      </c>
      <c r="AI1592"/>
      <c r="AJ1592" s="187">
        <v>4.2997395999999998E-5</v>
      </c>
      <c r="AK1592" s="187">
        <v>4.1031573000000001E-5</v>
      </c>
      <c r="AL1592" s="187">
        <v>1.9001273999999999E-6</v>
      </c>
      <c r="AM1592" s="187">
        <v>6.5695988000000004E-8</v>
      </c>
      <c r="AN1592" s="176">
        <v>2.4599263999999999E-9</v>
      </c>
      <c r="AO1592" s="176">
        <v>7.0270985000000002E-12</v>
      </c>
      <c r="AP1592" s="176">
        <v>9.2011186999999995E-6</v>
      </c>
      <c r="AQ1592" s="192">
        <v>2.3205467E-9</v>
      </c>
      <c r="AR1592" s="192">
        <v>7.0016493999999998E-12</v>
      </c>
      <c r="AS1592" s="192">
        <v>1.9129506E-16</v>
      </c>
      <c r="AT1592" s="193">
        <v>0</v>
      </c>
      <c r="AU1592" s="193">
        <v>0</v>
      </c>
      <c r="AV1592" s="192">
        <v>1.2120127000000001E-14</v>
      </c>
      <c r="AW1592" s="192">
        <v>1.3936762999999999E-10</v>
      </c>
      <c r="AX1592" s="192">
        <v>2.7639801E-15</v>
      </c>
      <c r="AY1592" s="192">
        <v>2.2493753E-14</v>
      </c>
      <c r="AZ1592" s="193">
        <v>0</v>
      </c>
      <c r="BA1592" s="193">
        <v>0</v>
      </c>
      <c r="BB1592" s="193">
        <v>0</v>
      </c>
      <c r="BC1592" s="193">
        <v>0</v>
      </c>
      <c r="BD1592" s="193">
        <v>0</v>
      </c>
      <c r="BE1592" s="193">
        <v>0</v>
      </c>
      <c r="BF1592" s="193">
        <v>0</v>
      </c>
      <c r="BG1592" s="193">
        <v>0</v>
      </c>
      <c r="BH1592" s="192">
        <v>9.2011186999999995E-6</v>
      </c>
      <c r="BI1592" s="193">
        <v>0</v>
      </c>
      <c r="BJ1592" s="193">
        <v>0</v>
      </c>
      <c r="BK1592" s="193">
        <v>0</v>
      </c>
      <c r="BL1592" s="193">
        <v>0</v>
      </c>
      <c r="BM1592"/>
      <c r="BN1592" s="186">
        <v>7.6954408E-8</v>
      </c>
      <c r="BO1592" s="186">
        <v>1.5507873E-10</v>
      </c>
      <c r="BP1592" s="186">
        <v>6.9723058999999997E-8</v>
      </c>
      <c r="BQ1592" s="164">
        <v>2.1532835000000001E-13</v>
      </c>
      <c r="BR1592" s="186">
        <v>6.9785705999999996E-9</v>
      </c>
      <c r="BS1592" s="186">
        <v>0</v>
      </c>
      <c r="BT1592" s="164">
        <v>0</v>
      </c>
      <c r="BU1592" s="186">
        <v>0</v>
      </c>
      <c r="BV1592" s="164">
        <v>0</v>
      </c>
      <c r="BW1592" s="164">
        <v>6.5686277000000003E-13</v>
      </c>
      <c r="BX1592" s="164">
        <v>0</v>
      </c>
      <c r="BY1592" s="164">
        <v>0</v>
      </c>
      <c r="BZ1592" s="164">
        <v>0</v>
      </c>
      <c r="CA1592" s="186">
        <v>9.6523892000000004E-11</v>
      </c>
      <c r="CB1592" s="164">
        <v>0</v>
      </c>
      <c r="CC1592" s="186">
        <v>3.043868E-13</v>
      </c>
      <c r="CD1592" s="164">
        <v>0</v>
      </c>
      <c r="CE1592"/>
      <c r="CF1592" s="330">
        <v>0</v>
      </c>
      <c r="CG1592" s="330">
        <v>2.5005891000000001E-3</v>
      </c>
      <c r="CH1592" s="329">
        <v>0</v>
      </c>
      <c r="CI1592" s="329">
        <v>1.0610261E-7</v>
      </c>
      <c r="CJ1592" s="329">
        <v>2.7708215000000001E-8</v>
      </c>
      <c r="CK1592" s="330">
        <v>0</v>
      </c>
      <c r="CL1592" s="330">
        <v>0</v>
      </c>
      <c r="CM1592" s="329">
        <v>1.9735362000000001E-7</v>
      </c>
      <c r="CN1592" s="330">
        <v>0</v>
      </c>
      <c r="CO1592" s="330">
        <v>0</v>
      </c>
      <c r="CP1592"/>
      <c r="CQ1592">
        <v>3.7508836000000001E-4</v>
      </c>
      <c r="CR1592">
        <v>9.5771997399999999E-6</v>
      </c>
      <c r="CS1592">
        <v>1.47104238E-6</v>
      </c>
      <c r="CT1592">
        <v>1.47104238E-6</v>
      </c>
      <c r="CU1592">
        <v>2.4002917999999999E-4</v>
      </c>
      <c r="CV1592" s="134"/>
      <c r="CW1592" s="384"/>
      <c r="CZ1592" s="11"/>
      <c r="DA1592" s="236"/>
      <c r="DB1592" s="236"/>
      <c r="DC1592" s="32"/>
      <c r="DD1592" s="32"/>
      <c r="DE1592" s="32"/>
      <c r="DF1592" s="32"/>
      <c r="DG1592" s="32"/>
      <c r="DH1592" s="32"/>
      <c r="DI1592" s="32"/>
      <c r="DJ1592" s="32"/>
      <c r="DK1592" s="32"/>
      <c r="DL1592" s="32"/>
    </row>
    <row r="1593" spans="1:116" ht="14.4" x14ac:dyDescent="0.3">
      <c r="A1593" t="s">
        <v>7475</v>
      </c>
      <c r="B1593" s="113" t="s">
        <v>3353</v>
      </c>
      <c r="C1593" s="182" t="s">
        <v>2923</v>
      </c>
      <c r="D1593" s="40" t="s">
        <v>3354</v>
      </c>
      <c r="E1593" s="181" t="s">
        <v>1318</v>
      </c>
      <c r="F1593" s="184" t="s">
        <v>4819</v>
      </c>
      <c r="G1593" s="184">
        <v>6.1797188689999998E-4</v>
      </c>
      <c r="H1593" s="184">
        <v>7.6551768999999996E-6</v>
      </c>
      <c r="I1593" s="184">
        <v>0</v>
      </c>
      <c r="J1593" s="328">
        <v>2.3842937E-4</v>
      </c>
      <c r="K1593" s="184">
        <v>3.7188734E-4</v>
      </c>
      <c r="L1593" s="331">
        <v>0</v>
      </c>
      <c r="M1593" s="331">
        <v>0</v>
      </c>
      <c r="N1593" s="331">
        <v>0</v>
      </c>
      <c r="O1593" s="331">
        <v>7.6551768999999996E-6</v>
      </c>
      <c r="P1593" s="331">
        <v>0</v>
      </c>
      <c r="Q1593" s="331">
        <v>0</v>
      </c>
      <c r="R1593" s="331">
        <v>0</v>
      </c>
      <c r="S1593" s="331">
        <v>2.3842937E-4</v>
      </c>
      <c r="T1593" s="331">
        <v>0</v>
      </c>
      <c r="U1593" s="331">
        <v>0</v>
      </c>
      <c r="V1593" s="184">
        <v>0</v>
      </c>
      <c r="W1593" s="184">
        <v>0</v>
      </c>
      <c r="X1593" s="184">
        <v>0</v>
      </c>
      <c r="Y1593"/>
      <c r="Z1593" s="288">
        <v>2.4792489333333332E-3</v>
      </c>
      <c r="AA1593"/>
      <c r="AB1593" s="164">
        <v>1.2396244999999999</v>
      </c>
      <c r="AC1593" s="164">
        <v>0</v>
      </c>
      <c r="AD1593" s="164">
        <v>0</v>
      </c>
      <c r="AE1593" s="164">
        <v>0</v>
      </c>
      <c r="AF1593" s="164">
        <v>0</v>
      </c>
      <c r="AG1593" s="164">
        <v>0</v>
      </c>
      <c r="AH1593" s="164">
        <v>1.2396244999999999</v>
      </c>
      <c r="AI1593"/>
      <c r="AJ1593" s="187">
        <v>4.2321684000000001E-5</v>
      </c>
      <c r="AK1593" s="187">
        <v>4.0379285E-5</v>
      </c>
      <c r="AL1593" s="187">
        <v>1.8771401999999999E-6</v>
      </c>
      <c r="AM1593" s="187">
        <v>6.5258118000000006E-8</v>
      </c>
      <c r="AN1593" s="176">
        <v>2.4208205000000001E-9</v>
      </c>
      <c r="AO1593" s="176">
        <v>6.9420866E-12</v>
      </c>
      <c r="AP1593" s="176">
        <v>9.1397923999999997E-6</v>
      </c>
      <c r="AQ1593" s="192">
        <v>2.3007430000000002E-9</v>
      </c>
      <c r="AR1593" s="192">
        <v>6.9418969999999996E-12</v>
      </c>
      <c r="AS1593" s="192">
        <v>1.8966254E-16</v>
      </c>
      <c r="AT1593" s="193">
        <v>0</v>
      </c>
      <c r="AU1593" s="193">
        <v>0</v>
      </c>
      <c r="AV1593" s="192">
        <v>0</v>
      </c>
      <c r="AW1593" s="192">
        <v>1.2007745999999999E-10</v>
      </c>
      <c r="AX1593" s="192">
        <v>0</v>
      </c>
      <c r="AY1593" s="192">
        <v>0</v>
      </c>
      <c r="AZ1593" s="193">
        <v>0</v>
      </c>
      <c r="BA1593" s="193">
        <v>0</v>
      </c>
      <c r="BB1593" s="193">
        <v>0</v>
      </c>
      <c r="BC1593" s="193">
        <v>0</v>
      </c>
      <c r="BD1593" s="193">
        <v>0</v>
      </c>
      <c r="BE1593" s="193">
        <v>0</v>
      </c>
      <c r="BF1593" s="193">
        <v>0</v>
      </c>
      <c r="BG1593" s="193">
        <v>0</v>
      </c>
      <c r="BH1593" s="192">
        <v>9.1397923999999997E-6</v>
      </c>
      <c r="BI1593" s="193">
        <v>0</v>
      </c>
      <c r="BJ1593" s="193">
        <v>0</v>
      </c>
      <c r="BK1593" s="193">
        <v>0</v>
      </c>
      <c r="BL1593" s="193">
        <v>0</v>
      </c>
      <c r="BM1593"/>
      <c r="BN1593" s="186">
        <v>7.5980337000000001E-8</v>
      </c>
      <c r="BO1593" s="186">
        <v>0</v>
      </c>
      <c r="BP1593" s="186">
        <v>6.9128038000000001E-8</v>
      </c>
      <c r="BQ1593" s="164">
        <v>0</v>
      </c>
      <c r="BR1593" s="186">
        <v>6.8519968999999998E-9</v>
      </c>
      <c r="BS1593" s="186">
        <v>0</v>
      </c>
      <c r="BT1593" s="164">
        <v>0</v>
      </c>
      <c r="BU1593" s="186">
        <v>0</v>
      </c>
      <c r="BV1593" s="164">
        <v>0</v>
      </c>
      <c r="BW1593" s="164">
        <v>0</v>
      </c>
      <c r="BX1593" s="164">
        <v>0</v>
      </c>
      <c r="BY1593" s="164">
        <v>0</v>
      </c>
      <c r="BZ1593" s="164">
        <v>0</v>
      </c>
      <c r="CA1593" s="186">
        <v>0</v>
      </c>
      <c r="CB1593" s="164">
        <v>0</v>
      </c>
      <c r="CC1593" s="186">
        <v>3.0235803E-13</v>
      </c>
      <c r="CD1593" s="164">
        <v>0</v>
      </c>
      <c r="CE1593"/>
      <c r="CF1593" s="330">
        <v>0</v>
      </c>
      <c r="CG1593" s="330">
        <v>2.4792489000000002E-3</v>
      </c>
      <c r="CH1593" s="329">
        <v>0</v>
      </c>
      <c r="CI1593" s="329">
        <v>0</v>
      </c>
      <c r="CJ1593" s="329">
        <v>0</v>
      </c>
      <c r="CK1593" s="330">
        <v>0</v>
      </c>
      <c r="CL1593" s="330">
        <v>0</v>
      </c>
      <c r="CM1593" s="329">
        <v>1.9090217000000001E-7</v>
      </c>
      <c r="CN1593" s="330">
        <v>0</v>
      </c>
      <c r="CO1593" s="330">
        <v>0</v>
      </c>
      <c r="CP1593"/>
      <c r="CQ1593">
        <v>3.7188734E-4</v>
      </c>
      <c r="CR1593">
        <v>7.6551768999999996E-6</v>
      </c>
      <c r="CS1593">
        <v>0</v>
      </c>
      <c r="CT1593">
        <v>0</v>
      </c>
      <c r="CU1593">
        <v>2.3842937E-4</v>
      </c>
      <c r="CV1593" s="134"/>
      <c r="CW1593" s="384"/>
      <c r="CZ1593" s="11"/>
      <c r="DA1593" s="236"/>
      <c r="DB1593" s="236"/>
      <c r="DC1593" s="32"/>
      <c r="DD1593" s="32"/>
      <c r="DE1593" s="32"/>
      <c r="DF1593" s="32"/>
      <c r="DG1593" s="32"/>
      <c r="DH1593" s="32"/>
      <c r="DI1593" s="32"/>
      <c r="DJ1593" s="32"/>
      <c r="DK1593" s="32"/>
      <c r="DL1593" s="32"/>
    </row>
    <row r="1594" spans="1:116" ht="14.4" x14ac:dyDescent="0.3">
      <c r="A1594" t="s">
        <v>7476</v>
      </c>
      <c r="B1594" s="113" t="s">
        <v>3353</v>
      </c>
      <c r="C1594" s="182" t="s">
        <v>2924</v>
      </c>
      <c r="D1594" s="40" t="s">
        <v>3354</v>
      </c>
      <c r="E1594" s="181" t="s">
        <v>1318</v>
      </c>
      <c r="F1594" s="184" t="s">
        <v>4820</v>
      </c>
      <c r="G1594" s="184">
        <v>5.2034338599000002E-2</v>
      </c>
      <c r="H1594" s="184">
        <v>1.7617254899999998E-3</v>
      </c>
      <c r="I1594" s="184">
        <v>2.5905993E-3</v>
      </c>
      <c r="J1594" s="328">
        <v>2.4158809000000001E-5</v>
      </c>
      <c r="K1594" s="184">
        <v>4.7657854999999999E-2</v>
      </c>
      <c r="L1594" s="331">
        <v>8.3939940000000003E-4</v>
      </c>
      <c r="M1594" s="331">
        <v>1.7511999E-3</v>
      </c>
      <c r="N1594" s="331">
        <v>1.5072747999999999E-3</v>
      </c>
      <c r="O1594" s="331">
        <v>2.5445068999999999E-4</v>
      </c>
      <c r="P1594" s="331">
        <v>0</v>
      </c>
      <c r="Q1594" s="331">
        <v>0</v>
      </c>
      <c r="R1594" s="331">
        <v>0</v>
      </c>
      <c r="S1594" s="331">
        <v>2.4158809000000001E-5</v>
      </c>
      <c r="T1594" s="184">
        <v>0</v>
      </c>
      <c r="U1594" s="184">
        <v>0</v>
      </c>
      <c r="V1594" s="184">
        <v>0</v>
      </c>
      <c r="W1594" s="184">
        <v>0</v>
      </c>
      <c r="X1594" s="331">
        <v>0</v>
      </c>
      <c r="Y1594"/>
      <c r="Z1594" s="288">
        <v>0.31771903333333334</v>
      </c>
      <c r="AA1594"/>
      <c r="AB1594" s="164">
        <v>3.5123023999999998</v>
      </c>
      <c r="AC1594" s="164">
        <v>3.3871215000000001</v>
      </c>
      <c r="AD1594" s="164">
        <v>0</v>
      </c>
      <c r="AE1594" s="164">
        <v>0</v>
      </c>
      <c r="AF1594" s="164">
        <v>5.4330969E-3</v>
      </c>
      <c r="AG1594" s="164">
        <v>1.2644169E-2</v>
      </c>
      <c r="AH1594" s="164">
        <v>0.10710355000000001</v>
      </c>
      <c r="AI1594"/>
      <c r="AJ1594" s="185">
        <v>5.5307139999999999E-3</v>
      </c>
      <c r="AK1594" s="185">
        <v>5.2395083999999996E-3</v>
      </c>
      <c r="AL1594" s="185">
        <v>2.4785021000000001E-4</v>
      </c>
      <c r="AM1594" s="187">
        <v>4.3355376999999999E-5</v>
      </c>
      <c r="AN1594" s="176">
        <v>3.1411921E-7</v>
      </c>
      <c r="AO1594" s="176">
        <v>9.1660581000000005E-10</v>
      </c>
      <c r="AP1594" s="176">
        <v>6.0721817000000001E-3</v>
      </c>
      <c r="AQ1594" s="192">
        <v>2.9484325999999998E-7</v>
      </c>
      <c r="AR1594" s="192">
        <v>8.8961328999999997E-10</v>
      </c>
      <c r="AS1594" s="192">
        <v>2.4305506000000001E-14</v>
      </c>
      <c r="AT1594" s="193">
        <v>0</v>
      </c>
      <c r="AU1594" s="193">
        <v>0</v>
      </c>
      <c r="AV1594" s="192">
        <v>4.0391022999999998E-11</v>
      </c>
      <c r="AW1594" s="192">
        <v>1.9235553000000001E-8</v>
      </c>
      <c r="AX1594" s="192">
        <v>9.2111236000000005E-12</v>
      </c>
      <c r="AY1594" s="192">
        <v>1.7757088999999998E-11</v>
      </c>
      <c r="AZ1594" s="193">
        <v>0</v>
      </c>
      <c r="BA1594" s="193">
        <v>0</v>
      </c>
      <c r="BB1594" s="193">
        <v>0</v>
      </c>
      <c r="BC1594" s="193">
        <v>0</v>
      </c>
      <c r="BD1594" s="193">
        <v>0</v>
      </c>
      <c r="BE1594" s="193">
        <v>0</v>
      </c>
      <c r="BF1594" s="193">
        <v>0</v>
      </c>
      <c r="BG1594" s="193">
        <v>0</v>
      </c>
      <c r="BH1594" s="192">
        <v>9.2608769999999997E-7</v>
      </c>
      <c r="BI1594" s="193">
        <v>6.0712556000000004E-3</v>
      </c>
      <c r="BJ1594" s="193">
        <v>0</v>
      </c>
      <c r="BK1594" s="193">
        <v>0</v>
      </c>
      <c r="BL1594" s="193">
        <v>0</v>
      </c>
      <c r="BM1594"/>
      <c r="BN1594" s="186">
        <v>1.3698688E-5</v>
      </c>
      <c r="BO1594" s="186">
        <v>1.2242273999999999E-7</v>
      </c>
      <c r="BP1594" s="186">
        <v>8.8588496999999992E-6</v>
      </c>
      <c r="BQ1594" s="164">
        <v>7.1759418000000001E-10</v>
      </c>
      <c r="BR1594" s="186">
        <v>3.2859757999999997E-7</v>
      </c>
      <c r="BS1594" s="186">
        <v>0</v>
      </c>
      <c r="BT1594" s="164">
        <v>0</v>
      </c>
      <c r="BU1594" s="186">
        <v>0</v>
      </c>
      <c r="BV1594" s="164">
        <v>0</v>
      </c>
      <c r="BW1594" s="164">
        <v>2.1890331E-9</v>
      </c>
      <c r="BX1594" s="164">
        <v>0</v>
      </c>
      <c r="BY1594" s="164">
        <v>0</v>
      </c>
      <c r="BZ1594" s="164">
        <v>0</v>
      </c>
      <c r="CA1594" s="186">
        <v>2.9607059999999998E-7</v>
      </c>
      <c r="CB1594" s="186">
        <v>4.0898409999999999E-6</v>
      </c>
      <c r="CC1594" s="186">
        <v>3.0636369E-14</v>
      </c>
      <c r="CD1594" s="164">
        <v>0</v>
      </c>
      <c r="CE1594"/>
      <c r="CF1594" s="330">
        <v>0</v>
      </c>
      <c r="CG1594" s="330">
        <v>0.31771903000000001</v>
      </c>
      <c r="CH1594" s="330">
        <v>0</v>
      </c>
      <c r="CI1594" s="330">
        <v>8.3759856000000004E-5</v>
      </c>
      <c r="CJ1594" s="329">
        <v>1.1900527E-4</v>
      </c>
      <c r="CK1594" s="330">
        <v>0</v>
      </c>
      <c r="CL1594" s="330">
        <v>0</v>
      </c>
      <c r="CM1594" s="329">
        <v>1.1464060999999999E-5</v>
      </c>
      <c r="CN1594" s="330">
        <v>0</v>
      </c>
      <c r="CO1594" s="330">
        <v>6.3907953000000003E-2</v>
      </c>
      <c r="CP1594"/>
      <c r="CQ1594">
        <v>4.7657854999999999E-2</v>
      </c>
      <c r="CR1594">
        <v>4.3523247899999997E-3</v>
      </c>
      <c r="CS1594">
        <v>2.5905993E-3</v>
      </c>
      <c r="CT1594">
        <v>2.5905993E-3</v>
      </c>
      <c r="CU1594">
        <v>2.4158809000000001E-5</v>
      </c>
      <c r="CV1594" s="134"/>
      <c r="CW1594" s="384"/>
      <c r="CZ1594" s="11"/>
      <c r="DA1594" s="236"/>
      <c r="DB1594" s="236"/>
      <c r="DC1594" s="32"/>
      <c r="DD1594" s="32"/>
      <c r="DE1594" s="32"/>
      <c r="DF1594" s="32"/>
      <c r="DG1594" s="32"/>
      <c r="DH1594" s="32"/>
      <c r="DI1594" s="32"/>
      <c r="DJ1594" s="32"/>
      <c r="DK1594" s="32"/>
      <c r="DL1594" s="32"/>
    </row>
    <row r="1595" spans="1:116" ht="14.4" x14ac:dyDescent="0.3">
      <c r="A1595" t="s">
        <v>7477</v>
      </c>
      <c r="B1595" s="113" t="s">
        <v>3353</v>
      </c>
      <c r="C1595" s="182" t="s">
        <v>2925</v>
      </c>
      <c r="D1595" s="40" t="s">
        <v>3354</v>
      </c>
      <c r="E1595" s="181" t="s">
        <v>1318</v>
      </c>
      <c r="F1595" s="184" t="s">
        <v>4821</v>
      </c>
      <c r="G1595" s="184">
        <v>3.9117541620000001E-2</v>
      </c>
      <c r="H1595" s="184">
        <v>2.5416052300000001E-3</v>
      </c>
      <c r="I1595" s="184">
        <v>3.6455624999999999E-3</v>
      </c>
      <c r="J1595" s="328">
        <v>1.7295890000000001E-5</v>
      </c>
      <c r="K1595" s="184">
        <v>3.2913077999999998E-2</v>
      </c>
      <c r="L1595" s="331">
        <v>1.2485682999999999E-3</v>
      </c>
      <c r="M1595" s="331">
        <v>2.3969942E-3</v>
      </c>
      <c r="N1595" s="331">
        <v>2.2496724E-3</v>
      </c>
      <c r="O1595" s="331">
        <v>2.9193283E-4</v>
      </c>
      <c r="P1595" s="331">
        <v>0</v>
      </c>
      <c r="Q1595" s="331">
        <v>0</v>
      </c>
      <c r="R1595" s="331">
        <v>0</v>
      </c>
      <c r="S1595" s="331">
        <v>1.7295890000000001E-5</v>
      </c>
      <c r="T1595" s="184">
        <v>0</v>
      </c>
      <c r="U1595" s="184">
        <v>0</v>
      </c>
      <c r="V1595" s="184">
        <v>0</v>
      </c>
      <c r="W1595" s="184">
        <v>0</v>
      </c>
      <c r="X1595" s="184">
        <v>0</v>
      </c>
      <c r="Y1595"/>
      <c r="Z1595" s="288">
        <v>0.21942052000000001</v>
      </c>
      <c r="AA1595"/>
      <c r="AB1595" s="164">
        <v>2.6768029000000002</v>
      </c>
      <c r="AC1595" s="164">
        <v>2.6151936</v>
      </c>
      <c r="AD1595" s="164">
        <v>0</v>
      </c>
      <c r="AE1595" s="164">
        <v>0</v>
      </c>
      <c r="AF1595" s="164">
        <v>0</v>
      </c>
      <c r="AG1595" s="164">
        <v>6.1609335000000001E-2</v>
      </c>
      <c r="AH1595" s="164">
        <v>0</v>
      </c>
      <c r="AI1595"/>
      <c r="AJ1595" s="185">
        <v>4.1760490000000003E-3</v>
      </c>
      <c r="AK1595" s="185">
        <v>3.8520277999999999E-3</v>
      </c>
      <c r="AL1595" s="185">
        <v>1.7699170000000001E-4</v>
      </c>
      <c r="AM1595" s="185">
        <v>1.470295E-4</v>
      </c>
      <c r="AN1595" s="176">
        <v>2.3093692E-7</v>
      </c>
      <c r="AO1595" s="176">
        <v>6.5455509999999995E-10</v>
      </c>
      <c r="AP1595" s="176">
        <v>2.0592367E-2</v>
      </c>
      <c r="AQ1595" s="192">
        <v>2.0362223999999999E-7</v>
      </c>
      <c r="AR1595" s="192">
        <v>6.1437745999999996E-10</v>
      </c>
      <c r="AS1595" s="192">
        <v>1.678567E-14</v>
      </c>
      <c r="AT1595" s="193">
        <v>0</v>
      </c>
      <c r="AU1595" s="193">
        <v>0</v>
      </c>
      <c r="AV1595" s="192">
        <v>6.0285338999999997E-11</v>
      </c>
      <c r="AW1595" s="192">
        <v>2.7254387000000001E-8</v>
      </c>
      <c r="AX1595" s="192">
        <v>1.3747998E-11</v>
      </c>
      <c r="AY1595" s="192">
        <v>2.6412859999999999E-11</v>
      </c>
      <c r="AZ1595" s="193">
        <v>0</v>
      </c>
      <c r="BA1595" s="193">
        <v>0</v>
      </c>
      <c r="BB1595" s="193">
        <v>0</v>
      </c>
      <c r="BC1595" s="193">
        <v>0</v>
      </c>
      <c r="BD1595" s="193">
        <v>0</v>
      </c>
      <c r="BE1595" s="193">
        <v>0</v>
      </c>
      <c r="BF1595" s="193">
        <v>0</v>
      </c>
      <c r="BG1595" s="193">
        <v>0</v>
      </c>
      <c r="BH1595" s="192">
        <v>6.6300911999999999E-7</v>
      </c>
      <c r="BI1595" s="193">
        <v>2.0591703999999999E-2</v>
      </c>
      <c r="BJ1595" s="193">
        <v>0</v>
      </c>
      <c r="BK1595" s="193">
        <v>0</v>
      </c>
      <c r="BL1595" s="193">
        <v>0</v>
      </c>
      <c r="BM1595"/>
      <c r="BN1595" s="186">
        <v>1.0173145000000001E-5</v>
      </c>
      <c r="BO1595" s="186">
        <v>1.8209823999999999E-7</v>
      </c>
      <c r="BP1595" s="186">
        <v>6.1180262999999998E-6</v>
      </c>
      <c r="BQ1595" s="164">
        <v>1.0710401999999999E-9</v>
      </c>
      <c r="BR1595" s="186">
        <v>4.1130386000000001E-7</v>
      </c>
      <c r="BS1595" s="186">
        <v>0</v>
      </c>
      <c r="BT1595" s="164">
        <v>0</v>
      </c>
      <c r="BU1595" s="186">
        <v>0</v>
      </c>
      <c r="BV1595" s="164">
        <v>0</v>
      </c>
      <c r="BW1595" s="164">
        <v>3.2672261000000001E-9</v>
      </c>
      <c r="BX1595" s="164">
        <v>0</v>
      </c>
      <c r="BY1595" s="164">
        <v>0</v>
      </c>
      <c r="BZ1595" s="164">
        <v>0</v>
      </c>
      <c r="CA1595" s="186">
        <v>4.4185766999999998E-7</v>
      </c>
      <c r="CB1595" s="186">
        <v>3.0155211000000001E-6</v>
      </c>
      <c r="CC1595" s="186">
        <v>2.1933335E-14</v>
      </c>
      <c r="CD1595" s="164">
        <v>0</v>
      </c>
      <c r="CE1595"/>
      <c r="CF1595" s="330">
        <v>0</v>
      </c>
      <c r="CG1595" s="330">
        <v>0.21942052000000001</v>
      </c>
      <c r="CH1595" s="330">
        <v>0</v>
      </c>
      <c r="CI1595" s="330">
        <v>1.2458896000000001E-4</v>
      </c>
      <c r="CJ1595" s="329">
        <v>1.6289114000000001E-4</v>
      </c>
      <c r="CK1595" s="330">
        <v>0</v>
      </c>
      <c r="CL1595" s="330">
        <v>0</v>
      </c>
      <c r="CM1595" s="329">
        <v>1.4893889E-5</v>
      </c>
      <c r="CN1595" s="330">
        <v>0</v>
      </c>
      <c r="CO1595" s="330">
        <v>0.35340453999999999</v>
      </c>
      <c r="CP1595"/>
      <c r="CQ1595">
        <v>3.2913077999999998E-2</v>
      </c>
      <c r="CR1595">
        <v>6.18716773E-3</v>
      </c>
      <c r="CS1595">
        <v>3.6455624999999999E-3</v>
      </c>
      <c r="CT1595">
        <v>3.6455624999999999E-3</v>
      </c>
      <c r="CU1595">
        <v>1.7295890000000001E-5</v>
      </c>
      <c r="CV1595" s="134"/>
      <c r="CW1595" s="384"/>
      <c r="CZ1595" s="11"/>
      <c r="DA1595" s="236"/>
      <c r="DB1595" s="236"/>
      <c r="DC1595" s="32"/>
      <c r="DD1595" s="32"/>
      <c r="DE1595" s="32"/>
      <c r="DF1595" s="32"/>
      <c r="DG1595" s="32"/>
      <c r="DH1595" s="32"/>
      <c r="DI1595" s="32"/>
      <c r="DJ1595" s="32"/>
      <c r="DK1595" s="32"/>
      <c r="DL1595" s="32"/>
    </row>
    <row r="1596" spans="1:116" ht="14.4" x14ac:dyDescent="0.3">
      <c r="A1596" t="s">
        <v>7478</v>
      </c>
      <c r="B1596" s="113" t="s">
        <v>3353</v>
      </c>
      <c r="C1596" s="182" t="s">
        <v>2926</v>
      </c>
      <c r="D1596" s="40" t="s">
        <v>3354</v>
      </c>
      <c r="E1596" s="181" t="s">
        <v>1318</v>
      </c>
      <c r="F1596" s="184" t="s">
        <v>4822</v>
      </c>
      <c r="G1596" s="184">
        <v>4.4912393888000002E-2</v>
      </c>
      <c r="H1596" s="184">
        <v>1.60170671E-3</v>
      </c>
      <c r="I1596" s="184">
        <v>2.35182123E-3</v>
      </c>
      <c r="J1596" s="328">
        <v>5.8145948E-5</v>
      </c>
      <c r="K1596" s="184">
        <v>4.0900720000000002E-2</v>
      </c>
      <c r="L1596" s="331">
        <v>7.8622923E-4</v>
      </c>
      <c r="M1596" s="331">
        <v>1.565592E-3</v>
      </c>
      <c r="N1596" s="184">
        <v>1.3497601E-3</v>
      </c>
      <c r="O1596" s="331">
        <v>2.5194661000000002E-4</v>
      </c>
      <c r="P1596" s="331">
        <v>0</v>
      </c>
      <c r="Q1596" s="184">
        <v>0</v>
      </c>
      <c r="R1596" s="331">
        <v>0</v>
      </c>
      <c r="S1596" s="331">
        <v>5.8145948E-5</v>
      </c>
      <c r="T1596" s="331">
        <v>0</v>
      </c>
      <c r="U1596" s="331">
        <v>0</v>
      </c>
      <c r="V1596" s="184">
        <v>0</v>
      </c>
      <c r="W1596" s="184">
        <v>0</v>
      </c>
      <c r="X1596" s="184">
        <v>0</v>
      </c>
      <c r="Y1596"/>
      <c r="Z1596" s="288">
        <v>0.2726714666666667</v>
      </c>
      <c r="AA1596"/>
      <c r="AB1596" s="164">
        <v>3.2398612</v>
      </c>
      <c r="AC1596" s="164">
        <v>2.9024424999999998</v>
      </c>
      <c r="AD1596" s="164">
        <v>0</v>
      </c>
      <c r="AE1596" s="164">
        <v>0</v>
      </c>
      <c r="AF1596" s="164">
        <v>7.9824730999999996E-2</v>
      </c>
      <c r="AG1596" s="164">
        <v>9.5822971000000007E-2</v>
      </c>
      <c r="AH1596" s="164">
        <v>0.16177099</v>
      </c>
      <c r="AI1596"/>
      <c r="AJ1596" s="185">
        <v>4.7757232999999996E-3</v>
      </c>
      <c r="AK1596" s="185">
        <v>4.5253830999999996E-3</v>
      </c>
      <c r="AL1596" s="185">
        <v>2.1317843999999999E-4</v>
      </c>
      <c r="AM1596" s="187">
        <v>3.7161703000000002E-5</v>
      </c>
      <c r="AN1596" s="176">
        <v>2.7130594E-7</v>
      </c>
      <c r="AO1596" s="176">
        <v>7.8838179999999998E-10</v>
      </c>
      <c r="AP1596" s="176">
        <v>5.2047203E-3</v>
      </c>
      <c r="AQ1596" s="192">
        <v>2.5303911999999998E-7</v>
      </c>
      <c r="AR1596" s="192">
        <v>7.6348009999999996E-10</v>
      </c>
      <c r="AS1596" s="192">
        <v>2.0859366999999999E-14</v>
      </c>
      <c r="AT1596" s="193">
        <v>0</v>
      </c>
      <c r="AU1596" s="193">
        <v>0</v>
      </c>
      <c r="AV1596" s="192">
        <v>3.6170043000000002E-11</v>
      </c>
      <c r="AW1596" s="192">
        <v>1.8230653000000001E-8</v>
      </c>
      <c r="AX1596" s="192">
        <v>8.2485340999999993E-12</v>
      </c>
      <c r="AY1596" s="192">
        <v>1.6632300000000001E-11</v>
      </c>
      <c r="AZ1596" s="193">
        <v>0</v>
      </c>
      <c r="BA1596" s="193">
        <v>0</v>
      </c>
      <c r="BB1596" s="193">
        <v>0</v>
      </c>
      <c r="BC1596" s="193">
        <v>0</v>
      </c>
      <c r="BD1596" s="193">
        <v>0</v>
      </c>
      <c r="BE1596" s="193">
        <v>0</v>
      </c>
      <c r="BF1596" s="193">
        <v>0</v>
      </c>
      <c r="BG1596" s="193">
        <v>0</v>
      </c>
      <c r="BH1596" s="192">
        <v>2.2289279999999999E-6</v>
      </c>
      <c r="BI1596" s="193">
        <v>5.2024912999999997E-3</v>
      </c>
      <c r="BJ1596" s="193">
        <v>0</v>
      </c>
      <c r="BK1596" s="193">
        <v>0</v>
      </c>
      <c r="BL1596" s="193">
        <v>0</v>
      </c>
      <c r="BM1596"/>
      <c r="BN1596" s="186">
        <v>1.1810107999999999E-5</v>
      </c>
      <c r="BO1596" s="186">
        <v>1.146681E-7</v>
      </c>
      <c r="BP1596" s="186">
        <v>7.6028040000000004E-6</v>
      </c>
      <c r="BQ1596" s="164">
        <v>6.4260348000000003E-10</v>
      </c>
      <c r="BR1596" s="186">
        <v>3.1996846999999998E-7</v>
      </c>
      <c r="BS1596" s="186">
        <v>0</v>
      </c>
      <c r="BT1596" s="164">
        <v>0</v>
      </c>
      <c r="BU1596" s="186">
        <v>0</v>
      </c>
      <c r="BV1596" s="164">
        <v>0</v>
      </c>
      <c r="BW1596" s="164">
        <v>1.9602726999999999E-9</v>
      </c>
      <c r="BX1596" s="164">
        <v>0</v>
      </c>
      <c r="BY1596" s="164">
        <v>0</v>
      </c>
      <c r="BZ1596" s="164">
        <v>0</v>
      </c>
      <c r="CA1596" s="186">
        <v>2.6545745000000001E-7</v>
      </c>
      <c r="CB1596" s="186">
        <v>3.5046066000000001E-6</v>
      </c>
      <c r="CC1596" s="186">
        <v>7.3736279000000004E-14</v>
      </c>
      <c r="CD1596" s="164">
        <v>0</v>
      </c>
      <c r="CE1596"/>
      <c r="CF1596" s="330">
        <v>0</v>
      </c>
      <c r="CG1596" s="330">
        <v>0.27267145999999998</v>
      </c>
      <c r="CH1596" s="330">
        <v>0</v>
      </c>
      <c r="CI1596" s="330">
        <v>7.8454246999999994E-5</v>
      </c>
      <c r="CJ1596" s="329">
        <v>1.0639202E-4</v>
      </c>
      <c r="CK1596" s="330">
        <v>0</v>
      </c>
      <c r="CL1596" s="330">
        <v>0</v>
      </c>
      <c r="CM1596" s="329">
        <v>1.1077383E-5</v>
      </c>
      <c r="CN1596" s="330">
        <v>0</v>
      </c>
      <c r="CO1596" s="330">
        <v>5.4763066999999999E-2</v>
      </c>
      <c r="CP1596"/>
      <c r="CQ1596">
        <v>4.0900720000000002E-2</v>
      </c>
      <c r="CR1596">
        <v>3.9535279399999998E-3</v>
      </c>
      <c r="CS1596">
        <v>2.35182123E-3</v>
      </c>
      <c r="CT1596">
        <v>2.35182123E-3</v>
      </c>
      <c r="CU1596">
        <v>5.8145948E-5</v>
      </c>
      <c r="CV1596" s="134"/>
      <c r="CW1596" s="384"/>
      <c r="CZ1596" s="11"/>
      <c r="DA1596" s="236"/>
      <c r="DB1596" s="236"/>
      <c r="DC1596" s="32"/>
      <c r="DD1596" s="32"/>
      <c r="DE1596" s="32"/>
      <c r="DF1596" s="32"/>
      <c r="DG1596" s="32"/>
      <c r="DH1596" s="32"/>
      <c r="DI1596" s="32"/>
      <c r="DJ1596" s="32"/>
      <c r="DK1596" s="32"/>
      <c r="DL1596" s="32"/>
    </row>
    <row r="1597" spans="1:116" ht="14.4" x14ac:dyDescent="0.3">
      <c r="A1597" t="s">
        <v>7479</v>
      </c>
      <c r="B1597" s="113" t="s">
        <v>3353</v>
      </c>
      <c r="C1597" s="182" t="s">
        <v>2927</v>
      </c>
      <c r="D1597" s="40" t="s">
        <v>3354</v>
      </c>
      <c r="E1597" s="181" t="s">
        <v>1318</v>
      </c>
      <c r="F1597" s="184" t="s">
        <v>4823</v>
      </c>
      <c r="G1597" s="184">
        <v>3.2519914130000001E-2</v>
      </c>
      <c r="H1597" s="184">
        <v>1.0753867800000001E-3</v>
      </c>
      <c r="I1597" s="184">
        <v>1.6240216200000001E-3</v>
      </c>
      <c r="J1597" s="328">
        <v>1.91203773E-3</v>
      </c>
      <c r="K1597" s="184">
        <v>2.7908467999999999E-2</v>
      </c>
      <c r="L1597" s="331">
        <v>5.6399582000000005E-4</v>
      </c>
      <c r="M1597" s="331">
        <v>1.0600258000000001E-3</v>
      </c>
      <c r="N1597" s="331">
        <v>9.1869509000000005E-4</v>
      </c>
      <c r="O1597" s="331">
        <v>1.5669168999999999E-4</v>
      </c>
      <c r="P1597" s="331">
        <v>0</v>
      </c>
      <c r="Q1597" s="331">
        <v>0</v>
      </c>
      <c r="R1597" s="331">
        <v>0</v>
      </c>
      <c r="S1597" s="184">
        <v>1.4425043E-4</v>
      </c>
      <c r="T1597" s="184">
        <v>0</v>
      </c>
      <c r="U1597" s="184">
        <v>1.7677872999999999E-3</v>
      </c>
      <c r="V1597" s="184">
        <v>0</v>
      </c>
      <c r="W1597" s="184">
        <v>0</v>
      </c>
      <c r="X1597" s="331">
        <v>0</v>
      </c>
      <c r="Y1597"/>
      <c r="Z1597" s="288">
        <v>0.18605645333333334</v>
      </c>
      <c r="AA1597"/>
      <c r="AB1597" s="164">
        <v>2.7124628</v>
      </c>
      <c r="AC1597" s="164">
        <v>1.9703381</v>
      </c>
      <c r="AD1597" s="164">
        <v>0.21867729999999999</v>
      </c>
      <c r="AE1597" s="164">
        <v>0</v>
      </c>
      <c r="AF1597" s="164">
        <v>1.4209638E-2</v>
      </c>
      <c r="AG1597" s="164">
        <v>0.49894884</v>
      </c>
      <c r="AH1597" s="164">
        <v>1.0288883E-2</v>
      </c>
      <c r="AI1597"/>
      <c r="AJ1597" s="185">
        <v>3.2645422000000001E-3</v>
      </c>
      <c r="AK1597" s="185">
        <v>3.0922307999999999E-3</v>
      </c>
      <c r="AL1597" s="185">
        <v>1.4561515999999999E-4</v>
      </c>
      <c r="AM1597" s="187">
        <v>2.6696276000000002E-5</v>
      </c>
      <c r="AN1597" s="176">
        <v>1.8538553999999999E-7</v>
      </c>
      <c r="AO1597" s="176">
        <v>5.3851759999999998E-10</v>
      </c>
      <c r="AP1597" s="176">
        <v>3.7389743E-3</v>
      </c>
      <c r="AQ1597" s="192">
        <v>1.7266039E-7</v>
      </c>
      <c r="AR1597" s="192">
        <v>5.2095805999999997E-10</v>
      </c>
      <c r="AS1597" s="192">
        <v>1.4233318999999999E-14</v>
      </c>
      <c r="AT1597" s="193">
        <v>0</v>
      </c>
      <c r="AU1597" s="193">
        <v>0</v>
      </c>
      <c r="AV1597" s="192">
        <v>2.4618627E-11</v>
      </c>
      <c r="AW1597" s="192">
        <v>1.2700533999999999E-8</v>
      </c>
      <c r="AX1597" s="192">
        <v>5.6142478000000002E-12</v>
      </c>
      <c r="AY1597" s="192">
        <v>1.1931060000000001E-11</v>
      </c>
      <c r="AZ1597" s="193">
        <v>0</v>
      </c>
      <c r="BA1597" s="193">
        <v>0</v>
      </c>
      <c r="BB1597" s="193">
        <v>0</v>
      </c>
      <c r="BC1597" s="193">
        <v>0</v>
      </c>
      <c r="BD1597" s="193">
        <v>0</v>
      </c>
      <c r="BE1597" s="193">
        <v>0</v>
      </c>
      <c r="BF1597" s="193">
        <v>0</v>
      </c>
      <c r="BG1597" s="193">
        <v>0</v>
      </c>
      <c r="BH1597" s="192">
        <v>8.0793769999999997E-6</v>
      </c>
      <c r="BI1597" s="193">
        <v>3.7308949000000001E-3</v>
      </c>
      <c r="BJ1597" s="193">
        <v>0</v>
      </c>
      <c r="BK1597" s="193">
        <v>0</v>
      </c>
      <c r="BL1597" s="193">
        <v>0</v>
      </c>
      <c r="BM1597"/>
      <c r="BN1597" s="186">
        <v>8.3515520000000002E-6</v>
      </c>
      <c r="BO1597" s="186">
        <v>8.2256328999999995E-8</v>
      </c>
      <c r="BP1597" s="186">
        <v>5.1877475000000003E-6</v>
      </c>
      <c r="BQ1597" s="164">
        <v>4.3737895000000002E-10</v>
      </c>
      <c r="BR1597" s="186">
        <v>2.0800899000000001E-7</v>
      </c>
      <c r="BS1597" s="186">
        <v>0</v>
      </c>
      <c r="BT1597" s="164">
        <v>0</v>
      </c>
      <c r="BU1597" s="186">
        <v>0</v>
      </c>
      <c r="BV1597" s="164">
        <v>0</v>
      </c>
      <c r="BW1597" s="164">
        <v>1.3342319E-9</v>
      </c>
      <c r="BX1597" s="164">
        <v>0</v>
      </c>
      <c r="BY1597" s="164">
        <v>0</v>
      </c>
      <c r="BZ1597" s="164">
        <v>0</v>
      </c>
      <c r="CA1597" s="186">
        <v>1.8095307000000001E-7</v>
      </c>
      <c r="CB1597" s="186">
        <v>2.6908142999999999E-6</v>
      </c>
      <c r="CC1597" s="186">
        <v>1.8292743999999999E-13</v>
      </c>
      <c r="CD1597" s="164">
        <v>0</v>
      </c>
      <c r="CE1597"/>
      <c r="CF1597" s="330">
        <v>0</v>
      </c>
      <c r="CG1597" s="330">
        <v>0.18605645000000001</v>
      </c>
      <c r="CH1597" s="330">
        <v>0</v>
      </c>
      <c r="CI1597" s="330">
        <v>5.6278583E-5</v>
      </c>
      <c r="CJ1597" s="329">
        <v>7.2035554000000006E-5</v>
      </c>
      <c r="CK1597" s="330">
        <v>0</v>
      </c>
      <c r="CL1597" s="330">
        <v>0</v>
      </c>
      <c r="CM1597" s="329">
        <v>7.3467696000000004E-6</v>
      </c>
      <c r="CN1597" s="330">
        <v>0</v>
      </c>
      <c r="CO1597" s="330">
        <v>4.0983754999999997E-2</v>
      </c>
      <c r="CP1597"/>
      <c r="CQ1597">
        <v>2.7908467999999999E-2</v>
      </c>
      <c r="CR1597">
        <v>2.6994084000000001E-3</v>
      </c>
      <c r="CS1597">
        <v>1.6240216200000001E-3</v>
      </c>
      <c r="CT1597">
        <v>1.6240216200000001E-3</v>
      </c>
      <c r="CU1597">
        <v>1.91203773E-3</v>
      </c>
      <c r="CV1597" s="134"/>
      <c r="CW1597" s="384"/>
      <c r="CZ1597" s="11"/>
      <c r="DA1597" s="236"/>
      <c r="DB1597" s="236"/>
      <c r="DC1597" s="32"/>
      <c r="DD1597" s="32"/>
      <c r="DE1597" s="32"/>
      <c r="DF1597" s="32"/>
      <c r="DG1597" s="32"/>
      <c r="DH1597" s="32"/>
      <c r="DI1597" s="32"/>
      <c r="DJ1597" s="32"/>
      <c r="DK1597" s="32"/>
      <c r="DL1597" s="32"/>
    </row>
    <row r="1598" spans="1:116" ht="14.4" x14ac:dyDescent="0.3">
      <c r="A1598" t="s">
        <v>7480</v>
      </c>
      <c r="B1598" s="113" t="s">
        <v>3353</v>
      </c>
      <c r="C1598" s="182" t="s">
        <v>2928</v>
      </c>
      <c r="D1598" s="40" t="s">
        <v>3354</v>
      </c>
      <c r="E1598" s="181" t="s">
        <v>1318</v>
      </c>
      <c r="F1598" s="184" t="s">
        <v>4824</v>
      </c>
      <c r="G1598" s="184">
        <v>6.1797188689999998E-4</v>
      </c>
      <c r="H1598" s="184">
        <v>7.6551768999999996E-6</v>
      </c>
      <c r="I1598" s="184">
        <v>0</v>
      </c>
      <c r="J1598" s="328">
        <v>2.3842937E-4</v>
      </c>
      <c r="K1598" s="184">
        <v>3.7188734E-4</v>
      </c>
      <c r="L1598" s="331">
        <v>0</v>
      </c>
      <c r="M1598" s="331">
        <v>0</v>
      </c>
      <c r="N1598" s="331">
        <v>0</v>
      </c>
      <c r="O1598" s="331">
        <v>7.6551768999999996E-6</v>
      </c>
      <c r="P1598" s="331">
        <v>0</v>
      </c>
      <c r="Q1598" s="331">
        <v>0</v>
      </c>
      <c r="R1598" s="331">
        <v>0</v>
      </c>
      <c r="S1598" s="331">
        <v>2.3842937E-4</v>
      </c>
      <c r="T1598" s="331">
        <v>0</v>
      </c>
      <c r="U1598" s="184">
        <v>0</v>
      </c>
      <c r="V1598" s="184">
        <v>0</v>
      </c>
      <c r="W1598" s="184">
        <v>0</v>
      </c>
      <c r="X1598" s="184">
        <v>0</v>
      </c>
      <c r="Y1598"/>
      <c r="Z1598" s="288">
        <v>2.4792489333333332E-3</v>
      </c>
      <c r="AA1598"/>
      <c r="AB1598" s="164">
        <v>1.2396244999999999</v>
      </c>
      <c r="AC1598" s="164">
        <v>0</v>
      </c>
      <c r="AD1598" s="164">
        <v>0</v>
      </c>
      <c r="AE1598" s="164">
        <v>0</v>
      </c>
      <c r="AF1598" s="164">
        <v>0</v>
      </c>
      <c r="AG1598" s="164">
        <v>0</v>
      </c>
      <c r="AH1598" s="164">
        <v>1.2396244999999999</v>
      </c>
      <c r="AI1598"/>
      <c r="AJ1598" s="187">
        <v>4.2321684000000001E-5</v>
      </c>
      <c r="AK1598" s="187">
        <v>4.0379285E-5</v>
      </c>
      <c r="AL1598" s="187">
        <v>1.8771401999999999E-6</v>
      </c>
      <c r="AM1598" s="187">
        <v>6.5258118000000006E-8</v>
      </c>
      <c r="AN1598" s="176">
        <v>2.4208205000000001E-9</v>
      </c>
      <c r="AO1598" s="176">
        <v>6.9420866E-12</v>
      </c>
      <c r="AP1598" s="176">
        <v>9.1397923999999997E-6</v>
      </c>
      <c r="AQ1598" s="192">
        <v>2.3007430000000002E-9</v>
      </c>
      <c r="AR1598" s="192">
        <v>6.9418969999999996E-12</v>
      </c>
      <c r="AS1598" s="192">
        <v>1.8966254E-16</v>
      </c>
      <c r="AT1598" s="193">
        <v>0</v>
      </c>
      <c r="AU1598" s="193">
        <v>0</v>
      </c>
      <c r="AV1598" s="192">
        <v>0</v>
      </c>
      <c r="AW1598" s="192">
        <v>1.2007745999999999E-10</v>
      </c>
      <c r="AX1598" s="192">
        <v>0</v>
      </c>
      <c r="AY1598" s="192">
        <v>0</v>
      </c>
      <c r="AZ1598" s="193">
        <v>0</v>
      </c>
      <c r="BA1598" s="193">
        <v>0</v>
      </c>
      <c r="BB1598" s="193">
        <v>0</v>
      </c>
      <c r="BC1598" s="193">
        <v>0</v>
      </c>
      <c r="BD1598" s="193">
        <v>0</v>
      </c>
      <c r="BE1598" s="193">
        <v>0</v>
      </c>
      <c r="BF1598" s="193">
        <v>0</v>
      </c>
      <c r="BG1598" s="193">
        <v>0</v>
      </c>
      <c r="BH1598" s="192">
        <v>9.1397923999999997E-6</v>
      </c>
      <c r="BI1598" s="193">
        <v>0</v>
      </c>
      <c r="BJ1598" s="193">
        <v>0</v>
      </c>
      <c r="BK1598" s="193">
        <v>0</v>
      </c>
      <c r="BL1598" s="193">
        <v>0</v>
      </c>
      <c r="BM1598"/>
      <c r="BN1598" s="186">
        <v>7.5980337000000001E-8</v>
      </c>
      <c r="BO1598" s="186">
        <v>0</v>
      </c>
      <c r="BP1598" s="186">
        <v>6.9128038000000001E-8</v>
      </c>
      <c r="BQ1598" s="164">
        <v>0</v>
      </c>
      <c r="BR1598" s="186">
        <v>6.8519968999999998E-9</v>
      </c>
      <c r="BS1598" s="186">
        <v>0</v>
      </c>
      <c r="BT1598" s="164">
        <v>0</v>
      </c>
      <c r="BU1598" s="186">
        <v>0</v>
      </c>
      <c r="BV1598" s="164">
        <v>0</v>
      </c>
      <c r="BW1598" s="164">
        <v>0</v>
      </c>
      <c r="BX1598" s="164">
        <v>0</v>
      </c>
      <c r="BY1598" s="164">
        <v>0</v>
      </c>
      <c r="BZ1598" s="164">
        <v>0</v>
      </c>
      <c r="CA1598" s="186">
        <v>0</v>
      </c>
      <c r="CB1598" s="164">
        <v>0</v>
      </c>
      <c r="CC1598" s="186">
        <v>3.0235803E-13</v>
      </c>
      <c r="CD1598" s="164">
        <v>0</v>
      </c>
      <c r="CE1598"/>
      <c r="CF1598" s="330">
        <v>0</v>
      </c>
      <c r="CG1598" s="330">
        <v>2.4792489000000002E-3</v>
      </c>
      <c r="CH1598" s="329">
        <v>0</v>
      </c>
      <c r="CI1598" s="329">
        <v>0</v>
      </c>
      <c r="CJ1598" s="329">
        <v>0</v>
      </c>
      <c r="CK1598" s="330">
        <v>0</v>
      </c>
      <c r="CL1598" s="330">
        <v>0</v>
      </c>
      <c r="CM1598" s="329">
        <v>1.9090217000000001E-7</v>
      </c>
      <c r="CN1598" s="330">
        <v>0</v>
      </c>
      <c r="CO1598" s="330">
        <v>0</v>
      </c>
      <c r="CP1598"/>
      <c r="CQ1598">
        <v>3.7188734E-4</v>
      </c>
      <c r="CR1598">
        <v>7.6551768999999996E-6</v>
      </c>
      <c r="CS1598">
        <v>0</v>
      </c>
      <c r="CT1598">
        <v>0</v>
      </c>
      <c r="CU1598">
        <v>2.3842937E-4</v>
      </c>
      <c r="CV1598" s="134"/>
      <c r="CW1598" s="384"/>
      <c r="CZ1598" s="11"/>
      <c r="DA1598" s="236"/>
      <c r="DB1598" s="236"/>
      <c r="DC1598" s="32"/>
      <c r="DD1598" s="32"/>
      <c r="DE1598" s="32"/>
      <c r="DF1598" s="32"/>
      <c r="DG1598" s="32"/>
      <c r="DH1598" s="32"/>
      <c r="DI1598" s="32"/>
      <c r="DJ1598" s="32"/>
      <c r="DK1598" s="32"/>
      <c r="DL1598" s="32"/>
    </row>
    <row r="1599" spans="1:116" ht="14.4" x14ac:dyDescent="0.3">
      <c r="A1599" t="s">
        <v>7481</v>
      </c>
      <c r="B1599" s="113" t="s">
        <v>3353</v>
      </c>
      <c r="C1599" s="182" t="s">
        <v>2929</v>
      </c>
      <c r="D1599" s="40" t="s">
        <v>3354</v>
      </c>
      <c r="E1599" s="181" t="s">
        <v>1318</v>
      </c>
      <c r="F1599" s="184" t="s">
        <v>4825</v>
      </c>
      <c r="G1599" s="184">
        <v>3.8348088442000001E-2</v>
      </c>
      <c r="H1599" s="184">
        <v>1.22357282E-3</v>
      </c>
      <c r="I1599" s="184">
        <v>1.8675848599999999E-3</v>
      </c>
      <c r="J1599" s="328">
        <v>4.1487287619999995E-3</v>
      </c>
      <c r="K1599" s="184">
        <v>3.1108202000000001E-2</v>
      </c>
      <c r="L1599" s="184">
        <v>6.6422005999999996E-4</v>
      </c>
      <c r="M1599" s="184">
        <v>1.2033648E-3</v>
      </c>
      <c r="N1599" s="331">
        <v>1.043312E-3</v>
      </c>
      <c r="O1599" s="184">
        <v>1.8026081999999999E-4</v>
      </c>
      <c r="P1599" s="331">
        <v>0</v>
      </c>
      <c r="Q1599" s="331">
        <v>0</v>
      </c>
      <c r="R1599" s="331">
        <v>0</v>
      </c>
      <c r="S1599" s="331">
        <v>9.4114762000000005E-5</v>
      </c>
      <c r="T1599" s="331">
        <v>0</v>
      </c>
      <c r="U1599" s="184">
        <v>4.0546139999999998E-3</v>
      </c>
      <c r="V1599" s="184">
        <v>0</v>
      </c>
      <c r="W1599" s="184">
        <v>0</v>
      </c>
      <c r="X1599" s="184">
        <v>0</v>
      </c>
      <c r="Y1599"/>
      <c r="Z1599" s="288">
        <v>0.20738801333333334</v>
      </c>
      <c r="AA1599"/>
      <c r="AB1599" s="164">
        <v>3.0687867999999998</v>
      </c>
      <c r="AC1599" s="164">
        <v>2.2038004999999998</v>
      </c>
      <c r="AD1599" s="164">
        <v>0.50156036999999998</v>
      </c>
      <c r="AE1599" s="164">
        <v>0</v>
      </c>
      <c r="AF1599" s="164">
        <v>3.0090998000000001E-2</v>
      </c>
      <c r="AG1599" s="164">
        <v>0.28957627000000002</v>
      </c>
      <c r="AH1599" s="164">
        <v>4.3758743000000003E-2</v>
      </c>
      <c r="AI1599"/>
      <c r="AJ1599" s="185">
        <v>3.651699E-3</v>
      </c>
      <c r="AK1599" s="185">
        <v>3.4590056E-3</v>
      </c>
      <c r="AL1599" s="185">
        <v>1.6254538E-4</v>
      </c>
      <c r="AM1599" s="187">
        <v>3.0148060000000001E-5</v>
      </c>
      <c r="AN1599" s="176">
        <v>2.0737444E-7</v>
      </c>
      <c r="AO1599" s="176">
        <v>6.0112934999999997E-10</v>
      </c>
      <c r="AP1599" s="176">
        <v>4.2224174000000001E-3</v>
      </c>
      <c r="AQ1599" s="192">
        <v>1.9245608000000001E-7</v>
      </c>
      <c r="AR1599" s="192">
        <v>5.8068643999999995E-10</v>
      </c>
      <c r="AS1599" s="192">
        <v>1.5865182999999999E-14</v>
      </c>
      <c r="AT1599" s="193">
        <v>0</v>
      </c>
      <c r="AU1599" s="193">
        <v>0</v>
      </c>
      <c r="AV1599" s="192">
        <v>2.7958033000000001E-11</v>
      </c>
      <c r="AW1599" s="192">
        <v>1.4890402E-8</v>
      </c>
      <c r="AX1599" s="192">
        <v>6.3757953000000001E-12</v>
      </c>
      <c r="AY1599" s="192">
        <v>1.4051255E-11</v>
      </c>
      <c r="AZ1599" s="193">
        <v>0</v>
      </c>
      <c r="BA1599" s="193">
        <v>0</v>
      </c>
      <c r="BB1599" s="193">
        <v>0</v>
      </c>
      <c r="BC1599" s="193">
        <v>0</v>
      </c>
      <c r="BD1599" s="193">
        <v>0</v>
      </c>
      <c r="BE1599" s="193">
        <v>0</v>
      </c>
      <c r="BF1599" s="193">
        <v>0</v>
      </c>
      <c r="BG1599" s="193">
        <v>0</v>
      </c>
      <c r="BH1599" s="192">
        <v>9.4559264999999995E-6</v>
      </c>
      <c r="BI1599" s="193">
        <v>4.2129615E-3</v>
      </c>
      <c r="BJ1599" s="193">
        <v>0</v>
      </c>
      <c r="BK1599" s="193">
        <v>0</v>
      </c>
      <c r="BL1599" s="193">
        <v>0</v>
      </c>
      <c r="BM1599"/>
      <c r="BN1599" s="186">
        <v>9.7059413E-6</v>
      </c>
      <c r="BO1599" s="186">
        <v>9.6873597000000005E-8</v>
      </c>
      <c r="BP1599" s="186">
        <v>5.7825281E-6</v>
      </c>
      <c r="BQ1599" s="164">
        <v>4.9670744000000001E-10</v>
      </c>
      <c r="BR1599" s="186">
        <v>2.4114599000000002E-7</v>
      </c>
      <c r="BS1599" s="186">
        <v>0</v>
      </c>
      <c r="BT1599" s="164">
        <v>0</v>
      </c>
      <c r="BU1599" s="186">
        <v>0</v>
      </c>
      <c r="BV1599" s="164">
        <v>0</v>
      </c>
      <c r="BW1599" s="164">
        <v>1.5152143999999999E-9</v>
      </c>
      <c r="BX1599" s="164">
        <v>0</v>
      </c>
      <c r="BY1599" s="164">
        <v>0</v>
      </c>
      <c r="BZ1599" s="164">
        <v>0</v>
      </c>
      <c r="CA1599" s="186">
        <v>2.0572312000000001E-7</v>
      </c>
      <c r="CB1599" s="186">
        <v>3.3776585000000001E-6</v>
      </c>
      <c r="CC1599" s="186">
        <v>1.1934920000000001E-13</v>
      </c>
      <c r="CD1599" s="164">
        <v>0</v>
      </c>
      <c r="CE1599"/>
      <c r="CF1599" s="330">
        <v>0</v>
      </c>
      <c r="CG1599" s="330">
        <v>0.20738801000000001</v>
      </c>
      <c r="CH1599" s="330">
        <v>0</v>
      </c>
      <c r="CI1599" s="330">
        <v>6.6279504999999995E-5</v>
      </c>
      <c r="CJ1599" s="329">
        <v>8.1776362000000001E-5</v>
      </c>
      <c r="CK1599" s="330">
        <v>0</v>
      </c>
      <c r="CL1599" s="330">
        <v>0</v>
      </c>
      <c r="CM1599" s="329">
        <v>8.5456956999999994E-6</v>
      </c>
      <c r="CN1599" s="330">
        <v>0</v>
      </c>
      <c r="CO1599" s="330">
        <v>4.6604567E-2</v>
      </c>
      <c r="CP1599"/>
      <c r="CQ1599">
        <v>3.1108202000000001E-2</v>
      </c>
      <c r="CR1599">
        <v>3.0911576799999996E-3</v>
      </c>
      <c r="CS1599">
        <v>1.8675848599999999E-3</v>
      </c>
      <c r="CT1599">
        <v>1.8675848599999999E-3</v>
      </c>
      <c r="CU1599">
        <v>4.1487287619999995E-3</v>
      </c>
      <c r="CV1599" s="134"/>
      <c r="CW1599" s="384"/>
      <c r="CZ1599" s="11"/>
      <c r="DA1599" s="236"/>
      <c r="DB1599" s="236"/>
      <c r="DC1599" s="32"/>
      <c r="DD1599" s="32"/>
      <c r="DE1599" s="32"/>
      <c r="DF1599" s="32"/>
      <c r="DG1599" s="32"/>
      <c r="DH1599" s="32"/>
      <c r="DI1599" s="32"/>
      <c r="DJ1599" s="32"/>
      <c r="DK1599" s="32"/>
      <c r="DL1599" s="32"/>
    </row>
    <row r="1600" spans="1:116" ht="14.4" x14ac:dyDescent="0.3">
      <c r="B1600" s="113"/>
      <c r="C1600" s="180"/>
      <c r="D1600" s="37" t="s">
        <v>3356</v>
      </c>
      <c r="E1600" s="181"/>
      <c r="F1600"/>
      <c r="G1600"/>
      <c r="H1600"/>
      <c r="I1600"/>
      <c r="J1600" s="332"/>
      <c r="K1600"/>
      <c r="L1600"/>
      <c r="M1600"/>
      <c r="N1600" s="39"/>
      <c r="O1600"/>
      <c r="P1600" s="39"/>
      <c r="Q1600" s="39"/>
      <c r="R1600" s="39"/>
      <c r="S1600" s="39"/>
      <c r="T1600" s="39"/>
      <c r="U1600"/>
      <c r="V1600"/>
      <c r="W1600"/>
      <c r="X1600"/>
      <c r="Y1600"/>
      <c r="Z1600"/>
      <c r="AA1600"/>
      <c r="AB1600"/>
      <c r="AC1600"/>
      <c r="AD1600"/>
      <c r="AE1600"/>
      <c r="AF1600"/>
      <c r="AG1600"/>
      <c r="AH1600"/>
      <c r="AI1600"/>
      <c r="AJ1600"/>
      <c r="AK1600"/>
      <c r="AL1600"/>
      <c r="AN1600"/>
      <c r="AO1600"/>
      <c r="AP1600"/>
      <c r="AT1600"/>
      <c r="AU1600"/>
      <c r="AZ1600"/>
      <c r="BA1600"/>
      <c r="BB1600"/>
      <c r="BC1600"/>
      <c r="BD1600"/>
      <c r="BE1600"/>
      <c r="BF1600"/>
      <c r="BG1600"/>
      <c r="BI1600"/>
      <c r="BJ1600"/>
      <c r="BK1600"/>
      <c r="BL1600"/>
      <c r="BM1600"/>
      <c r="BQ1600"/>
      <c r="BS1600" s="39"/>
      <c r="BT1600"/>
      <c r="BU1600" s="39"/>
      <c r="BV1600"/>
      <c r="BW1600"/>
      <c r="BX1600"/>
      <c r="BY1600"/>
      <c r="BZ1600"/>
      <c r="CA1600" s="39"/>
      <c r="CB1600" s="39"/>
      <c r="CC1600" s="39"/>
      <c r="CD1600"/>
      <c r="CE1600"/>
      <c r="CF1600"/>
      <c r="CG1600"/>
      <c r="CH1600"/>
      <c r="CI1600"/>
      <c r="CJ1600" s="39"/>
      <c r="CK1600"/>
      <c r="CL1600"/>
      <c r="CM1600" s="39"/>
      <c r="CN1600"/>
      <c r="CO1600"/>
      <c r="CP1600"/>
      <c r="CQ1600"/>
      <c r="CR1600"/>
      <c r="CS1600"/>
      <c r="CT1600"/>
      <c r="CU1600"/>
      <c r="CV1600" s="135"/>
      <c r="CW1600" s="384"/>
      <c r="CZ1600" s="11"/>
      <c r="DA1600" s="236"/>
      <c r="DB1600" s="236"/>
      <c r="DC1600" s="32"/>
      <c r="DD1600" s="32"/>
      <c r="DE1600" s="32"/>
      <c r="DF1600" s="32"/>
      <c r="DG1600" s="32"/>
      <c r="DH1600" s="32"/>
      <c r="DI1600" s="32"/>
      <c r="DJ1600" s="32"/>
      <c r="DK1600" s="32"/>
      <c r="DL1600" s="32"/>
    </row>
    <row r="1601" spans="1:116" ht="14.4" x14ac:dyDescent="0.3">
      <c r="A1601" t="s">
        <v>7482</v>
      </c>
      <c r="B1601" s="113" t="s">
        <v>3355</v>
      </c>
      <c r="C1601" s="182" t="s">
        <v>2930</v>
      </c>
      <c r="D1601" s="40" t="s">
        <v>3356</v>
      </c>
      <c r="E1601" s="181" t="s">
        <v>1318</v>
      </c>
      <c r="F1601" s="184" t="s">
        <v>4826</v>
      </c>
      <c r="G1601" s="184">
        <v>2.9725933313E-2</v>
      </c>
      <c r="H1601" s="184">
        <v>8.7291890000000007E-4</v>
      </c>
      <c r="I1601" s="184">
        <v>1.73321468E-3</v>
      </c>
      <c r="J1601" s="328">
        <v>8.8724407329999998E-3</v>
      </c>
      <c r="K1601" s="184">
        <v>1.8247359000000001E-2</v>
      </c>
      <c r="L1601" s="331">
        <v>9.4275117999999996E-4</v>
      </c>
      <c r="M1601" s="331">
        <v>7.9046349999999999E-4</v>
      </c>
      <c r="N1601" s="331">
        <v>7.7046456000000004E-4</v>
      </c>
      <c r="O1601" s="184">
        <v>1.0245434E-4</v>
      </c>
      <c r="P1601" s="331">
        <v>0</v>
      </c>
      <c r="Q1601" s="184">
        <v>0</v>
      </c>
      <c r="R1601" s="331">
        <v>0</v>
      </c>
      <c r="S1601" s="331">
        <v>1.5454432999999999E-5</v>
      </c>
      <c r="T1601" s="331">
        <v>0</v>
      </c>
      <c r="U1601" s="331">
        <v>8.8569862999999995E-3</v>
      </c>
      <c r="V1601" s="184">
        <v>0</v>
      </c>
      <c r="W1601" s="184">
        <v>0</v>
      </c>
      <c r="X1601" s="331">
        <v>0</v>
      </c>
      <c r="Y1601"/>
      <c r="Z1601" s="288">
        <v>0.12164906000000002</v>
      </c>
      <c r="AA1601"/>
      <c r="AB1601" s="164">
        <v>2.6868894999999999</v>
      </c>
      <c r="AC1601" s="164">
        <v>1.5141941000000001</v>
      </c>
      <c r="AD1601" s="164">
        <v>1.0956193000000001</v>
      </c>
      <c r="AE1601" s="164">
        <v>0</v>
      </c>
      <c r="AF1601" s="164">
        <v>1.0905804E-3</v>
      </c>
      <c r="AG1601" s="164">
        <v>9.4755162000000007E-3</v>
      </c>
      <c r="AH1601" s="164">
        <v>6.6510076000000001E-2</v>
      </c>
      <c r="AI1601"/>
      <c r="AJ1601" s="185">
        <v>2.3598402999999999E-3</v>
      </c>
      <c r="AK1601" s="185">
        <v>2.1957436999999998E-3</v>
      </c>
      <c r="AL1601" s="185">
        <v>9.8771307999999996E-5</v>
      </c>
      <c r="AM1601" s="187">
        <v>6.5325285000000002E-5</v>
      </c>
      <c r="AN1601" s="176">
        <v>1.3163930999999999E-7</v>
      </c>
      <c r="AO1601" s="176">
        <v>3.6527850999999998E-10</v>
      </c>
      <c r="AP1601" s="176">
        <v>9.1491995999999996E-3</v>
      </c>
      <c r="AQ1601" s="192">
        <v>1.1289032E-7</v>
      </c>
      <c r="AR1601" s="192">
        <v>3.4061735999999998E-10</v>
      </c>
      <c r="AS1601" s="192">
        <v>9.3061528000000002E-15</v>
      </c>
      <c r="AT1601" s="193">
        <v>0</v>
      </c>
      <c r="AU1601" s="193">
        <v>0</v>
      </c>
      <c r="AV1601" s="192">
        <v>2.0646435999999999E-11</v>
      </c>
      <c r="AW1601" s="192">
        <v>1.8728337999999999E-8</v>
      </c>
      <c r="AX1601" s="192">
        <v>4.7083945999999997E-12</v>
      </c>
      <c r="AY1601" s="192">
        <v>1.9943447E-11</v>
      </c>
      <c r="AZ1601" s="193">
        <v>0</v>
      </c>
      <c r="BA1601" s="193">
        <v>0</v>
      </c>
      <c r="BB1601" s="193">
        <v>0</v>
      </c>
      <c r="BC1601" s="193">
        <v>0</v>
      </c>
      <c r="BD1601" s="193">
        <v>0</v>
      </c>
      <c r="BE1601" s="193">
        <v>0</v>
      </c>
      <c r="BF1601" s="193">
        <v>0</v>
      </c>
      <c r="BG1601" s="193">
        <v>0</v>
      </c>
      <c r="BH1601" s="192">
        <v>1.3367341E-5</v>
      </c>
      <c r="BI1601" s="193">
        <v>9.1358321999999992E-3</v>
      </c>
      <c r="BJ1601" s="193">
        <v>0</v>
      </c>
      <c r="BK1601" s="193">
        <v>0</v>
      </c>
      <c r="BL1601" s="193">
        <v>0</v>
      </c>
      <c r="BM1601"/>
      <c r="BN1601" s="186">
        <v>7.2335554999999996E-6</v>
      </c>
      <c r="BO1601" s="186">
        <v>1.3749614999999999E-7</v>
      </c>
      <c r="BP1601" s="186">
        <v>3.3918985000000001E-6</v>
      </c>
      <c r="BQ1601" s="164">
        <v>3.6680830000000002E-10</v>
      </c>
      <c r="BR1601" s="186">
        <v>2.0496515E-7</v>
      </c>
      <c r="BS1601" s="186">
        <v>0</v>
      </c>
      <c r="BT1601" s="164">
        <v>0</v>
      </c>
      <c r="BU1601" s="186">
        <v>0</v>
      </c>
      <c r="BV1601" s="164">
        <v>0</v>
      </c>
      <c r="BW1601" s="164">
        <v>1.1189549000000001E-9</v>
      </c>
      <c r="BX1601" s="164">
        <v>0</v>
      </c>
      <c r="BY1601" s="164">
        <v>0</v>
      </c>
      <c r="BZ1601" s="164">
        <v>0</v>
      </c>
      <c r="CA1601" s="186">
        <v>1.5620378999999999E-7</v>
      </c>
      <c r="CB1601" s="186">
        <v>3.3415060999999998E-6</v>
      </c>
      <c r="CC1601" s="186">
        <v>1.9598139E-14</v>
      </c>
      <c r="CD1601" s="164">
        <v>0</v>
      </c>
      <c r="CE1601"/>
      <c r="CF1601" s="330">
        <v>0</v>
      </c>
      <c r="CG1601" s="330">
        <v>0.12164906</v>
      </c>
      <c r="CH1601" s="330">
        <v>0</v>
      </c>
      <c r="CI1601" s="330">
        <v>9.4072861000000005E-5</v>
      </c>
      <c r="CJ1601" s="329">
        <v>5.3717066000000001E-5</v>
      </c>
      <c r="CK1601" s="330">
        <v>0</v>
      </c>
      <c r="CL1601" s="330">
        <v>0</v>
      </c>
      <c r="CM1601" s="329">
        <v>8.303867E-6</v>
      </c>
      <c r="CN1601" s="330">
        <v>0</v>
      </c>
      <c r="CO1601" s="330">
        <v>0.15133065000000001</v>
      </c>
      <c r="CP1601"/>
      <c r="CQ1601">
        <v>1.8247359000000001E-2</v>
      </c>
      <c r="CR1601">
        <v>2.6061335799999999E-3</v>
      </c>
      <c r="CS1601">
        <v>1.73321468E-3</v>
      </c>
      <c r="CT1601">
        <v>1.73321468E-3</v>
      </c>
      <c r="CU1601">
        <v>8.8724407329999998E-3</v>
      </c>
      <c r="CV1601" s="153"/>
      <c r="CW1601" s="384"/>
      <c r="CZ1601" s="11"/>
      <c r="DA1601" s="236"/>
      <c r="DB1601" s="236"/>
      <c r="DC1601" s="32"/>
      <c r="DD1601" s="32"/>
      <c r="DE1601" s="32"/>
      <c r="DF1601" s="32"/>
      <c r="DG1601" s="32"/>
      <c r="DH1601" s="32"/>
      <c r="DI1601" s="32"/>
      <c r="DJ1601" s="32"/>
      <c r="DK1601" s="32"/>
      <c r="DL1601" s="32"/>
    </row>
    <row r="1602" spans="1:116" ht="14.4" x14ac:dyDescent="0.3">
      <c r="A1602" t="s">
        <v>7483</v>
      </c>
      <c r="B1602" s="113" t="s">
        <v>3355</v>
      </c>
      <c r="C1602" s="182" t="s">
        <v>2931</v>
      </c>
      <c r="D1602" s="40" t="s">
        <v>3356</v>
      </c>
      <c r="E1602" s="181" t="s">
        <v>1318</v>
      </c>
      <c r="F1602" s="184" t="s">
        <v>4827</v>
      </c>
      <c r="G1602" s="184">
        <v>4.2032416178E-2</v>
      </c>
      <c r="H1602" s="184">
        <v>6.0639197900000004E-3</v>
      </c>
      <c r="I1602" s="184">
        <v>8.0391664000000005E-3</v>
      </c>
      <c r="J1602" s="328">
        <v>5.7893987999999999E-5</v>
      </c>
      <c r="K1602" s="184">
        <v>2.7871435999999999E-2</v>
      </c>
      <c r="L1602" s="331">
        <v>1.1002436000000001E-3</v>
      </c>
      <c r="M1602" s="331">
        <v>6.9389228000000004E-3</v>
      </c>
      <c r="N1602" s="331">
        <v>5.9485040000000003E-3</v>
      </c>
      <c r="O1602" s="331">
        <v>1.1541579000000001E-4</v>
      </c>
      <c r="P1602" s="331">
        <v>0</v>
      </c>
      <c r="Q1602" s="184">
        <v>0</v>
      </c>
      <c r="R1602" s="331">
        <v>0</v>
      </c>
      <c r="S1602" s="331">
        <v>5.7893987999999999E-5</v>
      </c>
      <c r="T1602" s="331">
        <v>0</v>
      </c>
      <c r="U1602" s="331">
        <v>0</v>
      </c>
      <c r="V1602" s="184">
        <v>0</v>
      </c>
      <c r="W1602" s="184">
        <v>0</v>
      </c>
      <c r="X1602" s="184">
        <v>0</v>
      </c>
      <c r="Y1602"/>
      <c r="Z1602" s="288">
        <v>0.18580957333333334</v>
      </c>
      <c r="AA1602"/>
      <c r="AB1602" s="164">
        <v>2.0625558000000002</v>
      </c>
      <c r="AC1602" s="164">
        <v>1.9008061999999999</v>
      </c>
      <c r="AD1602" s="164">
        <v>0</v>
      </c>
      <c r="AE1602" s="164">
        <v>0</v>
      </c>
      <c r="AF1602" s="164">
        <v>0</v>
      </c>
      <c r="AG1602" s="164">
        <v>1.8979069000000001E-2</v>
      </c>
      <c r="AH1602" s="164">
        <v>0.14277047000000001</v>
      </c>
      <c r="AI1602"/>
      <c r="AJ1602" s="185">
        <v>3.4993939999999999E-3</v>
      </c>
      <c r="AK1602" s="185">
        <v>3.2423008999999999E-3</v>
      </c>
      <c r="AL1602" s="185">
        <v>1.5680714999999999E-4</v>
      </c>
      <c r="AM1602" s="187">
        <v>1.0028589E-4</v>
      </c>
      <c r="AN1602" s="176">
        <v>1.9438255000000001E-7</v>
      </c>
      <c r="AO1602" s="176">
        <v>5.7990810999999997E-10</v>
      </c>
      <c r="AP1602" s="176">
        <v>1.4045642000000001E-2</v>
      </c>
      <c r="AQ1602" s="192">
        <v>1.7243128E-7</v>
      </c>
      <c r="AR1602" s="192">
        <v>5.2026680000000002E-10</v>
      </c>
      <c r="AS1602" s="192">
        <v>1.4214432000000001E-14</v>
      </c>
      <c r="AT1602" s="193">
        <v>0</v>
      </c>
      <c r="AU1602" s="193">
        <v>0</v>
      </c>
      <c r="AV1602" s="192">
        <v>1.5940436E-10</v>
      </c>
      <c r="AW1602" s="192">
        <v>2.1791861E-8</v>
      </c>
      <c r="AX1602" s="192">
        <v>3.6351969000000002E-11</v>
      </c>
      <c r="AY1602" s="192">
        <v>2.3275122999999998E-11</v>
      </c>
      <c r="AZ1602" s="193">
        <v>0</v>
      </c>
      <c r="BA1602" s="193">
        <v>0</v>
      </c>
      <c r="BB1602" s="193">
        <v>0</v>
      </c>
      <c r="BC1602" s="193">
        <v>0</v>
      </c>
      <c r="BD1602" s="193">
        <v>0</v>
      </c>
      <c r="BE1602" s="193">
        <v>0</v>
      </c>
      <c r="BF1602" s="193">
        <v>0</v>
      </c>
      <c r="BG1602" s="193">
        <v>0</v>
      </c>
      <c r="BH1602" s="192">
        <v>2.2192695999999999E-6</v>
      </c>
      <c r="BI1602" s="193">
        <v>1.4043422999999999E-2</v>
      </c>
      <c r="BJ1602" s="193">
        <v>0</v>
      </c>
      <c r="BK1602" s="193">
        <v>0</v>
      </c>
      <c r="BL1602" s="193">
        <v>0</v>
      </c>
      <c r="BM1602"/>
      <c r="BN1602" s="186">
        <v>8.9666864999999998E-6</v>
      </c>
      <c r="BO1602" s="186">
        <v>1.6046573E-7</v>
      </c>
      <c r="BP1602" s="186">
        <v>5.1808638999999997E-6</v>
      </c>
      <c r="BQ1602" s="164">
        <v>2.8320065000000002E-9</v>
      </c>
      <c r="BR1602" s="186">
        <v>2.3548752E-7</v>
      </c>
      <c r="BS1602" s="186">
        <v>0</v>
      </c>
      <c r="BT1602" s="164">
        <v>0</v>
      </c>
      <c r="BU1602" s="186">
        <v>0</v>
      </c>
      <c r="BV1602" s="164">
        <v>0</v>
      </c>
      <c r="BW1602" s="164">
        <v>8.6390834000000006E-9</v>
      </c>
      <c r="BX1602" s="164">
        <v>0</v>
      </c>
      <c r="BY1602" s="164">
        <v>0</v>
      </c>
      <c r="BZ1602" s="164">
        <v>0</v>
      </c>
      <c r="CA1602" s="186">
        <v>1.1475052E-6</v>
      </c>
      <c r="CB1602" s="186">
        <v>2.2308930000000001E-6</v>
      </c>
      <c r="CC1602" s="186">
        <v>7.3416763E-14</v>
      </c>
      <c r="CD1602" s="164">
        <v>0</v>
      </c>
      <c r="CE1602"/>
      <c r="CF1602" s="330">
        <v>0</v>
      </c>
      <c r="CG1602" s="330">
        <v>0.18580957000000001</v>
      </c>
      <c r="CH1602" s="330">
        <v>0</v>
      </c>
      <c r="CI1602" s="330">
        <v>1.0978832E-4</v>
      </c>
      <c r="CJ1602" s="329">
        <v>4.7154431999999998E-4</v>
      </c>
      <c r="CK1602" s="330">
        <v>0</v>
      </c>
      <c r="CL1602" s="330">
        <v>0</v>
      </c>
      <c r="CM1602" s="329">
        <v>9.5874840000000005E-6</v>
      </c>
      <c r="CN1602" s="330">
        <v>0</v>
      </c>
      <c r="CO1602" s="330">
        <v>0.22242638000000001</v>
      </c>
      <c r="CP1602"/>
      <c r="CQ1602">
        <v>2.7871435999999999E-2</v>
      </c>
      <c r="CR1602">
        <v>1.4103086190000001E-2</v>
      </c>
      <c r="CS1602">
        <v>8.0391664000000005E-3</v>
      </c>
      <c r="CT1602">
        <v>8.0391664000000005E-3</v>
      </c>
      <c r="CU1602">
        <v>5.7893987999999999E-5</v>
      </c>
      <c r="CV1602" s="153"/>
      <c r="CW1602" s="384"/>
      <c r="CZ1602" s="11"/>
      <c r="DA1602" s="236"/>
      <c r="DB1602" s="236"/>
      <c r="DC1602" s="32"/>
      <c r="DD1602" s="32"/>
      <c r="DE1602" s="32"/>
      <c r="DF1602" s="32"/>
      <c r="DG1602" s="32"/>
      <c r="DH1602" s="32"/>
      <c r="DI1602" s="32"/>
      <c r="DJ1602" s="32"/>
      <c r="DK1602" s="32"/>
      <c r="DL1602" s="32"/>
    </row>
    <row r="1603" spans="1:116" ht="14.4" x14ac:dyDescent="0.3">
      <c r="A1603" t="s">
        <v>7484</v>
      </c>
      <c r="B1603" s="113" t="s">
        <v>3355</v>
      </c>
      <c r="C1603" s="182" t="s">
        <v>2932</v>
      </c>
      <c r="D1603" s="40" t="s">
        <v>3356</v>
      </c>
      <c r="E1603" s="181" t="s">
        <v>1318</v>
      </c>
      <c r="F1603" s="184" t="s">
        <v>4828</v>
      </c>
      <c r="G1603" s="184">
        <v>2.7283129053E-2</v>
      </c>
      <c r="H1603" s="184">
        <v>9.5509617999999994E-4</v>
      </c>
      <c r="I1603" s="184">
        <v>1.44672305E-3</v>
      </c>
      <c r="J1603" s="328">
        <v>7.4262198230000001E-3</v>
      </c>
      <c r="K1603" s="184">
        <v>1.7455089999999999E-2</v>
      </c>
      <c r="L1603" s="331">
        <v>5.6559519000000001E-4</v>
      </c>
      <c r="M1603" s="331">
        <v>8.8112786000000003E-4</v>
      </c>
      <c r="N1603" s="331">
        <v>8.5028313999999995E-4</v>
      </c>
      <c r="O1603" s="331">
        <v>1.0481304E-4</v>
      </c>
      <c r="P1603" s="331">
        <v>0</v>
      </c>
      <c r="Q1603" s="331">
        <v>0</v>
      </c>
      <c r="R1603" s="331">
        <v>0</v>
      </c>
      <c r="S1603" s="331">
        <v>3.5657322999999998E-5</v>
      </c>
      <c r="T1603" s="331">
        <v>0</v>
      </c>
      <c r="U1603" s="184">
        <v>7.3905625000000004E-3</v>
      </c>
      <c r="V1603" s="184">
        <v>0</v>
      </c>
      <c r="W1603" s="184">
        <v>0</v>
      </c>
      <c r="X1603" s="184">
        <v>0</v>
      </c>
      <c r="Y1603"/>
      <c r="Z1603" s="288">
        <v>0.11636726666666666</v>
      </c>
      <c r="AA1603"/>
      <c r="AB1603" s="164">
        <v>2.4697079</v>
      </c>
      <c r="AC1603" s="164">
        <v>1.4621948</v>
      </c>
      <c r="AD1603" s="164">
        <v>0.91422099000000001</v>
      </c>
      <c r="AE1603" s="164">
        <v>0</v>
      </c>
      <c r="AF1603" s="164">
        <v>6.1938391000000001E-3</v>
      </c>
      <c r="AG1603" s="164">
        <v>8.6793705999999998E-2</v>
      </c>
      <c r="AH1603" s="164">
        <v>3.0460612000000003E-4</v>
      </c>
      <c r="AI1603"/>
      <c r="AJ1603" s="185">
        <v>2.1603318E-3</v>
      </c>
      <c r="AK1603" s="185">
        <v>2.0003895000000002E-3</v>
      </c>
      <c r="AL1603" s="187">
        <v>9.2746742999999995E-5</v>
      </c>
      <c r="AM1603" s="187">
        <v>6.7195491999999995E-5</v>
      </c>
      <c r="AN1603" s="176">
        <v>1.1992743000000001E-7</v>
      </c>
      <c r="AO1603" s="176">
        <v>3.4299831000000002E-10</v>
      </c>
      <c r="AP1603" s="176">
        <v>9.4111332999999991E-3</v>
      </c>
      <c r="AQ1603" s="192">
        <v>1.0798882E-7</v>
      </c>
      <c r="AR1603" s="192">
        <v>3.2582834E-10</v>
      </c>
      <c r="AS1603" s="192">
        <v>8.9020957E-15</v>
      </c>
      <c r="AT1603" s="193">
        <v>0</v>
      </c>
      <c r="AU1603" s="193">
        <v>0</v>
      </c>
      <c r="AV1603" s="192">
        <v>2.2785364999999999E-11</v>
      </c>
      <c r="AW1603" s="192">
        <v>1.1915823E-8</v>
      </c>
      <c r="AX1603" s="192">
        <v>5.1961748E-12</v>
      </c>
      <c r="AY1603" s="192">
        <v>1.1964893E-11</v>
      </c>
      <c r="AZ1603" s="193">
        <v>0</v>
      </c>
      <c r="BA1603" s="193">
        <v>0</v>
      </c>
      <c r="BB1603" s="193">
        <v>0</v>
      </c>
      <c r="BC1603" s="193">
        <v>0</v>
      </c>
      <c r="BD1603" s="193">
        <v>0</v>
      </c>
      <c r="BE1603" s="193">
        <v>0</v>
      </c>
      <c r="BF1603" s="193">
        <v>0</v>
      </c>
      <c r="BG1603" s="193">
        <v>0</v>
      </c>
      <c r="BH1603" s="192">
        <v>1.2026680999999999E-5</v>
      </c>
      <c r="BI1603" s="193">
        <v>9.3991066000000002E-3</v>
      </c>
      <c r="BJ1603" s="193">
        <v>0</v>
      </c>
      <c r="BK1603" s="193">
        <v>0</v>
      </c>
      <c r="BL1603" s="193">
        <v>0</v>
      </c>
      <c r="BM1603"/>
      <c r="BN1603" s="186">
        <v>6.6739524000000001E-6</v>
      </c>
      <c r="BO1603" s="186">
        <v>8.2489591000000005E-8</v>
      </c>
      <c r="BP1603" s="186">
        <v>3.2446281000000001E-6</v>
      </c>
      <c r="BQ1603" s="164">
        <v>4.0480889999999998E-10</v>
      </c>
      <c r="BR1603" s="186">
        <v>1.6176558000000001E-7</v>
      </c>
      <c r="BS1603" s="186">
        <v>0</v>
      </c>
      <c r="BT1603" s="164">
        <v>0</v>
      </c>
      <c r="BU1603" s="186">
        <v>0</v>
      </c>
      <c r="BV1603" s="164">
        <v>0</v>
      </c>
      <c r="BW1603" s="164">
        <v>1.2348764000000001E-9</v>
      </c>
      <c r="BX1603" s="164">
        <v>0</v>
      </c>
      <c r="BY1603" s="164">
        <v>0</v>
      </c>
      <c r="BZ1603" s="164">
        <v>0</v>
      </c>
      <c r="CA1603" s="186">
        <v>1.6789090000000001E-7</v>
      </c>
      <c r="CB1603" s="186">
        <v>3.0155385000000001E-6</v>
      </c>
      <c r="CC1603" s="186">
        <v>4.5217911999999999E-14</v>
      </c>
      <c r="CD1603" s="164">
        <v>0</v>
      </c>
      <c r="CE1603"/>
      <c r="CF1603" s="330">
        <v>0</v>
      </c>
      <c r="CG1603" s="330">
        <v>0.11636726</v>
      </c>
      <c r="CH1603" s="330">
        <v>0</v>
      </c>
      <c r="CI1603" s="330">
        <v>5.6438177000000002E-5</v>
      </c>
      <c r="CJ1603" s="329">
        <v>5.9878291999999997E-5</v>
      </c>
      <c r="CK1603" s="330">
        <v>0</v>
      </c>
      <c r="CL1603" s="330">
        <v>0</v>
      </c>
      <c r="CM1603" s="329">
        <v>6.0627904999999996E-6</v>
      </c>
      <c r="CN1603" s="330">
        <v>0</v>
      </c>
      <c r="CO1603" s="330">
        <v>0.15714112999999999</v>
      </c>
      <c r="CP1603"/>
      <c r="CQ1603">
        <v>1.7455089999999999E-2</v>
      </c>
      <c r="CR1603">
        <v>2.4018192299999999E-3</v>
      </c>
      <c r="CS1603">
        <v>1.44672305E-3</v>
      </c>
      <c r="CT1603">
        <v>1.44672305E-3</v>
      </c>
      <c r="CU1603">
        <v>7.4262198230000001E-3</v>
      </c>
      <c r="CV1603" s="153"/>
      <c r="CW1603" s="384"/>
      <c r="CZ1603" s="11"/>
      <c r="DA1603" s="236"/>
      <c r="DB1603" s="236"/>
      <c r="DC1603" s="32"/>
      <c r="DD1603" s="32"/>
      <c r="DE1603" s="32"/>
      <c r="DF1603" s="32"/>
      <c r="DG1603" s="32"/>
      <c r="DH1603" s="32"/>
      <c r="DI1603" s="32"/>
      <c r="DJ1603" s="32"/>
      <c r="DK1603" s="32"/>
      <c r="DL1603" s="32"/>
    </row>
    <row r="1604" spans="1:116" ht="14.4" x14ac:dyDescent="0.3">
      <c r="A1604" t="s">
        <v>7485</v>
      </c>
      <c r="B1604" s="113" t="s">
        <v>3355</v>
      </c>
      <c r="C1604" s="182" t="s">
        <v>2933</v>
      </c>
      <c r="D1604" s="40" t="s">
        <v>3356</v>
      </c>
      <c r="E1604" s="181" t="s">
        <v>1318</v>
      </c>
      <c r="F1604" s="184" t="s">
        <v>4829</v>
      </c>
      <c r="G1604" s="184">
        <v>3.3879976903E-2</v>
      </c>
      <c r="H1604" s="184">
        <v>1.04628823E-3</v>
      </c>
      <c r="I1604" s="184">
        <v>2.8433802200000004E-3</v>
      </c>
      <c r="J1604" s="328">
        <v>6.3118464529999998E-3</v>
      </c>
      <c r="K1604" s="184">
        <v>2.3678462000000001E-2</v>
      </c>
      <c r="L1604" s="331">
        <v>1.8583390000000001E-3</v>
      </c>
      <c r="M1604" s="331">
        <v>9.8504122000000007E-4</v>
      </c>
      <c r="N1604" s="331">
        <v>9.3112086000000005E-4</v>
      </c>
      <c r="O1604" s="331">
        <v>1.1516737E-4</v>
      </c>
      <c r="P1604" s="331">
        <v>0</v>
      </c>
      <c r="Q1604" s="331">
        <v>0</v>
      </c>
      <c r="R1604" s="331">
        <v>0</v>
      </c>
      <c r="S1604" s="331">
        <v>1.4329253E-5</v>
      </c>
      <c r="T1604" s="331">
        <v>0</v>
      </c>
      <c r="U1604" s="184">
        <v>6.2975171999999999E-3</v>
      </c>
      <c r="V1604" s="184">
        <v>0</v>
      </c>
      <c r="W1604" s="184">
        <v>0</v>
      </c>
      <c r="X1604" s="184">
        <v>0</v>
      </c>
      <c r="Y1604"/>
      <c r="Z1604" s="288">
        <v>0.15785641333333333</v>
      </c>
      <c r="AA1604"/>
      <c r="AB1604" s="164">
        <v>2.6624089999999998</v>
      </c>
      <c r="AC1604" s="164">
        <v>1.8678406999999999</v>
      </c>
      <c r="AD1604" s="164">
        <v>0.77901005000000001</v>
      </c>
      <c r="AE1604" s="164">
        <v>0</v>
      </c>
      <c r="AF1604" s="164">
        <v>1.5545545E-3</v>
      </c>
      <c r="AG1604" s="164">
        <v>1.325226E-2</v>
      </c>
      <c r="AH1604" s="164">
        <v>7.5141681999999995E-4</v>
      </c>
      <c r="AI1604"/>
      <c r="AJ1604" s="185">
        <v>3.2359964999999998E-3</v>
      </c>
      <c r="AK1604" s="185">
        <v>3.036951E-3</v>
      </c>
      <c r="AL1604" s="185">
        <v>1.3168817E-4</v>
      </c>
      <c r="AM1604" s="187">
        <v>6.7357363999999995E-5</v>
      </c>
      <c r="AN1604" s="176">
        <v>1.8207140000000001E-7</v>
      </c>
      <c r="AO1604" s="176">
        <v>4.8701248000000004E-10</v>
      </c>
      <c r="AP1604" s="176">
        <v>9.4338045000000002E-3</v>
      </c>
      <c r="AQ1604" s="192">
        <v>1.4649075E-7</v>
      </c>
      <c r="AR1604" s="192">
        <v>4.4199795999999998E-10</v>
      </c>
      <c r="AS1604" s="192">
        <v>1.2076016E-14</v>
      </c>
      <c r="AT1604" s="193">
        <v>0</v>
      </c>
      <c r="AU1604" s="193">
        <v>0</v>
      </c>
      <c r="AV1604" s="192">
        <v>2.4951605000000001E-11</v>
      </c>
      <c r="AW1604" s="192">
        <v>3.5555698999999998E-8</v>
      </c>
      <c r="AX1604" s="192">
        <v>5.690183E-12</v>
      </c>
      <c r="AY1604" s="192">
        <v>3.9312265E-11</v>
      </c>
      <c r="AZ1604" s="193">
        <v>0</v>
      </c>
      <c r="BA1604" s="193">
        <v>0</v>
      </c>
      <c r="BB1604" s="193">
        <v>0</v>
      </c>
      <c r="BC1604" s="193">
        <v>0</v>
      </c>
      <c r="BD1604" s="193">
        <v>0</v>
      </c>
      <c r="BE1604" s="193">
        <v>0</v>
      </c>
      <c r="BF1604" s="193">
        <v>0</v>
      </c>
      <c r="BG1604" s="193">
        <v>0</v>
      </c>
      <c r="BH1604" s="192">
        <v>9.6325451999999993E-6</v>
      </c>
      <c r="BI1604" s="193">
        <v>9.4241719000000002E-3</v>
      </c>
      <c r="BJ1604" s="193">
        <v>0</v>
      </c>
      <c r="BK1604" s="193">
        <v>0</v>
      </c>
      <c r="BL1604" s="193">
        <v>0</v>
      </c>
      <c r="BM1604"/>
      <c r="BN1604" s="186">
        <v>8.5140979999999999E-6</v>
      </c>
      <c r="BO1604" s="186">
        <v>2.7103063000000002E-7</v>
      </c>
      <c r="BP1604" s="186">
        <v>4.4014556E-6</v>
      </c>
      <c r="BQ1604" s="164">
        <v>4.4329469999999997E-10</v>
      </c>
      <c r="BR1604" s="186">
        <v>3.2634127999999998E-7</v>
      </c>
      <c r="BS1604" s="186">
        <v>0</v>
      </c>
      <c r="BT1604" s="164">
        <v>0</v>
      </c>
      <c r="BU1604" s="186">
        <v>0</v>
      </c>
      <c r="BV1604" s="164">
        <v>0</v>
      </c>
      <c r="BW1604" s="164">
        <v>1.3522779E-9</v>
      </c>
      <c r="BX1604" s="164">
        <v>0</v>
      </c>
      <c r="BY1604" s="164">
        <v>0</v>
      </c>
      <c r="BZ1604" s="164">
        <v>0</v>
      </c>
      <c r="CA1604" s="186">
        <v>1.9558226E-7</v>
      </c>
      <c r="CB1604" s="186">
        <v>3.3178925999999999E-6</v>
      </c>
      <c r="CC1604" s="186">
        <v>1.8171272000000001E-14</v>
      </c>
      <c r="CD1604" s="164">
        <v>0</v>
      </c>
      <c r="CE1604"/>
      <c r="CF1604" s="330">
        <v>0</v>
      </c>
      <c r="CG1604" s="330">
        <v>0.15785641</v>
      </c>
      <c r="CH1604" s="330">
        <v>0</v>
      </c>
      <c r="CI1604" s="330">
        <v>1.8543520999999999E-4</v>
      </c>
      <c r="CJ1604" s="329">
        <v>6.6939872000000003E-5</v>
      </c>
      <c r="CK1604" s="330">
        <v>0</v>
      </c>
      <c r="CL1604" s="330">
        <v>0</v>
      </c>
      <c r="CM1604" s="329">
        <v>1.4204153999999999E-5</v>
      </c>
      <c r="CN1604" s="330">
        <v>0</v>
      </c>
      <c r="CO1604" s="330">
        <v>0.15132047000000001</v>
      </c>
      <c r="CP1604"/>
      <c r="CQ1604">
        <v>2.3678462000000001E-2</v>
      </c>
      <c r="CR1604">
        <v>3.8896684500000006E-3</v>
      </c>
      <c r="CS1604">
        <v>2.8433802200000004E-3</v>
      </c>
      <c r="CT1604">
        <v>2.8433802200000004E-3</v>
      </c>
      <c r="CU1604">
        <v>6.3118464529999998E-3</v>
      </c>
      <c r="CV1604" s="153"/>
      <c r="CW1604" s="384"/>
      <c r="CZ1604" s="11"/>
      <c r="DA1604" s="236"/>
      <c r="DB1604" s="236"/>
      <c r="DC1604" s="32"/>
      <c r="DD1604" s="32"/>
      <c r="DE1604" s="32"/>
      <c r="DF1604" s="32"/>
      <c r="DG1604" s="32"/>
      <c r="DH1604" s="32"/>
      <c r="DI1604" s="32"/>
      <c r="DJ1604" s="32"/>
      <c r="DK1604" s="32"/>
      <c r="DL1604" s="32"/>
    </row>
    <row r="1605" spans="1:116" ht="14.4" x14ac:dyDescent="0.3">
      <c r="A1605" t="s">
        <v>7486</v>
      </c>
      <c r="B1605" s="113" t="s">
        <v>3355</v>
      </c>
      <c r="C1605" s="182" t="s">
        <v>2934</v>
      </c>
      <c r="D1605" s="40" t="s">
        <v>3356</v>
      </c>
      <c r="E1605" s="181" t="s">
        <v>1318</v>
      </c>
      <c r="F1605" s="184" t="s">
        <v>4830</v>
      </c>
      <c r="G1605" s="184">
        <v>1.669190165E-2</v>
      </c>
      <c r="H1605" s="184">
        <v>1.0552971899999999E-3</v>
      </c>
      <c r="I1605" s="184">
        <v>1.35833815E-3</v>
      </c>
      <c r="J1605" s="328">
        <v>2.4062343100000002E-3</v>
      </c>
      <c r="K1605" s="184">
        <v>1.1872031999999999E-2</v>
      </c>
      <c r="L1605" s="331">
        <v>3.4077244999999997E-4</v>
      </c>
      <c r="M1605" s="331">
        <v>1.0175657E-3</v>
      </c>
      <c r="N1605" s="331">
        <v>9.4902854999999995E-4</v>
      </c>
      <c r="O1605" s="331">
        <v>1.0626864E-4</v>
      </c>
      <c r="P1605" s="331">
        <v>0</v>
      </c>
      <c r="Q1605" s="331">
        <v>0</v>
      </c>
      <c r="R1605" s="331">
        <v>0</v>
      </c>
      <c r="S1605" s="184">
        <v>1.1509661E-4</v>
      </c>
      <c r="T1605" s="331">
        <v>0</v>
      </c>
      <c r="U1605" s="184">
        <v>2.2911377000000002E-3</v>
      </c>
      <c r="V1605" s="184">
        <v>0</v>
      </c>
      <c r="W1605" s="184">
        <v>0</v>
      </c>
      <c r="X1605" s="331">
        <v>0</v>
      </c>
      <c r="Y1605"/>
      <c r="Z1605" s="288">
        <v>7.9146880000000003E-2</v>
      </c>
      <c r="AA1605"/>
      <c r="AB1605" s="164">
        <v>1.6760207</v>
      </c>
      <c r="AC1605" s="164">
        <v>1.0426468</v>
      </c>
      <c r="AD1605" s="164">
        <v>0.28341633999999999</v>
      </c>
      <c r="AE1605" s="164">
        <v>0</v>
      </c>
      <c r="AF1605" s="164">
        <v>6.3102806999999997E-2</v>
      </c>
      <c r="AG1605" s="164">
        <v>0.28665522999999998</v>
      </c>
      <c r="AH1605" s="164">
        <v>1.9950729000000001E-4</v>
      </c>
      <c r="AI1605"/>
      <c r="AJ1605" s="185">
        <v>1.4796410000000001E-3</v>
      </c>
      <c r="AK1605" s="185">
        <v>1.3565743E-3</v>
      </c>
      <c r="AL1605" s="187">
        <v>6.3442818000000004E-5</v>
      </c>
      <c r="AM1605" s="187">
        <v>5.9623858000000002E-5</v>
      </c>
      <c r="AN1605" s="176">
        <v>8.1329392999999996E-8</v>
      </c>
      <c r="AO1605" s="176">
        <v>2.3462580999999999E-10</v>
      </c>
      <c r="AP1605" s="176">
        <v>8.3506803999999994E-3</v>
      </c>
      <c r="AQ1605" s="192">
        <v>7.3448301999999994E-8</v>
      </c>
      <c r="AR1605" s="192">
        <v>2.2161126E-10</v>
      </c>
      <c r="AS1605" s="192">
        <v>6.0547361000000002E-15</v>
      </c>
      <c r="AT1605" s="193">
        <v>0</v>
      </c>
      <c r="AU1605" s="193">
        <v>0</v>
      </c>
      <c r="AV1605" s="192">
        <v>2.5431484E-11</v>
      </c>
      <c r="AW1605" s="192">
        <v>7.8556599000000001E-9</v>
      </c>
      <c r="AX1605" s="192">
        <v>5.7996189000000001E-12</v>
      </c>
      <c r="AY1605" s="192">
        <v>7.2088767999999996E-12</v>
      </c>
      <c r="AZ1605" s="193">
        <v>0</v>
      </c>
      <c r="BA1605" s="193">
        <v>0</v>
      </c>
      <c r="BB1605" s="193">
        <v>0</v>
      </c>
      <c r="BC1605" s="193">
        <v>0</v>
      </c>
      <c r="BD1605" s="193">
        <v>0</v>
      </c>
      <c r="BE1605" s="193">
        <v>0</v>
      </c>
      <c r="BF1605" s="193">
        <v>0</v>
      </c>
      <c r="BG1605" s="193">
        <v>0</v>
      </c>
      <c r="BH1605" s="192">
        <v>7.7166711000000008E-6</v>
      </c>
      <c r="BI1605" s="193">
        <v>8.3429638000000004E-3</v>
      </c>
      <c r="BJ1605" s="193">
        <v>0</v>
      </c>
      <c r="BK1605" s="193">
        <v>0</v>
      </c>
      <c r="BL1605" s="193">
        <v>0</v>
      </c>
      <c r="BM1605"/>
      <c r="BN1605" s="186">
        <v>4.1917080000000003E-6</v>
      </c>
      <c r="BO1605" s="186">
        <v>4.9700175000000001E-8</v>
      </c>
      <c r="BP1605" s="186">
        <v>2.2068248999999999E-6</v>
      </c>
      <c r="BQ1605" s="164">
        <v>4.5182031999999997E-10</v>
      </c>
      <c r="BR1605" s="186">
        <v>1.3605870000000001E-7</v>
      </c>
      <c r="BS1605" s="186">
        <v>0</v>
      </c>
      <c r="BT1605" s="164">
        <v>0</v>
      </c>
      <c r="BU1605" s="186">
        <v>0</v>
      </c>
      <c r="BV1605" s="164">
        <v>0</v>
      </c>
      <c r="BW1605" s="164">
        <v>1.3782855E-9</v>
      </c>
      <c r="BX1605" s="164">
        <v>0</v>
      </c>
      <c r="BY1605" s="164">
        <v>0</v>
      </c>
      <c r="BZ1605" s="164">
        <v>0</v>
      </c>
      <c r="CA1605" s="186">
        <v>1.8463815999999999E-7</v>
      </c>
      <c r="CB1605" s="186">
        <v>1.6126558E-6</v>
      </c>
      <c r="CC1605" s="186">
        <v>1.4595677999999999E-13</v>
      </c>
      <c r="CD1605" s="164">
        <v>0</v>
      </c>
      <c r="CE1605"/>
      <c r="CF1605" s="330">
        <v>0</v>
      </c>
      <c r="CG1605" s="330">
        <v>7.9146877000000004E-2</v>
      </c>
      <c r="CH1605" s="330">
        <v>0</v>
      </c>
      <c r="CI1605" s="330">
        <v>3.4004136E-5</v>
      </c>
      <c r="CJ1605" s="329">
        <v>6.9150122000000001E-5</v>
      </c>
      <c r="CK1605" s="330">
        <v>0</v>
      </c>
      <c r="CL1605" s="330">
        <v>0</v>
      </c>
      <c r="CM1605" s="329">
        <v>4.7281209999999996E-6</v>
      </c>
      <c r="CN1605" s="330">
        <v>0</v>
      </c>
      <c r="CO1605" s="330">
        <v>0.14102333</v>
      </c>
      <c r="CP1605"/>
      <c r="CQ1605">
        <v>1.1872031999999999E-2</v>
      </c>
      <c r="CR1605">
        <v>2.4136353399999999E-3</v>
      </c>
      <c r="CS1605">
        <v>1.35833815E-3</v>
      </c>
      <c r="CT1605">
        <v>1.35833815E-3</v>
      </c>
      <c r="CU1605">
        <v>2.4062343100000002E-3</v>
      </c>
      <c r="CV1605" s="153"/>
      <c r="CW1605" s="384"/>
      <c r="CZ1605" s="11"/>
      <c r="DA1605" s="236"/>
      <c r="DB1605" s="236"/>
      <c r="DC1605" s="32"/>
      <c r="DD1605" s="32"/>
      <c r="DE1605" s="32"/>
      <c r="DF1605" s="32"/>
      <c r="DG1605" s="32"/>
      <c r="DH1605" s="32"/>
      <c r="DI1605" s="32"/>
      <c r="DJ1605" s="32"/>
      <c r="DK1605" s="32"/>
      <c r="DL1605" s="32"/>
    </row>
    <row r="1606" spans="1:116" ht="14.4" x14ac:dyDescent="0.3">
      <c r="A1606" t="s">
        <v>7487</v>
      </c>
      <c r="B1606" s="113" t="s">
        <v>3355</v>
      </c>
      <c r="C1606" s="182" t="s">
        <v>2935</v>
      </c>
      <c r="D1606" s="40" t="s">
        <v>3356</v>
      </c>
      <c r="E1606" s="181" t="s">
        <v>1318</v>
      </c>
      <c r="F1606" s="184" t="s">
        <v>4831</v>
      </c>
      <c r="G1606" s="184">
        <v>2.6897080109999999E-2</v>
      </c>
      <c r="H1606" s="184">
        <v>8.9023029000000003E-4</v>
      </c>
      <c r="I1606" s="184">
        <v>1.49466882E-3</v>
      </c>
      <c r="J1606" s="328">
        <v>1.15636E-4</v>
      </c>
      <c r="K1606" s="184">
        <v>2.4396544999999999E-2</v>
      </c>
      <c r="L1606" s="331">
        <v>6.4974311000000004E-4</v>
      </c>
      <c r="M1606" s="331">
        <v>8.4492571000000004E-4</v>
      </c>
      <c r="N1606" s="331">
        <v>7.8606818000000005E-4</v>
      </c>
      <c r="O1606" s="331">
        <v>1.0416211E-4</v>
      </c>
      <c r="P1606" s="331">
        <v>0</v>
      </c>
      <c r="Q1606" s="331">
        <v>0</v>
      </c>
      <c r="R1606" s="331">
        <v>0</v>
      </c>
      <c r="S1606" s="331">
        <v>1.15636E-4</v>
      </c>
      <c r="T1606" s="184">
        <v>0</v>
      </c>
      <c r="U1606" s="184">
        <v>0</v>
      </c>
      <c r="V1606" s="184">
        <v>0</v>
      </c>
      <c r="W1606" s="184">
        <v>0</v>
      </c>
      <c r="X1606" s="331">
        <v>0</v>
      </c>
      <c r="Y1606"/>
      <c r="Z1606" s="288">
        <v>0.16264363333333334</v>
      </c>
      <c r="AA1606"/>
      <c r="AB1606" s="164">
        <v>2.1346873999999998</v>
      </c>
      <c r="AC1606" s="164">
        <v>1.7601848</v>
      </c>
      <c r="AD1606" s="164">
        <v>0</v>
      </c>
      <c r="AE1606" s="164">
        <v>0</v>
      </c>
      <c r="AF1606" s="164">
        <v>8.3799654999999994E-3</v>
      </c>
      <c r="AG1606" s="164">
        <v>0.36523230000000001</v>
      </c>
      <c r="AH1606" s="164">
        <v>8.9035807999999995E-4</v>
      </c>
      <c r="AI1606"/>
      <c r="AJ1606" s="185">
        <v>2.9233530000000001E-3</v>
      </c>
      <c r="AK1606" s="185">
        <v>2.7419948E-3</v>
      </c>
      <c r="AL1606" s="185">
        <v>1.2815969000000001E-4</v>
      </c>
      <c r="AM1606" s="187">
        <v>5.3198582E-5</v>
      </c>
      <c r="AN1606" s="176">
        <v>1.6438817000000001E-7</v>
      </c>
      <c r="AO1606" s="176">
        <v>4.7396337E-10</v>
      </c>
      <c r="AP1606" s="176">
        <v>7.4507818000000003E-3</v>
      </c>
      <c r="AQ1606" s="192">
        <v>1.5093329000000001E-7</v>
      </c>
      <c r="AR1606" s="192">
        <v>4.5540217E-10</v>
      </c>
      <c r="AS1606" s="192">
        <v>1.2442238E-14</v>
      </c>
      <c r="AT1606" s="193">
        <v>0</v>
      </c>
      <c r="AU1606" s="193">
        <v>0</v>
      </c>
      <c r="AV1606" s="192">
        <v>2.1064571999999999E-11</v>
      </c>
      <c r="AW1606" s="192">
        <v>1.3433819E-8</v>
      </c>
      <c r="AX1606" s="192">
        <v>4.8037499999999996E-12</v>
      </c>
      <c r="AY1606" s="192">
        <v>1.3745002E-11</v>
      </c>
      <c r="AZ1606" s="193">
        <v>0</v>
      </c>
      <c r="BA1606" s="193">
        <v>0</v>
      </c>
      <c r="BB1606" s="193">
        <v>0</v>
      </c>
      <c r="BC1606" s="193">
        <v>0</v>
      </c>
      <c r="BD1606" s="193">
        <v>0</v>
      </c>
      <c r="BE1606" s="193">
        <v>0</v>
      </c>
      <c r="BF1606" s="193">
        <v>0</v>
      </c>
      <c r="BG1606" s="193">
        <v>0</v>
      </c>
      <c r="BH1606" s="192">
        <v>4.4327133000000003E-6</v>
      </c>
      <c r="BI1606" s="193">
        <v>7.4463491000000001E-3</v>
      </c>
      <c r="BJ1606" s="193">
        <v>0</v>
      </c>
      <c r="BK1606" s="193">
        <v>0</v>
      </c>
      <c r="BL1606" s="193">
        <v>0</v>
      </c>
      <c r="BM1606"/>
      <c r="BN1606" s="186">
        <v>7.0460981999999996E-6</v>
      </c>
      <c r="BO1606" s="186">
        <v>9.4762198000000002E-8</v>
      </c>
      <c r="BP1606" s="186">
        <v>4.5349359999999997E-6</v>
      </c>
      <c r="BQ1606" s="164">
        <v>3.7423697999999998E-10</v>
      </c>
      <c r="BR1606" s="186">
        <v>1.7129231999999999E-7</v>
      </c>
      <c r="BS1606" s="186">
        <v>0</v>
      </c>
      <c r="BT1606" s="164">
        <v>0</v>
      </c>
      <c r="BU1606" s="186">
        <v>0</v>
      </c>
      <c r="BV1606" s="164">
        <v>0</v>
      </c>
      <c r="BW1606" s="164">
        <v>1.1416162000000001E-9</v>
      </c>
      <c r="BX1606" s="164">
        <v>0</v>
      </c>
      <c r="BY1606" s="164">
        <v>0</v>
      </c>
      <c r="BZ1606" s="164">
        <v>0</v>
      </c>
      <c r="CA1606" s="186">
        <v>1.5641251000000001E-7</v>
      </c>
      <c r="CB1606" s="186">
        <v>2.0871791000000001E-6</v>
      </c>
      <c r="CC1606" s="186">
        <v>1.466408E-13</v>
      </c>
      <c r="CD1606" s="164">
        <v>0</v>
      </c>
      <c r="CE1606"/>
      <c r="CF1606" s="330">
        <v>0</v>
      </c>
      <c r="CG1606" s="330">
        <v>0.16264363000000001</v>
      </c>
      <c r="CH1606" s="330">
        <v>0</v>
      </c>
      <c r="CI1606" s="330">
        <v>6.4834915999999995E-5</v>
      </c>
      <c r="CJ1606" s="329">
        <v>5.7418123999999997E-5</v>
      </c>
      <c r="CK1606" s="330">
        <v>0</v>
      </c>
      <c r="CL1606" s="330">
        <v>0</v>
      </c>
      <c r="CM1606" s="329">
        <v>6.5596918E-6</v>
      </c>
      <c r="CN1606" s="330">
        <v>0</v>
      </c>
      <c r="CO1606" s="330">
        <v>0.11514927</v>
      </c>
      <c r="CP1606"/>
      <c r="CQ1606">
        <v>2.4396544999999999E-2</v>
      </c>
      <c r="CR1606">
        <v>2.3848991100000002E-3</v>
      </c>
      <c r="CS1606">
        <v>1.49466882E-3</v>
      </c>
      <c r="CT1606">
        <v>1.49466882E-3</v>
      </c>
      <c r="CU1606">
        <v>1.15636E-4</v>
      </c>
      <c r="CV1606" s="153"/>
      <c r="CW1606" s="384"/>
      <c r="CZ1606" s="11"/>
      <c r="DA1606" s="236"/>
      <c r="DB1606" s="236"/>
      <c r="DC1606" s="32"/>
      <c r="DD1606" s="32"/>
      <c r="DE1606" s="32"/>
      <c r="DF1606" s="32"/>
      <c r="DG1606" s="32"/>
      <c r="DH1606" s="32"/>
      <c r="DI1606" s="32"/>
      <c r="DJ1606" s="32"/>
      <c r="DK1606" s="32"/>
      <c r="DL1606" s="32"/>
    </row>
    <row r="1607" spans="1:116" ht="14.4" x14ac:dyDescent="0.3">
      <c r="A1607" t="s">
        <v>7488</v>
      </c>
      <c r="B1607" s="113" t="s">
        <v>3355</v>
      </c>
      <c r="C1607" s="182" t="s">
        <v>2936</v>
      </c>
      <c r="D1607" s="40" t="s">
        <v>3356</v>
      </c>
      <c r="E1607" s="181" t="s">
        <v>1318</v>
      </c>
      <c r="F1607" s="184" t="s">
        <v>4832</v>
      </c>
      <c r="G1607" s="184">
        <v>2.7230118799099999E-2</v>
      </c>
      <c r="H1607" s="184">
        <v>9.8485907999999994E-4</v>
      </c>
      <c r="I1607" s="184">
        <v>1.4082064399999999E-3</v>
      </c>
      <c r="J1607" s="328">
        <v>9.0148222790999988E-3</v>
      </c>
      <c r="K1607" s="184">
        <v>1.5822230999999999E-2</v>
      </c>
      <c r="L1607" s="184">
        <v>5.5972162999999998E-4</v>
      </c>
      <c r="M1607" s="331">
        <v>8.4848480999999995E-4</v>
      </c>
      <c r="N1607" s="331">
        <v>8.5016175999999999E-4</v>
      </c>
      <c r="O1607" s="331">
        <v>1.3469732E-4</v>
      </c>
      <c r="P1607" s="331">
        <v>0</v>
      </c>
      <c r="Q1607" s="331">
        <v>0</v>
      </c>
      <c r="R1607" s="331">
        <v>0</v>
      </c>
      <c r="S1607" s="331">
        <v>5.6571790999999998E-6</v>
      </c>
      <c r="T1607" s="331">
        <v>0</v>
      </c>
      <c r="U1607" s="331">
        <v>9.0091650999999991E-3</v>
      </c>
      <c r="V1607" s="184">
        <v>0</v>
      </c>
      <c r="W1607" s="184">
        <v>0</v>
      </c>
      <c r="X1607" s="184">
        <v>0</v>
      </c>
      <c r="Y1607"/>
      <c r="Z1607" s="288">
        <v>0.10548154</v>
      </c>
      <c r="AA1607"/>
      <c r="AB1607" s="164">
        <v>2.6184474</v>
      </c>
      <c r="AC1607" s="164">
        <v>1.4361797999999999</v>
      </c>
      <c r="AD1607" s="164">
        <v>1.114444</v>
      </c>
      <c r="AE1607" s="164">
        <v>0</v>
      </c>
      <c r="AF1607" s="164">
        <v>5.3319730000000003E-2</v>
      </c>
      <c r="AG1607" s="164">
        <v>1.1292730000000001E-2</v>
      </c>
      <c r="AH1607" s="164">
        <v>3.2112028000000001E-3</v>
      </c>
      <c r="AI1607"/>
      <c r="AJ1607" s="185">
        <v>2.0033785999999999E-3</v>
      </c>
      <c r="AK1607" s="185">
        <v>1.8379284999999999E-3</v>
      </c>
      <c r="AL1607" s="187">
        <v>8.4470918999999997E-5</v>
      </c>
      <c r="AM1607" s="187">
        <v>8.0979115E-5</v>
      </c>
      <c r="AN1607" s="176">
        <v>1.1018756E-7</v>
      </c>
      <c r="AO1607" s="176">
        <v>3.1239245E-10</v>
      </c>
      <c r="AP1607" s="176">
        <v>1.1341613E-2</v>
      </c>
      <c r="AQ1607" s="192">
        <v>9.7886868000000006E-8</v>
      </c>
      <c r="AR1607" s="192">
        <v>2.9534830999999999E-10</v>
      </c>
      <c r="AS1607" s="192">
        <v>8.0693376999999999E-15</v>
      </c>
      <c r="AT1607" s="193">
        <v>0</v>
      </c>
      <c r="AU1607" s="193">
        <v>0</v>
      </c>
      <c r="AV1607" s="192">
        <v>2.2782112999999999E-11</v>
      </c>
      <c r="AW1607" s="192">
        <v>1.2277911999999999E-8</v>
      </c>
      <c r="AX1607" s="192">
        <v>5.1954329999999999E-12</v>
      </c>
      <c r="AY1607" s="192">
        <v>1.1840641E-11</v>
      </c>
      <c r="AZ1607" s="193">
        <v>0</v>
      </c>
      <c r="BA1607" s="193">
        <v>0</v>
      </c>
      <c r="BB1607" s="193">
        <v>0</v>
      </c>
      <c r="BC1607" s="193">
        <v>0</v>
      </c>
      <c r="BD1607" s="193">
        <v>0</v>
      </c>
      <c r="BE1607" s="193">
        <v>0</v>
      </c>
      <c r="BF1607" s="193">
        <v>0</v>
      </c>
      <c r="BG1607" s="193">
        <v>0</v>
      </c>
      <c r="BH1607" s="192">
        <v>1.3211275E-5</v>
      </c>
      <c r="BI1607" s="193">
        <v>1.1328401E-2</v>
      </c>
      <c r="BJ1607" s="193">
        <v>0</v>
      </c>
      <c r="BK1607" s="193">
        <v>0</v>
      </c>
      <c r="BL1607" s="193">
        <v>0</v>
      </c>
      <c r="BM1607"/>
      <c r="BN1607" s="186">
        <v>6.6341017000000004E-6</v>
      </c>
      <c r="BO1607" s="186">
        <v>8.1632957999999994E-8</v>
      </c>
      <c r="BP1607" s="186">
        <v>2.9411051999999999E-6</v>
      </c>
      <c r="BQ1607" s="164">
        <v>4.0475111000000001E-10</v>
      </c>
      <c r="BR1607" s="186">
        <v>1.8780877E-7</v>
      </c>
      <c r="BS1607" s="186">
        <v>0</v>
      </c>
      <c r="BT1607" s="164">
        <v>0</v>
      </c>
      <c r="BU1607" s="186">
        <v>0</v>
      </c>
      <c r="BV1607" s="164">
        <v>0</v>
      </c>
      <c r="BW1607" s="164">
        <v>1.2347000999999999E-9</v>
      </c>
      <c r="BX1607" s="164">
        <v>0</v>
      </c>
      <c r="BY1607" s="164">
        <v>0</v>
      </c>
      <c r="BZ1607" s="164">
        <v>0</v>
      </c>
      <c r="CA1607" s="186">
        <v>1.6781209E-7</v>
      </c>
      <c r="CB1607" s="186">
        <v>3.2541032000000001E-6</v>
      </c>
      <c r="CC1607" s="186">
        <v>7.1740051999999993E-15</v>
      </c>
      <c r="CD1607" s="164">
        <v>0</v>
      </c>
      <c r="CE1607"/>
      <c r="CF1607" s="330">
        <v>0</v>
      </c>
      <c r="CG1607" s="330">
        <v>0.10548154</v>
      </c>
      <c r="CH1607" s="330">
        <v>0</v>
      </c>
      <c r="CI1607" s="330">
        <v>5.5852081000000001E-5</v>
      </c>
      <c r="CJ1607" s="329">
        <v>5.7659986999999998E-5</v>
      </c>
      <c r="CK1607" s="330">
        <v>0</v>
      </c>
      <c r="CL1607" s="330">
        <v>0</v>
      </c>
      <c r="CM1607" s="329">
        <v>6.7722174999999997E-6</v>
      </c>
      <c r="CN1607" s="330">
        <v>0</v>
      </c>
      <c r="CO1607" s="330">
        <v>0.19408510000000001</v>
      </c>
      <c r="CP1607"/>
      <c r="CQ1607">
        <v>1.5822230999999999E-2</v>
      </c>
      <c r="CR1607">
        <v>2.3930655199999999E-3</v>
      </c>
      <c r="CS1607">
        <v>1.4082064399999999E-3</v>
      </c>
      <c r="CT1607">
        <v>1.4082064399999999E-3</v>
      </c>
      <c r="CU1607">
        <v>9.0148222790999988E-3</v>
      </c>
      <c r="CV1607" s="153"/>
      <c r="CW1607" s="384"/>
      <c r="CZ1607" s="11"/>
      <c r="DA1607" s="236"/>
      <c r="DB1607" s="236"/>
      <c r="DC1607" s="32"/>
      <c r="DD1607" s="32"/>
      <c r="DE1607" s="32"/>
      <c r="DF1607" s="32"/>
      <c r="DG1607" s="32"/>
      <c r="DH1607" s="32"/>
      <c r="DI1607" s="32"/>
      <c r="DJ1607" s="32"/>
      <c r="DK1607" s="32"/>
      <c r="DL1607" s="32"/>
    </row>
    <row r="1608" spans="1:116" ht="14.4" x14ac:dyDescent="0.3">
      <c r="A1608" t="s">
        <v>7489</v>
      </c>
      <c r="B1608" s="113" t="s">
        <v>3355</v>
      </c>
      <c r="C1608" s="182" t="s">
        <v>2937</v>
      </c>
      <c r="D1608" s="40" t="s">
        <v>3356</v>
      </c>
      <c r="E1608" s="181" t="s">
        <v>1318</v>
      </c>
      <c r="F1608" s="184" t="s">
        <v>4833</v>
      </c>
      <c r="G1608" s="184">
        <v>3.2163714396999998E-2</v>
      </c>
      <c r="H1608" s="184">
        <v>1.6371074600000002E-3</v>
      </c>
      <c r="I1608" s="184">
        <v>2.1159623600000002E-3</v>
      </c>
      <c r="J1608" s="328">
        <v>1.3116576999999999E-5</v>
      </c>
      <c r="K1608" s="184">
        <v>2.8397527999999998E-2</v>
      </c>
      <c r="L1608" s="331">
        <v>6.4175126000000002E-4</v>
      </c>
      <c r="M1608" s="331">
        <v>1.4742111E-3</v>
      </c>
      <c r="N1608" s="331">
        <v>1.4411503000000001E-3</v>
      </c>
      <c r="O1608" s="331">
        <v>1.9595716000000001E-4</v>
      </c>
      <c r="P1608" s="331">
        <v>0</v>
      </c>
      <c r="Q1608" s="331">
        <v>0</v>
      </c>
      <c r="R1608" s="331">
        <v>0</v>
      </c>
      <c r="S1608" s="331">
        <v>1.3116576999999999E-5</v>
      </c>
      <c r="T1608" s="331">
        <v>0</v>
      </c>
      <c r="U1608" s="331">
        <v>0</v>
      </c>
      <c r="V1608" s="184">
        <v>0</v>
      </c>
      <c r="W1608" s="184">
        <v>0</v>
      </c>
      <c r="X1608" s="184">
        <v>0</v>
      </c>
      <c r="Y1608"/>
      <c r="Z1608" s="288">
        <v>0.18931685333333334</v>
      </c>
      <c r="AA1608"/>
      <c r="AB1608" s="164">
        <v>2.3188529999999998</v>
      </c>
      <c r="AC1608" s="164">
        <v>2.2188533000000001</v>
      </c>
      <c r="AD1608" s="164">
        <v>0</v>
      </c>
      <c r="AE1608" s="164">
        <v>0</v>
      </c>
      <c r="AF1608" s="164">
        <v>5.4198675000000002E-2</v>
      </c>
      <c r="AG1608" s="164">
        <v>4.6407722999999998E-2</v>
      </c>
      <c r="AH1608" s="164">
        <v>-6.0663690999999997E-4</v>
      </c>
      <c r="AI1608"/>
      <c r="AJ1608" s="185">
        <v>3.4511099999999999E-3</v>
      </c>
      <c r="AK1608" s="185">
        <v>3.1767596000000001E-3</v>
      </c>
      <c r="AL1608" s="185">
        <v>1.4939185000000001E-4</v>
      </c>
      <c r="AM1608" s="185">
        <v>1.2495852999999999E-4</v>
      </c>
      <c r="AN1608" s="176">
        <v>1.9045321000000001E-7</v>
      </c>
      <c r="AO1608" s="176">
        <v>5.5248464000000003E-10</v>
      </c>
      <c r="AP1608" s="176">
        <v>1.7501195000000001E-2</v>
      </c>
      <c r="AQ1608" s="192">
        <v>1.7568603999999999E-7</v>
      </c>
      <c r="AR1608" s="192">
        <v>5.3008718999999997E-10</v>
      </c>
      <c r="AS1608" s="192">
        <v>1.4482739000000001E-14</v>
      </c>
      <c r="AT1608" s="193">
        <v>0</v>
      </c>
      <c r="AU1608" s="193">
        <v>0</v>
      </c>
      <c r="AV1608" s="192">
        <v>3.8619058999999998E-11</v>
      </c>
      <c r="AW1608" s="192">
        <v>1.4728557E-8</v>
      </c>
      <c r="AX1608" s="192">
        <v>8.8070293000000007E-12</v>
      </c>
      <c r="AY1608" s="192">
        <v>1.3575937999999999E-11</v>
      </c>
      <c r="AZ1608" s="193">
        <v>0</v>
      </c>
      <c r="BA1608" s="193">
        <v>0</v>
      </c>
      <c r="BB1608" s="193">
        <v>0</v>
      </c>
      <c r="BC1608" s="193">
        <v>0</v>
      </c>
      <c r="BD1608" s="193">
        <v>0</v>
      </c>
      <c r="BE1608" s="193">
        <v>0</v>
      </c>
      <c r="BF1608" s="193">
        <v>0</v>
      </c>
      <c r="BG1608" s="193">
        <v>0</v>
      </c>
      <c r="BH1608" s="192">
        <v>5.0280212000000004E-7</v>
      </c>
      <c r="BI1608" s="193">
        <v>1.7500692000000002E-2</v>
      </c>
      <c r="BJ1608" s="193">
        <v>0</v>
      </c>
      <c r="BK1608" s="193">
        <v>0</v>
      </c>
      <c r="BL1608" s="193">
        <v>0</v>
      </c>
      <c r="BM1608"/>
      <c r="BN1608" s="186">
        <v>8.4672004000000006E-6</v>
      </c>
      <c r="BO1608" s="186">
        <v>9.3596622000000006E-8</v>
      </c>
      <c r="BP1608" s="186">
        <v>5.2786562000000003E-6</v>
      </c>
      <c r="BQ1608" s="164">
        <v>6.8611314999999999E-10</v>
      </c>
      <c r="BR1608" s="186">
        <v>2.5249612000000002E-7</v>
      </c>
      <c r="BS1608" s="186">
        <v>0</v>
      </c>
      <c r="BT1608" s="164">
        <v>0</v>
      </c>
      <c r="BU1608" s="186">
        <v>0</v>
      </c>
      <c r="BV1608" s="164">
        <v>0</v>
      </c>
      <c r="BW1608" s="164">
        <v>2.0929997E-9</v>
      </c>
      <c r="BX1608" s="164">
        <v>0</v>
      </c>
      <c r="BY1608" s="164">
        <v>0</v>
      </c>
      <c r="BZ1608" s="164">
        <v>0</v>
      </c>
      <c r="CA1608" s="186">
        <v>2.8155935000000001E-7</v>
      </c>
      <c r="CB1608" s="186">
        <v>2.5581129999999998E-6</v>
      </c>
      <c r="CC1608" s="186">
        <v>1.6633447999999999E-14</v>
      </c>
      <c r="CD1608" s="164">
        <v>0</v>
      </c>
      <c r="CE1608"/>
      <c r="CF1608" s="330">
        <v>0</v>
      </c>
      <c r="CG1608" s="330">
        <v>0.18931685000000001</v>
      </c>
      <c r="CH1608" s="330">
        <v>0</v>
      </c>
      <c r="CI1608" s="330">
        <v>6.4037446000000004E-5</v>
      </c>
      <c r="CJ1608" s="329">
        <v>1.001821E-4</v>
      </c>
      <c r="CK1608" s="330">
        <v>0</v>
      </c>
      <c r="CL1608" s="330">
        <v>0</v>
      </c>
      <c r="CM1608" s="329">
        <v>8.8001110000000008E-6</v>
      </c>
      <c r="CN1608" s="330">
        <v>0</v>
      </c>
      <c r="CO1608" s="330">
        <v>0.30048459</v>
      </c>
      <c r="CP1608"/>
      <c r="CQ1608">
        <v>2.8397527999999998E-2</v>
      </c>
      <c r="CR1608">
        <v>3.7530698200000001E-3</v>
      </c>
      <c r="CS1608">
        <v>2.1159623600000002E-3</v>
      </c>
      <c r="CT1608">
        <v>2.1159623600000002E-3</v>
      </c>
      <c r="CU1608">
        <v>1.3116576999999999E-5</v>
      </c>
      <c r="CV1608" s="154"/>
      <c r="CW1608" s="384"/>
      <c r="CZ1608" s="11"/>
      <c r="DA1608" s="236"/>
      <c r="DB1608" s="236"/>
      <c r="DC1608" s="32"/>
      <c r="DD1608" s="32"/>
      <c r="DE1608" s="32"/>
      <c r="DF1608" s="32"/>
      <c r="DG1608" s="32"/>
      <c r="DH1608" s="32"/>
      <c r="DI1608" s="32"/>
      <c r="DJ1608" s="32"/>
      <c r="DK1608" s="32"/>
      <c r="DL1608" s="32"/>
    </row>
    <row r="1609" spans="1:116" ht="14.4" x14ac:dyDescent="0.3">
      <c r="A1609" t="s">
        <v>7490</v>
      </c>
      <c r="B1609" s="113" t="s">
        <v>3355</v>
      </c>
      <c r="C1609" s="182" t="s">
        <v>2938</v>
      </c>
      <c r="D1609" s="40" t="s">
        <v>3356</v>
      </c>
      <c r="E1609" s="181" t="s">
        <v>1318</v>
      </c>
      <c r="F1609" s="184" t="s">
        <v>4834</v>
      </c>
      <c r="G1609" s="184">
        <v>3.0131405934600002E-2</v>
      </c>
      <c r="H1609" s="184">
        <v>4.7569846255999994E-3</v>
      </c>
      <c r="I1609" s="184">
        <v>5.7223604490000005E-3</v>
      </c>
      <c r="J1609" s="328">
        <v>2.9837286000000001E-4</v>
      </c>
      <c r="K1609" s="184">
        <v>1.9353688000000001E-2</v>
      </c>
      <c r="L1609" s="331">
        <v>7.8377549E-5</v>
      </c>
      <c r="M1609" s="331">
        <v>5.6439829000000004E-3</v>
      </c>
      <c r="N1609" s="331">
        <v>4.7504979999999997E-3</v>
      </c>
      <c r="O1609" s="331">
        <v>6.4866256000000004E-6</v>
      </c>
      <c r="P1609" s="331">
        <v>0</v>
      </c>
      <c r="Q1609" s="331">
        <v>0</v>
      </c>
      <c r="R1609" s="331">
        <v>0</v>
      </c>
      <c r="S1609" s="331">
        <v>2.9837286000000001E-4</v>
      </c>
      <c r="T1609" s="331">
        <v>0</v>
      </c>
      <c r="U1609" s="331">
        <v>0</v>
      </c>
      <c r="V1609" s="184">
        <v>0</v>
      </c>
      <c r="W1609" s="184">
        <v>0</v>
      </c>
      <c r="X1609" s="184">
        <v>0</v>
      </c>
      <c r="Y1609"/>
      <c r="Z1609" s="288">
        <v>0.12902458666666669</v>
      </c>
      <c r="AA1609"/>
      <c r="AB1609" s="164">
        <v>1.0628279</v>
      </c>
      <c r="AC1609" s="164">
        <v>0</v>
      </c>
      <c r="AD1609" s="164">
        <v>0</v>
      </c>
      <c r="AE1609" s="164">
        <v>0</v>
      </c>
      <c r="AF1609" s="164">
        <v>0</v>
      </c>
      <c r="AG1609" s="164">
        <v>1.0628279</v>
      </c>
      <c r="AH1609" s="164">
        <v>0</v>
      </c>
      <c r="AI1609"/>
      <c r="AJ1609" s="185">
        <v>2.1308095000000002E-3</v>
      </c>
      <c r="AK1609" s="185">
        <v>2.0247398000000001E-3</v>
      </c>
      <c r="AL1609" s="185">
        <v>1.0598803E-4</v>
      </c>
      <c r="AM1609" s="187">
        <v>8.1664652999999996E-8</v>
      </c>
      <c r="AN1609" s="176">
        <v>1.2138728000000001E-7</v>
      </c>
      <c r="AO1609" s="176">
        <v>3.9196757000000002E-10</v>
      </c>
      <c r="AP1609" s="176">
        <v>1.1437626E-5</v>
      </c>
      <c r="AQ1609" s="192">
        <v>1.1973481999999999E-7</v>
      </c>
      <c r="AR1609" s="192">
        <v>3.6126883999999999E-10</v>
      </c>
      <c r="AS1609" s="192">
        <v>9.8703809000000007E-15</v>
      </c>
      <c r="AT1609" s="193">
        <v>0</v>
      </c>
      <c r="AU1609" s="193">
        <v>0</v>
      </c>
      <c r="AV1609" s="192">
        <v>1.2730093E-10</v>
      </c>
      <c r="AW1609" s="192">
        <v>1.5251589E-9</v>
      </c>
      <c r="AX1609" s="192">
        <v>2.9030821000000001E-11</v>
      </c>
      <c r="AY1609" s="192">
        <v>1.6580393000000001E-12</v>
      </c>
      <c r="AZ1609" s="193">
        <v>0</v>
      </c>
      <c r="BA1609" s="193">
        <v>0</v>
      </c>
      <c r="BB1609" s="193">
        <v>0</v>
      </c>
      <c r="BC1609" s="193">
        <v>0</v>
      </c>
      <c r="BD1609" s="193">
        <v>0</v>
      </c>
      <c r="BE1609" s="193">
        <v>0</v>
      </c>
      <c r="BF1609" s="193">
        <v>0</v>
      </c>
      <c r="BG1609" s="193">
        <v>0</v>
      </c>
      <c r="BH1609" s="192">
        <v>1.1437626E-5</v>
      </c>
      <c r="BI1609" s="193">
        <v>0</v>
      </c>
      <c r="BJ1609" s="193">
        <v>0</v>
      </c>
      <c r="BK1609" s="193">
        <v>0</v>
      </c>
      <c r="BL1609" s="193">
        <v>0</v>
      </c>
      <c r="BM1609"/>
      <c r="BN1609" s="186">
        <v>4.5421878000000001E-6</v>
      </c>
      <c r="BO1609" s="186">
        <v>1.1431023999999999E-8</v>
      </c>
      <c r="BP1609" s="186">
        <v>3.5975478E-6</v>
      </c>
      <c r="BQ1609" s="164">
        <v>2.2616511999999999E-9</v>
      </c>
      <c r="BR1609" s="186">
        <v>1.5222176999999999E-8</v>
      </c>
      <c r="BS1609" s="186">
        <v>0</v>
      </c>
      <c r="BT1609" s="164">
        <v>0</v>
      </c>
      <c r="BU1609" s="186">
        <v>0</v>
      </c>
      <c r="BV1609" s="164">
        <v>0</v>
      </c>
      <c r="BW1609" s="164">
        <v>6.8992050000000003E-9</v>
      </c>
      <c r="BX1609" s="164">
        <v>0</v>
      </c>
      <c r="BY1609" s="164">
        <v>0</v>
      </c>
      <c r="BZ1609" s="164">
        <v>0</v>
      </c>
      <c r="CA1609" s="186">
        <v>9.0882550999999998E-7</v>
      </c>
      <c r="CB1609" s="186">
        <v>0</v>
      </c>
      <c r="CC1609" s="186">
        <v>3.7837381999999998E-13</v>
      </c>
      <c r="CD1609" s="164">
        <v>0</v>
      </c>
      <c r="CE1609"/>
      <c r="CF1609" s="330">
        <v>0</v>
      </c>
      <c r="CG1609" s="330">
        <v>0.12902458999999999</v>
      </c>
      <c r="CH1609" s="330">
        <v>0</v>
      </c>
      <c r="CI1609" s="330">
        <v>7.8209398999999994E-6</v>
      </c>
      <c r="CJ1609" s="329">
        <v>3.8354485E-4</v>
      </c>
      <c r="CK1609" s="330">
        <v>0</v>
      </c>
      <c r="CL1609" s="330">
        <v>0</v>
      </c>
      <c r="CM1609" s="329">
        <v>6.3970748000000002E-7</v>
      </c>
      <c r="CN1609" s="330">
        <v>0</v>
      </c>
      <c r="CO1609" s="330">
        <v>0</v>
      </c>
      <c r="CP1609"/>
      <c r="CQ1609">
        <v>1.9353688000000001E-2</v>
      </c>
      <c r="CR1609">
        <v>1.0479345074600001E-2</v>
      </c>
      <c r="CS1609">
        <v>5.7223604490000005E-3</v>
      </c>
      <c r="CT1609">
        <v>5.7223604490000005E-3</v>
      </c>
      <c r="CU1609">
        <v>2.9837286000000001E-4</v>
      </c>
      <c r="CV1609" s="154"/>
      <c r="CW1609" s="384"/>
      <c r="CZ1609" s="11"/>
      <c r="DA1609" s="236"/>
      <c r="DB1609" s="236"/>
      <c r="DC1609" s="32"/>
      <c r="DD1609" s="32"/>
      <c r="DE1609" s="32"/>
      <c r="DF1609" s="32"/>
      <c r="DG1609" s="32"/>
      <c r="DH1609" s="32"/>
      <c r="DI1609" s="32"/>
      <c r="DJ1609" s="32"/>
      <c r="DK1609" s="32"/>
      <c r="DL1609" s="32"/>
    </row>
    <row r="1610" spans="1:116" ht="14.4" x14ac:dyDescent="0.3">
      <c r="A1610" t="s">
        <v>7491</v>
      </c>
      <c r="B1610" s="113" t="s">
        <v>3355</v>
      </c>
      <c r="C1610" s="182" t="s">
        <v>2939</v>
      </c>
      <c r="D1610" s="40" t="s">
        <v>3356</v>
      </c>
      <c r="E1610" s="181" t="s">
        <v>1318</v>
      </c>
      <c r="F1610" s="184" t="s">
        <v>4835</v>
      </c>
      <c r="G1610" s="184">
        <v>2.7443629109000001E-2</v>
      </c>
      <c r="H1610" s="184">
        <v>1.2095887200000001E-3</v>
      </c>
      <c r="I1610" s="184">
        <v>1.7747334200000002E-3</v>
      </c>
      <c r="J1610" s="328">
        <v>3.089479969E-3</v>
      </c>
      <c r="K1610" s="184">
        <v>2.1369827000000001E-2</v>
      </c>
      <c r="L1610" s="331">
        <v>7.2040272000000003E-4</v>
      </c>
      <c r="M1610" s="331">
        <v>1.0543307E-3</v>
      </c>
      <c r="N1610" s="331">
        <v>1.0537260000000001E-3</v>
      </c>
      <c r="O1610" s="331">
        <v>1.5586271999999999E-4</v>
      </c>
      <c r="P1610" s="331">
        <v>0</v>
      </c>
      <c r="Q1610" s="331">
        <v>0</v>
      </c>
      <c r="R1610" s="331">
        <v>0</v>
      </c>
      <c r="S1610" s="331">
        <v>1.6648168999999999E-5</v>
      </c>
      <c r="T1610" s="331">
        <v>0</v>
      </c>
      <c r="U1610" s="184">
        <v>3.0728318000000001E-3</v>
      </c>
      <c r="V1610" s="184">
        <v>0</v>
      </c>
      <c r="W1610" s="184">
        <v>0</v>
      </c>
      <c r="X1610" s="184">
        <v>0</v>
      </c>
      <c r="Y1610"/>
      <c r="Z1610" s="288">
        <v>0.14246551333333335</v>
      </c>
      <c r="AA1610"/>
      <c r="AB1610" s="164">
        <v>2.4356564000000001</v>
      </c>
      <c r="AC1610" s="164">
        <v>1.9720358</v>
      </c>
      <c r="AD1610" s="164">
        <v>0.38011278999999998</v>
      </c>
      <c r="AE1610" s="164">
        <v>0</v>
      </c>
      <c r="AF1610" s="164">
        <v>1.9977412999999999E-2</v>
      </c>
      <c r="AG1610" s="164">
        <v>5.8546644000000002E-2</v>
      </c>
      <c r="AH1610" s="164">
        <v>4.9837570999999997E-3</v>
      </c>
      <c r="AI1610"/>
      <c r="AJ1610" s="185">
        <v>2.6831698999999999E-3</v>
      </c>
      <c r="AK1610" s="185">
        <v>2.4647078999999999E-3</v>
      </c>
      <c r="AL1610" s="185">
        <v>1.1372849E-4</v>
      </c>
      <c r="AM1610" s="185">
        <v>1.0473353E-4</v>
      </c>
      <c r="AN1610" s="176">
        <v>1.4776425999999999E-7</v>
      </c>
      <c r="AO1610" s="176">
        <v>4.2059353999999999E-10</v>
      </c>
      <c r="AP1610" s="176">
        <v>1.4668562E-2</v>
      </c>
      <c r="AQ1610" s="192">
        <v>1.3220799000000001E-7</v>
      </c>
      <c r="AR1610" s="192">
        <v>3.9890343000000002E-10</v>
      </c>
      <c r="AS1610" s="192">
        <v>1.0898612E-14</v>
      </c>
      <c r="AT1610" s="193">
        <v>0</v>
      </c>
      <c r="AU1610" s="193">
        <v>0</v>
      </c>
      <c r="AV1610" s="192">
        <v>2.8237102999999999E-11</v>
      </c>
      <c r="AW1610" s="192">
        <v>1.5528030000000001E-8</v>
      </c>
      <c r="AX1610" s="192">
        <v>6.4394367999999996E-12</v>
      </c>
      <c r="AY1610" s="192">
        <v>1.5239772000000001E-11</v>
      </c>
      <c r="AZ1610" s="193">
        <v>0</v>
      </c>
      <c r="BA1610" s="193">
        <v>0</v>
      </c>
      <c r="BB1610" s="193">
        <v>0</v>
      </c>
      <c r="BC1610" s="193">
        <v>0</v>
      </c>
      <c r="BD1610" s="193">
        <v>0</v>
      </c>
      <c r="BE1610" s="193">
        <v>0</v>
      </c>
      <c r="BF1610" s="193">
        <v>0</v>
      </c>
      <c r="BG1610" s="193">
        <v>0</v>
      </c>
      <c r="BH1610" s="192">
        <v>5.0702949000000001E-6</v>
      </c>
      <c r="BI1610" s="193">
        <v>1.4663492E-2</v>
      </c>
      <c r="BJ1610" s="193">
        <v>0</v>
      </c>
      <c r="BK1610" s="193">
        <v>0</v>
      </c>
      <c r="BL1610" s="193">
        <v>0</v>
      </c>
      <c r="BM1610"/>
      <c r="BN1610" s="186">
        <v>7.3413285999999999E-6</v>
      </c>
      <c r="BO1610" s="186">
        <v>1.0506759000000001E-7</v>
      </c>
      <c r="BP1610" s="186">
        <v>3.9723165000000002E-6</v>
      </c>
      <c r="BQ1610" s="164">
        <v>5.0166544000000004E-10</v>
      </c>
      <c r="BR1610" s="186">
        <v>2.2605742000000001E-7</v>
      </c>
      <c r="BS1610" s="186">
        <v>0</v>
      </c>
      <c r="BT1610" s="164">
        <v>0</v>
      </c>
      <c r="BU1610" s="186">
        <v>0</v>
      </c>
      <c r="BV1610" s="164">
        <v>0</v>
      </c>
      <c r="BW1610" s="164">
        <v>1.5303389E-9</v>
      </c>
      <c r="BX1610" s="164">
        <v>0</v>
      </c>
      <c r="BY1610" s="164">
        <v>0</v>
      </c>
      <c r="BZ1610" s="164">
        <v>0</v>
      </c>
      <c r="CA1610" s="186">
        <v>2.0824571999999999E-7</v>
      </c>
      <c r="CB1610" s="186">
        <v>2.8276094E-6</v>
      </c>
      <c r="CC1610" s="186">
        <v>2.1111945000000001E-14</v>
      </c>
      <c r="CD1610" s="164">
        <v>0</v>
      </c>
      <c r="CE1610"/>
      <c r="CF1610" s="330">
        <v>0</v>
      </c>
      <c r="CG1610" s="330">
        <v>0.14246550999999999</v>
      </c>
      <c r="CH1610" s="330">
        <v>0</v>
      </c>
      <c r="CI1610" s="330">
        <v>7.1885717000000002E-5</v>
      </c>
      <c r="CJ1610" s="329">
        <v>7.1648535000000006E-5</v>
      </c>
      <c r="CK1610" s="330">
        <v>0</v>
      </c>
      <c r="CL1610" s="330">
        <v>0</v>
      </c>
      <c r="CM1610" s="329">
        <v>8.2798662000000003E-6</v>
      </c>
      <c r="CN1610" s="330">
        <v>0</v>
      </c>
      <c r="CO1610" s="330">
        <v>0.24938567</v>
      </c>
      <c r="CP1610"/>
      <c r="CQ1610">
        <v>2.1369827000000001E-2</v>
      </c>
      <c r="CR1610">
        <v>2.9843221400000001E-3</v>
      </c>
      <c r="CS1610">
        <v>1.7747334200000002E-3</v>
      </c>
      <c r="CT1610">
        <v>1.7747334200000002E-3</v>
      </c>
      <c r="CU1610">
        <v>3.089479969E-3</v>
      </c>
      <c r="CV1610" s="154"/>
      <c r="CW1610" s="384"/>
      <c r="CZ1610" s="11"/>
      <c r="DA1610" s="236"/>
      <c r="DB1610" s="236"/>
      <c r="DC1610" s="32"/>
      <c r="DD1610" s="32"/>
      <c r="DE1610" s="32"/>
      <c r="DF1610" s="32"/>
      <c r="DG1610" s="32"/>
      <c r="DH1610" s="32"/>
      <c r="DI1610" s="32"/>
      <c r="DJ1610" s="32"/>
      <c r="DK1610" s="32"/>
      <c r="DL1610" s="32"/>
    </row>
    <row r="1611" spans="1:116" ht="14.4" x14ac:dyDescent="0.3">
      <c r="A1611" t="s">
        <v>7492</v>
      </c>
      <c r="B1611" s="113" t="s">
        <v>3355</v>
      </c>
      <c r="C1611" s="182" t="s">
        <v>2940</v>
      </c>
      <c r="D1611" s="40" t="s">
        <v>3356</v>
      </c>
      <c r="E1611" s="181" t="s">
        <v>1318</v>
      </c>
      <c r="F1611" s="184" t="s">
        <v>7277</v>
      </c>
      <c r="G1611" s="184">
        <v>2.9980922936E-2</v>
      </c>
      <c r="H1611" s="184">
        <v>1.13852729E-3</v>
      </c>
      <c r="I1611" s="184">
        <v>2.4673886999999999E-3</v>
      </c>
      <c r="J1611" s="328">
        <v>7.8570549459999993E-3</v>
      </c>
      <c r="K1611" s="184">
        <v>1.8517952000000001E-2</v>
      </c>
      <c r="L1611" s="331">
        <v>1.4002039999999999E-3</v>
      </c>
      <c r="M1611" s="331">
        <v>1.0671846999999999E-3</v>
      </c>
      <c r="N1611" s="331">
        <v>1.0101552000000001E-3</v>
      </c>
      <c r="O1611" s="331">
        <v>1.2837208999999999E-4</v>
      </c>
      <c r="P1611" s="331">
        <v>0</v>
      </c>
      <c r="Q1611" s="331">
        <v>0</v>
      </c>
      <c r="R1611" s="331">
        <v>0</v>
      </c>
      <c r="S1611" s="331">
        <v>2.2802946000000001E-5</v>
      </c>
      <c r="T1611" s="331">
        <v>0</v>
      </c>
      <c r="U1611" s="184">
        <v>7.8342519999999999E-3</v>
      </c>
      <c r="V1611" s="184">
        <v>0</v>
      </c>
      <c r="W1611" s="184">
        <v>0</v>
      </c>
      <c r="X1611" s="331">
        <v>0</v>
      </c>
      <c r="Y1611"/>
      <c r="Z1611" s="288">
        <v>0.12345301333333335</v>
      </c>
      <c r="AA1611"/>
      <c r="AB1611" s="164">
        <v>2.6354131000000001</v>
      </c>
      <c r="AC1611" s="164">
        <v>1.5501976</v>
      </c>
      <c r="AD1611" s="164">
        <v>0.96910589000000003</v>
      </c>
      <c r="AE1611" s="164">
        <v>0</v>
      </c>
      <c r="AF1611" s="164">
        <v>5.1586425999999998E-2</v>
      </c>
      <c r="AG1611" s="164">
        <v>6.4233809000000003E-2</v>
      </c>
      <c r="AH1611" s="164">
        <v>2.8934148000000001E-4</v>
      </c>
      <c r="AI1611"/>
      <c r="AJ1611" s="185">
        <v>2.5408814000000002E-3</v>
      </c>
      <c r="AK1611" s="185">
        <v>2.3691291999999998E-3</v>
      </c>
      <c r="AL1611" s="185">
        <v>1.0314994E-4</v>
      </c>
      <c r="AM1611" s="187">
        <v>6.8602272000000002E-5</v>
      </c>
      <c r="AN1611" s="176">
        <v>1.4203412E-7</v>
      </c>
      <c r="AO1611" s="176">
        <v>3.8147169000000001E-10</v>
      </c>
      <c r="AP1611" s="176">
        <v>9.6081612999999993E-3</v>
      </c>
      <c r="AQ1611" s="192">
        <v>1.1456439E-7</v>
      </c>
      <c r="AR1611" s="192">
        <v>3.4566842999999999E-10</v>
      </c>
      <c r="AS1611" s="192">
        <v>9.4441554000000001E-15</v>
      </c>
      <c r="AT1611" s="193">
        <v>0</v>
      </c>
      <c r="AU1611" s="193">
        <v>0</v>
      </c>
      <c r="AV1611" s="192">
        <v>2.7069519E-11</v>
      </c>
      <c r="AW1611" s="192">
        <v>2.7442658E-8</v>
      </c>
      <c r="AX1611" s="192">
        <v>6.1731707999999997E-12</v>
      </c>
      <c r="AY1611" s="192">
        <v>2.9620640999999999E-11</v>
      </c>
      <c r="AZ1611" s="193">
        <v>0</v>
      </c>
      <c r="BA1611" s="193">
        <v>0</v>
      </c>
      <c r="BB1611" s="193">
        <v>0</v>
      </c>
      <c r="BC1611" s="193">
        <v>0</v>
      </c>
      <c r="BD1611" s="193">
        <v>0</v>
      </c>
      <c r="BE1611" s="193">
        <v>0</v>
      </c>
      <c r="BF1611" s="193">
        <v>0</v>
      </c>
      <c r="BG1611" s="193">
        <v>0</v>
      </c>
      <c r="BH1611" s="192">
        <v>1.2173887999999999E-5</v>
      </c>
      <c r="BI1611" s="193">
        <v>9.5959874000000004E-3</v>
      </c>
      <c r="BJ1611" s="193">
        <v>0</v>
      </c>
      <c r="BK1611" s="193">
        <v>0</v>
      </c>
      <c r="BL1611" s="193">
        <v>0</v>
      </c>
      <c r="BM1611"/>
      <c r="BN1611" s="186">
        <v>7.3379566E-6</v>
      </c>
      <c r="BO1611" s="186">
        <v>2.0421365000000001E-7</v>
      </c>
      <c r="BP1611" s="186">
        <v>3.4421975000000001E-6</v>
      </c>
      <c r="BQ1611" s="164">
        <v>4.8092193999999999E-10</v>
      </c>
      <c r="BR1611" s="186">
        <v>2.8312111000000001E-7</v>
      </c>
      <c r="BS1611" s="186">
        <v>0</v>
      </c>
      <c r="BT1611" s="164">
        <v>0</v>
      </c>
      <c r="BU1611" s="186">
        <v>0</v>
      </c>
      <c r="BV1611" s="164">
        <v>0</v>
      </c>
      <c r="BW1611" s="164">
        <v>1.4670605000000001E-9</v>
      </c>
      <c r="BX1611" s="164">
        <v>0</v>
      </c>
      <c r="BY1611" s="164">
        <v>0</v>
      </c>
      <c r="BZ1611" s="164">
        <v>0</v>
      </c>
      <c r="CA1611" s="186">
        <v>2.0635280999999999E-7</v>
      </c>
      <c r="CB1611" s="186">
        <v>3.2001235000000002E-6</v>
      </c>
      <c r="CC1611" s="186">
        <v>2.8916965000000002E-14</v>
      </c>
      <c r="CD1611" s="164">
        <v>0</v>
      </c>
      <c r="CE1611"/>
      <c r="CF1611" s="330">
        <v>0</v>
      </c>
      <c r="CG1611" s="330">
        <v>0.12345301</v>
      </c>
      <c r="CH1611" s="330">
        <v>0</v>
      </c>
      <c r="CI1611" s="330">
        <v>1.3972E-4</v>
      </c>
      <c r="CJ1611" s="329">
        <v>7.2522046999999996E-5</v>
      </c>
      <c r="CK1611" s="330">
        <v>0</v>
      </c>
      <c r="CL1611" s="330">
        <v>0</v>
      </c>
      <c r="CM1611" s="329">
        <v>1.1739742E-5</v>
      </c>
      <c r="CN1611" s="330">
        <v>0</v>
      </c>
      <c r="CO1611" s="330">
        <v>0.15955164999999999</v>
      </c>
      <c r="CP1611"/>
      <c r="CQ1611">
        <v>1.8517952000000001E-2</v>
      </c>
      <c r="CR1611">
        <v>3.6059159899999998E-3</v>
      </c>
      <c r="CS1611">
        <v>2.4673886999999999E-3</v>
      </c>
      <c r="CT1611">
        <v>2.4673886999999999E-3</v>
      </c>
      <c r="CU1611">
        <v>7.8570549459999993E-3</v>
      </c>
      <c r="CV1611" s="154"/>
      <c r="CW1611" s="384"/>
      <c r="CZ1611" s="11"/>
      <c r="DA1611" s="236"/>
      <c r="DB1611" s="236"/>
      <c r="DC1611" s="32"/>
      <c r="DD1611" s="32"/>
      <c r="DE1611" s="32"/>
      <c r="DF1611" s="32"/>
      <c r="DG1611" s="32"/>
      <c r="DH1611" s="32"/>
      <c r="DI1611" s="32"/>
      <c r="DJ1611" s="32"/>
      <c r="DK1611" s="32"/>
      <c r="DL1611" s="32"/>
    </row>
    <row r="1612" spans="1:116" ht="14.4" x14ac:dyDescent="0.3">
      <c r="A1612" t="s">
        <v>7493</v>
      </c>
      <c r="B1612" s="113" t="s">
        <v>3355</v>
      </c>
      <c r="C1612" s="182" t="s">
        <v>2941</v>
      </c>
      <c r="D1612" s="40" t="s">
        <v>3356</v>
      </c>
      <c r="E1612" s="181" t="s">
        <v>1318</v>
      </c>
      <c r="F1612" s="184" t="s">
        <v>4836</v>
      </c>
      <c r="G1612" s="184">
        <v>4.4203430646999997E-2</v>
      </c>
      <c r="H1612" s="184">
        <v>3.3717635599999998E-3</v>
      </c>
      <c r="I1612" s="184">
        <v>9.4675569999999997E-3</v>
      </c>
      <c r="J1612" s="328">
        <v>4.6937086999999999E-5</v>
      </c>
      <c r="K1612" s="184">
        <v>3.1317172999999997E-2</v>
      </c>
      <c r="L1612" s="331">
        <v>5.6105955999999997E-3</v>
      </c>
      <c r="M1612" s="331">
        <v>3.8569614E-3</v>
      </c>
      <c r="N1612" s="331">
        <v>3.2865050999999999E-3</v>
      </c>
      <c r="O1612" s="331">
        <v>8.5258459999999994E-5</v>
      </c>
      <c r="P1612" s="331">
        <v>0</v>
      </c>
      <c r="Q1612" s="184">
        <v>0</v>
      </c>
      <c r="R1612" s="331">
        <v>0</v>
      </c>
      <c r="S1612" s="331">
        <v>4.6937086999999999E-5</v>
      </c>
      <c r="T1612" s="331">
        <v>0</v>
      </c>
      <c r="U1612" s="184">
        <v>0</v>
      </c>
      <c r="V1612" s="184">
        <v>0</v>
      </c>
      <c r="W1612" s="184">
        <v>0</v>
      </c>
      <c r="X1612" s="331">
        <v>0</v>
      </c>
      <c r="Y1612"/>
      <c r="Z1612" s="288">
        <v>0.20878115333333333</v>
      </c>
      <c r="AA1612"/>
      <c r="AB1612" s="164">
        <v>3.6383676999999999</v>
      </c>
      <c r="AC1612" s="164">
        <v>2.5605500999999999</v>
      </c>
      <c r="AD1612" s="164">
        <v>0</v>
      </c>
      <c r="AE1612" s="164">
        <v>0</v>
      </c>
      <c r="AF1612" s="164">
        <v>5.8945928000000002E-2</v>
      </c>
      <c r="AG1612" s="164">
        <v>0.15772502999999999</v>
      </c>
      <c r="AH1612" s="164">
        <v>0.86114667</v>
      </c>
      <c r="AI1612"/>
      <c r="AJ1612" s="185">
        <v>5.3335331000000001E-3</v>
      </c>
      <c r="AK1612" s="185">
        <v>4.9550957999999999E-3</v>
      </c>
      <c r="AL1612" s="185">
        <v>1.9560110000000001E-4</v>
      </c>
      <c r="AM1612" s="185">
        <v>1.8283612E-4</v>
      </c>
      <c r="AN1612" s="176">
        <v>2.9706809999999999E-7</v>
      </c>
      <c r="AO1612" s="176">
        <v>7.2337684999999997E-10</v>
      </c>
      <c r="AP1612" s="176">
        <v>2.56073E-2</v>
      </c>
      <c r="AQ1612" s="192">
        <v>1.9374890999999999E-7</v>
      </c>
      <c r="AR1612" s="192">
        <v>5.8458723000000001E-10</v>
      </c>
      <c r="AS1612" s="192">
        <v>1.5971757999999999E-14</v>
      </c>
      <c r="AT1612" s="193">
        <v>0</v>
      </c>
      <c r="AU1612" s="193">
        <v>0</v>
      </c>
      <c r="AV1612" s="192">
        <v>8.8069743999999994E-11</v>
      </c>
      <c r="AW1612" s="192">
        <v>1.0323111E-7</v>
      </c>
      <c r="AX1612" s="192">
        <v>2.0084198E-11</v>
      </c>
      <c r="AY1612" s="192">
        <v>1.1868945000000001E-10</v>
      </c>
      <c r="AZ1612" s="193">
        <v>0</v>
      </c>
      <c r="BA1612" s="193">
        <v>0</v>
      </c>
      <c r="BB1612" s="193">
        <v>0</v>
      </c>
      <c r="BC1612" s="193">
        <v>0</v>
      </c>
      <c r="BD1612" s="193">
        <v>0</v>
      </c>
      <c r="BE1612" s="193">
        <v>0</v>
      </c>
      <c r="BF1612" s="193">
        <v>0</v>
      </c>
      <c r="BG1612" s="193">
        <v>0</v>
      </c>
      <c r="BH1612" s="192">
        <v>1.7992549999999999E-6</v>
      </c>
      <c r="BI1612" s="193">
        <v>2.5605500999999999E-2</v>
      </c>
      <c r="BJ1612" s="193">
        <v>0</v>
      </c>
      <c r="BK1612" s="193">
        <v>0</v>
      </c>
      <c r="BL1612" s="193">
        <v>0</v>
      </c>
      <c r="BM1612"/>
      <c r="BN1612" s="186">
        <v>1.1169770000000001E-5</v>
      </c>
      <c r="BO1612" s="186">
        <v>8.1828090000000003E-7</v>
      </c>
      <c r="BP1612" s="186">
        <v>5.8213726000000004E-6</v>
      </c>
      <c r="BQ1612" s="164">
        <v>1.5646628999999999E-9</v>
      </c>
      <c r="BR1612" s="186">
        <v>7.5035927E-7</v>
      </c>
      <c r="BS1612" s="186">
        <v>0</v>
      </c>
      <c r="BT1612" s="164">
        <v>0</v>
      </c>
      <c r="BU1612" s="186">
        <v>0</v>
      </c>
      <c r="BV1612" s="164">
        <v>0</v>
      </c>
      <c r="BW1612" s="164">
        <v>4.7730305999999998E-9</v>
      </c>
      <c r="BX1612" s="164">
        <v>0</v>
      </c>
      <c r="BY1612" s="164">
        <v>0</v>
      </c>
      <c r="BZ1612" s="164">
        <v>0</v>
      </c>
      <c r="CA1612" s="186">
        <v>6.8135049000000003E-7</v>
      </c>
      <c r="CB1612" s="186">
        <v>3.0920694E-6</v>
      </c>
      <c r="CC1612" s="186">
        <v>5.9522052000000004E-14</v>
      </c>
      <c r="CD1612" s="164">
        <v>0</v>
      </c>
      <c r="CE1612"/>
      <c r="CF1612" s="330">
        <v>0</v>
      </c>
      <c r="CG1612" s="330">
        <v>0.20878115</v>
      </c>
      <c r="CH1612" s="330">
        <v>0</v>
      </c>
      <c r="CI1612" s="330">
        <v>5.5985587000000005E-4</v>
      </c>
      <c r="CJ1612" s="329">
        <v>2.6210527E-4</v>
      </c>
      <c r="CK1612" s="330">
        <v>0</v>
      </c>
      <c r="CL1612" s="330">
        <v>0</v>
      </c>
      <c r="CM1612" s="329">
        <v>3.6339554000000001E-5</v>
      </c>
      <c r="CN1612" s="330">
        <v>0</v>
      </c>
      <c r="CO1612" s="330">
        <v>0.34788059999999998</v>
      </c>
      <c r="CP1612"/>
      <c r="CQ1612">
        <v>3.1317172999999997E-2</v>
      </c>
      <c r="CR1612">
        <v>1.2839320559999999E-2</v>
      </c>
      <c r="CS1612">
        <v>9.4675569999999997E-3</v>
      </c>
      <c r="CT1612">
        <v>9.4675569999999997E-3</v>
      </c>
      <c r="CU1612">
        <v>4.6937086999999999E-5</v>
      </c>
      <c r="CV1612" s="154"/>
      <c r="CW1612" s="384"/>
      <c r="CZ1612" s="11"/>
      <c r="DA1612" s="236"/>
      <c r="DB1612" s="236"/>
      <c r="DC1612" s="32"/>
      <c r="DD1612" s="32"/>
      <c r="DE1612" s="32"/>
      <c r="DF1612" s="32"/>
      <c r="DG1612" s="32"/>
      <c r="DH1612" s="32"/>
      <c r="DI1612" s="32"/>
      <c r="DJ1612" s="32"/>
      <c r="DK1612" s="32"/>
      <c r="DL1612" s="32"/>
    </row>
    <row r="1613" spans="1:116" ht="14.4" x14ac:dyDescent="0.3">
      <c r="A1613" t="s">
        <v>7494</v>
      </c>
      <c r="B1613" s="113" t="s">
        <v>3355</v>
      </c>
      <c r="C1613" s="182" t="s">
        <v>2942</v>
      </c>
      <c r="D1613" s="40" t="s">
        <v>3356</v>
      </c>
      <c r="E1613" s="181" t="s">
        <v>1318</v>
      </c>
      <c r="F1613" s="184" t="s">
        <v>4837</v>
      </c>
      <c r="G1613" s="184">
        <v>1.2221829885E-2</v>
      </c>
      <c r="H1613" s="184">
        <v>7.6882892499999993E-4</v>
      </c>
      <c r="I1613" s="184">
        <v>1.4627189400000002E-3</v>
      </c>
      <c r="J1613" s="328">
        <v>1.5791752E-4</v>
      </c>
      <c r="K1613" s="184">
        <v>9.8323644999999994E-3</v>
      </c>
      <c r="L1613" s="331">
        <v>7.1349692E-4</v>
      </c>
      <c r="M1613" s="331">
        <v>7.4922202000000005E-4</v>
      </c>
      <c r="N1613" s="331">
        <v>6.9900311999999997E-4</v>
      </c>
      <c r="O1613" s="331">
        <v>6.9825804999999998E-5</v>
      </c>
      <c r="P1613" s="331">
        <v>0</v>
      </c>
      <c r="Q1613" s="184">
        <v>0</v>
      </c>
      <c r="R1613" s="331">
        <v>0</v>
      </c>
      <c r="S1613" s="331">
        <v>1.5791752E-4</v>
      </c>
      <c r="T1613" s="331">
        <v>0</v>
      </c>
      <c r="U1613" s="331">
        <v>0</v>
      </c>
      <c r="V1613" s="184">
        <v>0</v>
      </c>
      <c r="W1613" s="184">
        <v>0</v>
      </c>
      <c r="X1613" s="331">
        <v>0</v>
      </c>
      <c r="Y1613"/>
      <c r="Z1613" s="288">
        <v>6.5549096666666667E-2</v>
      </c>
      <c r="AA1613"/>
      <c r="AB1613" s="164">
        <v>0.97280831999999995</v>
      </c>
      <c r="AC1613" s="164">
        <v>0.76034849999999998</v>
      </c>
      <c r="AD1613" s="164">
        <v>0</v>
      </c>
      <c r="AE1613" s="164">
        <v>0</v>
      </c>
      <c r="AF1613" s="164">
        <v>1.6846196000000001E-2</v>
      </c>
      <c r="AG1613" s="164">
        <v>0.19561363000000001</v>
      </c>
      <c r="AH1613" s="164">
        <v>0</v>
      </c>
      <c r="AI1613"/>
      <c r="AJ1613" s="185">
        <v>1.3470979000000001E-3</v>
      </c>
      <c r="AK1613" s="185">
        <v>1.2493545E-3</v>
      </c>
      <c r="AL1613" s="187">
        <v>5.4866284000000003E-5</v>
      </c>
      <c r="AM1613" s="187">
        <v>4.2877116E-5</v>
      </c>
      <c r="AN1613" s="176">
        <v>7.4901350000000003E-8</v>
      </c>
      <c r="AO1613" s="176">
        <v>2.0290785000000001E-10</v>
      </c>
      <c r="AP1613" s="176">
        <v>6.0051983000000003E-3</v>
      </c>
      <c r="AQ1613" s="192">
        <v>6.0829561999999995E-8</v>
      </c>
      <c r="AR1613" s="192">
        <v>1.8353746999999999E-10</v>
      </c>
      <c r="AS1613" s="192">
        <v>5.0145059000000003E-15</v>
      </c>
      <c r="AT1613" s="193">
        <v>0</v>
      </c>
      <c r="AU1613" s="193">
        <v>0</v>
      </c>
      <c r="AV1613" s="192">
        <v>1.8731456E-11</v>
      </c>
      <c r="AW1613" s="192">
        <v>1.4053057E-8</v>
      </c>
      <c r="AX1613" s="192">
        <v>4.2716856999999999E-12</v>
      </c>
      <c r="AY1613" s="192">
        <v>1.5093683E-11</v>
      </c>
      <c r="AZ1613" s="193">
        <v>0</v>
      </c>
      <c r="BA1613" s="193">
        <v>0</v>
      </c>
      <c r="BB1613" s="193">
        <v>0</v>
      </c>
      <c r="BC1613" s="193">
        <v>0</v>
      </c>
      <c r="BD1613" s="193">
        <v>0</v>
      </c>
      <c r="BE1613" s="193">
        <v>0</v>
      </c>
      <c r="BF1613" s="193">
        <v>0</v>
      </c>
      <c r="BG1613" s="193">
        <v>0</v>
      </c>
      <c r="BH1613" s="192">
        <v>6.0535048000000002E-6</v>
      </c>
      <c r="BI1613" s="193">
        <v>5.9991447999999999E-3</v>
      </c>
      <c r="BJ1613" s="193">
        <v>0</v>
      </c>
      <c r="BK1613" s="193">
        <v>0</v>
      </c>
      <c r="BL1613" s="193">
        <v>0</v>
      </c>
      <c r="BM1613"/>
      <c r="BN1613" s="186">
        <v>3.0988028999999998E-6</v>
      </c>
      <c r="BO1613" s="186">
        <v>1.0406041E-7</v>
      </c>
      <c r="BP1613" s="186">
        <v>1.8276827E-6</v>
      </c>
      <c r="BQ1613" s="164">
        <v>3.3278642000000002E-10</v>
      </c>
      <c r="BR1613" s="186">
        <v>1.4821783E-7</v>
      </c>
      <c r="BS1613" s="186">
        <v>0</v>
      </c>
      <c r="BT1613" s="164">
        <v>0</v>
      </c>
      <c r="BU1613" s="186">
        <v>0</v>
      </c>
      <c r="BV1613" s="164">
        <v>0</v>
      </c>
      <c r="BW1613" s="164">
        <v>1.0151705999999999E-9</v>
      </c>
      <c r="BX1613" s="164">
        <v>0</v>
      </c>
      <c r="BY1613" s="164">
        <v>0</v>
      </c>
      <c r="BZ1613" s="164">
        <v>0</v>
      </c>
      <c r="CA1613" s="186">
        <v>1.4037313E-7</v>
      </c>
      <c r="CB1613" s="186">
        <v>8.7712064999999998E-7</v>
      </c>
      <c r="CC1613" s="186">
        <v>2.0025901000000001E-13</v>
      </c>
      <c r="CD1613" s="164">
        <v>0</v>
      </c>
      <c r="CE1613"/>
      <c r="CF1613" s="330">
        <v>0</v>
      </c>
      <c r="CG1613" s="330">
        <v>6.5549097000000001E-2</v>
      </c>
      <c r="CH1613" s="330">
        <v>0</v>
      </c>
      <c r="CI1613" s="330">
        <v>7.1196618999999994E-5</v>
      </c>
      <c r="CJ1613" s="329">
        <v>5.0914444000000002E-5</v>
      </c>
      <c r="CK1613" s="330">
        <v>0</v>
      </c>
      <c r="CL1613" s="330">
        <v>0</v>
      </c>
      <c r="CM1613" s="329">
        <v>6.0921956E-6</v>
      </c>
      <c r="CN1613" s="330">
        <v>0</v>
      </c>
      <c r="CO1613" s="330">
        <v>0.10276137</v>
      </c>
      <c r="CP1613"/>
      <c r="CQ1613">
        <v>9.8323644999999994E-3</v>
      </c>
      <c r="CR1613">
        <v>2.2315478650000004E-3</v>
      </c>
      <c r="CS1613">
        <v>1.4627189400000002E-3</v>
      </c>
      <c r="CT1613">
        <v>1.4627189400000002E-3</v>
      </c>
      <c r="CU1613">
        <v>1.5791752E-4</v>
      </c>
      <c r="CV1613" s="154"/>
      <c r="CW1613" s="384"/>
      <c r="CZ1613" s="11"/>
      <c r="DA1613" s="236"/>
      <c r="DB1613" s="236"/>
      <c r="DC1613" s="32"/>
      <c r="DD1613" s="32"/>
      <c r="DE1613" s="32"/>
      <c r="DF1613" s="32"/>
      <c r="DG1613" s="32"/>
      <c r="DH1613" s="32"/>
      <c r="DI1613" s="32"/>
      <c r="DJ1613" s="32"/>
      <c r="DK1613" s="32"/>
      <c r="DL1613" s="32"/>
    </row>
    <row r="1614" spans="1:116" ht="14.4" x14ac:dyDescent="0.3">
      <c r="A1614" t="s">
        <v>7495</v>
      </c>
      <c r="B1614" s="113" t="s">
        <v>3355</v>
      </c>
      <c r="C1614" s="182" t="s">
        <v>2943</v>
      </c>
      <c r="D1614" s="40" t="s">
        <v>3356</v>
      </c>
      <c r="E1614" s="181" t="s">
        <v>1318</v>
      </c>
      <c r="F1614" s="184" t="s">
        <v>4838</v>
      </c>
      <c r="G1614" s="184">
        <v>2.8664373455999998E-2</v>
      </c>
      <c r="H1614" s="184">
        <v>4.6138112899999999E-4</v>
      </c>
      <c r="I1614" s="184">
        <v>1.27706558E-3</v>
      </c>
      <c r="J1614" s="328">
        <v>1.4632304746999999E-2</v>
      </c>
      <c r="K1614" s="184">
        <v>1.2293622000000001E-2</v>
      </c>
      <c r="L1614" s="184">
        <v>8.4929630000000003E-4</v>
      </c>
      <c r="M1614" s="331">
        <v>4.2776928000000001E-4</v>
      </c>
      <c r="N1614" s="331">
        <v>4.0900110000000002E-4</v>
      </c>
      <c r="O1614" s="331">
        <v>5.2380029000000003E-5</v>
      </c>
      <c r="P1614" s="331">
        <v>0</v>
      </c>
      <c r="Q1614" s="184">
        <v>0</v>
      </c>
      <c r="R1614" s="184">
        <v>0</v>
      </c>
      <c r="S1614" s="331">
        <v>4.3838746999999999E-5</v>
      </c>
      <c r="T1614" s="331">
        <v>0</v>
      </c>
      <c r="U1614" s="331">
        <v>1.4588466E-2</v>
      </c>
      <c r="V1614" s="184">
        <v>0</v>
      </c>
      <c r="W1614" s="184">
        <v>0</v>
      </c>
      <c r="X1614" s="184">
        <v>0</v>
      </c>
      <c r="Y1614"/>
      <c r="Z1614" s="288">
        <v>8.1957480000000013E-2</v>
      </c>
      <c r="AA1614"/>
      <c r="AB1614" s="164">
        <v>2.8032062999999998</v>
      </c>
      <c r="AC1614" s="164">
        <v>0.84949848999999999</v>
      </c>
      <c r="AD1614" s="164">
        <v>1.8046097999999999</v>
      </c>
      <c r="AE1614" s="164">
        <v>0</v>
      </c>
      <c r="AF1614" s="164">
        <v>4.9534786999999997E-3</v>
      </c>
      <c r="AG1614" s="164">
        <v>0.14398670999999999</v>
      </c>
      <c r="AH1614" s="164">
        <v>1.5785353999999999E-4</v>
      </c>
      <c r="AI1614"/>
      <c r="AJ1614" s="185">
        <v>1.6343404000000001E-3</v>
      </c>
      <c r="AK1614" s="185">
        <v>1.5397835E-3</v>
      </c>
      <c r="AL1614" s="187">
        <v>6.7587325000000004E-5</v>
      </c>
      <c r="AM1614" s="187">
        <v>2.6969564000000002E-5</v>
      </c>
      <c r="AN1614" s="176">
        <v>9.2313157000000001E-8</v>
      </c>
      <c r="AO1614" s="176">
        <v>2.4995312999999998E-10</v>
      </c>
      <c r="AP1614" s="176">
        <v>3.7772499000000002E-3</v>
      </c>
      <c r="AQ1614" s="192">
        <v>7.6056544000000004E-8</v>
      </c>
      <c r="AR1614" s="192">
        <v>2.2948095000000001E-10</v>
      </c>
      <c r="AS1614" s="192">
        <v>6.2697474000000002E-15</v>
      </c>
      <c r="AT1614" s="193">
        <v>0</v>
      </c>
      <c r="AU1614" s="193">
        <v>0</v>
      </c>
      <c r="AV1614" s="192">
        <v>1.096016E-11</v>
      </c>
      <c r="AW1614" s="192">
        <v>1.6245653000000001E-8</v>
      </c>
      <c r="AX1614" s="192">
        <v>2.4994512000000001E-12</v>
      </c>
      <c r="AY1614" s="192">
        <v>1.7966453999999999E-11</v>
      </c>
      <c r="AZ1614" s="193">
        <v>0</v>
      </c>
      <c r="BA1614" s="193">
        <v>0</v>
      </c>
      <c r="BB1614" s="193">
        <v>0</v>
      </c>
      <c r="BC1614" s="193">
        <v>0</v>
      </c>
      <c r="BD1614" s="193">
        <v>0</v>
      </c>
      <c r="BE1614" s="193">
        <v>0</v>
      </c>
      <c r="BF1614" s="193">
        <v>0</v>
      </c>
      <c r="BG1614" s="193">
        <v>0</v>
      </c>
      <c r="BH1614" s="192">
        <v>2.2722235999999999E-5</v>
      </c>
      <c r="BI1614" s="193">
        <v>3.7545275999999999E-3</v>
      </c>
      <c r="BJ1614" s="193">
        <v>0</v>
      </c>
      <c r="BK1614" s="193">
        <v>0</v>
      </c>
      <c r="BL1614" s="193">
        <v>0</v>
      </c>
      <c r="BM1614"/>
      <c r="BN1614" s="186">
        <v>6.2377219999999998E-6</v>
      </c>
      <c r="BO1614" s="186">
        <v>1.2386616E-7</v>
      </c>
      <c r="BP1614" s="186">
        <v>2.2851920999999999E-6</v>
      </c>
      <c r="BQ1614" s="164">
        <v>1.9472018E-10</v>
      </c>
      <c r="BR1614" s="186">
        <v>1.4891713999999999E-7</v>
      </c>
      <c r="BS1614" s="186">
        <v>0</v>
      </c>
      <c r="BT1614" s="164">
        <v>0</v>
      </c>
      <c r="BU1614" s="186">
        <v>0</v>
      </c>
      <c r="BV1614" s="164">
        <v>0</v>
      </c>
      <c r="BW1614" s="164">
        <v>5.9399717999999997E-10</v>
      </c>
      <c r="BX1614" s="164">
        <v>0</v>
      </c>
      <c r="BY1614" s="164">
        <v>0</v>
      </c>
      <c r="BZ1614" s="164">
        <v>0</v>
      </c>
      <c r="CA1614" s="186">
        <v>8.6223325000000005E-8</v>
      </c>
      <c r="CB1614" s="186">
        <v>3.5927345000000001E-6</v>
      </c>
      <c r="CC1614" s="186">
        <v>5.5592972000000001E-14</v>
      </c>
      <c r="CD1614" s="164">
        <v>0</v>
      </c>
      <c r="CE1614"/>
      <c r="CF1614" s="330">
        <v>0</v>
      </c>
      <c r="CG1614" s="330">
        <v>8.1957482999999998E-2</v>
      </c>
      <c r="CH1614" s="330">
        <v>0</v>
      </c>
      <c r="CI1614" s="330">
        <v>8.4747422999999997E-5</v>
      </c>
      <c r="CJ1614" s="329">
        <v>2.9069668E-5</v>
      </c>
      <c r="CK1614" s="330">
        <v>0</v>
      </c>
      <c r="CL1614" s="330">
        <v>0</v>
      </c>
      <c r="CM1614" s="329">
        <v>6.4852434000000001E-6</v>
      </c>
      <c r="CN1614" s="330">
        <v>0</v>
      </c>
      <c r="CO1614" s="330">
        <v>5.8679017E-2</v>
      </c>
      <c r="CP1614"/>
      <c r="CQ1614">
        <v>1.2293622000000001E-2</v>
      </c>
      <c r="CR1614">
        <v>1.738446709E-3</v>
      </c>
      <c r="CS1614">
        <v>1.27706558E-3</v>
      </c>
      <c r="CT1614">
        <v>1.27706558E-3</v>
      </c>
      <c r="CU1614">
        <v>1.4632304746999999E-2</v>
      </c>
      <c r="CV1614" s="154"/>
      <c r="CW1614" s="384"/>
      <c r="CZ1614" s="11"/>
      <c r="DA1614" s="236"/>
      <c r="DB1614" s="236"/>
      <c r="DC1614" s="32"/>
      <c r="DD1614" s="32"/>
      <c r="DE1614" s="32"/>
      <c r="DF1614" s="32"/>
      <c r="DG1614" s="32"/>
      <c r="DH1614" s="32"/>
      <c r="DI1614" s="32"/>
      <c r="DJ1614" s="32"/>
      <c r="DK1614" s="32"/>
      <c r="DL1614" s="32"/>
    </row>
    <row r="1615" spans="1:116" ht="14.4" x14ac:dyDescent="0.3">
      <c r="A1615" t="s">
        <v>7496</v>
      </c>
      <c r="B1615" s="113" t="s">
        <v>3355</v>
      </c>
      <c r="C1615" s="182" t="s">
        <v>2944</v>
      </c>
      <c r="D1615" s="40" t="s">
        <v>3356</v>
      </c>
      <c r="E1615" s="181" t="s">
        <v>1318</v>
      </c>
      <c r="F1615" s="184" t="s">
        <v>4839</v>
      </c>
      <c r="G1615" s="184">
        <v>3.8085111823999998E-2</v>
      </c>
      <c r="H1615" s="184">
        <v>1.4050915300000001E-3</v>
      </c>
      <c r="I1615" s="184">
        <v>2.3820159999999998E-3</v>
      </c>
      <c r="J1615" s="328">
        <v>4.1516293999999998E-5</v>
      </c>
      <c r="K1615" s="184">
        <v>3.4256488000000002E-2</v>
      </c>
      <c r="L1615" s="331">
        <v>9.931002999999999E-4</v>
      </c>
      <c r="M1615" s="331">
        <v>1.3889156999999999E-3</v>
      </c>
      <c r="N1615" s="331">
        <v>1.2654316E-3</v>
      </c>
      <c r="O1615" s="331">
        <v>1.3965993000000001E-4</v>
      </c>
      <c r="P1615" s="331">
        <v>0</v>
      </c>
      <c r="Q1615" s="331">
        <v>0</v>
      </c>
      <c r="R1615" s="331">
        <v>0</v>
      </c>
      <c r="S1615" s="331">
        <v>4.1516293999999998E-5</v>
      </c>
      <c r="T1615" s="331">
        <v>0</v>
      </c>
      <c r="U1615" s="331">
        <v>0</v>
      </c>
      <c r="V1615" s="184">
        <v>0</v>
      </c>
      <c r="W1615" s="184">
        <v>0</v>
      </c>
      <c r="X1615" s="184">
        <v>0</v>
      </c>
      <c r="Y1615"/>
      <c r="Z1615" s="288">
        <v>0.22837658666666669</v>
      </c>
      <c r="AA1615"/>
      <c r="AB1615" s="164">
        <v>2.6028479999999998</v>
      </c>
      <c r="AC1615" s="164">
        <v>2.4586739999999998</v>
      </c>
      <c r="AD1615" s="164">
        <v>0</v>
      </c>
      <c r="AE1615" s="164">
        <v>0</v>
      </c>
      <c r="AF1615" s="164">
        <v>8.9157600999999996E-3</v>
      </c>
      <c r="AG1615" s="164">
        <v>0.13405510000000001</v>
      </c>
      <c r="AH1615" s="164">
        <v>1.2031871999999999E-3</v>
      </c>
      <c r="AI1615"/>
      <c r="AJ1615" s="185">
        <v>4.1245463000000003E-3</v>
      </c>
      <c r="AK1615" s="185">
        <v>3.8729910000000001E-3</v>
      </c>
      <c r="AL1615" s="185">
        <v>1.8068496999999999E-4</v>
      </c>
      <c r="AM1615" s="187">
        <v>7.0870259999999995E-5</v>
      </c>
      <c r="AN1615" s="176">
        <v>2.3219371E-7</v>
      </c>
      <c r="AO1615" s="176">
        <v>6.6821365999999998E-10</v>
      </c>
      <c r="AP1615" s="176">
        <v>9.9258066999999995E-3</v>
      </c>
      <c r="AQ1615" s="192">
        <v>2.1193347000000001E-7</v>
      </c>
      <c r="AR1615" s="192">
        <v>6.3945444000000003E-10</v>
      </c>
      <c r="AS1615" s="192">
        <v>1.7470809E-14</v>
      </c>
      <c r="AT1615" s="193">
        <v>0</v>
      </c>
      <c r="AU1615" s="193">
        <v>0</v>
      </c>
      <c r="AV1615" s="192">
        <v>3.3910258000000003E-11</v>
      </c>
      <c r="AW1615" s="192">
        <v>2.0226325E-8</v>
      </c>
      <c r="AX1615" s="192">
        <v>7.7331930000000002E-12</v>
      </c>
      <c r="AY1615" s="192">
        <v>2.1008558000000002E-11</v>
      </c>
      <c r="AZ1615" s="193">
        <v>0</v>
      </c>
      <c r="BA1615" s="193">
        <v>0</v>
      </c>
      <c r="BB1615" s="193">
        <v>0</v>
      </c>
      <c r="BC1615" s="193">
        <v>0</v>
      </c>
      <c r="BD1615" s="193">
        <v>0</v>
      </c>
      <c r="BE1615" s="193">
        <v>0</v>
      </c>
      <c r="BF1615" s="193">
        <v>0</v>
      </c>
      <c r="BG1615" s="193">
        <v>0</v>
      </c>
      <c r="BH1615" s="192">
        <v>1.591458E-6</v>
      </c>
      <c r="BI1615" s="193">
        <v>9.9242151999999993E-3</v>
      </c>
      <c r="BJ1615" s="193">
        <v>0</v>
      </c>
      <c r="BK1615" s="193">
        <v>0</v>
      </c>
      <c r="BL1615" s="193">
        <v>0</v>
      </c>
      <c r="BM1615"/>
      <c r="BN1615" s="186">
        <v>9.9303233999999998E-6</v>
      </c>
      <c r="BO1615" s="186">
        <v>1.4483934999999999E-7</v>
      </c>
      <c r="BP1615" s="186">
        <v>6.3677451999999997E-6</v>
      </c>
      <c r="BQ1615" s="164">
        <v>6.0245575E-10</v>
      </c>
      <c r="BR1615" s="186">
        <v>2.4431599000000002E-7</v>
      </c>
      <c r="BS1615" s="186">
        <v>0</v>
      </c>
      <c r="BT1615" s="164">
        <v>0</v>
      </c>
      <c r="BU1615" s="186">
        <v>0</v>
      </c>
      <c r="BV1615" s="164">
        <v>0</v>
      </c>
      <c r="BW1615" s="164">
        <v>1.8378014E-9</v>
      </c>
      <c r="BX1615" s="164">
        <v>0</v>
      </c>
      <c r="BY1615" s="164">
        <v>0</v>
      </c>
      <c r="BZ1615" s="164">
        <v>0</v>
      </c>
      <c r="CA1615" s="186">
        <v>2.5129610000000002E-7</v>
      </c>
      <c r="CB1615" s="186">
        <v>2.9196864999999999E-6</v>
      </c>
      <c r="CC1615" s="186">
        <v>5.2647813999999998E-14</v>
      </c>
      <c r="CD1615" s="164">
        <v>0</v>
      </c>
      <c r="CE1615"/>
      <c r="CF1615" s="330">
        <v>0</v>
      </c>
      <c r="CG1615" s="330">
        <v>0.22837658999999999</v>
      </c>
      <c r="CH1615" s="330">
        <v>0</v>
      </c>
      <c r="CI1615" s="330">
        <v>9.9096971999999993E-5</v>
      </c>
      <c r="CJ1615" s="329">
        <v>9.4385732000000001E-5</v>
      </c>
      <c r="CK1615" s="330">
        <v>0</v>
      </c>
      <c r="CL1615" s="330">
        <v>0</v>
      </c>
      <c r="CM1615" s="329">
        <v>9.5387162999999992E-6</v>
      </c>
      <c r="CN1615" s="330">
        <v>0</v>
      </c>
      <c r="CO1615" s="330">
        <v>0.15172799000000001</v>
      </c>
      <c r="CP1615"/>
      <c r="CQ1615">
        <v>3.4256488000000002E-2</v>
      </c>
      <c r="CR1615">
        <v>3.7871075300000001E-3</v>
      </c>
      <c r="CS1615">
        <v>2.3820159999999998E-3</v>
      </c>
      <c r="CT1615">
        <v>2.3820159999999998E-3</v>
      </c>
      <c r="CU1615">
        <v>4.1516293999999998E-5</v>
      </c>
      <c r="CV1615" s="154"/>
      <c r="CW1615" s="384"/>
      <c r="CZ1615" s="11"/>
      <c r="DA1615" s="236"/>
      <c r="DB1615" s="236"/>
      <c r="DC1615" s="32"/>
      <c r="DD1615" s="32"/>
      <c r="DE1615" s="32"/>
      <c r="DF1615" s="32"/>
      <c r="DG1615" s="32"/>
      <c r="DH1615" s="32"/>
      <c r="DI1615" s="32"/>
      <c r="DJ1615" s="32"/>
      <c r="DK1615" s="32"/>
      <c r="DL1615" s="32"/>
    </row>
    <row r="1616" spans="1:116" ht="14.4" x14ac:dyDescent="0.3">
      <c r="A1616" t="s">
        <v>7497</v>
      </c>
      <c r="B1616" s="113" t="s">
        <v>3355</v>
      </c>
      <c r="C1616" s="182" t="s">
        <v>2945</v>
      </c>
      <c r="D1616" s="40" t="s">
        <v>3356</v>
      </c>
      <c r="E1616" s="181" t="s">
        <v>1318</v>
      </c>
      <c r="F1616" s="184" t="s">
        <v>4840</v>
      </c>
      <c r="G1616" s="184">
        <v>1.9989086834000001E-2</v>
      </c>
      <c r="H1616" s="184">
        <v>7.1338660400000007E-4</v>
      </c>
      <c r="I1616" s="184">
        <v>1.6019328200000001E-3</v>
      </c>
      <c r="J1616" s="328">
        <v>2.0397241000000001E-4</v>
      </c>
      <c r="K1616" s="184">
        <v>1.7469795E-2</v>
      </c>
      <c r="L1616" s="184">
        <v>8.7426466E-4</v>
      </c>
      <c r="M1616" s="184">
        <v>7.2766816000000001E-4</v>
      </c>
      <c r="N1616" s="331">
        <v>6.5175949000000001E-4</v>
      </c>
      <c r="O1616" s="331">
        <v>6.1627114000000003E-5</v>
      </c>
      <c r="P1616" s="331">
        <v>0</v>
      </c>
      <c r="Q1616" s="184">
        <v>0</v>
      </c>
      <c r="R1616" s="184">
        <v>0</v>
      </c>
      <c r="S1616" s="331">
        <v>2.0397241000000001E-4</v>
      </c>
      <c r="T1616" s="331">
        <v>0</v>
      </c>
      <c r="U1616" s="331">
        <v>0</v>
      </c>
      <c r="V1616" s="184">
        <v>0</v>
      </c>
      <c r="W1616" s="184">
        <v>0</v>
      </c>
      <c r="X1616" s="184">
        <v>0</v>
      </c>
      <c r="Y1616"/>
      <c r="Z1616" s="288">
        <v>0.11646530000000001</v>
      </c>
      <c r="AA1616"/>
      <c r="AB1616" s="164">
        <v>1.7189350000000001</v>
      </c>
      <c r="AC1616" s="164">
        <v>1.0524264999999999</v>
      </c>
      <c r="AD1616" s="164">
        <v>0</v>
      </c>
      <c r="AE1616" s="164">
        <v>0</v>
      </c>
      <c r="AF1616" s="164">
        <v>6.9850956000000004E-3</v>
      </c>
      <c r="AG1616" s="164">
        <v>0.65856590000000004</v>
      </c>
      <c r="AH1616" s="164">
        <v>9.5744601999999995E-4</v>
      </c>
      <c r="AI1616"/>
      <c r="AJ1616" s="185">
        <v>2.2063359000000001E-3</v>
      </c>
      <c r="AK1616" s="185">
        <v>2.0840227999999999E-3</v>
      </c>
      <c r="AL1616" s="185">
        <v>9.4258566000000006E-5</v>
      </c>
      <c r="AM1616" s="187">
        <v>2.805459E-5</v>
      </c>
      <c r="AN1616" s="176">
        <v>1.2494141000000001E-7</v>
      </c>
      <c r="AO1616" s="176">
        <v>3.4858937000000002E-10</v>
      </c>
      <c r="AP1616" s="176">
        <v>3.9292143E-3</v>
      </c>
      <c r="AQ1616" s="192">
        <v>1.080798E-7</v>
      </c>
      <c r="AR1616" s="192">
        <v>3.2610283999999998E-10</v>
      </c>
      <c r="AS1616" s="192">
        <v>8.9095954000000003E-15</v>
      </c>
      <c r="AT1616" s="193">
        <v>0</v>
      </c>
      <c r="AU1616" s="193">
        <v>0</v>
      </c>
      <c r="AV1616" s="192">
        <v>1.7465451E-11</v>
      </c>
      <c r="AW1616" s="192">
        <v>1.684415E-8</v>
      </c>
      <c r="AX1616" s="192">
        <v>3.9829747000000002E-12</v>
      </c>
      <c r="AY1616" s="192">
        <v>1.8494647E-11</v>
      </c>
      <c r="AZ1616" s="193">
        <v>0</v>
      </c>
      <c r="BA1616" s="193">
        <v>0</v>
      </c>
      <c r="BB1616" s="193">
        <v>0</v>
      </c>
      <c r="BC1616" s="193">
        <v>0</v>
      </c>
      <c r="BD1616" s="193">
        <v>0</v>
      </c>
      <c r="BE1616" s="193">
        <v>0</v>
      </c>
      <c r="BF1616" s="193">
        <v>0</v>
      </c>
      <c r="BG1616" s="193">
        <v>0</v>
      </c>
      <c r="BH1616" s="192">
        <v>7.8189423000000003E-6</v>
      </c>
      <c r="BI1616" s="193">
        <v>3.9213952999999999E-3</v>
      </c>
      <c r="BJ1616" s="193">
        <v>0</v>
      </c>
      <c r="BK1616" s="193">
        <v>0</v>
      </c>
      <c r="BL1616" s="193">
        <v>0</v>
      </c>
      <c r="BM1616"/>
      <c r="BN1616" s="186">
        <v>4.9219625000000004E-6</v>
      </c>
      <c r="BO1616" s="186">
        <v>1.2750768999999999E-7</v>
      </c>
      <c r="BP1616" s="186">
        <v>3.2473616000000001E-6</v>
      </c>
      <c r="BQ1616" s="164">
        <v>3.1029432999999997E-10</v>
      </c>
      <c r="BR1616" s="186">
        <v>1.6019367000000001E-7</v>
      </c>
      <c r="BS1616" s="186">
        <v>0</v>
      </c>
      <c r="BT1616" s="164">
        <v>0</v>
      </c>
      <c r="BU1616" s="186">
        <v>0</v>
      </c>
      <c r="BV1616" s="164">
        <v>0</v>
      </c>
      <c r="BW1616" s="164">
        <v>9.4655809000000006E-10</v>
      </c>
      <c r="BX1616" s="164">
        <v>0</v>
      </c>
      <c r="BY1616" s="164">
        <v>0</v>
      </c>
      <c r="BZ1616" s="164">
        <v>0</v>
      </c>
      <c r="CA1616" s="186">
        <v>1.3286429000000001E-7</v>
      </c>
      <c r="CB1616" s="186">
        <v>1.2527782E-6</v>
      </c>
      <c r="CC1616" s="186">
        <v>2.5866233E-13</v>
      </c>
      <c r="CD1616" s="164">
        <v>0</v>
      </c>
      <c r="CE1616"/>
      <c r="CF1616" s="330">
        <v>0</v>
      </c>
      <c r="CG1616" s="330">
        <v>0.11646529999999999</v>
      </c>
      <c r="CH1616" s="330">
        <v>0</v>
      </c>
      <c r="CI1616" s="330">
        <v>8.7238903000000004E-5</v>
      </c>
      <c r="CJ1616" s="329">
        <v>4.9449720000000003E-5</v>
      </c>
      <c r="CK1616" s="330">
        <v>0</v>
      </c>
      <c r="CL1616" s="330">
        <v>0</v>
      </c>
      <c r="CM1616" s="329">
        <v>6.8681010999999997E-6</v>
      </c>
      <c r="CN1616" s="330">
        <v>0</v>
      </c>
      <c r="CO1616" s="330">
        <v>5.8649959000000002E-2</v>
      </c>
      <c r="CP1616"/>
      <c r="CQ1616">
        <v>1.7469795E-2</v>
      </c>
      <c r="CR1616">
        <v>2.3153194240000002E-3</v>
      </c>
      <c r="CS1616">
        <v>1.6019328200000001E-3</v>
      </c>
      <c r="CT1616">
        <v>1.6019328200000001E-3</v>
      </c>
      <c r="CU1616">
        <v>2.0397241000000001E-4</v>
      </c>
      <c r="CV1616" s="154"/>
      <c r="CW1616" s="384"/>
      <c r="CZ1616" s="11"/>
      <c r="DA1616" s="236"/>
      <c r="DB1616" s="236"/>
      <c r="DC1616" s="32"/>
      <c r="DD1616" s="32"/>
      <c r="DE1616" s="32"/>
      <c r="DF1616" s="32"/>
      <c r="DG1616" s="32"/>
      <c r="DH1616" s="32"/>
      <c r="DI1616" s="32"/>
      <c r="DJ1616" s="32"/>
      <c r="DK1616" s="32"/>
      <c r="DL1616" s="32"/>
    </row>
    <row r="1617" spans="1:116" ht="14.4" x14ac:dyDescent="0.3">
      <c r="A1617" t="s">
        <v>7498</v>
      </c>
      <c r="B1617" s="113" t="s">
        <v>3355</v>
      </c>
      <c r="C1617" s="182" t="s">
        <v>2946</v>
      </c>
      <c r="D1617" s="40" t="s">
        <v>3356</v>
      </c>
      <c r="E1617" s="181" t="s">
        <v>1318</v>
      </c>
      <c r="F1617" s="184" t="s">
        <v>4841</v>
      </c>
      <c r="G1617" s="184">
        <v>2.3308751930999998E-2</v>
      </c>
      <c r="H1617" s="184">
        <v>6.1984095099999997E-4</v>
      </c>
      <c r="I1617" s="184">
        <v>9.4410937000000009E-4</v>
      </c>
      <c r="J1617" s="328">
        <v>4.7954456099999999E-3</v>
      </c>
      <c r="K1617" s="184">
        <v>1.6949355999999999E-2</v>
      </c>
      <c r="L1617" s="184">
        <v>3.0711958000000003E-4</v>
      </c>
      <c r="M1617" s="184">
        <v>6.3698979000000001E-4</v>
      </c>
      <c r="N1617" s="331">
        <v>5.6510535E-4</v>
      </c>
      <c r="O1617" s="331">
        <v>5.4735601000000001E-5</v>
      </c>
      <c r="P1617" s="331">
        <v>0</v>
      </c>
      <c r="Q1617" s="184">
        <v>0</v>
      </c>
      <c r="R1617" s="331">
        <v>0</v>
      </c>
      <c r="S1617" s="331">
        <v>1.5286601E-4</v>
      </c>
      <c r="T1617" s="331">
        <v>0</v>
      </c>
      <c r="U1617" s="184">
        <v>4.6425796000000002E-3</v>
      </c>
      <c r="V1617" s="184">
        <v>0</v>
      </c>
      <c r="W1617" s="184">
        <v>0</v>
      </c>
      <c r="X1617" s="331">
        <v>0</v>
      </c>
      <c r="Y1617"/>
      <c r="Z1617" s="288">
        <v>0.11299570666666667</v>
      </c>
      <c r="AA1617"/>
      <c r="AB1617" s="164">
        <v>2.1489864000000001</v>
      </c>
      <c r="AC1617" s="164">
        <v>1.0694901000000001</v>
      </c>
      <c r="AD1617" s="164">
        <v>0.57429238000000005</v>
      </c>
      <c r="AE1617" s="164">
        <v>0</v>
      </c>
      <c r="AF1617" s="164">
        <v>4.0713121999999997E-3</v>
      </c>
      <c r="AG1617" s="164">
        <v>0.50005312000000002</v>
      </c>
      <c r="AH1617" s="164">
        <v>1.0795145999999999E-3</v>
      </c>
      <c r="AI1617"/>
      <c r="AJ1617" s="185">
        <v>1.9659829000000001E-3</v>
      </c>
      <c r="AK1617" s="185">
        <v>1.8566727E-3</v>
      </c>
      <c r="AL1617" s="185">
        <v>8.8244230000000007E-5</v>
      </c>
      <c r="AM1617" s="187">
        <v>2.1065928000000001E-5</v>
      </c>
      <c r="AN1617" s="176">
        <v>1.1131131E-7</v>
      </c>
      <c r="AO1617" s="176">
        <v>3.2634700999999998E-10</v>
      </c>
      <c r="AP1617" s="176">
        <v>2.9504101000000001E-3</v>
      </c>
      <c r="AQ1617" s="192">
        <v>1.0486001E-7</v>
      </c>
      <c r="AR1617" s="192">
        <v>3.1638796999999998E-10</v>
      </c>
      <c r="AS1617" s="192">
        <v>8.6441713999999999E-15</v>
      </c>
      <c r="AT1617" s="193">
        <v>0</v>
      </c>
      <c r="AU1617" s="193">
        <v>0</v>
      </c>
      <c r="AV1617" s="192">
        <v>1.5143346000000001E-11</v>
      </c>
      <c r="AW1617" s="192">
        <v>6.4361553999999996E-9</v>
      </c>
      <c r="AX1617" s="192">
        <v>3.4534216000000002E-12</v>
      </c>
      <c r="AY1617" s="192">
        <v>6.4969666000000004E-12</v>
      </c>
      <c r="AZ1617" s="193">
        <v>0</v>
      </c>
      <c r="BA1617" s="193">
        <v>0</v>
      </c>
      <c r="BB1617" s="193">
        <v>0</v>
      </c>
      <c r="BC1617" s="193">
        <v>0</v>
      </c>
      <c r="BD1617" s="193">
        <v>0</v>
      </c>
      <c r="BE1617" s="193">
        <v>0</v>
      </c>
      <c r="BF1617" s="193">
        <v>0</v>
      </c>
      <c r="BG1617" s="193">
        <v>0</v>
      </c>
      <c r="BH1617" s="192">
        <v>1.2556113000000001E-5</v>
      </c>
      <c r="BI1617" s="193">
        <v>2.9378540000000002E-3</v>
      </c>
      <c r="BJ1617" s="193">
        <v>0</v>
      </c>
      <c r="BK1617" s="193">
        <v>0</v>
      </c>
      <c r="BL1617" s="193">
        <v>0</v>
      </c>
      <c r="BM1617"/>
      <c r="BN1617" s="186">
        <v>5.4990520999999999E-6</v>
      </c>
      <c r="BO1617" s="186">
        <v>4.4792051000000001E-8</v>
      </c>
      <c r="BP1617" s="186">
        <v>3.1506201E-6</v>
      </c>
      <c r="BQ1617" s="164">
        <v>2.6903940999999999E-10</v>
      </c>
      <c r="BR1617" s="186">
        <v>8.5889502999999994E-8</v>
      </c>
      <c r="BS1617" s="186">
        <v>0</v>
      </c>
      <c r="BT1617" s="164">
        <v>0</v>
      </c>
      <c r="BU1617" s="186">
        <v>0</v>
      </c>
      <c r="BV1617" s="164">
        <v>0</v>
      </c>
      <c r="BW1617" s="164">
        <v>8.2070925000000002E-10</v>
      </c>
      <c r="BX1617" s="164">
        <v>0</v>
      </c>
      <c r="BY1617" s="164">
        <v>0</v>
      </c>
      <c r="BZ1617" s="164">
        <v>0</v>
      </c>
      <c r="CA1617" s="186">
        <v>1.1093055E-7</v>
      </c>
      <c r="CB1617" s="186">
        <v>2.1057299000000001E-6</v>
      </c>
      <c r="CC1617" s="186">
        <v>1.9385306999999999E-13</v>
      </c>
      <c r="CD1617" s="164">
        <v>0</v>
      </c>
      <c r="CE1617"/>
      <c r="CF1617" s="330">
        <v>0</v>
      </c>
      <c r="CG1617" s="330">
        <v>0.1129957</v>
      </c>
      <c r="CH1617" s="330">
        <v>0</v>
      </c>
      <c r="CI1617" s="330">
        <v>3.0646069E-5</v>
      </c>
      <c r="CJ1617" s="329">
        <v>4.3287542999999999E-5</v>
      </c>
      <c r="CK1617" s="330">
        <v>0</v>
      </c>
      <c r="CL1617" s="330">
        <v>0</v>
      </c>
      <c r="CM1617" s="329">
        <v>3.2377926E-6</v>
      </c>
      <c r="CN1617" s="330">
        <v>0</v>
      </c>
      <c r="CO1617" s="330">
        <v>3.9569045999999997E-2</v>
      </c>
      <c r="CP1617"/>
      <c r="CQ1617">
        <v>1.6949355999999999E-2</v>
      </c>
      <c r="CR1617">
        <v>1.5639503210000002E-3</v>
      </c>
      <c r="CS1617">
        <v>9.4410937000000009E-4</v>
      </c>
      <c r="CT1617">
        <v>9.4410937000000009E-4</v>
      </c>
      <c r="CU1617">
        <v>4.7954456099999999E-3</v>
      </c>
      <c r="CV1617" s="154"/>
      <c r="CW1617" s="384"/>
      <c r="CZ1617" s="11"/>
      <c r="DA1617" s="236"/>
      <c r="DB1617" s="236"/>
      <c r="DC1617" s="32"/>
      <c r="DD1617" s="32"/>
      <c r="DE1617" s="32"/>
      <c r="DF1617" s="32"/>
      <c r="DG1617" s="32"/>
      <c r="DH1617" s="32"/>
      <c r="DI1617" s="32"/>
      <c r="DJ1617" s="32"/>
      <c r="DK1617" s="32"/>
      <c r="DL1617" s="32"/>
    </row>
    <row r="1618" spans="1:116" ht="14.4" x14ac:dyDescent="0.3">
      <c r="A1618" t="s">
        <v>7499</v>
      </c>
      <c r="B1618" s="113" t="s">
        <v>3355</v>
      </c>
      <c r="C1618" s="182" t="s">
        <v>2947</v>
      </c>
      <c r="D1618" s="40" t="s">
        <v>3356</v>
      </c>
      <c r="E1618" s="181" t="s">
        <v>1318</v>
      </c>
      <c r="F1618" s="184" t="s">
        <v>4842</v>
      </c>
      <c r="G1618" s="184">
        <v>4.3077813641000003E-2</v>
      </c>
      <c r="H1618" s="184">
        <v>1.24102195E-3</v>
      </c>
      <c r="I1618" s="184">
        <v>2.9850655E-3</v>
      </c>
      <c r="J1618" s="328">
        <v>1.3640191000000001E-5</v>
      </c>
      <c r="K1618" s="184">
        <v>3.8838086000000001E-2</v>
      </c>
      <c r="L1618" s="184">
        <v>1.7625076E-3</v>
      </c>
      <c r="M1618" s="331">
        <v>1.2225579000000001E-3</v>
      </c>
      <c r="N1618" s="331">
        <v>1.1011885000000001E-3</v>
      </c>
      <c r="O1618" s="184">
        <v>1.3983345000000001E-4</v>
      </c>
      <c r="P1618" s="331">
        <v>0</v>
      </c>
      <c r="Q1618" s="184">
        <v>0</v>
      </c>
      <c r="R1618" s="331">
        <v>0</v>
      </c>
      <c r="S1618" s="331">
        <v>1.3640191000000001E-5</v>
      </c>
      <c r="T1618" s="331">
        <v>0</v>
      </c>
      <c r="U1618" s="184">
        <v>0</v>
      </c>
      <c r="V1618" s="184">
        <v>0</v>
      </c>
      <c r="W1618" s="184">
        <v>0</v>
      </c>
      <c r="X1618" s="331">
        <v>0</v>
      </c>
      <c r="Y1618"/>
      <c r="Z1618" s="288">
        <v>0.25892057333333335</v>
      </c>
      <c r="AA1618"/>
      <c r="AB1618" s="164">
        <v>2.8031875999999998</v>
      </c>
      <c r="AC1618" s="164">
        <v>2.7944540999999998</v>
      </c>
      <c r="AD1618" s="164">
        <v>0</v>
      </c>
      <c r="AE1618" s="164">
        <v>0</v>
      </c>
      <c r="AF1618" s="164">
        <v>5.0878922999999998E-3</v>
      </c>
      <c r="AG1618" s="164">
        <v>2.6112873E-3</v>
      </c>
      <c r="AH1618" s="164">
        <v>1.0343411000000001E-3</v>
      </c>
      <c r="AI1618"/>
      <c r="AJ1618" s="185">
        <v>4.8470403999999996E-3</v>
      </c>
      <c r="AK1618" s="185">
        <v>4.5788271000000002E-3</v>
      </c>
      <c r="AL1618" s="185">
        <v>2.0794081000000001E-4</v>
      </c>
      <c r="AM1618" s="187">
        <v>6.0272507999999998E-5</v>
      </c>
      <c r="AN1618" s="176">
        <v>2.7451002000000001E-7</v>
      </c>
      <c r="AO1618" s="176">
        <v>7.6901188999999996E-10</v>
      </c>
      <c r="AP1618" s="176">
        <v>8.4415277999999993E-3</v>
      </c>
      <c r="AQ1618" s="192">
        <v>2.4027829000000002E-7</v>
      </c>
      <c r="AR1618" s="192">
        <v>7.2497759999999997E-10</v>
      </c>
      <c r="AS1618" s="192">
        <v>1.9807424E-14</v>
      </c>
      <c r="AT1618" s="193">
        <v>0</v>
      </c>
      <c r="AU1618" s="193">
        <v>0</v>
      </c>
      <c r="AV1618" s="192">
        <v>2.9508973999999999E-11</v>
      </c>
      <c r="AW1618" s="192">
        <v>3.4202218000000001E-8</v>
      </c>
      <c r="AX1618" s="192">
        <v>6.7294855000000001E-12</v>
      </c>
      <c r="AY1618" s="192">
        <v>3.7284999000000003E-11</v>
      </c>
      <c r="AZ1618" s="193">
        <v>0</v>
      </c>
      <c r="BA1618" s="193">
        <v>0</v>
      </c>
      <c r="BB1618" s="193">
        <v>0</v>
      </c>
      <c r="BC1618" s="193">
        <v>0</v>
      </c>
      <c r="BD1618" s="193">
        <v>0</v>
      </c>
      <c r="BE1618" s="193">
        <v>0</v>
      </c>
      <c r="BF1618" s="193">
        <v>0</v>
      </c>
      <c r="BG1618" s="193">
        <v>0</v>
      </c>
      <c r="BH1618" s="192">
        <v>5.2287400000000003E-7</v>
      </c>
      <c r="BI1618" s="193">
        <v>8.4410049000000001E-3</v>
      </c>
      <c r="BJ1618" s="193">
        <v>0</v>
      </c>
      <c r="BK1618" s="193">
        <v>0</v>
      </c>
      <c r="BL1618" s="193">
        <v>0</v>
      </c>
      <c r="BM1618"/>
      <c r="BN1618" s="186">
        <v>1.1386403E-5</v>
      </c>
      <c r="BO1618" s="186">
        <v>2.5705405000000002E-7</v>
      </c>
      <c r="BP1618" s="186">
        <v>7.2193925000000002E-6</v>
      </c>
      <c r="BQ1618" s="164">
        <v>5.2426172999999996E-10</v>
      </c>
      <c r="BR1618" s="186">
        <v>3.3690641000000002E-7</v>
      </c>
      <c r="BS1618" s="186">
        <v>0</v>
      </c>
      <c r="BT1618" s="164">
        <v>0</v>
      </c>
      <c r="BU1618" s="186">
        <v>0</v>
      </c>
      <c r="BV1618" s="164">
        <v>0</v>
      </c>
      <c r="BW1618" s="164">
        <v>1.5992692E-9</v>
      </c>
      <c r="BX1618" s="164">
        <v>0</v>
      </c>
      <c r="BY1618" s="164">
        <v>0</v>
      </c>
      <c r="BZ1618" s="164">
        <v>0</v>
      </c>
      <c r="CA1618" s="186">
        <v>2.2718435999999999E-7</v>
      </c>
      <c r="CB1618" s="186">
        <v>3.3437421000000001E-6</v>
      </c>
      <c r="CC1618" s="186">
        <v>1.7297456E-14</v>
      </c>
      <c r="CD1618" s="164">
        <v>0</v>
      </c>
      <c r="CE1618"/>
      <c r="CF1618" s="330">
        <v>0</v>
      </c>
      <c r="CG1618" s="330">
        <v>0.25892057000000002</v>
      </c>
      <c r="CH1618" s="330">
        <v>0</v>
      </c>
      <c r="CI1618" s="330">
        <v>1.7587264E-4</v>
      </c>
      <c r="CJ1618" s="329">
        <v>8.3080650999999998E-5</v>
      </c>
      <c r="CK1618" s="330">
        <v>0</v>
      </c>
      <c r="CL1618" s="330">
        <v>0</v>
      </c>
      <c r="CM1618" s="329">
        <v>1.4234889E-5</v>
      </c>
      <c r="CN1618" s="330">
        <v>0</v>
      </c>
      <c r="CO1618" s="330">
        <v>0.11821986</v>
      </c>
      <c r="CP1618"/>
      <c r="CQ1618">
        <v>3.8838086000000001E-2</v>
      </c>
      <c r="CR1618">
        <v>4.2260874499999998E-3</v>
      </c>
      <c r="CS1618">
        <v>2.9850655E-3</v>
      </c>
      <c r="CT1618">
        <v>2.9850655E-3</v>
      </c>
      <c r="CU1618">
        <v>1.3640191000000001E-5</v>
      </c>
      <c r="CV1618" s="154"/>
      <c r="CW1618" s="384"/>
      <c r="CZ1618" s="11"/>
      <c r="DA1618" s="236"/>
      <c r="DB1618" s="236"/>
      <c r="DC1618" s="32"/>
      <c r="DD1618" s="32"/>
      <c r="DE1618" s="32"/>
      <c r="DF1618" s="32"/>
      <c r="DG1618" s="32"/>
      <c r="DH1618" s="32"/>
      <c r="DI1618" s="32"/>
      <c r="DJ1618" s="32"/>
      <c r="DK1618" s="32"/>
      <c r="DL1618" s="32"/>
    </row>
    <row r="1619" spans="1:116" ht="14.4" x14ac:dyDescent="0.3">
      <c r="A1619" t="s">
        <v>7500</v>
      </c>
      <c r="B1619" s="113" t="s">
        <v>3355</v>
      </c>
      <c r="C1619" s="182" t="s">
        <v>2948</v>
      </c>
      <c r="D1619" s="40" t="s">
        <v>3356</v>
      </c>
      <c r="E1619" s="181" t="s">
        <v>1318</v>
      </c>
      <c r="F1619" s="184" t="s">
        <v>4843</v>
      </c>
      <c r="G1619" s="184">
        <v>3.4112472543600003E-2</v>
      </c>
      <c r="H1619" s="184">
        <v>1.8189713299999999E-3</v>
      </c>
      <c r="I1619" s="184">
        <v>2.9864265999999997E-3</v>
      </c>
      <c r="J1619" s="328">
        <v>4.7116436135999995E-3</v>
      </c>
      <c r="K1619" s="184">
        <v>2.4595431000000001E-2</v>
      </c>
      <c r="L1619" s="331">
        <v>1.1810985E-3</v>
      </c>
      <c r="M1619" s="184">
        <v>1.8053281E-3</v>
      </c>
      <c r="N1619" s="331">
        <v>1.6754807E-3</v>
      </c>
      <c r="O1619" s="331">
        <v>1.4349063E-4</v>
      </c>
      <c r="P1619" s="331">
        <v>0</v>
      </c>
      <c r="Q1619" s="184">
        <v>0</v>
      </c>
      <c r="R1619" s="184">
        <v>0</v>
      </c>
      <c r="S1619" s="331">
        <v>3.4223136E-6</v>
      </c>
      <c r="T1619" s="331">
        <v>0</v>
      </c>
      <c r="U1619" s="331">
        <v>4.7082212999999999E-3</v>
      </c>
      <c r="V1619" s="184">
        <v>0</v>
      </c>
      <c r="W1619" s="184">
        <v>0</v>
      </c>
      <c r="X1619" s="331">
        <v>0</v>
      </c>
      <c r="Y1619"/>
      <c r="Z1619" s="288">
        <v>0.16396954000000002</v>
      </c>
      <c r="AA1619"/>
      <c r="AB1619" s="164">
        <v>2.5702851999999998</v>
      </c>
      <c r="AC1619" s="164">
        <v>1.9627127</v>
      </c>
      <c r="AD1619" s="164">
        <v>0.58241233000000003</v>
      </c>
      <c r="AE1619" s="164">
        <v>0</v>
      </c>
      <c r="AF1619" s="164">
        <v>4.4334066999999998E-3</v>
      </c>
      <c r="AG1619" s="164">
        <v>4.5711679999999996E-3</v>
      </c>
      <c r="AH1619" s="164">
        <v>1.6155635000000002E-2</v>
      </c>
      <c r="AI1619"/>
      <c r="AJ1619" s="185">
        <v>3.1690020000000002E-3</v>
      </c>
      <c r="AK1619" s="185">
        <v>2.9341666E-3</v>
      </c>
      <c r="AL1619" s="185">
        <v>1.3367273999999999E-4</v>
      </c>
      <c r="AM1619" s="187">
        <v>1.0116261999999999E-4</v>
      </c>
      <c r="AN1619" s="176">
        <v>1.7590926999999999E-7</v>
      </c>
      <c r="AO1619" s="176">
        <v>4.9435187000000001E-10</v>
      </c>
      <c r="AP1619" s="176">
        <v>1.4168434000000001E-2</v>
      </c>
      <c r="AQ1619" s="192">
        <v>1.5216373000000001E-7</v>
      </c>
      <c r="AR1619" s="192">
        <v>4.5911469999999998E-10</v>
      </c>
      <c r="AS1619" s="192">
        <v>1.254367E-14</v>
      </c>
      <c r="AT1619" s="193">
        <v>0</v>
      </c>
      <c r="AU1619" s="193">
        <v>0</v>
      </c>
      <c r="AV1619" s="192">
        <v>4.4898501000000002E-11</v>
      </c>
      <c r="AW1619" s="192">
        <v>2.3700638999999999E-8</v>
      </c>
      <c r="AX1619" s="192">
        <v>1.0239048E-11</v>
      </c>
      <c r="AY1619" s="192">
        <v>2.4985570000000001E-11</v>
      </c>
      <c r="AZ1619" s="193">
        <v>0</v>
      </c>
      <c r="BA1619" s="193">
        <v>0</v>
      </c>
      <c r="BB1619" s="193">
        <v>0</v>
      </c>
      <c r="BC1619" s="193">
        <v>0</v>
      </c>
      <c r="BD1619" s="193">
        <v>0</v>
      </c>
      <c r="BE1619" s="193">
        <v>0</v>
      </c>
      <c r="BF1619" s="193">
        <v>0</v>
      </c>
      <c r="BG1619" s="193">
        <v>0</v>
      </c>
      <c r="BH1619" s="192">
        <v>6.9221165000000003E-6</v>
      </c>
      <c r="BI1619" s="193">
        <v>1.4161511999999999E-2</v>
      </c>
      <c r="BJ1619" s="193">
        <v>0</v>
      </c>
      <c r="BK1619" s="193">
        <v>0</v>
      </c>
      <c r="BL1619" s="193">
        <v>0</v>
      </c>
      <c r="BM1619"/>
      <c r="BN1619" s="186">
        <v>8.4622889000000002E-6</v>
      </c>
      <c r="BO1619" s="186">
        <v>1.7225807E-7</v>
      </c>
      <c r="BP1619" s="186">
        <v>4.5719058000000001E-6</v>
      </c>
      <c r="BQ1619" s="164">
        <v>7.9767484999999999E-10</v>
      </c>
      <c r="BR1619" s="186">
        <v>2.7033051000000001E-7</v>
      </c>
      <c r="BS1619" s="186">
        <v>0</v>
      </c>
      <c r="BT1619" s="164">
        <v>0</v>
      </c>
      <c r="BU1619" s="186">
        <v>0</v>
      </c>
      <c r="BV1619" s="164">
        <v>0</v>
      </c>
      <c r="BW1619" s="164">
        <v>2.4333205999999998E-9</v>
      </c>
      <c r="BX1619" s="164">
        <v>0</v>
      </c>
      <c r="BY1619" s="164">
        <v>0</v>
      </c>
      <c r="BZ1619" s="164">
        <v>0</v>
      </c>
      <c r="CA1619" s="186">
        <v>3.3145903999999999E-7</v>
      </c>
      <c r="CB1619" s="186">
        <v>3.1131045000000001E-6</v>
      </c>
      <c r="CC1619" s="186">
        <v>4.3399185E-15</v>
      </c>
      <c r="CD1619" s="164">
        <v>0</v>
      </c>
      <c r="CE1619"/>
      <c r="CF1619" s="330">
        <v>0</v>
      </c>
      <c r="CG1619" s="330">
        <v>0.16396954</v>
      </c>
      <c r="CH1619" s="330">
        <v>0</v>
      </c>
      <c r="CI1619" s="330">
        <v>1.1785646E-4</v>
      </c>
      <c r="CJ1619" s="329">
        <v>1.2268363000000001E-4</v>
      </c>
      <c r="CK1619" s="330">
        <v>0</v>
      </c>
      <c r="CL1619" s="330">
        <v>0</v>
      </c>
      <c r="CM1619" s="329">
        <v>1.0780658E-5</v>
      </c>
      <c r="CN1619" s="330">
        <v>0</v>
      </c>
      <c r="CO1619" s="330">
        <v>0.23861855000000001</v>
      </c>
      <c r="CP1619"/>
      <c r="CQ1619">
        <v>2.4595431000000001E-2</v>
      </c>
      <c r="CR1619">
        <v>4.8053979299999992E-3</v>
      </c>
      <c r="CS1619">
        <v>2.9864265999999997E-3</v>
      </c>
      <c r="CT1619">
        <v>2.9864265999999997E-3</v>
      </c>
      <c r="CU1619">
        <v>4.7116436135999995E-3</v>
      </c>
      <c r="CV1619" s="154"/>
      <c r="CW1619" s="384"/>
      <c r="CZ1619" s="11"/>
      <c r="DA1619" s="236"/>
      <c r="DB1619" s="236"/>
      <c r="DC1619" s="32"/>
      <c r="DD1619" s="32"/>
      <c r="DE1619" s="32"/>
      <c r="DF1619" s="32"/>
      <c r="DG1619" s="32"/>
      <c r="DH1619" s="32"/>
      <c r="DI1619" s="32"/>
      <c r="DJ1619" s="32"/>
      <c r="DK1619" s="32"/>
      <c r="DL1619" s="32"/>
    </row>
    <row r="1620" spans="1:116" ht="14.4" x14ac:dyDescent="0.3">
      <c r="A1620" t="s">
        <v>7501</v>
      </c>
      <c r="B1620" s="113" t="s">
        <v>3355</v>
      </c>
      <c r="C1620" s="182" t="s">
        <v>2949</v>
      </c>
      <c r="D1620" s="40" t="s">
        <v>3356</v>
      </c>
      <c r="E1620" s="181" t="s">
        <v>1318</v>
      </c>
      <c r="F1620" s="184" t="s">
        <v>4844</v>
      </c>
      <c r="G1620" s="184">
        <v>1.4980702950000001E-2</v>
      </c>
      <c r="H1620" s="184">
        <v>1.2629674300000001E-3</v>
      </c>
      <c r="I1620" s="184">
        <v>2.5271645999999999E-3</v>
      </c>
      <c r="J1620" s="328">
        <v>1.4817591999999999E-4</v>
      </c>
      <c r="K1620" s="184">
        <v>1.1042395E-2</v>
      </c>
      <c r="L1620" s="331">
        <v>1.3340107999999999E-3</v>
      </c>
      <c r="M1620" s="331">
        <v>1.1931538E-3</v>
      </c>
      <c r="N1620" s="331">
        <v>1.0841141E-3</v>
      </c>
      <c r="O1620" s="331">
        <v>1.7885333000000001E-4</v>
      </c>
      <c r="P1620" s="331">
        <v>0</v>
      </c>
      <c r="Q1620" s="184">
        <v>0</v>
      </c>
      <c r="R1620" s="331">
        <v>0</v>
      </c>
      <c r="S1620" s="331">
        <v>1.4817591999999999E-4</v>
      </c>
      <c r="T1620" s="331">
        <v>0</v>
      </c>
      <c r="U1620" s="331">
        <v>0</v>
      </c>
      <c r="V1620" s="184">
        <v>0</v>
      </c>
      <c r="W1620" s="184">
        <v>0</v>
      </c>
      <c r="X1620" s="331">
        <v>0</v>
      </c>
      <c r="Y1620"/>
      <c r="Z1620" s="288">
        <v>7.3615966666666671E-2</v>
      </c>
      <c r="AA1620"/>
      <c r="AB1620" s="164">
        <v>1.3320069000000001</v>
      </c>
      <c r="AC1620" s="164">
        <v>0.79686228000000003</v>
      </c>
      <c r="AD1620" s="164">
        <v>0</v>
      </c>
      <c r="AE1620" s="164">
        <v>0</v>
      </c>
      <c r="AF1620" s="164">
        <v>0.26258870000000001</v>
      </c>
      <c r="AG1620" s="164">
        <v>0.26760035999999998</v>
      </c>
      <c r="AH1620" s="164">
        <v>4.9555622999999998E-3</v>
      </c>
      <c r="AI1620"/>
      <c r="AJ1620" s="185">
        <v>1.7005812999999999E-3</v>
      </c>
      <c r="AK1620" s="185">
        <v>1.5908889E-3</v>
      </c>
      <c r="AL1620" s="187">
        <v>6.5159866E-5</v>
      </c>
      <c r="AM1620" s="187">
        <v>4.4532507E-5</v>
      </c>
      <c r="AN1620" s="176">
        <v>9.5377032000000005E-8</v>
      </c>
      <c r="AO1620" s="176">
        <v>2.4097583000000001E-10</v>
      </c>
      <c r="AP1620" s="176">
        <v>6.2370456999999999E-3</v>
      </c>
      <c r="AQ1620" s="192">
        <v>6.8315617000000001E-8</v>
      </c>
      <c r="AR1620" s="192">
        <v>2.0612471E-10</v>
      </c>
      <c r="AS1620" s="192">
        <v>5.6316214000000003E-15</v>
      </c>
      <c r="AT1620" s="193">
        <v>0</v>
      </c>
      <c r="AU1620" s="193">
        <v>0</v>
      </c>
      <c r="AV1620" s="192">
        <v>2.9051424000000001E-11</v>
      </c>
      <c r="AW1620" s="192">
        <v>2.7032363E-8</v>
      </c>
      <c r="AX1620" s="192">
        <v>6.6251419000000001E-12</v>
      </c>
      <c r="AY1620" s="192">
        <v>2.8220354999999999E-11</v>
      </c>
      <c r="AZ1620" s="193">
        <v>0</v>
      </c>
      <c r="BA1620" s="193">
        <v>0</v>
      </c>
      <c r="BB1620" s="193">
        <v>0</v>
      </c>
      <c r="BC1620" s="193">
        <v>0</v>
      </c>
      <c r="BD1620" s="193">
        <v>0</v>
      </c>
      <c r="BE1620" s="193">
        <v>0</v>
      </c>
      <c r="BF1620" s="193">
        <v>0</v>
      </c>
      <c r="BG1620" s="193">
        <v>0</v>
      </c>
      <c r="BH1620" s="192">
        <v>5.6800767999999997E-6</v>
      </c>
      <c r="BI1620" s="193">
        <v>6.2313656999999998E-3</v>
      </c>
      <c r="BJ1620" s="193">
        <v>0</v>
      </c>
      <c r="BK1620" s="193">
        <v>0</v>
      </c>
      <c r="BL1620" s="193">
        <v>0</v>
      </c>
      <c r="BM1620"/>
      <c r="BN1620" s="186">
        <v>3.7097762000000001E-6</v>
      </c>
      <c r="BO1620" s="186">
        <v>1.9455964999999999E-7</v>
      </c>
      <c r="BP1620" s="186">
        <v>2.0526085E-6</v>
      </c>
      <c r="BQ1620" s="164">
        <v>5.1613283000000005E-10</v>
      </c>
      <c r="BR1620" s="186">
        <v>3.2035354000000001E-7</v>
      </c>
      <c r="BS1620" s="186">
        <v>0</v>
      </c>
      <c r="BT1620" s="164">
        <v>0</v>
      </c>
      <c r="BU1620" s="186">
        <v>0</v>
      </c>
      <c r="BV1620" s="164">
        <v>0</v>
      </c>
      <c r="BW1620" s="164">
        <v>1.5744719E-9</v>
      </c>
      <c r="BX1620" s="164">
        <v>0</v>
      </c>
      <c r="BY1620" s="164">
        <v>0</v>
      </c>
      <c r="BZ1620" s="164">
        <v>0</v>
      </c>
      <c r="CA1620" s="186">
        <v>2.1986378000000001E-7</v>
      </c>
      <c r="CB1620" s="186">
        <v>9.2029995999999996E-7</v>
      </c>
      <c r="CC1620" s="186">
        <v>1.8790545E-13</v>
      </c>
      <c r="CD1620" s="164">
        <v>0</v>
      </c>
      <c r="CE1620"/>
      <c r="CF1620" s="330">
        <v>0</v>
      </c>
      <c r="CG1620" s="330">
        <v>7.3615966000000005E-2</v>
      </c>
      <c r="CH1620" s="330">
        <v>0</v>
      </c>
      <c r="CI1620" s="330">
        <v>1.3311487999999999E-4</v>
      </c>
      <c r="CJ1620" s="329">
        <v>8.1082459999999999E-5</v>
      </c>
      <c r="CK1620" s="330">
        <v>0</v>
      </c>
      <c r="CL1620" s="330">
        <v>0</v>
      </c>
      <c r="CM1620" s="329">
        <v>1.2594980000000001E-5</v>
      </c>
      <c r="CN1620" s="330">
        <v>0</v>
      </c>
      <c r="CO1620" s="330">
        <v>0.10627878</v>
      </c>
      <c r="CP1620"/>
      <c r="CQ1620">
        <v>1.1042395E-2</v>
      </c>
      <c r="CR1620">
        <v>3.7901320299999998E-3</v>
      </c>
      <c r="CS1620">
        <v>2.5271645999999999E-3</v>
      </c>
      <c r="CT1620">
        <v>2.5271645999999999E-3</v>
      </c>
      <c r="CU1620">
        <v>1.4817591999999999E-4</v>
      </c>
      <c r="CV1620" s="154"/>
      <c r="CW1620" s="384"/>
      <c r="CZ1620" s="11"/>
      <c r="DA1620" s="236"/>
      <c r="DB1620" s="236"/>
      <c r="DC1620" s="32"/>
      <c r="DD1620" s="32"/>
      <c r="DE1620" s="32"/>
      <c r="DF1620" s="32"/>
      <c r="DG1620" s="32"/>
      <c r="DH1620" s="32"/>
      <c r="DI1620" s="32"/>
      <c r="DJ1620" s="32"/>
      <c r="DK1620" s="32"/>
      <c r="DL1620" s="32"/>
    </row>
    <row r="1621" spans="1:116" ht="14.4" x14ac:dyDescent="0.3">
      <c r="A1621" t="s">
        <v>7502</v>
      </c>
      <c r="B1621" s="113" t="s">
        <v>3355</v>
      </c>
      <c r="C1621" s="182" t="s">
        <v>2950</v>
      </c>
      <c r="D1621" s="40" t="s">
        <v>3356</v>
      </c>
      <c r="E1621" s="181" t="s">
        <v>1318</v>
      </c>
      <c r="F1621" s="184" t="s">
        <v>4845</v>
      </c>
      <c r="G1621" s="184">
        <v>2.7559816607E-2</v>
      </c>
      <c r="H1621" s="184">
        <v>7.9754159200000005E-4</v>
      </c>
      <c r="I1621" s="184">
        <v>1.2979406199999999E-3</v>
      </c>
      <c r="J1621" s="328">
        <v>1.1042017395000001E-2</v>
      </c>
      <c r="K1621" s="184">
        <v>1.4422317E-2</v>
      </c>
      <c r="L1621" s="184">
        <v>5.8576956999999998E-4</v>
      </c>
      <c r="M1621" s="331">
        <v>7.1217104999999996E-4</v>
      </c>
      <c r="N1621" s="331">
        <v>6.9885965000000003E-4</v>
      </c>
      <c r="O1621" s="331">
        <v>9.8681942000000003E-5</v>
      </c>
      <c r="P1621" s="331">
        <v>0</v>
      </c>
      <c r="Q1621" s="184">
        <v>0</v>
      </c>
      <c r="R1621" s="184">
        <v>0</v>
      </c>
      <c r="S1621" s="331">
        <v>2.2798395000000001E-5</v>
      </c>
      <c r="T1621" s="184">
        <v>0</v>
      </c>
      <c r="U1621" s="184">
        <v>1.1019219E-2</v>
      </c>
      <c r="V1621" s="184">
        <v>0</v>
      </c>
      <c r="W1621" s="184">
        <v>0</v>
      </c>
      <c r="X1621" s="184">
        <v>0</v>
      </c>
      <c r="Y1621"/>
      <c r="Z1621" s="288">
        <v>9.6148780000000003E-2</v>
      </c>
      <c r="AA1621"/>
      <c r="AB1621" s="164">
        <v>2.5904912000000002</v>
      </c>
      <c r="AC1621" s="164">
        <v>1.1514578</v>
      </c>
      <c r="AD1621" s="164">
        <v>1.3630899000000001</v>
      </c>
      <c r="AE1621" s="164">
        <v>0</v>
      </c>
      <c r="AF1621" s="164">
        <v>3.2111927999999998E-2</v>
      </c>
      <c r="AG1621" s="164">
        <v>4.1920730000000003E-2</v>
      </c>
      <c r="AH1621" s="164">
        <v>1.9109165000000001E-3</v>
      </c>
      <c r="AI1621"/>
      <c r="AJ1621" s="185">
        <v>1.8273991E-3</v>
      </c>
      <c r="AK1621" s="185">
        <v>1.6918663000000001E-3</v>
      </c>
      <c r="AL1621" s="187">
        <v>7.7303685999999998E-5</v>
      </c>
      <c r="AM1621" s="187">
        <v>5.8229122000000001E-5</v>
      </c>
      <c r="AN1621" s="176">
        <v>1.0143083E-7</v>
      </c>
      <c r="AO1621" s="176">
        <v>2.8588641000000002E-10</v>
      </c>
      <c r="AP1621" s="176">
        <v>8.1553392000000002E-3</v>
      </c>
      <c r="AQ1621" s="192">
        <v>8.9226065000000005E-8</v>
      </c>
      <c r="AR1621" s="192">
        <v>2.6921657999999999E-10</v>
      </c>
      <c r="AS1621" s="192">
        <v>7.3553814999999997E-15</v>
      </c>
      <c r="AT1621" s="193">
        <v>0</v>
      </c>
      <c r="AU1621" s="193">
        <v>0</v>
      </c>
      <c r="AV1621" s="192">
        <v>1.8727612000000001E-11</v>
      </c>
      <c r="AW1621" s="192">
        <v>1.2186038E-8</v>
      </c>
      <c r="AX1621" s="192">
        <v>4.2708090000000003E-12</v>
      </c>
      <c r="AY1621" s="192">
        <v>1.2391673E-11</v>
      </c>
      <c r="AZ1621" s="193">
        <v>0</v>
      </c>
      <c r="BA1621" s="193">
        <v>0</v>
      </c>
      <c r="BB1621" s="193">
        <v>0</v>
      </c>
      <c r="BC1621" s="193">
        <v>0</v>
      </c>
      <c r="BD1621" s="193">
        <v>0</v>
      </c>
      <c r="BE1621" s="193">
        <v>0</v>
      </c>
      <c r="BF1621" s="193">
        <v>0</v>
      </c>
      <c r="BG1621" s="193">
        <v>0</v>
      </c>
      <c r="BH1621" s="192">
        <v>1.6767567000000002E-5</v>
      </c>
      <c r="BI1621" s="193">
        <v>8.1385716E-3</v>
      </c>
      <c r="BJ1621" s="193">
        <v>0</v>
      </c>
      <c r="BK1621" s="193">
        <v>0</v>
      </c>
      <c r="BL1621" s="193">
        <v>0</v>
      </c>
      <c r="BM1621"/>
      <c r="BN1621" s="186">
        <v>6.3559299E-6</v>
      </c>
      <c r="BO1621" s="186">
        <v>8.5431937000000003E-8</v>
      </c>
      <c r="BP1621" s="186">
        <v>2.6808830000000002E-6</v>
      </c>
      <c r="BQ1621" s="164">
        <v>3.3271811000000002E-10</v>
      </c>
      <c r="BR1621" s="186">
        <v>1.5870147E-7</v>
      </c>
      <c r="BS1621" s="186">
        <v>0</v>
      </c>
      <c r="BT1621" s="164">
        <v>0</v>
      </c>
      <c r="BU1621" s="186">
        <v>0</v>
      </c>
      <c r="BV1621" s="164">
        <v>0</v>
      </c>
      <c r="BW1621" s="164">
        <v>1.0149622000000001E-9</v>
      </c>
      <c r="BX1621" s="164">
        <v>0</v>
      </c>
      <c r="BY1621" s="164">
        <v>0</v>
      </c>
      <c r="BZ1621" s="164">
        <v>0</v>
      </c>
      <c r="CA1621" s="186">
        <v>1.3913646999999999E-7</v>
      </c>
      <c r="CB1621" s="186">
        <v>3.2904292999999999E-6</v>
      </c>
      <c r="CC1621" s="186">
        <v>2.8911194999999999E-14</v>
      </c>
      <c r="CD1621" s="164">
        <v>0</v>
      </c>
      <c r="CE1621"/>
      <c r="CF1621" s="330">
        <v>0</v>
      </c>
      <c r="CG1621" s="330">
        <v>9.6148777000000005E-2</v>
      </c>
      <c r="CH1621" s="330">
        <v>0</v>
      </c>
      <c r="CI1621" s="330">
        <v>5.8451286999999998E-5</v>
      </c>
      <c r="CJ1621" s="329">
        <v>4.8396592000000002E-5</v>
      </c>
      <c r="CK1621" s="330">
        <v>0</v>
      </c>
      <c r="CL1621" s="330">
        <v>0</v>
      </c>
      <c r="CM1621" s="329">
        <v>6.0329187999999999E-6</v>
      </c>
      <c r="CN1621" s="330">
        <v>0</v>
      </c>
      <c r="CO1621" s="330">
        <v>0.13763845</v>
      </c>
      <c r="CP1621"/>
      <c r="CQ1621">
        <v>1.4422317E-2</v>
      </c>
      <c r="CR1621">
        <v>2.0954822119999997E-3</v>
      </c>
      <c r="CS1621">
        <v>1.2979406199999999E-3</v>
      </c>
      <c r="CT1621">
        <v>1.2979406199999999E-3</v>
      </c>
      <c r="CU1621">
        <v>1.1042017395000001E-2</v>
      </c>
      <c r="CV1621" s="154"/>
      <c r="CW1621" s="384"/>
      <c r="CZ1621" s="11"/>
      <c r="DA1621" s="236"/>
      <c r="DB1621" s="236"/>
      <c r="DC1621" s="32"/>
      <c r="DD1621" s="32"/>
      <c r="DE1621" s="32"/>
      <c r="DF1621" s="32"/>
      <c r="DG1621" s="32"/>
      <c r="DH1621" s="32"/>
      <c r="DI1621" s="32"/>
      <c r="DJ1621" s="32"/>
      <c r="DK1621" s="32"/>
      <c r="DL1621" s="32"/>
    </row>
    <row r="1622" spans="1:116" ht="14.4" x14ac:dyDescent="0.3">
      <c r="A1622" t="s">
        <v>7503</v>
      </c>
      <c r="B1622" s="113" t="s">
        <v>3355</v>
      </c>
      <c r="C1622" s="182" t="s">
        <v>2951</v>
      </c>
      <c r="D1622" s="40" t="s">
        <v>3356</v>
      </c>
      <c r="E1622" s="181" t="s">
        <v>1318</v>
      </c>
      <c r="F1622" s="184" t="s">
        <v>4846</v>
      </c>
      <c r="G1622" s="184">
        <v>2.8041795272E-2</v>
      </c>
      <c r="H1622" s="184">
        <v>1.70564298E-3</v>
      </c>
      <c r="I1622" s="184">
        <v>2.3621561099999998E-3</v>
      </c>
      <c r="J1622" s="328">
        <v>4.9846182000000001E-5</v>
      </c>
      <c r="K1622" s="184">
        <v>2.3924150000000002E-2</v>
      </c>
      <c r="L1622" s="184">
        <v>7.5562161E-4</v>
      </c>
      <c r="M1622" s="331">
        <v>1.6065344999999999E-3</v>
      </c>
      <c r="N1622" s="331">
        <v>1.5202658000000001E-3</v>
      </c>
      <c r="O1622" s="331">
        <v>1.8537718000000001E-4</v>
      </c>
      <c r="P1622" s="331">
        <v>0</v>
      </c>
      <c r="Q1622" s="184">
        <v>0</v>
      </c>
      <c r="R1622" s="331">
        <v>0</v>
      </c>
      <c r="S1622" s="331">
        <v>4.9846182000000001E-5</v>
      </c>
      <c r="T1622" s="331">
        <v>0</v>
      </c>
      <c r="U1622" s="331">
        <v>0</v>
      </c>
      <c r="V1622" s="184">
        <v>0</v>
      </c>
      <c r="W1622" s="184">
        <v>0</v>
      </c>
      <c r="X1622" s="184">
        <v>0</v>
      </c>
      <c r="Y1622"/>
      <c r="Z1622" s="288">
        <v>0.15949433333333335</v>
      </c>
      <c r="AA1622"/>
      <c r="AB1622" s="164">
        <v>2.0852241</v>
      </c>
      <c r="AC1622" s="164">
        <v>1.8564921000000001</v>
      </c>
      <c r="AD1622" s="164">
        <v>0</v>
      </c>
      <c r="AE1622" s="164">
        <v>0</v>
      </c>
      <c r="AF1622" s="164">
        <v>9.4538981999999994E-2</v>
      </c>
      <c r="AG1622" s="164">
        <v>0.12883484000000001</v>
      </c>
      <c r="AH1622" s="164">
        <v>5.3581955999999998E-3</v>
      </c>
      <c r="AI1622"/>
      <c r="AJ1622" s="185">
        <v>2.9791153000000002E-3</v>
      </c>
      <c r="AK1622" s="185">
        <v>2.7468969999999999E-3</v>
      </c>
      <c r="AL1622" s="185">
        <v>1.2759410000000001E-4</v>
      </c>
      <c r="AM1622" s="185">
        <v>1.0462413E-4</v>
      </c>
      <c r="AN1622" s="176">
        <v>1.6468207999999999E-7</v>
      </c>
      <c r="AO1622" s="176">
        <v>4.7187166E-10</v>
      </c>
      <c r="AP1622" s="176">
        <v>1.4653239E-2</v>
      </c>
      <c r="AQ1622" s="192">
        <v>1.4801074E-7</v>
      </c>
      <c r="AR1622" s="192">
        <v>4.4658413000000002E-10</v>
      </c>
      <c r="AS1622" s="192">
        <v>1.2201317000000001E-14</v>
      </c>
      <c r="AT1622" s="193">
        <v>0</v>
      </c>
      <c r="AU1622" s="193">
        <v>0</v>
      </c>
      <c r="AV1622" s="192">
        <v>4.0739147999999999E-11</v>
      </c>
      <c r="AW1622" s="192">
        <v>1.6630595999999999E-8</v>
      </c>
      <c r="AX1622" s="192">
        <v>9.2905130999999999E-12</v>
      </c>
      <c r="AY1622" s="192">
        <v>1.5984811000000001E-11</v>
      </c>
      <c r="AZ1622" s="193">
        <v>0</v>
      </c>
      <c r="BA1622" s="193">
        <v>0</v>
      </c>
      <c r="BB1622" s="193">
        <v>0</v>
      </c>
      <c r="BC1622" s="193">
        <v>0</v>
      </c>
      <c r="BD1622" s="193">
        <v>0</v>
      </c>
      <c r="BE1622" s="193">
        <v>0</v>
      </c>
      <c r="BF1622" s="193">
        <v>0</v>
      </c>
      <c r="BG1622" s="193">
        <v>0</v>
      </c>
      <c r="BH1622" s="192">
        <v>1.9107702999999998E-6</v>
      </c>
      <c r="BI1622" s="193">
        <v>1.4651328999999999E-2</v>
      </c>
      <c r="BJ1622" s="193">
        <v>0</v>
      </c>
      <c r="BK1622" s="193">
        <v>0</v>
      </c>
      <c r="BL1622" s="193">
        <v>0</v>
      </c>
      <c r="BM1622"/>
      <c r="BN1622" s="186">
        <v>7.2562657999999999E-6</v>
      </c>
      <c r="BO1622" s="186">
        <v>1.1020411E-7</v>
      </c>
      <c r="BP1622" s="186">
        <v>4.4471252000000001E-6</v>
      </c>
      <c r="BQ1622" s="164">
        <v>7.2377902999999998E-10</v>
      </c>
      <c r="BR1622" s="186">
        <v>2.5670636E-7</v>
      </c>
      <c r="BS1622" s="186">
        <v>0</v>
      </c>
      <c r="BT1622" s="164">
        <v>0</v>
      </c>
      <c r="BU1622" s="186">
        <v>0</v>
      </c>
      <c r="BV1622" s="164">
        <v>0</v>
      </c>
      <c r="BW1622" s="164">
        <v>2.2079000999999998E-9</v>
      </c>
      <c r="BX1622" s="164">
        <v>0</v>
      </c>
      <c r="BY1622" s="164">
        <v>0</v>
      </c>
      <c r="BZ1622" s="164">
        <v>0</v>
      </c>
      <c r="CA1622" s="186">
        <v>2.9776075999999999E-7</v>
      </c>
      <c r="CB1622" s="186">
        <v>2.1415376000000002E-6</v>
      </c>
      <c r="CC1622" s="186">
        <v>6.3211145000000005E-14</v>
      </c>
      <c r="CD1622" s="164">
        <v>0</v>
      </c>
      <c r="CE1622"/>
      <c r="CF1622" s="330">
        <v>0</v>
      </c>
      <c r="CG1622" s="330">
        <v>0.15949432999999999</v>
      </c>
      <c r="CH1622" s="330">
        <v>0</v>
      </c>
      <c r="CI1622" s="330">
        <v>7.5400050000000007E-5</v>
      </c>
      <c r="CJ1622" s="329">
        <v>1.0917433E-4</v>
      </c>
      <c r="CK1622" s="330">
        <v>0</v>
      </c>
      <c r="CL1622" s="330">
        <v>0</v>
      </c>
      <c r="CM1622" s="329">
        <v>9.2306523999999997E-6</v>
      </c>
      <c r="CN1622" s="330">
        <v>0</v>
      </c>
      <c r="CO1622" s="330">
        <v>0.25088858000000003</v>
      </c>
      <c r="CP1622"/>
      <c r="CQ1622">
        <v>2.3924150000000002E-2</v>
      </c>
      <c r="CR1622">
        <v>4.0677990900000001E-3</v>
      </c>
      <c r="CS1622">
        <v>2.3621561099999998E-3</v>
      </c>
      <c r="CT1622">
        <v>2.3621561099999998E-3</v>
      </c>
      <c r="CU1622">
        <v>4.9846182000000001E-5</v>
      </c>
      <c r="CV1622" s="154"/>
      <c r="CW1622" s="384"/>
      <c r="CZ1622" s="11"/>
      <c r="DA1622" s="236"/>
      <c r="DB1622" s="236"/>
      <c r="DC1622" s="32"/>
      <c r="DD1622" s="32"/>
      <c r="DE1622" s="32"/>
      <c r="DF1622" s="32"/>
      <c r="DG1622" s="32"/>
      <c r="DH1622" s="32"/>
      <c r="DI1622" s="32"/>
      <c r="DJ1622" s="32"/>
      <c r="DK1622" s="32"/>
      <c r="DL1622" s="32"/>
    </row>
    <row r="1623" spans="1:116" ht="14.4" x14ac:dyDescent="0.3">
      <c r="A1623" t="s">
        <v>7504</v>
      </c>
      <c r="B1623" s="113" t="s">
        <v>3355</v>
      </c>
      <c r="C1623" s="182" t="s">
        <v>2952</v>
      </c>
      <c r="D1623" s="40" t="s">
        <v>3356</v>
      </c>
      <c r="E1623" s="181" t="s">
        <v>1318</v>
      </c>
      <c r="F1623" s="184" t="s">
        <v>4847</v>
      </c>
      <c r="G1623" s="184">
        <v>3.1978917287000003E-2</v>
      </c>
      <c r="H1623" s="184">
        <v>1.26240925E-3</v>
      </c>
      <c r="I1623" s="184">
        <v>2.3830059E-3</v>
      </c>
      <c r="J1623" s="328">
        <v>6.2031141369999999E-3</v>
      </c>
      <c r="K1623" s="184">
        <v>2.2130388000000001E-2</v>
      </c>
      <c r="L1623" s="331">
        <v>1.1633154E-3</v>
      </c>
      <c r="M1623" s="184">
        <v>1.2196905E-3</v>
      </c>
      <c r="N1623" s="184">
        <v>1.1333154999999999E-3</v>
      </c>
      <c r="O1623" s="331">
        <v>1.2909375E-4</v>
      </c>
      <c r="P1623" s="331">
        <v>0</v>
      </c>
      <c r="Q1623" s="184">
        <v>0</v>
      </c>
      <c r="R1623" s="331">
        <v>0</v>
      </c>
      <c r="S1623" s="331">
        <v>2.8344937000000002E-5</v>
      </c>
      <c r="T1623" s="331">
        <v>0</v>
      </c>
      <c r="U1623" s="331">
        <v>6.1747692000000002E-3</v>
      </c>
      <c r="V1623" s="184">
        <v>0</v>
      </c>
      <c r="W1623" s="184">
        <v>0</v>
      </c>
      <c r="X1623" s="331">
        <v>0</v>
      </c>
      <c r="Y1623"/>
      <c r="Z1623" s="288">
        <v>0.14753592000000001</v>
      </c>
      <c r="AA1623"/>
      <c r="AB1623" s="164">
        <v>2.6257526000000002</v>
      </c>
      <c r="AC1623" s="164">
        <v>1.7215126999999999</v>
      </c>
      <c r="AD1623" s="164">
        <v>0.76382598000000002</v>
      </c>
      <c r="AE1623" s="164">
        <v>0</v>
      </c>
      <c r="AF1623" s="164">
        <v>4.4139232E-2</v>
      </c>
      <c r="AG1623" s="164">
        <v>8.5618331000000006E-2</v>
      </c>
      <c r="AH1623" s="164">
        <v>1.0656397E-2</v>
      </c>
      <c r="AI1623"/>
      <c r="AJ1623" s="185">
        <v>2.8602190000000002E-3</v>
      </c>
      <c r="AK1623" s="185">
        <v>2.6703938999999999E-3</v>
      </c>
      <c r="AL1623" s="185">
        <v>1.2023256E-4</v>
      </c>
      <c r="AM1623" s="187">
        <v>6.9592561000000002E-5</v>
      </c>
      <c r="AN1623" s="176">
        <v>1.6009556E-7</v>
      </c>
      <c r="AO1623" s="176">
        <v>4.4464705E-10</v>
      </c>
      <c r="AP1623" s="176">
        <v>9.7468572999999999E-3</v>
      </c>
      <c r="AQ1623" s="192">
        <v>1.3691333000000001E-7</v>
      </c>
      <c r="AR1623" s="192">
        <v>4.1310057000000001E-10</v>
      </c>
      <c r="AS1623" s="192">
        <v>1.1286497999999999E-14</v>
      </c>
      <c r="AT1623" s="193">
        <v>0</v>
      </c>
      <c r="AU1623" s="193">
        <v>0</v>
      </c>
      <c r="AV1623" s="192">
        <v>3.0369892999999997E-11</v>
      </c>
      <c r="AW1623" s="192">
        <v>2.3151855000000001E-8</v>
      </c>
      <c r="AX1623" s="192">
        <v>6.9258170000000004E-12</v>
      </c>
      <c r="AY1623" s="192">
        <v>2.4609376999999999E-11</v>
      </c>
      <c r="AZ1623" s="193">
        <v>0</v>
      </c>
      <c r="BA1623" s="193">
        <v>0</v>
      </c>
      <c r="BB1623" s="193">
        <v>0</v>
      </c>
      <c r="BC1623" s="193">
        <v>0</v>
      </c>
      <c r="BD1623" s="193">
        <v>0</v>
      </c>
      <c r="BE1623" s="193">
        <v>0</v>
      </c>
      <c r="BF1623" s="193">
        <v>0</v>
      </c>
      <c r="BG1623" s="193">
        <v>0</v>
      </c>
      <c r="BH1623" s="192">
        <v>9.9927668000000001E-6</v>
      </c>
      <c r="BI1623" s="193">
        <v>9.7368644999999993E-3</v>
      </c>
      <c r="BJ1623" s="193">
        <v>0</v>
      </c>
      <c r="BK1623" s="193">
        <v>0</v>
      </c>
      <c r="BL1623" s="193">
        <v>0</v>
      </c>
      <c r="BM1623"/>
      <c r="BN1623" s="186">
        <v>7.8849415999999998E-6</v>
      </c>
      <c r="BO1623" s="186">
        <v>1.6966448E-7</v>
      </c>
      <c r="BP1623" s="186">
        <v>4.1136929000000002E-6</v>
      </c>
      <c r="BQ1623" s="164">
        <v>5.3955696999999999E-10</v>
      </c>
      <c r="BR1623" s="186">
        <v>2.5530772000000002E-7</v>
      </c>
      <c r="BS1623" s="186">
        <v>0</v>
      </c>
      <c r="BT1623" s="164">
        <v>0</v>
      </c>
      <c r="BU1623" s="186">
        <v>0</v>
      </c>
      <c r="BV1623" s="164">
        <v>0</v>
      </c>
      <c r="BW1623" s="164">
        <v>1.6459276E-9</v>
      </c>
      <c r="BX1623" s="164">
        <v>0</v>
      </c>
      <c r="BY1623" s="164">
        <v>0</v>
      </c>
      <c r="BZ1623" s="164">
        <v>0</v>
      </c>
      <c r="CA1623" s="186">
        <v>2.2765287000000001E-7</v>
      </c>
      <c r="CB1623" s="186">
        <v>3.1164382E-6</v>
      </c>
      <c r="CC1623" s="186">
        <v>3.5944897999999998E-14</v>
      </c>
      <c r="CD1623" s="164">
        <v>0</v>
      </c>
      <c r="CE1623"/>
      <c r="CF1623" s="330">
        <v>0</v>
      </c>
      <c r="CG1623" s="330">
        <v>0.14753591999999999</v>
      </c>
      <c r="CH1623" s="330">
        <v>0</v>
      </c>
      <c r="CI1623" s="330">
        <v>1.1608197E-4</v>
      </c>
      <c r="CJ1623" s="329">
        <v>8.2885794999999998E-5</v>
      </c>
      <c r="CK1623" s="330">
        <v>0</v>
      </c>
      <c r="CL1623" s="330">
        <v>0</v>
      </c>
      <c r="CM1623" s="329">
        <v>1.0313192E-5</v>
      </c>
      <c r="CN1623" s="330">
        <v>0</v>
      </c>
      <c r="CO1623" s="330">
        <v>0.15838758</v>
      </c>
      <c r="CP1623"/>
      <c r="CQ1623">
        <v>2.2130388000000001E-2</v>
      </c>
      <c r="CR1623">
        <v>3.6454151499999998E-3</v>
      </c>
      <c r="CS1623">
        <v>2.3830059E-3</v>
      </c>
      <c r="CT1623">
        <v>2.3830059E-3</v>
      </c>
      <c r="CU1623">
        <v>6.2031141369999999E-3</v>
      </c>
      <c r="CV1623" s="154"/>
      <c r="CW1623" s="384"/>
      <c r="CZ1623" s="11"/>
      <c r="DA1623" s="236"/>
      <c r="DB1623" s="236"/>
      <c r="DC1623" s="32"/>
      <c r="DD1623" s="32"/>
      <c r="DE1623" s="32"/>
      <c r="DF1623" s="32"/>
      <c r="DG1623" s="32"/>
      <c r="DH1623" s="32"/>
      <c r="DI1623" s="32"/>
      <c r="DJ1623" s="32"/>
      <c r="DK1623" s="32"/>
      <c r="DL1623" s="32"/>
    </row>
    <row r="1624" spans="1:116" ht="14.4" x14ac:dyDescent="0.3">
      <c r="A1624" t="s">
        <v>7505</v>
      </c>
      <c r="B1624" s="113" t="s">
        <v>3355</v>
      </c>
      <c r="C1624" s="182" t="s">
        <v>2953</v>
      </c>
      <c r="D1624" s="40" t="s">
        <v>3356</v>
      </c>
      <c r="E1624" s="181" t="s">
        <v>1318</v>
      </c>
      <c r="F1624" s="184" t="s">
        <v>4848</v>
      </c>
      <c r="G1624" s="184">
        <v>2.7077893088000002E-2</v>
      </c>
      <c r="H1624" s="184">
        <v>9.4510449999999995E-4</v>
      </c>
      <c r="I1624" s="184">
        <v>1.8081339999999999E-3</v>
      </c>
      <c r="J1624" s="328">
        <v>5.690646588E-3</v>
      </c>
      <c r="K1624" s="184">
        <v>1.8634008000000001E-2</v>
      </c>
      <c r="L1624" s="184">
        <v>8.6518874999999996E-4</v>
      </c>
      <c r="M1624" s="331">
        <v>9.4294525000000002E-4</v>
      </c>
      <c r="N1624" s="184">
        <v>8.5732723999999998E-4</v>
      </c>
      <c r="O1624" s="331">
        <v>8.7777260000000001E-5</v>
      </c>
      <c r="P1624" s="331">
        <v>0</v>
      </c>
      <c r="Q1624" s="331">
        <v>0</v>
      </c>
      <c r="R1624" s="184">
        <v>0</v>
      </c>
      <c r="S1624" s="331">
        <v>9.7482888000000002E-5</v>
      </c>
      <c r="T1624" s="331">
        <v>0</v>
      </c>
      <c r="U1624" s="331">
        <v>5.5931636999999998E-3</v>
      </c>
      <c r="V1624" s="184">
        <v>0</v>
      </c>
      <c r="W1624" s="184">
        <v>0</v>
      </c>
      <c r="X1624" s="331">
        <v>0</v>
      </c>
      <c r="Y1624"/>
      <c r="Z1624" s="288">
        <v>0.12422672000000001</v>
      </c>
      <c r="AA1624"/>
      <c r="AB1624" s="164">
        <v>2.3292272000000001</v>
      </c>
      <c r="AC1624" s="164">
        <v>1.2960887999999999</v>
      </c>
      <c r="AD1624" s="164">
        <v>0.69188070999999995</v>
      </c>
      <c r="AE1624" s="164">
        <v>0</v>
      </c>
      <c r="AF1624" s="164">
        <v>2.6582055E-2</v>
      </c>
      <c r="AG1624" s="164">
        <v>0.31372343000000003</v>
      </c>
      <c r="AH1624" s="164">
        <v>9.5223526E-4</v>
      </c>
      <c r="AI1624"/>
      <c r="AJ1624" s="185">
        <v>2.3501027E-3</v>
      </c>
      <c r="AK1624" s="185">
        <v>2.2083466000000001E-3</v>
      </c>
      <c r="AL1624" s="185">
        <v>1.0042283E-4</v>
      </c>
      <c r="AM1624" s="187">
        <v>4.1333286999999997E-5</v>
      </c>
      <c r="AN1624" s="176">
        <v>1.3239488E-7</v>
      </c>
      <c r="AO1624" s="176">
        <v>3.7138618999999998E-10</v>
      </c>
      <c r="AP1624" s="176">
        <v>5.7889758000000003E-3</v>
      </c>
      <c r="AQ1624" s="192">
        <v>1.1528239E-7</v>
      </c>
      <c r="AR1624" s="192">
        <v>3.4783481E-10</v>
      </c>
      <c r="AS1624" s="192">
        <v>9.5033439999999996E-15</v>
      </c>
      <c r="AT1624" s="193">
        <v>0</v>
      </c>
      <c r="AU1624" s="193">
        <v>0</v>
      </c>
      <c r="AV1624" s="192">
        <v>2.2974129000000001E-11</v>
      </c>
      <c r="AW1624" s="192">
        <v>1.7089508000000001E-8</v>
      </c>
      <c r="AX1624" s="192">
        <v>5.2392220000000003E-12</v>
      </c>
      <c r="AY1624" s="192">
        <v>1.8302651E-11</v>
      </c>
      <c r="AZ1624" s="193">
        <v>0</v>
      </c>
      <c r="BA1624" s="193">
        <v>0</v>
      </c>
      <c r="BB1624" s="193">
        <v>0</v>
      </c>
      <c r="BC1624" s="193">
        <v>0</v>
      </c>
      <c r="BD1624" s="193">
        <v>0</v>
      </c>
      <c r="BE1624" s="193">
        <v>0</v>
      </c>
      <c r="BF1624" s="193">
        <v>0</v>
      </c>
      <c r="BG1624" s="193">
        <v>0</v>
      </c>
      <c r="BH1624" s="192">
        <v>1.1804173000000001E-5</v>
      </c>
      <c r="BI1624" s="193">
        <v>5.7771716000000004E-3</v>
      </c>
      <c r="BJ1624" s="193">
        <v>0</v>
      </c>
      <c r="BK1624" s="193">
        <v>0</v>
      </c>
      <c r="BL1624" s="193">
        <v>0</v>
      </c>
      <c r="BM1624"/>
      <c r="BN1624" s="186">
        <v>6.4723068E-6</v>
      </c>
      <c r="BO1624" s="186">
        <v>1.2618399999999999E-7</v>
      </c>
      <c r="BP1624" s="186">
        <v>3.4637704999999999E-6</v>
      </c>
      <c r="BQ1624" s="164">
        <v>4.0816249999999999E-10</v>
      </c>
      <c r="BR1624" s="186">
        <v>1.8250978999999999E-7</v>
      </c>
      <c r="BS1624" s="186">
        <v>0</v>
      </c>
      <c r="BT1624" s="164">
        <v>0</v>
      </c>
      <c r="BU1624" s="186">
        <v>0</v>
      </c>
      <c r="BV1624" s="164">
        <v>0</v>
      </c>
      <c r="BW1624" s="164">
        <v>1.2451066E-9</v>
      </c>
      <c r="BX1624" s="164">
        <v>0</v>
      </c>
      <c r="BY1624" s="164">
        <v>0</v>
      </c>
      <c r="BZ1624" s="164">
        <v>0</v>
      </c>
      <c r="CA1624" s="186">
        <v>1.7207376000000001E-7</v>
      </c>
      <c r="CB1624" s="186">
        <v>2.5261152999999999E-6</v>
      </c>
      <c r="CC1624" s="186">
        <v>1.2362040000000001E-13</v>
      </c>
      <c r="CD1624" s="164">
        <v>0</v>
      </c>
      <c r="CE1624"/>
      <c r="CF1624" s="330">
        <v>0</v>
      </c>
      <c r="CG1624" s="330">
        <v>0.12422672</v>
      </c>
      <c r="CH1624" s="330">
        <v>0</v>
      </c>
      <c r="CI1624" s="330">
        <v>8.6333258000000001E-5</v>
      </c>
      <c r="CJ1624" s="329">
        <v>6.4079180000000007E-5</v>
      </c>
      <c r="CK1624" s="330">
        <v>0</v>
      </c>
      <c r="CL1624" s="330">
        <v>0</v>
      </c>
      <c r="CM1624" s="329">
        <v>7.4648795000000001E-6</v>
      </c>
      <c r="CN1624" s="330">
        <v>0</v>
      </c>
      <c r="CO1624" s="330">
        <v>9.0377465000000004E-2</v>
      </c>
      <c r="CP1624"/>
      <c r="CQ1624">
        <v>1.8634008000000001E-2</v>
      </c>
      <c r="CR1624">
        <v>2.7532385E-3</v>
      </c>
      <c r="CS1624">
        <v>1.8081339999999999E-3</v>
      </c>
      <c r="CT1624">
        <v>1.8081339999999999E-3</v>
      </c>
      <c r="CU1624">
        <v>5.690646588E-3</v>
      </c>
      <c r="CV1624" s="154"/>
      <c r="CW1624" s="384"/>
      <c r="CZ1624" s="11"/>
      <c r="DA1624" s="236"/>
      <c r="DB1624" s="236"/>
      <c r="DC1624" s="32"/>
      <c r="DD1624" s="32"/>
      <c r="DE1624" s="32"/>
      <c r="DF1624" s="32"/>
      <c r="DG1624" s="32"/>
      <c r="DH1624" s="32"/>
      <c r="DI1624" s="32"/>
      <c r="DJ1624" s="32"/>
      <c r="DK1624" s="32"/>
      <c r="DL1624" s="32"/>
    </row>
    <row r="1625" spans="1:116" ht="14.4" x14ac:dyDescent="0.3">
      <c r="A1625" t="s">
        <v>7506</v>
      </c>
      <c r="B1625" s="113" t="s">
        <v>3355</v>
      </c>
      <c r="C1625" s="182" t="s">
        <v>2954</v>
      </c>
      <c r="D1625" s="40" t="s">
        <v>3356</v>
      </c>
      <c r="E1625" s="181" t="s">
        <v>1318</v>
      </c>
      <c r="F1625" s="184" t="s">
        <v>4849</v>
      </c>
      <c r="G1625" s="184">
        <v>2.9485164820300003E-2</v>
      </c>
      <c r="H1625" s="184">
        <v>1.24437755E-3</v>
      </c>
      <c r="I1625" s="184">
        <v>2.03653757E-3</v>
      </c>
      <c r="J1625" s="328">
        <v>4.3328607003000003E-3</v>
      </c>
      <c r="K1625" s="184">
        <v>2.1871389000000001E-2</v>
      </c>
      <c r="L1625" s="184">
        <v>9.3239636999999998E-4</v>
      </c>
      <c r="M1625" s="184">
        <v>1.1041412E-3</v>
      </c>
      <c r="N1625" s="331">
        <v>1.0958812E-3</v>
      </c>
      <c r="O1625" s="331">
        <v>1.4849635000000001E-4</v>
      </c>
      <c r="P1625" s="331">
        <v>0</v>
      </c>
      <c r="Q1625" s="331">
        <v>0</v>
      </c>
      <c r="R1625" s="331">
        <v>0</v>
      </c>
      <c r="S1625" s="331">
        <v>2.6596003000000002E-6</v>
      </c>
      <c r="T1625" s="331">
        <v>0</v>
      </c>
      <c r="U1625" s="184">
        <v>4.3302011000000001E-3</v>
      </c>
      <c r="V1625" s="184">
        <v>0</v>
      </c>
      <c r="W1625" s="184">
        <v>0</v>
      </c>
      <c r="X1625" s="184">
        <v>0</v>
      </c>
      <c r="Y1625"/>
      <c r="Z1625" s="288">
        <v>0.14580926000000002</v>
      </c>
      <c r="AA1625"/>
      <c r="AB1625" s="164">
        <v>2.5423805000000002</v>
      </c>
      <c r="AC1625" s="164">
        <v>1.99678</v>
      </c>
      <c r="AD1625" s="164">
        <v>0.53565079999999998</v>
      </c>
      <c r="AE1625" s="164">
        <v>0</v>
      </c>
      <c r="AF1625" s="164">
        <v>4.0356438999999999E-4</v>
      </c>
      <c r="AG1625" s="164">
        <v>9.4713655000000004E-3</v>
      </c>
      <c r="AH1625" s="164">
        <v>7.4813313999999996E-5</v>
      </c>
      <c r="AI1625"/>
      <c r="AJ1625" s="185">
        <v>2.8006811999999998E-3</v>
      </c>
      <c r="AK1625" s="185">
        <v>2.5787755999999999E-3</v>
      </c>
      <c r="AL1625" s="185">
        <v>1.1754248E-4</v>
      </c>
      <c r="AM1625" s="187">
        <v>1.0436312E-4</v>
      </c>
      <c r="AN1625" s="176">
        <v>1.5460285000000001E-7</v>
      </c>
      <c r="AO1625" s="176">
        <v>4.3469853000000003E-10</v>
      </c>
      <c r="AP1625" s="176">
        <v>1.4616683E-2</v>
      </c>
      <c r="AQ1625" s="192">
        <v>1.3531099E-7</v>
      </c>
      <c r="AR1625" s="192">
        <v>4.0826592999999999E-10</v>
      </c>
      <c r="AS1625" s="192">
        <v>1.1154409E-14</v>
      </c>
      <c r="AT1625" s="193">
        <v>0</v>
      </c>
      <c r="AU1625" s="193">
        <v>0</v>
      </c>
      <c r="AV1625" s="192">
        <v>2.9366751999999997E-11</v>
      </c>
      <c r="AW1625" s="192">
        <v>1.9262489000000001E-8</v>
      </c>
      <c r="AX1625" s="192">
        <v>6.6970519000000003E-12</v>
      </c>
      <c r="AY1625" s="192">
        <v>1.9724395999999999E-11</v>
      </c>
      <c r="AZ1625" s="193">
        <v>0</v>
      </c>
      <c r="BA1625" s="193">
        <v>0</v>
      </c>
      <c r="BB1625" s="193">
        <v>0</v>
      </c>
      <c r="BC1625" s="193">
        <v>0</v>
      </c>
      <c r="BD1625" s="193">
        <v>0</v>
      </c>
      <c r="BE1625" s="193">
        <v>0</v>
      </c>
      <c r="BF1625" s="193">
        <v>0</v>
      </c>
      <c r="BG1625" s="193">
        <v>0</v>
      </c>
      <c r="BH1625" s="192">
        <v>6.3476396999999996E-6</v>
      </c>
      <c r="BI1625" s="193">
        <v>1.4610335E-2</v>
      </c>
      <c r="BJ1625" s="193">
        <v>0</v>
      </c>
      <c r="BK1625" s="193">
        <v>0</v>
      </c>
      <c r="BL1625" s="193">
        <v>0</v>
      </c>
      <c r="BM1625"/>
      <c r="BN1625" s="186">
        <v>7.7471546999999997E-6</v>
      </c>
      <c r="BO1625" s="186">
        <v>1.3598594E-7</v>
      </c>
      <c r="BP1625" s="186">
        <v>4.0655491000000001E-6</v>
      </c>
      <c r="BQ1625" s="164">
        <v>5.2173499000000002E-10</v>
      </c>
      <c r="BR1625" s="186">
        <v>2.4493244000000002E-7</v>
      </c>
      <c r="BS1625" s="186">
        <v>0</v>
      </c>
      <c r="BT1625" s="164">
        <v>0</v>
      </c>
      <c r="BU1625" s="186">
        <v>0</v>
      </c>
      <c r="BV1625" s="164">
        <v>0</v>
      </c>
      <c r="BW1625" s="164">
        <v>1.5915614000000001E-9</v>
      </c>
      <c r="BX1625" s="164">
        <v>0</v>
      </c>
      <c r="BY1625" s="164">
        <v>0</v>
      </c>
      <c r="BZ1625" s="164">
        <v>0</v>
      </c>
      <c r="CA1625" s="186">
        <v>2.1831092E-7</v>
      </c>
      <c r="CB1625" s="186">
        <v>3.080263E-6</v>
      </c>
      <c r="CC1625" s="186">
        <v>3.3727033E-15</v>
      </c>
      <c r="CD1625" s="164">
        <v>0</v>
      </c>
      <c r="CE1625"/>
      <c r="CF1625" s="330">
        <v>0</v>
      </c>
      <c r="CG1625" s="330">
        <v>0.14580926</v>
      </c>
      <c r="CH1625" s="330">
        <v>0</v>
      </c>
      <c r="CI1625" s="330">
        <v>9.3039600999999999E-5</v>
      </c>
      <c r="CJ1625" s="329">
        <v>7.5033478999999995E-5</v>
      </c>
      <c r="CK1625" s="330">
        <v>0</v>
      </c>
      <c r="CL1625" s="330">
        <v>0</v>
      </c>
      <c r="CM1625" s="329">
        <v>9.3889033000000005E-6</v>
      </c>
      <c r="CN1625" s="330">
        <v>0</v>
      </c>
      <c r="CO1625" s="330">
        <v>0.24856553000000001</v>
      </c>
      <c r="CP1625"/>
      <c r="CQ1625">
        <v>2.1871389000000001E-2</v>
      </c>
      <c r="CR1625">
        <v>3.2809151200000001E-3</v>
      </c>
      <c r="CS1625">
        <v>2.03653757E-3</v>
      </c>
      <c r="CT1625">
        <v>2.03653757E-3</v>
      </c>
      <c r="CU1625">
        <v>4.3328607003000003E-3</v>
      </c>
      <c r="CV1625" s="154"/>
      <c r="CW1625" s="384"/>
      <c r="CZ1625" s="11"/>
      <c r="DA1625" s="236"/>
      <c r="DB1625" s="236"/>
      <c r="DC1625" s="32"/>
      <c r="DD1625" s="32"/>
      <c r="DE1625" s="32"/>
      <c r="DF1625" s="32"/>
      <c r="DG1625" s="32"/>
      <c r="DH1625" s="32"/>
      <c r="DI1625" s="32"/>
      <c r="DJ1625" s="32"/>
      <c r="DK1625" s="32"/>
      <c r="DL1625" s="32"/>
    </row>
    <row r="1626" spans="1:116" ht="14.4" x14ac:dyDescent="0.3">
      <c r="A1626" t="s">
        <v>7507</v>
      </c>
      <c r="B1626" s="113" t="s">
        <v>3355</v>
      </c>
      <c r="C1626" s="182" t="s">
        <v>2955</v>
      </c>
      <c r="D1626" s="40" t="s">
        <v>3356</v>
      </c>
      <c r="E1626" s="181" t="s">
        <v>1318</v>
      </c>
      <c r="F1626" s="184" t="s">
        <v>4850</v>
      </c>
      <c r="G1626" s="184">
        <v>4.2601645344999994E-2</v>
      </c>
      <c r="H1626" s="184">
        <v>1.2067519000000001E-3</v>
      </c>
      <c r="I1626" s="184">
        <v>4.3456016000000004E-3</v>
      </c>
      <c r="J1626" s="328">
        <v>3.6511478450000001E-3</v>
      </c>
      <c r="K1626" s="184">
        <v>3.3398143999999998E-2</v>
      </c>
      <c r="L1626" s="331">
        <v>3.1023047E-3</v>
      </c>
      <c r="M1626" s="184">
        <v>1.2432968999999999E-3</v>
      </c>
      <c r="N1626" s="331">
        <v>1.0974946000000001E-3</v>
      </c>
      <c r="O1626" s="331">
        <v>1.0925729999999999E-4</v>
      </c>
      <c r="P1626" s="331">
        <v>0</v>
      </c>
      <c r="Q1626" s="331">
        <v>0</v>
      </c>
      <c r="R1626" s="331">
        <v>0</v>
      </c>
      <c r="S1626" s="331">
        <v>3.6308745000000003E-5</v>
      </c>
      <c r="T1626" s="331">
        <v>0</v>
      </c>
      <c r="U1626" s="331">
        <v>3.6148390999999999E-3</v>
      </c>
      <c r="V1626" s="184">
        <v>0</v>
      </c>
      <c r="W1626" s="184">
        <v>0</v>
      </c>
      <c r="X1626" s="331">
        <v>0</v>
      </c>
      <c r="Y1626"/>
      <c r="Z1626" s="288">
        <v>0.22265429333333334</v>
      </c>
      <c r="AA1626"/>
      <c r="AB1626" s="164">
        <v>2.8453696000000002</v>
      </c>
      <c r="AC1626" s="164">
        <v>2.2819828000000002</v>
      </c>
      <c r="AD1626" s="164">
        <v>0.44715970999999999</v>
      </c>
      <c r="AE1626" s="164">
        <v>0</v>
      </c>
      <c r="AF1626" s="164">
        <v>3.0184707999999999E-3</v>
      </c>
      <c r="AG1626" s="164">
        <v>0.11109827</v>
      </c>
      <c r="AH1626" s="164">
        <v>2.1103714999999999E-3</v>
      </c>
      <c r="AI1626"/>
      <c r="AJ1626" s="185">
        <v>4.6470658E-3</v>
      </c>
      <c r="AK1626" s="185">
        <v>4.4153159000000003E-3</v>
      </c>
      <c r="AL1626" s="185">
        <v>1.8813991999999999E-4</v>
      </c>
      <c r="AM1626" s="187">
        <v>4.3609907000000003E-5</v>
      </c>
      <c r="AN1626" s="176">
        <v>2.6470719000000002E-7</v>
      </c>
      <c r="AO1626" s="176">
        <v>6.9578371999999998E-10</v>
      </c>
      <c r="AP1626" s="176">
        <v>6.1078301999999999E-3</v>
      </c>
      <c r="AQ1626" s="192">
        <v>2.0662318E-7</v>
      </c>
      <c r="AR1626" s="192">
        <v>6.2343201000000005E-10</v>
      </c>
      <c r="AS1626" s="192">
        <v>1.7033053E-14</v>
      </c>
      <c r="AT1626" s="193">
        <v>0</v>
      </c>
      <c r="AU1626" s="193">
        <v>0</v>
      </c>
      <c r="AV1626" s="192">
        <v>2.9409985000000003E-11</v>
      </c>
      <c r="AW1626" s="192">
        <v>5.8054599000000001E-8</v>
      </c>
      <c r="AX1626" s="192">
        <v>6.7069113000000001E-12</v>
      </c>
      <c r="AY1626" s="192">
        <v>6.5627759000000003E-11</v>
      </c>
      <c r="AZ1626" s="193">
        <v>0</v>
      </c>
      <c r="BA1626" s="193">
        <v>0</v>
      </c>
      <c r="BB1626" s="193">
        <v>0</v>
      </c>
      <c r="BC1626" s="193">
        <v>0</v>
      </c>
      <c r="BD1626" s="193">
        <v>0</v>
      </c>
      <c r="BE1626" s="193">
        <v>0</v>
      </c>
      <c r="BF1626" s="193">
        <v>0</v>
      </c>
      <c r="BG1626" s="193">
        <v>0</v>
      </c>
      <c r="BH1626" s="192">
        <v>6.6057174999999997E-6</v>
      </c>
      <c r="BI1626" s="193">
        <v>6.1012243999999998E-3</v>
      </c>
      <c r="BJ1626" s="193">
        <v>0</v>
      </c>
      <c r="BK1626" s="193">
        <v>0</v>
      </c>
      <c r="BL1626" s="193">
        <v>0</v>
      </c>
      <c r="BM1626"/>
      <c r="BN1626" s="186">
        <v>1.0751327E-5</v>
      </c>
      <c r="BO1626" s="186">
        <v>4.5245759999999999E-7</v>
      </c>
      <c r="BP1626" s="186">
        <v>6.2081923999999997E-6</v>
      </c>
      <c r="BQ1626" s="164">
        <v>5.2250309000000002E-10</v>
      </c>
      <c r="BR1626" s="186">
        <v>4.7049893000000002E-7</v>
      </c>
      <c r="BS1626" s="186">
        <v>0</v>
      </c>
      <c r="BT1626" s="164">
        <v>0</v>
      </c>
      <c r="BU1626" s="186">
        <v>0</v>
      </c>
      <c r="BV1626" s="164">
        <v>0</v>
      </c>
      <c r="BW1626" s="164">
        <v>1.5939045E-9</v>
      </c>
      <c r="BX1626" s="164">
        <v>0</v>
      </c>
      <c r="BY1626" s="164">
        <v>0</v>
      </c>
      <c r="BZ1626" s="164">
        <v>0</v>
      </c>
      <c r="CA1626" s="186">
        <v>2.391625E-7</v>
      </c>
      <c r="CB1626" s="186">
        <v>3.3788989000000002E-6</v>
      </c>
      <c r="CC1626" s="186">
        <v>4.6043995999999999E-14</v>
      </c>
      <c r="CD1626" s="164">
        <v>0</v>
      </c>
      <c r="CE1626"/>
      <c r="CF1626" s="330">
        <v>0</v>
      </c>
      <c r="CG1626" s="330">
        <v>0.22265429</v>
      </c>
      <c r="CH1626" s="330">
        <v>0</v>
      </c>
      <c r="CI1626" s="330">
        <v>3.095649E-4</v>
      </c>
      <c r="CJ1626" s="329">
        <v>8.4490005000000006E-5</v>
      </c>
      <c r="CK1626" s="330">
        <v>0</v>
      </c>
      <c r="CL1626" s="330">
        <v>0</v>
      </c>
      <c r="CM1626" s="329">
        <v>2.1642473000000001E-5</v>
      </c>
      <c r="CN1626" s="330">
        <v>0</v>
      </c>
      <c r="CO1626" s="330">
        <v>8.1252958E-2</v>
      </c>
      <c r="CP1626"/>
      <c r="CQ1626">
        <v>3.3398143999999998E-2</v>
      </c>
      <c r="CR1626">
        <v>5.5523535000000009E-3</v>
      </c>
      <c r="CS1626">
        <v>4.3456016000000004E-3</v>
      </c>
      <c r="CT1626">
        <v>4.3456016000000004E-3</v>
      </c>
      <c r="CU1626">
        <v>3.6511478450000001E-3</v>
      </c>
      <c r="CV1626" s="154"/>
      <c r="CW1626" s="384"/>
      <c r="CZ1626" s="11"/>
      <c r="DA1626" s="236"/>
      <c r="DB1626" s="236"/>
      <c r="DC1626" s="32"/>
      <c r="DD1626" s="32"/>
      <c r="DE1626" s="32"/>
      <c r="DF1626" s="32"/>
      <c r="DG1626" s="32"/>
      <c r="DH1626" s="32"/>
      <c r="DI1626" s="32"/>
      <c r="DJ1626" s="32"/>
      <c r="DK1626" s="32"/>
      <c r="DL1626" s="32"/>
    </row>
    <row r="1627" spans="1:116" ht="14.4" x14ac:dyDescent="0.3">
      <c r="A1627" t="s">
        <v>7508</v>
      </c>
      <c r="B1627" s="113" t="s">
        <v>3355</v>
      </c>
      <c r="C1627" s="182" t="s">
        <v>2956</v>
      </c>
      <c r="D1627" s="40" t="s">
        <v>3356</v>
      </c>
      <c r="E1627" s="181" t="s">
        <v>1318</v>
      </c>
      <c r="F1627" s="184" t="s">
        <v>4851</v>
      </c>
      <c r="G1627" s="184">
        <v>2.7522914732000001E-2</v>
      </c>
      <c r="H1627" s="184">
        <v>9.3185440199999999E-4</v>
      </c>
      <c r="I1627" s="184">
        <v>1.9753578699999996E-3</v>
      </c>
      <c r="J1627" s="328">
        <v>1.2464746000000001E-4</v>
      </c>
      <c r="K1627" s="184">
        <v>2.4491055000000001E-2</v>
      </c>
      <c r="L1627" s="331">
        <v>9.7807243999999995E-4</v>
      </c>
      <c r="M1627" s="184">
        <v>9.972854299999999E-4</v>
      </c>
      <c r="N1627" s="331">
        <v>8.6221430000000003E-4</v>
      </c>
      <c r="O1627" s="331">
        <v>6.9640102000000003E-5</v>
      </c>
      <c r="P1627" s="331">
        <v>0</v>
      </c>
      <c r="Q1627" s="184">
        <v>0</v>
      </c>
      <c r="R1627" s="331">
        <v>0</v>
      </c>
      <c r="S1627" s="331">
        <v>1.2464746000000001E-4</v>
      </c>
      <c r="T1627" s="331">
        <v>0</v>
      </c>
      <c r="U1627" s="331">
        <v>0</v>
      </c>
      <c r="V1627" s="184">
        <v>0</v>
      </c>
      <c r="W1627" s="184">
        <v>0</v>
      </c>
      <c r="X1627" s="331">
        <v>0</v>
      </c>
      <c r="Y1627"/>
      <c r="Z1627" s="288">
        <v>0.16327370000000002</v>
      </c>
      <c r="AA1627"/>
      <c r="AB1627" s="164">
        <v>1.7386242000000001</v>
      </c>
      <c r="AC1627" s="164">
        <v>1.5284013000000001</v>
      </c>
      <c r="AD1627" s="164">
        <v>0</v>
      </c>
      <c r="AE1627" s="164">
        <v>0</v>
      </c>
      <c r="AF1627" s="164">
        <v>1.0668000999999999E-3</v>
      </c>
      <c r="AG1627" s="164">
        <v>0.1897356</v>
      </c>
      <c r="AH1627" s="164">
        <v>1.9420508E-2</v>
      </c>
      <c r="AI1627"/>
      <c r="AJ1627" s="185">
        <v>2.9996112999999998E-3</v>
      </c>
      <c r="AK1627" s="185">
        <v>2.8422082999999998E-3</v>
      </c>
      <c r="AL1627" s="185">
        <v>1.3064066999999999E-4</v>
      </c>
      <c r="AM1627" s="187">
        <v>2.6762315000000001E-5</v>
      </c>
      <c r="AN1627" s="176">
        <v>1.7039618E-7</v>
      </c>
      <c r="AO1627" s="176">
        <v>4.8313858000000003E-10</v>
      </c>
      <c r="AP1627" s="176">
        <v>3.7482232999999998E-3</v>
      </c>
      <c r="AQ1627" s="192">
        <v>1.5151799000000001E-7</v>
      </c>
      <c r="AR1627" s="192">
        <v>4.5716635000000001E-10</v>
      </c>
      <c r="AS1627" s="192">
        <v>1.2490438000000001E-14</v>
      </c>
      <c r="AT1627" s="193">
        <v>0</v>
      </c>
      <c r="AU1627" s="193">
        <v>0</v>
      </c>
      <c r="AV1627" s="192">
        <v>2.3105089E-11</v>
      </c>
      <c r="AW1627" s="192">
        <v>1.8855088000000001E-8</v>
      </c>
      <c r="AX1627" s="192">
        <v>5.2690873999999998E-12</v>
      </c>
      <c r="AY1627" s="192">
        <v>2.0690650999999999E-11</v>
      </c>
      <c r="AZ1627" s="193">
        <v>0</v>
      </c>
      <c r="BA1627" s="193">
        <v>0</v>
      </c>
      <c r="BB1627" s="193">
        <v>0</v>
      </c>
      <c r="BC1627" s="193">
        <v>0</v>
      </c>
      <c r="BD1627" s="193">
        <v>0</v>
      </c>
      <c r="BE1627" s="193">
        <v>0</v>
      </c>
      <c r="BF1627" s="193">
        <v>0</v>
      </c>
      <c r="BG1627" s="193">
        <v>0</v>
      </c>
      <c r="BH1627" s="192">
        <v>4.7781526000000003E-6</v>
      </c>
      <c r="BI1627" s="193">
        <v>3.7434451999999998E-3</v>
      </c>
      <c r="BJ1627" s="193">
        <v>0</v>
      </c>
      <c r="BK1627" s="193">
        <v>0</v>
      </c>
      <c r="BL1627" s="193">
        <v>0</v>
      </c>
      <c r="BM1627"/>
      <c r="BN1627" s="186">
        <v>6.8914432999999997E-6</v>
      </c>
      <c r="BO1627" s="186">
        <v>1.426476E-7</v>
      </c>
      <c r="BP1627" s="186">
        <v>4.5525039000000002E-6</v>
      </c>
      <c r="BQ1627" s="164">
        <v>4.1048917000000002E-10</v>
      </c>
      <c r="BR1627" s="186">
        <v>1.7983720999999999E-7</v>
      </c>
      <c r="BS1627" s="186">
        <v>0</v>
      </c>
      <c r="BT1627" s="164">
        <v>0</v>
      </c>
      <c r="BU1627" s="186">
        <v>0</v>
      </c>
      <c r="BV1627" s="164">
        <v>0</v>
      </c>
      <c r="BW1627" s="164">
        <v>1.2522040999999999E-9</v>
      </c>
      <c r="BX1627" s="164">
        <v>0</v>
      </c>
      <c r="BY1627" s="164">
        <v>0</v>
      </c>
      <c r="BZ1627" s="164">
        <v>0</v>
      </c>
      <c r="CA1627" s="186">
        <v>1.7407665000000001E-7</v>
      </c>
      <c r="CB1627" s="186">
        <v>1.8407150999999999E-6</v>
      </c>
      <c r="CC1627" s="186">
        <v>1.5806844999999999E-13</v>
      </c>
      <c r="CD1627" s="164">
        <v>0</v>
      </c>
      <c r="CE1627"/>
      <c r="CF1627" s="330">
        <v>0</v>
      </c>
      <c r="CG1627" s="330">
        <v>0.16327369999999999</v>
      </c>
      <c r="CH1627" s="330">
        <v>0</v>
      </c>
      <c r="CI1627" s="330">
        <v>9.7597409999999996E-5</v>
      </c>
      <c r="CJ1627" s="329">
        <v>6.7771943999999994E-5</v>
      </c>
      <c r="CK1627" s="330">
        <v>0</v>
      </c>
      <c r="CL1627" s="330">
        <v>0</v>
      </c>
      <c r="CM1627" s="329">
        <v>7.7009460000000002E-6</v>
      </c>
      <c r="CN1627" s="330">
        <v>0</v>
      </c>
      <c r="CO1627" s="330">
        <v>4.57464E-2</v>
      </c>
      <c r="CP1627"/>
      <c r="CQ1627">
        <v>2.4491055000000001E-2</v>
      </c>
      <c r="CR1627">
        <v>2.9072122719999999E-3</v>
      </c>
      <c r="CS1627">
        <v>1.9753578699999996E-3</v>
      </c>
      <c r="CT1627">
        <v>1.9753578699999996E-3</v>
      </c>
      <c r="CU1627">
        <v>1.2464746000000001E-4</v>
      </c>
      <c r="CV1627" s="154"/>
      <c r="CW1627" s="384"/>
      <c r="CZ1627" s="11"/>
      <c r="DA1627" s="236"/>
      <c r="DB1627" s="236"/>
      <c r="DC1627" s="32"/>
      <c r="DD1627" s="32"/>
      <c r="DE1627" s="32"/>
      <c r="DF1627" s="32"/>
      <c r="DG1627" s="32"/>
      <c r="DH1627" s="32"/>
      <c r="DI1627" s="32"/>
      <c r="DJ1627" s="32"/>
      <c r="DK1627" s="32"/>
      <c r="DL1627" s="32"/>
    </row>
    <row r="1628" spans="1:116" ht="14.4" x14ac:dyDescent="0.3">
      <c r="A1628" t="s">
        <v>7509</v>
      </c>
      <c r="B1628" s="113" t="s">
        <v>3355</v>
      </c>
      <c r="C1628" s="182" t="s">
        <v>2957</v>
      </c>
      <c r="D1628" s="40" t="s">
        <v>3356</v>
      </c>
      <c r="E1628" s="181" t="s">
        <v>1318</v>
      </c>
      <c r="F1628" s="184" t="s">
        <v>4852</v>
      </c>
      <c r="G1628" s="184">
        <v>3.3885180742999996E-2</v>
      </c>
      <c r="H1628" s="184">
        <v>1.0142778630000001E-3</v>
      </c>
      <c r="I1628" s="184">
        <v>4.0974635000000006E-3</v>
      </c>
      <c r="J1628" s="328">
        <v>4.7393853799999998E-3</v>
      </c>
      <c r="K1628" s="184">
        <v>2.4034053999999999E-2</v>
      </c>
      <c r="L1628" s="331">
        <v>3.0095563000000001E-3</v>
      </c>
      <c r="M1628" s="184">
        <v>1.0879072E-3</v>
      </c>
      <c r="N1628" s="331">
        <v>9.4207106999999999E-4</v>
      </c>
      <c r="O1628" s="331">
        <v>7.2206792999999995E-5</v>
      </c>
      <c r="P1628" s="331">
        <v>0</v>
      </c>
      <c r="Q1628" s="331">
        <v>0</v>
      </c>
      <c r="R1628" s="331">
        <v>0</v>
      </c>
      <c r="S1628" s="331">
        <v>1.0495058E-4</v>
      </c>
      <c r="T1628" s="331">
        <v>0</v>
      </c>
      <c r="U1628" s="184">
        <v>4.6344348E-3</v>
      </c>
      <c r="V1628" s="184">
        <v>0</v>
      </c>
      <c r="W1628" s="184">
        <v>0</v>
      </c>
      <c r="X1628" s="331">
        <v>0</v>
      </c>
      <c r="Y1628"/>
      <c r="Z1628" s="288">
        <v>0.16022702666666666</v>
      </c>
      <c r="AA1628"/>
      <c r="AB1628" s="164">
        <v>2.4417936</v>
      </c>
      <c r="AC1628" s="164">
        <v>1.5370154</v>
      </c>
      <c r="AD1628" s="164">
        <v>0.57328486000000001</v>
      </c>
      <c r="AE1628" s="164">
        <v>0</v>
      </c>
      <c r="AF1628" s="164">
        <v>6.5947667999999996E-3</v>
      </c>
      <c r="AG1628" s="164">
        <v>0.32394773999999998</v>
      </c>
      <c r="AH1628" s="164">
        <v>9.5086973999999999E-4</v>
      </c>
      <c r="AI1628"/>
      <c r="AJ1628" s="185">
        <v>3.5748147000000002E-3</v>
      </c>
      <c r="AK1628" s="185">
        <v>3.4111427000000001E-3</v>
      </c>
      <c r="AL1628" s="185">
        <v>1.4008633E-4</v>
      </c>
      <c r="AM1628" s="187">
        <v>2.3585656999999999E-5</v>
      </c>
      <c r="AN1628" s="176">
        <v>2.0450496E-7</v>
      </c>
      <c r="AO1628" s="176">
        <v>5.1807074000000004E-10</v>
      </c>
      <c r="AP1628" s="176">
        <v>3.3033132000000001E-3</v>
      </c>
      <c r="AQ1628" s="192">
        <v>1.4869068E-7</v>
      </c>
      <c r="AR1628" s="192">
        <v>4.4863567000000001E-10</v>
      </c>
      <c r="AS1628" s="192">
        <v>1.2257367E-14</v>
      </c>
      <c r="AT1628" s="193">
        <v>0</v>
      </c>
      <c r="AU1628" s="193">
        <v>0</v>
      </c>
      <c r="AV1628" s="192">
        <v>2.5245042000000001E-11</v>
      </c>
      <c r="AW1628" s="192">
        <v>5.5789032999999998E-8</v>
      </c>
      <c r="AX1628" s="192">
        <v>5.7571009999999999E-12</v>
      </c>
      <c r="AY1628" s="192">
        <v>6.3665710999999997E-11</v>
      </c>
      <c r="AZ1628" s="193">
        <v>0</v>
      </c>
      <c r="BA1628" s="193">
        <v>0</v>
      </c>
      <c r="BB1628" s="193">
        <v>0</v>
      </c>
      <c r="BC1628" s="193">
        <v>0</v>
      </c>
      <c r="BD1628" s="193">
        <v>0</v>
      </c>
      <c r="BE1628" s="193">
        <v>0</v>
      </c>
      <c r="BF1628" s="193">
        <v>0</v>
      </c>
      <c r="BG1628" s="193">
        <v>0</v>
      </c>
      <c r="BH1628" s="192">
        <v>1.0707607E-5</v>
      </c>
      <c r="BI1628" s="193">
        <v>3.2926055999999999E-3</v>
      </c>
      <c r="BJ1628" s="193">
        <v>0</v>
      </c>
      <c r="BK1628" s="193">
        <v>0</v>
      </c>
      <c r="BL1628" s="193">
        <v>0</v>
      </c>
      <c r="BM1628"/>
      <c r="BN1628" s="186">
        <v>8.2161713999999998E-6</v>
      </c>
      <c r="BO1628" s="186">
        <v>4.3893065E-7</v>
      </c>
      <c r="BP1628" s="186">
        <v>4.4675545999999999E-6</v>
      </c>
      <c r="BQ1628" s="164">
        <v>4.4850795E-10</v>
      </c>
      <c r="BR1628" s="186">
        <v>4.2619313999999999E-7</v>
      </c>
      <c r="BS1628" s="186">
        <v>0</v>
      </c>
      <c r="BT1628" s="164">
        <v>0</v>
      </c>
      <c r="BU1628" s="186">
        <v>0</v>
      </c>
      <c r="BV1628" s="164">
        <v>0</v>
      </c>
      <c r="BW1628" s="164">
        <v>1.3681811000000001E-9</v>
      </c>
      <c r="BX1628" s="164">
        <v>0</v>
      </c>
      <c r="BY1628" s="164">
        <v>0</v>
      </c>
      <c r="BZ1628" s="164">
        <v>0</v>
      </c>
      <c r="CA1628" s="186">
        <v>2.0857438E-7</v>
      </c>
      <c r="CB1628" s="186">
        <v>2.6731019E-6</v>
      </c>
      <c r="CC1628" s="186">
        <v>1.3309036E-13</v>
      </c>
      <c r="CD1628" s="164">
        <v>0</v>
      </c>
      <c r="CE1628"/>
      <c r="CF1628" s="330">
        <v>0</v>
      </c>
      <c r="CG1628" s="330">
        <v>0.16022702</v>
      </c>
      <c r="CH1628" s="330">
        <v>0</v>
      </c>
      <c r="CI1628" s="330">
        <v>3.0030995999999997E-4</v>
      </c>
      <c r="CJ1628" s="329">
        <v>7.3930272999999999E-5</v>
      </c>
      <c r="CK1628" s="330">
        <v>0</v>
      </c>
      <c r="CL1628" s="330">
        <v>0</v>
      </c>
      <c r="CM1628" s="329">
        <v>2.0152940000000001E-5</v>
      </c>
      <c r="CN1628" s="330">
        <v>0</v>
      </c>
      <c r="CO1628" s="330">
        <v>3.9166131E-2</v>
      </c>
      <c r="CP1628"/>
      <c r="CQ1628">
        <v>2.4034053999999999E-2</v>
      </c>
      <c r="CR1628">
        <v>5.1117413630000002E-3</v>
      </c>
      <c r="CS1628">
        <v>4.0974635000000006E-3</v>
      </c>
      <c r="CT1628">
        <v>4.0974635000000006E-3</v>
      </c>
      <c r="CU1628">
        <v>4.7393853799999998E-3</v>
      </c>
      <c r="CV1628" s="154"/>
      <c r="CW1628" s="384"/>
      <c r="CZ1628" s="11"/>
      <c r="DA1628" s="236"/>
      <c r="DB1628" s="236"/>
      <c r="DC1628" s="32"/>
      <c r="DD1628" s="32"/>
      <c r="DE1628" s="32"/>
      <c r="DF1628" s="32"/>
      <c r="DG1628" s="32"/>
      <c r="DH1628" s="32"/>
      <c r="DI1628" s="32"/>
      <c r="DJ1628" s="32"/>
      <c r="DK1628" s="32"/>
      <c r="DL1628" s="32"/>
    </row>
    <row r="1629" spans="1:116" ht="14.4" x14ac:dyDescent="0.3">
      <c r="A1629" t="s">
        <v>7510</v>
      </c>
      <c r="B1629" s="113" t="s">
        <v>3355</v>
      </c>
      <c r="C1629" s="182" t="s">
        <v>2958</v>
      </c>
      <c r="D1629" s="40" t="s">
        <v>3356</v>
      </c>
      <c r="E1629" s="181" t="s">
        <v>1318</v>
      </c>
      <c r="F1629" s="184" t="s">
        <v>4853</v>
      </c>
      <c r="G1629" s="184">
        <v>2.0031294006000001E-2</v>
      </c>
      <c r="H1629" s="184">
        <v>1.0880326799999999E-3</v>
      </c>
      <c r="I1629" s="184">
        <v>1.51522507E-3</v>
      </c>
      <c r="J1629" s="328">
        <v>7.7974256000000003E-5</v>
      </c>
      <c r="K1629" s="184">
        <v>1.7350061999999999E-2</v>
      </c>
      <c r="L1629" s="184">
        <v>5.0860517000000005E-4</v>
      </c>
      <c r="M1629" s="184">
        <v>1.0066198999999999E-3</v>
      </c>
      <c r="N1629" s="331">
        <v>9.7191935999999999E-4</v>
      </c>
      <c r="O1629" s="331">
        <v>1.1611332E-4</v>
      </c>
      <c r="P1629" s="331">
        <v>0</v>
      </c>
      <c r="Q1629" s="331">
        <v>0</v>
      </c>
      <c r="R1629" s="184">
        <v>0</v>
      </c>
      <c r="S1629" s="331">
        <v>7.7974256000000003E-5</v>
      </c>
      <c r="T1629" s="331">
        <v>0</v>
      </c>
      <c r="U1629" s="184">
        <v>0</v>
      </c>
      <c r="V1629" s="184">
        <v>0</v>
      </c>
      <c r="W1629" s="184">
        <v>0</v>
      </c>
      <c r="X1629" s="184">
        <v>0</v>
      </c>
      <c r="Y1629"/>
      <c r="Z1629" s="288">
        <v>0.11566708000000001</v>
      </c>
      <c r="AA1629"/>
      <c r="AB1629" s="164">
        <v>1.8958518</v>
      </c>
      <c r="AC1629" s="164">
        <v>1.6370431999999999</v>
      </c>
      <c r="AD1629" s="164">
        <v>0</v>
      </c>
      <c r="AE1629" s="164">
        <v>0</v>
      </c>
      <c r="AF1629" s="164">
        <v>4.6568169999999997E-3</v>
      </c>
      <c r="AG1629" s="164">
        <v>0.25394707999999999</v>
      </c>
      <c r="AH1629" s="164">
        <v>2.0463101E-4</v>
      </c>
      <c r="AI1629"/>
      <c r="AJ1629" s="185">
        <v>2.1542171E-3</v>
      </c>
      <c r="AK1629" s="185">
        <v>1.9752986000000001E-3</v>
      </c>
      <c r="AL1629" s="185">
        <v>9.2091606999999997E-5</v>
      </c>
      <c r="AM1629" s="187">
        <v>8.6826891000000003E-5</v>
      </c>
      <c r="AN1629" s="176">
        <v>1.1842318000000001E-7</v>
      </c>
      <c r="AO1629" s="176">
        <v>3.4057547000000001E-10</v>
      </c>
      <c r="AP1629" s="176">
        <v>1.2160628999999999E-2</v>
      </c>
      <c r="AQ1629" s="192">
        <v>1.0733905E-7</v>
      </c>
      <c r="AR1629" s="192">
        <v>3.2386782E-10</v>
      </c>
      <c r="AS1629" s="192">
        <v>8.8485314000000008E-15</v>
      </c>
      <c r="AT1629" s="193">
        <v>0</v>
      </c>
      <c r="AU1629" s="193">
        <v>0</v>
      </c>
      <c r="AV1629" s="192">
        <v>2.6044898000000001E-11</v>
      </c>
      <c r="AW1629" s="192">
        <v>1.1058084000000001E-8</v>
      </c>
      <c r="AX1629" s="192">
        <v>5.9395072E-12</v>
      </c>
      <c r="AY1629" s="192">
        <v>1.0759297E-11</v>
      </c>
      <c r="AZ1629" s="193">
        <v>0</v>
      </c>
      <c r="BA1629" s="193">
        <v>0</v>
      </c>
      <c r="BB1629" s="193">
        <v>0</v>
      </c>
      <c r="BC1629" s="193">
        <v>0</v>
      </c>
      <c r="BD1629" s="193">
        <v>0</v>
      </c>
      <c r="BE1629" s="193">
        <v>0</v>
      </c>
      <c r="BF1629" s="193">
        <v>0</v>
      </c>
      <c r="BG1629" s="193">
        <v>0</v>
      </c>
      <c r="BH1629" s="192">
        <v>2.9890132000000001E-6</v>
      </c>
      <c r="BI1629" s="193">
        <v>1.2157640000000001E-2</v>
      </c>
      <c r="BJ1629" s="193">
        <v>0</v>
      </c>
      <c r="BK1629" s="193">
        <v>0</v>
      </c>
      <c r="BL1629" s="193">
        <v>0</v>
      </c>
      <c r="BM1629"/>
      <c r="BN1629" s="186">
        <v>5.5604881E-6</v>
      </c>
      <c r="BO1629" s="186">
        <v>7.4177846000000001E-8</v>
      </c>
      <c r="BP1629" s="186">
        <v>3.2251050000000002E-6</v>
      </c>
      <c r="BQ1629" s="164">
        <v>4.6271833999999998E-10</v>
      </c>
      <c r="BR1629" s="186">
        <v>1.6503357E-7</v>
      </c>
      <c r="BS1629" s="186">
        <v>0</v>
      </c>
      <c r="BT1629" s="164">
        <v>0</v>
      </c>
      <c r="BU1629" s="186">
        <v>0</v>
      </c>
      <c r="BV1629" s="164">
        <v>0</v>
      </c>
      <c r="BW1629" s="164">
        <v>1.4115301E-9</v>
      </c>
      <c r="BX1629" s="164">
        <v>0</v>
      </c>
      <c r="BY1629" s="164">
        <v>0</v>
      </c>
      <c r="BZ1629" s="164">
        <v>0</v>
      </c>
      <c r="CA1629" s="186">
        <v>1.9060278E-7</v>
      </c>
      <c r="CB1629" s="186">
        <v>1.9036946E-6</v>
      </c>
      <c r="CC1629" s="186">
        <v>9.8881035E-14</v>
      </c>
      <c r="CD1629" s="164">
        <v>0</v>
      </c>
      <c r="CE1629"/>
      <c r="CF1629" s="330">
        <v>0</v>
      </c>
      <c r="CG1629" s="330">
        <v>0.11566708000000001</v>
      </c>
      <c r="CH1629" s="330">
        <v>0</v>
      </c>
      <c r="CI1629" s="330">
        <v>5.0751402000000002E-5</v>
      </c>
      <c r="CJ1629" s="329">
        <v>6.8406280999999997E-5</v>
      </c>
      <c r="CK1629" s="330">
        <v>0</v>
      </c>
      <c r="CL1629" s="330">
        <v>0</v>
      </c>
      <c r="CM1629" s="329">
        <v>5.9970679999999997E-6</v>
      </c>
      <c r="CN1629" s="330">
        <v>0</v>
      </c>
      <c r="CO1629" s="330">
        <v>0.20289201000000001</v>
      </c>
      <c r="CP1629"/>
      <c r="CQ1629">
        <v>1.7350061999999999E-2</v>
      </c>
      <c r="CR1629">
        <v>2.6032577500000004E-3</v>
      </c>
      <c r="CS1629">
        <v>1.51522507E-3</v>
      </c>
      <c r="CT1629">
        <v>1.51522507E-3</v>
      </c>
      <c r="CU1629">
        <v>7.7974256000000003E-5</v>
      </c>
      <c r="CV1629" s="154"/>
      <c r="CW1629" s="384"/>
      <c r="CZ1629" s="11"/>
      <c r="DA1629" s="236"/>
      <c r="DB1629" s="236"/>
      <c r="DC1629" s="32"/>
      <c r="DD1629" s="32"/>
      <c r="DE1629" s="32"/>
      <c r="DF1629" s="32"/>
      <c r="DG1629" s="32"/>
      <c r="DH1629" s="32"/>
      <c r="DI1629" s="32"/>
      <c r="DJ1629" s="32"/>
      <c r="DK1629" s="32"/>
      <c r="DL1629" s="32"/>
    </row>
    <row r="1630" spans="1:116" ht="14.4" x14ac:dyDescent="0.3">
      <c r="A1630" t="s">
        <v>7511</v>
      </c>
      <c r="B1630" s="113" t="s">
        <v>3355</v>
      </c>
      <c r="C1630" s="182" t="s">
        <v>2959</v>
      </c>
      <c r="D1630" s="40" t="s">
        <v>3356</v>
      </c>
      <c r="E1630" s="181" t="s">
        <v>1318</v>
      </c>
      <c r="F1630" s="184" t="s">
        <v>4854</v>
      </c>
      <c r="G1630" s="184">
        <v>2.4283231355E-2</v>
      </c>
      <c r="H1630" s="184">
        <v>7.1137461000000003E-4</v>
      </c>
      <c r="I1630" s="184">
        <v>1.22130071E-3</v>
      </c>
      <c r="J1630" s="328">
        <v>1.4941706235000001E-2</v>
      </c>
      <c r="K1630" s="184">
        <v>7.4088497999999997E-3</v>
      </c>
      <c r="L1630" s="184">
        <v>6.0044486999999999E-4</v>
      </c>
      <c r="M1630" s="184">
        <v>6.2085584000000002E-4</v>
      </c>
      <c r="N1630" s="331">
        <v>5.9281375999999998E-4</v>
      </c>
      <c r="O1630" s="331">
        <v>1.1856084999999999E-4</v>
      </c>
      <c r="P1630" s="331">
        <v>0</v>
      </c>
      <c r="Q1630" s="184">
        <v>0</v>
      </c>
      <c r="R1630" s="331">
        <v>0</v>
      </c>
      <c r="S1630" s="331">
        <v>2.7736235E-5</v>
      </c>
      <c r="T1630" s="331">
        <v>0</v>
      </c>
      <c r="U1630" s="331">
        <v>1.491397E-2</v>
      </c>
      <c r="V1630" s="184">
        <v>0</v>
      </c>
      <c r="W1630" s="184">
        <v>0</v>
      </c>
      <c r="X1630" s="331">
        <v>0</v>
      </c>
      <c r="Y1630"/>
      <c r="Z1630" s="288">
        <v>4.9392331999999997E-2</v>
      </c>
      <c r="AA1630"/>
      <c r="AB1630" s="164">
        <v>2.6649837000000001</v>
      </c>
      <c r="AC1630" s="164">
        <v>0.63139571999999999</v>
      </c>
      <c r="AD1630" s="164">
        <v>1.8448751000000001</v>
      </c>
      <c r="AE1630" s="164">
        <v>0</v>
      </c>
      <c r="AF1630" s="164">
        <v>0.15886533</v>
      </c>
      <c r="AG1630" s="164">
        <v>2.6291272000000001E-2</v>
      </c>
      <c r="AH1630" s="164">
        <v>3.5563074E-3</v>
      </c>
      <c r="AI1630"/>
      <c r="AJ1630" s="185">
        <v>1.0540123999999999E-3</v>
      </c>
      <c r="AK1630" s="185">
        <v>9.7772057999999992E-4</v>
      </c>
      <c r="AL1630" s="187">
        <v>4.1811190000000003E-5</v>
      </c>
      <c r="AM1630" s="187">
        <v>3.4480665999999997E-5</v>
      </c>
      <c r="AN1630" s="176">
        <v>5.8616341999999997E-8</v>
      </c>
      <c r="AO1630" s="176">
        <v>1.5462717999999999E-10</v>
      </c>
      <c r="AP1630" s="176">
        <v>4.8292248999999999E-3</v>
      </c>
      <c r="AQ1630" s="192">
        <v>4.5836084000000001E-8</v>
      </c>
      <c r="AR1630" s="192">
        <v>1.3829852999999999E-10</v>
      </c>
      <c r="AS1630" s="192">
        <v>3.7785134000000001E-15</v>
      </c>
      <c r="AT1630" s="193">
        <v>0</v>
      </c>
      <c r="AU1630" s="193">
        <v>0</v>
      </c>
      <c r="AV1630" s="192">
        <v>1.5885859E-11</v>
      </c>
      <c r="AW1630" s="192">
        <v>1.2764372E-8</v>
      </c>
      <c r="AX1630" s="192">
        <v>3.6227508000000001E-12</v>
      </c>
      <c r="AY1630" s="192">
        <v>1.2702122000000001E-11</v>
      </c>
      <c r="AZ1630" s="193">
        <v>0</v>
      </c>
      <c r="BA1630" s="193">
        <v>0</v>
      </c>
      <c r="BB1630" s="193">
        <v>0</v>
      </c>
      <c r="BC1630" s="193">
        <v>0</v>
      </c>
      <c r="BD1630" s="193">
        <v>0</v>
      </c>
      <c r="BE1630" s="193">
        <v>0</v>
      </c>
      <c r="BF1630" s="193">
        <v>0</v>
      </c>
      <c r="BG1630" s="193">
        <v>0</v>
      </c>
      <c r="BH1630" s="192">
        <v>2.2574465999999999E-5</v>
      </c>
      <c r="BI1630" s="193">
        <v>4.8066504999999997E-3</v>
      </c>
      <c r="BJ1630" s="193">
        <v>0</v>
      </c>
      <c r="BK1630" s="193">
        <v>0</v>
      </c>
      <c r="BL1630" s="193">
        <v>0</v>
      </c>
      <c r="BM1630"/>
      <c r="BN1630" s="186">
        <v>5.1380977999999996E-6</v>
      </c>
      <c r="BO1630" s="186">
        <v>8.7572264999999993E-8</v>
      </c>
      <c r="BP1630" s="186">
        <v>1.3771893000000001E-6</v>
      </c>
      <c r="BQ1630" s="164">
        <v>2.8223103E-10</v>
      </c>
      <c r="BR1630" s="186">
        <v>1.7825775E-7</v>
      </c>
      <c r="BS1630" s="186">
        <v>0</v>
      </c>
      <c r="BT1630" s="164">
        <v>0</v>
      </c>
      <c r="BU1630" s="186">
        <v>0</v>
      </c>
      <c r="BV1630" s="164">
        <v>0</v>
      </c>
      <c r="BW1630" s="164">
        <v>8.6095051000000001E-10</v>
      </c>
      <c r="BX1630" s="164">
        <v>0</v>
      </c>
      <c r="BY1630" s="164">
        <v>0</v>
      </c>
      <c r="BZ1630" s="164">
        <v>0</v>
      </c>
      <c r="CA1630" s="186">
        <v>1.1900416E-7</v>
      </c>
      <c r="CB1630" s="186">
        <v>3.3749312000000002E-6</v>
      </c>
      <c r="CC1630" s="186">
        <v>3.5172989000000001E-14</v>
      </c>
      <c r="CD1630" s="164">
        <v>0</v>
      </c>
      <c r="CE1630"/>
      <c r="CF1630" s="330">
        <v>0</v>
      </c>
      <c r="CG1630" s="330">
        <v>4.9392331999999997E-2</v>
      </c>
      <c r="CH1630" s="330">
        <v>0</v>
      </c>
      <c r="CI1630" s="329">
        <v>5.9915669000000002E-5</v>
      </c>
      <c r="CJ1630" s="329">
        <v>4.2191138000000001E-5</v>
      </c>
      <c r="CK1630" s="330">
        <v>0</v>
      </c>
      <c r="CL1630" s="330">
        <v>0</v>
      </c>
      <c r="CM1630" s="329">
        <v>6.6181421E-6</v>
      </c>
      <c r="CN1630" s="330">
        <v>0</v>
      </c>
      <c r="CO1630" s="330">
        <v>8.1753336999999995E-2</v>
      </c>
      <c r="CP1630"/>
      <c r="CQ1630">
        <v>7.4088497999999997E-3</v>
      </c>
      <c r="CR1630">
        <v>1.93267532E-3</v>
      </c>
      <c r="CS1630">
        <v>1.22130071E-3</v>
      </c>
      <c r="CT1630">
        <v>1.22130071E-3</v>
      </c>
      <c r="CU1630">
        <v>1.4941706235000001E-2</v>
      </c>
      <c r="CV1630" s="154"/>
      <c r="CW1630" s="384"/>
      <c r="CZ1630" s="11"/>
      <c r="DA1630" s="236"/>
      <c r="DB1630" s="236"/>
      <c r="DC1630" s="32"/>
      <c r="DD1630" s="32"/>
      <c r="DE1630" s="32"/>
      <c r="DF1630" s="32"/>
      <c r="DG1630" s="32"/>
      <c r="DH1630" s="32"/>
      <c r="DI1630" s="32"/>
      <c r="DJ1630" s="32"/>
      <c r="DK1630" s="32"/>
      <c r="DL1630" s="32"/>
    </row>
    <row r="1631" spans="1:116" ht="14.4" x14ac:dyDescent="0.3">
      <c r="A1631" t="s">
        <v>7512</v>
      </c>
      <c r="B1631" s="113" t="s">
        <v>3355</v>
      </c>
      <c r="C1631" s="182" t="s">
        <v>2960</v>
      </c>
      <c r="D1631" s="40" t="s">
        <v>3356</v>
      </c>
      <c r="E1631" s="181" t="s">
        <v>1318</v>
      </c>
      <c r="F1631" s="184" t="s">
        <v>4855</v>
      </c>
      <c r="G1631" s="184">
        <v>2.8134688537700001E-2</v>
      </c>
      <c r="H1631" s="184">
        <v>8.7194238000000001E-4</v>
      </c>
      <c r="I1631" s="184">
        <v>1.29905394E-3</v>
      </c>
      <c r="J1631" s="328">
        <v>1.1867020217699999E-2</v>
      </c>
      <c r="K1631" s="184">
        <v>1.4096671999999999E-2</v>
      </c>
      <c r="L1631" s="331">
        <v>5.2734473000000002E-4</v>
      </c>
      <c r="M1631" s="184">
        <v>7.7170921000000001E-4</v>
      </c>
      <c r="N1631" s="184">
        <v>7.6798988999999998E-4</v>
      </c>
      <c r="O1631" s="331">
        <v>1.0395249E-4</v>
      </c>
      <c r="P1631" s="331">
        <v>0</v>
      </c>
      <c r="Q1631" s="184">
        <v>0</v>
      </c>
      <c r="R1631" s="331">
        <v>0</v>
      </c>
      <c r="S1631" s="331">
        <v>6.8862176999999996E-6</v>
      </c>
      <c r="T1631" s="331">
        <v>0</v>
      </c>
      <c r="U1631" s="331">
        <v>1.1860134E-2</v>
      </c>
      <c r="V1631" s="184">
        <v>0</v>
      </c>
      <c r="W1631" s="184">
        <v>0</v>
      </c>
      <c r="X1631" s="331">
        <v>0</v>
      </c>
      <c r="Y1631"/>
      <c r="Z1631" s="288">
        <v>9.3977813333333327E-2</v>
      </c>
      <c r="AA1631"/>
      <c r="AB1631" s="164">
        <v>2.7356091999999999</v>
      </c>
      <c r="AC1631" s="164">
        <v>1.2243725999999999</v>
      </c>
      <c r="AD1631" s="164">
        <v>1.467112</v>
      </c>
      <c r="AE1631" s="164">
        <v>0</v>
      </c>
      <c r="AF1631" s="164">
        <v>1.9193926E-2</v>
      </c>
      <c r="AG1631" s="164">
        <v>2.4250964999999999E-2</v>
      </c>
      <c r="AH1631" s="164">
        <v>6.7977477999999999E-4</v>
      </c>
      <c r="AI1631"/>
      <c r="AJ1631" s="185">
        <v>1.7864014000000001E-3</v>
      </c>
      <c r="AK1631" s="185">
        <v>1.6419734E-3</v>
      </c>
      <c r="AL1631" s="187">
        <v>7.5439995000000002E-5</v>
      </c>
      <c r="AM1631" s="187">
        <v>6.8987974000000006E-5</v>
      </c>
      <c r="AN1631" s="176">
        <v>9.8439651999999995E-8</v>
      </c>
      <c r="AO1631" s="176">
        <v>2.7899405999999998E-10</v>
      </c>
      <c r="AP1631" s="176">
        <v>9.6621811999999998E-3</v>
      </c>
      <c r="AQ1631" s="192">
        <v>8.7211411999999998E-8</v>
      </c>
      <c r="AR1631" s="192">
        <v>2.6313788E-10</v>
      </c>
      <c r="AS1631" s="192">
        <v>7.1893027999999998E-15</v>
      </c>
      <c r="AT1631" s="193">
        <v>0</v>
      </c>
      <c r="AU1631" s="193">
        <v>0</v>
      </c>
      <c r="AV1631" s="192">
        <v>2.0580121E-11</v>
      </c>
      <c r="AW1631" s="192">
        <v>1.1207659999999999E-8</v>
      </c>
      <c r="AX1631" s="192">
        <v>4.6932716000000004E-12</v>
      </c>
      <c r="AY1631" s="192">
        <v>1.1155724E-11</v>
      </c>
      <c r="AZ1631" s="193">
        <v>0</v>
      </c>
      <c r="BA1631" s="193">
        <v>0</v>
      </c>
      <c r="BB1631" s="193">
        <v>0</v>
      </c>
      <c r="BC1631" s="193">
        <v>0</v>
      </c>
      <c r="BD1631" s="193">
        <v>0</v>
      </c>
      <c r="BE1631" s="193">
        <v>0</v>
      </c>
      <c r="BF1631" s="193">
        <v>0</v>
      </c>
      <c r="BG1631" s="193">
        <v>0</v>
      </c>
      <c r="BH1631" s="192">
        <v>1.7370498E-5</v>
      </c>
      <c r="BI1631" s="193">
        <v>9.6448107000000009E-3</v>
      </c>
      <c r="BJ1631" s="193">
        <v>0</v>
      </c>
      <c r="BK1631" s="193">
        <v>0</v>
      </c>
      <c r="BL1631" s="193">
        <v>0</v>
      </c>
      <c r="BM1631"/>
      <c r="BN1631" s="186">
        <v>6.5219601000000001E-6</v>
      </c>
      <c r="BO1631" s="186">
        <v>7.6910929E-8</v>
      </c>
      <c r="BP1631" s="186">
        <v>2.6203508000000002E-6</v>
      </c>
      <c r="BQ1631" s="164">
        <v>3.6563014000000001E-10</v>
      </c>
      <c r="BR1631" s="186">
        <v>1.5639998999999999E-7</v>
      </c>
      <c r="BS1631" s="186">
        <v>0</v>
      </c>
      <c r="BT1631" s="164">
        <v>0</v>
      </c>
      <c r="BU1631" s="186">
        <v>0</v>
      </c>
      <c r="BV1631" s="164">
        <v>0</v>
      </c>
      <c r="BW1631" s="164">
        <v>1.1153609E-9</v>
      </c>
      <c r="BX1631" s="164">
        <v>0</v>
      </c>
      <c r="BY1631" s="164">
        <v>0</v>
      </c>
      <c r="BZ1631" s="164">
        <v>0</v>
      </c>
      <c r="CA1631" s="186">
        <v>1.5179796999999999E-7</v>
      </c>
      <c r="CB1631" s="186">
        <v>3.5150193999999999E-6</v>
      </c>
      <c r="CC1631" s="186">
        <v>8.7325787000000006E-15</v>
      </c>
      <c r="CD1631" s="164">
        <v>0</v>
      </c>
      <c r="CE1631"/>
      <c r="CF1631" s="330">
        <v>0</v>
      </c>
      <c r="CG1631" s="330">
        <v>9.3977814000000007E-2</v>
      </c>
      <c r="CH1631" s="330">
        <v>0</v>
      </c>
      <c r="CI1631" s="330">
        <v>5.2621338000000001E-5</v>
      </c>
      <c r="CJ1631" s="329">
        <v>5.2442592000000003E-5</v>
      </c>
      <c r="CK1631" s="330">
        <v>0</v>
      </c>
      <c r="CL1631" s="330">
        <v>0</v>
      </c>
      <c r="CM1631" s="329">
        <v>5.8080792000000003E-6</v>
      </c>
      <c r="CN1631" s="330">
        <v>0</v>
      </c>
      <c r="CO1631" s="330">
        <v>0.16545718000000001</v>
      </c>
      <c r="CP1631"/>
      <c r="CQ1631">
        <v>1.4096671999999999E-2</v>
      </c>
      <c r="CR1631">
        <v>2.1709963199999997E-3</v>
      </c>
      <c r="CS1631">
        <v>1.29905394E-3</v>
      </c>
      <c r="CT1631">
        <v>1.29905394E-3</v>
      </c>
      <c r="CU1631">
        <v>1.1867020217699999E-2</v>
      </c>
      <c r="CV1631" s="154"/>
      <c r="CW1631" s="384"/>
      <c r="CZ1631" s="11"/>
      <c r="DA1631" s="236"/>
      <c r="DB1631" s="236"/>
      <c r="DC1631" s="32"/>
      <c r="DD1631" s="32"/>
      <c r="DE1631" s="32"/>
      <c r="DF1631" s="32"/>
      <c r="DG1631" s="32"/>
      <c r="DH1631" s="32"/>
      <c r="DI1631" s="32"/>
      <c r="DJ1631" s="32"/>
      <c r="DK1631" s="32"/>
      <c r="DL1631" s="32"/>
    </row>
    <row r="1632" spans="1:116" ht="14.4" x14ac:dyDescent="0.3">
      <c r="A1632" s="39" t="s">
        <v>7513</v>
      </c>
      <c r="B1632" s="113" t="s">
        <v>3355</v>
      </c>
      <c r="C1632" s="182" t="s">
        <v>2961</v>
      </c>
      <c r="D1632" s="40" t="s">
        <v>3356</v>
      </c>
      <c r="E1632" s="181" t="s">
        <v>1318</v>
      </c>
      <c r="F1632" s="184" t="s">
        <v>4856</v>
      </c>
      <c r="G1632" s="184">
        <v>2.0453230608E-2</v>
      </c>
      <c r="H1632" s="184">
        <v>7.8230366799999997E-4</v>
      </c>
      <c r="I1632" s="184">
        <v>1.0727992300000001E-3</v>
      </c>
      <c r="J1632" s="328">
        <v>1.4443371E-4</v>
      </c>
      <c r="K1632" s="184">
        <v>1.8453694E-2</v>
      </c>
      <c r="L1632" s="184">
        <v>3.5408276999999999E-4</v>
      </c>
      <c r="M1632" s="331">
        <v>7.1871646E-4</v>
      </c>
      <c r="N1632" s="184">
        <v>6.8859846999999997E-4</v>
      </c>
      <c r="O1632" s="331">
        <v>9.3705198000000007E-5</v>
      </c>
      <c r="P1632" s="331">
        <v>0</v>
      </c>
      <c r="Q1632" s="331">
        <v>0</v>
      </c>
      <c r="R1632" s="331">
        <v>0</v>
      </c>
      <c r="S1632" s="331">
        <v>1.4443371E-4</v>
      </c>
      <c r="T1632" s="331">
        <v>0</v>
      </c>
      <c r="U1632" s="184">
        <v>0</v>
      </c>
      <c r="V1632" s="184">
        <v>0</v>
      </c>
      <c r="W1632" s="184">
        <v>0</v>
      </c>
      <c r="X1632" s="184">
        <v>0</v>
      </c>
      <c r="Y1632"/>
      <c r="Z1632" s="288">
        <v>0.12302462666666666</v>
      </c>
      <c r="AA1632"/>
      <c r="AB1632" s="164">
        <v>1.9341853</v>
      </c>
      <c r="AC1632" s="164">
        <v>1.4565087000000001</v>
      </c>
      <c r="AD1632" s="164">
        <v>0</v>
      </c>
      <c r="AE1632" s="164">
        <v>0</v>
      </c>
      <c r="AF1632" s="164">
        <v>1.1915137E-3</v>
      </c>
      <c r="AG1632" s="164">
        <v>0.47645789</v>
      </c>
      <c r="AH1632" s="164">
        <v>2.7185775000000001E-5</v>
      </c>
      <c r="AI1632"/>
      <c r="AJ1632" s="185">
        <v>2.1882835999999998E-3</v>
      </c>
      <c r="AK1632" s="185">
        <v>2.0363882000000002E-3</v>
      </c>
      <c r="AL1632" s="185">
        <v>9.6310238000000002E-5</v>
      </c>
      <c r="AM1632" s="187">
        <v>5.5585165999999998E-5</v>
      </c>
      <c r="AN1632" s="176">
        <v>1.2208563000000001E-7</v>
      </c>
      <c r="AO1632" s="176">
        <v>3.5617691999999998E-10</v>
      </c>
      <c r="AP1632" s="176">
        <v>7.7850373000000004E-3</v>
      </c>
      <c r="AQ1632" s="192">
        <v>1.1416685E-7</v>
      </c>
      <c r="AR1632" s="192">
        <v>3.4446894999999998E-10</v>
      </c>
      <c r="AS1632" s="192">
        <v>9.4113838999999996E-15</v>
      </c>
      <c r="AT1632" s="193">
        <v>0</v>
      </c>
      <c r="AU1632" s="193">
        <v>0</v>
      </c>
      <c r="AV1632" s="192">
        <v>1.8452639E-11</v>
      </c>
      <c r="AW1632" s="192">
        <v>7.9003204000000008E-9</v>
      </c>
      <c r="AX1632" s="192">
        <v>4.2081017000000004E-12</v>
      </c>
      <c r="AY1632" s="192">
        <v>7.4904501999999996E-12</v>
      </c>
      <c r="AZ1632" s="193">
        <v>0</v>
      </c>
      <c r="BA1632" s="193">
        <v>0</v>
      </c>
      <c r="BB1632" s="193">
        <v>0</v>
      </c>
      <c r="BC1632" s="193">
        <v>0</v>
      </c>
      <c r="BD1632" s="193">
        <v>0</v>
      </c>
      <c r="BE1632" s="193">
        <v>0</v>
      </c>
      <c r="BF1632" s="193">
        <v>0</v>
      </c>
      <c r="BG1632" s="193">
        <v>0</v>
      </c>
      <c r="BH1632" s="192">
        <v>5.5366255000000002E-6</v>
      </c>
      <c r="BI1632" s="193">
        <v>7.7795006999999998E-3</v>
      </c>
      <c r="BJ1632" s="193">
        <v>0</v>
      </c>
      <c r="BK1632" s="193">
        <v>0</v>
      </c>
      <c r="BL1632" s="193">
        <v>0</v>
      </c>
      <c r="BM1632"/>
      <c r="BN1632" s="186">
        <v>5.4571693000000001E-6</v>
      </c>
      <c r="BO1632" s="186">
        <v>5.1641426999999999E-8</v>
      </c>
      <c r="BP1632" s="186">
        <v>3.4302530000000002E-6</v>
      </c>
      <c r="BQ1632" s="164">
        <v>3.2783289999999999E-10</v>
      </c>
      <c r="BR1632" s="186">
        <v>1.2641248E-7</v>
      </c>
      <c r="BS1632" s="186">
        <v>0</v>
      </c>
      <c r="BT1632" s="164">
        <v>0</v>
      </c>
      <c r="BU1632" s="186">
        <v>0</v>
      </c>
      <c r="BV1632" s="164">
        <v>0</v>
      </c>
      <c r="BW1632" s="164">
        <v>1.0000598000000001E-9</v>
      </c>
      <c r="BX1632" s="164">
        <v>0</v>
      </c>
      <c r="BY1632" s="164">
        <v>0</v>
      </c>
      <c r="BZ1632" s="164">
        <v>0</v>
      </c>
      <c r="CA1632" s="186">
        <v>1.3498154000000001E-7</v>
      </c>
      <c r="CB1632" s="186">
        <v>1.7125528E-6</v>
      </c>
      <c r="CC1632" s="186">
        <v>1.8315987000000001E-13</v>
      </c>
      <c r="CD1632" s="164">
        <v>0</v>
      </c>
      <c r="CE1632"/>
      <c r="CF1632" s="330">
        <v>0</v>
      </c>
      <c r="CG1632" s="330">
        <v>0.12302463</v>
      </c>
      <c r="CH1632" s="330">
        <v>0</v>
      </c>
      <c r="CI1632" s="330">
        <v>3.5332312E-5</v>
      </c>
      <c r="CJ1632" s="329">
        <v>4.8841395000000003E-5</v>
      </c>
      <c r="CK1632" s="330">
        <v>0</v>
      </c>
      <c r="CL1632" s="330">
        <v>0</v>
      </c>
      <c r="CM1632" s="329">
        <v>4.4959844E-6</v>
      </c>
      <c r="CN1632" s="330">
        <v>0</v>
      </c>
      <c r="CO1632" s="330">
        <v>0.12625728999999999</v>
      </c>
      <c r="CP1632"/>
      <c r="CQ1632">
        <v>1.8453694E-2</v>
      </c>
      <c r="CR1632">
        <v>1.8551028980000001E-3</v>
      </c>
      <c r="CS1632">
        <v>1.0727992300000001E-3</v>
      </c>
      <c r="CT1632">
        <v>1.0727992300000001E-3</v>
      </c>
      <c r="CU1632">
        <v>1.4443371E-4</v>
      </c>
      <c r="CV1632" s="154"/>
      <c r="CW1632" s="384"/>
      <c r="CZ1632" s="11"/>
      <c r="DA1632" s="236"/>
      <c r="DB1632" s="236"/>
      <c r="DC1632" s="32"/>
      <c r="DD1632" s="32"/>
      <c r="DE1632" s="32"/>
      <c r="DF1632" s="32"/>
      <c r="DG1632" s="32"/>
      <c r="DH1632" s="32"/>
      <c r="DI1632" s="32"/>
      <c r="DJ1632" s="32"/>
      <c r="DK1632" s="32"/>
      <c r="DL1632" s="32"/>
    </row>
    <row r="1633" spans="1:116" ht="14.4" x14ac:dyDescent="0.3">
      <c r="A1633" t="s">
        <v>7514</v>
      </c>
      <c r="B1633" s="113" t="s">
        <v>3355</v>
      </c>
      <c r="C1633" s="182" t="s">
        <v>2962</v>
      </c>
      <c r="D1633" s="40" t="s">
        <v>3356</v>
      </c>
      <c r="E1633" s="181" t="s">
        <v>1318</v>
      </c>
      <c r="F1633" s="184" t="s">
        <v>4857</v>
      </c>
      <c r="G1633" s="184">
        <v>2.2252334897999999E-2</v>
      </c>
      <c r="H1633" s="184">
        <v>9.4987739399999996E-4</v>
      </c>
      <c r="I1633" s="184">
        <v>1.41386258E-3</v>
      </c>
      <c r="J1633" s="328">
        <v>6.016523924E-3</v>
      </c>
      <c r="K1633" s="331">
        <v>1.3872071E-2</v>
      </c>
      <c r="L1633" s="331">
        <v>5.2819642000000004E-4</v>
      </c>
      <c r="M1633" s="184">
        <v>8.8566616000000003E-4</v>
      </c>
      <c r="N1633" s="331">
        <v>8.5009870999999996E-4</v>
      </c>
      <c r="O1633" s="331">
        <v>9.9778683999999997E-5</v>
      </c>
      <c r="P1633" s="331">
        <v>0</v>
      </c>
      <c r="Q1633" s="331">
        <v>0</v>
      </c>
      <c r="R1633" s="331">
        <v>0</v>
      </c>
      <c r="S1633" s="331">
        <v>6.6261524000000001E-5</v>
      </c>
      <c r="T1633" s="331">
        <v>0</v>
      </c>
      <c r="U1633" s="331">
        <v>5.9502623999999997E-3</v>
      </c>
      <c r="V1633" s="184">
        <v>0</v>
      </c>
      <c r="W1633" s="184">
        <v>0</v>
      </c>
      <c r="X1633" s="184">
        <v>0</v>
      </c>
      <c r="Y1633"/>
      <c r="Z1633" s="288">
        <v>9.2480473333333341E-2</v>
      </c>
      <c r="AA1633"/>
      <c r="AB1633" s="164">
        <v>1.9491906000000001</v>
      </c>
      <c r="AC1633" s="164">
        <v>1.122498</v>
      </c>
      <c r="AD1633" s="164">
        <v>0.73605421999999998</v>
      </c>
      <c r="AE1633" s="164">
        <v>0</v>
      </c>
      <c r="AF1633" s="164">
        <v>2.5714686E-2</v>
      </c>
      <c r="AG1633" s="164">
        <v>6.1553297E-2</v>
      </c>
      <c r="AH1633" s="164">
        <v>3.3703787000000001E-3</v>
      </c>
      <c r="AI1633"/>
      <c r="AJ1633" s="185">
        <v>1.7557817999999999E-3</v>
      </c>
      <c r="AK1633" s="185">
        <v>1.6179986E-3</v>
      </c>
      <c r="AL1633" s="187">
        <v>7.4446847999999998E-5</v>
      </c>
      <c r="AM1633" s="187">
        <v>6.3336296000000001E-5</v>
      </c>
      <c r="AN1633" s="176">
        <v>9.7002316000000005E-8</v>
      </c>
      <c r="AO1633" s="176">
        <v>2.7532118000000002E-10</v>
      </c>
      <c r="AP1633" s="176">
        <v>8.8706297000000003E-3</v>
      </c>
      <c r="AQ1633" s="192">
        <v>8.5821878000000007E-8</v>
      </c>
      <c r="AR1633" s="192">
        <v>2.5894532000000001E-10</v>
      </c>
      <c r="AS1633" s="192">
        <v>7.0747560999999997E-15</v>
      </c>
      <c r="AT1633" s="193">
        <v>0</v>
      </c>
      <c r="AU1633" s="193">
        <v>0</v>
      </c>
      <c r="AV1633" s="192">
        <v>2.2780423E-11</v>
      </c>
      <c r="AW1633" s="192">
        <v>1.1157658E-8</v>
      </c>
      <c r="AX1633" s="192">
        <v>5.1950476999999996E-12</v>
      </c>
      <c r="AY1633" s="192">
        <v>1.1173741E-11</v>
      </c>
      <c r="AZ1633" s="193">
        <v>0</v>
      </c>
      <c r="BA1633" s="193">
        <v>0</v>
      </c>
      <c r="BB1633" s="193">
        <v>0</v>
      </c>
      <c r="BC1633" s="193">
        <v>0</v>
      </c>
      <c r="BD1633" s="193">
        <v>0</v>
      </c>
      <c r="BE1633" s="193">
        <v>0</v>
      </c>
      <c r="BF1633" s="193">
        <v>0</v>
      </c>
      <c r="BG1633" s="193">
        <v>0</v>
      </c>
      <c r="BH1633" s="192">
        <v>1.1122417E-5</v>
      </c>
      <c r="BI1633" s="193">
        <v>8.8595072999999996E-3</v>
      </c>
      <c r="BJ1633" s="193">
        <v>0</v>
      </c>
      <c r="BK1633" s="193">
        <v>0</v>
      </c>
      <c r="BL1633" s="193">
        <v>0</v>
      </c>
      <c r="BM1633"/>
      <c r="BN1633" s="186">
        <v>5.3275488000000002E-6</v>
      </c>
      <c r="BO1633" s="186">
        <v>7.7035143000000004E-8</v>
      </c>
      <c r="BP1633" s="186">
        <v>2.5786009000000001E-6</v>
      </c>
      <c r="BQ1633" s="164">
        <v>4.0472109000000002E-10</v>
      </c>
      <c r="BR1633" s="186">
        <v>1.5276641999999999E-7</v>
      </c>
      <c r="BS1633" s="186">
        <v>0</v>
      </c>
      <c r="BT1633" s="164">
        <v>0</v>
      </c>
      <c r="BU1633" s="186">
        <v>0</v>
      </c>
      <c r="BV1633" s="164">
        <v>0</v>
      </c>
      <c r="BW1633" s="164">
        <v>1.2346085000000001E-9</v>
      </c>
      <c r="BX1633" s="164">
        <v>0</v>
      </c>
      <c r="BY1633" s="164">
        <v>0</v>
      </c>
      <c r="BZ1633" s="164">
        <v>0</v>
      </c>
      <c r="CA1633" s="186">
        <v>1.6750158E-7</v>
      </c>
      <c r="CB1633" s="186">
        <v>2.3500053000000001E-6</v>
      </c>
      <c r="CC1633" s="186">
        <v>8.4027835999999995E-14</v>
      </c>
      <c r="CD1633" s="164">
        <v>0</v>
      </c>
      <c r="CE1633"/>
      <c r="CF1633" s="330">
        <v>0</v>
      </c>
      <c r="CG1633" s="330">
        <v>9.2480471999999994E-2</v>
      </c>
      <c r="CH1633" s="330">
        <v>0</v>
      </c>
      <c r="CI1633" s="330">
        <v>5.2706322999999997E-5</v>
      </c>
      <c r="CJ1633" s="329">
        <v>6.0186697999999999E-5</v>
      </c>
      <c r="CK1633" s="330">
        <v>0</v>
      </c>
      <c r="CL1633" s="330">
        <v>0</v>
      </c>
      <c r="CM1633" s="329">
        <v>5.7091879000000001E-6</v>
      </c>
      <c r="CN1633" s="330">
        <v>0</v>
      </c>
      <c r="CO1633" s="330">
        <v>0.15169600999999999</v>
      </c>
      <c r="CP1633"/>
      <c r="CQ1633">
        <v>1.3872071E-2</v>
      </c>
      <c r="CR1633">
        <v>2.3637399739999997E-3</v>
      </c>
      <c r="CS1633">
        <v>1.41386258E-3</v>
      </c>
      <c r="CT1633">
        <v>1.41386258E-3</v>
      </c>
      <c r="CU1633">
        <v>6.016523924E-3</v>
      </c>
      <c r="CV1633" s="154"/>
      <c r="CZ1633" s="11"/>
      <c r="DA1633" s="236"/>
      <c r="DB1633" s="236"/>
      <c r="DC1633" s="32"/>
      <c r="DD1633" s="32"/>
      <c r="DE1633" s="32"/>
      <c r="DF1633" s="32"/>
      <c r="DG1633" s="32"/>
      <c r="DH1633" s="32"/>
      <c r="DI1633" s="32"/>
      <c r="DJ1633" s="32"/>
      <c r="DK1633" s="32"/>
      <c r="DL1633" s="32"/>
    </row>
    <row r="1634" spans="1:116" ht="14.4" x14ac:dyDescent="0.3">
      <c r="A1634" t="s">
        <v>7515</v>
      </c>
      <c r="B1634" s="113" t="s">
        <v>3355</v>
      </c>
      <c r="C1634" s="182" t="s">
        <v>2963</v>
      </c>
      <c r="D1634" s="40" t="s">
        <v>3356</v>
      </c>
      <c r="E1634" s="181" t="s">
        <v>1318</v>
      </c>
      <c r="F1634" s="184" t="s">
        <v>4858</v>
      </c>
      <c r="G1634" s="184">
        <v>2.8036501709000003E-2</v>
      </c>
      <c r="H1634" s="184">
        <v>1.06679367E-3</v>
      </c>
      <c r="I1634" s="184">
        <v>1.8651101100000001E-3</v>
      </c>
      <c r="J1634" s="328">
        <v>8.9165189290000002E-3</v>
      </c>
      <c r="K1634" s="184">
        <v>1.6188079000000001E-2</v>
      </c>
      <c r="L1634" s="184">
        <v>8.3333471000000001E-4</v>
      </c>
      <c r="M1634" s="184">
        <v>1.0317754000000001E-3</v>
      </c>
      <c r="N1634" s="331">
        <v>9.6629935000000001E-4</v>
      </c>
      <c r="O1634" s="331">
        <v>1.0049432E-4</v>
      </c>
      <c r="P1634" s="331">
        <v>0</v>
      </c>
      <c r="Q1634" s="184">
        <v>0</v>
      </c>
      <c r="R1634" s="331">
        <v>0</v>
      </c>
      <c r="S1634" s="331">
        <v>3.5460728999999997E-5</v>
      </c>
      <c r="T1634" s="331">
        <v>0</v>
      </c>
      <c r="U1634" s="184">
        <v>8.8810581999999999E-3</v>
      </c>
      <c r="V1634" s="184">
        <v>0</v>
      </c>
      <c r="W1634" s="184">
        <v>0</v>
      </c>
      <c r="X1634" s="331">
        <v>0</v>
      </c>
      <c r="Y1634"/>
      <c r="Z1634" s="288">
        <v>0.10792052666666668</v>
      </c>
      <c r="AA1634"/>
      <c r="AB1634" s="164">
        <v>2.5592533</v>
      </c>
      <c r="AC1634" s="164">
        <v>1.3396949</v>
      </c>
      <c r="AD1634" s="164">
        <v>1.098597</v>
      </c>
      <c r="AE1634" s="164">
        <v>0</v>
      </c>
      <c r="AF1634" s="164">
        <v>1.9181564000000002E-2</v>
      </c>
      <c r="AG1634" s="164">
        <v>0.10120061</v>
      </c>
      <c r="AH1634" s="164">
        <v>5.7916524999999995E-4</v>
      </c>
      <c r="AI1634"/>
      <c r="AJ1634" s="185">
        <v>2.0973658000000002E-3</v>
      </c>
      <c r="AK1634" s="185">
        <v>1.949669E-3</v>
      </c>
      <c r="AL1634" s="185">
        <v>8.8074603999999996E-5</v>
      </c>
      <c r="AM1634" s="187">
        <v>5.9622252000000002E-5</v>
      </c>
      <c r="AN1634" s="176">
        <v>1.1688663E-7</v>
      </c>
      <c r="AO1634" s="176">
        <v>3.2571969E-10</v>
      </c>
      <c r="AP1634" s="176">
        <v>8.3504553999999998E-3</v>
      </c>
      <c r="AQ1634" s="192">
        <v>1.0015025E-7</v>
      </c>
      <c r="AR1634" s="192">
        <v>3.0217747999999998E-10</v>
      </c>
      <c r="AS1634" s="192">
        <v>8.2559203000000002E-15</v>
      </c>
      <c r="AT1634" s="193">
        <v>0</v>
      </c>
      <c r="AU1634" s="193">
        <v>0</v>
      </c>
      <c r="AV1634" s="192">
        <v>2.5894295999999999E-11</v>
      </c>
      <c r="AW1634" s="192">
        <v>1.6710486000000001E-8</v>
      </c>
      <c r="AX1634" s="192">
        <v>5.9051626999999998E-12</v>
      </c>
      <c r="AY1634" s="192">
        <v>1.7628794E-11</v>
      </c>
      <c r="AZ1634" s="193">
        <v>0</v>
      </c>
      <c r="BA1634" s="193">
        <v>0</v>
      </c>
      <c r="BB1634" s="193">
        <v>0</v>
      </c>
      <c r="BC1634" s="193">
        <v>0</v>
      </c>
      <c r="BD1634" s="193">
        <v>0</v>
      </c>
      <c r="BE1634" s="193">
        <v>0</v>
      </c>
      <c r="BF1634" s="193">
        <v>0</v>
      </c>
      <c r="BG1634" s="193">
        <v>0</v>
      </c>
      <c r="BH1634" s="192">
        <v>1.4168969E-5</v>
      </c>
      <c r="BI1634" s="193">
        <v>8.3362864999999998E-3</v>
      </c>
      <c r="BJ1634" s="193">
        <v>0</v>
      </c>
      <c r="BK1634" s="193">
        <v>0</v>
      </c>
      <c r="BL1634" s="193">
        <v>0</v>
      </c>
      <c r="BM1634"/>
      <c r="BN1634" s="186">
        <v>6.6547098999999999E-6</v>
      </c>
      <c r="BO1634" s="186">
        <v>1.2153823E-7</v>
      </c>
      <c r="BP1634" s="186">
        <v>3.0091106E-6</v>
      </c>
      <c r="BQ1634" s="164">
        <v>4.6004272000000001E-10</v>
      </c>
      <c r="BR1634" s="186">
        <v>1.9006568999999999E-7</v>
      </c>
      <c r="BS1634" s="186">
        <v>0</v>
      </c>
      <c r="BT1634" s="164">
        <v>0</v>
      </c>
      <c r="BU1634" s="186">
        <v>0</v>
      </c>
      <c r="BV1634" s="164">
        <v>0</v>
      </c>
      <c r="BW1634" s="164">
        <v>1.4033681000000001E-9</v>
      </c>
      <c r="BX1634" s="164">
        <v>0</v>
      </c>
      <c r="BY1634" s="164">
        <v>0</v>
      </c>
      <c r="BZ1634" s="164">
        <v>0</v>
      </c>
      <c r="CA1634" s="186">
        <v>1.9260280000000001E-7</v>
      </c>
      <c r="CB1634" s="186">
        <v>3.1395289999999999E-6</v>
      </c>
      <c r="CC1634" s="186">
        <v>4.4968606000000002E-14</v>
      </c>
      <c r="CD1634" s="164">
        <v>0</v>
      </c>
      <c r="CE1634"/>
      <c r="CF1634" s="330">
        <v>0</v>
      </c>
      <c r="CG1634" s="330">
        <v>0.10792053</v>
      </c>
      <c r="CH1634" s="330">
        <v>0</v>
      </c>
      <c r="CI1634" s="330">
        <v>8.3154687999999999E-5</v>
      </c>
      <c r="CJ1634" s="329">
        <v>7.0115760999999997E-5</v>
      </c>
      <c r="CK1634" s="330">
        <v>0</v>
      </c>
      <c r="CL1634" s="330">
        <v>0</v>
      </c>
      <c r="CM1634" s="329">
        <v>7.5877672E-6</v>
      </c>
      <c r="CN1634" s="330">
        <v>0</v>
      </c>
      <c r="CO1634" s="330">
        <v>0.13867600999999999</v>
      </c>
      <c r="CP1634"/>
      <c r="CQ1634">
        <v>1.6188079000000001E-2</v>
      </c>
      <c r="CR1634">
        <v>2.9319037799999999E-3</v>
      </c>
      <c r="CS1634">
        <v>1.8651101100000001E-3</v>
      </c>
      <c r="CT1634">
        <v>1.8651101100000001E-3</v>
      </c>
      <c r="CU1634">
        <v>8.9165189290000002E-3</v>
      </c>
      <c r="CV1634" s="154"/>
      <c r="CW1634" s="384"/>
      <c r="CZ1634" s="11"/>
      <c r="DA1634" s="236"/>
      <c r="DB1634" s="236"/>
      <c r="DC1634" s="32"/>
      <c r="DD1634" s="32"/>
      <c r="DE1634" s="32"/>
      <c r="DF1634" s="32"/>
      <c r="DG1634" s="32"/>
      <c r="DH1634" s="32"/>
      <c r="DI1634" s="32"/>
      <c r="DJ1634" s="32"/>
      <c r="DK1634" s="32"/>
      <c r="DL1634" s="32"/>
    </row>
    <row r="1635" spans="1:116" ht="14.4" x14ac:dyDescent="0.3">
      <c r="A1635" t="s">
        <v>7516</v>
      </c>
      <c r="B1635" s="113" t="s">
        <v>3355</v>
      </c>
      <c r="C1635" s="182" t="s">
        <v>2964</v>
      </c>
      <c r="D1635" s="40" t="s">
        <v>3356</v>
      </c>
      <c r="E1635" s="181" t="s">
        <v>1318</v>
      </c>
      <c r="F1635" s="184" t="s">
        <v>4859</v>
      </c>
      <c r="G1635" s="184">
        <v>3.6079121180999998E-2</v>
      </c>
      <c r="H1635" s="184">
        <v>1.3701088009999999E-3</v>
      </c>
      <c r="I1635" s="184">
        <v>3.8556379000000002E-3</v>
      </c>
      <c r="J1635" s="328">
        <v>1.2257748E-4</v>
      </c>
      <c r="K1635" s="184">
        <v>3.0730797000000001E-2</v>
      </c>
      <c r="L1635" s="184">
        <v>2.3684658E-3</v>
      </c>
      <c r="M1635" s="184">
        <v>1.4871721E-3</v>
      </c>
      <c r="N1635" s="331">
        <v>1.2836478E-3</v>
      </c>
      <c r="O1635" s="331">
        <v>8.6461000999999994E-5</v>
      </c>
      <c r="P1635" s="331">
        <v>0</v>
      </c>
      <c r="Q1635" s="331">
        <v>0</v>
      </c>
      <c r="R1635" s="331">
        <v>0</v>
      </c>
      <c r="S1635" s="331">
        <v>1.2257748E-4</v>
      </c>
      <c r="T1635" s="331">
        <v>0</v>
      </c>
      <c r="U1635" s="331">
        <v>0</v>
      </c>
      <c r="V1635" s="184">
        <v>0</v>
      </c>
      <c r="W1635" s="184">
        <v>0</v>
      </c>
      <c r="X1635" s="331">
        <v>0</v>
      </c>
      <c r="Y1635"/>
      <c r="Z1635" s="288">
        <v>0.20487198000000001</v>
      </c>
      <c r="AA1635"/>
      <c r="AB1635" s="164">
        <v>2.2515497</v>
      </c>
      <c r="AC1635" s="164">
        <v>1.8830107</v>
      </c>
      <c r="AD1635" s="164">
        <v>0</v>
      </c>
      <c r="AE1635" s="164">
        <v>0</v>
      </c>
      <c r="AF1635" s="164">
        <v>0</v>
      </c>
      <c r="AG1635" s="164">
        <v>0.36719468999999999</v>
      </c>
      <c r="AH1635" s="164">
        <v>1.3442922E-3</v>
      </c>
      <c r="AI1635"/>
      <c r="AJ1635" s="185">
        <v>4.1139439E-3</v>
      </c>
      <c r="AK1635" s="185">
        <v>3.9118838E-3</v>
      </c>
      <c r="AL1635" s="185">
        <v>1.7078612000000001E-4</v>
      </c>
      <c r="AM1635" s="187">
        <v>3.1273984999999998E-5</v>
      </c>
      <c r="AN1635" s="176">
        <v>2.3452541E-7</v>
      </c>
      <c r="AO1635" s="176">
        <v>6.3160549000000002E-10</v>
      </c>
      <c r="AP1635" s="176">
        <v>4.3801100000000004E-3</v>
      </c>
      <c r="AQ1635" s="192">
        <v>1.901212E-7</v>
      </c>
      <c r="AR1635" s="192">
        <v>5.7364154999999997E-10</v>
      </c>
      <c r="AS1635" s="192">
        <v>1.5672707E-14</v>
      </c>
      <c r="AT1635" s="193">
        <v>0</v>
      </c>
      <c r="AU1635" s="193">
        <v>0</v>
      </c>
      <c r="AV1635" s="192">
        <v>3.4398406000000003E-11</v>
      </c>
      <c r="AW1635" s="192">
        <v>4.4369807999999998E-8</v>
      </c>
      <c r="AX1635" s="192">
        <v>7.8445146000000007E-12</v>
      </c>
      <c r="AY1635" s="192">
        <v>5.0103753000000002E-11</v>
      </c>
      <c r="AZ1635" s="193">
        <v>0</v>
      </c>
      <c r="BA1635" s="193">
        <v>0</v>
      </c>
      <c r="BB1635" s="193">
        <v>0</v>
      </c>
      <c r="BC1635" s="193">
        <v>0</v>
      </c>
      <c r="BD1635" s="193">
        <v>0</v>
      </c>
      <c r="BE1635" s="193">
        <v>0</v>
      </c>
      <c r="BF1635" s="193">
        <v>0</v>
      </c>
      <c r="BG1635" s="193">
        <v>0</v>
      </c>
      <c r="BH1635" s="192">
        <v>4.6988035000000002E-6</v>
      </c>
      <c r="BI1635" s="193">
        <v>4.3754112000000001E-3</v>
      </c>
      <c r="BJ1635" s="193">
        <v>0</v>
      </c>
      <c r="BK1635" s="193">
        <v>0</v>
      </c>
      <c r="BL1635" s="193">
        <v>0</v>
      </c>
      <c r="BM1635"/>
      <c r="BN1635" s="186">
        <v>8.9550324000000005E-6</v>
      </c>
      <c r="BO1635" s="186">
        <v>3.4543041E-7</v>
      </c>
      <c r="BP1635" s="186">
        <v>5.7123745E-6</v>
      </c>
      <c r="BQ1635" s="164">
        <v>6.1112826999999998E-10</v>
      </c>
      <c r="BR1635" s="186">
        <v>3.6193242999999999E-7</v>
      </c>
      <c r="BS1635" s="186">
        <v>0</v>
      </c>
      <c r="BT1635" s="164">
        <v>0</v>
      </c>
      <c r="BU1635" s="186">
        <v>0</v>
      </c>
      <c r="BV1635" s="164">
        <v>0</v>
      </c>
      <c r="BW1635" s="164">
        <v>1.8642570999999998E-9</v>
      </c>
      <c r="BX1635" s="164">
        <v>0</v>
      </c>
      <c r="BY1635" s="164">
        <v>0</v>
      </c>
      <c r="BZ1635" s="164">
        <v>0</v>
      </c>
      <c r="CA1635" s="186">
        <v>2.6779923000000002E-7</v>
      </c>
      <c r="CB1635" s="186">
        <v>2.2650202999999999E-6</v>
      </c>
      <c r="CC1635" s="186">
        <v>1.5544346E-13</v>
      </c>
      <c r="CD1635" s="164">
        <v>0</v>
      </c>
      <c r="CE1635"/>
      <c r="CF1635" s="330">
        <v>0</v>
      </c>
      <c r="CG1635" s="330">
        <v>0.20487198000000001</v>
      </c>
      <c r="CH1635" s="330">
        <v>0</v>
      </c>
      <c r="CI1635" s="330">
        <v>2.3633846E-4</v>
      </c>
      <c r="CJ1635" s="329">
        <v>1.0106289E-4</v>
      </c>
      <c r="CK1635" s="330">
        <v>0</v>
      </c>
      <c r="CL1635" s="330">
        <v>0</v>
      </c>
      <c r="CM1635" s="329">
        <v>1.6599037999999999E-5</v>
      </c>
      <c r="CN1635" s="330">
        <v>0</v>
      </c>
      <c r="CO1635" s="330">
        <v>5.4492750999999999E-2</v>
      </c>
      <c r="CP1635"/>
      <c r="CQ1635">
        <v>3.0730797000000001E-2</v>
      </c>
      <c r="CR1635">
        <v>5.2257467010000001E-3</v>
      </c>
      <c r="CS1635">
        <v>3.8556379000000002E-3</v>
      </c>
      <c r="CT1635">
        <v>3.8556379000000002E-3</v>
      </c>
      <c r="CU1635">
        <v>1.2257748E-4</v>
      </c>
      <c r="CV1635" s="154"/>
      <c r="CW1635" s="383"/>
      <c r="CZ1635" s="11"/>
      <c r="DA1635" s="236"/>
      <c r="DB1635" s="236"/>
      <c r="DC1635" s="32"/>
      <c r="DD1635" s="32"/>
      <c r="DE1635" s="32"/>
      <c r="DF1635" s="32"/>
      <c r="DG1635" s="32"/>
      <c r="DH1635" s="32"/>
      <c r="DI1635" s="32"/>
      <c r="DJ1635" s="32"/>
      <c r="DK1635" s="32"/>
      <c r="DL1635" s="32"/>
    </row>
    <row r="1636" spans="1:116" ht="14.4" x14ac:dyDescent="0.3">
      <c r="A1636" t="s">
        <v>7517</v>
      </c>
      <c r="B1636" s="113" t="s">
        <v>3355</v>
      </c>
      <c r="C1636" s="182" t="s">
        <v>2965</v>
      </c>
      <c r="D1636" s="40" t="s">
        <v>3356</v>
      </c>
      <c r="E1636" s="181" t="s">
        <v>1318</v>
      </c>
      <c r="F1636" s="184" t="s">
        <v>4860</v>
      </c>
      <c r="G1636" s="184">
        <v>3.2901761589000003E-2</v>
      </c>
      <c r="H1636" s="184">
        <v>1.14513105E-3</v>
      </c>
      <c r="I1636" s="184">
        <v>2.7206981000000002E-3</v>
      </c>
      <c r="J1636" s="328">
        <v>3.217728439E-3</v>
      </c>
      <c r="K1636" s="184">
        <v>2.5818204000000001E-2</v>
      </c>
      <c r="L1636" s="331">
        <v>1.6900629999999999E-3</v>
      </c>
      <c r="M1636" s="331">
        <v>1.0306351E-3</v>
      </c>
      <c r="N1636" s="184">
        <v>1.0023382E-3</v>
      </c>
      <c r="O1636" s="331">
        <v>1.4279285E-4</v>
      </c>
      <c r="P1636" s="331">
        <v>0</v>
      </c>
      <c r="Q1636" s="331">
        <v>0</v>
      </c>
      <c r="R1636" s="331">
        <v>0</v>
      </c>
      <c r="S1636" s="331">
        <v>1.0600639E-5</v>
      </c>
      <c r="T1636" s="331">
        <v>0</v>
      </c>
      <c r="U1636" s="184">
        <v>3.2071278E-3</v>
      </c>
      <c r="V1636" s="184">
        <v>0</v>
      </c>
      <c r="W1636" s="184">
        <v>0</v>
      </c>
      <c r="X1636" s="184">
        <v>0</v>
      </c>
      <c r="Y1636"/>
      <c r="Z1636" s="288">
        <v>0.17212136</v>
      </c>
      <c r="AA1636"/>
      <c r="AB1636" s="164">
        <v>2.6262922</v>
      </c>
      <c r="AC1636" s="164">
        <v>2.1840103000000002</v>
      </c>
      <c r="AD1636" s="164">
        <v>0.39672536000000003</v>
      </c>
      <c r="AE1636" s="164">
        <v>0</v>
      </c>
      <c r="AF1636" s="164">
        <v>4.1714496999999996E-3</v>
      </c>
      <c r="AG1636" s="164">
        <v>3.2997195999999999E-2</v>
      </c>
      <c r="AH1636" s="164">
        <v>8.3878919999999992E-3</v>
      </c>
      <c r="AI1636"/>
      <c r="AJ1636" s="185">
        <v>3.4456679999999998E-3</v>
      </c>
      <c r="AK1636" s="185">
        <v>3.2140433999999999E-3</v>
      </c>
      <c r="AL1636" s="185">
        <v>1.4164386E-4</v>
      </c>
      <c r="AM1636" s="187">
        <v>8.9980769000000006E-5</v>
      </c>
      <c r="AN1636" s="176">
        <v>1.9268845E-7</v>
      </c>
      <c r="AO1636" s="176">
        <v>5.2383083999999996E-10</v>
      </c>
      <c r="AP1636" s="176">
        <v>1.2602349000000001E-2</v>
      </c>
      <c r="AQ1636" s="192">
        <v>1.5972862000000001E-7</v>
      </c>
      <c r="AR1636" s="192">
        <v>4.8193980000000003E-10</v>
      </c>
      <c r="AS1636" s="192">
        <v>1.3167284000000001E-14</v>
      </c>
      <c r="AT1636" s="193">
        <v>0</v>
      </c>
      <c r="AU1636" s="193">
        <v>0</v>
      </c>
      <c r="AV1636" s="192">
        <v>2.6860044000000001E-11</v>
      </c>
      <c r="AW1636" s="192">
        <v>3.2932973999999999E-8</v>
      </c>
      <c r="AX1636" s="192">
        <v>6.1254001999999998E-12</v>
      </c>
      <c r="AY1636" s="192">
        <v>3.5752467000000002E-11</v>
      </c>
      <c r="AZ1636" s="193">
        <v>0</v>
      </c>
      <c r="BA1636" s="193">
        <v>0</v>
      </c>
      <c r="BB1636" s="193">
        <v>0</v>
      </c>
      <c r="BC1636" s="193">
        <v>0</v>
      </c>
      <c r="BD1636" s="193">
        <v>0</v>
      </c>
      <c r="BE1636" s="193">
        <v>0</v>
      </c>
      <c r="BF1636" s="193">
        <v>0</v>
      </c>
      <c r="BG1636" s="193">
        <v>0</v>
      </c>
      <c r="BH1636" s="192">
        <v>5.0321755000000004E-6</v>
      </c>
      <c r="BI1636" s="193">
        <v>1.2597316000000001E-2</v>
      </c>
      <c r="BJ1636" s="193">
        <v>0</v>
      </c>
      <c r="BK1636" s="193">
        <v>0</v>
      </c>
      <c r="BL1636" s="193">
        <v>0</v>
      </c>
      <c r="BM1636"/>
      <c r="BN1636" s="186">
        <v>8.7160654000000001E-6</v>
      </c>
      <c r="BO1636" s="186">
        <v>2.4648830999999999E-7</v>
      </c>
      <c r="BP1636" s="186">
        <v>4.7992001999999996E-6</v>
      </c>
      <c r="BQ1636" s="164">
        <v>4.7720036000000002E-10</v>
      </c>
      <c r="BR1636" s="186">
        <v>3.3085194000000002E-7</v>
      </c>
      <c r="BS1636" s="186">
        <v>0</v>
      </c>
      <c r="BT1636" s="164">
        <v>0</v>
      </c>
      <c r="BU1636" s="186">
        <v>0</v>
      </c>
      <c r="BV1636" s="164">
        <v>0</v>
      </c>
      <c r="BW1636" s="164">
        <v>1.4557077E-9</v>
      </c>
      <c r="BX1636" s="164">
        <v>0</v>
      </c>
      <c r="BY1636" s="164">
        <v>0</v>
      </c>
      <c r="BZ1636" s="164">
        <v>0</v>
      </c>
      <c r="CA1636" s="186">
        <v>2.0760273000000001E-7</v>
      </c>
      <c r="CB1636" s="186">
        <v>3.1299894000000002E-6</v>
      </c>
      <c r="CC1636" s="186">
        <v>1.3442925999999999E-14</v>
      </c>
      <c r="CD1636" s="164">
        <v>0</v>
      </c>
      <c r="CE1636"/>
      <c r="CF1636" s="330">
        <v>0</v>
      </c>
      <c r="CG1636" s="330">
        <v>0.17212136</v>
      </c>
      <c r="CH1636" s="330">
        <v>0</v>
      </c>
      <c r="CI1636" s="330">
        <v>1.6864370999999999E-4</v>
      </c>
      <c r="CJ1636" s="329">
        <v>7.0038266000000004E-5</v>
      </c>
      <c r="CK1636" s="330">
        <v>0</v>
      </c>
      <c r="CL1636" s="330">
        <v>0</v>
      </c>
      <c r="CM1636" s="329">
        <v>1.3866922E-5</v>
      </c>
      <c r="CN1636" s="330">
        <v>0</v>
      </c>
      <c r="CO1636" s="330">
        <v>0.20621876</v>
      </c>
      <c r="CP1636"/>
      <c r="CQ1636">
        <v>2.5818204000000001E-2</v>
      </c>
      <c r="CR1636">
        <v>3.8658291500000006E-3</v>
      </c>
      <c r="CS1636">
        <v>2.7206981000000002E-3</v>
      </c>
      <c r="CT1636">
        <v>2.7206981000000002E-3</v>
      </c>
      <c r="CU1636">
        <v>3.217728439E-3</v>
      </c>
      <c r="CV1636" s="154"/>
      <c r="CW1636" s="383"/>
      <c r="CX1636" s="150"/>
      <c r="CZ1636" s="11"/>
      <c r="DA1636" s="236"/>
      <c r="DB1636" s="236"/>
      <c r="DC1636" s="32"/>
      <c r="DD1636" s="32"/>
      <c r="DE1636" s="32"/>
      <c r="DF1636" s="32"/>
      <c r="DG1636" s="32"/>
      <c r="DH1636" s="32"/>
      <c r="DI1636" s="32"/>
      <c r="DJ1636" s="32"/>
      <c r="DK1636" s="32"/>
      <c r="DL1636" s="32"/>
    </row>
    <row r="1637" spans="1:116" ht="14.4" x14ac:dyDescent="0.3">
      <c r="A1637" t="s">
        <v>7518</v>
      </c>
      <c r="B1637" s="113" t="s">
        <v>3355</v>
      </c>
      <c r="C1637" s="182" t="s">
        <v>2966</v>
      </c>
      <c r="D1637" s="40" t="s">
        <v>3356</v>
      </c>
      <c r="E1637" s="181" t="s">
        <v>1318</v>
      </c>
      <c r="F1637" s="184" t="s">
        <v>4861</v>
      </c>
      <c r="G1637" s="184">
        <v>1.946853443E-2</v>
      </c>
      <c r="H1637" s="184">
        <v>1.0111718199999999E-3</v>
      </c>
      <c r="I1637" s="184">
        <v>1.5235125900000001E-3</v>
      </c>
      <c r="J1637" s="328">
        <v>1.3962602000000001E-4</v>
      </c>
      <c r="K1637" s="184">
        <v>1.6794224E-2</v>
      </c>
      <c r="L1637" s="331">
        <v>5.7394776E-4</v>
      </c>
      <c r="M1637" s="331">
        <v>9.4956483000000001E-4</v>
      </c>
      <c r="N1637" s="331">
        <v>9.0885803999999997E-4</v>
      </c>
      <c r="O1637" s="331">
        <v>1.0231377999999999E-4</v>
      </c>
      <c r="P1637" s="331">
        <v>0</v>
      </c>
      <c r="Q1637" s="184">
        <v>0</v>
      </c>
      <c r="R1637" s="331">
        <v>0</v>
      </c>
      <c r="S1637" s="331">
        <v>1.3962602000000001E-4</v>
      </c>
      <c r="T1637" s="331">
        <v>0</v>
      </c>
      <c r="U1637" s="331">
        <v>0</v>
      </c>
      <c r="V1637" s="184">
        <v>0</v>
      </c>
      <c r="W1637" s="184">
        <v>0</v>
      </c>
      <c r="X1637" s="331">
        <v>0</v>
      </c>
      <c r="Y1637"/>
      <c r="Z1637" s="288">
        <v>0.11196149333333334</v>
      </c>
      <c r="AA1637"/>
      <c r="AB1637" s="164">
        <v>1.8278264</v>
      </c>
      <c r="AC1637" s="164">
        <v>1.3812711</v>
      </c>
      <c r="AD1637" s="164">
        <v>0</v>
      </c>
      <c r="AE1637" s="164">
        <v>0</v>
      </c>
      <c r="AF1637" s="164">
        <v>6.8863438000000003E-4</v>
      </c>
      <c r="AG1637" s="164">
        <v>0.44565046000000003</v>
      </c>
      <c r="AH1637" s="164">
        <v>2.1627102E-4</v>
      </c>
      <c r="AI1637"/>
      <c r="AJ1637" s="185">
        <v>2.0931679999999999E-3</v>
      </c>
      <c r="AK1637" s="185">
        <v>1.9340949E-3</v>
      </c>
      <c r="AL1637" s="185">
        <v>8.9555523000000003E-5</v>
      </c>
      <c r="AM1637" s="187">
        <v>6.9517609999999994E-5</v>
      </c>
      <c r="AN1637" s="176">
        <v>1.1595293E-7</v>
      </c>
      <c r="AO1637" s="176">
        <v>3.3119646E-10</v>
      </c>
      <c r="AP1637" s="176">
        <v>9.7363599999999995E-3</v>
      </c>
      <c r="AQ1637" s="192">
        <v>1.0390026E-7</v>
      </c>
      <c r="AR1637" s="192">
        <v>3.1349217000000002E-10</v>
      </c>
      <c r="AS1637" s="192">
        <v>8.5650540000000007E-15</v>
      </c>
      <c r="AT1637" s="193">
        <v>0</v>
      </c>
      <c r="AU1637" s="193">
        <v>0</v>
      </c>
      <c r="AV1637" s="192">
        <v>2.4355019000000001E-11</v>
      </c>
      <c r="AW1637" s="192">
        <v>1.2028311E-8</v>
      </c>
      <c r="AX1637" s="192">
        <v>5.5541324999999997E-12</v>
      </c>
      <c r="AY1637" s="192">
        <v>1.2141588E-11</v>
      </c>
      <c r="AZ1637" s="193">
        <v>0</v>
      </c>
      <c r="BA1637" s="193">
        <v>0</v>
      </c>
      <c r="BB1637" s="193">
        <v>0</v>
      </c>
      <c r="BC1637" s="193">
        <v>0</v>
      </c>
      <c r="BD1637" s="193">
        <v>0</v>
      </c>
      <c r="BE1637" s="193">
        <v>0</v>
      </c>
      <c r="BF1637" s="193">
        <v>0</v>
      </c>
      <c r="BG1637" s="193">
        <v>0</v>
      </c>
      <c r="BH1637" s="192">
        <v>5.3523308000000003E-6</v>
      </c>
      <c r="BI1637" s="193">
        <v>9.7310077000000005E-3</v>
      </c>
      <c r="BJ1637" s="193">
        <v>0</v>
      </c>
      <c r="BK1637" s="193">
        <v>0</v>
      </c>
      <c r="BL1637" s="193">
        <v>0</v>
      </c>
      <c r="BM1637"/>
      <c r="BN1637" s="186">
        <v>5.1499425E-6</v>
      </c>
      <c r="BO1637" s="186">
        <v>8.3707776999999996E-8</v>
      </c>
      <c r="BP1637" s="186">
        <v>3.1217833999999998E-6</v>
      </c>
      <c r="BQ1637" s="164">
        <v>4.3269565000000002E-10</v>
      </c>
      <c r="BR1637" s="186">
        <v>1.6053201000000001E-7</v>
      </c>
      <c r="BS1637" s="186">
        <v>0</v>
      </c>
      <c r="BT1637" s="164">
        <v>0</v>
      </c>
      <c r="BU1637" s="186">
        <v>0</v>
      </c>
      <c r="BV1637" s="164">
        <v>0</v>
      </c>
      <c r="BW1637" s="164">
        <v>1.3199454E-9</v>
      </c>
      <c r="BX1637" s="164">
        <v>0</v>
      </c>
      <c r="BY1637" s="164">
        <v>0</v>
      </c>
      <c r="BZ1637" s="164">
        <v>0</v>
      </c>
      <c r="CA1637" s="186">
        <v>1.7916689E-7</v>
      </c>
      <c r="CB1637" s="186">
        <v>1.6029995E-6</v>
      </c>
      <c r="CC1637" s="186">
        <v>1.7706312E-13</v>
      </c>
      <c r="CD1637" s="164">
        <v>0</v>
      </c>
      <c r="CE1637"/>
      <c r="CF1637" s="330">
        <v>0</v>
      </c>
      <c r="CG1637" s="330">
        <v>0.11196149</v>
      </c>
      <c r="CH1637" s="330">
        <v>0</v>
      </c>
      <c r="CI1637" s="330">
        <v>5.7271641999999997E-5</v>
      </c>
      <c r="CJ1637" s="329">
        <v>6.4529022999999994E-5</v>
      </c>
      <c r="CK1637" s="330">
        <v>0</v>
      </c>
      <c r="CL1637" s="330">
        <v>0</v>
      </c>
      <c r="CM1637" s="329">
        <v>6.051399E-6</v>
      </c>
      <c r="CN1637" s="330">
        <v>0</v>
      </c>
      <c r="CO1637" s="330">
        <v>0.16474324000000001</v>
      </c>
      <c r="CP1637"/>
      <c r="CQ1637">
        <v>1.6794224E-2</v>
      </c>
      <c r="CR1637">
        <v>2.5346844100000003E-3</v>
      </c>
      <c r="CS1637">
        <v>1.5235125900000001E-3</v>
      </c>
      <c r="CT1637">
        <v>1.5235125900000001E-3</v>
      </c>
      <c r="CU1637">
        <v>1.3962602000000001E-4</v>
      </c>
      <c r="CV1637" s="154"/>
      <c r="CW1637" s="383"/>
      <c r="CX1637" s="150"/>
      <c r="CZ1637" s="11"/>
      <c r="DA1637" s="236"/>
      <c r="DB1637" s="236"/>
      <c r="DC1637" s="32"/>
      <c r="DD1637" s="32"/>
      <c r="DE1637" s="32"/>
      <c r="DF1637" s="32"/>
      <c r="DG1637" s="32"/>
      <c r="DH1637" s="32"/>
      <c r="DI1637" s="32"/>
      <c r="DJ1637" s="32"/>
      <c r="DK1637" s="32"/>
      <c r="DL1637" s="32"/>
    </row>
    <row r="1638" spans="1:116" ht="14.4" x14ac:dyDescent="0.3">
      <c r="A1638" t="s">
        <v>7519</v>
      </c>
      <c r="B1638" s="113" t="s">
        <v>3355</v>
      </c>
      <c r="C1638" s="182" t="s">
        <v>2967</v>
      </c>
      <c r="D1638" s="40" t="s">
        <v>3356</v>
      </c>
      <c r="E1638" s="181" t="s">
        <v>1318</v>
      </c>
      <c r="F1638" s="184" t="s">
        <v>4862</v>
      </c>
      <c r="G1638" s="184">
        <v>1.2445881162000001E-2</v>
      </c>
      <c r="H1638" s="184">
        <v>1.0992300619999998E-3</v>
      </c>
      <c r="I1638" s="184">
        <v>1.51270826E-3</v>
      </c>
      <c r="J1638" s="328">
        <v>1.4528124E-4</v>
      </c>
      <c r="K1638" s="331">
        <v>9.6886616000000005E-3</v>
      </c>
      <c r="L1638" s="331">
        <v>4.0124315999999998E-4</v>
      </c>
      <c r="M1638" s="184">
        <v>1.1114651000000001E-3</v>
      </c>
      <c r="N1638" s="331">
        <v>1.0165657999999999E-3</v>
      </c>
      <c r="O1638" s="331">
        <v>8.2664262000000003E-5</v>
      </c>
      <c r="P1638" s="331">
        <v>0</v>
      </c>
      <c r="Q1638" s="331">
        <v>0</v>
      </c>
      <c r="R1638" s="331">
        <v>0</v>
      </c>
      <c r="S1638" s="331">
        <v>1.4528124E-4</v>
      </c>
      <c r="T1638" s="331">
        <v>0</v>
      </c>
      <c r="U1638" s="331">
        <v>0</v>
      </c>
      <c r="V1638" s="184">
        <v>0</v>
      </c>
      <c r="W1638" s="184">
        <v>0</v>
      </c>
      <c r="X1638" s="184">
        <v>0</v>
      </c>
      <c r="Y1638"/>
      <c r="Z1638" s="288">
        <v>6.4591077333333344E-2</v>
      </c>
      <c r="AA1638"/>
      <c r="AB1638" s="164">
        <v>1.1130135999999999</v>
      </c>
      <c r="AC1638" s="164">
        <v>0.90222756000000004</v>
      </c>
      <c r="AD1638" s="164">
        <v>0</v>
      </c>
      <c r="AE1638" s="164">
        <v>0</v>
      </c>
      <c r="AF1638" s="164">
        <v>2.1620871999999999E-2</v>
      </c>
      <c r="AG1638" s="164">
        <v>0.18916520000000001</v>
      </c>
      <c r="AH1638" s="164">
        <v>0</v>
      </c>
      <c r="AI1638"/>
      <c r="AJ1638" s="185">
        <v>1.2471278000000001E-3</v>
      </c>
      <c r="AK1638" s="185">
        <v>1.1434368999999999E-3</v>
      </c>
      <c r="AL1638" s="187">
        <v>5.2879535000000003E-5</v>
      </c>
      <c r="AM1638" s="187">
        <v>5.0811396999999998E-5</v>
      </c>
      <c r="AN1638" s="176">
        <v>6.8551373000000006E-8</v>
      </c>
      <c r="AO1638" s="176">
        <v>1.9556041000000001E-10</v>
      </c>
      <c r="AP1638" s="176">
        <v>7.1164421999999998E-3</v>
      </c>
      <c r="AQ1638" s="192">
        <v>5.994052E-8</v>
      </c>
      <c r="AR1638" s="192">
        <v>1.8085502E-10</v>
      </c>
      <c r="AS1638" s="192">
        <v>4.9412173999999999E-15</v>
      </c>
      <c r="AT1638" s="193">
        <v>0</v>
      </c>
      <c r="AU1638" s="193">
        <v>0</v>
      </c>
      <c r="AV1638" s="192">
        <v>2.7241305000000002E-11</v>
      </c>
      <c r="AW1638" s="192">
        <v>8.5836124999999999E-9</v>
      </c>
      <c r="AX1638" s="192">
        <v>6.2123464000000002E-12</v>
      </c>
      <c r="AY1638" s="192">
        <v>8.4881055999999997E-12</v>
      </c>
      <c r="AZ1638" s="193">
        <v>0</v>
      </c>
      <c r="BA1638" s="193">
        <v>0</v>
      </c>
      <c r="BB1638" s="193">
        <v>0</v>
      </c>
      <c r="BC1638" s="193">
        <v>0</v>
      </c>
      <c r="BD1638" s="193">
        <v>0</v>
      </c>
      <c r="BE1638" s="193">
        <v>0</v>
      </c>
      <c r="BF1638" s="193">
        <v>0</v>
      </c>
      <c r="BG1638" s="193">
        <v>0</v>
      </c>
      <c r="BH1638" s="192">
        <v>5.5691141999999996E-6</v>
      </c>
      <c r="BI1638" s="193">
        <v>7.1108730999999998E-3</v>
      </c>
      <c r="BJ1638" s="193">
        <v>0</v>
      </c>
      <c r="BK1638" s="193">
        <v>0</v>
      </c>
      <c r="BL1638" s="193">
        <v>0</v>
      </c>
      <c r="BM1638"/>
      <c r="BN1638" s="186">
        <v>3.2223177999999998E-6</v>
      </c>
      <c r="BO1638" s="186">
        <v>5.8519565000000001E-8</v>
      </c>
      <c r="BP1638" s="186">
        <v>1.8009706000000001E-6</v>
      </c>
      <c r="BQ1638" s="164">
        <v>4.8397392999999997E-10</v>
      </c>
      <c r="BR1638" s="186">
        <v>1.2219572000000001E-7</v>
      </c>
      <c r="BS1638" s="186">
        <v>0</v>
      </c>
      <c r="BT1638" s="164">
        <v>0</v>
      </c>
      <c r="BU1638" s="186">
        <v>0</v>
      </c>
      <c r="BV1638" s="164">
        <v>0</v>
      </c>
      <c r="BW1638" s="164">
        <v>1.4763705999999999E-9</v>
      </c>
      <c r="BX1638" s="164">
        <v>0</v>
      </c>
      <c r="BY1638" s="164">
        <v>0</v>
      </c>
      <c r="BZ1638" s="164">
        <v>0</v>
      </c>
      <c r="CA1638" s="186">
        <v>1.9812076000000001E-7</v>
      </c>
      <c r="CB1638" s="186">
        <v>1.0405506E-6</v>
      </c>
      <c r="CC1638" s="186">
        <v>1.8423464000000001E-13</v>
      </c>
      <c r="CD1638" s="164">
        <v>0</v>
      </c>
      <c r="CE1638"/>
      <c r="CF1638" s="330">
        <v>0</v>
      </c>
      <c r="CG1638" s="330">
        <v>6.4591076999999997E-2</v>
      </c>
      <c r="CH1638" s="330">
        <v>0</v>
      </c>
      <c r="CI1638" s="330">
        <v>4.0038233999999999E-5</v>
      </c>
      <c r="CJ1638" s="329">
        <v>7.5531187000000004E-5</v>
      </c>
      <c r="CK1638" s="330">
        <v>0</v>
      </c>
      <c r="CL1638" s="330">
        <v>0</v>
      </c>
      <c r="CM1638" s="329">
        <v>4.5082334000000003E-6</v>
      </c>
      <c r="CN1638" s="330">
        <v>0</v>
      </c>
      <c r="CO1638" s="330">
        <v>0.12192910999999999</v>
      </c>
      <c r="CP1638"/>
      <c r="CQ1638">
        <v>9.6886616000000005E-3</v>
      </c>
      <c r="CR1638">
        <v>2.6119383219999999E-3</v>
      </c>
      <c r="CS1638">
        <v>1.51270826E-3</v>
      </c>
      <c r="CT1638">
        <v>1.51270826E-3</v>
      </c>
      <c r="CU1638">
        <v>1.4528124E-4</v>
      </c>
      <c r="CV1638" s="154"/>
      <c r="CW1638" s="383"/>
      <c r="CX1638" s="150"/>
      <c r="CZ1638" s="11"/>
      <c r="DA1638" s="236"/>
      <c r="DB1638" s="236"/>
      <c r="DC1638" s="32"/>
      <c r="DD1638" s="32"/>
      <c r="DE1638" s="32"/>
      <c r="DF1638" s="32"/>
      <c r="DG1638" s="32"/>
      <c r="DH1638" s="32"/>
      <c r="DI1638" s="32"/>
      <c r="DJ1638" s="32"/>
      <c r="DK1638" s="32"/>
      <c r="DL1638" s="32"/>
    </row>
    <row r="1639" spans="1:116" ht="14.4" x14ac:dyDescent="0.3">
      <c r="A1639" t="s">
        <v>7520</v>
      </c>
      <c r="B1639" s="113" t="s">
        <v>3355</v>
      </c>
      <c r="C1639" s="182" t="s">
        <v>2968</v>
      </c>
      <c r="D1639" s="40" t="s">
        <v>3356</v>
      </c>
      <c r="E1639" s="181" t="s">
        <v>1318</v>
      </c>
      <c r="F1639" s="184" t="s">
        <v>4863</v>
      </c>
      <c r="G1639" s="184">
        <v>2.85826399305E-2</v>
      </c>
      <c r="H1639" s="184">
        <v>9.6328270999999997E-4</v>
      </c>
      <c r="I1639" s="184">
        <v>1.64505872E-3</v>
      </c>
      <c r="J1639" s="328">
        <v>8.5277185004999992E-3</v>
      </c>
      <c r="K1639" s="184">
        <v>1.744658E-2</v>
      </c>
      <c r="L1639" s="331">
        <v>8.0327030000000002E-4</v>
      </c>
      <c r="M1639" s="331">
        <v>8.4178841999999995E-4</v>
      </c>
      <c r="N1639" s="331">
        <v>8.4087286999999999E-4</v>
      </c>
      <c r="O1639" s="331">
        <v>1.2240984E-4</v>
      </c>
      <c r="P1639" s="331">
        <v>0</v>
      </c>
      <c r="Q1639" s="331">
        <v>0</v>
      </c>
      <c r="R1639" s="331">
        <v>0</v>
      </c>
      <c r="S1639" s="331">
        <v>7.5067005000000002E-6</v>
      </c>
      <c r="T1639" s="331">
        <v>0</v>
      </c>
      <c r="U1639" s="331">
        <v>8.5202118E-3</v>
      </c>
      <c r="V1639" s="184">
        <v>0</v>
      </c>
      <c r="W1639" s="184">
        <v>0</v>
      </c>
      <c r="X1639" s="331">
        <v>0</v>
      </c>
      <c r="Y1639"/>
      <c r="Z1639" s="288">
        <v>0.11631053333333334</v>
      </c>
      <c r="AA1639"/>
      <c r="AB1639" s="164">
        <v>2.6522667000000002</v>
      </c>
      <c r="AC1639" s="164">
        <v>1.5659049</v>
      </c>
      <c r="AD1639" s="164">
        <v>1.0539598999999999</v>
      </c>
      <c r="AE1639" s="164">
        <v>0</v>
      </c>
      <c r="AF1639" s="164">
        <v>1.5657786999999999E-2</v>
      </c>
      <c r="AG1639" s="164">
        <v>1.6560388999999998E-2</v>
      </c>
      <c r="AH1639" s="164">
        <v>1.8374911999999999E-4</v>
      </c>
      <c r="AI1639"/>
      <c r="AJ1639" s="185">
        <v>2.2505898000000002E-3</v>
      </c>
      <c r="AK1639" s="185">
        <v>2.0761089E-3</v>
      </c>
      <c r="AL1639" s="185">
        <v>9.4047787000000002E-5</v>
      </c>
      <c r="AM1639" s="187">
        <v>8.0433130000000003E-5</v>
      </c>
      <c r="AN1639" s="176">
        <v>1.2446696000000001E-7</v>
      </c>
      <c r="AO1639" s="176">
        <v>3.4780986000000001E-10</v>
      </c>
      <c r="AP1639" s="176">
        <v>1.1265144E-2</v>
      </c>
      <c r="AQ1639" s="192">
        <v>1.0793618E-7</v>
      </c>
      <c r="AR1639" s="192">
        <v>3.2566950000000002E-10</v>
      </c>
      <c r="AS1639" s="192">
        <v>8.8977560000000004E-15</v>
      </c>
      <c r="AT1639" s="193">
        <v>0</v>
      </c>
      <c r="AU1639" s="193">
        <v>0</v>
      </c>
      <c r="AV1639" s="192">
        <v>2.2533195000000001E-11</v>
      </c>
      <c r="AW1639" s="192">
        <v>1.6508249000000001E-8</v>
      </c>
      <c r="AX1639" s="192">
        <v>5.1386675000000001E-12</v>
      </c>
      <c r="AY1639" s="192">
        <v>1.6992795999999999E-11</v>
      </c>
      <c r="AZ1639" s="193">
        <v>0</v>
      </c>
      <c r="BA1639" s="193">
        <v>0</v>
      </c>
      <c r="BB1639" s="193">
        <v>0</v>
      </c>
      <c r="BC1639" s="193">
        <v>0</v>
      </c>
      <c r="BD1639" s="193">
        <v>0</v>
      </c>
      <c r="BE1639" s="193">
        <v>0</v>
      </c>
      <c r="BF1639" s="193">
        <v>0</v>
      </c>
      <c r="BG1639" s="193">
        <v>0</v>
      </c>
      <c r="BH1639" s="192">
        <v>1.2576929000000001E-5</v>
      </c>
      <c r="BI1639" s="193">
        <v>1.1252567E-2</v>
      </c>
      <c r="BJ1639" s="193">
        <v>0</v>
      </c>
      <c r="BK1639" s="193">
        <v>0</v>
      </c>
      <c r="BL1639" s="193">
        <v>0</v>
      </c>
      <c r="BM1639"/>
      <c r="BN1639" s="186">
        <v>7.0623749000000004E-6</v>
      </c>
      <c r="BO1639" s="186">
        <v>1.1715347E-7</v>
      </c>
      <c r="BP1639" s="186">
        <v>3.2430463999999999E-6</v>
      </c>
      <c r="BQ1639" s="164">
        <v>4.0032878999999999E-10</v>
      </c>
      <c r="BR1639" s="186">
        <v>2.0606996000000001E-7</v>
      </c>
      <c r="BS1639" s="186">
        <v>0</v>
      </c>
      <c r="BT1639" s="164">
        <v>0</v>
      </c>
      <c r="BU1639" s="186">
        <v>0</v>
      </c>
      <c r="BV1639" s="164">
        <v>0</v>
      </c>
      <c r="BW1639" s="164">
        <v>1.2212097000000001E-9</v>
      </c>
      <c r="BX1639" s="164">
        <v>0</v>
      </c>
      <c r="BY1639" s="164">
        <v>0</v>
      </c>
      <c r="BZ1639" s="164">
        <v>0</v>
      </c>
      <c r="CA1639" s="186">
        <v>1.6834221999999999E-7</v>
      </c>
      <c r="CB1639" s="186">
        <v>3.3261414000000001E-6</v>
      </c>
      <c r="CC1639" s="186">
        <v>9.5194280000000005E-15</v>
      </c>
      <c r="CD1639" s="164">
        <v>0</v>
      </c>
      <c r="CE1639"/>
      <c r="CF1639" s="330">
        <v>0</v>
      </c>
      <c r="CG1639" s="330">
        <v>0.11631054</v>
      </c>
      <c r="CH1639" s="330">
        <v>0</v>
      </c>
      <c r="CI1639" s="330">
        <v>8.0154697999999995E-5</v>
      </c>
      <c r="CJ1639" s="329">
        <v>5.7204923999999997E-5</v>
      </c>
      <c r="CK1639" s="330">
        <v>0</v>
      </c>
      <c r="CL1639" s="330">
        <v>0</v>
      </c>
      <c r="CM1639" s="329">
        <v>7.9509562000000001E-6</v>
      </c>
      <c r="CN1639" s="330">
        <v>0</v>
      </c>
      <c r="CO1639" s="330">
        <v>0.19099336</v>
      </c>
      <c r="CP1639"/>
      <c r="CQ1639">
        <v>1.744658E-2</v>
      </c>
      <c r="CR1639">
        <v>2.6083414300000001E-3</v>
      </c>
      <c r="CS1639">
        <v>1.64505872E-3</v>
      </c>
      <c r="CT1639">
        <v>1.64505872E-3</v>
      </c>
      <c r="CU1639">
        <v>8.5277185004999992E-3</v>
      </c>
      <c r="CV1639" s="154"/>
      <c r="CW1639" s="383"/>
      <c r="CX1639" s="46"/>
      <c r="CZ1639" s="150"/>
      <c r="DA1639" s="236"/>
      <c r="DB1639" s="236"/>
      <c r="DC1639" s="32"/>
      <c r="DD1639" s="32"/>
      <c r="DE1639" s="32"/>
      <c r="DF1639" s="32"/>
      <c r="DG1639" s="32"/>
      <c r="DH1639" s="32"/>
      <c r="DI1639" s="32"/>
      <c r="DJ1639" s="32"/>
      <c r="DK1639" s="32"/>
      <c r="DL1639" s="32"/>
    </row>
    <row r="1640" spans="1:116" ht="14.4" x14ac:dyDescent="0.3">
      <c r="A1640" t="s">
        <v>7521</v>
      </c>
      <c r="B1640" s="113" t="s">
        <v>3355</v>
      </c>
      <c r="C1640" s="182" t="s">
        <v>2969</v>
      </c>
      <c r="D1640" s="40" t="s">
        <v>3356</v>
      </c>
      <c r="E1640" s="181" t="s">
        <v>1318</v>
      </c>
      <c r="F1640" s="184" t="s">
        <v>4864</v>
      </c>
      <c r="G1640" s="184">
        <v>2.6670945873E-2</v>
      </c>
      <c r="H1640" s="184">
        <v>1.5212861200000001E-3</v>
      </c>
      <c r="I1640" s="184">
        <v>1.89838768E-3</v>
      </c>
      <c r="J1640" s="328">
        <v>1.7825072999999999E-5</v>
      </c>
      <c r="K1640" s="184">
        <v>2.3233447000000001E-2</v>
      </c>
      <c r="L1640" s="184">
        <v>5.6797977999999995E-4</v>
      </c>
      <c r="M1640" s="331">
        <v>1.3304078999999999E-3</v>
      </c>
      <c r="N1640" s="331">
        <v>1.3158200000000001E-3</v>
      </c>
      <c r="O1640" s="331">
        <v>2.0546612E-4</v>
      </c>
      <c r="P1640" s="331">
        <v>0</v>
      </c>
      <c r="Q1640" s="331">
        <v>0</v>
      </c>
      <c r="R1640" s="331">
        <v>0</v>
      </c>
      <c r="S1640" s="331">
        <v>1.7825072999999999E-5</v>
      </c>
      <c r="T1640" s="331">
        <v>0</v>
      </c>
      <c r="U1640" s="331">
        <v>0</v>
      </c>
      <c r="V1640" s="184">
        <v>0</v>
      </c>
      <c r="W1640" s="184">
        <v>0</v>
      </c>
      <c r="X1640" s="184">
        <v>0</v>
      </c>
      <c r="Y1640"/>
      <c r="Z1640" s="288">
        <v>0.15488964666666669</v>
      </c>
      <c r="AA1640"/>
      <c r="AB1640" s="164">
        <v>2.3180762000000001</v>
      </c>
      <c r="AC1640" s="164">
        <v>2.1675772000000002</v>
      </c>
      <c r="AD1640" s="164">
        <v>0</v>
      </c>
      <c r="AE1640" s="164">
        <v>0</v>
      </c>
      <c r="AF1640" s="164">
        <v>8.6567126999999994E-2</v>
      </c>
      <c r="AG1640" s="164">
        <v>6.0917168000000001E-2</v>
      </c>
      <c r="AH1640" s="164">
        <v>3.0146721E-3</v>
      </c>
      <c r="AI1640"/>
      <c r="AJ1640" s="185">
        <v>2.8686404000000001E-3</v>
      </c>
      <c r="AK1640" s="185">
        <v>2.6239442000000001E-3</v>
      </c>
      <c r="AL1640" s="185">
        <v>1.2269652E-4</v>
      </c>
      <c r="AM1640" s="185">
        <v>1.2199965E-4</v>
      </c>
      <c r="AN1640" s="176">
        <v>1.5731079999999999E-7</v>
      </c>
      <c r="AO1640" s="176">
        <v>4.5375931000000002E-10</v>
      </c>
      <c r="AP1640" s="176">
        <v>1.7086786E-2</v>
      </c>
      <c r="AQ1640" s="192">
        <v>1.4373759000000001E-7</v>
      </c>
      <c r="AR1640" s="192">
        <v>4.3369100999999998E-10</v>
      </c>
      <c r="AS1640" s="192">
        <v>1.1849058E-14</v>
      </c>
      <c r="AT1640" s="193">
        <v>0</v>
      </c>
      <c r="AU1640" s="193">
        <v>0</v>
      </c>
      <c r="AV1640" s="192">
        <v>3.5260537000000003E-11</v>
      </c>
      <c r="AW1640" s="192">
        <v>1.3537952E-8</v>
      </c>
      <c r="AX1640" s="192">
        <v>8.0411224000000005E-12</v>
      </c>
      <c r="AY1640" s="192">
        <v>1.2015338E-11</v>
      </c>
      <c r="AZ1640" s="193">
        <v>0</v>
      </c>
      <c r="BA1640" s="193">
        <v>0</v>
      </c>
      <c r="BB1640" s="193">
        <v>0</v>
      </c>
      <c r="BC1640" s="193">
        <v>0</v>
      </c>
      <c r="BD1640" s="193">
        <v>0</v>
      </c>
      <c r="BE1640" s="193">
        <v>0</v>
      </c>
      <c r="BF1640" s="193">
        <v>0</v>
      </c>
      <c r="BG1640" s="193">
        <v>0</v>
      </c>
      <c r="BH1640" s="192">
        <v>6.8329444999999997E-7</v>
      </c>
      <c r="BI1640" s="193">
        <v>1.7086101999999999E-2</v>
      </c>
      <c r="BJ1640" s="193">
        <v>0</v>
      </c>
      <c r="BK1640" s="193">
        <v>0</v>
      </c>
      <c r="BL1640" s="193">
        <v>0</v>
      </c>
      <c r="BM1640"/>
      <c r="BN1640" s="186">
        <v>7.4130246000000003E-6</v>
      </c>
      <c r="BO1640" s="186">
        <v>8.2837373000000006E-8</v>
      </c>
      <c r="BP1640" s="186">
        <v>4.3187343000000002E-6</v>
      </c>
      <c r="BQ1640" s="164">
        <v>6.2644503999999997E-10</v>
      </c>
      <c r="BR1640" s="186">
        <v>2.5214463999999998E-7</v>
      </c>
      <c r="BS1640" s="186">
        <v>0</v>
      </c>
      <c r="BT1640" s="164">
        <v>0</v>
      </c>
      <c r="BU1640" s="186">
        <v>0</v>
      </c>
      <c r="BV1640" s="164">
        <v>0</v>
      </c>
      <c r="BW1640" s="164">
        <v>1.9109810999999999E-9</v>
      </c>
      <c r="BX1640" s="164">
        <v>0</v>
      </c>
      <c r="BY1640" s="164">
        <v>0</v>
      </c>
      <c r="BZ1640" s="164">
        <v>0</v>
      </c>
      <c r="CA1640" s="186">
        <v>2.5690338000000001E-7</v>
      </c>
      <c r="CB1640" s="186">
        <v>2.4998674999999998E-6</v>
      </c>
      <c r="CC1640" s="186">
        <v>2.2604403999999999E-14</v>
      </c>
      <c r="CD1640" s="164">
        <v>0</v>
      </c>
      <c r="CE1640"/>
      <c r="CF1640" s="330">
        <v>0</v>
      </c>
      <c r="CG1640" s="330">
        <v>0.15488964</v>
      </c>
      <c r="CH1640" s="330">
        <v>0</v>
      </c>
      <c r="CI1640" s="330">
        <v>5.6676123999999997E-5</v>
      </c>
      <c r="CJ1640" s="329">
        <v>9.0409755E-5</v>
      </c>
      <c r="CK1640" s="330">
        <v>0</v>
      </c>
      <c r="CL1640" s="330">
        <v>0</v>
      </c>
      <c r="CM1640" s="329">
        <v>8.5873835999999999E-6</v>
      </c>
      <c r="CN1640" s="330">
        <v>0</v>
      </c>
      <c r="CO1640" s="330">
        <v>0.29292217999999998</v>
      </c>
      <c r="CP1640"/>
      <c r="CQ1640">
        <v>2.3233447000000001E-2</v>
      </c>
      <c r="CR1640">
        <v>3.4196738000000001E-3</v>
      </c>
      <c r="CS1640">
        <v>1.89838768E-3</v>
      </c>
      <c r="CT1640">
        <v>1.89838768E-3</v>
      </c>
      <c r="CU1640">
        <v>1.7825072999999999E-5</v>
      </c>
      <c r="CV1640" s="154"/>
      <c r="CW1640" s="383"/>
      <c r="CX1640" s="150"/>
      <c r="CZ1640" s="150"/>
      <c r="DA1640" s="236"/>
      <c r="DB1640" s="236"/>
      <c r="DC1640" s="32"/>
      <c r="DD1640" s="32"/>
      <c r="DE1640" s="32"/>
      <c r="DF1640" s="32"/>
      <c r="DG1640" s="32"/>
      <c r="DH1640" s="32"/>
      <c r="DI1640" s="32"/>
      <c r="DJ1640" s="32"/>
      <c r="DK1640" s="32"/>
      <c r="DL1640" s="32"/>
    </row>
    <row r="1641" spans="1:116" ht="14.4" x14ac:dyDescent="0.3">
      <c r="A1641" t="s">
        <v>7522</v>
      </c>
      <c r="B1641" s="113" t="s">
        <v>3355</v>
      </c>
      <c r="C1641" s="182" t="s">
        <v>2970</v>
      </c>
      <c r="D1641" s="40" t="s">
        <v>3356</v>
      </c>
      <c r="E1641" s="181" t="s">
        <v>1318</v>
      </c>
      <c r="F1641" s="184" t="s">
        <v>4865</v>
      </c>
      <c r="G1641" s="184">
        <v>3.0453414838000001E-2</v>
      </c>
      <c r="H1641" s="184">
        <v>6.5513853100000003E-4</v>
      </c>
      <c r="I1641" s="184">
        <v>1.57980975E-3</v>
      </c>
      <c r="J1641" s="328">
        <v>1.4665899557E-2</v>
      </c>
      <c r="K1641" s="184">
        <v>1.3552567E-2</v>
      </c>
      <c r="L1641" s="184">
        <v>9.6662536999999997E-4</v>
      </c>
      <c r="M1641" s="331">
        <v>6.1318438000000002E-4</v>
      </c>
      <c r="N1641" s="331">
        <v>5.8235727000000004E-4</v>
      </c>
      <c r="O1641" s="331">
        <v>7.2781260999999994E-5</v>
      </c>
      <c r="P1641" s="331">
        <v>0</v>
      </c>
      <c r="Q1641" s="331">
        <v>0</v>
      </c>
      <c r="R1641" s="331">
        <v>0</v>
      </c>
      <c r="S1641" s="331">
        <v>1.2828557E-5</v>
      </c>
      <c r="T1641" s="331">
        <v>0</v>
      </c>
      <c r="U1641" s="331">
        <v>1.4653071E-2</v>
      </c>
      <c r="V1641" s="184">
        <v>0</v>
      </c>
      <c r="W1641" s="184">
        <v>0</v>
      </c>
      <c r="X1641" s="331">
        <v>0</v>
      </c>
      <c r="Y1641"/>
      <c r="Z1641" s="288">
        <v>9.0350446666666667E-2</v>
      </c>
      <c r="AA1641"/>
      <c r="AB1641" s="164">
        <v>2.9121986</v>
      </c>
      <c r="AC1641" s="164">
        <v>1.0518831</v>
      </c>
      <c r="AD1641" s="164">
        <v>1.8126016</v>
      </c>
      <c r="AE1641" s="164">
        <v>0</v>
      </c>
      <c r="AF1641" s="164">
        <v>1.7273098000000001E-2</v>
      </c>
      <c r="AG1641" s="164">
        <v>2.9488828000000002E-2</v>
      </c>
      <c r="AH1641" s="164">
        <v>9.5194259000000003E-4</v>
      </c>
      <c r="AI1641"/>
      <c r="AJ1641" s="185">
        <v>1.8236098E-3</v>
      </c>
      <c r="AK1641" s="185">
        <v>1.7106555999999999E-3</v>
      </c>
      <c r="AL1641" s="187">
        <v>7.4899584999999996E-5</v>
      </c>
      <c r="AM1641" s="187">
        <v>3.8054650000000003E-5</v>
      </c>
      <c r="AN1641" s="176">
        <v>1.0255729E-7</v>
      </c>
      <c r="AO1641" s="176">
        <v>2.7699550999999998E-10</v>
      </c>
      <c r="AP1641" s="176">
        <v>5.3297828999999998E-3</v>
      </c>
      <c r="AQ1641" s="192">
        <v>8.3845215000000006E-8</v>
      </c>
      <c r="AR1641" s="192">
        <v>2.5298125000000003E-10</v>
      </c>
      <c r="AS1641" s="192">
        <v>6.9118091999999999E-15</v>
      </c>
      <c r="AT1641" s="193">
        <v>0</v>
      </c>
      <c r="AU1641" s="193">
        <v>0</v>
      </c>
      <c r="AV1641" s="192">
        <v>1.5605651999999999E-11</v>
      </c>
      <c r="AW1641" s="192">
        <v>1.8696469999999998E-8</v>
      </c>
      <c r="AX1641" s="192">
        <v>3.5588499999999999E-12</v>
      </c>
      <c r="AY1641" s="192">
        <v>2.0448494000000001E-11</v>
      </c>
      <c r="AZ1641" s="193">
        <v>0</v>
      </c>
      <c r="BA1641" s="193">
        <v>0</v>
      </c>
      <c r="BB1641" s="193">
        <v>0</v>
      </c>
      <c r="BC1641" s="193">
        <v>0</v>
      </c>
      <c r="BD1641" s="193">
        <v>0</v>
      </c>
      <c r="BE1641" s="193">
        <v>0</v>
      </c>
      <c r="BF1641" s="193">
        <v>0</v>
      </c>
      <c r="BG1641" s="193">
        <v>0</v>
      </c>
      <c r="BH1641" s="192">
        <v>2.1626696E-5</v>
      </c>
      <c r="BI1641" s="193">
        <v>5.3081561999999997E-3</v>
      </c>
      <c r="BJ1641" s="193">
        <v>0</v>
      </c>
      <c r="BK1641" s="193">
        <v>0</v>
      </c>
      <c r="BL1641" s="193">
        <v>0</v>
      </c>
      <c r="BM1641"/>
      <c r="BN1641" s="186">
        <v>6.8011417000000001E-6</v>
      </c>
      <c r="BO1641" s="186">
        <v>1.4097808999999999E-7</v>
      </c>
      <c r="BP1641" s="186">
        <v>2.5192102000000001E-6</v>
      </c>
      <c r="BQ1641" s="164">
        <v>2.7725282999999999E-10</v>
      </c>
      <c r="BR1641" s="186">
        <v>1.8127356999999999E-7</v>
      </c>
      <c r="BS1641" s="186">
        <v>0</v>
      </c>
      <c r="BT1641" s="164">
        <v>0</v>
      </c>
      <c r="BU1641" s="186">
        <v>0</v>
      </c>
      <c r="BV1641" s="164">
        <v>0</v>
      </c>
      <c r="BW1641" s="164">
        <v>8.4576442000000003E-10</v>
      </c>
      <c r="BX1641" s="164">
        <v>0</v>
      </c>
      <c r="BY1641" s="164">
        <v>0</v>
      </c>
      <c r="BZ1641" s="164">
        <v>0</v>
      </c>
      <c r="CA1641" s="186">
        <v>1.2047209E-7</v>
      </c>
      <c r="CB1641" s="186">
        <v>3.8380846999999997E-6</v>
      </c>
      <c r="CC1641" s="186">
        <v>1.6268203000000001E-14</v>
      </c>
      <c r="CD1641" s="164">
        <v>0</v>
      </c>
      <c r="CE1641"/>
      <c r="CF1641" s="330">
        <v>0</v>
      </c>
      <c r="CG1641" s="330">
        <v>9.0350448E-2</v>
      </c>
      <c r="CH1641" s="330">
        <v>0</v>
      </c>
      <c r="CI1641" s="330">
        <v>9.6455158000000003E-5</v>
      </c>
      <c r="CJ1641" s="329">
        <v>4.1669813000000001E-5</v>
      </c>
      <c r="CK1641" s="330">
        <v>0</v>
      </c>
      <c r="CL1641" s="330">
        <v>0</v>
      </c>
      <c r="CM1641" s="329">
        <v>7.7094748999999996E-6</v>
      </c>
      <c r="CN1641" s="330">
        <v>0</v>
      </c>
      <c r="CO1641" s="330">
        <v>8.5171663999999994E-2</v>
      </c>
      <c r="CP1641"/>
      <c r="CQ1641">
        <v>1.3552567E-2</v>
      </c>
      <c r="CR1641">
        <v>2.2349482809999998E-3</v>
      </c>
      <c r="CS1641">
        <v>1.57980975E-3</v>
      </c>
      <c r="CT1641">
        <v>1.57980975E-3</v>
      </c>
      <c r="CU1641">
        <v>1.4665899557E-2</v>
      </c>
      <c r="CV1641" s="154"/>
      <c r="CW1641" s="383"/>
      <c r="CX1641" s="150"/>
      <c r="CZ1641" s="150"/>
      <c r="DA1641" s="236"/>
      <c r="DB1641" s="236"/>
      <c r="DC1641" s="32"/>
      <c r="DD1641" s="32"/>
      <c r="DE1641" s="32"/>
      <c r="DF1641" s="32"/>
      <c r="DG1641" s="32"/>
      <c r="DH1641" s="32"/>
      <c r="DI1641" s="32"/>
      <c r="DJ1641" s="32"/>
      <c r="DK1641" s="32"/>
      <c r="DL1641" s="32"/>
    </row>
    <row r="1642" spans="1:116" ht="14.4" x14ac:dyDescent="0.3">
      <c r="A1642" t="s">
        <v>7523</v>
      </c>
      <c r="B1642" s="113" t="s">
        <v>3355</v>
      </c>
      <c r="C1642" s="182" t="s">
        <v>2971</v>
      </c>
      <c r="D1642" s="40" t="s">
        <v>3356</v>
      </c>
      <c r="E1642" s="181" t="s">
        <v>1318</v>
      </c>
      <c r="F1642" s="184" t="s">
        <v>4866</v>
      </c>
      <c r="G1642" s="184">
        <v>1.0107186238999999E-2</v>
      </c>
      <c r="H1642" s="184">
        <v>4.3622692900000004E-4</v>
      </c>
      <c r="I1642" s="184">
        <v>6.4741959999999998E-4</v>
      </c>
      <c r="J1642" s="328">
        <v>2.2660921000000001E-4</v>
      </c>
      <c r="K1642" s="184">
        <v>8.7969304999999994E-3</v>
      </c>
      <c r="L1642" s="184">
        <v>2.1005427E-4</v>
      </c>
      <c r="M1642" s="331">
        <v>4.3736532999999998E-4</v>
      </c>
      <c r="N1642" s="331">
        <v>3.9828729000000002E-4</v>
      </c>
      <c r="O1642" s="331">
        <v>3.7939638999999998E-5</v>
      </c>
      <c r="P1642" s="331">
        <v>0</v>
      </c>
      <c r="Q1642" s="331">
        <v>0</v>
      </c>
      <c r="R1642" s="331">
        <v>0</v>
      </c>
      <c r="S1642" s="331">
        <v>2.2660921000000001E-4</v>
      </c>
      <c r="T1642" s="331">
        <v>0</v>
      </c>
      <c r="U1642" s="331">
        <v>0</v>
      </c>
      <c r="V1642" s="331">
        <v>0</v>
      </c>
      <c r="W1642" s="184">
        <v>0</v>
      </c>
      <c r="X1642" s="331">
        <v>0</v>
      </c>
      <c r="Y1642"/>
      <c r="Z1642" s="288">
        <v>5.8646203333333334E-2</v>
      </c>
      <c r="AA1642"/>
      <c r="AB1642" s="164">
        <v>1.1528896</v>
      </c>
      <c r="AC1642" s="164">
        <v>0.57521127999999999</v>
      </c>
      <c r="AD1642" s="164">
        <v>0</v>
      </c>
      <c r="AE1642" s="164">
        <v>0</v>
      </c>
      <c r="AF1642" s="164">
        <v>0</v>
      </c>
      <c r="AG1642" s="164">
        <v>0.57627176000000002</v>
      </c>
      <c r="AH1642" s="164">
        <v>1.4065849999999999E-3</v>
      </c>
      <c r="AI1642"/>
      <c r="AJ1642" s="185">
        <v>1.0476781000000001E-3</v>
      </c>
      <c r="AK1642" s="185">
        <v>9.8152207000000002E-4</v>
      </c>
      <c r="AL1642" s="187">
        <v>4.6263122999999997E-5</v>
      </c>
      <c r="AM1642" s="187">
        <v>1.9892877000000001E-5</v>
      </c>
      <c r="AN1642" s="176">
        <v>5.8844248999999997E-8</v>
      </c>
      <c r="AO1642" s="176">
        <v>1.7109143000000001E-10</v>
      </c>
      <c r="AP1642" s="176">
        <v>2.7861171999999999E-3</v>
      </c>
      <c r="AQ1642" s="192">
        <v>5.4423676999999998E-8</v>
      </c>
      <c r="AR1642" s="192">
        <v>1.6420937000000001E-10</v>
      </c>
      <c r="AS1642" s="192">
        <v>4.4864345999999998E-15</v>
      </c>
      <c r="AT1642" s="193">
        <v>0</v>
      </c>
      <c r="AU1642" s="193">
        <v>0</v>
      </c>
      <c r="AV1642" s="192">
        <v>1.0673058E-11</v>
      </c>
      <c r="AW1642" s="192">
        <v>4.4098990000000003E-9</v>
      </c>
      <c r="AX1642" s="192">
        <v>2.4339779000000001E-12</v>
      </c>
      <c r="AY1642" s="192">
        <v>4.4435969E-12</v>
      </c>
      <c r="AZ1642" s="193">
        <v>0</v>
      </c>
      <c r="BA1642" s="193">
        <v>0</v>
      </c>
      <c r="BB1642" s="193">
        <v>0</v>
      </c>
      <c r="BC1642" s="193">
        <v>0</v>
      </c>
      <c r="BD1642" s="193">
        <v>0</v>
      </c>
      <c r="BE1642" s="193">
        <v>0</v>
      </c>
      <c r="BF1642" s="193">
        <v>0</v>
      </c>
      <c r="BG1642" s="193">
        <v>0</v>
      </c>
      <c r="BH1642" s="192">
        <v>8.6866861999999993E-6</v>
      </c>
      <c r="BI1642" s="193">
        <v>2.7774305000000002E-3</v>
      </c>
      <c r="BJ1642" s="193">
        <v>0</v>
      </c>
      <c r="BK1642" s="193">
        <v>0</v>
      </c>
      <c r="BL1642" s="193">
        <v>0</v>
      </c>
      <c r="BM1642"/>
      <c r="BN1642" s="186">
        <v>2.4831676E-6</v>
      </c>
      <c r="BO1642" s="186">
        <v>3.0635499E-8</v>
      </c>
      <c r="BP1642" s="186">
        <v>1.6352118000000001E-6</v>
      </c>
      <c r="BQ1642" s="164">
        <v>1.8961947E-10</v>
      </c>
      <c r="BR1642" s="186">
        <v>5.9194531999999998E-8</v>
      </c>
      <c r="BS1642" s="186">
        <v>0</v>
      </c>
      <c r="BT1642" s="164">
        <v>0</v>
      </c>
      <c r="BU1642" s="186">
        <v>0</v>
      </c>
      <c r="BV1642" s="164">
        <v>0</v>
      </c>
      <c r="BW1642" s="164">
        <v>5.7843738999999997E-10</v>
      </c>
      <c r="BX1642" s="164">
        <v>0</v>
      </c>
      <c r="BY1642" s="164">
        <v>0</v>
      </c>
      <c r="BZ1642" s="164">
        <v>0</v>
      </c>
      <c r="CA1642" s="186">
        <v>7.8123426000000001E-8</v>
      </c>
      <c r="CB1642" s="186">
        <v>6.7923404000000002E-7</v>
      </c>
      <c r="CC1642" s="186">
        <v>2.8736860000000002E-13</v>
      </c>
      <c r="CD1642" s="164">
        <v>0</v>
      </c>
      <c r="CE1642"/>
      <c r="CF1642" s="330">
        <v>0</v>
      </c>
      <c r="CG1642" s="330">
        <v>5.8646203000000001E-2</v>
      </c>
      <c r="CH1642" s="330">
        <v>0</v>
      </c>
      <c r="CI1642" s="329">
        <v>2.0960362999999999E-5</v>
      </c>
      <c r="CJ1642" s="329">
        <v>2.9721779999999999E-5</v>
      </c>
      <c r="CK1642" s="330">
        <v>0</v>
      </c>
      <c r="CL1642" s="330">
        <v>0</v>
      </c>
      <c r="CM1642" s="329">
        <v>2.2270364999999999E-6</v>
      </c>
      <c r="CN1642" s="330">
        <v>0</v>
      </c>
      <c r="CO1642" s="330">
        <v>4.4075909000000003E-2</v>
      </c>
      <c r="CP1642"/>
      <c r="CQ1642">
        <v>8.7969304999999994E-3</v>
      </c>
      <c r="CR1642">
        <v>1.0836465289999998E-3</v>
      </c>
      <c r="CS1642">
        <v>6.4741959999999998E-4</v>
      </c>
      <c r="CT1642">
        <v>6.4741959999999998E-4</v>
      </c>
      <c r="CU1642">
        <v>2.2660921000000001E-4</v>
      </c>
      <c r="CV1642" s="154"/>
      <c r="CX1642" s="150"/>
      <c r="CZ1642" s="46"/>
      <c r="DA1642" s="236"/>
      <c r="DB1642" s="236"/>
      <c r="DC1642" s="32"/>
      <c r="DD1642" s="32"/>
      <c r="DE1642" s="32"/>
      <c r="DF1642" s="32"/>
      <c r="DG1642" s="32"/>
      <c r="DH1642" s="32"/>
      <c r="DI1642" s="32"/>
      <c r="DJ1642" s="32"/>
      <c r="DK1642" s="32"/>
      <c r="DL1642" s="32"/>
    </row>
    <row r="1643" spans="1:116" ht="14.4" x14ac:dyDescent="0.3">
      <c r="A1643" t="s">
        <v>7524</v>
      </c>
      <c r="B1643" s="113" t="s">
        <v>3355</v>
      </c>
      <c r="C1643" s="182" t="s">
        <v>2972</v>
      </c>
      <c r="D1643" s="40" t="s">
        <v>3356</v>
      </c>
      <c r="E1643" s="181" t="s">
        <v>1318</v>
      </c>
      <c r="F1643" s="184" t="s">
        <v>4867</v>
      </c>
      <c r="G1643" s="184">
        <v>3.1669415005E-2</v>
      </c>
      <c r="H1643" s="184">
        <v>5.6170565199999991E-4</v>
      </c>
      <c r="I1643" s="184">
        <v>1.4644945199999999E-3</v>
      </c>
      <c r="J1643" s="328">
        <v>1.3144261833000001E-2</v>
      </c>
      <c r="K1643" s="184">
        <v>1.6498953E-2</v>
      </c>
      <c r="L1643" s="331">
        <v>9.3738486999999998E-4</v>
      </c>
      <c r="M1643" s="331">
        <v>5.2710965E-4</v>
      </c>
      <c r="N1643" s="331">
        <v>4.9822748999999995E-4</v>
      </c>
      <c r="O1643" s="331">
        <v>6.3478161999999994E-5</v>
      </c>
      <c r="P1643" s="331">
        <v>0</v>
      </c>
      <c r="Q1643" s="331">
        <v>0</v>
      </c>
      <c r="R1643" s="331">
        <v>0</v>
      </c>
      <c r="S1643" s="331">
        <v>2.5545832999999999E-5</v>
      </c>
      <c r="T1643" s="331">
        <v>0</v>
      </c>
      <c r="U1643" s="331">
        <v>1.3118716000000001E-2</v>
      </c>
      <c r="V1643" s="331">
        <v>0</v>
      </c>
      <c r="W1643" s="184">
        <v>0</v>
      </c>
      <c r="X1643" s="184">
        <v>0</v>
      </c>
      <c r="Y1643"/>
      <c r="Z1643" s="288">
        <v>0.10999302000000001</v>
      </c>
      <c r="AA1643"/>
      <c r="AB1643" s="164">
        <v>2.7278734</v>
      </c>
      <c r="AC1643" s="164">
        <v>1.0876697</v>
      </c>
      <c r="AD1643" s="164">
        <v>1.6228001999999999</v>
      </c>
      <c r="AE1643" s="164">
        <v>0</v>
      </c>
      <c r="AF1643" s="164">
        <v>2.3667425E-3</v>
      </c>
      <c r="AG1643" s="164">
        <v>1.3604758E-2</v>
      </c>
      <c r="AH1643" s="164">
        <v>1.4320798E-3</v>
      </c>
      <c r="AI1643"/>
      <c r="AJ1643" s="185">
        <v>2.1257719000000001E-3</v>
      </c>
      <c r="AK1643" s="185">
        <v>2.0033744000000002E-3</v>
      </c>
      <c r="AL1643" s="187">
        <v>8.9465494999999999E-5</v>
      </c>
      <c r="AM1643" s="187">
        <v>3.2931980000000001E-5</v>
      </c>
      <c r="AN1643" s="176">
        <v>1.2010638000000001E-7</v>
      </c>
      <c r="AO1643" s="176">
        <v>3.3086352E-10</v>
      </c>
      <c r="AP1643" s="176">
        <v>4.6123222000000004E-3</v>
      </c>
      <c r="AQ1643" s="192">
        <v>1.0207352E-7</v>
      </c>
      <c r="AR1643" s="192">
        <v>3.0798045999999999E-10</v>
      </c>
      <c r="AS1643" s="192">
        <v>8.4144659999999996E-15</v>
      </c>
      <c r="AT1643" s="193">
        <v>0</v>
      </c>
      <c r="AU1643" s="193">
        <v>0</v>
      </c>
      <c r="AV1643" s="192">
        <v>1.3351194E-11</v>
      </c>
      <c r="AW1643" s="192">
        <v>1.8019508000000001E-8</v>
      </c>
      <c r="AX1643" s="192">
        <v>3.0447236E-12</v>
      </c>
      <c r="AY1643" s="192">
        <v>1.9829925E-11</v>
      </c>
      <c r="AZ1643" s="193">
        <v>0</v>
      </c>
      <c r="BA1643" s="193">
        <v>0</v>
      </c>
      <c r="BB1643" s="193">
        <v>0</v>
      </c>
      <c r="BC1643" s="193">
        <v>0</v>
      </c>
      <c r="BD1643" s="193">
        <v>0</v>
      </c>
      <c r="BE1643" s="193">
        <v>0</v>
      </c>
      <c r="BF1643" s="193">
        <v>0</v>
      </c>
      <c r="BG1643" s="193">
        <v>0</v>
      </c>
      <c r="BH1643" s="192">
        <v>1.9901107000000001E-5</v>
      </c>
      <c r="BI1643" s="193">
        <v>4.5924210999999998E-3</v>
      </c>
      <c r="BJ1643" s="193">
        <v>0</v>
      </c>
      <c r="BK1643" s="193">
        <v>0</v>
      </c>
      <c r="BL1643" s="193">
        <v>0</v>
      </c>
      <c r="BM1643"/>
      <c r="BN1643" s="186">
        <v>7.0944116999999999E-6</v>
      </c>
      <c r="BO1643" s="186">
        <v>1.3671348999999999E-7</v>
      </c>
      <c r="BP1643" s="186">
        <v>3.0668971999999998E-6</v>
      </c>
      <c r="BQ1643" s="164">
        <v>2.3719972000000001E-10</v>
      </c>
      <c r="BR1643" s="186">
        <v>1.6943365000000001E-7</v>
      </c>
      <c r="BS1643" s="186">
        <v>0</v>
      </c>
      <c r="BT1643" s="164">
        <v>0</v>
      </c>
      <c r="BU1643" s="186">
        <v>0</v>
      </c>
      <c r="BV1643" s="164">
        <v>0</v>
      </c>
      <c r="BW1643" s="164">
        <v>7.2358173999999999E-10</v>
      </c>
      <c r="BX1643" s="164">
        <v>0</v>
      </c>
      <c r="BY1643" s="164">
        <v>0</v>
      </c>
      <c r="BZ1643" s="164">
        <v>0</v>
      </c>
      <c r="CA1643" s="186">
        <v>1.041134E-7</v>
      </c>
      <c r="CB1643" s="186">
        <v>3.6162931E-6</v>
      </c>
      <c r="CC1643" s="186">
        <v>3.2395287000000002E-14</v>
      </c>
      <c r="CD1643" s="164">
        <v>0</v>
      </c>
      <c r="CE1643"/>
      <c r="CF1643" s="330">
        <v>0</v>
      </c>
      <c r="CG1643" s="330">
        <v>0.10999302</v>
      </c>
      <c r="CH1643" s="330">
        <v>0</v>
      </c>
      <c r="CI1643" s="330">
        <v>9.3537382000000001E-5</v>
      </c>
      <c r="CJ1643" s="329">
        <v>3.5820483000000001E-5</v>
      </c>
      <c r="CK1643" s="330">
        <v>0</v>
      </c>
      <c r="CL1643" s="330">
        <v>0</v>
      </c>
      <c r="CM1643" s="329">
        <v>7.2991687999999998E-6</v>
      </c>
      <c r="CN1643" s="330">
        <v>0</v>
      </c>
      <c r="CO1643" s="330">
        <v>7.0880329000000006E-2</v>
      </c>
      <c r="CP1643"/>
      <c r="CQ1643">
        <v>1.6498953E-2</v>
      </c>
      <c r="CR1643">
        <v>2.0262001719999999E-3</v>
      </c>
      <c r="CS1643">
        <v>1.4644945199999999E-3</v>
      </c>
      <c r="CT1643">
        <v>1.4644945199999999E-3</v>
      </c>
      <c r="CU1643">
        <v>1.3144261833000001E-2</v>
      </c>
      <c r="CV1643" s="154"/>
      <c r="CW1643" s="384"/>
      <c r="CX1643" s="150"/>
      <c r="CZ1643" s="150"/>
      <c r="DA1643" s="236"/>
      <c r="DB1643" s="236"/>
      <c r="DC1643" s="32"/>
      <c r="DD1643" s="32"/>
      <c r="DE1643" s="32"/>
      <c r="DF1643" s="32"/>
      <c r="DG1643" s="32"/>
      <c r="DH1643" s="32"/>
      <c r="DI1643" s="32"/>
      <c r="DJ1643" s="32"/>
      <c r="DK1643" s="32"/>
      <c r="DL1643" s="32"/>
    </row>
    <row r="1644" spans="1:116" ht="14.4" x14ac:dyDescent="0.3">
      <c r="A1644" t="s">
        <v>7525</v>
      </c>
      <c r="B1644" s="113" t="s">
        <v>3355</v>
      </c>
      <c r="C1644" s="182" t="s">
        <v>2973</v>
      </c>
      <c r="D1644" s="40" t="s">
        <v>3356</v>
      </c>
      <c r="E1644" s="181" t="s">
        <v>1318</v>
      </c>
      <c r="F1644" s="184" t="s">
        <v>4868</v>
      </c>
      <c r="G1644" s="184">
        <v>2.6197446494E-2</v>
      </c>
      <c r="H1644" s="184">
        <v>1.0794978299999999E-3</v>
      </c>
      <c r="I1644" s="184">
        <v>1.8828277199999998E-3</v>
      </c>
      <c r="J1644" s="328">
        <v>2.2078709439999999E-3</v>
      </c>
      <c r="K1644" s="184">
        <v>2.1027250000000001E-2</v>
      </c>
      <c r="L1644" s="184">
        <v>8.5842602000000005E-4</v>
      </c>
      <c r="M1644" s="331">
        <v>1.0244016999999999E-3</v>
      </c>
      <c r="N1644" s="331">
        <v>9.7009663999999998E-4</v>
      </c>
      <c r="O1644" s="331">
        <v>1.0940119E-4</v>
      </c>
      <c r="P1644" s="331">
        <v>0</v>
      </c>
      <c r="Q1644" s="331">
        <v>0</v>
      </c>
      <c r="R1644" s="331">
        <v>0</v>
      </c>
      <c r="S1644" s="331">
        <v>9.4241144000000002E-5</v>
      </c>
      <c r="T1644" s="331">
        <v>0</v>
      </c>
      <c r="U1644" s="331">
        <v>2.1136298E-3</v>
      </c>
      <c r="V1644" s="184">
        <v>0</v>
      </c>
      <c r="W1644" s="184">
        <v>0</v>
      </c>
      <c r="X1644" s="331">
        <v>0</v>
      </c>
      <c r="Y1644"/>
      <c r="Z1644" s="288">
        <v>0.14018166666666668</v>
      </c>
      <c r="AA1644"/>
      <c r="AB1644" s="164">
        <v>2.1643785000000002</v>
      </c>
      <c r="AC1644" s="164">
        <v>1.5873851999999999</v>
      </c>
      <c r="AD1644" s="164">
        <v>0.26145840999999997</v>
      </c>
      <c r="AE1644" s="164">
        <v>0</v>
      </c>
      <c r="AF1644" s="164">
        <v>3.0368861E-3</v>
      </c>
      <c r="AG1644" s="164">
        <v>0.31213097000000001</v>
      </c>
      <c r="AH1644" s="164">
        <v>3.6705903000000003E-4</v>
      </c>
      <c r="AI1644"/>
      <c r="AJ1644" s="185">
        <v>2.6410628999999999E-3</v>
      </c>
      <c r="AK1644" s="185">
        <v>2.4589732999999998E-3</v>
      </c>
      <c r="AL1644" s="185">
        <v>1.1265063E-4</v>
      </c>
      <c r="AM1644" s="187">
        <v>6.9438928E-5</v>
      </c>
      <c r="AN1644" s="176">
        <v>1.4742046000000001E-7</v>
      </c>
      <c r="AO1644" s="176">
        <v>4.1660735E-10</v>
      </c>
      <c r="AP1644" s="176">
        <v>9.7253400000000007E-3</v>
      </c>
      <c r="AQ1644" s="192">
        <v>1.3008858999999999E-7</v>
      </c>
      <c r="AR1644" s="192">
        <v>3.9250866999999999E-10</v>
      </c>
      <c r="AS1644" s="192">
        <v>1.0723897999999999E-14</v>
      </c>
      <c r="AT1644" s="193">
        <v>0</v>
      </c>
      <c r="AU1644" s="193">
        <v>0</v>
      </c>
      <c r="AV1644" s="192">
        <v>2.5996054000000001E-11</v>
      </c>
      <c r="AW1644" s="192">
        <v>1.7305879000000001E-8</v>
      </c>
      <c r="AX1644" s="192">
        <v>5.9283684E-12</v>
      </c>
      <c r="AY1644" s="192">
        <v>1.8159589E-11</v>
      </c>
      <c r="AZ1644" s="193">
        <v>0</v>
      </c>
      <c r="BA1644" s="193">
        <v>0</v>
      </c>
      <c r="BB1644" s="193">
        <v>0</v>
      </c>
      <c r="BC1644" s="193">
        <v>0</v>
      </c>
      <c r="BD1644" s="193">
        <v>0</v>
      </c>
      <c r="BE1644" s="193">
        <v>0</v>
      </c>
      <c r="BF1644" s="193">
        <v>0</v>
      </c>
      <c r="BG1644" s="193">
        <v>0</v>
      </c>
      <c r="BH1644" s="192">
        <v>6.6611821999999997E-6</v>
      </c>
      <c r="BI1644" s="193">
        <v>9.7186788E-3</v>
      </c>
      <c r="BJ1644" s="193">
        <v>0</v>
      </c>
      <c r="BK1644" s="193">
        <v>0</v>
      </c>
      <c r="BL1644" s="193">
        <v>0</v>
      </c>
      <c r="BM1644"/>
      <c r="BN1644" s="186">
        <v>6.6604490999999996E-6</v>
      </c>
      <c r="BO1644" s="186">
        <v>1.2519768999999999E-7</v>
      </c>
      <c r="BP1644" s="186">
        <v>3.9086367999999998E-6</v>
      </c>
      <c r="BQ1644" s="164">
        <v>4.6185057000000002E-10</v>
      </c>
      <c r="BR1644" s="186">
        <v>2.0105247999999999E-7</v>
      </c>
      <c r="BS1644" s="186">
        <v>0</v>
      </c>
      <c r="BT1644" s="164">
        <v>0</v>
      </c>
      <c r="BU1644" s="186">
        <v>0</v>
      </c>
      <c r="BV1644" s="164">
        <v>0</v>
      </c>
      <c r="BW1644" s="164">
        <v>1.4088829000000001E-9</v>
      </c>
      <c r="BX1644" s="164">
        <v>0</v>
      </c>
      <c r="BY1644" s="164">
        <v>0</v>
      </c>
      <c r="BZ1644" s="164">
        <v>0</v>
      </c>
      <c r="CA1644" s="186">
        <v>1.9356622E-7</v>
      </c>
      <c r="CB1644" s="186">
        <v>2.2301250000000001E-6</v>
      </c>
      <c r="CC1644" s="186">
        <v>1.1950946999999999E-13</v>
      </c>
      <c r="CD1644" s="164">
        <v>0</v>
      </c>
      <c r="CE1644"/>
      <c r="CF1644" s="330">
        <v>0</v>
      </c>
      <c r="CG1644" s="330">
        <v>0.14018167000000001</v>
      </c>
      <c r="CH1644" s="330">
        <v>0</v>
      </c>
      <c r="CI1644" s="330">
        <v>8.5658436000000005E-5</v>
      </c>
      <c r="CJ1644" s="329">
        <v>6.9614668000000002E-5</v>
      </c>
      <c r="CK1644" s="330">
        <v>0</v>
      </c>
      <c r="CL1644" s="330">
        <v>0</v>
      </c>
      <c r="CM1644" s="329">
        <v>7.9628905000000003E-6</v>
      </c>
      <c r="CN1644" s="330">
        <v>0</v>
      </c>
      <c r="CO1644" s="330">
        <v>0.16131545</v>
      </c>
      <c r="CP1644"/>
      <c r="CQ1644">
        <v>2.1027250000000001E-2</v>
      </c>
      <c r="CR1644">
        <v>2.96232555E-3</v>
      </c>
      <c r="CS1644">
        <v>1.8828277199999998E-3</v>
      </c>
      <c r="CT1644">
        <v>1.8828277199999998E-3</v>
      </c>
      <c r="CU1644">
        <v>2.2078709439999999E-3</v>
      </c>
      <c r="CV1644" s="154"/>
      <c r="CW1644" s="377"/>
      <c r="CX1644" s="150"/>
      <c r="CZ1644" s="150"/>
      <c r="DA1644" s="236"/>
      <c r="DB1644" s="236"/>
      <c r="DC1644" s="32"/>
      <c r="DD1644" s="32"/>
      <c r="DE1644" s="32"/>
      <c r="DF1644" s="32"/>
      <c r="DG1644" s="32"/>
      <c r="DH1644" s="32"/>
      <c r="DI1644" s="32"/>
      <c r="DJ1644" s="32"/>
      <c r="DK1644" s="32"/>
      <c r="DL1644" s="32"/>
    </row>
    <row r="1645" spans="1:116" ht="14.4" x14ac:dyDescent="0.3">
      <c r="A1645" t="s">
        <v>7526</v>
      </c>
      <c r="B1645" s="113" t="s">
        <v>3355</v>
      </c>
      <c r="C1645" s="182" t="s">
        <v>2974</v>
      </c>
      <c r="D1645" s="40" t="s">
        <v>3356</v>
      </c>
      <c r="E1645" s="181" t="s">
        <v>1318</v>
      </c>
      <c r="F1645" s="184" t="s">
        <v>4869</v>
      </c>
      <c r="G1645" s="184">
        <v>3.5073199620000002E-2</v>
      </c>
      <c r="H1645" s="184">
        <v>1.60902306E-3</v>
      </c>
      <c r="I1645" s="184">
        <v>2.2560858299999998E-3</v>
      </c>
      <c r="J1645" s="328">
        <v>4.6514729999999999E-5</v>
      </c>
      <c r="K1645" s="184">
        <v>3.1161576E-2</v>
      </c>
      <c r="L1645" s="331">
        <v>6.0750132999999997E-4</v>
      </c>
      <c r="M1645" s="331">
        <v>1.6485845E-3</v>
      </c>
      <c r="N1645" s="331">
        <v>1.4766696000000001E-3</v>
      </c>
      <c r="O1645" s="331">
        <v>1.3235345999999999E-4</v>
      </c>
      <c r="P1645" s="331">
        <v>0</v>
      </c>
      <c r="Q1645" s="331">
        <v>0</v>
      </c>
      <c r="R1645" s="331">
        <v>0</v>
      </c>
      <c r="S1645" s="331">
        <v>4.6514729999999999E-5</v>
      </c>
      <c r="T1645" s="331">
        <v>0</v>
      </c>
      <c r="U1645" s="331">
        <v>0</v>
      </c>
      <c r="V1645" s="184">
        <v>0</v>
      </c>
      <c r="W1645" s="184">
        <v>0</v>
      </c>
      <c r="X1645" s="184">
        <v>0</v>
      </c>
      <c r="Y1645"/>
      <c r="Z1645" s="288">
        <v>0.20774384000000001</v>
      </c>
      <c r="AA1645"/>
      <c r="AB1645" s="164">
        <v>2.5164146999999999</v>
      </c>
      <c r="AC1645" s="164">
        <v>2.3590463000000002</v>
      </c>
      <c r="AD1645" s="164">
        <v>0</v>
      </c>
      <c r="AE1645" s="164">
        <v>0</v>
      </c>
      <c r="AF1645" s="164">
        <v>8.5410677999999997E-3</v>
      </c>
      <c r="AG1645" s="164">
        <v>0.14789736000000001</v>
      </c>
      <c r="AH1645" s="164">
        <v>9.2997036999999995E-4</v>
      </c>
      <c r="AI1645"/>
      <c r="AJ1645" s="185">
        <v>3.6653239000000002E-3</v>
      </c>
      <c r="AK1645" s="185">
        <v>3.4349912000000002E-3</v>
      </c>
      <c r="AL1645" s="185">
        <v>1.6320645000000001E-4</v>
      </c>
      <c r="AM1645" s="187">
        <v>6.7126208999999999E-5</v>
      </c>
      <c r="AN1645" s="176">
        <v>2.0593473E-7</v>
      </c>
      <c r="AO1645" s="176">
        <v>6.0357413999999995E-10</v>
      </c>
      <c r="AP1645" s="176">
        <v>9.4014297999999996E-3</v>
      </c>
      <c r="AQ1645" s="192">
        <v>1.9278628E-7</v>
      </c>
      <c r="AR1645" s="192">
        <v>5.8168275999999999E-10</v>
      </c>
      <c r="AS1645" s="192">
        <v>1.5892403999999999E-14</v>
      </c>
      <c r="AT1645" s="193">
        <v>0</v>
      </c>
      <c r="AU1645" s="193">
        <v>0</v>
      </c>
      <c r="AV1645" s="192">
        <v>3.9570884999999999E-11</v>
      </c>
      <c r="AW1645" s="192">
        <v>1.3108872000000001E-8</v>
      </c>
      <c r="AX1645" s="192">
        <v>9.0240922000000002E-12</v>
      </c>
      <c r="AY1645" s="192">
        <v>1.2851398E-11</v>
      </c>
      <c r="AZ1645" s="193">
        <v>0</v>
      </c>
      <c r="BA1645" s="193">
        <v>0</v>
      </c>
      <c r="BB1645" s="193">
        <v>0</v>
      </c>
      <c r="BC1645" s="193">
        <v>0</v>
      </c>
      <c r="BD1645" s="193">
        <v>0</v>
      </c>
      <c r="BE1645" s="193">
        <v>0</v>
      </c>
      <c r="BF1645" s="193">
        <v>0</v>
      </c>
      <c r="BG1645" s="193">
        <v>0</v>
      </c>
      <c r="BH1645" s="192">
        <v>1.7830646E-6</v>
      </c>
      <c r="BI1645" s="193">
        <v>9.3996467999999996E-3</v>
      </c>
      <c r="BJ1645" s="193">
        <v>0</v>
      </c>
      <c r="BK1645" s="193">
        <v>0</v>
      </c>
      <c r="BL1645" s="193">
        <v>0</v>
      </c>
      <c r="BM1645"/>
      <c r="BN1645" s="186">
        <v>9.1671084000000007E-6</v>
      </c>
      <c r="BO1645" s="186">
        <v>8.8601417999999995E-8</v>
      </c>
      <c r="BP1645" s="186">
        <v>5.7924495000000002E-6</v>
      </c>
      <c r="BQ1645" s="164">
        <v>7.0302346999999997E-10</v>
      </c>
      <c r="BR1645" s="186">
        <v>1.9145099E-7</v>
      </c>
      <c r="BS1645" s="186">
        <v>0</v>
      </c>
      <c r="BT1645" s="164">
        <v>0</v>
      </c>
      <c r="BU1645" s="186">
        <v>0</v>
      </c>
      <c r="BV1645" s="164">
        <v>0</v>
      </c>
      <c r="BW1645" s="164">
        <v>2.1445849E-9</v>
      </c>
      <c r="BX1645" s="164">
        <v>0</v>
      </c>
      <c r="BY1645" s="164">
        <v>0</v>
      </c>
      <c r="BZ1645" s="164">
        <v>0</v>
      </c>
      <c r="CA1645" s="186">
        <v>2.8802482000000002E-7</v>
      </c>
      <c r="CB1645" s="186">
        <v>2.803734E-6</v>
      </c>
      <c r="CC1645" s="186">
        <v>5.8986450000000005E-14</v>
      </c>
      <c r="CD1645" s="164">
        <v>0</v>
      </c>
      <c r="CE1645"/>
      <c r="CF1645" s="330">
        <v>0</v>
      </c>
      <c r="CG1645" s="330">
        <v>0.20774384000000001</v>
      </c>
      <c r="CH1645" s="330">
        <v>0</v>
      </c>
      <c r="CI1645" s="330">
        <v>6.0619799999999999E-5</v>
      </c>
      <c r="CJ1645" s="329">
        <v>1.1203189000000001E-4</v>
      </c>
      <c r="CK1645" s="330">
        <v>0</v>
      </c>
      <c r="CL1645" s="330">
        <v>0</v>
      </c>
      <c r="CM1645" s="329">
        <v>7.0051276000000002E-6</v>
      </c>
      <c r="CN1645" s="330">
        <v>0</v>
      </c>
      <c r="CO1645" s="330">
        <v>0.14266966</v>
      </c>
      <c r="CP1645"/>
      <c r="CQ1645">
        <v>3.1161576E-2</v>
      </c>
      <c r="CR1645">
        <v>3.8651088899999998E-3</v>
      </c>
      <c r="CS1645">
        <v>2.2560858299999998E-3</v>
      </c>
      <c r="CT1645">
        <v>2.2560858299999998E-3</v>
      </c>
      <c r="CU1645">
        <v>4.6514729999999999E-5</v>
      </c>
      <c r="CV1645" s="154"/>
      <c r="CW1645" s="377"/>
      <c r="CX1645" s="150"/>
      <c r="CZ1645" s="150"/>
      <c r="DA1645" s="236"/>
      <c r="DB1645" s="236"/>
      <c r="DC1645" s="32"/>
      <c r="DD1645" s="32"/>
      <c r="DE1645" s="32"/>
      <c r="DF1645" s="32"/>
      <c r="DG1645" s="32"/>
      <c r="DH1645" s="32"/>
      <c r="DI1645" s="32"/>
      <c r="DJ1645" s="32"/>
      <c r="DK1645" s="32"/>
      <c r="DL1645" s="32"/>
    </row>
    <row r="1646" spans="1:116" ht="14.4" x14ac:dyDescent="0.3">
      <c r="A1646" t="s">
        <v>7527</v>
      </c>
      <c r="B1646" s="113" t="s">
        <v>3355</v>
      </c>
      <c r="C1646" s="182" t="s">
        <v>2975</v>
      </c>
      <c r="D1646" s="40" t="s">
        <v>3356</v>
      </c>
      <c r="E1646" s="181" t="s">
        <v>1318</v>
      </c>
      <c r="F1646" s="184" t="s">
        <v>4870</v>
      </c>
      <c r="G1646" s="184">
        <v>3.8656891300000002E-3</v>
      </c>
      <c r="H1646" s="184">
        <v>1.3718194200000001E-3</v>
      </c>
      <c r="I1646" s="184">
        <v>1.8353335500000002E-3</v>
      </c>
      <c r="J1646" s="328">
        <v>1.9552261E-4</v>
      </c>
      <c r="K1646" s="184">
        <v>4.6301354999999999E-4</v>
      </c>
      <c r="L1646" s="331">
        <v>5.4188155E-4</v>
      </c>
      <c r="M1646" s="331">
        <v>1.2934520000000001E-3</v>
      </c>
      <c r="N1646" s="331">
        <v>1.1118300000000001E-3</v>
      </c>
      <c r="O1646" s="331">
        <v>2.5998942000000002E-4</v>
      </c>
      <c r="P1646" s="331">
        <v>0</v>
      </c>
      <c r="Q1646" s="331">
        <v>0</v>
      </c>
      <c r="R1646" s="331">
        <v>0</v>
      </c>
      <c r="S1646" s="331">
        <v>1.9552261E-4</v>
      </c>
      <c r="T1646" s="331">
        <v>0</v>
      </c>
      <c r="U1646" s="331">
        <v>0</v>
      </c>
      <c r="V1646" s="184">
        <v>0</v>
      </c>
      <c r="W1646" s="184">
        <v>0</v>
      </c>
      <c r="X1646" s="331">
        <v>0</v>
      </c>
      <c r="Y1646"/>
      <c r="Z1646" s="288">
        <v>3.0867569999999999E-3</v>
      </c>
      <c r="AA1646"/>
      <c r="AB1646" s="164">
        <v>0.81422629999999996</v>
      </c>
      <c r="AC1646" s="164">
        <v>3.7871370999999999E-3</v>
      </c>
      <c r="AD1646" s="164">
        <v>0</v>
      </c>
      <c r="AE1646" s="164">
        <v>0</v>
      </c>
      <c r="AF1646" s="164">
        <v>0.58106727999999996</v>
      </c>
      <c r="AG1646" s="164">
        <v>0.22808569000000001</v>
      </c>
      <c r="AH1646" s="164">
        <v>1.2861974999999999E-3</v>
      </c>
      <c r="AI1646"/>
      <c r="AJ1646" s="185">
        <v>2.8804758E-4</v>
      </c>
      <c r="AK1646" s="185">
        <v>2.8044966000000002E-4</v>
      </c>
      <c r="AL1646" s="187">
        <v>7.2740074999999998E-6</v>
      </c>
      <c r="AM1646" s="187">
        <v>3.2391612000000001E-7</v>
      </c>
      <c r="AN1646" s="176">
        <v>1.6813529E-8</v>
      </c>
      <c r="AO1646" s="176">
        <v>2.6900915E-11</v>
      </c>
      <c r="AP1646" s="176">
        <v>4.5366403999999997E-5</v>
      </c>
      <c r="AQ1646" s="192">
        <v>2.8645104999999998E-9</v>
      </c>
      <c r="AR1646" s="192">
        <v>8.6429197000000007E-12</v>
      </c>
      <c r="AS1646" s="192">
        <v>2.3613690999999999E-16</v>
      </c>
      <c r="AT1646" s="193">
        <v>0</v>
      </c>
      <c r="AU1646" s="193">
        <v>0</v>
      </c>
      <c r="AV1646" s="192">
        <v>2.9794136999999998E-11</v>
      </c>
      <c r="AW1646" s="192">
        <v>1.3919224000000001E-8</v>
      </c>
      <c r="AX1646" s="192">
        <v>6.7945166999999997E-12</v>
      </c>
      <c r="AY1646" s="192">
        <v>1.1463243E-11</v>
      </c>
      <c r="AZ1646" s="193">
        <v>0</v>
      </c>
      <c r="BA1646" s="193">
        <v>0</v>
      </c>
      <c r="BB1646" s="193">
        <v>0</v>
      </c>
      <c r="BC1646" s="193">
        <v>0</v>
      </c>
      <c r="BD1646" s="193">
        <v>0</v>
      </c>
      <c r="BE1646" s="193">
        <v>0</v>
      </c>
      <c r="BF1646" s="193">
        <v>0</v>
      </c>
      <c r="BG1646" s="193">
        <v>0</v>
      </c>
      <c r="BH1646" s="192">
        <v>7.4950333000000003E-6</v>
      </c>
      <c r="BI1646" s="192">
        <v>3.7871370999999999E-5</v>
      </c>
      <c r="BJ1646" s="193">
        <v>0</v>
      </c>
      <c r="BK1646" s="193">
        <v>0</v>
      </c>
      <c r="BL1646" s="193">
        <v>0</v>
      </c>
      <c r="BM1646"/>
      <c r="BN1646" s="186">
        <v>6.8728965000000001E-7</v>
      </c>
      <c r="BO1646" s="186">
        <v>7.9031059999999994E-8</v>
      </c>
      <c r="BP1646" s="186">
        <v>8.6066976000000005E-8</v>
      </c>
      <c r="BQ1646" s="164">
        <v>5.2932799999999995E-10</v>
      </c>
      <c r="BR1646" s="186">
        <v>2.9781196999999999E-7</v>
      </c>
      <c r="BS1646" s="186">
        <v>0</v>
      </c>
      <c r="BT1646" s="164">
        <v>0</v>
      </c>
      <c r="BU1646" s="186">
        <v>0</v>
      </c>
      <c r="BV1646" s="164">
        <v>0</v>
      </c>
      <c r="BW1646" s="164">
        <v>1.614724E-9</v>
      </c>
      <c r="BX1646" s="164">
        <v>0</v>
      </c>
      <c r="BY1646" s="164">
        <v>0</v>
      </c>
      <c r="BZ1646" s="164">
        <v>0</v>
      </c>
      <c r="CA1646" s="186">
        <v>2.1766249999999999E-7</v>
      </c>
      <c r="CB1646" s="186">
        <v>4.5728469999999999E-9</v>
      </c>
      <c r="CC1646" s="186">
        <v>2.4794693E-13</v>
      </c>
      <c r="CD1646" s="164">
        <v>0</v>
      </c>
      <c r="CE1646"/>
      <c r="CF1646" s="330">
        <v>0</v>
      </c>
      <c r="CG1646" s="330">
        <v>3.0867569999999999E-3</v>
      </c>
      <c r="CH1646" s="330">
        <v>0</v>
      </c>
      <c r="CI1646" s="330">
        <v>5.40719E-5</v>
      </c>
      <c r="CJ1646" s="329">
        <v>8.7898364E-5</v>
      </c>
      <c r="CK1646" s="330">
        <v>0</v>
      </c>
      <c r="CL1646" s="330">
        <v>0</v>
      </c>
      <c r="CM1646" s="329">
        <v>9.7879198999999997E-6</v>
      </c>
      <c r="CN1646" s="330">
        <v>0</v>
      </c>
      <c r="CO1646" s="330">
        <v>5.1447899999999998E-4</v>
      </c>
      <c r="CP1646"/>
      <c r="CQ1646">
        <v>4.6301354999999999E-4</v>
      </c>
      <c r="CR1646">
        <v>3.2071529700000005E-3</v>
      </c>
      <c r="CS1646">
        <v>1.8353335500000002E-3</v>
      </c>
      <c r="CT1646">
        <v>1.8353335500000002E-3</v>
      </c>
      <c r="CU1646">
        <v>1.9552261E-4</v>
      </c>
      <c r="CV1646" s="154"/>
      <c r="CW1646" s="377"/>
      <c r="CX1646" s="150"/>
      <c r="CZ1646" s="150"/>
      <c r="DA1646" s="236"/>
      <c r="DB1646" s="236"/>
      <c r="DC1646" s="32"/>
      <c r="DD1646" s="32"/>
      <c r="DE1646" s="32"/>
      <c r="DF1646" s="32"/>
      <c r="DG1646" s="32"/>
      <c r="DH1646" s="32"/>
      <c r="DI1646" s="32"/>
      <c r="DJ1646" s="32"/>
      <c r="DK1646" s="32"/>
      <c r="DL1646" s="32"/>
    </row>
    <row r="1647" spans="1:116" ht="14.4" x14ac:dyDescent="0.3">
      <c r="A1647" t="s">
        <v>7528</v>
      </c>
      <c r="B1647" s="113" t="s">
        <v>3355</v>
      </c>
      <c r="C1647" s="182" t="s">
        <v>2976</v>
      </c>
      <c r="D1647" s="40" t="s">
        <v>3356</v>
      </c>
      <c r="E1647" s="181" t="s">
        <v>1318</v>
      </c>
      <c r="F1647" s="184" t="s">
        <v>4871</v>
      </c>
      <c r="G1647" s="184">
        <v>2.7669418171999999E-2</v>
      </c>
      <c r="H1647" s="184">
        <v>1.0614975699999999E-3</v>
      </c>
      <c r="I1647" s="184">
        <v>1.7949555200000001E-3</v>
      </c>
      <c r="J1647" s="328">
        <v>8.8353800820000009E-3</v>
      </c>
      <c r="K1647" s="184">
        <v>1.5977584999999999E-2</v>
      </c>
      <c r="L1647" s="331">
        <v>8.5221234999999999E-4</v>
      </c>
      <c r="M1647" s="331">
        <v>9.4274316999999998E-4</v>
      </c>
      <c r="N1647" s="331">
        <v>9.2242108999999995E-4</v>
      </c>
      <c r="O1647" s="331">
        <v>1.3907648E-4</v>
      </c>
      <c r="P1647" s="331">
        <v>0</v>
      </c>
      <c r="Q1647" s="331">
        <v>0</v>
      </c>
      <c r="R1647" s="331">
        <v>0</v>
      </c>
      <c r="S1647" s="331">
        <v>2.1875881999999999E-5</v>
      </c>
      <c r="T1647" s="331">
        <v>0</v>
      </c>
      <c r="U1647" s="331">
        <v>8.8135042000000007E-3</v>
      </c>
      <c r="V1647" s="331">
        <v>0</v>
      </c>
      <c r="W1647" s="184">
        <v>0</v>
      </c>
      <c r="X1647" s="331">
        <v>0</v>
      </c>
      <c r="Y1647"/>
      <c r="Z1647" s="288">
        <v>0.10651723333333334</v>
      </c>
      <c r="AA1647"/>
      <c r="AB1647" s="164">
        <v>2.6174974</v>
      </c>
      <c r="AC1647" s="164">
        <v>1.3851651</v>
      </c>
      <c r="AD1647" s="164">
        <v>1.0902404999999999</v>
      </c>
      <c r="AE1647" s="164">
        <v>0</v>
      </c>
      <c r="AF1647" s="164">
        <v>7.4753529999999999E-2</v>
      </c>
      <c r="AG1647" s="164">
        <v>6.5950988000000002E-2</v>
      </c>
      <c r="AH1647" s="164">
        <v>1.387299E-3</v>
      </c>
      <c r="AI1647"/>
      <c r="AJ1647" s="185">
        <v>2.1067185000000002E-3</v>
      </c>
      <c r="AK1647" s="185">
        <v>1.9437409000000001E-3</v>
      </c>
      <c r="AL1647" s="187">
        <v>8.7047592000000001E-5</v>
      </c>
      <c r="AM1647" s="187">
        <v>7.5930010999999996E-5</v>
      </c>
      <c r="AN1647" s="176">
        <v>1.1653123E-7</v>
      </c>
      <c r="AO1647" s="176">
        <v>3.2192157000000003E-10</v>
      </c>
      <c r="AP1647" s="176">
        <v>1.0634454999999999E-2</v>
      </c>
      <c r="AQ1647" s="192">
        <v>9.8847994999999995E-8</v>
      </c>
      <c r="AR1647" s="192">
        <v>2.9824825999999998E-10</v>
      </c>
      <c r="AS1647" s="192">
        <v>8.1485685999999993E-15</v>
      </c>
      <c r="AT1647" s="193">
        <v>0</v>
      </c>
      <c r="AU1647" s="193">
        <v>0</v>
      </c>
      <c r="AV1647" s="192">
        <v>2.4718474000000001E-11</v>
      </c>
      <c r="AW1647" s="192">
        <v>1.7658513E-8</v>
      </c>
      <c r="AX1647" s="192">
        <v>5.6370178000000001E-12</v>
      </c>
      <c r="AY1647" s="192">
        <v>1.8028141000000001E-11</v>
      </c>
      <c r="AZ1647" s="193">
        <v>0</v>
      </c>
      <c r="BA1647" s="193">
        <v>0</v>
      </c>
      <c r="BB1647" s="193">
        <v>0</v>
      </c>
      <c r="BC1647" s="193">
        <v>0</v>
      </c>
      <c r="BD1647" s="193">
        <v>0</v>
      </c>
      <c r="BE1647" s="193">
        <v>0</v>
      </c>
      <c r="BF1647" s="193">
        <v>0</v>
      </c>
      <c r="BG1647" s="193">
        <v>0</v>
      </c>
      <c r="BH1647" s="192">
        <v>1.3550779999999999E-5</v>
      </c>
      <c r="BI1647" s="193">
        <v>1.0620905E-2</v>
      </c>
      <c r="BJ1647" s="193">
        <v>0</v>
      </c>
      <c r="BK1647" s="193">
        <v>0</v>
      </c>
      <c r="BL1647" s="193">
        <v>0</v>
      </c>
      <c r="BM1647"/>
      <c r="BN1647" s="186">
        <v>6.6702394999999998E-6</v>
      </c>
      <c r="BO1647" s="186">
        <v>1.2429145E-7</v>
      </c>
      <c r="BP1647" s="186">
        <v>2.9699832E-6</v>
      </c>
      <c r="BQ1647" s="164">
        <v>4.3915285000000001E-10</v>
      </c>
      <c r="BR1647" s="186">
        <v>2.2686774E-7</v>
      </c>
      <c r="BS1647" s="186">
        <v>0</v>
      </c>
      <c r="BT1647" s="164">
        <v>0</v>
      </c>
      <c r="BU1647" s="186">
        <v>0</v>
      </c>
      <c r="BV1647" s="164">
        <v>0</v>
      </c>
      <c r="BW1647" s="164">
        <v>1.3396431999999999E-9</v>
      </c>
      <c r="BX1647" s="164">
        <v>0</v>
      </c>
      <c r="BY1647" s="164">
        <v>0</v>
      </c>
      <c r="BZ1647" s="164">
        <v>0</v>
      </c>
      <c r="CA1647" s="186">
        <v>1.8439395000000001E-7</v>
      </c>
      <c r="CB1647" s="186">
        <v>3.1629242999999999E-6</v>
      </c>
      <c r="CC1647" s="186">
        <v>2.7741333E-14</v>
      </c>
      <c r="CD1647" s="164">
        <v>0</v>
      </c>
      <c r="CE1647"/>
      <c r="CF1647" s="330">
        <v>0</v>
      </c>
      <c r="CG1647" s="330">
        <v>0.10651724</v>
      </c>
      <c r="CH1647" s="330">
        <v>0</v>
      </c>
      <c r="CI1647" s="330">
        <v>8.5038402000000001E-5</v>
      </c>
      <c r="CJ1647" s="329">
        <v>6.4065446999999993E-5</v>
      </c>
      <c r="CK1647" s="330">
        <v>0</v>
      </c>
      <c r="CL1647" s="330">
        <v>0</v>
      </c>
      <c r="CM1647" s="329">
        <v>8.6650316000000003E-6</v>
      </c>
      <c r="CN1647" s="330">
        <v>0</v>
      </c>
      <c r="CO1647" s="330">
        <v>0.18155900999999999</v>
      </c>
      <c r="CP1647"/>
      <c r="CQ1647">
        <v>1.5977584999999999E-2</v>
      </c>
      <c r="CR1647">
        <v>2.8564530899999998E-3</v>
      </c>
      <c r="CS1647">
        <v>1.7949555200000001E-3</v>
      </c>
      <c r="CT1647">
        <v>1.7949555200000001E-3</v>
      </c>
      <c r="CU1647">
        <v>8.8353800820000009E-3</v>
      </c>
      <c r="CV1647" s="154"/>
      <c r="CW1647" s="377"/>
      <c r="CX1647" s="46"/>
      <c r="CZ1647" s="150"/>
      <c r="DA1647" s="236"/>
      <c r="DB1647" s="236"/>
      <c r="DC1647" s="32"/>
      <c r="DD1647" s="32"/>
      <c r="DE1647" s="32"/>
      <c r="DF1647" s="32"/>
      <c r="DG1647" s="32"/>
      <c r="DH1647" s="32"/>
      <c r="DI1647" s="32"/>
      <c r="DJ1647" s="32"/>
      <c r="DK1647" s="32"/>
      <c r="DL1647" s="32"/>
    </row>
    <row r="1648" spans="1:116" ht="14.4" x14ac:dyDescent="0.3">
      <c r="A1648" t="s">
        <v>7529</v>
      </c>
      <c r="B1648" s="113" t="s">
        <v>3355</v>
      </c>
      <c r="C1648" s="182" t="s">
        <v>2977</v>
      </c>
      <c r="D1648" s="40" t="s">
        <v>3356</v>
      </c>
      <c r="E1648" s="181" t="s">
        <v>1318</v>
      </c>
      <c r="F1648" s="184" t="s">
        <v>4872</v>
      </c>
      <c r="G1648" s="184">
        <v>1.1210345021999999E-2</v>
      </c>
      <c r="H1648" s="184">
        <v>4.7644526199999997E-4</v>
      </c>
      <c r="I1648" s="184">
        <v>8.9407798000000005E-4</v>
      </c>
      <c r="J1648" s="328">
        <v>2.33577868E-3</v>
      </c>
      <c r="K1648" s="184">
        <v>7.5040430999999998E-3</v>
      </c>
      <c r="L1648" s="331">
        <v>4.3749986999999999E-4</v>
      </c>
      <c r="M1648" s="331">
        <v>4.5657811000000001E-4</v>
      </c>
      <c r="N1648" s="331">
        <v>4.2662120999999999E-4</v>
      </c>
      <c r="O1648" s="331">
        <v>4.9824051999999998E-5</v>
      </c>
      <c r="P1648" s="331">
        <v>0</v>
      </c>
      <c r="Q1648" s="331">
        <v>0</v>
      </c>
      <c r="R1648" s="331">
        <v>0</v>
      </c>
      <c r="S1648" s="331">
        <v>1.4973998000000001E-4</v>
      </c>
      <c r="T1648" s="331">
        <v>0</v>
      </c>
      <c r="U1648" s="331">
        <v>2.1860387000000002E-3</v>
      </c>
      <c r="V1648" s="331">
        <v>0</v>
      </c>
      <c r="W1648" s="184">
        <v>0</v>
      </c>
      <c r="X1648" s="184">
        <v>0</v>
      </c>
      <c r="Y1648"/>
      <c r="Z1648" s="288">
        <v>5.0026953999999998E-2</v>
      </c>
      <c r="AA1648"/>
      <c r="AB1648" s="164">
        <v>0.93477257000000002</v>
      </c>
      <c r="AC1648" s="164">
        <v>0.56671839000000002</v>
      </c>
      <c r="AD1648" s="164">
        <v>0.27041547999999999</v>
      </c>
      <c r="AE1648" s="164">
        <v>0</v>
      </c>
      <c r="AF1648" s="164">
        <v>1.4154623E-2</v>
      </c>
      <c r="AG1648" s="164">
        <v>8.3273631000000001E-2</v>
      </c>
      <c r="AH1648" s="164">
        <v>2.1044638000000001E-4</v>
      </c>
      <c r="AI1648"/>
      <c r="AJ1648" s="185">
        <v>9.8741795000000009E-4</v>
      </c>
      <c r="AK1648" s="185">
        <v>9.2012533999999999E-4</v>
      </c>
      <c r="AL1648" s="187">
        <v>4.1084989E-5</v>
      </c>
      <c r="AM1648" s="187">
        <v>2.6207614000000001E-5</v>
      </c>
      <c r="AN1648" s="176">
        <v>5.5163390000000001E-8</v>
      </c>
      <c r="AO1648" s="176">
        <v>1.5194153000000001E-10</v>
      </c>
      <c r="AP1648" s="176">
        <v>3.6705342000000001E-3</v>
      </c>
      <c r="AQ1648" s="192">
        <v>4.6425013000000001E-8</v>
      </c>
      <c r="AR1648" s="192">
        <v>1.4007547E-10</v>
      </c>
      <c r="AS1648" s="192">
        <v>3.8270619999999999E-15</v>
      </c>
      <c r="AT1648" s="193">
        <v>0</v>
      </c>
      <c r="AU1648" s="193">
        <v>0</v>
      </c>
      <c r="AV1648" s="192">
        <v>1.1432333000000001E-11</v>
      </c>
      <c r="AW1648" s="192">
        <v>8.7269443999999998E-9</v>
      </c>
      <c r="AX1648" s="192">
        <v>2.6071296000000002E-12</v>
      </c>
      <c r="AY1648" s="192">
        <v>9.2550988000000001E-12</v>
      </c>
      <c r="AZ1648" s="193">
        <v>0</v>
      </c>
      <c r="BA1648" s="193">
        <v>0</v>
      </c>
      <c r="BB1648" s="193">
        <v>0</v>
      </c>
      <c r="BC1648" s="193">
        <v>0</v>
      </c>
      <c r="BD1648" s="193">
        <v>0</v>
      </c>
      <c r="BE1648" s="193">
        <v>0</v>
      </c>
      <c r="BF1648" s="193">
        <v>0</v>
      </c>
      <c r="BG1648" s="193">
        <v>0</v>
      </c>
      <c r="BH1648" s="192">
        <v>8.893077E-6</v>
      </c>
      <c r="BI1648" s="193">
        <v>3.6616410999999998E-3</v>
      </c>
      <c r="BJ1648" s="193">
        <v>0</v>
      </c>
      <c r="BK1648" s="193">
        <v>0</v>
      </c>
      <c r="BL1648" s="193">
        <v>0</v>
      </c>
      <c r="BM1648"/>
      <c r="BN1648" s="186">
        <v>2.6906829000000001E-6</v>
      </c>
      <c r="BO1648" s="186">
        <v>6.3807447000000004E-8</v>
      </c>
      <c r="BP1648" s="186">
        <v>1.3948842E-6</v>
      </c>
      <c r="BQ1648" s="164">
        <v>2.0310889E-10</v>
      </c>
      <c r="BR1648" s="186">
        <v>9.7156909000000002E-8</v>
      </c>
      <c r="BS1648" s="186">
        <v>0</v>
      </c>
      <c r="BT1648" s="164">
        <v>0</v>
      </c>
      <c r="BU1648" s="186">
        <v>0</v>
      </c>
      <c r="BV1648" s="164">
        <v>0</v>
      </c>
      <c r="BW1648" s="164">
        <v>6.1958708000000005E-10</v>
      </c>
      <c r="BX1648" s="164">
        <v>0</v>
      </c>
      <c r="BY1648" s="164">
        <v>0</v>
      </c>
      <c r="BZ1648" s="164">
        <v>0</v>
      </c>
      <c r="CA1648" s="186">
        <v>8.5692904999999998E-8</v>
      </c>
      <c r="CB1648" s="186">
        <v>1.0483185999999999E-6</v>
      </c>
      <c r="CC1648" s="186">
        <v>1.8988888000000001E-13</v>
      </c>
      <c r="CD1648" s="164">
        <v>0</v>
      </c>
      <c r="CE1648"/>
      <c r="CF1648" s="330">
        <v>0</v>
      </c>
      <c r="CG1648" s="330">
        <v>5.0026953999999998E-2</v>
      </c>
      <c r="CH1648" s="330">
        <v>0</v>
      </c>
      <c r="CI1648" s="329">
        <v>4.3656126000000001E-5</v>
      </c>
      <c r="CJ1648" s="329">
        <v>3.1027412E-5</v>
      </c>
      <c r="CK1648" s="330">
        <v>0</v>
      </c>
      <c r="CL1648" s="330">
        <v>0</v>
      </c>
      <c r="CM1648" s="329">
        <v>3.9103690000000001E-6</v>
      </c>
      <c r="CN1648" s="330">
        <v>0</v>
      </c>
      <c r="CO1648" s="330">
        <v>6.1252071999999998E-2</v>
      </c>
      <c r="CP1648"/>
      <c r="CQ1648">
        <v>7.5040430999999998E-3</v>
      </c>
      <c r="CR1648">
        <v>1.3705232419999999E-3</v>
      </c>
      <c r="CS1648">
        <v>8.9407798000000005E-4</v>
      </c>
      <c r="CT1648">
        <v>8.9407798000000005E-4</v>
      </c>
      <c r="CU1648">
        <v>2.33577868E-3</v>
      </c>
      <c r="CV1648" s="154"/>
      <c r="CW1648" s="377"/>
      <c r="CX1648" s="151"/>
      <c r="CZ1648" s="150"/>
      <c r="DA1648" s="236"/>
      <c r="DB1648" s="236"/>
      <c r="DC1648" s="32"/>
      <c r="DD1648" s="32"/>
      <c r="DE1648" s="32"/>
      <c r="DF1648" s="32"/>
      <c r="DG1648" s="32"/>
      <c r="DH1648" s="32"/>
      <c r="DI1648" s="32"/>
      <c r="DJ1648" s="32"/>
      <c r="DK1648" s="32"/>
      <c r="DL1648" s="32"/>
    </row>
    <row r="1649" spans="1:116" ht="14.4" x14ac:dyDescent="0.3">
      <c r="A1649" t="s">
        <v>7530</v>
      </c>
      <c r="B1649" s="113" t="s">
        <v>3355</v>
      </c>
      <c r="C1649" s="182" t="s">
        <v>2978</v>
      </c>
      <c r="D1649" s="40" t="s">
        <v>3356</v>
      </c>
      <c r="E1649" s="181" t="s">
        <v>1318</v>
      </c>
      <c r="F1649" s="184" t="s">
        <v>4873</v>
      </c>
      <c r="G1649" s="184">
        <v>4.6262196060000003E-2</v>
      </c>
      <c r="H1649" s="184">
        <v>1.12326033E-3</v>
      </c>
      <c r="I1649" s="184">
        <v>3.2169043000000001E-3</v>
      </c>
      <c r="J1649" s="328">
        <v>1.7593429999999999E-5</v>
      </c>
      <c r="K1649" s="184">
        <v>4.1904438000000002E-2</v>
      </c>
      <c r="L1649" s="331">
        <v>2.0853967E-3</v>
      </c>
      <c r="M1649" s="331">
        <v>1.1315075999999999E-3</v>
      </c>
      <c r="N1649" s="331">
        <v>9.9316170000000002E-4</v>
      </c>
      <c r="O1649" s="331">
        <v>1.3009862999999999E-4</v>
      </c>
      <c r="P1649" s="331">
        <v>0</v>
      </c>
      <c r="Q1649" s="184">
        <v>0</v>
      </c>
      <c r="R1649" s="331">
        <v>0</v>
      </c>
      <c r="S1649" s="331">
        <v>1.7593429999999999E-5</v>
      </c>
      <c r="T1649" s="331">
        <v>0</v>
      </c>
      <c r="U1649" s="331">
        <v>0</v>
      </c>
      <c r="V1649" s="184">
        <v>0</v>
      </c>
      <c r="W1649" s="184">
        <v>0</v>
      </c>
      <c r="X1649" s="331">
        <v>0</v>
      </c>
      <c r="Y1649"/>
      <c r="Z1649" s="288">
        <v>0.27936292000000001</v>
      </c>
      <c r="AA1649"/>
      <c r="AB1649" s="164">
        <v>3.0155772000000001</v>
      </c>
      <c r="AC1649" s="164">
        <v>2.9681744999999999</v>
      </c>
      <c r="AD1649" s="164">
        <v>0</v>
      </c>
      <c r="AE1649" s="164">
        <v>0</v>
      </c>
      <c r="AF1649" s="164">
        <v>6.3020017999999996E-4</v>
      </c>
      <c r="AG1649" s="164">
        <v>4.3387086999999998E-2</v>
      </c>
      <c r="AH1649" s="164">
        <v>3.3853974000000002E-3</v>
      </c>
      <c r="AI1649"/>
      <c r="AJ1649" s="185">
        <v>5.2602281000000001E-3</v>
      </c>
      <c r="AK1649" s="185">
        <v>4.9904707000000001E-3</v>
      </c>
      <c r="AL1649" s="185">
        <v>2.2508702000000001E-4</v>
      </c>
      <c r="AM1649" s="187">
        <v>4.4670287000000003E-5</v>
      </c>
      <c r="AN1649" s="176">
        <v>2.9918889000000002E-7</v>
      </c>
      <c r="AO1649" s="176">
        <v>8.3242242000000003E-10</v>
      </c>
      <c r="AP1649" s="176">
        <v>6.2563426999999996E-3</v>
      </c>
      <c r="AQ1649" s="192">
        <v>2.5924879E-7</v>
      </c>
      <c r="AR1649" s="192">
        <v>7.8221617000000001E-10</v>
      </c>
      <c r="AS1649" s="192">
        <v>2.1371263000000001E-14</v>
      </c>
      <c r="AT1649" s="193">
        <v>0</v>
      </c>
      <c r="AU1649" s="193">
        <v>0</v>
      </c>
      <c r="AV1649" s="192">
        <v>2.6614136999999999E-11</v>
      </c>
      <c r="AW1649" s="192">
        <v>3.9913491999999999E-8</v>
      </c>
      <c r="AX1649" s="192">
        <v>6.0693214999999999E-12</v>
      </c>
      <c r="AY1649" s="192">
        <v>4.4115561000000002E-11</v>
      </c>
      <c r="AZ1649" s="193">
        <v>0</v>
      </c>
      <c r="BA1649" s="193">
        <v>0</v>
      </c>
      <c r="BB1649" s="193">
        <v>0</v>
      </c>
      <c r="BC1649" s="193">
        <v>0</v>
      </c>
      <c r="BD1649" s="193">
        <v>0</v>
      </c>
      <c r="BE1649" s="193">
        <v>0</v>
      </c>
      <c r="BF1649" s="193">
        <v>0</v>
      </c>
      <c r="BG1649" s="193">
        <v>0</v>
      </c>
      <c r="BH1649" s="192">
        <v>6.7441482000000003E-7</v>
      </c>
      <c r="BI1649" s="193">
        <v>6.2556683000000004E-3</v>
      </c>
      <c r="BJ1649" s="193">
        <v>0</v>
      </c>
      <c r="BK1649" s="193">
        <v>0</v>
      </c>
      <c r="BL1649" s="193">
        <v>0</v>
      </c>
      <c r="BM1649"/>
      <c r="BN1649" s="186">
        <v>1.2248358E-5</v>
      </c>
      <c r="BO1649" s="186">
        <v>3.0414601000000001E-7</v>
      </c>
      <c r="BP1649" s="186">
        <v>7.7893793999999993E-6</v>
      </c>
      <c r="BQ1649" s="164">
        <v>4.7283154000000005E-10</v>
      </c>
      <c r="BR1649" s="186">
        <v>3.6698423000000001E-7</v>
      </c>
      <c r="BS1649" s="186">
        <v>0</v>
      </c>
      <c r="BT1649" s="164">
        <v>0</v>
      </c>
      <c r="BU1649" s="186">
        <v>0</v>
      </c>
      <c r="BV1649" s="164">
        <v>0</v>
      </c>
      <c r="BW1649" s="164">
        <v>1.4423805999999999E-9</v>
      </c>
      <c r="BX1649" s="164">
        <v>0</v>
      </c>
      <c r="BY1649" s="164">
        <v>0</v>
      </c>
      <c r="BZ1649" s="164">
        <v>0</v>
      </c>
      <c r="CA1649" s="186">
        <v>2.0959132999999999E-7</v>
      </c>
      <c r="CB1649" s="186">
        <v>3.5763420999999998E-6</v>
      </c>
      <c r="CC1649" s="186">
        <v>2.2310653000000001E-14</v>
      </c>
      <c r="CD1649" s="164">
        <v>0</v>
      </c>
      <c r="CE1649"/>
      <c r="CF1649" s="330">
        <v>0</v>
      </c>
      <c r="CG1649" s="330">
        <v>0.27936292000000001</v>
      </c>
      <c r="CH1649" s="330">
        <v>0</v>
      </c>
      <c r="CI1649" s="330">
        <v>2.0809227E-4</v>
      </c>
      <c r="CJ1649" s="329">
        <v>7.6893202999999999E-5</v>
      </c>
      <c r="CK1649" s="330">
        <v>0</v>
      </c>
      <c r="CL1649" s="330">
        <v>0</v>
      </c>
      <c r="CM1649" s="329">
        <v>1.5961102000000001E-5</v>
      </c>
      <c r="CN1649" s="330">
        <v>0</v>
      </c>
      <c r="CO1649" s="330">
        <v>7.3487750000000004E-2</v>
      </c>
      <c r="CP1649"/>
      <c r="CQ1649">
        <v>4.1904438000000002E-2</v>
      </c>
      <c r="CR1649">
        <v>4.3401646299999997E-3</v>
      </c>
      <c r="CS1649">
        <v>3.2169043000000001E-3</v>
      </c>
      <c r="CT1649">
        <v>3.2169043000000001E-3</v>
      </c>
      <c r="CU1649">
        <v>1.7593429999999999E-5</v>
      </c>
      <c r="CV1649" s="154"/>
      <c r="CW1649" s="377"/>
      <c r="CX1649" s="151"/>
      <c r="CZ1649" s="150"/>
      <c r="DA1649" s="236"/>
      <c r="DB1649" s="236"/>
      <c r="DC1649" s="32"/>
      <c r="DD1649" s="32"/>
      <c r="DE1649" s="32"/>
      <c r="DF1649" s="32"/>
      <c r="DG1649" s="32"/>
      <c r="DH1649" s="32"/>
      <c r="DI1649" s="32"/>
      <c r="DJ1649" s="32"/>
      <c r="DK1649" s="32"/>
      <c r="DL1649" s="32"/>
    </row>
    <row r="1650" spans="1:116" ht="14.4" x14ac:dyDescent="0.3">
      <c r="A1650" t="s">
        <v>7531</v>
      </c>
      <c r="B1650" s="113" t="s">
        <v>3355</v>
      </c>
      <c r="C1650" s="182" t="s">
        <v>2979</v>
      </c>
      <c r="D1650" s="40" t="s">
        <v>3356</v>
      </c>
      <c r="E1650" s="181" t="s">
        <v>1318</v>
      </c>
      <c r="F1650" s="184" t="s">
        <v>4874</v>
      </c>
      <c r="G1650" s="184">
        <v>3.4135823332E-2</v>
      </c>
      <c r="H1650" s="184">
        <v>1.1719509399999999E-3</v>
      </c>
      <c r="I1650" s="184">
        <v>1.78468676E-3</v>
      </c>
      <c r="J1650" s="328">
        <v>4.1750836319999996E-3</v>
      </c>
      <c r="K1650" s="184">
        <v>2.7004101999999999E-2</v>
      </c>
      <c r="L1650" s="331">
        <v>6.7752586000000004E-4</v>
      </c>
      <c r="M1650" s="331">
        <v>1.1071608999999999E-3</v>
      </c>
      <c r="N1650" s="331">
        <v>1.0326443E-3</v>
      </c>
      <c r="O1650" s="331">
        <v>1.3930664E-4</v>
      </c>
      <c r="P1650" s="331">
        <v>0</v>
      </c>
      <c r="Q1650" s="331">
        <v>0</v>
      </c>
      <c r="R1650" s="331">
        <v>0</v>
      </c>
      <c r="S1650" s="331">
        <v>2.1535332000000001E-5</v>
      </c>
      <c r="T1650" s="331">
        <v>0</v>
      </c>
      <c r="U1650" s="331">
        <v>4.1535482999999996E-3</v>
      </c>
      <c r="V1650" s="184">
        <v>0</v>
      </c>
      <c r="W1650" s="184">
        <v>0</v>
      </c>
      <c r="X1650" s="184">
        <v>0</v>
      </c>
      <c r="Y1650"/>
      <c r="Z1650" s="288">
        <v>0.18002734666666667</v>
      </c>
      <c r="AA1650"/>
      <c r="AB1650" s="164">
        <v>2.6732467</v>
      </c>
      <c r="AC1650" s="164">
        <v>2.0643398999999998</v>
      </c>
      <c r="AD1650" s="164">
        <v>0.51379865000000002</v>
      </c>
      <c r="AE1650" s="164">
        <v>0</v>
      </c>
      <c r="AF1650" s="164">
        <v>4.1571456999999999E-2</v>
      </c>
      <c r="AG1650" s="164">
        <v>5.1986712999999997E-2</v>
      </c>
      <c r="AH1650" s="164">
        <v>1.5500226000000001E-3</v>
      </c>
      <c r="AI1650"/>
      <c r="AJ1650" s="185">
        <v>3.2388296000000001E-3</v>
      </c>
      <c r="AK1650" s="185">
        <v>3.0287994000000001E-3</v>
      </c>
      <c r="AL1650" s="185">
        <v>1.4188798999999999E-4</v>
      </c>
      <c r="AM1650" s="187">
        <v>6.8142212000000006E-5</v>
      </c>
      <c r="AN1650" s="176">
        <v>1.8158269999999999E-7</v>
      </c>
      <c r="AO1650" s="176">
        <v>5.2473367999999996E-10</v>
      </c>
      <c r="AP1650" s="176">
        <v>9.5437271999999993E-3</v>
      </c>
      <c r="AQ1650" s="192">
        <v>1.6706538E-7</v>
      </c>
      <c r="AR1650" s="192">
        <v>5.0407657E-10</v>
      </c>
      <c r="AS1650" s="192">
        <v>1.3772092E-14</v>
      </c>
      <c r="AT1650" s="193">
        <v>0</v>
      </c>
      <c r="AU1650" s="193">
        <v>0</v>
      </c>
      <c r="AV1650" s="192">
        <v>2.7672167E-11</v>
      </c>
      <c r="AW1650" s="192">
        <v>1.448965E-8</v>
      </c>
      <c r="AX1650" s="192">
        <v>6.3106039E-12</v>
      </c>
      <c r="AY1650" s="192">
        <v>1.4332733E-11</v>
      </c>
      <c r="AZ1650" s="193">
        <v>0</v>
      </c>
      <c r="BA1650" s="193">
        <v>0</v>
      </c>
      <c r="BB1650" s="193">
        <v>0</v>
      </c>
      <c r="BC1650" s="193">
        <v>0</v>
      </c>
      <c r="BD1650" s="193">
        <v>0</v>
      </c>
      <c r="BE1650" s="193">
        <v>0</v>
      </c>
      <c r="BF1650" s="193">
        <v>0</v>
      </c>
      <c r="BG1650" s="193">
        <v>0</v>
      </c>
      <c r="BH1650" s="192">
        <v>6.8164134E-6</v>
      </c>
      <c r="BI1650" s="193">
        <v>9.5369107999999994E-3</v>
      </c>
      <c r="BJ1650" s="193">
        <v>0</v>
      </c>
      <c r="BK1650" s="193">
        <v>0</v>
      </c>
      <c r="BL1650" s="193">
        <v>0</v>
      </c>
      <c r="BM1650"/>
      <c r="BN1650" s="186">
        <v>8.7076342000000007E-6</v>
      </c>
      <c r="BO1650" s="186">
        <v>9.8814191000000005E-8</v>
      </c>
      <c r="BP1650" s="186">
        <v>5.0196401000000004E-6</v>
      </c>
      <c r="BQ1650" s="164">
        <v>4.9162869000000004E-10</v>
      </c>
      <c r="BR1650" s="186">
        <v>2.0608724999999999E-7</v>
      </c>
      <c r="BS1650" s="186">
        <v>0</v>
      </c>
      <c r="BT1650" s="164">
        <v>0</v>
      </c>
      <c r="BU1650" s="186">
        <v>0</v>
      </c>
      <c r="BV1650" s="164">
        <v>0</v>
      </c>
      <c r="BW1650" s="164">
        <v>1.4997216E-9</v>
      </c>
      <c r="BX1650" s="164">
        <v>0</v>
      </c>
      <c r="BY1650" s="164">
        <v>0</v>
      </c>
      <c r="BZ1650" s="164">
        <v>0</v>
      </c>
      <c r="CA1650" s="186">
        <v>2.038099E-7</v>
      </c>
      <c r="CB1650" s="186">
        <v>3.1772914000000002E-6</v>
      </c>
      <c r="CC1650" s="186">
        <v>2.7309473999999999E-14</v>
      </c>
      <c r="CD1650" s="164">
        <v>0</v>
      </c>
      <c r="CE1650"/>
      <c r="CF1650" s="330">
        <v>0</v>
      </c>
      <c r="CG1650" s="330">
        <v>0.18002735</v>
      </c>
      <c r="CH1650" s="330">
        <v>0</v>
      </c>
      <c r="CI1650" s="330">
        <v>6.7607231000000004E-5</v>
      </c>
      <c r="CJ1650" s="329">
        <v>7.5238685999999997E-5</v>
      </c>
      <c r="CK1650" s="330">
        <v>0</v>
      </c>
      <c r="CL1650" s="330">
        <v>0</v>
      </c>
      <c r="CM1650" s="329">
        <v>7.6055331999999996E-6</v>
      </c>
      <c r="CN1650" s="330">
        <v>0</v>
      </c>
      <c r="CO1650" s="330">
        <v>0.15035567999999999</v>
      </c>
      <c r="CP1650"/>
      <c r="CQ1650">
        <v>2.7004101999999999E-2</v>
      </c>
      <c r="CR1650">
        <v>2.9566377E-3</v>
      </c>
      <c r="CS1650">
        <v>1.78468676E-3</v>
      </c>
      <c r="CT1650">
        <v>1.78468676E-3</v>
      </c>
      <c r="CU1650">
        <v>4.1750836319999996E-3</v>
      </c>
      <c r="CV1650" s="154"/>
      <c r="CW1650" s="377"/>
      <c r="CX1650" s="151"/>
      <c r="CZ1650" s="46"/>
      <c r="DA1650" s="236"/>
      <c r="DB1650" s="236"/>
      <c r="DC1650" s="32"/>
      <c r="DD1650" s="32"/>
      <c r="DE1650" s="32"/>
      <c r="DF1650" s="32"/>
      <c r="DG1650" s="32"/>
      <c r="DH1650" s="32"/>
      <c r="DI1650" s="32"/>
      <c r="DJ1650" s="32"/>
      <c r="DK1650" s="32"/>
      <c r="DL1650" s="32"/>
    </row>
    <row r="1651" spans="1:116" ht="14.4" x14ac:dyDescent="0.3">
      <c r="A1651" t="s">
        <v>7532</v>
      </c>
      <c r="B1651" s="113" t="s">
        <v>3355</v>
      </c>
      <c r="C1651" s="182" t="s">
        <v>2980</v>
      </c>
      <c r="D1651" s="40" t="s">
        <v>3356</v>
      </c>
      <c r="E1651" s="181" t="s">
        <v>1318</v>
      </c>
      <c r="F1651" s="184" t="s">
        <v>4875</v>
      </c>
      <c r="G1651" s="184">
        <v>4.4595408137999996E-2</v>
      </c>
      <c r="H1651" s="184">
        <v>1.37269357E-3</v>
      </c>
      <c r="I1651" s="184">
        <v>3.0344324000000002E-3</v>
      </c>
      <c r="J1651" s="328">
        <v>7.3069167999999994E-5</v>
      </c>
      <c r="K1651" s="331">
        <v>4.0115212999999997E-2</v>
      </c>
      <c r="L1651" s="331">
        <v>1.566556E-3</v>
      </c>
      <c r="M1651" s="184">
        <v>1.4678764E-3</v>
      </c>
      <c r="N1651" s="331">
        <v>1.2663957E-3</v>
      </c>
      <c r="O1651" s="331">
        <v>1.0629787E-4</v>
      </c>
      <c r="P1651" s="331">
        <v>0</v>
      </c>
      <c r="Q1651" s="331">
        <v>0</v>
      </c>
      <c r="R1651" s="331">
        <v>0</v>
      </c>
      <c r="S1651" s="331">
        <v>7.3069167999999994E-5</v>
      </c>
      <c r="T1651" s="331">
        <v>0</v>
      </c>
      <c r="U1651" s="331">
        <v>0</v>
      </c>
      <c r="V1651" s="331">
        <v>0</v>
      </c>
      <c r="W1651" s="184">
        <v>0</v>
      </c>
      <c r="X1651" s="184">
        <v>0</v>
      </c>
      <c r="Y1651"/>
      <c r="Z1651" s="288">
        <v>0.26743475333333333</v>
      </c>
      <c r="AA1651"/>
      <c r="AB1651" s="164">
        <v>2.6637192999999999</v>
      </c>
      <c r="AC1651" s="164">
        <v>2.4379031000000002</v>
      </c>
      <c r="AD1651" s="164">
        <v>0</v>
      </c>
      <c r="AE1651" s="164">
        <v>0</v>
      </c>
      <c r="AF1651" s="164">
        <v>0</v>
      </c>
      <c r="AG1651" s="164">
        <v>0.22469411</v>
      </c>
      <c r="AH1651" s="164">
        <v>1.1220678999999999E-3</v>
      </c>
      <c r="AI1651"/>
      <c r="AJ1651" s="185">
        <v>4.8910332000000004E-3</v>
      </c>
      <c r="AK1651" s="185">
        <v>4.6425594999999998E-3</v>
      </c>
      <c r="AL1651" s="185">
        <v>2.1353936999999999E-4</v>
      </c>
      <c r="AM1651" s="187">
        <v>3.4934359000000003E-5</v>
      </c>
      <c r="AN1651" s="176">
        <v>2.7833090000000001E-7</v>
      </c>
      <c r="AO1651" s="176">
        <v>7.8971659000000005E-10</v>
      </c>
      <c r="AP1651" s="176">
        <v>4.8927672999999998E-3</v>
      </c>
      <c r="AQ1651" s="192">
        <v>2.4817945000000001E-7</v>
      </c>
      <c r="AR1651" s="192">
        <v>7.4881731000000002E-10</v>
      </c>
      <c r="AS1651" s="192">
        <v>2.0458759000000001E-14</v>
      </c>
      <c r="AT1651" s="193">
        <v>0</v>
      </c>
      <c r="AU1651" s="193">
        <v>0</v>
      </c>
      <c r="AV1651" s="192">
        <v>3.3936094000000002E-11</v>
      </c>
      <c r="AW1651" s="192">
        <v>3.0117517999999997E-8</v>
      </c>
      <c r="AX1651" s="192">
        <v>7.7390849000000006E-12</v>
      </c>
      <c r="AY1651" s="192">
        <v>3.3139736999999998E-11</v>
      </c>
      <c r="AZ1651" s="193">
        <v>0</v>
      </c>
      <c r="BA1651" s="193">
        <v>0</v>
      </c>
      <c r="BB1651" s="193">
        <v>0</v>
      </c>
      <c r="BC1651" s="193">
        <v>0</v>
      </c>
      <c r="BD1651" s="193">
        <v>0</v>
      </c>
      <c r="BE1651" s="193">
        <v>0</v>
      </c>
      <c r="BF1651" s="193">
        <v>0</v>
      </c>
      <c r="BG1651" s="193">
        <v>0</v>
      </c>
      <c r="BH1651" s="192">
        <v>2.8009847999999999E-6</v>
      </c>
      <c r="BI1651" s="193">
        <v>4.8899662999999996E-3</v>
      </c>
      <c r="BJ1651" s="193">
        <v>0</v>
      </c>
      <c r="BK1651" s="193">
        <v>0</v>
      </c>
      <c r="BL1651" s="193">
        <v>0</v>
      </c>
      <c r="BM1651"/>
      <c r="BN1651" s="186">
        <v>1.1167246E-5</v>
      </c>
      <c r="BO1651" s="186">
        <v>2.2847536E-7</v>
      </c>
      <c r="BP1651" s="186">
        <v>7.4567905000000002E-6</v>
      </c>
      <c r="BQ1651" s="164">
        <v>6.0291475E-10</v>
      </c>
      <c r="BR1651" s="186">
        <v>2.8334813E-7</v>
      </c>
      <c r="BS1651" s="186">
        <v>0</v>
      </c>
      <c r="BT1651" s="164">
        <v>0</v>
      </c>
      <c r="BU1651" s="186">
        <v>0</v>
      </c>
      <c r="BV1651" s="164">
        <v>0</v>
      </c>
      <c r="BW1651" s="164">
        <v>1.8392015999999999E-9</v>
      </c>
      <c r="BX1651" s="164">
        <v>0</v>
      </c>
      <c r="BY1651" s="164">
        <v>0</v>
      </c>
      <c r="BZ1651" s="164">
        <v>0</v>
      </c>
      <c r="CA1651" s="186">
        <v>2.5690947000000003E-7</v>
      </c>
      <c r="CB1651" s="186">
        <v>2.9392805999999999E-6</v>
      </c>
      <c r="CC1651" s="186">
        <v>9.2660774000000006E-14</v>
      </c>
      <c r="CD1651" s="164">
        <v>0</v>
      </c>
      <c r="CE1651"/>
      <c r="CF1651" s="330">
        <v>0</v>
      </c>
      <c r="CG1651" s="330">
        <v>0.26743475</v>
      </c>
      <c r="CH1651" s="330">
        <v>0</v>
      </c>
      <c r="CI1651" s="330">
        <v>1.5631951999999999E-4</v>
      </c>
      <c r="CJ1651" s="329">
        <v>9.9751623000000005E-5</v>
      </c>
      <c r="CK1651" s="330">
        <v>0</v>
      </c>
      <c r="CL1651" s="330">
        <v>0</v>
      </c>
      <c r="CM1651" s="329">
        <v>1.2203677E-5</v>
      </c>
      <c r="CN1651" s="330">
        <v>0</v>
      </c>
      <c r="CO1651" s="330">
        <v>5.5810494000000002E-2</v>
      </c>
      <c r="CP1651"/>
      <c r="CQ1651">
        <v>4.0115212999999997E-2</v>
      </c>
      <c r="CR1651">
        <v>4.40712597E-3</v>
      </c>
      <c r="CS1651">
        <v>3.0344324000000002E-3</v>
      </c>
      <c r="CT1651">
        <v>3.0344324000000002E-3</v>
      </c>
      <c r="CU1651">
        <v>7.3069167999999994E-5</v>
      </c>
      <c r="CV1651" s="154"/>
      <c r="CW1651" s="372"/>
      <c r="CX1651" s="151"/>
      <c r="CZ1651" s="151"/>
      <c r="DA1651" s="151"/>
      <c r="DB1651" s="236"/>
      <c r="DC1651" s="32"/>
      <c r="DD1651" s="32"/>
      <c r="DE1651" s="32"/>
      <c r="DF1651" s="32"/>
      <c r="DG1651" s="32"/>
      <c r="DH1651" s="32"/>
      <c r="DI1651" s="32"/>
      <c r="DJ1651" s="32"/>
      <c r="DK1651" s="32"/>
      <c r="DL1651" s="32"/>
    </row>
    <row r="1652" spans="1:116" ht="14.4" x14ac:dyDescent="0.3">
      <c r="B1652" s="113"/>
      <c r="C1652" s="182"/>
      <c r="D1652" s="40"/>
      <c r="E1652" s="181"/>
      <c r="F1652"/>
      <c r="G1652"/>
      <c r="H1652"/>
      <c r="I1652"/>
      <c r="J1652" s="332"/>
      <c r="K1652" s="39"/>
      <c r="L1652" s="39"/>
      <c r="M1652"/>
      <c r="N1652" s="39"/>
      <c r="O1652" s="39"/>
      <c r="P1652" s="39"/>
      <c r="Q1652" s="39"/>
      <c r="R1652" s="39"/>
      <c r="S1652" s="39"/>
      <c r="T1652" s="39"/>
      <c r="U1652" s="39"/>
      <c r="V1652" s="39"/>
      <c r="W1652"/>
      <c r="X1652"/>
      <c r="Y1652"/>
      <c r="Z1652"/>
      <c r="AA1652"/>
      <c r="AB1652"/>
      <c r="AC1652"/>
      <c r="AD1652"/>
      <c r="AE1652"/>
      <c r="AF1652"/>
      <c r="AG1652"/>
      <c r="AH1652"/>
      <c r="AI1652"/>
      <c r="AJ1652"/>
      <c r="AK1652"/>
      <c r="AL1652"/>
      <c r="AN1652"/>
      <c r="AO1652"/>
      <c r="AP1652"/>
      <c r="AT1652"/>
      <c r="AU1652"/>
      <c r="AZ1652"/>
      <c r="BA1652"/>
      <c r="BB1652"/>
      <c r="BC1652"/>
      <c r="BD1652"/>
      <c r="BE1652"/>
      <c r="BF1652"/>
      <c r="BG1652"/>
      <c r="BI1652"/>
      <c r="BJ1652"/>
      <c r="BK1652"/>
      <c r="BL1652"/>
      <c r="BM1652"/>
      <c r="BQ1652"/>
      <c r="BS1652" s="39"/>
      <c r="BT1652"/>
      <c r="BU1652" s="39"/>
      <c r="BV1652"/>
      <c r="BW1652"/>
      <c r="BX1652"/>
      <c r="BY1652"/>
      <c r="BZ1652"/>
      <c r="CA1652" s="39"/>
      <c r="CB1652" s="39"/>
      <c r="CC1652" s="39"/>
      <c r="CD1652"/>
      <c r="CE1652"/>
      <c r="CF1652"/>
      <c r="CG1652"/>
      <c r="CH1652"/>
      <c r="CI1652"/>
      <c r="CJ1652" s="39"/>
      <c r="CK1652"/>
      <c r="CL1652"/>
      <c r="CM1652" s="39"/>
      <c r="CN1652"/>
      <c r="CO1652"/>
      <c r="CP1652"/>
      <c r="CQ1652"/>
      <c r="CR1652"/>
      <c r="CS1652"/>
      <c r="CT1652"/>
      <c r="CU1652"/>
      <c r="CV1652" s="39"/>
      <c r="CW1652" s="372"/>
      <c r="CZ1652" s="151"/>
      <c r="DA1652" s="151"/>
      <c r="DB1652" s="236"/>
      <c r="DC1652" s="32"/>
      <c r="DD1652" s="32"/>
      <c r="DE1652" s="32"/>
      <c r="DF1652" s="32"/>
      <c r="DG1652" s="32"/>
      <c r="DH1652" s="32"/>
      <c r="DI1652" s="32"/>
      <c r="DJ1652" s="32"/>
      <c r="DK1652" s="32"/>
      <c r="DL1652" s="32"/>
    </row>
    <row r="1653" spans="1:116" ht="14.4" x14ac:dyDescent="0.3">
      <c r="B1653" s="113"/>
      <c r="C1653" s="180"/>
      <c r="D1653" s="37" t="s">
        <v>347</v>
      </c>
      <c r="E1653" s="181"/>
      <c r="F1653"/>
      <c r="G1653"/>
      <c r="H1653"/>
      <c r="I1653"/>
      <c r="J1653" s="332"/>
      <c r="K1653" s="39"/>
      <c r="L1653" s="39"/>
      <c r="M1653"/>
      <c r="N1653" s="39"/>
      <c r="O1653" s="39"/>
      <c r="P1653" s="39"/>
      <c r="Q1653" s="39"/>
      <c r="R1653" s="39"/>
      <c r="S1653" s="39"/>
      <c r="T1653" s="39"/>
      <c r="U1653" s="39"/>
      <c r="V1653" s="39"/>
      <c r="W1653"/>
      <c r="X1653"/>
      <c r="Y1653"/>
      <c r="Z1653"/>
      <c r="AA1653"/>
      <c r="AB1653"/>
      <c r="AC1653"/>
      <c r="AD1653"/>
      <c r="AE1653"/>
      <c r="AF1653"/>
      <c r="AG1653"/>
      <c r="AH1653"/>
      <c r="AI1653"/>
      <c r="AJ1653"/>
      <c r="AK1653"/>
      <c r="AL1653"/>
      <c r="AN1653"/>
      <c r="AO1653"/>
      <c r="AP1653"/>
      <c r="AT1653"/>
      <c r="AU1653"/>
      <c r="AZ1653"/>
      <c r="BA1653"/>
      <c r="BB1653"/>
      <c r="BC1653"/>
      <c r="BD1653"/>
      <c r="BE1653"/>
      <c r="BF1653"/>
      <c r="BG1653"/>
      <c r="BI1653"/>
      <c r="BJ1653"/>
      <c r="BK1653"/>
      <c r="BL1653"/>
      <c r="BM1653"/>
      <c r="BQ1653"/>
      <c r="BS1653" s="39"/>
      <c r="BT1653"/>
      <c r="BU1653" s="39"/>
      <c r="BV1653"/>
      <c r="BW1653"/>
      <c r="BX1653"/>
      <c r="BY1653"/>
      <c r="BZ1653"/>
      <c r="CA1653" s="39"/>
      <c r="CB1653" s="39"/>
      <c r="CC1653" s="39"/>
      <c r="CD1653"/>
      <c r="CE1653"/>
      <c r="CF1653"/>
      <c r="CG1653"/>
      <c r="CH1653"/>
      <c r="CI1653"/>
      <c r="CJ1653" s="39"/>
      <c r="CK1653"/>
      <c r="CL1653"/>
      <c r="CM1653" s="39"/>
      <c r="CN1653"/>
      <c r="CO1653"/>
      <c r="CP1653"/>
      <c r="CQ1653"/>
      <c r="CR1653"/>
      <c r="CS1653"/>
      <c r="CT1653"/>
      <c r="CU1653"/>
      <c r="CV1653" s="112"/>
      <c r="CW1653" s="372"/>
      <c r="CX1653" s="32"/>
      <c r="CZ1653" s="151"/>
      <c r="DA1653" s="151"/>
      <c r="DB1653" s="236"/>
      <c r="DC1653" s="32"/>
      <c r="DD1653" s="32"/>
      <c r="DE1653" s="32"/>
      <c r="DF1653" s="32"/>
      <c r="DG1653" s="32"/>
      <c r="DH1653" s="32"/>
      <c r="DI1653" s="32"/>
      <c r="DJ1653" s="32"/>
      <c r="DK1653" s="32"/>
      <c r="DL1653" s="32"/>
    </row>
    <row r="1654" spans="1:116" ht="14.4" x14ac:dyDescent="0.3">
      <c r="A1654" s="39" t="s">
        <v>7533</v>
      </c>
      <c r="B1654" s="113" t="s">
        <v>925</v>
      </c>
      <c r="C1654" s="182" t="s">
        <v>348</v>
      </c>
      <c r="D1654" s="40" t="s">
        <v>347</v>
      </c>
      <c r="E1654" s="181" t="s">
        <v>1318</v>
      </c>
      <c r="F1654" s="184" t="s">
        <v>7534</v>
      </c>
      <c r="G1654" s="184">
        <v>1.8871189349040002E-2</v>
      </c>
      <c r="H1654" s="184">
        <v>1.2642390961999999E-3</v>
      </c>
      <c r="I1654" s="184">
        <v>3.6601164948399999E-3</v>
      </c>
      <c r="J1654" s="328">
        <v>8.0609757999999994E-5</v>
      </c>
      <c r="K1654" s="331">
        <v>1.3866224E-2</v>
      </c>
      <c r="L1654" s="331">
        <v>2.5912336999999999E-3</v>
      </c>
      <c r="M1654" s="331">
        <v>9.2380048000000005E-4</v>
      </c>
      <c r="N1654" s="331">
        <v>9.9679010000000004E-4</v>
      </c>
      <c r="O1654" s="331">
        <v>2.4237341999999999E-4</v>
      </c>
      <c r="P1654" s="331">
        <v>7.7376151999999995E-6</v>
      </c>
      <c r="Q1654" s="331">
        <v>1.7337960999999999E-5</v>
      </c>
      <c r="R1654" s="331">
        <v>1.4482795000000001E-4</v>
      </c>
      <c r="S1654" s="331">
        <v>1.0905005E-5</v>
      </c>
      <c r="T1654" s="331">
        <v>0</v>
      </c>
      <c r="U1654" s="331">
        <v>6.9704752999999995E-5</v>
      </c>
      <c r="V1654" s="331">
        <v>2.5436483999999999E-7</v>
      </c>
      <c r="W1654" s="184">
        <v>0</v>
      </c>
      <c r="X1654" s="331">
        <v>0</v>
      </c>
      <c r="Y1654"/>
      <c r="Z1654" s="288">
        <v>9.2441493333333333E-2</v>
      </c>
      <c r="AA1654"/>
      <c r="AB1654" s="164">
        <v>1.2196726</v>
      </c>
      <c r="AC1654" s="164">
        <v>1.2070593999999999</v>
      </c>
      <c r="AD1654" s="164">
        <v>8.6589755000000008E-3</v>
      </c>
      <c r="AE1654" s="164">
        <v>0</v>
      </c>
      <c r="AF1654" s="164">
        <v>0</v>
      </c>
      <c r="AG1654" s="164">
        <v>2.1109079999999999E-3</v>
      </c>
      <c r="AH1654" s="164">
        <v>1.843288E-3</v>
      </c>
      <c r="AI1654"/>
      <c r="AJ1654" s="185">
        <v>2.4528102999999998E-3</v>
      </c>
      <c r="AK1654" s="185">
        <v>2.2801560999999998E-3</v>
      </c>
      <c r="AL1654" s="187">
        <v>8.6463638999999997E-5</v>
      </c>
      <c r="AM1654" s="187">
        <v>8.6190575000000006E-5</v>
      </c>
      <c r="AN1654" s="176">
        <v>1.3670001000000001E-7</v>
      </c>
      <c r="AO1654" s="176">
        <v>3.1976198000000002E-10</v>
      </c>
      <c r="AP1654" s="176">
        <v>1.2071508999999999E-2</v>
      </c>
      <c r="AQ1654" s="192">
        <v>8.5785707999999998E-8</v>
      </c>
      <c r="AR1654" s="192">
        <v>2.5883618999999999E-10</v>
      </c>
      <c r="AS1654" s="192">
        <v>7.0717744000000001E-15</v>
      </c>
      <c r="AT1654" s="192">
        <v>0</v>
      </c>
      <c r="AU1654" s="192">
        <v>0</v>
      </c>
      <c r="AV1654" s="192">
        <v>2.6711368999999999E-11</v>
      </c>
      <c r="AW1654" s="192">
        <v>5.0861093000000001E-8</v>
      </c>
      <c r="AX1654" s="192">
        <v>6.0914950999999996E-12</v>
      </c>
      <c r="AY1654" s="192">
        <v>5.4816299E-11</v>
      </c>
      <c r="AZ1654" s="192">
        <v>0</v>
      </c>
      <c r="BA1654" s="192">
        <v>0</v>
      </c>
      <c r="BB1654" s="192">
        <v>9.8788619999999994E-15</v>
      </c>
      <c r="BC1654" s="192">
        <v>8.7031469999999998E-16</v>
      </c>
      <c r="BD1654" s="192">
        <v>1.7474580999999999E-16</v>
      </c>
      <c r="BE1654" s="192">
        <v>1.3928196999999999E-12</v>
      </c>
      <c r="BF1654" s="192">
        <v>2.5100842000000001E-11</v>
      </c>
      <c r="BG1654" s="192">
        <v>0</v>
      </c>
      <c r="BH1654" s="192">
        <v>9.1491147000000002E-7</v>
      </c>
      <c r="BI1654" s="193">
        <v>1.2070594E-2</v>
      </c>
      <c r="BJ1654" s="193">
        <v>0</v>
      </c>
      <c r="BK1654" s="193">
        <v>0</v>
      </c>
      <c r="BL1654" s="193">
        <v>0</v>
      </c>
      <c r="BM1654"/>
      <c r="BN1654" s="186">
        <v>5.2279271E-6</v>
      </c>
      <c r="BO1654" s="186">
        <v>3.7792012999999998E-7</v>
      </c>
      <c r="BP1654" s="186">
        <v>2.5775142000000002E-6</v>
      </c>
      <c r="BQ1654" s="186">
        <v>1.7442945999999999E-8</v>
      </c>
      <c r="BR1654" s="186">
        <v>5.2824945E-7</v>
      </c>
      <c r="BS1654" s="186">
        <v>0</v>
      </c>
      <c r="BT1654" s="186">
        <v>0</v>
      </c>
      <c r="BU1654" s="186">
        <v>0</v>
      </c>
      <c r="BV1654" s="186">
        <v>1.1380889E-8</v>
      </c>
      <c r="BW1654" s="186">
        <v>1.7896363E-8</v>
      </c>
      <c r="BX1654" s="186">
        <v>0</v>
      </c>
      <c r="BY1654" s="186">
        <v>0</v>
      </c>
      <c r="BZ1654" s="186">
        <v>0</v>
      </c>
      <c r="CA1654" s="186">
        <v>2.1507383E-7</v>
      </c>
      <c r="CB1654" s="186">
        <v>1.4824493000000001E-6</v>
      </c>
      <c r="CC1654" s="186">
        <v>1.5353497999999999E-16</v>
      </c>
      <c r="CD1654" s="164">
        <v>0</v>
      </c>
      <c r="CE1654"/>
      <c r="CF1654" s="329">
        <v>0</v>
      </c>
      <c r="CG1654" s="330">
        <v>9.2441495999999998E-2</v>
      </c>
      <c r="CH1654" s="330">
        <v>0</v>
      </c>
      <c r="CI1654" s="329">
        <v>2.5856745000000001E-4</v>
      </c>
      <c r="CJ1654" s="329">
        <v>6.2778169999999999E-5</v>
      </c>
      <c r="CK1654" s="329">
        <v>4.6316648E-12</v>
      </c>
      <c r="CL1654" s="329">
        <v>5.5703326000000003E-10</v>
      </c>
      <c r="CM1654" s="329">
        <v>2.1845566E-5</v>
      </c>
      <c r="CN1654" s="330">
        <v>7.2932756000000003E-4</v>
      </c>
      <c r="CO1654" s="330">
        <v>0.16553957999999999</v>
      </c>
      <c r="CP1654"/>
      <c r="CQ1654">
        <v>1.3866224E-2</v>
      </c>
      <c r="CR1654">
        <v>4.9241012261999999E-3</v>
      </c>
      <c r="CS1654">
        <v>3.6598621299999998E-3</v>
      </c>
      <c r="CT1654">
        <v>3.6601164948399999E-3</v>
      </c>
      <c r="CU1654">
        <v>8.0609757999999994E-5</v>
      </c>
      <c r="CV1654" s="109"/>
      <c r="CW1654" s="383"/>
      <c r="CX1654" s="32"/>
      <c r="CZ1654" s="151"/>
      <c r="DA1654" s="151"/>
      <c r="DB1654" s="236"/>
      <c r="DC1654" s="32"/>
      <c r="DD1654" s="32"/>
      <c r="DE1654" s="32"/>
      <c r="DF1654" s="32"/>
      <c r="DG1654" s="32"/>
      <c r="DH1654" s="32"/>
      <c r="DI1654" s="32"/>
      <c r="DJ1654" s="32"/>
      <c r="DK1654" s="32"/>
      <c r="DL1654" s="32"/>
    </row>
    <row r="1655" spans="1:116" ht="14.4" x14ac:dyDescent="0.3">
      <c r="A1655" t="s">
        <v>7535</v>
      </c>
      <c r="B1655" s="113" t="s">
        <v>925</v>
      </c>
      <c r="C1655" s="182" t="s">
        <v>349</v>
      </c>
      <c r="D1655" s="40" t="s">
        <v>347</v>
      </c>
      <c r="E1655" s="181" t="s">
        <v>1318</v>
      </c>
      <c r="F1655" s="184" t="s">
        <v>7536</v>
      </c>
      <c r="G1655" s="184">
        <v>6.6470211209999994E-3</v>
      </c>
      <c r="H1655" s="184">
        <v>1.9447578900000002E-4</v>
      </c>
      <c r="I1655" s="184">
        <v>3.6892974999999998E-4</v>
      </c>
      <c r="J1655" s="328">
        <v>9.9706388200000002E-4</v>
      </c>
      <c r="K1655" s="331">
        <v>5.0865516999999997E-3</v>
      </c>
      <c r="L1655" s="331">
        <v>2.2473697000000001E-4</v>
      </c>
      <c r="M1655" s="331">
        <v>1.4419277999999999E-4</v>
      </c>
      <c r="N1655" s="331">
        <v>1.6525529000000001E-4</v>
      </c>
      <c r="O1655" s="331">
        <v>2.9220499E-5</v>
      </c>
      <c r="P1655" s="331">
        <v>0</v>
      </c>
      <c r="Q1655" s="331">
        <v>0</v>
      </c>
      <c r="R1655" s="331">
        <v>0</v>
      </c>
      <c r="S1655" s="331">
        <v>1.9069072E-5</v>
      </c>
      <c r="T1655" s="331">
        <v>0</v>
      </c>
      <c r="U1655" s="331">
        <v>9.7799481000000006E-4</v>
      </c>
      <c r="V1655" s="331">
        <v>0</v>
      </c>
      <c r="W1655" s="184">
        <v>0</v>
      </c>
      <c r="X1655" s="184">
        <v>0</v>
      </c>
      <c r="Y1655"/>
      <c r="Z1655" s="288">
        <v>3.3910344666666668E-2</v>
      </c>
      <c r="AA1655"/>
      <c r="AB1655" s="164">
        <v>0.61226000999999997</v>
      </c>
      <c r="AC1655" s="164">
        <v>0.39123847</v>
      </c>
      <c r="AD1655" s="164">
        <v>0.12097906999999999</v>
      </c>
      <c r="AE1655" s="164">
        <v>0</v>
      </c>
      <c r="AF1655" s="164">
        <v>2.7015197000000001E-2</v>
      </c>
      <c r="AG1655" s="164">
        <v>4.7707451999999997E-2</v>
      </c>
      <c r="AH1655" s="164">
        <v>2.5319821999999999E-2</v>
      </c>
      <c r="AI1655"/>
      <c r="AJ1655" s="185">
        <v>6.3939814999999995E-4</v>
      </c>
      <c r="AK1655" s="185">
        <v>6.0069704000000003E-4</v>
      </c>
      <c r="AL1655" s="187">
        <v>2.7233513000000002E-5</v>
      </c>
      <c r="AM1655" s="187">
        <v>1.1467597E-5</v>
      </c>
      <c r="AN1655" s="176">
        <v>3.6013011999999997E-8</v>
      </c>
      <c r="AO1655" s="176">
        <v>1.0071565E-10</v>
      </c>
      <c r="AP1655" s="176">
        <v>1.6061059999999999E-3</v>
      </c>
      <c r="AQ1655" s="192">
        <v>3.1468799999999998E-8</v>
      </c>
      <c r="AR1655" s="192">
        <v>9.4948964000000002E-11</v>
      </c>
      <c r="AS1655" s="192">
        <v>2.5941413000000001E-15</v>
      </c>
      <c r="AT1655" s="193">
        <v>0</v>
      </c>
      <c r="AU1655" s="193">
        <v>0</v>
      </c>
      <c r="AV1655" s="192">
        <v>4.4284095999999999E-12</v>
      </c>
      <c r="AW1655" s="192">
        <v>4.5397842000000003E-9</v>
      </c>
      <c r="AX1655" s="192">
        <v>1.0098934E-12</v>
      </c>
      <c r="AY1655" s="192">
        <v>4.7542021999999997E-12</v>
      </c>
      <c r="AZ1655" s="193">
        <v>0</v>
      </c>
      <c r="BA1655" s="193">
        <v>0</v>
      </c>
      <c r="BB1655" s="193">
        <v>0</v>
      </c>
      <c r="BC1655" s="193">
        <v>0</v>
      </c>
      <c r="BD1655" s="193">
        <v>0</v>
      </c>
      <c r="BE1655" s="193">
        <v>0</v>
      </c>
      <c r="BF1655" s="193">
        <v>0</v>
      </c>
      <c r="BG1655" s="193">
        <v>0</v>
      </c>
      <c r="BH1655" s="192">
        <v>2.1415971E-6</v>
      </c>
      <c r="BI1655" s="193">
        <v>1.6039644E-3</v>
      </c>
      <c r="BJ1655" s="193">
        <v>0</v>
      </c>
      <c r="BK1655" s="193">
        <v>0</v>
      </c>
      <c r="BL1655" s="193">
        <v>0</v>
      </c>
      <c r="BM1655"/>
      <c r="BN1655" s="186">
        <v>1.7043773999999999E-6</v>
      </c>
      <c r="BO1655" s="186">
        <v>3.2776905999999999E-8</v>
      </c>
      <c r="BP1655" s="186">
        <v>9.4551037999999995E-7</v>
      </c>
      <c r="BQ1655" s="164">
        <v>7.8675920999999998E-11</v>
      </c>
      <c r="BR1655" s="186">
        <v>5.3154153999999997E-8</v>
      </c>
      <c r="BS1655" s="186">
        <v>0</v>
      </c>
      <c r="BT1655" s="164">
        <v>0</v>
      </c>
      <c r="BU1655" s="186">
        <v>0</v>
      </c>
      <c r="BV1655" s="164">
        <v>0</v>
      </c>
      <c r="BW1655" s="164">
        <v>2.4000222000000001E-10</v>
      </c>
      <c r="BX1655" s="164">
        <v>0</v>
      </c>
      <c r="BY1655" s="164">
        <v>0</v>
      </c>
      <c r="BZ1655" s="164">
        <v>0</v>
      </c>
      <c r="CA1655" s="186">
        <v>3.3717098000000002E-8</v>
      </c>
      <c r="CB1655" s="186">
        <v>6.3890018999999998E-7</v>
      </c>
      <c r="CC1655" s="186">
        <v>2.418195E-14</v>
      </c>
      <c r="CD1655" s="164">
        <v>0</v>
      </c>
      <c r="CE1655"/>
      <c r="CF1655" s="330">
        <v>0</v>
      </c>
      <c r="CG1655" s="330">
        <v>3.3910344000000002E-2</v>
      </c>
      <c r="CH1655" s="330">
        <v>0</v>
      </c>
      <c r="CI1655" s="329">
        <v>2.2425482000000001E-5</v>
      </c>
      <c r="CJ1655" s="329">
        <v>9.7988245000000005E-6</v>
      </c>
      <c r="CK1655" s="330">
        <v>0</v>
      </c>
      <c r="CL1655" s="330">
        <v>0</v>
      </c>
      <c r="CM1655" s="329">
        <v>2.0991366000000001E-6</v>
      </c>
      <c r="CN1655" s="330">
        <v>0</v>
      </c>
      <c r="CO1655" s="330">
        <v>2.4029189999999999E-2</v>
      </c>
      <c r="CP1655"/>
      <c r="CQ1655">
        <v>5.0865516999999997E-3</v>
      </c>
      <c r="CR1655">
        <v>5.6340553900000002E-4</v>
      </c>
      <c r="CS1655">
        <v>3.6892974999999998E-4</v>
      </c>
      <c r="CT1655">
        <v>3.6892974999999998E-4</v>
      </c>
      <c r="CU1655">
        <v>9.9706388200000002E-4</v>
      </c>
      <c r="CV1655" s="109"/>
      <c r="CW1655" s="383"/>
      <c r="CY1655" s="150"/>
      <c r="CZ1655" s="11"/>
      <c r="DA1655" s="236"/>
      <c r="DB1655" s="236"/>
      <c r="DC1655" s="32"/>
      <c r="DD1655" s="32"/>
      <c r="DE1655" s="32"/>
      <c r="DF1655" s="32"/>
      <c r="DG1655" s="32"/>
      <c r="DH1655" s="32"/>
      <c r="DI1655" s="32"/>
      <c r="DJ1655" s="32"/>
      <c r="DK1655" s="32"/>
      <c r="DL1655" s="32"/>
    </row>
    <row r="1656" spans="1:116" ht="14.4" x14ac:dyDescent="0.3">
      <c r="A1656" s="39" t="s">
        <v>7537</v>
      </c>
      <c r="B1656" s="113" t="s">
        <v>925</v>
      </c>
      <c r="C1656" s="182" t="s">
        <v>350</v>
      </c>
      <c r="D1656" s="40" t="s">
        <v>347</v>
      </c>
      <c r="E1656" s="181" t="s">
        <v>1318</v>
      </c>
      <c r="F1656" s="184" t="s">
        <v>7538</v>
      </c>
      <c r="G1656" s="184">
        <v>1.388809879631E-2</v>
      </c>
      <c r="H1656" s="184">
        <v>5.7324151099999996E-4</v>
      </c>
      <c r="I1656" s="184">
        <v>8.0096903430999994E-4</v>
      </c>
      <c r="J1656" s="328">
        <v>1.21815251E-4</v>
      </c>
      <c r="K1656" s="184">
        <v>1.2392073E-2</v>
      </c>
      <c r="L1656" s="331">
        <v>2.8730358E-4</v>
      </c>
      <c r="M1656" s="331">
        <v>4.7079176999999999E-4</v>
      </c>
      <c r="N1656" s="331">
        <v>4.9713950999999998E-4</v>
      </c>
      <c r="O1656" s="331">
        <v>6.2246504000000005E-5</v>
      </c>
      <c r="P1656" s="331">
        <v>7.4084389000000002E-6</v>
      </c>
      <c r="Q1656" s="331">
        <v>6.4470580999999997E-6</v>
      </c>
      <c r="R1656" s="331">
        <v>4.2551022E-5</v>
      </c>
      <c r="S1656" s="331">
        <v>1.5255391E-5</v>
      </c>
      <c r="T1656" s="331">
        <v>0</v>
      </c>
      <c r="U1656" s="331">
        <v>1.0655986E-4</v>
      </c>
      <c r="V1656" s="331">
        <v>3.2266231000000002E-7</v>
      </c>
      <c r="W1656" s="331">
        <v>0</v>
      </c>
      <c r="X1656" s="184">
        <v>0</v>
      </c>
      <c r="Y1656"/>
      <c r="Z1656" s="288">
        <v>8.2613820000000004E-2</v>
      </c>
      <c r="AA1656"/>
      <c r="AB1656" s="164">
        <v>1.2240746</v>
      </c>
      <c r="AC1656" s="164">
        <v>1.2050361999999999</v>
      </c>
      <c r="AD1656" s="164">
        <v>1.3237250000000001E-2</v>
      </c>
      <c r="AE1656" s="164">
        <v>0</v>
      </c>
      <c r="AF1656" s="164">
        <v>0</v>
      </c>
      <c r="AG1656" s="164">
        <v>3.2426361000000002E-3</v>
      </c>
      <c r="AH1656" s="164">
        <v>2.5585237999999999E-3</v>
      </c>
      <c r="AI1656"/>
      <c r="AJ1656" s="185">
        <v>1.5335319E-3</v>
      </c>
      <c r="AK1656" s="185">
        <v>1.3824669E-3</v>
      </c>
      <c r="AL1656" s="187">
        <v>6.5016284000000006E-5</v>
      </c>
      <c r="AM1656" s="187">
        <v>8.6048722999999998E-5</v>
      </c>
      <c r="AN1656" s="176">
        <v>8.2881709999999994E-8</v>
      </c>
      <c r="AO1656" s="176">
        <v>2.4044484E-10</v>
      </c>
      <c r="AP1656" s="176">
        <v>1.2051642E-2</v>
      </c>
      <c r="AQ1656" s="192">
        <v>7.6665621999999998E-8</v>
      </c>
      <c r="AR1656" s="192">
        <v>2.3131868999999999E-10</v>
      </c>
      <c r="AS1656" s="192">
        <v>6.319957E-15</v>
      </c>
      <c r="AT1656" s="192">
        <v>0</v>
      </c>
      <c r="AU1656" s="192">
        <v>0</v>
      </c>
      <c r="AV1656" s="192">
        <v>1.3322039E-11</v>
      </c>
      <c r="AW1656" s="192">
        <v>6.1940924999999996E-9</v>
      </c>
      <c r="AX1656" s="192">
        <v>3.0380748000000001E-12</v>
      </c>
      <c r="AY1656" s="192">
        <v>6.0777688000000004E-12</v>
      </c>
      <c r="AZ1656" s="192">
        <v>0</v>
      </c>
      <c r="BA1656" s="192">
        <v>0</v>
      </c>
      <c r="BB1656" s="192">
        <v>3.6744799999999997E-15</v>
      </c>
      <c r="BC1656" s="192">
        <v>2.5612784999999998E-16</v>
      </c>
      <c r="BD1656" s="192">
        <v>5.6453154999999997E-17</v>
      </c>
      <c r="BE1656" s="192">
        <v>1.0216452000000001E-12</v>
      </c>
      <c r="BF1656" s="192">
        <v>7.6521266000000005E-12</v>
      </c>
      <c r="BG1656" s="192">
        <v>0</v>
      </c>
      <c r="BH1656" s="192">
        <v>1.2799014E-6</v>
      </c>
      <c r="BI1656" s="193">
        <v>1.2050362E-2</v>
      </c>
      <c r="BJ1656" s="193">
        <v>0</v>
      </c>
      <c r="BK1656" s="193">
        <v>0</v>
      </c>
      <c r="BL1656" s="193">
        <v>0</v>
      </c>
      <c r="BM1656"/>
      <c r="BN1656" s="186">
        <v>4.0411923999999999E-6</v>
      </c>
      <c r="BO1656" s="186">
        <v>4.1901973999999999E-8</v>
      </c>
      <c r="BP1656" s="186">
        <v>2.3034924E-6</v>
      </c>
      <c r="BQ1656" s="186">
        <v>5.2225245999999997E-9</v>
      </c>
      <c r="BR1656" s="186">
        <v>9.0231707999999997E-8</v>
      </c>
      <c r="BS1656" s="186">
        <v>0</v>
      </c>
      <c r="BT1656" s="186">
        <v>0</v>
      </c>
      <c r="BU1656" s="186">
        <v>0</v>
      </c>
      <c r="BV1656" s="186">
        <v>1.0300037E-8</v>
      </c>
      <c r="BW1656" s="186">
        <v>6.4500505000000002E-9</v>
      </c>
      <c r="BX1656" s="186">
        <v>0</v>
      </c>
      <c r="BY1656" s="186">
        <v>0</v>
      </c>
      <c r="BZ1656" s="186">
        <v>0</v>
      </c>
      <c r="CA1656" s="186">
        <v>9.7750906000000003E-8</v>
      </c>
      <c r="CB1656" s="186">
        <v>1.4858428000000001E-6</v>
      </c>
      <c r="CC1656" s="186">
        <v>2.1478542E-16</v>
      </c>
      <c r="CD1656" s="164">
        <v>0</v>
      </c>
      <c r="CE1656"/>
      <c r="CF1656" s="329">
        <v>0</v>
      </c>
      <c r="CG1656" s="330">
        <v>8.2613817000000006E-2</v>
      </c>
      <c r="CH1656" s="330">
        <v>0</v>
      </c>
      <c r="CI1656" s="329">
        <v>2.8668721E-5</v>
      </c>
      <c r="CJ1656" s="329">
        <v>3.1993321999999998E-5</v>
      </c>
      <c r="CK1656" s="329">
        <v>1.7552148000000001E-12</v>
      </c>
      <c r="CL1656" s="329">
        <v>2.046549E-10</v>
      </c>
      <c r="CM1656" s="329">
        <v>3.3042590000000002E-6</v>
      </c>
      <c r="CN1656" s="330">
        <v>2.1502479999999999E-4</v>
      </c>
      <c r="CO1656" s="330">
        <v>0.16526210999999999</v>
      </c>
      <c r="CP1656"/>
      <c r="CQ1656">
        <v>1.2392073E-2</v>
      </c>
      <c r="CR1656">
        <v>1.373887883E-3</v>
      </c>
      <c r="CS1656">
        <v>8.0064637199999994E-4</v>
      </c>
      <c r="CT1656">
        <v>8.0096903430999994E-4</v>
      </c>
      <c r="CU1656">
        <v>1.21815251E-4</v>
      </c>
      <c r="CV1656" s="109"/>
      <c r="CW1656" s="383"/>
      <c r="CY1656" s="150"/>
      <c r="CZ1656" s="32"/>
      <c r="DA1656" s="236"/>
      <c r="DB1656" s="236"/>
      <c r="DC1656" s="32"/>
      <c r="DD1656" s="32"/>
      <c r="DE1656" s="32"/>
      <c r="DF1656" s="32"/>
      <c r="DG1656" s="32"/>
      <c r="DH1656" s="32"/>
      <c r="DI1656" s="32"/>
      <c r="DJ1656" s="32"/>
      <c r="DK1656" s="32"/>
      <c r="DL1656" s="32"/>
    </row>
    <row r="1657" spans="1:116" ht="14.4" x14ac:dyDescent="0.3">
      <c r="A1657" t="s">
        <v>7539</v>
      </c>
      <c r="B1657" s="113" t="s">
        <v>925</v>
      </c>
      <c r="C1657" s="182" t="s">
        <v>351</v>
      </c>
      <c r="D1657" s="40" t="s">
        <v>347</v>
      </c>
      <c r="E1657" s="181" t="s">
        <v>1318</v>
      </c>
      <c r="F1657" s="184" t="s">
        <v>7540</v>
      </c>
      <c r="G1657" s="184">
        <v>2.0326628751472002E-2</v>
      </c>
      <c r="H1657" s="184">
        <v>1.2868793010620001E-3</v>
      </c>
      <c r="I1657" s="184">
        <v>1.5341885991499997E-3</v>
      </c>
      <c r="J1657" s="328">
        <v>6.7348851259999996E-5</v>
      </c>
      <c r="K1657" s="331">
        <v>1.7438212000000002E-2</v>
      </c>
      <c r="L1657" s="331">
        <v>5.9175739999999996E-6</v>
      </c>
      <c r="M1657" s="331">
        <v>1.5223140999999999E-3</v>
      </c>
      <c r="N1657" s="331">
        <v>1.2844096E-3</v>
      </c>
      <c r="O1657" s="331">
        <v>5.4320029000000004E-7</v>
      </c>
      <c r="P1657" s="331">
        <v>4.4771972000000003E-8</v>
      </c>
      <c r="Q1657" s="331">
        <v>1.8817288E-6</v>
      </c>
      <c r="R1657" s="331">
        <v>5.7161688999999998E-6</v>
      </c>
      <c r="S1657" s="331">
        <v>2.4030025999999999E-7</v>
      </c>
      <c r="T1657" s="331">
        <v>0</v>
      </c>
      <c r="U1657" s="331">
        <v>6.7108551000000003E-5</v>
      </c>
      <c r="V1657" s="331">
        <v>2.4075625E-7</v>
      </c>
      <c r="W1657" s="331">
        <v>0</v>
      </c>
      <c r="X1657" s="331">
        <v>0</v>
      </c>
      <c r="Y1657"/>
      <c r="Z1657" s="288">
        <v>0.11625474666666669</v>
      </c>
      <c r="AA1657"/>
      <c r="AB1657" s="164">
        <v>1.3526419999999999</v>
      </c>
      <c r="AC1657" s="164">
        <v>1.3501859</v>
      </c>
      <c r="AD1657" s="164">
        <v>1.2366128000000001E-3</v>
      </c>
      <c r="AE1657" s="164">
        <v>0</v>
      </c>
      <c r="AF1657" s="164">
        <v>2.6863841999999997E-4</v>
      </c>
      <c r="AG1657" s="164">
        <v>6.9032733999999996E-4</v>
      </c>
      <c r="AH1657" s="164">
        <v>2.6051516999999998E-4</v>
      </c>
      <c r="AI1657"/>
      <c r="AJ1657" s="185">
        <v>2.1679669000000002E-3</v>
      </c>
      <c r="AK1657" s="185">
        <v>2.0502106E-3</v>
      </c>
      <c r="AL1657" s="185">
        <v>9.9880450000000004E-5</v>
      </c>
      <c r="AM1657" s="187">
        <v>1.7875835000000002E-5</v>
      </c>
      <c r="AN1657" s="176">
        <v>1.2291429999999999E-7</v>
      </c>
      <c r="AO1657" s="176">
        <v>3.6938036000000002E-10</v>
      </c>
      <c r="AP1657" s="176">
        <v>2.5036184000000001E-3</v>
      </c>
      <c r="AQ1657" s="192">
        <v>1.0818198E-7</v>
      </c>
      <c r="AR1657" s="192">
        <v>3.2642274E-10</v>
      </c>
      <c r="AS1657" s="192">
        <v>8.9178454999999996E-15</v>
      </c>
      <c r="AT1657" s="192">
        <v>0</v>
      </c>
      <c r="AU1657" s="192">
        <v>0</v>
      </c>
      <c r="AV1657" s="192">
        <v>1.8981103E-10</v>
      </c>
      <c r="AW1657" s="192">
        <v>1.4542047999999999E-8</v>
      </c>
      <c r="AX1657" s="192">
        <v>2.6916266999999999E-11</v>
      </c>
      <c r="AY1657" s="192">
        <v>1.6031371999999999E-11</v>
      </c>
      <c r="AZ1657" s="192">
        <v>0</v>
      </c>
      <c r="BA1657" s="192">
        <v>0</v>
      </c>
      <c r="BB1657" s="192">
        <v>7.5608328999999995E-16</v>
      </c>
      <c r="BC1657" s="192">
        <v>2.5732421999999999E-16</v>
      </c>
      <c r="BD1657" s="192">
        <v>4.7843821000000002E-17</v>
      </c>
      <c r="BE1657" s="192">
        <v>1.9158849999999999E-14</v>
      </c>
      <c r="BF1657" s="192">
        <v>4.4967038E-13</v>
      </c>
      <c r="BG1657" s="192">
        <v>0</v>
      </c>
      <c r="BH1657" s="192">
        <v>2.5620459000000001E-8</v>
      </c>
      <c r="BI1657" s="193">
        <v>2.5035927E-3</v>
      </c>
      <c r="BJ1657" s="192">
        <v>0</v>
      </c>
      <c r="BK1657" s="192">
        <v>0</v>
      </c>
      <c r="BL1657" s="192">
        <v>0</v>
      </c>
      <c r="BM1657"/>
      <c r="BN1657" s="186">
        <v>5.6669285000000004E-6</v>
      </c>
      <c r="BO1657" s="186">
        <v>1.7298181000000001E-7</v>
      </c>
      <c r="BP1657" s="186">
        <v>3.2414907999999999E-6</v>
      </c>
      <c r="BQ1657" s="186">
        <v>6.7168641999999996E-10</v>
      </c>
      <c r="BR1657" s="186">
        <v>5.1394966E-8</v>
      </c>
      <c r="BS1657" s="186">
        <v>1.2281268000000001E-7</v>
      </c>
      <c r="BT1657" s="186">
        <v>0</v>
      </c>
      <c r="BU1657" s="186">
        <v>1.8640322000000001E-7</v>
      </c>
      <c r="BV1657" s="186">
        <v>1.2548783999999999E-10</v>
      </c>
      <c r="BW1657" s="186">
        <v>1.2914727999999999E-9</v>
      </c>
      <c r="BX1657" s="186">
        <v>0</v>
      </c>
      <c r="BY1657" s="186">
        <v>0</v>
      </c>
      <c r="BZ1657" s="186">
        <v>0</v>
      </c>
      <c r="CA1657" s="186">
        <v>2.4557788999999998E-7</v>
      </c>
      <c r="CB1657" s="186">
        <v>1.6441785E-6</v>
      </c>
      <c r="CC1657" s="186">
        <v>2.4117818999999999E-16</v>
      </c>
      <c r="CD1657" s="186">
        <v>0</v>
      </c>
      <c r="CE1657"/>
      <c r="CF1657" s="329">
        <v>0</v>
      </c>
      <c r="CG1657" s="330">
        <v>0.11600615</v>
      </c>
      <c r="CH1657" s="330">
        <v>3.5161926999999998E-3</v>
      </c>
      <c r="CI1657" s="330">
        <v>1.4651883000000001E-4</v>
      </c>
      <c r="CJ1657" s="329">
        <v>9.5449131999999995E-6</v>
      </c>
      <c r="CK1657" s="329">
        <v>3.4137426E-13</v>
      </c>
      <c r="CL1657" s="329">
        <v>4.0472771E-11</v>
      </c>
      <c r="CM1657" s="330">
        <v>1.5552409000000001E-6</v>
      </c>
      <c r="CN1657" s="330">
        <v>1.2978961E-4</v>
      </c>
      <c r="CO1657" s="330">
        <v>2.8097157000000001E-2</v>
      </c>
      <c r="CP1657"/>
      <c r="CQ1657">
        <v>1.7438212000000002E-2</v>
      </c>
      <c r="CR1657">
        <v>2.820827143962E-3</v>
      </c>
      <c r="CS1657">
        <v>1.5339478428999997E-3</v>
      </c>
      <c r="CT1657">
        <v>1.5341885991499997E-3</v>
      </c>
      <c r="CU1657">
        <v>6.7348851259999996E-5</v>
      </c>
      <c r="CV1657" s="109"/>
      <c r="CY1657" s="150"/>
      <c r="CZ1657" s="32"/>
      <c r="DA1657" s="236"/>
      <c r="DB1657" s="236"/>
      <c r="DC1657" s="32"/>
      <c r="DD1657" s="32"/>
      <c r="DE1657" s="32"/>
      <c r="DF1657" s="32"/>
      <c r="DG1657" s="32"/>
      <c r="DH1657" s="32"/>
      <c r="DI1657" s="32"/>
      <c r="DJ1657" s="32"/>
      <c r="DK1657" s="32"/>
      <c r="DL1657" s="32"/>
    </row>
    <row r="1658" spans="1:116" ht="14.4" x14ac:dyDescent="0.3">
      <c r="A1658" t="s">
        <v>7541</v>
      </c>
      <c r="B1658" s="113" t="s">
        <v>925</v>
      </c>
      <c r="C1658" s="182" t="s">
        <v>352</v>
      </c>
      <c r="D1658" s="40" t="s">
        <v>347</v>
      </c>
      <c r="E1658" s="181" t="s">
        <v>1318</v>
      </c>
      <c r="F1658" s="184" t="s">
        <v>7542</v>
      </c>
      <c r="G1658" s="184">
        <v>2.1512719587479998E-2</v>
      </c>
      <c r="H1658" s="184">
        <v>1.51003407656E-3</v>
      </c>
      <c r="I1658" s="184">
        <v>4.22544516222E-3</v>
      </c>
      <c r="J1658" s="328">
        <v>1.5461534870000001E-4</v>
      </c>
      <c r="K1658" s="331">
        <v>1.5622624999999999E-2</v>
      </c>
      <c r="L1658" s="331">
        <v>2.4427041E-3</v>
      </c>
      <c r="M1658" s="331">
        <v>1.7762569E-3</v>
      </c>
      <c r="N1658" s="331">
        <v>1.5031045000000001E-3</v>
      </c>
      <c r="O1658" s="331">
        <v>1.211232E-6</v>
      </c>
      <c r="P1658" s="331">
        <v>1.2518005999999999E-7</v>
      </c>
      <c r="Q1658" s="331">
        <v>5.5931644999999996E-6</v>
      </c>
      <c r="R1658" s="331">
        <v>5.7528945000000004E-6</v>
      </c>
      <c r="S1658" s="331">
        <v>5.1953869999999995E-7</v>
      </c>
      <c r="T1658" s="331">
        <v>0</v>
      </c>
      <c r="U1658" s="331">
        <v>1.5409581E-4</v>
      </c>
      <c r="V1658" s="331">
        <v>7.3126772E-7</v>
      </c>
      <c r="W1658" s="331">
        <v>0</v>
      </c>
      <c r="X1658" s="331">
        <v>0</v>
      </c>
      <c r="Y1658"/>
      <c r="Z1658" s="288">
        <v>0.10415083333333333</v>
      </c>
      <c r="AA1658"/>
      <c r="AB1658" s="164">
        <v>1.3379144999999999</v>
      </c>
      <c r="AC1658" s="164">
        <v>1.3325005999999999</v>
      </c>
      <c r="AD1658" s="164">
        <v>2.6295736999999999E-3</v>
      </c>
      <c r="AE1658" s="164">
        <v>0</v>
      </c>
      <c r="AF1658" s="164">
        <v>5.7054622999999996E-4</v>
      </c>
      <c r="AG1658" s="164">
        <v>1.6593332999999999E-3</v>
      </c>
      <c r="AH1658" s="164">
        <v>5.5441645999999996E-4</v>
      </c>
      <c r="AI1658"/>
      <c r="AJ1658" s="185">
        <v>2.7760048000000002E-3</v>
      </c>
      <c r="AK1658" s="185">
        <v>2.6504464E-3</v>
      </c>
      <c r="AL1658" s="185">
        <v>1.0702035E-4</v>
      </c>
      <c r="AM1658" s="187">
        <v>1.8538047999999999E-5</v>
      </c>
      <c r="AN1658" s="176">
        <v>1.5889966999999999E-7</v>
      </c>
      <c r="AO1658" s="176">
        <v>3.9578530999999998E-10</v>
      </c>
      <c r="AP1658" s="176">
        <v>2.5963651999999999E-3</v>
      </c>
      <c r="AQ1658" s="192">
        <v>9.7520824E-8</v>
      </c>
      <c r="AR1658" s="192">
        <v>2.9427775999999999E-10</v>
      </c>
      <c r="AS1658" s="192">
        <v>8.0386576E-15</v>
      </c>
      <c r="AT1658" s="192">
        <v>0</v>
      </c>
      <c r="AU1658" s="192">
        <v>0</v>
      </c>
      <c r="AV1658" s="192">
        <v>2.2083972E-10</v>
      </c>
      <c r="AW1658" s="192">
        <v>6.1156594000000006E-8</v>
      </c>
      <c r="AX1658" s="192">
        <v>3.1326014000000003E-11</v>
      </c>
      <c r="AY1658" s="192">
        <v>7.0171197000000001E-11</v>
      </c>
      <c r="AZ1658" s="192">
        <v>0</v>
      </c>
      <c r="BA1658" s="192">
        <v>0</v>
      </c>
      <c r="BB1658" s="192">
        <v>2.2768422000000001E-15</v>
      </c>
      <c r="BC1658" s="192">
        <v>2.1600877000000001E-17</v>
      </c>
      <c r="BD1658" s="192">
        <v>7.5326390000000005E-18</v>
      </c>
      <c r="BE1658" s="192">
        <v>5.6601518999999998E-14</v>
      </c>
      <c r="BF1658" s="192">
        <v>1.3520162E-12</v>
      </c>
      <c r="BG1658" s="192">
        <v>0</v>
      </c>
      <c r="BH1658" s="192">
        <v>5.5029547999999999E-8</v>
      </c>
      <c r="BI1658" s="193">
        <v>2.5963102000000002E-3</v>
      </c>
      <c r="BJ1658" s="192">
        <v>0</v>
      </c>
      <c r="BK1658" s="192">
        <v>0</v>
      </c>
      <c r="BL1658" s="192">
        <v>0</v>
      </c>
      <c r="BM1658"/>
      <c r="BN1658" s="186">
        <v>6.111476E-6</v>
      </c>
      <c r="BO1658" s="186">
        <v>5.5641099000000004E-7</v>
      </c>
      <c r="BP1658" s="186">
        <v>2.9040016999999999E-6</v>
      </c>
      <c r="BQ1658" s="186">
        <v>6.7881582000000003E-10</v>
      </c>
      <c r="BR1658" s="186">
        <v>3.5291988999999998E-7</v>
      </c>
      <c r="BS1658" s="186">
        <v>1.4281625999999999E-7</v>
      </c>
      <c r="BT1658" s="186">
        <v>0</v>
      </c>
      <c r="BU1658" s="186">
        <v>2.1676434999999999E-7</v>
      </c>
      <c r="BV1658" s="186">
        <v>3.6496427999999999E-10</v>
      </c>
      <c r="BW1658" s="186">
        <v>3.8367083000000004E-9</v>
      </c>
      <c r="BX1658" s="186">
        <v>0</v>
      </c>
      <c r="BY1658" s="186">
        <v>0</v>
      </c>
      <c r="BZ1658" s="186">
        <v>0</v>
      </c>
      <c r="CA1658" s="186">
        <v>3.104524E-7</v>
      </c>
      <c r="CB1658" s="186">
        <v>1.62323E-6</v>
      </c>
      <c r="CC1658" s="186">
        <v>5.1235420999999996E-16</v>
      </c>
      <c r="CD1658" s="186">
        <v>0</v>
      </c>
      <c r="CE1658"/>
      <c r="CF1658" s="329">
        <v>0</v>
      </c>
      <c r="CG1658" s="330">
        <v>0.10342498</v>
      </c>
      <c r="CH1658" s="330">
        <v>4.0893867000000002E-3</v>
      </c>
      <c r="CI1658" s="330">
        <v>4.1344332999999997E-4</v>
      </c>
      <c r="CJ1658" s="329">
        <v>1.1506646E-5</v>
      </c>
      <c r="CK1658" s="329">
        <v>1.027926E-12</v>
      </c>
      <c r="CL1658" s="329">
        <v>1.2187593000000001E-10</v>
      </c>
      <c r="CM1658" s="329">
        <v>1.6676654E-5</v>
      </c>
      <c r="CN1658" s="330">
        <v>1.9607525999999999E-5</v>
      </c>
      <c r="CO1658" s="330">
        <v>2.9493166000000001E-2</v>
      </c>
      <c r="CP1658"/>
      <c r="CQ1658">
        <v>1.5622624999999999E-2</v>
      </c>
      <c r="CR1658">
        <v>5.7347479710599999E-3</v>
      </c>
      <c r="CS1658">
        <v>4.2247138944999998E-3</v>
      </c>
      <c r="CT1658">
        <v>4.22544516222E-3</v>
      </c>
      <c r="CU1658">
        <v>1.5461534870000001E-4</v>
      </c>
      <c r="CV1658" s="109"/>
      <c r="CW1658" s="377"/>
      <c r="CY1658" s="46"/>
      <c r="CZ1658" s="11"/>
      <c r="DA1658" s="236"/>
      <c r="DB1658" s="236"/>
      <c r="DC1658" s="32"/>
      <c r="DD1658" s="32"/>
      <c r="DE1658" s="32"/>
      <c r="DF1658" s="32"/>
      <c r="DG1658" s="32"/>
      <c r="DH1658" s="32"/>
      <c r="DI1658" s="32"/>
      <c r="DJ1658" s="32"/>
      <c r="DK1658" s="32"/>
      <c r="DL1658" s="32"/>
    </row>
    <row r="1659" spans="1:116" ht="14.4" x14ac:dyDescent="0.3">
      <c r="A1659" s="39" t="s">
        <v>7543</v>
      </c>
      <c r="B1659" s="113" t="s">
        <v>925</v>
      </c>
      <c r="C1659" s="182" t="s">
        <v>353</v>
      </c>
      <c r="D1659" s="40" t="s">
        <v>347</v>
      </c>
      <c r="E1659" s="181" t="s">
        <v>1318</v>
      </c>
      <c r="F1659" s="184" t="s">
        <v>7544</v>
      </c>
      <c r="G1659" s="184">
        <v>2.4046030127780001E-2</v>
      </c>
      <c r="H1659" s="184">
        <v>1.9631513137000002E-3</v>
      </c>
      <c r="I1659" s="184">
        <v>6.5303226822800006E-3</v>
      </c>
      <c r="J1659" s="328">
        <v>4.1086131799999997E-5</v>
      </c>
      <c r="K1659" s="184">
        <v>1.5511469999999999E-2</v>
      </c>
      <c r="L1659" s="331">
        <v>4.8991305000000004E-3</v>
      </c>
      <c r="M1659" s="331">
        <v>1.3833093E-3</v>
      </c>
      <c r="N1659" s="331">
        <v>1.5033046E-3</v>
      </c>
      <c r="O1659" s="331">
        <v>4.2335976E-4</v>
      </c>
      <c r="P1659" s="331">
        <v>8.1690776999999994E-6</v>
      </c>
      <c r="Q1659" s="331">
        <v>2.8317876E-5</v>
      </c>
      <c r="R1659" s="331">
        <v>2.4769236000000001E-4</v>
      </c>
      <c r="S1659" s="331">
        <v>6.7652468000000004E-6</v>
      </c>
      <c r="T1659" s="331">
        <v>0</v>
      </c>
      <c r="U1659" s="331">
        <v>3.4320884999999998E-5</v>
      </c>
      <c r="V1659" s="331">
        <v>1.9052228E-7</v>
      </c>
      <c r="W1659" s="184">
        <v>0</v>
      </c>
      <c r="X1659" s="331">
        <v>0</v>
      </c>
      <c r="Y1659"/>
      <c r="Z1659" s="288">
        <v>0.1034098</v>
      </c>
      <c r="AA1659"/>
      <c r="AB1659" s="164">
        <v>1.2321709999999999</v>
      </c>
      <c r="AC1659" s="164">
        <v>1.2257202</v>
      </c>
      <c r="AD1659" s="164">
        <v>4.2634639999999998E-3</v>
      </c>
      <c r="AE1659" s="164">
        <v>0</v>
      </c>
      <c r="AF1659" s="164">
        <v>0</v>
      </c>
      <c r="AG1659" s="164">
        <v>1.02395E-3</v>
      </c>
      <c r="AH1659" s="164">
        <v>1.1633769999999999E-3</v>
      </c>
      <c r="AI1659"/>
      <c r="AJ1659" s="185">
        <v>3.3932617000000001E-3</v>
      </c>
      <c r="AK1659" s="185">
        <v>3.1969326000000002E-3</v>
      </c>
      <c r="AL1659" s="185">
        <v>1.0880865E-4</v>
      </c>
      <c r="AM1659" s="187">
        <v>8.7520476999999994E-5</v>
      </c>
      <c r="AN1659" s="176">
        <v>1.9166262999999999E-7</v>
      </c>
      <c r="AO1659" s="176">
        <v>4.0239887000000001E-10</v>
      </c>
      <c r="AP1659" s="176">
        <v>1.2257769999999999E-2</v>
      </c>
      <c r="AQ1659" s="192">
        <v>9.5964294000000006E-8</v>
      </c>
      <c r="AR1659" s="192">
        <v>2.8954744000000002E-10</v>
      </c>
      <c r="AS1659" s="192">
        <v>7.9108496999999996E-15</v>
      </c>
      <c r="AT1659" s="192">
        <v>0</v>
      </c>
      <c r="AU1659" s="192">
        <v>0</v>
      </c>
      <c r="AV1659" s="192">
        <v>4.0284632000000001E-11</v>
      </c>
      <c r="AW1659" s="192">
        <v>9.5613614000000001E-8</v>
      </c>
      <c r="AX1659" s="192">
        <v>9.1868612000000002E-12</v>
      </c>
      <c r="AY1659" s="192">
        <v>1.0363874E-10</v>
      </c>
      <c r="AZ1659" s="192">
        <v>0</v>
      </c>
      <c r="BA1659" s="192">
        <v>0</v>
      </c>
      <c r="BB1659" s="192">
        <v>1.6133976E-14</v>
      </c>
      <c r="BC1659" s="192">
        <v>1.4880378E-15</v>
      </c>
      <c r="BD1659" s="192">
        <v>2.9381789E-16</v>
      </c>
      <c r="BE1659" s="192">
        <v>1.7780997000000001E-12</v>
      </c>
      <c r="BF1659" s="192">
        <v>4.2655207999999998E-11</v>
      </c>
      <c r="BG1659" s="192">
        <v>0</v>
      </c>
      <c r="BH1659" s="192">
        <v>5.6759274E-7</v>
      </c>
      <c r="BI1659" s="193">
        <v>1.2257202E-2</v>
      </c>
      <c r="BJ1659" s="193">
        <v>0</v>
      </c>
      <c r="BK1659" s="193">
        <v>0</v>
      </c>
      <c r="BL1659" s="193">
        <v>0</v>
      </c>
      <c r="BM1659"/>
      <c r="BN1659" s="186">
        <v>6.4704571999999999E-6</v>
      </c>
      <c r="BO1659" s="186">
        <v>7.1451682000000003E-7</v>
      </c>
      <c r="BP1659" s="186">
        <v>2.8833396000000001E-6</v>
      </c>
      <c r="BQ1659" s="186">
        <v>2.9735473E-8</v>
      </c>
      <c r="BR1659" s="186">
        <v>9.6751298999999995E-7</v>
      </c>
      <c r="BS1659" s="186">
        <v>0</v>
      </c>
      <c r="BT1659" s="186">
        <v>0</v>
      </c>
      <c r="BU1659" s="186">
        <v>0</v>
      </c>
      <c r="BV1659" s="186">
        <v>1.2603950000000001E-8</v>
      </c>
      <c r="BW1659" s="186">
        <v>2.9431729999999998E-8</v>
      </c>
      <c r="BX1659" s="186">
        <v>0</v>
      </c>
      <c r="BY1659" s="186">
        <v>0</v>
      </c>
      <c r="BZ1659" s="186">
        <v>0</v>
      </c>
      <c r="CA1659" s="186">
        <v>3.3374637E-7</v>
      </c>
      <c r="CB1659" s="186">
        <v>1.4995703000000001E-6</v>
      </c>
      <c r="CC1659" s="186">
        <v>9.5250027000000005E-17</v>
      </c>
      <c r="CD1659" s="164">
        <v>0</v>
      </c>
      <c r="CE1659"/>
      <c r="CF1659" s="329">
        <v>0</v>
      </c>
      <c r="CG1659" s="330">
        <v>0.1034098</v>
      </c>
      <c r="CH1659" s="330">
        <v>0</v>
      </c>
      <c r="CI1659" s="330">
        <v>4.8886199999999996E-4</v>
      </c>
      <c r="CJ1659" s="329">
        <v>9.4004740999999997E-5</v>
      </c>
      <c r="CK1659" s="329">
        <v>7.5323485000000007E-12</v>
      </c>
      <c r="CL1659" s="329">
        <v>9.1223723999999995E-10</v>
      </c>
      <c r="CM1659" s="329">
        <v>4.0432495000000003E-5</v>
      </c>
      <c r="CN1659" s="330">
        <v>1.2465991E-3</v>
      </c>
      <c r="CO1659" s="330">
        <v>0.16809877000000001</v>
      </c>
      <c r="CP1659"/>
      <c r="CQ1659">
        <v>1.5511469999999999E-2</v>
      </c>
      <c r="CR1659">
        <v>8.4932834736999984E-3</v>
      </c>
      <c r="CS1659">
        <v>6.5301321600000004E-3</v>
      </c>
      <c r="CT1659">
        <v>6.5303226822800006E-3</v>
      </c>
      <c r="CU1659">
        <v>4.1086131799999997E-5</v>
      </c>
      <c r="CV1659" s="109"/>
      <c r="CW1659" s="377"/>
      <c r="CY1659" s="150"/>
      <c r="CZ1659" s="11"/>
      <c r="DA1659" s="236"/>
      <c r="DB1659" s="236"/>
      <c r="DC1659" s="32"/>
      <c r="DD1659" s="32"/>
      <c r="DE1659" s="32"/>
      <c r="DF1659" s="32"/>
      <c r="DG1659" s="32"/>
      <c r="DH1659" s="32"/>
      <c r="DI1659" s="32"/>
      <c r="DJ1659" s="32"/>
      <c r="DK1659" s="32"/>
      <c r="DL1659" s="32"/>
    </row>
    <row r="1660" spans="1:116" ht="14.4" x14ac:dyDescent="0.3">
      <c r="A1660" t="s">
        <v>7545</v>
      </c>
      <c r="B1660" s="113" t="s">
        <v>925</v>
      </c>
      <c r="C1660" s="182" t="s">
        <v>354</v>
      </c>
      <c r="D1660" s="40" t="s">
        <v>347</v>
      </c>
      <c r="E1660" s="181" t="s">
        <v>1318</v>
      </c>
      <c r="F1660" s="184" t="s">
        <v>7546</v>
      </c>
      <c r="G1660" s="184">
        <v>1.3696349616709999E-2</v>
      </c>
      <c r="H1660" s="184">
        <v>5.6532693329999989E-4</v>
      </c>
      <c r="I1660" s="184">
        <v>7.8991029941000005E-4</v>
      </c>
      <c r="J1660" s="328">
        <v>1.2013338399999999E-4</v>
      </c>
      <c r="K1660" s="331">
        <v>1.2220979E-2</v>
      </c>
      <c r="L1660" s="331">
        <v>2.8333687000000002E-4</v>
      </c>
      <c r="M1660" s="331">
        <v>4.6429168999999998E-4</v>
      </c>
      <c r="N1660" s="331">
        <v>4.9027564999999998E-4</v>
      </c>
      <c r="O1660" s="331">
        <v>6.1387084999999999E-5</v>
      </c>
      <c r="P1660" s="331">
        <v>7.3061528000000003E-6</v>
      </c>
      <c r="Q1660" s="331">
        <v>6.3580455000000002E-6</v>
      </c>
      <c r="R1660" s="331">
        <v>4.1963532E-5</v>
      </c>
      <c r="S1660" s="331">
        <v>1.5044764E-5</v>
      </c>
      <c r="T1660" s="331">
        <v>0</v>
      </c>
      <c r="U1660" s="331">
        <v>1.0508862E-4</v>
      </c>
      <c r="V1660" s="331">
        <v>3.1820741000000002E-7</v>
      </c>
      <c r="W1660" s="184">
        <v>0</v>
      </c>
      <c r="X1660" s="184">
        <v>0</v>
      </c>
      <c r="Y1660"/>
      <c r="Z1660" s="288">
        <v>8.1473193333333332E-2</v>
      </c>
      <c r="AA1660"/>
      <c r="AB1660" s="164">
        <v>1.2071742000000001</v>
      </c>
      <c r="AC1660" s="164">
        <v>1.1883986</v>
      </c>
      <c r="AD1660" s="164">
        <v>1.3054487E-2</v>
      </c>
      <c r="AE1660" s="164">
        <v>0</v>
      </c>
      <c r="AF1660" s="164">
        <v>0</v>
      </c>
      <c r="AG1660" s="164">
        <v>3.1978660000000002E-3</v>
      </c>
      <c r="AH1660" s="164">
        <v>2.5231989999999998E-3</v>
      </c>
      <c r="AI1660"/>
      <c r="AJ1660" s="185">
        <v>1.5123589E-3</v>
      </c>
      <c r="AK1660" s="185">
        <v>1.3633796000000001E-3</v>
      </c>
      <c r="AL1660" s="187">
        <v>6.4118623000000003E-5</v>
      </c>
      <c r="AM1660" s="187">
        <v>8.4860673000000005E-5</v>
      </c>
      <c r="AN1660" s="176">
        <v>8.1737387E-8</v>
      </c>
      <c r="AO1660" s="176">
        <v>2.3712508999999998E-10</v>
      </c>
      <c r="AP1660" s="176">
        <v>1.1885247999999999E-2</v>
      </c>
      <c r="AQ1660" s="192">
        <v>7.5607122000000002E-8</v>
      </c>
      <c r="AR1660" s="192">
        <v>2.2812493999999999E-10</v>
      </c>
      <c r="AS1660" s="192">
        <v>6.2326991999999998E-15</v>
      </c>
      <c r="AT1660" s="192">
        <v>0</v>
      </c>
      <c r="AU1660" s="192">
        <v>0</v>
      </c>
      <c r="AV1660" s="192">
        <v>1.3138106E-11</v>
      </c>
      <c r="AW1660" s="192">
        <v>6.1085724999999997E-9</v>
      </c>
      <c r="AX1660" s="192">
        <v>2.9961289999999999E-12</v>
      </c>
      <c r="AY1660" s="192">
        <v>5.9938547999999999E-12</v>
      </c>
      <c r="AZ1660" s="192">
        <v>0</v>
      </c>
      <c r="BA1660" s="192">
        <v>0</v>
      </c>
      <c r="BB1660" s="192">
        <v>3.6237475000000002E-15</v>
      </c>
      <c r="BC1660" s="192">
        <v>2.5259156999999999E-16</v>
      </c>
      <c r="BD1660" s="192">
        <v>5.5673723000000006E-17</v>
      </c>
      <c r="BE1660" s="192">
        <v>1.0075395999999999E-12</v>
      </c>
      <c r="BF1660" s="192">
        <v>7.5464760000000005E-12</v>
      </c>
      <c r="BG1660" s="192">
        <v>0</v>
      </c>
      <c r="BH1660" s="192">
        <v>1.2622302E-6</v>
      </c>
      <c r="BI1660" s="193">
        <v>1.1883985999999999E-2</v>
      </c>
      <c r="BJ1660" s="193">
        <v>0</v>
      </c>
      <c r="BK1660" s="193">
        <v>0</v>
      </c>
      <c r="BL1660" s="193">
        <v>0</v>
      </c>
      <c r="BM1660"/>
      <c r="BN1660" s="186">
        <v>3.9853969000000002E-6</v>
      </c>
      <c r="BO1660" s="186">
        <v>4.1323446000000002E-8</v>
      </c>
      <c r="BP1660" s="186">
        <v>2.2716887999999998E-6</v>
      </c>
      <c r="BQ1660" s="186">
        <v>5.1504187000000001E-9</v>
      </c>
      <c r="BR1660" s="186">
        <v>8.8985905E-8</v>
      </c>
      <c r="BS1660" s="186">
        <v>0</v>
      </c>
      <c r="BT1660" s="186">
        <v>0</v>
      </c>
      <c r="BU1660" s="186">
        <v>0</v>
      </c>
      <c r="BV1660" s="186">
        <v>1.0157827E-8</v>
      </c>
      <c r="BW1660" s="186">
        <v>6.3609965999999996E-9</v>
      </c>
      <c r="BX1660" s="186">
        <v>0</v>
      </c>
      <c r="BY1660" s="186">
        <v>0</v>
      </c>
      <c r="BZ1660" s="186">
        <v>0</v>
      </c>
      <c r="CA1660" s="186">
        <v>9.6401288000000003E-8</v>
      </c>
      <c r="CB1660" s="186">
        <v>1.4653282E-6</v>
      </c>
      <c r="CC1660" s="186">
        <v>2.1181993999999999E-16</v>
      </c>
      <c r="CD1660" s="164">
        <v>0</v>
      </c>
      <c r="CE1660"/>
      <c r="CF1660" s="329">
        <v>0</v>
      </c>
      <c r="CG1660" s="330">
        <v>8.1473192E-2</v>
      </c>
      <c r="CH1660" s="330">
        <v>0</v>
      </c>
      <c r="CI1660" s="329">
        <v>2.8272900000000002E-5</v>
      </c>
      <c r="CJ1660" s="329">
        <v>3.1551599000000002E-5</v>
      </c>
      <c r="CK1660" s="329">
        <v>1.7309811E-12</v>
      </c>
      <c r="CL1660" s="329">
        <v>2.0182929000000001E-10</v>
      </c>
      <c r="CM1660" s="329">
        <v>3.2586379999999998E-6</v>
      </c>
      <c r="CN1660" s="330">
        <v>2.1205601999999999E-4</v>
      </c>
      <c r="CO1660" s="330">
        <v>0.16298038000000001</v>
      </c>
      <c r="CP1660"/>
      <c r="CQ1660">
        <v>1.2220979E-2</v>
      </c>
      <c r="CR1660">
        <v>1.3549190252999999E-3</v>
      </c>
      <c r="CS1660">
        <v>7.8959209200000005E-4</v>
      </c>
      <c r="CT1660">
        <v>7.8991029941000005E-4</v>
      </c>
      <c r="CU1660">
        <v>1.2013338399999999E-4</v>
      </c>
      <c r="CV1660" s="109"/>
      <c r="CW1660" s="372"/>
      <c r="CY1660" s="150"/>
      <c r="CZ1660" s="11"/>
      <c r="DA1660" s="236"/>
      <c r="DB1660" s="236"/>
      <c r="DC1660" s="32"/>
      <c r="DD1660" s="32"/>
      <c r="DE1660" s="32"/>
      <c r="DF1660" s="32"/>
      <c r="DG1660" s="32"/>
      <c r="DH1660" s="32"/>
      <c r="DI1660" s="32"/>
      <c r="DJ1660" s="32"/>
      <c r="DK1660" s="32"/>
      <c r="DL1660" s="32"/>
    </row>
    <row r="1661" spans="1:116" ht="14.4" x14ac:dyDescent="0.3">
      <c r="B1661" s="113"/>
      <c r="C1661" s="182"/>
      <c r="D1661" s="40" t="s">
        <v>7547</v>
      </c>
      <c r="E1661" s="181"/>
      <c r="F1661"/>
      <c r="G1661"/>
      <c r="H1661"/>
      <c r="I1661"/>
      <c r="J1661" s="332"/>
      <c r="K1661" s="39"/>
      <c r="L1661" s="39"/>
      <c r="M1661" s="39"/>
      <c r="N1661" s="39"/>
      <c r="O1661" s="39"/>
      <c r="P1661" s="39"/>
      <c r="Q1661" s="39"/>
      <c r="R1661" s="39"/>
      <c r="S1661" s="39"/>
      <c r="T1661" s="39"/>
      <c r="U1661" s="39"/>
      <c r="V1661" s="39"/>
      <c r="W1661"/>
      <c r="X1661"/>
      <c r="Y1661"/>
      <c r="Z1661"/>
      <c r="AA1661"/>
      <c r="AB1661"/>
      <c r="AC1661"/>
      <c r="AD1661"/>
      <c r="AE1661"/>
      <c r="AF1661"/>
      <c r="AG1661"/>
      <c r="AH1661"/>
      <c r="AI1661"/>
      <c r="AJ1661"/>
      <c r="AK1661"/>
      <c r="AN1661"/>
      <c r="AO1661"/>
      <c r="AP1661"/>
      <c r="BI1661"/>
      <c r="BJ1661"/>
      <c r="BK1661"/>
      <c r="BL1661"/>
      <c r="BM1661"/>
      <c r="BS1661" s="39"/>
      <c r="BT1661" s="39"/>
      <c r="BU1661" s="39"/>
      <c r="BV1661" s="39"/>
      <c r="BW1661" s="39"/>
      <c r="BX1661" s="39"/>
      <c r="BY1661" s="39"/>
      <c r="BZ1661" s="39"/>
      <c r="CA1661" s="39"/>
      <c r="CB1661" s="39"/>
      <c r="CC1661" s="39"/>
      <c r="CD1661"/>
      <c r="CE1661"/>
      <c r="CF1661" s="39"/>
      <c r="CG1661"/>
      <c r="CH1661"/>
      <c r="CI1661" s="39"/>
      <c r="CJ1661" s="39"/>
      <c r="CK1661" s="39"/>
      <c r="CL1661" s="39"/>
      <c r="CM1661" s="39"/>
      <c r="CN1661"/>
      <c r="CO1661"/>
      <c r="CP1661"/>
      <c r="CQ1661"/>
      <c r="CR1661"/>
      <c r="CS1661"/>
      <c r="CT1661"/>
      <c r="CU1661"/>
      <c r="CV1661" s="39"/>
      <c r="CW1661" s="372"/>
      <c r="CY1661" s="150"/>
      <c r="CZ1661" s="11"/>
      <c r="DA1661" s="236"/>
      <c r="DB1661" s="236"/>
      <c r="DC1661" s="32"/>
      <c r="DD1661" s="32"/>
      <c r="DE1661" s="32"/>
      <c r="DF1661" s="32"/>
      <c r="DG1661" s="32"/>
      <c r="DH1661" s="32"/>
      <c r="DI1661" s="32"/>
      <c r="DJ1661" s="32"/>
      <c r="DK1661" s="32"/>
      <c r="DL1661" s="32"/>
    </row>
    <row r="1662" spans="1:116" ht="14.4" x14ac:dyDescent="0.3">
      <c r="B1662" s="113"/>
      <c r="C1662" s="180"/>
      <c r="D1662" s="37" t="s">
        <v>620</v>
      </c>
      <c r="E1662" s="181"/>
      <c r="F1662"/>
      <c r="G1662"/>
      <c r="H1662"/>
      <c r="I1662"/>
      <c r="J1662" s="332"/>
      <c r="K1662" s="39"/>
      <c r="L1662" s="39"/>
      <c r="M1662" s="39"/>
      <c r="N1662" s="39"/>
      <c r="O1662" s="39"/>
      <c r="P1662" s="39"/>
      <c r="Q1662" s="39"/>
      <c r="R1662" s="39"/>
      <c r="S1662" s="39"/>
      <c r="T1662" s="39"/>
      <c r="U1662" s="39"/>
      <c r="V1662" s="39"/>
      <c r="W1662"/>
      <c r="X1662"/>
      <c r="Y1662"/>
      <c r="Z1662"/>
      <c r="AA1662"/>
      <c r="AB1662"/>
      <c r="AC1662"/>
      <c r="AD1662"/>
      <c r="AE1662"/>
      <c r="AF1662"/>
      <c r="AG1662"/>
      <c r="AH1662"/>
      <c r="AI1662"/>
      <c r="AJ1662"/>
      <c r="AK1662"/>
      <c r="AN1662"/>
      <c r="AO1662"/>
      <c r="AP1662"/>
      <c r="BI1662"/>
      <c r="BJ1662"/>
      <c r="BK1662"/>
      <c r="BL1662"/>
      <c r="BM1662"/>
      <c r="BS1662" s="39"/>
      <c r="BT1662" s="39"/>
      <c r="BU1662" s="39"/>
      <c r="BV1662" s="39"/>
      <c r="BW1662" s="39"/>
      <c r="BX1662" s="39"/>
      <c r="BY1662" s="39"/>
      <c r="BZ1662" s="39"/>
      <c r="CA1662" s="39"/>
      <c r="CB1662" s="39"/>
      <c r="CC1662" s="39"/>
      <c r="CD1662"/>
      <c r="CE1662"/>
      <c r="CF1662" s="39"/>
      <c r="CG1662"/>
      <c r="CH1662"/>
      <c r="CI1662" s="39"/>
      <c r="CJ1662" s="39"/>
      <c r="CK1662" s="39"/>
      <c r="CL1662" s="39"/>
      <c r="CM1662" s="39"/>
      <c r="CN1662"/>
      <c r="CO1662"/>
      <c r="CP1662"/>
      <c r="CQ1662"/>
      <c r="CR1662"/>
      <c r="CS1662"/>
      <c r="CT1662"/>
      <c r="CU1662"/>
      <c r="CV1662" s="110"/>
      <c r="CW1662" s="372"/>
      <c r="CX1662" s="150"/>
      <c r="CY1662" s="150"/>
      <c r="CZ1662" s="11"/>
      <c r="DA1662" s="236"/>
      <c r="DB1662" s="236"/>
      <c r="DC1662" s="32"/>
      <c r="DD1662" s="32"/>
      <c r="DE1662" s="32"/>
      <c r="DF1662" s="32"/>
      <c r="DG1662" s="32"/>
      <c r="DH1662" s="32"/>
      <c r="DI1662" s="32"/>
      <c r="DJ1662" s="32"/>
      <c r="DK1662" s="32"/>
      <c r="DL1662" s="32"/>
    </row>
    <row r="1663" spans="1:116" ht="14.4" x14ac:dyDescent="0.3">
      <c r="A1663" t="s">
        <v>7548</v>
      </c>
      <c r="B1663" s="113" t="s">
        <v>926</v>
      </c>
      <c r="C1663" s="182" t="s">
        <v>355</v>
      </c>
      <c r="D1663" s="40" t="s">
        <v>620</v>
      </c>
      <c r="E1663" s="241" t="s">
        <v>356</v>
      </c>
      <c r="F1663" s="184" t="s">
        <v>7549</v>
      </c>
      <c r="G1663" s="184">
        <v>0.35866234187099999</v>
      </c>
      <c r="H1663" s="184">
        <v>4.7249019510000002E-3</v>
      </c>
      <c r="I1663" s="184">
        <v>1.7207347920000001E-2</v>
      </c>
      <c r="J1663" s="328">
        <v>0.124450092</v>
      </c>
      <c r="K1663" s="184">
        <v>0.21228</v>
      </c>
      <c r="L1663" s="331">
        <v>1.1057055E-2</v>
      </c>
      <c r="M1663" s="331">
        <v>3.013183E-3</v>
      </c>
      <c r="N1663" s="331">
        <v>4.1615999999999997E-3</v>
      </c>
      <c r="O1663" s="331">
        <v>4.0099999999999999E-4</v>
      </c>
      <c r="P1663" s="331">
        <v>2.3402370999999999E-5</v>
      </c>
      <c r="Q1663" s="331">
        <v>1.3889958000000001E-4</v>
      </c>
      <c r="R1663" s="331">
        <v>3.1344581000000002E-3</v>
      </c>
      <c r="S1663" s="331">
        <v>7.8351999999999998E-5</v>
      </c>
      <c r="T1663" s="331">
        <v>0</v>
      </c>
      <c r="U1663" s="331">
        <v>0.12437173999999999</v>
      </c>
      <c r="V1663" s="331">
        <v>2.6518199999999999E-6</v>
      </c>
      <c r="W1663" s="184">
        <v>0</v>
      </c>
      <c r="X1663" s="331">
        <v>0</v>
      </c>
      <c r="Y1663"/>
      <c r="Z1663" s="288">
        <v>1.4152</v>
      </c>
      <c r="AA1663"/>
      <c r="AB1663" s="164">
        <v>22.245421</v>
      </c>
      <c r="AC1663" s="164">
        <v>22.174133000000001</v>
      </c>
      <c r="AD1663" s="164">
        <v>4.6179063999999999E-2</v>
      </c>
      <c r="AE1663" s="164">
        <v>0</v>
      </c>
      <c r="AF1663" s="164">
        <v>0</v>
      </c>
      <c r="AG1663" s="164">
        <v>1.0660014000000001E-2</v>
      </c>
      <c r="AH1663" s="164">
        <v>1.4448450999999999E-2</v>
      </c>
      <c r="AI1663"/>
      <c r="AJ1663" s="185">
        <v>2.809555E-2</v>
      </c>
      <c r="AK1663" s="185">
        <v>2.5370612000000001E-2</v>
      </c>
      <c r="AL1663" s="185">
        <v>1.1416581000000001E-3</v>
      </c>
      <c r="AM1663" s="185">
        <v>1.5832800000000001E-3</v>
      </c>
      <c r="AN1663" s="176">
        <v>1.5210198999999999E-6</v>
      </c>
      <c r="AO1663" s="176">
        <v>4.2221083000000003E-9</v>
      </c>
      <c r="AP1663" s="176">
        <v>0.2217479</v>
      </c>
      <c r="AQ1663" s="192">
        <v>1.3133056E-6</v>
      </c>
      <c r="AR1663" s="192">
        <v>3.96256E-9</v>
      </c>
      <c r="AS1663" s="192">
        <v>1.082628E-13</v>
      </c>
      <c r="AT1663" s="192">
        <v>0</v>
      </c>
      <c r="AU1663" s="192">
        <v>0</v>
      </c>
      <c r="AV1663" s="192">
        <v>1.1152000000000001E-10</v>
      </c>
      <c r="AW1663" s="192">
        <v>2.0709667000000001E-7</v>
      </c>
      <c r="AX1663" s="192">
        <v>2.5432000000000001E-11</v>
      </c>
      <c r="AY1663" s="192">
        <v>2.3390666999999997E-10</v>
      </c>
      <c r="AZ1663" s="192">
        <v>0</v>
      </c>
      <c r="BA1663" s="192">
        <v>0</v>
      </c>
      <c r="BB1663" s="192">
        <v>7.9133478999999998E-14</v>
      </c>
      <c r="BC1663" s="192">
        <v>1.8818912999999999E-14</v>
      </c>
      <c r="BD1663" s="192">
        <v>3.4571471999999999E-15</v>
      </c>
      <c r="BE1663" s="192">
        <v>1.1300400000000001E-11</v>
      </c>
      <c r="BF1663" s="192">
        <v>4.9479599999999995E-10</v>
      </c>
      <c r="BG1663" s="192">
        <v>0</v>
      </c>
      <c r="BH1663" s="192">
        <v>6.5736E-6</v>
      </c>
      <c r="BI1663" s="193">
        <v>0.22174132999999999</v>
      </c>
      <c r="BJ1663" s="193">
        <v>0</v>
      </c>
      <c r="BK1663" s="193">
        <v>0</v>
      </c>
      <c r="BL1663" s="193">
        <v>0</v>
      </c>
      <c r="BM1663"/>
      <c r="BN1663" s="186">
        <v>7.1364706000000001E-5</v>
      </c>
      <c r="BO1663" s="186">
        <v>1.6126231999999999E-6</v>
      </c>
      <c r="BP1663" s="186">
        <v>3.9459531000000002E-5</v>
      </c>
      <c r="BQ1663" s="186">
        <v>3.6916991999999999E-7</v>
      </c>
      <c r="BR1663" s="186">
        <v>1.6873003E-6</v>
      </c>
      <c r="BS1663" s="186">
        <v>0</v>
      </c>
      <c r="BT1663" s="186">
        <v>0</v>
      </c>
      <c r="BU1663" s="186">
        <v>0</v>
      </c>
      <c r="BV1663" s="186">
        <v>4.1579897000000003E-8</v>
      </c>
      <c r="BW1663" s="186">
        <v>2.0565015000000001E-7</v>
      </c>
      <c r="BX1663" s="186">
        <v>0</v>
      </c>
      <c r="BY1663" s="186">
        <v>0</v>
      </c>
      <c r="BZ1663" s="186">
        <v>0</v>
      </c>
      <c r="CA1663" s="186">
        <v>9.0019290999999998E-7</v>
      </c>
      <c r="CB1663" s="186">
        <v>2.7088657999999999E-5</v>
      </c>
      <c r="CC1663" s="186">
        <v>1.1031423E-15</v>
      </c>
      <c r="CD1663" s="164">
        <v>0</v>
      </c>
      <c r="CE1663"/>
      <c r="CF1663" s="329">
        <v>0</v>
      </c>
      <c r="CG1663" s="330">
        <v>1.4152</v>
      </c>
      <c r="CH1663" s="330">
        <v>0</v>
      </c>
      <c r="CI1663" s="330">
        <v>1.1033333000000001E-3</v>
      </c>
      <c r="CJ1663" s="329">
        <v>2.0476511999999999E-4</v>
      </c>
      <c r="CK1663" s="329">
        <v>3.8356896000000002E-11</v>
      </c>
      <c r="CL1663" s="329">
        <v>4.8950160000000003E-9</v>
      </c>
      <c r="CM1663" s="329">
        <v>7.7425914000000005E-5</v>
      </c>
      <c r="CN1663" s="330">
        <v>1.5675835999999999E-2</v>
      </c>
      <c r="CO1663" s="330">
        <v>3.0410240000000002</v>
      </c>
      <c r="CP1663"/>
      <c r="CQ1663">
        <v>0.21228</v>
      </c>
      <c r="CR1663">
        <v>2.1929598051000001E-2</v>
      </c>
      <c r="CS1663">
        <v>1.72046961E-2</v>
      </c>
      <c r="CT1663">
        <v>1.7207347920000001E-2</v>
      </c>
      <c r="CU1663">
        <v>0.124450092</v>
      </c>
      <c r="CV1663" s="109"/>
      <c r="CW1663" s="372"/>
      <c r="CX1663" s="150"/>
      <c r="CY1663" s="150"/>
      <c r="CZ1663" s="11"/>
      <c r="DA1663" s="236"/>
      <c r="DB1663" s="236"/>
      <c r="DC1663" s="32"/>
      <c r="DD1663" s="32"/>
      <c r="DE1663" s="32"/>
      <c r="DF1663" s="32"/>
      <c r="DG1663" s="32"/>
      <c r="DH1663" s="32"/>
      <c r="DI1663" s="32"/>
      <c r="DJ1663" s="32"/>
      <c r="DK1663" s="32"/>
      <c r="DL1663" s="32"/>
    </row>
    <row r="1664" spans="1:116" ht="14.4" x14ac:dyDescent="0.3">
      <c r="A1664" t="s">
        <v>7550</v>
      </c>
      <c r="B1664" s="113" t="s">
        <v>926</v>
      </c>
      <c r="C1664" s="182" t="s">
        <v>357</v>
      </c>
      <c r="D1664" s="40" t="s">
        <v>620</v>
      </c>
      <c r="E1664" s="241" t="s">
        <v>356</v>
      </c>
      <c r="F1664" s="184" t="s">
        <v>7551</v>
      </c>
      <c r="G1664" s="184">
        <v>0.16058549732569999</v>
      </c>
      <c r="H1664" s="184">
        <v>1.9293349662E-3</v>
      </c>
      <c r="I1664" s="184">
        <v>2.1158040626500001E-2</v>
      </c>
      <c r="J1664" s="328">
        <v>5.0817121733000001E-2</v>
      </c>
      <c r="K1664" s="331">
        <v>8.6680999999999994E-2</v>
      </c>
      <c r="L1664" s="331">
        <v>1.8646671E-2</v>
      </c>
      <c r="M1664" s="331">
        <v>1.2303831000000001E-3</v>
      </c>
      <c r="N1664" s="331">
        <v>1.69932E-3</v>
      </c>
      <c r="O1664" s="331">
        <v>1.6374167E-4</v>
      </c>
      <c r="P1664" s="331">
        <v>9.5559682000000003E-6</v>
      </c>
      <c r="Q1664" s="331">
        <v>5.6717328000000003E-5</v>
      </c>
      <c r="R1664" s="331">
        <v>1.2799037E-3</v>
      </c>
      <c r="S1664" s="331">
        <v>3.1993733000000002E-5</v>
      </c>
      <c r="T1664" s="331">
        <v>0</v>
      </c>
      <c r="U1664" s="331">
        <v>5.0785127999999999E-2</v>
      </c>
      <c r="V1664" s="331">
        <v>1.0828265E-6</v>
      </c>
      <c r="W1664" s="184">
        <v>0</v>
      </c>
      <c r="X1664" s="184">
        <v>0</v>
      </c>
      <c r="Y1664"/>
      <c r="Z1664" s="288">
        <v>0.57787333333333335</v>
      </c>
      <c r="AA1664"/>
      <c r="AB1664" s="164">
        <v>9.0835468000000006</v>
      </c>
      <c r="AC1664" s="164">
        <v>9.0544376999999994</v>
      </c>
      <c r="AD1664" s="164">
        <v>1.8856451E-2</v>
      </c>
      <c r="AE1664" s="164">
        <v>0</v>
      </c>
      <c r="AF1664" s="164">
        <v>0</v>
      </c>
      <c r="AG1664" s="164">
        <v>4.3528391000000003E-3</v>
      </c>
      <c r="AH1664" s="164">
        <v>5.8997842E-3</v>
      </c>
      <c r="AI1664"/>
      <c r="AJ1664" s="185">
        <v>1.5834028999999999E-2</v>
      </c>
      <c r="AK1664" s="185">
        <v>1.4640510000000001E-2</v>
      </c>
      <c r="AL1664" s="185">
        <v>5.4701298999999999E-4</v>
      </c>
      <c r="AM1664" s="185">
        <v>6.4650601999999995E-4</v>
      </c>
      <c r="AN1664" s="176">
        <v>8.7772839999999998E-7</v>
      </c>
      <c r="AO1664" s="176">
        <v>2.0229769999999998E-9</v>
      </c>
      <c r="AP1664" s="176">
        <v>9.0547060999999998E-2</v>
      </c>
      <c r="AQ1664" s="192">
        <v>5.3626645000000001E-7</v>
      </c>
      <c r="AR1664" s="192">
        <v>1.6180453E-9</v>
      </c>
      <c r="AS1664" s="192">
        <v>4.420731E-14</v>
      </c>
      <c r="AT1664" s="192">
        <v>0</v>
      </c>
      <c r="AU1664" s="192">
        <v>0</v>
      </c>
      <c r="AV1664" s="192">
        <v>4.5537332999999997E-11</v>
      </c>
      <c r="AW1664" s="192">
        <v>3.4120975000000002E-7</v>
      </c>
      <c r="AX1664" s="192">
        <v>1.0384732999999999E-11</v>
      </c>
      <c r="AY1664" s="192">
        <v>3.9446132999999998E-10</v>
      </c>
      <c r="AZ1664" s="192">
        <v>0</v>
      </c>
      <c r="BA1664" s="192">
        <v>0</v>
      </c>
      <c r="BB1664" s="192">
        <v>3.2312836999999997E-14</v>
      </c>
      <c r="BC1664" s="192">
        <v>7.6843893000000003E-15</v>
      </c>
      <c r="BD1664" s="192">
        <v>1.4116684E-15</v>
      </c>
      <c r="BE1664" s="192">
        <v>4.6143300000000002E-12</v>
      </c>
      <c r="BF1664" s="192">
        <v>2.0204170000000001E-10</v>
      </c>
      <c r="BG1664" s="192">
        <v>0</v>
      </c>
      <c r="BH1664" s="192">
        <v>2.6842200000000002E-6</v>
      </c>
      <c r="BI1664" s="193">
        <v>9.0544376999999995E-2</v>
      </c>
      <c r="BJ1664" s="193">
        <v>0</v>
      </c>
      <c r="BK1664" s="193">
        <v>0</v>
      </c>
      <c r="BL1664" s="193">
        <v>0</v>
      </c>
      <c r="BM1664"/>
      <c r="BN1664" s="186">
        <v>3.3033181000000002E-5</v>
      </c>
      <c r="BO1664" s="186">
        <v>2.7195355999999999E-6</v>
      </c>
      <c r="BP1664" s="186">
        <v>1.6112642E-5</v>
      </c>
      <c r="BQ1664" s="186">
        <v>1.5074437999999999E-7</v>
      </c>
      <c r="BR1664" s="186">
        <v>2.3867369E-6</v>
      </c>
      <c r="BS1664" s="186">
        <v>0</v>
      </c>
      <c r="BT1664" s="186">
        <v>0</v>
      </c>
      <c r="BU1664" s="186">
        <v>0</v>
      </c>
      <c r="BV1664" s="186">
        <v>1.6978457999999999E-8</v>
      </c>
      <c r="BW1664" s="186">
        <v>8.3973812000000001E-8</v>
      </c>
      <c r="BX1664" s="186">
        <v>0</v>
      </c>
      <c r="BY1664" s="186">
        <v>0</v>
      </c>
      <c r="BZ1664" s="186">
        <v>0</v>
      </c>
      <c r="CA1664" s="186">
        <v>5.0136788999999996E-7</v>
      </c>
      <c r="CB1664" s="186">
        <v>1.1061202000000001E-5</v>
      </c>
      <c r="CC1664" s="186">
        <v>4.5044977999999999E-16</v>
      </c>
      <c r="CD1664" s="164">
        <v>0</v>
      </c>
      <c r="CE1664"/>
      <c r="CF1664" s="329">
        <v>0</v>
      </c>
      <c r="CG1664" s="330">
        <v>0.57787332999999996</v>
      </c>
      <c r="CH1664" s="330">
        <v>0</v>
      </c>
      <c r="CI1664" s="330">
        <v>1.8606667E-3</v>
      </c>
      <c r="CJ1664" s="329">
        <v>8.3612423999999998E-5</v>
      </c>
      <c r="CK1664" s="329">
        <v>1.5662398999999999E-11</v>
      </c>
      <c r="CL1664" s="329">
        <v>1.9987982E-9</v>
      </c>
      <c r="CM1664" s="330">
        <v>1.1779072000000001E-4</v>
      </c>
      <c r="CN1664" s="330">
        <v>6.4009662000000002E-3</v>
      </c>
      <c r="CO1664" s="330">
        <v>1.2417514999999999</v>
      </c>
      <c r="CP1664"/>
      <c r="CQ1664">
        <v>8.6680999999999994E-2</v>
      </c>
      <c r="CR1664">
        <v>2.3086292766200001E-2</v>
      </c>
      <c r="CS1664">
        <v>2.1156957800000001E-2</v>
      </c>
      <c r="CT1664">
        <v>2.1158040626500001E-2</v>
      </c>
      <c r="CU1664">
        <v>5.0817121733000001E-2</v>
      </c>
      <c r="CV1664" s="109"/>
      <c r="CX1664" s="151"/>
      <c r="CY1664" s="150"/>
      <c r="CZ1664" s="11"/>
      <c r="DA1664" s="236"/>
      <c r="DB1664" s="236"/>
      <c r="DC1664" s="32"/>
      <c r="DD1664" s="32"/>
      <c r="DE1664" s="32"/>
      <c r="DF1664" s="32"/>
      <c r="DG1664" s="32"/>
      <c r="DH1664" s="32"/>
      <c r="DI1664" s="32"/>
      <c r="DJ1664" s="32"/>
      <c r="DK1664" s="32"/>
      <c r="DL1664" s="32"/>
    </row>
    <row r="1665" spans="1:116" ht="14.4" x14ac:dyDescent="0.3">
      <c r="A1665" t="s">
        <v>7552</v>
      </c>
      <c r="B1665" s="113" t="s">
        <v>926</v>
      </c>
      <c r="C1665" s="182" t="s">
        <v>358</v>
      </c>
      <c r="D1665" s="40" t="s">
        <v>620</v>
      </c>
      <c r="E1665" s="241" t="s">
        <v>359</v>
      </c>
      <c r="F1665" s="184" t="s">
        <v>7553</v>
      </c>
      <c r="G1665" s="184">
        <v>5.9943567155909996E-2</v>
      </c>
      <c r="H1665" s="184">
        <v>7.8967720280000001E-4</v>
      </c>
      <c r="I1665" s="184">
        <v>2.87587991111E-3</v>
      </c>
      <c r="J1665" s="328">
        <v>2.0799458041999997E-2</v>
      </c>
      <c r="K1665" s="331">
        <v>3.5478551999999997E-2</v>
      </c>
      <c r="L1665" s="331">
        <v>1.8479758E-3</v>
      </c>
      <c r="M1665" s="331">
        <v>5.0359605000000005E-4</v>
      </c>
      <c r="N1665" s="331">
        <v>6.9553203E-4</v>
      </c>
      <c r="O1665" s="331">
        <v>6.7019499000000002E-5</v>
      </c>
      <c r="P1665" s="331">
        <v>3.9112598E-6</v>
      </c>
      <c r="Q1665" s="331">
        <v>2.3214414000000001E-5</v>
      </c>
      <c r="R1665" s="331">
        <v>5.2386486E-4</v>
      </c>
      <c r="S1665" s="331">
        <v>1.3095042000000001E-5</v>
      </c>
      <c r="T1665" s="331">
        <v>0</v>
      </c>
      <c r="U1665" s="331">
        <v>2.0786362999999999E-2</v>
      </c>
      <c r="V1665" s="331">
        <v>4.4320111E-7</v>
      </c>
      <c r="W1665" s="184">
        <v>0</v>
      </c>
      <c r="X1665" s="184">
        <v>0</v>
      </c>
      <c r="Y1665"/>
      <c r="Z1665" s="288">
        <v>0.23652367999999999</v>
      </c>
      <c r="AA1665"/>
      <c r="AB1665" s="164">
        <v>3.7178976000000001</v>
      </c>
      <c r="AC1665" s="164">
        <v>3.7059831999999999</v>
      </c>
      <c r="AD1665" s="164">
        <v>7.7179494000000001E-3</v>
      </c>
      <c r="AE1665" s="164">
        <v>0</v>
      </c>
      <c r="AF1665" s="164">
        <v>0</v>
      </c>
      <c r="AG1665" s="164">
        <v>1.7816179E-3</v>
      </c>
      <c r="AH1665" s="164">
        <v>2.4147829000000002E-3</v>
      </c>
      <c r="AI1665"/>
      <c r="AJ1665" s="185">
        <v>4.6956350999999997E-3</v>
      </c>
      <c r="AK1665" s="185">
        <v>4.2402135999999998E-3</v>
      </c>
      <c r="AL1665" s="185">
        <v>1.9080637E-4</v>
      </c>
      <c r="AM1665" s="185">
        <v>2.6461505000000002E-4</v>
      </c>
      <c r="AN1665" s="176">
        <v>2.5420945000000001E-7</v>
      </c>
      <c r="AO1665" s="176">
        <v>7.0564484999999995E-10</v>
      </c>
      <c r="AP1665" s="176">
        <v>3.7060930999999998E-2</v>
      </c>
      <c r="AQ1665" s="192">
        <v>2.1949396999999999E-7</v>
      </c>
      <c r="AR1665" s="192">
        <v>6.6226629999999999E-10</v>
      </c>
      <c r="AS1665" s="192">
        <v>1.8094060999999999E-14</v>
      </c>
      <c r="AT1665" s="192">
        <v>0</v>
      </c>
      <c r="AU1665" s="192">
        <v>0</v>
      </c>
      <c r="AV1665" s="192">
        <v>1.8638440000000001E-11</v>
      </c>
      <c r="AW1665" s="192">
        <v>3.4612256000000001E-8</v>
      </c>
      <c r="AX1665" s="192">
        <v>4.2504735000000002E-12</v>
      </c>
      <c r="AY1665" s="192">
        <v>3.9093035999999999E-11</v>
      </c>
      <c r="AZ1665" s="192">
        <v>0</v>
      </c>
      <c r="BA1665" s="192">
        <v>0</v>
      </c>
      <c r="BB1665" s="192">
        <v>1.3225651E-14</v>
      </c>
      <c r="BC1665" s="192">
        <v>3.1452221999999999E-15</v>
      </c>
      <c r="BD1665" s="192">
        <v>5.7779619000000004E-16</v>
      </c>
      <c r="BE1665" s="192">
        <v>1.8886461999999999E-12</v>
      </c>
      <c r="BF1665" s="192">
        <v>8.2695710000000001E-11</v>
      </c>
      <c r="BG1665" s="192">
        <v>0</v>
      </c>
      <c r="BH1665" s="192">
        <v>1.0986518E-6</v>
      </c>
      <c r="BI1665" s="193">
        <v>3.7059832000000001E-2</v>
      </c>
      <c r="BJ1665" s="193">
        <v>0</v>
      </c>
      <c r="BK1665" s="193">
        <v>0</v>
      </c>
      <c r="BL1665" s="193">
        <v>0</v>
      </c>
      <c r="BM1665"/>
      <c r="BN1665" s="186">
        <v>1.1927249000000001E-5</v>
      </c>
      <c r="BO1665" s="186">
        <v>2.695192E-7</v>
      </c>
      <c r="BP1665" s="186">
        <v>6.5949076999999997E-6</v>
      </c>
      <c r="BQ1665" s="186">
        <v>6.1699708000000003E-8</v>
      </c>
      <c r="BR1665" s="186">
        <v>2.8200006000000002E-7</v>
      </c>
      <c r="BS1665" s="186">
        <v>0</v>
      </c>
      <c r="BT1665" s="186">
        <v>0</v>
      </c>
      <c r="BU1665" s="186">
        <v>0</v>
      </c>
      <c r="BV1665" s="186">
        <v>6.9492864000000002E-9</v>
      </c>
      <c r="BW1665" s="186">
        <v>3.4370499E-8</v>
      </c>
      <c r="BX1665" s="186">
        <v>0</v>
      </c>
      <c r="BY1665" s="186">
        <v>0</v>
      </c>
      <c r="BZ1665" s="186">
        <v>0</v>
      </c>
      <c r="CA1665" s="186">
        <v>1.5045006999999999E-7</v>
      </c>
      <c r="CB1665" s="186">
        <v>4.5273523000000002E-6</v>
      </c>
      <c r="CC1665" s="186">
        <v>1.8436919E-16</v>
      </c>
      <c r="CD1665" s="164">
        <v>0</v>
      </c>
      <c r="CE1665"/>
      <c r="CF1665" s="329">
        <v>0</v>
      </c>
      <c r="CG1665" s="330">
        <v>0.23652367999999999</v>
      </c>
      <c r="CH1665" s="330">
        <v>0</v>
      </c>
      <c r="CI1665" s="330">
        <v>1.8440110999999999E-4</v>
      </c>
      <c r="CJ1665" s="329">
        <v>3.4222583E-5</v>
      </c>
      <c r="CK1665" s="329">
        <v>6.4106232999999999E-12</v>
      </c>
      <c r="CL1665" s="329">
        <v>8.1810852E-10</v>
      </c>
      <c r="CM1665" s="329">
        <v>1.2940264E-5</v>
      </c>
      <c r="CN1665" s="330">
        <v>2.6199168000000002E-3</v>
      </c>
      <c r="CO1665" s="330">
        <v>0.50824913000000005</v>
      </c>
      <c r="CP1665"/>
      <c r="CQ1665">
        <v>3.5478551999999997E-2</v>
      </c>
      <c r="CR1665">
        <v>3.6651139128000007E-3</v>
      </c>
      <c r="CS1665">
        <v>2.8754367100000001E-3</v>
      </c>
      <c r="CT1665">
        <v>2.8758799111099995E-3</v>
      </c>
      <c r="CU1665">
        <v>2.0799458041999997E-2</v>
      </c>
      <c r="CV1665" s="109"/>
      <c r="CW1665" s="385"/>
      <c r="CY1665" s="150"/>
      <c r="CZ1665" s="150"/>
      <c r="DA1665" s="236"/>
      <c r="DB1665" s="236"/>
      <c r="DC1665" s="32"/>
      <c r="DD1665" s="32"/>
      <c r="DE1665" s="32"/>
      <c r="DF1665" s="32"/>
      <c r="DG1665" s="32"/>
      <c r="DH1665" s="32"/>
      <c r="DI1665" s="32"/>
      <c r="DJ1665" s="32"/>
      <c r="DK1665" s="32"/>
      <c r="DL1665" s="32"/>
    </row>
    <row r="1666" spans="1:116" ht="14.4" x14ac:dyDescent="0.3">
      <c r="A1666" t="s">
        <v>7554</v>
      </c>
      <c r="B1666" s="113" t="s">
        <v>926</v>
      </c>
      <c r="C1666" s="182" t="s">
        <v>360</v>
      </c>
      <c r="D1666" s="40" t="s">
        <v>620</v>
      </c>
      <c r="E1666" s="241" t="s">
        <v>359</v>
      </c>
      <c r="F1666" s="184" t="s">
        <v>7555</v>
      </c>
      <c r="G1666" s="184">
        <v>2.6838801577789999E-2</v>
      </c>
      <c r="H1666" s="184">
        <v>3.2245152189999996E-4</v>
      </c>
      <c r="I1666" s="184">
        <v>3.5361628137899996E-3</v>
      </c>
      <c r="J1666" s="328">
        <v>8.4931122420999986E-3</v>
      </c>
      <c r="K1666" s="331">
        <v>1.4487075E-2</v>
      </c>
      <c r="L1666" s="331">
        <v>3.1164353E-3</v>
      </c>
      <c r="M1666" s="331">
        <v>2.0563505000000001E-4</v>
      </c>
      <c r="N1666" s="331">
        <v>2.8400890999999998E-4</v>
      </c>
      <c r="O1666" s="331">
        <v>2.7366294999999999E-5</v>
      </c>
      <c r="P1666" s="331">
        <v>1.5970978E-6</v>
      </c>
      <c r="Q1666" s="331">
        <v>9.4792190999999992E-6</v>
      </c>
      <c r="R1666" s="331">
        <v>2.1391149E-4</v>
      </c>
      <c r="S1666" s="331">
        <v>5.3471420999999998E-6</v>
      </c>
      <c r="T1666" s="331">
        <v>0</v>
      </c>
      <c r="U1666" s="331">
        <v>8.4877650999999991E-3</v>
      </c>
      <c r="V1666" s="331">
        <v>1.8097379E-7</v>
      </c>
      <c r="W1666" s="184">
        <v>0</v>
      </c>
      <c r="X1666" s="184">
        <v>0</v>
      </c>
      <c r="Y1666"/>
      <c r="Z1666" s="288">
        <v>9.65805E-2</v>
      </c>
      <c r="AA1666"/>
      <c r="AB1666" s="164">
        <v>1.5181415</v>
      </c>
      <c r="AC1666" s="164">
        <v>1.5132764999999999</v>
      </c>
      <c r="AD1666" s="164">
        <v>3.1514960000000002E-3</v>
      </c>
      <c r="AE1666" s="164">
        <v>0</v>
      </c>
      <c r="AF1666" s="164">
        <v>0</v>
      </c>
      <c r="AG1666" s="164">
        <v>7.2749399000000001E-4</v>
      </c>
      <c r="AH1666" s="164">
        <v>9.8603635999999989E-4</v>
      </c>
      <c r="AI1666"/>
      <c r="AJ1666" s="185">
        <v>2.6463557999999998E-3</v>
      </c>
      <c r="AK1666" s="185">
        <v>2.4468818E-3</v>
      </c>
      <c r="AL1666" s="187">
        <v>9.1422782999999995E-5</v>
      </c>
      <c r="AM1666" s="185">
        <v>1.0805114E-4</v>
      </c>
      <c r="AN1666" s="176">
        <v>1.4669554999999999E-7</v>
      </c>
      <c r="AO1666" s="176">
        <v>3.3810201000000001E-10</v>
      </c>
      <c r="AP1666" s="176">
        <v>1.5133214000000001E-2</v>
      </c>
      <c r="AQ1666" s="192">
        <v>8.9626705000000001E-8</v>
      </c>
      <c r="AR1666" s="192">
        <v>2.704254E-10</v>
      </c>
      <c r="AS1666" s="192">
        <v>7.3884084E-15</v>
      </c>
      <c r="AT1666" s="192">
        <v>0</v>
      </c>
      <c r="AU1666" s="192">
        <v>0</v>
      </c>
      <c r="AV1666" s="192">
        <v>7.6106963999999998E-12</v>
      </c>
      <c r="AW1666" s="192">
        <v>5.7026698999999998E-8</v>
      </c>
      <c r="AX1666" s="192">
        <v>1.7356099999999999E-12</v>
      </c>
      <c r="AY1666" s="192">
        <v>6.5926685000000004E-11</v>
      </c>
      <c r="AZ1666" s="192">
        <v>0</v>
      </c>
      <c r="BA1666" s="192">
        <v>0</v>
      </c>
      <c r="BB1666" s="192">
        <v>5.4004742E-15</v>
      </c>
      <c r="BC1666" s="192">
        <v>1.2842990999999999E-15</v>
      </c>
      <c r="BD1666" s="192">
        <v>2.3593343999999999E-16</v>
      </c>
      <c r="BE1666" s="192">
        <v>7.7119720999999997E-13</v>
      </c>
      <c r="BF1666" s="192">
        <v>3.3767414999999997E-11</v>
      </c>
      <c r="BG1666" s="192">
        <v>0</v>
      </c>
      <c r="BH1666" s="192">
        <v>4.4861616E-7</v>
      </c>
      <c r="BI1666" s="193">
        <v>1.5132764999999999E-2</v>
      </c>
      <c r="BJ1666" s="193">
        <v>0</v>
      </c>
      <c r="BK1666" s="193">
        <v>0</v>
      </c>
      <c r="BL1666" s="193">
        <v>0</v>
      </c>
      <c r="BM1666"/>
      <c r="BN1666" s="186">
        <v>5.5208659000000003E-6</v>
      </c>
      <c r="BO1666" s="186">
        <v>4.5451849E-7</v>
      </c>
      <c r="BP1666" s="186">
        <v>2.6929205999999998E-6</v>
      </c>
      <c r="BQ1666" s="186">
        <v>2.5194046999999999E-8</v>
      </c>
      <c r="BR1666" s="186">
        <v>3.9889752999999999E-7</v>
      </c>
      <c r="BS1666" s="186">
        <v>0</v>
      </c>
      <c r="BT1666" s="186">
        <v>0</v>
      </c>
      <c r="BU1666" s="186">
        <v>0</v>
      </c>
      <c r="BV1666" s="186">
        <v>2.8376253E-9</v>
      </c>
      <c r="BW1666" s="186">
        <v>1.4034619999999999E-8</v>
      </c>
      <c r="BX1666" s="186">
        <v>0</v>
      </c>
      <c r="BY1666" s="186">
        <v>0</v>
      </c>
      <c r="BZ1666" s="186">
        <v>0</v>
      </c>
      <c r="CA1666" s="186">
        <v>8.3794077000000004E-8</v>
      </c>
      <c r="CB1666" s="186">
        <v>1.8486689E-6</v>
      </c>
      <c r="CC1666" s="186">
        <v>7.5284086999999994E-17</v>
      </c>
      <c r="CD1666" s="164">
        <v>0</v>
      </c>
      <c r="CE1666"/>
      <c r="CF1666" s="329">
        <v>0</v>
      </c>
      <c r="CG1666" s="330">
        <v>9.6580500999999999E-2</v>
      </c>
      <c r="CH1666" s="330">
        <v>0</v>
      </c>
      <c r="CI1666" s="330">
        <v>3.1097493000000002E-4</v>
      </c>
      <c r="CJ1666" s="329">
        <v>1.3974221E-5</v>
      </c>
      <c r="CK1666" s="329">
        <v>2.6176712E-12</v>
      </c>
      <c r="CL1666" s="329">
        <v>3.3406098E-10</v>
      </c>
      <c r="CM1666" s="329">
        <v>1.9686470999999999E-5</v>
      </c>
      <c r="CN1666" s="330">
        <v>1.0697994000000001E-3</v>
      </c>
      <c r="CO1666" s="330">
        <v>0.20753505999999999</v>
      </c>
      <c r="CP1666"/>
      <c r="CQ1666">
        <v>1.4487075E-2</v>
      </c>
      <c r="CR1666">
        <v>3.8584333619000001E-3</v>
      </c>
      <c r="CS1666">
        <v>3.5359818399999998E-3</v>
      </c>
      <c r="CT1666">
        <v>3.5361628137899996E-3</v>
      </c>
      <c r="CU1666">
        <v>8.4931122420999986E-3</v>
      </c>
      <c r="CV1666" s="109"/>
      <c r="CW1666" s="385"/>
      <c r="CX1666" s="32"/>
      <c r="CY1666" s="46"/>
      <c r="CZ1666" s="150"/>
      <c r="DA1666" s="236"/>
      <c r="DB1666" s="236"/>
      <c r="DC1666" s="32"/>
      <c r="DD1666" s="32"/>
      <c r="DE1666" s="32"/>
      <c r="DF1666" s="32"/>
      <c r="DG1666" s="32"/>
      <c r="DH1666" s="32"/>
      <c r="DI1666" s="32"/>
      <c r="DJ1666" s="32"/>
      <c r="DK1666" s="32"/>
      <c r="DL1666" s="32"/>
    </row>
    <row r="1667" spans="1:116" ht="14.4" x14ac:dyDescent="0.3">
      <c r="A1667" t="s">
        <v>5401</v>
      </c>
      <c r="B1667" s="113" t="s">
        <v>926</v>
      </c>
      <c r="C1667" s="182" t="s">
        <v>5402</v>
      </c>
      <c r="D1667" s="40" t="s">
        <v>620</v>
      </c>
      <c r="E1667" s="241" t="s">
        <v>5403</v>
      </c>
      <c r="F1667" s="184" t="s">
        <v>5404</v>
      </c>
      <c r="G1667" s="184">
        <v>3.5866234187099999E-2</v>
      </c>
      <c r="H1667" s="184">
        <v>4.7249019510000001E-4</v>
      </c>
      <c r="I1667" s="184">
        <v>1.7207347919999999E-3</v>
      </c>
      <c r="J1667" s="328">
        <v>1.2445009200000001E-2</v>
      </c>
      <c r="K1667" s="331">
        <v>2.1228E-2</v>
      </c>
      <c r="L1667" s="331">
        <v>1.1057055E-3</v>
      </c>
      <c r="M1667" s="331">
        <v>3.0131830000000001E-4</v>
      </c>
      <c r="N1667" s="331">
        <v>4.1616E-4</v>
      </c>
      <c r="O1667" s="331">
        <v>4.0099999999999999E-5</v>
      </c>
      <c r="P1667" s="331">
        <v>2.3402371E-6</v>
      </c>
      <c r="Q1667" s="331">
        <v>1.3889957999999999E-5</v>
      </c>
      <c r="R1667" s="331">
        <v>3.1344580999999999E-4</v>
      </c>
      <c r="S1667" s="331">
        <v>7.8352000000000008E-6</v>
      </c>
      <c r="T1667" s="331">
        <v>0</v>
      </c>
      <c r="U1667" s="331">
        <v>1.2437174E-2</v>
      </c>
      <c r="V1667" s="331">
        <v>2.65182E-7</v>
      </c>
      <c r="W1667" s="184">
        <v>0</v>
      </c>
      <c r="X1667" s="331">
        <v>0</v>
      </c>
      <c r="Y1667"/>
      <c r="Z1667" s="288">
        <v>0.14152000000000001</v>
      </c>
      <c r="AA1667"/>
      <c r="AB1667" s="164">
        <v>2.2245420999999999</v>
      </c>
      <c r="AC1667" s="164">
        <v>2.2174133</v>
      </c>
      <c r="AD1667" s="164">
        <v>4.6179063999999999E-3</v>
      </c>
      <c r="AE1667" s="164">
        <v>0</v>
      </c>
      <c r="AF1667" s="164">
        <v>0</v>
      </c>
      <c r="AG1667" s="164">
        <v>1.0660013999999999E-3</v>
      </c>
      <c r="AH1667" s="164">
        <v>1.4448451E-3</v>
      </c>
      <c r="AI1667"/>
      <c r="AJ1667" s="185">
        <v>2.809555E-3</v>
      </c>
      <c r="AK1667" s="185">
        <v>2.5370611999999998E-3</v>
      </c>
      <c r="AL1667" s="185">
        <v>1.1416581E-4</v>
      </c>
      <c r="AM1667" s="185">
        <v>1.5832800000000001E-4</v>
      </c>
      <c r="AN1667" s="176">
        <v>1.5210199000000001E-7</v>
      </c>
      <c r="AO1667" s="176">
        <v>4.2221083000000001E-10</v>
      </c>
      <c r="AP1667" s="176">
        <v>2.217479E-2</v>
      </c>
      <c r="AQ1667" s="192">
        <v>1.3133055999999999E-7</v>
      </c>
      <c r="AR1667" s="192">
        <v>3.96256E-10</v>
      </c>
      <c r="AS1667" s="192">
        <v>1.082628E-14</v>
      </c>
      <c r="AT1667" s="192">
        <v>0</v>
      </c>
      <c r="AU1667" s="192">
        <v>0</v>
      </c>
      <c r="AV1667" s="192">
        <v>1.1151999999999999E-11</v>
      </c>
      <c r="AW1667" s="192">
        <v>2.0709667000000001E-8</v>
      </c>
      <c r="AX1667" s="192">
        <v>2.5431999999999999E-12</v>
      </c>
      <c r="AY1667" s="192">
        <v>2.3390667E-11</v>
      </c>
      <c r="AZ1667" s="192">
        <v>0</v>
      </c>
      <c r="BA1667" s="192">
        <v>0</v>
      </c>
      <c r="BB1667" s="192">
        <v>7.9133478999999995E-15</v>
      </c>
      <c r="BC1667" s="192">
        <v>1.8818913000000001E-15</v>
      </c>
      <c r="BD1667" s="192">
        <v>3.4571471999999999E-16</v>
      </c>
      <c r="BE1667" s="192">
        <v>1.1300400000000001E-12</v>
      </c>
      <c r="BF1667" s="192">
        <v>4.9479600000000002E-11</v>
      </c>
      <c r="BG1667" s="192">
        <v>0</v>
      </c>
      <c r="BH1667" s="192">
        <v>6.5736E-7</v>
      </c>
      <c r="BI1667" s="193">
        <v>2.2174132999999999E-2</v>
      </c>
      <c r="BJ1667" s="193">
        <v>0</v>
      </c>
      <c r="BK1667" s="193">
        <v>0</v>
      </c>
      <c r="BL1667" s="193">
        <v>0</v>
      </c>
      <c r="BM1667"/>
      <c r="BN1667" s="186">
        <v>7.1364706000000003E-6</v>
      </c>
      <c r="BO1667" s="186">
        <v>1.6126232E-7</v>
      </c>
      <c r="BP1667" s="186">
        <v>3.9459530999999997E-6</v>
      </c>
      <c r="BQ1667" s="186">
        <v>3.6916992000000003E-8</v>
      </c>
      <c r="BR1667" s="186">
        <v>1.6873003000000001E-7</v>
      </c>
      <c r="BS1667" s="186">
        <v>0</v>
      </c>
      <c r="BT1667" s="186">
        <v>0</v>
      </c>
      <c r="BU1667" s="186">
        <v>0</v>
      </c>
      <c r="BV1667" s="186">
        <v>4.1579896999999999E-9</v>
      </c>
      <c r="BW1667" s="186">
        <v>2.0565015000000001E-8</v>
      </c>
      <c r="BX1667" s="186">
        <v>0</v>
      </c>
      <c r="BY1667" s="186">
        <v>0</v>
      </c>
      <c r="BZ1667" s="186">
        <v>0</v>
      </c>
      <c r="CA1667" s="186">
        <v>9.0019291000000004E-8</v>
      </c>
      <c r="CB1667" s="186">
        <v>2.7088658E-6</v>
      </c>
      <c r="CC1667" s="186">
        <v>1.1031423E-16</v>
      </c>
      <c r="CD1667" s="164">
        <v>0</v>
      </c>
      <c r="CE1667"/>
      <c r="CF1667" s="329">
        <v>0</v>
      </c>
      <c r="CG1667" s="330">
        <v>0.14152000000000001</v>
      </c>
      <c r="CH1667" s="330">
        <v>0</v>
      </c>
      <c r="CI1667" s="330">
        <v>1.1033333E-4</v>
      </c>
      <c r="CJ1667" s="329">
        <v>2.0476511999999999E-5</v>
      </c>
      <c r="CK1667" s="329">
        <v>3.8356896000000004E-12</v>
      </c>
      <c r="CL1667" s="329">
        <v>4.8950160000000001E-10</v>
      </c>
      <c r="CM1667" s="329">
        <v>7.7425913999999995E-6</v>
      </c>
      <c r="CN1667" s="330">
        <v>1.5675836E-3</v>
      </c>
      <c r="CO1667" s="330">
        <v>0.30410239999999999</v>
      </c>
      <c r="CP1667"/>
      <c r="CQ1667">
        <v>2.1228E-2</v>
      </c>
      <c r="CR1667">
        <v>2.1929598051000001E-3</v>
      </c>
      <c r="CS1667">
        <v>1.7204696099999998E-3</v>
      </c>
      <c r="CT1667">
        <v>1.7207347920000001E-3</v>
      </c>
      <c r="CU1667">
        <v>1.2445009200000001E-2</v>
      </c>
      <c r="CV1667" s="109"/>
      <c r="CW1667" s="385"/>
      <c r="CX1667" s="32"/>
      <c r="CY1667" s="151"/>
      <c r="CZ1667" s="151"/>
      <c r="DA1667" s="151"/>
      <c r="DB1667" s="236"/>
      <c r="DC1667" s="32"/>
      <c r="DD1667" s="32"/>
      <c r="DE1667" s="32"/>
      <c r="DF1667" s="32"/>
      <c r="DG1667" s="32"/>
      <c r="DH1667" s="32"/>
      <c r="DI1667" s="32"/>
      <c r="DJ1667" s="32"/>
      <c r="DK1667" s="32"/>
      <c r="DL1667" s="32"/>
    </row>
    <row r="1668" spans="1:116" ht="14.4" x14ac:dyDescent="0.3">
      <c r="A1668" t="s">
        <v>5405</v>
      </c>
      <c r="B1668" s="113" t="s">
        <v>926</v>
      </c>
      <c r="C1668" s="182" t="s">
        <v>5406</v>
      </c>
      <c r="D1668" s="40" t="s">
        <v>620</v>
      </c>
      <c r="E1668" s="241" t="s">
        <v>5403</v>
      </c>
      <c r="F1668" s="184" t="s">
        <v>5407</v>
      </c>
      <c r="G1668" s="184">
        <v>1.605854973257E-2</v>
      </c>
      <c r="H1668" s="184">
        <v>1.9293349661999998E-4</v>
      </c>
      <c r="I1668" s="184">
        <v>2.11580406265E-3</v>
      </c>
      <c r="J1668" s="328">
        <v>5.0817121732999997E-3</v>
      </c>
      <c r="K1668" s="331">
        <v>8.6680999999999998E-3</v>
      </c>
      <c r="L1668" s="331">
        <v>1.8646671E-3</v>
      </c>
      <c r="M1668" s="331">
        <v>1.2303830999999999E-4</v>
      </c>
      <c r="N1668" s="331">
        <v>1.69932E-4</v>
      </c>
      <c r="O1668" s="331">
        <v>1.6374167E-5</v>
      </c>
      <c r="P1668" s="331">
        <v>9.5559681999999991E-7</v>
      </c>
      <c r="Q1668" s="331">
        <v>5.6717327999999998E-6</v>
      </c>
      <c r="R1668" s="331">
        <v>1.2799037000000001E-4</v>
      </c>
      <c r="S1668" s="331">
        <v>3.1993732999999999E-6</v>
      </c>
      <c r="T1668" s="331">
        <v>0</v>
      </c>
      <c r="U1668" s="331">
        <v>5.0785127999999997E-3</v>
      </c>
      <c r="V1668" s="331">
        <v>1.0828265000000001E-7</v>
      </c>
      <c r="W1668" s="331">
        <v>0</v>
      </c>
      <c r="X1668" s="331">
        <v>0</v>
      </c>
      <c r="Y1668"/>
      <c r="Z1668" s="288">
        <v>5.7787333333333336E-2</v>
      </c>
      <c r="AA1668"/>
      <c r="AB1668" s="164">
        <v>0.90835467999999997</v>
      </c>
      <c r="AC1668" s="164">
        <v>0.90544376999999998</v>
      </c>
      <c r="AD1668" s="164">
        <v>1.8856451000000001E-3</v>
      </c>
      <c r="AE1668" s="164">
        <v>0</v>
      </c>
      <c r="AF1668" s="164">
        <v>0</v>
      </c>
      <c r="AG1668" s="164">
        <v>4.3528389999999999E-4</v>
      </c>
      <c r="AH1668" s="164">
        <v>5.8997841999999996E-4</v>
      </c>
      <c r="AI1668"/>
      <c r="AJ1668" s="185">
        <v>1.5834028999999999E-3</v>
      </c>
      <c r="AK1668" s="185">
        <v>1.4640510000000001E-3</v>
      </c>
      <c r="AL1668" s="187">
        <v>5.4701299000000002E-5</v>
      </c>
      <c r="AM1668" s="187">
        <v>6.4650602000000006E-5</v>
      </c>
      <c r="AN1668" s="176">
        <v>8.7772840000000003E-8</v>
      </c>
      <c r="AO1668" s="176">
        <v>2.0229770000000001E-10</v>
      </c>
      <c r="AP1668" s="176">
        <v>9.0547061000000005E-3</v>
      </c>
      <c r="AQ1668" s="192">
        <v>5.3626644999999997E-8</v>
      </c>
      <c r="AR1668" s="192">
        <v>1.6180452999999999E-10</v>
      </c>
      <c r="AS1668" s="192">
        <v>4.4207310000000002E-15</v>
      </c>
      <c r="AT1668" s="192">
        <v>0</v>
      </c>
      <c r="AU1668" s="192">
        <v>0</v>
      </c>
      <c r="AV1668" s="192">
        <v>4.5537332999999997E-12</v>
      </c>
      <c r="AW1668" s="192">
        <v>3.4120975E-8</v>
      </c>
      <c r="AX1668" s="192">
        <v>1.0384733E-12</v>
      </c>
      <c r="AY1668" s="192">
        <v>3.9446133000000001E-11</v>
      </c>
      <c r="AZ1668" s="192">
        <v>0</v>
      </c>
      <c r="BA1668" s="192">
        <v>0</v>
      </c>
      <c r="BB1668" s="192">
        <v>3.2312837E-15</v>
      </c>
      <c r="BC1668" s="192">
        <v>7.6843893000000001E-16</v>
      </c>
      <c r="BD1668" s="192">
        <v>1.4116684000000001E-16</v>
      </c>
      <c r="BE1668" s="192">
        <v>4.61433E-13</v>
      </c>
      <c r="BF1668" s="192">
        <v>2.0204169999999999E-11</v>
      </c>
      <c r="BG1668" s="192">
        <v>0</v>
      </c>
      <c r="BH1668" s="192">
        <v>2.6842200000000002E-7</v>
      </c>
      <c r="BI1668" s="193">
        <v>9.0544376999999992E-3</v>
      </c>
      <c r="BJ1668" s="193">
        <v>0</v>
      </c>
      <c r="BK1668" s="193">
        <v>0</v>
      </c>
      <c r="BL1668" s="193">
        <v>0</v>
      </c>
      <c r="BM1668"/>
      <c r="BN1668" s="186">
        <v>3.3033180999999998E-6</v>
      </c>
      <c r="BO1668" s="186">
        <v>2.7195355999999999E-7</v>
      </c>
      <c r="BP1668" s="186">
        <v>1.6112642000000001E-6</v>
      </c>
      <c r="BQ1668" s="186">
        <v>1.5074438000000001E-8</v>
      </c>
      <c r="BR1668" s="186">
        <v>2.3867369E-7</v>
      </c>
      <c r="BS1668" s="186">
        <v>0</v>
      </c>
      <c r="BT1668" s="186">
        <v>0</v>
      </c>
      <c r="BU1668" s="186">
        <v>0</v>
      </c>
      <c r="BV1668" s="186">
        <v>1.6978458E-9</v>
      </c>
      <c r="BW1668" s="186">
        <v>8.3973811999999998E-9</v>
      </c>
      <c r="BX1668" s="186">
        <v>0</v>
      </c>
      <c r="BY1668" s="186">
        <v>0</v>
      </c>
      <c r="BZ1668" s="186">
        <v>0</v>
      </c>
      <c r="CA1668" s="186">
        <v>5.0136789000000003E-8</v>
      </c>
      <c r="CB1668" s="186">
        <v>1.1061202000000001E-6</v>
      </c>
      <c r="CC1668" s="186">
        <v>4.5044978000000002E-17</v>
      </c>
      <c r="CD1668" s="164">
        <v>0</v>
      </c>
      <c r="CE1668"/>
      <c r="CF1668" s="329">
        <v>0</v>
      </c>
      <c r="CG1668" s="330">
        <v>5.7787333000000003E-2</v>
      </c>
      <c r="CH1668" s="330">
        <v>0</v>
      </c>
      <c r="CI1668" s="330">
        <v>1.8606667000000001E-4</v>
      </c>
      <c r="CJ1668" s="329">
        <v>8.3612424000000002E-6</v>
      </c>
      <c r="CK1668" s="329">
        <v>1.5662398999999999E-12</v>
      </c>
      <c r="CL1668" s="329">
        <v>1.9987982000000001E-10</v>
      </c>
      <c r="CM1668" s="329">
        <v>1.1779072000000001E-5</v>
      </c>
      <c r="CN1668" s="330">
        <v>6.4009661999999995E-4</v>
      </c>
      <c r="CO1668" s="330">
        <v>0.12417515</v>
      </c>
      <c r="CP1668"/>
      <c r="CQ1668">
        <v>8.6680999999999998E-3</v>
      </c>
      <c r="CR1668">
        <v>2.3086292766199999E-3</v>
      </c>
      <c r="CS1668">
        <v>2.1156957799999998E-3</v>
      </c>
      <c r="CT1668">
        <v>2.11580406265E-3</v>
      </c>
      <c r="CU1668">
        <v>5.0817121732999997E-3</v>
      </c>
      <c r="CW1668" s="385"/>
      <c r="CX1668" s="32"/>
      <c r="CY1668" s="151"/>
      <c r="CZ1668" s="11"/>
      <c r="DA1668" s="236"/>
      <c r="DB1668" s="236"/>
      <c r="DC1668" s="32"/>
      <c r="DD1668" s="32"/>
      <c r="DE1668" s="32"/>
      <c r="DF1668" s="32"/>
      <c r="DG1668" s="32"/>
      <c r="DH1668" s="32"/>
      <c r="DI1668" s="32"/>
      <c r="DJ1668" s="32"/>
      <c r="DK1668" s="32"/>
      <c r="DL1668" s="32"/>
    </row>
    <row r="1669" spans="1:116" ht="14.4" x14ac:dyDescent="0.3">
      <c r="B1669" s="113"/>
      <c r="C1669" s="180"/>
      <c r="D1669" s="37" t="s">
        <v>791</v>
      </c>
      <c r="E1669" s="241"/>
      <c r="F1669"/>
      <c r="G1669"/>
      <c r="H1669"/>
      <c r="I1669"/>
      <c r="J1669" s="332"/>
      <c r="K1669" s="39"/>
      <c r="L1669" s="39"/>
      <c r="M1669" s="39"/>
      <c r="N1669" s="39"/>
      <c r="O1669" s="39"/>
      <c r="P1669" s="39"/>
      <c r="Q1669" s="39"/>
      <c r="R1669" s="39"/>
      <c r="S1669" s="39"/>
      <c r="T1669" s="39"/>
      <c r="U1669" s="39"/>
      <c r="V1669" s="39"/>
      <c r="W1669" s="39"/>
      <c r="Y1669"/>
      <c r="Z1669"/>
      <c r="AA1669"/>
      <c r="AB1669"/>
      <c r="AC1669"/>
      <c r="AD1669"/>
      <c r="AE1669"/>
      <c r="AF1669"/>
      <c r="AG1669"/>
      <c r="AH1669"/>
      <c r="AI1669"/>
      <c r="AJ1669"/>
      <c r="AK1669"/>
      <c r="AN1669"/>
      <c r="AO1669"/>
      <c r="AP1669"/>
      <c r="BI1669"/>
      <c r="BJ1669"/>
      <c r="BK1669"/>
      <c r="BL1669"/>
      <c r="BM1669"/>
      <c r="BS1669" s="39"/>
      <c r="BT1669" s="39"/>
      <c r="BU1669" s="39"/>
      <c r="BV1669" s="39"/>
      <c r="BW1669" s="39"/>
      <c r="BX1669" s="39"/>
      <c r="BY1669" s="39"/>
      <c r="BZ1669" s="39"/>
      <c r="CA1669" s="39"/>
      <c r="CB1669" s="39"/>
      <c r="CC1669" s="39"/>
      <c r="CD1669"/>
      <c r="CE1669"/>
      <c r="CF1669" s="39"/>
      <c r="CG1669"/>
      <c r="CH1669"/>
      <c r="CI1669"/>
      <c r="CJ1669" s="39"/>
      <c r="CK1669" s="39"/>
      <c r="CL1669" s="39"/>
      <c r="CM1669" s="39"/>
      <c r="CN1669"/>
      <c r="CO1669"/>
      <c r="CP1669"/>
      <c r="CQ1669"/>
      <c r="CR1669"/>
      <c r="CS1669"/>
      <c r="CT1669"/>
      <c r="CU1669"/>
      <c r="CV1669" s="110"/>
      <c r="CW1669" s="385"/>
      <c r="CX1669" s="32"/>
      <c r="CY1669" s="151"/>
      <c r="CZ1669" s="32"/>
      <c r="DA1669" s="236"/>
      <c r="DB1669" s="236"/>
      <c r="DC1669" s="32"/>
      <c r="DD1669" s="32"/>
      <c r="DE1669" s="32"/>
      <c r="DF1669" s="32"/>
      <c r="DG1669" s="32"/>
      <c r="DH1669" s="32"/>
      <c r="DI1669" s="32"/>
      <c r="DJ1669" s="32"/>
      <c r="DK1669" s="32"/>
      <c r="DL1669" s="32"/>
    </row>
    <row r="1670" spans="1:116" ht="14.4" x14ac:dyDescent="0.3">
      <c r="A1670" t="s">
        <v>7556</v>
      </c>
      <c r="B1670" s="113" t="s">
        <v>926</v>
      </c>
      <c r="C1670" s="182" t="s">
        <v>792</v>
      </c>
      <c r="D1670" s="40" t="s">
        <v>791</v>
      </c>
      <c r="E1670" s="241" t="s">
        <v>356</v>
      </c>
      <c r="F1670" s="184" t="s">
        <v>7557</v>
      </c>
      <c r="G1670" s="184">
        <v>1.248365897063E-2</v>
      </c>
      <c r="H1670" s="184">
        <v>4.9653286180000001E-4</v>
      </c>
      <c r="I1670" s="184">
        <v>6.7750822982999993E-4</v>
      </c>
      <c r="J1670" s="328">
        <v>1.03015879E-4</v>
      </c>
      <c r="K1670" s="331">
        <v>1.1206602E-2</v>
      </c>
      <c r="L1670" s="331">
        <v>2.4296491E-4</v>
      </c>
      <c r="M1670" s="331">
        <v>3.9813591999999999E-4</v>
      </c>
      <c r="N1670" s="331">
        <v>4.3047004000000002E-4</v>
      </c>
      <c r="O1670" s="331">
        <v>5.2640192999999999E-5</v>
      </c>
      <c r="P1670" s="331">
        <v>6.2651173E-6</v>
      </c>
      <c r="Q1670" s="331">
        <v>7.1575115000000003E-6</v>
      </c>
      <c r="R1670" s="331">
        <v>3.6134533000000001E-5</v>
      </c>
      <c r="S1670" s="331">
        <v>1.2901073E-5</v>
      </c>
      <c r="T1670" s="331">
        <v>0</v>
      </c>
      <c r="U1670" s="331">
        <v>9.0114806000000003E-5</v>
      </c>
      <c r="V1670" s="331">
        <v>2.7286683000000002E-7</v>
      </c>
      <c r="W1670" s="184">
        <v>0</v>
      </c>
      <c r="X1670" s="331">
        <v>0</v>
      </c>
      <c r="Y1670"/>
      <c r="Z1670" s="288">
        <v>7.4710680000000002E-2</v>
      </c>
      <c r="AA1670"/>
      <c r="AB1670" s="164">
        <v>1.0351668999999999</v>
      </c>
      <c r="AC1670" s="164">
        <v>1.0190667</v>
      </c>
      <c r="AD1670" s="164">
        <v>1.1194386000000001E-2</v>
      </c>
      <c r="AE1670" s="164">
        <v>0</v>
      </c>
      <c r="AF1670" s="164">
        <v>0</v>
      </c>
      <c r="AG1670" s="164">
        <v>2.7422101000000002E-3</v>
      </c>
      <c r="AH1670" s="164">
        <v>2.1636746999999998E-3</v>
      </c>
      <c r="AI1670"/>
      <c r="AJ1670" s="185">
        <v>1.3919119999999999E-3</v>
      </c>
      <c r="AK1670" s="185">
        <v>1.2597187E-3</v>
      </c>
      <c r="AL1670" s="187">
        <v>5.9424157999999998E-5</v>
      </c>
      <c r="AM1670" s="187">
        <v>7.2769087999999995E-5</v>
      </c>
      <c r="AN1670" s="176">
        <v>7.5522704999999996E-8</v>
      </c>
      <c r="AO1670" s="176">
        <v>2.197639E-10</v>
      </c>
      <c r="AP1670" s="176">
        <v>1.0191749E-2</v>
      </c>
      <c r="AQ1670" s="192">
        <v>7.0265925999999998E-8</v>
      </c>
      <c r="AR1670" s="192">
        <v>2.1204571E-10</v>
      </c>
      <c r="AS1670" s="192">
        <v>5.7918526E-15</v>
      </c>
      <c r="AT1670" s="192">
        <v>0</v>
      </c>
      <c r="AU1670" s="192">
        <v>0</v>
      </c>
      <c r="AV1670" s="192">
        <v>1.126609E-11</v>
      </c>
      <c r="AW1670" s="192">
        <v>5.2381771999999997E-9</v>
      </c>
      <c r="AX1670" s="192">
        <v>2.5692179999999999E-12</v>
      </c>
      <c r="AY1670" s="192">
        <v>5.1398054000000003E-12</v>
      </c>
      <c r="AZ1670" s="192">
        <v>0</v>
      </c>
      <c r="BA1670" s="192">
        <v>0</v>
      </c>
      <c r="BB1670" s="192">
        <v>3.1074088E-15</v>
      </c>
      <c r="BC1670" s="192">
        <v>2.1660043000000001E-16</v>
      </c>
      <c r="BD1670" s="192">
        <v>4.7740913E-17</v>
      </c>
      <c r="BE1670" s="192">
        <v>8.6397784000000001E-13</v>
      </c>
      <c r="BF1670" s="192">
        <v>6.4711975000000003E-12</v>
      </c>
      <c r="BG1670" s="192">
        <v>0</v>
      </c>
      <c r="BH1670" s="192">
        <v>1.0823781999999999E-6</v>
      </c>
      <c r="BI1670" s="193">
        <v>1.0190667E-2</v>
      </c>
      <c r="BJ1670" s="193">
        <v>0</v>
      </c>
      <c r="BK1670" s="193">
        <v>0</v>
      </c>
      <c r="BL1670" s="193">
        <v>0</v>
      </c>
      <c r="BM1670"/>
      <c r="BN1670" s="186">
        <v>3.5557259E-6</v>
      </c>
      <c r="BO1670" s="186">
        <v>3.5435371999999999E-8</v>
      </c>
      <c r="BP1670" s="186">
        <v>2.0831321E-6</v>
      </c>
      <c r="BQ1670" s="186">
        <v>4.4341515999999997E-9</v>
      </c>
      <c r="BR1670" s="186">
        <v>7.6306525999999997E-8</v>
      </c>
      <c r="BS1670" s="186">
        <v>0</v>
      </c>
      <c r="BT1670" s="186">
        <v>0</v>
      </c>
      <c r="BU1670" s="186">
        <v>0</v>
      </c>
      <c r="BV1670" s="186">
        <v>8.7104640000000006E-9</v>
      </c>
      <c r="BW1670" s="186">
        <v>6.5831125000000004E-9</v>
      </c>
      <c r="BX1670" s="186">
        <v>0</v>
      </c>
      <c r="BY1670" s="186">
        <v>0</v>
      </c>
      <c r="BZ1670" s="186">
        <v>0</v>
      </c>
      <c r="CA1670" s="186">
        <v>8.4586907999999999E-8</v>
      </c>
      <c r="CB1670" s="186">
        <v>1.2565372999999999E-6</v>
      </c>
      <c r="CC1670" s="186">
        <v>1.8163825E-16</v>
      </c>
      <c r="CD1670" s="164">
        <v>0</v>
      </c>
      <c r="CE1670"/>
      <c r="CF1670" s="329">
        <v>0</v>
      </c>
      <c r="CG1670" s="330">
        <v>7.3930053999999995E-2</v>
      </c>
      <c r="CH1670" s="330">
        <v>2.3385518E-6</v>
      </c>
      <c r="CI1670" s="329">
        <v>2.4244364999999999E-5</v>
      </c>
      <c r="CJ1670" s="329">
        <v>2.7055891000000002E-5</v>
      </c>
      <c r="CK1670" s="329">
        <v>1.4843378999999999E-12</v>
      </c>
      <c r="CL1670" s="329">
        <v>1.7307113999999999E-10</v>
      </c>
      <c r="CM1670" s="329">
        <v>2.7943228000000002E-6</v>
      </c>
      <c r="CN1670" s="330">
        <v>1.8184068999999999E-4</v>
      </c>
      <c r="CO1670" s="330">
        <v>0.13975771000000001</v>
      </c>
      <c r="CP1670"/>
      <c r="CQ1670">
        <v>1.1206602E-2</v>
      </c>
      <c r="CR1670">
        <v>1.1737682248E-3</v>
      </c>
      <c r="CS1670">
        <v>6.7723536299999995E-4</v>
      </c>
      <c r="CT1670">
        <v>6.7750822982999993E-4</v>
      </c>
      <c r="CU1670">
        <v>1.03015879E-4</v>
      </c>
      <c r="CV1670" s="109"/>
      <c r="CW1670" s="385"/>
      <c r="CY1670" s="151"/>
      <c r="CZ1670" s="32"/>
      <c r="DA1670" s="236"/>
      <c r="DB1670" s="236"/>
      <c r="DC1670" s="32"/>
      <c r="DD1670" s="32"/>
      <c r="DE1670" s="32"/>
      <c r="DF1670" s="32"/>
      <c r="DG1670" s="32"/>
      <c r="DH1670" s="32"/>
      <c r="DI1670" s="32"/>
      <c r="DJ1670" s="32"/>
      <c r="DK1670" s="32"/>
      <c r="DL1670" s="32"/>
    </row>
    <row r="1671" spans="1:116" ht="14.4" x14ac:dyDescent="0.3">
      <c r="A1671" t="s">
        <v>7558</v>
      </c>
      <c r="B1671" s="113" t="s">
        <v>926</v>
      </c>
      <c r="C1671" s="182" t="s">
        <v>793</v>
      </c>
      <c r="D1671" s="40" t="s">
        <v>791</v>
      </c>
      <c r="E1671" s="241" t="s">
        <v>356</v>
      </c>
      <c r="F1671" s="184" t="s">
        <v>7559</v>
      </c>
      <c r="G1671" s="184">
        <v>1.4261848204000001E-3</v>
      </c>
      <c r="H1671" s="184">
        <v>4.1726724299999995E-5</v>
      </c>
      <c r="I1671" s="184">
        <v>7.9157566000000003E-5</v>
      </c>
      <c r="J1671" s="328">
        <v>2.139300301E-4</v>
      </c>
      <c r="K1671" s="331">
        <v>1.0913705000000001E-3</v>
      </c>
      <c r="L1671" s="331">
        <v>4.8219564000000003E-5</v>
      </c>
      <c r="M1671" s="331">
        <v>3.0938002E-5</v>
      </c>
      <c r="N1671" s="331">
        <v>3.5457173999999999E-5</v>
      </c>
      <c r="O1671" s="331">
        <v>6.2695502999999998E-6</v>
      </c>
      <c r="P1671" s="331">
        <v>0</v>
      </c>
      <c r="Q1671" s="331">
        <v>0</v>
      </c>
      <c r="R1671" s="331">
        <v>0</v>
      </c>
      <c r="S1671" s="331">
        <v>4.0914601000000002E-6</v>
      </c>
      <c r="T1671" s="331">
        <v>0</v>
      </c>
      <c r="U1671" s="331">
        <v>2.0983857000000001E-4</v>
      </c>
      <c r="V1671" s="331">
        <v>0</v>
      </c>
      <c r="W1671" s="331">
        <v>0</v>
      </c>
      <c r="X1671" s="331">
        <v>0</v>
      </c>
      <c r="Y1671"/>
      <c r="Z1671" s="288">
        <v>7.275803333333334E-3</v>
      </c>
      <c r="AA1671"/>
      <c r="AB1671" s="164">
        <v>0.13136650999999999</v>
      </c>
      <c r="AC1671" s="164">
        <v>8.3944124999999994E-2</v>
      </c>
      <c r="AD1671" s="164">
        <v>2.5957269000000002E-2</v>
      </c>
      <c r="AE1671" s="164">
        <v>0</v>
      </c>
      <c r="AF1671" s="164">
        <v>5.7963807000000001E-3</v>
      </c>
      <c r="AG1671" s="164">
        <v>1.0236111000000001E-2</v>
      </c>
      <c r="AH1671" s="164">
        <v>5.4326210000000003E-3</v>
      </c>
      <c r="AI1671"/>
      <c r="AJ1671" s="185">
        <v>1.3718927E-4</v>
      </c>
      <c r="AK1671" s="185">
        <v>1.2888556000000001E-4</v>
      </c>
      <c r="AL1671" s="187">
        <v>5.8432225000000001E-6</v>
      </c>
      <c r="AM1671" s="187">
        <v>2.4604875999999999E-6</v>
      </c>
      <c r="AN1671" s="176">
        <v>7.7269518999999999E-9</v>
      </c>
      <c r="AO1671" s="176">
        <v>2.1609551E-11</v>
      </c>
      <c r="AP1671" s="176">
        <v>3.4460609999999999E-4</v>
      </c>
      <c r="AQ1671" s="192">
        <v>6.7519455999999999E-9</v>
      </c>
      <c r="AR1671" s="192">
        <v>2.037225E-11</v>
      </c>
      <c r="AS1671" s="192">
        <v>5.5659897E-16</v>
      </c>
      <c r="AT1671" s="193">
        <v>0</v>
      </c>
      <c r="AU1671" s="193">
        <v>0</v>
      </c>
      <c r="AV1671" s="192">
        <v>9.5015956000000009E-13</v>
      </c>
      <c r="AW1671" s="192">
        <v>9.7405610000000004E-10</v>
      </c>
      <c r="AX1671" s="192">
        <v>2.1668272999999999E-13</v>
      </c>
      <c r="AY1671" s="192">
        <v>1.0200615999999999E-12</v>
      </c>
      <c r="AZ1671" s="193">
        <v>0</v>
      </c>
      <c r="BA1671" s="193">
        <v>0</v>
      </c>
      <c r="BB1671" s="193">
        <v>0</v>
      </c>
      <c r="BC1671" s="193">
        <v>0</v>
      </c>
      <c r="BD1671" s="193">
        <v>0</v>
      </c>
      <c r="BE1671" s="193">
        <v>0</v>
      </c>
      <c r="BF1671" s="193">
        <v>0</v>
      </c>
      <c r="BG1671" s="193">
        <v>0</v>
      </c>
      <c r="BH1671" s="192">
        <v>4.5950107000000002E-7</v>
      </c>
      <c r="BI1671" s="193">
        <v>3.4414660000000002E-4</v>
      </c>
      <c r="BJ1671" s="193">
        <v>0</v>
      </c>
      <c r="BK1671" s="193">
        <v>0</v>
      </c>
      <c r="BL1671" s="193">
        <v>0</v>
      </c>
      <c r="BM1671"/>
      <c r="BN1671" s="186">
        <v>3.6569122000000002E-7</v>
      </c>
      <c r="BO1671" s="186">
        <v>7.0326129999999999E-9</v>
      </c>
      <c r="BP1671" s="186">
        <v>2.0286871E-7</v>
      </c>
      <c r="BQ1671" s="164">
        <v>1.6880706000000001E-11</v>
      </c>
      <c r="BR1671" s="186">
        <v>1.1404755E-8</v>
      </c>
      <c r="BS1671" s="186">
        <v>0</v>
      </c>
      <c r="BT1671" s="164">
        <v>0</v>
      </c>
      <c r="BU1671" s="186">
        <v>0</v>
      </c>
      <c r="BV1671" s="164">
        <v>0</v>
      </c>
      <c r="BW1671" s="164">
        <v>5.1494876999999999E-11</v>
      </c>
      <c r="BX1671" s="164">
        <v>0</v>
      </c>
      <c r="BY1671" s="164">
        <v>0</v>
      </c>
      <c r="BZ1671" s="164">
        <v>0</v>
      </c>
      <c r="CA1671" s="186">
        <v>7.2343404999999998E-9</v>
      </c>
      <c r="CB1671" s="186">
        <v>1.3708243000000001E-7</v>
      </c>
      <c r="CC1671" s="186">
        <v>5.1884793000000004E-15</v>
      </c>
      <c r="CD1671" s="164">
        <v>0</v>
      </c>
      <c r="CE1671"/>
      <c r="CF1671" s="330">
        <v>0</v>
      </c>
      <c r="CG1671" s="330">
        <v>7.2758034999999997E-3</v>
      </c>
      <c r="CH1671" s="330">
        <v>0</v>
      </c>
      <c r="CI1671" s="329">
        <v>4.8116113999999997E-6</v>
      </c>
      <c r="CJ1671" s="329">
        <v>2.1024357999999998E-6</v>
      </c>
      <c r="CK1671" s="330">
        <v>0</v>
      </c>
      <c r="CL1671" s="330">
        <v>0</v>
      </c>
      <c r="CM1671" s="329">
        <v>4.5039075000000002E-7</v>
      </c>
      <c r="CN1671" s="330">
        <v>0</v>
      </c>
      <c r="CO1671" s="330">
        <v>5.1557030999999998E-3</v>
      </c>
      <c r="CP1671"/>
      <c r="CQ1671">
        <v>1.0913705000000001E-3</v>
      </c>
      <c r="CR1671">
        <v>1.208842903E-4</v>
      </c>
      <c r="CS1671">
        <v>7.9157566000000003E-5</v>
      </c>
      <c r="CT1671">
        <v>7.9157566000000003E-5</v>
      </c>
      <c r="CU1671">
        <v>2.139300301E-4</v>
      </c>
      <c r="CV1671" s="109"/>
      <c r="CW1671" s="385"/>
      <c r="CZ1671" s="32"/>
      <c r="DA1671" s="236"/>
      <c r="DB1671" s="236"/>
      <c r="DC1671" s="32"/>
      <c r="DD1671" s="32"/>
      <c r="DE1671" s="32"/>
      <c r="DF1671" s="32"/>
      <c r="DG1671" s="32"/>
      <c r="DH1671" s="32"/>
      <c r="DI1671" s="32"/>
      <c r="DJ1671" s="32"/>
      <c r="DK1671" s="32"/>
      <c r="DL1671" s="32"/>
    </row>
    <row r="1672" spans="1:116" ht="14.4" x14ac:dyDescent="0.3">
      <c r="B1672" s="113"/>
      <c r="C1672" s="180"/>
      <c r="D1672" s="37" t="s">
        <v>621</v>
      </c>
      <c r="E1672" s="241"/>
      <c r="F1672"/>
      <c r="G1672"/>
      <c r="H1672"/>
      <c r="I1672"/>
      <c r="J1672" s="332"/>
      <c r="K1672" s="39"/>
      <c r="L1672" s="39"/>
      <c r="M1672" s="39"/>
      <c r="N1672" s="39"/>
      <c r="O1672" s="39"/>
      <c r="P1672" s="39"/>
      <c r="Q1672" s="39"/>
      <c r="R1672" s="39"/>
      <c r="S1672" s="39"/>
      <c r="T1672" s="39"/>
      <c r="U1672" s="39"/>
      <c r="V1672" s="39"/>
      <c r="W1672" s="39"/>
      <c r="Y1672"/>
      <c r="Z1672"/>
      <c r="AA1672"/>
      <c r="AB1672"/>
      <c r="AC1672"/>
      <c r="AD1672"/>
      <c r="AE1672"/>
      <c r="AF1672"/>
      <c r="AG1672"/>
      <c r="AH1672"/>
      <c r="AI1672"/>
      <c r="AJ1672"/>
      <c r="AK1672"/>
      <c r="AN1672"/>
      <c r="AO1672"/>
      <c r="AP1672"/>
      <c r="AT1672"/>
      <c r="AU1672"/>
      <c r="AZ1672"/>
      <c r="BA1672"/>
      <c r="BB1672"/>
      <c r="BC1672"/>
      <c r="BD1672"/>
      <c r="BE1672"/>
      <c r="BF1672"/>
      <c r="BG1672"/>
      <c r="BI1672"/>
      <c r="BJ1672"/>
      <c r="BK1672"/>
      <c r="BL1672"/>
      <c r="BM1672"/>
      <c r="BQ1672"/>
      <c r="BS1672" s="39"/>
      <c r="BT1672"/>
      <c r="BU1672" s="39"/>
      <c r="BV1672"/>
      <c r="BW1672"/>
      <c r="BX1672"/>
      <c r="BY1672"/>
      <c r="BZ1672"/>
      <c r="CA1672" s="39"/>
      <c r="CB1672" s="39"/>
      <c r="CC1672" s="39"/>
      <c r="CD1672"/>
      <c r="CE1672"/>
      <c r="CF1672"/>
      <c r="CG1672"/>
      <c r="CH1672"/>
      <c r="CI1672" s="39"/>
      <c r="CJ1672" s="39"/>
      <c r="CK1672"/>
      <c r="CL1672"/>
      <c r="CM1672" s="39"/>
      <c r="CN1672"/>
      <c r="CO1672"/>
      <c r="CP1672"/>
      <c r="CQ1672"/>
      <c r="CR1672"/>
      <c r="CS1672"/>
      <c r="CT1672"/>
      <c r="CU1672"/>
      <c r="CV1672" s="110"/>
      <c r="CW1672" s="385"/>
      <c r="CY1672" s="32"/>
      <c r="CZ1672" s="32"/>
      <c r="DA1672" s="236"/>
      <c r="DB1672" s="236"/>
      <c r="DC1672" s="32"/>
      <c r="DD1672" s="32"/>
      <c r="DE1672" s="32"/>
      <c r="DF1672" s="32"/>
      <c r="DG1672" s="32"/>
      <c r="DH1672" s="32"/>
      <c r="DI1672" s="32"/>
      <c r="DJ1672" s="32"/>
      <c r="DK1672" s="32"/>
      <c r="DL1672" s="32"/>
    </row>
    <row r="1673" spans="1:116" ht="14.4" x14ac:dyDescent="0.3">
      <c r="A1673" t="s">
        <v>7560</v>
      </c>
      <c r="B1673" s="113" t="s">
        <v>926</v>
      </c>
      <c r="C1673" s="182" t="s">
        <v>361</v>
      </c>
      <c r="D1673" s="40" t="s">
        <v>621</v>
      </c>
      <c r="E1673" s="241" t="s">
        <v>356</v>
      </c>
      <c r="F1673" s="184" t="s">
        <v>7561</v>
      </c>
      <c r="G1673" s="184">
        <v>4.9844304153000007E-3</v>
      </c>
      <c r="H1673" s="184">
        <v>1.242016089E-4</v>
      </c>
      <c r="I1673" s="184">
        <v>2.6097496160000006E-4</v>
      </c>
      <c r="J1673" s="328">
        <v>1.6762998447999999E-3</v>
      </c>
      <c r="K1673" s="331">
        <v>2.9229540000000002E-3</v>
      </c>
      <c r="L1673" s="331">
        <v>1.0243977E-4</v>
      </c>
      <c r="M1673" s="331">
        <v>1.0421309000000001E-4</v>
      </c>
      <c r="N1673" s="331">
        <v>6.2558639999999997E-5</v>
      </c>
      <c r="O1673" s="331">
        <v>7.2487968000000002E-6</v>
      </c>
      <c r="P1673" s="331">
        <v>1.6101280999999999E-6</v>
      </c>
      <c r="Q1673" s="331">
        <v>5.2784044000000002E-5</v>
      </c>
      <c r="R1673" s="331">
        <v>4.4675385000000002E-5</v>
      </c>
      <c r="S1673" s="331">
        <v>1.4093448000000001E-6</v>
      </c>
      <c r="T1673" s="331">
        <v>0</v>
      </c>
      <c r="U1673" s="331">
        <v>1.6748905E-3</v>
      </c>
      <c r="V1673" s="331">
        <v>9.6467166000000004E-6</v>
      </c>
      <c r="W1673" s="331">
        <v>0</v>
      </c>
      <c r="X1673" s="331">
        <v>0</v>
      </c>
      <c r="Y1673"/>
      <c r="Z1673" s="288">
        <v>1.9486360000000001E-2</v>
      </c>
      <c r="AA1673"/>
      <c r="AB1673" s="164">
        <v>0.30290106</v>
      </c>
      <c r="AC1673" s="164">
        <v>0.29359423000000001</v>
      </c>
      <c r="AD1673" s="164">
        <v>8.8080983000000002E-4</v>
      </c>
      <c r="AE1673" s="164">
        <v>0</v>
      </c>
      <c r="AF1673" s="164">
        <v>0</v>
      </c>
      <c r="AG1673" s="164">
        <v>8.1895510999999994E-3</v>
      </c>
      <c r="AH1673" s="164">
        <v>2.3646921E-4</v>
      </c>
      <c r="AI1673"/>
      <c r="AJ1673" s="185">
        <v>3.7130483000000003E-4</v>
      </c>
      <c r="AK1673" s="185">
        <v>3.3488985999999998E-4</v>
      </c>
      <c r="AL1673" s="187">
        <v>1.5451494999999999E-5</v>
      </c>
      <c r="AM1673" s="187">
        <v>2.0963472E-5</v>
      </c>
      <c r="AN1673" s="176">
        <v>2.0077330000000001E-8</v>
      </c>
      <c r="AO1673" s="176">
        <v>5.7143102000000003E-11</v>
      </c>
      <c r="AP1673" s="176">
        <v>2.9360605000000001E-3</v>
      </c>
      <c r="AQ1673" s="192">
        <v>1.8083342E-8</v>
      </c>
      <c r="AR1673" s="192">
        <v>5.4561808E-11</v>
      </c>
      <c r="AS1673" s="192">
        <v>1.4907065E-15</v>
      </c>
      <c r="AT1673" s="192">
        <v>0</v>
      </c>
      <c r="AU1673" s="192">
        <v>0</v>
      </c>
      <c r="AV1673" s="192">
        <v>1.676408E-12</v>
      </c>
      <c r="AW1673" s="192">
        <v>1.9741070999999998E-9</v>
      </c>
      <c r="AX1673" s="192">
        <v>3.823028E-13</v>
      </c>
      <c r="AY1673" s="192">
        <v>2.1670640000000001E-12</v>
      </c>
      <c r="AZ1673" s="192">
        <v>0</v>
      </c>
      <c r="BA1673" s="192">
        <v>0</v>
      </c>
      <c r="BB1673" s="192">
        <v>3.0070273E-14</v>
      </c>
      <c r="BC1673" s="192">
        <v>2.6961343999999998E-16</v>
      </c>
      <c r="BD1673" s="192">
        <v>9.6692771000000001E-17</v>
      </c>
      <c r="BE1673" s="192">
        <v>7.3632940000000001E-13</v>
      </c>
      <c r="BF1673" s="192">
        <v>1.7467783999999999E-11</v>
      </c>
      <c r="BG1673" s="192">
        <v>0</v>
      </c>
      <c r="BH1673" s="192">
        <v>1.1824164E-7</v>
      </c>
      <c r="BI1673" s="193">
        <v>2.9359423000000001E-3</v>
      </c>
      <c r="BJ1673" s="193">
        <v>0</v>
      </c>
      <c r="BK1673" s="193">
        <v>0</v>
      </c>
      <c r="BL1673" s="193">
        <v>0</v>
      </c>
      <c r="BM1673"/>
      <c r="BN1673" s="186">
        <v>9.955905000000001E-7</v>
      </c>
      <c r="BO1673" s="186">
        <v>1.4940394E-8</v>
      </c>
      <c r="BP1673" s="186">
        <v>5.4333142E-7</v>
      </c>
      <c r="BQ1673" s="186">
        <v>5.2733346000000003E-9</v>
      </c>
      <c r="BR1673" s="186">
        <v>1.8795169999999998E-8</v>
      </c>
      <c r="BS1673" s="186">
        <v>0</v>
      </c>
      <c r="BT1673" s="186">
        <v>0</v>
      </c>
      <c r="BU1673" s="186">
        <v>0</v>
      </c>
      <c r="BV1673" s="186">
        <v>4.7593278000000001E-9</v>
      </c>
      <c r="BW1673" s="186">
        <v>3.6553346999999998E-8</v>
      </c>
      <c r="BX1673" s="186">
        <v>0</v>
      </c>
      <c r="BY1673" s="186">
        <v>0</v>
      </c>
      <c r="BZ1673" s="186">
        <v>0</v>
      </c>
      <c r="CA1673" s="186">
        <v>1.2928251999999999E-8</v>
      </c>
      <c r="CB1673" s="186">
        <v>3.5900925000000002E-7</v>
      </c>
      <c r="CC1673" s="186">
        <v>1.9842607000000001E-17</v>
      </c>
      <c r="CD1673" s="164">
        <v>0</v>
      </c>
      <c r="CE1673"/>
      <c r="CF1673" s="329">
        <v>0</v>
      </c>
      <c r="CG1673" s="330">
        <v>1.9486360000000001E-2</v>
      </c>
      <c r="CH1673" s="330">
        <v>0</v>
      </c>
      <c r="CI1673" s="329">
        <v>1.0222E-5</v>
      </c>
      <c r="CJ1673" s="329">
        <v>7.0819478999999996E-6</v>
      </c>
      <c r="CK1673" s="329">
        <v>1.3573301000000001E-11</v>
      </c>
      <c r="CL1673" s="329">
        <v>1.6090451E-9</v>
      </c>
      <c r="CM1673" s="329">
        <v>8.0544565999999998E-7</v>
      </c>
      <c r="CN1673" s="330">
        <v>2.4595390000000002E-4</v>
      </c>
      <c r="CO1673" s="330">
        <v>4.0264350999999997E-2</v>
      </c>
      <c r="CP1673"/>
      <c r="CQ1673">
        <v>2.9229540000000002E-3</v>
      </c>
      <c r="CR1673">
        <v>3.7552985390000001E-4</v>
      </c>
      <c r="CS1673">
        <v>2.5132824500000004E-4</v>
      </c>
      <c r="CT1673">
        <v>2.6097496160000001E-4</v>
      </c>
      <c r="CU1673">
        <v>1.6762998447999999E-3</v>
      </c>
      <c r="CV1673" s="109"/>
      <c r="CW1673" s="372"/>
      <c r="CX1673" s="151"/>
      <c r="CY1673" s="32"/>
      <c r="CZ1673" s="11"/>
      <c r="DA1673" s="236"/>
      <c r="DB1673" s="236"/>
      <c r="DC1673" s="32"/>
      <c r="DD1673" s="32"/>
      <c r="DE1673" s="32"/>
      <c r="DF1673" s="32"/>
      <c r="DG1673" s="32"/>
      <c r="DH1673" s="32"/>
      <c r="DI1673" s="32"/>
      <c r="DJ1673" s="32"/>
      <c r="DK1673" s="32"/>
      <c r="DL1673" s="32"/>
    </row>
    <row r="1674" spans="1:116" ht="14.4" x14ac:dyDescent="0.3">
      <c r="A1674" s="39" t="s">
        <v>7562</v>
      </c>
      <c r="B1674" s="113" t="s">
        <v>926</v>
      </c>
      <c r="C1674" s="182" t="s">
        <v>362</v>
      </c>
      <c r="D1674" s="40" t="s">
        <v>621</v>
      </c>
      <c r="E1674" s="241" t="s">
        <v>356</v>
      </c>
      <c r="F1674" s="184" t="s">
        <v>7563</v>
      </c>
      <c r="G1674" s="184">
        <v>1.9143420845E-3</v>
      </c>
      <c r="H1674" s="184">
        <v>5.6009025700000002E-5</v>
      </c>
      <c r="I1674" s="184">
        <v>1.06251766E-4</v>
      </c>
      <c r="J1674" s="328">
        <v>2.8715439280000001E-4</v>
      </c>
      <c r="K1674" s="331">
        <v>1.4649268999999999E-3</v>
      </c>
      <c r="L1674" s="331">
        <v>6.4724246000000005E-5</v>
      </c>
      <c r="M1674" s="331">
        <v>4.152752E-5</v>
      </c>
      <c r="N1674" s="331">
        <v>4.7593521999999998E-5</v>
      </c>
      <c r="O1674" s="331">
        <v>8.4155037000000004E-6</v>
      </c>
      <c r="P1674" s="331">
        <v>0</v>
      </c>
      <c r="Q1674" s="331">
        <v>0</v>
      </c>
      <c r="R1674" s="331">
        <v>0</v>
      </c>
      <c r="S1674" s="331">
        <v>5.4918928E-6</v>
      </c>
      <c r="T1674" s="331">
        <v>0</v>
      </c>
      <c r="U1674" s="331">
        <v>2.8166250000000002E-4</v>
      </c>
      <c r="V1674" s="331">
        <v>0</v>
      </c>
      <c r="W1674" s="331">
        <v>0</v>
      </c>
      <c r="X1674" s="331">
        <v>0</v>
      </c>
      <c r="Y1674"/>
      <c r="Z1674" s="288">
        <v>9.766179333333333E-3</v>
      </c>
      <c r="AA1674"/>
      <c r="AB1674" s="164">
        <v>0.17633088</v>
      </c>
      <c r="AC1674" s="164">
        <v>0.11267668</v>
      </c>
      <c r="AD1674" s="164">
        <v>3.4841971999999999E-2</v>
      </c>
      <c r="AE1674" s="164">
        <v>0</v>
      </c>
      <c r="AF1674" s="164">
        <v>7.7803767999999997E-3</v>
      </c>
      <c r="AG1674" s="164">
        <v>1.3739746000000001E-2</v>
      </c>
      <c r="AH1674" s="164">
        <v>7.2921087000000001E-3</v>
      </c>
      <c r="AI1674"/>
      <c r="AJ1674" s="185">
        <v>1.8414667E-4</v>
      </c>
      <c r="AK1674" s="185">
        <v>1.7300074999999999E-4</v>
      </c>
      <c r="AL1674" s="187">
        <v>7.8432517000000005E-6</v>
      </c>
      <c r="AM1674" s="187">
        <v>3.3026679000000002E-6</v>
      </c>
      <c r="AN1674" s="176">
        <v>1.0371747999999999E-8</v>
      </c>
      <c r="AO1674" s="176">
        <v>2.9006108000000001E-11</v>
      </c>
      <c r="AP1674" s="176">
        <v>4.6255853000000001E-4</v>
      </c>
      <c r="AQ1674" s="192">
        <v>9.0630142999999994E-9</v>
      </c>
      <c r="AR1674" s="192">
        <v>2.7345302E-11</v>
      </c>
      <c r="AS1674" s="192">
        <v>7.4711271000000003E-16</v>
      </c>
      <c r="AT1674" s="193">
        <v>0</v>
      </c>
      <c r="AU1674" s="193">
        <v>0</v>
      </c>
      <c r="AV1674" s="192">
        <v>1.2753819999999999E-12</v>
      </c>
      <c r="AW1674" s="192">
        <v>1.3074578000000001E-9</v>
      </c>
      <c r="AX1674" s="192">
        <v>2.9084930000000002E-13</v>
      </c>
      <c r="AY1674" s="192">
        <v>1.3692102000000001E-12</v>
      </c>
      <c r="AZ1674" s="193">
        <v>0</v>
      </c>
      <c r="BA1674" s="193">
        <v>0</v>
      </c>
      <c r="BB1674" s="193">
        <v>0</v>
      </c>
      <c r="BC1674" s="193">
        <v>0</v>
      </c>
      <c r="BD1674" s="193">
        <v>0</v>
      </c>
      <c r="BE1674" s="193">
        <v>0</v>
      </c>
      <c r="BF1674" s="193">
        <v>0</v>
      </c>
      <c r="BG1674" s="193">
        <v>0</v>
      </c>
      <c r="BH1674" s="192">
        <v>6.1677994999999997E-7</v>
      </c>
      <c r="BI1674" s="193">
        <v>4.6194174999999999E-4</v>
      </c>
      <c r="BJ1674" s="193">
        <v>0</v>
      </c>
      <c r="BK1674" s="193">
        <v>0</v>
      </c>
      <c r="BL1674" s="193">
        <v>0</v>
      </c>
      <c r="BM1674"/>
      <c r="BN1674" s="186">
        <v>4.9086069999999999E-7</v>
      </c>
      <c r="BO1674" s="186">
        <v>9.4397489999999999E-9</v>
      </c>
      <c r="BP1674" s="186">
        <v>2.7230699000000002E-7</v>
      </c>
      <c r="BQ1674" s="164">
        <v>2.2658665000000001E-11</v>
      </c>
      <c r="BR1674" s="186">
        <v>1.5308396000000001E-8</v>
      </c>
      <c r="BS1674" s="186">
        <v>0</v>
      </c>
      <c r="BT1674" s="164">
        <v>0</v>
      </c>
      <c r="BU1674" s="186">
        <v>0</v>
      </c>
      <c r="BV1674" s="164">
        <v>0</v>
      </c>
      <c r="BW1674" s="164">
        <v>6.9120639999999997E-11</v>
      </c>
      <c r="BX1674" s="164">
        <v>0</v>
      </c>
      <c r="BY1674" s="164">
        <v>0</v>
      </c>
      <c r="BZ1674" s="164">
        <v>0</v>
      </c>
      <c r="CA1674" s="186">
        <v>9.7105241000000006E-9</v>
      </c>
      <c r="CB1674" s="186">
        <v>1.8400326E-7</v>
      </c>
      <c r="CC1674" s="186">
        <v>6.9644016999999998E-15</v>
      </c>
      <c r="CD1674" s="164">
        <v>0</v>
      </c>
      <c r="CE1674"/>
      <c r="CF1674" s="330">
        <v>0</v>
      </c>
      <c r="CG1674" s="330">
        <v>9.7661792000000008E-3</v>
      </c>
      <c r="CH1674" s="330">
        <v>0</v>
      </c>
      <c r="CI1674" s="329">
        <v>6.4585388000000002E-6</v>
      </c>
      <c r="CJ1674" s="329">
        <v>2.8220615000000002E-6</v>
      </c>
      <c r="CK1674" s="330">
        <v>0</v>
      </c>
      <c r="CL1674" s="330">
        <v>0</v>
      </c>
      <c r="CM1674" s="329">
        <v>6.0455135000000002E-7</v>
      </c>
      <c r="CN1674" s="330">
        <v>0</v>
      </c>
      <c r="CO1674" s="330">
        <v>6.9204067999999999E-3</v>
      </c>
      <c r="CP1674"/>
      <c r="CQ1674">
        <v>1.4649268999999999E-3</v>
      </c>
      <c r="CR1674">
        <v>1.622607917E-4</v>
      </c>
      <c r="CS1674">
        <v>1.06251766E-4</v>
      </c>
      <c r="CT1674">
        <v>1.06251766E-4</v>
      </c>
      <c r="CU1674">
        <v>2.8715439280000001E-4</v>
      </c>
      <c r="CV1674" s="109"/>
      <c r="CW1674" s="372"/>
      <c r="CX1674" s="155"/>
      <c r="CZ1674" s="11"/>
      <c r="DA1674" s="236"/>
      <c r="DB1674" s="236"/>
      <c r="DC1674" s="32"/>
      <c r="DD1674" s="32"/>
      <c r="DE1674" s="32"/>
      <c r="DF1674" s="32"/>
      <c r="DG1674" s="32"/>
      <c r="DH1674" s="32"/>
      <c r="DI1674" s="32"/>
      <c r="DJ1674" s="32"/>
      <c r="DK1674" s="32"/>
      <c r="DL1674" s="32"/>
    </row>
    <row r="1675" spans="1:116" ht="14.4" x14ac:dyDescent="0.3">
      <c r="A1675" s="39" t="s">
        <v>5626</v>
      </c>
      <c r="B1675" s="113" t="s">
        <v>926</v>
      </c>
      <c r="C1675" s="182" t="s">
        <v>5408</v>
      </c>
      <c r="D1675" s="40" t="s">
        <v>621</v>
      </c>
      <c r="E1675" s="241" t="s">
        <v>5403</v>
      </c>
      <c r="F1675" s="184" t="s">
        <v>5741</v>
      </c>
      <c r="G1675" s="184">
        <v>8.6145392850000002E-3</v>
      </c>
      <c r="H1675" s="184">
        <v>2.5204061700000001E-4</v>
      </c>
      <c r="I1675" s="184">
        <v>4.7813294999999998E-4</v>
      </c>
      <c r="J1675" s="328">
        <v>1.2921948180000002E-3</v>
      </c>
      <c r="K1675" s="331">
        <v>6.5921709000000004E-3</v>
      </c>
      <c r="L1675" s="331">
        <v>2.9125910999999998E-4</v>
      </c>
      <c r="M1675" s="331">
        <v>1.8687384E-4</v>
      </c>
      <c r="N1675" s="331">
        <v>2.1417085000000001E-4</v>
      </c>
      <c r="O1675" s="331">
        <v>3.7869766999999998E-5</v>
      </c>
      <c r="P1675" s="331">
        <v>0</v>
      </c>
      <c r="Q1675" s="331">
        <v>0</v>
      </c>
      <c r="R1675" s="331">
        <v>0</v>
      </c>
      <c r="S1675" s="331">
        <v>2.4713517999999999E-5</v>
      </c>
      <c r="T1675" s="331">
        <v>0</v>
      </c>
      <c r="U1675" s="331">
        <v>1.2674813000000001E-3</v>
      </c>
      <c r="V1675" s="331">
        <v>0</v>
      </c>
      <c r="W1675" s="331">
        <v>0</v>
      </c>
      <c r="X1675" s="331">
        <v>0</v>
      </c>
      <c r="Y1675"/>
      <c r="Z1675" s="288">
        <v>4.3947806000000006E-2</v>
      </c>
      <c r="AA1675"/>
      <c r="AB1675" s="164">
        <v>0.79348896999999996</v>
      </c>
      <c r="AC1675" s="164">
        <v>0.50704505</v>
      </c>
      <c r="AD1675" s="164">
        <v>0.15678887999999999</v>
      </c>
      <c r="AE1675" s="164">
        <v>0</v>
      </c>
      <c r="AF1675" s="164">
        <v>3.5011696000000002E-2</v>
      </c>
      <c r="AG1675" s="164">
        <v>6.1828858E-2</v>
      </c>
      <c r="AH1675" s="164">
        <v>3.2814489000000002E-2</v>
      </c>
      <c r="AI1675"/>
      <c r="AJ1675" s="185">
        <v>8.2866001000000001E-4</v>
      </c>
      <c r="AK1675" s="185">
        <v>7.7850336999999998E-4</v>
      </c>
      <c r="AL1675" s="187">
        <v>3.5294633000000003E-5</v>
      </c>
      <c r="AM1675" s="187">
        <v>1.4862006000000001E-5</v>
      </c>
      <c r="AN1675" s="176">
        <v>4.6672864E-8</v>
      </c>
      <c r="AO1675" s="176">
        <v>1.3052749E-10</v>
      </c>
      <c r="AP1675" s="176">
        <v>2.0815133999999998E-3</v>
      </c>
      <c r="AQ1675" s="192">
        <v>4.0783564000000003E-8</v>
      </c>
      <c r="AR1675" s="192">
        <v>1.2305386000000001E-10</v>
      </c>
      <c r="AS1675" s="192">
        <v>3.3620072000000001E-15</v>
      </c>
      <c r="AT1675" s="193">
        <v>0</v>
      </c>
      <c r="AU1675" s="193">
        <v>0</v>
      </c>
      <c r="AV1675" s="192">
        <v>5.7392188E-12</v>
      </c>
      <c r="AW1675" s="192">
        <v>5.8835603000000004E-9</v>
      </c>
      <c r="AX1675" s="192">
        <v>1.3088219E-12</v>
      </c>
      <c r="AY1675" s="192">
        <v>6.1614459999999999E-12</v>
      </c>
      <c r="AZ1675" s="193">
        <v>0</v>
      </c>
      <c r="BA1675" s="193">
        <v>0</v>
      </c>
      <c r="BB1675" s="193">
        <v>0</v>
      </c>
      <c r="BC1675" s="193">
        <v>0</v>
      </c>
      <c r="BD1675" s="193">
        <v>0</v>
      </c>
      <c r="BE1675" s="193">
        <v>0</v>
      </c>
      <c r="BF1675" s="193">
        <v>0</v>
      </c>
      <c r="BG1675" s="193">
        <v>0</v>
      </c>
      <c r="BH1675" s="192">
        <v>2.7755097999999999E-6</v>
      </c>
      <c r="BI1675" s="193">
        <v>2.0787379000000001E-3</v>
      </c>
      <c r="BJ1675" s="193">
        <v>0</v>
      </c>
      <c r="BK1675" s="193">
        <v>0</v>
      </c>
      <c r="BL1675" s="193">
        <v>0</v>
      </c>
      <c r="BM1675"/>
      <c r="BN1675" s="186">
        <v>2.2088731999999999E-6</v>
      </c>
      <c r="BO1675" s="186">
        <v>4.2478869999999998E-8</v>
      </c>
      <c r="BP1675" s="186">
        <v>1.2253815E-6</v>
      </c>
      <c r="BQ1675" s="164">
        <v>1.0196399000000001E-10</v>
      </c>
      <c r="BR1675" s="186">
        <v>6.8887782999999995E-8</v>
      </c>
      <c r="BS1675" s="186">
        <v>0</v>
      </c>
      <c r="BT1675" s="164">
        <v>0</v>
      </c>
      <c r="BU1675" s="186">
        <v>0</v>
      </c>
      <c r="BV1675" s="164">
        <v>0</v>
      </c>
      <c r="BW1675" s="164">
        <v>3.1104288E-10</v>
      </c>
      <c r="BX1675" s="164">
        <v>0</v>
      </c>
      <c r="BY1675" s="164">
        <v>0</v>
      </c>
      <c r="BZ1675" s="164">
        <v>0</v>
      </c>
      <c r="CA1675" s="186">
        <v>4.3697359000000003E-8</v>
      </c>
      <c r="CB1675" s="186">
        <v>8.2801465000000005E-7</v>
      </c>
      <c r="CC1675" s="186">
        <v>3.1339807999999999E-14</v>
      </c>
      <c r="CD1675" s="164">
        <v>0</v>
      </c>
      <c r="CE1675"/>
      <c r="CF1675" s="330">
        <v>0</v>
      </c>
      <c r="CG1675" s="330">
        <v>4.3947805999999999E-2</v>
      </c>
      <c r="CH1675" s="330">
        <v>0</v>
      </c>
      <c r="CI1675" s="329">
        <v>2.9063424999999999E-5</v>
      </c>
      <c r="CJ1675" s="329">
        <v>1.2699276999999999E-5</v>
      </c>
      <c r="CK1675" s="330">
        <v>0</v>
      </c>
      <c r="CL1675" s="330">
        <v>0</v>
      </c>
      <c r="CM1675" s="329">
        <v>2.7204811000000001E-6</v>
      </c>
      <c r="CN1675" s="330">
        <v>0</v>
      </c>
      <c r="CO1675" s="330">
        <v>3.1141830999999998E-2</v>
      </c>
      <c r="CP1675"/>
      <c r="CQ1675">
        <v>6.5921709000000004E-3</v>
      </c>
      <c r="CR1675">
        <v>7.3017356699999999E-4</v>
      </c>
      <c r="CS1675">
        <v>4.7813294999999998E-4</v>
      </c>
      <c r="CT1675">
        <v>4.7813294999999998E-4</v>
      </c>
      <c r="CU1675">
        <v>1.2921948180000002E-3</v>
      </c>
      <c r="CV1675" s="109"/>
      <c r="CW1675" s="385"/>
      <c r="CX1675" s="155"/>
      <c r="CZ1675" s="11"/>
      <c r="DA1675" s="236"/>
      <c r="DB1675" s="236"/>
      <c r="DC1675" s="32"/>
      <c r="DD1675" s="32"/>
      <c r="DE1675" s="32"/>
      <c r="DF1675" s="32"/>
      <c r="DG1675" s="32"/>
      <c r="DH1675" s="32"/>
      <c r="DI1675" s="32"/>
      <c r="DJ1675" s="32"/>
      <c r="DK1675" s="32"/>
      <c r="DL1675" s="32"/>
    </row>
    <row r="1676" spans="1:116" ht="14.4" x14ac:dyDescent="0.3">
      <c r="A1676" s="39"/>
      <c r="B1676" s="113"/>
      <c r="C1676" s="180"/>
      <c r="D1676" s="37" t="s">
        <v>363</v>
      </c>
      <c r="E1676" s="241"/>
      <c r="F1676"/>
      <c r="G1676"/>
      <c r="H1676"/>
      <c r="I1676"/>
      <c r="J1676" s="332"/>
      <c r="K1676" s="39"/>
      <c r="L1676" s="39"/>
      <c r="M1676" s="39"/>
      <c r="N1676" s="39"/>
      <c r="O1676" s="39"/>
      <c r="P1676" s="39"/>
      <c r="Q1676" s="39"/>
      <c r="R1676" s="39"/>
      <c r="S1676" s="39"/>
      <c r="T1676" s="39"/>
      <c r="U1676" s="39"/>
      <c r="V1676" s="39"/>
      <c r="W1676" s="39"/>
      <c r="Y1676"/>
      <c r="Z1676"/>
      <c r="AA1676"/>
      <c r="AB1676"/>
      <c r="AC1676"/>
      <c r="AD1676"/>
      <c r="AE1676"/>
      <c r="AF1676"/>
      <c r="AG1676"/>
      <c r="AH1676"/>
      <c r="AI1676"/>
      <c r="AJ1676"/>
      <c r="AK1676"/>
      <c r="AN1676"/>
      <c r="AO1676"/>
      <c r="AP1676"/>
      <c r="AT1676"/>
      <c r="AU1676"/>
      <c r="AZ1676"/>
      <c r="BA1676"/>
      <c r="BB1676"/>
      <c r="BC1676"/>
      <c r="BD1676"/>
      <c r="BE1676"/>
      <c r="BF1676"/>
      <c r="BG1676"/>
      <c r="BI1676"/>
      <c r="BJ1676"/>
      <c r="BK1676"/>
      <c r="BL1676"/>
      <c r="BM1676"/>
      <c r="BQ1676"/>
      <c r="BS1676" s="39"/>
      <c r="BT1676"/>
      <c r="BU1676" s="39"/>
      <c r="BV1676"/>
      <c r="BW1676"/>
      <c r="BX1676"/>
      <c r="BY1676"/>
      <c r="BZ1676"/>
      <c r="CA1676" s="39"/>
      <c r="CB1676" s="39"/>
      <c r="CC1676" s="39"/>
      <c r="CD1676"/>
      <c r="CE1676"/>
      <c r="CF1676"/>
      <c r="CG1676"/>
      <c r="CH1676"/>
      <c r="CI1676" s="39"/>
      <c r="CJ1676" s="39"/>
      <c r="CK1676"/>
      <c r="CL1676"/>
      <c r="CM1676" s="39"/>
      <c r="CN1676"/>
      <c r="CO1676"/>
      <c r="CP1676"/>
      <c r="CQ1676"/>
      <c r="CR1676"/>
      <c r="CS1676"/>
      <c r="CT1676"/>
      <c r="CU1676"/>
      <c r="CV1676" s="39"/>
      <c r="CW1676" s="385"/>
      <c r="CX1676" s="155"/>
      <c r="CZ1676" s="151"/>
      <c r="DA1676" s="151"/>
      <c r="DB1676" s="236"/>
      <c r="DC1676" s="32"/>
      <c r="DD1676" s="32"/>
      <c r="DE1676" s="32"/>
      <c r="DF1676" s="32"/>
      <c r="DG1676" s="32"/>
      <c r="DH1676" s="32"/>
      <c r="DI1676" s="32"/>
      <c r="DJ1676" s="32"/>
      <c r="DK1676" s="32"/>
      <c r="DL1676" s="32"/>
    </row>
    <row r="1677" spans="1:116" ht="14.4" x14ac:dyDescent="0.3">
      <c r="A1677" t="s">
        <v>2387</v>
      </c>
      <c r="B1677" s="113" t="s">
        <v>926</v>
      </c>
      <c r="C1677" s="182" t="s">
        <v>622</v>
      </c>
      <c r="D1677" s="40" t="s">
        <v>363</v>
      </c>
      <c r="E1677" s="241" t="s">
        <v>356</v>
      </c>
      <c r="F1677" s="184" t="s">
        <v>4876</v>
      </c>
      <c r="G1677" s="184">
        <v>5.6514917249999998E-2</v>
      </c>
      <c r="H1677" s="184">
        <v>1.4082338600000001E-3</v>
      </c>
      <c r="I1677" s="184">
        <v>2.95900983E-3</v>
      </c>
      <c r="J1677" s="328">
        <v>1.9006373560000001E-2</v>
      </c>
      <c r="K1677" s="331">
        <v>3.3141299999999999E-2</v>
      </c>
      <c r="L1677" s="331">
        <v>1.1614919E-3</v>
      </c>
      <c r="M1677" s="331">
        <v>1.1815981999999999E-3</v>
      </c>
      <c r="N1677" s="331">
        <v>7.0930799999999997E-4</v>
      </c>
      <c r="O1677" s="331">
        <v>8.2188960000000006E-5</v>
      </c>
      <c r="P1677" s="331">
        <v>1.82561E-5</v>
      </c>
      <c r="Q1677" s="331">
        <v>5.9848080000000003E-4</v>
      </c>
      <c r="R1677" s="331">
        <v>5.0654246000000002E-4</v>
      </c>
      <c r="S1677" s="331">
        <v>1.5979559999999999E-5</v>
      </c>
      <c r="T1677" s="331">
        <v>0</v>
      </c>
      <c r="U1677" s="331">
        <v>1.8990394000000001E-2</v>
      </c>
      <c r="V1677" s="331">
        <v>1.0937727E-4</v>
      </c>
      <c r="W1677" s="331">
        <v>0</v>
      </c>
      <c r="X1677" s="331">
        <v>0</v>
      </c>
      <c r="Y1677"/>
      <c r="Z1677" s="288">
        <v>0.220942</v>
      </c>
      <c r="AA1677"/>
      <c r="AB1677" s="164">
        <v>3.43438</v>
      </c>
      <c r="AC1677" s="164">
        <v>3.3288565000000001</v>
      </c>
      <c r="AD1677" s="164">
        <v>9.9868773000000004E-3</v>
      </c>
      <c r="AE1677" s="164">
        <v>0</v>
      </c>
      <c r="AF1677" s="164">
        <v>0</v>
      </c>
      <c r="AG1677" s="164">
        <v>9.2855505000000005E-2</v>
      </c>
      <c r="AH1677" s="164">
        <v>2.6811564999999998E-3</v>
      </c>
      <c r="AI1677"/>
      <c r="AJ1677" s="185">
        <v>4.2099618000000002E-3</v>
      </c>
      <c r="AK1677" s="185">
        <v>3.7970782999999998E-3</v>
      </c>
      <c r="AL1677" s="185">
        <v>1.7519353E-4</v>
      </c>
      <c r="AM1677" s="185">
        <v>2.3768992999999999E-4</v>
      </c>
      <c r="AN1677" s="176">
        <v>2.2764258999999999E-7</v>
      </c>
      <c r="AO1677" s="176">
        <v>6.4790506000000001E-10</v>
      </c>
      <c r="AP1677" s="176">
        <v>3.3289906000000001E-2</v>
      </c>
      <c r="AQ1677" s="192">
        <v>2.0503418E-7</v>
      </c>
      <c r="AR1677" s="192">
        <v>6.1863760000000001E-10</v>
      </c>
      <c r="AS1677" s="192">
        <v>1.6902063E-14</v>
      </c>
      <c r="AT1677" s="192">
        <v>0</v>
      </c>
      <c r="AU1677" s="192">
        <v>0</v>
      </c>
      <c r="AV1677" s="192">
        <v>1.9007600000000002E-11</v>
      </c>
      <c r="AW1677" s="192">
        <v>2.2382997999999999E-8</v>
      </c>
      <c r="AX1677" s="192">
        <v>4.3346599999999996E-12</v>
      </c>
      <c r="AY1677" s="192">
        <v>2.4570799999999999E-11</v>
      </c>
      <c r="AZ1677" s="192">
        <v>0</v>
      </c>
      <c r="BA1677" s="192">
        <v>0</v>
      </c>
      <c r="BB1677" s="192">
        <v>3.4094547E-13</v>
      </c>
      <c r="BC1677" s="192">
        <v>3.0569553999999999E-15</v>
      </c>
      <c r="BD1677" s="192">
        <v>1.0963307000000001E-15</v>
      </c>
      <c r="BE1677" s="192">
        <v>8.3487161999999994E-12</v>
      </c>
      <c r="BF1677" s="192">
        <v>1.9805480000000001E-10</v>
      </c>
      <c r="BG1677" s="192">
        <v>0</v>
      </c>
      <c r="BH1677" s="192">
        <v>1.340658E-6</v>
      </c>
      <c r="BI1677" s="193">
        <v>3.3288564999999999E-2</v>
      </c>
      <c r="BJ1677" s="193">
        <v>0</v>
      </c>
      <c r="BK1677" s="193">
        <v>0</v>
      </c>
      <c r="BL1677" s="193">
        <v>0</v>
      </c>
      <c r="BM1677"/>
      <c r="BN1677" s="186">
        <v>1.1288294E-5</v>
      </c>
      <c r="BO1677" s="186">
        <v>1.6939852E-7</v>
      </c>
      <c r="BP1677" s="186">
        <v>6.1604492000000001E-6</v>
      </c>
      <c r="BQ1677" s="186">
        <v>5.9790597000000003E-8</v>
      </c>
      <c r="BR1677" s="186">
        <v>2.1310509000000001E-7</v>
      </c>
      <c r="BS1677" s="186">
        <v>0</v>
      </c>
      <c r="BT1677" s="186">
        <v>0</v>
      </c>
      <c r="BU1677" s="186">
        <v>0</v>
      </c>
      <c r="BV1677" s="186">
        <v>5.3962638000000002E-8</v>
      </c>
      <c r="BW1677" s="186">
        <v>4.1445245E-7</v>
      </c>
      <c r="BX1677" s="186">
        <v>0</v>
      </c>
      <c r="BY1677" s="186">
        <v>0</v>
      </c>
      <c r="BZ1677" s="186">
        <v>0</v>
      </c>
      <c r="CA1677" s="186">
        <v>1.4658427000000001E-7</v>
      </c>
      <c r="CB1677" s="186">
        <v>4.0705509999999997E-6</v>
      </c>
      <c r="CC1677" s="186">
        <v>2.2498122999999999E-16</v>
      </c>
      <c r="CD1677" s="164">
        <v>0</v>
      </c>
      <c r="CE1677"/>
      <c r="CF1677" s="329">
        <v>0</v>
      </c>
      <c r="CG1677" s="330">
        <v>0.220942</v>
      </c>
      <c r="CH1677" s="330">
        <v>0</v>
      </c>
      <c r="CI1677" s="330">
        <v>1.159E-4</v>
      </c>
      <c r="CJ1677" s="329">
        <v>8.0297178999999997E-5</v>
      </c>
      <c r="CK1677" s="329">
        <v>1.5389802E-10</v>
      </c>
      <c r="CL1677" s="329">
        <v>1.824382E-8</v>
      </c>
      <c r="CM1677" s="329">
        <v>9.1323764999999999E-6</v>
      </c>
      <c r="CN1677" s="330">
        <v>2.7886967E-3</v>
      </c>
      <c r="CO1677" s="330">
        <v>0.45652889000000002</v>
      </c>
      <c r="CP1677"/>
      <c r="CQ1677">
        <v>3.3141299999999999E-2</v>
      </c>
      <c r="CR1677">
        <v>4.25786642E-3</v>
      </c>
      <c r="CS1677">
        <v>2.8496325599999999E-3</v>
      </c>
      <c r="CT1677">
        <v>2.95900983E-3</v>
      </c>
      <c r="CU1677">
        <v>1.9006373560000001E-2</v>
      </c>
      <c r="CV1677" s="109"/>
      <c r="CW1677" s="376"/>
      <c r="CX1677" s="155"/>
      <c r="CZ1677" s="155"/>
      <c r="DA1677" s="236"/>
      <c r="DB1677" s="236"/>
      <c r="DC1677" s="32"/>
      <c r="DD1677" s="32"/>
      <c r="DE1677" s="32"/>
      <c r="DF1677" s="32"/>
      <c r="DG1677" s="32"/>
      <c r="DH1677" s="32"/>
      <c r="DI1677" s="32"/>
      <c r="DJ1677" s="32"/>
      <c r="DK1677" s="32"/>
      <c r="DL1677" s="32"/>
    </row>
    <row r="1678" spans="1:116" ht="14.4" x14ac:dyDescent="0.3">
      <c r="A1678" t="s">
        <v>7564</v>
      </c>
      <c r="B1678" s="113" t="s">
        <v>926</v>
      </c>
      <c r="C1678" s="182" t="s">
        <v>623</v>
      </c>
      <c r="D1678" s="40" t="s">
        <v>363</v>
      </c>
      <c r="E1678" s="241" t="s">
        <v>5409</v>
      </c>
      <c r="F1678" s="184" t="s">
        <v>7565</v>
      </c>
      <c r="G1678" s="184">
        <v>3.0674198916000003E-4</v>
      </c>
      <c r="H1678" s="184">
        <v>3.2810016675000003E-5</v>
      </c>
      <c r="I1678" s="184">
        <v>4.3142213630000003E-5</v>
      </c>
      <c r="J1678" s="328">
        <v>7.4924348854999998E-5</v>
      </c>
      <c r="K1678" s="331">
        <v>1.5586541E-4</v>
      </c>
      <c r="L1678" s="331">
        <v>8.7202699999999998E-6</v>
      </c>
      <c r="M1678" s="331">
        <v>1.5985497999999999E-5</v>
      </c>
      <c r="N1678" s="331">
        <v>1.3675558E-5</v>
      </c>
      <c r="O1678" s="331">
        <v>1.6727292E-5</v>
      </c>
      <c r="P1678" s="331">
        <v>8.4144175000000002E-8</v>
      </c>
      <c r="Q1678" s="331">
        <v>2.3230224999999999E-6</v>
      </c>
      <c r="R1678" s="331">
        <v>2.1808675E-6</v>
      </c>
      <c r="S1678" s="331">
        <v>1.3404508E-6</v>
      </c>
      <c r="T1678" s="331">
        <v>1.5835368E-5</v>
      </c>
      <c r="U1678" s="331">
        <v>7.3554626E-5</v>
      </c>
      <c r="V1678" s="331">
        <v>4.2021013000000002E-7</v>
      </c>
      <c r="W1678" s="331">
        <v>2.9272055E-8</v>
      </c>
      <c r="X1678" s="331">
        <v>0</v>
      </c>
      <c r="Y1678"/>
      <c r="Z1678" s="288">
        <v>1.0391027333333334E-3</v>
      </c>
      <c r="AA1678"/>
      <c r="AB1678" s="164">
        <v>1.7745773999999999E-2</v>
      </c>
      <c r="AC1678" s="164">
        <v>1.6536239000000001E-2</v>
      </c>
      <c r="AD1678" s="164">
        <v>1.1156072000000001E-4</v>
      </c>
      <c r="AE1678" s="164">
        <v>0</v>
      </c>
      <c r="AF1678" s="186">
        <v>6.9878378000000005E-4</v>
      </c>
      <c r="AG1678" s="164">
        <v>3.7134788000000001E-4</v>
      </c>
      <c r="AH1678" s="186">
        <v>2.7842429999999998E-5</v>
      </c>
      <c r="AI1678"/>
      <c r="AJ1678" s="187">
        <v>2.2458270999999999E-5</v>
      </c>
      <c r="AK1678" s="187">
        <v>2.0366998000000001E-5</v>
      </c>
      <c r="AL1678" s="187">
        <v>9.1894729000000002E-7</v>
      </c>
      <c r="AM1678" s="187">
        <v>1.1723253000000001E-6</v>
      </c>
      <c r="AN1678" s="176">
        <v>1.2210430000000001E-9</v>
      </c>
      <c r="AO1678" s="176">
        <v>3.3984736999999999E-12</v>
      </c>
      <c r="AP1678" s="176">
        <v>1.6419121E-4</v>
      </c>
      <c r="AQ1678" s="192">
        <v>9.6451451000000004E-10</v>
      </c>
      <c r="AR1678" s="192">
        <v>2.9101642999999998E-12</v>
      </c>
      <c r="AS1678" s="192">
        <v>7.9509818000000002E-17</v>
      </c>
      <c r="AT1678" s="192">
        <v>3.8144632000000001E-14</v>
      </c>
      <c r="AU1678" s="192">
        <v>0</v>
      </c>
      <c r="AV1678" s="192">
        <v>1.3531752E-12</v>
      </c>
      <c r="AW1678" s="192">
        <v>2.5402737000000002E-10</v>
      </c>
      <c r="AX1678" s="192">
        <v>2.0475123E-13</v>
      </c>
      <c r="AY1678" s="192">
        <v>2.8165255000000002E-13</v>
      </c>
      <c r="AZ1678" s="192">
        <v>4.3648286000000002E-16</v>
      </c>
      <c r="BA1678" s="192">
        <v>6.4732749000000003E-18</v>
      </c>
      <c r="BB1678" s="192">
        <v>1.3236053000000001E-15</v>
      </c>
      <c r="BC1678" s="192">
        <v>4.8253598999999999E-17</v>
      </c>
      <c r="BD1678" s="192">
        <v>1.1280745999999999E-17</v>
      </c>
      <c r="BE1678" s="192">
        <v>6.1572206999999997E-14</v>
      </c>
      <c r="BF1678" s="192">
        <v>1.0482778E-12</v>
      </c>
      <c r="BG1678" s="192">
        <v>3.6472103999999999E-22</v>
      </c>
      <c r="BH1678" s="192">
        <v>1.113076E-7</v>
      </c>
      <c r="BI1678" s="193">
        <v>1.6407990999999999E-4</v>
      </c>
      <c r="BJ1678" s="192">
        <v>0</v>
      </c>
      <c r="BK1678" s="192">
        <v>0</v>
      </c>
      <c r="BL1678" s="192">
        <v>0</v>
      </c>
      <c r="BM1678"/>
      <c r="BN1678" s="186">
        <v>6.0471933999999999E-8</v>
      </c>
      <c r="BO1678" s="186">
        <v>2.3636540999999999E-9</v>
      </c>
      <c r="BP1678" s="186">
        <v>2.8972940999999998E-8</v>
      </c>
      <c r="BQ1678" s="186">
        <v>2.5852905999999999E-10</v>
      </c>
      <c r="BR1678" s="186">
        <v>1.9107719999999998E-9</v>
      </c>
      <c r="BS1678" s="186">
        <v>7.8511064000000005E-10</v>
      </c>
      <c r="BT1678" s="186">
        <v>1.0704415E-11</v>
      </c>
      <c r="BU1678" s="186">
        <v>1.1824478999999999E-9</v>
      </c>
      <c r="BV1678" s="186">
        <v>2.2741288E-10</v>
      </c>
      <c r="BW1678" s="186">
        <v>1.6199429E-9</v>
      </c>
      <c r="BX1678" s="186">
        <v>0</v>
      </c>
      <c r="BY1678" s="186">
        <v>8.0653405999999997E-19</v>
      </c>
      <c r="BZ1678" s="186">
        <v>6.6040158000000003E-15</v>
      </c>
      <c r="CA1678" s="186">
        <v>2.6935621999999998E-9</v>
      </c>
      <c r="CB1678" s="186">
        <v>2.0298249000000001E-8</v>
      </c>
      <c r="CC1678" s="186">
        <v>1.4860128E-10</v>
      </c>
      <c r="CD1678" s="186">
        <v>0</v>
      </c>
      <c r="CE1678"/>
      <c r="CF1678" s="329">
        <v>5.5897290000000004E-15</v>
      </c>
      <c r="CG1678" s="330">
        <v>1.0392053E-3</v>
      </c>
      <c r="CH1678" s="329">
        <v>3.2533904999999997E-5</v>
      </c>
      <c r="CI1678" s="329">
        <v>1.8196420999999999E-6</v>
      </c>
      <c r="CJ1678" s="329">
        <v>4.8805496000000003E-7</v>
      </c>
      <c r="CK1678" s="329">
        <v>6.0677514000000001E-13</v>
      </c>
      <c r="CL1678" s="329">
        <v>7.0987106999999996E-11</v>
      </c>
      <c r="CM1678" s="329">
        <v>7.6915411999999997E-8</v>
      </c>
      <c r="CN1678" s="330">
        <v>2.6466976E-5</v>
      </c>
      <c r="CO1678" s="330">
        <v>2.2498577999999999E-3</v>
      </c>
      <c r="CP1678"/>
      <c r="CQ1678">
        <v>1.5586541E-4</v>
      </c>
      <c r="CR1678">
        <v>5.9696652174999998E-5</v>
      </c>
      <c r="CS1678">
        <v>2.6915907554999999E-5</v>
      </c>
      <c r="CT1678">
        <v>4.3142213629999996E-5</v>
      </c>
      <c r="CU1678">
        <v>7.4895076800000001E-5</v>
      </c>
      <c r="CV1678" s="109"/>
      <c r="CW1678" s="376"/>
      <c r="CZ1678" s="155"/>
      <c r="DA1678" s="236"/>
      <c r="DB1678" s="236"/>
      <c r="DC1678" s="32"/>
      <c r="DD1678" s="32"/>
      <c r="DE1678" s="32"/>
      <c r="DF1678" s="32"/>
      <c r="DG1678" s="32"/>
      <c r="DH1678" s="32"/>
      <c r="DI1678" s="32"/>
      <c r="DJ1678" s="32"/>
      <c r="DK1678" s="32"/>
      <c r="DL1678" s="32"/>
    </row>
    <row r="1679" spans="1:116" ht="14.4" x14ac:dyDescent="0.3">
      <c r="A1679" s="39" t="s">
        <v>7566</v>
      </c>
      <c r="B1679" s="113" t="s">
        <v>926</v>
      </c>
      <c r="C1679" s="182" t="s">
        <v>624</v>
      </c>
      <c r="D1679" s="40" t="s">
        <v>363</v>
      </c>
      <c r="E1679" s="241" t="s">
        <v>356</v>
      </c>
      <c r="F1679" s="184" t="s">
        <v>7567</v>
      </c>
      <c r="G1679" s="184">
        <v>2.1910141582399997E-2</v>
      </c>
      <c r="H1679" s="184">
        <v>2.3435726483E-3</v>
      </c>
      <c r="I1679" s="184">
        <v>3.0815866899999997E-3</v>
      </c>
      <c r="J1679" s="328">
        <v>5.3517392441000001E-3</v>
      </c>
      <c r="K1679" s="184">
        <v>1.1133242999999999E-2</v>
      </c>
      <c r="L1679" s="331">
        <v>6.2287642999999998E-4</v>
      </c>
      <c r="M1679" s="331">
        <v>1.1418213E-3</v>
      </c>
      <c r="N1679" s="331">
        <v>9.7682557000000007E-4</v>
      </c>
      <c r="O1679" s="331">
        <v>1.1948066000000001E-3</v>
      </c>
      <c r="P1679" s="331">
        <v>6.0102983000000001E-6</v>
      </c>
      <c r="Q1679" s="331">
        <v>1.6593017999999999E-4</v>
      </c>
      <c r="R1679" s="331">
        <v>1.5577625E-4</v>
      </c>
      <c r="S1679" s="331">
        <v>9.5746482999999996E-5</v>
      </c>
      <c r="T1679" s="331">
        <v>1.1310977E-3</v>
      </c>
      <c r="U1679" s="331">
        <v>5.2539018999999999E-3</v>
      </c>
      <c r="V1679" s="331">
        <v>3.001501E-5</v>
      </c>
      <c r="W1679" s="331">
        <v>2.0908611000000001E-6</v>
      </c>
      <c r="X1679" s="331">
        <v>0</v>
      </c>
      <c r="Y1679"/>
      <c r="Z1679" s="288">
        <v>7.4221620000000002E-2</v>
      </c>
      <c r="AA1679"/>
      <c r="AB1679" s="164">
        <v>1.2675552999999999</v>
      </c>
      <c r="AC1679" s="164">
        <v>1.18116</v>
      </c>
      <c r="AD1679" s="164">
        <v>7.9686228000000001E-3</v>
      </c>
      <c r="AE1679" s="164">
        <v>0</v>
      </c>
      <c r="AF1679" s="164">
        <v>4.9913127000000002E-2</v>
      </c>
      <c r="AG1679" s="164">
        <v>2.6524849E-2</v>
      </c>
      <c r="AH1679" s="164">
        <v>1.9887450000000001E-3</v>
      </c>
      <c r="AI1679"/>
      <c r="AJ1679" s="185">
        <v>1.6041622E-3</v>
      </c>
      <c r="AK1679" s="185">
        <v>1.4547856000000001E-3</v>
      </c>
      <c r="AL1679" s="187">
        <v>6.5639092999999994E-5</v>
      </c>
      <c r="AM1679" s="187">
        <v>8.3737519000000001E-5</v>
      </c>
      <c r="AN1679" s="176">
        <v>8.7217361000000005E-8</v>
      </c>
      <c r="AO1679" s="176">
        <v>2.4274812000000002E-10</v>
      </c>
      <c r="AP1679" s="176">
        <v>1.1727944000000001E-2</v>
      </c>
      <c r="AQ1679" s="192">
        <v>6.8893893999999994E-8</v>
      </c>
      <c r="AR1679" s="192">
        <v>2.0786888E-10</v>
      </c>
      <c r="AS1679" s="192">
        <v>5.6792727E-15</v>
      </c>
      <c r="AT1679" s="192">
        <v>2.7246165999999998E-12</v>
      </c>
      <c r="AU1679" s="192">
        <v>0</v>
      </c>
      <c r="AV1679" s="192">
        <v>9.6655369999999995E-11</v>
      </c>
      <c r="AW1679" s="192">
        <v>1.8144812000000001E-8</v>
      </c>
      <c r="AX1679" s="192">
        <v>1.4625088E-11</v>
      </c>
      <c r="AY1679" s="192">
        <v>2.011804E-11</v>
      </c>
      <c r="AZ1679" s="192">
        <v>3.1177346999999997E-14</v>
      </c>
      <c r="BA1679" s="192">
        <v>4.6237678000000002E-16</v>
      </c>
      <c r="BB1679" s="192">
        <v>9.4543232999999999E-14</v>
      </c>
      <c r="BC1679" s="192">
        <v>3.4466856E-15</v>
      </c>
      <c r="BD1679" s="192">
        <v>8.0576760000000001E-16</v>
      </c>
      <c r="BE1679" s="192">
        <v>4.3980148000000001E-12</v>
      </c>
      <c r="BF1679" s="192">
        <v>7.4876987000000003E-11</v>
      </c>
      <c r="BG1679" s="192">
        <v>2.6051503000000001E-20</v>
      </c>
      <c r="BH1679" s="192">
        <v>7.9505429000000006E-6</v>
      </c>
      <c r="BI1679" s="193">
        <v>1.1719993E-2</v>
      </c>
      <c r="BJ1679" s="192">
        <v>0</v>
      </c>
      <c r="BK1679" s="192">
        <v>0</v>
      </c>
      <c r="BL1679" s="192">
        <v>0</v>
      </c>
      <c r="BM1679"/>
      <c r="BN1679" s="186">
        <v>4.3194239000000004E-6</v>
      </c>
      <c r="BO1679" s="186">
        <v>1.6883243000000001E-7</v>
      </c>
      <c r="BP1679" s="186">
        <v>2.0694957999999998E-6</v>
      </c>
      <c r="BQ1679" s="186">
        <v>1.8466361000000001E-8</v>
      </c>
      <c r="BR1679" s="186">
        <v>1.3648371E-7</v>
      </c>
      <c r="BS1679" s="186">
        <v>5.6079332000000002E-8</v>
      </c>
      <c r="BT1679" s="186">
        <v>7.6460105999999999E-10</v>
      </c>
      <c r="BU1679" s="186">
        <v>8.4460566999999995E-8</v>
      </c>
      <c r="BV1679" s="186">
        <v>1.6243777000000001E-8</v>
      </c>
      <c r="BW1679" s="186">
        <v>1.1571021E-7</v>
      </c>
      <c r="BX1679" s="186">
        <v>0</v>
      </c>
      <c r="BY1679" s="186">
        <v>5.7609575999999998E-17</v>
      </c>
      <c r="BZ1679" s="186">
        <v>4.7171541999999997E-13</v>
      </c>
      <c r="CA1679" s="186">
        <v>1.923973E-7</v>
      </c>
      <c r="CB1679" s="186">
        <v>1.4498749000000001E-6</v>
      </c>
      <c r="CC1679" s="186">
        <v>1.0614376999999999E-8</v>
      </c>
      <c r="CD1679" s="186">
        <v>0</v>
      </c>
      <c r="CE1679"/>
      <c r="CF1679" s="329">
        <v>3.9926636000000002E-13</v>
      </c>
      <c r="CG1679" s="330">
        <v>7.4228948000000003E-2</v>
      </c>
      <c r="CH1679" s="330">
        <v>2.3238503999999998E-3</v>
      </c>
      <c r="CI1679" s="330">
        <v>1.2997443999999999E-4</v>
      </c>
      <c r="CJ1679" s="329">
        <v>3.4861068999999999E-5</v>
      </c>
      <c r="CK1679" s="329">
        <v>4.3341082E-11</v>
      </c>
      <c r="CL1679" s="329">
        <v>5.0705076999999998E-9</v>
      </c>
      <c r="CM1679" s="329">
        <v>5.4939580000000004E-6</v>
      </c>
      <c r="CN1679" s="330">
        <v>1.8904983000000001E-3</v>
      </c>
      <c r="CO1679" s="330">
        <v>0.16070413</v>
      </c>
      <c r="CP1679"/>
      <c r="CQ1679">
        <v>1.1133242999999999E-2</v>
      </c>
      <c r="CR1679">
        <v>4.2640466283000002E-3</v>
      </c>
      <c r="CS1679">
        <v>1.9225648411000001E-3</v>
      </c>
      <c r="CT1679">
        <v>3.0815866899999997E-3</v>
      </c>
      <c r="CU1679">
        <v>5.349648383E-3</v>
      </c>
      <c r="CV1679" s="109"/>
      <c r="CZ1679" s="155"/>
      <c r="DA1679" s="236"/>
      <c r="DB1679" s="236"/>
      <c r="DC1679" s="32"/>
      <c r="DD1679" s="32"/>
      <c r="DE1679" s="32"/>
      <c r="DF1679" s="32"/>
      <c r="DG1679" s="32"/>
      <c r="DH1679" s="32"/>
      <c r="DI1679" s="32"/>
      <c r="DJ1679" s="32"/>
      <c r="DK1679" s="32"/>
      <c r="DL1679" s="32"/>
    </row>
    <row r="1680" spans="1:116" ht="14.4" x14ac:dyDescent="0.3">
      <c r="A1680" t="s">
        <v>7568</v>
      </c>
      <c r="B1680" s="113" t="s">
        <v>926</v>
      </c>
      <c r="C1680" s="182" t="s">
        <v>625</v>
      </c>
      <c r="D1680" s="40" t="s">
        <v>363</v>
      </c>
      <c r="E1680" s="241" t="s">
        <v>356</v>
      </c>
      <c r="F1680" s="184" t="s">
        <v>7569</v>
      </c>
      <c r="G1680" s="184">
        <v>2.5561832223499999E-2</v>
      </c>
      <c r="H1680" s="184">
        <v>2.7341680146E-3</v>
      </c>
      <c r="I1680" s="184">
        <v>3.5951844409999999E-3</v>
      </c>
      <c r="J1680" s="328">
        <v>6.2436957679000002E-3</v>
      </c>
      <c r="K1680" s="331">
        <v>1.2988784E-2</v>
      </c>
      <c r="L1680" s="331">
        <v>7.2668916999999995E-4</v>
      </c>
      <c r="M1680" s="331">
        <v>1.3321247999999999E-3</v>
      </c>
      <c r="N1680" s="331">
        <v>1.1396297999999999E-3</v>
      </c>
      <c r="O1680" s="331">
        <v>1.3939410000000001E-3</v>
      </c>
      <c r="P1680" s="331">
        <v>7.0120146000000004E-6</v>
      </c>
      <c r="Q1680" s="331">
        <v>1.9358520000000001E-4</v>
      </c>
      <c r="R1680" s="331">
        <v>1.8173896000000001E-4</v>
      </c>
      <c r="S1680" s="331">
        <v>1.1170423E-4</v>
      </c>
      <c r="T1680" s="331">
        <v>1.319614E-3</v>
      </c>
      <c r="U1680" s="331">
        <v>6.1295522E-3</v>
      </c>
      <c r="V1680" s="331">
        <v>3.5017510999999998E-5</v>
      </c>
      <c r="W1680" s="331">
        <v>2.4393378999999999E-6</v>
      </c>
      <c r="X1680" s="331">
        <v>0</v>
      </c>
      <c r="Y1680"/>
      <c r="Z1680" s="288">
        <v>8.6591893333333336E-2</v>
      </c>
      <c r="AA1680"/>
      <c r="AB1680" s="164">
        <v>1.4788144999999999</v>
      </c>
      <c r="AC1680" s="164">
        <v>1.3780199</v>
      </c>
      <c r="AD1680" s="164">
        <v>9.2967265999999993E-3</v>
      </c>
      <c r="AE1680" s="164">
        <v>0</v>
      </c>
      <c r="AF1680" s="164">
        <v>5.8231981000000002E-2</v>
      </c>
      <c r="AG1680" s="164">
        <v>3.0945657000000001E-2</v>
      </c>
      <c r="AH1680" s="164">
        <v>2.3202025000000001E-3</v>
      </c>
      <c r="AI1680"/>
      <c r="AJ1680" s="185">
        <v>1.8715225E-3</v>
      </c>
      <c r="AK1680" s="185">
        <v>1.6972497999999999E-3</v>
      </c>
      <c r="AL1680" s="187">
        <v>7.6578941000000005E-5</v>
      </c>
      <c r="AM1680" s="187">
        <v>9.7693772000000007E-5</v>
      </c>
      <c r="AN1680" s="176">
        <v>1.0175358999999999E-7</v>
      </c>
      <c r="AO1680" s="176">
        <v>2.8320614000000002E-10</v>
      </c>
      <c r="AP1680" s="176">
        <v>1.3682601000000001E-2</v>
      </c>
      <c r="AQ1680" s="192">
        <v>8.0376208999999995E-8</v>
      </c>
      <c r="AR1680" s="192">
        <v>2.4251369000000002E-10</v>
      </c>
      <c r="AS1680" s="192">
        <v>6.6258182000000004E-15</v>
      </c>
      <c r="AT1680" s="192">
        <v>3.1787194000000001E-12</v>
      </c>
      <c r="AU1680" s="192">
        <v>0</v>
      </c>
      <c r="AV1680" s="192">
        <v>1.127646E-10</v>
      </c>
      <c r="AW1680" s="192">
        <v>2.1168946999999999E-8</v>
      </c>
      <c r="AX1680" s="192">
        <v>1.7062603000000001E-11</v>
      </c>
      <c r="AY1680" s="192">
        <v>2.3471046E-11</v>
      </c>
      <c r="AZ1680" s="192">
        <v>3.6373572000000001E-14</v>
      </c>
      <c r="BA1680" s="192">
        <v>5.3943957000000002E-16</v>
      </c>
      <c r="BB1680" s="192">
        <v>1.1030044E-13</v>
      </c>
      <c r="BC1680" s="192">
        <v>4.0211332000000001E-15</v>
      </c>
      <c r="BD1680" s="192">
        <v>9.4006218999999994E-16</v>
      </c>
      <c r="BE1680" s="192">
        <v>5.1310173000000001E-12</v>
      </c>
      <c r="BF1680" s="192">
        <v>8.7356483999999996E-11</v>
      </c>
      <c r="BG1680" s="192">
        <v>3.0393419999999999E-20</v>
      </c>
      <c r="BH1680" s="192">
        <v>9.2756332999999999E-6</v>
      </c>
      <c r="BI1680" s="193">
        <v>1.3673325E-2</v>
      </c>
      <c r="BJ1680" s="192">
        <v>0</v>
      </c>
      <c r="BK1680" s="192">
        <v>0</v>
      </c>
      <c r="BL1680" s="192">
        <v>0</v>
      </c>
      <c r="BM1680"/>
      <c r="BN1680" s="186">
        <v>5.0393278000000002E-6</v>
      </c>
      <c r="BO1680" s="186">
        <v>1.9697117000000001E-7</v>
      </c>
      <c r="BP1680" s="186">
        <v>2.4144116999999998E-6</v>
      </c>
      <c r="BQ1680" s="186">
        <v>2.1544087999999999E-8</v>
      </c>
      <c r="BR1680" s="186">
        <v>1.59231E-7</v>
      </c>
      <c r="BS1680" s="186">
        <v>6.5425886999999993E-8</v>
      </c>
      <c r="BT1680" s="186">
        <v>8.9203456000000002E-10</v>
      </c>
      <c r="BU1680" s="186">
        <v>9.8537328000000003E-8</v>
      </c>
      <c r="BV1680" s="186">
        <v>1.8951072999999999E-8</v>
      </c>
      <c r="BW1680" s="186">
        <v>1.3499524E-7</v>
      </c>
      <c r="BX1680" s="186">
        <v>0</v>
      </c>
      <c r="BY1680" s="186">
        <v>6.7211171000000005E-17</v>
      </c>
      <c r="BZ1680" s="186">
        <v>5.5033465E-13</v>
      </c>
      <c r="CA1680" s="186">
        <v>2.2446352E-7</v>
      </c>
      <c r="CB1680" s="186">
        <v>1.6915206999999999E-6</v>
      </c>
      <c r="CC1680" s="186">
        <v>1.238344E-8</v>
      </c>
      <c r="CD1680" s="186">
        <v>0</v>
      </c>
      <c r="CE1680"/>
      <c r="CF1680" s="329">
        <v>4.6581075000000004E-13</v>
      </c>
      <c r="CG1680" s="330">
        <v>8.6600438000000002E-2</v>
      </c>
      <c r="CH1680" s="330">
        <v>2.7111587999999998E-3</v>
      </c>
      <c r="CI1680" s="330">
        <v>1.5163684E-4</v>
      </c>
      <c r="CJ1680" s="329">
        <v>4.0671247E-5</v>
      </c>
      <c r="CK1680" s="329">
        <v>5.0564595000000001E-11</v>
      </c>
      <c r="CL1680" s="329">
        <v>5.9155921999999997E-9</v>
      </c>
      <c r="CM1680" s="329">
        <v>6.4096175999999999E-6</v>
      </c>
      <c r="CN1680" s="330">
        <v>2.2055813E-3</v>
      </c>
      <c r="CO1680" s="330">
        <v>0.18748814999999999</v>
      </c>
      <c r="CP1680"/>
      <c r="CQ1680">
        <v>1.2988784E-2</v>
      </c>
      <c r="CR1680">
        <v>4.9747209446E-3</v>
      </c>
      <c r="CS1680">
        <v>2.2429922679E-3</v>
      </c>
      <c r="CT1680">
        <v>3.5951844409999999E-3</v>
      </c>
      <c r="CU1680">
        <v>6.2412564299999997E-3</v>
      </c>
      <c r="CV1680" s="109"/>
      <c r="CW1680" s="385"/>
      <c r="CX1680" s="155"/>
      <c r="CZ1680" s="155"/>
      <c r="DA1680" s="236"/>
      <c r="DB1680" s="236"/>
      <c r="DC1680" s="32"/>
      <c r="DD1680" s="32"/>
      <c r="DE1680" s="32"/>
      <c r="DF1680" s="32"/>
      <c r="DG1680" s="32"/>
      <c r="DH1680" s="32"/>
      <c r="DI1680" s="32"/>
      <c r="DJ1680" s="32"/>
      <c r="DK1680" s="32"/>
      <c r="DL1680" s="32"/>
    </row>
    <row r="1681" spans="1:116" ht="14.4" x14ac:dyDescent="0.3">
      <c r="A1681" s="39" t="s">
        <v>7570</v>
      </c>
      <c r="B1681" s="113" t="s">
        <v>926</v>
      </c>
      <c r="C1681" s="182" t="s">
        <v>1697</v>
      </c>
      <c r="D1681" s="40" t="s">
        <v>363</v>
      </c>
      <c r="E1681" s="241" t="s">
        <v>359</v>
      </c>
      <c r="F1681" s="184" t="s">
        <v>7571</v>
      </c>
      <c r="G1681" s="184">
        <v>8.9821958215000001E-3</v>
      </c>
      <c r="H1681" s="184">
        <v>9.6076183230000005E-4</v>
      </c>
      <c r="I1681" s="184">
        <v>1.2633151759999998E-3</v>
      </c>
      <c r="J1681" s="328">
        <v>2.1939780132000002E-3</v>
      </c>
      <c r="K1681" s="331">
        <v>4.5641407999999998E-3</v>
      </c>
      <c r="L1681" s="331">
        <v>2.5535198E-4</v>
      </c>
      <c r="M1681" s="331">
        <v>4.6809656999999998E-4</v>
      </c>
      <c r="N1681" s="331">
        <v>4.0045557000000003E-4</v>
      </c>
      <c r="O1681" s="331">
        <v>4.8981822000000003E-4</v>
      </c>
      <c r="P1681" s="331">
        <v>2.4639583E-6</v>
      </c>
      <c r="Q1681" s="331">
        <v>6.8024084000000001E-5</v>
      </c>
      <c r="R1681" s="331">
        <v>6.3861421000000002E-5</v>
      </c>
      <c r="S1681" s="331">
        <v>3.9251851999999998E-5</v>
      </c>
      <c r="T1681" s="331">
        <v>4.6370036999999998E-4</v>
      </c>
      <c r="U1681" s="331">
        <v>2.1538690000000001E-3</v>
      </c>
      <c r="V1681" s="331">
        <v>1.2304835E-5</v>
      </c>
      <c r="W1681" s="331">
        <v>8.5716119999999999E-7</v>
      </c>
      <c r="X1681" s="331">
        <v>0</v>
      </c>
      <c r="Y1681"/>
      <c r="Z1681" s="288">
        <v>3.0427605333333333E-2</v>
      </c>
      <c r="AA1681"/>
      <c r="AB1681" s="164">
        <v>0.51964200000000005</v>
      </c>
      <c r="AC1681" s="164">
        <v>0.48422369999999998</v>
      </c>
      <c r="AD1681" s="164">
        <v>3.2667853E-3</v>
      </c>
      <c r="AE1681" s="164">
        <v>0</v>
      </c>
      <c r="AF1681" s="164">
        <v>2.0462190000000002E-2</v>
      </c>
      <c r="AG1681" s="164">
        <v>1.0874023E-2</v>
      </c>
      <c r="AH1681" s="164">
        <v>8.1529810000000003E-4</v>
      </c>
      <c r="AI1681"/>
      <c r="AJ1681" s="185">
        <v>6.5763604000000002E-4</v>
      </c>
      <c r="AK1681" s="185">
        <v>5.9639819000000005E-4</v>
      </c>
      <c r="AL1681" s="187">
        <v>2.6909144999999999E-5</v>
      </c>
      <c r="AM1681" s="187">
        <v>3.4328705000000003E-5</v>
      </c>
      <c r="AN1681" s="176">
        <v>3.5755287E-8</v>
      </c>
      <c r="AO1681" s="176">
        <v>9.9516068000000001E-11</v>
      </c>
      <c r="AP1681" s="176">
        <v>4.8079417999999999E-3</v>
      </c>
      <c r="AQ1681" s="192">
        <v>2.8243470000000001E-8</v>
      </c>
      <c r="AR1681" s="192">
        <v>8.5217110999999997E-11</v>
      </c>
      <c r="AS1681" s="192">
        <v>2.3282523999999999E-15</v>
      </c>
      <c r="AT1681" s="192">
        <v>1.1169731E-12</v>
      </c>
      <c r="AU1681" s="192">
        <v>0</v>
      </c>
      <c r="AV1681" s="192">
        <v>3.9624456000000001E-11</v>
      </c>
      <c r="AW1681" s="192">
        <v>7.4385760000000001E-9</v>
      </c>
      <c r="AX1681" s="192">
        <v>5.9956437000000002E-12</v>
      </c>
      <c r="AY1681" s="192">
        <v>8.2475125999999993E-12</v>
      </c>
      <c r="AZ1681" s="192">
        <v>1.2781343E-14</v>
      </c>
      <c r="BA1681" s="192">
        <v>1.8955417000000001E-16</v>
      </c>
      <c r="BB1681" s="192">
        <v>3.8758573000000002E-14</v>
      </c>
      <c r="BC1681" s="192">
        <v>1.4129897E-15</v>
      </c>
      <c r="BD1681" s="192">
        <v>3.3032932000000001E-16</v>
      </c>
      <c r="BE1681" s="192">
        <v>1.8029929E-12</v>
      </c>
      <c r="BF1681" s="192">
        <v>3.0696275999999997E-11</v>
      </c>
      <c r="BG1681" s="192">
        <v>1.0679972E-20</v>
      </c>
      <c r="BH1681" s="192">
        <v>3.2593734000000002E-6</v>
      </c>
      <c r="BI1681" s="193">
        <v>4.8046824000000004E-3</v>
      </c>
      <c r="BJ1681" s="192">
        <v>0</v>
      </c>
      <c r="BK1681" s="192">
        <v>0</v>
      </c>
      <c r="BL1681" s="192">
        <v>0</v>
      </c>
      <c r="BM1681"/>
      <c r="BN1681" s="186">
        <v>1.770774E-6</v>
      </c>
      <c r="BO1681" s="186">
        <v>6.9213881999999996E-8</v>
      </c>
      <c r="BP1681" s="186">
        <v>8.4840237000000002E-7</v>
      </c>
      <c r="BQ1681" s="186">
        <v>7.5703970000000001E-9</v>
      </c>
      <c r="BR1681" s="186">
        <v>5.5952326999999999E-8</v>
      </c>
      <c r="BS1681" s="186">
        <v>2.2990063E-8</v>
      </c>
      <c r="BT1681" s="186">
        <v>3.1345285000000002E-10</v>
      </c>
      <c r="BU1681" s="186">
        <v>3.4625122E-8</v>
      </c>
      <c r="BV1681" s="186">
        <v>6.6592352E-9</v>
      </c>
      <c r="BW1681" s="186">
        <v>4.7436102999999998E-8</v>
      </c>
      <c r="BX1681" s="186">
        <v>0</v>
      </c>
      <c r="BY1681" s="186">
        <v>2.3617396000000001E-17</v>
      </c>
      <c r="BZ1681" s="186">
        <v>1.9338259999999999E-13</v>
      </c>
      <c r="CA1681" s="186">
        <v>7.8874443000000001E-8</v>
      </c>
      <c r="CB1681" s="186">
        <v>5.9438502999999999E-7</v>
      </c>
      <c r="CC1681" s="186">
        <v>4.3514282999999996E-9</v>
      </c>
      <c r="CD1681" s="186">
        <v>0</v>
      </c>
      <c r="CE1681"/>
      <c r="CF1681" s="329">
        <v>1.6368167000000001E-13</v>
      </c>
      <c r="CG1681" s="330">
        <v>3.0430608000000001E-2</v>
      </c>
      <c r="CH1681" s="330">
        <v>9.5267658999999998E-4</v>
      </c>
      <c r="CI1681" s="329">
        <v>5.3283811000000003E-5</v>
      </c>
      <c r="CJ1681" s="329">
        <v>1.4291506999999999E-5</v>
      </c>
      <c r="CK1681" s="329">
        <v>1.776794E-11</v>
      </c>
      <c r="CL1681" s="329">
        <v>2.0786854000000002E-9</v>
      </c>
      <c r="CM1681" s="329">
        <v>2.2522814999999998E-6</v>
      </c>
      <c r="CN1681" s="330">
        <v>7.7502124999999995E-4</v>
      </c>
      <c r="CO1681" s="330">
        <v>6.5881633999999994E-2</v>
      </c>
      <c r="CP1681"/>
      <c r="CQ1681">
        <v>4.5641407999999998E-3</v>
      </c>
      <c r="CR1681">
        <v>1.7480718033E-3</v>
      </c>
      <c r="CS1681">
        <v>7.8816713219999996E-4</v>
      </c>
      <c r="CT1681">
        <v>1.2633151759999998E-3</v>
      </c>
      <c r="CU1681">
        <v>2.1931208520000003E-3</v>
      </c>
      <c r="CV1681" s="109"/>
      <c r="CW1681" s="385"/>
      <c r="CX1681" s="155"/>
      <c r="CY1681" s="150"/>
      <c r="CZ1681" s="11"/>
      <c r="DA1681" s="236"/>
      <c r="DB1681" s="236"/>
      <c r="DC1681" s="32"/>
      <c r="DD1681" s="32"/>
      <c r="DE1681" s="32"/>
      <c r="DF1681" s="32"/>
      <c r="DG1681" s="32"/>
      <c r="DH1681" s="32"/>
      <c r="DI1681" s="32"/>
      <c r="DJ1681" s="32"/>
      <c r="DK1681" s="32"/>
      <c r="DL1681" s="32"/>
    </row>
    <row r="1682" spans="1:116" ht="14.4" x14ac:dyDescent="0.3">
      <c r="A1682" t="s">
        <v>7572</v>
      </c>
      <c r="B1682" s="113" t="s">
        <v>926</v>
      </c>
      <c r="C1682" s="182" t="s">
        <v>1698</v>
      </c>
      <c r="D1682" s="40" t="s">
        <v>363</v>
      </c>
      <c r="E1682" s="241" t="s">
        <v>359</v>
      </c>
      <c r="F1682" s="184" t="s">
        <v>7573</v>
      </c>
      <c r="G1682" s="184">
        <v>8.1797863218300015E-3</v>
      </c>
      <c r="H1682" s="184">
        <v>8.7493376970000007E-4</v>
      </c>
      <c r="I1682" s="184">
        <v>1.1504590099999999E-3</v>
      </c>
      <c r="J1682" s="328">
        <v>1.9979826421300004E-3</v>
      </c>
      <c r="K1682" s="331">
        <v>4.1564109E-3</v>
      </c>
      <c r="L1682" s="331">
        <v>2.3254052999999999E-4</v>
      </c>
      <c r="M1682" s="331">
        <v>4.2627993999999999E-4</v>
      </c>
      <c r="N1682" s="331">
        <v>3.6468154000000001E-4</v>
      </c>
      <c r="O1682" s="331">
        <v>4.4606111999999999E-4</v>
      </c>
      <c r="P1682" s="331">
        <v>2.2438447E-6</v>
      </c>
      <c r="Q1682" s="331">
        <v>6.1947265000000007E-5</v>
      </c>
      <c r="R1682" s="331">
        <v>5.8156467000000001E-5</v>
      </c>
      <c r="S1682" s="331">
        <v>3.5745353999999999E-5</v>
      </c>
      <c r="T1682" s="331">
        <v>4.2227646999999999E-4</v>
      </c>
      <c r="U1682" s="331">
        <v>1.9614567000000001E-3</v>
      </c>
      <c r="V1682" s="331">
        <v>1.1205603E-5</v>
      </c>
      <c r="W1682" s="331">
        <v>7.8058813000000002E-7</v>
      </c>
      <c r="X1682" s="331">
        <v>0</v>
      </c>
      <c r="Y1682"/>
      <c r="Z1682" s="288">
        <v>2.7709406000000002E-2</v>
      </c>
      <c r="AA1682"/>
      <c r="AB1682" s="164">
        <v>0.47322064000000003</v>
      </c>
      <c r="AC1682" s="164">
        <v>0.44096637999999999</v>
      </c>
      <c r="AD1682" s="164">
        <v>2.9749525000000001E-3</v>
      </c>
      <c r="AE1682" s="164">
        <v>0</v>
      </c>
      <c r="AF1682" s="164">
        <v>1.8634234E-2</v>
      </c>
      <c r="AG1682" s="164">
        <v>9.9026102000000001E-3</v>
      </c>
      <c r="AH1682" s="164">
        <v>7.4246480000000003E-4</v>
      </c>
      <c r="AI1682"/>
      <c r="AJ1682" s="185">
        <v>5.9888721999999998E-4</v>
      </c>
      <c r="AK1682" s="185">
        <v>5.4311995E-4</v>
      </c>
      <c r="AL1682" s="187">
        <v>2.4505261000000001E-5</v>
      </c>
      <c r="AM1682" s="187">
        <v>3.1262006999999999E-5</v>
      </c>
      <c r="AN1682" s="176">
        <v>3.2561147999999997E-8</v>
      </c>
      <c r="AO1682" s="176">
        <v>9.0625965999999999E-11</v>
      </c>
      <c r="AP1682" s="176">
        <v>4.3784323000000003E-3</v>
      </c>
      <c r="AQ1682" s="192">
        <v>2.5720386999999999E-8</v>
      </c>
      <c r="AR1682" s="192">
        <v>7.7604382000000005E-11</v>
      </c>
      <c r="AS1682" s="192">
        <v>2.1202617999999999E-15</v>
      </c>
      <c r="AT1682" s="192">
        <v>1.0171901999999999E-12</v>
      </c>
      <c r="AU1682" s="192">
        <v>0</v>
      </c>
      <c r="AV1682" s="192">
        <v>3.6084671000000001E-11</v>
      </c>
      <c r="AW1682" s="192">
        <v>6.7740632000000003E-9</v>
      </c>
      <c r="AX1682" s="192">
        <v>5.4600328000000001E-12</v>
      </c>
      <c r="AY1682" s="192">
        <v>7.5107347999999994E-12</v>
      </c>
      <c r="AZ1682" s="192">
        <v>1.1639543E-14</v>
      </c>
      <c r="BA1682" s="192">
        <v>1.7262066000000001E-16</v>
      </c>
      <c r="BB1682" s="192">
        <v>3.5296139999999999E-14</v>
      </c>
      <c r="BC1682" s="192">
        <v>1.2867626E-15</v>
      </c>
      <c r="BD1682" s="192">
        <v>3.0081989999999999E-16</v>
      </c>
      <c r="BE1682" s="192">
        <v>1.6419255000000001E-12</v>
      </c>
      <c r="BF1682" s="192">
        <v>2.7954075000000001E-11</v>
      </c>
      <c r="BG1682" s="192">
        <v>9.7258944999999996E-21</v>
      </c>
      <c r="BH1682" s="192">
        <v>2.9682026999999999E-6</v>
      </c>
      <c r="BI1682" s="193">
        <v>4.3754641000000004E-3</v>
      </c>
      <c r="BJ1682" s="192">
        <v>0</v>
      </c>
      <c r="BK1682" s="192">
        <v>0</v>
      </c>
      <c r="BL1682" s="192">
        <v>0</v>
      </c>
      <c r="BM1682"/>
      <c r="BN1682" s="186">
        <v>1.6125849000000001E-6</v>
      </c>
      <c r="BO1682" s="186">
        <v>6.3030774999999995E-8</v>
      </c>
      <c r="BP1682" s="186">
        <v>7.7261176000000001E-7</v>
      </c>
      <c r="BQ1682" s="186">
        <v>6.8941082000000001E-9</v>
      </c>
      <c r="BR1682" s="186">
        <v>5.0953918999999998E-8</v>
      </c>
      <c r="BS1682" s="186">
        <v>2.0936284000000001E-8</v>
      </c>
      <c r="BT1682" s="186">
        <v>2.8545106E-10</v>
      </c>
      <c r="BU1682" s="186">
        <v>3.1531945E-8</v>
      </c>
      <c r="BV1682" s="186">
        <v>6.0643435E-9</v>
      </c>
      <c r="BW1682" s="186">
        <v>4.3198478000000001E-8</v>
      </c>
      <c r="BX1682" s="186">
        <v>0</v>
      </c>
      <c r="BY1682" s="186">
        <v>2.1507574999999999E-17</v>
      </c>
      <c r="BZ1682" s="186">
        <v>1.7610709E-13</v>
      </c>
      <c r="CA1682" s="186">
        <v>7.1828326999999995E-8</v>
      </c>
      <c r="CB1682" s="186">
        <v>5.4128663E-7</v>
      </c>
      <c r="CC1682" s="186">
        <v>3.9627007000000002E-9</v>
      </c>
      <c r="CD1682" s="186">
        <v>0</v>
      </c>
      <c r="CE1682"/>
      <c r="CF1682" s="329">
        <v>1.4905944E-13</v>
      </c>
      <c r="CG1682" s="330">
        <v>2.771214E-2</v>
      </c>
      <c r="CH1682" s="330">
        <v>8.6757081000000003E-4</v>
      </c>
      <c r="CI1682" s="329">
        <v>4.8523789999999997E-5</v>
      </c>
      <c r="CJ1682" s="329">
        <v>1.3014799E-5</v>
      </c>
      <c r="CK1682" s="329">
        <v>1.6180670000000002E-11</v>
      </c>
      <c r="CL1682" s="329">
        <v>1.8929894999999999E-9</v>
      </c>
      <c r="CM1682" s="329">
        <v>2.0510776000000002E-6</v>
      </c>
      <c r="CN1682" s="330">
        <v>7.0578602000000005E-4</v>
      </c>
      <c r="CO1682" s="330">
        <v>5.9996208000000002E-2</v>
      </c>
      <c r="CP1682"/>
      <c r="CQ1682">
        <v>4.1564109E-3</v>
      </c>
      <c r="CR1682">
        <v>1.5919107066999997E-3</v>
      </c>
      <c r="CS1682">
        <v>7.1775752513E-4</v>
      </c>
      <c r="CT1682">
        <v>1.1504590099999999E-3</v>
      </c>
      <c r="CU1682">
        <v>1.9972020540000002E-3</v>
      </c>
      <c r="CV1682" s="109"/>
      <c r="CW1682" s="385"/>
      <c r="CX1682" s="155"/>
      <c r="CY1682" s="150"/>
      <c r="CZ1682" s="11"/>
      <c r="DA1682" s="236"/>
      <c r="DB1682" s="236"/>
      <c r="DC1682" s="32"/>
      <c r="DD1682" s="32"/>
      <c r="DE1682" s="32"/>
      <c r="DF1682" s="32"/>
      <c r="DG1682" s="32"/>
      <c r="DH1682" s="32"/>
      <c r="DI1682" s="32"/>
      <c r="DJ1682" s="32"/>
      <c r="DK1682" s="32"/>
      <c r="DL1682" s="32"/>
    </row>
    <row r="1683" spans="1:116" ht="14.4" x14ac:dyDescent="0.3">
      <c r="A1683" t="s">
        <v>7574</v>
      </c>
      <c r="B1683" s="113" t="s">
        <v>926</v>
      </c>
      <c r="C1683" s="182" t="s">
        <v>7575</v>
      </c>
      <c r="D1683" s="40" t="s">
        <v>363</v>
      </c>
      <c r="E1683" s="241" t="s">
        <v>5409</v>
      </c>
      <c r="F1683" s="184" t="s">
        <v>7576</v>
      </c>
      <c r="G1683" s="184">
        <v>1.065461842185E-4</v>
      </c>
      <c r="H1683" s="184">
        <v>2.8190399350999999E-5</v>
      </c>
      <c r="I1683" s="184">
        <v>3.3119066938499996E-5</v>
      </c>
      <c r="J1683" s="328">
        <v>4.7348879289999999E-6</v>
      </c>
      <c r="K1683" s="331">
        <v>4.0501830000000001E-5</v>
      </c>
      <c r="L1683" s="331">
        <v>4.9841718999999998E-6</v>
      </c>
      <c r="M1683" s="331">
        <v>1.1914513E-5</v>
      </c>
      <c r="N1683" s="331">
        <v>1.1386653E-5</v>
      </c>
      <c r="O1683" s="331">
        <v>1.6709063000000001E-5</v>
      </c>
      <c r="P1683" s="331">
        <v>1.9219738999999999E-8</v>
      </c>
      <c r="Q1683" s="331">
        <v>7.5463612000000002E-8</v>
      </c>
      <c r="R1683" s="331">
        <v>2.9127990000000001E-7</v>
      </c>
      <c r="S1683" s="331">
        <v>1.3092932999999999E-6</v>
      </c>
      <c r="T1683" s="331">
        <v>1.5920184E-5</v>
      </c>
      <c r="U1683" s="331">
        <v>3.3932614999999999E-6</v>
      </c>
      <c r="V1683" s="331">
        <v>8.9181385000000003E-9</v>
      </c>
      <c r="W1683" s="331">
        <v>3.2333129000000001E-8</v>
      </c>
      <c r="X1683" s="331">
        <v>0</v>
      </c>
      <c r="Y1683"/>
      <c r="Z1683" s="288">
        <v>2.7001220000000004E-4</v>
      </c>
      <c r="AA1683"/>
      <c r="AB1683" s="164">
        <v>1.5340436000000001E-2</v>
      </c>
      <c r="AC1683" s="164">
        <v>4.9002636000000004E-3</v>
      </c>
      <c r="AD1683" s="164">
        <v>7.8204492999999994E-5</v>
      </c>
      <c r="AE1683" s="164">
        <v>0</v>
      </c>
      <c r="AF1683" s="164">
        <v>1.0321977E-2</v>
      </c>
      <c r="AG1683" s="164">
        <v>2.2095811999999999E-5</v>
      </c>
      <c r="AH1683" s="164">
        <v>1.7894550999999999E-5</v>
      </c>
      <c r="AI1683"/>
      <c r="AJ1683" s="185">
        <v>7.9124090000000003E-6</v>
      </c>
      <c r="AK1683" s="185">
        <v>7.2583748999999998E-6</v>
      </c>
      <c r="AL1683" s="187">
        <v>3.1162856000000001E-7</v>
      </c>
      <c r="AM1683" s="187">
        <v>3.4240548000000002E-7</v>
      </c>
      <c r="AN1683" s="176">
        <v>4.3515437000000002E-10</v>
      </c>
      <c r="AO1683" s="176">
        <v>1.1524725000000001E-12</v>
      </c>
      <c r="AP1683" s="176">
        <v>4.7955950000000003E-5</v>
      </c>
      <c r="AQ1683" s="192">
        <v>2.5064154000000001E-10</v>
      </c>
      <c r="AR1683" s="192">
        <v>7.5624840000000002E-13</v>
      </c>
      <c r="AS1683" s="192">
        <v>2.0661678E-17</v>
      </c>
      <c r="AT1683" s="192">
        <v>7.5479375E-16</v>
      </c>
      <c r="AU1683" s="192">
        <v>0</v>
      </c>
      <c r="AV1683" s="192">
        <v>1.3023456000000001E-12</v>
      </c>
      <c r="AW1683" s="192">
        <v>1.8282321E-10</v>
      </c>
      <c r="AX1683" s="192">
        <v>1.9205436E-13</v>
      </c>
      <c r="AY1683" s="192">
        <v>2.036313E-13</v>
      </c>
      <c r="AZ1683" s="192">
        <v>9.0667779E-17</v>
      </c>
      <c r="BA1683" s="192">
        <v>4.7196617E-18</v>
      </c>
      <c r="BB1683" s="192">
        <v>4.3397588000000001E-17</v>
      </c>
      <c r="BC1683" s="192">
        <v>6.1059746999999999E-17</v>
      </c>
      <c r="BD1683" s="192">
        <v>1.1574803E-17</v>
      </c>
      <c r="BE1683" s="192">
        <v>3.0932701E-14</v>
      </c>
      <c r="BF1683" s="192">
        <v>3.0522390000000002E-13</v>
      </c>
      <c r="BG1683" s="192">
        <v>3.7049139E-22</v>
      </c>
      <c r="BH1683" s="192">
        <v>1.0865959E-7</v>
      </c>
      <c r="BI1683" s="193">
        <v>4.7847289999999998E-5</v>
      </c>
      <c r="BJ1683" s="192">
        <v>5.0370796E-14</v>
      </c>
      <c r="BK1683" s="192">
        <v>3.0630888999999999E-16</v>
      </c>
      <c r="BL1683" s="192">
        <v>1.3704487000000001E-20</v>
      </c>
      <c r="BM1683"/>
      <c r="BN1683" s="186">
        <v>2.1136526E-8</v>
      </c>
      <c r="BO1683" s="186">
        <v>1.8303711000000001E-9</v>
      </c>
      <c r="BP1683" s="186">
        <v>7.5286566000000005E-9</v>
      </c>
      <c r="BQ1683" s="186">
        <v>3.5639301999999997E-11</v>
      </c>
      <c r="BR1683" s="186">
        <v>1.2207125E-9</v>
      </c>
      <c r="BS1683" s="186">
        <v>7.8792486999999999E-10</v>
      </c>
      <c r="BT1683" s="186">
        <v>1.7177489E-12</v>
      </c>
      <c r="BU1683" s="186">
        <v>1.1950220999999999E-9</v>
      </c>
      <c r="BV1683" s="186">
        <v>2.9666021000000003E-11</v>
      </c>
      <c r="BW1683" s="186">
        <v>6.4420833999999999E-11</v>
      </c>
      <c r="BX1683" s="186">
        <v>0</v>
      </c>
      <c r="BY1683" s="186">
        <v>8.1929444000000003E-19</v>
      </c>
      <c r="BZ1683" s="186">
        <v>1.2545658E-16</v>
      </c>
      <c r="CA1683" s="186">
        <v>2.2206050999999999E-9</v>
      </c>
      <c r="CB1683" s="186">
        <v>6.0685613999999996E-9</v>
      </c>
      <c r="CC1683" s="186">
        <v>1.4599767999999999E-10</v>
      </c>
      <c r="CD1683" s="186">
        <v>7.2310945999999999E-12</v>
      </c>
      <c r="CE1683"/>
      <c r="CF1683" s="329">
        <v>1.0618816E-16</v>
      </c>
      <c r="CG1683" s="330">
        <v>2.6995932999999999E-4</v>
      </c>
      <c r="CH1683" s="330">
        <v>3.2881766999999997E-5</v>
      </c>
      <c r="CI1683" s="329">
        <v>1.4570539000000001E-6</v>
      </c>
      <c r="CJ1683" s="329">
        <v>2.0582931E-7</v>
      </c>
      <c r="CK1683" s="329">
        <v>2.9082798000000002E-14</v>
      </c>
      <c r="CL1683" s="329">
        <v>2.4870953999999999E-12</v>
      </c>
      <c r="CM1683" s="329">
        <v>4.7479552000000002E-8</v>
      </c>
      <c r="CN1683" s="330">
        <v>2.7946577000000001E-5</v>
      </c>
      <c r="CO1683" s="330">
        <v>6.5592318999999999E-4</v>
      </c>
      <c r="CP1683"/>
      <c r="CQ1683">
        <v>4.0501830000000001E-5</v>
      </c>
      <c r="CR1683">
        <v>4.5380364151000006E-5</v>
      </c>
      <c r="CS1683">
        <v>1.7222297928999998E-5</v>
      </c>
      <c r="CT1683">
        <v>3.3119066938499996E-5</v>
      </c>
      <c r="CU1683">
        <v>4.7025548E-6</v>
      </c>
      <c r="CV1683" s="109"/>
      <c r="CW1683" s="372"/>
      <c r="CX1683" s="46"/>
      <c r="CY1683" s="150"/>
      <c r="CZ1683" s="155"/>
      <c r="DA1683" s="236"/>
      <c r="DB1683" s="236"/>
      <c r="DC1683" s="32"/>
      <c r="DD1683" s="32"/>
      <c r="DE1683" s="32"/>
      <c r="DF1683" s="32"/>
      <c r="DG1683" s="32"/>
      <c r="DH1683" s="32"/>
      <c r="DI1683" s="32"/>
      <c r="DJ1683" s="32"/>
      <c r="DK1683" s="32"/>
      <c r="DL1683" s="32"/>
    </row>
    <row r="1684" spans="1:116" ht="14.4" x14ac:dyDescent="0.3">
      <c r="A1684" t="s">
        <v>7577</v>
      </c>
      <c r="B1684" s="113" t="s">
        <v>926</v>
      </c>
      <c r="C1684" s="182" t="s">
        <v>7578</v>
      </c>
      <c r="D1684" s="40" t="s">
        <v>363</v>
      </c>
      <c r="E1684" s="241" t="s">
        <v>356</v>
      </c>
      <c r="F1684" s="184" t="s">
        <v>7579</v>
      </c>
      <c r="G1684" s="184">
        <v>7.6104417845899996E-3</v>
      </c>
      <c r="H1684" s="184">
        <v>2.0135999764999998E-3</v>
      </c>
      <c r="I1684" s="184">
        <v>2.3656476268900002E-3</v>
      </c>
      <c r="J1684" s="328">
        <v>3.3820628119999999E-4</v>
      </c>
      <c r="K1684" s="331">
        <v>2.8929878999999999E-3</v>
      </c>
      <c r="L1684" s="331">
        <v>3.5601228000000003E-4</v>
      </c>
      <c r="M1684" s="331">
        <v>8.5103662999999998E-4</v>
      </c>
      <c r="N1684" s="331">
        <v>8.1333238000000005E-4</v>
      </c>
      <c r="O1684" s="331">
        <v>1.1935044999999999E-3</v>
      </c>
      <c r="P1684" s="331">
        <v>1.3728384999999999E-6</v>
      </c>
      <c r="Q1684" s="331">
        <v>5.390258E-6</v>
      </c>
      <c r="R1684" s="331">
        <v>2.0805706999999999E-5</v>
      </c>
      <c r="S1684" s="331">
        <v>9.3520952000000003E-5</v>
      </c>
      <c r="T1684" s="331">
        <v>1.1371560000000001E-3</v>
      </c>
      <c r="U1684" s="331">
        <v>2.4237582E-4</v>
      </c>
      <c r="V1684" s="331">
        <v>6.3700988999999998E-7</v>
      </c>
      <c r="W1684" s="331">
        <v>2.3095092E-6</v>
      </c>
      <c r="X1684" s="331">
        <v>0</v>
      </c>
      <c r="Y1684"/>
      <c r="Z1684" s="288">
        <v>1.9286586000000001E-2</v>
      </c>
      <c r="AA1684"/>
      <c r="AB1684" s="164">
        <v>1.0957454</v>
      </c>
      <c r="AC1684" s="164">
        <v>0.35001883</v>
      </c>
      <c r="AD1684" s="164">
        <v>5.5860351999999997E-3</v>
      </c>
      <c r="AE1684" s="164">
        <v>0</v>
      </c>
      <c r="AF1684" s="164">
        <v>0.73728408000000001</v>
      </c>
      <c r="AG1684" s="164">
        <v>1.5782723E-3</v>
      </c>
      <c r="AH1684" s="164">
        <v>1.2781822E-3</v>
      </c>
      <c r="AI1684"/>
      <c r="AJ1684" s="185">
        <v>5.6517207000000001E-4</v>
      </c>
      <c r="AK1684" s="185">
        <v>5.1845535000000003E-4</v>
      </c>
      <c r="AL1684" s="187">
        <v>2.2259182999999999E-5</v>
      </c>
      <c r="AM1684" s="187">
        <v>2.4457534000000001E-5</v>
      </c>
      <c r="AN1684" s="176">
        <v>3.1082455000000003E-8</v>
      </c>
      <c r="AO1684" s="176">
        <v>8.2319462000000006E-11</v>
      </c>
      <c r="AP1684" s="176">
        <v>3.4254250000000002E-3</v>
      </c>
      <c r="AQ1684" s="192">
        <v>1.7902967000000001E-8</v>
      </c>
      <c r="AR1684" s="192">
        <v>5.4017743000000001E-11</v>
      </c>
      <c r="AS1684" s="192">
        <v>1.4758341E-15</v>
      </c>
      <c r="AT1684" s="192">
        <v>5.3913838999999997E-14</v>
      </c>
      <c r="AU1684" s="192">
        <v>0</v>
      </c>
      <c r="AV1684" s="192">
        <v>9.3024683999999995E-11</v>
      </c>
      <c r="AW1684" s="192">
        <v>1.3058801000000001E-8</v>
      </c>
      <c r="AX1684" s="192">
        <v>1.3718169E-11</v>
      </c>
      <c r="AY1684" s="192">
        <v>1.4545093E-11</v>
      </c>
      <c r="AZ1684" s="192">
        <v>6.4762698999999998E-15</v>
      </c>
      <c r="BA1684" s="192">
        <v>3.3711868999999998E-16</v>
      </c>
      <c r="BB1684" s="192">
        <v>3.0998277000000001E-15</v>
      </c>
      <c r="BC1684" s="192">
        <v>4.3614104999999999E-15</v>
      </c>
      <c r="BD1684" s="192">
        <v>8.2677162000000003E-16</v>
      </c>
      <c r="BE1684" s="192">
        <v>2.2094787E-12</v>
      </c>
      <c r="BF1684" s="192">
        <v>2.1801707000000002E-11</v>
      </c>
      <c r="BG1684" s="192">
        <v>2.6463671E-20</v>
      </c>
      <c r="BH1684" s="192">
        <v>7.7613996000000002E-6</v>
      </c>
      <c r="BI1684" s="193">
        <v>3.4176635999999998E-3</v>
      </c>
      <c r="BJ1684" s="192">
        <v>3.5979139999999998E-12</v>
      </c>
      <c r="BK1684" s="192">
        <v>2.1879207000000001E-14</v>
      </c>
      <c r="BL1684" s="192">
        <v>9.7889190999999996E-19</v>
      </c>
      <c r="BM1684"/>
      <c r="BN1684" s="186">
        <v>1.5097518999999999E-6</v>
      </c>
      <c r="BO1684" s="186">
        <v>1.3074079E-7</v>
      </c>
      <c r="BP1684" s="186">
        <v>5.3776118999999999E-7</v>
      </c>
      <c r="BQ1684" s="186">
        <v>2.5456643999999998E-9</v>
      </c>
      <c r="BR1684" s="186">
        <v>8.719375E-8</v>
      </c>
      <c r="BS1684" s="186">
        <v>5.6280347999999997E-8</v>
      </c>
      <c r="BT1684" s="186">
        <v>1.2269635E-10</v>
      </c>
      <c r="BU1684" s="186">
        <v>8.5358720999999997E-8</v>
      </c>
      <c r="BV1684" s="186">
        <v>2.1190014999999999E-9</v>
      </c>
      <c r="BW1684" s="186">
        <v>4.6014881000000002E-9</v>
      </c>
      <c r="BX1684" s="186">
        <v>0</v>
      </c>
      <c r="BY1684" s="186">
        <v>5.8521032000000001E-17</v>
      </c>
      <c r="BZ1684" s="186">
        <v>8.9611841000000002E-15</v>
      </c>
      <c r="CA1684" s="186">
        <v>1.5861465E-7</v>
      </c>
      <c r="CB1684" s="186">
        <v>4.3346867000000002E-7</v>
      </c>
      <c r="CC1684" s="186">
        <v>1.0428404999999999E-8</v>
      </c>
      <c r="CD1684" s="186">
        <v>5.1650676000000005E-10</v>
      </c>
      <c r="CE1684"/>
      <c r="CF1684" s="329">
        <v>7.5848685E-15</v>
      </c>
      <c r="CG1684" s="330">
        <v>1.9282809000000001E-2</v>
      </c>
      <c r="CH1684" s="330">
        <v>2.3486976000000001E-3</v>
      </c>
      <c r="CI1684" s="329">
        <v>1.0407528E-4</v>
      </c>
      <c r="CJ1684" s="329">
        <v>1.4702093E-5</v>
      </c>
      <c r="CK1684" s="329">
        <v>2.0773427000000001E-12</v>
      </c>
      <c r="CL1684" s="329">
        <v>1.7764967000000001E-10</v>
      </c>
      <c r="CM1684" s="329">
        <v>3.3913966000000002E-6</v>
      </c>
      <c r="CN1684" s="330">
        <v>1.9961840999999998E-3</v>
      </c>
      <c r="CO1684" s="330">
        <v>4.6851655999999998E-2</v>
      </c>
      <c r="CP1684"/>
      <c r="CQ1684">
        <v>2.8929878999999999E-3</v>
      </c>
      <c r="CR1684">
        <v>3.2414545934999995E-3</v>
      </c>
      <c r="CS1684">
        <v>1.2301641261999998E-3</v>
      </c>
      <c r="CT1684">
        <v>2.3656476268900002E-3</v>
      </c>
      <c r="CU1684">
        <v>3.3589677199999998E-4</v>
      </c>
      <c r="CV1684" s="109"/>
      <c r="CW1684" s="372"/>
      <c r="CY1684" s="150"/>
      <c r="CZ1684" s="155"/>
      <c r="DA1684" s="236"/>
      <c r="DB1684" s="236"/>
      <c r="DC1684" s="32"/>
      <c r="DD1684" s="32"/>
      <c r="DE1684" s="32"/>
      <c r="DF1684" s="32"/>
      <c r="DG1684" s="32"/>
      <c r="DH1684" s="32"/>
      <c r="DI1684" s="32"/>
      <c r="DJ1684" s="32"/>
      <c r="DK1684" s="32"/>
      <c r="DL1684" s="32"/>
    </row>
    <row r="1685" spans="1:116" ht="14.4" x14ac:dyDescent="0.3">
      <c r="A1685" t="s">
        <v>7580</v>
      </c>
      <c r="B1685" s="113" t="s">
        <v>926</v>
      </c>
      <c r="C1685" s="182" t="s">
        <v>7581</v>
      </c>
      <c r="D1685" s="40" t="s">
        <v>363</v>
      </c>
      <c r="E1685" s="241" t="s">
        <v>356</v>
      </c>
      <c r="F1685" s="184" t="s">
        <v>7582</v>
      </c>
      <c r="G1685" s="184">
        <v>8.8788486798099982E-3</v>
      </c>
      <c r="H1685" s="184">
        <v>2.3491999491999996E-3</v>
      </c>
      <c r="I1685" s="184">
        <v>2.7599222332099996E-3</v>
      </c>
      <c r="J1685" s="328">
        <v>3.9457399740000005E-4</v>
      </c>
      <c r="K1685" s="331">
        <v>3.3751524999999999E-3</v>
      </c>
      <c r="L1685" s="331">
        <v>4.1534766000000001E-4</v>
      </c>
      <c r="M1685" s="331">
        <v>9.928760699999999E-4</v>
      </c>
      <c r="N1685" s="331">
        <v>9.4888777E-4</v>
      </c>
      <c r="O1685" s="331">
        <v>1.3924218999999999E-3</v>
      </c>
      <c r="P1685" s="331">
        <v>1.6016449000000001E-6</v>
      </c>
      <c r="Q1685" s="331">
        <v>6.2886342999999997E-6</v>
      </c>
      <c r="R1685" s="331">
        <v>2.4273324999999999E-5</v>
      </c>
      <c r="S1685" s="331">
        <v>1.0910778E-4</v>
      </c>
      <c r="T1685" s="331">
        <v>1.326682E-3</v>
      </c>
      <c r="U1685" s="331">
        <v>2.8277179000000001E-4</v>
      </c>
      <c r="V1685" s="331">
        <v>7.4317820999999998E-7</v>
      </c>
      <c r="W1685" s="331">
        <v>2.6944273999999999E-6</v>
      </c>
      <c r="X1685" s="331">
        <v>0</v>
      </c>
      <c r="Y1685"/>
      <c r="Z1685" s="288">
        <v>2.2501016666666668E-2</v>
      </c>
      <c r="AA1685"/>
      <c r="AB1685" s="164">
        <v>1.2783696</v>
      </c>
      <c r="AC1685" s="164">
        <v>0.40835529999999998</v>
      </c>
      <c r="AD1685" s="164">
        <v>6.5170410999999999E-3</v>
      </c>
      <c r="AE1685" s="164">
        <v>0</v>
      </c>
      <c r="AF1685" s="164">
        <v>0.86016475999999997</v>
      </c>
      <c r="AG1685" s="164">
        <v>1.8413177000000001E-3</v>
      </c>
      <c r="AH1685" s="164">
        <v>1.4912126E-3</v>
      </c>
      <c r="AI1685"/>
      <c r="AJ1685" s="185">
        <v>6.5936740999999999E-4</v>
      </c>
      <c r="AK1685" s="185">
        <v>6.0486457999999995E-4</v>
      </c>
      <c r="AL1685" s="187">
        <v>2.5969046000000001E-5</v>
      </c>
      <c r="AM1685" s="187">
        <v>2.853379E-5</v>
      </c>
      <c r="AN1685" s="176">
        <v>3.6262864000000002E-8</v>
      </c>
      <c r="AO1685" s="176">
        <v>9.6039373000000005E-11</v>
      </c>
      <c r="AP1685" s="176">
        <v>3.9963291000000003E-3</v>
      </c>
      <c r="AQ1685" s="192">
        <v>2.0886795000000001E-8</v>
      </c>
      <c r="AR1685" s="192">
        <v>6.3020699999999996E-11</v>
      </c>
      <c r="AS1685" s="192">
        <v>1.7218064999999999E-15</v>
      </c>
      <c r="AT1685" s="192">
        <v>6.2899479000000001E-14</v>
      </c>
      <c r="AU1685" s="192">
        <v>0</v>
      </c>
      <c r="AV1685" s="192">
        <v>1.085288E-10</v>
      </c>
      <c r="AW1685" s="192">
        <v>1.5235267E-8</v>
      </c>
      <c r="AX1685" s="192">
        <v>1.6004530000000001E-11</v>
      </c>
      <c r="AY1685" s="192">
        <v>1.6969274999999999E-11</v>
      </c>
      <c r="AZ1685" s="192">
        <v>7.5556483000000007E-15</v>
      </c>
      <c r="BA1685" s="192">
        <v>3.9330514000000001E-16</v>
      </c>
      <c r="BB1685" s="192">
        <v>3.6164657000000002E-15</v>
      </c>
      <c r="BC1685" s="192">
        <v>5.0883121999999996E-15</v>
      </c>
      <c r="BD1685" s="192">
        <v>9.6456688999999998E-16</v>
      </c>
      <c r="BE1685" s="192">
        <v>2.5777251000000002E-12</v>
      </c>
      <c r="BF1685" s="192">
        <v>2.5435325000000001E-11</v>
      </c>
      <c r="BG1685" s="192">
        <v>3.0874282E-20</v>
      </c>
      <c r="BH1685" s="192">
        <v>9.0549662000000008E-6</v>
      </c>
      <c r="BI1685" s="193">
        <v>3.9872741999999999E-3</v>
      </c>
      <c r="BJ1685" s="192">
        <v>4.1975662999999997E-12</v>
      </c>
      <c r="BK1685" s="192">
        <v>2.5525741E-14</v>
      </c>
      <c r="BL1685" s="192">
        <v>1.1420406000000001E-18</v>
      </c>
      <c r="BM1685"/>
      <c r="BN1685" s="186">
        <v>1.7613772000000001E-6</v>
      </c>
      <c r="BO1685" s="186">
        <v>1.5253092999999999E-7</v>
      </c>
      <c r="BP1685" s="186">
        <v>6.2738804999999998E-7</v>
      </c>
      <c r="BQ1685" s="186">
        <v>2.9699417999999999E-9</v>
      </c>
      <c r="BR1685" s="186">
        <v>1.0172604000000001E-7</v>
      </c>
      <c r="BS1685" s="186">
        <v>6.5660405999999997E-8</v>
      </c>
      <c r="BT1685" s="186">
        <v>1.4314573999999999E-10</v>
      </c>
      <c r="BU1685" s="186">
        <v>9.9585173999999997E-8</v>
      </c>
      <c r="BV1685" s="186">
        <v>2.4721684000000001E-9</v>
      </c>
      <c r="BW1685" s="186">
        <v>5.3684027999999998E-9</v>
      </c>
      <c r="BX1685" s="186">
        <v>0</v>
      </c>
      <c r="BY1685" s="186">
        <v>6.8274536999999997E-17</v>
      </c>
      <c r="BZ1685" s="186">
        <v>1.0454715000000001E-14</v>
      </c>
      <c r="CA1685" s="186">
        <v>1.8505041999999999E-7</v>
      </c>
      <c r="CB1685" s="186">
        <v>5.0571344999999996E-7</v>
      </c>
      <c r="CC1685" s="186">
        <v>1.2166473E-8</v>
      </c>
      <c r="CD1685" s="186">
        <v>6.0259122000000004E-10</v>
      </c>
      <c r="CE1685"/>
      <c r="CF1685" s="329">
        <v>8.8490131999999992E-15</v>
      </c>
      <c r="CG1685" s="330">
        <v>2.2496611E-2</v>
      </c>
      <c r="CH1685" s="330">
        <v>2.7401472000000001E-3</v>
      </c>
      <c r="CI1685" s="329">
        <v>1.2142116E-4</v>
      </c>
      <c r="CJ1685" s="329">
        <v>1.7152442E-5</v>
      </c>
      <c r="CK1685" s="329">
        <v>2.4235664999999999E-12</v>
      </c>
      <c r="CL1685" s="329">
        <v>2.0725795000000001E-10</v>
      </c>
      <c r="CM1685" s="329">
        <v>3.9566293000000004E-6</v>
      </c>
      <c r="CN1685" s="330">
        <v>2.3288813999999998E-3</v>
      </c>
      <c r="CO1685" s="330">
        <v>5.4660265999999999E-2</v>
      </c>
      <c r="CP1685"/>
      <c r="CQ1685">
        <v>3.3751524999999999E-3</v>
      </c>
      <c r="CR1685">
        <v>3.7816970041999998E-3</v>
      </c>
      <c r="CS1685">
        <v>1.4351914823999999E-3</v>
      </c>
      <c r="CT1685">
        <v>2.7599222332100001E-3</v>
      </c>
      <c r="CU1685">
        <v>3.9187957000000003E-4</v>
      </c>
      <c r="CV1685" s="109"/>
      <c r="CW1685" s="372"/>
      <c r="CY1685" s="150"/>
      <c r="CZ1685" s="155"/>
      <c r="DA1685" s="236"/>
      <c r="DB1685" s="236"/>
      <c r="DC1685" s="32"/>
      <c r="DD1685" s="32"/>
      <c r="DE1685" s="32"/>
      <c r="DF1685" s="32"/>
      <c r="DG1685" s="32"/>
      <c r="DH1685" s="32"/>
      <c r="DI1685" s="32"/>
      <c r="DJ1685" s="32"/>
      <c r="DK1685" s="32"/>
      <c r="DL1685" s="32"/>
    </row>
    <row r="1686" spans="1:116" ht="14.4" x14ac:dyDescent="0.3">
      <c r="A1686" t="s">
        <v>7583</v>
      </c>
      <c r="B1686" s="113" t="s">
        <v>926</v>
      </c>
      <c r="C1686" s="182" t="s">
        <v>7584</v>
      </c>
      <c r="D1686" s="40" t="s">
        <v>363</v>
      </c>
      <c r="E1686" s="241" t="s">
        <v>359</v>
      </c>
      <c r="F1686" s="184" t="s">
        <v>7585</v>
      </c>
      <c r="G1686" s="184">
        <v>3.1199468658999999E-3</v>
      </c>
      <c r="H1686" s="184">
        <v>8.2548753248999998E-4</v>
      </c>
      <c r="I1686" s="184">
        <v>9.6981161207999997E-4</v>
      </c>
      <c r="J1686" s="328">
        <v>1.3864972133000001E-4</v>
      </c>
      <c r="K1686" s="331">
        <v>1.185998E-3</v>
      </c>
      <c r="L1686" s="331">
        <v>1.4594940000000001E-4</v>
      </c>
      <c r="M1686" s="331">
        <v>3.4888764000000003E-4</v>
      </c>
      <c r="N1686" s="331">
        <v>3.3343054999999998E-4</v>
      </c>
      <c r="O1686" s="331">
        <v>4.8928440999999997E-4</v>
      </c>
      <c r="P1686" s="331">
        <v>5.6280348999999999E-7</v>
      </c>
      <c r="Q1686" s="331">
        <v>2.2097690000000002E-6</v>
      </c>
      <c r="R1686" s="331">
        <v>8.5294259999999995E-6</v>
      </c>
      <c r="S1686" s="331">
        <v>3.8339483000000001E-5</v>
      </c>
      <c r="T1686" s="331">
        <v>4.6618400000000002E-4</v>
      </c>
      <c r="U1686" s="331">
        <v>9.9363441000000004E-5</v>
      </c>
      <c r="V1686" s="331">
        <v>2.6114608E-7</v>
      </c>
      <c r="W1686" s="331">
        <v>9.4679733000000004E-7</v>
      </c>
      <c r="X1686" s="331">
        <v>0</v>
      </c>
      <c r="Y1686"/>
      <c r="Z1686" s="288">
        <v>7.9066533333333328E-3</v>
      </c>
      <c r="AA1686"/>
      <c r="AB1686" s="164">
        <v>0.44920747999999999</v>
      </c>
      <c r="AC1686" s="164">
        <v>0.14349234</v>
      </c>
      <c r="AD1686" s="164">
        <v>2.2900290999999999E-3</v>
      </c>
      <c r="AE1686" s="164">
        <v>0</v>
      </c>
      <c r="AF1686" s="164">
        <v>0.30225408999999998</v>
      </c>
      <c r="AG1686" s="164">
        <v>6.4702232000000005E-4</v>
      </c>
      <c r="AH1686" s="164">
        <v>5.2399855999999995E-4</v>
      </c>
      <c r="AI1686"/>
      <c r="AJ1686" s="185">
        <v>2.3169571999999999E-4</v>
      </c>
      <c r="AK1686" s="185">
        <v>2.1254392E-4</v>
      </c>
      <c r="AL1686" s="187">
        <v>9.1252871999999998E-6</v>
      </c>
      <c r="AM1686" s="187">
        <v>1.0026515000000001E-5</v>
      </c>
      <c r="AN1686" s="176">
        <v>1.2742440999999999E-8</v>
      </c>
      <c r="AO1686" s="176">
        <v>3.3747364000000003E-11</v>
      </c>
      <c r="AP1686" s="176">
        <v>1.4042738E-3</v>
      </c>
      <c r="AQ1686" s="192">
        <v>7.3394300000000002E-9</v>
      </c>
      <c r="AR1686" s="192">
        <v>2.2144902E-11</v>
      </c>
      <c r="AS1686" s="192">
        <v>6.0502717000000001E-16</v>
      </c>
      <c r="AT1686" s="192">
        <v>2.2102306E-14</v>
      </c>
      <c r="AU1686" s="192">
        <v>0</v>
      </c>
      <c r="AV1686" s="192">
        <v>3.8136034000000002E-11</v>
      </c>
      <c r="AW1686" s="192">
        <v>5.3535347000000001E-9</v>
      </c>
      <c r="AX1686" s="192">
        <v>5.6238465999999998E-12</v>
      </c>
      <c r="AY1686" s="192">
        <v>5.9628492999999998E-12</v>
      </c>
      <c r="AZ1686" s="192">
        <v>2.6549862000000001E-15</v>
      </c>
      <c r="BA1686" s="192">
        <v>1.3820386E-16</v>
      </c>
      <c r="BB1686" s="192">
        <v>1.2707931999999999E-15</v>
      </c>
      <c r="BC1686" s="192">
        <v>1.7879866999999999E-15</v>
      </c>
      <c r="BD1686" s="192">
        <v>3.3894004999999998E-16</v>
      </c>
      <c r="BE1686" s="192">
        <v>9.0578919999999996E-13</v>
      </c>
      <c r="BF1686" s="192">
        <v>8.9377422000000007E-12</v>
      </c>
      <c r="BG1686" s="192">
        <v>1.0848943E-20</v>
      </c>
      <c r="BH1686" s="192">
        <v>3.1818329000000001E-6</v>
      </c>
      <c r="BI1686" s="193">
        <v>1.401092E-3</v>
      </c>
      <c r="BJ1686" s="192">
        <v>1.4749867000000001E-12</v>
      </c>
      <c r="BK1686" s="192">
        <v>8.9695136999999994E-15</v>
      </c>
      <c r="BL1686" s="192">
        <v>4.0130268999999999E-19</v>
      </c>
      <c r="BM1686"/>
      <c r="BN1686" s="186">
        <v>6.1893196000000001E-7</v>
      </c>
      <c r="BO1686" s="186">
        <v>5.3597982999999999E-8</v>
      </c>
      <c r="BP1686" s="186">
        <v>2.2045847000000001E-7</v>
      </c>
      <c r="BQ1686" s="186">
        <v>1.0436106000000001E-9</v>
      </c>
      <c r="BR1686" s="186">
        <v>3.5745606999999998E-8</v>
      </c>
      <c r="BS1686" s="186">
        <v>2.3072471000000001E-8</v>
      </c>
      <c r="BT1686" s="186">
        <v>5.0300112999999998E-11</v>
      </c>
      <c r="BU1686" s="186">
        <v>3.4993325999999999E-8</v>
      </c>
      <c r="BV1686" s="186">
        <v>8.6869754000000001E-10</v>
      </c>
      <c r="BW1686" s="186">
        <v>1.8864080000000001E-9</v>
      </c>
      <c r="BX1686" s="186">
        <v>0</v>
      </c>
      <c r="BY1686" s="186">
        <v>2.3991052E-17</v>
      </c>
      <c r="BZ1686" s="186">
        <v>3.6736919000000004E-15</v>
      </c>
      <c r="CA1686" s="186">
        <v>6.5025038999999997E-8</v>
      </c>
      <c r="CB1686" s="186">
        <v>1.7770312E-7</v>
      </c>
      <c r="CC1686" s="186">
        <v>4.2751881999999998E-9</v>
      </c>
      <c r="CD1686" s="186">
        <v>2.1174508E-10</v>
      </c>
      <c r="CE1686"/>
      <c r="CF1686" s="329">
        <v>3.1094629000000001E-15</v>
      </c>
      <c r="CG1686" s="330">
        <v>7.9051047999999999E-3</v>
      </c>
      <c r="CH1686" s="330">
        <v>9.6286286000000002E-4</v>
      </c>
      <c r="CI1686" s="329">
        <v>4.2666293999999999E-5</v>
      </c>
      <c r="CJ1686" s="329">
        <v>6.0272124999999997E-6</v>
      </c>
      <c r="CK1686" s="329">
        <v>8.5161927999999999E-13</v>
      </c>
      <c r="CL1686" s="329">
        <v>7.2828562000000006E-11</v>
      </c>
      <c r="CM1686" s="329">
        <v>1.3903235999999999E-6</v>
      </c>
      <c r="CN1686" s="330">
        <v>8.1834780000000003E-4</v>
      </c>
      <c r="CO1686" s="330">
        <v>1.9207121000000001E-2</v>
      </c>
      <c r="CP1686"/>
      <c r="CQ1686">
        <v>1.185998E-3</v>
      </c>
      <c r="CR1686">
        <v>1.3288539984899999E-3</v>
      </c>
      <c r="CS1686">
        <v>5.0431326333E-4</v>
      </c>
      <c r="CT1686">
        <v>9.6981161208000008E-4</v>
      </c>
      <c r="CU1686">
        <v>1.3770292400000001E-4</v>
      </c>
      <c r="CV1686" s="109"/>
      <c r="CW1686" s="372"/>
      <c r="CX1686" s="155"/>
      <c r="CY1686" s="150"/>
      <c r="CZ1686" s="46"/>
      <c r="DA1686" s="236"/>
      <c r="DB1686" s="236"/>
      <c r="DC1686" s="32"/>
      <c r="DD1686" s="32"/>
      <c r="DE1686" s="32"/>
      <c r="DF1686" s="32"/>
      <c r="DG1686" s="32"/>
      <c r="DH1686" s="32"/>
      <c r="DI1686" s="32"/>
      <c r="DJ1686" s="32"/>
      <c r="DK1686" s="32"/>
      <c r="DL1686" s="32"/>
    </row>
    <row r="1687" spans="1:116" ht="14.4" x14ac:dyDescent="0.3">
      <c r="A1687" t="s">
        <v>7586</v>
      </c>
      <c r="B1687" s="113" t="s">
        <v>926</v>
      </c>
      <c r="C1687" s="182" t="s">
        <v>7587</v>
      </c>
      <c r="D1687" s="40" t="s">
        <v>363</v>
      </c>
      <c r="E1687" s="241" t="s">
        <v>359</v>
      </c>
      <c r="F1687" s="184" t="s">
        <v>7588</v>
      </c>
      <c r="G1687" s="184">
        <v>2.8412315700699999E-3</v>
      </c>
      <c r="H1687" s="184">
        <v>7.5174398937000002E-4</v>
      </c>
      <c r="I1687" s="184">
        <v>8.8317510092999997E-4</v>
      </c>
      <c r="J1687" s="328">
        <v>1.2626367976999999E-4</v>
      </c>
      <c r="K1687" s="331">
        <v>1.0800488E-3</v>
      </c>
      <c r="L1687" s="331">
        <v>1.3291124999999999E-4</v>
      </c>
      <c r="M1687" s="331">
        <v>3.1772034000000001E-4</v>
      </c>
      <c r="N1687" s="331">
        <v>3.0364409000000001E-4</v>
      </c>
      <c r="O1687" s="331">
        <v>4.4557500999999999E-4</v>
      </c>
      <c r="P1687" s="331">
        <v>5.1252637000000001E-7</v>
      </c>
      <c r="Q1687" s="331">
        <v>2.012363E-6</v>
      </c>
      <c r="R1687" s="331">
        <v>7.7674638999999997E-6</v>
      </c>
      <c r="S1687" s="331">
        <v>3.4914489000000002E-5</v>
      </c>
      <c r="T1687" s="331">
        <v>4.2453823000000002E-4</v>
      </c>
      <c r="U1687" s="331">
        <v>9.0486973999999998E-5</v>
      </c>
      <c r="V1687" s="331">
        <v>2.3781702999999999E-7</v>
      </c>
      <c r="W1687" s="331">
        <v>8.6221677000000004E-7</v>
      </c>
      <c r="X1687" s="331">
        <v>0</v>
      </c>
      <c r="Y1687"/>
      <c r="Z1687" s="288">
        <v>7.2003253333333336E-3</v>
      </c>
      <c r="AA1687"/>
      <c r="AB1687" s="164">
        <v>0.40907828000000002</v>
      </c>
      <c r="AC1687" s="164">
        <v>0.13067369000000001</v>
      </c>
      <c r="AD1687" s="164">
        <v>2.0854531000000002E-3</v>
      </c>
      <c r="AE1687" s="164">
        <v>0</v>
      </c>
      <c r="AF1687" s="164">
        <v>0.27525272000000001</v>
      </c>
      <c r="AG1687" s="164">
        <v>5.8922165999999998E-4</v>
      </c>
      <c r="AH1687" s="164">
        <v>4.7718803000000001E-4</v>
      </c>
      <c r="AI1687"/>
      <c r="AJ1687" s="185">
        <v>2.1099757000000001E-4</v>
      </c>
      <c r="AK1687" s="185">
        <v>1.9355665999999999E-4</v>
      </c>
      <c r="AL1687" s="187">
        <v>8.3100948E-6</v>
      </c>
      <c r="AM1687" s="187">
        <v>9.1308127999999997E-6</v>
      </c>
      <c r="AN1687" s="176">
        <v>1.1604117E-8</v>
      </c>
      <c r="AO1687" s="176">
        <v>3.0732599000000001E-11</v>
      </c>
      <c r="AP1687" s="176">
        <v>1.2788253E-3</v>
      </c>
      <c r="AQ1687" s="192">
        <v>6.6837742999999997E-9</v>
      </c>
      <c r="AR1687" s="192">
        <v>2.0166623999999999E-11</v>
      </c>
      <c r="AS1687" s="192">
        <v>5.5097807999999998E-16</v>
      </c>
      <c r="AT1687" s="192">
        <v>2.0127833000000001E-14</v>
      </c>
      <c r="AU1687" s="192">
        <v>0</v>
      </c>
      <c r="AV1687" s="192">
        <v>3.4729214999999998E-11</v>
      </c>
      <c r="AW1687" s="192">
        <v>4.8752855999999999E-9</v>
      </c>
      <c r="AX1687" s="192">
        <v>5.1214497E-12</v>
      </c>
      <c r="AY1687" s="192">
        <v>5.4301681000000002E-12</v>
      </c>
      <c r="AZ1687" s="192">
        <v>2.4178073999999998E-15</v>
      </c>
      <c r="BA1687" s="192">
        <v>1.2585764999999999E-16</v>
      </c>
      <c r="BB1687" s="192">
        <v>1.157269E-15</v>
      </c>
      <c r="BC1687" s="192">
        <v>1.6282599E-15</v>
      </c>
      <c r="BD1687" s="192">
        <v>3.0866140000000001E-16</v>
      </c>
      <c r="BE1687" s="192">
        <v>8.2487203E-13</v>
      </c>
      <c r="BF1687" s="192">
        <v>8.1393038999999993E-12</v>
      </c>
      <c r="BG1687" s="192">
        <v>9.8797703000000007E-21</v>
      </c>
      <c r="BH1687" s="192">
        <v>2.8975891999999998E-6</v>
      </c>
      <c r="BI1687" s="193">
        <v>1.2759277000000001E-3</v>
      </c>
      <c r="BJ1687" s="192">
        <v>1.3432212000000001E-12</v>
      </c>
      <c r="BK1687" s="192">
        <v>8.1682371000000001E-15</v>
      </c>
      <c r="BL1687" s="192">
        <v>3.6545298000000001E-19</v>
      </c>
      <c r="BM1687"/>
      <c r="BN1687" s="186">
        <v>5.6364070999999996E-7</v>
      </c>
      <c r="BO1687" s="186">
        <v>4.8809897000000002E-8</v>
      </c>
      <c r="BP1687" s="186">
        <v>2.0076418E-7</v>
      </c>
      <c r="BQ1687" s="186">
        <v>9.5038137999999992E-10</v>
      </c>
      <c r="BR1687" s="186">
        <v>3.2552333000000003E-8</v>
      </c>
      <c r="BS1687" s="186">
        <v>2.1011330000000001E-8</v>
      </c>
      <c r="BT1687" s="186">
        <v>4.5806635999999998E-11</v>
      </c>
      <c r="BU1687" s="186">
        <v>3.1867255999999999E-8</v>
      </c>
      <c r="BV1687" s="186">
        <v>7.9109388999999996E-10</v>
      </c>
      <c r="BW1687" s="186">
        <v>1.7178889E-9</v>
      </c>
      <c r="BX1687" s="186">
        <v>0</v>
      </c>
      <c r="BY1687" s="186">
        <v>2.1847852000000001E-17</v>
      </c>
      <c r="BZ1687" s="186">
        <v>3.3455087E-15</v>
      </c>
      <c r="CA1687" s="186">
        <v>5.9216134999999999E-8</v>
      </c>
      <c r="CB1687" s="186">
        <v>1.6182829999999999E-7</v>
      </c>
      <c r="CC1687" s="186">
        <v>3.8932714000000002E-9</v>
      </c>
      <c r="CD1687" s="186">
        <v>1.9282919000000001E-10</v>
      </c>
      <c r="CE1687"/>
      <c r="CF1687" s="329">
        <v>2.8316841999999999E-15</v>
      </c>
      <c r="CG1687" s="330">
        <v>7.1989154999999999E-3</v>
      </c>
      <c r="CH1687" s="330">
        <v>8.7684711000000004E-4</v>
      </c>
      <c r="CI1687" s="329">
        <v>3.8854772000000003E-5</v>
      </c>
      <c r="CJ1687" s="329">
        <v>5.4887815000000001E-6</v>
      </c>
      <c r="CK1687" s="329">
        <v>7.7554129E-13</v>
      </c>
      <c r="CL1687" s="329">
        <v>6.6322544000000005E-11</v>
      </c>
      <c r="CM1687" s="329">
        <v>1.2661214E-6</v>
      </c>
      <c r="CN1687" s="330">
        <v>7.4524206E-4</v>
      </c>
      <c r="CO1687" s="330">
        <v>1.7491284999999999E-2</v>
      </c>
      <c r="CP1687"/>
      <c r="CQ1687">
        <v>1.0800488E-3</v>
      </c>
      <c r="CR1687">
        <v>1.2101430432699999E-3</v>
      </c>
      <c r="CS1687">
        <v>4.5926127066999996E-4</v>
      </c>
      <c r="CT1687">
        <v>8.8317510092999997E-4</v>
      </c>
      <c r="CU1687">
        <v>1.2540146299999999E-4</v>
      </c>
      <c r="CV1687" s="109"/>
      <c r="CW1687" s="372"/>
      <c r="CX1687" s="155"/>
      <c r="CY1687" s="150"/>
      <c r="CZ1687" s="11"/>
      <c r="DA1687" s="236"/>
      <c r="DB1687" s="236"/>
      <c r="DC1687" s="32"/>
      <c r="DD1687" s="32"/>
      <c r="DE1687" s="32"/>
      <c r="DF1687" s="32"/>
      <c r="DG1687" s="32"/>
      <c r="DH1687" s="32"/>
      <c r="DI1687" s="32"/>
      <c r="DJ1687" s="32"/>
      <c r="DK1687" s="32"/>
      <c r="DL1687" s="32"/>
    </row>
    <row r="1688" spans="1:116" ht="14.4" x14ac:dyDescent="0.3">
      <c r="B1688" s="113"/>
      <c r="C1688" s="180"/>
      <c r="D1688" s="37" t="s">
        <v>626</v>
      </c>
      <c r="E1688" s="241"/>
      <c r="F1688"/>
      <c r="G1688"/>
      <c r="H1688"/>
      <c r="I1688"/>
      <c r="J1688" s="332"/>
      <c r="K1688" s="39"/>
      <c r="L1688" s="39"/>
      <c r="M1688" s="39"/>
      <c r="N1688" s="39"/>
      <c r="O1688" s="39"/>
      <c r="P1688" s="39"/>
      <c r="Q1688" s="39"/>
      <c r="R1688" s="39"/>
      <c r="S1688" s="39"/>
      <c r="T1688" s="39"/>
      <c r="U1688" s="39"/>
      <c r="V1688" s="39"/>
      <c r="W1688" s="39"/>
      <c r="Y1688"/>
      <c r="Z1688"/>
      <c r="AA1688"/>
      <c r="AB1688"/>
      <c r="AC1688"/>
      <c r="AD1688"/>
      <c r="AE1688"/>
      <c r="AF1688"/>
      <c r="AG1688"/>
      <c r="AH1688"/>
      <c r="AI1688"/>
      <c r="AJ1688"/>
      <c r="AK1688"/>
      <c r="AN1688"/>
      <c r="AO1688"/>
      <c r="AP1688"/>
      <c r="BI1688"/>
      <c r="BM1688"/>
      <c r="BS1688" s="39"/>
      <c r="BT1688" s="39"/>
      <c r="BU1688" s="39"/>
      <c r="BV1688" s="39"/>
      <c r="BW1688" s="39"/>
      <c r="BX1688" s="39"/>
      <c r="BY1688" s="39"/>
      <c r="BZ1688" s="39"/>
      <c r="CA1688" s="39"/>
      <c r="CB1688" s="39"/>
      <c r="CC1688" s="39"/>
      <c r="CD1688" s="39"/>
      <c r="CE1688"/>
      <c r="CF1688" s="39"/>
      <c r="CG1688"/>
      <c r="CH1688"/>
      <c r="CI1688" s="39"/>
      <c r="CJ1688" s="39"/>
      <c r="CK1688" s="39"/>
      <c r="CL1688" s="39"/>
      <c r="CM1688" s="39"/>
      <c r="CN1688"/>
      <c r="CO1688"/>
      <c r="CP1688"/>
      <c r="CQ1688"/>
      <c r="CR1688"/>
      <c r="CS1688"/>
      <c r="CT1688"/>
      <c r="CU1688"/>
      <c r="CV1688" s="39"/>
      <c r="CW1688" s="372"/>
      <c r="CY1688" s="151"/>
      <c r="CZ1688" s="11"/>
      <c r="DA1688" s="236"/>
      <c r="DB1688" s="236"/>
      <c r="DC1688" s="32"/>
      <c r="DD1688" s="32"/>
      <c r="DE1688" s="32"/>
      <c r="DF1688" s="32"/>
      <c r="DG1688" s="32"/>
      <c r="DH1688" s="32"/>
      <c r="DI1688" s="32"/>
      <c r="DJ1688" s="32"/>
      <c r="DK1688" s="32"/>
      <c r="DL1688" s="32"/>
    </row>
    <row r="1689" spans="1:116" ht="14.4" x14ac:dyDescent="0.3">
      <c r="A1689" t="s">
        <v>2388</v>
      </c>
      <c r="B1689" s="113" t="s">
        <v>926</v>
      </c>
      <c r="C1689" s="182" t="s">
        <v>364</v>
      </c>
      <c r="D1689" s="40" t="s">
        <v>626</v>
      </c>
      <c r="E1689" s="241" t="s">
        <v>356</v>
      </c>
      <c r="F1689" s="184" t="s">
        <v>4877</v>
      </c>
      <c r="G1689" s="184">
        <v>5.2621965963999999E-3</v>
      </c>
      <c r="H1689" s="184">
        <v>1.283414028E-4</v>
      </c>
      <c r="I1689" s="184">
        <v>3.8109907359999999E-4</v>
      </c>
      <c r="J1689" s="328">
        <v>1.73217302E-3</v>
      </c>
      <c r="K1689" s="184">
        <v>3.0205830999999999E-3</v>
      </c>
      <c r="L1689" s="184">
        <v>2.1727971E-4</v>
      </c>
      <c r="M1689" s="331">
        <v>1.0768664E-4</v>
      </c>
      <c r="N1689" s="331">
        <v>6.4643796999999998E-5</v>
      </c>
      <c r="O1689" s="331">
        <v>7.4904080999999996E-6</v>
      </c>
      <c r="P1689" s="331">
        <v>1.6637956999999999E-6</v>
      </c>
      <c r="Q1689" s="331">
        <v>5.4543402000000002E-5</v>
      </c>
      <c r="R1689" s="331">
        <v>4.6164469999999999E-5</v>
      </c>
      <c r="S1689" s="331">
        <v>1.4563200000000001E-6</v>
      </c>
      <c r="T1689" s="331">
        <v>0</v>
      </c>
      <c r="U1689" s="331">
        <v>1.7307167E-3</v>
      </c>
      <c r="V1689" s="331">
        <v>9.9682536000000002E-6</v>
      </c>
      <c r="W1689" s="331">
        <v>0</v>
      </c>
      <c r="X1689" s="331">
        <v>0</v>
      </c>
      <c r="Y1689"/>
      <c r="Z1689" s="288">
        <v>2.0137220666666667E-2</v>
      </c>
      <c r="AA1689"/>
      <c r="AB1689" s="164">
        <v>0.31299712000000002</v>
      </c>
      <c r="AC1689" s="164">
        <v>0.30338008999999999</v>
      </c>
      <c r="AD1689" s="164">
        <v>9.1016831E-4</v>
      </c>
      <c r="AE1689" s="164">
        <v>0</v>
      </c>
      <c r="AF1689" s="164">
        <v>0</v>
      </c>
      <c r="AG1689" s="164">
        <v>8.4625189999999999E-3</v>
      </c>
      <c r="AH1689" s="164">
        <v>2.4435101999999999E-4</v>
      </c>
      <c r="AI1689"/>
      <c r="AJ1689" s="185">
        <v>4.1809380000000003E-4</v>
      </c>
      <c r="AK1689" s="185">
        <v>3.7982667000000003E-4</v>
      </c>
      <c r="AL1689" s="187">
        <v>1.6604913E-5</v>
      </c>
      <c r="AM1689" s="187">
        <v>2.1662211000000001E-5</v>
      </c>
      <c r="AN1689" s="176">
        <v>2.2771382999999999E-8</v>
      </c>
      <c r="AO1689" s="176">
        <v>6.1408701000000004E-11</v>
      </c>
      <c r="AP1689" s="176">
        <v>3.033923E-3</v>
      </c>
      <c r="AQ1689" s="192">
        <v>1.868734E-8</v>
      </c>
      <c r="AR1689" s="192">
        <v>5.6384217000000001E-11</v>
      </c>
      <c r="AS1689" s="192">
        <v>1.5404974E-15</v>
      </c>
      <c r="AT1689" s="192">
        <v>0</v>
      </c>
      <c r="AU1689" s="192">
        <v>0</v>
      </c>
      <c r="AV1689" s="192">
        <v>1.7322847000000001E-12</v>
      </c>
      <c r="AW1689" s="192">
        <v>4.0634997000000002E-9</v>
      </c>
      <c r="AX1689" s="192">
        <v>3.9504542000000001E-13</v>
      </c>
      <c r="AY1689" s="192">
        <v>4.5964475E-12</v>
      </c>
      <c r="AZ1689" s="192">
        <v>0</v>
      </c>
      <c r="BA1689" s="192">
        <v>0</v>
      </c>
      <c r="BB1689" s="192">
        <v>3.1072552000000002E-14</v>
      </c>
      <c r="BC1689" s="192">
        <v>2.7859998999999998E-16</v>
      </c>
      <c r="BD1689" s="192">
        <v>9.9915659999999997E-17</v>
      </c>
      <c r="BE1689" s="192">
        <v>7.6087215999999998E-13</v>
      </c>
      <c r="BF1689" s="192">
        <v>1.8050006999999999E-11</v>
      </c>
      <c r="BG1689" s="192">
        <v>0</v>
      </c>
      <c r="BH1689" s="192">
        <v>1.2218278E-7</v>
      </c>
      <c r="BI1689" s="193">
        <v>3.0338009E-3</v>
      </c>
      <c r="BJ1689" s="193">
        <v>0</v>
      </c>
      <c r="BK1689" s="193">
        <v>0</v>
      </c>
      <c r="BL1689" s="193">
        <v>0</v>
      </c>
      <c r="BM1689"/>
      <c r="BN1689" s="186">
        <v>1.0595048E-6</v>
      </c>
      <c r="BO1689" s="186">
        <v>3.1689298000000002E-8</v>
      </c>
      <c r="BP1689" s="186">
        <v>5.6147913999999997E-7</v>
      </c>
      <c r="BQ1689" s="186">
        <v>5.4491012999999997E-9</v>
      </c>
      <c r="BR1689" s="186">
        <v>3.2808079999999997E-8</v>
      </c>
      <c r="BS1689" s="186">
        <v>0</v>
      </c>
      <c r="BT1689" s="186">
        <v>0</v>
      </c>
      <c r="BU1689" s="186">
        <v>0</v>
      </c>
      <c r="BV1689" s="186">
        <v>4.9179620000000001E-9</v>
      </c>
      <c r="BW1689" s="186">
        <v>3.7771715000000001E-8</v>
      </c>
      <c r="BX1689" s="186">
        <v>0</v>
      </c>
      <c r="BY1689" s="186">
        <v>0</v>
      </c>
      <c r="BZ1689" s="186">
        <v>0</v>
      </c>
      <c r="CA1689" s="186">
        <v>1.4414065E-8</v>
      </c>
      <c r="CB1689" s="186">
        <v>3.7097548000000002E-7</v>
      </c>
      <c r="CC1689" s="186">
        <v>2.0503985000000001E-17</v>
      </c>
      <c r="CD1689" s="164">
        <v>0</v>
      </c>
      <c r="CE1689"/>
      <c r="CF1689" s="329">
        <v>0</v>
      </c>
      <c r="CG1689" s="330">
        <v>2.0137220000000001E-2</v>
      </c>
      <c r="CH1689" s="330">
        <v>0</v>
      </c>
      <c r="CI1689" s="329">
        <v>2.1681355999999998E-5</v>
      </c>
      <c r="CJ1689" s="329">
        <v>7.3179979999999996E-6</v>
      </c>
      <c r="CK1689" s="329">
        <v>1.4025715999999999E-11</v>
      </c>
      <c r="CL1689" s="329">
        <v>1.6626766E-9</v>
      </c>
      <c r="CM1689" s="329">
        <v>1.5117646999999999E-6</v>
      </c>
      <c r="CN1689" s="330">
        <v>2.5415185000000001E-4</v>
      </c>
      <c r="CO1689" s="330">
        <v>4.1606412000000002E-2</v>
      </c>
      <c r="CP1689"/>
      <c r="CQ1689">
        <v>3.0205830999999999E-3</v>
      </c>
      <c r="CR1689">
        <v>4.9947222279999996E-4</v>
      </c>
      <c r="CS1689">
        <v>3.7113081999999998E-4</v>
      </c>
      <c r="CT1689">
        <v>3.8109907359999999E-4</v>
      </c>
      <c r="CU1689">
        <v>1.73217302E-3</v>
      </c>
      <c r="CV1689" s="109"/>
      <c r="CW1689" s="372"/>
      <c r="CX1689" s="155"/>
      <c r="CZ1689" s="155"/>
      <c r="DA1689" s="236"/>
      <c r="DB1689" s="236"/>
      <c r="DC1689" s="32"/>
      <c r="DD1689" s="32"/>
      <c r="DE1689" s="32"/>
      <c r="DF1689" s="32"/>
      <c r="DG1689" s="32"/>
      <c r="DH1689" s="32"/>
      <c r="DI1689" s="32"/>
      <c r="DJ1689" s="32"/>
      <c r="DK1689" s="32"/>
      <c r="DL1689" s="32"/>
    </row>
    <row r="1690" spans="1:116" ht="14.4" x14ac:dyDescent="0.3">
      <c r="A1690" t="s">
        <v>7589</v>
      </c>
      <c r="B1690" s="113" t="s">
        <v>926</v>
      </c>
      <c r="C1690" s="182" t="s">
        <v>365</v>
      </c>
      <c r="D1690" s="40" t="s">
        <v>626</v>
      </c>
      <c r="E1690" s="241" t="s">
        <v>356</v>
      </c>
      <c r="F1690" s="184" t="s">
        <v>7590</v>
      </c>
      <c r="G1690" s="184">
        <v>1.5085797216504999E-3</v>
      </c>
      <c r="H1690" s="184">
        <v>1.6736020056000003E-5</v>
      </c>
      <c r="I1690" s="184">
        <v>1.9369740592450001E-4</v>
      </c>
      <c r="J1690" s="328">
        <v>4.7512774566999997E-4</v>
      </c>
      <c r="K1690" s="184">
        <v>8.2301854999999998E-4</v>
      </c>
      <c r="L1690" s="331">
        <v>1.8205974000000001E-4</v>
      </c>
      <c r="M1690" s="331">
        <v>1.1617374E-5</v>
      </c>
      <c r="N1690" s="331">
        <v>1.4715391E-5</v>
      </c>
      <c r="O1690" s="331">
        <v>1.5385312000000001E-6</v>
      </c>
      <c r="P1690" s="331">
        <v>7.0072105999999994E-8</v>
      </c>
      <c r="Q1690" s="331">
        <v>4.1202575000000001E-7</v>
      </c>
      <c r="R1690" s="331">
        <v>1.0489217E-8</v>
      </c>
      <c r="S1690" s="331">
        <v>3.1467567000000003E-7</v>
      </c>
      <c r="T1690" s="331">
        <v>0</v>
      </c>
      <c r="U1690" s="331">
        <v>4.7481306999999997E-4</v>
      </c>
      <c r="V1690" s="331">
        <v>9.8027074999999996E-9</v>
      </c>
      <c r="W1690" s="331">
        <v>0</v>
      </c>
      <c r="X1690" s="331">
        <v>0</v>
      </c>
      <c r="Y1690"/>
      <c r="Z1690" s="288">
        <v>5.4867903333333332E-3</v>
      </c>
      <c r="AA1690"/>
      <c r="AB1690" s="164">
        <v>7.2039883999999998E-2</v>
      </c>
      <c r="AC1690" s="164">
        <v>7.1714288000000001E-2</v>
      </c>
      <c r="AD1690" s="164">
        <v>2.1792865E-4</v>
      </c>
      <c r="AE1690" s="164">
        <v>0</v>
      </c>
      <c r="AF1690" s="164">
        <v>0</v>
      </c>
      <c r="AG1690" s="186">
        <v>4.7575255000000002E-5</v>
      </c>
      <c r="AH1690" s="186">
        <v>6.0092563E-5</v>
      </c>
      <c r="AI1690"/>
      <c r="AJ1690" s="185">
        <v>1.507457E-4</v>
      </c>
      <c r="AK1690" s="185">
        <v>1.4049221000000001E-4</v>
      </c>
      <c r="AL1690" s="187">
        <v>5.2228606999999997E-6</v>
      </c>
      <c r="AM1690" s="187">
        <v>5.0306291999999998E-6</v>
      </c>
      <c r="AN1690" s="176">
        <v>8.4227944999999994E-9</v>
      </c>
      <c r="AO1690" s="176">
        <v>1.9315313E-11</v>
      </c>
      <c r="AP1690" s="176">
        <v>7.0456990999999999E-4</v>
      </c>
      <c r="AQ1690" s="192">
        <v>5.0917413999999997E-9</v>
      </c>
      <c r="AR1690" s="192">
        <v>1.5363013E-11</v>
      </c>
      <c r="AS1690" s="192">
        <v>4.1973945999999999E-16</v>
      </c>
      <c r="AT1690" s="193">
        <v>0</v>
      </c>
      <c r="AU1690" s="193">
        <v>0</v>
      </c>
      <c r="AV1690" s="192">
        <v>3.9433401000000002E-13</v>
      </c>
      <c r="AW1690" s="192">
        <v>3.3305117E-9</v>
      </c>
      <c r="AX1690" s="192">
        <v>8.9927390000000004E-14</v>
      </c>
      <c r="AY1690" s="192">
        <v>3.8513861000000004E-12</v>
      </c>
      <c r="AZ1690" s="193">
        <v>0</v>
      </c>
      <c r="BA1690" s="193">
        <v>0</v>
      </c>
      <c r="BB1690" s="192">
        <v>2.3473083000000002E-16</v>
      </c>
      <c r="BC1690" s="192">
        <v>8.7465334999999999E-15</v>
      </c>
      <c r="BD1690" s="192">
        <v>1.5857359999999999E-15</v>
      </c>
      <c r="BE1690" s="192">
        <v>1.1655718E-14</v>
      </c>
      <c r="BF1690" s="192">
        <v>1.3538451999999999E-13</v>
      </c>
      <c r="BG1690" s="193">
        <v>0</v>
      </c>
      <c r="BH1690" s="192">
        <v>2.8941802999999999E-8</v>
      </c>
      <c r="BI1690" s="193">
        <v>7.0454096999999995E-4</v>
      </c>
      <c r="BJ1690" s="193">
        <v>0</v>
      </c>
      <c r="BK1690" s="193">
        <v>0</v>
      </c>
      <c r="BL1690" s="193">
        <v>0</v>
      </c>
      <c r="BM1690"/>
      <c r="BN1690" s="186">
        <v>2.9436380000000002E-7</v>
      </c>
      <c r="BO1690" s="186">
        <v>2.6552619000000001E-8</v>
      </c>
      <c r="BP1690" s="186">
        <v>1.5298626999999999E-7</v>
      </c>
      <c r="BQ1690" s="186">
        <v>8.3180254999999993E-12</v>
      </c>
      <c r="BR1690" s="186">
        <v>2.3249414000000002E-8</v>
      </c>
      <c r="BS1690" s="164">
        <v>0</v>
      </c>
      <c r="BT1690" s="164">
        <v>0</v>
      </c>
      <c r="BU1690" s="164">
        <v>0</v>
      </c>
      <c r="BV1690" s="186">
        <v>1.1393017E-10</v>
      </c>
      <c r="BW1690" s="186">
        <v>2.9401117999999998E-10</v>
      </c>
      <c r="BX1690" s="164">
        <v>0</v>
      </c>
      <c r="BY1690" s="164">
        <v>0</v>
      </c>
      <c r="BZ1690" s="164">
        <v>0</v>
      </c>
      <c r="CA1690" s="186">
        <v>4.5365412999999997E-9</v>
      </c>
      <c r="CB1690" s="186">
        <v>8.6622690999999998E-8</v>
      </c>
      <c r="CC1690" s="186">
        <v>4.4304172000000002E-18</v>
      </c>
      <c r="CD1690" s="164">
        <v>0</v>
      </c>
      <c r="CE1690"/>
      <c r="CF1690" s="330">
        <v>0</v>
      </c>
      <c r="CG1690" s="330">
        <v>5.4867902999999997E-3</v>
      </c>
      <c r="CH1690" s="330">
        <v>0</v>
      </c>
      <c r="CI1690" s="329">
        <v>1.8166915000000002E-5</v>
      </c>
      <c r="CJ1690" s="329">
        <v>7.8947510000000001E-7</v>
      </c>
      <c r="CK1690" s="329">
        <v>1.0619881E-13</v>
      </c>
      <c r="CL1690" s="329">
        <v>1.2550614E-11</v>
      </c>
      <c r="CM1690" s="329">
        <v>1.1485675E-6</v>
      </c>
      <c r="CN1690" s="330">
        <v>4.3109680999999997E-3</v>
      </c>
      <c r="CO1690" s="330">
        <v>9.7163483000000002E-3</v>
      </c>
      <c r="CP1690"/>
      <c r="CQ1690">
        <v>8.2301854999999998E-4</v>
      </c>
      <c r="CR1690">
        <v>2.10423623273E-4</v>
      </c>
      <c r="CS1690">
        <v>1.9368760321700001E-4</v>
      </c>
      <c r="CT1690">
        <v>1.9369740592450001E-4</v>
      </c>
      <c r="CU1690">
        <v>4.7512774566999997E-4</v>
      </c>
      <c r="CV1690" s="109"/>
      <c r="CW1690" s="372"/>
      <c r="CX1690" s="155"/>
      <c r="CY1690" s="32"/>
      <c r="CZ1690" s="155"/>
      <c r="DA1690" s="236"/>
      <c r="DB1690" s="236"/>
      <c r="DC1690" s="32"/>
      <c r="DD1690" s="32"/>
      <c r="DE1690" s="32"/>
      <c r="DF1690" s="32"/>
      <c r="DG1690" s="32"/>
      <c r="DH1690" s="32"/>
      <c r="DI1690" s="32"/>
      <c r="DJ1690" s="32"/>
      <c r="DK1690" s="32"/>
      <c r="DL1690" s="32"/>
    </row>
    <row r="1691" spans="1:116" ht="14.4" x14ac:dyDescent="0.3">
      <c r="A1691" t="s">
        <v>2389</v>
      </c>
      <c r="B1691" s="113" t="s">
        <v>926</v>
      </c>
      <c r="C1691" s="182" t="s">
        <v>366</v>
      </c>
      <c r="D1691" s="40" t="s">
        <v>626</v>
      </c>
      <c r="E1691" s="241" t="s">
        <v>356</v>
      </c>
      <c r="F1691" s="184" t="s">
        <v>4878</v>
      </c>
      <c r="G1691" s="184">
        <v>9.0386510368279998E-4</v>
      </c>
      <c r="H1691" s="184">
        <v>1.0027381741999999E-5</v>
      </c>
      <c r="I1691" s="184">
        <v>1.160537441008E-4</v>
      </c>
      <c r="J1691" s="328">
        <v>2.8467264783999999E-4</v>
      </c>
      <c r="K1691" s="331">
        <v>4.9311133000000005E-4</v>
      </c>
      <c r="L1691" s="331">
        <v>1.0908104E-4</v>
      </c>
      <c r="M1691" s="331">
        <v>6.9605462000000004E-6</v>
      </c>
      <c r="N1691" s="331">
        <v>8.8167223999999997E-6</v>
      </c>
      <c r="O1691" s="331">
        <v>9.2181054999999995E-7</v>
      </c>
      <c r="P1691" s="331">
        <v>4.1983681999999998E-8</v>
      </c>
      <c r="Q1691" s="331">
        <v>2.4686510999999998E-7</v>
      </c>
      <c r="R1691" s="331">
        <v>6.2846113999999999E-9</v>
      </c>
      <c r="S1691" s="331">
        <v>1.8853783999999999E-7</v>
      </c>
      <c r="T1691" s="331">
        <v>0</v>
      </c>
      <c r="U1691" s="331">
        <v>2.8448410999999999E-4</v>
      </c>
      <c r="V1691" s="331">
        <v>5.8732894000000003E-9</v>
      </c>
      <c r="W1691" s="331">
        <v>0</v>
      </c>
      <c r="X1691" s="331">
        <v>0</v>
      </c>
      <c r="Y1691"/>
      <c r="Z1691" s="288">
        <v>3.2874088666666672E-3</v>
      </c>
      <c r="AA1691"/>
      <c r="AB1691" s="164">
        <v>4.3162675999999997E-2</v>
      </c>
      <c r="AC1691" s="164">
        <v>4.2967594999999997E-2</v>
      </c>
      <c r="AD1691" s="164">
        <v>1.3057189E-4</v>
      </c>
      <c r="AE1691" s="164">
        <v>0</v>
      </c>
      <c r="AF1691" s="164">
        <v>0</v>
      </c>
      <c r="AG1691" s="186">
        <v>2.8504701000000001E-5</v>
      </c>
      <c r="AH1691" s="186">
        <v>3.6004441999999999E-5</v>
      </c>
      <c r="AI1691"/>
      <c r="AJ1691" s="187">
        <v>9.0319244000000001E-5</v>
      </c>
      <c r="AK1691" s="187">
        <v>8.4175868999999997E-5</v>
      </c>
      <c r="AL1691" s="187">
        <v>3.1292754999999999E-6</v>
      </c>
      <c r="AM1691" s="187">
        <v>3.0141000000000001E-6</v>
      </c>
      <c r="AN1691" s="176">
        <v>5.0465148999999997E-9</v>
      </c>
      <c r="AO1691" s="176">
        <v>1.1572764E-11</v>
      </c>
      <c r="AP1691" s="176">
        <v>4.2214286E-4</v>
      </c>
      <c r="AQ1691" s="192">
        <v>3.0507154000000002E-9</v>
      </c>
      <c r="AR1691" s="192">
        <v>9.2047448000000002E-12</v>
      </c>
      <c r="AS1691" s="192">
        <v>2.5148678000000001E-16</v>
      </c>
      <c r="AT1691" s="193">
        <v>0</v>
      </c>
      <c r="AU1691" s="193">
        <v>0</v>
      </c>
      <c r="AV1691" s="192">
        <v>2.3626511E-13</v>
      </c>
      <c r="AW1691" s="192">
        <v>1.9954750999999999E-9</v>
      </c>
      <c r="AX1691" s="192">
        <v>5.3879969999999999E-14</v>
      </c>
      <c r="AY1691" s="192">
        <v>2.3075569000000001E-12</v>
      </c>
      <c r="AZ1691" s="193">
        <v>0</v>
      </c>
      <c r="BA1691" s="193">
        <v>0</v>
      </c>
      <c r="BB1691" s="192">
        <v>1.4063891E-16</v>
      </c>
      <c r="BC1691" s="192">
        <v>5.2404830999999997E-15</v>
      </c>
      <c r="BD1691" s="192">
        <v>9.5009324000000003E-16</v>
      </c>
      <c r="BE1691" s="192">
        <v>6.9835203000000003E-15</v>
      </c>
      <c r="BF1691" s="192">
        <v>8.1115597000000003E-14</v>
      </c>
      <c r="BG1691" s="193">
        <v>0</v>
      </c>
      <c r="BH1691" s="192">
        <v>1.7340473E-8</v>
      </c>
      <c r="BI1691" s="193">
        <v>4.2212552000000001E-4</v>
      </c>
      <c r="BJ1691" s="193">
        <v>0</v>
      </c>
      <c r="BK1691" s="193">
        <v>0</v>
      </c>
      <c r="BL1691" s="193">
        <v>0</v>
      </c>
      <c r="BM1691"/>
      <c r="BN1691" s="186">
        <v>1.7636799E-7</v>
      </c>
      <c r="BO1691" s="186">
        <v>1.5908993999999998E-8</v>
      </c>
      <c r="BP1691" s="186">
        <v>9.1661682000000002E-8</v>
      </c>
      <c r="BQ1691" s="186">
        <v>4.9837425999999998E-12</v>
      </c>
      <c r="BR1691" s="186">
        <v>1.3929879999999999E-8</v>
      </c>
      <c r="BS1691" s="164">
        <v>0</v>
      </c>
      <c r="BT1691" s="164">
        <v>0</v>
      </c>
      <c r="BU1691" s="164">
        <v>0</v>
      </c>
      <c r="BV1691" s="186">
        <v>6.8261226999999996E-11</v>
      </c>
      <c r="BW1691" s="186">
        <v>1.7615670999999999E-10</v>
      </c>
      <c r="BX1691" s="164">
        <v>0</v>
      </c>
      <c r="BY1691" s="164">
        <v>0</v>
      </c>
      <c r="BZ1691" s="164">
        <v>0</v>
      </c>
      <c r="CA1691" s="186">
        <v>2.7180673999999999E-9</v>
      </c>
      <c r="CB1691" s="186">
        <v>5.1899960000000002E-8</v>
      </c>
      <c r="CC1691" s="186">
        <v>2.6544831999999999E-18</v>
      </c>
      <c r="CD1691" s="164">
        <v>0</v>
      </c>
      <c r="CE1691"/>
      <c r="CF1691" s="330">
        <v>0</v>
      </c>
      <c r="CG1691" s="330">
        <v>3.2874089000000002E-3</v>
      </c>
      <c r="CH1691" s="330">
        <v>0</v>
      </c>
      <c r="CI1691" s="329">
        <v>1.0884702E-5</v>
      </c>
      <c r="CJ1691" s="329">
        <v>4.7301378000000003E-7</v>
      </c>
      <c r="CK1691" s="329">
        <v>6.3628989000000002E-14</v>
      </c>
      <c r="CL1691" s="329">
        <v>7.5196970999999999E-12</v>
      </c>
      <c r="CM1691" s="329">
        <v>6.8816392000000002E-7</v>
      </c>
      <c r="CN1691" s="330">
        <v>2.5829153E-3</v>
      </c>
      <c r="CO1691" s="330">
        <v>5.8215473000000004E-3</v>
      </c>
      <c r="CP1691"/>
      <c r="CQ1691">
        <v>4.9311133000000005E-4</v>
      </c>
      <c r="CR1691">
        <v>1.2607525255339997E-4</v>
      </c>
      <c r="CS1691">
        <v>1.1604787081139999E-4</v>
      </c>
      <c r="CT1691">
        <v>1.160537441008E-4</v>
      </c>
      <c r="CU1691">
        <v>2.8467264783999999E-4</v>
      </c>
      <c r="CV1691" s="109"/>
      <c r="CW1691" s="372"/>
      <c r="CX1691" s="155"/>
      <c r="CY1691" s="32"/>
      <c r="CZ1691" s="11"/>
      <c r="DA1691" s="236"/>
      <c r="DB1691" s="236"/>
      <c r="DC1691" s="32"/>
      <c r="DD1691" s="32"/>
      <c r="DE1691" s="32"/>
      <c r="DF1691" s="32"/>
      <c r="DG1691" s="32"/>
      <c r="DH1691" s="32"/>
      <c r="DI1691" s="32"/>
      <c r="DJ1691" s="32"/>
      <c r="DK1691" s="32"/>
      <c r="DL1691" s="32"/>
    </row>
    <row r="1692" spans="1:116" ht="14.4" x14ac:dyDescent="0.3">
      <c r="A1692" s="39" t="s">
        <v>7591</v>
      </c>
      <c r="B1692" s="113" t="s">
        <v>926</v>
      </c>
      <c r="C1692" s="182" t="s">
        <v>367</v>
      </c>
      <c r="D1692" s="40" t="s">
        <v>626</v>
      </c>
      <c r="E1692" s="241" t="s">
        <v>356</v>
      </c>
      <c r="F1692" s="184" t="s">
        <v>7592</v>
      </c>
      <c r="G1692" s="184">
        <v>3.5391496665449999E-3</v>
      </c>
      <c r="H1692" s="184">
        <v>3.9262942769999998E-5</v>
      </c>
      <c r="I1692" s="184">
        <v>4.5441689014499994E-4</v>
      </c>
      <c r="J1692" s="328">
        <v>1.1146565336300001E-3</v>
      </c>
      <c r="K1692" s="184">
        <v>1.9308133000000001E-3</v>
      </c>
      <c r="L1692" s="331">
        <v>4.2711475999999998E-4</v>
      </c>
      <c r="M1692" s="331">
        <v>2.7254525E-5</v>
      </c>
      <c r="N1692" s="331">
        <v>3.4522518000000003E-5</v>
      </c>
      <c r="O1692" s="331">
        <v>3.6094163E-6</v>
      </c>
      <c r="P1692" s="331">
        <v>1.6439016E-7</v>
      </c>
      <c r="Q1692" s="331">
        <v>9.6661830999999991E-7</v>
      </c>
      <c r="R1692" s="331">
        <v>2.4607853000000001E-8</v>
      </c>
      <c r="S1692" s="331">
        <v>7.3823363E-7</v>
      </c>
      <c r="T1692" s="331">
        <v>0</v>
      </c>
      <c r="U1692" s="331">
        <v>1.1139183000000001E-3</v>
      </c>
      <c r="V1692" s="331">
        <v>2.2997292000000001E-8</v>
      </c>
      <c r="W1692" s="331">
        <v>0</v>
      </c>
      <c r="X1692" s="331">
        <v>0</v>
      </c>
      <c r="Y1692"/>
      <c r="Z1692" s="288">
        <v>1.2872088666666668E-2</v>
      </c>
      <c r="AA1692"/>
      <c r="AB1692" s="164">
        <v>0.16900660000000001</v>
      </c>
      <c r="AC1692" s="164">
        <v>0.16824275</v>
      </c>
      <c r="AD1692" s="164">
        <v>5.1126372000000002E-4</v>
      </c>
      <c r="AE1692" s="164">
        <v>0</v>
      </c>
      <c r="AF1692" s="164">
        <v>0</v>
      </c>
      <c r="AG1692" s="186">
        <v>1.1161223E-4</v>
      </c>
      <c r="AH1692" s="164">
        <v>1.4097801000000001E-4</v>
      </c>
      <c r="AI1692"/>
      <c r="AJ1692" s="185">
        <v>3.5365157999999998E-4</v>
      </c>
      <c r="AK1692" s="185">
        <v>3.2959674E-4</v>
      </c>
      <c r="AL1692" s="187">
        <v>1.2252906000000001E-5</v>
      </c>
      <c r="AM1692" s="187">
        <v>1.1801928E-5</v>
      </c>
      <c r="AN1692" s="176">
        <v>1.9759996000000002E-8</v>
      </c>
      <c r="AO1692" s="176">
        <v>4.5314000999999999E-11</v>
      </c>
      <c r="AP1692" s="176">
        <v>1.6529311000000001E-3</v>
      </c>
      <c r="AQ1692" s="192">
        <v>1.1945297999999999E-8</v>
      </c>
      <c r="AR1692" s="192">
        <v>3.6041848E-11</v>
      </c>
      <c r="AS1692" s="192">
        <v>9.8471478999999991E-16</v>
      </c>
      <c r="AT1692" s="193">
        <v>0</v>
      </c>
      <c r="AU1692" s="193">
        <v>0</v>
      </c>
      <c r="AV1692" s="192">
        <v>9.2511324000000006E-13</v>
      </c>
      <c r="AW1692" s="192">
        <v>7.8134280999999994E-9</v>
      </c>
      <c r="AX1692" s="192">
        <v>2.1097095E-13</v>
      </c>
      <c r="AY1692" s="192">
        <v>9.0354069E-12</v>
      </c>
      <c r="AZ1692" s="193">
        <v>0</v>
      </c>
      <c r="BA1692" s="193">
        <v>0</v>
      </c>
      <c r="BB1692" s="192">
        <v>5.5068188999999996E-16</v>
      </c>
      <c r="BC1692" s="192">
        <v>2.0519493E-14</v>
      </c>
      <c r="BD1692" s="192">
        <v>3.7201593000000002E-15</v>
      </c>
      <c r="BE1692" s="192">
        <v>2.7344482000000001E-14</v>
      </c>
      <c r="BF1692" s="192">
        <v>3.1761402999999999E-13</v>
      </c>
      <c r="BG1692" s="193">
        <v>0</v>
      </c>
      <c r="BH1692" s="192">
        <v>6.7897884999999997E-8</v>
      </c>
      <c r="BI1692" s="193">
        <v>1.6528631999999999E-3</v>
      </c>
      <c r="BJ1692" s="193">
        <v>0</v>
      </c>
      <c r="BK1692" s="193">
        <v>0</v>
      </c>
      <c r="BL1692" s="193">
        <v>0</v>
      </c>
      <c r="BM1692"/>
      <c r="BN1692" s="186">
        <v>6.9058168999999997E-7</v>
      </c>
      <c r="BO1692" s="186">
        <v>6.2292825000000001E-8</v>
      </c>
      <c r="BP1692" s="186">
        <v>3.5890798999999999E-7</v>
      </c>
      <c r="BQ1692" s="186">
        <v>1.9514207000000001E-11</v>
      </c>
      <c r="BR1692" s="186">
        <v>5.4543458999999998E-8</v>
      </c>
      <c r="BS1692" s="164">
        <v>0</v>
      </c>
      <c r="BT1692" s="164">
        <v>0</v>
      </c>
      <c r="BU1692" s="164">
        <v>0</v>
      </c>
      <c r="BV1692" s="186">
        <v>2.6728180999999998E-10</v>
      </c>
      <c r="BW1692" s="186">
        <v>6.8975443000000001E-10</v>
      </c>
      <c r="BX1692" s="164">
        <v>0</v>
      </c>
      <c r="BY1692" s="164">
        <v>0</v>
      </c>
      <c r="BZ1692" s="164">
        <v>0</v>
      </c>
      <c r="CA1692" s="186">
        <v>1.0642790999999999E-8</v>
      </c>
      <c r="CB1692" s="186">
        <v>2.0321807E-7</v>
      </c>
      <c r="CC1692" s="186">
        <v>1.0393821999999999E-17</v>
      </c>
      <c r="CD1692" s="164">
        <v>0</v>
      </c>
      <c r="CE1692"/>
      <c r="CF1692" s="330">
        <v>0</v>
      </c>
      <c r="CG1692" s="330">
        <v>1.2872089E-2</v>
      </c>
      <c r="CH1692" s="330">
        <v>0</v>
      </c>
      <c r="CI1692" s="329">
        <v>4.2619844000000002E-5</v>
      </c>
      <c r="CJ1692" s="329">
        <v>1.8521199E-6</v>
      </c>
      <c r="CK1692" s="329">
        <v>2.4914394000000001E-13</v>
      </c>
      <c r="CL1692" s="329">
        <v>2.9443920999999999E-11</v>
      </c>
      <c r="CM1692" s="329">
        <v>2.6945559000000001E-6</v>
      </c>
      <c r="CN1692" s="330">
        <v>1.0113593000000001E-2</v>
      </c>
      <c r="CO1692" s="330">
        <v>2.2794691999999998E-2</v>
      </c>
      <c r="CP1692"/>
      <c r="CQ1692">
        <v>1.9308133000000001E-3</v>
      </c>
      <c r="CR1692">
        <v>4.9365683562300003E-4</v>
      </c>
      <c r="CS1692">
        <v>4.5439389285299996E-4</v>
      </c>
      <c r="CT1692">
        <v>4.5441689014499994E-4</v>
      </c>
      <c r="CU1692">
        <v>1.1146565336300001E-3</v>
      </c>
      <c r="CV1692" s="109"/>
      <c r="CW1692" s="372"/>
      <c r="CY1692" s="32"/>
      <c r="CZ1692" s="155"/>
      <c r="DA1692" s="236"/>
      <c r="DB1692" s="236"/>
      <c r="DC1692" s="32"/>
      <c r="DD1692" s="32"/>
      <c r="DE1692" s="32"/>
      <c r="DF1692" s="32"/>
      <c r="DG1692" s="32"/>
      <c r="DH1692" s="32"/>
      <c r="DI1692" s="32"/>
      <c r="DJ1692" s="32"/>
      <c r="DK1692" s="32"/>
      <c r="DL1692" s="32"/>
    </row>
    <row r="1693" spans="1:116" ht="14.4" x14ac:dyDescent="0.3">
      <c r="A1693" t="s">
        <v>2390</v>
      </c>
      <c r="B1693" s="113" t="s">
        <v>926</v>
      </c>
      <c r="C1693" s="182" t="s">
        <v>368</v>
      </c>
      <c r="D1693" s="40" t="s">
        <v>626</v>
      </c>
      <c r="E1693" s="241" t="s">
        <v>356</v>
      </c>
      <c r="F1693" s="184" t="s">
        <v>4879</v>
      </c>
      <c r="G1693" s="184">
        <v>3.0908243136160002E-3</v>
      </c>
      <c r="H1693" s="184">
        <v>3.4289270749999999E-5</v>
      </c>
      <c r="I1693" s="184">
        <v>3.9685317571599998E-4</v>
      </c>
      <c r="J1693" s="328">
        <v>9.7345626715000008E-4</v>
      </c>
      <c r="K1693" s="184">
        <v>1.6862256E-3</v>
      </c>
      <c r="L1693" s="331">
        <v>3.7300956999999999E-4</v>
      </c>
      <c r="M1693" s="331">
        <v>2.3802031000000002E-5</v>
      </c>
      <c r="N1693" s="331">
        <v>3.0149344E-5</v>
      </c>
      <c r="O1693" s="331">
        <v>3.1521898999999999E-6</v>
      </c>
      <c r="P1693" s="331">
        <v>1.4356587999999999E-7</v>
      </c>
      <c r="Q1693" s="331">
        <v>8.4417097000000005E-7</v>
      </c>
      <c r="R1693" s="331">
        <v>2.1490629000000001E-8</v>
      </c>
      <c r="S1693" s="331">
        <v>6.4471715E-7</v>
      </c>
      <c r="T1693" s="331">
        <v>0</v>
      </c>
      <c r="U1693" s="331">
        <v>9.7281155000000005E-4</v>
      </c>
      <c r="V1693" s="331">
        <v>2.0084087000000001E-8</v>
      </c>
      <c r="W1693" s="331">
        <v>0</v>
      </c>
      <c r="X1693" s="331">
        <v>0</v>
      </c>
      <c r="Y1693"/>
      <c r="Z1693" s="288">
        <v>1.1241503999999999E-2</v>
      </c>
      <c r="AA1693"/>
      <c r="AB1693" s="164">
        <v>0.14759752000000001</v>
      </c>
      <c r="AC1693" s="164">
        <v>0.14693043</v>
      </c>
      <c r="AD1693" s="164">
        <v>4.4649887999999999E-4</v>
      </c>
      <c r="AE1693" s="164">
        <v>0</v>
      </c>
      <c r="AF1693" s="164">
        <v>0</v>
      </c>
      <c r="AG1693" s="186">
        <v>9.7473639000000001E-5</v>
      </c>
      <c r="AH1693" s="164">
        <v>1.2311947999999999E-4</v>
      </c>
      <c r="AI1693"/>
      <c r="AJ1693" s="185">
        <v>3.0885241000000002E-4</v>
      </c>
      <c r="AK1693" s="185">
        <v>2.8784474000000002E-4</v>
      </c>
      <c r="AL1693" s="187">
        <v>1.0700757E-5</v>
      </c>
      <c r="AM1693" s="187">
        <v>1.0306907E-5</v>
      </c>
      <c r="AN1693" s="176">
        <v>1.7256879000000001E-8</v>
      </c>
      <c r="AO1693" s="176">
        <v>3.9573804999999998E-11</v>
      </c>
      <c r="AP1693" s="176">
        <v>1.4435444000000001E-3</v>
      </c>
      <c r="AQ1693" s="192">
        <v>1.0432115999999999E-8</v>
      </c>
      <c r="AR1693" s="192">
        <v>3.1476211000000001E-11</v>
      </c>
      <c r="AS1693" s="192">
        <v>8.5997506000000003E-16</v>
      </c>
      <c r="AT1693" s="193">
        <v>0</v>
      </c>
      <c r="AU1693" s="193">
        <v>0</v>
      </c>
      <c r="AV1693" s="192">
        <v>8.0792359000000003E-13</v>
      </c>
      <c r="AW1693" s="192">
        <v>6.8236543000000002E-9</v>
      </c>
      <c r="AX1693" s="192">
        <v>1.8424599E-13</v>
      </c>
      <c r="AY1693" s="192">
        <v>7.8908377000000002E-12</v>
      </c>
      <c r="AZ1693" s="193">
        <v>0</v>
      </c>
      <c r="BA1693" s="193">
        <v>0</v>
      </c>
      <c r="BB1693" s="192">
        <v>4.8092370999999996E-16</v>
      </c>
      <c r="BC1693" s="192">
        <v>1.7920165999999999E-14</v>
      </c>
      <c r="BD1693" s="192">
        <v>3.2489044E-15</v>
      </c>
      <c r="BE1693" s="192">
        <v>2.3880591999999999E-14</v>
      </c>
      <c r="BF1693" s="192">
        <v>2.7737995E-13</v>
      </c>
      <c r="BG1693" s="193">
        <v>0</v>
      </c>
      <c r="BH1693" s="192">
        <v>5.9296853000000001E-8</v>
      </c>
      <c r="BI1693" s="193">
        <v>1.4434851E-3</v>
      </c>
      <c r="BJ1693" s="193">
        <v>0</v>
      </c>
      <c r="BK1693" s="193">
        <v>0</v>
      </c>
      <c r="BL1693" s="193">
        <v>0</v>
      </c>
      <c r="BM1693"/>
      <c r="BN1693" s="186">
        <v>6.0310156000000004E-7</v>
      </c>
      <c r="BO1693" s="186">
        <v>5.4401818999999998E-8</v>
      </c>
      <c r="BP1693" s="186">
        <v>3.1344296000000002E-7</v>
      </c>
      <c r="BQ1693" s="186">
        <v>1.7042224999999999E-11</v>
      </c>
      <c r="BR1693" s="186">
        <v>4.7634111999999998E-8</v>
      </c>
      <c r="BS1693" s="164">
        <v>0</v>
      </c>
      <c r="BT1693" s="164">
        <v>0</v>
      </c>
      <c r="BU1693" s="164">
        <v>0</v>
      </c>
      <c r="BV1693" s="186">
        <v>2.3342362E-10</v>
      </c>
      <c r="BW1693" s="186">
        <v>6.0237909999999996E-10</v>
      </c>
      <c r="BX1693" s="164">
        <v>0</v>
      </c>
      <c r="BY1693" s="164">
        <v>0</v>
      </c>
      <c r="BZ1693" s="164">
        <v>0</v>
      </c>
      <c r="CA1693" s="186">
        <v>9.2946046999999996E-9</v>
      </c>
      <c r="CB1693" s="186">
        <v>1.7747522E-7</v>
      </c>
      <c r="CC1693" s="186">
        <v>9.0771745000000006E-18</v>
      </c>
      <c r="CD1693" s="164">
        <v>0</v>
      </c>
      <c r="CE1693"/>
      <c r="CF1693" s="330">
        <v>0</v>
      </c>
      <c r="CG1693" s="330">
        <v>1.1241503999999999E-2</v>
      </c>
      <c r="CH1693" s="330">
        <v>0</v>
      </c>
      <c r="CI1693" s="329">
        <v>3.7220932000000002E-5</v>
      </c>
      <c r="CJ1693" s="329">
        <v>1.6175007E-6</v>
      </c>
      <c r="CK1693" s="329">
        <v>2.1758337999999999E-13</v>
      </c>
      <c r="CL1693" s="329">
        <v>2.5714082999999999E-11</v>
      </c>
      <c r="CM1693" s="329">
        <v>2.3532203000000001E-6</v>
      </c>
      <c r="CN1693" s="330">
        <v>8.8324435000000003E-3</v>
      </c>
      <c r="CO1693" s="330">
        <v>1.9907152000000001E-2</v>
      </c>
      <c r="CP1693"/>
      <c r="CQ1693">
        <v>1.6862256E-3</v>
      </c>
      <c r="CR1693">
        <v>4.31122362379E-4</v>
      </c>
      <c r="CS1693">
        <v>3.9683309162899999E-4</v>
      </c>
      <c r="CT1693">
        <v>3.9685317571599998E-4</v>
      </c>
      <c r="CU1693">
        <v>9.7345626715000008E-4</v>
      </c>
      <c r="CV1693" s="109"/>
      <c r="CW1693" s="372"/>
      <c r="CX1693" s="155"/>
      <c r="CY1693" s="32"/>
      <c r="CZ1693" s="155"/>
      <c r="DA1693" s="236"/>
      <c r="DB1693" s="236"/>
      <c r="DC1693" s="32"/>
      <c r="DD1693" s="32"/>
      <c r="DE1693" s="32"/>
      <c r="DF1693" s="32"/>
      <c r="DG1693" s="32"/>
      <c r="DH1693" s="32"/>
      <c r="DI1693" s="32"/>
      <c r="DJ1693" s="32"/>
      <c r="DK1693" s="32"/>
      <c r="DL1693" s="32"/>
    </row>
    <row r="1694" spans="1:116" ht="14.4" x14ac:dyDescent="0.3">
      <c r="A1694" t="s">
        <v>7593</v>
      </c>
      <c r="B1694" s="113" t="s">
        <v>926</v>
      </c>
      <c r="C1694" s="182" t="s">
        <v>369</v>
      </c>
      <c r="D1694" s="40" t="s">
        <v>626</v>
      </c>
      <c r="E1694" s="241" t="s">
        <v>356</v>
      </c>
      <c r="F1694" s="184" t="s">
        <v>7594</v>
      </c>
      <c r="G1694" s="184">
        <v>1.3129876462722001E-3</v>
      </c>
      <c r="H1694" s="184">
        <v>1.4566143269E-5</v>
      </c>
      <c r="I1694" s="184">
        <v>1.6858393601319998E-4</v>
      </c>
      <c r="J1694" s="328">
        <v>4.1352594699000002E-4</v>
      </c>
      <c r="K1694" s="184">
        <v>7.1631161999999998E-4</v>
      </c>
      <c r="L1694" s="331">
        <v>1.5845513E-4</v>
      </c>
      <c r="M1694" s="331">
        <v>1.0111145E-5</v>
      </c>
      <c r="N1694" s="331">
        <v>1.2807495E-5</v>
      </c>
      <c r="O1694" s="331">
        <v>1.3390558999999999E-6</v>
      </c>
      <c r="P1694" s="331">
        <v>6.0987038999999998E-8</v>
      </c>
      <c r="Q1694" s="331">
        <v>3.5860533000000001E-7</v>
      </c>
      <c r="R1694" s="331">
        <v>9.1292572999999995E-9</v>
      </c>
      <c r="S1694" s="331">
        <v>2.7387699E-7</v>
      </c>
      <c r="T1694" s="331">
        <v>0</v>
      </c>
      <c r="U1694" s="331">
        <v>4.1325207000000001E-4</v>
      </c>
      <c r="V1694" s="331">
        <v>8.5317558999999998E-9</v>
      </c>
      <c r="W1694" s="331">
        <v>0</v>
      </c>
      <c r="X1694" s="331">
        <v>0</v>
      </c>
      <c r="Y1694"/>
      <c r="Z1694" s="288">
        <v>4.7754108000000002E-3</v>
      </c>
      <c r="AA1694"/>
      <c r="AB1694" s="164">
        <v>6.2699688000000003E-2</v>
      </c>
      <c r="AC1694" s="164">
        <v>6.2416305999999998E-2</v>
      </c>
      <c r="AD1694" s="164">
        <v>1.8967351999999999E-4</v>
      </c>
      <c r="AE1694" s="164">
        <v>0</v>
      </c>
      <c r="AF1694" s="164">
        <v>0</v>
      </c>
      <c r="AG1694" s="186">
        <v>4.1406974999999997E-5</v>
      </c>
      <c r="AH1694" s="186">
        <v>5.2301374999999999E-5</v>
      </c>
      <c r="AI1694"/>
      <c r="AJ1694" s="185">
        <v>1.3120105E-4</v>
      </c>
      <c r="AK1694" s="185">
        <v>1.2227696000000001E-4</v>
      </c>
      <c r="AL1694" s="187">
        <v>4.5457005000000001E-6</v>
      </c>
      <c r="AM1694" s="187">
        <v>4.3783923999999998E-6</v>
      </c>
      <c r="AN1694" s="176">
        <v>7.3307529000000002E-9</v>
      </c>
      <c r="AO1694" s="176">
        <v>1.6811022E-11</v>
      </c>
      <c r="AP1694" s="176">
        <v>6.1322022000000003E-4</v>
      </c>
      <c r="AQ1694" s="192">
        <v>4.4315812000000001E-9</v>
      </c>
      <c r="AR1694" s="192">
        <v>1.337115E-11</v>
      </c>
      <c r="AS1694" s="192">
        <v>3.6531892999999998E-16</v>
      </c>
      <c r="AT1694" s="193">
        <v>0</v>
      </c>
      <c r="AU1694" s="193">
        <v>0</v>
      </c>
      <c r="AV1694" s="192">
        <v>3.4320737000000002E-13</v>
      </c>
      <c r="AW1694" s="192">
        <v>2.8987004000000001E-9</v>
      </c>
      <c r="AX1694" s="192">
        <v>7.8268023E-14</v>
      </c>
      <c r="AY1694" s="192">
        <v>3.3520418000000002E-12</v>
      </c>
      <c r="AZ1694" s="193">
        <v>0</v>
      </c>
      <c r="BA1694" s="193">
        <v>0</v>
      </c>
      <c r="BB1694" s="192">
        <v>2.0429723999999999E-16</v>
      </c>
      <c r="BC1694" s="192">
        <v>7.6125180999999996E-15</v>
      </c>
      <c r="BD1694" s="192">
        <v>1.3801402999999999E-15</v>
      </c>
      <c r="BE1694" s="192">
        <v>1.0144518000000001E-14</v>
      </c>
      <c r="BF1694" s="192">
        <v>1.178315E-13</v>
      </c>
      <c r="BG1694" s="193">
        <v>0</v>
      </c>
      <c r="BH1694" s="192">
        <v>2.5189407999999999E-8</v>
      </c>
      <c r="BI1694" s="193">
        <v>6.1319502999999996E-4</v>
      </c>
      <c r="BJ1694" s="193">
        <v>0</v>
      </c>
      <c r="BK1694" s="193">
        <v>0</v>
      </c>
      <c r="BL1694" s="193">
        <v>0</v>
      </c>
      <c r="BM1694"/>
      <c r="BN1694" s="186">
        <v>2.5619861000000002E-7</v>
      </c>
      <c r="BO1694" s="186">
        <v>2.3109989E-8</v>
      </c>
      <c r="BP1694" s="186">
        <v>1.3315112999999999E-7</v>
      </c>
      <c r="BQ1694" s="186">
        <v>7.2395674999999998E-12</v>
      </c>
      <c r="BR1694" s="186">
        <v>2.0235055E-8</v>
      </c>
      <c r="BS1694" s="164">
        <v>0</v>
      </c>
      <c r="BT1694" s="164">
        <v>0</v>
      </c>
      <c r="BU1694" s="164">
        <v>0</v>
      </c>
      <c r="BV1694" s="186">
        <v>9.9158765999999995E-11</v>
      </c>
      <c r="BW1694" s="186">
        <v>2.5589171E-10</v>
      </c>
      <c r="BX1694" s="164">
        <v>0</v>
      </c>
      <c r="BY1694" s="164">
        <v>0</v>
      </c>
      <c r="BZ1694" s="164">
        <v>0</v>
      </c>
      <c r="CA1694" s="186">
        <v>3.9483645000000004E-9</v>
      </c>
      <c r="CB1694" s="186">
        <v>7.5391788000000003E-8</v>
      </c>
      <c r="CC1694" s="186">
        <v>3.8559998000000001E-18</v>
      </c>
      <c r="CD1694" s="164">
        <v>0</v>
      </c>
      <c r="CE1694"/>
      <c r="CF1694" s="330">
        <v>0</v>
      </c>
      <c r="CG1694" s="330">
        <v>4.7754108000000002E-3</v>
      </c>
      <c r="CH1694" s="330">
        <v>0</v>
      </c>
      <c r="CI1694" s="329">
        <v>1.5811517999999999E-5</v>
      </c>
      <c r="CJ1694" s="329">
        <v>6.8711718000000002E-7</v>
      </c>
      <c r="CK1694" s="329">
        <v>9.2429804999999994E-14</v>
      </c>
      <c r="CL1694" s="329">
        <v>1.0923388E-11</v>
      </c>
      <c r="CM1694" s="329">
        <v>9.9965217000000007E-7</v>
      </c>
      <c r="CN1694" s="330">
        <v>3.7520375999999999E-3</v>
      </c>
      <c r="CO1694" s="330">
        <v>8.4565933000000006E-3</v>
      </c>
      <c r="CP1694"/>
      <c r="CQ1694">
        <v>7.1631161999999998E-4</v>
      </c>
      <c r="CR1694">
        <v>1.8314154752629999E-4</v>
      </c>
      <c r="CS1694">
        <v>1.6857540425729999E-4</v>
      </c>
      <c r="CT1694">
        <v>1.6858393601319998E-4</v>
      </c>
      <c r="CU1694">
        <v>4.1352594699000002E-4</v>
      </c>
      <c r="CV1694" s="109"/>
      <c r="CW1694" s="372"/>
      <c r="CX1694" s="155"/>
      <c r="CZ1694" s="155"/>
      <c r="DA1694" s="236"/>
      <c r="DB1694" s="236"/>
      <c r="DC1694" s="32"/>
      <c r="DD1694" s="32"/>
      <c r="DE1694" s="32"/>
      <c r="DF1694" s="32"/>
      <c r="DG1694" s="32"/>
      <c r="DH1694" s="32"/>
      <c r="DI1694" s="32"/>
      <c r="DJ1694" s="32"/>
      <c r="DK1694" s="32"/>
      <c r="DL1694" s="32"/>
    </row>
    <row r="1695" spans="1:116" ht="14.4" x14ac:dyDescent="0.3">
      <c r="A1695" t="s">
        <v>2391</v>
      </c>
      <c r="B1695" s="113" t="s">
        <v>926</v>
      </c>
      <c r="C1695" s="182" t="s">
        <v>627</v>
      </c>
      <c r="D1695" s="40" t="s">
        <v>626</v>
      </c>
      <c r="E1695" s="241" t="s">
        <v>356</v>
      </c>
      <c r="F1695" s="184" t="s">
        <v>4880</v>
      </c>
      <c r="G1695" s="184">
        <v>7.9266324077299994E-4</v>
      </c>
      <c r="H1695" s="184">
        <v>8.7937201900000016E-6</v>
      </c>
      <c r="I1695" s="184">
        <v>1.01775738423E-4</v>
      </c>
      <c r="J1695" s="328">
        <v>2.4964958215999996E-4</v>
      </c>
      <c r="K1695" s="184">
        <v>4.324442E-4</v>
      </c>
      <c r="L1695" s="331">
        <v>9.5660881000000006E-5</v>
      </c>
      <c r="M1695" s="331">
        <v>6.1041953000000002E-6</v>
      </c>
      <c r="N1695" s="331">
        <v>7.7320074000000004E-6</v>
      </c>
      <c r="O1695" s="331">
        <v>8.0840086000000001E-7</v>
      </c>
      <c r="P1695" s="331">
        <v>3.681846E-8</v>
      </c>
      <c r="Q1695" s="331">
        <v>2.1649346999999999E-7</v>
      </c>
      <c r="R1695" s="331">
        <v>5.5114201999999996E-9</v>
      </c>
      <c r="S1695" s="331">
        <v>1.6534216E-7</v>
      </c>
      <c r="T1695" s="331">
        <v>0</v>
      </c>
      <c r="U1695" s="331">
        <v>2.4948423999999997E-4</v>
      </c>
      <c r="V1695" s="331">
        <v>5.1507027999999997E-9</v>
      </c>
      <c r="W1695" s="331">
        <v>0</v>
      </c>
      <c r="X1695" s="331">
        <v>0</v>
      </c>
      <c r="Y1695"/>
      <c r="Z1695" s="288">
        <v>2.8829613333333334E-3</v>
      </c>
      <c r="AA1695"/>
      <c r="AB1695" s="164">
        <v>3.7852403E-2</v>
      </c>
      <c r="AC1695" s="164">
        <v>3.7681323000000003E-2</v>
      </c>
      <c r="AD1695" s="164">
        <v>1.1450772E-4</v>
      </c>
      <c r="AE1695" s="164">
        <v>0</v>
      </c>
      <c r="AF1695" s="164">
        <v>0</v>
      </c>
      <c r="AG1695" s="186">
        <v>2.4997788E-5</v>
      </c>
      <c r="AH1695" s="186">
        <v>3.1574842000000003E-5</v>
      </c>
      <c r="AI1695"/>
      <c r="AJ1695" s="187">
        <v>7.9207333E-5</v>
      </c>
      <c r="AK1695" s="187">
        <v>7.3819771999999998E-5</v>
      </c>
      <c r="AL1695" s="187">
        <v>2.7442829999999999E-6</v>
      </c>
      <c r="AM1695" s="187">
        <v>2.6432774999999999E-6</v>
      </c>
      <c r="AN1695" s="176">
        <v>4.4256457999999998E-9</v>
      </c>
      <c r="AO1695" s="176">
        <v>1.0148976E-11</v>
      </c>
      <c r="AP1695" s="176">
        <v>3.7020693000000001E-4</v>
      </c>
      <c r="AQ1695" s="192">
        <v>2.6753881E-9</v>
      </c>
      <c r="AR1695" s="192">
        <v>8.0722917000000007E-12</v>
      </c>
      <c r="AS1695" s="192">
        <v>2.2054654000000001E-16</v>
      </c>
      <c r="AT1695" s="193">
        <v>0</v>
      </c>
      <c r="AU1695" s="193">
        <v>0</v>
      </c>
      <c r="AV1695" s="192">
        <v>2.0719758E-13</v>
      </c>
      <c r="AW1695" s="192">
        <v>1.7499732999999999E-9</v>
      </c>
      <c r="AX1695" s="192">
        <v>4.7251156000000001E-14</v>
      </c>
      <c r="AY1695" s="192">
        <v>2.0236598000000002E-12</v>
      </c>
      <c r="AZ1695" s="193">
        <v>0</v>
      </c>
      <c r="BA1695" s="193">
        <v>0</v>
      </c>
      <c r="BB1695" s="192">
        <v>1.2333620999999999E-16</v>
      </c>
      <c r="BC1695" s="192">
        <v>4.5957501999999997E-15</v>
      </c>
      <c r="BD1695" s="192">
        <v>8.3320395999999999E-16</v>
      </c>
      <c r="BE1695" s="192">
        <v>6.1243427999999999E-15</v>
      </c>
      <c r="BF1695" s="192">
        <v>7.1136004E-14</v>
      </c>
      <c r="BG1695" s="193">
        <v>0</v>
      </c>
      <c r="BH1695" s="192">
        <v>1.5207087E-8</v>
      </c>
      <c r="BI1695" s="193">
        <v>3.7019172000000002E-4</v>
      </c>
      <c r="BJ1695" s="193">
        <v>0</v>
      </c>
      <c r="BK1695" s="193">
        <v>0</v>
      </c>
      <c r="BL1695" s="193">
        <v>0</v>
      </c>
      <c r="BM1695"/>
      <c r="BN1695" s="186">
        <v>1.5466956000000001E-7</v>
      </c>
      <c r="BO1695" s="186">
        <v>1.3951722000000001E-8</v>
      </c>
      <c r="BP1695" s="186">
        <v>8.0384611000000007E-8</v>
      </c>
      <c r="BQ1695" s="186">
        <v>4.3705963000000003E-12</v>
      </c>
      <c r="BR1695" s="186">
        <v>1.2216096999999999E-8</v>
      </c>
      <c r="BS1695" s="164">
        <v>0</v>
      </c>
      <c r="BT1695" s="164">
        <v>0</v>
      </c>
      <c r="BU1695" s="164">
        <v>0</v>
      </c>
      <c r="BV1695" s="186">
        <v>5.9863098000000005E-11</v>
      </c>
      <c r="BW1695" s="186">
        <v>1.5448428000000001E-10</v>
      </c>
      <c r="BX1695" s="164">
        <v>0</v>
      </c>
      <c r="BY1695" s="164">
        <v>0</v>
      </c>
      <c r="BZ1695" s="164">
        <v>0</v>
      </c>
      <c r="CA1695" s="186">
        <v>2.3836656000000001E-9</v>
      </c>
      <c r="CB1695" s="186">
        <v>4.5514745999999999E-8</v>
      </c>
      <c r="CC1695" s="186">
        <v>2.3279041000000001E-18</v>
      </c>
      <c r="CD1695" s="164">
        <v>0</v>
      </c>
      <c r="CE1695"/>
      <c r="CF1695" s="330">
        <v>0</v>
      </c>
      <c r="CG1695" s="330">
        <v>2.8829613E-3</v>
      </c>
      <c r="CH1695" s="330">
        <v>0</v>
      </c>
      <c r="CI1695" s="329">
        <v>9.5455650999999997E-6</v>
      </c>
      <c r="CJ1695" s="329">
        <v>4.1481923000000002E-7</v>
      </c>
      <c r="CK1695" s="329">
        <v>5.5800760000000002E-14</v>
      </c>
      <c r="CL1695" s="329">
        <v>6.5945541999999996E-12</v>
      </c>
      <c r="CM1695" s="329">
        <v>6.0349960999999999E-7</v>
      </c>
      <c r="CN1695" s="330">
        <v>2.2651411000000001E-3</v>
      </c>
      <c r="CO1695" s="330">
        <v>5.1053265E-3</v>
      </c>
      <c r="CP1695"/>
      <c r="CQ1695">
        <v>4.324442E-4</v>
      </c>
      <c r="CR1695">
        <v>1.105643079102E-4</v>
      </c>
      <c r="CS1695">
        <v>1.017705877202E-4</v>
      </c>
      <c r="CT1695">
        <v>1.01775738423E-4</v>
      </c>
      <c r="CU1695">
        <v>2.4964958215999996E-4</v>
      </c>
      <c r="CV1695" s="109"/>
      <c r="CW1695" s="372"/>
      <c r="CX1695" s="155"/>
      <c r="CZ1695" s="11"/>
      <c r="DA1695" s="236"/>
      <c r="DB1695" s="236"/>
      <c r="DC1695" s="32"/>
      <c r="DD1695" s="32"/>
      <c r="DE1695" s="32"/>
      <c r="DF1695" s="32"/>
      <c r="DG1695" s="32"/>
      <c r="DH1695" s="32"/>
      <c r="DI1695" s="32"/>
      <c r="DJ1695" s="32"/>
      <c r="DK1695" s="32"/>
      <c r="DL1695" s="32"/>
    </row>
    <row r="1696" spans="1:116" ht="14.4" x14ac:dyDescent="0.3">
      <c r="A1696" t="s">
        <v>7595</v>
      </c>
      <c r="B1696" s="113" t="s">
        <v>926</v>
      </c>
      <c r="C1696" s="182" t="s">
        <v>628</v>
      </c>
      <c r="D1696" s="40" t="s">
        <v>626</v>
      </c>
      <c r="E1696" s="241" t="s">
        <v>359</v>
      </c>
      <c r="F1696" s="184" t="s">
        <v>7596</v>
      </c>
      <c r="G1696" s="184">
        <v>5.3866160293780001E-4</v>
      </c>
      <c r="H1696" s="184">
        <v>5.9758535039999997E-6</v>
      </c>
      <c r="I1696" s="184">
        <v>6.9162639643800003E-5</v>
      </c>
      <c r="J1696" s="328">
        <v>1.6965166978999999E-4</v>
      </c>
      <c r="K1696" s="184">
        <v>2.9387144E-4</v>
      </c>
      <c r="L1696" s="331">
        <v>6.5007232000000004E-5</v>
      </c>
      <c r="M1696" s="331">
        <v>4.1481620999999997E-6</v>
      </c>
      <c r="N1696" s="331">
        <v>5.2543568E-6</v>
      </c>
      <c r="O1696" s="331">
        <v>5.4935624999999999E-7</v>
      </c>
      <c r="P1696" s="331">
        <v>2.5020323999999999E-8</v>
      </c>
      <c r="Q1696" s="331">
        <v>1.4712013E-7</v>
      </c>
      <c r="R1696" s="331">
        <v>3.7453363000000003E-9</v>
      </c>
      <c r="S1696" s="331">
        <v>1.1235979E-7</v>
      </c>
      <c r="T1696" s="331">
        <v>0</v>
      </c>
      <c r="U1696" s="331">
        <v>1.6953931E-4</v>
      </c>
      <c r="V1696" s="331">
        <v>3.5002074999999999E-9</v>
      </c>
      <c r="W1696" s="331">
        <v>0</v>
      </c>
      <c r="X1696" s="331">
        <v>0</v>
      </c>
      <c r="Y1696"/>
      <c r="Z1696" s="288">
        <v>1.9591429333333335E-3</v>
      </c>
      <c r="AA1696"/>
      <c r="AB1696" s="164">
        <v>2.5722948999999998E-2</v>
      </c>
      <c r="AC1696" s="164">
        <v>2.5606690000000001E-2</v>
      </c>
      <c r="AD1696" s="186">
        <v>7.7814776E-5</v>
      </c>
      <c r="AE1696" s="164">
        <v>0</v>
      </c>
      <c r="AF1696" s="164">
        <v>0</v>
      </c>
      <c r="AG1696" s="186">
        <v>1.6987477E-5</v>
      </c>
      <c r="AH1696" s="186">
        <v>2.1456974E-5</v>
      </c>
      <c r="AI1696"/>
      <c r="AJ1696" s="187">
        <v>5.3826072E-5</v>
      </c>
      <c r="AK1696" s="187">
        <v>5.0164906000000001E-5</v>
      </c>
      <c r="AL1696" s="187">
        <v>1.8649027999999999E-6</v>
      </c>
      <c r="AM1696" s="187">
        <v>1.7962635E-6</v>
      </c>
      <c r="AN1696" s="176">
        <v>3.0074883999999998E-9</v>
      </c>
      <c r="AO1696" s="176">
        <v>6.8968296999999996E-12</v>
      </c>
      <c r="AP1696" s="176">
        <v>2.5157753E-4</v>
      </c>
      <c r="AQ1696" s="192">
        <v>1.8180846E-9</v>
      </c>
      <c r="AR1696" s="192">
        <v>5.4856001E-12</v>
      </c>
      <c r="AS1696" s="192">
        <v>1.4987443E-16</v>
      </c>
      <c r="AT1696" s="193">
        <v>0</v>
      </c>
      <c r="AU1696" s="193">
        <v>0</v>
      </c>
      <c r="AV1696" s="192">
        <v>1.4080302999999999E-13</v>
      </c>
      <c r="AW1696" s="192">
        <v>1.1892104E-9</v>
      </c>
      <c r="AX1696" s="192">
        <v>3.2109958000000003E-14</v>
      </c>
      <c r="AY1696" s="192">
        <v>1.3751966000000001E-12</v>
      </c>
      <c r="AZ1696" s="193">
        <v>0</v>
      </c>
      <c r="BA1696" s="193">
        <v>0</v>
      </c>
      <c r="BB1696" s="192">
        <v>8.3814254000000003E-17</v>
      </c>
      <c r="BC1696" s="192">
        <v>3.1230843999999999E-15</v>
      </c>
      <c r="BD1696" s="192">
        <v>5.6621142000000002E-16</v>
      </c>
      <c r="BE1696" s="192">
        <v>4.1618534999999997E-15</v>
      </c>
      <c r="BF1696" s="192">
        <v>4.8341125999999998E-14</v>
      </c>
      <c r="BG1696" s="193">
        <v>0</v>
      </c>
      <c r="BH1696" s="192">
        <v>1.0334116000000001E-8</v>
      </c>
      <c r="BI1696" s="193">
        <v>2.5156719000000001E-4</v>
      </c>
      <c r="BJ1696" s="193">
        <v>0</v>
      </c>
      <c r="BK1696" s="193">
        <v>0</v>
      </c>
      <c r="BL1696" s="193">
        <v>0</v>
      </c>
      <c r="BM1696"/>
      <c r="BN1696" s="186">
        <v>1.0510712E-7</v>
      </c>
      <c r="BO1696" s="186">
        <v>9.4810212000000008E-9</v>
      </c>
      <c r="BP1696" s="186">
        <v>5.4626102999999999E-8</v>
      </c>
      <c r="BQ1696" s="186">
        <v>2.970079E-12</v>
      </c>
      <c r="BR1696" s="186">
        <v>8.3015609999999995E-9</v>
      </c>
      <c r="BS1696" s="164">
        <v>0</v>
      </c>
      <c r="BT1696" s="164">
        <v>0</v>
      </c>
      <c r="BU1696" s="164">
        <v>0</v>
      </c>
      <c r="BV1696" s="186">
        <v>4.0680518999999998E-11</v>
      </c>
      <c r="BW1696" s="186">
        <v>1.0498121E-10</v>
      </c>
      <c r="BX1696" s="164">
        <v>0</v>
      </c>
      <c r="BY1696" s="164">
        <v>0</v>
      </c>
      <c r="BZ1696" s="164">
        <v>0</v>
      </c>
      <c r="CA1696" s="186">
        <v>1.6198419E-9</v>
      </c>
      <c r="CB1696" s="186">
        <v>3.0929964000000001E-8</v>
      </c>
      <c r="CC1696" s="186">
        <v>1.5819486000000001E-18</v>
      </c>
      <c r="CD1696" s="164">
        <v>0</v>
      </c>
      <c r="CE1696"/>
      <c r="CF1696" s="330">
        <v>0</v>
      </c>
      <c r="CG1696" s="330">
        <v>1.9591429E-3</v>
      </c>
      <c r="CH1696" s="330">
        <v>0</v>
      </c>
      <c r="CI1696" s="329">
        <v>6.4867766000000001E-6</v>
      </c>
      <c r="CJ1696" s="329">
        <v>2.8189422999999998E-7</v>
      </c>
      <c r="CK1696" s="329">
        <v>3.7919919999999999E-14</v>
      </c>
      <c r="CL1696" s="329">
        <v>4.4813899999999997E-12</v>
      </c>
      <c r="CM1696" s="329">
        <v>4.1011371000000002E-7</v>
      </c>
      <c r="CN1696" s="330">
        <v>1.5392975E-3</v>
      </c>
      <c r="CO1696" s="330">
        <v>3.4693715999999999E-3</v>
      </c>
      <c r="CP1696"/>
      <c r="CQ1696">
        <v>2.9387144E-4</v>
      </c>
      <c r="CR1696">
        <v>7.5134992940299999E-5</v>
      </c>
      <c r="CS1696">
        <v>6.9159139436299996E-5</v>
      </c>
      <c r="CT1696">
        <v>6.9162639643800003E-5</v>
      </c>
      <c r="CU1696">
        <v>1.6965166978999999E-4</v>
      </c>
      <c r="CV1696" s="109"/>
      <c r="CW1696" s="372"/>
      <c r="CX1696" s="155"/>
      <c r="CZ1696" s="155"/>
      <c r="DA1696" s="236"/>
      <c r="DB1696" s="236"/>
      <c r="DC1696" s="32"/>
      <c r="DD1696" s="32"/>
      <c r="DE1696" s="32"/>
      <c r="DF1696" s="32"/>
      <c r="DG1696" s="32"/>
      <c r="DH1696" s="32"/>
      <c r="DI1696" s="32"/>
      <c r="DJ1696" s="32"/>
      <c r="DK1696" s="32"/>
      <c r="DL1696" s="32"/>
    </row>
    <row r="1697" spans="1:116" ht="14.4" x14ac:dyDescent="0.3">
      <c r="B1697" s="113"/>
      <c r="C1697" s="182"/>
      <c r="D1697" s="40" t="s">
        <v>7597</v>
      </c>
      <c r="E1697" s="241"/>
      <c r="F1697"/>
      <c r="G1697"/>
      <c r="H1697"/>
      <c r="I1697"/>
      <c r="J1697" s="332"/>
      <c r="K1697"/>
      <c r="L1697" s="39"/>
      <c r="M1697" s="39"/>
      <c r="N1697" s="39"/>
      <c r="O1697" s="39"/>
      <c r="P1697" s="39"/>
      <c r="Q1697" s="39"/>
      <c r="R1697" s="39"/>
      <c r="S1697" s="39"/>
      <c r="T1697" s="39"/>
      <c r="U1697" s="39"/>
      <c r="V1697" s="39"/>
      <c r="W1697" s="39"/>
      <c r="Y1697"/>
      <c r="Z1697"/>
      <c r="AA1697"/>
      <c r="AB1697"/>
      <c r="AC1697"/>
      <c r="AD1697" s="39"/>
      <c r="AE1697"/>
      <c r="AF1697"/>
      <c r="AG1697" s="39"/>
      <c r="AI1697"/>
      <c r="AN1697"/>
      <c r="AO1697"/>
      <c r="AP1697"/>
      <c r="AT1697"/>
      <c r="AU1697"/>
      <c r="AZ1697"/>
      <c r="BA1697"/>
      <c r="BG1697"/>
      <c r="BI1697"/>
      <c r="BJ1697"/>
      <c r="BK1697"/>
      <c r="BL1697"/>
      <c r="BM1697"/>
      <c r="BS1697"/>
      <c r="BT1697"/>
      <c r="BU1697"/>
      <c r="BV1697" s="39"/>
      <c r="BW1697" s="39"/>
      <c r="BX1697"/>
      <c r="BY1697"/>
      <c r="BZ1697"/>
      <c r="CA1697" s="39"/>
      <c r="CB1697" s="39"/>
      <c r="CC1697" s="39"/>
      <c r="CD1697"/>
      <c r="CE1697"/>
      <c r="CF1697"/>
      <c r="CG1697"/>
      <c r="CH1697"/>
      <c r="CI1697" s="39"/>
      <c r="CJ1697" s="39"/>
      <c r="CK1697" s="39"/>
      <c r="CL1697" s="39"/>
      <c r="CM1697" s="39"/>
      <c r="CN1697"/>
      <c r="CO1697"/>
      <c r="CP1697"/>
      <c r="CQ1697"/>
      <c r="CR1697"/>
      <c r="CS1697"/>
      <c r="CT1697"/>
      <c r="CU1697"/>
      <c r="CV1697" s="110"/>
      <c r="CW1697" s="372"/>
      <c r="CX1697" s="155"/>
      <c r="CY1697" s="151"/>
      <c r="CZ1697" s="155"/>
      <c r="DA1697" s="236"/>
      <c r="DB1697" s="236"/>
      <c r="DC1697" s="32"/>
      <c r="DD1697" s="32"/>
      <c r="DE1697" s="32"/>
      <c r="DF1697" s="32"/>
      <c r="DG1697" s="32"/>
      <c r="DH1697" s="32"/>
      <c r="DI1697" s="32"/>
      <c r="DJ1697" s="32"/>
      <c r="DK1697" s="32"/>
      <c r="DL1697" s="32"/>
    </row>
    <row r="1698" spans="1:116" ht="14.4" x14ac:dyDescent="0.3">
      <c r="B1698" s="113"/>
      <c r="C1698" s="180"/>
      <c r="D1698" s="37" t="s">
        <v>3357</v>
      </c>
      <c r="E1698" s="241"/>
      <c r="F1698"/>
      <c r="G1698"/>
      <c r="H1698"/>
      <c r="I1698"/>
      <c r="J1698" s="332"/>
      <c r="K1698"/>
      <c r="L1698" s="39"/>
      <c r="M1698" s="39"/>
      <c r="N1698" s="39"/>
      <c r="O1698" s="39"/>
      <c r="P1698" s="39"/>
      <c r="Q1698" s="39"/>
      <c r="R1698" s="39"/>
      <c r="S1698" s="39"/>
      <c r="T1698" s="39"/>
      <c r="U1698" s="39"/>
      <c r="V1698" s="39"/>
      <c r="W1698" s="39"/>
      <c r="Y1698"/>
      <c r="Z1698"/>
      <c r="AA1698"/>
      <c r="AB1698"/>
      <c r="AC1698"/>
      <c r="AD1698" s="39"/>
      <c r="AE1698"/>
      <c r="AF1698"/>
      <c r="AG1698" s="39"/>
      <c r="AI1698"/>
      <c r="AN1698"/>
      <c r="AO1698"/>
      <c r="AP1698"/>
      <c r="AT1698"/>
      <c r="AU1698"/>
      <c r="AZ1698"/>
      <c r="BA1698"/>
      <c r="BG1698"/>
      <c r="BI1698"/>
      <c r="BJ1698"/>
      <c r="BK1698"/>
      <c r="BL1698"/>
      <c r="BM1698"/>
      <c r="BS1698"/>
      <c r="BT1698"/>
      <c r="BU1698"/>
      <c r="BV1698" s="39"/>
      <c r="BW1698" s="39"/>
      <c r="BX1698"/>
      <c r="BY1698"/>
      <c r="BZ1698"/>
      <c r="CA1698" s="39"/>
      <c r="CB1698" s="39"/>
      <c r="CC1698" s="39"/>
      <c r="CD1698"/>
      <c r="CE1698"/>
      <c r="CF1698"/>
      <c r="CG1698"/>
      <c r="CH1698"/>
      <c r="CI1698" s="39"/>
      <c r="CJ1698" s="39"/>
      <c r="CK1698" s="39"/>
      <c r="CL1698" s="39"/>
      <c r="CM1698" s="39"/>
      <c r="CN1698"/>
      <c r="CO1698"/>
      <c r="CP1698"/>
      <c r="CQ1698"/>
      <c r="CR1698"/>
      <c r="CS1698"/>
      <c r="CT1698"/>
      <c r="CU1698"/>
      <c r="CV1698" s="110"/>
      <c r="CW1698" s="372"/>
      <c r="CX1698" s="155"/>
      <c r="CY1698" s="155"/>
      <c r="CZ1698" s="155"/>
      <c r="DA1698" s="236"/>
      <c r="DB1698" s="236"/>
      <c r="DC1698" s="32"/>
      <c r="DD1698" s="32"/>
      <c r="DE1698" s="32"/>
      <c r="DF1698" s="32"/>
      <c r="DG1698" s="32"/>
      <c r="DH1698" s="32"/>
      <c r="DI1698" s="32"/>
      <c r="DJ1698" s="32"/>
      <c r="DK1698" s="32"/>
      <c r="DL1698" s="32"/>
    </row>
    <row r="1699" spans="1:116" ht="14.4" x14ac:dyDescent="0.3">
      <c r="A1699" t="s">
        <v>2392</v>
      </c>
      <c r="B1699" s="113" t="s">
        <v>927</v>
      </c>
      <c r="C1699" s="182" t="s">
        <v>370</v>
      </c>
      <c r="D1699" s="40" t="s">
        <v>3357</v>
      </c>
      <c r="E1699" s="242" t="s">
        <v>943</v>
      </c>
      <c r="F1699" s="184" t="s">
        <v>4881</v>
      </c>
      <c r="G1699" s="184">
        <v>9.7578269209999999E-2</v>
      </c>
      <c r="H1699" s="184">
        <v>2.8549045300000002E-3</v>
      </c>
      <c r="I1699" s="184">
        <v>5.4158886999999996E-3</v>
      </c>
      <c r="J1699" s="328">
        <v>1.4636897980000001E-2</v>
      </c>
      <c r="K1699" s="184">
        <v>7.4670578000000001E-2</v>
      </c>
      <c r="L1699" s="184">
        <v>3.2991386999999999E-3</v>
      </c>
      <c r="M1699" s="331">
        <v>2.1167500000000001E-3</v>
      </c>
      <c r="N1699" s="331">
        <v>2.4259476000000001E-3</v>
      </c>
      <c r="O1699" s="331">
        <v>4.2895693E-4</v>
      </c>
      <c r="P1699" s="331">
        <v>0</v>
      </c>
      <c r="Q1699" s="331">
        <v>0</v>
      </c>
      <c r="R1699" s="331">
        <v>0</v>
      </c>
      <c r="S1699" s="331">
        <v>2.7993397999999999E-4</v>
      </c>
      <c r="T1699" s="331">
        <v>0</v>
      </c>
      <c r="U1699" s="331">
        <v>1.4356964E-2</v>
      </c>
      <c r="V1699" s="331">
        <v>0</v>
      </c>
      <c r="W1699" s="331">
        <v>0</v>
      </c>
      <c r="X1699" s="331">
        <v>0</v>
      </c>
      <c r="Y1699"/>
      <c r="Z1699" s="288">
        <v>0.49780385333333338</v>
      </c>
      <c r="AA1699"/>
      <c r="AB1699" s="164">
        <v>8.9879768999999996</v>
      </c>
      <c r="AC1699" s="164">
        <v>5.7433807000000003</v>
      </c>
      <c r="AD1699" s="164">
        <v>1.7759727999999999</v>
      </c>
      <c r="AE1699" s="164">
        <v>0</v>
      </c>
      <c r="AF1699" s="164">
        <v>0.39658310000000002</v>
      </c>
      <c r="AG1699" s="164">
        <v>0.70034540000000001</v>
      </c>
      <c r="AH1699" s="164">
        <v>0.37169499</v>
      </c>
      <c r="AI1699"/>
      <c r="AJ1699" s="185">
        <v>9.3863648999999993E-3</v>
      </c>
      <c r="AK1699" s="185">
        <v>8.8182325999999998E-3</v>
      </c>
      <c r="AL1699" s="185">
        <v>3.9978797E-4</v>
      </c>
      <c r="AM1699" s="185">
        <v>1.6834432000000001E-4</v>
      </c>
      <c r="AN1699" s="176">
        <v>5.2867102000000003E-7</v>
      </c>
      <c r="AO1699" s="176">
        <v>1.4785058E-9</v>
      </c>
      <c r="AP1699" s="176">
        <v>2.3577635999999999E-2</v>
      </c>
      <c r="AQ1699" s="192">
        <v>4.6196198000000002E-7</v>
      </c>
      <c r="AR1699" s="192">
        <v>1.3938507999999999E-9</v>
      </c>
      <c r="AS1699" s="192">
        <v>3.8081995000000001E-14</v>
      </c>
      <c r="AT1699" s="193">
        <v>0</v>
      </c>
      <c r="AU1699" s="193">
        <v>0</v>
      </c>
      <c r="AV1699" s="192">
        <v>6.5009053000000006E-11</v>
      </c>
      <c r="AW1699" s="192">
        <v>6.6644031999999995E-8</v>
      </c>
      <c r="AX1699" s="192">
        <v>1.4825235000000001E-11</v>
      </c>
      <c r="AY1699" s="192">
        <v>6.9791688000000004E-11</v>
      </c>
      <c r="AZ1699" s="193">
        <v>0</v>
      </c>
      <c r="BA1699" s="193">
        <v>0</v>
      </c>
      <c r="BB1699" s="193">
        <v>0</v>
      </c>
      <c r="BC1699" s="193">
        <v>0</v>
      </c>
      <c r="BD1699" s="193">
        <v>0</v>
      </c>
      <c r="BE1699" s="193">
        <v>0</v>
      </c>
      <c r="BF1699" s="193">
        <v>0</v>
      </c>
      <c r="BG1699" s="193">
        <v>0</v>
      </c>
      <c r="BH1699" s="192">
        <v>3.1438644999999997E-5</v>
      </c>
      <c r="BI1699" s="193">
        <v>2.3546198000000001E-2</v>
      </c>
      <c r="BJ1699" s="193">
        <v>0</v>
      </c>
      <c r="BK1699" s="193">
        <v>0</v>
      </c>
      <c r="BL1699" s="193">
        <v>0</v>
      </c>
      <c r="BM1699"/>
      <c r="BN1699" s="186">
        <v>2.5020261000000002E-5</v>
      </c>
      <c r="BO1699" s="186">
        <v>4.8116497999999996E-7</v>
      </c>
      <c r="BP1699" s="186">
        <v>1.3880091999999999E-5</v>
      </c>
      <c r="BQ1699" s="164">
        <v>1.1549625000000001E-9</v>
      </c>
      <c r="BR1699" s="186">
        <v>7.8030297000000005E-7</v>
      </c>
      <c r="BS1699" s="186">
        <v>0</v>
      </c>
      <c r="BT1699" s="164">
        <v>0</v>
      </c>
      <c r="BU1699" s="186">
        <v>0</v>
      </c>
      <c r="BV1699" s="164">
        <v>0</v>
      </c>
      <c r="BW1699" s="164">
        <v>3.5232326E-9</v>
      </c>
      <c r="BX1699" s="164">
        <v>0</v>
      </c>
      <c r="BY1699" s="164">
        <v>0</v>
      </c>
      <c r="BZ1699" s="164">
        <v>0</v>
      </c>
      <c r="CA1699" s="186">
        <v>4.9496699000000003E-7</v>
      </c>
      <c r="CB1699" s="186">
        <v>9.3790548000000001E-6</v>
      </c>
      <c r="CC1699" s="186">
        <v>3.5499103000000001E-13</v>
      </c>
      <c r="CD1699" s="164">
        <v>0</v>
      </c>
      <c r="CE1699"/>
      <c r="CF1699" s="330">
        <v>0</v>
      </c>
      <c r="CG1699" s="330">
        <v>0.49780385999999999</v>
      </c>
      <c r="CH1699" s="330">
        <v>0</v>
      </c>
      <c r="CI1699" s="330">
        <v>3.2920607000000001E-4</v>
      </c>
      <c r="CJ1699" s="329">
        <v>1.4384673999999999E-4</v>
      </c>
      <c r="CK1699" s="330">
        <v>0</v>
      </c>
      <c r="CL1699" s="330">
        <v>0</v>
      </c>
      <c r="CM1699" s="329">
        <v>3.0815326000000001E-5</v>
      </c>
      <c r="CN1699" s="330">
        <v>0</v>
      </c>
      <c r="CO1699" s="330">
        <v>0.35274851000000002</v>
      </c>
      <c r="CP1699"/>
      <c r="CQ1699">
        <v>7.4670578000000001E-2</v>
      </c>
      <c r="CR1699">
        <v>8.2707932300000002E-3</v>
      </c>
      <c r="CS1699">
        <v>5.4158886999999996E-3</v>
      </c>
      <c r="CT1699">
        <v>5.4158886999999996E-3</v>
      </c>
      <c r="CU1699">
        <v>1.4636897980000001E-2</v>
      </c>
      <c r="CV1699" s="109"/>
      <c r="CW1699" s="372"/>
      <c r="CX1699" s="155"/>
      <c r="CY1699" s="155"/>
      <c r="CZ1699" s="155"/>
      <c r="DA1699" s="236"/>
      <c r="DB1699" s="236"/>
      <c r="DC1699" s="32"/>
      <c r="DD1699" s="32"/>
      <c r="DE1699" s="32"/>
      <c r="DF1699" s="32"/>
      <c r="DG1699" s="32"/>
      <c r="DH1699" s="32"/>
      <c r="DI1699" s="32"/>
      <c r="DJ1699" s="32"/>
      <c r="DK1699" s="32"/>
      <c r="DL1699" s="32"/>
    </row>
    <row r="1700" spans="1:116" ht="14.4" x14ac:dyDescent="0.3">
      <c r="A1700" t="s">
        <v>7598</v>
      </c>
      <c r="B1700" s="113" t="s">
        <v>927</v>
      </c>
      <c r="C1700" s="182" t="s">
        <v>371</v>
      </c>
      <c r="D1700" s="40" t="s">
        <v>3357</v>
      </c>
      <c r="E1700" s="242" t="s">
        <v>943</v>
      </c>
      <c r="F1700" s="184" t="s">
        <v>4882</v>
      </c>
      <c r="G1700" s="184">
        <v>2.6268042486352779E-2</v>
      </c>
      <c r="H1700" s="184">
        <v>3.1028825424960003E-4</v>
      </c>
      <c r="I1700" s="184">
        <v>3.4577542321031656E-3</v>
      </c>
      <c r="J1700" s="328">
        <v>1.3877788000000001E-17</v>
      </c>
      <c r="K1700" s="331">
        <v>2.2499999999999999E-2</v>
      </c>
      <c r="L1700" s="331">
        <v>3.3070949999999999E-3</v>
      </c>
      <c r="M1700" s="331">
        <v>1.5065915000000001E-4</v>
      </c>
      <c r="N1700" s="331">
        <v>3.1028400000000003E-4</v>
      </c>
      <c r="O1700" s="331">
        <v>0</v>
      </c>
      <c r="P1700" s="331">
        <v>0</v>
      </c>
      <c r="Q1700" s="331">
        <v>4.2542495999999997E-9</v>
      </c>
      <c r="R1700" s="331">
        <v>8.2103165999999998E-11</v>
      </c>
      <c r="S1700" s="331">
        <v>1.3877788000000001E-17</v>
      </c>
      <c r="T1700" s="331">
        <v>0</v>
      </c>
      <c r="U1700" s="331">
        <v>0</v>
      </c>
      <c r="V1700" s="331">
        <v>0</v>
      </c>
      <c r="W1700" s="331">
        <v>0</v>
      </c>
      <c r="X1700" s="331">
        <v>0</v>
      </c>
      <c r="Y1700"/>
      <c r="Z1700" s="288">
        <v>0.15</v>
      </c>
      <c r="AA1700"/>
      <c r="AB1700" s="164">
        <v>1.7849999999999999</v>
      </c>
      <c r="AC1700" s="164">
        <v>1.7849999999999999</v>
      </c>
      <c r="AD1700" s="164">
        <v>0</v>
      </c>
      <c r="AE1700" s="164">
        <v>0</v>
      </c>
      <c r="AF1700" s="164">
        <v>0</v>
      </c>
      <c r="AG1700" s="164">
        <v>0</v>
      </c>
      <c r="AH1700" s="164">
        <v>0</v>
      </c>
      <c r="AI1700"/>
      <c r="AJ1700" s="185">
        <v>3.5843708999999998E-3</v>
      </c>
      <c r="AK1700" s="185">
        <v>3.3238219000000001E-3</v>
      </c>
      <c r="AL1700" s="185">
        <v>1.3309992999999999E-4</v>
      </c>
      <c r="AM1700" s="185">
        <v>1.2744899999999999E-4</v>
      </c>
      <c r="AN1700" s="176">
        <v>1.9926989999999999E-7</v>
      </c>
      <c r="AO1700" s="176">
        <v>4.9223347000000002E-10</v>
      </c>
      <c r="AP1700" s="176">
        <v>1.7850000000000001E-2</v>
      </c>
      <c r="AQ1700" s="192">
        <v>1.392E-7</v>
      </c>
      <c r="AR1700" s="192">
        <v>4.2E-10</v>
      </c>
      <c r="AS1700" s="192">
        <v>1.1475E-14</v>
      </c>
      <c r="AT1700" s="192">
        <v>0</v>
      </c>
      <c r="AU1700" s="192">
        <v>0</v>
      </c>
      <c r="AV1700" s="192">
        <v>9.8999999999999994E-12</v>
      </c>
      <c r="AW1700" s="192">
        <v>6.0059999999999996E-8</v>
      </c>
      <c r="AX1700" s="192">
        <v>2.2619999999999999E-12</v>
      </c>
      <c r="AY1700" s="192">
        <v>6.9959999999999997E-11</v>
      </c>
      <c r="AZ1700" s="192">
        <v>0</v>
      </c>
      <c r="BA1700" s="192">
        <v>0</v>
      </c>
      <c r="BB1700" s="192">
        <v>0</v>
      </c>
      <c r="BC1700" s="192">
        <v>0</v>
      </c>
      <c r="BD1700" s="192">
        <v>0</v>
      </c>
      <c r="BE1700" s="192">
        <v>0</v>
      </c>
      <c r="BF1700" s="192">
        <v>0</v>
      </c>
      <c r="BG1700" s="192">
        <v>0</v>
      </c>
      <c r="BH1700" s="192">
        <v>0</v>
      </c>
      <c r="BI1700" s="193">
        <v>1.7850000000000001E-2</v>
      </c>
      <c r="BJ1700" s="193">
        <v>0</v>
      </c>
      <c r="BK1700" s="193">
        <v>0</v>
      </c>
      <c r="BL1700" s="193">
        <v>0</v>
      </c>
      <c r="BM1700"/>
      <c r="BN1700" s="186">
        <v>7.3285133999999997E-6</v>
      </c>
      <c r="BO1700" s="186">
        <v>4.8232537999999997E-7</v>
      </c>
      <c r="BP1700" s="186">
        <v>4.1823980000000003E-6</v>
      </c>
      <c r="BQ1700" s="186">
        <v>9.6173009999999993E-15</v>
      </c>
      <c r="BR1700" s="186">
        <v>3.97308E-7</v>
      </c>
      <c r="BS1700" s="186">
        <v>0</v>
      </c>
      <c r="BT1700" s="186">
        <v>0</v>
      </c>
      <c r="BU1700" s="186">
        <v>0</v>
      </c>
      <c r="BV1700" s="186">
        <v>0</v>
      </c>
      <c r="BW1700" s="186">
        <v>2.8150617000000001E-12</v>
      </c>
      <c r="BX1700" s="186">
        <v>0</v>
      </c>
      <c r="BY1700" s="186">
        <v>0</v>
      </c>
      <c r="BZ1700" s="186">
        <v>0</v>
      </c>
      <c r="CA1700" s="186">
        <v>9.0621734999999994E-8</v>
      </c>
      <c r="CB1700" s="186">
        <v>2.1758573999999998E-6</v>
      </c>
      <c r="CC1700" s="186">
        <v>0</v>
      </c>
      <c r="CD1700" s="164">
        <v>0</v>
      </c>
      <c r="CE1700"/>
      <c r="CF1700" s="329">
        <v>0</v>
      </c>
      <c r="CG1700" s="330">
        <v>0.15</v>
      </c>
      <c r="CH1700" s="330">
        <v>2.6985090000000001E-4</v>
      </c>
      <c r="CI1700" s="330">
        <v>3.3E-4</v>
      </c>
      <c r="CJ1700" s="329">
        <v>1.0238256E-5</v>
      </c>
      <c r="CK1700" s="329">
        <v>0</v>
      </c>
      <c r="CL1700" s="329">
        <v>0</v>
      </c>
      <c r="CM1700" s="329">
        <v>2.0166663E-5</v>
      </c>
      <c r="CN1700" s="330">
        <v>0</v>
      </c>
      <c r="CO1700" s="330">
        <v>0.24479999999999999</v>
      </c>
      <c r="CP1700"/>
      <c r="CQ1700">
        <v>2.2499999999999999E-2</v>
      </c>
      <c r="CR1700">
        <v>3.7680424863527659E-3</v>
      </c>
      <c r="CS1700">
        <v>3.4577542321031656E-3</v>
      </c>
      <c r="CT1700">
        <v>3.4577542321031656E-3</v>
      </c>
      <c r="CU1700">
        <v>1.3877788000000001E-17</v>
      </c>
      <c r="CV1700" s="109"/>
      <c r="CW1700" s="372"/>
      <c r="CX1700" s="155"/>
      <c r="CY1700" s="155"/>
      <c r="CZ1700" s="155"/>
      <c r="DA1700" s="236"/>
      <c r="DB1700" s="236"/>
      <c r="DC1700" s="32"/>
      <c r="DD1700" s="32"/>
      <c r="DE1700" s="32"/>
      <c r="DF1700" s="32"/>
      <c r="DG1700" s="32"/>
      <c r="DH1700" s="32"/>
      <c r="DI1700" s="32"/>
      <c r="DJ1700" s="32"/>
      <c r="DK1700" s="32"/>
      <c r="DL1700" s="32"/>
    </row>
    <row r="1701" spans="1:116" ht="14.4" x14ac:dyDescent="0.3">
      <c r="A1701" t="s">
        <v>7599</v>
      </c>
      <c r="B1701" s="113" t="s">
        <v>927</v>
      </c>
      <c r="C1701" s="182" t="s">
        <v>3358</v>
      </c>
      <c r="D1701" s="40" t="s">
        <v>3357</v>
      </c>
      <c r="E1701" s="242" t="s">
        <v>2574</v>
      </c>
      <c r="F1701" s="184" t="s">
        <v>7600</v>
      </c>
      <c r="G1701" s="184">
        <v>1.0635233774999999E-4</v>
      </c>
      <c r="H1701" s="184">
        <v>3.1116125899999997E-6</v>
      </c>
      <c r="I1701" s="184">
        <v>5.902876E-6</v>
      </c>
      <c r="J1701" s="328">
        <v>1.5953022159999999E-5</v>
      </c>
      <c r="K1701" s="331">
        <v>8.1384826999999994E-5</v>
      </c>
      <c r="L1701" s="331">
        <v>3.5957915E-6</v>
      </c>
      <c r="M1701" s="331">
        <v>2.3070845E-6</v>
      </c>
      <c r="N1701" s="331">
        <v>2.6440845999999998E-6</v>
      </c>
      <c r="O1701" s="331">
        <v>4.6752799000000002E-7</v>
      </c>
      <c r="P1701" s="331">
        <v>0</v>
      </c>
      <c r="Q1701" s="331">
        <v>0</v>
      </c>
      <c r="R1701" s="331">
        <v>0</v>
      </c>
      <c r="S1701" s="331">
        <v>3.0510515999999998E-7</v>
      </c>
      <c r="T1701" s="331">
        <v>0</v>
      </c>
      <c r="U1701" s="331">
        <v>1.5647917E-5</v>
      </c>
      <c r="V1701" s="331">
        <v>0</v>
      </c>
      <c r="W1701" s="331">
        <v>0</v>
      </c>
      <c r="X1701" s="331">
        <v>0</v>
      </c>
      <c r="Y1701"/>
      <c r="Z1701" s="288">
        <v>5.4256551333333337E-4</v>
      </c>
      <c r="AA1701"/>
      <c r="AB1701" s="164">
        <v>9.7961600999999995E-3</v>
      </c>
      <c r="AC1701" s="164">
        <v>6.2598154999999999E-3</v>
      </c>
      <c r="AD1701" s="164">
        <v>1.9356651000000001E-3</v>
      </c>
      <c r="AE1701" s="164">
        <v>0</v>
      </c>
      <c r="AF1701" s="164">
        <v>4.3224316000000003E-4</v>
      </c>
      <c r="AG1701" s="164">
        <v>7.6331923999999995E-4</v>
      </c>
      <c r="AH1701" s="164">
        <v>4.0511714999999997E-4</v>
      </c>
      <c r="AI1701"/>
      <c r="AJ1701" s="187">
        <v>1.0230370000000001E-5</v>
      </c>
      <c r="AK1701" s="187">
        <v>9.6111527000000004E-6</v>
      </c>
      <c r="AL1701" s="187">
        <v>4.3573621000000003E-7</v>
      </c>
      <c r="AM1701" s="187">
        <v>1.8348155000000001E-7</v>
      </c>
      <c r="AN1701" s="176">
        <v>5.7620819000000002E-10</v>
      </c>
      <c r="AO1701" s="176">
        <v>1.6114505000000001E-12</v>
      </c>
      <c r="AP1701" s="176">
        <v>2.5697695999999999E-5</v>
      </c>
      <c r="AQ1701" s="192">
        <v>5.0350078999999997E-10</v>
      </c>
      <c r="AR1701" s="192">
        <v>1.5191833999999999E-12</v>
      </c>
      <c r="AS1701" s="192">
        <v>4.1506261999999999E-17</v>
      </c>
      <c r="AT1701" s="193">
        <v>0</v>
      </c>
      <c r="AU1701" s="193">
        <v>0</v>
      </c>
      <c r="AV1701" s="192">
        <v>7.0854553999999996E-14</v>
      </c>
      <c r="AW1701" s="192">
        <v>7.2636546999999998E-11</v>
      </c>
      <c r="AX1701" s="192">
        <v>1.6158294999999998E-14</v>
      </c>
      <c r="AY1701" s="192">
        <v>7.6067234999999997E-14</v>
      </c>
      <c r="AZ1701" s="193">
        <v>0</v>
      </c>
      <c r="BA1701" s="193">
        <v>0</v>
      </c>
      <c r="BB1701" s="193">
        <v>0</v>
      </c>
      <c r="BC1701" s="193">
        <v>0</v>
      </c>
      <c r="BD1701" s="193">
        <v>0</v>
      </c>
      <c r="BE1701" s="193">
        <v>0</v>
      </c>
      <c r="BF1701" s="193">
        <v>0</v>
      </c>
      <c r="BG1701" s="193">
        <v>0</v>
      </c>
      <c r="BH1701" s="192">
        <v>3.4265552999999997E-8</v>
      </c>
      <c r="BI1701" s="192">
        <v>2.5663431E-5</v>
      </c>
      <c r="BJ1701" s="193">
        <v>0</v>
      </c>
      <c r="BK1701" s="193">
        <v>0</v>
      </c>
      <c r="BL1701" s="193">
        <v>0</v>
      </c>
      <c r="BM1701"/>
      <c r="BN1701" s="186">
        <v>2.7270039000000001E-8</v>
      </c>
      <c r="BO1701" s="186">
        <v>5.2443049999999997E-10</v>
      </c>
      <c r="BP1701" s="186">
        <v>1.5128166000000002E-8</v>
      </c>
      <c r="BQ1701" s="164">
        <v>1.2588147000000001E-12</v>
      </c>
      <c r="BR1701" s="186">
        <v>8.5046646000000001E-10</v>
      </c>
      <c r="BS1701" s="186">
        <v>0</v>
      </c>
      <c r="BT1701" s="164">
        <v>0</v>
      </c>
      <c r="BU1701" s="186">
        <v>0</v>
      </c>
      <c r="BV1701" s="164">
        <v>0</v>
      </c>
      <c r="BW1701" s="164">
        <v>3.8400356000000001E-12</v>
      </c>
      <c r="BX1701" s="164">
        <v>0</v>
      </c>
      <c r="BY1701" s="164">
        <v>0</v>
      </c>
      <c r="BZ1701" s="164">
        <v>0</v>
      </c>
      <c r="CA1701" s="186">
        <v>5.3947356000000004E-10</v>
      </c>
      <c r="CB1701" s="186">
        <v>1.0222403E-8</v>
      </c>
      <c r="CC1701" s="186">
        <v>3.8691119999999999E-16</v>
      </c>
      <c r="CD1701" s="164">
        <v>0</v>
      </c>
      <c r="CE1701"/>
      <c r="CF1701" s="330">
        <v>0</v>
      </c>
      <c r="CG1701" s="330">
        <v>5.4256550999999997E-4</v>
      </c>
      <c r="CH1701" s="329">
        <v>0</v>
      </c>
      <c r="CI1701" s="329">
        <v>3.5880771000000003E-7</v>
      </c>
      <c r="CJ1701" s="329">
        <v>1.5678119000000001E-7</v>
      </c>
      <c r="CK1701" s="330">
        <v>0</v>
      </c>
      <c r="CL1701" s="330">
        <v>0</v>
      </c>
      <c r="CM1701" s="329">
        <v>3.3586186E-8</v>
      </c>
      <c r="CN1701" s="330">
        <v>0</v>
      </c>
      <c r="CO1701" s="330">
        <v>3.8446703999999999E-4</v>
      </c>
      <c r="CP1701"/>
      <c r="CQ1701">
        <v>8.1384826999999994E-5</v>
      </c>
      <c r="CR1701">
        <v>9.0144885900000002E-6</v>
      </c>
      <c r="CS1701">
        <v>5.902876E-6</v>
      </c>
      <c r="CT1701">
        <v>5.902876E-6</v>
      </c>
      <c r="CU1701">
        <v>1.5953022159999999E-5</v>
      </c>
      <c r="CW1701" s="372"/>
      <c r="CX1701" s="155"/>
      <c r="CY1701" s="155"/>
      <c r="CZ1701" s="155"/>
      <c r="DA1701" s="236"/>
      <c r="DB1701" s="236"/>
      <c r="DC1701" s="32"/>
      <c r="DD1701" s="32"/>
      <c r="DE1701" s="32"/>
      <c r="DF1701" s="32"/>
      <c r="DG1701" s="32"/>
      <c r="DH1701" s="32"/>
      <c r="DI1701" s="32"/>
      <c r="DJ1701" s="32"/>
      <c r="DK1701" s="32"/>
      <c r="DL1701" s="32"/>
    </row>
    <row r="1702" spans="1:116" ht="14.4" x14ac:dyDescent="0.3">
      <c r="A1702" t="s">
        <v>7601</v>
      </c>
      <c r="B1702" s="113" t="s">
        <v>927</v>
      </c>
      <c r="C1702" s="182" t="s">
        <v>3359</v>
      </c>
      <c r="D1702" s="40" t="s">
        <v>3357</v>
      </c>
      <c r="E1702" s="242" t="s">
        <v>2574</v>
      </c>
      <c r="F1702" s="184" t="s">
        <v>7602</v>
      </c>
      <c r="G1702" s="184">
        <v>5.3176168270000004E-3</v>
      </c>
      <c r="H1702" s="184">
        <v>1.5558062900000001E-4</v>
      </c>
      <c r="I1702" s="184">
        <v>2.9514378999999998E-4</v>
      </c>
      <c r="J1702" s="328">
        <v>7.9765110800000003E-4</v>
      </c>
      <c r="K1702" s="184">
        <v>4.0692413E-3</v>
      </c>
      <c r="L1702" s="184">
        <v>1.7978957E-4</v>
      </c>
      <c r="M1702" s="331">
        <v>1.1535422E-4</v>
      </c>
      <c r="N1702" s="331">
        <v>1.3220423E-4</v>
      </c>
      <c r="O1702" s="331">
        <v>2.3376398999999999E-5</v>
      </c>
      <c r="P1702" s="331">
        <v>0</v>
      </c>
      <c r="Q1702" s="331">
        <v>0</v>
      </c>
      <c r="R1702" s="331">
        <v>0</v>
      </c>
      <c r="S1702" s="331">
        <v>1.5255258E-5</v>
      </c>
      <c r="T1702" s="331">
        <v>0</v>
      </c>
      <c r="U1702" s="331">
        <v>7.8239585000000004E-4</v>
      </c>
      <c r="V1702" s="331">
        <v>0</v>
      </c>
      <c r="W1702" s="331">
        <v>0</v>
      </c>
      <c r="X1702" s="331">
        <v>0</v>
      </c>
      <c r="Y1702"/>
      <c r="Z1702" s="288">
        <v>2.7128275333333333E-2</v>
      </c>
      <c r="AA1702"/>
      <c r="AB1702" s="164">
        <v>0.48980801000000002</v>
      </c>
      <c r="AC1702" s="164">
        <v>0.31299076999999997</v>
      </c>
      <c r="AD1702" s="164">
        <v>9.6783256999999998E-2</v>
      </c>
      <c r="AE1702" s="164">
        <v>0</v>
      </c>
      <c r="AF1702" s="164">
        <v>2.1612157999999999E-2</v>
      </c>
      <c r="AG1702" s="164">
        <v>3.8165961999999998E-2</v>
      </c>
      <c r="AH1702" s="164">
        <v>2.0255858000000002E-2</v>
      </c>
      <c r="AI1702"/>
      <c r="AJ1702" s="185">
        <v>5.1151851999999996E-4</v>
      </c>
      <c r="AK1702" s="185">
        <v>4.8055762999999998E-4</v>
      </c>
      <c r="AL1702" s="187">
        <v>2.178681E-5</v>
      </c>
      <c r="AM1702" s="187">
        <v>9.1740774999999992E-6</v>
      </c>
      <c r="AN1702" s="176">
        <v>2.881041E-8</v>
      </c>
      <c r="AO1702" s="176">
        <v>8.0572523000000002E-11</v>
      </c>
      <c r="AP1702" s="176">
        <v>1.2848848000000001E-3</v>
      </c>
      <c r="AQ1702" s="192">
        <v>2.5175040000000002E-8</v>
      </c>
      <c r="AR1702" s="192">
        <v>7.5959170999999995E-11</v>
      </c>
      <c r="AS1702" s="192">
        <v>2.0753131E-15</v>
      </c>
      <c r="AT1702" s="193">
        <v>0</v>
      </c>
      <c r="AU1702" s="193">
        <v>0</v>
      </c>
      <c r="AV1702" s="192">
        <v>3.5427277000000001E-12</v>
      </c>
      <c r="AW1702" s="192">
        <v>3.6318273999999999E-9</v>
      </c>
      <c r="AX1702" s="192">
        <v>8.0791472999999998E-13</v>
      </c>
      <c r="AY1702" s="192">
        <v>3.8033617000000002E-12</v>
      </c>
      <c r="AZ1702" s="193">
        <v>0</v>
      </c>
      <c r="BA1702" s="193">
        <v>0</v>
      </c>
      <c r="BB1702" s="193">
        <v>0</v>
      </c>
      <c r="BC1702" s="193">
        <v>0</v>
      </c>
      <c r="BD1702" s="193">
        <v>0</v>
      </c>
      <c r="BE1702" s="193">
        <v>0</v>
      </c>
      <c r="BF1702" s="193">
        <v>0</v>
      </c>
      <c r="BG1702" s="193">
        <v>0</v>
      </c>
      <c r="BH1702" s="192">
        <v>1.7132777E-6</v>
      </c>
      <c r="BI1702" s="193">
        <v>1.2831715E-3</v>
      </c>
      <c r="BJ1702" s="193">
        <v>0</v>
      </c>
      <c r="BK1702" s="193">
        <v>0</v>
      </c>
      <c r="BL1702" s="193">
        <v>0</v>
      </c>
      <c r="BM1702"/>
      <c r="BN1702" s="186">
        <v>1.3635019000000001E-6</v>
      </c>
      <c r="BO1702" s="186">
        <v>2.6221524999999999E-8</v>
      </c>
      <c r="BP1702" s="186">
        <v>7.5640830000000001E-7</v>
      </c>
      <c r="BQ1702" s="164">
        <v>6.2940736999999997E-11</v>
      </c>
      <c r="BR1702" s="186">
        <v>4.2523322999999997E-8</v>
      </c>
      <c r="BS1702" s="186">
        <v>0</v>
      </c>
      <c r="BT1702" s="164">
        <v>0</v>
      </c>
      <c r="BU1702" s="186">
        <v>0</v>
      </c>
      <c r="BV1702" s="164">
        <v>0</v>
      </c>
      <c r="BW1702" s="164">
        <v>1.9200178E-10</v>
      </c>
      <c r="BX1702" s="164">
        <v>0</v>
      </c>
      <c r="BY1702" s="164">
        <v>0</v>
      </c>
      <c r="BZ1702" s="164">
        <v>0</v>
      </c>
      <c r="CA1702" s="186">
        <v>2.6973678E-8</v>
      </c>
      <c r="CB1702" s="186">
        <v>5.1112015E-7</v>
      </c>
      <c r="CC1702" s="186">
        <v>1.9345559999999999E-14</v>
      </c>
      <c r="CD1702" s="164">
        <v>0</v>
      </c>
      <c r="CE1702"/>
      <c r="CF1702" s="330">
        <v>0</v>
      </c>
      <c r="CG1702" s="330">
        <v>2.7128276E-2</v>
      </c>
      <c r="CH1702" s="330">
        <v>0</v>
      </c>
      <c r="CI1702" s="329">
        <v>1.7940386E-5</v>
      </c>
      <c r="CJ1702" s="329">
        <v>7.8390596E-6</v>
      </c>
      <c r="CK1702" s="330">
        <v>0</v>
      </c>
      <c r="CL1702" s="330">
        <v>0</v>
      </c>
      <c r="CM1702" s="329">
        <v>1.6793093E-6</v>
      </c>
      <c r="CN1702" s="330">
        <v>0</v>
      </c>
      <c r="CO1702" s="330">
        <v>1.9223351999999999E-2</v>
      </c>
      <c r="CP1702"/>
      <c r="CQ1702">
        <v>4.0692413E-3</v>
      </c>
      <c r="CR1702">
        <v>4.5072441899999996E-4</v>
      </c>
      <c r="CS1702">
        <v>2.9514378999999998E-4</v>
      </c>
      <c r="CT1702">
        <v>2.9514378999999998E-4</v>
      </c>
      <c r="CU1702">
        <v>7.9765110800000003E-4</v>
      </c>
      <c r="CW1702" s="372"/>
      <c r="CX1702" s="155"/>
      <c r="CZ1702" s="155"/>
      <c r="DA1702" s="236"/>
      <c r="DB1702" s="236"/>
      <c r="DC1702" s="32"/>
      <c r="DD1702" s="32"/>
      <c r="DE1702" s="32"/>
      <c r="DF1702" s="32"/>
      <c r="DG1702" s="32"/>
      <c r="DH1702" s="32"/>
      <c r="DI1702" s="32"/>
      <c r="DJ1702" s="32"/>
      <c r="DK1702" s="32"/>
      <c r="DL1702" s="32"/>
    </row>
    <row r="1703" spans="1:116" ht="14.4" x14ac:dyDescent="0.3">
      <c r="B1703" s="113"/>
      <c r="C1703" s="180"/>
      <c r="D1703" s="37" t="s">
        <v>372</v>
      </c>
      <c r="E1703" s="242"/>
      <c r="F1703"/>
      <c r="G1703"/>
      <c r="H1703"/>
      <c r="I1703"/>
      <c r="J1703" s="332"/>
      <c r="K1703"/>
      <c r="L1703"/>
      <c r="M1703" s="39"/>
      <c r="N1703" s="39"/>
      <c r="O1703" s="39"/>
      <c r="P1703" s="39"/>
      <c r="Q1703" s="39"/>
      <c r="R1703" s="39"/>
      <c r="S1703" s="39"/>
      <c r="T1703" s="39"/>
      <c r="U1703" s="39"/>
      <c r="V1703" s="39"/>
      <c r="W1703" s="39"/>
      <c r="Y1703"/>
      <c r="Z1703"/>
      <c r="AA1703"/>
      <c r="AB1703"/>
      <c r="AC1703"/>
      <c r="AD1703"/>
      <c r="AE1703"/>
      <c r="AF1703"/>
      <c r="AG1703"/>
      <c r="AH1703"/>
      <c r="AI1703"/>
      <c r="AJ1703"/>
      <c r="AK1703"/>
      <c r="AN1703"/>
      <c r="AO1703"/>
      <c r="AP1703"/>
      <c r="AT1703"/>
      <c r="AU1703"/>
      <c r="AZ1703"/>
      <c r="BA1703"/>
      <c r="BB1703"/>
      <c r="BC1703"/>
      <c r="BD1703"/>
      <c r="BE1703"/>
      <c r="BF1703"/>
      <c r="BG1703"/>
      <c r="BI1703"/>
      <c r="BJ1703"/>
      <c r="BK1703"/>
      <c r="BL1703"/>
      <c r="BM1703"/>
      <c r="BQ1703"/>
      <c r="BS1703" s="39"/>
      <c r="BT1703"/>
      <c r="BU1703" s="39"/>
      <c r="BV1703"/>
      <c r="BW1703"/>
      <c r="BX1703"/>
      <c r="BY1703"/>
      <c r="BZ1703"/>
      <c r="CA1703" s="39"/>
      <c r="CB1703" s="39"/>
      <c r="CC1703" s="39"/>
      <c r="CD1703"/>
      <c r="CE1703"/>
      <c r="CF1703"/>
      <c r="CG1703"/>
      <c r="CH1703"/>
      <c r="CI1703" s="39"/>
      <c r="CJ1703" s="39"/>
      <c r="CK1703"/>
      <c r="CL1703"/>
      <c r="CM1703" s="39"/>
      <c r="CN1703"/>
      <c r="CO1703"/>
      <c r="CP1703"/>
      <c r="CQ1703"/>
      <c r="CR1703"/>
      <c r="CS1703"/>
      <c r="CT1703"/>
      <c r="CU1703"/>
      <c r="CV1703" s="39"/>
      <c r="CW1703" s="372"/>
      <c r="CX1703" s="45"/>
      <c r="CZ1703" s="155"/>
      <c r="DA1703" s="236"/>
      <c r="DB1703" s="236"/>
      <c r="DC1703" s="32"/>
      <c r="DD1703" s="32"/>
      <c r="DE1703" s="32"/>
      <c r="DF1703" s="32"/>
      <c r="DG1703" s="32"/>
      <c r="DH1703" s="32"/>
      <c r="DI1703" s="32"/>
      <c r="DJ1703" s="32"/>
      <c r="DK1703" s="32"/>
      <c r="DL1703" s="32"/>
    </row>
    <row r="1704" spans="1:116" ht="14.4" x14ac:dyDescent="0.3">
      <c r="A1704" t="s">
        <v>7603</v>
      </c>
      <c r="B1704" s="113" t="s">
        <v>927</v>
      </c>
      <c r="C1704" s="182" t="s">
        <v>373</v>
      </c>
      <c r="D1704" s="40" t="s">
        <v>372</v>
      </c>
      <c r="E1704" s="242" t="s">
        <v>943</v>
      </c>
      <c r="F1704" s="184" t="s">
        <v>7604</v>
      </c>
      <c r="G1704" s="184">
        <v>2.0472824779000001E-2</v>
      </c>
      <c r="H1704" s="184">
        <v>5.9898541699999997E-4</v>
      </c>
      <c r="I1704" s="184">
        <v>1.1363036200000001E-3</v>
      </c>
      <c r="J1704" s="328">
        <v>3.0709567420000002E-3</v>
      </c>
      <c r="K1704" s="184">
        <v>1.5666579E-2</v>
      </c>
      <c r="L1704" s="184">
        <v>6.9218985999999999E-4</v>
      </c>
      <c r="M1704" s="331">
        <v>4.4411375999999999E-4</v>
      </c>
      <c r="N1704" s="331">
        <v>5.0898627999999997E-4</v>
      </c>
      <c r="O1704" s="331">
        <v>8.9999136999999998E-5</v>
      </c>
      <c r="P1704" s="331">
        <v>0</v>
      </c>
      <c r="Q1704" s="331">
        <v>0</v>
      </c>
      <c r="R1704" s="331">
        <v>0</v>
      </c>
      <c r="S1704" s="331">
        <v>5.8732742000000003E-5</v>
      </c>
      <c r="T1704" s="331">
        <v>0</v>
      </c>
      <c r="U1704" s="331">
        <v>3.012224E-3</v>
      </c>
      <c r="V1704" s="331">
        <v>0</v>
      </c>
      <c r="W1704" s="331">
        <v>0</v>
      </c>
      <c r="X1704" s="331">
        <v>0</v>
      </c>
      <c r="Y1704"/>
      <c r="Z1704" s="288">
        <v>0.10444386</v>
      </c>
      <c r="AA1704"/>
      <c r="AB1704" s="164">
        <v>1.8857607999999999</v>
      </c>
      <c r="AC1704" s="164">
        <v>1.2050145000000001</v>
      </c>
      <c r="AD1704" s="164">
        <v>0.37261554000000002</v>
      </c>
      <c r="AE1704" s="164">
        <v>0</v>
      </c>
      <c r="AF1704" s="164">
        <v>8.3206807999999993E-2</v>
      </c>
      <c r="AG1704" s="164">
        <v>0.14693895000000001</v>
      </c>
      <c r="AH1704" s="164">
        <v>7.7985051E-2</v>
      </c>
      <c r="AI1704"/>
      <c r="AJ1704" s="185">
        <v>1.9693463E-3</v>
      </c>
      <c r="AK1704" s="185">
        <v>1.8501469000000001E-3</v>
      </c>
      <c r="AL1704" s="187">
        <v>8.3879220000000003E-5</v>
      </c>
      <c r="AM1704" s="187">
        <v>3.5320198000000002E-5</v>
      </c>
      <c r="AN1704" s="176">
        <v>1.1092008E-7</v>
      </c>
      <c r="AO1704" s="176">
        <v>3.1020421000000001E-10</v>
      </c>
      <c r="AP1704" s="176">
        <v>4.9468065000000004E-3</v>
      </c>
      <c r="AQ1704" s="192">
        <v>9.6923902999999994E-8</v>
      </c>
      <c r="AR1704" s="192">
        <v>2.9244280999999998E-10</v>
      </c>
      <c r="AS1704" s="192">
        <v>7.9899552999999994E-15</v>
      </c>
      <c r="AT1704" s="193">
        <v>0</v>
      </c>
      <c r="AU1704" s="193">
        <v>0</v>
      </c>
      <c r="AV1704" s="192">
        <v>1.3639501999999999E-11</v>
      </c>
      <c r="AW1704" s="192">
        <v>1.3982534999999999E-8</v>
      </c>
      <c r="AX1704" s="192">
        <v>3.1104716999999999E-12</v>
      </c>
      <c r="AY1704" s="192">
        <v>1.4642943E-11</v>
      </c>
      <c r="AZ1704" s="193">
        <v>0</v>
      </c>
      <c r="BA1704" s="193">
        <v>0</v>
      </c>
      <c r="BB1704" s="193">
        <v>0</v>
      </c>
      <c r="BC1704" s="193">
        <v>0</v>
      </c>
      <c r="BD1704" s="193">
        <v>0</v>
      </c>
      <c r="BE1704" s="193">
        <v>0</v>
      </c>
      <c r="BF1704" s="193">
        <v>0</v>
      </c>
      <c r="BG1704" s="193">
        <v>0</v>
      </c>
      <c r="BH1704" s="192">
        <v>6.5961189999999997E-6</v>
      </c>
      <c r="BI1704" s="193">
        <v>4.9402103999999997E-3</v>
      </c>
      <c r="BJ1704" s="193">
        <v>0</v>
      </c>
      <c r="BK1704" s="193">
        <v>0</v>
      </c>
      <c r="BL1704" s="193">
        <v>0</v>
      </c>
      <c r="BM1704"/>
      <c r="BN1704" s="186">
        <v>5.2494824999999999E-6</v>
      </c>
      <c r="BO1704" s="186">
        <v>1.0095287E-7</v>
      </c>
      <c r="BP1704" s="186">
        <v>2.9121719999999999E-6</v>
      </c>
      <c r="BQ1704" s="164">
        <v>2.4232184000000002E-10</v>
      </c>
      <c r="BR1704" s="186">
        <v>1.6371479000000001E-7</v>
      </c>
      <c r="BS1704" s="186">
        <v>0</v>
      </c>
      <c r="BT1704" s="164">
        <v>0</v>
      </c>
      <c r="BU1704" s="186">
        <v>0</v>
      </c>
      <c r="BV1704" s="164">
        <v>0</v>
      </c>
      <c r="BW1704" s="164">
        <v>7.3920685E-10</v>
      </c>
      <c r="BX1704" s="164">
        <v>0</v>
      </c>
      <c r="BY1704" s="164">
        <v>0</v>
      </c>
      <c r="BZ1704" s="164">
        <v>0</v>
      </c>
      <c r="CA1704" s="186">
        <v>1.0384866E-7</v>
      </c>
      <c r="CB1704" s="186">
        <v>1.9678126E-6</v>
      </c>
      <c r="CC1704" s="186">
        <v>7.4480406999999998E-14</v>
      </c>
      <c r="CD1704" s="164">
        <v>0</v>
      </c>
      <c r="CE1704"/>
      <c r="CF1704" s="330">
        <v>0</v>
      </c>
      <c r="CG1704" s="330">
        <v>0.10444386</v>
      </c>
      <c r="CH1704" s="330">
        <v>0</v>
      </c>
      <c r="CI1704" s="330">
        <v>6.9070484000000005E-5</v>
      </c>
      <c r="CJ1704" s="329">
        <v>3.0180378999999999E-5</v>
      </c>
      <c r="CK1704" s="330">
        <v>0</v>
      </c>
      <c r="CL1704" s="330">
        <v>0</v>
      </c>
      <c r="CM1704" s="329">
        <v>6.4653408000000004E-6</v>
      </c>
      <c r="CN1704" s="330">
        <v>0</v>
      </c>
      <c r="CO1704" s="330">
        <v>7.4009906E-2</v>
      </c>
      <c r="CP1704"/>
      <c r="CQ1704">
        <v>1.5666579E-2</v>
      </c>
      <c r="CR1704">
        <v>1.7352890370000002E-3</v>
      </c>
      <c r="CS1704">
        <v>1.1363036200000001E-3</v>
      </c>
      <c r="CT1704">
        <v>1.1363036200000001E-3</v>
      </c>
      <c r="CU1704">
        <v>3.0709567420000002E-3</v>
      </c>
      <c r="CV1704" s="109"/>
      <c r="CW1704" s="372"/>
      <c r="CX1704" s="155"/>
      <c r="CY1704" s="155"/>
      <c r="CZ1704" s="155"/>
      <c r="DA1704" s="236"/>
      <c r="DB1704" s="236"/>
      <c r="DC1704" s="32"/>
      <c r="DD1704" s="32"/>
      <c r="DE1704" s="32"/>
      <c r="DF1704" s="32"/>
      <c r="DG1704" s="32"/>
      <c r="DH1704" s="32"/>
      <c r="DI1704" s="32"/>
      <c r="DJ1704" s="32"/>
      <c r="DK1704" s="32"/>
      <c r="DL1704" s="32"/>
    </row>
    <row r="1705" spans="1:116" ht="14.4" x14ac:dyDescent="0.3">
      <c r="A1705" t="s">
        <v>7605</v>
      </c>
      <c r="B1705" s="113" t="s">
        <v>927</v>
      </c>
      <c r="C1705" s="182" t="s">
        <v>374</v>
      </c>
      <c r="D1705" s="40" t="s">
        <v>372</v>
      </c>
      <c r="E1705" s="242" t="s">
        <v>943</v>
      </c>
      <c r="F1705" s="184" t="s">
        <v>7606</v>
      </c>
      <c r="G1705" s="184">
        <v>2.0472824779000001E-2</v>
      </c>
      <c r="H1705" s="184">
        <v>5.9898541699999997E-4</v>
      </c>
      <c r="I1705" s="184">
        <v>1.1363036200000001E-3</v>
      </c>
      <c r="J1705" s="328">
        <v>3.0709567420000002E-3</v>
      </c>
      <c r="K1705" s="184">
        <v>1.5666579E-2</v>
      </c>
      <c r="L1705" s="184">
        <v>6.9218985999999999E-4</v>
      </c>
      <c r="M1705" s="331">
        <v>4.4411375999999999E-4</v>
      </c>
      <c r="N1705" s="331">
        <v>5.0898627999999997E-4</v>
      </c>
      <c r="O1705" s="331">
        <v>8.9999136999999998E-5</v>
      </c>
      <c r="P1705" s="331">
        <v>0</v>
      </c>
      <c r="Q1705" s="331">
        <v>0</v>
      </c>
      <c r="R1705" s="331">
        <v>0</v>
      </c>
      <c r="S1705" s="331">
        <v>5.8732742000000003E-5</v>
      </c>
      <c r="T1705" s="331">
        <v>0</v>
      </c>
      <c r="U1705" s="331">
        <v>3.012224E-3</v>
      </c>
      <c r="V1705" s="331">
        <v>0</v>
      </c>
      <c r="W1705" s="331">
        <v>0</v>
      </c>
      <c r="X1705" s="331">
        <v>0</v>
      </c>
      <c r="Y1705"/>
      <c r="Z1705" s="288">
        <v>0.10444386</v>
      </c>
      <c r="AA1705"/>
      <c r="AB1705" s="164">
        <v>1.8857607999999999</v>
      </c>
      <c r="AC1705" s="164">
        <v>1.2050145000000001</v>
      </c>
      <c r="AD1705" s="164">
        <v>0.37261554000000002</v>
      </c>
      <c r="AE1705" s="164">
        <v>0</v>
      </c>
      <c r="AF1705" s="164">
        <v>8.3206807999999993E-2</v>
      </c>
      <c r="AG1705" s="164">
        <v>0.14693895000000001</v>
      </c>
      <c r="AH1705" s="164">
        <v>7.7985051E-2</v>
      </c>
      <c r="AI1705"/>
      <c r="AJ1705" s="185">
        <v>1.9693463E-3</v>
      </c>
      <c r="AK1705" s="185">
        <v>1.8501469000000001E-3</v>
      </c>
      <c r="AL1705" s="187">
        <v>8.3879220000000003E-5</v>
      </c>
      <c r="AM1705" s="187">
        <v>3.5320198000000002E-5</v>
      </c>
      <c r="AN1705" s="176">
        <v>1.1092008E-7</v>
      </c>
      <c r="AO1705" s="176">
        <v>3.1020421000000001E-10</v>
      </c>
      <c r="AP1705" s="176">
        <v>4.9468065000000004E-3</v>
      </c>
      <c r="AQ1705" s="192">
        <v>9.6923902999999994E-8</v>
      </c>
      <c r="AR1705" s="192">
        <v>2.9244280999999998E-10</v>
      </c>
      <c r="AS1705" s="192">
        <v>7.9899552999999994E-15</v>
      </c>
      <c r="AT1705" s="193">
        <v>0</v>
      </c>
      <c r="AU1705" s="193">
        <v>0</v>
      </c>
      <c r="AV1705" s="192">
        <v>1.3639501999999999E-11</v>
      </c>
      <c r="AW1705" s="192">
        <v>1.3982534999999999E-8</v>
      </c>
      <c r="AX1705" s="192">
        <v>3.1104716999999999E-12</v>
      </c>
      <c r="AY1705" s="192">
        <v>1.4642943E-11</v>
      </c>
      <c r="AZ1705" s="193">
        <v>0</v>
      </c>
      <c r="BA1705" s="193">
        <v>0</v>
      </c>
      <c r="BB1705" s="193">
        <v>0</v>
      </c>
      <c r="BC1705" s="193">
        <v>0</v>
      </c>
      <c r="BD1705" s="193">
        <v>0</v>
      </c>
      <c r="BE1705" s="193">
        <v>0</v>
      </c>
      <c r="BF1705" s="193">
        <v>0</v>
      </c>
      <c r="BG1705" s="193">
        <v>0</v>
      </c>
      <c r="BH1705" s="192">
        <v>6.5961189999999997E-6</v>
      </c>
      <c r="BI1705" s="193">
        <v>4.9402103999999997E-3</v>
      </c>
      <c r="BJ1705" s="193">
        <v>0</v>
      </c>
      <c r="BK1705" s="193">
        <v>0</v>
      </c>
      <c r="BL1705" s="193">
        <v>0</v>
      </c>
      <c r="BM1705"/>
      <c r="BN1705" s="186">
        <v>5.2494824999999999E-6</v>
      </c>
      <c r="BO1705" s="186">
        <v>1.0095287E-7</v>
      </c>
      <c r="BP1705" s="186">
        <v>2.9121719999999999E-6</v>
      </c>
      <c r="BQ1705" s="164">
        <v>2.4232184000000002E-10</v>
      </c>
      <c r="BR1705" s="186">
        <v>1.6371479000000001E-7</v>
      </c>
      <c r="BS1705" s="186">
        <v>0</v>
      </c>
      <c r="BT1705" s="164">
        <v>0</v>
      </c>
      <c r="BU1705" s="186">
        <v>0</v>
      </c>
      <c r="BV1705" s="164">
        <v>0</v>
      </c>
      <c r="BW1705" s="164">
        <v>7.3920685E-10</v>
      </c>
      <c r="BX1705" s="164">
        <v>0</v>
      </c>
      <c r="BY1705" s="164">
        <v>0</v>
      </c>
      <c r="BZ1705" s="164">
        <v>0</v>
      </c>
      <c r="CA1705" s="186">
        <v>1.0384866E-7</v>
      </c>
      <c r="CB1705" s="186">
        <v>1.9678126E-6</v>
      </c>
      <c r="CC1705" s="186">
        <v>7.4480406999999998E-14</v>
      </c>
      <c r="CD1705" s="164">
        <v>0</v>
      </c>
      <c r="CE1705"/>
      <c r="CF1705" s="330">
        <v>0</v>
      </c>
      <c r="CG1705" s="330">
        <v>0.10444386</v>
      </c>
      <c r="CH1705" s="330">
        <v>0</v>
      </c>
      <c r="CI1705" s="330">
        <v>6.9070484000000005E-5</v>
      </c>
      <c r="CJ1705" s="329">
        <v>3.0180378999999999E-5</v>
      </c>
      <c r="CK1705" s="330">
        <v>0</v>
      </c>
      <c r="CL1705" s="330">
        <v>0</v>
      </c>
      <c r="CM1705" s="329">
        <v>6.4653408000000004E-6</v>
      </c>
      <c r="CN1705" s="330">
        <v>0</v>
      </c>
      <c r="CO1705" s="330">
        <v>7.4009906E-2</v>
      </c>
      <c r="CP1705"/>
      <c r="CQ1705">
        <v>1.5666579E-2</v>
      </c>
      <c r="CR1705">
        <v>1.7352890370000002E-3</v>
      </c>
      <c r="CS1705">
        <v>1.1363036200000001E-3</v>
      </c>
      <c r="CT1705">
        <v>1.1363036200000001E-3</v>
      </c>
      <c r="CU1705">
        <v>3.0709567420000002E-3</v>
      </c>
      <c r="CV1705" s="109"/>
      <c r="CW1705" s="372"/>
      <c r="CX1705" s="155"/>
      <c r="CY1705" s="155"/>
      <c r="CZ1705" s="155"/>
      <c r="DA1705" s="236"/>
      <c r="DB1705" s="236"/>
      <c r="DC1705" s="32"/>
      <c r="DD1705" s="32"/>
      <c r="DE1705" s="32"/>
      <c r="DF1705" s="32"/>
      <c r="DG1705" s="32"/>
      <c r="DH1705" s="32"/>
      <c r="DI1705" s="32"/>
      <c r="DJ1705" s="32"/>
      <c r="DK1705" s="32"/>
      <c r="DL1705" s="32"/>
    </row>
    <row r="1706" spans="1:116" ht="14.4" x14ac:dyDescent="0.3">
      <c r="A1706" t="s">
        <v>7607</v>
      </c>
      <c r="B1706" s="113" t="s">
        <v>927</v>
      </c>
      <c r="C1706" s="182" t="s">
        <v>375</v>
      </c>
      <c r="D1706" s="40" t="s">
        <v>372</v>
      </c>
      <c r="E1706" s="242" t="s">
        <v>943</v>
      </c>
      <c r="F1706" s="184" t="s">
        <v>7608</v>
      </c>
      <c r="G1706" s="184">
        <v>2.0472824779000001E-2</v>
      </c>
      <c r="H1706" s="184">
        <v>5.9898541699999997E-4</v>
      </c>
      <c r="I1706" s="184">
        <v>1.1363036200000001E-3</v>
      </c>
      <c r="J1706" s="328">
        <v>3.0709567420000002E-3</v>
      </c>
      <c r="K1706" s="184">
        <v>1.5666579E-2</v>
      </c>
      <c r="L1706" s="184">
        <v>6.9218985999999999E-4</v>
      </c>
      <c r="M1706" s="331">
        <v>4.4411375999999999E-4</v>
      </c>
      <c r="N1706" s="331">
        <v>5.0898627999999997E-4</v>
      </c>
      <c r="O1706" s="331">
        <v>8.9999136999999998E-5</v>
      </c>
      <c r="P1706" s="331">
        <v>0</v>
      </c>
      <c r="Q1706" s="331">
        <v>0</v>
      </c>
      <c r="R1706" s="331">
        <v>0</v>
      </c>
      <c r="S1706" s="331">
        <v>5.8732742000000003E-5</v>
      </c>
      <c r="T1706" s="331">
        <v>0</v>
      </c>
      <c r="U1706" s="331">
        <v>3.012224E-3</v>
      </c>
      <c r="V1706" s="331">
        <v>0</v>
      </c>
      <c r="W1706" s="331">
        <v>0</v>
      </c>
      <c r="X1706" s="331">
        <v>0</v>
      </c>
      <c r="Y1706"/>
      <c r="Z1706" s="288">
        <v>0.10444386</v>
      </c>
      <c r="AA1706"/>
      <c r="AB1706" s="164">
        <v>1.8857607999999999</v>
      </c>
      <c r="AC1706" s="164">
        <v>1.2050145000000001</v>
      </c>
      <c r="AD1706" s="164">
        <v>0.37261554000000002</v>
      </c>
      <c r="AE1706" s="164">
        <v>0</v>
      </c>
      <c r="AF1706" s="164">
        <v>8.3206807999999993E-2</v>
      </c>
      <c r="AG1706" s="164">
        <v>0.14693895000000001</v>
      </c>
      <c r="AH1706" s="164">
        <v>7.7985051E-2</v>
      </c>
      <c r="AI1706"/>
      <c r="AJ1706" s="185">
        <v>1.9693463E-3</v>
      </c>
      <c r="AK1706" s="185">
        <v>1.8501469000000001E-3</v>
      </c>
      <c r="AL1706" s="187">
        <v>8.3879220000000003E-5</v>
      </c>
      <c r="AM1706" s="187">
        <v>3.5320198000000002E-5</v>
      </c>
      <c r="AN1706" s="176">
        <v>1.1092008E-7</v>
      </c>
      <c r="AO1706" s="176">
        <v>3.1020421000000001E-10</v>
      </c>
      <c r="AP1706" s="176">
        <v>4.9468065000000004E-3</v>
      </c>
      <c r="AQ1706" s="192">
        <v>9.6923902999999994E-8</v>
      </c>
      <c r="AR1706" s="192">
        <v>2.9244280999999998E-10</v>
      </c>
      <c r="AS1706" s="192">
        <v>7.9899552999999994E-15</v>
      </c>
      <c r="AT1706" s="193">
        <v>0</v>
      </c>
      <c r="AU1706" s="193">
        <v>0</v>
      </c>
      <c r="AV1706" s="192">
        <v>1.3639501999999999E-11</v>
      </c>
      <c r="AW1706" s="192">
        <v>1.3982534999999999E-8</v>
      </c>
      <c r="AX1706" s="192">
        <v>3.1104716999999999E-12</v>
      </c>
      <c r="AY1706" s="192">
        <v>1.4642943E-11</v>
      </c>
      <c r="AZ1706" s="193">
        <v>0</v>
      </c>
      <c r="BA1706" s="193">
        <v>0</v>
      </c>
      <c r="BB1706" s="193">
        <v>0</v>
      </c>
      <c r="BC1706" s="193">
        <v>0</v>
      </c>
      <c r="BD1706" s="193">
        <v>0</v>
      </c>
      <c r="BE1706" s="193">
        <v>0</v>
      </c>
      <c r="BF1706" s="193">
        <v>0</v>
      </c>
      <c r="BG1706" s="193">
        <v>0</v>
      </c>
      <c r="BH1706" s="192">
        <v>6.5961189999999997E-6</v>
      </c>
      <c r="BI1706" s="193">
        <v>4.9402103999999997E-3</v>
      </c>
      <c r="BJ1706" s="193">
        <v>0</v>
      </c>
      <c r="BK1706" s="193">
        <v>0</v>
      </c>
      <c r="BL1706" s="193">
        <v>0</v>
      </c>
      <c r="BM1706"/>
      <c r="BN1706" s="186">
        <v>5.2494824999999999E-6</v>
      </c>
      <c r="BO1706" s="186">
        <v>1.0095287E-7</v>
      </c>
      <c r="BP1706" s="186">
        <v>2.9121719999999999E-6</v>
      </c>
      <c r="BQ1706" s="164">
        <v>2.4232184000000002E-10</v>
      </c>
      <c r="BR1706" s="186">
        <v>1.6371479000000001E-7</v>
      </c>
      <c r="BS1706" s="186">
        <v>0</v>
      </c>
      <c r="BT1706" s="164">
        <v>0</v>
      </c>
      <c r="BU1706" s="186">
        <v>0</v>
      </c>
      <c r="BV1706" s="164">
        <v>0</v>
      </c>
      <c r="BW1706" s="164">
        <v>7.3920685E-10</v>
      </c>
      <c r="BX1706" s="164">
        <v>0</v>
      </c>
      <c r="BY1706" s="164">
        <v>0</v>
      </c>
      <c r="BZ1706" s="164">
        <v>0</v>
      </c>
      <c r="CA1706" s="186">
        <v>1.0384866E-7</v>
      </c>
      <c r="CB1706" s="186">
        <v>1.9678126E-6</v>
      </c>
      <c r="CC1706" s="186">
        <v>7.4480406999999998E-14</v>
      </c>
      <c r="CD1706" s="164">
        <v>0</v>
      </c>
      <c r="CE1706"/>
      <c r="CF1706" s="330">
        <v>0</v>
      </c>
      <c r="CG1706" s="330">
        <v>0.10444386</v>
      </c>
      <c r="CH1706" s="330">
        <v>0</v>
      </c>
      <c r="CI1706" s="330">
        <v>6.9070484000000005E-5</v>
      </c>
      <c r="CJ1706" s="329">
        <v>3.0180378999999999E-5</v>
      </c>
      <c r="CK1706" s="330">
        <v>0</v>
      </c>
      <c r="CL1706" s="330">
        <v>0</v>
      </c>
      <c r="CM1706" s="329">
        <v>6.4653408000000004E-6</v>
      </c>
      <c r="CN1706" s="330">
        <v>0</v>
      </c>
      <c r="CO1706" s="330">
        <v>7.4009906E-2</v>
      </c>
      <c r="CP1706"/>
      <c r="CQ1706">
        <v>1.5666579E-2</v>
      </c>
      <c r="CR1706">
        <v>1.7352890370000002E-3</v>
      </c>
      <c r="CS1706">
        <v>1.1363036200000001E-3</v>
      </c>
      <c r="CT1706">
        <v>1.1363036200000001E-3</v>
      </c>
      <c r="CU1706">
        <v>3.0709567420000002E-3</v>
      </c>
      <c r="CV1706" s="109"/>
      <c r="CW1706" s="372"/>
      <c r="CX1706" s="155"/>
      <c r="CY1706" s="155"/>
      <c r="CZ1706" s="45"/>
      <c r="DA1706" s="236"/>
      <c r="DB1706" s="236"/>
      <c r="DC1706" s="32"/>
      <c r="DD1706" s="32"/>
      <c r="DE1706" s="32"/>
      <c r="DF1706" s="32"/>
      <c r="DG1706" s="32"/>
      <c r="DH1706" s="32"/>
      <c r="DI1706" s="32"/>
      <c r="DJ1706" s="32"/>
      <c r="DK1706" s="32"/>
      <c r="DL1706" s="32"/>
    </row>
    <row r="1707" spans="1:116" ht="14.4" x14ac:dyDescent="0.3">
      <c r="B1707" s="113"/>
      <c r="C1707" s="180"/>
      <c r="D1707" s="37" t="s">
        <v>376</v>
      </c>
      <c r="E1707" s="242"/>
      <c r="F1707"/>
      <c r="G1707"/>
      <c r="H1707"/>
      <c r="I1707"/>
      <c r="J1707" s="332"/>
      <c r="K1707"/>
      <c r="L1707"/>
      <c r="M1707" s="39"/>
      <c r="N1707" s="39"/>
      <c r="O1707" s="39"/>
      <c r="P1707" s="39"/>
      <c r="Q1707" s="39"/>
      <c r="R1707" s="39"/>
      <c r="S1707" s="39"/>
      <c r="T1707" s="39"/>
      <c r="U1707" s="39"/>
      <c r="V1707" s="39"/>
      <c r="W1707" s="39"/>
      <c r="Y1707"/>
      <c r="Z1707"/>
      <c r="AA1707"/>
      <c r="AB1707"/>
      <c r="AC1707"/>
      <c r="AD1707"/>
      <c r="AE1707"/>
      <c r="AF1707"/>
      <c r="AG1707"/>
      <c r="AH1707"/>
      <c r="AI1707"/>
      <c r="AJ1707"/>
      <c r="AK1707"/>
      <c r="AN1707"/>
      <c r="AO1707"/>
      <c r="AP1707"/>
      <c r="AT1707"/>
      <c r="AU1707"/>
      <c r="AZ1707"/>
      <c r="BA1707"/>
      <c r="BB1707"/>
      <c r="BC1707"/>
      <c r="BD1707"/>
      <c r="BE1707"/>
      <c r="BF1707"/>
      <c r="BG1707"/>
      <c r="BI1707"/>
      <c r="BJ1707"/>
      <c r="BK1707"/>
      <c r="BL1707"/>
      <c r="BM1707"/>
      <c r="BQ1707"/>
      <c r="BS1707" s="39"/>
      <c r="BT1707"/>
      <c r="BU1707" s="39"/>
      <c r="BV1707"/>
      <c r="BW1707"/>
      <c r="BX1707"/>
      <c r="BY1707"/>
      <c r="BZ1707"/>
      <c r="CA1707" s="39"/>
      <c r="CB1707" s="39"/>
      <c r="CC1707" s="39"/>
      <c r="CD1707"/>
      <c r="CE1707"/>
      <c r="CF1707"/>
      <c r="CG1707"/>
      <c r="CH1707"/>
      <c r="CI1707"/>
      <c r="CJ1707" s="39"/>
      <c r="CK1707"/>
      <c r="CL1707"/>
      <c r="CM1707" s="39"/>
      <c r="CN1707"/>
      <c r="CO1707"/>
      <c r="CP1707"/>
      <c r="CQ1707"/>
      <c r="CR1707"/>
      <c r="CS1707"/>
      <c r="CT1707"/>
      <c r="CU1707"/>
      <c r="CV1707" s="110"/>
      <c r="CW1707" s="372"/>
      <c r="CX1707" s="155"/>
      <c r="CY1707" s="46"/>
      <c r="CZ1707" s="155"/>
      <c r="DA1707" s="243"/>
      <c r="DB1707" s="236"/>
      <c r="DC1707" s="32"/>
      <c r="DD1707" s="32"/>
      <c r="DE1707" s="32"/>
      <c r="DF1707" s="32"/>
      <c r="DG1707" s="32"/>
      <c r="DH1707" s="32"/>
      <c r="DI1707" s="32"/>
      <c r="DJ1707" s="32"/>
      <c r="DK1707" s="32"/>
      <c r="DL1707" s="32"/>
    </row>
    <row r="1708" spans="1:116" ht="14.4" x14ac:dyDescent="0.3">
      <c r="A1708" t="s">
        <v>5410</v>
      </c>
      <c r="B1708" s="113" t="s">
        <v>927</v>
      </c>
      <c r="C1708" s="182" t="s">
        <v>377</v>
      </c>
      <c r="D1708" s="40" t="s">
        <v>376</v>
      </c>
      <c r="E1708" s="242" t="s">
        <v>942</v>
      </c>
      <c r="F1708" s="184" t="s">
        <v>4883</v>
      </c>
      <c r="G1708" s="184">
        <v>1.3736138064380135</v>
      </c>
      <c r="H1708" s="184">
        <v>8.0329804579999997E-2</v>
      </c>
      <c r="I1708" s="184">
        <v>0.56773736439193401</v>
      </c>
      <c r="J1708" s="328">
        <v>0.39676474746607926</v>
      </c>
      <c r="K1708" s="184">
        <v>0.32878189000000002</v>
      </c>
      <c r="L1708" s="184">
        <v>0.38567277</v>
      </c>
      <c r="M1708" s="331">
        <v>0.11584782</v>
      </c>
      <c r="N1708" s="331">
        <v>3.6010586999999997E-2</v>
      </c>
      <c r="O1708" s="331">
        <v>2.9172398000000001E-4</v>
      </c>
      <c r="P1708" s="331">
        <v>4.1559348000000003E-2</v>
      </c>
      <c r="Q1708" s="331">
        <v>2.4681455999999999E-3</v>
      </c>
      <c r="R1708" s="331">
        <v>6.6214281999999999E-2</v>
      </c>
      <c r="S1708" s="331">
        <v>0.36570026</v>
      </c>
      <c r="T1708" s="331">
        <v>2.4160247000000001E-6</v>
      </c>
      <c r="U1708" s="331">
        <v>3.1064483E-2</v>
      </c>
      <c r="V1708" s="331">
        <v>7.6367234E-8</v>
      </c>
      <c r="W1708" s="331">
        <v>4.4660792999999997E-9</v>
      </c>
      <c r="X1708" s="331">
        <v>0</v>
      </c>
      <c r="Y1708"/>
      <c r="Z1708" s="288">
        <v>2.1918792666666671</v>
      </c>
      <c r="AA1708"/>
      <c r="AB1708" s="164">
        <v>14.326930000000001</v>
      </c>
      <c r="AC1708" s="164">
        <v>9.5145470000000003</v>
      </c>
      <c r="AD1708" s="164">
        <v>3.8296052</v>
      </c>
      <c r="AE1708" s="164">
        <v>0</v>
      </c>
      <c r="AF1708" s="164">
        <v>0.26539584999999999</v>
      </c>
      <c r="AG1708" s="164">
        <v>0.46864710999999998</v>
      </c>
      <c r="AH1708" s="164">
        <v>0.24873518999999999</v>
      </c>
      <c r="AI1708"/>
      <c r="AJ1708" s="185">
        <v>0.16485354999999999</v>
      </c>
      <c r="AK1708" s="185">
        <v>0.15915389999999999</v>
      </c>
      <c r="AL1708" s="185">
        <v>5.0661059999999999E-3</v>
      </c>
      <c r="AM1708" s="185">
        <v>6.3354510000000004E-4</v>
      </c>
      <c r="AN1708" s="176">
        <v>9.5416008999999997E-6</v>
      </c>
      <c r="AO1708" s="176">
        <v>1.8735599000000001E-8</v>
      </c>
      <c r="AP1708" s="176">
        <v>8.8731806999999996E-2</v>
      </c>
      <c r="AQ1708" s="192">
        <v>2.034064E-6</v>
      </c>
      <c r="AR1708" s="192">
        <v>6.1372619999999998E-9</v>
      </c>
      <c r="AS1708" s="192">
        <v>1.6767877000000001E-13</v>
      </c>
      <c r="AT1708" s="192">
        <v>5.8197810999999999E-15</v>
      </c>
      <c r="AU1708" s="192">
        <v>0</v>
      </c>
      <c r="AV1708" s="192">
        <v>3.5925390000000002E-9</v>
      </c>
      <c r="AW1708" s="192">
        <v>7.2461195999999999E-6</v>
      </c>
      <c r="AX1708" s="192">
        <v>5.5007429000000003E-10</v>
      </c>
      <c r="AY1708" s="192">
        <v>8.4204757999999998E-9</v>
      </c>
      <c r="AZ1708" s="192">
        <v>3.5284968999999998E-9</v>
      </c>
      <c r="BA1708" s="192">
        <v>6.8517850000000003E-14</v>
      </c>
      <c r="BB1708" s="192">
        <v>2.9586255000000001E-11</v>
      </c>
      <c r="BC1708" s="192">
        <v>5.8508554000000005E-11</v>
      </c>
      <c r="BD1708" s="192">
        <v>1.0959275E-11</v>
      </c>
      <c r="BE1708" s="192">
        <v>3.4546704000000003E-8</v>
      </c>
      <c r="BF1708" s="192">
        <v>2.2327808E-7</v>
      </c>
      <c r="BG1708" s="192">
        <v>5.5646010999999995E-23</v>
      </c>
      <c r="BH1708" s="193">
        <v>1.6260139E-2</v>
      </c>
      <c r="BI1708" s="193">
        <v>7.2471668000000003E-2</v>
      </c>
      <c r="BJ1708" s="192">
        <v>0</v>
      </c>
      <c r="BK1708" s="192">
        <v>0</v>
      </c>
      <c r="BL1708" s="192">
        <v>0</v>
      </c>
      <c r="BM1708"/>
      <c r="BN1708" s="164">
        <v>3.8846212000000002E-4</v>
      </c>
      <c r="BO1708" s="186">
        <v>5.9081106000000002E-5</v>
      </c>
      <c r="BP1708" s="186">
        <v>6.1115409000000006E-5</v>
      </c>
      <c r="BQ1708" s="186">
        <v>7.7569244000000006E-6</v>
      </c>
      <c r="BR1708" s="186">
        <v>4.7418959999999998E-5</v>
      </c>
      <c r="BS1708" s="186">
        <v>2.2250312999999999E-6</v>
      </c>
      <c r="BT1708" s="186">
        <v>9.1547829000000004E-5</v>
      </c>
      <c r="BU1708" s="186">
        <v>3.0674825999999998E-6</v>
      </c>
      <c r="BV1708" s="186">
        <v>5.5773253000000002E-5</v>
      </c>
      <c r="BW1708" s="186">
        <v>1.6583864000000001E-6</v>
      </c>
      <c r="BX1708" s="186">
        <v>0</v>
      </c>
      <c r="BY1708" s="186">
        <v>1.2305405E-19</v>
      </c>
      <c r="BZ1708" s="186">
        <v>1.0075840999999999E-15</v>
      </c>
      <c r="CA1708" s="186">
        <v>1.0534899E-5</v>
      </c>
      <c r="CB1708" s="186">
        <v>1.6504773000000001E-5</v>
      </c>
      <c r="CC1708" s="186">
        <v>3.1778062000000003E-5</v>
      </c>
      <c r="CD1708" s="186">
        <v>0</v>
      </c>
      <c r="CE1708"/>
      <c r="CF1708" s="329">
        <v>8.5283294999999996E-16</v>
      </c>
      <c r="CG1708" s="330">
        <v>2.1918793000000001</v>
      </c>
      <c r="CH1708" s="330">
        <v>9.6674870999999996E-2</v>
      </c>
      <c r="CI1708" s="330">
        <v>4.0885959999999999E-2</v>
      </c>
      <c r="CJ1708" s="330">
        <v>3.8312728999999997E-2</v>
      </c>
      <c r="CK1708" s="329">
        <v>3.9748291999999997E-6</v>
      </c>
      <c r="CL1708" s="329">
        <v>2.7422647999999998E-7</v>
      </c>
      <c r="CM1708" s="330">
        <v>2.3838223E-3</v>
      </c>
      <c r="CN1708" s="330">
        <v>65.942770999999993</v>
      </c>
      <c r="CO1708" s="330">
        <v>1.0066131</v>
      </c>
      <c r="CP1708"/>
      <c r="CQ1708">
        <v>0.32878189000000002</v>
      </c>
      <c r="CR1708">
        <v>0.64806467658000011</v>
      </c>
      <c r="CS1708">
        <v>0.56773487646607934</v>
      </c>
      <c r="CT1708">
        <v>0.56773736439193401</v>
      </c>
      <c r="CU1708">
        <v>0.39676474299999998</v>
      </c>
      <c r="CV1708" s="109"/>
      <c r="CW1708" s="372"/>
      <c r="CZ1708" s="155"/>
      <c r="DA1708" s="236"/>
      <c r="DB1708" s="236"/>
      <c r="DC1708" s="32"/>
      <c r="DD1708" s="32"/>
      <c r="DE1708" s="32"/>
      <c r="DF1708" s="32"/>
      <c r="DG1708" s="32"/>
      <c r="DH1708" s="32"/>
      <c r="DI1708" s="32"/>
      <c r="DJ1708" s="32"/>
      <c r="DK1708" s="32"/>
      <c r="DL1708" s="32"/>
    </row>
    <row r="1709" spans="1:116" ht="14.4" x14ac:dyDescent="0.3">
      <c r="A1709" t="s">
        <v>5411</v>
      </c>
      <c r="B1709" s="113" t="s">
        <v>927</v>
      </c>
      <c r="C1709" s="182" t="s">
        <v>378</v>
      </c>
      <c r="D1709" s="40" t="s">
        <v>376</v>
      </c>
      <c r="E1709" s="242" t="s">
        <v>942</v>
      </c>
      <c r="F1709" s="184" t="s">
        <v>4884</v>
      </c>
      <c r="G1709" s="184">
        <v>1.5817853063680285</v>
      </c>
      <c r="H1709" s="184">
        <v>3.1038976651999999E-2</v>
      </c>
      <c r="I1709" s="184">
        <v>0.73550669678387004</v>
      </c>
      <c r="J1709" s="328">
        <v>0.62645161293215845</v>
      </c>
      <c r="K1709" s="184">
        <v>0.18878802</v>
      </c>
      <c r="L1709" s="184">
        <v>0.63391142</v>
      </c>
      <c r="M1709" s="331">
        <v>7.9457422999999999E-2</v>
      </c>
      <c r="N1709" s="331">
        <v>2.8806406999999999E-2</v>
      </c>
      <c r="O1709" s="331">
        <v>5.8391547999999999E-4</v>
      </c>
      <c r="P1709" s="331">
        <v>1.6111114000000001E-3</v>
      </c>
      <c r="Q1709" s="331">
        <v>3.7542771999999999E-5</v>
      </c>
      <c r="R1709" s="331">
        <v>2.2132868999999999E-2</v>
      </c>
      <c r="S1709" s="331">
        <v>0.60682939000000002</v>
      </c>
      <c r="T1709" s="331">
        <v>4.8320494000000001E-6</v>
      </c>
      <c r="U1709" s="331">
        <v>1.9622213999999999E-2</v>
      </c>
      <c r="V1709" s="331">
        <v>1.5273447000000001E-7</v>
      </c>
      <c r="W1709" s="331">
        <v>8.9321584999999994E-9</v>
      </c>
      <c r="X1709" s="331">
        <v>0</v>
      </c>
      <c r="Y1709"/>
      <c r="Z1709" s="288">
        <v>1.2585868</v>
      </c>
      <c r="AA1709"/>
      <c r="AB1709" s="164">
        <v>23.381371000000001</v>
      </c>
      <c r="AC1709" s="164">
        <v>19.035354000000002</v>
      </c>
      <c r="AD1709" s="164">
        <v>2.3788602999999999</v>
      </c>
      <c r="AE1709" s="164">
        <v>0</v>
      </c>
      <c r="AF1709" s="164">
        <v>0.53122395</v>
      </c>
      <c r="AG1709" s="164">
        <v>0.93805753999999997</v>
      </c>
      <c r="AH1709" s="164">
        <v>0.49787550000000003</v>
      </c>
      <c r="AI1709"/>
      <c r="AJ1709" s="185">
        <v>0.22024012000000001</v>
      </c>
      <c r="AK1709" s="185">
        <v>0.21350997999999999</v>
      </c>
      <c r="AL1709" s="185">
        <v>5.4808139000000001E-3</v>
      </c>
      <c r="AM1709" s="185">
        <v>1.2493217000000001E-3</v>
      </c>
      <c r="AN1709" s="176">
        <v>1.2800359E-5</v>
      </c>
      <c r="AO1709" s="176">
        <v>2.0269282000000002E-8</v>
      </c>
      <c r="AP1709" s="176">
        <v>0.17497503</v>
      </c>
      <c r="AQ1709" s="192">
        <v>1.1679686000000001E-6</v>
      </c>
      <c r="AR1709" s="192">
        <v>3.5240431999999999E-9</v>
      </c>
      <c r="AS1709" s="192">
        <v>9.6281895000000001E-14</v>
      </c>
      <c r="AT1709" s="192">
        <v>1.1639562E-14</v>
      </c>
      <c r="AU1709" s="192">
        <v>0</v>
      </c>
      <c r="AV1709" s="192">
        <v>9.0259799000000001E-10</v>
      </c>
      <c r="AW1709" s="192">
        <v>1.1521544E-5</v>
      </c>
      <c r="AX1709" s="192">
        <v>2.061597E-10</v>
      </c>
      <c r="AY1709" s="192">
        <v>1.3410119999999999E-8</v>
      </c>
      <c r="AZ1709" s="192">
        <v>3.0940000999999999E-9</v>
      </c>
      <c r="BA1709" s="192">
        <v>1.9752736000000001E-18</v>
      </c>
      <c r="BB1709" s="192">
        <v>7.7912788999999999E-16</v>
      </c>
      <c r="BC1709" s="192">
        <v>2.9268856999999999E-11</v>
      </c>
      <c r="BD1709" s="192">
        <v>5.5930444999999999E-12</v>
      </c>
      <c r="BE1709" s="192">
        <v>2.1224081000000001E-8</v>
      </c>
      <c r="BF1709" s="192">
        <v>8.8719064999999999E-8</v>
      </c>
      <c r="BG1709" s="192">
        <v>1.1129202000000001E-22</v>
      </c>
      <c r="BH1709" s="193">
        <v>3.0006027000000001E-2</v>
      </c>
      <c r="BI1709" s="193">
        <v>0.14496899999999999</v>
      </c>
      <c r="BJ1709" s="192">
        <v>0</v>
      </c>
      <c r="BK1709" s="192">
        <v>0</v>
      </c>
      <c r="BL1709" s="192">
        <v>0</v>
      </c>
      <c r="BM1709"/>
      <c r="BN1709" s="164">
        <v>3.3075606000000001E-4</v>
      </c>
      <c r="BO1709" s="186">
        <v>9.2453547999999996E-5</v>
      </c>
      <c r="BP1709" s="186">
        <v>3.5092738999999997E-5</v>
      </c>
      <c r="BQ1709" s="186">
        <v>2.5941407000000001E-6</v>
      </c>
      <c r="BR1709" s="186">
        <v>7.6675238000000005E-5</v>
      </c>
      <c r="BS1709" s="186">
        <v>2.3957091E-10</v>
      </c>
      <c r="BT1709" s="186">
        <v>8.0505233000000007E-5</v>
      </c>
      <c r="BU1709" s="186">
        <v>3.6081553999999999E-10</v>
      </c>
      <c r="BV1709" s="186">
        <v>2.1620673E-6</v>
      </c>
      <c r="BW1709" s="186">
        <v>2.9715798000000001E-8</v>
      </c>
      <c r="BX1709" s="186">
        <v>0</v>
      </c>
      <c r="BY1709" s="186">
        <v>2.4610810999999999E-19</v>
      </c>
      <c r="BZ1709" s="186">
        <v>2.0151682999999999E-15</v>
      </c>
      <c r="CA1709" s="186">
        <v>1.1507930000000001E-5</v>
      </c>
      <c r="CB1709" s="186">
        <v>2.6258887000000001E-5</v>
      </c>
      <c r="CC1709" s="186">
        <v>3.4759608999999999E-6</v>
      </c>
      <c r="CD1709" s="186">
        <v>0</v>
      </c>
      <c r="CE1709"/>
      <c r="CF1709" s="329">
        <v>1.7056658999999999E-15</v>
      </c>
      <c r="CG1709" s="330">
        <v>1.2585868</v>
      </c>
      <c r="CH1709" s="330">
        <v>2.2201386E-2</v>
      </c>
      <c r="CI1709" s="330">
        <v>6.3255433E-2</v>
      </c>
      <c r="CJ1709" s="330">
        <v>3.3600330999999997E-2</v>
      </c>
      <c r="CK1709" s="329">
        <v>1.072436E-8</v>
      </c>
      <c r="CL1709" s="329">
        <v>6.0907712000000006E-8</v>
      </c>
      <c r="CM1709" s="330">
        <v>3.8800328000000001E-3</v>
      </c>
      <c r="CN1709" s="330">
        <v>12.613585</v>
      </c>
      <c r="CO1709" s="330">
        <v>2.0136107000000001</v>
      </c>
      <c r="CP1709"/>
      <c r="CQ1709">
        <v>0.18878802</v>
      </c>
      <c r="CR1709">
        <v>0.76654068865200009</v>
      </c>
      <c r="CS1709">
        <v>0.73550172093215849</v>
      </c>
      <c r="CT1709">
        <v>0.73550669678387004</v>
      </c>
      <c r="CU1709">
        <v>0.626451604</v>
      </c>
      <c r="CV1709" s="109"/>
      <c r="CW1709" s="372"/>
      <c r="CX1709" s="155"/>
      <c r="CZ1709" s="155"/>
      <c r="DA1709" s="236"/>
      <c r="DB1709" s="236"/>
      <c r="DC1709" s="32"/>
      <c r="DD1709" s="32"/>
      <c r="DE1709" s="32"/>
      <c r="DF1709" s="32"/>
      <c r="DG1709" s="32"/>
      <c r="DH1709" s="32"/>
      <c r="DI1709" s="32"/>
      <c r="DJ1709" s="32"/>
      <c r="DK1709" s="32"/>
      <c r="DL1709" s="32"/>
    </row>
    <row r="1710" spans="1:116" ht="14.4" x14ac:dyDescent="0.3">
      <c r="A1710" t="s">
        <v>7609</v>
      </c>
      <c r="B1710" s="113" t="s">
        <v>927</v>
      </c>
      <c r="C1710" s="182" t="s">
        <v>379</v>
      </c>
      <c r="D1710" s="40" t="s">
        <v>376</v>
      </c>
      <c r="E1710" s="242" t="s">
        <v>942</v>
      </c>
      <c r="F1710" s="184" t="s">
        <v>7610</v>
      </c>
      <c r="G1710" s="184">
        <v>1.5391192910172882</v>
      </c>
      <c r="H1710" s="184">
        <v>7.8764238E-2</v>
      </c>
      <c r="I1710" s="184">
        <v>0.62057196537175996</v>
      </c>
      <c r="J1710" s="328">
        <v>0.40412577764552804</v>
      </c>
      <c r="K1710" s="184">
        <v>0.43565731000000002</v>
      </c>
      <c r="L1710" s="331">
        <v>3.8131808000000003E-2</v>
      </c>
      <c r="M1710" s="331">
        <v>0.20011968999999999</v>
      </c>
      <c r="N1710" s="331">
        <v>1.3015789999999999E-2</v>
      </c>
      <c r="O1710" s="331">
        <v>2.3048579999999999E-3</v>
      </c>
      <c r="P1710" s="331">
        <v>4.0704987999999998E-2</v>
      </c>
      <c r="Q1710" s="331">
        <v>2.2738602E-2</v>
      </c>
      <c r="R1710" s="331">
        <v>0.38231341000000002</v>
      </c>
      <c r="S1710" s="331">
        <v>0.10180765</v>
      </c>
      <c r="T1710" s="331">
        <v>6.8408789000000001E-6</v>
      </c>
      <c r="U1710" s="331">
        <v>7.6718115000000003E-2</v>
      </c>
      <c r="V1710" s="331">
        <v>2.1649286E-7</v>
      </c>
      <c r="W1710" s="331">
        <v>1.2645528E-8</v>
      </c>
      <c r="X1710" s="331">
        <v>0.22559999999999999</v>
      </c>
      <c r="Y1710"/>
      <c r="Z1710" s="288">
        <v>2.9043820666666669</v>
      </c>
      <c r="AA1710"/>
      <c r="AB1710" s="164">
        <v>52.988883000000001</v>
      </c>
      <c r="AC1710" s="164">
        <v>35.658208999999999</v>
      </c>
      <c r="AD1710" s="164">
        <v>9.4862417000000008</v>
      </c>
      <c r="AE1710" s="164">
        <v>0</v>
      </c>
      <c r="AF1710" s="164">
        <v>2.1182932999999999</v>
      </c>
      <c r="AG1710" s="164">
        <v>3.7407759999999999</v>
      </c>
      <c r="AH1710" s="164">
        <v>1.9853632999999999</v>
      </c>
      <c r="AI1710"/>
      <c r="AJ1710" s="185">
        <v>2.3712873999999999</v>
      </c>
      <c r="AK1710" s="185">
        <v>2.3619587000000002</v>
      </c>
      <c r="AL1710" s="185">
        <v>8.0580109000000007E-3</v>
      </c>
      <c r="AM1710" s="185">
        <v>1.2706888999999999E-3</v>
      </c>
      <c r="AN1710" s="176">
        <v>1.4160424E-4</v>
      </c>
      <c r="AO1710" s="176">
        <v>2.9800336E-8</v>
      </c>
      <c r="AP1710" s="176">
        <v>0.17796764000000001</v>
      </c>
      <c r="AQ1710" s="192">
        <v>2.6952667000000002E-6</v>
      </c>
      <c r="AR1710" s="192">
        <v>8.1322700999999997E-9</v>
      </c>
      <c r="AS1710" s="192">
        <v>2.2218524000000001E-13</v>
      </c>
      <c r="AT1710" s="192">
        <v>1.6478480999999999E-14</v>
      </c>
      <c r="AU1710" s="192">
        <v>0</v>
      </c>
      <c r="AV1710" s="192">
        <v>3.4921539E-10</v>
      </c>
      <c r="AW1710" s="192">
        <v>7.2859149999999998E-7</v>
      </c>
      <c r="AX1710" s="192">
        <v>7.9593286000000003E-11</v>
      </c>
      <c r="AY1710" s="192">
        <v>8.0670200000000003E-10</v>
      </c>
      <c r="AZ1710" s="192">
        <v>7.7350001999999995E-9</v>
      </c>
      <c r="BA1710" s="192">
        <v>2.7964548000000001E-18</v>
      </c>
      <c r="BB1710" s="192">
        <v>9.6994586000000007E-16</v>
      </c>
      <c r="BC1710" s="192">
        <v>1.0737496E-8</v>
      </c>
      <c r="BD1710" s="192">
        <v>2.3090514E-9</v>
      </c>
      <c r="BE1710" s="192">
        <v>1.3729958999999999E-13</v>
      </c>
      <c r="BF1710" s="193">
        <v>1.3818003E-4</v>
      </c>
      <c r="BG1710" s="192">
        <v>1.5755949E-22</v>
      </c>
      <c r="BH1710" s="193">
        <v>2.366248E-3</v>
      </c>
      <c r="BI1710" s="193">
        <v>0.17560139</v>
      </c>
      <c r="BJ1710" s="192">
        <v>0</v>
      </c>
      <c r="BK1710" s="192">
        <v>0</v>
      </c>
      <c r="BL1710" s="192">
        <v>0</v>
      </c>
      <c r="BM1710"/>
      <c r="BN1710" s="164">
        <v>5.0747289000000004E-4</v>
      </c>
      <c r="BO1710" s="186">
        <v>5.5618295999999996E-6</v>
      </c>
      <c r="BP1710" s="186">
        <v>8.0981879000000001E-5</v>
      </c>
      <c r="BQ1710" s="186">
        <v>4.4789100999999997E-5</v>
      </c>
      <c r="BR1710" s="186">
        <v>6.6380192999999999E-6</v>
      </c>
      <c r="BS1710" s="186">
        <v>3.391678E-10</v>
      </c>
      <c r="BT1710" s="164">
        <v>2.0126308000000001E-4</v>
      </c>
      <c r="BU1710" s="186">
        <v>5.1081750999999997E-10</v>
      </c>
      <c r="BV1710" s="186">
        <v>5.4623316E-5</v>
      </c>
      <c r="BW1710" s="186">
        <v>1.5065354000000001E-5</v>
      </c>
      <c r="BX1710" s="186">
        <v>0</v>
      </c>
      <c r="BY1710" s="186">
        <v>3.4842271999999998E-19</v>
      </c>
      <c r="BZ1710" s="186">
        <v>2.8529347999999999E-15</v>
      </c>
      <c r="CA1710" s="186">
        <v>2.8490428E-6</v>
      </c>
      <c r="CB1710" s="186">
        <v>5.6168363999999997E-5</v>
      </c>
      <c r="CC1710" s="186">
        <v>3.9532054000000001E-5</v>
      </c>
      <c r="CD1710" s="186">
        <v>0</v>
      </c>
      <c r="CE1710"/>
      <c r="CF1710" s="329">
        <v>2.4147630000000001E-15</v>
      </c>
      <c r="CG1710" s="330">
        <v>2.9043820999999999</v>
      </c>
      <c r="CH1710" s="330">
        <v>1.4054646999999999E-5</v>
      </c>
      <c r="CI1710" s="330">
        <v>3.8054103000000001E-3</v>
      </c>
      <c r="CJ1710" s="330">
        <v>8.4101338999999997E-2</v>
      </c>
      <c r="CK1710" s="329">
        <v>4.4688005E-6</v>
      </c>
      <c r="CL1710" s="329">
        <v>9.4090173000000002E-5</v>
      </c>
      <c r="CM1710" s="330">
        <v>2.8983554999999998E-4</v>
      </c>
      <c r="CN1710" s="330">
        <v>2884.1592000000001</v>
      </c>
      <c r="CO1710" s="330">
        <v>2.5675534</v>
      </c>
      <c r="CP1710"/>
      <c r="CQ1710">
        <v>0.43565731000000002</v>
      </c>
      <c r="CR1710">
        <v>0.69932914599999996</v>
      </c>
      <c r="CS1710">
        <v>0.62056492064552793</v>
      </c>
      <c r="CT1710">
        <v>0.62057196537176007</v>
      </c>
      <c r="CU1710">
        <v>0.40412576499999997</v>
      </c>
      <c r="CV1710" s="109"/>
      <c r="CW1710" s="372"/>
      <c r="CX1710" s="155"/>
      <c r="CY1710" s="155"/>
      <c r="CZ1710" s="155"/>
      <c r="DA1710" s="26"/>
      <c r="DB1710" s="236"/>
      <c r="DC1710" s="32"/>
      <c r="DD1710" s="32"/>
      <c r="DE1710" s="32"/>
      <c r="DF1710" s="32"/>
      <c r="DG1710" s="32"/>
      <c r="DH1710" s="32"/>
      <c r="DI1710" s="32"/>
      <c r="DJ1710" s="32"/>
      <c r="DK1710" s="32"/>
      <c r="DL1710" s="32"/>
    </row>
    <row r="1711" spans="1:116" ht="14.4" x14ac:dyDescent="0.3">
      <c r="A1711" t="s">
        <v>7611</v>
      </c>
      <c r="B1711" s="113" t="s">
        <v>927</v>
      </c>
      <c r="C1711" s="182" t="s">
        <v>380</v>
      </c>
      <c r="D1711" s="40" t="s">
        <v>376</v>
      </c>
      <c r="E1711" s="242" t="s">
        <v>942</v>
      </c>
      <c r="F1711" s="184" t="s">
        <v>7612</v>
      </c>
      <c r="G1711" s="184">
        <v>0.59173956749859391</v>
      </c>
      <c r="H1711" s="184">
        <v>2.827799949E-2</v>
      </c>
      <c r="I1711" s="184">
        <v>0.13767165968582998</v>
      </c>
      <c r="J1711" s="328">
        <v>0.2073915583227639</v>
      </c>
      <c r="K1711" s="184">
        <v>0.21839834999999999</v>
      </c>
      <c r="L1711" s="331">
        <v>1.9091074999999999E-2</v>
      </c>
      <c r="M1711" s="331">
        <v>0.100076</v>
      </c>
      <c r="N1711" s="331">
        <v>6.5264034999999998E-3</v>
      </c>
      <c r="O1711" s="331">
        <v>1.1557017000000001E-3</v>
      </c>
      <c r="P1711" s="331">
        <v>2.0352493999999999E-2</v>
      </c>
      <c r="Q1711" s="331">
        <v>2.4340028999999999E-4</v>
      </c>
      <c r="R1711" s="331">
        <v>1.8501055999999998E-2</v>
      </c>
      <c r="S1711" s="331">
        <v>5.0905959000000001E-2</v>
      </c>
      <c r="T1711" s="331">
        <v>3.4204394000000001E-6</v>
      </c>
      <c r="U1711" s="331">
        <v>3.8468593000000002E-2</v>
      </c>
      <c r="V1711" s="331">
        <v>1.0824643E-7</v>
      </c>
      <c r="W1711" s="331">
        <v>6.3227638999999998E-9</v>
      </c>
      <c r="X1711" s="331">
        <v>0.118017</v>
      </c>
      <c r="Y1711"/>
      <c r="Z1711" s="288">
        <v>1.455989</v>
      </c>
      <c r="AA1711"/>
      <c r="AB1711" s="164">
        <v>26.563015</v>
      </c>
      <c r="AC1711" s="164">
        <v>17.872923</v>
      </c>
      <c r="AD1711" s="164">
        <v>4.7566705000000002</v>
      </c>
      <c r="AE1711" s="164">
        <v>0</v>
      </c>
      <c r="AF1711" s="164">
        <v>1.0621723999999999</v>
      </c>
      <c r="AG1711" s="164">
        <v>1.8757313</v>
      </c>
      <c r="AH1711" s="164">
        <v>0.99551747000000002</v>
      </c>
      <c r="AI1711"/>
      <c r="AJ1711" s="185">
        <v>5.5086046E-2</v>
      </c>
      <c r="AK1711" s="185">
        <v>5.2144243999999999E-2</v>
      </c>
      <c r="AL1711" s="185">
        <v>2.3051730000000002E-3</v>
      </c>
      <c r="AM1711" s="185">
        <v>6.3662883000000002E-4</v>
      </c>
      <c r="AN1711" s="176">
        <v>3.1261537E-6</v>
      </c>
      <c r="AO1711" s="176">
        <v>8.5250482000000007E-9</v>
      </c>
      <c r="AP1711" s="176">
        <v>8.9163701999999997E-2</v>
      </c>
      <c r="AQ1711" s="192">
        <v>1.3511578000000001E-6</v>
      </c>
      <c r="AR1711" s="192">
        <v>4.0767693E-9</v>
      </c>
      <c r="AS1711" s="192">
        <v>1.1138316E-13</v>
      </c>
      <c r="AT1711" s="192">
        <v>8.2392405999999992E-15</v>
      </c>
      <c r="AU1711" s="192">
        <v>0</v>
      </c>
      <c r="AV1711" s="192">
        <v>1.7510368E-10</v>
      </c>
      <c r="AW1711" s="192">
        <v>3.6480421000000001E-7</v>
      </c>
      <c r="AX1711" s="192">
        <v>3.9909750999999999E-11</v>
      </c>
      <c r="AY1711" s="192">
        <v>4.0388347000000001E-10</v>
      </c>
      <c r="AZ1711" s="192">
        <v>3.8675000999999998E-9</v>
      </c>
      <c r="BA1711" s="192">
        <v>1.3982274E-18</v>
      </c>
      <c r="BB1711" s="192">
        <v>4.8497293000000003E-16</v>
      </c>
      <c r="BC1711" s="192">
        <v>1.1274802000000001E-10</v>
      </c>
      <c r="BD1711" s="192">
        <v>2.4125684999999999E-11</v>
      </c>
      <c r="BE1711" s="192">
        <v>6.8649794999999996E-14</v>
      </c>
      <c r="BF1711" s="192">
        <v>1.4100165E-6</v>
      </c>
      <c r="BG1711" s="192">
        <v>7.8779746000000005E-23</v>
      </c>
      <c r="BH1711" s="193">
        <v>1.1833638E-3</v>
      </c>
      <c r="BI1711" s="193">
        <v>8.7980338000000005E-2</v>
      </c>
      <c r="BJ1711" s="192">
        <v>0</v>
      </c>
      <c r="BK1711" s="192">
        <v>0</v>
      </c>
      <c r="BL1711" s="192">
        <v>0</v>
      </c>
      <c r="BM1711"/>
      <c r="BN1711" s="164">
        <v>2.2634095999999999E-4</v>
      </c>
      <c r="BO1711" s="186">
        <v>2.7845858000000001E-6</v>
      </c>
      <c r="BP1711" s="186">
        <v>4.0596836999999999E-5</v>
      </c>
      <c r="BQ1711" s="186">
        <v>2.1702582000000002E-6</v>
      </c>
      <c r="BR1711" s="186">
        <v>3.3249629E-6</v>
      </c>
      <c r="BS1711" s="186">
        <v>1.695839E-10</v>
      </c>
      <c r="BT1711" s="164">
        <v>1.0063154E-4</v>
      </c>
      <c r="BU1711" s="186">
        <v>2.5540875000000002E-10</v>
      </c>
      <c r="BV1711" s="186">
        <v>2.7311658E-5</v>
      </c>
      <c r="BW1711" s="186">
        <v>1.7063056000000001E-7</v>
      </c>
      <c r="BX1711" s="186">
        <v>0</v>
      </c>
      <c r="BY1711" s="186">
        <v>1.7421135999999999E-19</v>
      </c>
      <c r="BZ1711" s="186">
        <v>1.4264674E-15</v>
      </c>
      <c r="CA1711" s="186">
        <v>1.4282977000000001E-6</v>
      </c>
      <c r="CB1711" s="186">
        <v>2.8155738999999999E-5</v>
      </c>
      <c r="CC1711" s="186">
        <v>1.9766027000000001E-5</v>
      </c>
      <c r="CD1711" s="186">
        <v>0</v>
      </c>
      <c r="CE1711"/>
      <c r="CF1711" s="329">
        <v>1.2073815E-15</v>
      </c>
      <c r="CG1711" s="330">
        <v>1.455989</v>
      </c>
      <c r="CH1711" s="330">
        <v>7.0273235999999997E-6</v>
      </c>
      <c r="CI1711" s="330">
        <v>1.9052168E-3</v>
      </c>
      <c r="CJ1711" s="330">
        <v>4.2051766999999997E-2</v>
      </c>
      <c r="CK1711" s="329">
        <v>2.2344002E-6</v>
      </c>
      <c r="CL1711" s="329">
        <v>9.6508627000000004E-7</v>
      </c>
      <c r="CM1711" s="330">
        <v>1.4515287999999999E-4</v>
      </c>
      <c r="CN1711" s="330">
        <v>52.479616999999998</v>
      </c>
      <c r="CO1711" s="330">
        <v>1.2864679999999999</v>
      </c>
      <c r="CP1711"/>
      <c r="CQ1711">
        <v>0.21839834999999999</v>
      </c>
      <c r="CR1711">
        <v>0.16594613049000001</v>
      </c>
      <c r="CS1711">
        <v>0.13766813732276389</v>
      </c>
      <c r="CT1711">
        <v>0.13767165968582998</v>
      </c>
      <c r="CU1711">
        <v>0.20739155199999998</v>
      </c>
      <c r="CV1711" s="109"/>
      <c r="CW1711" s="372"/>
      <c r="CX1711" s="155"/>
      <c r="CY1711" s="155"/>
      <c r="CZ1711" s="11"/>
      <c r="DA1711" s="26"/>
      <c r="DB1711" s="236"/>
      <c r="DC1711" s="32"/>
      <c r="DD1711" s="32"/>
      <c r="DE1711" s="32"/>
      <c r="DF1711" s="32"/>
      <c r="DG1711" s="32"/>
      <c r="DH1711" s="32"/>
      <c r="DI1711" s="32"/>
      <c r="DJ1711" s="32"/>
      <c r="DK1711" s="32"/>
      <c r="DL1711" s="32"/>
    </row>
    <row r="1712" spans="1:116" ht="14.4" x14ac:dyDescent="0.3">
      <c r="A1712" t="s">
        <v>7613</v>
      </c>
      <c r="B1712" s="113" t="s">
        <v>927</v>
      </c>
      <c r="C1712" s="182" t="s">
        <v>381</v>
      </c>
      <c r="D1712" s="40" t="s">
        <v>376</v>
      </c>
      <c r="E1712" s="242" t="s">
        <v>942</v>
      </c>
      <c r="F1712" s="184" t="s">
        <v>7614</v>
      </c>
      <c r="G1712" s="184">
        <v>4.32593555200563</v>
      </c>
      <c r="H1712" s="184">
        <v>6.3291799765999995E-2</v>
      </c>
      <c r="I1712" s="184">
        <v>0.40994754660729998</v>
      </c>
      <c r="J1712" s="328">
        <v>1.7128933056323299</v>
      </c>
      <c r="K1712" s="331">
        <v>2.1398028999999998</v>
      </c>
      <c r="L1712" s="331">
        <v>0.35681068999999999</v>
      </c>
      <c r="M1712" s="331">
        <v>5.2961715999999999E-2</v>
      </c>
      <c r="N1712" s="331">
        <v>5.3711904999999997E-2</v>
      </c>
      <c r="O1712" s="331">
        <v>9.5446001999999995E-3</v>
      </c>
      <c r="P1712" s="331">
        <v>1.1654054E-5</v>
      </c>
      <c r="Q1712" s="331">
        <v>2.3640512000000001E-5</v>
      </c>
      <c r="R1712" s="331">
        <v>7.7121555999999997E-5</v>
      </c>
      <c r="S1712" s="331">
        <v>1.3993331</v>
      </c>
      <c r="T1712" s="331">
        <v>9.5012205999999994E-5</v>
      </c>
      <c r="U1712" s="331">
        <v>0.31356002999999999</v>
      </c>
      <c r="V1712" s="331">
        <v>3.0068453000000002E-6</v>
      </c>
      <c r="W1712" s="331">
        <v>1.7563233E-7</v>
      </c>
      <c r="X1712" s="331">
        <v>0</v>
      </c>
      <c r="Y1712"/>
      <c r="Z1712" s="288">
        <v>14.265352666666667</v>
      </c>
      <c r="AA1712"/>
      <c r="AB1712" s="164">
        <v>265.1968</v>
      </c>
      <c r="AC1712" s="164">
        <v>194.43398999999999</v>
      </c>
      <c r="AD1712" s="164">
        <v>38.733893000000002</v>
      </c>
      <c r="AE1712" s="164">
        <v>0</v>
      </c>
      <c r="AF1712" s="164">
        <v>8.6490559000000005</v>
      </c>
      <c r="AG1712" s="164">
        <v>15.273493</v>
      </c>
      <c r="AH1712" s="164">
        <v>8.1063604999999992</v>
      </c>
      <c r="AI1712"/>
      <c r="AJ1712" s="185">
        <v>0.35316793000000002</v>
      </c>
      <c r="AK1712" s="185">
        <v>0.33140575999999999</v>
      </c>
      <c r="AL1712" s="185">
        <v>1.2931017E-2</v>
      </c>
      <c r="AM1712" s="185">
        <v>8.8311494999999997E-3</v>
      </c>
      <c r="AN1712" s="176">
        <v>1.9868451000000001E-5</v>
      </c>
      <c r="AO1712" s="176">
        <v>4.7821808000000001E-8</v>
      </c>
      <c r="AP1712" s="176">
        <v>1.2368557</v>
      </c>
      <c r="AQ1712" s="192">
        <v>1.3238249E-5</v>
      </c>
      <c r="AR1712" s="192">
        <v>3.9942992E-8</v>
      </c>
      <c r="AS1712" s="192">
        <v>1.0912996E-12</v>
      </c>
      <c r="AT1712" s="192">
        <v>2.2886780000000001E-13</v>
      </c>
      <c r="AU1712" s="192">
        <v>0</v>
      </c>
      <c r="AV1712" s="192">
        <v>1.4452589000000001E-9</v>
      </c>
      <c r="AW1712" s="192">
        <v>6.6287368000000002E-6</v>
      </c>
      <c r="AX1712" s="192">
        <v>3.2896648999999998E-10</v>
      </c>
      <c r="AY1712" s="192">
        <v>7.5487412000000005E-9</v>
      </c>
      <c r="AZ1712" s="192">
        <v>2.6188972000000001E-15</v>
      </c>
      <c r="BA1712" s="192">
        <v>3.8839650000000001E-17</v>
      </c>
      <c r="BB1712" s="192">
        <v>1.347147E-14</v>
      </c>
      <c r="BC1712" s="192">
        <v>6.7497633000000004E-16</v>
      </c>
      <c r="BD1712" s="192">
        <v>1.5264258000000001E-16</v>
      </c>
      <c r="BE1712" s="192">
        <v>1.9069387E-12</v>
      </c>
      <c r="BF1712" s="192">
        <v>1.7805589000000001E-11</v>
      </c>
      <c r="BG1712" s="192">
        <v>2.1883263E-21</v>
      </c>
      <c r="BH1712" s="193">
        <v>3.1217905000000001E-2</v>
      </c>
      <c r="BI1712" s="193">
        <v>1.2056378000000001</v>
      </c>
      <c r="BJ1712" s="192">
        <v>0</v>
      </c>
      <c r="BK1712" s="192">
        <v>0</v>
      </c>
      <c r="BL1712" s="192">
        <v>0</v>
      </c>
      <c r="BM1712"/>
      <c r="BN1712" s="164">
        <v>1.3528609000000001E-3</v>
      </c>
      <c r="BO1712" s="186">
        <v>5.2045834000000002E-5</v>
      </c>
      <c r="BP1712" s="164">
        <v>3.9775588999999998E-4</v>
      </c>
      <c r="BQ1712" s="186">
        <v>3.4587008E-8</v>
      </c>
      <c r="BR1712" s="186">
        <v>5.1325074000000003E-5</v>
      </c>
      <c r="BS1712" s="186">
        <v>4.7106639000000004E-9</v>
      </c>
      <c r="BT1712" s="186">
        <v>6.4226489000000003E-11</v>
      </c>
      <c r="BU1712" s="186">
        <v>7.0946875999999997E-9</v>
      </c>
      <c r="BV1712" s="186">
        <v>1.6865321999999999E-8</v>
      </c>
      <c r="BW1712" s="186">
        <v>9.6227249999999999E-8</v>
      </c>
      <c r="BX1712" s="186">
        <v>0</v>
      </c>
      <c r="BY1712" s="186">
        <v>4.8392044000000001E-18</v>
      </c>
      <c r="BZ1712" s="186">
        <v>3.9624095E-14</v>
      </c>
      <c r="CA1712" s="186">
        <v>1.3645338E-5</v>
      </c>
      <c r="CB1712" s="164">
        <v>2.8887291000000002E-4</v>
      </c>
      <c r="CC1712" s="164">
        <v>5.4905628999999995E-4</v>
      </c>
      <c r="CD1712" s="186">
        <v>0</v>
      </c>
      <c r="CE1712"/>
      <c r="CF1712" s="329">
        <v>3.3538373999999998E-14</v>
      </c>
      <c r="CG1712" s="330">
        <v>14.265354</v>
      </c>
      <c r="CH1712" s="330">
        <v>1.9520343000000001E-4</v>
      </c>
      <c r="CI1712" s="330">
        <v>3.5610217E-2</v>
      </c>
      <c r="CJ1712" s="330">
        <v>3.5954988000000002E-3</v>
      </c>
      <c r="CK1712" s="329">
        <v>6.2821279999999997E-12</v>
      </c>
      <c r="CL1712" s="329">
        <v>7.3391414000000004E-10</v>
      </c>
      <c r="CM1712" s="330">
        <v>2.4114908999999999E-3</v>
      </c>
      <c r="CN1712" s="330">
        <v>4.8239934E-4</v>
      </c>
      <c r="CO1712" s="330">
        <v>17.184687</v>
      </c>
      <c r="CP1712"/>
      <c r="CQ1712">
        <v>2.1398028999999998</v>
      </c>
      <c r="CR1712">
        <v>0.47314132732199993</v>
      </c>
      <c r="CS1712">
        <v>0.40984970318832997</v>
      </c>
      <c r="CT1712">
        <v>0.40994754660729998</v>
      </c>
      <c r="CU1712">
        <v>1.7128931299999999</v>
      </c>
      <c r="CV1712" s="109"/>
      <c r="CW1712" s="372"/>
      <c r="CX1712" s="155"/>
      <c r="CZ1712" s="155"/>
      <c r="DA1712" s="26"/>
      <c r="DB1712" s="236"/>
      <c r="DC1712" s="32"/>
      <c r="DD1712" s="32"/>
      <c r="DE1712" s="32"/>
      <c r="DF1712" s="32"/>
      <c r="DG1712" s="32"/>
      <c r="DH1712" s="32"/>
      <c r="DI1712" s="32"/>
      <c r="DJ1712" s="32"/>
      <c r="DK1712" s="32"/>
      <c r="DL1712" s="32"/>
    </row>
    <row r="1713" spans="1:116" ht="14.4" x14ac:dyDescent="0.3">
      <c r="A1713" s="39" t="s">
        <v>2393</v>
      </c>
      <c r="B1713" s="113" t="s">
        <v>927</v>
      </c>
      <c r="C1713" s="182" t="s">
        <v>382</v>
      </c>
      <c r="D1713" s="40" t="s">
        <v>376</v>
      </c>
      <c r="E1713" s="242" t="s">
        <v>942</v>
      </c>
      <c r="F1713" s="184" t="s">
        <v>4885</v>
      </c>
      <c r="G1713" s="184">
        <v>0.1421660163640113</v>
      </c>
      <c r="H1713" s="184">
        <v>3.9481707655900002E-3</v>
      </c>
      <c r="I1713" s="184">
        <v>1.87792271284213E-2</v>
      </c>
      <c r="J1713" s="328">
        <v>1.955952347E-2</v>
      </c>
      <c r="K1713" s="184">
        <v>9.9879095000000001E-2</v>
      </c>
      <c r="L1713" s="331">
        <v>4.4082916999999998E-3</v>
      </c>
      <c r="M1713" s="331">
        <v>1.4130392E-2</v>
      </c>
      <c r="N1713" s="331">
        <v>3.2642942000000001E-3</v>
      </c>
      <c r="O1713" s="331">
        <v>5.7338389000000003E-4</v>
      </c>
      <c r="P1713" s="331">
        <v>6.8385589999999996E-8</v>
      </c>
      <c r="Q1713" s="331">
        <v>1.1042429000000001E-4</v>
      </c>
      <c r="R1713" s="331">
        <v>2.4054044999999999E-4</v>
      </c>
      <c r="S1713" s="331">
        <v>3.8691247000000002E-4</v>
      </c>
      <c r="T1713" s="331">
        <v>0</v>
      </c>
      <c r="U1713" s="331">
        <v>1.9172610999999999E-2</v>
      </c>
      <c r="V1713" s="331">
        <v>2.9784213000000001E-9</v>
      </c>
      <c r="W1713" s="331">
        <v>0</v>
      </c>
      <c r="X1713" s="331">
        <v>0</v>
      </c>
      <c r="Y1713"/>
      <c r="Z1713" s="288">
        <v>0.66586063333333334</v>
      </c>
      <c r="AA1713"/>
      <c r="AB1713" s="164">
        <v>12.019636999999999</v>
      </c>
      <c r="AC1713" s="164">
        <v>7.6867774999999998</v>
      </c>
      <c r="AD1713" s="164">
        <v>2.3716743</v>
      </c>
      <c r="AE1713" s="164">
        <v>0</v>
      </c>
      <c r="AF1713" s="164">
        <v>0.52957878000000003</v>
      </c>
      <c r="AG1713" s="164">
        <v>0.93523889000000004</v>
      </c>
      <c r="AH1713" s="164">
        <v>0.49636796</v>
      </c>
      <c r="AI1713"/>
      <c r="AJ1713" s="185">
        <v>1.4250261E-2</v>
      </c>
      <c r="AK1713" s="185">
        <v>1.3361664000000001E-2</v>
      </c>
      <c r="AL1713" s="185">
        <v>6.6265156999999999E-4</v>
      </c>
      <c r="AM1713" s="185">
        <v>2.2594613999999999E-4</v>
      </c>
      <c r="AN1713" s="176">
        <v>8.0105898000000001E-7</v>
      </c>
      <c r="AO1713" s="176">
        <v>2.4506345E-9</v>
      </c>
      <c r="AP1713" s="176">
        <v>3.1645117E-2</v>
      </c>
      <c r="AQ1713" s="192">
        <v>6.1791867000000001E-7</v>
      </c>
      <c r="AR1713" s="192">
        <v>1.8644098000000001E-9</v>
      </c>
      <c r="AS1713" s="192">
        <v>5.0938337999999998E-14</v>
      </c>
      <c r="AT1713" s="192">
        <v>0</v>
      </c>
      <c r="AU1713" s="192">
        <v>0</v>
      </c>
      <c r="AV1713" s="192">
        <v>8.7474549999999999E-11</v>
      </c>
      <c r="AW1713" s="192">
        <v>8.9052758999999996E-8</v>
      </c>
      <c r="AX1713" s="192">
        <v>1.9948464000000002E-11</v>
      </c>
      <c r="AY1713" s="192">
        <v>9.3255284999999995E-11</v>
      </c>
      <c r="AZ1713" s="192">
        <v>4.6409999999999998E-10</v>
      </c>
      <c r="BA1713" s="192">
        <v>0</v>
      </c>
      <c r="BB1713" s="192">
        <v>3.3918277000000003E-17</v>
      </c>
      <c r="BC1713" s="192">
        <v>7.3000023999999998E-12</v>
      </c>
      <c r="BD1713" s="192">
        <v>1.5700005000000001E-12</v>
      </c>
      <c r="BE1713" s="192">
        <v>9.4305711000000003E-15</v>
      </c>
      <c r="BF1713" s="192">
        <v>9.4000071000000001E-8</v>
      </c>
      <c r="BG1713" s="192">
        <v>0</v>
      </c>
      <c r="BH1713" s="192">
        <v>4.2493025000000003E-5</v>
      </c>
      <c r="BI1713" s="193">
        <v>3.1602624000000003E-2</v>
      </c>
      <c r="BJ1713" s="193">
        <v>0</v>
      </c>
      <c r="BK1713" s="193">
        <v>0</v>
      </c>
      <c r="BL1713" s="193">
        <v>0</v>
      </c>
      <c r="BM1713"/>
      <c r="BN1713" s="186">
        <v>4.5646107000000002E-5</v>
      </c>
      <c r="BO1713" s="186">
        <v>6.4293010999999998E-7</v>
      </c>
      <c r="BP1713" s="186">
        <v>1.8565961000000001E-5</v>
      </c>
      <c r="BQ1713" s="186">
        <v>2.9730201E-8</v>
      </c>
      <c r="BR1713" s="186">
        <v>1.0428282E-6</v>
      </c>
      <c r="BS1713" s="186">
        <v>0</v>
      </c>
      <c r="BT1713" s="186">
        <v>1.2075784E-5</v>
      </c>
      <c r="BU1713" s="186">
        <v>0</v>
      </c>
      <c r="BV1713" s="186">
        <v>9.5077265000000001E-11</v>
      </c>
      <c r="BW1713" s="186">
        <v>7.7822666000000001E-8</v>
      </c>
      <c r="BX1713" s="186">
        <v>0</v>
      </c>
      <c r="BY1713" s="186">
        <v>0</v>
      </c>
      <c r="BZ1713" s="186">
        <v>0</v>
      </c>
      <c r="CA1713" s="186">
        <v>6.6572218000000003E-7</v>
      </c>
      <c r="CB1713" s="186">
        <v>1.2545232000000001E-5</v>
      </c>
      <c r="CC1713" s="186">
        <v>9.7122050999999995E-13</v>
      </c>
      <c r="CD1713" s="164">
        <v>0</v>
      </c>
      <c r="CE1713"/>
      <c r="CF1713" s="329">
        <v>0</v>
      </c>
      <c r="CG1713" s="330">
        <v>0.66586062999999995</v>
      </c>
      <c r="CH1713" s="330">
        <v>0</v>
      </c>
      <c r="CI1713" s="330">
        <v>4.3988342000000002E-4</v>
      </c>
      <c r="CJ1713" s="330">
        <v>5.1903816000000002E-3</v>
      </c>
      <c r="CK1713" s="329">
        <v>1.6201982999999999E-14</v>
      </c>
      <c r="CL1713" s="329">
        <v>6.4001889000000001E-8</v>
      </c>
      <c r="CM1713" s="329">
        <v>4.1180609999999997E-5</v>
      </c>
      <c r="CN1713" s="330">
        <v>1.930002</v>
      </c>
      <c r="CO1713" s="330">
        <v>0.47340855999999998</v>
      </c>
      <c r="CP1713"/>
      <c r="CQ1713">
        <v>9.9879095000000001E-2</v>
      </c>
      <c r="CR1713">
        <v>2.2727394915590001E-2</v>
      </c>
      <c r="CS1713">
        <v>1.8779224149999999E-2</v>
      </c>
      <c r="CT1713">
        <v>1.87792271284213E-2</v>
      </c>
      <c r="CU1713">
        <v>1.955952347E-2</v>
      </c>
      <c r="CV1713" s="109"/>
      <c r="CW1713" s="372"/>
      <c r="CX1713" s="155"/>
      <c r="CY1713" s="155"/>
      <c r="CZ1713" s="155"/>
      <c r="DA1713" s="26"/>
      <c r="DB1713" s="236"/>
      <c r="DC1713" s="32"/>
      <c r="DD1713" s="32"/>
      <c r="DE1713" s="32"/>
      <c r="DF1713" s="32"/>
      <c r="DG1713" s="32"/>
      <c r="DH1713" s="32"/>
      <c r="DI1713" s="32"/>
      <c r="DJ1713" s="32"/>
      <c r="DK1713" s="32"/>
      <c r="DL1713" s="32"/>
    </row>
    <row r="1714" spans="1:116" ht="14.4" x14ac:dyDescent="0.3">
      <c r="A1714" t="s">
        <v>2394</v>
      </c>
      <c r="B1714" s="113" t="s">
        <v>927</v>
      </c>
      <c r="C1714" s="182" t="s">
        <v>383</v>
      </c>
      <c r="D1714" s="40" t="s">
        <v>376</v>
      </c>
      <c r="E1714" s="242" t="s">
        <v>942</v>
      </c>
      <c r="F1714" s="184" t="s">
        <v>4886</v>
      </c>
      <c r="G1714" s="184">
        <v>3.3945806308440525E-2</v>
      </c>
      <c r="H1714" s="184">
        <v>2.55124787595E-3</v>
      </c>
      <c r="I1714" s="184">
        <v>2.5443301547719999E-2</v>
      </c>
      <c r="J1714" s="328">
        <v>3.9552599847705299E-3</v>
      </c>
      <c r="K1714" s="331">
        <v>1.9959969000000002E-3</v>
      </c>
      <c r="L1714" s="331">
        <v>8.0831225000000003E-4</v>
      </c>
      <c r="M1714" s="331">
        <v>2.4104651000000001E-2</v>
      </c>
      <c r="N1714" s="331">
        <v>2.2221417999999998E-3</v>
      </c>
      <c r="O1714" s="331">
        <v>2.5805574E-6</v>
      </c>
      <c r="P1714" s="331">
        <v>2.4304854999999998E-7</v>
      </c>
      <c r="Q1714" s="331">
        <v>3.2628247000000002E-4</v>
      </c>
      <c r="R1714" s="331">
        <v>5.3005467999999996E-4</v>
      </c>
      <c r="S1714" s="331">
        <v>3.9415350000000004E-3</v>
      </c>
      <c r="T1714" s="331">
        <v>2.6603417999999998E-7</v>
      </c>
      <c r="U1714" s="331">
        <v>1.3724493E-5</v>
      </c>
      <c r="V1714" s="331">
        <v>1.7583539999999999E-8</v>
      </c>
      <c r="W1714" s="331">
        <v>4.9177053000000003E-10</v>
      </c>
      <c r="X1714" s="331">
        <v>0</v>
      </c>
      <c r="Y1714"/>
      <c r="Z1714" s="288">
        <v>1.3306646000000002E-2</v>
      </c>
      <c r="AA1714"/>
      <c r="AB1714" s="164">
        <v>0.25347774000000001</v>
      </c>
      <c r="AC1714" s="164">
        <v>0.25079952999999999</v>
      </c>
      <c r="AD1714" s="164">
        <v>1.5485658000000001E-3</v>
      </c>
      <c r="AE1714" s="164">
        <v>0</v>
      </c>
      <c r="AF1714" s="164">
        <v>2.6071162999999998E-4</v>
      </c>
      <c r="AG1714" s="164">
        <v>5.5167290999999995E-4</v>
      </c>
      <c r="AH1714" s="164">
        <v>3.1726448999999998E-4</v>
      </c>
      <c r="AI1714"/>
      <c r="AJ1714" s="185">
        <v>4.6068864999999999E-3</v>
      </c>
      <c r="AK1714" s="185">
        <v>4.3102276999999996E-3</v>
      </c>
      <c r="AL1714" s="185">
        <v>2.7857194000000001E-4</v>
      </c>
      <c r="AM1714" s="187">
        <v>1.8086829E-5</v>
      </c>
      <c r="AN1714" s="176">
        <v>2.5840694000000001E-7</v>
      </c>
      <c r="AO1714" s="176">
        <v>1.0302216999999999E-9</v>
      </c>
      <c r="AP1714" s="176">
        <v>2.5331693000000001E-3</v>
      </c>
      <c r="AQ1714" s="192">
        <v>1.2348571000000001E-8</v>
      </c>
      <c r="AR1714" s="192">
        <v>3.7258620000000001E-11</v>
      </c>
      <c r="AS1714" s="192">
        <v>1.0179586999999999E-15</v>
      </c>
      <c r="AT1714" s="192">
        <v>6.4082983000000003E-16</v>
      </c>
      <c r="AU1714" s="192">
        <v>0</v>
      </c>
      <c r="AV1714" s="192">
        <v>3.2066417000000002E-10</v>
      </c>
      <c r="AW1714" s="192">
        <v>3.8937398999999998E-8</v>
      </c>
      <c r="AX1714" s="192">
        <v>4.5641790999999997E-11</v>
      </c>
      <c r="AY1714" s="192">
        <v>4.3806087999999999E-11</v>
      </c>
      <c r="AZ1714" s="192">
        <v>8.8400000999999999E-10</v>
      </c>
      <c r="BA1714" s="192">
        <v>1.0875102000000001E-19</v>
      </c>
      <c r="BB1714" s="192">
        <v>1.4208404999999999E-16</v>
      </c>
      <c r="BC1714" s="192">
        <v>1.6060008999999999E-11</v>
      </c>
      <c r="BD1714" s="192">
        <v>3.454002E-12</v>
      </c>
      <c r="BE1714" s="192">
        <v>3.4356569999999997E-14</v>
      </c>
      <c r="BF1714" s="192">
        <v>2.0680027E-7</v>
      </c>
      <c r="BG1714" s="192">
        <v>6.1273135000000002E-24</v>
      </c>
      <c r="BH1714" s="193">
        <v>8.7084256000000002E-5</v>
      </c>
      <c r="BI1714" s="193">
        <v>2.4460850999999998E-3</v>
      </c>
      <c r="BJ1714" s="192">
        <v>0</v>
      </c>
      <c r="BK1714" s="192">
        <v>0</v>
      </c>
      <c r="BL1714" s="192">
        <v>0</v>
      </c>
      <c r="BM1714"/>
      <c r="BN1714" s="186">
        <v>2.7036860999999999E-5</v>
      </c>
      <c r="BO1714" s="186">
        <v>4.0687841E-7</v>
      </c>
      <c r="BP1714" s="186">
        <v>3.7102460000000001E-7</v>
      </c>
      <c r="BQ1714" s="186">
        <v>6.2126965999999994E-8</v>
      </c>
      <c r="BR1714" s="186">
        <v>1.834593E-7</v>
      </c>
      <c r="BS1714" s="186">
        <v>2.0620416000000001E-7</v>
      </c>
      <c r="BT1714" s="186">
        <v>2.3001494E-5</v>
      </c>
      <c r="BU1714" s="186">
        <v>3.1297338999999999E-7</v>
      </c>
      <c r="BV1714" s="186">
        <v>3.3976833000000001E-10</v>
      </c>
      <c r="BW1714" s="186">
        <v>2.1606814E-7</v>
      </c>
      <c r="BX1714" s="186">
        <v>0</v>
      </c>
      <c r="BY1714" s="186">
        <v>1.3549772000000001E-20</v>
      </c>
      <c r="BZ1714" s="186">
        <v>1.1094747E-16</v>
      </c>
      <c r="CA1714" s="186">
        <v>4.3242696E-7</v>
      </c>
      <c r="CB1714" s="186">
        <v>3.0650577000000002E-7</v>
      </c>
      <c r="CC1714" s="186">
        <v>1.5373591E-6</v>
      </c>
      <c r="CD1714" s="186">
        <v>0</v>
      </c>
      <c r="CE1714"/>
      <c r="CF1714" s="329">
        <v>9.3907447999999995E-17</v>
      </c>
      <c r="CG1714" s="330">
        <v>1.3306648000000001E-2</v>
      </c>
      <c r="CH1714" s="330">
        <v>8.6770466000000001E-3</v>
      </c>
      <c r="CI1714" s="330">
        <v>3.2567376000000001E-4</v>
      </c>
      <c r="CJ1714" s="330">
        <v>9.5377880999999998E-3</v>
      </c>
      <c r="CK1714" s="329">
        <v>6.7442214000000006E-14</v>
      </c>
      <c r="CL1714" s="329">
        <v>1.4080787E-7</v>
      </c>
      <c r="CM1714" s="329">
        <v>7.5146084E-6</v>
      </c>
      <c r="CN1714" s="330">
        <v>4.2460075000000002</v>
      </c>
      <c r="CO1714" s="330">
        <v>3.4083673000000002E-2</v>
      </c>
      <c r="CP1714"/>
      <c r="CQ1714">
        <v>1.9959969000000002E-3</v>
      </c>
      <c r="CR1714">
        <v>2.7994265805950002E-2</v>
      </c>
      <c r="CS1714">
        <v>2.5443018421770529E-2</v>
      </c>
      <c r="CT1714">
        <v>2.5443301547720003E-2</v>
      </c>
      <c r="CU1714">
        <v>3.9552594930000002E-3</v>
      </c>
      <c r="CV1714" s="109"/>
      <c r="CW1714" s="372"/>
      <c r="CX1714" s="155"/>
      <c r="CY1714" s="155"/>
      <c r="CZ1714" s="155"/>
      <c r="DA1714" s="236"/>
      <c r="DB1714" s="236"/>
      <c r="DC1714" s="32"/>
      <c r="DD1714" s="32"/>
      <c r="DE1714" s="32"/>
      <c r="DF1714" s="32"/>
      <c r="DG1714" s="32"/>
      <c r="DH1714" s="32"/>
      <c r="DI1714" s="32"/>
      <c r="DJ1714" s="32"/>
      <c r="DK1714" s="32"/>
      <c r="DL1714" s="32"/>
    </row>
    <row r="1715" spans="1:116" ht="14.4" x14ac:dyDescent="0.3">
      <c r="A1715" t="s">
        <v>2395</v>
      </c>
      <c r="B1715" s="113" t="s">
        <v>927</v>
      </c>
      <c r="C1715" s="182" t="s">
        <v>384</v>
      </c>
      <c r="D1715" s="40" t="s">
        <v>376</v>
      </c>
      <c r="E1715" s="242" t="s">
        <v>942</v>
      </c>
      <c r="F1715" s="184" t="s">
        <v>4887</v>
      </c>
      <c r="G1715" s="184">
        <v>1.539160286695066E-2</v>
      </c>
      <c r="H1715" s="184">
        <v>8.1042512725999999E-4</v>
      </c>
      <c r="I1715" s="184">
        <v>1.1613232124305399E-2</v>
      </c>
      <c r="J1715" s="328">
        <v>1.9769733953852605E-3</v>
      </c>
      <c r="K1715" s="331">
        <v>9.9097222000000011E-4</v>
      </c>
      <c r="L1715" s="331">
        <v>4.0402354E-4</v>
      </c>
      <c r="M1715" s="331">
        <v>1.0968047999999999E-2</v>
      </c>
      <c r="N1715" s="331">
        <v>6.5109819999999998E-4</v>
      </c>
      <c r="O1715" s="331">
        <v>1.2648132E-6</v>
      </c>
      <c r="P1715" s="331">
        <v>1.1889406E-7</v>
      </c>
      <c r="Q1715" s="331">
        <v>1.5794322E-4</v>
      </c>
      <c r="R1715" s="331">
        <v>2.4101889000000001E-4</v>
      </c>
      <c r="S1715" s="331">
        <v>1.9702614000000002E-3</v>
      </c>
      <c r="T1715" s="331">
        <v>1.3301708999999999E-7</v>
      </c>
      <c r="U1715" s="331">
        <v>6.7117495E-6</v>
      </c>
      <c r="V1715" s="331">
        <v>8.6772153999999997E-9</v>
      </c>
      <c r="W1715" s="331">
        <v>2.4588525999999999E-10</v>
      </c>
      <c r="X1715" s="331">
        <v>0</v>
      </c>
      <c r="Y1715"/>
      <c r="Z1715" s="288">
        <v>6.606481466666668E-3</v>
      </c>
      <c r="AA1715"/>
      <c r="AB1715" s="164">
        <v>0.12599498000000001</v>
      </c>
      <c r="AC1715" s="164">
        <v>0.12468809</v>
      </c>
      <c r="AD1715" s="164">
        <v>7.5564648000000004E-4</v>
      </c>
      <c r="AE1715" s="164">
        <v>0</v>
      </c>
      <c r="AF1715" s="186">
        <v>1.2724365999999999E-4</v>
      </c>
      <c r="AG1715" s="164">
        <v>2.6918932E-4</v>
      </c>
      <c r="AH1715" s="164">
        <v>1.5480704999999999E-4</v>
      </c>
      <c r="AI1715"/>
      <c r="AJ1715" s="185">
        <v>2.0477087999999999E-3</v>
      </c>
      <c r="AK1715" s="185">
        <v>1.9098419000000001E-3</v>
      </c>
      <c r="AL1715" s="185">
        <v>1.2886897E-4</v>
      </c>
      <c r="AM1715" s="187">
        <v>8.9979822999999998E-6</v>
      </c>
      <c r="AN1715" s="176">
        <v>1.1449891E-7</v>
      </c>
      <c r="AO1715" s="176">
        <v>4.7658643000000003E-10</v>
      </c>
      <c r="AP1715" s="176">
        <v>1.2602215999999999E-3</v>
      </c>
      <c r="AQ1715" s="192">
        <v>6.1308166999999999E-9</v>
      </c>
      <c r="AR1715" s="192">
        <v>1.8498154000000001E-11</v>
      </c>
      <c r="AS1715" s="192">
        <v>5.0539599000000002E-16</v>
      </c>
      <c r="AT1715" s="192">
        <v>3.2041491000000002E-16</v>
      </c>
      <c r="AU1715" s="192">
        <v>0</v>
      </c>
      <c r="AV1715" s="192">
        <v>9.2056018000000005E-11</v>
      </c>
      <c r="AW1715" s="192">
        <v>1.4275892E-8</v>
      </c>
      <c r="AX1715" s="192">
        <v>1.3139951E-11</v>
      </c>
      <c r="AY1715" s="192">
        <v>1.6177739E-11</v>
      </c>
      <c r="AZ1715" s="192">
        <v>4.1990000000000002E-10</v>
      </c>
      <c r="BA1715" s="192">
        <v>5.4375509000000001E-20</v>
      </c>
      <c r="BB1715" s="192">
        <v>6.9737474000000004E-17</v>
      </c>
      <c r="BC1715" s="192">
        <v>7.3000044999999994E-12</v>
      </c>
      <c r="BD1715" s="192">
        <v>1.5700009999999999E-12</v>
      </c>
      <c r="BE1715" s="192">
        <v>1.6815571E-14</v>
      </c>
      <c r="BF1715" s="192">
        <v>9.4000130999999993E-8</v>
      </c>
      <c r="BG1715" s="192">
        <v>3.0636567999999998E-24</v>
      </c>
      <c r="BH1715" s="193">
        <v>4.3522215999999999E-5</v>
      </c>
      <c r="BI1715" s="193">
        <v>1.2166994E-3</v>
      </c>
      <c r="BJ1715" s="192">
        <v>0</v>
      </c>
      <c r="BK1715" s="192">
        <v>0</v>
      </c>
      <c r="BL1715" s="192">
        <v>0</v>
      </c>
      <c r="BM1715"/>
      <c r="BN1715" s="186">
        <v>1.2655739999999999E-5</v>
      </c>
      <c r="BO1715" s="186">
        <v>1.4149745999999999E-7</v>
      </c>
      <c r="BP1715" s="186">
        <v>1.8420622999999999E-7</v>
      </c>
      <c r="BQ1715" s="186">
        <v>2.8250750999999999E-8</v>
      </c>
      <c r="BR1715" s="186">
        <v>7.3631471999999998E-8</v>
      </c>
      <c r="BS1715" s="186">
        <v>5.8918300999999999E-8</v>
      </c>
      <c r="BT1715" s="186">
        <v>1.092571E-5</v>
      </c>
      <c r="BU1715" s="186">
        <v>8.9425225000000004E-8</v>
      </c>
      <c r="BV1715" s="186">
        <v>1.6622735000000001E-10</v>
      </c>
      <c r="BW1715" s="186">
        <v>1.0459258E-7</v>
      </c>
      <c r="BX1715" s="186">
        <v>0</v>
      </c>
      <c r="BY1715" s="186">
        <v>6.7748860999999999E-21</v>
      </c>
      <c r="BZ1715" s="186">
        <v>5.5473733000000002E-17</v>
      </c>
      <c r="CA1715" s="186">
        <v>1.2828594000000001E-7</v>
      </c>
      <c r="CB1715" s="186">
        <v>1.5237643000000001E-7</v>
      </c>
      <c r="CC1715" s="186">
        <v>7.6867954000000005E-7</v>
      </c>
      <c r="CD1715" s="186">
        <v>0</v>
      </c>
      <c r="CE1715"/>
      <c r="CF1715" s="329">
        <v>4.6953723999999998E-17</v>
      </c>
      <c r="CG1715" s="330">
        <v>6.6064823E-3</v>
      </c>
      <c r="CH1715" s="330">
        <v>2.4792732999999998E-3</v>
      </c>
      <c r="CI1715" s="329">
        <v>1.1032365E-4</v>
      </c>
      <c r="CJ1715" s="330">
        <v>4.5275597999999998E-3</v>
      </c>
      <c r="CK1715" s="329">
        <v>3.3097954000000001E-14</v>
      </c>
      <c r="CL1715" s="329">
        <v>6.4003860999999994E-8</v>
      </c>
      <c r="CM1715" s="329">
        <v>3.2141942000000002E-6</v>
      </c>
      <c r="CN1715" s="330">
        <v>1.9300037000000001</v>
      </c>
      <c r="CO1715" s="330">
        <v>1.6948128E-2</v>
      </c>
      <c r="CP1715"/>
      <c r="CQ1715">
        <v>9.9097222000000011E-4</v>
      </c>
      <c r="CR1715">
        <v>1.2423515557259998E-2</v>
      </c>
      <c r="CS1715">
        <v>1.1613090675885259E-2</v>
      </c>
      <c r="CT1715">
        <v>1.16132321243054E-2</v>
      </c>
      <c r="CU1715">
        <v>1.9769731495000004E-3</v>
      </c>
      <c r="CV1715" s="109"/>
      <c r="CW1715" s="372"/>
      <c r="CX1715" s="155"/>
      <c r="CY1715" s="155"/>
      <c r="CZ1715" s="155"/>
      <c r="DA1715" s="236"/>
      <c r="DB1715" s="236"/>
      <c r="DC1715" s="32"/>
      <c r="DD1715" s="32"/>
      <c r="DE1715" s="32"/>
      <c r="DF1715" s="32"/>
      <c r="DG1715" s="32"/>
      <c r="DH1715" s="32"/>
      <c r="DI1715" s="32"/>
      <c r="DJ1715" s="32"/>
      <c r="DK1715" s="32"/>
      <c r="DL1715" s="32"/>
    </row>
    <row r="1716" spans="1:116" ht="14.4" x14ac:dyDescent="0.3">
      <c r="A1716" t="s">
        <v>2396</v>
      </c>
      <c r="B1716" s="113" t="s">
        <v>927</v>
      </c>
      <c r="C1716" s="182" t="s">
        <v>385</v>
      </c>
      <c r="D1716" s="40" t="s">
        <v>376</v>
      </c>
      <c r="E1716" s="242" t="s">
        <v>942</v>
      </c>
      <c r="F1716" s="184" t="s">
        <v>4888</v>
      </c>
      <c r="G1716" s="184">
        <v>1.0251583342620001</v>
      </c>
      <c r="H1716" s="184">
        <v>5.3712326350000006E-2</v>
      </c>
      <c r="I1716" s="184">
        <v>0.156468176712</v>
      </c>
      <c r="J1716" s="328">
        <v>0.2186720412</v>
      </c>
      <c r="K1716" s="184">
        <v>0.59630578999999995</v>
      </c>
      <c r="L1716" s="184">
        <v>0.10883406</v>
      </c>
      <c r="M1716" s="184">
        <v>4.0504565999999999E-2</v>
      </c>
      <c r="N1716" s="331">
        <v>4.2356374000000002E-2</v>
      </c>
      <c r="O1716" s="331">
        <v>9.8256791E-3</v>
      </c>
      <c r="P1716" s="331">
        <v>6.6234525999999999E-4</v>
      </c>
      <c r="Q1716" s="331">
        <v>8.6792798999999995E-4</v>
      </c>
      <c r="R1716" s="331">
        <v>7.1186983999999998E-3</v>
      </c>
      <c r="S1716" s="331">
        <v>0.21424261999999999</v>
      </c>
      <c r="T1716" s="331">
        <v>0</v>
      </c>
      <c r="U1716" s="331">
        <v>4.4294212000000003E-3</v>
      </c>
      <c r="V1716" s="331">
        <v>1.0852312000000001E-5</v>
      </c>
      <c r="W1716" s="331">
        <v>0</v>
      </c>
      <c r="X1716" s="331">
        <v>0</v>
      </c>
      <c r="Y1716"/>
      <c r="Z1716" s="288">
        <v>3.9753719333333333</v>
      </c>
      <c r="AA1716"/>
      <c r="AB1716" s="164">
        <v>51.534019000000001</v>
      </c>
      <c r="AC1716" s="164">
        <v>50.813428000000002</v>
      </c>
      <c r="AD1716" s="164">
        <v>0.55023865999999999</v>
      </c>
      <c r="AE1716" s="164">
        <v>0</v>
      </c>
      <c r="AF1716" s="164">
        <v>0</v>
      </c>
      <c r="AG1716" s="164">
        <v>9.1247134999999993E-2</v>
      </c>
      <c r="AH1716" s="164">
        <v>7.9105429000000005E-2</v>
      </c>
      <c r="AI1716"/>
      <c r="AJ1716" s="185">
        <v>0.10491332</v>
      </c>
      <c r="AK1716" s="185">
        <v>9.7542422000000004E-2</v>
      </c>
      <c r="AL1716" s="185">
        <v>3.7219409999999999E-3</v>
      </c>
      <c r="AM1716" s="185">
        <v>3.6489597E-3</v>
      </c>
      <c r="AN1716" s="176">
        <v>5.8478670000000001E-6</v>
      </c>
      <c r="AO1716" s="176">
        <v>1.3764575E-8</v>
      </c>
      <c r="AP1716" s="176">
        <v>0.51105878000000005</v>
      </c>
      <c r="AQ1716" s="192">
        <v>3.6891451000000001E-6</v>
      </c>
      <c r="AR1716" s="192">
        <v>1.1131041E-8</v>
      </c>
      <c r="AS1716" s="192">
        <v>3.0411595000000001E-13</v>
      </c>
      <c r="AT1716" s="192">
        <v>0</v>
      </c>
      <c r="AU1716" s="192">
        <v>0</v>
      </c>
      <c r="AV1716" s="192">
        <v>1.3058547E-9</v>
      </c>
      <c r="AW1716" s="192">
        <v>2.1464793999999999E-6</v>
      </c>
      <c r="AX1716" s="192">
        <v>2.7984113000000001E-10</v>
      </c>
      <c r="AY1716" s="192">
        <v>2.3197813E-9</v>
      </c>
      <c r="AZ1716" s="192">
        <v>2.8966452999999999E-11</v>
      </c>
      <c r="BA1716" s="192">
        <v>4.5677907999999999E-15</v>
      </c>
      <c r="BB1716" s="192">
        <v>2.3752633E-12</v>
      </c>
      <c r="BC1716" s="192">
        <v>1.9080921999999999E-12</v>
      </c>
      <c r="BD1716" s="192">
        <v>3.5246658E-13</v>
      </c>
      <c r="BE1716" s="192">
        <v>9.4603622000000009E-10</v>
      </c>
      <c r="BF1716" s="192">
        <v>9.9906390000000007E-9</v>
      </c>
      <c r="BG1716" s="192">
        <v>0</v>
      </c>
      <c r="BH1716" s="193">
        <v>2.9244942999999998E-3</v>
      </c>
      <c r="BI1716" s="193">
        <v>0.50813428000000005</v>
      </c>
      <c r="BJ1716" s="193">
        <v>0</v>
      </c>
      <c r="BK1716" s="193">
        <v>0</v>
      </c>
      <c r="BL1716" s="193">
        <v>0</v>
      </c>
      <c r="BM1716"/>
      <c r="BN1716" s="164">
        <v>2.2631455E-4</v>
      </c>
      <c r="BO1716" s="186">
        <v>1.6061788999999999E-5</v>
      </c>
      <c r="BP1716" s="186">
        <v>1.1084392000000001E-4</v>
      </c>
      <c r="BQ1716" s="186">
        <v>8.5349348000000003E-7</v>
      </c>
      <c r="BR1716" s="186">
        <v>2.1924951E-5</v>
      </c>
      <c r="BS1716" s="186">
        <v>1.4832743E-7</v>
      </c>
      <c r="BT1716" s="186">
        <v>7.3617315000000005E-7</v>
      </c>
      <c r="BU1716" s="186">
        <v>2.0448681E-7</v>
      </c>
      <c r="BV1716" s="186">
        <v>9.2970895999999996E-7</v>
      </c>
      <c r="BW1716" s="186">
        <v>8.3736728999999995E-7</v>
      </c>
      <c r="BX1716" s="186">
        <v>0</v>
      </c>
      <c r="BY1716" s="186">
        <v>0</v>
      </c>
      <c r="BZ1716" s="186">
        <v>0</v>
      </c>
      <c r="CA1716" s="186">
        <v>9.1270155999999999E-6</v>
      </c>
      <c r="CB1716" s="186">
        <v>6.2644188999999996E-5</v>
      </c>
      <c r="CC1716" s="186">
        <v>2.0031290000000001E-6</v>
      </c>
      <c r="CD1716" s="164">
        <v>0</v>
      </c>
      <c r="CE1716"/>
      <c r="CF1716" s="329">
        <v>0</v>
      </c>
      <c r="CG1716" s="330">
        <v>3.9753718999999998</v>
      </c>
      <c r="CH1716" s="330">
        <v>5.7049452000000004E-3</v>
      </c>
      <c r="CI1716" s="330">
        <v>1.1020142E-2</v>
      </c>
      <c r="CJ1716" s="330">
        <v>2.9018348000000001E-3</v>
      </c>
      <c r="CK1716" s="329">
        <v>9.1026179999999995E-9</v>
      </c>
      <c r="CL1716" s="329">
        <v>3.6357843E-8</v>
      </c>
      <c r="CM1716" s="330">
        <v>9.1035108E-4</v>
      </c>
      <c r="CN1716" s="330">
        <v>1.0410166000000001</v>
      </c>
      <c r="CO1716" s="330">
        <v>6.9686987</v>
      </c>
      <c r="CP1716"/>
      <c r="CQ1716">
        <v>0.59630578999999995</v>
      </c>
      <c r="CR1716">
        <v>0.21016965075000002</v>
      </c>
      <c r="CS1716">
        <v>0.15645732440000001</v>
      </c>
      <c r="CT1716">
        <v>0.156468176712</v>
      </c>
      <c r="CU1716">
        <v>0.2186720412</v>
      </c>
      <c r="CV1716" s="109"/>
      <c r="CW1716" s="372"/>
      <c r="CX1716" s="155"/>
      <c r="CZ1716" s="155"/>
      <c r="DA1716" s="236"/>
      <c r="DB1716" s="236"/>
      <c r="DC1716" s="32"/>
      <c r="DD1716" s="32"/>
      <c r="DE1716" s="32"/>
      <c r="DF1716" s="32"/>
      <c r="DG1716" s="32"/>
      <c r="DH1716" s="32"/>
      <c r="DI1716" s="32"/>
      <c r="DJ1716" s="32"/>
      <c r="DK1716" s="32"/>
      <c r="DL1716" s="32"/>
    </row>
    <row r="1717" spans="1:116" ht="14.4" x14ac:dyDescent="0.3">
      <c r="A1717" t="s">
        <v>2397</v>
      </c>
      <c r="B1717" s="113" t="s">
        <v>927</v>
      </c>
      <c r="C1717" s="182" t="s">
        <v>386</v>
      </c>
      <c r="D1717" s="40" t="s">
        <v>376</v>
      </c>
      <c r="E1717" s="242" t="s">
        <v>942</v>
      </c>
      <c r="F1717" s="184" t="s">
        <v>4889</v>
      </c>
      <c r="G1717" s="184">
        <v>1.1099216361909998</v>
      </c>
      <c r="H1717" s="184">
        <v>5.2359909360000005E-2</v>
      </c>
      <c r="I1717" s="184">
        <v>0.14890623943099998</v>
      </c>
      <c r="J1717" s="328">
        <v>0.3153036474</v>
      </c>
      <c r="K1717" s="184">
        <v>0.59335183999999996</v>
      </c>
      <c r="L1717" s="331">
        <v>0.10454665</v>
      </c>
      <c r="M1717" s="184">
        <v>3.8422393999999999E-2</v>
      </c>
      <c r="N1717" s="184">
        <v>4.1424268E-2</v>
      </c>
      <c r="O1717" s="331">
        <v>9.8893448999999994E-3</v>
      </c>
      <c r="P1717" s="331">
        <v>3.3264261000000002E-4</v>
      </c>
      <c r="Q1717" s="331">
        <v>7.1365385000000004E-4</v>
      </c>
      <c r="R1717" s="331">
        <v>5.9260131000000004E-3</v>
      </c>
      <c r="S1717" s="331">
        <v>0.31218265000000001</v>
      </c>
      <c r="T1717" s="331">
        <v>0</v>
      </c>
      <c r="U1717" s="331">
        <v>3.1209974000000001E-3</v>
      </c>
      <c r="V1717" s="331">
        <v>1.1182330999999999E-5</v>
      </c>
      <c r="W1717" s="331">
        <v>0</v>
      </c>
      <c r="X1717" s="184">
        <v>0</v>
      </c>
      <c r="Y1717"/>
      <c r="Z1717" s="288">
        <v>3.9556789333333331</v>
      </c>
      <c r="AA1717"/>
      <c r="AB1717" s="164">
        <v>52.609927999999996</v>
      </c>
      <c r="AC1717" s="164">
        <v>52.045940000000002</v>
      </c>
      <c r="AD1717" s="164">
        <v>0.38770154000000001</v>
      </c>
      <c r="AE1717" s="164">
        <v>0</v>
      </c>
      <c r="AF1717" s="164">
        <v>0</v>
      </c>
      <c r="AG1717" s="164">
        <v>9.4563705999999997E-2</v>
      </c>
      <c r="AH1717" s="164">
        <v>8.1722289000000004E-2</v>
      </c>
      <c r="AI1717"/>
      <c r="AJ1717" s="185">
        <v>0.10293167</v>
      </c>
      <c r="AK1717" s="185">
        <v>9.5523959000000006E-2</v>
      </c>
      <c r="AL1717" s="185">
        <v>3.6616041000000002E-3</v>
      </c>
      <c r="AM1717" s="185">
        <v>3.7461120999999998E-3</v>
      </c>
      <c r="AN1717" s="176">
        <v>5.7268559999999998E-6</v>
      </c>
      <c r="AO1717" s="176">
        <v>1.3541435E-8</v>
      </c>
      <c r="AP1717" s="176">
        <v>0.52466555999999998</v>
      </c>
      <c r="AQ1717" s="192">
        <v>3.6708699999999999E-6</v>
      </c>
      <c r="AR1717" s="192">
        <v>1.1075900999999999E-8</v>
      </c>
      <c r="AS1717" s="192">
        <v>3.0260944000000001E-13</v>
      </c>
      <c r="AT1717" s="192">
        <v>0</v>
      </c>
      <c r="AU1717" s="192">
        <v>0</v>
      </c>
      <c r="AV1717" s="192">
        <v>1.1100621E-9</v>
      </c>
      <c r="AW1717" s="192">
        <v>2.0537891E-6</v>
      </c>
      <c r="AX1717" s="192">
        <v>2.5314829999999997E-10</v>
      </c>
      <c r="AY1717" s="192">
        <v>2.2116340000000002E-9</v>
      </c>
      <c r="AZ1717" s="192">
        <v>0</v>
      </c>
      <c r="BA1717" s="192">
        <v>0</v>
      </c>
      <c r="BB1717" s="192">
        <v>4.066306E-13</v>
      </c>
      <c r="BC1717" s="192">
        <v>3.5612524999999999E-14</v>
      </c>
      <c r="BD1717" s="192">
        <v>7.1661465000000005E-15</v>
      </c>
      <c r="BE1717" s="192">
        <v>5.8903585000000006E-11</v>
      </c>
      <c r="BF1717" s="192">
        <v>1.0279328000000001E-9</v>
      </c>
      <c r="BG1717" s="192">
        <v>0</v>
      </c>
      <c r="BH1717" s="193">
        <v>4.2061538000000001E-3</v>
      </c>
      <c r="BI1717" s="193">
        <v>0.52045940000000002</v>
      </c>
      <c r="BJ1717" s="193">
        <v>0</v>
      </c>
      <c r="BK1717" s="193">
        <v>0</v>
      </c>
      <c r="BL1717" s="193">
        <v>0</v>
      </c>
      <c r="BM1717"/>
      <c r="BN1717" s="164">
        <v>2.2173919000000001E-4</v>
      </c>
      <c r="BO1717" s="186">
        <v>1.5247672999999999E-5</v>
      </c>
      <c r="BP1717" s="186">
        <v>1.1029482E-4</v>
      </c>
      <c r="BQ1717" s="186">
        <v>7.1402880000000004E-7</v>
      </c>
      <c r="BR1717" s="186">
        <v>2.1411789E-5</v>
      </c>
      <c r="BS1717" s="186">
        <v>0</v>
      </c>
      <c r="BT1717" s="186">
        <v>0</v>
      </c>
      <c r="BU1717" s="186">
        <v>0</v>
      </c>
      <c r="BV1717" s="186">
        <v>4.8740457000000004E-7</v>
      </c>
      <c r="BW1717" s="186">
        <v>7.3599930000000003E-7</v>
      </c>
      <c r="BX1717" s="186">
        <v>0</v>
      </c>
      <c r="BY1717" s="186">
        <v>0</v>
      </c>
      <c r="BZ1717" s="186">
        <v>0</v>
      </c>
      <c r="CA1717" s="186">
        <v>8.9082483999999999E-6</v>
      </c>
      <c r="CB1717" s="186">
        <v>6.3938547000000006E-5</v>
      </c>
      <c r="CC1717" s="186">
        <v>6.7939343999999999E-10</v>
      </c>
      <c r="CD1717" s="164">
        <v>0</v>
      </c>
      <c r="CE1717"/>
      <c r="CF1717" s="329">
        <v>0</v>
      </c>
      <c r="CG1717" s="330">
        <v>3.9556789000000001</v>
      </c>
      <c r="CH1717" s="330">
        <v>0</v>
      </c>
      <c r="CI1717" s="330">
        <v>1.0432235999999999E-2</v>
      </c>
      <c r="CJ1717" s="330">
        <v>2.6110482E-3</v>
      </c>
      <c r="CK1717" s="329">
        <v>1.9074847E-10</v>
      </c>
      <c r="CL1717" s="329">
        <v>2.2920507999999999E-8</v>
      </c>
      <c r="CM1717" s="330">
        <v>8.8414250000000004E-4</v>
      </c>
      <c r="CN1717" s="330">
        <v>2.9844666999999998E-2</v>
      </c>
      <c r="CO1717" s="330">
        <v>7.1377288999999999</v>
      </c>
      <c r="CP1717"/>
      <c r="CQ1717">
        <v>0.59335183999999996</v>
      </c>
      <c r="CR1717">
        <v>0.20125496645999993</v>
      </c>
      <c r="CS1717">
        <v>0.14889505709999998</v>
      </c>
      <c r="CT1717">
        <v>0.14890623943099998</v>
      </c>
      <c r="CU1717">
        <v>0.3153036474</v>
      </c>
      <c r="CV1717" s="109"/>
      <c r="CW1717" s="372"/>
      <c r="CX1717" s="155"/>
      <c r="CY1717" s="155"/>
      <c r="CZ1717" s="155"/>
      <c r="DA1717" s="236"/>
      <c r="DB1717" s="236"/>
      <c r="DC1717" s="32"/>
      <c r="DD1717" s="32"/>
      <c r="DE1717" s="32"/>
      <c r="DF1717" s="32"/>
      <c r="DG1717" s="32"/>
      <c r="DH1717" s="32"/>
      <c r="DI1717" s="32"/>
      <c r="DJ1717" s="32"/>
      <c r="DK1717" s="32"/>
      <c r="DL1717" s="32"/>
    </row>
    <row r="1718" spans="1:116" ht="14.4" x14ac:dyDescent="0.3">
      <c r="B1718" s="113"/>
      <c r="C1718" s="180"/>
      <c r="D1718" s="37" t="s">
        <v>387</v>
      </c>
      <c r="E1718" s="242"/>
      <c r="F1718"/>
      <c r="G1718"/>
      <c r="H1718"/>
      <c r="I1718"/>
      <c r="J1718" s="332"/>
      <c r="K1718"/>
      <c r="L1718" s="39"/>
      <c r="M1718"/>
      <c r="N1718"/>
      <c r="O1718" s="39"/>
      <c r="P1718" s="39"/>
      <c r="Q1718" s="39"/>
      <c r="R1718" s="39"/>
      <c r="S1718" s="39"/>
      <c r="T1718" s="39"/>
      <c r="U1718" s="39"/>
      <c r="V1718" s="39"/>
      <c r="W1718" s="39"/>
      <c r="X1718"/>
      <c r="Y1718"/>
      <c r="Z1718"/>
      <c r="AA1718"/>
      <c r="AB1718"/>
      <c r="AC1718"/>
      <c r="AD1718"/>
      <c r="AE1718"/>
      <c r="AF1718"/>
      <c r="AG1718"/>
      <c r="AH1718"/>
      <c r="AI1718"/>
      <c r="AJ1718"/>
      <c r="AK1718"/>
      <c r="AL1718"/>
      <c r="AM1718"/>
      <c r="AN1718"/>
      <c r="AO1718"/>
      <c r="AP1718"/>
      <c r="BH1718"/>
      <c r="BI1718"/>
      <c r="BJ1718"/>
      <c r="BK1718"/>
      <c r="BL1718"/>
      <c r="BM1718"/>
      <c r="BN1718"/>
      <c r="BS1718" s="39"/>
      <c r="BT1718" s="39"/>
      <c r="BU1718" s="39"/>
      <c r="BV1718" s="39"/>
      <c r="BW1718" s="39"/>
      <c r="BX1718" s="39"/>
      <c r="BY1718" s="39"/>
      <c r="BZ1718" s="39"/>
      <c r="CA1718" s="39"/>
      <c r="CB1718" s="39"/>
      <c r="CC1718" s="39"/>
      <c r="CD1718"/>
      <c r="CE1718"/>
      <c r="CF1718" s="39"/>
      <c r="CG1718"/>
      <c r="CH1718"/>
      <c r="CI1718"/>
      <c r="CJ1718"/>
      <c r="CK1718" s="39"/>
      <c r="CL1718" s="39"/>
      <c r="CM1718"/>
      <c r="CN1718"/>
      <c r="CO1718"/>
      <c r="CP1718"/>
      <c r="CQ1718"/>
      <c r="CR1718"/>
      <c r="CS1718"/>
      <c r="CT1718"/>
      <c r="CU1718"/>
      <c r="CV1718" s="110"/>
      <c r="CW1718" s="372"/>
      <c r="CX1718" s="155"/>
      <c r="CY1718" s="155"/>
      <c r="CZ1718" s="155"/>
      <c r="DA1718" s="236"/>
      <c r="DB1718" s="236"/>
      <c r="DC1718" s="32"/>
      <c r="DD1718" s="32"/>
      <c r="DE1718" s="32"/>
      <c r="DF1718" s="32"/>
      <c r="DG1718" s="32"/>
      <c r="DH1718" s="32"/>
      <c r="DI1718" s="32"/>
      <c r="DJ1718" s="32"/>
      <c r="DK1718" s="32"/>
      <c r="DL1718" s="32"/>
    </row>
    <row r="1719" spans="1:116" ht="14.4" x14ac:dyDescent="0.3">
      <c r="A1719" t="s">
        <v>7615</v>
      </c>
      <c r="B1719" s="113" t="s">
        <v>927</v>
      </c>
      <c r="C1719" s="182" t="s">
        <v>388</v>
      </c>
      <c r="D1719" s="40" t="s">
        <v>387</v>
      </c>
      <c r="E1719" s="242" t="s">
        <v>2574</v>
      </c>
      <c r="F1719" s="184" t="s">
        <v>7616</v>
      </c>
      <c r="G1719" s="184">
        <v>0.26229729871184398</v>
      </c>
      <c r="H1719" s="184">
        <v>9.7798499289579194E-3</v>
      </c>
      <c r="I1719" s="184">
        <v>2.3331091282881466E-2</v>
      </c>
      <c r="J1719" s="328">
        <v>3.5726097500004612E-2</v>
      </c>
      <c r="K1719" s="184">
        <v>0.19346026</v>
      </c>
      <c r="L1719" s="184">
        <v>1.6519230999999999E-2</v>
      </c>
      <c r="M1719" s="331">
        <v>6.8118596000000002E-3</v>
      </c>
      <c r="N1719" s="331">
        <v>8.5090167000000001E-3</v>
      </c>
      <c r="O1719" s="331">
        <v>1.2708176E-3</v>
      </c>
      <c r="P1719" s="331">
        <v>6.3839194999999998E-12</v>
      </c>
      <c r="Q1719" s="331">
        <v>1.5622574E-8</v>
      </c>
      <c r="R1719" s="331">
        <v>6.8031773E-10</v>
      </c>
      <c r="S1719" s="331">
        <v>9.4375964999999992E-3</v>
      </c>
      <c r="T1719" s="331">
        <v>2.4974636999999999E-12</v>
      </c>
      <c r="U1719" s="331">
        <v>2.6288500999999999E-2</v>
      </c>
      <c r="V1719" s="331">
        <v>6.6273141000000001E-14</v>
      </c>
      <c r="W1719" s="184">
        <v>4.6166213000000002E-15</v>
      </c>
      <c r="X1719" s="184">
        <v>0</v>
      </c>
      <c r="Y1719"/>
      <c r="Z1719" s="288">
        <v>1.2897350666666667</v>
      </c>
      <c r="AA1719"/>
      <c r="AB1719" s="164">
        <v>19.452542999999999</v>
      </c>
      <c r="AC1719" s="164">
        <v>13.511483999999999</v>
      </c>
      <c r="AD1719" s="164">
        <v>3.2519174</v>
      </c>
      <c r="AE1719" s="164">
        <v>0</v>
      </c>
      <c r="AF1719" s="164">
        <v>0.72616851000000004</v>
      </c>
      <c r="AG1719" s="164">
        <v>1.2823764</v>
      </c>
      <c r="AH1719" s="164">
        <v>0.68059683000000004</v>
      </c>
      <c r="AI1719"/>
      <c r="AJ1719" s="185">
        <v>2.5395480000000002E-2</v>
      </c>
      <c r="AK1719" s="185">
        <v>2.3790497000000001E-2</v>
      </c>
      <c r="AL1719" s="185">
        <v>1.0720424E-3</v>
      </c>
      <c r="AM1719" s="185">
        <v>5.3293991000000001E-4</v>
      </c>
      <c r="AN1719" s="176">
        <v>1.4262888E-6</v>
      </c>
      <c r="AO1719" s="176">
        <v>3.9646539E-9</v>
      </c>
      <c r="AP1719" s="176">
        <v>7.4641444000000001E-2</v>
      </c>
      <c r="AQ1719" s="192">
        <v>1.1968741E-6</v>
      </c>
      <c r="AR1719" s="192">
        <v>3.6112582E-9</v>
      </c>
      <c r="AS1719" s="192">
        <v>9.8664733000000006E-14</v>
      </c>
      <c r="AT1719" s="192">
        <v>7.8838838999999998E-18</v>
      </c>
      <c r="AU1719" s="192">
        <v>0</v>
      </c>
      <c r="AV1719" s="192">
        <v>2.4308070000000002E-10</v>
      </c>
      <c r="AW1719" s="192">
        <v>2.2917151999999999E-7</v>
      </c>
      <c r="AX1719" s="192">
        <v>5.4428043000000001E-11</v>
      </c>
      <c r="AY1719" s="192">
        <v>2.9870138000000001E-10</v>
      </c>
      <c r="AZ1719" s="192">
        <v>1.4828080999999999E-19</v>
      </c>
      <c r="BA1719" s="192">
        <v>7.1962501000000001E-14</v>
      </c>
      <c r="BB1719" s="192">
        <v>9.5220071999999997E-14</v>
      </c>
      <c r="BC1719" s="192">
        <v>2.629028E-17</v>
      </c>
      <c r="BD1719" s="192">
        <v>3.6777072999999998E-16</v>
      </c>
      <c r="BE1719" s="192">
        <v>4.4089594000000002E-16</v>
      </c>
      <c r="BF1719" s="192">
        <v>5.2993833000000001E-14</v>
      </c>
      <c r="BG1719" s="192">
        <v>5.7521719000000001E-29</v>
      </c>
      <c r="BH1719" s="193">
        <v>1.5769422000000001E-3</v>
      </c>
      <c r="BI1719" s="193">
        <v>7.3064502000000003E-2</v>
      </c>
      <c r="BJ1719" s="192">
        <v>0</v>
      </c>
      <c r="BK1719" s="192">
        <v>0</v>
      </c>
      <c r="BL1719" s="192">
        <v>0</v>
      </c>
      <c r="BM1719"/>
      <c r="BN1719" s="186">
        <v>6.3119652999999996E-5</v>
      </c>
      <c r="BO1719" s="186">
        <v>2.4199911E-6</v>
      </c>
      <c r="BP1719" s="186">
        <v>3.5961236000000002E-5</v>
      </c>
      <c r="BQ1719" s="186">
        <v>3.5134421000000001E-9</v>
      </c>
      <c r="BR1719" s="186">
        <v>2.134728E-6</v>
      </c>
      <c r="BS1719" s="186">
        <v>7.6585579000000006E-9</v>
      </c>
      <c r="BT1719" s="186">
        <v>5.0757735000000004E-16</v>
      </c>
      <c r="BU1719" s="186">
        <v>1.162404E-8</v>
      </c>
      <c r="BV1719" s="186">
        <v>8.5848283999999998E-15</v>
      </c>
      <c r="BW1719" s="186">
        <v>1.0727908999999999E-8</v>
      </c>
      <c r="BX1719" s="186">
        <v>0</v>
      </c>
      <c r="BY1719" s="186">
        <v>1.2720193999999999E-25</v>
      </c>
      <c r="BZ1719" s="186">
        <v>1.0415476E-21</v>
      </c>
      <c r="CA1719" s="186">
        <v>1.7391202E-6</v>
      </c>
      <c r="CB1719" s="186">
        <v>2.0824438000000001E-5</v>
      </c>
      <c r="CC1719" s="186">
        <v>6.6151465999999996E-9</v>
      </c>
      <c r="CD1719" s="186">
        <v>0</v>
      </c>
      <c r="CE1719"/>
      <c r="CF1719" s="329">
        <v>8.8158012999999993E-22</v>
      </c>
      <c r="CG1719" s="330">
        <v>1.2897350999999999</v>
      </c>
      <c r="CH1719" s="330">
        <v>1.2992322000000001E-3</v>
      </c>
      <c r="CI1719" s="330">
        <v>1.9881971000000002E-3</v>
      </c>
      <c r="CJ1719" s="329">
        <v>4.2007680000000002E-4</v>
      </c>
      <c r="CK1719" s="329">
        <v>6.0808778000000004E-17</v>
      </c>
      <c r="CL1719" s="329">
        <v>9.6047488999999996E-14</v>
      </c>
      <c r="CM1719" s="329">
        <v>9.2601187000000001E-5</v>
      </c>
      <c r="CN1719" s="330">
        <v>1.6008173E-4</v>
      </c>
      <c r="CO1719" s="330">
        <v>1.0566466999999999</v>
      </c>
      <c r="CP1719"/>
      <c r="CQ1719">
        <v>0.19346026</v>
      </c>
      <c r="CR1719">
        <v>3.3110941209275657E-2</v>
      </c>
      <c r="CS1719">
        <v>2.3331091280322347E-2</v>
      </c>
      <c r="CT1719">
        <v>2.3331091282881466E-2</v>
      </c>
      <c r="CU1719">
        <v>3.5726097499999998E-2</v>
      </c>
      <c r="CV1719" s="109"/>
      <c r="CW1719" s="372"/>
      <c r="CX1719" s="155"/>
      <c r="CY1719" s="155"/>
      <c r="CZ1719" s="155"/>
      <c r="DA1719" s="236"/>
      <c r="DB1719" s="236"/>
      <c r="DC1719" s="32"/>
      <c r="DD1719" s="32"/>
      <c r="DE1719" s="32"/>
      <c r="DF1719" s="32"/>
      <c r="DG1719" s="32"/>
      <c r="DH1719" s="32"/>
      <c r="DI1719" s="32"/>
      <c r="DJ1719" s="32"/>
      <c r="DK1719" s="32"/>
      <c r="DL1719" s="32"/>
    </row>
    <row r="1720" spans="1:116" ht="14.4" x14ac:dyDescent="0.3">
      <c r="A1720" t="s">
        <v>2398</v>
      </c>
      <c r="B1720" s="113" t="s">
        <v>927</v>
      </c>
      <c r="C1720" s="182" t="s">
        <v>389</v>
      </c>
      <c r="D1720" s="40" t="s">
        <v>387</v>
      </c>
      <c r="E1720" s="242" t="s">
        <v>943</v>
      </c>
      <c r="F1720" s="184" t="s">
        <v>4890</v>
      </c>
      <c r="G1720" s="184">
        <v>35.5837465652776</v>
      </c>
      <c r="H1720" s="184">
        <v>1.4775516559999997</v>
      </c>
      <c r="I1720" s="184">
        <v>2.1035688742200001</v>
      </c>
      <c r="J1720" s="328">
        <v>0.5028090350576</v>
      </c>
      <c r="K1720" s="331">
        <v>31.499817</v>
      </c>
      <c r="L1720" s="331">
        <v>0.79061192999999996</v>
      </c>
      <c r="M1720" s="331">
        <v>1.1998591999999999</v>
      </c>
      <c r="N1720" s="331">
        <v>1.2712041999999999</v>
      </c>
      <c r="O1720" s="331">
        <v>0.16930741999999999</v>
      </c>
      <c r="P1720" s="331">
        <v>2.0412164E-2</v>
      </c>
      <c r="Q1720" s="331">
        <v>1.6627871999999998E-2</v>
      </c>
      <c r="R1720" s="331">
        <v>0.10710235</v>
      </c>
      <c r="S1720" s="331">
        <v>7.6535517999999997E-2</v>
      </c>
      <c r="T1720" s="331">
        <v>5.0673176999999998E-3</v>
      </c>
      <c r="U1720" s="331">
        <v>0.42626415000000001</v>
      </c>
      <c r="V1720" s="331">
        <v>9.2807651999999999E-4</v>
      </c>
      <c r="W1720" s="331">
        <v>9.3670576000000008E-6</v>
      </c>
      <c r="X1720" s="331">
        <v>0</v>
      </c>
      <c r="Y1720"/>
      <c r="Z1720" s="288">
        <v>209.99878000000001</v>
      </c>
      <c r="AA1720"/>
      <c r="AB1720" s="164">
        <v>3121.5432999999998</v>
      </c>
      <c r="AC1720" s="164">
        <v>3042.5470999999998</v>
      </c>
      <c r="AD1720" s="164">
        <v>49.990380000000002</v>
      </c>
      <c r="AE1720" s="164">
        <v>0</v>
      </c>
      <c r="AF1720" s="164">
        <v>4.1083961999999996</v>
      </c>
      <c r="AG1720" s="164">
        <v>14.954641000000001</v>
      </c>
      <c r="AH1720" s="164">
        <v>9.9427582999999995</v>
      </c>
      <c r="AI1720"/>
      <c r="AJ1720" s="185">
        <v>3.9063599</v>
      </c>
      <c r="AK1720" s="185">
        <v>3.5258327</v>
      </c>
      <c r="AL1720" s="185">
        <v>0.16559394999999999</v>
      </c>
      <c r="AM1720" s="185">
        <v>0.21493329999999999</v>
      </c>
      <c r="AN1720" s="176">
        <v>2.1138084999999999E-4</v>
      </c>
      <c r="AO1720" s="176">
        <v>6.1240364999999996E-7</v>
      </c>
      <c r="AP1720" s="176">
        <v>30.102703000000002</v>
      </c>
      <c r="AQ1720" s="193">
        <v>1.9487894000000001E-4</v>
      </c>
      <c r="AR1720" s="192">
        <v>5.8799679999999996E-7</v>
      </c>
      <c r="AS1720" s="192">
        <v>1.6064911999999999E-11</v>
      </c>
      <c r="AT1720" s="192">
        <v>1.2206282E-11</v>
      </c>
      <c r="AU1720" s="192">
        <v>0</v>
      </c>
      <c r="AV1720" s="192">
        <v>3.4402232999999997E-8</v>
      </c>
      <c r="AW1720" s="192">
        <v>1.6395559000000001E-5</v>
      </c>
      <c r="AX1720" s="192">
        <v>7.8122176000000006E-9</v>
      </c>
      <c r="AY1720" s="192">
        <v>1.6472477E-8</v>
      </c>
      <c r="AZ1720" s="192">
        <v>1.3967451999999999E-13</v>
      </c>
      <c r="BA1720" s="192">
        <v>4.1379997000000001E-13</v>
      </c>
      <c r="BB1720" s="192">
        <v>1.0422118E-10</v>
      </c>
      <c r="BC1720" s="192">
        <v>7.1100453000000003E-13</v>
      </c>
      <c r="BD1720" s="192">
        <v>6.0346009999999999E-13</v>
      </c>
      <c r="BE1720" s="192">
        <v>5.2132506999999999E-8</v>
      </c>
      <c r="BF1720" s="192">
        <v>1.9809444000000001E-8</v>
      </c>
      <c r="BG1720" s="192">
        <v>1.1671073000000001E-19</v>
      </c>
      <c r="BH1720" s="193">
        <v>9.5933922000000001E-3</v>
      </c>
      <c r="BI1720" s="193">
        <v>30.093109999999999</v>
      </c>
      <c r="BJ1720" s="192">
        <v>0</v>
      </c>
      <c r="BK1720" s="192">
        <v>0</v>
      </c>
      <c r="BL1720" s="192">
        <v>0</v>
      </c>
      <c r="BM1720"/>
      <c r="BN1720" s="164">
        <v>1.0286635000000001E-2</v>
      </c>
      <c r="BO1720" s="164">
        <v>1.1565669E-4</v>
      </c>
      <c r="BP1720" s="164">
        <v>5.8553232E-3</v>
      </c>
      <c r="BQ1720" s="186">
        <v>1.315154E-5</v>
      </c>
      <c r="BR1720" s="164">
        <v>2.3300835999999999E-4</v>
      </c>
      <c r="BS1720" s="186">
        <v>2.5123540999999999E-7</v>
      </c>
      <c r="BT1720" s="186">
        <v>3.4254127000000001E-9</v>
      </c>
      <c r="BU1720" s="164">
        <v>3.7838334000000002E-7</v>
      </c>
      <c r="BV1720" s="186">
        <v>2.8309917000000001E-5</v>
      </c>
      <c r="BW1720" s="186">
        <v>1.6458826E-5</v>
      </c>
      <c r="BX1720" s="186">
        <v>0</v>
      </c>
      <c r="BY1720" s="186">
        <v>2.580909E-16</v>
      </c>
      <c r="BZ1720" s="186">
        <v>2.1132851000000002E-12</v>
      </c>
      <c r="CA1720" s="164">
        <v>2.5024135999999998E-4</v>
      </c>
      <c r="CB1720" s="164">
        <v>3.7737779000000002E-3</v>
      </c>
      <c r="CC1720" s="186">
        <v>7.4089597999999995E-8</v>
      </c>
      <c r="CD1720" s="186">
        <v>0</v>
      </c>
      <c r="CE1720"/>
      <c r="CF1720" s="329">
        <v>1.7887133E-12</v>
      </c>
      <c r="CG1720" s="330">
        <v>209.99880999999999</v>
      </c>
      <c r="CH1720" s="330">
        <v>1.407744E-2</v>
      </c>
      <c r="CI1720" s="330">
        <v>8.1008140000000006E-2</v>
      </c>
      <c r="CJ1720" s="330">
        <v>8.1125046000000006E-2</v>
      </c>
      <c r="CK1720" s="329">
        <v>5.1183235000000001E-8</v>
      </c>
      <c r="CL1720" s="329">
        <v>5.3035452000000002E-7</v>
      </c>
      <c r="CM1720" s="330">
        <v>8.5967772000000008E-3</v>
      </c>
      <c r="CN1720" s="330">
        <v>1.2057370999999999</v>
      </c>
      <c r="CO1720" s="330">
        <v>412.99758000000003</v>
      </c>
      <c r="CP1720"/>
      <c r="CQ1720">
        <v>31.499817</v>
      </c>
      <c r="CR1720">
        <v>3.575125136</v>
      </c>
      <c r="CS1720">
        <v>2.0975828470575997</v>
      </c>
      <c r="CT1720">
        <v>2.1035688742200001</v>
      </c>
      <c r="CU1720">
        <v>0.50279966799999998</v>
      </c>
      <c r="CV1720" s="109"/>
      <c r="CW1720" s="372"/>
      <c r="CX1720" s="155"/>
      <c r="CY1720" s="155"/>
      <c r="CZ1720" s="155"/>
      <c r="DA1720" s="236"/>
      <c r="DB1720" s="236"/>
      <c r="DC1720" s="32"/>
      <c r="DD1720" s="32"/>
      <c r="DE1720" s="32"/>
      <c r="DF1720" s="32"/>
      <c r="DG1720" s="32"/>
      <c r="DH1720" s="32"/>
      <c r="DI1720" s="32"/>
      <c r="DJ1720" s="32"/>
      <c r="DK1720" s="32"/>
      <c r="DL1720" s="32"/>
    </row>
    <row r="1721" spans="1:116" ht="14.4" x14ac:dyDescent="0.3">
      <c r="A1721" t="s">
        <v>2399</v>
      </c>
      <c r="B1721" s="113" t="s">
        <v>927</v>
      </c>
      <c r="C1721" s="182" t="s">
        <v>390</v>
      </c>
      <c r="D1721" s="40" t="s">
        <v>387</v>
      </c>
      <c r="E1721" s="242" t="s">
        <v>2574</v>
      </c>
      <c r="F1721" s="184" t="s">
        <v>4891</v>
      </c>
      <c r="G1721" s="184">
        <v>9.3513810300253297E-2</v>
      </c>
      <c r="H1721" s="184">
        <v>3.43333739E-3</v>
      </c>
      <c r="I1721" s="184">
        <v>2.9810295066370004E-2</v>
      </c>
      <c r="J1721" s="328">
        <v>2.6372566843883297E-2</v>
      </c>
      <c r="K1721" s="184">
        <v>3.3897611000000001E-2</v>
      </c>
      <c r="L1721" s="184">
        <v>2.7420796000000001E-2</v>
      </c>
      <c r="M1721" s="184">
        <v>2.0138154000000001E-3</v>
      </c>
      <c r="N1721" s="331">
        <v>3.1377810000000001E-3</v>
      </c>
      <c r="O1721" s="331">
        <v>4.7056187999999999E-5</v>
      </c>
      <c r="P1721" s="331">
        <v>2.131062E-4</v>
      </c>
      <c r="Q1721" s="331">
        <v>3.5394001999999999E-5</v>
      </c>
      <c r="R1721" s="331">
        <v>3.7374218000000003E-4</v>
      </c>
      <c r="S1721" s="184">
        <v>2.5917132999999998E-2</v>
      </c>
      <c r="T1721" s="331">
        <v>1.6791145E-6</v>
      </c>
      <c r="U1721" s="184">
        <v>4.5543074000000002E-4</v>
      </c>
      <c r="V1721" s="331">
        <v>2.6237186999999999E-7</v>
      </c>
      <c r="W1721" s="331">
        <v>3.1038833000000001E-9</v>
      </c>
      <c r="X1721" s="331">
        <v>0</v>
      </c>
      <c r="Y1721"/>
      <c r="Z1721" s="288">
        <v>0.22598407333333334</v>
      </c>
      <c r="AA1721"/>
      <c r="AB1721" s="164">
        <v>2.5335283</v>
      </c>
      <c r="AC1721" s="164">
        <v>2.4643937999999999</v>
      </c>
      <c r="AD1721" s="164">
        <v>5.3899084E-2</v>
      </c>
      <c r="AE1721" s="164">
        <v>0</v>
      </c>
      <c r="AF1721" s="164">
        <v>3.0997981E-3</v>
      </c>
      <c r="AG1721" s="164">
        <v>7.5701257999999999E-3</v>
      </c>
      <c r="AH1721" s="164">
        <v>4.5654160999999997E-3</v>
      </c>
      <c r="AI1721"/>
      <c r="AJ1721" s="185">
        <v>1.3127967000000001E-2</v>
      </c>
      <c r="AK1721" s="185">
        <v>1.2610109E-2</v>
      </c>
      <c r="AL1721" s="185">
        <v>3.3160672999999998E-4</v>
      </c>
      <c r="AM1721" s="185">
        <v>1.8625111000000001E-4</v>
      </c>
      <c r="AN1721" s="176">
        <v>7.5600175999999997E-7</v>
      </c>
      <c r="AO1721" s="176">
        <v>1.2263561999999999E-9</v>
      </c>
      <c r="AP1721" s="176">
        <v>2.6085589999999999E-2</v>
      </c>
      <c r="AQ1721" s="192">
        <v>2.0971323999999999E-7</v>
      </c>
      <c r="AR1721" s="192">
        <v>6.3275546999999998E-10</v>
      </c>
      <c r="AS1721" s="192">
        <v>1.7287783E-14</v>
      </c>
      <c r="AT1721" s="192">
        <v>4.0446934E-15</v>
      </c>
      <c r="AU1721" s="192">
        <v>0</v>
      </c>
      <c r="AV1721" s="192">
        <v>1.2360089999999999E-10</v>
      </c>
      <c r="AW1721" s="192">
        <v>4.6777251000000001E-7</v>
      </c>
      <c r="AX1721" s="192">
        <v>2.4759900000000001E-11</v>
      </c>
      <c r="AY1721" s="192">
        <v>5.6251255999999998E-10</v>
      </c>
      <c r="AZ1721" s="192">
        <v>5.2966472999999997E-12</v>
      </c>
      <c r="BA1721" s="192">
        <v>2.9898225000000002E-14</v>
      </c>
      <c r="BB1721" s="192">
        <v>3.5222626999999998E-13</v>
      </c>
      <c r="BC1721" s="192">
        <v>5.2670769999999997E-13</v>
      </c>
      <c r="BD1721" s="192">
        <v>1.0553841000000001E-13</v>
      </c>
      <c r="BE1721" s="192">
        <v>7.6603348000000006E-8</v>
      </c>
      <c r="BF1721" s="192">
        <v>1.7890518000000001E-9</v>
      </c>
      <c r="BG1721" s="192">
        <v>3.8673456000000003E-23</v>
      </c>
      <c r="BH1721" s="193">
        <v>1.700687E-3</v>
      </c>
      <c r="BI1721" s="193">
        <v>2.4384902999999999E-2</v>
      </c>
      <c r="BJ1721" s="192">
        <v>0</v>
      </c>
      <c r="BK1721" s="192">
        <v>0</v>
      </c>
      <c r="BL1721" s="192">
        <v>0</v>
      </c>
      <c r="BM1721"/>
      <c r="BN1721" s="186">
        <v>1.8389022999999999E-5</v>
      </c>
      <c r="BO1721" s="186">
        <v>4.0354316999999997E-6</v>
      </c>
      <c r="BP1721" s="186">
        <v>6.3010354999999999E-6</v>
      </c>
      <c r="BQ1721" s="186">
        <v>4.4514357000000002E-8</v>
      </c>
      <c r="BR1721" s="186">
        <v>3.1207683E-6</v>
      </c>
      <c r="BS1721" s="186">
        <v>2.8292261E-8</v>
      </c>
      <c r="BT1721" s="186">
        <v>1.3458713000000001E-7</v>
      </c>
      <c r="BU1721" s="186">
        <v>3.9234936999999997E-8</v>
      </c>
      <c r="BV1721" s="186">
        <v>2.8631329E-7</v>
      </c>
      <c r="BW1721" s="186">
        <v>2.6925454E-8</v>
      </c>
      <c r="BX1721" s="186">
        <v>0</v>
      </c>
      <c r="BY1721" s="186">
        <v>8.5521415999999996E-20</v>
      </c>
      <c r="BZ1721" s="186">
        <v>7.0026152999999998E-16</v>
      </c>
      <c r="CA1721" s="186">
        <v>8.4169983000000004E-7</v>
      </c>
      <c r="CB1721" s="186">
        <v>3.0692398000000001E-6</v>
      </c>
      <c r="CC1721" s="186">
        <v>4.6097993999999998E-7</v>
      </c>
      <c r="CD1721" s="186">
        <v>0</v>
      </c>
      <c r="CE1721"/>
      <c r="CF1721" s="329">
        <v>5.9271091999999995E-16</v>
      </c>
      <c r="CG1721" s="330">
        <v>0.22598408</v>
      </c>
      <c r="CH1721" s="330">
        <v>2.2423383000000001E-3</v>
      </c>
      <c r="CI1721" s="330">
        <v>2.9005442000000002E-3</v>
      </c>
      <c r="CJ1721" s="329">
        <v>1.4840966E-4</v>
      </c>
      <c r="CK1721" s="329">
        <v>3.4306441999999998E-8</v>
      </c>
      <c r="CL1721" s="329">
        <v>2.7947412999999998E-9</v>
      </c>
      <c r="CM1721" s="330">
        <v>1.5725588000000001E-4</v>
      </c>
      <c r="CN1721" s="330">
        <v>0.50539120000000004</v>
      </c>
      <c r="CO1721" s="330">
        <v>0.33414055999999998</v>
      </c>
      <c r="CP1721"/>
      <c r="CQ1721">
        <v>3.3897611000000001E-2</v>
      </c>
      <c r="CR1721">
        <v>3.3241690970000001E-2</v>
      </c>
      <c r="CS1721">
        <v>2.9808356683883302E-2</v>
      </c>
      <c r="CT1721">
        <v>2.9810295066370004E-2</v>
      </c>
      <c r="CU1721">
        <v>2.6372563739999997E-2</v>
      </c>
      <c r="CV1721" s="109"/>
      <c r="CW1721" s="372"/>
      <c r="CX1721" s="155"/>
      <c r="CY1721" s="155"/>
      <c r="CZ1721" s="155"/>
      <c r="DA1721" s="236"/>
      <c r="DB1721" s="236"/>
      <c r="DC1721" s="32"/>
      <c r="DD1721" s="32"/>
      <c r="DE1721" s="32"/>
      <c r="DF1721" s="32"/>
      <c r="DG1721" s="32"/>
      <c r="DH1721" s="32"/>
      <c r="DI1721" s="32"/>
      <c r="DJ1721" s="32"/>
      <c r="DK1721" s="32"/>
      <c r="DL1721" s="32"/>
    </row>
    <row r="1722" spans="1:116" ht="14.4" x14ac:dyDescent="0.3">
      <c r="A1722" t="s">
        <v>7617</v>
      </c>
      <c r="B1722" s="113" t="s">
        <v>927</v>
      </c>
      <c r="C1722" s="182" t="s">
        <v>1699</v>
      </c>
      <c r="D1722" s="40" t="s">
        <v>387</v>
      </c>
      <c r="E1722" s="242" t="s">
        <v>2574</v>
      </c>
      <c r="F1722" s="184" t="s">
        <v>7618</v>
      </c>
      <c r="G1722" s="184">
        <v>8.7011490681826925E-2</v>
      </c>
      <c r="H1722" s="184">
        <v>3.0930882659999997E-3</v>
      </c>
      <c r="I1722" s="184">
        <v>2.9890446795520002E-2</v>
      </c>
      <c r="J1722" s="328">
        <v>2.6173115620306921E-2</v>
      </c>
      <c r="K1722" s="184">
        <v>2.7854839999999999E-2</v>
      </c>
      <c r="L1722" s="184">
        <v>2.781691E-2</v>
      </c>
      <c r="M1722" s="184">
        <v>1.7280393999999999E-3</v>
      </c>
      <c r="N1722" s="331">
        <v>2.8284865E-3</v>
      </c>
      <c r="O1722" s="331">
        <v>2.5539261000000001E-5</v>
      </c>
      <c r="P1722" s="331">
        <v>2.0816703E-4</v>
      </c>
      <c r="Q1722" s="331">
        <v>3.0895475000000001E-5</v>
      </c>
      <c r="R1722" s="331">
        <v>3.4522208999999997E-4</v>
      </c>
      <c r="S1722" s="331">
        <v>2.5904722000000002E-2</v>
      </c>
      <c r="T1722" s="331">
        <v>2.6524241000000002E-7</v>
      </c>
      <c r="U1722" s="184">
        <v>2.6839312999999999E-4</v>
      </c>
      <c r="V1722" s="331">
        <v>1.0063109999999999E-8</v>
      </c>
      <c r="W1722" s="331">
        <v>4.9030691999999996E-10</v>
      </c>
      <c r="X1722" s="331">
        <v>0</v>
      </c>
      <c r="Y1722"/>
      <c r="Z1722" s="288">
        <v>0.18569893333333334</v>
      </c>
      <c r="AA1722"/>
      <c r="AB1722" s="164">
        <v>2.1905481</v>
      </c>
      <c r="AC1722" s="164">
        <v>2.1554096</v>
      </c>
      <c r="AD1722" s="164">
        <v>3.1527687999999998E-2</v>
      </c>
      <c r="AE1722" s="164">
        <v>0</v>
      </c>
      <c r="AF1722" s="164">
        <v>3.5517045999999999E-3</v>
      </c>
      <c r="AG1722" s="186">
        <v>3.5175536000000001E-5</v>
      </c>
      <c r="AH1722" s="186">
        <v>2.3950813999999999E-5</v>
      </c>
      <c r="AI1722"/>
      <c r="AJ1722" s="185">
        <v>1.2563348E-2</v>
      </c>
      <c r="AK1722" s="185">
        <v>1.2094452E-2</v>
      </c>
      <c r="AL1722" s="185">
        <v>3.0286709999999999E-4</v>
      </c>
      <c r="AM1722" s="185">
        <v>1.6602859E-4</v>
      </c>
      <c r="AN1722" s="176">
        <v>7.2508706999999995E-7</v>
      </c>
      <c r="AO1722" s="176">
        <v>1.1200706E-9</v>
      </c>
      <c r="AP1722" s="176">
        <v>2.3253302999999999E-2</v>
      </c>
      <c r="AQ1722" s="192">
        <v>1.7232861E-7</v>
      </c>
      <c r="AR1722" s="192">
        <v>5.1995701999999999E-10</v>
      </c>
      <c r="AS1722" s="192">
        <v>1.4205969E-14</v>
      </c>
      <c r="AT1722" s="192">
        <v>6.3892258999999996E-16</v>
      </c>
      <c r="AU1722" s="192">
        <v>0</v>
      </c>
      <c r="AV1722" s="192">
        <v>1.1543588E-10</v>
      </c>
      <c r="AW1722" s="192">
        <v>4.7425648999999999E-7</v>
      </c>
      <c r="AX1722" s="192">
        <v>2.2907724E-11</v>
      </c>
      <c r="AY1722" s="192">
        <v>5.7088349000000003E-10</v>
      </c>
      <c r="AZ1722" s="192">
        <v>5.2966083999999999E-12</v>
      </c>
      <c r="BA1722" s="192">
        <v>2.9897646999999998E-14</v>
      </c>
      <c r="BB1722" s="192">
        <v>3.4966206E-13</v>
      </c>
      <c r="BC1722" s="192">
        <v>5.2653288999999995E-13</v>
      </c>
      <c r="BD1722" s="192">
        <v>1.0549982E-13</v>
      </c>
      <c r="BE1722" s="192">
        <v>7.6602662000000006E-8</v>
      </c>
      <c r="BF1722" s="192">
        <v>1.7838643E-9</v>
      </c>
      <c r="BG1722" s="192">
        <v>6.1090775000000002E-24</v>
      </c>
      <c r="BH1722" s="193">
        <v>1.6995852000000001E-3</v>
      </c>
      <c r="BI1722" s="193">
        <v>2.1553717999999999E-2</v>
      </c>
      <c r="BJ1722" s="192">
        <v>0</v>
      </c>
      <c r="BK1722" s="192">
        <v>0</v>
      </c>
      <c r="BL1722" s="192">
        <v>0</v>
      </c>
      <c r="BM1722"/>
      <c r="BN1722" s="186">
        <v>1.6870541999999999E-5</v>
      </c>
      <c r="BO1722" s="186">
        <v>4.0931057999999997E-6</v>
      </c>
      <c r="BP1722" s="186">
        <v>5.1777788999999999E-6</v>
      </c>
      <c r="BQ1722" s="186">
        <v>4.1005930999999998E-8</v>
      </c>
      <c r="BR1722" s="186">
        <v>3.1505510000000001E-6</v>
      </c>
      <c r="BS1722" s="186">
        <v>2.8222162000000002E-8</v>
      </c>
      <c r="BT1722" s="186">
        <v>1.3458616999999999E-7</v>
      </c>
      <c r="BU1722" s="186">
        <v>3.9129360999999998E-8</v>
      </c>
      <c r="BV1722" s="186">
        <v>2.7943645000000001E-7</v>
      </c>
      <c r="BW1722" s="186">
        <v>2.2460637999999999E-8</v>
      </c>
      <c r="BX1722" s="186">
        <v>0</v>
      </c>
      <c r="BY1722" s="186">
        <v>1.3509444999999999E-20</v>
      </c>
      <c r="BZ1722" s="186">
        <v>1.1061726E-16</v>
      </c>
      <c r="CA1722" s="186">
        <v>7.8632692999999996E-7</v>
      </c>
      <c r="CB1722" s="186">
        <v>2.6569715000000001E-6</v>
      </c>
      <c r="CC1722" s="186">
        <v>4.6096667000000002E-7</v>
      </c>
      <c r="CD1722" s="186">
        <v>0</v>
      </c>
      <c r="CE1722"/>
      <c r="CF1722" s="329">
        <v>9.3627962000000004E-17</v>
      </c>
      <c r="CG1722" s="330">
        <v>0.18569893000000001</v>
      </c>
      <c r="CH1722" s="330">
        <v>2.2754136000000002E-3</v>
      </c>
      <c r="CI1722" s="330">
        <v>2.9399858999999999E-3</v>
      </c>
      <c r="CJ1722" s="329">
        <v>1.2904276E-4</v>
      </c>
      <c r="CK1722" s="329">
        <v>3.4305219000000002E-8</v>
      </c>
      <c r="CL1722" s="329">
        <v>2.6521683999999999E-9</v>
      </c>
      <c r="CM1722" s="330">
        <v>1.5855433E-4</v>
      </c>
      <c r="CN1722" s="330">
        <v>0.50524570000000002</v>
      </c>
      <c r="CO1722" s="330">
        <v>0.29438866000000002</v>
      </c>
      <c r="CP1722"/>
      <c r="CQ1722">
        <v>2.7854839999999999E-2</v>
      </c>
      <c r="CR1722">
        <v>3.2983259755999993E-2</v>
      </c>
      <c r="CS1722">
        <v>2.9890171980306919E-2</v>
      </c>
      <c r="CT1722">
        <v>2.9890446795520002E-2</v>
      </c>
      <c r="CU1722">
        <v>2.6173115130000001E-2</v>
      </c>
      <c r="CV1722" s="109"/>
      <c r="CW1722" s="372"/>
      <c r="CX1722" s="155"/>
      <c r="CY1722" s="155"/>
      <c r="CZ1722" s="155"/>
      <c r="DA1722" s="236"/>
      <c r="DB1722" s="236"/>
      <c r="DC1722" s="32"/>
      <c r="DD1722" s="32"/>
      <c r="DE1722" s="32"/>
      <c r="DF1722" s="32"/>
      <c r="DG1722" s="32"/>
      <c r="DH1722" s="32"/>
      <c r="DI1722" s="32"/>
      <c r="DJ1722" s="32"/>
      <c r="DK1722" s="32"/>
      <c r="DL1722" s="32"/>
    </row>
    <row r="1723" spans="1:116" ht="14.4" x14ac:dyDescent="0.3">
      <c r="B1723" s="113"/>
      <c r="C1723" s="180"/>
      <c r="D1723" s="37" t="s">
        <v>391</v>
      </c>
      <c r="E1723" s="242"/>
      <c r="F1723"/>
      <c r="G1723"/>
      <c r="H1723"/>
      <c r="I1723"/>
      <c r="J1723" s="332"/>
      <c r="K1723"/>
      <c r="L1723"/>
      <c r="M1723"/>
      <c r="N1723" s="39"/>
      <c r="O1723" s="39"/>
      <c r="P1723" s="39"/>
      <c r="Q1723" s="39"/>
      <c r="R1723" s="39"/>
      <c r="S1723" s="39"/>
      <c r="T1723" s="39"/>
      <c r="U1723"/>
      <c r="V1723" s="39"/>
      <c r="W1723" s="39"/>
      <c r="Y1723"/>
      <c r="Z1723"/>
      <c r="AA1723"/>
      <c r="AB1723"/>
      <c r="AC1723"/>
      <c r="AD1723"/>
      <c r="AE1723"/>
      <c r="AF1723"/>
      <c r="AG1723" s="39"/>
      <c r="AI1723"/>
      <c r="AJ1723"/>
      <c r="AK1723"/>
      <c r="AL1723"/>
      <c r="AM1723"/>
      <c r="AN1723"/>
      <c r="AO1723"/>
      <c r="AP1723"/>
      <c r="BH1723"/>
      <c r="BI1723"/>
      <c r="BM1723"/>
      <c r="BS1723" s="39"/>
      <c r="BT1723" s="39"/>
      <c r="BU1723" s="39"/>
      <c r="BV1723" s="39"/>
      <c r="BW1723" s="39"/>
      <c r="BX1723" s="39"/>
      <c r="BY1723" s="39"/>
      <c r="BZ1723" s="39"/>
      <c r="CA1723" s="39"/>
      <c r="CB1723" s="39"/>
      <c r="CC1723" s="39"/>
      <c r="CD1723" s="39"/>
      <c r="CE1723"/>
      <c r="CF1723" s="39"/>
      <c r="CG1723"/>
      <c r="CH1723"/>
      <c r="CI1723"/>
      <c r="CJ1723" s="39"/>
      <c r="CK1723" s="39"/>
      <c r="CL1723" s="39"/>
      <c r="CM1723"/>
      <c r="CN1723"/>
      <c r="CO1723"/>
      <c r="CP1723"/>
      <c r="CQ1723"/>
      <c r="CR1723"/>
      <c r="CS1723"/>
      <c r="CT1723"/>
      <c r="CU1723"/>
      <c r="CV1723" s="110"/>
      <c r="CW1723" s="372"/>
      <c r="CX1723" s="155"/>
      <c r="CY1723" s="155"/>
      <c r="CZ1723" s="155"/>
      <c r="DA1723" s="236"/>
      <c r="DB1723" s="236"/>
      <c r="DC1723" s="32"/>
      <c r="DD1723" s="32"/>
      <c r="DE1723" s="32"/>
      <c r="DF1723" s="32"/>
      <c r="DG1723" s="32"/>
      <c r="DH1723" s="32"/>
      <c r="DI1723" s="32"/>
      <c r="DJ1723" s="32"/>
      <c r="DK1723" s="32"/>
      <c r="DL1723" s="32"/>
    </row>
    <row r="1724" spans="1:116" ht="14.4" x14ac:dyDescent="0.3">
      <c r="A1724" t="s">
        <v>2400</v>
      </c>
      <c r="B1724" s="113" t="s">
        <v>927</v>
      </c>
      <c r="C1724" s="182" t="s">
        <v>794</v>
      </c>
      <c r="D1724" s="40" t="s">
        <v>391</v>
      </c>
      <c r="E1724" s="242" t="s">
        <v>942</v>
      </c>
      <c r="F1724" s="184" t="s">
        <v>4892</v>
      </c>
      <c r="G1724" s="184">
        <v>0.39784734690430001</v>
      </c>
      <c r="H1724" s="184">
        <v>1.4218507371E-2</v>
      </c>
      <c r="I1724" s="184">
        <v>2.79319485833E-2</v>
      </c>
      <c r="J1724" s="328">
        <v>3.0472390950000001E-2</v>
      </c>
      <c r="K1724" s="184">
        <v>0.32522450000000003</v>
      </c>
      <c r="L1724" s="184">
        <v>1.0616225999999999E-2</v>
      </c>
      <c r="M1724" s="184">
        <v>1.0943018000000001E-2</v>
      </c>
      <c r="N1724" s="184">
        <v>1.1929634E-2</v>
      </c>
      <c r="O1724" s="331">
        <v>1.7393364999999999E-3</v>
      </c>
      <c r="P1724" s="331">
        <v>4.5199048000000002E-4</v>
      </c>
      <c r="Q1724" s="331">
        <v>9.7546391E-5</v>
      </c>
      <c r="R1724" s="184">
        <v>6.3680508000000004E-3</v>
      </c>
      <c r="S1724" s="184">
        <v>7.6921895000000001E-4</v>
      </c>
      <c r="T1724" s="331">
        <v>0</v>
      </c>
      <c r="U1724" s="331">
        <v>2.9703172E-2</v>
      </c>
      <c r="V1724" s="331">
        <v>4.6537833000000002E-6</v>
      </c>
      <c r="W1724" s="331">
        <v>0</v>
      </c>
      <c r="X1724" s="331">
        <v>0</v>
      </c>
      <c r="Y1724"/>
      <c r="Z1724" s="288">
        <v>2.1681633333333337</v>
      </c>
      <c r="AA1724"/>
      <c r="AB1724" s="164">
        <v>45.368009999999998</v>
      </c>
      <c r="AC1724" s="164">
        <v>38.727997000000002</v>
      </c>
      <c r="AD1724" s="164">
        <v>3.6751190999999999</v>
      </c>
      <c r="AE1724" s="164">
        <v>0</v>
      </c>
      <c r="AF1724" s="164">
        <v>0.77803767999999995</v>
      </c>
      <c r="AG1724" s="164">
        <v>1.4207434000000001</v>
      </c>
      <c r="AH1724" s="164">
        <v>0.76611266</v>
      </c>
      <c r="AI1724"/>
      <c r="AJ1724" s="185">
        <v>4.1176512999999998E-2</v>
      </c>
      <c r="AK1724" s="185">
        <v>3.7316362999999998E-2</v>
      </c>
      <c r="AL1724" s="185">
        <v>1.7233076999999999E-3</v>
      </c>
      <c r="AM1724" s="185">
        <v>2.1368420999999999E-3</v>
      </c>
      <c r="AN1724" s="176">
        <v>2.2371920000000001E-6</v>
      </c>
      <c r="AO1724" s="176">
        <v>6.3731792000000003E-9</v>
      </c>
      <c r="AP1724" s="176">
        <v>0.29927761000000003</v>
      </c>
      <c r="AQ1724" s="192">
        <v>2.0120556000000001E-6</v>
      </c>
      <c r="AR1724" s="192">
        <v>6.0708574000000003E-9</v>
      </c>
      <c r="AS1724" s="192">
        <v>1.6586450000000001E-13</v>
      </c>
      <c r="AT1724" s="192">
        <v>0</v>
      </c>
      <c r="AU1724" s="192">
        <v>0</v>
      </c>
      <c r="AV1724" s="192">
        <v>3.1968299000000001E-10</v>
      </c>
      <c r="AW1724" s="192">
        <v>2.2008366000000001E-7</v>
      </c>
      <c r="AX1724" s="192">
        <v>7.2903316000000003E-11</v>
      </c>
      <c r="AY1724" s="192">
        <v>2.2458114999999999E-10</v>
      </c>
      <c r="AZ1724" s="192">
        <v>0</v>
      </c>
      <c r="BA1724" s="192">
        <v>0</v>
      </c>
      <c r="BB1724" s="192">
        <v>5.2997308E-14</v>
      </c>
      <c r="BC1724" s="192">
        <v>3.9156942000000003E-12</v>
      </c>
      <c r="BD1724" s="192">
        <v>7.0281422999999997E-13</v>
      </c>
      <c r="BE1724" s="192">
        <v>4.5627353000000001E-9</v>
      </c>
      <c r="BF1724" s="192">
        <v>1.7036721000000001E-10</v>
      </c>
      <c r="BG1724" s="192">
        <v>0</v>
      </c>
      <c r="BH1724" s="192">
        <v>8.0138111999999997E-5</v>
      </c>
      <c r="BI1724" s="193">
        <v>0.29919747000000002</v>
      </c>
      <c r="BJ1724" s="192">
        <v>0</v>
      </c>
      <c r="BK1724" s="192">
        <v>0</v>
      </c>
      <c r="BL1724" s="192">
        <v>0</v>
      </c>
      <c r="BM1724"/>
      <c r="BN1724" s="164">
        <v>1.2014715E-4</v>
      </c>
      <c r="BO1724" s="186">
        <v>1.5483303000000001E-6</v>
      </c>
      <c r="BP1724" s="186">
        <v>6.0454147000000003E-5</v>
      </c>
      <c r="BQ1724" s="186">
        <v>7.5163538999999998E-7</v>
      </c>
      <c r="BR1724" s="186">
        <v>2.8322585000000002E-6</v>
      </c>
      <c r="BS1724" s="186">
        <v>0</v>
      </c>
      <c r="BT1724" s="186">
        <v>0</v>
      </c>
      <c r="BU1724" s="186">
        <v>0</v>
      </c>
      <c r="BV1724" s="186">
        <v>6.1170911999999995E-7</v>
      </c>
      <c r="BW1724" s="186">
        <v>1.02959E-7</v>
      </c>
      <c r="BX1724" s="186">
        <v>0</v>
      </c>
      <c r="BY1724" s="186">
        <v>0</v>
      </c>
      <c r="BZ1724" s="186">
        <v>0</v>
      </c>
      <c r="CA1724" s="186">
        <v>2.3809212000000002E-6</v>
      </c>
      <c r="CB1724" s="186">
        <v>5.1465187999999997E-5</v>
      </c>
      <c r="CC1724" s="186">
        <v>6.9953803999999997E-13</v>
      </c>
      <c r="CD1724" s="186">
        <v>0</v>
      </c>
      <c r="CE1724"/>
      <c r="CF1724" s="329">
        <v>0</v>
      </c>
      <c r="CG1724" s="330">
        <v>2.1681634000000001</v>
      </c>
      <c r="CH1724" s="330">
        <v>0</v>
      </c>
      <c r="CI1724" s="330">
        <v>1.0593449999999999E-3</v>
      </c>
      <c r="CJ1724" s="329">
        <v>7.4364828000000004E-4</v>
      </c>
      <c r="CK1724" s="329">
        <v>2.3233156E-9</v>
      </c>
      <c r="CL1724" s="329">
        <v>3.0807534E-9</v>
      </c>
      <c r="CM1724" s="330">
        <v>1.0811271999999999E-4</v>
      </c>
      <c r="CN1724" s="330">
        <v>2.6851012999999999</v>
      </c>
      <c r="CO1724" s="330">
        <v>4.4406287000000004</v>
      </c>
      <c r="CP1724"/>
      <c r="CQ1724">
        <v>0.32522450000000003</v>
      </c>
      <c r="CR1724">
        <v>4.2145802171000002E-2</v>
      </c>
      <c r="CS1724">
        <v>2.7927294799999999E-2</v>
      </c>
      <c r="CT1724">
        <v>2.79319485833E-2</v>
      </c>
      <c r="CU1724">
        <v>3.0472390950000001E-2</v>
      </c>
      <c r="CV1724" s="109"/>
      <c r="CW1724" s="372"/>
      <c r="CX1724" s="155"/>
      <c r="CY1724" s="155"/>
      <c r="CZ1724" s="155"/>
      <c r="DA1724" s="236"/>
      <c r="DB1724" s="236"/>
      <c r="DC1724" s="32"/>
      <c r="DD1724" s="32"/>
      <c r="DE1724" s="32"/>
      <c r="DF1724" s="32"/>
      <c r="DG1724" s="32"/>
      <c r="DH1724" s="32"/>
      <c r="DI1724" s="32"/>
      <c r="DJ1724" s="32"/>
      <c r="DK1724" s="32"/>
      <c r="DL1724" s="32"/>
    </row>
    <row r="1725" spans="1:116" ht="14.4" x14ac:dyDescent="0.3">
      <c r="A1725" t="s">
        <v>2401</v>
      </c>
      <c r="B1725" s="113" t="s">
        <v>927</v>
      </c>
      <c r="C1725" s="182" t="s">
        <v>795</v>
      </c>
      <c r="D1725" s="40" t="s">
        <v>391</v>
      </c>
      <c r="E1725" s="242" t="s">
        <v>2574</v>
      </c>
      <c r="F1725" s="184" t="s">
        <v>4893</v>
      </c>
      <c r="G1725" s="184">
        <v>0.11560499022</v>
      </c>
      <c r="H1725" s="184">
        <v>3.3823228199999999E-3</v>
      </c>
      <c r="I1725" s="184">
        <v>6.4164261000000007E-3</v>
      </c>
      <c r="J1725" s="328">
        <v>1.7340935299999999E-2</v>
      </c>
      <c r="K1725" s="184">
        <v>8.8465305999999994E-2</v>
      </c>
      <c r="L1725" s="184">
        <v>3.9086253000000003E-3</v>
      </c>
      <c r="M1725" s="184">
        <v>2.5078008E-3</v>
      </c>
      <c r="N1725" s="184">
        <v>2.8741198999999999E-3</v>
      </c>
      <c r="O1725" s="184">
        <v>5.0820292000000003E-4</v>
      </c>
      <c r="P1725" s="331">
        <v>0</v>
      </c>
      <c r="Q1725" s="331">
        <v>0</v>
      </c>
      <c r="R1725" s="331">
        <v>0</v>
      </c>
      <c r="S1725" s="184">
        <v>3.3164929999999999E-4</v>
      </c>
      <c r="T1725" s="331">
        <v>0</v>
      </c>
      <c r="U1725" s="184">
        <v>1.7009285999999998E-2</v>
      </c>
      <c r="V1725" s="331">
        <v>0</v>
      </c>
      <c r="W1725" s="331">
        <v>0</v>
      </c>
      <c r="X1725" s="331">
        <v>0</v>
      </c>
      <c r="Y1725"/>
      <c r="Z1725" s="288">
        <v>0.5897687066666667</v>
      </c>
      <c r="AA1725"/>
      <c r="AB1725" s="164">
        <v>10.648426000000001</v>
      </c>
      <c r="AC1725" s="164">
        <v>6.8044193999999996</v>
      </c>
      <c r="AD1725" s="164">
        <v>2.1040679999999998</v>
      </c>
      <c r="AE1725" s="164">
        <v>0</v>
      </c>
      <c r="AF1725" s="164">
        <v>0.46984830999999999</v>
      </c>
      <c r="AG1725" s="164">
        <v>0.82972800999999996</v>
      </c>
      <c r="AH1725" s="164">
        <v>0.44036234000000002</v>
      </c>
      <c r="AI1725"/>
      <c r="AJ1725" s="185">
        <v>1.1120413000000001E-2</v>
      </c>
      <c r="AK1725" s="185">
        <v>1.0447323E-2</v>
      </c>
      <c r="AL1725" s="185">
        <v>4.7364526000000001E-4</v>
      </c>
      <c r="AM1725" s="185">
        <v>1.9944443999999999E-4</v>
      </c>
      <c r="AN1725" s="176">
        <v>6.2633830999999999E-7</v>
      </c>
      <c r="AO1725" s="176">
        <v>1.7516467E-9</v>
      </c>
      <c r="AP1725" s="176">
        <v>2.7933395999999999E-2</v>
      </c>
      <c r="AQ1725" s="192">
        <v>5.4730536E-7</v>
      </c>
      <c r="AR1725" s="192">
        <v>1.6513524E-9</v>
      </c>
      <c r="AS1725" s="192">
        <v>4.5117306E-14</v>
      </c>
      <c r="AT1725" s="193">
        <v>0</v>
      </c>
      <c r="AU1725" s="193">
        <v>0</v>
      </c>
      <c r="AV1725" s="192">
        <v>7.7018899999999994E-11</v>
      </c>
      <c r="AW1725" s="192">
        <v>7.8955926999999996E-8</v>
      </c>
      <c r="AX1725" s="192">
        <v>1.7564066E-11</v>
      </c>
      <c r="AY1725" s="192">
        <v>8.2685084000000006E-11</v>
      </c>
      <c r="AZ1725" s="193">
        <v>0</v>
      </c>
      <c r="BA1725" s="193">
        <v>0</v>
      </c>
      <c r="BB1725" s="193">
        <v>0</v>
      </c>
      <c r="BC1725" s="193">
        <v>0</v>
      </c>
      <c r="BD1725" s="193">
        <v>0</v>
      </c>
      <c r="BE1725" s="193">
        <v>0</v>
      </c>
      <c r="BF1725" s="193">
        <v>0</v>
      </c>
      <c r="BG1725" s="193">
        <v>0</v>
      </c>
      <c r="BH1725" s="192">
        <v>3.7246656000000003E-5</v>
      </c>
      <c r="BI1725" s="193">
        <v>2.7896148999999999E-2</v>
      </c>
      <c r="BJ1725" s="193">
        <v>0</v>
      </c>
      <c r="BK1725" s="193">
        <v>0</v>
      </c>
      <c r="BL1725" s="193">
        <v>0</v>
      </c>
      <c r="BM1725"/>
      <c r="BN1725" s="186">
        <v>2.9642532E-5</v>
      </c>
      <c r="BO1725" s="186">
        <v>5.7005595000000004E-7</v>
      </c>
      <c r="BP1725" s="186">
        <v>1.6444317000000001E-5</v>
      </c>
      <c r="BQ1725" s="164">
        <v>1.3683316000000001E-9</v>
      </c>
      <c r="BR1725" s="186">
        <v>9.2445704000000002E-7</v>
      </c>
      <c r="BS1725" s="186">
        <v>0</v>
      </c>
      <c r="BT1725" s="164">
        <v>0</v>
      </c>
      <c r="BU1725" s="186">
        <v>0</v>
      </c>
      <c r="BV1725" s="164">
        <v>0</v>
      </c>
      <c r="BW1725" s="164">
        <v>4.1741186999999996E-9</v>
      </c>
      <c r="BX1725" s="164">
        <v>0</v>
      </c>
      <c r="BY1725" s="164">
        <v>0</v>
      </c>
      <c r="BZ1725" s="164">
        <v>0</v>
      </c>
      <c r="CA1725" s="186">
        <v>5.8640776E-7</v>
      </c>
      <c r="CB1725" s="186">
        <v>1.1111752E-5</v>
      </c>
      <c r="CC1725" s="186">
        <v>4.2057248E-13</v>
      </c>
      <c r="CD1725" s="164">
        <v>0</v>
      </c>
      <c r="CE1725"/>
      <c r="CF1725" s="330">
        <v>0</v>
      </c>
      <c r="CG1725" s="330">
        <v>0.58976870999999997</v>
      </c>
      <c r="CH1725" s="330">
        <v>0</v>
      </c>
      <c r="CI1725" s="330">
        <v>3.9002398000000002E-4</v>
      </c>
      <c r="CJ1725" s="329">
        <v>1.7042116000000001E-4</v>
      </c>
      <c r="CK1725" s="330">
        <v>0</v>
      </c>
      <c r="CL1725" s="330">
        <v>0</v>
      </c>
      <c r="CM1725" s="329">
        <v>3.6508184E-5</v>
      </c>
      <c r="CN1725" s="330">
        <v>0</v>
      </c>
      <c r="CO1725" s="330">
        <v>0.41791568000000001</v>
      </c>
      <c r="CP1725"/>
      <c r="CQ1725">
        <v>8.8465305999999994E-2</v>
      </c>
      <c r="CR1725">
        <v>9.798748920000001E-3</v>
      </c>
      <c r="CS1725">
        <v>6.4164261000000007E-3</v>
      </c>
      <c r="CT1725">
        <v>6.4164261000000007E-3</v>
      </c>
      <c r="CU1725">
        <v>1.7340935299999999E-2</v>
      </c>
      <c r="CV1725" s="109"/>
      <c r="CW1725" s="372"/>
      <c r="CX1725" s="155"/>
      <c r="CY1725" s="155"/>
      <c r="CZ1725" s="155"/>
      <c r="DA1725" s="236"/>
      <c r="DB1725" s="236"/>
      <c r="DC1725" s="32"/>
      <c r="DD1725" s="32"/>
      <c r="DE1725" s="32"/>
      <c r="DF1725" s="32"/>
      <c r="DG1725" s="32"/>
      <c r="DH1725" s="32"/>
      <c r="DI1725" s="32"/>
      <c r="DJ1725" s="32"/>
      <c r="DK1725" s="32"/>
      <c r="DL1725" s="32"/>
    </row>
    <row r="1726" spans="1:116" ht="14.4" x14ac:dyDescent="0.3">
      <c r="A1726" t="s">
        <v>2402</v>
      </c>
      <c r="B1726" s="113" t="s">
        <v>927</v>
      </c>
      <c r="C1726" s="182" t="s">
        <v>796</v>
      </c>
      <c r="D1726" s="40" t="s">
        <v>391</v>
      </c>
      <c r="E1726" s="242" t="s">
        <v>2574</v>
      </c>
      <c r="F1726" s="184" t="s">
        <v>4894</v>
      </c>
      <c r="G1726" s="184">
        <v>0.31530808740999999</v>
      </c>
      <c r="H1726" s="184">
        <v>9.2251533000000004E-3</v>
      </c>
      <c r="I1726" s="184">
        <v>1.7500551599999997E-2</v>
      </c>
      <c r="J1726" s="328">
        <v>4.729672251E-2</v>
      </c>
      <c r="K1726" s="184">
        <v>0.24128566000000001</v>
      </c>
      <c r="L1726" s="184">
        <v>1.0660622999999999E-2</v>
      </c>
      <c r="M1726" s="184">
        <v>6.8399285999999997E-3</v>
      </c>
      <c r="N1726" s="331">
        <v>7.8390496999999996E-3</v>
      </c>
      <c r="O1726" s="184">
        <v>1.3861036000000001E-3</v>
      </c>
      <c r="P1726" s="331">
        <v>0</v>
      </c>
      <c r="Q1726" s="331">
        <v>0</v>
      </c>
      <c r="R1726" s="331">
        <v>0</v>
      </c>
      <c r="S1726" s="184">
        <v>9.0456051000000002E-4</v>
      </c>
      <c r="T1726" s="184">
        <v>0</v>
      </c>
      <c r="U1726" s="184">
        <v>4.6392162000000001E-2</v>
      </c>
      <c r="V1726" s="331">
        <v>0</v>
      </c>
      <c r="W1726" s="331">
        <v>0</v>
      </c>
      <c r="X1726" s="331">
        <v>0</v>
      </c>
      <c r="Y1726"/>
      <c r="Z1726" s="288">
        <v>1.6085710666666668</v>
      </c>
      <c r="AA1726"/>
      <c r="AB1726" s="164">
        <v>29.043165999999999</v>
      </c>
      <c r="AC1726" s="164">
        <v>18.558788</v>
      </c>
      <c r="AD1726" s="164">
        <v>5.7387632000000002</v>
      </c>
      <c r="AE1726" s="164">
        <v>0</v>
      </c>
      <c r="AF1726" s="164">
        <v>1.2814928999999999</v>
      </c>
      <c r="AG1726" s="164">
        <v>2.2630507</v>
      </c>
      <c r="AH1726" s="164">
        <v>1.2010711000000001</v>
      </c>
      <c r="AI1726"/>
      <c r="AJ1726" s="185">
        <v>3.0330491000000001E-2</v>
      </c>
      <c r="AK1726" s="185">
        <v>2.8494664999999999E-2</v>
      </c>
      <c r="AL1726" s="185">
        <v>1.2918489E-3</v>
      </c>
      <c r="AM1726" s="185">
        <v>5.4397693000000002E-4</v>
      </c>
      <c r="AN1726" s="176">
        <v>1.7083132E-6</v>
      </c>
      <c r="AO1726" s="176">
        <v>4.7775477999999996E-9</v>
      </c>
      <c r="AP1726" s="176">
        <v>7.6187244000000001E-2</v>
      </c>
      <c r="AQ1726" s="192">
        <v>1.4927539999999999E-6</v>
      </c>
      <c r="AR1726" s="192">
        <v>4.5039990999999999E-9</v>
      </c>
      <c r="AS1726" s="192">
        <v>1.2305568999999999E-13</v>
      </c>
      <c r="AT1726" s="193">
        <v>0</v>
      </c>
      <c r="AU1726" s="193">
        <v>0</v>
      </c>
      <c r="AV1726" s="192">
        <v>2.1006603999999999E-10</v>
      </c>
      <c r="AW1726" s="192">
        <v>2.1534919999999999E-7</v>
      </c>
      <c r="AX1726" s="192">
        <v>4.7905304000000003E-11</v>
      </c>
      <c r="AY1726" s="192">
        <v>2.2552033000000001E-10</v>
      </c>
      <c r="AZ1726" s="193">
        <v>0</v>
      </c>
      <c r="BA1726" s="193">
        <v>0</v>
      </c>
      <c r="BB1726" s="193">
        <v>0</v>
      </c>
      <c r="BC1726" s="193">
        <v>0</v>
      </c>
      <c r="BD1726" s="193">
        <v>0</v>
      </c>
      <c r="BE1726" s="193">
        <v>0</v>
      </c>
      <c r="BF1726" s="193">
        <v>0</v>
      </c>
      <c r="BG1726" s="193">
        <v>0</v>
      </c>
      <c r="BH1726" s="192">
        <v>1.0158880000000001E-4</v>
      </c>
      <c r="BI1726" s="193">
        <v>7.6085656000000002E-2</v>
      </c>
      <c r="BJ1726" s="193">
        <v>0</v>
      </c>
      <c r="BK1726" s="193">
        <v>0</v>
      </c>
      <c r="BL1726" s="193">
        <v>0</v>
      </c>
      <c r="BM1726"/>
      <c r="BN1726" s="186">
        <v>8.0848847999999995E-5</v>
      </c>
      <c r="BO1726" s="186">
        <v>1.5548053000000001E-6</v>
      </c>
      <c r="BP1726" s="186">
        <v>4.4851229999999997E-5</v>
      </c>
      <c r="BQ1726" s="164">
        <v>3.7320710000000002E-9</v>
      </c>
      <c r="BR1726" s="186">
        <v>2.5214204E-6</v>
      </c>
      <c r="BS1726" s="186">
        <v>0</v>
      </c>
      <c r="BT1726" s="164">
        <v>0</v>
      </c>
      <c r="BU1726" s="186">
        <v>0</v>
      </c>
      <c r="BV1726" s="164">
        <v>0</v>
      </c>
      <c r="BW1726" s="164">
        <v>1.1384745E-8</v>
      </c>
      <c r="BX1726" s="164">
        <v>0</v>
      </c>
      <c r="BY1726" s="164">
        <v>0</v>
      </c>
      <c r="BZ1726" s="164">
        <v>0</v>
      </c>
      <c r="CA1726" s="186">
        <v>1.5994042000000001E-6</v>
      </c>
      <c r="CB1726" s="186">
        <v>3.0306870000000001E-5</v>
      </c>
      <c r="CC1726" s="186">
        <v>1.147095E-12</v>
      </c>
      <c r="CD1726" s="164">
        <v>0</v>
      </c>
      <c r="CE1726"/>
      <c r="CF1726" s="330">
        <v>0</v>
      </c>
      <c r="CG1726" s="330">
        <v>1.6085711</v>
      </c>
      <c r="CH1726" s="330">
        <v>0</v>
      </c>
      <c r="CI1726" s="330">
        <v>1.0637751999999999E-3</v>
      </c>
      <c r="CJ1726" s="329">
        <v>4.6481704000000002E-4</v>
      </c>
      <c r="CK1726" s="330">
        <v>0</v>
      </c>
      <c r="CL1726" s="330">
        <v>0</v>
      </c>
      <c r="CM1726" s="330">
        <v>9.9574645000000004E-5</v>
      </c>
      <c r="CN1726" s="330">
        <v>0</v>
      </c>
      <c r="CO1726" s="330">
        <v>1.1398486999999999</v>
      </c>
      <c r="CP1726"/>
      <c r="CQ1726">
        <v>0.24128566000000001</v>
      </c>
      <c r="CR1726">
        <v>2.6725704899999998E-2</v>
      </c>
      <c r="CS1726">
        <v>1.7500551599999997E-2</v>
      </c>
      <c r="CT1726">
        <v>1.7500551599999997E-2</v>
      </c>
      <c r="CU1726">
        <v>4.729672251E-2</v>
      </c>
      <c r="CV1726" s="109"/>
      <c r="CW1726" s="372"/>
      <c r="CX1726" s="155"/>
      <c r="CY1726" s="155"/>
      <c r="CZ1726" s="155"/>
      <c r="DA1726" s="236"/>
      <c r="DB1726" s="236"/>
      <c r="DC1726" s="32"/>
      <c r="DD1726" s="32"/>
      <c r="DE1726" s="32"/>
      <c r="DF1726" s="32"/>
      <c r="DG1726" s="32"/>
      <c r="DH1726" s="32"/>
      <c r="DI1726" s="32"/>
      <c r="DJ1726" s="32"/>
      <c r="DK1726" s="32"/>
      <c r="DL1726" s="32"/>
    </row>
    <row r="1727" spans="1:116" ht="14.4" x14ac:dyDescent="0.3">
      <c r="A1727" t="s">
        <v>2403</v>
      </c>
      <c r="B1727" s="113" t="s">
        <v>927</v>
      </c>
      <c r="C1727" s="182" t="s">
        <v>797</v>
      </c>
      <c r="D1727" s="40" t="s">
        <v>391</v>
      </c>
      <c r="E1727" s="242" t="s">
        <v>2574</v>
      </c>
      <c r="F1727" s="184" t="s">
        <v>4895</v>
      </c>
      <c r="G1727" s="184">
        <v>0.49398001479999998</v>
      </c>
      <c r="H1727" s="184">
        <v>1.4452662600000001E-2</v>
      </c>
      <c r="I1727" s="184">
        <v>2.7417383000000004E-2</v>
      </c>
      <c r="J1727" s="328">
        <v>7.4097799199999995E-2</v>
      </c>
      <c r="K1727" s="184">
        <v>0.37801216999999998</v>
      </c>
      <c r="L1727" s="331">
        <v>1.6701552000000001E-2</v>
      </c>
      <c r="M1727" s="184">
        <v>1.0715831E-2</v>
      </c>
      <c r="N1727" s="184">
        <v>1.2281112E-2</v>
      </c>
      <c r="O1727" s="331">
        <v>2.1715506000000002E-3</v>
      </c>
      <c r="P1727" s="331">
        <v>0</v>
      </c>
      <c r="Q1727" s="331">
        <v>0</v>
      </c>
      <c r="R1727" s="331">
        <v>0</v>
      </c>
      <c r="S1727" s="331">
        <v>1.4171372E-3</v>
      </c>
      <c r="T1727" s="331">
        <v>0</v>
      </c>
      <c r="U1727" s="184">
        <v>7.2680661999999993E-2</v>
      </c>
      <c r="V1727" s="331">
        <v>0</v>
      </c>
      <c r="W1727" s="331">
        <v>0</v>
      </c>
      <c r="X1727" s="331">
        <v>0</v>
      </c>
      <c r="Y1727"/>
      <c r="Z1727" s="288">
        <v>2.5200811333333335</v>
      </c>
      <c r="AA1727"/>
      <c r="AB1727" s="164">
        <v>45.500715</v>
      </c>
      <c r="AC1727" s="164">
        <v>29.075278000000001</v>
      </c>
      <c r="AD1727" s="164">
        <v>8.9906805999999992</v>
      </c>
      <c r="AE1727" s="164">
        <v>0</v>
      </c>
      <c r="AF1727" s="164">
        <v>2.0076613999999999</v>
      </c>
      <c r="AG1727" s="164">
        <v>3.5454270000000001</v>
      </c>
      <c r="AH1727" s="164">
        <v>1.8816679000000001</v>
      </c>
      <c r="AI1727"/>
      <c r="AJ1727" s="185">
        <v>4.7517512999999997E-2</v>
      </c>
      <c r="AK1727" s="185">
        <v>4.4641400999999997E-2</v>
      </c>
      <c r="AL1727" s="185">
        <v>2.0238856999999998E-3</v>
      </c>
      <c r="AM1727" s="185">
        <v>8.5222593000000004E-4</v>
      </c>
      <c r="AN1727" s="176">
        <v>2.6763429999999998E-6</v>
      </c>
      <c r="AO1727" s="176">
        <v>7.4847844999999997E-9</v>
      </c>
      <c r="AP1727" s="176">
        <v>0.11935937000000001</v>
      </c>
      <c r="AQ1727" s="192">
        <v>2.3386353000000001E-6</v>
      </c>
      <c r="AR1727" s="192">
        <v>7.0562272000000001E-9</v>
      </c>
      <c r="AS1727" s="192">
        <v>1.9278620999999999E-13</v>
      </c>
      <c r="AT1727" s="193">
        <v>0</v>
      </c>
      <c r="AU1727" s="193">
        <v>0</v>
      </c>
      <c r="AV1727" s="192">
        <v>3.2910169000000001E-10</v>
      </c>
      <c r="AW1727" s="192">
        <v>3.3737860000000002E-7</v>
      </c>
      <c r="AX1727" s="192">
        <v>7.5051239E-11</v>
      </c>
      <c r="AY1727" s="192">
        <v>3.5331329000000002E-10</v>
      </c>
      <c r="AZ1727" s="193">
        <v>0</v>
      </c>
      <c r="BA1727" s="193">
        <v>0</v>
      </c>
      <c r="BB1727" s="193">
        <v>0</v>
      </c>
      <c r="BC1727" s="193">
        <v>0</v>
      </c>
      <c r="BD1727" s="193">
        <v>0</v>
      </c>
      <c r="BE1727" s="193">
        <v>0</v>
      </c>
      <c r="BF1727" s="193">
        <v>0</v>
      </c>
      <c r="BG1727" s="193">
        <v>0</v>
      </c>
      <c r="BH1727" s="192">
        <v>1.5915493E-4</v>
      </c>
      <c r="BI1727" s="193">
        <v>0.11920022</v>
      </c>
      <c r="BJ1727" s="193">
        <v>0</v>
      </c>
      <c r="BK1727" s="193">
        <v>0</v>
      </c>
      <c r="BL1727" s="193">
        <v>0</v>
      </c>
      <c r="BM1727"/>
      <c r="BN1727" s="164">
        <v>1.2666251000000001E-4</v>
      </c>
      <c r="BO1727" s="186">
        <v>2.4358486000000002E-6</v>
      </c>
      <c r="BP1727" s="186">
        <v>7.0266548999999996E-5</v>
      </c>
      <c r="BQ1727" s="164">
        <v>5.8468797999999999E-9</v>
      </c>
      <c r="BR1727" s="186">
        <v>3.9502040999999999E-6</v>
      </c>
      <c r="BS1727" s="186">
        <v>0</v>
      </c>
      <c r="BT1727" s="164">
        <v>0</v>
      </c>
      <c r="BU1727" s="186">
        <v>0</v>
      </c>
      <c r="BV1727" s="164">
        <v>0</v>
      </c>
      <c r="BW1727" s="164">
        <v>1.7836005E-8</v>
      </c>
      <c r="BX1727" s="164">
        <v>0</v>
      </c>
      <c r="BY1727" s="164">
        <v>0</v>
      </c>
      <c r="BZ1727" s="164">
        <v>0</v>
      </c>
      <c r="CA1727" s="186">
        <v>2.5057197999999998E-6</v>
      </c>
      <c r="CB1727" s="186">
        <v>4.7480507E-5</v>
      </c>
      <c r="CC1727" s="186">
        <v>1.7971058E-12</v>
      </c>
      <c r="CD1727" s="164">
        <v>0</v>
      </c>
      <c r="CE1727"/>
      <c r="CF1727" s="330">
        <v>0</v>
      </c>
      <c r="CG1727" s="330">
        <v>2.5200811999999999</v>
      </c>
      <c r="CH1727" s="330">
        <v>0</v>
      </c>
      <c r="CI1727" s="330">
        <v>1.6665721000000001E-3</v>
      </c>
      <c r="CJ1727" s="329">
        <v>7.2820944000000004E-4</v>
      </c>
      <c r="CK1727" s="330">
        <v>0</v>
      </c>
      <c r="CL1727" s="330">
        <v>0</v>
      </c>
      <c r="CM1727" s="330">
        <v>1.5599944000000001E-4</v>
      </c>
      <c r="CN1727" s="330">
        <v>0</v>
      </c>
      <c r="CO1727" s="330">
        <v>1.7857533000000001</v>
      </c>
      <c r="CP1727"/>
      <c r="CQ1727">
        <v>0.37801216999999998</v>
      </c>
      <c r="CR1727">
        <v>4.1870045600000003E-2</v>
      </c>
      <c r="CS1727">
        <v>2.7417383000000004E-2</v>
      </c>
      <c r="CT1727">
        <v>2.7417383000000004E-2</v>
      </c>
      <c r="CU1727">
        <v>7.4097799199999995E-2</v>
      </c>
      <c r="CV1727" s="109"/>
      <c r="CW1727" s="372"/>
      <c r="CX1727" s="155"/>
      <c r="CY1727" s="45"/>
      <c r="CZ1727" s="155"/>
      <c r="DA1727" s="236"/>
      <c r="DB1727" s="236"/>
      <c r="DC1727" s="32"/>
      <c r="DD1727" s="32"/>
      <c r="DE1727" s="32"/>
      <c r="DF1727" s="32"/>
      <c r="DG1727" s="32"/>
      <c r="DH1727" s="32"/>
      <c r="DI1727" s="32"/>
      <c r="DJ1727" s="32"/>
      <c r="DK1727" s="32"/>
      <c r="DL1727" s="32"/>
    </row>
    <row r="1728" spans="1:116" ht="14.4" x14ac:dyDescent="0.3">
      <c r="A1728" t="s">
        <v>2404</v>
      </c>
      <c r="B1728" s="113" t="s">
        <v>927</v>
      </c>
      <c r="C1728" s="182" t="s">
        <v>798</v>
      </c>
      <c r="D1728" s="40" t="s">
        <v>391</v>
      </c>
      <c r="E1728" s="242" t="s">
        <v>943</v>
      </c>
      <c r="F1728" s="184" t="s">
        <v>4896</v>
      </c>
      <c r="G1728" s="184">
        <v>1.9462477424000001E-2</v>
      </c>
      <c r="H1728" s="184">
        <v>5.6942509099999999E-4</v>
      </c>
      <c r="I1728" s="184">
        <v>1.08022629E-3</v>
      </c>
      <c r="J1728" s="328">
        <v>2.9194030430000004E-3</v>
      </c>
      <c r="K1728" s="184">
        <v>1.4893422999999999E-2</v>
      </c>
      <c r="L1728" s="331">
        <v>6.5802983999999998E-4</v>
      </c>
      <c r="M1728" s="331">
        <v>4.2219645E-4</v>
      </c>
      <c r="N1728" s="331">
        <v>4.8386746999999999E-4</v>
      </c>
      <c r="O1728" s="331">
        <v>8.5557621000000006E-5</v>
      </c>
      <c r="P1728" s="331">
        <v>0</v>
      </c>
      <c r="Q1728" s="331">
        <v>0</v>
      </c>
      <c r="R1728" s="331">
        <v>0</v>
      </c>
      <c r="S1728" s="331">
        <v>5.5834242999999999E-5</v>
      </c>
      <c r="T1728" s="331">
        <v>0</v>
      </c>
      <c r="U1728" s="331">
        <v>2.8635688000000002E-3</v>
      </c>
      <c r="V1728" s="331">
        <v>0</v>
      </c>
      <c r="W1728" s="331">
        <v>0</v>
      </c>
      <c r="X1728" s="331">
        <v>0</v>
      </c>
      <c r="Y1728"/>
      <c r="Z1728" s="288">
        <v>9.9289486666666663E-2</v>
      </c>
      <c r="AA1728"/>
      <c r="AB1728" s="164">
        <v>1.7926972999999999</v>
      </c>
      <c r="AC1728" s="164">
        <v>1.1455462000000001</v>
      </c>
      <c r="AD1728" s="164">
        <v>0.35422671999999999</v>
      </c>
      <c r="AE1728" s="164">
        <v>0</v>
      </c>
      <c r="AF1728" s="164">
        <v>7.9100498000000005E-2</v>
      </c>
      <c r="AG1728" s="164">
        <v>0.13968742000000001</v>
      </c>
      <c r="AH1728" s="164">
        <v>7.4136438999999998E-2</v>
      </c>
      <c r="AI1728"/>
      <c r="AJ1728" s="185">
        <v>1.8721578E-3</v>
      </c>
      <c r="AK1728" s="185">
        <v>1.7588409000000001E-3</v>
      </c>
      <c r="AL1728" s="187">
        <v>7.9739726000000003E-5</v>
      </c>
      <c r="AM1728" s="187">
        <v>3.3577124E-5</v>
      </c>
      <c r="AN1728" s="176">
        <v>1.054461E-7</v>
      </c>
      <c r="AO1728" s="176">
        <v>2.9489543E-10</v>
      </c>
      <c r="AP1728" s="176">
        <v>4.7026784000000002E-3</v>
      </c>
      <c r="AQ1728" s="192">
        <v>9.2140645E-8</v>
      </c>
      <c r="AR1728" s="192">
        <v>2.7801057000000001E-10</v>
      </c>
      <c r="AS1728" s="192">
        <v>7.5956459000000002E-15</v>
      </c>
      <c r="AT1728" s="193">
        <v>0</v>
      </c>
      <c r="AU1728" s="193">
        <v>0</v>
      </c>
      <c r="AV1728" s="192">
        <v>1.2966382999999999E-11</v>
      </c>
      <c r="AW1728" s="192">
        <v>1.3292487999999999E-8</v>
      </c>
      <c r="AX1728" s="192">
        <v>2.9569679000000001E-12</v>
      </c>
      <c r="AY1728" s="192">
        <v>1.3920304E-11</v>
      </c>
      <c r="AZ1728" s="193">
        <v>0</v>
      </c>
      <c r="BA1728" s="193">
        <v>0</v>
      </c>
      <c r="BB1728" s="193">
        <v>0</v>
      </c>
      <c r="BC1728" s="193">
        <v>0</v>
      </c>
      <c r="BD1728" s="193">
        <v>0</v>
      </c>
      <c r="BE1728" s="193">
        <v>0</v>
      </c>
      <c r="BF1728" s="193">
        <v>0</v>
      </c>
      <c r="BG1728" s="193">
        <v>0</v>
      </c>
      <c r="BH1728" s="192">
        <v>6.2705962000000003E-6</v>
      </c>
      <c r="BI1728" s="193">
        <v>4.6964077999999999E-3</v>
      </c>
      <c r="BJ1728" s="193">
        <v>0</v>
      </c>
      <c r="BK1728" s="193">
        <v>0</v>
      </c>
      <c r="BL1728" s="193">
        <v>0</v>
      </c>
      <c r="BM1728"/>
      <c r="BN1728" s="186">
        <v>4.9904171000000003E-6</v>
      </c>
      <c r="BO1728" s="186">
        <v>9.5970781000000006E-8</v>
      </c>
      <c r="BP1728" s="186">
        <v>2.7684544E-6</v>
      </c>
      <c r="BQ1728" s="164">
        <v>2.303631E-10</v>
      </c>
      <c r="BR1728" s="186">
        <v>1.5563536000000001E-7</v>
      </c>
      <c r="BS1728" s="186">
        <v>0</v>
      </c>
      <c r="BT1728" s="164">
        <v>0</v>
      </c>
      <c r="BU1728" s="186">
        <v>0</v>
      </c>
      <c r="BV1728" s="164">
        <v>0</v>
      </c>
      <c r="BW1728" s="164">
        <v>7.0272650999999998E-10</v>
      </c>
      <c r="BX1728" s="164">
        <v>0</v>
      </c>
      <c r="BY1728" s="164">
        <v>0</v>
      </c>
      <c r="BZ1728" s="164">
        <v>0</v>
      </c>
      <c r="CA1728" s="186">
        <v>9.8723661999999996E-8</v>
      </c>
      <c r="CB1728" s="186">
        <v>1.8706998000000001E-6</v>
      </c>
      <c r="CC1728" s="186">
        <v>7.0804750000000002E-14</v>
      </c>
      <c r="CD1728" s="164">
        <v>0</v>
      </c>
      <c r="CE1728"/>
      <c r="CF1728" s="330">
        <v>0</v>
      </c>
      <c r="CG1728" s="330">
        <v>9.9289487999999995E-2</v>
      </c>
      <c r="CH1728" s="330">
        <v>0</v>
      </c>
      <c r="CI1728" s="330">
        <v>6.5661811000000006E-5</v>
      </c>
      <c r="CJ1728" s="329">
        <v>2.8690957999999999E-5</v>
      </c>
      <c r="CK1728" s="330">
        <v>0</v>
      </c>
      <c r="CL1728" s="330">
        <v>0</v>
      </c>
      <c r="CM1728" s="329">
        <v>6.146272E-6</v>
      </c>
      <c r="CN1728" s="330">
        <v>0</v>
      </c>
      <c r="CO1728" s="330">
        <v>7.0357469000000006E-2</v>
      </c>
      <c r="CP1728"/>
      <c r="CQ1728">
        <v>1.4893422999999999E-2</v>
      </c>
      <c r="CR1728">
        <v>1.649651381E-3</v>
      </c>
      <c r="CS1728">
        <v>1.08022629E-3</v>
      </c>
      <c r="CT1728">
        <v>1.08022629E-3</v>
      </c>
      <c r="CU1728">
        <v>2.9194030430000004E-3</v>
      </c>
      <c r="CV1728" s="109"/>
      <c r="CW1728" s="372"/>
      <c r="CX1728" s="155"/>
      <c r="CY1728" s="155"/>
      <c r="CZ1728" s="155"/>
      <c r="DA1728" s="236"/>
      <c r="DB1728" s="236"/>
      <c r="DC1728" s="32"/>
      <c r="DD1728" s="32"/>
      <c r="DE1728" s="32"/>
      <c r="DF1728" s="32"/>
      <c r="DG1728" s="32"/>
      <c r="DH1728" s="32"/>
      <c r="DI1728" s="32"/>
      <c r="DJ1728" s="32"/>
      <c r="DK1728" s="32"/>
      <c r="DL1728" s="32"/>
    </row>
    <row r="1729" spans="1:116" ht="14.4" x14ac:dyDescent="0.3">
      <c r="A1729" t="s">
        <v>7619</v>
      </c>
      <c r="B1729" s="113" t="s">
        <v>927</v>
      </c>
      <c r="C1729" s="182" t="s">
        <v>799</v>
      </c>
      <c r="D1729" s="40" t="s">
        <v>391</v>
      </c>
      <c r="E1729" s="242" t="s">
        <v>2574</v>
      </c>
      <c r="F1729" s="184" t="s">
        <v>7620</v>
      </c>
      <c r="G1729" s="184">
        <v>1.5952850540999999E-4</v>
      </c>
      <c r="H1729" s="184">
        <v>4.6674187799999995E-6</v>
      </c>
      <c r="I1729" s="184">
        <v>8.8543138999999993E-6</v>
      </c>
      <c r="J1729" s="328">
        <v>2.392953273E-5</v>
      </c>
      <c r="K1729" s="184">
        <v>1.2207723999999999E-4</v>
      </c>
      <c r="L1729" s="331">
        <v>5.3936871999999999E-6</v>
      </c>
      <c r="M1729" s="331">
        <v>3.4606266999999998E-6</v>
      </c>
      <c r="N1729" s="331">
        <v>3.9661267999999998E-6</v>
      </c>
      <c r="O1729" s="331">
        <v>7.0129197999999998E-7</v>
      </c>
      <c r="P1729" s="331">
        <v>0</v>
      </c>
      <c r="Q1729" s="331">
        <v>0</v>
      </c>
      <c r="R1729" s="331">
        <v>0</v>
      </c>
      <c r="S1729" s="331">
        <v>4.5765773000000001E-7</v>
      </c>
      <c r="T1729" s="331">
        <v>0</v>
      </c>
      <c r="U1729" s="331">
        <v>2.3471875E-5</v>
      </c>
      <c r="V1729" s="331">
        <v>0</v>
      </c>
      <c r="W1729" s="331">
        <v>0</v>
      </c>
      <c r="X1729" s="331">
        <v>0</v>
      </c>
      <c r="Y1729"/>
      <c r="Z1729" s="288">
        <v>8.1384826666666666E-4</v>
      </c>
      <c r="AA1729"/>
      <c r="AB1729" s="164">
        <v>1.4694240000000001E-2</v>
      </c>
      <c r="AC1729" s="164">
        <v>9.3897232000000001E-3</v>
      </c>
      <c r="AD1729" s="164">
        <v>2.9034976999999999E-3</v>
      </c>
      <c r="AE1729" s="164">
        <v>0</v>
      </c>
      <c r="AF1729" s="164">
        <v>6.4836473999999999E-4</v>
      </c>
      <c r="AG1729" s="164">
        <v>1.1449788999999999E-3</v>
      </c>
      <c r="AH1729" s="164">
        <v>6.0767573000000002E-4</v>
      </c>
      <c r="AI1729"/>
      <c r="AJ1729" s="187">
        <v>1.5345556000000001E-5</v>
      </c>
      <c r="AK1729" s="187">
        <v>1.4416729E-5</v>
      </c>
      <c r="AL1729" s="187">
        <v>6.5360431000000005E-7</v>
      </c>
      <c r="AM1729" s="187">
        <v>2.7522232E-7</v>
      </c>
      <c r="AN1729" s="176">
        <v>8.6431228999999995E-10</v>
      </c>
      <c r="AO1729" s="176">
        <v>2.4171756999999999E-12</v>
      </c>
      <c r="AP1729" s="176">
        <v>3.8546544000000001E-5</v>
      </c>
      <c r="AQ1729" s="192">
        <v>7.5525118999999998E-10</v>
      </c>
      <c r="AR1729" s="192">
        <v>2.2787751000000001E-12</v>
      </c>
      <c r="AS1729" s="192">
        <v>6.2259392000000001E-17</v>
      </c>
      <c r="AT1729" s="193">
        <v>0</v>
      </c>
      <c r="AU1729" s="193">
        <v>0</v>
      </c>
      <c r="AV1729" s="192">
        <v>1.0628183E-13</v>
      </c>
      <c r="AW1729" s="192">
        <v>1.0895482E-10</v>
      </c>
      <c r="AX1729" s="192">
        <v>2.4237441999999999E-14</v>
      </c>
      <c r="AY1729" s="192">
        <v>1.1410085E-13</v>
      </c>
      <c r="AZ1729" s="193">
        <v>0</v>
      </c>
      <c r="BA1729" s="193">
        <v>0</v>
      </c>
      <c r="BB1729" s="193">
        <v>0</v>
      </c>
      <c r="BC1729" s="193">
        <v>0</v>
      </c>
      <c r="BD1729" s="193">
        <v>0</v>
      </c>
      <c r="BE1729" s="193">
        <v>0</v>
      </c>
      <c r="BF1729" s="193">
        <v>0</v>
      </c>
      <c r="BG1729" s="193">
        <v>0</v>
      </c>
      <c r="BH1729" s="192">
        <v>5.1398330000000001E-8</v>
      </c>
      <c r="BI1729" s="192">
        <v>3.8495146000000003E-5</v>
      </c>
      <c r="BJ1729" s="193">
        <v>0</v>
      </c>
      <c r="BK1729" s="193">
        <v>0</v>
      </c>
      <c r="BL1729" s="193">
        <v>0</v>
      </c>
      <c r="BM1729"/>
      <c r="BN1729" s="186">
        <v>4.0905058E-8</v>
      </c>
      <c r="BO1729" s="186">
        <v>7.8664574999999996E-10</v>
      </c>
      <c r="BP1729" s="186">
        <v>2.2692248999999999E-8</v>
      </c>
      <c r="BQ1729" s="164">
        <v>1.8882220999999998E-12</v>
      </c>
      <c r="BR1729" s="186">
        <v>1.2756997E-9</v>
      </c>
      <c r="BS1729" s="186">
        <v>0</v>
      </c>
      <c r="BT1729" s="164">
        <v>0</v>
      </c>
      <c r="BU1729" s="186">
        <v>0</v>
      </c>
      <c r="BV1729" s="164">
        <v>0</v>
      </c>
      <c r="BW1729" s="164">
        <v>5.7600533999999998E-12</v>
      </c>
      <c r="BX1729" s="164">
        <v>0</v>
      </c>
      <c r="BY1729" s="164">
        <v>0</v>
      </c>
      <c r="BZ1729" s="164">
        <v>0</v>
      </c>
      <c r="CA1729" s="186">
        <v>8.0921034000000001E-10</v>
      </c>
      <c r="CB1729" s="186">
        <v>1.5333605E-8</v>
      </c>
      <c r="CC1729" s="186">
        <v>5.8036680999999998E-16</v>
      </c>
      <c r="CD1729" s="164">
        <v>0</v>
      </c>
      <c r="CE1729"/>
      <c r="CF1729" s="330">
        <v>0</v>
      </c>
      <c r="CG1729" s="330">
        <v>8.1384827000000005E-4</v>
      </c>
      <c r="CH1729" s="329">
        <v>0</v>
      </c>
      <c r="CI1729" s="329">
        <v>5.3821157000000003E-7</v>
      </c>
      <c r="CJ1729" s="329">
        <v>2.3517178999999999E-7</v>
      </c>
      <c r="CK1729" s="330">
        <v>0</v>
      </c>
      <c r="CL1729" s="330">
        <v>0</v>
      </c>
      <c r="CM1729" s="329">
        <v>5.0379278999999997E-8</v>
      </c>
      <c r="CN1729" s="330">
        <v>0</v>
      </c>
      <c r="CO1729" s="330">
        <v>5.7670056999999998E-4</v>
      </c>
      <c r="CP1729"/>
      <c r="CQ1729">
        <v>1.2207723999999999E-4</v>
      </c>
      <c r="CR1729">
        <v>1.3521732679999999E-5</v>
      </c>
      <c r="CS1729">
        <v>8.8543138999999993E-6</v>
      </c>
      <c r="CT1729">
        <v>8.8543138999999993E-6</v>
      </c>
      <c r="CU1729">
        <v>2.392953273E-5</v>
      </c>
      <c r="CV1729" s="109"/>
      <c r="CW1729" s="372"/>
      <c r="CX1729" s="155"/>
      <c r="CY1729" s="155"/>
      <c r="CZ1729" s="155"/>
      <c r="DA1729" s="236"/>
      <c r="DB1729" s="236"/>
      <c r="DC1729" s="32"/>
      <c r="DD1729" s="32"/>
      <c r="DE1729" s="32"/>
      <c r="DF1729" s="32"/>
      <c r="DG1729" s="32"/>
      <c r="DH1729" s="32"/>
      <c r="DI1729" s="32"/>
      <c r="DJ1729" s="32"/>
      <c r="DK1729" s="32"/>
      <c r="DL1729" s="32"/>
    </row>
    <row r="1730" spans="1:116" ht="14.4" x14ac:dyDescent="0.3">
      <c r="A1730" t="s">
        <v>7621</v>
      </c>
      <c r="B1730" s="113" t="s">
        <v>927</v>
      </c>
      <c r="C1730" s="182" t="s">
        <v>800</v>
      </c>
      <c r="D1730" s="40" t="s">
        <v>391</v>
      </c>
      <c r="E1730" s="242" t="s">
        <v>2574</v>
      </c>
      <c r="F1730" s="184" t="s">
        <v>7622</v>
      </c>
      <c r="G1730" s="184">
        <v>9.5717103230000006E-3</v>
      </c>
      <c r="H1730" s="184">
        <v>2.8004512900000001E-4</v>
      </c>
      <c r="I1730" s="184">
        <v>5.3125882999999999E-4</v>
      </c>
      <c r="J1730" s="328">
        <v>1.435771964E-3</v>
      </c>
      <c r="K1730" s="184">
        <v>7.3246344000000001E-3</v>
      </c>
      <c r="L1730" s="184">
        <v>3.2362123000000001E-4</v>
      </c>
      <c r="M1730" s="331">
        <v>2.0763760000000001E-4</v>
      </c>
      <c r="N1730" s="331">
        <v>2.3796761000000001E-4</v>
      </c>
      <c r="O1730" s="331">
        <v>4.2077518999999997E-5</v>
      </c>
      <c r="P1730" s="331">
        <v>0</v>
      </c>
      <c r="Q1730" s="331">
        <v>0</v>
      </c>
      <c r="R1730" s="331">
        <v>0</v>
      </c>
      <c r="S1730" s="331">
        <v>2.7459463999999998E-5</v>
      </c>
      <c r="T1730" s="184">
        <v>0</v>
      </c>
      <c r="U1730" s="331">
        <v>1.4083125000000001E-3</v>
      </c>
      <c r="V1730" s="331">
        <v>0</v>
      </c>
      <c r="W1730" s="331">
        <v>0</v>
      </c>
      <c r="X1730" s="331">
        <v>0</v>
      </c>
      <c r="Y1730"/>
      <c r="Z1730" s="288">
        <v>4.8830896000000006E-2</v>
      </c>
      <c r="AA1730"/>
      <c r="AB1730" s="164">
        <v>0.88165441</v>
      </c>
      <c r="AC1730" s="164">
        <v>0.56338339000000004</v>
      </c>
      <c r="AD1730" s="164">
        <v>0.17420985999999999</v>
      </c>
      <c r="AE1730" s="164">
        <v>0</v>
      </c>
      <c r="AF1730" s="164">
        <v>3.8901883999999998E-2</v>
      </c>
      <c r="AG1730" s="164">
        <v>6.8698730999999999E-2</v>
      </c>
      <c r="AH1730" s="164">
        <v>3.6460543999999998E-2</v>
      </c>
      <c r="AI1730"/>
      <c r="AJ1730" s="185">
        <v>9.2073334000000002E-4</v>
      </c>
      <c r="AK1730" s="185">
        <v>8.6500374000000001E-4</v>
      </c>
      <c r="AL1730" s="187">
        <v>3.9216257999999998E-5</v>
      </c>
      <c r="AM1730" s="187">
        <v>1.6513339E-5</v>
      </c>
      <c r="AN1730" s="176">
        <v>5.1858737999999997E-8</v>
      </c>
      <c r="AO1730" s="176">
        <v>1.4503053999999999E-10</v>
      </c>
      <c r="AP1730" s="176">
        <v>2.3127925999999999E-3</v>
      </c>
      <c r="AQ1730" s="192">
        <v>4.5315070999999999E-8</v>
      </c>
      <c r="AR1730" s="192">
        <v>1.3672650999999999E-10</v>
      </c>
      <c r="AS1730" s="192">
        <v>3.7355634999999997E-15</v>
      </c>
      <c r="AT1730" s="193">
        <v>0</v>
      </c>
      <c r="AU1730" s="193">
        <v>0</v>
      </c>
      <c r="AV1730" s="192">
        <v>6.3769097999999996E-12</v>
      </c>
      <c r="AW1730" s="192">
        <v>6.5372891999999996E-9</v>
      </c>
      <c r="AX1730" s="192">
        <v>1.4542465E-12</v>
      </c>
      <c r="AY1730" s="192">
        <v>6.8460511000000001E-12</v>
      </c>
      <c r="AZ1730" s="193">
        <v>0</v>
      </c>
      <c r="BA1730" s="193">
        <v>0</v>
      </c>
      <c r="BB1730" s="193">
        <v>0</v>
      </c>
      <c r="BC1730" s="193">
        <v>0</v>
      </c>
      <c r="BD1730" s="193">
        <v>0</v>
      </c>
      <c r="BE1730" s="193">
        <v>0</v>
      </c>
      <c r="BF1730" s="193">
        <v>0</v>
      </c>
      <c r="BG1730" s="193">
        <v>0</v>
      </c>
      <c r="BH1730" s="192">
        <v>3.0838997999999999E-6</v>
      </c>
      <c r="BI1730" s="193">
        <v>2.3097087E-3</v>
      </c>
      <c r="BJ1730" s="193">
        <v>0</v>
      </c>
      <c r="BK1730" s="193">
        <v>0</v>
      </c>
      <c r="BL1730" s="193">
        <v>0</v>
      </c>
      <c r="BM1730"/>
      <c r="BN1730" s="186">
        <v>2.4543034999999999E-6</v>
      </c>
      <c r="BO1730" s="186">
        <v>4.7198744999999999E-8</v>
      </c>
      <c r="BP1730" s="186">
        <v>1.3615349E-6</v>
      </c>
      <c r="BQ1730" s="164">
        <v>1.1329333E-10</v>
      </c>
      <c r="BR1730" s="186">
        <v>7.6541980999999995E-8</v>
      </c>
      <c r="BS1730" s="186">
        <v>0</v>
      </c>
      <c r="BT1730" s="164">
        <v>0</v>
      </c>
      <c r="BU1730" s="186">
        <v>0</v>
      </c>
      <c r="BV1730" s="164">
        <v>0</v>
      </c>
      <c r="BW1730" s="164">
        <v>3.4560320000000001E-10</v>
      </c>
      <c r="BX1730" s="164">
        <v>0</v>
      </c>
      <c r="BY1730" s="164">
        <v>0</v>
      </c>
      <c r="BZ1730" s="164">
        <v>0</v>
      </c>
      <c r="CA1730" s="186">
        <v>4.8552621E-8</v>
      </c>
      <c r="CB1730" s="186">
        <v>9.2001627999999995E-7</v>
      </c>
      <c r="CC1730" s="186">
        <v>3.4822008000000002E-14</v>
      </c>
      <c r="CD1730" s="164">
        <v>0</v>
      </c>
      <c r="CE1730"/>
      <c r="CF1730" s="330">
        <v>0</v>
      </c>
      <c r="CG1730" s="330">
        <v>4.8830895999999999E-2</v>
      </c>
      <c r="CH1730" s="330">
        <v>0</v>
      </c>
      <c r="CI1730" s="329">
        <v>3.2292694E-5</v>
      </c>
      <c r="CJ1730" s="329">
        <v>1.4110307E-5</v>
      </c>
      <c r="CK1730" s="330">
        <v>0</v>
      </c>
      <c r="CL1730" s="330">
        <v>0</v>
      </c>
      <c r="CM1730" s="329">
        <v>3.0227567000000001E-6</v>
      </c>
      <c r="CN1730" s="330">
        <v>0</v>
      </c>
      <c r="CO1730" s="330">
        <v>3.4602033999999997E-2</v>
      </c>
      <c r="CP1730"/>
      <c r="CQ1730">
        <v>7.3246344000000001E-3</v>
      </c>
      <c r="CR1730">
        <v>8.1130395900000005E-4</v>
      </c>
      <c r="CS1730">
        <v>5.3125882999999999E-4</v>
      </c>
      <c r="CT1730">
        <v>5.3125882999999999E-4</v>
      </c>
      <c r="CU1730">
        <v>1.435771964E-3</v>
      </c>
      <c r="CV1730" s="109"/>
      <c r="CW1730" s="372"/>
      <c r="CX1730" s="155"/>
      <c r="CY1730" s="155"/>
      <c r="CZ1730" s="155"/>
      <c r="DA1730" s="236"/>
      <c r="DB1730" s="236"/>
      <c r="DC1730" s="32"/>
      <c r="DD1730" s="32"/>
      <c r="DE1730" s="32"/>
      <c r="DF1730" s="32"/>
      <c r="DG1730" s="32"/>
      <c r="DH1730" s="32"/>
      <c r="DI1730" s="32"/>
      <c r="DJ1730" s="32"/>
      <c r="DK1730" s="32"/>
      <c r="DL1730" s="32"/>
    </row>
    <row r="1731" spans="1:116" ht="14.4" x14ac:dyDescent="0.3">
      <c r="A1731" t="s">
        <v>7623</v>
      </c>
      <c r="B1731" s="113" t="s">
        <v>927</v>
      </c>
      <c r="C1731" s="182" t="s">
        <v>801</v>
      </c>
      <c r="D1731" s="40" t="s">
        <v>391</v>
      </c>
      <c r="E1731" s="242" t="s">
        <v>943</v>
      </c>
      <c r="F1731" s="184" t="s">
        <v>7624</v>
      </c>
      <c r="G1731" s="184">
        <v>1.2762280437000001E-2</v>
      </c>
      <c r="H1731" s="184">
        <v>3.73393508E-4</v>
      </c>
      <c r="I1731" s="184">
        <v>7.0834510999999998E-4</v>
      </c>
      <c r="J1731" s="328">
        <v>1.9143626190000001E-3</v>
      </c>
      <c r="K1731" s="184">
        <v>9.7661792000000008E-3</v>
      </c>
      <c r="L1731" s="184">
        <v>4.3149498000000003E-4</v>
      </c>
      <c r="M1731" s="331">
        <v>2.7685013E-4</v>
      </c>
      <c r="N1731" s="184">
        <v>3.1729015000000002E-4</v>
      </c>
      <c r="O1731" s="331">
        <v>5.6103358000000001E-5</v>
      </c>
      <c r="P1731" s="331">
        <v>0</v>
      </c>
      <c r="Q1731" s="331">
        <v>0</v>
      </c>
      <c r="R1731" s="331">
        <v>0</v>
      </c>
      <c r="S1731" s="331">
        <v>3.6612619000000001E-5</v>
      </c>
      <c r="T1731" s="331">
        <v>0</v>
      </c>
      <c r="U1731" s="331">
        <v>1.8777500000000001E-3</v>
      </c>
      <c r="V1731" s="331">
        <v>0</v>
      </c>
      <c r="W1731" s="331">
        <v>0</v>
      </c>
      <c r="X1731" s="331">
        <v>0</v>
      </c>
      <c r="Y1731"/>
      <c r="Z1731" s="288">
        <v>6.5107861333333336E-2</v>
      </c>
      <c r="AA1731"/>
      <c r="AB1731" s="164">
        <v>1.1755392</v>
      </c>
      <c r="AC1731" s="164">
        <v>0.75117785000000004</v>
      </c>
      <c r="AD1731" s="164">
        <v>0.23227982</v>
      </c>
      <c r="AE1731" s="164">
        <v>0</v>
      </c>
      <c r="AF1731" s="164">
        <v>5.1869179000000001E-2</v>
      </c>
      <c r="AG1731" s="164">
        <v>9.1598309000000003E-2</v>
      </c>
      <c r="AH1731" s="164">
        <v>4.8614058000000002E-2</v>
      </c>
      <c r="AI1731"/>
      <c r="AJ1731" s="185">
        <v>1.2276444999999999E-3</v>
      </c>
      <c r="AK1731" s="185">
        <v>1.1533382999999999E-3</v>
      </c>
      <c r="AL1731" s="187">
        <v>5.2288345000000002E-5</v>
      </c>
      <c r="AM1731" s="187">
        <v>2.2017786E-5</v>
      </c>
      <c r="AN1731" s="176">
        <v>6.9144983000000006E-8</v>
      </c>
      <c r="AO1731" s="176">
        <v>1.9337405999999999E-10</v>
      </c>
      <c r="AP1731" s="176">
        <v>3.0837235000000002E-3</v>
      </c>
      <c r="AQ1731" s="192">
        <v>6.0420094999999995E-8</v>
      </c>
      <c r="AR1731" s="192">
        <v>1.8230200999999999E-10</v>
      </c>
      <c r="AS1731" s="192">
        <v>4.9807514000000001E-15</v>
      </c>
      <c r="AT1731" s="193">
        <v>0</v>
      </c>
      <c r="AU1731" s="193">
        <v>0</v>
      </c>
      <c r="AV1731" s="192">
        <v>8.5025463999999995E-12</v>
      </c>
      <c r="AW1731" s="192">
        <v>8.7163856000000006E-9</v>
      </c>
      <c r="AX1731" s="192">
        <v>1.9389952999999998E-12</v>
      </c>
      <c r="AY1731" s="192">
        <v>9.1280681999999997E-12</v>
      </c>
      <c r="AZ1731" s="193">
        <v>0</v>
      </c>
      <c r="BA1731" s="193">
        <v>0</v>
      </c>
      <c r="BB1731" s="193">
        <v>0</v>
      </c>
      <c r="BC1731" s="193">
        <v>0</v>
      </c>
      <c r="BD1731" s="193">
        <v>0</v>
      </c>
      <c r="BE1731" s="193">
        <v>0</v>
      </c>
      <c r="BF1731" s="193">
        <v>0</v>
      </c>
      <c r="BG1731" s="193">
        <v>0</v>
      </c>
      <c r="BH1731" s="192">
        <v>4.1118663999999996E-6</v>
      </c>
      <c r="BI1731" s="193">
        <v>3.0796117000000001E-3</v>
      </c>
      <c r="BJ1731" s="193">
        <v>0</v>
      </c>
      <c r="BK1731" s="193">
        <v>0</v>
      </c>
      <c r="BL1731" s="193">
        <v>0</v>
      </c>
      <c r="BM1731"/>
      <c r="BN1731" s="186">
        <v>3.2724046999999999E-6</v>
      </c>
      <c r="BO1731" s="186">
        <v>6.2931659999999995E-8</v>
      </c>
      <c r="BP1731" s="186">
        <v>1.8153798999999999E-6</v>
      </c>
      <c r="BQ1731" s="164">
        <v>1.5105777000000001E-10</v>
      </c>
      <c r="BR1731" s="186">
        <v>1.0205596999999999E-7</v>
      </c>
      <c r="BS1731" s="186">
        <v>0</v>
      </c>
      <c r="BT1731" s="164">
        <v>0</v>
      </c>
      <c r="BU1731" s="186">
        <v>0</v>
      </c>
      <c r="BV1731" s="164">
        <v>0</v>
      </c>
      <c r="BW1731" s="164">
        <v>4.6080427E-10</v>
      </c>
      <c r="BX1731" s="164">
        <v>0</v>
      </c>
      <c r="BY1731" s="164">
        <v>0</v>
      </c>
      <c r="BZ1731" s="164">
        <v>0</v>
      </c>
      <c r="CA1731" s="186">
        <v>6.4736827E-8</v>
      </c>
      <c r="CB1731" s="186">
        <v>1.2266883999999999E-6</v>
      </c>
      <c r="CC1731" s="186">
        <v>4.6429345000000002E-14</v>
      </c>
      <c r="CD1731" s="164">
        <v>0</v>
      </c>
      <c r="CE1731"/>
      <c r="CF1731" s="330">
        <v>0</v>
      </c>
      <c r="CG1731" s="330">
        <v>6.5107861000000003E-2</v>
      </c>
      <c r="CH1731" s="330">
        <v>0</v>
      </c>
      <c r="CI1731" s="329">
        <v>4.3056924999999999E-5</v>
      </c>
      <c r="CJ1731" s="329">
        <v>1.8813743E-5</v>
      </c>
      <c r="CK1731" s="330">
        <v>0</v>
      </c>
      <c r="CL1731" s="330">
        <v>0</v>
      </c>
      <c r="CM1731" s="329">
        <v>4.0303422999999999E-6</v>
      </c>
      <c r="CN1731" s="330">
        <v>0</v>
      </c>
      <c r="CO1731" s="330">
        <v>4.6136045000000001E-2</v>
      </c>
      <c r="CP1731"/>
      <c r="CQ1731">
        <v>9.7661792000000008E-3</v>
      </c>
      <c r="CR1731">
        <v>1.081738618E-3</v>
      </c>
      <c r="CS1731">
        <v>7.0834510999999998E-4</v>
      </c>
      <c r="CT1731">
        <v>7.0834510999999998E-4</v>
      </c>
      <c r="CU1731">
        <v>1.9143626190000001E-3</v>
      </c>
      <c r="CV1731" s="109"/>
      <c r="CW1731" s="372"/>
      <c r="CX1731" s="155"/>
      <c r="CY1731" s="155"/>
      <c r="CZ1731" s="155"/>
      <c r="DA1731" s="236"/>
      <c r="DB1731" s="236"/>
      <c r="DC1731" s="32"/>
      <c r="DD1731" s="32"/>
      <c r="DE1731" s="32"/>
      <c r="DF1731" s="32"/>
      <c r="DG1731" s="32"/>
      <c r="DH1731" s="32"/>
      <c r="DI1731" s="32"/>
      <c r="DJ1731" s="32"/>
      <c r="DK1731" s="32"/>
      <c r="DL1731" s="32"/>
    </row>
    <row r="1732" spans="1:116" ht="14.4" x14ac:dyDescent="0.3">
      <c r="A1732" t="s">
        <v>2405</v>
      </c>
      <c r="B1732" s="113" t="s">
        <v>927</v>
      </c>
      <c r="C1732" s="182" t="s">
        <v>802</v>
      </c>
      <c r="D1732" s="40" t="s">
        <v>391</v>
      </c>
      <c r="E1732" s="242" t="s">
        <v>943</v>
      </c>
      <c r="F1732" s="184" t="s">
        <v>4897</v>
      </c>
      <c r="G1732" s="184">
        <v>0.1699383762875</v>
      </c>
      <c r="H1732" s="184">
        <v>8.8072054490000006E-3</v>
      </c>
      <c r="I1732" s="184">
        <v>3.6017895038499996E-2</v>
      </c>
      <c r="J1732" s="328">
        <v>7.8302258E-3</v>
      </c>
      <c r="K1732" s="184">
        <v>0.11728305</v>
      </c>
      <c r="L1732" s="184">
        <v>2.701632E-2</v>
      </c>
      <c r="M1732" s="331">
        <v>8.7870723000000005E-3</v>
      </c>
      <c r="N1732" s="184">
        <v>8.2127740000000008E-3</v>
      </c>
      <c r="O1732" s="331">
        <v>5.2303530999999999E-4</v>
      </c>
      <c r="P1732" s="331">
        <v>3.7064394999999997E-5</v>
      </c>
      <c r="Q1732" s="331">
        <v>3.4331744000000002E-5</v>
      </c>
      <c r="R1732" s="331">
        <v>2.1288846E-4</v>
      </c>
      <c r="S1732" s="184">
        <v>2.1442179999999999E-4</v>
      </c>
      <c r="T1732" s="331">
        <v>0</v>
      </c>
      <c r="U1732" s="331">
        <v>7.6158040000000003E-3</v>
      </c>
      <c r="V1732" s="331">
        <v>1.6142785000000001E-6</v>
      </c>
      <c r="W1732" s="331">
        <v>0</v>
      </c>
      <c r="X1732" s="331">
        <v>0</v>
      </c>
      <c r="Y1732"/>
      <c r="Z1732" s="288">
        <v>0.781887</v>
      </c>
      <c r="AA1732"/>
      <c r="AB1732" s="164">
        <v>10.558057</v>
      </c>
      <c r="AC1732" s="164">
        <v>8.8621598000000006</v>
      </c>
      <c r="AD1732" s="164">
        <v>0.94236215000000001</v>
      </c>
      <c r="AE1732" s="164">
        <v>0</v>
      </c>
      <c r="AF1732" s="164">
        <v>0.19564535999999999</v>
      </c>
      <c r="AG1732" s="164">
        <v>0.36172256000000003</v>
      </c>
      <c r="AH1732" s="164">
        <v>0.19616765</v>
      </c>
      <c r="AI1732"/>
      <c r="AJ1732" s="185">
        <v>2.2670143E-2</v>
      </c>
      <c r="AK1732" s="185">
        <v>2.1360249000000001E-2</v>
      </c>
      <c r="AL1732" s="185">
        <v>7.9634422000000003E-4</v>
      </c>
      <c r="AM1732" s="185">
        <v>5.1355035999999996E-4</v>
      </c>
      <c r="AN1732" s="176">
        <v>1.2805904E-6</v>
      </c>
      <c r="AO1732" s="176">
        <v>2.9450600000000002E-9</v>
      </c>
      <c r="AP1732" s="176">
        <v>7.1925820000000001E-2</v>
      </c>
      <c r="AQ1732" s="192">
        <v>7.2890297E-7</v>
      </c>
      <c r="AR1732" s="192">
        <v>2.1990276000000001E-9</v>
      </c>
      <c r="AS1732" s="192">
        <v>6.0082525000000001E-14</v>
      </c>
      <c r="AT1732" s="192">
        <v>8.1760000000000005E-10</v>
      </c>
      <c r="AU1732" s="192">
        <v>0</v>
      </c>
      <c r="AV1732" s="192">
        <v>7.7212086999999996E-10</v>
      </c>
      <c r="AW1732" s="192">
        <v>5.5005435999999997E-7</v>
      </c>
      <c r="AX1732" s="192">
        <v>1.1797316999999999E-10</v>
      </c>
      <c r="AY1732" s="192">
        <v>6.2797921999999998E-10</v>
      </c>
      <c r="AZ1732" s="192">
        <v>0</v>
      </c>
      <c r="BA1732" s="192">
        <v>0</v>
      </c>
      <c r="BB1732" s="192">
        <v>1.8383411000000001E-14</v>
      </c>
      <c r="BC1732" s="192">
        <v>1.2814068E-15</v>
      </c>
      <c r="BD1732" s="192">
        <v>2.8243493999999998E-16</v>
      </c>
      <c r="BE1732" s="192">
        <v>5.1112874999999999E-12</v>
      </c>
      <c r="BF1732" s="192">
        <v>3.8283563999999998E-11</v>
      </c>
      <c r="BG1732" s="192">
        <v>0</v>
      </c>
      <c r="BH1732" s="192">
        <v>2.1912891E-5</v>
      </c>
      <c r="BI1732" s="193">
        <v>7.1903907000000003E-2</v>
      </c>
      <c r="BJ1732" s="193">
        <v>0</v>
      </c>
      <c r="BK1732" s="193">
        <v>0</v>
      </c>
      <c r="BL1732" s="193">
        <v>0</v>
      </c>
      <c r="BM1732"/>
      <c r="BN1732" s="186">
        <v>4.5341830000000002E-5</v>
      </c>
      <c r="BO1732" s="186">
        <v>4.5511801999999999E-6</v>
      </c>
      <c r="BP1732" s="186">
        <v>2.1801084E-5</v>
      </c>
      <c r="BQ1732" s="186">
        <v>2.6698732E-8</v>
      </c>
      <c r="BR1732" s="186">
        <v>3.8920336000000001E-6</v>
      </c>
      <c r="BS1732" s="186">
        <v>4.3594662999999999E-7</v>
      </c>
      <c r="BT1732" s="186">
        <v>0</v>
      </c>
      <c r="BU1732" s="186">
        <v>6.6167316E-7</v>
      </c>
      <c r="BV1732" s="186">
        <v>5.1531051E-8</v>
      </c>
      <c r="BW1732" s="186">
        <v>3.5382139999999997E-8</v>
      </c>
      <c r="BX1732" s="186">
        <v>0</v>
      </c>
      <c r="BY1732" s="186">
        <v>0</v>
      </c>
      <c r="BZ1732" s="186">
        <v>0</v>
      </c>
      <c r="CA1732" s="186">
        <v>1.825688E-6</v>
      </c>
      <c r="CB1732" s="186">
        <v>1.2060612000000001E-5</v>
      </c>
      <c r="CC1732" s="186">
        <v>1.7620141999999999E-13</v>
      </c>
      <c r="CD1732" s="164">
        <v>0</v>
      </c>
      <c r="CE1732"/>
      <c r="CF1732" s="329">
        <v>0</v>
      </c>
      <c r="CG1732" s="330">
        <v>0.78538699000000001</v>
      </c>
      <c r="CH1732" s="330">
        <v>1.8346547000000001E-2</v>
      </c>
      <c r="CI1732" s="330">
        <v>3.2231158999999998E-3</v>
      </c>
      <c r="CJ1732" s="329">
        <v>2.6380064000000001E-4</v>
      </c>
      <c r="CK1732" s="329">
        <v>8.7813339000000003E-12</v>
      </c>
      <c r="CL1732" s="329">
        <v>1.0238878E-9</v>
      </c>
      <c r="CM1732" s="330">
        <v>1.8314566E-4</v>
      </c>
      <c r="CN1732" s="330">
        <v>1.0757684000000001E-3</v>
      </c>
      <c r="CO1732" s="330">
        <v>1.0008262999999999</v>
      </c>
      <c r="CP1732"/>
      <c r="CQ1732">
        <v>0.11728305</v>
      </c>
      <c r="CR1732">
        <v>4.4823486209000001E-2</v>
      </c>
      <c r="CS1732">
        <v>3.6016280759999998E-2</v>
      </c>
      <c r="CT1732">
        <v>3.6017895038499996E-2</v>
      </c>
      <c r="CU1732">
        <v>7.8302258E-3</v>
      </c>
      <c r="CV1732" s="109"/>
      <c r="CW1732" s="372"/>
      <c r="CX1732" s="155"/>
      <c r="CZ1732" s="155"/>
      <c r="DA1732" s="236"/>
      <c r="DB1732" s="236"/>
      <c r="DC1732" s="32"/>
      <c r="DD1732" s="32"/>
      <c r="DE1732" s="32"/>
      <c r="DF1732" s="32"/>
      <c r="DG1732" s="32"/>
      <c r="DH1732" s="32"/>
      <c r="DI1732" s="32"/>
      <c r="DJ1732" s="32"/>
      <c r="DK1732" s="32"/>
      <c r="DL1732" s="32"/>
    </row>
    <row r="1733" spans="1:116" ht="14.4" x14ac:dyDescent="0.3">
      <c r="A1733" t="s">
        <v>2406</v>
      </c>
      <c r="B1733" s="113" t="s">
        <v>927</v>
      </c>
      <c r="C1733" s="182" t="s">
        <v>803</v>
      </c>
      <c r="D1733" s="40" t="s">
        <v>391</v>
      </c>
      <c r="E1733" s="242" t="s">
        <v>943</v>
      </c>
      <c r="F1733" s="184" t="s">
        <v>4898</v>
      </c>
      <c r="G1733" s="184">
        <v>4.280681603E-2</v>
      </c>
      <c r="H1733" s="184">
        <v>1.25242401E-3</v>
      </c>
      <c r="I1733" s="184">
        <v>2.3759075900000003E-3</v>
      </c>
      <c r="J1733" s="328">
        <v>6.4210914300000003E-3</v>
      </c>
      <c r="K1733" s="184">
        <v>3.2757393000000003E-2</v>
      </c>
      <c r="L1733" s="184">
        <v>1.4473061E-3</v>
      </c>
      <c r="M1733" s="184">
        <v>9.2860149000000003E-4</v>
      </c>
      <c r="N1733" s="184">
        <v>1.064244E-3</v>
      </c>
      <c r="O1733" s="331">
        <v>1.8818000999999999E-4</v>
      </c>
      <c r="P1733" s="331">
        <v>0</v>
      </c>
      <c r="Q1733" s="331">
        <v>0</v>
      </c>
      <c r="R1733" s="331">
        <v>0</v>
      </c>
      <c r="S1733" s="331">
        <v>1.2280483E-4</v>
      </c>
      <c r="T1733" s="331">
        <v>0</v>
      </c>
      <c r="U1733" s="331">
        <v>6.2982866000000004E-3</v>
      </c>
      <c r="V1733" s="331">
        <v>0</v>
      </c>
      <c r="W1733" s="331">
        <v>0</v>
      </c>
      <c r="X1733" s="184">
        <v>0</v>
      </c>
      <c r="Y1733"/>
      <c r="Z1733" s="288">
        <v>0.21838262000000003</v>
      </c>
      <c r="AA1733"/>
      <c r="AB1733" s="164">
        <v>3.9429544999999999</v>
      </c>
      <c r="AC1733" s="164">
        <v>2.5195756999999999</v>
      </c>
      <c r="AD1733" s="164">
        <v>0.77910522000000004</v>
      </c>
      <c r="AE1733" s="164">
        <v>0</v>
      </c>
      <c r="AF1733" s="164">
        <v>0.17397787000000001</v>
      </c>
      <c r="AG1733" s="164">
        <v>0.30723599000000001</v>
      </c>
      <c r="AH1733" s="164">
        <v>0.16305965</v>
      </c>
      <c r="AI1733"/>
      <c r="AJ1733" s="185">
        <v>4.1177241000000002E-3</v>
      </c>
      <c r="AK1733" s="185">
        <v>3.8684890000000001E-3</v>
      </c>
      <c r="AL1733" s="185">
        <v>1.7538381999999999E-4</v>
      </c>
      <c r="AM1733" s="187">
        <v>7.3851324000000001E-5</v>
      </c>
      <c r="AN1733" s="176">
        <v>2.319238E-7</v>
      </c>
      <c r="AO1733" s="176">
        <v>6.4860880999999997E-10</v>
      </c>
      <c r="AP1733" s="176">
        <v>1.0343323E-2</v>
      </c>
      <c r="AQ1733" s="192">
        <v>2.0265907E-7</v>
      </c>
      <c r="AR1733" s="192">
        <v>6.1147132999999999E-10</v>
      </c>
      <c r="AS1733" s="192">
        <v>1.6706270000000002E-14</v>
      </c>
      <c r="AT1733" s="193">
        <v>0</v>
      </c>
      <c r="AU1733" s="193">
        <v>0</v>
      </c>
      <c r="AV1733" s="192">
        <v>2.8518958000000002E-11</v>
      </c>
      <c r="AW1733" s="192">
        <v>2.9236209999999999E-8</v>
      </c>
      <c r="AX1733" s="192">
        <v>6.5037136E-12</v>
      </c>
      <c r="AY1733" s="192">
        <v>3.0617061999999997E-11</v>
      </c>
      <c r="AZ1733" s="193">
        <v>0</v>
      </c>
      <c r="BA1733" s="193">
        <v>0</v>
      </c>
      <c r="BB1733" s="193">
        <v>0</v>
      </c>
      <c r="BC1733" s="193">
        <v>0</v>
      </c>
      <c r="BD1733" s="193">
        <v>0</v>
      </c>
      <c r="BE1733" s="193">
        <v>0</v>
      </c>
      <c r="BF1733" s="193">
        <v>0</v>
      </c>
      <c r="BG1733" s="193">
        <v>0</v>
      </c>
      <c r="BH1733" s="192">
        <v>1.3791885E-5</v>
      </c>
      <c r="BI1733" s="193">
        <v>1.0329530999999999E-2</v>
      </c>
      <c r="BJ1733" s="193">
        <v>0</v>
      </c>
      <c r="BK1733" s="193">
        <v>0</v>
      </c>
      <c r="BL1733" s="193">
        <v>0</v>
      </c>
      <c r="BM1733"/>
      <c r="BN1733" s="186">
        <v>1.0976191E-5</v>
      </c>
      <c r="BO1733" s="186">
        <v>2.1108327999999999E-7</v>
      </c>
      <c r="BP1733" s="186">
        <v>6.0890868000000003E-6</v>
      </c>
      <c r="BQ1733" s="164">
        <v>5.0667292999999999E-10</v>
      </c>
      <c r="BR1733" s="186">
        <v>3.4231275000000002E-7</v>
      </c>
      <c r="BS1733" s="186">
        <v>0</v>
      </c>
      <c r="BT1733" s="164">
        <v>0</v>
      </c>
      <c r="BU1733" s="186">
        <v>0</v>
      </c>
      <c r="BV1733" s="164">
        <v>0</v>
      </c>
      <c r="BW1733" s="164">
        <v>1.5456142999999999E-9</v>
      </c>
      <c r="BX1733" s="164">
        <v>0</v>
      </c>
      <c r="BY1733" s="164">
        <v>0</v>
      </c>
      <c r="BZ1733" s="164">
        <v>0</v>
      </c>
      <c r="CA1733" s="186">
        <v>2.1713811E-7</v>
      </c>
      <c r="CB1733" s="186">
        <v>4.1145171999999999E-6</v>
      </c>
      <c r="CC1733" s="186">
        <v>1.5573175999999999E-13</v>
      </c>
      <c r="CD1733" s="164">
        <v>0</v>
      </c>
      <c r="CE1733"/>
      <c r="CF1733" s="330">
        <v>0</v>
      </c>
      <c r="CG1733" s="330">
        <v>0.21838262</v>
      </c>
      <c r="CH1733" s="330">
        <v>0</v>
      </c>
      <c r="CI1733" s="330">
        <v>1.4442010000000001E-4</v>
      </c>
      <c r="CJ1733" s="329">
        <v>6.3104430000000001E-5</v>
      </c>
      <c r="CK1733" s="330">
        <v>0</v>
      </c>
      <c r="CL1733" s="330">
        <v>0</v>
      </c>
      <c r="CM1733" s="329">
        <v>1.351844E-5</v>
      </c>
      <c r="CN1733" s="330">
        <v>0</v>
      </c>
      <c r="CO1733" s="330">
        <v>0.15474799</v>
      </c>
      <c r="CP1733"/>
      <c r="CQ1733">
        <v>3.2757393000000003E-2</v>
      </c>
      <c r="CR1733">
        <v>3.6283316E-3</v>
      </c>
      <c r="CS1733">
        <v>2.3759075900000003E-3</v>
      </c>
      <c r="CT1733">
        <v>2.3759075900000003E-3</v>
      </c>
      <c r="CU1733">
        <v>6.4210914300000003E-3</v>
      </c>
      <c r="CV1733" s="109"/>
      <c r="CW1733" s="372"/>
      <c r="CX1733" s="155"/>
      <c r="CY1733" s="155"/>
      <c r="CZ1733" s="155"/>
      <c r="DA1733" s="236"/>
      <c r="DB1733" s="236"/>
      <c r="DC1733" s="32"/>
      <c r="DD1733" s="32"/>
      <c r="DE1733" s="32"/>
      <c r="DF1733" s="32"/>
      <c r="DG1733" s="32"/>
      <c r="DH1733" s="32"/>
      <c r="DI1733" s="32"/>
      <c r="DJ1733" s="32"/>
      <c r="DK1733" s="32"/>
      <c r="DL1733" s="32"/>
    </row>
    <row r="1734" spans="1:116" ht="14.4" x14ac:dyDescent="0.3">
      <c r="A1734" t="s">
        <v>2407</v>
      </c>
      <c r="B1734" s="113" t="s">
        <v>927</v>
      </c>
      <c r="C1734" s="182" t="s">
        <v>804</v>
      </c>
      <c r="D1734" s="40" t="s">
        <v>391</v>
      </c>
      <c r="E1734" s="242" t="s">
        <v>943</v>
      </c>
      <c r="F1734" s="184" t="s">
        <v>4899</v>
      </c>
      <c r="G1734" s="184">
        <v>1.2762280437000001E-2</v>
      </c>
      <c r="H1734" s="184">
        <v>3.73393508E-4</v>
      </c>
      <c r="I1734" s="184">
        <v>7.0834510999999998E-4</v>
      </c>
      <c r="J1734" s="328">
        <v>1.9143626190000001E-3</v>
      </c>
      <c r="K1734" s="184">
        <v>9.7661792000000008E-3</v>
      </c>
      <c r="L1734" s="184">
        <v>4.3149498000000003E-4</v>
      </c>
      <c r="M1734" s="184">
        <v>2.7685013E-4</v>
      </c>
      <c r="N1734" s="331">
        <v>3.1729015000000002E-4</v>
      </c>
      <c r="O1734" s="331">
        <v>5.6103358000000001E-5</v>
      </c>
      <c r="P1734" s="331">
        <v>0</v>
      </c>
      <c r="Q1734" s="331">
        <v>0</v>
      </c>
      <c r="R1734" s="331">
        <v>0</v>
      </c>
      <c r="S1734" s="331">
        <v>3.6612619000000001E-5</v>
      </c>
      <c r="T1734" s="331">
        <v>0</v>
      </c>
      <c r="U1734" s="331">
        <v>1.8777500000000001E-3</v>
      </c>
      <c r="V1734" s="331">
        <v>0</v>
      </c>
      <c r="W1734" s="331">
        <v>0</v>
      </c>
      <c r="X1734" s="331">
        <v>0</v>
      </c>
      <c r="Y1734"/>
      <c r="Z1734" s="288">
        <v>6.5107861333333336E-2</v>
      </c>
      <c r="AA1734"/>
      <c r="AB1734" s="164">
        <v>1.1755392</v>
      </c>
      <c r="AC1734" s="164">
        <v>0.75117785000000004</v>
      </c>
      <c r="AD1734" s="164">
        <v>0.23227982</v>
      </c>
      <c r="AE1734" s="164">
        <v>0</v>
      </c>
      <c r="AF1734" s="164">
        <v>5.1869179000000001E-2</v>
      </c>
      <c r="AG1734" s="164">
        <v>9.1598309000000003E-2</v>
      </c>
      <c r="AH1734" s="164">
        <v>4.8614058000000002E-2</v>
      </c>
      <c r="AI1734"/>
      <c r="AJ1734" s="185">
        <v>1.2276444999999999E-3</v>
      </c>
      <c r="AK1734" s="185">
        <v>1.1533382999999999E-3</v>
      </c>
      <c r="AL1734" s="187">
        <v>5.2288345000000002E-5</v>
      </c>
      <c r="AM1734" s="187">
        <v>2.2017786E-5</v>
      </c>
      <c r="AN1734" s="176">
        <v>6.9144983000000006E-8</v>
      </c>
      <c r="AO1734" s="176">
        <v>1.9337405999999999E-10</v>
      </c>
      <c r="AP1734" s="176">
        <v>3.0837235000000002E-3</v>
      </c>
      <c r="AQ1734" s="192">
        <v>6.0420094999999995E-8</v>
      </c>
      <c r="AR1734" s="192">
        <v>1.8230200999999999E-10</v>
      </c>
      <c r="AS1734" s="192">
        <v>4.9807514000000001E-15</v>
      </c>
      <c r="AT1734" s="193">
        <v>0</v>
      </c>
      <c r="AU1734" s="193">
        <v>0</v>
      </c>
      <c r="AV1734" s="192">
        <v>8.5025463999999995E-12</v>
      </c>
      <c r="AW1734" s="192">
        <v>8.7163856000000006E-9</v>
      </c>
      <c r="AX1734" s="192">
        <v>1.9389952999999998E-12</v>
      </c>
      <c r="AY1734" s="192">
        <v>9.1280681999999997E-12</v>
      </c>
      <c r="AZ1734" s="193">
        <v>0</v>
      </c>
      <c r="BA1734" s="193">
        <v>0</v>
      </c>
      <c r="BB1734" s="193">
        <v>0</v>
      </c>
      <c r="BC1734" s="193">
        <v>0</v>
      </c>
      <c r="BD1734" s="193">
        <v>0</v>
      </c>
      <c r="BE1734" s="193">
        <v>0</v>
      </c>
      <c r="BF1734" s="193">
        <v>0</v>
      </c>
      <c r="BG1734" s="193">
        <v>0</v>
      </c>
      <c r="BH1734" s="192">
        <v>4.1118663999999996E-6</v>
      </c>
      <c r="BI1734" s="193">
        <v>3.0796117000000001E-3</v>
      </c>
      <c r="BJ1734" s="193">
        <v>0</v>
      </c>
      <c r="BK1734" s="193">
        <v>0</v>
      </c>
      <c r="BL1734" s="193">
        <v>0</v>
      </c>
      <c r="BM1734"/>
      <c r="BN1734" s="186">
        <v>3.2724046999999999E-6</v>
      </c>
      <c r="BO1734" s="186">
        <v>6.2931659999999995E-8</v>
      </c>
      <c r="BP1734" s="186">
        <v>1.8153798999999999E-6</v>
      </c>
      <c r="BQ1734" s="164">
        <v>1.5105777000000001E-10</v>
      </c>
      <c r="BR1734" s="186">
        <v>1.0205596999999999E-7</v>
      </c>
      <c r="BS1734" s="186">
        <v>0</v>
      </c>
      <c r="BT1734" s="164">
        <v>0</v>
      </c>
      <c r="BU1734" s="186">
        <v>0</v>
      </c>
      <c r="BV1734" s="164">
        <v>0</v>
      </c>
      <c r="BW1734" s="164">
        <v>4.6080427E-10</v>
      </c>
      <c r="BX1734" s="164">
        <v>0</v>
      </c>
      <c r="BY1734" s="164">
        <v>0</v>
      </c>
      <c r="BZ1734" s="164">
        <v>0</v>
      </c>
      <c r="CA1734" s="186">
        <v>6.4736827E-8</v>
      </c>
      <c r="CB1734" s="186">
        <v>1.2266883999999999E-6</v>
      </c>
      <c r="CC1734" s="186">
        <v>4.6429345000000002E-14</v>
      </c>
      <c r="CD1734" s="164">
        <v>0</v>
      </c>
      <c r="CE1734"/>
      <c r="CF1734" s="330">
        <v>0</v>
      </c>
      <c r="CG1734" s="330">
        <v>6.5107861000000003E-2</v>
      </c>
      <c r="CH1734" s="330">
        <v>0</v>
      </c>
      <c r="CI1734" s="329">
        <v>4.3056924999999999E-5</v>
      </c>
      <c r="CJ1734" s="329">
        <v>1.8813743E-5</v>
      </c>
      <c r="CK1734" s="330">
        <v>0</v>
      </c>
      <c r="CL1734" s="330">
        <v>0</v>
      </c>
      <c r="CM1734" s="329">
        <v>4.0303422999999999E-6</v>
      </c>
      <c r="CN1734" s="330">
        <v>0</v>
      </c>
      <c r="CO1734" s="330">
        <v>4.6136045000000001E-2</v>
      </c>
      <c r="CP1734"/>
      <c r="CQ1734">
        <v>9.7661792000000008E-3</v>
      </c>
      <c r="CR1734">
        <v>1.081738618E-3</v>
      </c>
      <c r="CS1734">
        <v>7.0834510999999998E-4</v>
      </c>
      <c r="CT1734">
        <v>7.0834510999999998E-4</v>
      </c>
      <c r="CU1734">
        <v>1.9143626190000001E-3</v>
      </c>
      <c r="CV1734" s="109"/>
      <c r="CW1734" s="372"/>
      <c r="CX1734" s="155"/>
      <c r="CY1734" s="155"/>
      <c r="CZ1734" s="155"/>
      <c r="DA1734" s="236"/>
      <c r="DB1734" s="236"/>
      <c r="DC1734" s="32"/>
      <c r="DD1734" s="32"/>
      <c r="DE1734" s="32"/>
      <c r="DF1734" s="32"/>
      <c r="DG1734" s="32"/>
      <c r="DH1734" s="32"/>
      <c r="DI1734" s="32"/>
      <c r="DJ1734" s="32"/>
      <c r="DK1734" s="32"/>
      <c r="DL1734" s="32"/>
    </row>
    <row r="1735" spans="1:116" ht="14.4" x14ac:dyDescent="0.3">
      <c r="A1735" t="s">
        <v>2408</v>
      </c>
      <c r="B1735" s="113" t="s">
        <v>927</v>
      </c>
      <c r="C1735" s="182" t="s">
        <v>805</v>
      </c>
      <c r="D1735" s="40" t="s">
        <v>391</v>
      </c>
      <c r="E1735" s="242" t="s">
        <v>2574</v>
      </c>
      <c r="F1735" s="184" t="s">
        <v>4900</v>
      </c>
      <c r="G1735" s="184">
        <v>0.65162076629999999</v>
      </c>
      <c r="H1735" s="184">
        <v>1.9064850000000001E-2</v>
      </c>
      <c r="I1735" s="184">
        <v>3.6166919999999998E-2</v>
      </c>
      <c r="J1735" s="328">
        <v>9.7744166300000004E-2</v>
      </c>
      <c r="K1735" s="184">
        <v>0.49864482999999998</v>
      </c>
      <c r="L1735" s="184">
        <v>2.2031413999999999E-2</v>
      </c>
      <c r="M1735" s="184">
        <v>1.4135506000000001E-2</v>
      </c>
      <c r="N1735" s="184">
        <v>1.6200306000000001E-2</v>
      </c>
      <c r="O1735" s="331">
        <v>2.8645440000000001E-3</v>
      </c>
      <c r="P1735" s="331">
        <v>0</v>
      </c>
      <c r="Q1735" s="331">
        <v>0</v>
      </c>
      <c r="R1735" s="331">
        <v>0</v>
      </c>
      <c r="S1735" s="184">
        <v>1.8693793000000001E-3</v>
      </c>
      <c r="T1735" s="331">
        <v>0</v>
      </c>
      <c r="U1735" s="331">
        <v>9.5874787000000003E-2</v>
      </c>
      <c r="V1735" s="331">
        <v>0</v>
      </c>
      <c r="W1735" s="331">
        <v>0</v>
      </c>
      <c r="X1735" s="331">
        <v>0</v>
      </c>
      <c r="Y1735"/>
      <c r="Z1735" s="288">
        <v>3.3242988666666666</v>
      </c>
      <c r="AA1735"/>
      <c r="AB1735" s="164">
        <v>60.021073000000001</v>
      </c>
      <c r="AC1735" s="164">
        <v>38.353889000000002</v>
      </c>
      <c r="AD1735" s="164">
        <v>11.859819999999999</v>
      </c>
      <c r="AE1735" s="164">
        <v>0</v>
      </c>
      <c r="AF1735" s="164">
        <v>2.6483538000000002</v>
      </c>
      <c r="AG1735" s="164">
        <v>4.676857</v>
      </c>
      <c r="AH1735" s="164">
        <v>2.4821528000000002</v>
      </c>
      <c r="AI1735"/>
      <c r="AJ1735" s="185">
        <v>6.2681479999999998E-2</v>
      </c>
      <c r="AK1735" s="185">
        <v>5.8887532999999999E-2</v>
      </c>
      <c r="AL1735" s="185">
        <v>2.6697557E-3</v>
      </c>
      <c r="AM1735" s="185">
        <v>1.1241915E-3</v>
      </c>
      <c r="AN1735" s="176">
        <v>3.5304275999999999E-6</v>
      </c>
      <c r="AO1735" s="176">
        <v>9.8733569999999998E-9</v>
      </c>
      <c r="AP1735" s="176">
        <v>0.15744978000000001</v>
      </c>
      <c r="AQ1735" s="192">
        <v>3.0849493999999999E-6</v>
      </c>
      <c r="AR1735" s="192">
        <v>9.3080368999999999E-9</v>
      </c>
      <c r="AS1735" s="192">
        <v>2.5430885999999998E-13</v>
      </c>
      <c r="AT1735" s="193">
        <v>0</v>
      </c>
      <c r="AU1735" s="193">
        <v>0</v>
      </c>
      <c r="AV1735" s="192">
        <v>4.3412585E-10</v>
      </c>
      <c r="AW1735" s="192">
        <v>4.4504411999999998E-7</v>
      </c>
      <c r="AX1735" s="192">
        <v>9.9001870999999995E-11</v>
      </c>
      <c r="AY1735" s="192">
        <v>4.6606394999999996E-10</v>
      </c>
      <c r="AZ1735" s="193">
        <v>0</v>
      </c>
      <c r="BA1735" s="193">
        <v>0</v>
      </c>
      <c r="BB1735" s="193">
        <v>0</v>
      </c>
      <c r="BC1735" s="193">
        <v>0</v>
      </c>
      <c r="BD1735" s="193">
        <v>0</v>
      </c>
      <c r="BE1735" s="193">
        <v>0</v>
      </c>
      <c r="BF1735" s="193">
        <v>0</v>
      </c>
      <c r="BG1735" s="193">
        <v>0</v>
      </c>
      <c r="BH1735" s="192">
        <v>2.0994504000000001E-4</v>
      </c>
      <c r="BI1735" s="193">
        <v>0.15723983999999999</v>
      </c>
      <c r="BJ1735" s="193">
        <v>0</v>
      </c>
      <c r="BK1735" s="193">
        <v>0</v>
      </c>
      <c r="BL1735" s="193">
        <v>0</v>
      </c>
      <c r="BM1735"/>
      <c r="BN1735" s="164">
        <v>1.6708353E-4</v>
      </c>
      <c r="BO1735" s="186">
        <v>3.2131856999999998E-6</v>
      </c>
      <c r="BP1735" s="186">
        <v>9.2690273999999998E-5</v>
      </c>
      <c r="BQ1735" s="164">
        <v>7.7127578999999999E-9</v>
      </c>
      <c r="BR1735" s="186">
        <v>5.2108080000000004E-6</v>
      </c>
      <c r="BS1735" s="186">
        <v>0</v>
      </c>
      <c r="BT1735" s="164">
        <v>0</v>
      </c>
      <c r="BU1735" s="186">
        <v>0</v>
      </c>
      <c r="BV1735" s="164">
        <v>0</v>
      </c>
      <c r="BW1735" s="164">
        <v>2.3527898000000001E-8</v>
      </c>
      <c r="BX1735" s="164">
        <v>0</v>
      </c>
      <c r="BY1735" s="164">
        <v>0</v>
      </c>
      <c r="BZ1735" s="164">
        <v>0</v>
      </c>
      <c r="CA1735" s="186">
        <v>3.3053544999999998E-6</v>
      </c>
      <c r="CB1735" s="186">
        <v>6.2632663999999996E-5</v>
      </c>
      <c r="CC1735" s="186">
        <v>2.3706050000000001E-12</v>
      </c>
      <c r="CD1735" s="164">
        <v>0</v>
      </c>
      <c r="CE1735"/>
      <c r="CF1735" s="330">
        <v>0</v>
      </c>
      <c r="CG1735" s="330">
        <v>3.3242989000000001</v>
      </c>
      <c r="CH1735" s="330">
        <v>0</v>
      </c>
      <c r="CI1735" s="330">
        <v>2.1984147999999999E-3</v>
      </c>
      <c r="CJ1735" s="330">
        <v>9.6059835999999998E-4</v>
      </c>
      <c r="CK1735" s="330">
        <v>0</v>
      </c>
      <c r="CL1735" s="330">
        <v>0</v>
      </c>
      <c r="CM1735" s="330">
        <v>2.0578255999999999E-4</v>
      </c>
      <c r="CN1735" s="330">
        <v>0</v>
      </c>
      <c r="CO1735" s="330">
        <v>2.3556295999999999</v>
      </c>
      <c r="CP1735"/>
      <c r="CQ1735">
        <v>0.49864482999999998</v>
      </c>
      <c r="CR1735">
        <v>5.5231769999999999E-2</v>
      </c>
      <c r="CS1735">
        <v>3.6166919999999998E-2</v>
      </c>
      <c r="CT1735">
        <v>3.6166919999999998E-2</v>
      </c>
      <c r="CU1735">
        <v>9.7744166300000004E-2</v>
      </c>
      <c r="CV1735" s="109"/>
      <c r="CW1735" s="377"/>
      <c r="CX1735" s="155"/>
      <c r="CY1735" s="155"/>
      <c r="CZ1735" s="155"/>
      <c r="DA1735" s="236"/>
      <c r="DB1735" s="236"/>
      <c r="DC1735" s="32"/>
      <c r="DD1735" s="32"/>
      <c r="DE1735" s="32"/>
      <c r="DF1735" s="32"/>
      <c r="DG1735" s="32"/>
      <c r="DH1735" s="32"/>
      <c r="DI1735" s="32"/>
      <c r="DJ1735" s="32"/>
      <c r="DK1735" s="32"/>
      <c r="DL1735" s="32"/>
    </row>
    <row r="1736" spans="1:116" ht="14.4" x14ac:dyDescent="0.3">
      <c r="A1736" t="s">
        <v>2409</v>
      </c>
      <c r="B1736" s="113" t="s">
        <v>927</v>
      </c>
      <c r="C1736" s="182" t="s">
        <v>806</v>
      </c>
      <c r="D1736" s="40" t="s">
        <v>391</v>
      </c>
      <c r="E1736" s="242" t="s">
        <v>2574</v>
      </c>
      <c r="F1736" s="184" t="s">
        <v>4901</v>
      </c>
      <c r="G1736" s="184">
        <v>1.1456805425000001</v>
      </c>
      <c r="H1736" s="184">
        <v>3.3519846199999995E-2</v>
      </c>
      <c r="I1736" s="184">
        <v>6.3588731000000009E-2</v>
      </c>
      <c r="J1736" s="328">
        <v>0.17185392530000002</v>
      </c>
      <c r="K1736" s="184">
        <v>0.87671803999999998</v>
      </c>
      <c r="L1736" s="184">
        <v>3.8735664000000003E-2</v>
      </c>
      <c r="M1736" s="184">
        <v>2.4853067E-2</v>
      </c>
      <c r="N1736" s="184">
        <v>2.8483400999999998E-2</v>
      </c>
      <c r="O1736" s="331">
        <v>5.0364451999999997E-3</v>
      </c>
      <c r="P1736" s="331">
        <v>0</v>
      </c>
      <c r="Q1736" s="331">
        <v>0</v>
      </c>
      <c r="R1736" s="331">
        <v>0</v>
      </c>
      <c r="S1736" s="331">
        <v>3.2867452999999999E-3</v>
      </c>
      <c r="T1736" s="184">
        <v>0</v>
      </c>
      <c r="U1736" s="331">
        <v>0.16856718000000001</v>
      </c>
      <c r="V1736" s="331">
        <v>0</v>
      </c>
      <c r="W1736" s="331">
        <v>0</v>
      </c>
      <c r="X1736" s="331">
        <v>0</v>
      </c>
      <c r="Y1736"/>
      <c r="Z1736" s="288">
        <v>5.8447869333333333</v>
      </c>
      <c r="AA1736"/>
      <c r="AB1736" s="164">
        <v>105.52914</v>
      </c>
      <c r="AC1736" s="164">
        <v>67.433862000000005</v>
      </c>
      <c r="AD1736" s="164">
        <v>20.851953000000002</v>
      </c>
      <c r="AE1736" s="164">
        <v>0</v>
      </c>
      <c r="AF1736" s="164">
        <v>4.6563394000000002</v>
      </c>
      <c r="AG1736" s="164">
        <v>8.2228565000000007</v>
      </c>
      <c r="AH1736" s="164">
        <v>4.3641245</v>
      </c>
      <c r="AI1736"/>
      <c r="AJ1736" s="185">
        <v>0.11020667000000001</v>
      </c>
      <c r="AK1736" s="185">
        <v>0.10353614</v>
      </c>
      <c r="AL1736" s="185">
        <v>4.6939683000000003E-3</v>
      </c>
      <c r="AM1736" s="185">
        <v>1.9765550000000001E-3</v>
      </c>
      <c r="AN1736" s="176">
        <v>6.2072027999999996E-6</v>
      </c>
      <c r="AO1736" s="176">
        <v>1.7359349999999999E-8</v>
      </c>
      <c r="AP1736" s="176">
        <v>0.27682843000000001</v>
      </c>
      <c r="AQ1736" s="192">
        <v>5.4239623000000001E-6</v>
      </c>
      <c r="AR1736" s="192">
        <v>1.6365403000000001E-8</v>
      </c>
      <c r="AS1736" s="192">
        <v>4.4712620000000001E-13</v>
      </c>
      <c r="AT1736" s="193">
        <v>0</v>
      </c>
      <c r="AU1736" s="193">
        <v>0</v>
      </c>
      <c r="AV1736" s="192">
        <v>7.6328068E-10</v>
      </c>
      <c r="AW1736" s="192">
        <v>7.8247720000000001E-7</v>
      </c>
      <c r="AX1736" s="192">
        <v>1.7406523E-10</v>
      </c>
      <c r="AY1736" s="192">
        <v>8.1943427999999997E-10</v>
      </c>
      <c r="AZ1736" s="193">
        <v>0</v>
      </c>
      <c r="BA1736" s="193">
        <v>0</v>
      </c>
      <c r="BB1736" s="193">
        <v>0</v>
      </c>
      <c r="BC1736" s="193">
        <v>0</v>
      </c>
      <c r="BD1736" s="193">
        <v>0</v>
      </c>
      <c r="BE1736" s="193">
        <v>0</v>
      </c>
      <c r="BF1736" s="193">
        <v>0</v>
      </c>
      <c r="BG1736" s="193">
        <v>0</v>
      </c>
      <c r="BH1736" s="193">
        <v>3.6912567000000002E-4</v>
      </c>
      <c r="BI1736" s="193">
        <v>0.27645931000000001</v>
      </c>
      <c r="BJ1736" s="193">
        <v>0</v>
      </c>
      <c r="BK1736" s="193">
        <v>0</v>
      </c>
      <c r="BL1736" s="193">
        <v>0</v>
      </c>
      <c r="BM1736"/>
      <c r="BN1736" s="164">
        <v>2.9376648999999999E-4</v>
      </c>
      <c r="BO1736" s="186">
        <v>5.6494275999999998E-6</v>
      </c>
      <c r="BP1736" s="164">
        <v>1.6296816999999999E-4</v>
      </c>
      <c r="BQ1736" s="164">
        <v>1.3560582000000001E-8</v>
      </c>
      <c r="BR1736" s="186">
        <v>9.1616499000000007E-6</v>
      </c>
      <c r="BS1736" s="186">
        <v>0</v>
      </c>
      <c r="BT1736" s="164">
        <v>0</v>
      </c>
      <c r="BU1736" s="186">
        <v>0</v>
      </c>
      <c r="BV1736" s="164">
        <v>0</v>
      </c>
      <c r="BW1736" s="164">
        <v>4.1366783000000003E-8</v>
      </c>
      <c r="BX1736" s="164">
        <v>0</v>
      </c>
      <c r="BY1736" s="164">
        <v>0</v>
      </c>
      <c r="BZ1736" s="164">
        <v>0</v>
      </c>
      <c r="CA1736" s="186">
        <v>5.8114789000000003E-6</v>
      </c>
      <c r="CB1736" s="164">
        <v>1.1012084E-4</v>
      </c>
      <c r="CC1736" s="186">
        <v>4.1680009999999998E-12</v>
      </c>
      <c r="CD1736" s="164">
        <v>0</v>
      </c>
      <c r="CE1736"/>
      <c r="CF1736" s="330">
        <v>0</v>
      </c>
      <c r="CG1736" s="330">
        <v>5.8447870000000002</v>
      </c>
      <c r="CH1736" s="330">
        <v>0</v>
      </c>
      <c r="CI1736" s="330">
        <v>3.8652561000000001E-3</v>
      </c>
      <c r="CJ1736" s="330">
        <v>1.6889253999999999E-3</v>
      </c>
      <c r="CK1736" s="330">
        <v>0</v>
      </c>
      <c r="CL1736" s="330">
        <v>0</v>
      </c>
      <c r="CM1736" s="330">
        <v>3.6180719000000001E-4</v>
      </c>
      <c r="CN1736" s="330">
        <v>0</v>
      </c>
      <c r="CO1736" s="330">
        <v>4.1416712000000002</v>
      </c>
      <c r="CP1736"/>
      <c r="CQ1736">
        <v>0.87671803999999998</v>
      </c>
      <c r="CR1736">
        <v>9.7108577200000004E-2</v>
      </c>
      <c r="CS1736">
        <v>6.3588731000000009E-2</v>
      </c>
      <c r="CT1736">
        <v>6.3588731000000009E-2</v>
      </c>
      <c r="CU1736">
        <v>0.17185392530000002</v>
      </c>
      <c r="CV1736" s="109"/>
      <c r="CW1736" s="372"/>
      <c r="CX1736" s="155"/>
      <c r="CY1736" s="155"/>
      <c r="CZ1736" s="155"/>
      <c r="DA1736" s="236"/>
      <c r="DB1736" s="236"/>
      <c r="DC1736" s="32"/>
      <c r="DD1736" s="32"/>
      <c r="DE1736" s="32"/>
      <c r="DF1736" s="32"/>
      <c r="DG1736" s="32"/>
      <c r="DH1736" s="32"/>
      <c r="DI1736" s="32"/>
      <c r="DJ1736" s="32"/>
      <c r="DK1736" s="32"/>
      <c r="DL1736" s="32"/>
    </row>
    <row r="1737" spans="1:116" ht="14.4" x14ac:dyDescent="0.3">
      <c r="A1737" t="s">
        <v>2410</v>
      </c>
      <c r="B1737" s="113" t="s">
        <v>927</v>
      </c>
      <c r="C1737" s="182" t="s">
        <v>807</v>
      </c>
      <c r="D1737" s="40" t="s">
        <v>391</v>
      </c>
      <c r="E1737" s="242" t="s">
        <v>2574</v>
      </c>
      <c r="F1737" s="184" t="s">
        <v>4902</v>
      </c>
      <c r="G1737" s="184">
        <v>0.12613387110000002</v>
      </c>
      <c r="H1737" s="184">
        <v>3.6903724899999997E-3</v>
      </c>
      <c r="I1737" s="184">
        <v>7.0008109000000004E-3</v>
      </c>
      <c r="J1737" s="328">
        <v>1.8920283710000003E-2</v>
      </c>
      <c r="K1737" s="184">
        <v>9.6522404000000006E-2</v>
      </c>
      <c r="L1737" s="331">
        <v>4.2646087000000003E-3</v>
      </c>
      <c r="M1737" s="184">
        <v>2.7362022000000001E-3</v>
      </c>
      <c r="N1737" s="184">
        <v>3.1358842999999999E-3</v>
      </c>
      <c r="O1737" s="331">
        <v>5.5448819000000001E-4</v>
      </c>
      <c r="P1737" s="331">
        <v>0</v>
      </c>
      <c r="Q1737" s="331">
        <v>0</v>
      </c>
      <c r="R1737" s="331">
        <v>0</v>
      </c>
      <c r="S1737" s="184">
        <v>3.6185470999999998E-4</v>
      </c>
      <c r="T1737" s="184">
        <v>0</v>
      </c>
      <c r="U1737" s="331">
        <v>1.8558429000000001E-2</v>
      </c>
      <c r="V1737" s="184">
        <v>0</v>
      </c>
      <c r="W1737" s="331">
        <v>0</v>
      </c>
      <c r="X1737" s="331">
        <v>0</v>
      </c>
      <c r="Y1737"/>
      <c r="Z1737" s="288">
        <v>0.64348269333333341</v>
      </c>
      <c r="AA1737"/>
      <c r="AB1737" s="164">
        <v>11.618245999999999</v>
      </c>
      <c r="AC1737" s="164">
        <v>7.4241410999999999</v>
      </c>
      <c r="AD1737" s="164">
        <v>2.2956987999999998</v>
      </c>
      <c r="AE1737" s="164">
        <v>0</v>
      </c>
      <c r="AF1737" s="164">
        <v>0.51264038999999995</v>
      </c>
      <c r="AG1737" s="164">
        <v>0.90529662</v>
      </c>
      <c r="AH1737" s="164">
        <v>0.48046894000000001</v>
      </c>
      <c r="AI1737"/>
      <c r="AJ1737" s="185">
        <v>1.2133219000000001E-2</v>
      </c>
      <c r="AK1737" s="185">
        <v>1.1398827E-2</v>
      </c>
      <c r="AL1737" s="185">
        <v>5.1678314000000003E-4</v>
      </c>
      <c r="AM1737" s="185">
        <v>2.1760911999999999E-4</v>
      </c>
      <c r="AN1737" s="176">
        <v>6.8338291999999997E-7</v>
      </c>
      <c r="AO1737" s="176">
        <v>1.9111803000000001E-9</v>
      </c>
      <c r="AP1737" s="176">
        <v>3.0477468000000001E-2</v>
      </c>
      <c r="AQ1737" s="192">
        <v>5.9715194000000002E-7</v>
      </c>
      <c r="AR1737" s="192">
        <v>1.8017515E-9</v>
      </c>
      <c r="AS1737" s="192">
        <v>4.9226426000000002E-14</v>
      </c>
      <c r="AT1737" s="193">
        <v>0</v>
      </c>
      <c r="AU1737" s="193">
        <v>0</v>
      </c>
      <c r="AV1737" s="192">
        <v>8.4033501000000004E-11</v>
      </c>
      <c r="AW1737" s="192">
        <v>8.6146944999999996E-8</v>
      </c>
      <c r="AX1737" s="192">
        <v>1.9163737E-11</v>
      </c>
      <c r="AY1737" s="192">
        <v>9.0215739999999996E-11</v>
      </c>
      <c r="AZ1737" s="193">
        <v>0</v>
      </c>
      <c r="BA1737" s="193">
        <v>0</v>
      </c>
      <c r="BB1737" s="193">
        <v>0</v>
      </c>
      <c r="BC1737" s="193">
        <v>0</v>
      </c>
      <c r="BD1737" s="193">
        <v>0</v>
      </c>
      <c r="BE1737" s="193">
        <v>0</v>
      </c>
      <c r="BF1737" s="193">
        <v>0</v>
      </c>
      <c r="BG1737" s="193">
        <v>0</v>
      </c>
      <c r="BH1737" s="192">
        <v>4.0638946000000001E-5</v>
      </c>
      <c r="BI1737" s="193">
        <v>3.0436828999999999E-2</v>
      </c>
      <c r="BJ1737" s="193">
        <v>0</v>
      </c>
      <c r="BK1737" s="193">
        <v>0</v>
      </c>
      <c r="BL1737" s="193">
        <v>0</v>
      </c>
      <c r="BM1737"/>
      <c r="BN1737" s="186">
        <v>3.2342265999999997E-5</v>
      </c>
      <c r="BO1737" s="186">
        <v>6.2197457000000001E-7</v>
      </c>
      <c r="BP1737" s="186">
        <v>1.7942004999999999E-5</v>
      </c>
      <c r="BQ1737" s="164">
        <v>1.4929543E-9</v>
      </c>
      <c r="BR1737" s="186">
        <v>1.0086532E-6</v>
      </c>
      <c r="BS1737" s="186">
        <v>0</v>
      </c>
      <c r="BT1737" s="164">
        <v>0</v>
      </c>
      <c r="BU1737" s="186">
        <v>0</v>
      </c>
      <c r="BV1737" s="164">
        <v>0</v>
      </c>
      <c r="BW1737" s="164">
        <v>4.5542822000000004E-9</v>
      </c>
      <c r="BX1737" s="164">
        <v>0</v>
      </c>
      <c r="BY1737" s="164">
        <v>0</v>
      </c>
      <c r="BZ1737" s="164">
        <v>0</v>
      </c>
      <c r="CA1737" s="186">
        <v>6.3981563999999998E-7</v>
      </c>
      <c r="CB1737" s="186">
        <v>1.212377E-5</v>
      </c>
      <c r="CC1737" s="186">
        <v>4.5887668999999999E-13</v>
      </c>
      <c r="CD1737" s="164">
        <v>0</v>
      </c>
      <c r="CE1737"/>
      <c r="CF1737" s="330">
        <v>0</v>
      </c>
      <c r="CG1737" s="330">
        <v>0.64348269999999996</v>
      </c>
      <c r="CH1737" s="330">
        <v>0</v>
      </c>
      <c r="CI1737" s="330">
        <v>4.2554593999999998E-4</v>
      </c>
      <c r="CJ1737" s="329">
        <v>1.8594249E-4</v>
      </c>
      <c r="CK1737" s="330">
        <v>0</v>
      </c>
      <c r="CL1737" s="330">
        <v>0</v>
      </c>
      <c r="CM1737" s="329">
        <v>3.9833216E-5</v>
      </c>
      <c r="CN1737" s="330">
        <v>0</v>
      </c>
      <c r="CO1737" s="330">
        <v>0.45597791999999998</v>
      </c>
      <c r="CP1737"/>
      <c r="CQ1737">
        <v>9.6522404000000006E-2</v>
      </c>
      <c r="CR1737">
        <v>1.0691183390000001E-2</v>
      </c>
      <c r="CS1737">
        <v>7.0008109000000004E-3</v>
      </c>
      <c r="CT1737">
        <v>7.0008109000000004E-3</v>
      </c>
      <c r="CU1737">
        <v>1.8920283710000003E-2</v>
      </c>
      <c r="CV1737" s="109"/>
      <c r="CW1737" s="372"/>
      <c r="CX1737" s="155"/>
      <c r="CY1737" s="155"/>
      <c r="CZ1737" s="155"/>
      <c r="DA1737" s="236"/>
      <c r="DB1737" s="236"/>
      <c r="DC1737" s="32"/>
      <c r="DD1737" s="32"/>
      <c r="DE1737" s="32"/>
      <c r="DF1737" s="32"/>
      <c r="DG1737" s="32"/>
      <c r="DH1737" s="32"/>
      <c r="DI1737" s="32"/>
      <c r="DJ1737" s="32"/>
      <c r="DK1737" s="32"/>
      <c r="DL1737" s="32"/>
    </row>
    <row r="1738" spans="1:116" ht="14.4" x14ac:dyDescent="0.3">
      <c r="A1738" t="s">
        <v>2411</v>
      </c>
      <c r="B1738" s="113" t="s">
        <v>927</v>
      </c>
      <c r="C1738" s="182" t="s">
        <v>808</v>
      </c>
      <c r="D1738" s="40" t="s">
        <v>391</v>
      </c>
      <c r="E1738" s="242" t="s">
        <v>2574</v>
      </c>
      <c r="F1738" s="184" t="s">
        <v>4903</v>
      </c>
      <c r="G1738" s="184">
        <v>0.27332550155000002</v>
      </c>
      <c r="H1738" s="184">
        <v>7.9968442000000004E-3</v>
      </c>
      <c r="I1738" s="184">
        <v>1.51703911E-2</v>
      </c>
      <c r="J1738" s="328">
        <v>4.0999266249999999E-2</v>
      </c>
      <c r="K1738" s="184">
        <v>0.20915900000000001</v>
      </c>
      <c r="L1738" s="331">
        <v>9.2411841000000008E-3</v>
      </c>
      <c r="M1738" s="184">
        <v>5.9292069999999997E-3</v>
      </c>
      <c r="N1738" s="184">
        <v>6.7952973000000002E-3</v>
      </c>
      <c r="O1738" s="184">
        <v>1.2015469E-3</v>
      </c>
      <c r="P1738" s="331">
        <v>0</v>
      </c>
      <c r="Q1738" s="331">
        <v>0</v>
      </c>
      <c r="R1738" s="331">
        <v>0</v>
      </c>
      <c r="S1738" s="184">
        <v>7.8412025E-4</v>
      </c>
      <c r="T1738" s="184">
        <v>0</v>
      </c>
      <c r="U1738" s="331">
        <v>4.0215146E-2</v>
      </c>
      <c r="V1738" s="184">
        <v>0</v>
      </c>
      <c r="W1738" s="331">
        <v>0</v>
      </c>
      <c r="X1738" s="331">
        <v>0</v>
      </c>
      <c r="Y1738"/>
      <c r="Z1738" s="288">
        <v>1.3943933333333334</v>
      </c>
      <c r="AA1738"/>
      <c r="AB1738" s="164">
        <v>25.176131999999999</v>
      </c>
      <c r="AC1738" s="164">
        <v>16.087726</v>
      </c>
      <c r="AD1738" s="164">
        <v>4.9746594000000002</v>
      </c>
      <c r="AE1738" s="164">
        <v>0</v>
      </c>
      <c r="AF1738" s="164">
        <v>1.1108648999999999</v>
      </c>
      <c r="AG1738" s="164">
        <v>1.9617304</v>
      </c>
      <c r="AH1738" s="164">
        <v>1.0411511</v>
      </c>
      <c r="AI1738"/>
      <c r="AJ1738" s="185">
        <v>2.6292052E-2</v>
      </c>
      <c r="AK1738" s="185">
        <v>2.4700662000000002E-2</v>
      </c>
      <c r="AL1738" s="185">
        <v>1.119842E-3</v>
      </c>
      <c r="AM1738" s="185">
        <v>4.7154758000000002E-4</v>
      </c>
      <c r="AN1738" s="176">
        <v>1.4808551000000001E-6</v>
      </c>
      <c r="AO1738" s="176">
        <v>4.1414277000000003E-9</v>
      </c>
      <c r="AP1738" s="176">
        <v>6.6043079000000005E-2</v>
      </c>
      <c r="AQ1738" s="192">
        <v>1.2939969999999999E-6</v>
      </c>
      <c r="AR1738" s="192">
        <v>3.9043013999999999E-9</v>
      </c>
      <c r="AS1738" s="192">
        <v>1.0667108999999999E-13</v>
      </c>
      <c r="AT1738" s="193">
        <v>0</v>
      </c>
      <c r="AU1738" s="193">
        <v>0</v>
      </c>
      <c r="AV1738" s="192">
        <v>1.820962E-10</v>
      </c>
      <c r="AW1738" s="192">
        <v>1.8667593000000001E-7</v>
      </c>
      <c r="AX1738" s="192">
        <v>4.1526817000000002E-11</v>
      </c>
      <c r="AY1738" s="192">
        <v>1.9549279000000001E-10</v>
      </c>
      <c r="AZ1738" s="193">
        <v>0</v>
      </c>
      <c r="BA1738" s="193">
        <v>0</v>
      </c>
      <c r="BB1738" s="193">
        <v>0</v>
      </c>
      <c r="BC1738" s="193">
        <v>0</v>
      </c>
      <c r="BD1738" s="193">
        <v>0</v>
      </c>
      <c r="BE1738" s="193">
        <v>0</v>
      </c>
      <c r="BF1738" s="193">
        <v>0</v>
      </c>
      <c r="BG1738" s="193">
        <v>0</v>
      </c>
      <c r="BH1738" s="192">
        <v>8.8062471E-5</v>
      </c>
      <c r="BI1738" s="193">
        <v>6.5955016000000005E-2</v>
      </c>
      <c r="BJ1738" s="193">
        <v>0</v>
      </c>
      <c r="BK1738" s="193">
        <v>0</v>
      </c>
      <c r="BL1738" s="193">
        <v>0</v>
      </c>
      <c r="BM1738"/>
      <c r="BN1738" s="186">
        <v>7.0084000000000002E-5</v>
      </c>
      <c r="BO1738" s="186">
        <v>1.3477864E-6</v>
      </c>
      <c r="BP1738" s="186">
        <v>3.8879386999999997E-5</v>
      </c>
      <c r="BQ1738" s="164">
        <v>3.2351538999999999E-9</v>
      </c>
      <c r="BR1738" s="186">
        <v>2.1856988E-6</v>
      </c>
      <c r="BS1738" s="186">
        <v>0</v>
      </c>
      <c r="BT1738" s="164">
        <v>0</v>
      </c>
      <c r="BU1738" s="186">
        <v>0</v>
      </c>
      <c r="BV1738" s="164">
        <v>0</v>
      </c>
      <c r="BW1738" s="164">
        <v>9.8688914000000007E-9</v>
      </c>
      <c r="BX1738" s="164">
        <v>0</v>
      </c>
      <c r="BY1738" s="164">
        <v>0</v>
      </c>
      <c r="BZ1738" s="164">
        <v>0</v>
      </c>
      <c r="CA1738" s="186">
        <v>1.3864470999999999E-6</v>
      </c>
      <c r="CB1738" s="186">
        <v>2.6271575999999999E-5</v>
      </c>
      <c r="CC1738" s="186">
        <v>9.9436180000000005E-13</v>
      </c>
      <c r="CD1738" s="164">
        <v>0</v>
      </c>
      <c r="CE1738"/>
      <c r="CF1738" s="330">
        <v>0</v>
      </c>
      <c r="CG1738" s="330">
        <v>1.3943934</v>
      </c>
      <c r="CH1738" s="330">
        <v>0</v>
      </c>
      <c r="CI1738" s="330">
        <v>9.2213582000000001E-4</v>
      </c>
      <c r="CJ1738" s="329">
        <v>4.0292765999999999E-4</v>
      </c>
      <c r="CK1738" s="330">
        <v>0</v>
      </c>
      <c r="CL1738" s="330">
        <v>0</v>
      </c>
      <c r="CM1738" s="329">
        <v>8.6316497999999994E-5</v>
      </c>
      <c r="CN1738" s="330">
        <v>0</v>
      </c>
      <c r="CO1738" s="330">
        <v>0.98808030999999996</v>
      </c>
      <c r="CP1738"/>
      <c r="CQ1738">
        <v>0.20915900000000001</v>
      </c>
      <c r="CR1738">
        <v>2.3167235299999998E-2</v>
      </c>
      <c r="CS1738">
        <v>1.51703911E-2</v>
      </c>
      <c r="CT1738">
        <v>1.51703911E-2</v>
      </c>
      <c r="CU1738">
        <v>4.0999266249999999E-2</v>
      </c>
      <c r="CV1738" s="109"/>
      <c r="CW1738" s="372"/>
      <c r="CX1738" s="155"/>
      <c r="CY1738" s="155"/>
      <c r="CZ1738" s="155"/>
      <c r="DA1738" s="236"/>
      <c r="DB1738" s="236"/>
      <c r="DC1738" s="32"/>
      <c r="DD1738" s="32"/>
      <c r="DE1738" s="32"/>
      <c r="DF1738" s="32"/>
      <c r="DG1738" s="32"/>
      <c r="DH1738" s="32"/>
      <c r="DI1738" s="32"/>
      <c r="DJ1738" s="32"/>
      <c r="DK1738" s="32"/>
      <c r="DL1738" s="32"/>
    </row>
    <row r="1739" spans="1:116" ht="14.4" x14ac:dyDescent="0.3">
      <c r="A1739" t="s">
        <v>2412</v>
      </c>
      <c r="B1739" s="113" t="s">
        <v>927</v>
      </c>
      <c r="C1739" s="182" t="s">
        <v>809</v>
      </c>
      <c r="D1739" s="40" t="s">
        <v>391</v>
      </c>
      <c r="E1739" s="242" t="s">
        <v>2574</v>
      </c>
      <c r="F1739" s="184" t="s">
        <v>4904</v>
      </c>
      <c r="G1739" s="184">
        <v>0.40998826340000005</v>
      </c>
      <c r="H1739" s="184">
        <v>1.1995266399999999E-2</v>
      </c>
      <c r="I1739" s="184">
        <v>2.2755586599999999E-2</v>
      </c>
      <c r="J1739" s="328">
        <v>6.1498900400000001E-2</v>
      </c>
      <c r="K1739" s="184">
        <v>0.31373851000000003</v>
      </c>
      <c r="L1739" s="331">
        <v>1.3861775999999999E-2</v>
      </c>
      <c r="M1739" s="184">
        <v>8.8938105999999996E-3</v>
      </c>
      <c r="N1739" s="331">
        <v>1.0192946E-2</v>
      </c>
      <c r="O1739" s="331">
        <v>1.8023204E-3</v>
      </c>
      <c r="P1739" s="331">
        <v>0</v>
      </c>
      <c r="Q1739" s="331">
        <v>0</v>
      </c>
      <c r="R1739" s="331">
        <v>0</v>
      </c>
      <c r="S1739" s="331">
        <v>1.1761803999999999E-3</v>
      </c>
      <c r="T1739" s="184">
        <v>0</v>
      </c>
      <c r="U1739" s="184">
        <v>6.0322720000000003E-2</v>
      </c>
      <c r="V1739" s="184">
        <v>0</v>
      </c>
      <c r="W1739" s="331">
        <v>0</v>
      </c>
      <c r="X1739" s="184">
        <v>0</v>
      </c>
      <c r="Y1739"/>
      <c r="Z1739" s="288">
        <v>2.0915900666666669</v>
      </c>
      <c r="AA1739"/>
      <c r="AB1739" s="164">
        <v>37.764197000000003</v>
      </c>
      <c r="AC1739" s="164">
        <v>24.131589000000002</v>
      </c>
      <c r="AD1739" s="164">
        <v>7.4619891000000003</v>
      </c>
      <c r="AE1739" s="164">
        <v>0</v>
      </c>
      <c r="AF1739" s="164">
        <v>1.6662973999999999</v>
      </c>
      <c r="AG1739" s="164">
        <v>2.9425957</v>
      </c>
      <c r="AH1739" s="164">
        <v>1.5617266000000001</v>
      </c>
      <c r="AI1739"/>
      <c r="AJ1739" s="185">
        <v>3.9438078000000001E-2</v>
      </c>
      <c r="AK1739" s="185">
        <v>3.7050993999999997E-2</v>
      </c>
      <c r="AL1739" s="185">
        <v>1.6797631E-3</v>
      </c>
      <c r="AM1739" s="185">
        <v>7.0732138000000001E-4</v>
      </c>
      <c r="AN1739" s="176">
        <v>2.2212825999999998E-6</v>
      </c>
      <c r="AO1739" s="176">
        <v>6.2121415000000001E-9</v>
      </c>
      <c r="AP1739" s="176">
        <v>9.9064617999999993E-2</v>
      </c>
      <c r="AQ1739" s="192">
        <v>1.9409955999999998E-6</v>
      </c>
      <c r="AR1739" s="192">
        <v>5.8564520999999998E-9</v>
      </c>
      <c r="AS1739" s="192">
        <v>1.6000663999999999E-13</v>
      </c>
      <c r="AT1739" s="193">
        <v>0</v>
      </c>
      <c r="AU1739" s="193">
        <v>0</v>
      </c>
      <c r="AV1739" s="192">
        <v>2.7314429999999997E-10</v>
      </c>
      <c r="AW1739" s="192">
        <v>2.8001389000000001E-7</v>
      </c>
      <c r="AX1739" s="192">
        <v>6.2290225000000006E-11</v>
      </c>
      <c r="AY1739" s="192">
        <v>2.9323919000000002E-10</v>
      </c>
      <c r="AZ1739" s="193">
        <v>0</v>
      </c>
      <c r="BA1739" s="193">
        <v>0</v>
      </c>
      <c r="BB1739" s="193">
        <v>0</v>
      </c>
      <c r="BC1739" s="193">
        <v>0</v>
      </c>
      <c r="BD1739" s="193">
        <v>0</v>
      </c>
      <c r="BE1739" s="193">
        <v>0</v>
      </c>
      <c r="BF1739" s="193">
        <v>0</v>
      </c>
      <c r="BG1739" s="193">
        <v>0</v>
      </c>
      <c r="BH1739" s="192">
        <v>1.3209370999999999E-4</v>
      </c>
      <c r="BI1739" s="193">
        <v>9.8932524999999993E-2</v>
      </c>
      <c r="BJ1739" s="193">
        <v>0</v>
      </c>
      <c r="BK1739" s="193">
        <v>0</v>
      </c>
      <c r="BL1739" s="193">
        <v>0</v>
      </c>
      <c r="BM1739"/>
      <c r="BN1739" s="164">
        <v>1.05126E-4</v>
      </c>
      <c r="BO1739" s="186">
        <v>2.0216796000000002E-6</v>
      </c>
      <c r="BP1739" s="186">
        <v>5.8319080000000001E-5</v>
      </c>
      <c r="BQ1739" s="164">
        <v>4.8527307999999999E-9</v>
      </c>
      <c r="BR1739" s="186">
        <v>3.2785482E-6</v>
      </c>
      <c r="BS1739" s="186">
        <v>0</v>
      </c>
      <c r="BT1739" s="164">
        <v>0</v>
      </c>
      <c r="BU1739" s="186">
        <v>0</v>
      </c>
      <c r="BV1739" s="164">
        <v>0</v>
      </c>
      <c r="BW1739" s="164">
        <v>1.4803337E-8</v>
      </c>
      <c r="BX1739" s="164">
        <v>0</v>
      </c>
      <c r="BY1739" s="164">
        <v>0</v>
      </c>
      <c r="BZ1739" s="164">
        <v>0</v>
      </c>
      <c r="CA1739" s="186">
        <v>2.0796705999999998E-6</v>
      </c>
      <c r="CB1739" s="186">
        <v>3.9407364E-5</v>
      </c>
      <c r="CC1739" s="186">
        <v>1.4915427000000001E-12</v>
      </c>
      <c r="CD1739" s="164">
        <v>0</v>
      </c>
      <c r="CE1739"/>
      <c r="CF1739" s="330">
        <v>0</v>
      </c>
      <c r="CG1739" s="330">
        <v>2.0915900000000001</v>
      </c>
      <c r="CH1739" s="330">
        <v>0</v>
      </c>
      <c r="CI1739" s="330">
        <v>1.3832037E-3</v>
      </c>
      <c r="CJ1739" s="329">
        <v>6.0439149000000001E-4</v>
      </c>
      <c r="CK1739" s="330">
        <v>0</v>
      </c>
      <c r="CL1739" s="330">
        <v>0</v>
      </c>
      <c r="CM1739" s="330">
        <v>1.2947475000000001E-4</v>
      </c>
      <c r="CN1739" s="330">
        <v>0</v>
      </c>
      <c r="CO1739" s="330">
        <v>1.4821205</v>
      </c>
      <c r="CP1739"/>
      <c r="CQ1739">
        <v>0.31373851000000003</v>
      </c>
      <c r="CR1739">
        <v>3.4750852999999998E-2</v>
      </c>
      <c r="CS1739">
        <v>2.2755586599999999E-2</v>
      </c>
      <c r="CT1739">
        <v>2.2755586599999999E-2</v>
      </c>
      <c r="CU1739">
        <v>6.1498900400000001E-2</v>
      </c>
      <c r="CV1739" s="109"/>
      <c r="CW1739" s="372"/>
      <c r="CX1739" s="155"/>
      <c r="CY1739" s="155"/>
      <c r="CZ1739" s="155"/>
      <c r="DA1739" s="236"/>
      <c r="DB1739" s="236"/>
      <c r="DC1739" s="32"/>
      <c r="DD1739" s="32"/>
      <c r="DE1739" s="32"/>
      <c r="DF1739" s="32"/>
      <c r="DG1739" s="32"/>
      <c r="DH1739" s="32"/>
      <c r="DI1739" s="32"/>
      <c r="DJ1739" s="32"/>
      <c r="DK1739" s="32"/>
      <c r="DL1739" s="32"/>
    </row>
    <row r="1740" spans="1:116" ht="14.4" x14ac:dyDescent="0.3">
      <c r="A1740" t="s">
        <v>2413</v>
      </c>
      <c r="B1740" s="113" t="s">
        <v>927</v>
      </c>
      <c r="C1740" s="182" t="s">
        <v>810</v>
      </c>
      <c r="D1740" s="40" t="s">
        <v>391</v>
      </c>
      <c r="E1740" s="242" t="s">
        <v>2574</v>
      </c>
      <c r="F1740" s="184" t="s">
        <v>4905</v>
      </c>
      <c r="G1740" s="184">
        <v>0.48656194060000002</v>
      </c>
      <c r="H1740" s="184">
        <v>1.42356275E-2</v>
      </c>
      <c r="I1740" s="184">
        <v>2.7005656999999999E-2</v>
      </c>
      <c r="J1740" s="328">
        <v>7.298507609999999E-2</v>
      </c>
      <c r="K1740" s="184">
        <v>0.37233558</v>
      </c>
      <c r="L1740" s="331">
        <v>1.6450745999999999E-2</v>
      </c>
      <c r="M1740" s="331">
        <v>1.0554911E-2</v>
      </c>
      <c r="N1740" s="331">
        <v>1.2096687E-2</v>
      </c>
      <c r="O1740" s="331">
        <v>2.1389404999999999E-3</v>
      </c>
      <c r="P1740" s="331">
        <v>0</v>
      </c>
      <c r="Q1740" s="331">
        <v>0</v>
      </c>
      <c r="R1740" s="331">
        <v>0</v>
      </c>
      <c r="S1740" s="331">
        <v>1.3958561E-3</v>
      </c>
      <c r="T1740" s="331">
        <v>0</v>
      </c>
      <c r="U1740" s="331">
        <v>7.1589219999999995E-2</v>
      </c>
      <c r="V1740" s="331">
        <v>0</v>
      </c>
      <c r="W1740" s="184">
        <v>0</v>
      </c>
      <c r="X1740" s="184">
        <v>0</v>
      </c>
      <c r="Y1740"/>
      <c r="Z1740" s="288">
        <v>2.4822372000000001</v>
      </c>
      <c r="AA1740"/>
      <c r="AB1740" s="164">
        <v>44.817433000000001</v>
      </c>
      <c r="AC1740" s="164">
        <v>28.638656000000001</v>
      </c>
      <c r="AD1740" s="164">
        <v>8.8556679999999997</v>
      </c>
      <c r="AE1740" s="164">
        <v>0</v>
      </c>
      <c r="AF1740" s="164">
        <v>1.9775123999999999</v>
      </c>
      <c r="AG1740" s="164">
        <v>3.4921855000000002</v>
      </c>
      <c r="AH1740" s="164">
        <v>1.8534109999999999</v>
      </c>
      <c r="AI1740"/>
      <c r="AJ1740" s="185">
        <v>4.6803945E-2</v>
      </c>
      <c r="AK1740" s="185">
        <v>4.3971023999999997E-2</v>
      </c>
      <c r="AL1740" s="185">
        <v>1.9934930999999999E-3</v>
      </c>
      <c r="AM1740" s="185">
        <v>8.3942808999999999E-4</v>
      </c>
      <c r="AN1740" s="176">
        <v>2.6361524999999999E-6</v>
      </c>
      <c r="AO1740" s="176">
        <v>7.3723859000000004E-9</v>
      </c>
      <c r="AP1740" s="176">
        <v>0.11756696</v>
      </c>
      <c r="AQ1740" s="192">
        <v>2.3035161E-6</v>
      </c>
      <c r="AR1740" s="192">
        <v>6.9502642E-9</v>
      </c>
      <c r="AS1740" s="192">
        <v>1.8989114999999999E-13</v>
      </c>
      <c r="AT1740" s="193">
        <v>0</v>
      </c>
      <c r="AU1740" s="193">
        <v>0</v>
      </c>
      <c r="AV1740" s="192">
        <v>3.2415957999999999E-10</v>
      </c>
      <c r="AW1740" s="192">
        <v>3.3231219999999998E-7</v>
      </c>
      <c r="AX1740" s="192">
        <v>7.3924197999999995E-11</v>
      </c>
      <c r="AY1740" s="192">
        <v>3.4800759999999998E-10</v>
      </c>
      <c r="AZ1740" s="193">
        <v>0</v>
      </c>
      <c r="BA1740" s="193">
        <v>0</v>
      </c>
      <c r="BB1740" s="193">
        <v>0</v>
      </c>
      <c r="BC1740" s="193">
        <v>0</v>
      </c>
      <c r="BD1740" s="193">
        <v>0</v>
      </c>
      <c r="BE1740" s="193">
        <v>0</v>
      </c>
      <c r="BF1740" s="193">
        <v>0</v>
      </c>
      <c r="BG1740" s="193">
        <v>0</v>
      </c>
      <c r="BH1740" s="192">
        <v>1.5676490999999999E-4</v>
      </c>
      <c r="BI1740" s="193">
        <v>0.11741019</v>
      </c>
      <c r="BJ1740" s="193">
        <v>0</v>
      </c>
      <c r="BK1740" s="193">
        <v>0</v>
      </c>
      <c r="BL1740" s="193">
        <v>0</v>
      </c>
      <c r="BM1740"/>
      <c r="BN1740" s="164">
        <v>1.2476043000000001E-4</v>
      </c>
      <c r="BO1740" s="186">
        <v>2.3992694999999999E-6</v>
      </c>
      <c r="BP1740" s="186">
        <v>6.9211359999999997E-5</v>
      </c>
      <c r="BQ1740" s="164">
        <v>5.7590774000000003E-9</v>
      </c>
      <c r="BR1740" s="186">
        <v>3.8908839999999999E-6</v>
      </c>
      <c r="BS1740" s="186">
        <v>0</v>
      </c>
      <c r="BT1740" s="164">
        <v>0</v>
      </c>
      <c r="BU1740" s="186">
        <v>0</v>
      </c>
      <c r="BV1740" s="164">
        <v>0</v>
      </c>
      <c r="BW1740" s="164">
        <v>1.7568163000000001E-8</v>
      </c>
      <c r="BX1740" s="164">
        <v>0</v>
      </c>
      <c r="BY1740" s="164">
        <v>0</v>
      </c>
      <c r="BZ1740" s="164">
        <v>0</v>
      </c>
      <c r="CA1740" s="186">
        <v>2.4680914999999998E-6</v>
      </c>
      <c r="CB1740" s="186">
        <v>4.6767493999999999E-5</v>
      </c>
      <c r="CC1740" s="186">
        <v>1.7701188E-12</v>
      </c>
      <c r="CD1740" s="164">
        <v>0</v>
      </c>
      <c r="CE1740"/>
      <c r="CF1740" s="330">
        <v>0</v>
      </c>
      <c r="CG1740" s="330">
        <v>2.4822372000000001</v>
      </c>
      <c r="CH1740" s="330">
        <v>0</v>
      </c>
      <c r="CI1740" s="330">
        <v>1.6415453E-3</v>
      </c>
      <c r="CJ1740" s="329">
        <v>7.1727395000000004E-4</v>
      </c>
      <c r="CK1740" s="330">
        <v>0</v>
      </c>
      <c r="CL1740" s="330">
        <v>0</v>
      </c>
      <c r="CM1740" s="330">
        <v>1.5365680000000001E-4</v>
      </c>
      <c r="CN1740" s="330">
        <v>0</v>
      </c>
      <c r="CO1740" s="330">
        <v>1.7589367</v>
      </c>
      <c r="CP1740"/>
      <c r="CQ1740">
        <v>0.37233558</v>
      </c>
      <c r="CR1740">
        <v>4.1241284499999996E-2</v>
      </c>
      <c r="CS1740">
        <v>2.7005656999999999E-2</v>
      </c>
      <c r="CT1740">
        <v>2.7005656999999999E-2</v>
      </c>
      <c r="CU1740">
        <v>7.298507609999999E-2</v>
      </c>
      <c r="CV1740" s="109"/>
      <c r="CW1740" s="372"/>
      <c r="CX1740" s="52"/>
      <c r="CY1740" s="155"/>
      <c r="CZ1740" s="155"/>
      <c r="DA1740" s="236"/>
      <c r="DB1740" s="236"/>
      <c r="DC1740" s="32"/>
      <c r="DD1740" s="32"/>
      <c r="DE1740" s="32"/>
      <c r="DF1740" s="32"/>
      <c r="DG1740" s="32"/>
      <c r="DH1740" s="32"/>
      <c r="DI1740" s="32"/>
      <c r="DJ1740" s="32"/>
      <c r="DK1740" s="32"/>
      <c r="DL1740" s="32"/>
    </row>
    <row r="1741" spans="1:116" ht="14.4" x14ac:dyDescent="0.3">
      <c r="A1741" t="s">
        <v>2414</v>
      </c>
      <c r="B1741" s="113" t="s">
        <v>927</v>
      </c>
      <c r="C1741" s="182" t="s">
        <v>811</v>
      </c>
      <c r="D1741" s="40" t="s">
        <v>391</v>
      </c>
      <c r="E1741" s="242" t="s">
        <v>2574</v>
      </c>
      <c r="F1741" s="184" t="s">
        <v>4906</v>
      </c>
      <c r="G1741" s="184">
        <v>0.62003412629999999</v>
      </c>
      <c r="H1741" s="184">
        <v>1.8140701200000001E-2</v>
      </c>
      <c r="I1741" s="184">
        <v>3.4413765999999998E-2</v>
      </c>
      <c r="J1741" s="328">
        <v>9.3006119099999993E-2</v>
      </c>
      <c r="K1741" s="184">
        <v>0.47447354000000003</v>
      </c>
      <c r="L1741" s="331">
        <v>2.0963464000000001E-2</v>
      </c>
      <c r="M1741" s="331">
        <v>1.3450302000000001E-2</v>
      </c>
      <c r="N1741" s="331">
        <v>1.5415013E-2</v>
      </c>
      <c r="O1741" s="331">
        <v>2.7256882000000001E-3</v>
      </c>
      <c r="P1741" s="331">
        <v>0</v>
      </c>
      <c r="Q1741" s="331">
        <v>0</v>
      </c>
      <c r="R1741" s="184">
        <v>0</v>
      </c>
      <c r="S1741" s="331">
        <v>1.7787631000000001E-3</v>
      </c>
      <c r="T1741" s="331">
        <v>0</v>
      </c>
      <c r="U1741" s="331">
        <v>9.1227355999999996E-2</v>
      </c>
      <c r="V1741" s="331">
        <v>0</v>
      </c>
      <c r="W1741" s="331">
        <v>0</v>
      </c>
      <c r="X1741" s="184">
        <v>0</v>
      </c>
      <c r="Y1741"/>
      <c r="Z1741" s="288">
        <v>3.1631569333333336</v>
      </c>
      <c r="AA1741"/>
      <c r="AB1741" s="164">
        <v>57.111614000000003</v>
      </c>
      <c r="AC1741" s="164">
        <v>36.494723999999998</v>
      </c>
      <c r="AD1741" s="164">
        <v>11.284928000000001</v>
      </c>
      <c r="AE1741" s="164">
        <v>0</v>
      </c>
      <c r="AF1741" s="164">
        <v>2.5199775999999998</v>
      </c>
      <c r="AG1741" s="164">
        <v>4.4501511999999996</v>
      </c>
      <c r="AH1741" s="164">
        <v>2.3618329999999998</v>
      </c>
      <c r="AI1741"/>
      <c r="AJ1741" s="185">
        <v>5.9643059999999998E-2</v>
      </c>
      <c r="AK1741" s="185">
        <v>5.6033020000000003E-2</v>
      </c>
      <c r="AL1741" s="185">
        <v>2.5403421000000002E-3</v>
      </c>
      <c r="AM1741" s="185">
        <v>1.0696974E-3</v>
      </c>
      <c r="AN1741" s="176">
        <v>3.3592938000000001E-6</v>
      </c>
      <c r="AO1741" s="176">
        <v>9.3947562000000008E-9</v>
      </c>
      <c r="AP1741" s="176">
        <v>0.14981757000000001</v>
      </c>
      <c r="AQ1741" s="192">
        <v>2.9354096E-6</v>
      </c>
      <c r="AR1741" s="192">
        <v>8.8568393999999996E-9</v>
      </c>
      <c r="AS1741" s="192">
        <v>2.419815E-13</v>
      </c>
      <c r="AT1741" s="193">
        <v>0</v>
      </c>
      <c r="AU1741" s="193">
        <v>0</v>
      </c>
      <c r="AV1741" s="192">
        <v>4.1308205000000002E-10</v>
      </c>
      <c r="AW1741" s="192">
        <v>4.2347106999999998E-7</v>
      </c>
      <c r="AX1741" s="192">
        <v>9.4202856999999997E-11</v>
      </c>
      <c r="AY1741" s="192">
        <v>4.4347198E-10</v>
      </c>
      <c r="AZ1741" s="193">
        <v>0</v>
      </c>
      <c r="BA1741" s="193">
        <v>0</v>
      </c>
      <c r="BB1741" s="193">
        <v>0</v>
      </c>
      <c r="BC1741" s="193">
        <v>0</v>
      </c>
      <c r="BD1741" s="193">
        <v>0</v>
      </c>
      <c r="BE1741" s="193">
        <v>0</v>
      </c>
      <c r="BF1741" s="193">
        <v>0</v>
      </c>
      <c r="BG1741" s="193">
        <v>0</v>
      </c>
      <c r="BH1741" s="192">
        <v>1.9976816999999999E-4</v>
      </c>
      <c r="BI1741" s="193">
        <v>0.1496178</v>
      </c>
      <c r="BJ1741" s="193">
        <v>0</v>
      </c>
      <c r="BK1741" s="193">
        <v>0</v>
      </c>
      <c r="BL1741" s="193">
        <v>0</v>
      </c>
      <c r="BM1741"/>
      <c r="BN1741" s="164">
        <v>1.5898432999999999E-4</v>
      </c>
      <c r="BO1741" s="186">
        <v>3.0574297999999998E-6</v>
      </c>
      <c r="BP1741" s="186">
        <v>8.8197208000000005E-5</v>
      </c>
      <c r="BQ1741" s="164">
        <v>7.3388900000000001E-9</v>
      </c>
      <c r="BR1741" s="186">
        <v>4.9582194000000003E-6</v>
      </c>
      <c r="BS1741" s="186">
        <v>0</v>
      </c>
      <c r="BT1741" s="164">
        <v>0</v>
      </c>
      <c r="BU1741" s="186">
        <v>0</v>
      </c>
      <c r="BV1741" s="164">
        <v>0</v>
      </c>
      <c r="BW1741" s="164">
        <v>2.2387407000000001E-8</v>
      </c>
      <c r="BX1741" s="164">
        <v>0</v>
      </c>
      <c r="BY1741" s="164">
        <v>0</v>
      </c>
      <c r="BZ1741" s="164">
        <v>0</v>
      </c>
      <c r="CA1741" s="186">
        <v>3.1451309E-6</v>
      </c>
      <c r="CB1741" s="186">
        <v>5.9596609999999999E-5</v>
      </c>
      <c r="CC1741" s="186">
        <v>2.2556923000000002E-12</v>
      </c>
      <c r="CD1741" s="164">
        <v>0</v>
      </c>
      <c r="CE1741"/>
      <c r="CF1741" s="330">
        <v>0</v>
      </c>
      <c r="CG1741" s="330">
        <v>3.1631569000000002</v>
      </c>
      <c r="CH1741" s="330">
        <v>0</v>
      </c>
      <c r="CI1741" s="330">
        <v>2.0918489999999998E-3</v>
      </c>
      <c r="CJ1741" s="330">
        <v>9.1403434999999999E-4</v>
      </c>
      <c r="CK1741" s="330">
        <v>0</v>
      </c>
      <c r="CL1741" s="330">
        <v>0</v>
      </c>
      <c r="CM1741" s="330">
        <v>1.9580746E-4</v>
      </c>
      <c r="CN1741" s="330">
        <v>0</v>
      </c>
      <c r="CO1741" s="330">
        <v>2.2414429</v>
      </c>
      <c r="CP1741"/>
      <c r="CQ1741">
        <v>0.47447354000000003</v>
      </c>
      <c r="CR1741">
        <v>5.2554467199999996E-2</v>
      </c>
      <c r="CS1741">
        <v>3.4413765999999998E-2</v>
      </c>
      <c r="CT1741">
        <v>3.4413765999999998E-2</v>
      </c>
      <c r="CU1741">
        <v>9.3006119099999993E-2</v>
      </c>
      <c r="CV1741" s="109"/>
      <c r="CW1741" s="372"/>
      <c r="CX1741" s="52"/>
      <c r="CY1741" s="155"/>
      <c r="CZ1741" s="155"/>
      <c r="DA1741" s="236"/>
      <c r="DB1741" s="236"/>
      <c r="DC1741" s="32"/>
      <c r="DD1741" s="32"/>
      <c r="DE1741" s="32"/>
      <c r="DF1741" s="32"/>
      <c r="DG1741" s="32"/>
      <c r="DH1741" s="32"/>
      <c r="DI1741" s="32"/>
      <c r="DJ1741" s="32"/>
      <c r="DK1741" s="32"/>
      <c r="DL1741" s="32"/>
    </row>
    <row r="1742" spans="1:116" ht="14.4" x14ac:dyDescent="0.3">
      <c r="A1742" t="s">
        <v>7625</v>
      </c>
      <c r="B1742" s="113" t="s">
        <v>927</v>
      </c>
      <c r="C1742" s="182" t="s">
        <v>812</v>
      </c>
      <c r="D1742" s="40" t="s">
        <v>391</v>
      </c>
      <c r="E1742" s="242" t="s">
        <v>943</v>
      </c>
      <c r="F1742" s="184" t="s">
        <v>7626</v>
      </c>
      <c r="G1742" s="184">
        <v>1.2762280437000001E-2</v>
      </c>
      <c r="H1742" s="184">
        <v>3.73393508E-4</v>
      </c>
      <c r="I1742" s="184">
        <v>7.0834510999999998E-4</v>
      </c>
      <c r="J1742" s="328">
        <v>1.9143626190000001E-3</v>
      </c>
      <c r="K1742" s="184">
        <v>9.7661792000000008E-3</v>
      </c>
      <c r="L1742" s="184">
        <v>4.3149498000000003E-4</v>
      </c>
      <c r="M1742" s="184">
        <v>2.7685013E-4</v>
      </c>
      <c r="N1742" s="184">
        <v>3.1729015000000002E-4</v>
      </c>
      <c r="O1742" s="331">
        <v>5.6103358000000001E-5</v>
      </c>
      <c r="P1742" s="331">
        <v>0</v>
      </c>
      <c r="Q1742" s="331">
        <v>0</v>
      </c>
      <c r="R1742" s="184">
        <v>0</v>
      </c>
      <c r="S1742" s="331">
        <v>3.6612619000000001E-5</v>
      </c>
      <c r="T1742" s="331">
        <v>0</v>
      </c>
      <c r="U1742" s="331">
        <v>1.8777500000000001E-3</v>
      </c>
      <c r="V1742" s="331">
        <v>0</v>
      </c>
      <c r="W1742" s="184">
        <v>0</v>
      </c>
      <c r="X1742" s="184">
        <v>0</v>
      </c>
      <c r="Y1742"/>
      <c r="Z1742" s="288">
        <v>6.5107861333333336E-2</v>
      </c>
      <c r="AA1742"/>
      <c r="AB1742" s="164">
        <v>1.1755392</v>
      </c>
      <c r="AC1742" s="164">
        <v>0.75117785000000004</v>
      </c>
      <c r="AD1742" s="164">
        <v>0.23227982</v>
      </c>
      <c r="AE1742" s="164">
        <v>0</v>
      </c>
      <c r="AF1742" s="164">
        <v>5.1869179000000001E-2</v>
      </c>
      <c r="AG1742" s="164">
        <v>9.1598309000000003E-2</v>
      </c>
      <c r="AH1742" s="164">
        <v>4.8614058000000002E-2</v>
      </c>
      <c r="AI1742"/>
      <c r="AJ1742" s="185">
        <v>1.2276444999999999E-3</v>
      </c>
      <c r="AK1742" s="185">
        <v>1.1533382999999999E-3</v>
      </c>
      <c r="AL1742" s="187">
        <v>5.2288345000000002E-5</v>
      </c>
      <c r="AM1742" s="187">
        <v>2.2017786E-5</v>
      </c>
      <c r="AN1742" s="176">
        <v>6.9144983000000006E-8</v>
      </c>
      <c r="AO1742" s="176">
        <v>1.9337405999999999E-10</v>
      </c>
      <c r="AP1742" s="176">
        <v>3.0837235000000002E-3</v>
      </c>
      <c r="AQ1742" s="192">
        <v>6.0420094999999995E-8</v>
      </c>
      <c r="AR1742" s="192">
        <v>1.8230200999999999E-10</v>
      </c>
      <c r="AS1742" s="192">
        <v>4.9807514000000001E-15</v>
      </c>
      <c r="AT1742" s="193">
        <v>0</v>
      </c>
      <c r="AU1742" s="193">
        <v>0</v>
      </c>
      <c r="AV1742" s="192">
        <v>8.5025463999999995E-12</v>
      </c>
      <c r="AW1742" s="192">
        <v>8.7163856000000006E-9</v>
      </c>
      <c r="AX1742" s="192">
        <v>1.9389952999999998E-12</v>
      </c>
      <c r="AY1742" s="192">
        <v>9.1280681999999997E-12</v>
      </c>
      <c r="AZ1742" s="193">
        <v>0</v>
      </c>
      <c r="BA1742" s="193">
        <v>0</v>
      </c>
      <c r="BB1742" s="193">
        <v>0</v>
      </c>
      <c r="BC1742" s="193">
        <v>0</v>
      </c>
      <c r="BD1742" s="193">
        <v>0</v>
      </c>
      <c r="BE1742" s="193">
        <v>0</v>
      </c>
      <c r="BF1742" s="193">
        <v>0</v>
      </c>
      <c r="BG1742" s="193">
        <v>0</v>
      </c>
      <c r="BH1742" s="192">
        <v>4.1118663999999996E-6</v>
      </c>
      <c r="BI1742" s="193">
        <v>3.0796117000000001E-3</v>
      </c>
      <c r="BJ1742" s="193">
        <v>0</v>
      </c>
      <c r="BK1742" s="193">
        <v>0</v>
      </c>
      <c r="BL1742" s="193">
        <v>0</v>
      </c>
      <c r="BM1742"/>
      <c r="BN1742" s="186">
        <v>3.2724046999999999E-6</v>
      </c>
      <c r="BO1742" s="186">
        <v>6.2931659999999995E-8</v>
      </c>
      <c r="BP1742" s="186">
        <v>1.8153798999999999E-6</v>
      </c>
      <c r="BQ1742" s="164">
        <v>1.5105777000000001E-10</v>
      </c>
      <c r="BR1742" s="186">
        <v>1.0205596999999999E-7</v>
      </c>
      <c r="BS1742" s="186">
        <v>0</v>
      </c>
      <c r="BT1742" s="164">
        <v>0</v>
      </c>
      <c r="BU1742" s="186">
        <v>0</v>
      </c>
      <c r="BV1742" s="164">
        <v>0</v>
      </c>
      <c r="BW1742" s="164">
        <v>4.6080427E-10</v>
      </c>
      <c r="BX1742" s="164">
        <v>0</v>
      </c>
      <c r="BY1742" s="164">
        <v>0</v>
      </c>
      <c r="BZ1742" s="164">
        <v>0</v>
      </c>
      <c r="CA1742" s="186">
        <v>6.4736827E-8</v>
      </c>
      <c r="CB1742" s="186">
        <v>1.2266883999999999E-6</v>
      </c>
      <c r="CC1742" s="186">
        <v>4.6429345000000002E-14</v>
      </c>
      <c r="CD1742" s="164">
        <v>0</v>
      </c>
      <c r="CE1742"/>
      <c r="CF1742" s="330">
        <v>0</v>
      </c>
      <c r="CG1742" s="330">
        <v>6.5107861000000003E-2</v>
      </c>
      <c r="CH1742" s="330">
        <v>0</v>
      </c>
      <c r="CI1742" s="329">
        <v>4.3056924999999999E-5</v>
      </c>
      <c r="CJ1742" s="329">
        <v>1.8813743E-5</v>
      </c>
      <c r="CK1742" s="330">
        <v>0</v>
      </c>
      <c r="CL1742" s="330">
        <v>0</v>
      </c>
      <c r="CM1742" s="329">
        <v>4.0303422999999999E-6</v>
      </c>
      <c r="CN1742" s="330">
        <v>0</v>
      </c>
      <c r="CO1742" s="330">
        <v>4.6136045000000001E-2</v>
      </c>
      <c r="CP1742"/>
      <c r="CQ1742">
        <v>9.7661792000000008E-3</v>
      </c>
      <c r="CR1742">
        <v>1.081738618E-3</v>
      </c>
      <c r="CS1742">
        <v>7.0834510999999998E-4</v>
      </c>
      <c r="CT1742">
        <v>7.0834510999999998E-4</v>
      </c>
      <c r="CU1742">
        <v>1.9143626190000001E-3</v>
      </c>
      <c r="CV1742" s="109"/>
      <c r="CW1742" s="386"/>
      <c r="CX1742" s="177"/>
      <c r="CY1742" s="155"/>
      <c r="CZ1742" s="155"/>
      <c r="DA1742" s="236"/>
      <c r="DB1742" s="236"/>
      <c r="DC1742" s="32"/>
      <c r="DD1742" s="32"/>
      <c r="DE1742" s="32"/>
      <c r="DF1742" s="32"/>
      <c r="DG1742" s="32"/>
      <c r="DH1742" s="32"/>
      <c r="DI1742" s="32"/>
      <c r="DJ1742" s="32"/>
      <c r="DK1742" s="32"/>
      <c r="DL1742" s="32"/>
    </row>
    <row r="1743" spans="1:116" ht="14.4" x14ac:dyDescent="0.3">
      <c r="A1743" t="s">
        <v>2981</v>
      </c>
      <c r="B1743" s="113" t="s">
        <v>927</v>
      </c>
      <c r="C1743" s="182" t="s">
        <v>813</v>
      </c>
      <c r="D1743" s="40" t="s">
        <v>391</v>
      </c>
      <c r="E1743" s="242" t="s">
        <v>943</v>
      </c>
      <c r="F1743" s="184" t="s">
        <v>4907</v>
      </c>
      <c r="G1743" s="184">
        <v>0.19844729104640002</v>
      </c>
      <c r="H1743" s="184">
        <v>1.7349469443999999E-2</v>
      </c>
      <c r="I1743" s="184">
        <v>2.0021485112400001E-2</v>
      </c>
      <c r="J1743" s="328">
        <v>1.2052946490000001E-2</v>
      </c>
      <c r="K1743" s="184">
        <v>0.14902339000000001</v>
      </c>
      <c r="L1743" s="184">
        <v>1.1849004E-2</v>
      </c>
      <c r="M1743" s="331">
        <v>7.8831483999999997E-3</v>
      </c>
      <c r="N1743" s="331">
        <v>1.642244E-2</v>
      </c>
      <c r="O1743" s="331">
        <v>7.7446513000000003E-4</v>
      </c>
      <c r="P1743" s="331">
        <v>4.4196624000000002E-5</v>
      </c>
      <c r="Q1743" s="331">
        <v>1.0836769E-4</v>
      </c>
      <c r="R1743" s="331">
        <v>2.8740789999999998E-4</v>
      </c>
      <c r="S1743" s="331">
        <v>3.0639848999999998E-4</v>
      </c>
      <c r="T1743" s="331">
        <v>0</v>
      </c>
      <c r="U1743" s="331">
        <v>1.1746548000000001E-2</v>
      </c>
      <c r="V1743" s="331">
        <v>1.9248123999999999E-6</v>
      </c>
      <c r="W1743" s="184">
        <v>0</v>
      </c>
      <c r="X1743" s="184">
        <v>0</v>
      </c>
      <c r="Y1743"/>
      <c r="Z1743" s="288">
        <v>0.9934892666666667</v>
      </c>
      <c r="AA1743"/>
      <c r="AB1743" s="164">
        <v>16.121478</v>
      </c>
      <c r="AC1743" s="164">
        <v>13.502551</v>
      </c>
      <c r="AD1743" s="164">
        <v>1.4534273</v>
      </c>
      <c r="AE1743" s="164">
        <v>0</v>
      </c>
      <c r="AF1743" s="164">
        <v>0.30583863999999999</v>
      </c>
      <c r="AG1743" s="164">
        <v>0.55821063999999998</v>
      </c>
      <c r="AH1743" s="164">
        <v>0.30145037000000002</v>
      </c>
      <c r="AI1743"/>
      <c r="AJ1743" s="185">
        <v>2.1521849999999999E-2</v>
      </c>
      <c r="AK1743" s="185">
        <v>1.988345E-2</v>
      </c>
      <c r="AL1743" s="185">
        <v>8.6025019000000001E-4</v>
      </c>
      <c r="AM1743" s="185">
        <v>7.7814975000000005E-4</v>
      </c>
      <c r="AN1743" s="176">
        <v>1.1920533E-6</v>
      </c>
      <c r="AO1743" s="176">
        <v>3.1813986000000002E-9</v>
      </c>
      <c r="AP1743" s="176">
        <v>0.10898455999999999</v>
      </c>
      <c r="AQ1743" s="192">
        <v>9.3023765E-7</v>
      </c>
      <c r="AR1743" s="192">
        <v>2.8061300000000001E-9</v>
      </c>
      <c r="AS1743" s="192">
        <v>7.6672355000000002E-14</v>
      </c>
      <c r="AT1743" s="192">
        <v>2.044E-9</v>
      </c>
      <c r="AU1743" s="192">
        <v>0</v>
      </c>
      <c r="AV1743" s="192">
        <v>5.5045685000000001E-10</v>
      </c>
      <c r="AW1743" s="192">
        <v>2.5916931999999998E-7</v>
      </c>
      <c r="AX1743" s="192">
        <v>8.9409794999999996E-11</v>
      </c>
      <c r="AY1743" s="192">
        <v>2.8575797000000001E-10</v>
      </c>
      <c r="AZ1743" s="192">
        <v>0</v>
      </c>
      <c r="BA1743" s="192">
        <v>0</v>
      </c>
      <c r="BB1743" s="192">
        <v>2.2352219999999999E-14</v>
      </c>
      <c r="BC1743" s="192">
        <v>1.5285348999999999E-15</v>
      </c>
      <c r="BD1743" s="192">
        <v>3.3756903000000001E-16</v>
      </c>
      <c r="BE1743" s="192">
        <v>6.1013971999999998E-12</v>
      </c>
      <c r="BF1743" s="192">
        <v>4.5818759999999998E-11</v>
      </c>
      <c r="BG1743" s="192">
        <v>0</v>
      </c>
      <c r="BH1743" s="192">
        <v>3.1825007E-5</v>
      </c>
      <c r="BI1743" s="193">
        <v>0.10895273</v>
      </c>
      <c r="BJ1743" s="193">
        <v>0</v>
      </c>
      <c r="BK1743" s="193">
        <v>0</v>
      </c>
      <c r="BL1743" s="193">
        <v>0</v>
      </c>
      <c r="BM1743"/>
      <c r="BN1743" s="186">
        <v>5.4555521E-5</v>
      </c>
      <c r="BO1743" s="186">
        <v>2.1079164E-6</v>
      </c>
      <c r="BP1743" s="186">
        <v>2.7701117000000001E-5</v>
      </c>
      <c r="BQ1743" s="186">
        <v>3.6018043000000002E-8</v>
      </c>
      <c r="BR1743" s="186">
        <v>2.2274894999999999E-6</v>
      </c>
      <c r="BS1743" s="186">
        <v>2.7099385000000001E-7</v>
      </c>
      <c r="BT1743" s="186">
        <v>0</v>
      </c>
      <c r="BU1743" s="186">
        <v>4.1131034999999999E-7</v>
      </c>
      <c r="BV1743" s="186">
        <v>6.1483733999999998E-8</v>
      </c>
      <c r="BW1743" s="186">
        <v>8.7578513E-8</v>
      </c>
      <c r="BX1743" s="186">
        <v>0</v>
      </c>
      <c r="BY1743" s="186">
        <v>0</v>
      </c>
      <c r="BZ1743" s="186">
        <v>0</v>
      </c>
      <c r="CA1743" s="186">
        <v>3.2514166999999999E-6</v>
      </c>
      <c r="CB1743" s="186">
        <v>1.8400195999999999E-5</v>
      </c>
      <c r="CC1743" s="186">
        <v>2.7440792000000001E-13</v>
      </c>
      <c r="CD1743" s="164">
        <v>0</v>
      </c>
      <c r="CE1743"/>
      <c r="CF1743" s="329">
        <v>0</v>
      </c>
      <c r="CG1743" s="330">
        <v>1.0022393000000001</v>
      </c>
      <c r="CH1743" s="330">
        <v>3.3122989999999998E-2</v>
      </c>
      <c r="CI1743" s="330">
        <v>1.5118784000000001E-3</v>
      </c>
      <c r="CJ1743" s="329">
        <v>3.2850084000000002E-4</v>
      </c>
      <c r="CK1743" s="329">
        <v>1.066514E-11</v>
      </c>
      <c r="CL1743" s="329">
        <v>1.2438717000000001E-9</v>
      </c>
      <c r="CM1743" s="329">
        <v>9.4913897999999994E-5</v>
      </c>
      <c r="CN1743" s="330">
        <v>1.2835516E-3</v>
      </c>
      <c r="CO1743" s="330">
        <v>1.5171592</v>
      </c>
      <c r="CP1743"/>
      <c r="CQ1743">
        <v>0.14902339000000001</v>
      </c>
      <c r="CR1743">
        <v>3.7369029744000005E-2</v>
      </c>
      <c r="CS1743">
        <v>2.0019560300000003E-2</v>
      </c>
      <c r="CT1743">
        <v>2.0021485112400001E-2</v>
      </c>
      <c r="CU1743">
        <v>1.2052946490000001E-2</v>
      </c>
      <c r="CV1743" s="109"/>
      <c r="CW1743" s="386"/>
      <c r="CX1743" s="52"/>
      <c r="CY1743" s="155"/>
      <c r="CZ1743" s="155"/>
      <c r="DA1743" s="236"/>
      <c r="DB1743" s="236"/>
      <c r="DC1743" s="32"/>
      <c r="DD1743" s="32"/>
      <c r="DE1743" s="32"/>
      <c r="DF1743" s="32"/>
      <c r="DG1743" s="32"/>
      <c r="DH1743" s="32"/>
      <c r="DI1743" s="32"/>
      <c r="DJ1743" s="32"/>
      <c r="DK1743" s="32"/>
      <c r="DL1743" s="32"/>
    </row>
    <row r="1744" spans="1:116" ht="14.4" x14ac:dyDescent="0.3">
      <c r="A1744" t="s">
        <v>2982</v>
      </c>
      <c r="B1744" s="113" t="s">
        <v>927</v>
      </c>
      <c r="C1744" s="182" t="s">
        <v>814</v>
      </c>
      <c r="D1744" s="40" t="s">
        <v>391</v>
      </c>
      <c r="E1744" s="242" t="s">
        <v>943</v>
      </c>
      <c r="F1744" s="184" t="s">
        <v>4908</v>
      </c>
      <c r="G1744" s="184">
        <v>0.163223305417</v>
      </c>
      <c r="H1744" s="184">
        <v>1.3248589484999998E-2</v>
      </c>
      <c r="I1744" s="184">
        <v>1.7964859172000001E-2</v>
      </c>
      <c r="J1744" s="328">
        <v>7.9881367600000003E-3</v>
      </c>
      <c r="K1744" s="331">
        <v>0.12402172</v>
      </c>
      <c r="L1744" s="331">
        <v>9.8339415000000003E-3</v>
      </c>
      <c r="M1744" s="331">
        <v>7.8806927000000006E-3</v>
      </c>
      <c r="N1744" s="331">
        <v>1.2530741999999999E-2</v>
      </c>
      <c r="O1744" s="331">
        <v>6.0168831000000002E-4</v>
      </c>
      <c r="P1744" s="331">
        <v>3.987509E-5</v>
      </c>
      <c r="Q1744" s="331">
        <v>7.6284085000000003E-5</v>
      </c>
      <c r="R1744" s="331">
        <v>2.4848835000000001E-4</v>
      </c>
      <c r="S1744" s="331">
        <v>2.2145315999999999E-4</v>
      </c>
      <c r="T1744" s="331">
        <v>0</v>
      </c>
      <c r="U1744" s="331">
        <v>7.7666836000000001E-3</v>
      </c>
      <c r="V1744" s="331">
        <v>1.736622E-6</v>
      </c>
      <c r="W1744" s="331">
        <v>0</v>
      </c>
      <c r="X1744" s="331">
        <v>0</v>
      </c>
      <c r="Y1744"/>
      <c r="Z1744" s="288">
        <v>0.82681146666666672</v>
      </c>
      <c r="AA1744"/>
      <c r="AB1744" s="164">
        <v>12.446436</v>
      </c>
      <c r="AC1744" s="164">
        <v>10.722455</v>
      </c>
      <c r="AD1744" s="164">
        <v>0.96107184999999995</v>
      </c>
      <c r="AE1744" s="164">
        <v>0</v>
      </c>
      <c r="AF1744" s="164">
        <v>0.19791346000000001</v>
      </c>
      <c r="AG1744" s="164">
        <v>0.36606422</v>
      </c>
      <c r="AH1744" s="164">
        <v>0.19893079</v>
      </c>
      <c r="AI1744"/>
      <c r="AJ1744" s="185">
        <v>1.8155414000000002E-2</v>
      </c>
      <c r="AK1744" s="185">
        <v>1.6782712000000002E-2</v>
      </c>
      <c r="AL1744" s="185">
        <v>7.2738988999999997E-4</v>
      </c>
      <c r="AM1744" s="185">
        <v>6.4531188000000004E-4</v>
      </c>
      <c r="AN1744" s="176">
        <v>1.0061578E-6</v>
      </c>
      <c r="AO1744" s="176">
        <v>2.6900513999999999E-9</v>
      </c>
      <c r="AP1744" s="176">
        <v>9.0379815000000002E-2</v>
      </c>
      <c r="AQ1744" s="192">
        <v>7.7532409000000005E-7</v>
      </c>
      <c r="AR1744" s="192">
        <v>2.3387361000000001E-9</v>
      </c>
      <c r="AS1744" s="192">
        <v>6.3902348000000004E-14</v>
      </c>
      <c r="AT1744" s="192">
        <v>1.9855999999999998E-9</v>
      </c>
      <c r="AU1744" s="192">
        <v>0</v>
      </c>
      <c r="AV1744" s="192">
        <v>6.3358114000000001E-10</v>
      </c>
      <c r="AW1744" s="192">
        <v>2.2816770999999999E-7</v>
      </c>
      <c r="AX1744" s="192">
        <v>9.8943258999999997E-11</v>
      </c>
      <c r="AY1744" s="192">
        <v>2.5228628999999998E-10</v>
      </c>
      <c r="AZ1744" s="192">
        <v>0</v>
      </c>
      <c r="BA1744" s="192">
        <v>0</v>
      </c>
      <c r="BB1744" s="192">
        <v>2.0091112000000001E-14</v>
      </c>
      <c r="BC1744" s="192">
        <v>1.3789789E-15</v>
      </c>
      <c r="BD1744" s="192">
        <v>3.0442406999999998E-16</v>
      </c>
      <c r="BE1744" s="192">
        <v>5.5036566999999997E-12</v>
      </c>
      <c r="BF1744" s="192">
        <v>4.1309137999999997E-11</v>
      </c>
      <c r="BG1744" s="192">
        <v>0</v>
      </c>
      <c r="BH1744" s="192">
        <v>2.2537914000000001E-5</v>
      </c>
      <c r="BI1744" s="193">
        <v>9.0357277E-2</v>
      </c>
      <c r="BJ1744" s="193">
        <v>0</v>
      </c>
      <c r="BK1744" s="193">
        <v>0</v>
      </c>
      <c r="BL1744" s="193">
        <v>0</v>
      </c>
      <c r="BM1744"/>
      <c r="BN1744" s="186">
        <v>4.4678373999999998E-5</v>
      </c>
      <c r="BO1744" s="186">
        <v>1.9131041E-6</v>
      </c>
      <c r="BP1744" s="186">
        <v>2.3053698E-5</v>
      </c>
      <c r="BQ1744" s="186">
        <v>3.0994920000000002E-8</v>
      </c>
      <c r="BR1744" s="186">
        <v>1.8596498E-6</v>
      </c>
      <c r="BS1744" s="186">
        <v>3.4168789999999999E-7</v>
      </c>
      <c r="BT1744" s="186">
        <v>0</v>
      </c>
      <c r="BU1744" s="186">
        <v>5.1860870000000001E-7</v>
      </c>
      <c r="BV1744" s="186">
        <v>5.5465451999999999E-8</v>
      </c>
      <c r="BW1744" s="186">
        <v>6.4081760999999998E-8</v>
      </c>
      <c r="BX1744" s="186">
        <v>0</v>
      </c>
      <c r="BY1744" s="186">
        <v>0</v>
      </c>
      <c r="BZ1744" s="186">
        <v>0</v>
      </c>
      <c r="CA1744" s="186">
        <v>2.4884203000000001E-6</v>
      </c>
      <c r="CB1744" s="186">
        <v>1.4352662999999999E-5</v>
      </c>
      <c r="CC1744" s="186">
        <v>1.7785001000000001E-13</v>
      </c>
      <c r="CD1744" s="164">
        <v>0</v>
      </c>
      <c r="CE1744"/>
      <c r="CF1744" s="329">
        <v>0</v>
      </c>
      <c r="CG1744" s="330">
        <v>0.83531148</v>
      </c>
      <c r="CH1744" s="330">
        <v>2.6965464000000001E-2</v>
      </c>
      <c r="CI1744" s="330">
        <v>1.3944844E-3</v>
      </c>
      <c r="CJ1744" s="329">
        <v>2.7427925999999999E-4</v>
      </c>
      <c r="CK1744" s="329">
        <v>9.5883353999999997E-12</v>
      </c>
      <c r="CL1744" s="329">
        <v>1.1182267E-9</v>
      </c>
      <c r="CM1744" s="329">
        <v>7.9183351999999993E-5</v>
      </c>
      <c r="CN1744" s="330">
        <v>1.1579106E-3</v>
      </c>
      <c r="CO1744" s="330">
        <v>1.2540328000000001</v>
      </c>
      <c r="CP1744"/>
      <c r="CQ1744">
        <v>0.12402172</v>
      </c>
      <c r="CR1744">
        <v>3.1211712034999999E-2</v>
      </c>
      <c r="CS1744">
        <v>1.7963122550000002E-2</v>
      </c>
      <c r="CT1744">
        <v>1.7964859172000001E-2</v>
      </c>
      <c r="CU1744">
        <v>7.9881367600000003E-3</v>
      </c>
      <c r="CV1744" s="109"/>
      <c r="CW1744" s="386"/>
      <c r="CX1744" s="52"/>
      <c r="CY1744" s="155"/>
      <c r="CZ1744" s="155"/>
      <c r="DA1744" s="236"/>
      <c r="DB1744" s="236"/>
      <c r="DC1744" s="32"/>
      <c r="DD1744" s="32"/>
      <c r="DE1744" s="32"/>
      <c r="DF1744" s="32"/>
      <c r="DG1744" s="32"/>
      <c r="DH1744" s="32"/>
      <c r="DI1744" s="32"/>
      <c r="DJ1744" s="32"/>
      <c r="DK1744" s="32"/>
      <c r="DL1744" s="32"/>
    </row>
    <row r="1745" spans="1:116" ht="14.4" x14ac:dyDescent="0.3">
      <c r="A1745" t="s">
        <v>2983</v>
      </c>
      <c r="B1745" s="113" t="s">
        <v>927</v>
      </c>
      <c r="C1745" s="182" t="s">
        <v>815</v>
      </c>
      <c r="D1745" s="40" t="s">
        <v>391</v>
      </c>
      <c r="E1745" s="242" t="s">
        <v>943</v>
      </c>
      <c r="F1745" s="184" t="s">
        <v>4909</v>
      </c>
      <c r="G1745" s="184">
        <v>9.1881840157899991E-2</v>
      </c>
      <c r="H1745" s="184">
        <v>1.1635941885999999E-2</v>
      </c>
      <c r="I1745" s="184">
        <v>1.34475472439E-2</v>
      </c>
      <c r="J1745" s="328">
        <v>5.3050902799999997E-4</v>
      </c>
      <c r="K1745" s="331">
        <v>6.6267841999999993E-2</v>
      </c>
      <c r="L1745" s="184">
        <v>1.2512156E-3</v>
      </c>
      <c r="M1745" s="331">
        <v>1.1514754E-2</v>
      </c>
      <c r="N1745" s="331">
        <v>1.1259989E-2</v>
      </c>
      <c r="O1745" s="331">
        <v>2.7108537E-4</v>
      </c>
      <c r="P1745" s="331">
        <v>3.377557E-5</v>
      </c>
      <c r="Q1745" s="331">
        <v>7.1091946000000002E-5</v>
      </c>
      <c r="R1745" s="331">
        <v>6.8017244000000002E-4</v>
      </c>
      <c r="S1745" s="331">
        <v>6.6437678000000002E-5</v>
      </c>
      <c r="T1745" s="331">
        <v>0</v>
      </c>
      <c r="U1745" s="331">
        <v>4.6407134999999999E-4</v>
      </c>
      <c r="V1745" s="331">
        <v>1.4052039000000001E-6</v>
      </c>
      <c r="W1745" s="184">
        <v>0</v>
      </c>
      <c r="X1745" s="331">
        <v>0</v>
      </c>
      <c r="Y1745"/>
      <c r="Z1745" s="288">
        <v>0.44178561333333333</v>
      </c>
      <c r="AA1745"/>
      <c r="AB1745" s="164">
        <v>5.3308811</v>
      </c>
      <c r="AC1745" s="164">
        <v>5.2479683000000001</v>
      </c>
      <c r="AD1745" s="164">
        <v>5.7648615E-2</v>
      </c>
      <c r="AE1745" s="164">
        <v>0</v>
      </c>
      <c r="AF1745" s="164">
        <v>0</v>
      </c>
      <c r="AG1745" s="164">
        <v>1.4121776000000001E-2</v>
      </c>
      <c r="AH1745" s="164">
        <v>1.1142447E-2</v>
      </c>
      <c r="AI1745"/>
      <c r="AJ1745" s="185">
        <v>1.0056068E-2</v>
      </c>
      <c r="AK1745" s="185">
        <v>9.2633301999999994E-3</v>
      </c>
      <c r="AL1745" s="185">
        <v>4.1799280000000001E-4</v>
      </c>
      <c r="AM1745" s="185">
        <v>3.7474473E-4</v>
      </c>
      <c r="AN1745" s="176">
        <v>5.5535552000000002E-7</v>
      </c>
      <c r="AO1745" s="176">
        <v>1.5458314000000001E-9</v>
      </c>
      <c r="AP1745" s="176">
        <v>5.2485257E-2</v>
      </c>
      <c r="AQ1745" s="192">
        <v>4.0997705000000001E-7</v>
      </c>
      <c r="AR1745" s="192">
        <v>1.2369997000000001E-9</v>
      </c>
      <c r="AS1745" s="192">
        <v>3.3796599999999999E-14</v>
      </c>
      <c r="AT1745" s="192">
        <v>0</v>
      </c>
      <c r="AU1745" s="192">
        <v>0</v>
      </c>
      <c r="AV1745" s="192">
        <v>1.2439178999999999E-9</v>
      </c>
      <c r="AW1745" s="192">
        <v>1.1693546E-7</v>
      </c>
      <c r="AX1745" s="192">
        <v>1.8159490999999999E-10</v>
      </c>
      <c r="AY1745" s="192">
        <v>1.2565886E-10</v>
      </c>
      <c r="AZ1745" s="192">
        <v>0</v>
      </c>
      <c r="BA1745" s="192">
        <v>0</v>
      </c>
      <c r="BB1745" s="192">
        <v>6.7668868999999999E-14</v>
      </c>
      <c r="BC1745" s="192">
        <v>1.1212363000000001E-12</v>
      </c>
      <c r="BD1745" s="192">
        <v>3.5517619E-13</v>
      </c>
      <c r="BE1745" s="192">
        <v>1.5686127E-8</v>
      </c>
      <c r="BF1745" s="192">
        <v>1.1512972E-8</v>
      </c>
      <c r="BG1745" s="192">
        <v>0</v>
      </c>
      <c r="BH1745" s="192">
        <v>5.5740086000000002E-6</v>
      </c>
      <c r="BI1745" s="193">
        <v>5.2479682999999999E-2</v>
      </c>
      <c r="BJ1745" s="193">
        <v>0</v>
      </c>
      <c r="BK1745" s="193">
        <v>0</v>
      </c>
      <c r="BL1745" s="193">
        <v>0</v>
      </c>
      <c r="BM1745"/>
      <c r="BN1745" s="186">
        <v>2.5027496999999999E-5</v>
      </c>
      <c r="BO1745" s="186">
        <v>1.2558061E-6</v>
      </c>
      <c r="BP1745" s="186">
        <v>1.2318155E-5</v>
      </c>
      <c r="BQ1745" s="186">
        <v>8.0710727000000003E-8</v>
      </c>
      <c r="BR1745" s="186">
        <v>7.0599230000000002E-7</v>
      </c>
      <c r="BS1745" s="186">
        <v>7.6585219000000005E-7</v>
      </c>
      <c r="BT1745" s="186">
        <v>0</v>
      </c>
      <c r="BU1745" s="186">
        <v>1.1623988E-6</v>
      </c>
      <c r="BV1745" s="186">
        <v>4.6885426000000003E-8</v>
      </c>
      <c r="BW1745" s="186">
        <v>5.6553315999999998E-8</v>
      </c>
      <c r="BX1745" s="186">
        <v>0</v>
      </c>
      <c r="BY1745" s="186">
        <v>0</v>
      </c>
      <c r="BZ1745" s="186">
        <v>0</v>
      </c>
      <c r="CA1745" s="186">
        <v>2.1642536999999999E-6</v>
      </c>
      <c r="CB1745" s="186">
        <v>6.4708893999999998E-6</v>
      </c>
      <c r="CC1745" s="186">
        <v>9.3539685999999995E-16</v>
      </c>
      <c r="CD1745" s="164">
        <v>0</v>
      </c>
      <c r="CE1745"/>
      <c r="CF1745" s="329">
        <v>0</v>
      </c>
      <c r="CG1745" s="330">
        <v>0.44178561999999999</v>
      </c>
      <c r="CH1745" s="330">
        <v>3.4846095000000001E-2</v>
      </c>
      <c r="CI1745" s="330">
        <v>1.0348530999999999E-3</v>
      </c>
      <c r="CJ1745" s="329">
        <v>1.9690886000000001E-4</v>
      </c>
      <c r="CK1745" s="329">
        <v>1.3002373E-9</v>
      </c>
      <c r="CL1745" s="329">
        <v>8.5780456000000004E-9</v>
      </c>
      <c r="CM1745" s="329">
        <v>2.3921254000000002E-5</v>
      </c>
      <c r="CN1745" s="330">
        <v>0.34898344999999997</v>
      </c>
      <c r="CO1745" s="330">
        <v>0.71972135999999998</v>
      </c>
      <c r="CP1745"/>
      <c r="CQ1745">
        <v>6.6267841999999993E-2</v>
      </c>
      <c r="CR1745">
        <v>2.5082083926E-2</v>
      </c>
      <c r="CS1745">
        <v>1.3446142039999999E-2</v>
      </c>
      <c r="CT1745">
        <v>1.34475472439E-2</v>
      </c>
      <c r="CU1745">
        <v>5.3050902799999997E-4</v>
      </c>
      <c r="CV1745" s="109"/>
      <c r="CW1745" s="386"/>
      <c r="CX1745" s="52"/>
      <c r="CY1745" s="155"/>
      <c r="CZ1745" s="155"/>
      <c r="DA1745" s="236"/>
      <c r="DB1745" s="236"/>
      <c r="DC1745" s="32"/>
      <c r="DD1745" s="32"/>
      <c r="DE1745" s="32"/>
      <c r="DF1745" s="32"/>
      <c r="DG1745" s="32"/>
      <c r="DH1745" s="32"/>
      <c r="DI1745" s="32"/>
      <c r="DJ1745" s="32"/>
      <c r="DK1745" s="32"/>
      <c r="DL1745" s="32"/>
    </row>
    <row r="1746" spans="1:116" ht="14.4" x14ac:dyDescent="0.3">
      <c r="A1746" t="s">
        <v>7627</v>
      </c>
      <c r="B1746" s="113" t="s">
        <v>927</v>
      </c>
      <c r="C1746" s="182" t="s">
        <v>816</v>
      </c>
      <c r="D1746" s="40" t="s">
        <v>391</v>
      </c>
      <c r="E1746" s="242" t="s">
        <v>2574</v>
      </c>
      <c r="F1746" s="184" t="s">
        <v>7628</v>
      </c>
      <c r="G1746" s="184">
        <v>7.8833669719999999E-2</v>
      </c>
      <c r="H1746" s="184">
        <v>2.3064828200000001E-3</v>
      </c>
      <c r="I1746" s="184">
        <v>4.3755067000000002E-3</v>
      </c>
      <c r="J1746" s="328">
        <v>1.1825177199999998E-2</v>
      </c>
      <c r="K1746" s="331">
        <v>6.0326502999999997E-2</v>
      </c>
      <c r="L1746" s="331">
        <v>2.6653803999999999E-3</v>
      </c>
      <c r="M1746" s="331">
        <v>1.7101263000000001E-3</v>
      </c>
      <c r="N1746" s="331">
        <v>1.9599277E-3</v>
      </c>
      <c r="O1746" s="331">
        <v>3.4655512000000003E-4</v>
      </c>
      <c r="P1746" s="331">
        <v>0</v>
      </c>
      <c r="Q1746" s="331">
        <v>0</v>
      </c>
      <c r="R1746" s="331">
        <v>0</v>
      </c>
      <c r="S1746" s="331">
        <v>2.2615919999999999E-4</v>
      </c>
      <c r="T1746" s="331">
        <v>0</v>
      </c>
      <c r="U1746" s="331">
        <v>1.1599017999999999E-2</v>
      </c>
      <c r="V1746" s="331">
        <v>0</v>
      </c>
      <c r="W1746" s="184">
        <v>0</v>
      </c>
      <c r="X1746" s="331">
        <v>0</v>
      </c>
      <c r="Y1746"/>
      <c r="Z1746" s="288">
        <v>0.40217668666666667</v>
      </c>
      <c r="AA1746"/>
      <c r="AB1746" s="164">
        <v>7.2614036999999998</v>
      </c>
      <c r="AC1746" s="164">
        <v>4.6400882000000001</v>
      </c>
      <c r="AD1746" s="164">
        <v>1.4348118000000001</v>
      </c>
      <c r="AE1746" s="164">
        <v>0</v>
      </c>
      <c r="AF1746" s="164">
        <v>0.32040024</v>
      </c>
      <c r="AG1746" s="164">
        <v>0.56581039</v>
      </c>
      <c r="AH1746" s="164">
        <v>0.30029308999999998</v>
      </c>
      <c r="AI1746"/>
      <c r="AJ1746" s="185">
        <v>7.5832620999999999E-3</v>
      </c>
      <c r="AK1746" s="185">
        <v>7.1242668999999996E-3</v>
      </c>
      <c r="AL1746" s="185">
        <v>3.2298945999999999E-4</v>
      </c>
      <c r="AM1746" s="185">
        <v>1.3600569999999999E-4</v>
      </c>
      <c r="AN1746" s="176">
        <v>4.2711432000000002E-7</v>
      </c>
      <c r="AO1746" s="176">
        <v>1.1944877E-9</v>
      </c>
      <c r="AP1746" s="176">
        <v>1.9048417000000002E-2</v>
      </c>
      <c r="AQ1746" s="192">
        <v>3.7321996000000002E-7</v>
      </c>
      <c r="AR1746" s="192">
        <v>1.1260947E-9</v>
      </c>
      <c r="AS1746" s="192">
        <v>3.0766516E-14</v>
      </c>
      <c r="AT1746" s="193">
        <v>0</v>
      </c>
      <c r="AU1746" s="193">
        <v>0</v>
      </c>
      <c r="AV1746" s="192">
        <v>5.2520938000000002E-11</v>
      </c>
      <c r="AW1746" s="192">
        <v>5.3841840000000002E-8</v>
      </c>
      <c r="AX1746" s="192">
        <v>1.1977336E-11</v>
      </c>
      <c r="AY1746" s="192">
        <v>5.6384837999999998E-11</v>
      </c>
      <c r="AZ1746" s="193">
        <v>0</v>
      </c>
      <c r="BA1746" s="193">
        <v>0</v>
      </c>
      <c r="BB1746" s="193">
        <v>0</v>
      </c>
      <c r="BC1746" s="193">
        <v>0</v>
      </c>
      <c r="BD1746" s="193">
        <v>0</v>
      </c>
      <c r="BE1746" s="193">
        <v>0</v>
      </c>
      <c r="BF1746" s="193">
        <v>0</v>
      </c>
      <c r="BG1746" s="193">
        <v>0</v>
      </c>
      <c r="BH1746" s="192">
        <v>2.5399341000000001E-5</v>
      </c>
      <c r="BI1746" s="193">
        <v>1.9023017999999999E-2</v>
      </c>
      <c r="BJ1746" s="193">
        <v>0</v>
      </c>
      <c r="BK1746" s="193">
        <v>0</v>
      </c>
      <c r="BL1746" s="193">
        <v>0</v>
      </c>
      <c r="BM1746"/>
      <c r="BN1746" s="186">
        <v>2.0213916E-5</v>
      </c>
      <c r="BO1746" s="186">
        <v>3.8873410999999999E-7</v>
      </c>
      <c r="BP1746" s="186">
        <v>1.1213753000000001E-5</v>
      </c>
      <c r="BQ1746" s="164">
        <v>9.3309643000000003E-10</v>
      </c>
      <c r="BR1746" s="186">
        <v>6.3040826000000003E-7</v>
      </c>
      <c r="BS1746" s="186">
        <v>0</v>
      </c>
      <c r="BT1746" s="164">
        <v>0</v>
      </c>
      <c r="BU1746" s="186">
        <v>0</v>
      </c>
      <c r="BV1746" s="164">
        <v>0</v>
      </c>
      <c r="BW1746" s="164">
        <v>2.8464264000000002E-9</v>
      </c>
      <c r="BX1746" s="164">
        <v>0</v>
      </c>
      <c r="BY1746" s="164">
        <v>0</v>
      </c>
      <c r="BZ1746" s="164">
        <v>0</v>
      </c>
      <c r="CA1746" s="186">
        <v>3.9988477999999998E-7</v>
      </c>
      <c r="CB1746" s="186">
        <v>7.5773562999999999E-6</v>
      </c>
      <c r="CC1746" s="186">
        <v>2.8679793000000001E-13</v>
      </c>
      <c r="CD1746" s="164">
        <v>0</v>
      </c>
      <c r="CE1746"/>
      <c r="CF1746" s="330">
        <v>0</v>
      </c>
      <c r="CG1746" s="330">
        <v>0.40217668000000001</v>
      </c>
      <c r="CH1746" s="330">
        <v>0</v>
      </c>
      <c r="CI1746" s="330">
        <v>2.6596622000000001E-4</v>
      </c>
      <c r="CJ1746" s="329">
        <v>1.1621406E-4</v>
      </c>
      <c r="CK1746" s="330">
        <v>0</v>
      </c>
      <c r="CL1746" s="330">
        <v>0</v>
      </c>
      <c r="CM1746" s="329">
        <v>2.489576E-5</v>
      </c>
      <c r="CN1746" s="330">
        <v>0</v>
      </c>
      <c r="CO1746" s="330">
        <v>0.28498620000000002</v>
      </c>
      <c r="CP1746"/>
      <c r="CQ1746">
        <v>6.0326502999999997E-2</v>
      </c>
      <c r="CR1746">
        <v>6.6819895199999998E-3</v>
      </c>
      <c r="CS1746">
        <v>4.3755067000000002E-3</v>
      </c>
      <c r="CT1746">
        <v>4.3755067000000002E-3</v>
      </c>
      <c r="CU1746">
        <v>1.1825177199999998E-2</v>
      </c>
      <c r="CV1746" s="109"/>
      <c r="CW1746" s="386"/>
      <c r="CX1746" s="52"/>
      <c r="CY1746" s="155"/>
      <c r="CZ1746" s="155"/>
      <c r="DA1746" s="236"/>
      <c r="DB1746" s="236"/>
      <c r="DC1746" s="32"/>
      <c r="DD1746" s="32"/>
      <c r="DE1746" s="32"/>
      <c r="DF1746" s="32"/>
      <c r="DG1746" s="32"/>
      <c r="DH1746" s="32"/>
      <c r="DI1746" s="32"/>
      <c r="DJ1746" s="32"/>
      <c r="DK1746" s="32"/>
      <c r="DL1746" s="32"/>
    </row>
    <row r="1747" spans="1:116" ht="14.4" x14ac:dyDescent="0.3">
      <c r="A1747" s="39" t="s">
        <v>7629</v>
      </c>
      <c r="B1747" s="113" t="s">
        <v>927</v>
      </c>
      <c r="C1747" s="182" t="s">
        <v>817</v>
      </c>
      <c r="D1747" s="40" t="s">
        <v>391</v>
      </c>
      <c r="E1747" s="242" t="s">
        <v>2574</v>
      </c>
      <c r="F1747" s="184" t="s">
        <v>7630</v>
      </c>
      <c r="G1747" s="184">
        <v>0.15766734463000001</v>
      </c>
      <c r="H1747" s="184">
        <v>4.6129656400000002E-3</v>
      </c>
      <c r="I1747" s="184">
        <v>8.7510135999999995E-3</v>
      </c>
      <c r="J1747" s="328">
        <v>2.3650355390000002E-2</v>
      </c>
      <c r="K1747" s="331">
        <v>0.12065301</v>
      </c>
      <c r="L1747" s="331">
        <v>5.3307609000000002E-3</v>
      </c>
      <c r="M1747" s="331">
        <v>3.4202527000000002E-3</v>
      </c>
      <c r="N1747" s="184">
        <v>3.9198554E-3</v>
      </c>
      <c r="O1747" s="331">
        <v>6.9311024000000005E-4</v>
      </c>
      <c r="P1747" s="331">
        <v>0</v>
      </c>
      <c r="Q1747" s="331">
        <v>0</v>
      </c>
      <c r="R1747" s="331">
        <v>0</v>
      </c>
      <c r="S1747" s="184">
        <v>4.5231839000000002E-4</v>
      </c>
      <c r="T1747" s="331">
        <v>0</v>
      </c>
      <c r="U1747" s="184">
        <v>2.3198037000000001E-2</v>
      </c>
      <c r="V1747" s="184">
        <v>0</v>
      </c>
      <c r="W1747" s="331">
        <v>0</v>
      </c>
      <c r="X1747" s="331">
        <v>0</v>
      </c>
      <c r="Y1747"/>
      <c r="Z1747" s="288">
        <v>0.80435340000000011</v>
      </c>
      <c r="AA1747"/>
      <c r="AB1747" s="164">
        <v>14.522807</v>
      </c>
      <c r="AC1747" s="164">
        <v>9.2801764000000002</v>
      </c>
      <c r="AD1747" s="164">
        <v>2.8696236000000002</v>
      </c>
      <c r="AE1747" s="164">
        <v>0</v>
      </c>
      <c r="AF1747" s="164">
        <v>0.64080048000000001</v>
      </c>
      <c r="AG1747" s="164">
        <v>1.1316208000000001</v>
      </c>
      <c r="AH1747" s="164">
        <v>0.60058617999999997</v>
      </c>
      <c r="AI1747"/>
      <c r="AJ1747" s="185">
        <v>1.5166524000000001E-2</v>
      </c>
      <c r="AK1747" s="185">
        <v>1.4248534E-2</v>
      </c>
      <c r="AL1747" s="185">
        <v>6.4597891999999997E-4</v>
      </c>
      <c r="AM1747" s="185">
        <v>2.7201139999999998E-4</v>
      </c>
      <c r="AN1747" s="176">
        <v>8.5422864999999997E-7</v>
      </c>
      <c r="AO1747" s="176">
        <v>2.3889752999999999E-9</v>
      </c>
      <c r="AP1747" s="176">
        <v>3.8096834000000003E-2</v>
      </c>
      <c r="AQ1747" s="192">
        <v>7.4643992999999996E-7</v>
      </c>
      <c r="AR1747" s="192">
        <v>2.2521894000000001E-9</v>
      </c>
      <c r="AS1747" s="192">
        <v>6.1533032999999994E-14</v>
      </c>
      <c r="AT1747" s="193">
        <v>0</v>
      </c>
      <c r="AU1747" s="193">
        <v>0</v>
      </c>
      <c r="AV1747" s="192">
        <v>1.0504188000000001E-10</v>
      </c>
      <c r="AW1747" s="192">
        <v>1.0768368E-7</v>
      </c>
      <c r="AX1747" s="192">
        <v>2.3954672000000001E-11</v>
      </c>
      <c r="AY1747" s="192">
        <v>1.1276968E-10</v>
      </c>
      <c r="AZ1747" s="193">
        <v>0</v>
      </c>
      <c r="BA1747" s="193">
        <v>0</v>
      </c>
      <c r="BB1747" s="193">
        <v>0</v>
      </c>
      <c r="BC1747" s="193">
        <v>0</v>
      </c>
      <c r="BD1747" s="193">
        <v>0</v>
      </c>
      <c r="BE1747" s="193">
        <v>0</v>
      </c>
      <c r="BF1747" s="193">
        <v>0</v>
      </c>
      <c r="BG1747" s="193">
        <v>0</v>
      </c>
      <c r="BH1747" s="192">
        <v>5.0798682000000003E-5</v>
      </c>
      <c r="BI1747" s="193">
        <v>3.8046035999999998E-2</v>
      </c>
      <c r="BJ1747" s="193">
        <v>0</v>
      </c>
      <c r="BK1747" s="193">
        <v>0</v>
      </c>
      <c r="BL1747" s="193">
        <v>0</v>
      </c>
      <c r="BM1747"/>
      <c r="BN1747" s="186">
        <v>4.0427833000000003E-5</v>
      </c>
      <c r="BO1747" s="186">
        <v>7.7746820999999995E-7</v>
      </c>
      <c r="BP1747" s="186">
        <v>2.2427506000000001E-5</v>
      </c>
      <c r="BQ1747" s="164">
        <v>1.8661928999999998E-9</v>
      </c>
      <c r="BR1747" s="186">
        <v>1.2608165E-6</v>
      </c>
      <c r="BS1747" s="186">
        <v>0</v>
      </c>
      <c r="BT1747" s="164">
        <v>0</v>
      </c>
      <c r="BU1747" s="186">
        <v>0</v>
      </c>
      <c r="BV1747" s="164">
        <v>0</v>
      </c>
      <c r="BW1747" s="164">
        <v>5.6928527000000003E-9</v>
      </c>
      <c r="BX1747" s="164">
        <v>0</v>
      </c>
      <c r="BY1747" s="164">
        <v>0</v>
      </c>
      <c r="BZ1747" s="164">
        <v>0</v>
      </c>
      <c r="CA1747" s="186">
        <v>7.9976955999999996E-7</v>
      </c>
      <c r="CB1747" s="186">
        <v>1.5154713E-5</v>
      </c>
      <c r="CC1747" s="186">
        <v>5.7359586000000001E-13</v>
      </c>
      <c r="CD1747" s="164">
        <v>0</v>
      </c>
      <c r="CE1747"/>
      <c r="CF1747" s="330">
        <v>0</v>
      </c>
      <c r="CG1747" s="330">
        <v>0.80435336999999996</v>
      </c>
      <c r="CH1747" s="330">
        <v>0</v>
      </c>
      <c r="CI1747" s="330">
        <v>5.3193242999999995E-4</v>
      </c>
      <c r="CJ1747" s="329">
        <v>2.3242812E-4</v>
      </c>
      <c r="CK1747" s="330">
        <v>0</v>
      </c>
      <c r="CL1747" s="330">
        <v>0</v>
      </c>
      <c r="CM1747" s="329">
        <v>4.9791520999999997E-5</v>
      </c>
      <c r="CN1747" s="330">
        <v>0</v>
      </c>
      <c r="CO1747" s="330">
        <v>0.56997239</v>
      </c>
      <c r="CP1747"/>
      <c r="CQ1747">
        <v>0.12065301</v>
      </c>
      <c r="CR1747">
        <v>1.3363979239999999E-2</v>
      </c>
      <c r="CS1747">
        <v>8.7510135999999995E-3</v>
      </c>
      <c r="CT1747">
        <v>8.7510135999999995E-3</v>
      </c>
      <c r="CU1747">
        <v>2.3650355390000002E-2</v>
      </c>
      <c r="CV1747" s="109"/>
      <c r="CW1747" s="386"/>
      <c r="CX1747" s="52"/>
      <c r="CY1747" s="155"/>
      <c r="CZ1747" s="155"/>
      <c r="DA1747" s="236"/>
      <c r="DB1747" s="236"/>
      <c r="DC1747" s="32"/>
      <c r="DD1747" s="32"/>
      <c r="DE1747" s="32"/>
      <c r="DF1747" s="32"/>
      <c r="DG1747" s="32"/>
      <c r="DH1747" s="32"/>
      <c r="DI1747" s="32"/>
      <c r="DJ1747" s="32"/>
      <c r="DK1747" s="32"/>
      <c r="DL1747" s="32"/>
    </row>
    <row r="1748" spans="1:116" ht="14.4" x14ac:dyDescent="0.3">
      <c r="A1748" s="39" t="s">
        <v>2984</v>
      </c>
      <c r="B1748" s="113" t="s">
        <v>927</v>
      </c>
      <c r="C1748" s="182" t="s">
        <v>818</v>
      </c>
      <c r="D1748" s="40" t="s">
        <v>391</v>
      </c>
      <c r="E1748" s="242" t="s">
        <v>943</v>
      </c>
      <c r="F1748" s="184" t="s">
        <v>4910</v>
      </c>
      <c r="G1748" s="184">
        <v>0.16537788904</v>
      </c>
      <c r="H1748" s="184">
        <v>4.8385575199999999E-3</v>
      </c>
      <c r="I1748" s="184">
        <v>9.1789720000000005E-3</v>
      </c>
      <c r="J1748" s="328">
        <v>2.480694952E-2</v>
      </c>
      <c r="K1748" s="331">
        <v>0.12655341000000001</v>
      </c>
      <c r="L1748" s="331">
        <v>5.5914557000000002E-3</v>
      </c>
      <c r="M1748" s="331">
        <v>3.5875162999999999E-3</v>
      </c>
      <c r="N1748" s="331">
        <v>4.1115515000000004E-3</v>
      </c>
      <c r="O1748" s="331">
        <v>7.2700602000000001E-4</v>
      </c>
      <c r="P1748" s="331">
        <v>0</v>
      </c>
      <c r="Q1748" s="184">
        <v>0</v>
      </c>
      <c r="R1748" s="331">
        <v>0</v>
      </c>
      <c r="S1748" s="331">
        <v>4.7443852000000002E-4</v>
      </c>
      <c r="T1748" s="331">
        <v>0</v>
      </c>
      <c r="U1748" s="331">
        <v>2.4332511000000001E-2</v>
      </c>
      <c r="V1748" s="331">
        <v>0</v>
      </c>
      <c r="W1748" s="184">
        <v>0</v>
      </c>
      <c r="X1748" s="184">
        <v>0</v>
      </c>
      <c r="Y1748"/>
      <c r="Z1748" s="288">
        <v>0.84368940000000003</v>
      </c>
      <c r="AA1748"/>
      <c r="AB1748" s="164">
        <v>15.233029</v>
      </c>
      <c r="AC1748" s="164">
        <v>9.7340129999999991</v>
      </c>
      <c r="AD1748" s="164">
        <v>3.0099592999999998</v>
      </c>
      <c r="AE1748" s="164">
        <v>0</v>
      </c>
      <c r="AF1748" s="164">
        <v>0.67213811000000001</v>
      </c>
      <c r="AG1748" s="164">
        <v>1.1869613999999999</v>
      </c>
      <c r="AH1748" s="164">
        <v>0.62995716999999996</v>
      </c>
      <c r="AI1748"/>
      <c r="AJ1748" s="185">
        <v>1.5908226000000001E-2</v>
      </c>
      <c r="AK1748" s="185">
        <v>1.4945342E-2</v>
      </c>
      <c r="AL1748" s="185">
        <v>6.7756979999999999E-4</v>
      </c>
      <c r="AM1748" s="185">
        <v>2.8531381E-4</v>
      </c>
      <c r="AN1748" s="176">
        <v>8.9600373999999999E-7</v>
      </c>
      <c r="AO1748" s="176">
        <v>2.5058054999999999E-9</v>
      </c>
      <c r="AP1748" s="176">
        <v>3.9959916999999998E-2</v>
      </c>
      <c r="AQ1748" s="192">
        <v>7.8294372999999997E-7</v>
      </c>
      <c r="AR1748" s="192">
        <v>2.3623302000000001E-9</v>
      </c>
      <c r="AS1748" s="192">
        <v>6.4542237000000003E-14</v>
      </c>
      <c r="AT1748" s="193">
        <v>0</v>
      </c>
      <c r="AU1748" s="193">
        <v>0</v>
      </c>
      <c r="AV1748" s="192">
        <v>1.1017883E-10</v>
      </c>
      <c r="AW1748" s="192">
        <v>1.1294982999999999E-7</v>
      </c>
      <c r="AX1748" s="192">
        <v>2.5126148000000001E-11</v>
      </c>
      <c r="AY1748" s="192">
        <v>1.1828455000000001E-10</v>
      </c>
      <c r="AZ1748" s="193">
        <v>0</v>
      </c>
      <c r="BA1748" s="193">
        <v>0</v>
      </c>
      <c r="BB1748" s="193">
        <v>0</v>
      </c>
      <c r="BC1748" s="193">
        <v>0</v>
      </c>
      <c r="BD1748" s="193">
        <v>0</v>
      </c>
      <c r="BE1748" s="193">
        <v>0</v>
      </c>
      <c r="BF1748" s="193">
        <v>0</v>
      </c>
      <c r="BG1748" s="193">
        <v>0</v>
      </c>
      <c r="BH1748" s="192">
        <v>5.3282935E-5</v>
      </c>
      <c r="BI1748" s="193">
        <v>3.9906634000000003E-2</v>
      </c>
      <c r="BJ1748" s="193">
        <v>0</v>
      </c>
      <c r="BK1748" s="193">
        <v>0</v>
      </c>
      <c r="BL1748" s="193">
        <v>0</v>
      </c>
      <c r="BM1748"/>
      <c r="BN1748" s="186">
        <v>4.2404909999999999E-5</v>
      </c>
      <c r="BO1748" s="186">
        <v>8.1548942999999995E-7</v>
      </c>
      <c r="BP1748" s="186">
        <v>2.3524297999999999E-5</v>
      </c>
      <c r="BQ1748" s="164">
        <v>1.9574568999999998E-9</v>
      </c>
      <c r="BR1748" s="186">
        <v>1.3224753E-6</v>
      </c>
      <c r="BS1748" s="186">
        <v>0</v>
      </c>
      <c r="BT1748" s="164">
        <v>0</v>
      </c>
      <c r="BU1748" s="186">
        <v>0</v>
      </c>
      <c r="BV1748" s="164">
        <v>0</v>
      </c>
      <c r="BW1748" s="164">
        <v>5.9712552999999997E-9</v>
      </c>
      <c r="BX1748" s="164">
        <v>0</v>
      </c>
      <c r="BY1748" s="164">
        <v>0</v>
      </c>
      <c r="BZ1748" s="164">
        <v>0</v>
      </c>
      <c r="CA1748" s="186">
        <v>8.3888138999999996E-7</v>
      </c>
      <c r="CB1748" s="186">
        <v>1.5895836999999999E-5</v>
      </c>
      <c r="CC1748" s="186">
        <v>6.0164691999999996E-13</v>
      </c>
      <c r="CD1748" s="164">
        <v>0</v>
      </c>
      <c r="CE1748"/>
      <c r="CF1748" s="330">
        <v>0</v>
      </c>
      <c r="CG1748" s="330">
        <v>0.84368936999999999</v>
      </c>
      <c r="CH1748" s="330">
        <v>0</v>
      </c>
      <c r="CI1748" s="330">
        <v>5.5794598999999996E-4</v>
      </c>
      <c r="CJ1748" s="329">
        <v>2.4379474999999999E-4</v>
      </c>
      <c r="CK1748" s="330">
        <v>0</v>
      </c>
      <c r="CL1748" s="330">
        <v>0</v>
      </c>
      <c r="CM1748" s="329">
        <v>5.2226518999999997E-5</v>
      </c>
      <c r="CN1748" s="330">
        <v>0</v>
      </c>
      <c r="CO1748" s="330">
        <v>0.59784625000000002</v>
      </c>
      <c r="CP1748"/>
      <c r="CQ1748">
        <v>0.12655341000000001</v>
      </c>
      <c r="CR1748">
        <v>1.4017529520000002E-2</v>
      </c>
      <c r="CS1748">
        <v>9.1789720000000005E-3</v>
      </c>
      <c r="CT1748">
        <v>9.1789720000000005E-3</v>
      </c>
      <c r="CU1748">
        <v>2.480694952E-2</v>
      </c>
      <c r="CV1748" s="109"/>
      <c r="CW1748" s="385"/>
      <c r="CY1748" s="155"/>
      <c r="CZ1748" s="155"/>
      <c r="DA1748" s="236"/>
      <c r="DB1748" s="236"/>
      <c r="DC1748" s="32"/>
      <c r="DD1748" s="32"/>
      <c r="DE1748" s="32"/>
      <c r="DF1748" s="32"/>
      <c r="DG1748" s="32"/>
      <c r="DH1748" s="32"/>
      <c r="DI1748" s="32"/>
      <c r="DJ1748" s="32"/>
      <c r="DK1748" s="32"/>
      <c r="DL1748" s="32"/>
    </row>
    <row r="1749" spans="1:116" ht="14.4" x14ac:dyDescent="0.3">
      <c r="A1749" t="s">
        <v>2985</v>
      </c>
      <c r="B1749" s="113" t="s">
        <v>927</v>
      </c>
      <c r="C1749" s="182" t="s">
        <v>819</v>
      </c>
      <c r="D1749" s="40" t="s">
        <v>391</v>
      </c>
      <c r="E1749" s="242" t="s">
        <v>2574</v>
      </c>
      <c r="F1749" s="184" t="s">
        <v>4911</v>
      </c>
      <c r="G1749" s="184">
        <v>0.52551348149999999</v>
      </c>
      <c r="H1749" s="184">
        <v>1.53752557E-2</v>
      </c>
      <c r="I1749" s="184">
        <v>2.9167586000000002E-2</v>
      </c>
      <c r="J1749" s="328">
        <v>7.8827869799999992E-2</v>
      </c>
      <c r="K1749" s="331">
        <v>0.40214276999999998</v>
      </c>
      <c r="L1749" s="331">
        <v>1.7767705000000002E-2</v>
      </c>
      <c r="M1749" s="331">
        <v>1.1399881000000001E-2</v>
      </c>
      <c r="N1749" s="331">
        <v>1.3065083E-2</v>
      </c>
      <c r="O1749" s="331">
        <v>2.3101726999999999E-3</v>
      </c>
      <c r="P1749" s="331">
        <v>0</v>
      </c>
      <c r="Q1749" s="331">
        <v>0</v>
      </c>
      <c r="R1749" s="331">
        <v>0</v>
      </c>
      <c r="S1749" s="331">
        <v>1.5076008000000001E-3</v>
      </c>
      <c r="T1749" s="331">
        <v>0</v>
      </c>
      <c r="U1749" s="331">
        <v>7.7320268999999997E-2</v>
      </c>
      <c r="V1749" s="331">
        <v>0</v>
      </c>
      <c r="W1749" s="184">
        <v>0</v>
      </c>
      <c r="X1749" s="184">
        <v>0</v>
      </c>
      <c r="Y1749"/>
      <c r="Z1749" s="288">
        <v>2.6809517999999999</v>
      </c>
      <c r="AA1749"/>
      <c r="AB1749" s="164">
        <v>48.405276000000001</v>
      </c>
      <c r="AC1749" s="164">
        <v>30.931312999999999</v>
      </c>
      <c r="AD1749" s="164">
        <v>9.5646053000000002</v>
      </c>
      <c r="AE1749" s="164">
        <v>0</v>
      </c>
      <c r="AF1749" s="164">
        <v>2.1358215</v>
      </c>
      <c r="AG1749" s="164">
        <v>3.7717512000000002</v>
      </c>
      <c r="AH1749" s="164">
        <v>2.0017851000000002</v>
      </c>
      <c r="AI1749"/>
      <c r="AJ1749" s="185">
        <v>5.0550817999999997E-2</v>
      </c>
      <c r="AK1749" s="185">
        <v>4.7491107999999997E-2</v>
      </c>
      <c r="AL1749" s="185">
        <v>2.1530815E-3</v>
      </c>
      <c r="AM1749" s="185">
        <v>9.0662820999999995E-4</v>
      </c>
      <c r="AN1749" s="176">
        <v>2.8471887000000001E-6</v>
      </c>
      <c r="AO1749" s="176">
        <v>7.9625795999999999E-9</v>
      </c>
      <c r="AP1749" s="176">
        <v>0.12697874000000001</v>
      </c>
      <c r="AQ1749" s="192">
        <v>2.4879233000000002E-6</v>
      </c>
      <c r="AR1749" s="192">
        <v>7.5066650999999998E-9</v>
      </c>
      <c r="AS1749" s="192">
        <v>2.0509281E-13</v>
      </c>
      <c r="AT1749" s="193">
        <v>0</v>
      </c>
      <c r="AU1749" s="193">
        <v>0</v>
      </c>
      <c r="AV1749" s="192">
        <v>3.5011006E-10</v>
      </c>
      <c r="AW1749" s="192">
        <v>3.5891534000000002E-7</v>
      </c>
      <c r="AX1749" s="192">
        <v>7.9842173E-11</v>
      </c>
      <c r="AY1749" s="192">
        <v>3.7586721999999999E-10</v>
      </c>
      <c r="AZ1749" s="193">
        <v>0</v>
      </c>
      <c r="BA1749" s="193">
        <v>0</v>
      </c>
      <c r="BB1749" s="193">
        <v>0</v>
      </c>
      <c r="BC1749" s="193">
        <v>0</v>
      </c>
      <c r="BD1749" s="193">
        <v>0</v>
      </c>
      <c r="BE1749" s="193">
        <v>0</v>
      </c>
      <c r="BF1749" s="193">
        <v>0</v>
      </c>
      <c r="BG1749" s="193">
        <v>0</v>
      </c>
      <c r="BH1749" s="192">
        <v>1.6931465999999999E-4</v>
      </c>
      <c r="BI1749" s="193">
        <v>0.12680943</v>
      </c>
      <c r="BJ1749" s="193">
        <v>0</v>
      </c>
      <c r="BK1749" s="193">
        <v>0</v>
      </c>
      <c r="BL1749" s="193">
        <v>0</v>
      </c>
      <c r="BM1749"/>
      <c r="BN1749" s="164">
        <v>1.3474808E-4</v>
      </c>
      <c r="BO1749" s="186">
        <v>2.5913421999999998E-6</v>
      </c>
      <c r="BP1749" s="186">
        <v>7.4752051000000005E-5</v>
      </c>
      <c r="BQ1749" s="164">
        <v>6.2201183000000001E-9</v>
      </c>
      <c r="BR1749" s="186">
        <v>4.2023674000000001E-6</v>
      </c>
      <c r="BS1749" s="186">
        <v>0</v>
      </c>
      <c r="BT1749" s="164">
        <v>0</v>
      </c>
      <c r="BU1749" s="186">
        <v>0</v>
      </c>
      <c r="BV1749" s="164">
        <v>0</v>
      </c>
      <c r="BW1749" s="164">
        <v>1.8974576E-8</v>
      </c>
      <c r="BX1749" s="164">
        <v>0</v>
      </c>
      <c r="BY1749" s="164">
        <v>0</v>
      </c>
      <c r="BZ1749" s="164">
        <v>0</v>
      </c>
      <c r="CA1749" s="186">
        <v>2.6656737E-6</v>
      </c>
      <c r="CB1749" s="186">
        <v>5.0511449E-5</v>
      </c>
      <c r="CC1749" s="186">
        <v>1.9118249999999999E-12</v>
      </c>
      <c r="CD1749" s="164">
        <v>0</v>
      </c>
      <c r="CE1749"/>
      <c r="CF1749" s="330">
        <v>0</v>
      </c>
      <c r="CG1749" s="330">
        <v>2.6809517999999999</v>
      </c>
      <c r="CH1749" s="330">
        <v>0</v>
      </c>
      <c r="CI1749" s="330">
        <v>1.7729586E-3</v>
      </c>
      <c r="CJ1749" s="329">
        <v>7.7469506000000003E-4</v>
      </c>
      <c r="CK1749" s="330">
        <v>0</v>
      </c>
      <c r="CL1749" s="330">
        <v>0</v>
      </c>
      <c r="CM1749" s="330">
        <v>1.6595773999999999E-4</v>
      </c>
      <c r="CN1749" s="330">
        <v>0</v>
      </c>
      <c r="CO1749" s="330">
        <v>1.8997478000000001</v>
      </c>
      <c r="CP1749"/>
      <c r="CQ1749">
        <v>0.40214276999999998</v>
      </c>
      <c r="CR1749">
        <v>4.4542841700000002E-2</v>
      </c>
      <c r="CS1749">
        <v>2.9167586000000002E-2</v>
      </c>
      <c r="CT1749">
        <v>2.9167586000000002E-2</v>
      </c>
      <c r="CU1749">
        <v>7.8827869799999992E-2</v>
      </c>
      <c r="CV1749" s="109"/>
      <c r="CW1749" s="386"/>
      <c r="CX1749" s="52"/>
      <c r="CY1749" s="155"/>
      <c r="CZ1749" s="155"/>
      <c r="DA1749" s="236"/>
      <c r="DB1749" s="236"/>
      <c r="DC1749" s="32"/>
      <c r="DD1749" s="32"/>
      <c r="DE1749" s="32"/>
      <c r="DF1749" s="32"/>
      <c r="DG1749" s="32"/>
      <c r="DH1749" s="32"/>
      <c r="DI1749" s="32"/>
      <c r="DJ1749" s="32"/>
      <c r="DK1749" s="32"/>
      <c r="DL1749" s="32"/>
    </row>
    <row r="1750" spans="1:116" ht="14.4" x14ac:dyDescent="0.3">
      <c r="A1750" t="s">
        <v>2986</v>
      </c>
      <c r="B1750" s="113" t="s">
        <v>927</v>
      </c>
      <c r="C1750" s="182" t="s">
        <v>820</v>
      </c>
      <c r="D1750" s="40" t="s">
        <v>391</v>
      </c>
      <c r="E1750" s="242" t="s">
        <v>2574</v>
      </c>
      <c r="F1750" s="184" t="s">
        <v>4912</v>
      </c>
      <c r="G1750" s="184">
        <v>1.6816431742</v>
      </c>
      <c r="H1750" s="184">
        <v>4.9200817499999994E-2</v>
      </c>
      <c r="I1750" s="184">
        <v>9.3336273999999997E-2</v>
      </c>
      <c r="J1750" s="328">
        <v>0.25224918270000002</v>
      </c>
      <c r="K1750" s="184">
        <v>1.2868569000000001</v>
      </c>
      <c r="L1750" s="184">
        <v>5.6856654999999999E-2</v>
      </c>
      <c r="M1750" s="331">
        <v>3.6479618999999998E-2</v>
      </c>
      <c r="N1750" s="331">
        <v>4.1808264999999997E-2</v>
      </c>
      <c r="O1750" s="331">
        <v>7.3925524999999999E-3</v>
      </c>
      <c r="P1750" s="331">
        <v>0</v>
      </c>
      <c r="Q1750" s="331">
        <v>0</v>
      </c>
      <c r="R1750" s="331">
        <v>0</v>
      </c>
      <c r="S1750" s="331">
        <v>4.8243226999999996E-3</v>
      </c>
      <c r="T1750" s="331">
        <v>0</v>
      </c>
      <c r="U1750" s="331">
        <v>0.24742486</v>
      </c>
      <c r="V1750" s="331">
        <v>0</v>
      </c>
      <c r="W1750" s="184">
        <v>0</v>
      </c>
      <c r="X1750" s="331">
        <v>0</v>
      </c>
      <c r="Y1750"/>
      <c r="Z1750" s="288">
        <v>8.5790460000000017</v>
      </c>
      <c r="AA1750"/>
      <c r="AB1750" s="164">
        <v>154.89688000000001</v>
      </c>
      <c r="AC1750" s="164">
        <v>98.980202000000006</v>
      </c>
      <c r="AD1750" s="164">
        <v>30.606736999999999</v>
      </c>
      <c r="AE1750" s="164">
        <v>0</v>
      </c>
      <c r="AF1750" s="164">
        <v>6.8346287999999999</v>
      </c>
      <c r="AG1750" s="164">
        <v>12.069604</v>
      </c>
      <c r="AH1750" s="164">
        <v>6.4057123999999996</v>
      </c>
      <c r="AI1750"/>
      <c r="AJ1750" s="185">
        <v>0.16176262</v>
      </c>
      <c r="AK1750" s="185">
        <v>0.15197155000000001</v>
      </c>
      <c r="AL1750" s="185">
        <v>6.8898609000000001E-3</v>
      </c>
      <c r="AM1750" s="185">
        <v>2.9012103000000001E-3</v>
      </c>
      <c r="AN1750" s="176">
        <v>9.1110040000000006E-6</v>
      </c>
      <c r="AO1750" s="176">
        <v>2.5480254999999999E-8</v>
      </c>
      <c r="AP1750" s="176">
        <v>0.40633196999999999</v>
      </c>
      <c r="AQ1750" s="192">
        <v>7.9613545000000002E-6</v>
      </c>
      <c r="AR1750" s="192">
        <v>2.4021327999999999E-8</v>
      </c>
      <c r="AS1750" s="192">
        <v>6.5629701000000001E-13</v>
      </c>
      <c r="AT1750" s="193">
        <v>0</v>
      </c>
      <c r="AU1750" s="193">
        <v>0</v>
      </c>
      <c r="AV1750" s="192">
        <v>1.1203522E-9</v>
      </c>
      <c r="AW1750" s="192">
        <v>1.1485291E-6</v>
      </c>
      <c r="AX1750" s="192">
        <v>2.5549494999999999E-10</v>
      </c>
      <c r="AY1750" s="192">
        <v>1.2027750999999999E-9</v>
      </c>
      <c r="AZ1750" s="193">
        <v>0</v>
      </c>
      <c r="BA1750" s="193">
        <v>0</v>
      </c>
      <c r="BB1750" s="193">
        <v>0</v>
      </c>
      <c r="BC1750" s="193">
        <v>0</v>
      </c>
      <c r="BD1750" s="193">
        <v>0</v>
      </c>
      <c r="BE1750" s="193">
        <v>0</v>
      </c>
      <c r="BF1750" s="193">
        <v>0</v>
      </c>
      <c r="BG1750" s="193">
        <v>0</v>
      </c>
      <c r="BH1750" s="193">
        <v>5.4180692000000005E-4</v>
      </c>
      <c r="BI1750" s="193">
        <v>0.40579016000000001</v>
      </c>
      <c r="BJ1750" s="193">
        <v>0</v>
      </c>
      <c r="BK1750" s="193">
        <v>0</v>
      </c>
      <c r="BL1750" s="193">
        <v>0</v>
      </c>
      <c r="BM1750"/>
      <c r="BN1750" s="164">
        <v>4.3119386E-4</v>
      </c>
      <c r="BO1750" s="186">
        <v>8.2922949999999999E-6</v>
      </c>
      <c r="BP1750" s="164">
        <v>2.3920656000000001E-4</v>
      </c>
      <c r="BQ1750" s="164">
        <v>1.9904378999999999E-8</v>
      </c>
      <c r="BR1750" s="186">
        <v>1.3447576000000001E-5</v>
      </c>
      <c r="BS1750" s="186">
        <v>0</v>
      </c>
      <c r="BT1750" s="164">
        <v>0</v>
      </c>
      <c r="BU1750" s="186">
        <v>0</v>
      </c>
      <c r="BV1750" s="164">
        <v>0</v>
      </c>
      <c r="BW1750" s="164">
        <v>6.0718642000000001E-8</v>
      </c>
      <c r="BX1750" s="164">
        <v>0</v>
      </c>
      <c r="BY1750" s="164">
        <v>0</v>
      </c>
      <c r="BZ1750" s="164">
        <v>0</v>
      </c>
      <c r="CA1750" s="186">
        <v>8.5301559999999997E-6</v>
      </c>
      <c r="CB1750" s="164">
        <v>1.6163664000000001E-4</v>
      </c>
      <c r="CC1750" s="186">
        <v>6.1178400000000001E-12</v>
      </c>
      <c r="CD1750" s="164">
        <v>0</v>
      </c>
      <c r="CE1750"/>
      <c r="CF1750" s="330">
        <v>0</v>
      </c>
      <c r="CG1750" s="330">
        <v>8.5790457999999994</v>
      </c>
      <c r="CH1750" s="330">
        <v>0</v>
      </c>
      <c r="CI1750" s="330">
        <v>5.6734675000000004E-3</v>
      </c>
      <c r="CJ1750" s="330">
        <v>2.4790241999999999E-3</v>
      </c>
      <c r="CK1750" s="330">
        <v>0</v>
      </c>
      <c r="CL1750" s="330">
        <v>0</v>
      </c>
      <c r="CM1750" s="330">
        <v>5.3106477E-4</v>
      </c>
      <c r="CN1750" s="330">
        <v>0</v>
      </c>
      <c r="CO1750" s="330">
        <v>6.0791928999999998</v>
      </c>
      <c r="CP1750"/>
      <c r="CQ1750">
        <v>1.2868569000000001</v>
      </c>
      <c r="CR1750">
        <v>0.14253709150000002</v>
      </c>
      <c r="CS1750">
        <v>9.3336273999999997E-2</v>
      </c>
      <c r="CT1750">
        <v>9.3336273999999997E-2</v>
      </c>
      <c r="CU1750">
        <v>0.25224918270000002</v>
      </c>
      <c r="CV1750" s="109"/>
      <c r="CW1750" s="386"/>
      <c r="CX1750" s="188"/>
      <c r="CY1750" s="155"/>
      <c r="CZ1750" s="155"/>
      <c r="DA1750" s="236"/>
      <c r="DB1750" s="236"/>
      <c r="DC1750" s="32"/>
      <c r="DD1750" s="32"/>
      <c r="DE1750" s="32"/>
      <c r="DF1750" s="32"/>
      <c r="DG1750" s="32"/>
      <c r="DH1750" s="32"/>
      <c r="DI1750" s="32"/>
      <c r="DJ1750" s="32"/>
      <c r="DK1750" s="32"/>
      <c r="DL1750" s="32"/>
    </row>
    <row r="1751" spans="1:116" ht="14.4" x14ac:dyDescent="0.3">
      <c r="A1751" t="s">
        <v>2987</v>
      </c>
      <c r="B1751" s="113" t="s">
        <v>927</v>
      </c>
      <c r="C1751" s="182" t="s">
        <v>821</v>
      </c>
      <c r="D1751" s="40" t="s">
        <v>391</v>
      </c>
      <c r="E1751" s="242" t="s">
        <v>2574</v>
      </c>
      <c r="F1751" s="184" t="s">
        <v>4913</v>
      </c>
      <c r="G1751" s="184">
        <v>2.4173886132</v>
      </c>
      <c r="H1751" s="184">
        <v>7.0726952999999995E-2</v>
      </c>
      <c r="I1751" s="184">
        <v>0.13417236999999999</v>
      </c>
      <c r="J1751" s="328">
        <v>0.36261219020000002</v>
      </c>
      <c r="K1751" s="184">
        <v>1.8498771000000001</v>
      </c>
      <c r="L1751" s="331">
        <v>8.1732340000000001E-2</v>
      </c>
      <c r="M1751" s="331">
        <v>5.2440029999999999E-2</v>
      </c>
      <c r="N1751" s="331">
        <v>6.0100041999999999E-2</v>
      </c>
      <c r="O1751" s="331">
        <v>1.0626910999999999E-2</v>
      </c>
      <c r="P1751" s="331">
        <v>0</v>
      </c>
      <c r="Q1751" s="331">
        <v>0</v>
      </c>
      <c r="R1751" s="331">
        <v>0</v>
      </c>
      <c r="S1751" s="331">
        <v>6.9350402E-3</v>
      </c>
      <c r="T1751" s="184">
        <v>0</v>
      </c>
      <c r="U1751" s="331">
        <v>0.35567715</v>
      </c>
      <c r="V1751" s="331">
        <v>0</v>
      </c>
      <c r="W1751" s="184">
        <v>0</v>
      </c>
      <c r="X1751" s="184">
        <v>0</v>
      </c>
      <c r="Y1751"/>
      <c r="Z1751" s="288">
        <v>12.332514000000002</v>
      </c>
      <c r="AA1751"/>
      <c r="AB1751" s="164">
        <v>222.66672</v>
      </c>
      <c r="AC1751" s="164">
        <v>142.28560999999999</v>
      </c>
      <c r="AD1751" s="164">
        <v>43.997667999999997</v>
      </c>
      <c r="AE1751" s="164">
        <v>0</v>
      </c>
      <c r="AF1751" s="164">
        <v>9.8248870000000004</v>
      </c>
      <c r="AG1751" s="164">
        <v>17.350245999999999</v>
      </c>
      <c r="AH1751" s="164">
        <v>9.2083127999999999</v>
      </c>
      <c r="AI1751"/>
      <c r="AJ1751" s="185">
        <v>0.23253631999999999</v>
      </c>
      <c r="AK1751" s="185">
        <v>0.2184615</v>
      </c>
      <c r="AL1751" s="185">
        <v>9.9042838999999997E-3</v>
      </c>
      <c r="AM1751" s="185">
        <v>4.1705355999999997E-3</v>
      </c>
      <c r="AN1751" s="176">
        <v>1.3097212E-5</v>
      </c>
      <c r="AO1751" s="176">
        <v>3.6628268999999999E-8</v>
      </c>
      <c r="AP1751" s="176">
        <v>0.58410863000000002</v>
      </c>
      <c r="AQ1751" s="192">
        <v>1.1444573E-5</v>
      </c>
      <c r="AR1751" s="192">
        <v>3.4531039000000002E-8</v>
      </c>
      <c r="AS1751" s="192">
        <v>9.434373200000001E-13</v>
      </c>
      <c r="AT1751" s="193">
        <v>0</v>
      </c>
      <c r="AU1751" s="193">
        <v>0</v>
      </c>
      <c r="AV1751" s="192">
        <v>1.610524E-9</v>
      </c>
      <c r="AW1751" s="192">
        <v>1.6510287000000001E-6</v>
      </c>
      <c r="AX1751" s="192">
        <v>3.6727804E-10</v>
      </c>
      <c r="AY1751" s="192">
        <v>1.7290082000000001E-9</v>
      </c>
      <c r="AZ1751" s="193">
        <v>0</v>
      </c>
      <c r="BA1751" s="193">
        <v>0</v>
      </c>
      <c r="BB1751" s="193">
        <v>0</v>
      </c>
      <c r="BC1751" s="193">
        <v>0</v>
      </c>
      <c r="BD1751" s="193">
        <v>0</v>
      </c>
      <c r="BE1751" s="193">
        <v>0</v>
      </c>
      <c r="BF1751" s="193">
        <v>0</v>
      </c>
      <c r="BG1751" s="193">
        <v>0</v>
      </c>
      <c r="BH1751" s="193">
        <v>7.7885602E-4</v>
      </c>
      <c r="BI1751" s="193">
        <v>0.58332978000000002</v>
      </c>
      <c r="BJ1751" s="193">
        <v>0</v>
      </c>
      <c r="BK1751" s="193">
        <v>0</v>
      </c>
      <c r="BL1751" s="193">
        <v>0</v>
      </c>
      <c r="BM1751"/>
      <c r="BN1751" s="164">
        <v>6.1984797999999996E-4</v>
      </c>
      <c r="BO1751" s="186">
        <v>1.1920305E-5</v>
      </c>
      <c r="BP1751" s="164">
        <v>3.4386321E-4</v>
      </c>
      <c r="BQ1751" s="164">
        <v>2.8612859000000001E-8</v>
      </c>
      <c r="BR1751" s="186">
        <v>1.9331103E-5</v>
      </c>
      <c r="BS1751" s="186">
        <v>0</v>
      </c>
      <c r="BT1751" s="164">
        <v>0</v>
      </c>
      <c r="BU1751" s="186">
        <v>0</v>
      </c>
      <c r="BV1751" s="164">
        <v>0</v>
      </c>
      <c r="BW1751" s="164">
        <v>8.7284008000000005E-8</v>
      </c>
      <c r="BX1751" s="164">
        <v>0</v>
      </c>
      <c r="BY1751" s="164">
        <v>0</v>
      </c>
      <c r="BZ1751" s="164">
        <v>0</v>
      </c>
      <c r="CA1751" s="186">
        <v>1.2262234000000001E-5</v>
      </c>
      <c r="CB1751" s="164">
        <v>2.3235522E-4</v>
      </c>
      <c r="CC1751" s="186">
        <v>8.7944916999999994E-12</v>
      </c>
      <c r="CD1751" s="164">
        <v>0</v>
      </c>
      <c r="CE1751"/>
      <c r="CF1751" s="330">
        <v>0</v>
      </c>
      <c r="CG1751" s="330">
        <v>12.332514</v>
      </c>
      <c r="CH1751" s="330">
        <v>0</v>
      </c>
      <c r="CI1751" s="330">
        <v>8.1556992999999994E-3</v>
      </c>
      <c r="CJ1751" s="330">
        <v>3.5636365E-3</v>
      </c>
      <c r="CK1751" s="330">
        <v>0</v>
      </c>
      <c r="CL1751" s="330">
        <v>0</v>
      </c>
      <c r="CM1751" s="330">
        <v>7.6341400999999998E-4</v>
      </c>
      <c r="CN1751" s="330">
        <v>0</v>
      </c>
      <c r="CO1751" s="330">
        <v>8.7389358999999995</v>
      </c>
      <c r="CP1751"/>
      <c r="CQ1751">
        <v>1.8498771000000001</v>
      </c>
      <c r="CR1751">
        <v>0.20489932299999997</v>
      </c>
      <c r="CS1751">
        <v>0.13417236999999999</v>
      </c>
      <c r="CT1751">
        <v>0.13417236999999999</v>
      </c>
      <c r="CU1751">
        <v>0.36261219020000002</v>
      </c>
      <c r="CV1751" s="109"/>
      <c r="CW1751" s="372"/>
      <c r="CX1751" s="52"/>
      <c r="CY1751" s="155"/>
      <c r="CZ1751" s="155"/>
      <c r="DA1751" s="236"/>
      <c r="DB1751" s="236"/>
      <c r="DC1751" s="32"/>
      <c r="DD1751" s="32"/>
      <c r="DE1751" s="32"/>
      <c r="DF1751" s="32"/>
      <c r="DG1751" s="32"/>
      <c r="DH1751" s="32"/>
      <c r="DI1751" s="32"/>
      <c r="DJ1751" s="32"/>
      <c r="DK1751" s="32"/>
      <c r="DL1751" s="32"/>
    </row>
    <row r="1752" spans="1:116" ht="14.4" x14ac:dyDescent="0.3">
      <c r="A1752" t="s">
        <v>2988</v>
      </c>
      <c r="B1752" s="113" t="s">
        <v>927</v>
      </c>
      <c r="C1752" s="182" t="s">
        <v>822</v>
      </c>
      <c r="D1752" s="40" t="s">
        <v>391</v>
      </c>
      <c r="E1752" s="242" t="s">
        <v>2573</v>
      </c>
      <c r="F1752" s="184" t="s">
        <v>4914</v>
      </c>
      <c r="G1752" s="184">
        <v>5.2644406799999995E-3</v>
      </c>
      <c r="H1752" s="184">
        <v>1.5402482500000001E-4</v>
      </c>
      <c r="I1752" s="184">
        <v>2.9219236000000001E-4</v>
      </c>
      <c r="J1752" s="328">
        <v>7.8967459499999998E-4</v>
      </c>
      <c r="K1752" s="184">
        <v>4.0285488999999997E-3</v>
      </c>
      <c r="L1752" s="184">
        <v>1.7799168E-4</v>
      </c>
      <c r="M1752" s="331">
        <v>1.1420068E-4</v>
      </c>
      <c r="N1752" s="184">
        <v>1.3088219E-4</v>
      </c>
      <c r="O1752" s="331">
        <v>2.3142635E-5</v>
      </c>
      <c r="P1752" s="331">
        <v>0</v>
      </c>
      <c r="Q1752" s="184">
        <v>0</v>
      </c>
      <c r="R1752" s="184">
        <v>0</v>
      </c>
      <c r="S1752" s="331">
        <v>1.5102705000000001E-5</v>
      </c>
      <c r="T1752" s="184">
        <v>0</v>
      </c>
      <c r="U1752" s="184">
        <v>7.7457188999999996E-4</v>
      </c>
      <c r="V1752" s="184">
        <v>0</v>
      </c>
      <c r="W1752" s="184">
        <v>0</v>
      </c>
      <c r="X1752" s="184">
        <v>0</v>
      </c>
      <c r="Y1752"/>
      <c r="Z1752" s="288">
        <v>2.6856992666666666E-2</v>
      </c>
      <c r="AA1752"/>
      <c r="AB1752" s="164">
        <v>0.48490992999999999</v>
      </c>
      <c r="AC1752" s="164">
        <v>0.30986086000000002</v>
      </c>
      <c r="AD1752" s="164">
        <v>9.5815423999999996E-2</v>
      </c>
      <c r="AE1752" s="164">
        <v>0</v>
      </c>
      <c r="AF1752" s="164">
        <v>2.1396036E-2</v>
      </c>
      <c r="AG1752" s="164">
        <v>3.7784301999999999E-2</v>
      </c>
      <c r="AH1752" s="164">
        <v>2.0053299E-2</v>
      </c>
      <c r="AI1752"/>
      <c r="AJ1752" s="185">
        <v>5.0640334000000005E-4</v>
      </c>
      <c r="AK1752" s="185">
        <v>4.7575206E-4</v>
      </c>
      <c r="AL1752" s="187">
        <v>2.1568942000000001E-5</v>
      </c>
      <c r="AM1752" s="187">
        <v>9.0823367000000008E-6</v>
      </c>
      <c r="AN1752" s="176">
        <v>2.8522306E-8</v>
      </c>
      <c r="AO1752" s="176">
        <v>7.9766797999999999E-11</v>
      </c>
      <c r="AP1752" s="176">
        <v>1.272036E-3</v>
      </c>
      <c r="AQ1752" s="192">
        <v>2.4923289E-8</v>
      </c>
      <c r="AR1752" s="192">
        <v>7.5199579999999999E-11</v>
      </c>
      <c r="AS1752" s="192">
        <v>2.0545599E-15</v>
      </c>
      <c r="AT1752" s="193">
        <v>0</v>
      </c>
      <c r="AU1752" s="193">
        <v>0</v>
      </c>
      <c r="AV1752" s="192">
        <v>3.5073004E-12</v>
      </c>
      <c r="AW1752" s="192">
        <v>3.5955090999999998E-9</v>
      </c>
      <c r="AX1752" s="192">
        <v>7.9983557999999997E-13</v>
      </c>
      <c r="AY1752" s="192">
        <v>3.7653280999999998E-12</v>
      </c>
      <c r="AZ1752" s="193">
        <v>0</v>
      </c>
      <c r="BA1752" s="193">
        <v>0</v>
      </c>
      <c r="BB1752" s="193">
        <v>0</v>
      </c>
      <c r="BC1752" s="193">
        <v>0</v>
      </c>
      <c r="BD1752" s="193">
        <v>0</v>
      </c>
      <c r="BE1752" s="193">
        <v>0</v>
      </c>
      <c r="BF1752" s="193">
        <v>0</v>
      </c>
      <c r="BG1752" s="193">
        <v>0</v>
      </c>
      <c r="BH1752" s="192">
        <v>1.6961449E-6</v>
      </c>
      <c r="BI1752" s="193">
        <v>1.2703397999999999E-3</v>
      </c>
      <c r="BJ1752" s="193">
        <v>0</v>
      </c>
      <c r="BK1752" s="193">
        <v>0</v>
      </c>
      <c r="BL1752" s="193">
        <v>0</v>
      </c>
      <c r="BM1752"/>
      <c r="BN1752" s="186">
        <v>1.3498669E-6</v>
      </c>
      <c r="BO1752" s="186">
        <v>2.5959310000000001E-8</v>
      </c>
      <c r="BP1752" s="186">
        <v>7.4884422000000004E-7</v>
      </c>
      <c r="BQ1752" s="164">
        <v>6.2311329999999995E-11</v>
      </c>
      <c r="BR1752" s="186">
        <v>4.209809E-8</v>
      </c>
      <c r="BS1752" s="186">
        <v>0</v>
      </c>
      <c r="BT1752" s="164">
        <v>0</v>
      </c>
      <c r="BU1752" s="186">
        <v>0</v>
      </c>
      <c r="BV1752" s="164">
        <v>0</v>
      </c>
      <c r="BW1752" s="164">
        <v>1.9008176000000001E-10</v>
      </c>
      <c r="BX1752" s="164">
        <v>0</v>
      </c>
      <c r="BY1752" s="164">
        <v>0</v>
      </c>
      <c r="BZ1752" s="164">
        <v>0</v>
      </c>
      <c r="CA1752" s="186">
        <v>2.6703941E-8</v>
      </c>
      <c r="CB1752" s="186">
        <v>5.0600894999999997E-7</v>
      </c>
      <c r="CC1752" s="186">
        <v>1.9152104999999999E-14</v>
      </c>
      <c r="CD1752" s="164">
        <v>0</v>
      </c>
      <c r="CE1752"/>
      <c r="CF1752" s="330">
        <v>0</v>
      </c>
      <c r="CG1752" s="330">
        <v>2.6856992999999999E-2</v>
      </c>
      <c r="CH1752" s="330">
        <v>0</v>
      </c>
      <c r="CI1752" s="329">
        <v>1.7760981999999999E-5</v>
      </c>
      <c r="CJ1752" s="329">
        <v>7.7606690000000003E-6</v>
      </c>
      <c r="CK1752" s="330">
        <v>0</v>
      </c>
      <c r="CL1752" s="330">
        <v>0</v>
      </c>
      <c r="CM1752" s="329">
        <v>1.6625162000000001E-6</v>
      </c>
      <c r="CN1752" s="330">
        <v>0</v>
      </c>
      <c r="CO1752" s="330">
        <v>1.9031118999999999E-2</v>
      </c>
      <c r="CP1752"/>
      <c r="CQ1752">
        <v>4.0285488999999997E-3</v>
      </c>
      <c r="CR1752">
        <v>4.4621718500000002E-4</v>
      </c>
      <c r="CS1752">
        <v>2.9219236000000001E-4</v>
      </c>
      <c r="CT1752">
        <v>2.9219236000000001E-4</v>
      </c>
      <c r="CU1752">
        <v>7.8967459499999998E-4</v>
      </c>
      <c r="CV1752" s="109"/>
      <c r="CW1752" s="385"/>
      <c r="CX1752" s="39"/>
      <c r="CY1752" s="155"/>
      <c r="CZ1752" s="155"/>
      <c r="DA1752" s="236"/>
      <c r="DB1752" s="236"/>
      <c r="DC1752" s="32"/>
      <c r="DD1752" s="32"/>
      <c r="DE1752" s="32"/>
      <c r="DF1752" s="32"/>
      <c r="DG1752" s="32"/>
      <c r="DH1752" s="32"/>
      <c r="DI1752" s="32"/>
      <c r="DJ1752" s="32"/>
      <c r="DK1752" s="32"/>
      <c r="DL1752" s="32"/>
    </row>
    <row r="1753" spans="1:116" ht="14.4" x14ac:dyDescent="0.3">
      <c r="A1753" t="s">
        <v>2989</v>
      </c>
      <c r="B1753" s="113" t="s">
        <v>927</v>
      </c>
      <c r="C1753" s="182" t="s">
        <v>823</v>
      </c>
      <c r="D1753" s="40" t="s">
        <v>391</v>
      </c>
      <c r="E1753" s="242" t="s">
        <v>2573</v>
      </c>
      <c r="F1753" s="184" t="s">
        <v>4915</v>
      </c>
      <c r="G1753" s="184">
        <v>1.051026974E-2</v>
      </c>
      <c r="H1753" s="184">
        <v>3.07505113E-4</v>
      </c>
      <c r="I1753" s="184">
        <v>5.8335171000000006E-4</v>
      </c>
      <c r="J1753" s="328">
        <v>1.576557417E-3</v>
      </c>
      <c r="K1753" s="331">
        <v>8.0428554999999995E-3</v>
      </c>
      <c r="L1753" s="331">
        <v>3.5535409000000002E-4</v>
      </c>
      <c r="M1753" s="331">
        <v>2.2799762000000001E-4</v>
      </c>
      <c r="N1753" s="331">
        <v>2.6130165999999999E-4</v>
      </c>
      <c r="O1753" s="331">
        <v>4.6203452999999997E-5</v>
      </c>
      <c r="P1753" s="331">
        <v>0</v>
      </c>
      <c r="Q1753" s="184">
        <v>0</v>
      </c>
      <c r="R1753" s="331">
        <v>0</v>
      </c>
      <c r="S1753" s="331">
        <v>3.0152016999999998E-5</v>
      </c>
      <c r="T1753" s="184">
        <v>0</v>
      </c>
      <c r="U1753" s="184">
        <v>1.5464054E-3</v>
      </c>
      <c r="V1753" s="184">
        <v>0</v>
      </c>
      <c r="W1753" s="184">
        <v>0</v>
      </c>
      <c r="X1753" s="184">
        <v>0</v>
      </c>
      <c r="Y1753"/>
      <c r="Z1753" s="288">
        <v>5.3619036666666668E-2</v>
      </c>
      <c r="AA1753"/>
      <c r="AB1753" s="164">
        <v>0.96810552000000005</v>
      </c>
      <c r="AC1753" s="164">
        <v>0.61862625999999998</v>
      </c>
      <c r="AD1753" s="164">
        <v>0.19129210999999999</v>
      </c>
      <c r="AE1753" s="164">
        <v>0</v>
      </c>
      <c r="AF1753" s="164">
        <v>4.271643E-2</v>
      </c>
      <c r="AG1753" s="164">
        <v>7.5435024000000003E-2</v>
      </c>
      <c r="AH1753" s="164">
        <v>4.0035701999999999E-2</v>
      </c>
      <c r="AI1753"/>
      <c r="AJ1753" s="185">
        <v>1.0110163999999999E-3</v>
      </c>
      <c r="AK1753" s="185">
        <v>9.4982216000000003E-4</v>
      </c>
      <c r="AL1753" s="187">
        <v>4.3061630999999999E-5</v>
      </c>
      <c r="AM1753" s="187">
        <v>1.8132564000000001E-5</v>
      </c>
      <c r="AN1753" s="176">
        <v>5.6943775000000001E-8</v>
      </c>
      <c r="AO1753" s="176">
        <v>1.5925158999999999E-10</v>
      </c>
      <c r="AP1753" s="176">
        <v>2.5395748E-3</v>
      </c>
      <c r="AQ1753" s="192">
        <v>4.9758465999999998E-8</v>
      </c>
      <c r="AR1753" s="192">
        <v>1.5013329999999999E-10</v>
      </c>
      <c r="AS1753" s="192">
        <v>4.1018562999999998E-15</v>
      </c>
      <c r="AT1753" s="193">
        <v>0</v>
      </c>
      <c r="AU1753" s="193">
        <v>0</v>
      </c>
      <c r="AV1753" s="192">
        <v>7.0022013000000001E-12</v>
      </c>
      <c r="AW1753" s="192">
        <v>7.1783068E-9</v>
      </c>
      <c r="AX1753" s="192">
        <v>1.5968435000000001E-12</v>
      </c>
      <c r="AY1753" s="192">
        <v>7.5173445000000005E-12</v>
      </c>
      <c r="AZ1753" s="193">
        <v>0</v>
      </c>
      <c r="BA1753" s="193">
        <v>0</v>
      </c>
      <c r="BB1753" s="193">
        <v>0</v>
      </c>
      <c r="BC1753" s="193">
        <v>0</v>
      </c>
      <c r="BD1753" s="193">
        <v>0</v>
      </c>
      <c r="BE1753" s="193">
        <v>0</v>
      </c>
      <c r="BF1753" s="193">
        <v>0</v>
      </c>
      <c r="BG1753" s="193">
        <v>0</v>
      </c>
      <c r="BH1753" s="192">
        <v>3.3862932999999999E-6</v>
      </c>
      <c r="BI1753" s="193">
        <v>2.5361885000000002E-3</v>
      </c>
      <c r="BJ1753" s="193">
        <v>0</v>
      </c>
      <c r="BK1753" s="193">
        <v>0</v>
      </c>
      <c r="BL1753" s="193">
        <v>0</v>
      </c>
      <c r="BM1753"/>
      <c r="BN1753" s="186">
        <v>2.6949616000000001E-6</v>
      </c>
      <c r="BO1753" s="186">
        <v>5.1826844000000001E-8</v>
      </c>
      <c r="BP1753" s="186">
        <v>1.4950409999999999E-6</v>
      </c>
      <c r="BQ1753" s="164">
        <v>1.2440236999999999E-10</v>
      </c>
      <c r="BR1753" s="186">
        <v>8.4047348000000003E-8</v>
      </c>
      <c r="BS1753" s="186">
        <v>0</v>
      </c>
      <c r="BT1753" s="164">
        <v>0</v>
      </c>
      <c r="BU1753" s="186">
        <v>0</v>
      </c>
      <c r="BV1753" s="164">
        <v>0</v>
      </c>
      <c r="BW1753" s="164">
        <v>3.7949151000000001E-10</v>
      </c>
      <c r="BX1753" s="164">
        <v>0</v>
      </c>
      <c r="BY1753" s="164">
        <v>0</v>
      </c>
      <c r="BZ1753" s="164">
        <v>0</v>
      </c>
      <c r="CA1753" s="186">
        <v>5.3313474999999998E-8</v>
      </c>
      <c r="CB1753" s="186">
        <v>1.010229E-6</v>
      </c>
      <c r="CC1753" s="186">
        <v>3.8236500000000002E-14</v>
      </c>
      <c r="CD1753" s="164">
        <v>0</v>
      </c>
      <c r="CE1753"/>
      <c r="CF1753" s="330">
        <v>0</v>
      </c>
      <c r="CG1753" s="330">
        <v>5.3619037000000001E-2</v>
      </c>
      <c r="CH1753" s="330">
        <v>0</v>
      </c>
      <c r="CI1753" s="329">
        <v>3.5459171999999998E-5</v>
      </c>
      <c r="CJ1753" s="329">
        <v>1.5493901E-5</v>
      </c>
      <c r="CK1753" s="330">
        <v>0</v>
      </c>
      <c r="CL1753" s="330">
        <v>0</v>
      </c>
      <c r="CM1753" s="329">
        <v>3.3191547999999999E-6</v>
      </c>
      <c r="CN1753" s="330">
        <v>0</v>
      </c>
      <c r="CO1753" s="330">
        <v>3.7994956000000003E-2</v>
      </c>
      <c r="CP1753"/>
      <c r="CQ1753">
        <v>8.0428554999999995E-3</v>
      </c>
      <c r="CR1753">
        <v>8.9085682300000006E-4</v>
      </c>
      <c r="CS1753">
        <v>5.8335171000000006E-4</v>
      </c>
      <c r="CT1753">
        <v>5.8335171000000006E-4</v>
      </c>
      <c r="CU1753">
        <v>1.576557417E-3</v>
      </c>
      <c r="CV1753" s="109"/>
      <c r="CW1753" s="385"/>
      <c r="CX1753" s="39"/>
      <c r="CY1753" s="155"/>
      <c r="CZ1753" s="155"/>
      <c r="DA1753" s="236"/>
      <c r="DB1753" s="236"/>
      <c r="DC1753" s="32"/>
      <c r="DD1753" s="32"/>
      <c r="DE1753" s="32"/>
      <c r="DF1753" s="32"/>
      <c r="DG1753" s="32"/>
      <c r="DH1753" s="32"/>
      <c r="DI1753" s="32"/>
      <c r="DJ1753" s="32"/>
      <c r="DK1753" s="32"/>
      <c r="DL1753" s="32"/>
    </row>
    <row r="1754" spans="1:116" ht="14.4" x14ac:dyDescent="0.3">
      <c r="A1754" t="s">
        <v>2990</v>
      </c>
      <c r="B1754" s="113" t="s">
        <v>927</v>
      </c>
      <c r="C1754" s="182" t="s">
        <v>824</v>
      </c>
      <c r="D1754" s="40" t="s">
        <v>391</v>
      </c>
      <c r="E1754" s="242" t="s">
        <v>2573</v>
      </c>
      <c r="F1754" s="184" t="s">
        <v>4916</v>
      </c>
      <c r="G1754" s="184">
        <v>2.1031174233000001E-2</v>
      </c>
      <c r="H1754" s="184">
        <v>6.1532137900000006E-4</v>
      </c>
      <c r="I1754" s="184">
        <v>1.16729371E-3</v>
      </c>
      <c r="J1754" s="328">
        <v>3.1547101440000001E-3</v>
      </c>
      <c r="K1754" s="331">
        <v>1.6093849E-2</v>
      </c>
      <c r="L1754" s="331">
        <v>7.1106776000000001E-4</v>
      </c>
      <c r="M1754" s="331">
        <v>4.5622594999999999E-4</v>
      </c>
      <c r="N1754" s="331">
        <v>5.2286772000000004E-4</v>
      </c>
      <c r="O1754" s="331">
        <v>9.2453659E-5</v>
      </c>
      <c r="P1754" s="331">
        <v>0</v>
      </c>
      <c r="Q1754" s="331">
        <v>0</v>
      </c>
      <c r="R1754" s="331">
        <v>0</v>
      </c>
      <c r="S1754" s="331">
        <v>6.0334543999999997E-5</v>
      </c>
      <c r="T1754" s="331">
        <v>0</v>
      </c>
      <c r="U1754" s="331">
        <v>3.0943756000000001E-3</v>
      </c>
      <c r="V1754" s="331">
        <v>0</v>
      </c>
      <c r="W1754" s="184">
        <v>0</v>
      </c>
      <c r="X1754" s="184">
        <v>0</v>
      </c>
      <c r="Y1754"/>
      <c r="Z1754" s="288">
        <v>0.10729232666666667</v>
      </c>
      <c r="AA1754"/>
      <c r="AB1754" s="164">
        <v>1.9371906999999999</v>
      </c>
      <c r="AC1754" s="164">
        <v>1.2378785000000001</v>
      </c>
      <c r="AD1754" s="164">
        <v>0.38277778000000001</v>
      </c>
      <c r="AE1754" s="164">
        <v>0</v>
      </c>
      <c r="AF1754" s="164">
        <v>8.5476083999999994E-2</v>
      </c>
      <c r="AG1754" s="164">
        <v>0.15094637999999999</v>
      </c>
      <c r="AH1754" s="164">
        <v>8.0111916000000005E-2</v>
      </c>
      <c r="AI1754"/>
      <c r="AJ1754" s="185">
        <v>2.0230558E-3</v>
      </c>
      <c r="AK1754" s="185">
        <v>1.9006054E-3</v>
      </c>
      <c r="AL1754" s="187">
        <v>8.6166834999999999E-5</v>
      </c>
      <c r="AM1754" s="187">
        <v>3.6283477000000003E-5</v>
      </c>
      <c r="AN1754" s="176">
        <v>1.1394517E-7</v>
      </c>
      <c r="AO1754" s="176">
        <v>3.1866433000000002E-10</v>
      </c>
      <c r="AP1754" s="176">
        <v>5.0817194000000003E-3</v>
      </c>
      <c r="AQ1754" s="192">
        <v>9.9567281999999998E-8</v>
      </c>
      <c r="AR1754" s="192">
        <v>3.0041852000000001E-10</v>
      </c>
      <c r="AS1754" s="192">
        <v>8.2078632000000002E-15</v>
      </c>
      <c r="AT1754" s="193">
        <v>0</v>
      </c>
      <c r="AU1754" s="193">
        <v>0</v>
      </c>
      <c r="AV1754" s="192">
        <v>1.4011488E-11</v>
      </c>
      <c r="AW1754" s="192">
        <v>1.4363876999999999E-8</v>
      </c>
      <c r="AX1754" s="192">
        <v>3.1953026999999999E-12</v>
      </c>
      <c r="AY1754" s="192">
        <v>1.5042296000000001E-11</v>
      </c>
      <c r="AZ1754" s="193">
        <v>0</v>
      </c>
      <c r="BA1754" s="193">
        <v>0</v>
      </c>
      <c r="BB1754" s="193">
        <v>0</v>
      </c>
      <c r="BC1754" s="193">
        <v>0</v>
      </c>
      <c r="BD1754" s="193">
        <v>0</v>
      </c>
      <c r="BE1754" s="193">
        <v>0</v>
      </c>
      <c r="BF1754" s="193">
        <v>0</v>
      </c>
      <c r="BG1754" s="193">
        <v>0</v>
      </c>
      <c r="BH1754" s="192">
        <v>6.7760130999999997E-6</v>
      </c>
      <c r="BI1754" s="193">
        <v>5.0749434000000003E-3</v>
      </c>
      <c r="BJ1754" s="193">
        <v>0</v>
      </c>
      <c r="BK1754" s="193">
        <v>0</v>
      </c>
      <c r="BL1754" s="193">
        <v>0</v>
      </c>
      <c r="BM1754"/>
      <c r="BN1754" s="186">
        <v>5.3926501999999998E-6</v>
      </c>
      <c r="BO1754" s="186">
        <v>1.0370613E-7</v>
      </c>
      <c r="BP1754" s="186">
        <v>2.9915948000000001E-6</v>
      </c>
      <c r="BQ1754" s="164">
        <v>2.4893062000000001E-10</v>
      </c>
      <c r="BR1754" s="186">
        <v>1.6817974E-7</v>
      </c>
      <c r="BS1754" s="186">
        <v>0</v>
      </c>
      <c r="BT1754" s="164">
        <v>0</v>
      </c>
      <c r="BU1754" s="186">
        <v>0</v>
      </c>
      <c r="BV1754" s="164">
        <v>0</v>
      </c>
      <c r="BW1754" s="164">
        <v>7.5936703000000004E-10</v>
      </c>
      <c r="BX1754" s="164">
        <v>0</v>
      </c>
      <c r="BY1754" s="164">
        <v>0</v>
      </c>
      <c r="BZ1754" s="164">
        <v>0</v>
      </c>
      <c r="CA1754" s="186">
        <v>1.066809E-7</v>
      </c>
      <c r="CB1754" s="186">
        <v>2.0214801999999998E-6</v>
      </c>
      <c r="CC1754" s="186">
        <v>7.6511690999999999E-14</v>
      </c>
      <c r="CD1754" s="164">
        <v>0</v>
      </c>
      <c r="CE1754"/>
      <c r="CF1754" s="330">
        <v>0</v>
      </c>
      <c r="CG1754" s="330">
        <v>0.10729233000000001</v>
      </c>
      <c r="CH1754" s="330">
        <v>0</v>
      </c>
      <c r="CI1754" s="330">
        <v>7.0954224999999994E-5</v>
      </c>
      <c r="CJ1754" s="329">
        <v>3.1003480999999997E-5</v>
      </c>
      <c r="CK1754" s="330">
        <v>0</v>
      </c>
      <c r="CL1754" s="330">
        <v>0</v>
      </c>
      <c r="CM1754" s="329">
        <v>6.6416683000000001E-6</v>
      </c>
      <c r="CN1754" s="330">
        <v>0</v>
      </c>
      <c r="CO1754" s="330">
        <v>7.6028358000000004E-2</v>
      </c>
      <c r="CP1754"/>
      <c r="CQ1754">
        <v>1.6093849E-2</v>
      </c>
      <c r="CR1754">
        <v>1.7826150889999998E-3</v>
      </c>
      <c r="CS1754">
        <v>1.16729371E-3</v>
      </c>
      <c r="CT1754">
        <v>1.16729371E-3</v>
      </c>
      <c r="CU1754">
        <v>3.1547101440000001E-3</v>
      </c>
      <c r="CV1754" s="109"/>
      <c r="CW1754" s="385"/>
      <c r="CX1754" s="39"/>
      <c r="CY1754" s="155"/>
      <c r="CZ1754" s="155"/>
      <c r="DA1754" s="236"/>
      <c r="DB1754" s="236"/>
      <c r="DC1754" s="32"/>
      <c r="DD1754" s="32"/>
      <c r="DE1754" s="32"/>
      <c r="DF1754" s="32"/>
      <c r="DG1754" s="32"/>
      <c r="DH1754" s="32"/>
      <c r="DI1754" s="32"/>
      <c r="DJ1754" s="32"/>
      <c r="DK1754" s="32"/>
      <c r="DL1754" s="32"/>
    </row>
    <row r="1755" spans="1:116" ht="14.4" x14ac:dyDescent="0.3">
      <c r="A1755" t="s">
        <v>2991</v>
      </c>
      <c r="B1755" s="113" t="s">
        <v>927</v>
      </c>
      <c r="C1755" s="182" t="s">
        <v>825</v>
      </c>
      <c r="D1755" s="40" t="s">
        <v>391</v>
      </c>
      <c r="E1755" s="242" t="s">
        <v>2573</v>
      </c>
      <c r="F1755" s="184" t="s">
        <v>4917</v>
      </c>
      <c r="G1755" s="184">
        <v>4.9400660590000006E-2</v>
      </c>
      <c r="H1755" s="184">
        <v>1.4453440500000001E-3</v>
      </c>
      <c r="I1755" s="184">
        <v>2.7418857999999997E-3</v>
      </c>
      <c r="J1755" s="328">
        <v>7.4101787400000004E-3</v>
      </c>
      <c r="K1755" s="184">
        <v>3.7803252000000002E-2</v>
      </c>
      <c r="L1755" s="184">
        <v>1.6702450999999999E-3</v>
      </c>
      <c r="M1755" s="331">
        <v>1.0716407E-3</v>
      </c>
      <c r="N1755" s="331">
        <v>1.2281773000000001E-3</v>
      </c>
      <c r="O1755" s="331">
        <v>2.1716675000000001E-4</v>
      </c>
      <c r="P1755" s="331">
        <v>0</v>
      </c>
      <c r="Q1755" s="331">
        <v>0</v>
      </c>
      <c r="R1755" s="331">
        <v>0</v>
      </c>
      <c r="S1755" s="331">
        <v>1.4172134E-4</v>
      </c>
      <c r="T1755" s="331">
        <v>0</v>
      </c>
      <c r="U1755" s="331">
        <v>7.2684574E-3</v>
      </c>
      <c r="V1755" s="331">
        <v>0</v>
      </c>
      <c r="W1755" s="331">
        <v>0</v>
      </c>
      <c r="X1755" s="331">
        <v>0</v>
      </c>
      <c r="Y1755"/>
      <c r="Z1755" s="288">
        <v>0.25202168000000003</v>
      </c>
      <c r="AA1755"/>
      <c r="AB1755" s="164">
        <v>4.5503163999999998</v>
      </c>
      <c r="AC1755" s="164">
        <v>2.9076843000000001</v>
      </c>
      <c r="AD1755" s="164">
        <v>0.89911644999999996</v>
      </c>
      <c r="AE1755" s="164">
        <v>0</v>
      </c>
      <c r="AF1755" s="164">
        <v>0.20077695000000001</v>
      </c>
      <c r="AG1755" s="164">
        <v>0.35456178999999999</v>
      </c>
      <c r="AH1755" s="164">
        <v>0.18817692</v>
      </c>
      <c r="AI1755"/>
      <c r="AJ1755" s="185">
        <v>4.7520071000000004E-3</v>
      </c>
      <c r="AK1755" s="185">
        <v>4.4643803999999997E-3</v>
      </c>
      <c r="AL1755" s="185">
        <v>2.0239946999999999E-4</v>
      </c>
      <c r="AM1755" s="187">
        <v>8.5227180000000001E-5</v>
      </c>
      <c r="AN1755" s="176">
        <v>2.6764871000000002E-7</v>
      </c>
      <c r="AO1755" s="176">
        <v>7.4851873999999999E-10</v>
      </c>
      <c r="AP1755" s="176">
        <v>1.193658E-2</v>
      </c>
      <c r="AQ1755" s="192">
        <v>2.3387612000000001E-7</v>
      </c>
      <c r="AR1755" s="192">
        <v>7.0566070000000004E-10</v>
      </c>
      <c r="AS1755" s="192">
        <v>1.9279657999999999E-14</v>
      </c>
      <c r="AT1755" s="193">
        <v>0</v>
      </c>
      <c r="AU1755" s="193">
        <v>0</v>
      </c>
      <c r="AV1755" s="192">
        <v>3.2911940000000001E-11</v>
      </c>
      <c r="AW1755" s="192">
        <v>3.3739675999999999E-8</v>
      </c>
      <c r="AX1755" s="192">
        <v>7.5055278000000002E-12</v>
      </c>
      <c r="AY1755" s="192">
        <v>3.5333229999999999E-11</v>
      </c>
      <c r="AZ1755" s="193">
        <v>0</v>
      </c>
      <c r="BA1755" s="193">
        <v>0</v>
      </c>
      <c r="BB1755" s="193">
        <v>0</v>
      </c>
      <c r="BC1755" s="193">
        <v>0</v>
      </c>
      <c r="BD1755" s="193">
        <v>0</v>
      </c>
      <c r="BE1755" s="193">
        <v>0</v>
      </c>
      <c r="BF1755" s="193">
        <v>0</v>
      </c>
      <c r="BG1755" s="193">
        <v>0</v>
      </c>
      <c r="BH1755" s="192">
        <v>1.5916348999999999E-5</v>
      </c>
      <c r="BI1755" s="193">
        <v>1.1920663E-2</v>
      </c>
      <c r="BJ1755" s="193">
        <v>0</v>
      </c>
      <c r="BK1755" s="193">
        <v>0</v>
      </c>
      <c r="BL1755" s="193">
        <v>0</v>
      </c>
      <c r="BM1755"/>
      <c r="BN1755" s="186">
        <v>1.2666932999999999E-5</v>
      </c>
      <c r="BO1755" s="186">
        <v>2.4359796999999998E-7</v>
      </c>
      <c r="BP1755" s="186">
        <v>7.0270331E-6</v>
      </c>
      <c r="BQ1755" s="164">
        <v>5.8471944999999995E-10</v>
      </c>
      <c r="BR1755" s="186">
        <v>3.9504166999999999E-7</v>
      </c>
      <c r="BS1755" s="186">
        <v>0</v>
      </c>
      <c r="BT1755" s="164">
        <v>0</v>
      </c>
      <c r="BU1755" s="186">
        <v>0</v>
      </c>
      <c r="BV1755" s="164">
        <v>0</v>
      </c>
      <c r="BW1755" s="164">
        <v>1.7836965000000001E-9</v>
      </c>
      <c r="BX1755" s="164">
        <v>0</v>
      </c>
      <c r="BY1755" s="164">
        <v>0</v>
      </c>
      <c r="BZ1755" s="164">
        <v>0</v>
      </c>
      <c r="CA1755" s="186">
        <v>2.5058547E-7</v>
      </c>
      <c r="CB1755" s="186">
        <v>4.7483062000000004E-6</v>
      </c>
      <c r="CC1755" s="186">
        <v>1.7972025000000001E-13</v>
      </c>
      <c r="CD1755" s="164">
        <v>0</v>
      </c>
      <c r="CE1755"/>
      <c r="CF1755" s="330">
        <v>0</v>
      </c>
      <c r="CG1755" s="330">
        <v>0.25202168000000003</v>
      </c>
      <c r="CH1755" s="330">
        <v>0</v>
      </c>
      <c r="CI1755" s="330">
        <v>1.6666618000000001E-4</v>
      </c>
      <c r="CJ1755" s="329">
        <v>7.2824863999999996E-5</v>
      </c>
      <c r="CK1755" s="330">
        <v>0</v>
      </c>
      <c r="CL1755" s="330">
        <v>0</v>
      </c>
      <c r="CM1755" s="329">
        <v>1.5600783000000002E-5</v>
      </c>
      <c r="CN1755" s="330">
        <v>0</v>
      </c>
      <c r="CO1755" s="330">
        <v>0.17858494</v>
      </c>
      <c r="CP1755"/>
      <c r="CQ1755">
        <v>3.7803252000000002E-2</v>
      </c>
      <c r="CR1755">
        <v>4.1872298499999999E-3</v>
      </c>
      <c r="CS1755">
        <v>2.7418857999999997E-3</v>
      </c>
      <c r="CT1755">
        <v>2.7418857999999997E-3</v>
      </c>
      <c r="CU1755">
        <v>7.4101787400000004E-3</v>
      </c>
      <c r="CV1755" s="109"/>
      <c r="CW1755" s="385"/>
      <c r="CX1755" s="39"/>
      <c r="CY1755" s="155"/>
      <c r="CZ1755" s="155"/>
      <c r="DA1755" s="236"/>
      <c r="DB1755" s="236"/>
      <c r="DC1755" s="32"/>
      <c r="DD1755" s="32"/>
      <c r="DE1755" s="32"/>
      <c r="DF1755" s="32"/>
      <c r="DG1755" s="32"/>
      <c r="DH1755" s="32"/>
      <c r="DI1755" s="32"/>
      <c r="DJ1755" s="32"/>
      <c r="DK1755" s="32"/>
      <c r="DL1755" s="32"/>
    </row>
    <row r="1756" spans="1:116" ht="14.4" x14ac:dyDescent="0.3">
      <c r="A1756" t="s">
        <v>7631</v>
      </c>
      <c r="B1756" s="113" t="s">
        <v>927</v>
      </c>
      <c r="C1756" s="182" t="s">
        <v>826</v>
      </c>
      <c r="D1756" s="40" t="s">
        <v>391</v>
      </c>
      <c r="E1756" s="242" t="s">
        <v>943</v>
      </c>
      <c r="F1756" s="184" t="s">
        <v>7632</v>
      </c>
      <c r="G1756" s="184">
        <v>1.2762280437000001E-2</v>
      </c>
      <c r="H1756" s="184">
        <v>3.73393508E-4</v>
      </c>
      <c r="I1756" s="184">
        <v>7.0834510999999998E-4</v>
      </c>
      <c r="J1756" s="328">
        <v>1.9143626190000001E-3</v>
      </c>
      <c r="K1756" s="184">
        <v>9.7661792000000008E-3</v>
      </c>
      <c r="L1756" s="184">
        <v>4.3149498000000003E-4</v>
      </c>
      <c r="M1756" s="184">
        <v>2.7685013E-4</v>
      </c>
      <c r="N1756" s="184">
        <v>3.1729015000000002E-4</v>
      </c>
      <c r="O1756" s="331">
        <v>5.6103358000000001E-5</v>
      </c>
      <c r="P1756" s="331">
        <v>0</v>
      </c>
      <c r="Q1756" s="331">
        <v>0</v>
      </c>
      <c r="R1756" s="331">
        <v>0</v>
      </c>
      <c r="S1756" s="331">
        <v>3.6612619000000001E-5</v>
      </c>
      <c r="T1756" s="331">
        <v>0</v>
      </c>
      <c r="U1756" s="184">
        <v>1.8777500000000001E-3</v>
      </c>
      <c r="V1756" s="331">
        <v>0</v>
      </c>
      <c r="W1756" s="331">
        <v>0</v>
      </c>
      <c r="X1756" s="331">
        <v>0</v>
      </c>
      <c r="Y1756"/>
      <c r="Z1756" s="288">
        <v>6.5107861333333336E-2</v>
      </c>
      <c r="AA1756"/>
      <c r="AB1756" s="164">
        <v>1.1755392</v>
      </c>
      <c r="AC1756" s="164">
        <v>0.75117785000000004</v>
      </c>
      <c r="AD1756" s="164">
        <v>0.23227982</v>
      </c>
      <c r="AE1756" s="164">
        <v>0</v>
      </c>
      <c r="AF1756" s="164">
        <v>5.1869179000000001E-2</v>
      </c>
      <c r="AG1756" s="164">
        <v>9.1598309000000003E-2</v>
      </c>
      <c r="AH1756" s="164">
        <v>4.8614058000000002E-2</v>
      </c>
      <c r="AI1756"/>
      <c r="AJ1756" s="185">
        <v>1.2276444999999999E-3</v>
      </c>
      <c r="AK1756" s="185">
        <v>1.1533382999999999E-3</v>
      </c>
      <c r="AL1756" s="187">
        <v>5.2288345000000002E-5</v>
      </c>
      <c r="AM1756" s="187">
        <v>2.2017786E-5</v>
      </c>
      <c r="AN1756" s="176">
        <v>6.9144983000000006E-8</v>
      </c>
      <c r="AO1756" s="176">
        <v>1.9337405999999999E-10</v>
      </c>
      <c r="AP1756" s="176">
        <v>3.0837235000000002E-3</v>
      </c>
      <c r="AQ1756" s="192">
        <v>6.0420094999999995E-8</v>
      </c>
      <c r="AR1756" s="192">
        <v>1.8230200999999999E-10</v>
      </c>
      <c r="AS1756" s="192">
        <v>4.9807514000000001E-15</v>
      </c>
      <c r="AT1756" s="193">
        <v>0</v>
      </c>
      <c r="AU1756" s="193">
        <v>0</v>
      </c>
      <c r="AV1756" s="192">
        <v>8.5025463999999995E-12</v>
      </c>
      <c r="AW1756" s="192">
        <v>8.7163856000000006E-9</v>
      </c>
      <c r="AX1756" s="192">
        <v>1.9389952999999998E-12</v>
      </c>
      <c r="AY1756" s="192">
        <v>9.1280681999999997E-12</v>
      </c>
      <c r="AZ1756" s="193">
        <v>0</v>
      </c>
      <c r="BA1756" s="193">
        <v>0</v>
      </c>
      <c r="BB1756" s="193">
        <v>0</v>
      </c>
      <c r="BC1756" s="193">
        <v>0</v>
      </c>
      <c r="BD1756" s="193">
        <v>0</v>
      </c>
      <c r="BE1756" s="193">
        <v>0</v>
      </c>
      <c r="BF1756" s="193">
        <v>0</v>
      </c>
      <c r="BG1756" s="193">
        <v>0</v>
      </c>
      <c r="BH1756" s="192">
        <v>4.1118663999999996E-6</v>
      </c>
      <c r="BI1756" s="193">
        <v>3.0796117000000001E-3</v>
      </c>
      <c r="BJ1756" s="193">
        <v>0</v>
      </c>
      <c r="BK1756" s="193">
        <v>0</v>
      </c>
      <c r="BL1756" s="193">
        <v>0</v>
      </c>
      <c r="BM1756"/>
      <c r="BN1756" s="186">
        <v>3.2724046999999999E-6</v>
      </c>
      <c r="BO1756" s="186">
        <v>6.2931659999999995E-8</v>
      </c>
      <c r="BP1756" s="186">
        <v>1.8153798999999999E-6</v>
      </c>
      <c r="BQ1756" s="164">
        <v>1.5105777000000001E-10</v>
      </c>
      <c r="BR1756" s="186">
        <v>1.0205596999999999E-7</v>
      </c>
      <c r="BS1756" s="186">
        <v>0</v>
      </c>
      <c r="BT1756" s="164">
        <v>0</v>
      </c>
      <c r="BU1756" s="186">
        <v>0</v>
      </c>
      <c r="BV1756" s="164">
        <v>0</v>
      </c>
      <c r="BW1756" s="164">
        <v>4.6080427E-10</v>
      </c>
      <c r="BX1756" s="164">
        <v>0</v>
      </c>
      <c r="BY1756" s="164">
        <v>0</v>
      </c>
      <c r="BZ1756" s="164">
        <v>0</v>
      </c>
      <c r="CA1756" s="186">
        <v>6.4736827E-8</v>
      </c>
      <c r="CB1756" s="186">
        <v>1.2266883999999999E-6</v>
      </c>
      <c r="CC1756" s="186">
        <v>4.6429345000000002E-14</v>
      </c>
      <c r="CD1756" s="164">
        <v>0</v>
      </c>
      <c r="CE1756"/>
      <c r="CF1756" s="330">
        <v>0</v>
      </c>
      <c r="CG1756" s="330">
        <v>6.5107861000000003E-2</v>
      </c>
      <c r="CH1756" s="330">
        <v>0</v>
      </c>
      <c r="CI1756" s="329">
        <v>4.3056924999999999E-5</v>
      </c>
      <c r="CJ1756" s="329">
        <v>1.8813743E-5</v>
      </c>
      <c r="CK1756" s="330">
        <v>0</v>
      </c>
      <c r="CL1756" s="330">
        <v>0</v>
      </c>
      <c r="CM1756" s="329">
        <v>4.0303422999999999E-6</v>
      </c>
      <c r="CN1756" s="330">
        <v>0</v>
      </c>
      <c r="CO1756" s="330">
        <v>4.6136045000000001E-2</v>
      </c>
      <c r="CP1756"/>
      <c r="CQ1756">
        <v>9.7661792000000008E-3</v>
      </c>
      <c r="CR1756">
        <v>1.081738618E-3</v>
      </c>
      <c r="CS1756">
        <v>7.0834510999999998E-4</v>
      </c>
      <c r="CT1756">
        <v>7.0834510999999998E-4</v>
      </c>
      <c r="CU1756">
        <v>1.9143626190000001E-3</v>
      </c>
      <c r="CV1756" s="109"/>
      <c r="CW1756" s="387"/>
      <c r="CY1756" s="155"/>
      <c r="CZ1756" s="155"/>
      <c r="DA1756" s="236"/>
      <c r="DB1756" s="236"/>
      <c r="DC1756" s="32"/>
      <c r="DD1756" s="32"/>
      <c r="DE1756" s="32"/>
      <c r="DF1756" s="32"/>
      <c r="DG1756" s="32"/>
      <c r="DH1756" s="32"/>
      <c r="DI1756" s="32"/>
      <c r="DJ1756" s="32"/>
      <c r="DK1756" s="32"/>
      <c r="DL1756" s="32"/>
    </row>
    <row r="1757" spans="1:116" ht="14.4" x14ac:dyDescent="0.3">
      <c r="A1757" t="s">
        <v>2992</v>
      </c>
      <c r="B1757" s="113" t="s">
        <v>927</v>
      </c>
      <c r="C1757" s="182" t="s">
        <v>392</v>
      </c>
      <c r="D1757" s="40" t="s">
        <v>391</v>
      </c>
      <c r="E1757" s="242" t="s">
        <v>2574</v>
      </c>
      <c r="F1757" s="184" t="s">
        <v>4918</v>
      </c>
      <c r="G1757" s="184">
        <v>6.4895977758693102E-2</v>
      </c>
      <c r="H1757" s="184">
        <v>2.4430518722999999E-3</v>
      </c>
      <c r="I1757" s="184">
        <v>6.0125748532999998E-3</v>
      </c>
      <c r="J1757" s="328">
        <v>1.9787538033093098E-2</v>
      </c>
      <c r="K1757" s="184">
        <v>3.6652812999999999E-2</v>
      </c>
      <c r="L1757" s="184">
        <v>3.3390374000000001E-3</v>
      </c>
      <c r="M1757" s="331">
        <v>2.6519184999999998E-3</v>
      </c>
      <c r="N1757" s="331">
        <v>2.2902261999999999E-3</v>
      </c>
      <c r="O1757" s="331">
        <v>1.3973343999999999E-4</v>
      </c>
      <c r="P1757" s="331">
        <v>1.7976602999999999E-6</v>
      </c>
      <c r="Q1757" s="331">
        <v>1.1294572E-5</v>
      </c>
      <c r="R1757" s="331">
        <v>1.8388016000000001E-5</v>
      </c>
      <c r="S1757" s="331">
        <v>1.8742103999999999E-2</v>
      </c>
      <c r="T1757" s="331">
        <v>2.1900791999999999E-6</v>
      </c>
      <c r="U1757" s="331">
        <v>1.0454329999999999E-3</v>
      </c>
      <c r="V1757" s="331">
        <v>1.0408580999999999E-6</v>
      </c>
      <c r="W1757" s="331">
        <v>1.0330931E-9</v>
      </c>
      <c r="X1757" s="331">
        <v>0</v>
      </c>
      <c r="Y1757"/>
      <c r="Z1757" s="288">
        <v>0.24435208666666666</v>
      </c>
      <c r="AA1757"/>
      <c r="AB1757" s="164">
        <v>2.6600647999999998</v>
      </c>
      <c r="AC1757" s="164">
        <v>2.197838</v>
      </c>
      <c r="AD1757" s="164">
        <v>0.10646891999999999</v>
      </c>
      <c r="AE1757" s="164">
        <v>0</v>
      </c>
      <c r="AF1757" s="164">
        <v>1.7752039000000001E-2</v>
      </c>
      <c r="AG1757" s="164">
        <v>9.2214808999999995E-2</v>
      </c>
      <c r="AH1757" s="164">
        <v>0.24579102</v>
      </c>
      <c r="AI1757"/>
      <c r="AJ1757" s="185">
        <v>5.5220152999999996E-3</v>
      </c>
      <c r="AK1757" s="185">
        <v>5.2442979000000001E-3</v>
      </c>
      <c r="AL1757" s="185">
        <v>2.240768E-4</v>
      </c>
      <c r="AM1757" s="187">
        <v>5.3640592999999997E-5</v>
      </c>
      <c r="AN1757" s="176">
        <v>3.1440635000000002E-7</v>
      </c>
      <c r="AO1757" s="176">
        <v>8.2868637999999996E-10</v>
      </c>
      <c r="AP1757" s="176">
        <v>7.5126882000000001E-3</v>
      </c>
      <c r="AQ1757" s="192">
        <v>2.2787102999999999E-7</v>
      </c>
      <c r="AR1757" s="192">
        <v>6.8758527999999996E-10</v>
      </c>
      <c r="AS1757" s="192">
        <v>1.878398E-14</v>
      </c>
      <c r="AT1757" s="192">
        <v>2.5357524000000002E-15</v>
      </c>
      <c r="AU1757" s="192">
        <v>0</v>
      </c>
      <c r="AV1757" s="192">
        <v>3.1217227E-10</v>
      </c>
      <c r="AW1757" s="192">
        <v>8.6103114000000003E-8</v>
      </c>
      <c r="AX1757" s="192">
        <v>4.4752419000000001E-11</v>
      </c>
      <c r="AY1757" s="192">
        <v>9.6313894999999994E-11</v>
      </c>
      <c r="AZ1757" s="192">
        <v>6.2363885999999998E-15</v>
      </c>
      <c r="BA1757" s="192">
        <v>1.8232709E-17</v>
      </c>
      <c r="BB1757" s="192">
        <v>4.3548240000000001E-15</v>
      </c>
      <c r="BC1757" s="192">
        <v>4.5088246999999997E-15</v>
      </c>
      <c r="BD1757" s="192">
        <v>8.8202242000000004E-16</v>
      </c>
      <c r="BE1757" s="192">
        <v>1.8320916E-11</v>
      </c>
      <c r="BF1757" s="192">
        <v>1.017132E-10</v>
      </c>
      <c r="BG1757" s="192">
        <v>1.2872031E-23</v>
      </c>
      <c r="BH1757" s="193">
        <v>7.2173471999999997E-4</v>
      </c>
      <c r="BI1757" s="193">
        <v>6.7909533999999999E-3</v>
      </c>
      <c r="BJ1757" s="192">
        <v>0</v>
      </c>
      <c r="BK1757" s="192">
        <v>0</v>
      </c>
      <c r="BL1757" s="192">
        <v>0</v>
      </c>
      <c r="BM1757"/>
      <c r="BN1757" s="186">
        <v>1.1990552E-5</v>
      </c>
      <c r="BO1757" s="186">
        <v>7.6496686000000004E-7</v>
      </c>
      <c r="BP1757" s="186">
        <v>6.8131846000000003E-6</v>
      </c>
      <c r="BQ1757" s="186">
        <v>2.2581269000000002E-9</v>
      </c>
      <c r="BR1757" s="186">
        <v>6.0666204E-7</v>
      </c>
      <c r="BS1757" s="186">
        <v>1.9835321E-7</v>
      </c>
      <c r="BT1757" s="186">
        <v>1.5682482E-10</v>
      </c>
      <c r="BU1757" s="186">
        <v>3.0105222000000002E-7</v>
      </c>
      <c r="BV1757" s="186">
        <v>2.7677354E-9</v>
      </c>
      <c r="BW1757" s="186">
        <v>8.2807780000000002E-9</v>
      </c>
      <c r="BX1757" s="186">
        <v>0</v>
      </c>
      <c r="BY1757" s="186">
        <v>2.8464854999999999E-20</v>
      </c>
      <c r="BZ1757" s="186">
        <v>2.3307428999999998E-16</v>
      </c>
      <c r="CA1757" s="186">
        <v>4.6939110000000002E-7</v>
      </c>
      <c r="CB1757" s="186">
        <v>2.8141860000000001E-6</v>
      </c>
      <c r="CC1757" s="186">
        <v>9.2926216999999994E-9</v>
      </c>
      <c r="CD1757" s="186">
        <v>0</v>
      </c>
      <c r="CE1757"/>
      <c r="CF1757" s="329">
        <v>1.9727726E-16</v>
      </c>
      <c r="CG1757" s="330">
        <v>0.24342288000000001</v>
      </c>
      <c r="CH1757" s="330">
        <v>5.6803345000000002E-3</v>
      </c>
      <c r="CI1757" s="330">
        <v>5.6894349999999998E-4</v>
      </c>
      <c r="CJ1757" s="329">
        <v>2.8597956999999999E-5</v>
      </c>
      <c r="CK1757" s="329">
        <v>9.3234329999999993E-12</v>
      </c>
      <c r="CL1757" s="329">
        <v>3.1657812000000001E-10</v>
      </c>
      <c r="CM1757" s="329">
        <v>2.6257225000000002E-5</v>
      </c>
      <c r="CN1757" s="330">
        <v>1.9378179E-3</v>
      </c>
      <c r="CO1757" s="330">
        <v>8.6589111999999996E-2</v>
      </c>
      <c r="CP1757"/>
      <c r="CQ1757">
        <v>3.6652812999999999E-2</v>
      </c>
      <c r="CR1757">
        <v>8.4523957882999979E-3</v>
      </c>
      <c r="CS1757">
        <v>6.0093449490930999E-3</v>
      </c>
      <c r="CT1757">
        <v>6.0125748532999998E-3</v>
      </c>
      <c r="CU1757">
        <v>1.9787536999999997E-2</v>
      </c>
      <c r="CV1757" s="109"/>
      <c r="CY1757" s="155"/>
      <c r="CZ1757" s="155"/>
      <c r="DA1757" s="236"/>
      <c r="DB1757" s="236"/>
      <c r="DC1757" s="32"/>
      <c r="DD1757" s="32"/>
      <c r="DE1757" s="32"/>
      <c r="DF1757" s="32"/>
      <c r="DG1757" s="32"/>
      <c r="DH1757" s="32"/>
      <c r="DI1757" s="32"/>
      <c r="DJ1757" s="32"/>
      <c r="DK1757" s="32"/>
      <c r="DL1757" s="32"/>
    </row>
    <row r="1758" spans="1:116" ht="14.4" x14ac:dyDescent="0.3">
      <c r="B1758" s="113"/>
      <c r="C1758" s="180"/>
      <c r="D1758" s="37" t="s">
        <v>827</v>
      </c>
      <c r="E1758" s="242"/>
      <c r="F1758"/>
      <c r="G1758"/>
      <c r="H1758"/>
      <c r="I1758"/>
      <c r="J1758" s="332"/>
      <c r="K1758"/>
      <c r="L1758"/>
      <c r="M1758" s="39"/>
      <c r="N1758" s="39"/>
      <c r="O1758" s="39"/>
      <c r="P1758" s="39"/>
      <c r="Q1758" s="39"/>
      <c r="R1758" s="39"/>
      <c r="S1758" s="39"/>
      <c r="T1758" s="39"/>
      <c r="U1758" s="39"/>
      <c r="V1758" s="39"/>
      <c r="W1758" s="39"/>
      <c r="Y1758"/>
      <c r="Z1758"/>
      <c r="AA1758"/>
      <c r="AB1758"/>
      <c r="AC1758"/>
      <c r="AD1758"/>
      <c r="AE1758"/>
      <c r="AF1758"/>
      <c r="AG1758"/>
      <c r="AH1758"/>
      <c r="AI1758"/>
      <c r="AJ1758"/>
      <c r="AK1758"/>
      <c r="AL1758"/>
      <c r="AN1758"/>
      <c r="AO1758"/>
      <c r="AP1758"/>
      <c r="BH1758"/>
      <c r="BI1758"/>
      <c r="BM1758"/>
      <c r="BS1758" s="39"/>
      <c r="BT1758" s="39"/>
      <c r="BU1758" s="39"/>
      <c r="BV1758" s="39"/>
      <c r="BW1758" s="39"/>
      <c r="BX1758" s="39"/>
      <c r="BY1758" s="39"/>
      <c r="BZ1758" s="39"/>
      <c r="CA1758" s="39"/>
      <c r="CB1758" s="39"/>
      <c r="CC1758" s="39"/>
      <c r="CD1758" s="39"/>
      <c r="CE1758"/>
      <c r="CF1758" s="39"/>
      <c r="CG1758"/>
      <c r="CH1758"/>
      <c r="CI1758"/>
      <c r="CJ1758" s="39"/>
      <c r="CK1758" s="39"/>
      <c r="CL1758" s="39"/>
      <c r="CM1758" s="39"/>
      <c r="CN1758"/>
      <c r="CO1758"/>
      <c r="CP1758"/>
      <c r="CQ1758"/>
      <c r="CR1758"/>
      <c r="CS1758"/>
      <c r="CT1758"/>
      <c r="CU1758"/>
      <c r="CV1758" s="110"/>
      <c r="CW1758" s="377"/>
      <c r="CY1758" s="155"/>
      <c r="CZ1758" s="155"/>
      <c r="DA1758" s="236"/>
      <c r="DB1758" s="236"/>
      <c r="DC1758" s="32"/>
      <c r="DD1758" s="32"/>
      <c r="DE1758" s="32"/>
      <c r="DF1758" s="32"/>
      <c r="DG1758" s="32"/>
      <c r="DH1758" s="32"/>
      <c r="DI1758" s="32"/>
      <c r="DJ1758" s="32"/>
      <c r="DK1758" s="32"/>
      <c r="DL1758" s="32"/>
    </row>
    <row r="1759" spans="1:116" ht="14.4" x14ac:dyDescent="0.3">
      <c r="A1759" t="s">
        <v>7633</v>
      </c>
      <c r="B1759" s="113" t="s">
        <v>921</v>
      </c>
      <c r="C1759" s="182" t="s">
        <v>828</v>
      </c>
      <c r="D1759" s="40" t="s">
        <v>827</v>
      </c>
      <c r="E1759" s="242" t="s">
        <v>943</v>
      </c>
      <c r="F1759" s="184" t="s">
        <v>7634</v>
      </c>
      <c r="G1759" s="184">
        <v>2.4469968988629999E-2</v>
      </c>
      <c r="H1759" s="184">
        <v>1.0241858372E-3</v>
      </c>
      <c r="I1759" s="184">
        <v>1.6650387464299998E-3</v>
      </c>
      <c r="J1759" s="328">
        <v>1.8858824050000001E-3</v>
      </c>
      <c r="K1759" s="331">
        <v>1.9894861999999999E-2</v>
      </c>
      <c r="L1759" s="331">
        <v>7.7893323000000005E-4</v>
      </c>
      <c r="M1759" s="331">
        <v>8.4614018000000004E-4</v>
      </c>
      <c r="N1759" s="331">
        <v>8.675976E-4</v>
      </c>
      <c r="O1759" s="331">
        <v>1.4364337999999999E-4</v>
      </c>
      <c r="P1759" s="331">
        <v>6.8977832000000003E-6</v>
      </c>
      <c r="Q1759" s="331">
        <v>6.0470739999999998E-6</v>
      </c>
      <c r="R1759" s="331">
        <v>3.9660604000000002E-5</v>
      </c>
      <c r="S1759" s="331">
        <v>4.8073004999999999E-5</v>
      </c>
      <c r="T1759" s="331">
        <v>0</v>
      </c>
      <c r="U1759" s="184">
        <v>1.8378094000000001E-3</v>
      </c>
      <c r="V1759" s="331">
        <v>3.0473242999999998E-7</v>
      </c>
      <c r="W1759" s="331">
        <v>0</v>
      </c>
      <c r="X1759" s="331">
        <v>0</v>
      </c>
      <c r="Y1759"/>
      <c r="Z1759" s="288">
        <v>0.13263241333333334</v>
      </c>
      <c r="AA1759"/>
      <c r="AB1759" s="164">
        <v>3.6969153000000001</v>
      </c>
      <c r="AC1759" s="164">
        <v>3.2865156999999998</v>
      </c>
      <c r="AD1759" s="164">
        <v>0.22729211999999999</v>
      </c>
      <c r="AE1759" s="164">
        <v>0</v>
      </c>
      <c r="AF1759" s="164">
        <v>4.7991394999999999E-2</v>
      </c>
      <c r="AG1759" s="164">
        <v>8.7759450000000003E-2</v>
      </c>
      <c r="AH1759" s="164">
        <v>4.7356580000000002E-2</v>
      </c>
      <c r="AI1759"/>
      <c r="AJ1759" s="185">
        <v>2.6457017000000001E-3</v>
      </c>
      <c r="AK1759" s="185">
        <v>2.3476511000000001E-3</v>
      </c>
      <c r="AL1759" s="185">
        <v>1.077604E-4</v>
      </c>
      <c r="AM1759" s="185">
        <v>1.9029019E-4</v>
      </c>
      <c r="AN1759" s="176">
        <v>1.4074646999999999E-7</v>
      </c>
      <c r="AO1759" s="176">
        <v>3.9852220000000001E-10</v>
      </c>
      <c r="AP1759" s="176">
        <v>2.6651286999999999E-2</v>
      </c>
      <c r="AQ1759" s="192">
        <v>1.2308976E-7</v>
      </c>
      <c r="AR1759" s="192">
        <v>3.713918E-10</v>
      </c>
      <c r="AS1759" s="192">
        <v>1.0146942999999999E-14</v>
      </c>
      <c r="AT1759" s="192">
        <v>0</v>
      </c>
      <c r="AU1759" s="192">
        <v>0</v>
      </c>
      <c r="AV1759" s="192">
        <v>3.6675065999999998E-11</v>
      </c>
      <c r="AW1759" s="192">
        <v>1.7611945000000001E-8</v>
      </c>
      <c r="AX1759" s="192">
        <v>6.9502650999999996E-12</v>
      </c>
      <c r="AY1759" s="192">
        <v>1.7851357E-11</v>
      </c>
      <c r="AZ1759" s="192">
        <v>2.3149000000000002E-12</v>
      </c>
      <c r="BA1759" s="192">
        <v>0</v>
      </c>
      <c r="BB1759" s="192">
        <v>3.4391314000000001E-15</v>
      </c>
      <c r="BC1759" s="192">
        <v>2.3858403999999999E-16</v>
      </c>
      <c r="BD1759" s="192">
        <v>5.2610045999999999E-17</v>
      </c>
      <c r="BE1759" s="192">
        <v>9.5153133999999997E-13</v>
      </c>
      <c r="BF1759" s="192">
        <v>7.1338524999999998E-12</v>
      </c>
      <c r="BG1759" s="192">
        <v>0</v>
      </c>
      <c r="BH1759" s="192">
        <v>4.9954541999999997E-6</v>
      </c>
      <c r="BI1759" s="193">
        <v>2.6646291999999999E-2</v>
      </c>
      <c r="BJ1759" s="192">
        <v>0</v>
      </c>
      <c r="BK1759" s="192">
        <v>0</v>
      </c>
      <c r="BL1759" s="192">
        <v>0</v>
      </c>
      <c r="BM1759"/>
      <c r="BN1759" s="186">
        <v>8.5448024000000001E-6</v>
      </c>
      <c r="BO1759" s="186">
        <v>1.2846538999999999E-7</v>
      </c>
      <c r="BP1759" s="186">
        <v>3.6981436999999999E-6</v>
      </c>
      <c r="BQ1759" s="186">
        <v>5.0077335000000003E-9</v>
      </c>
      <c r="BR1759" s="186">
        <v>2.2650266000000001E-7</v>
      </c>
      <c r="BS1759" s="186">
        <v>1.0604107E-8</v>
      </c>
      <c r="BT1759" s="186">
        <v>2.0910449000000001E-8</v>
      </c>
      <c r="BU1759" s="186">
        <v>1.6094753E-8</v>
      </c>
      <c r="BV1759" s="186">
        <v>9.5916067999999995E-9</v>
      </c>
      <c r="BW1759" s="186">
        <v>6.4631451999999997E-9</v>
      </c>
      <c r="BX1759" s="186">
        <v>0</v>
      </c>
      <c r="BY1759" s="186">
        <v>0</v>
      </c>
      <c r="BZ1759" s="186">
        <v>0</v>
      </c>
      <c r="CA1759" s="186">
        <v>1.7322039E-7</v>
      </c>
      <c r="CB1759" s="186">
        <v>4.2497983999999997E-6</v>
      </c>
      <c r="CC1759" s="186">
        <v>4.3151158999999997E-14</v>
      </c>
      <c r="CD1759" s="186">
        <v>0</v>
      </c>
      <c r="CE1759"/>
      <c r="CF1759" s="329">
        <v>0</v>
      </c>
      <c r="CG1759" s="330">
        <v>0.13262667</v>
      </c>
      <c r="CH1759" s="330">
        <v>3.0326037000000001E-4</v>
      </c>
      <c r="CI1759" s="330">
        <v>9.0326210999999999E-5</v>
      </c>
      <c r="CJ1759" s="329">
        <v>7.2310805999999995E-5</v>
      </c>
      <c r="CK1759" s="329">
        <v>1.6423072000000001E-12</v>
      </c>
      <c r="CL1759" s="329">
        <v>1.9150584E-10</v>
      </c>
      <c r="CM1759" s="329">
        <v>8.4620125000000005E-6</v>
      </c>
      <c r="CN1759" s="330">
        <v>2.003086E-4</v>
      </c>
      <c r="CO1759" s="330">
        <v>0.39342066999999997</v>
      </c>
      <c r="CP1759"/>
      <c r="CQ1759">
        <v>1.9894861999999999E-2</v>
      </c>
      <c r="CR1759">
        <v>2.6889198512000004E-3</v>
      </c>
      <c r="CS1759">
        <v>1.6647340139999999E-3</v>
      </c>
      <c r="CT1759">
        <v>1.66503874643E-3</v>
      </c>
      <c r="CU1759">
        <v>1.8858824050000001E-3</v>
      </c>
      <c r="CV1759" s="109"/>
      <c r="CW1759" s="377"/>
      <c r="CX1759" s="32"/>
      <c r="CY1759" s="155"/>
      <c r="CZ1759" s="11"/>
      <c r="DA1759" s="236"/>
      <c r="DB1759" s="236"/>
      <c r="DC1759" s="32"/>
      <c r="DD1759" s="32"/>
      <c r="DE1759" s="32"/>
      <c r="DF1759" s="32"/>
      <c r="DG1759" s="32"/>
      <c r="DH1759" s="32"/>
      <c r="DI1759" s="32"/>
      <c r="DJ1759" s="32"/>
      <c r="DK1759" s="32"/>
      <c r="DL1759" s="32"/>
    </row>
    <row r="1760" spans="1:116" ht="14.4" x14ac:dyDescent="0.3">
      <c r="A1760" s="39" t="s">
        <v>7635</v>
      </c>
      <c r="B1760" s="113" t="s">
        <v>921</v>
      </c>
      <c r="C1760" s="182" t="s">
        <v>829</v>
      </c>
      <c r="D1760" s="40" t="s">
        <v>827</v>
      </c>
      <c r="E1760" s="242" t="s">
        <v>942</v>
      </c>
      <c r="F1760" s="184" t="s">
        <v>7636</v>
      </c>
      <c r="G1760" s="184">
        <v>4.2468035595000005E-3</v>
      </c>
      <c r="H1760" s="184">
        <v>1.8657828249999997E-4</v>
      </c>
      <c r="I1760" s="184">
        <v>1.896258018E-3</v>
      </c>
      <c r="J1760" s="328">
        <v>3.28860459E-4</v>
      </c>
      <c r="K1760" s="331">
        <v>1.8351068E-3</v>
      </c>
      <c r="L1760" s="331">
        <v>1.9274423000000001E-4</v>
      </c>
      <c r="M1760" s="331">
        <v>6.1252938999999996E-4</v>
      </c>
      <c r="N1760" s="331">
        <v>1.1443848E-4</v>
      </c>
      <c r="O1760" s="331">
        <v>5.3581286000000003E-5</v>
      </c>
      <c r="P1760" s="331">
        <v>4.9345125E-6</v>
      </c>
      <c r="Q1760" s="331">
        <v>1.3624004E-5</v>
      </c>
      <c r="R1760" s="331">
        <v>3.5491377999999997E-5</v>
      </c>
      <c r="S1760" s="331">
        <v>6.5342223000000002E-5</v>
      </c>
      <c r="T1760" s="184">
        <v>1.0097397E-3</v>
      </c>
      <c r="U1760" s="331">
        <v>2.5316066000000001E-4</v>
      </c>
      <c r="V1760" s="331">
        <v>4.5753320000000003E-5</v>
      </c>
      <c r="W1760" s="331">
        <v>1.0357576E-5</v>
      </c>
      <c r="X1760" s="184">
        <v>0</v>
      </c>
      <c r="Y1760"/>
      <c r="Z1760" s="288">
        <v>1.2234045333333334E-2</v>
      </c>
      <c r="AA1760"/>
      <c r="AB1760" s="164">
        <v>0.28401834999999997</v>
      </c>
      <c r="AC1760" s="164">
        <v>0.19051203</v>
      </c>
      <c r="AD1760" s="164">
        <v>3.1339139000000002E-2</v>
      </c>
      <c r="AE1760" s="164">
        <v>0</v>
      </c>
      <c r="AF1760" s="164">
        <v>4.4219056999999999E-2</v>
      </c>
      <c r="AG1760" s="164">
        <v>1.0908643000000001E-2</v>
      </c>
      <c r="AH1760" s="164">
        <v>7.0394799000000003E-3</v>
      </c>
      <c r="AI1760"/>
      <c r="AJ1760" s="185">
        <v>2.8311025999999998E-4</v>
      </c>
      <c r="AK1760" s="185">
        <v>2.6246286999999997E-4</v>
      </c>
      <c r="AL1760" s="187">
        <v>1.0561291E-5</v>
      </c>
      <c r="AM1760" s="187">
        <v>1.0086099E-5</v>
      </c>
      <c r="AN1760" s="176">
        <v>1.5735184000000001E-8</v>
      </c>
      <c r="AO1760" s="176">
        <v>3.9058028999999998E-11</v>
      </c>
      <c r="AP1760" s="176">
        <v>1.4126188999999999E-3</v>
      </c>
      <c r="AQ1760" s="192">
        <v>1.1353194E-8</v>
      </c>
      <c r="AR1760" s="192">
        <v>3.4255326000000003E-11</v>
      </c>
      <c r="AS1760" s="192">
        <v>9.3590445000000007E-16</v>
      </c>
      <c r="AT1760" s="193">
        <v>0</v>
      </c>
      <c r="AU1760" s="193">
        <v>0</v>
      </c>
      <c r="AV1760" s="192">
        <v>3.0666522000000001E-12</v>
      </c>
      <c r="AW1760" s="192">
        <v>4.3408836999999999E-9</v>
      </c>
      <c r="AX1760" s="192">
        <v>6.9934629000000004E-13</v>
      </c>
      <c r="AY1760" s="192">
        <v>4.0774112999999996E-12</v>
      </c>
      <c r="AZ1760" s="193">
        <v>0</v>
      </c>
      <c r="BA1760" s="193">
        <v>0</v>
      </c>
      <c r="BB1760" s="192">
        <v>7.7421790999999993E-15</v>
      </c>
      <c r="BC1760" s="192">
        <v>1.4528867000000001E-14</v>
      </c>
      <c r="BD1760" s="192">
        <v>2.7382434999999999E-15</v>
      </c>
      <c r="BE1760" s="192">
        <v>3.4799828999999997E-11</v>
      </c>
      <c r="BF1760" s="192">
        <v>3.2400132999999999E-12</v>
      </c>
      <c r="BG1760" s="193">
        <v>0</v>
      </c>
      <c r="BH1760" s="192">
        <v>1.6949192E-6</v>
      </c>
      <c r="BI1760" s="193">
        <v>1.410924E-3</v>
      </c>
      <c r="BJ1760" s="193">
        <v>0</v>
      </c>
      <c r="BK1760" s="193">
        <v>0</v>
      </c>
      <c r="BL1760" s="193">
        <v>0</v>
      </c>
      <c r="BM1760"/>
      <c r="BN1760" s="186">
        <v>7.8690613999999997E-7</v>
      </c>
      <c r="BO1760" s="186">
        <v>2.8110904999999999E-8</v>
      </c>
      <c r="BP1760" s="186">
        <v>3.4111763999999999E-7</v>
      </c>
      <c r="BQ1760" s="186">
        <v>4.2145883000000003E-9</v>
      </c>
      <c r="BR1760" s="186">
        <v>7.1115465000000004E-8</v>
      </c>
      <c r="BS1760" s="186">
        <v>0</v>
      </c>
      <c r="BT1760" s="164">
        <v>0</v>
      </c>
      <c r="BU1760" s="186">
        <v>0</v>
      </c>
      <c r="BV1760" s="186">
        <v>7.2780793000000004E-9</v>
      </c>
      <c r="BW1760" s="186">
        <v>9.1812829000000005E-9</v>
      </c>
      <c r="BX1760" s="164">
        <v>0</v>
      </c>
      <c r="BY1760" s="164">
        <v>0</v>
      </c>
      <c r="BZ1760" s="164">
        <v>0</v>
      </c>
      <c r="CA1760" s="186">
        <v>2.3700304999999998E-8</v>
      </c>
      <c r="CB1760" s="186">
        <v>2.7264256999999999E-7</v>
      </c>
      <c r="CC1760" s="186">
        <v>2.9545311000000001E-8</v>
      </c>
      <c r="CD1760" s="164">
        <v>0</v>
      </c>
      <c r="CE1760"/>
      <c r="CF1760" s="330">
        <v>0</v>
      </c>
      <c r="CG1760" s="330">
        <v>1.2234045000000001E-2</v>
      </c>
      <c r="CH1760" s="330">
        <v>0</v>
      </c>
      <c r="CI1760" s="329">
        <v>1.9233072000000001E-5</v>
      </c>
      <c r="CJ1760" s="329">
        <v>4.1625302999999998E-5</v>
      </c>
      <c r="CK1760" s="329">
        <v>2.0891499000000001E-11</v>
      </c>
      <c r="CL1760" s="329">
        <v>4.1271277999999999E-10</v>
      </c>
      <c r="CM1760" s="329">
        <v>2.5115459000000001E-6</v>
      </c>
      <c r="CN1760" s="330">
        <v>6.7708426000000002E-3</v>
      </c>
      <c r="CO1760" s="330">
        <v>1.9646707999999999E-2</v>
      </c>
      <c r="CP1760"/>
      <c r="CQ1760">
        <v>1.8351068E-3</v>
      </c>
      <c r="CR1760">
        <v>1.0273432804999998E-3</v>
      </c>
      <c r="CS1760">
        <v>8.5112257399999993E-4</v>
      </c>
      <c r="CT1760">
        <v>1.896258018E-3</v>
      </c>
      <c r="CU1760">
        <v>3.1850288300000002E-4</v>
      </c>
      <c r="CV1760" s="109"/>
      <c r="CW1760" s="377"/>
      <c r="CX1760" s="32"/>
      <c r="CY1760" s="155"/>
      <c r="CZ1760" s="155"/>
      <c r="DA1760" s="236"/>
      <c r="DB1760" s="236"/>
      <c r="DC1760" s="32"/>
      <c r="DD1760" s="32"/>
      <c r="DE1760" s="32"/>
      <c r="DF1760" s="32"/>
      <c r="DG1760" s="32"/>
      <c r="DH1760" s="32"/>
      <c r="DI1760" s="32"/>
      <c r="DJ1760" s="32"/>
      <c r="DK1760" s="32"/>
      <c r="DL1760" s="32"/>
    </row>
    <row r="1761" spans="1:116" ht="14.4" x14ac:dyDescent="0.3">
      <c r="A1761" s="39" t="s">
        <v>7637</v>
      </c>
      <c r="B1761" s="113" t="s">
        <v>921</v>
      </c>
      <c r="C1761" s="182" t="s">
        <v>830</v>
      </c>
      <c r="D1761" s="40" t="s">
        <v>827</v>
      </c>
      <c r="E1761" s="242" t="s">
        <v>942</v>
      </c>
      <c r="F1761" s="184" t="s">
        <v>7638</v>
      </c>
      <c r="G1761" s="184">
        <v>8.23727099E-3</v>
      </c>
      <c r="H1761" s="184">
        <v>6.1238419E-4</v>
      </c>
      <c r="I1761" s="184">
        <v>3.5873273699999998E-3</v>
      </c>
      <c r="J1761" s="328">
        <v>7.3636253E-4</v>
      </c>
      <c r="K1761" s="331">
        <v>3.3011969E-3</v>
      </c>
      <c r="L1761" s="331">
        <v>4.2412542000000003E-4</v>
      </c>
      <c r="M1761" s="331">
        <v>7.4178362E-4</v>
      </c>
      <c r="N1761" s="331">
        <v>3.6181697000000002E-4</v>
      </c>
      <c r="O1761" s="331">
        <v>1.5546394000000001E-4</v>
      </c>
      <c r="P1761" s="331">
        <v>4.7739065999999999E-5</v>
      </c>
      <c r="Q1761" s="331">
        <v>4.7364214000000001E-5</v>
      </c>
      <c r="R1761" s="331">
        <v>4.7713573999999998E-4</v>
      </c>
      <c r="S1761" s="331">
        <v>1.5796964000000001E-4</v>
      </c>
      <c r="T1761" s="331">
        <v>1.8245710000000001E-3</v>
      </c>
      <c r="U1761" s="331">
        <v>3.7045345999999998E-4</v>
      </c>
      <c r="V1761" s="331">
        <v>1.1971158999999999E-4</v>
      </c>
      <c r="W1761" s="331">
        <v>2.0793942999999999E-4</v>
      </c>
      <c r="X1761" s="184">
        <v>0</v>
      </c>
      <c r="Y1761"/>
      <c r="Z1761" s="288">
        <v>2.2007979333333334E-2</v>
      </c>
      <c r="AA1761"/>
      <c r="AB1761" s="164">
        <v>0.49882554000000001</v>
      </c>
      <c r="AC1761" s="164">
        <v>0.35663633</v>
      </c>
      <c r="AD1761" s="164">
        <v>4.5876856000000001E-2</v>
      </c>
      <c r="AE1761" s="164">
        <v>0</v>
      </c>
      <c r="AF1761" s="164">
        <v>7.0797048000000001E-2</v>
      </c>
      <c r="AG1761" s="164">
        <v>1.4640367E-2</v>
      </c>
      <c r="AH1761" s="164">
        <v>1.0874935000000001E-2</v>
      </c>
      <c r="AI1761"/>
      <c r="AJ1761" s="185">
        <v>5.5864805000000004E-4</v>
      </c>
      <c r="AK1761" s="185">
        <v>5.1798803999999999E-4</v>
      </c>
      <c r="AL1761" s="187">
        <v>1.9757049000000001E-5</v>
      </c>
      <c r="AM1761" s="187">
        <v>2.090296E-5</v>
      </c>
      <c r="AN1761" s="176">
        <v>3.1054438999999999E-8</v>
      </c>
      <c r="AO1761" s="176">
        <v>7.3066009000000003E-11</v>
      </c>
      <c r="AP1761" s="176">
        <v>2.9275854E-3</v>
      </c>
      <c r="AQ1761" s="192">
        <v>2.0423405E-8</v>
      </c>
      <c r="AR1761" s="192">
        <v>6.1622341000000004E-11</v>
      </c>
      <c r="AS1761" s="192">
        <v>1.6836104000000001E-15</v>
      </c>
      <c r="AT1761" s="193">
        <v>0</v>
      </c>
      <c r="AU1761" s="193">
        <v>0</v>
      </c>
      <c r="AV1761" s="192">
        <v>9.6957488999999995E-12</v>
      </c>
      <c r="AW1761" s="192">
        <v>1.0141096E-8</v>
      </c>
      <c r="AX1761" s="192">
        <v>2.2111036999999999E-12</v>
      </c>
      <c r="AY1761" s="192">
        <v>8.9721687000000006E-12</v>
      </c>
      <c r="AZ1761" s="193">
        <v>0</v>
      </c>
      <c r="BA1761" s="193">
        <v>0</v>
      </c>
      <c r="BB1761" s="192">
        <v>2.6721040000000001E-14</v>
      </c>
      <c r="BC1761" s="192">
        <v>1.9531698999999999E-13</v>
      </c>
      <c r="BD1761" s="192">
        <v>3.6673945999999999E-14</v>
      </c>
      <c r="BE1761" s="192">
        <v>4.6452344999999998E-10</v>
      </c>
      <c r="BF1761" s="192">
        <v>1.5718695000000001E-11</v>
      </c>
      <c r="BG1761" s="193">
        <v>0</v>
      </c>
      <c r="BH1761" s="192">
        <v>3.6772888999999999E-6</v>
      </c>
      <c r="BI1761" s="193">
        <v>2.9239080999999998E-3</v>
      </c>
      <c r="BJ1761" s="193">
        <v>0</v>
      </c>
      <c r="BK1761" s="193">
        <v>0</v>
      </c>
      <c r="BL1761" s="193">
        <v>0</v>
      </c>
      <c r="BM1761"/>
      <c r="BN1761" s="186">
        <v>1.6592649000000001E-6</v>
      </c>
      <c r="BO1761" s="186">
        <v>6.1856842000000005E-8</v>
      </c>
      <c r="BP1761" s="186">
        <v>6.1364084999999999E-7</v>
      </c>
      <c r="BQ1761" s="186">
        <v>5.6072142E-8</v>
      </c>
      <c r="BR1761" s="186">
        <v>1.901063E-7</v>
      </c>
      <c r="BS1761" s="186">
        <v>0</v>
      </c>
      <c r="BT1761" s="164">
        <v>0</v>
      </c>
      <c r="BU1761" s="186">
        <v>0</v>
      </c>
      <c r="BV1761" s="186">
        <v>6.6327539000000005E-8</v>
      </c>
      <c r="BW1761" s="186">
        <v>3.1866647E-8</v>
      </c>
      <c r="BX1761" s="164">
        <v>0</v>
      </c>
      <c r="BY1761" s="164">
        <v>0</v>
      </c>
      <c r="BZ1761" s="164">
        <v>0</v>
      </c>
      <c r="CA1761" s="186">
        <v>7.3178601000000005E-8</v>
      </c>
      <c r="CB1761" s="186">
        <v>4.9258758E-7</v>
      </c>
      <c r="CC1761" s="186">
        <v>7.3628366999999997E-8</v>
      </c>
      <c r="CD1761" s="164">
        <v>0</v>
      </c>
      <c r="CE1761"/>
      <c r="CF1761" s="330">
        <v>0</v>
      </c>
      <c r="CG1761" s="330">
        <v>2.2007979E-2</v>
      </c>
      <c r="CH1761" s="330">
        <v>0</v>
      </c>
      <c r="CI1761" s="329">
        <v>4.2321550000000001E-5</v>
      </c>
      <c r="CJ1761" s="329">
        <v>5.0408955999999998E-5</v>
      </c>
      <c r="CK1761" s="329">
        <v>2.4589958999999998E-10</v>
      </c>
      <c r="CL1761" s="329">
        <v>1.4341163000000001E-9</v>
      </c>
      <c r="CM1761" s="329">
        <v>6.4632227999999999E-6</v>
      </c>
      <c r="CN1761" s="330">
        <v>9.0964590999999997E-2</v>
      </c>
      <c r="CO1761" s="330">
        <v>4.0344285000000001E-2</v>
      </c>
      <c r="CP1761"/>
      <c r="CQ1761">
        <v>3.3011969E-3</v>
      </c>
      <c r="CR1761">
        <v>2.2554289699999999E-3</v>
      </c>
      <c r="CS1761">
        <v>1.85098421E-3</v>
      </c>
      <c r="CT1761">
        <v>3.5873273699999998E-3</v>
      </c>
      <c r="CU1761">
        <v>5.2842310000000001E-4</v>
      </c>
      <c r="CV1761" s="109"/>
      <c r="CW1761" s="377"/>
      <c r="CX1761" s="32"/>
      <c r="CY1761" s="155"/>
      <c r="CZ1761" s="155"/>
      <c r="DA1761" s="236"/>
      <c r="DB1761" s="236"/>
      <c r="DC1761" s="32"/>
      <c r="DD1761" s="32"/>
      <c r="DE1761" s="32"/>
      <c r="DF1761" s="32"/>
      <c r="DG1761" s="32"/>
      <c r="DH1761" s="32"/>
      <c r="DI1761" s="32"/>
      <c r="DJ1761" s="32"/>
      <c r="DK1761" s="32"/>
      <c r="DL1761" s="32"/>
    </row>
    <row r="1762" spans="1:116" ht="14.4" x14ac:dyDescent="0.3">
      <c r="A1762" t="s">
        <v>7639</v>
      </c>
      <c r="B1762" s="113" t="s">
        <v>921</v>
      </c>
      <c r="C1762" s="182" t="s">
        <v>831</v>
      </c>
      <c r="D1762" s="40" t="s">
        <v>827</v>
      </c>
      <c r="E1762" s="242" t="s">
        <v>942</v>
      </c>
      <c r="F1762" s="184" t="s">
        <v>7640</v>
      </c>
      <c r="G1762" s="184">
        <v>1.4230222678999998E-3</v>
      </c>
      <c r="H1762" s="184">
        <v>4.1634195599999998E-5</v>
      </c>
      <c r="I1762" s="184">
        <v>7.8982035000000006E-5</v>
      </c>
      <c r="J1762" s="328">
        <v>2.134556373E-4</v>
      </c>
      <c r="K1762" s="331">
        <v>1.0889503999999999E-3</v>
      </c>
      <c r="L1762" s="331">
        <v>4.8112636999999999E-5</v>
      </c>
      <c r="M1762" s="331">
        <v>3.0869398000000001E-5</v>
      </c>
      <c r="N1762" s="331">
        <v>3.5378547999999998E-5</v>
      </c>
      <c r="O1762" s="331">
        <v>6.2556475999999997E-6</v>
      </c>
      <c r="P1762" s="331">
        <v>0</v>
      </c>
      <c r="Q1762" s="331">
        <v>0</v>
      </c>
      <c r="R1762" s="331">
        <v>0</v>
      </c>
      <c r="S1762" s="331">
        <v>4.0823873000000002E-6</v>
      </c>
      <c r="T1762" s="331">
        <v>0</v>
      </c>
      <c r="U1762" s="331">
        <v>2.0937325000000001E-4</v>
      </c>
      <c r="V1762" s="331">
        <v>0</v>
      </c>
      <c r="W1762" s="184">
        <v>0</v>
      </c>
      <c r="X1762" s="331">
        <v>0</v>
      </c>
      <c r="Y1762"/>
      <c r="Z1762" s="288">
        <v>7.259669333333333E-3</v>
      </c>
      <c r="AA1762"/>
      <c r="AB1762" s="164">
        <v>0.1310752</v>
      </c>
      <c r="AC1762" s="164">
        <v>8.3757978999999996E-2</v>
      </c>
      <c r="AD1762" s="164">
        <v>2.5899709E-2</v>
      </c>
      <c r="AE1762" s="164">
        <v>0</v>
      </c>
      <c r="AF1762" s="164">
        <v>5.7835272999999998E-3</v>
      </c>
      <c r="AG1762" s="164">
        <v>1.0213412E-2</v>
      </c>
      <c r="AH1762" s="164">
        <v>5.4205742000000001E-3</v>
      </c>
      <c r="AI1762"/>
      <c r="AJ1762" s="185">
        <v>1.3688504999999999E-4</v>
      </c>
      <c r="AK1762" s="185">
        <v>1.2859975E-4</v>
      </c>
      <c r="AL1762" s="187">
        <v>5.8302651999999999E-6</v>
      </c>
      <c r="AM1762" s="187">
        <v>2.4550315000000001E-6</v>
      </c>
      <c r="AN1762" s="176">
        <v>7.7098174000000006E-9</v>
      </c>
      <c r="AO1762" s="176">
        <v>2.1561632E-11</v>
      </c>
      <c r="AP1762" s="176">
        <v>3.4384193999999999E-4</v>
      </c>
      <c r="AQ1762" s="192">
        <v>6.7369731999999999E-9</v>
      </c>
      <c r="AR1762" s="192">
        <v>2.0327074E-11</v>
      </c>
      <c r="AS1762" s="192">
        <v>5.5536470999999996E-16</v>
      </c>
      <c r="AT1762" s="193">
        <v>0</v>
      </c>
      <c r="AU1762" s="193">
        <v>0</v>
      </c>
      <c r="AV1762" s="192">
        <v>9.4805258999999998E-13</v>
      </c>
      <c r="AW1762" s="192">
        <v>9.7189613000000005E-10</v>
      </c>
      <c r="AX1762" s="192">
        <v>2.1620224E-13</v>
      </c>
      <c r="AY1762" s="192">
        <v>1.0177995999999999E-12</v>
      </c>
      <c r="AZ1762" s="193">
        <v>0</v>
      </c>
      <c r="BA1762" s="193">
        <v>0</v>
      </c>
      <c r="BB1762" s="193">
        <v>0</v>
      </c>
      <c r="BC1762" s="193">
        <v>0</v>
      </c>
      <c r="BD1762" s="193">
        <v>0</v>
      </c>
      <c r="BE1762" s="193">
        <v>0</v>
      </c>
      <c r="BF1762" s="193">
        <v>0</v>
      </c>
      <c r="BG1762" s="193">
        <v>0</v>
      </c>
      <c r="BH1762" s="192">
        <v>4.5848211999999997E-7</v>
      </c>
      <c r="BI1762" s="193">
        <v>3.4338346000000001E-4</v>
      </c>
      <c r="BJ1762" s="193">
        <v>0</v>
      </c>
      <c r="BK1762" s="193">
        <v>0</v>
      </c>
      <c r="BL1762" s="193">
        <v>0</v>
      </c>
      <c r="BM1762"/>
      <c r="BN1762" s="186">
        <v>3.648803E-7</v>
      </c>
      <c r="BO1762" s="186">
        <v>7.0170182000000001E-9</v>
      </c>
      <c r="BP1762" s="186">
        <v>2.0241884999999999E-7</v>
      </c>
      <c r="BQ1762" s="164">
        <v>1.6843272999999999E-11</v>
      </c>
      <c r="BR1762" s="186">
        <v>1.1379465E-8</v>
      </c>
      <c r="BS1762" s="186">
        <v>0</v>
      </c>
      <c r="BT1762" s="164">
        <v>0</v>
      </c>
      <c r="BU1762" s="186">
        <v>0</v>
      </c>
      <c r="BV1762" s="164">
        <v>0</v>
      </c>
      <c r="BW1762" s="164">
        <v>5.1380686999999997E-11</v>
      </c>
      <c r="BX1762" s="164">
        <v>0</v>
      </c>
      <c r="BY1762" s="164">
        <v>0</v>
      </c>
      <c r="BZ1762" s="164">
        <v>0</v>
      </c>
      <c r="CA1762" s="186">
        <v>7.2182982999999996E-9</v>
      </c>
      <c r="CB1762" s="186">
        <v>1.3677845E-7</v>
      </c>
      <c r="CC1762" s="186">
        <v>5.1769738000000003E-15</v>
      </c>
      <c r="CD1762" s="164">
        <v>0</v>
      </c>
      <c r="CE1762"/>
      <c r="CF1762" s="330">
        <v>0</v>
      </c>
      <c r="CG1762" s="330">
        <v>7.2596694E-3</v>
      </c>
      <c r="CH1762" s="330">
        <v>0</v>
      </c>
      <c r="CI1762" s="329">
        <v>4.8009417000000001E-6</v>
      </c>
      <c r="CJ1762" s="329">
        <v>2.0977736E-6</v>
      </c>
      <c r="CK1762" s="330">
        <v>0</v>
      </c>
      <c r="CL1762" s="330">
        <v>0</v>
      </c>
      <c r="CM1762" s="329">
        <v>4.4939201000000001E-7</v>
      </c>
      <c r="CN1762" s="330">
        <v>0</v>
      </c>
      <c r="CO1762" s="330">
        <v>5.1442702999999999E-3</v>
      </c>
      <c r="CP1762"/>
      <c r="CQ1762">
        <v>1.0889503999999999E-3</v>
      </c>
      <c r="CR1762">
        <v>1.2061623060000002E-4</v>
      </c>
      <c r="CS1762">
        <v>7.8982035000000006E-5</v>
      </c>
      <c r="CT1762">
        <v>7.8982035000000006E-5</v>
      </c>
      <c r="CU1762">
        <v>2.134556373E-4</v>
      </c>
      <c r="CV1762" s="109"/>
      <c r="CW1762" s="377"/>
      <c r="CX1762" s="32"/>
      <c r="CY1762" s="155"/>
      <c r="CZ1762" s="32"/>
      <c r="DA1762" s="236"/>
      <c r="DB1762" s="236"/>
      <c r="DC1762" s="32"/>
      <c r="DD1762" s="32"/>
      <c r="DE1762" s="32"/>
      <c r="DF1762" s="32"/>
      <c r="DG1762" s="32"/>
      <c r="DH1762" s="32"/>
      <c r="DI1762" s="32"/>
      <c r="DJ1762" s="32"/>
      <c r="DK1762" s="32"/>
      <c r="DL1762" s="32"/>
    </row>
    <row r="1763" spans="1:116" ht="14.4" x14ac:dyDescent="0.3">
      <c r="A1763" t="s">
        <v>7641</v>
      </c>
      <c r="B1763" s="113" t="s">
        <v>921</v>
      </c>
      <c r="C1763" s="182" t="s">
        <v>832</v>
      </c>
      <c r="D1763" s="40" t="s">
        <v>827</v>
      </c>
      <c r="E1763" s="242" t="s">
        <v>942</v>
      </c>
      <c r="F1763" s="184" t="s">
        <v>7642</v>
      </c>
      <c r="G1763" s="184">
        <v>1.8499289223999999E-3</v>
      </c>
      <c r="H1763" s="184">
        <v>5.4124453900000003E-5</v>
      </c>
      <c r="I1763" s="184">
        <v>1.02676645E-4</v>
      </c>
      <c r="J1763" s="328">
        <v>2.7749232350000001E-4</v>
      </c>
      <c r="K1763" s="184">
        <v>1.4156354999999999E-3</v>
      </c>
      <c r="L1763" s="331">
        <v>6.2546428000000005E-5</v>
      </c>
      <c r="M1763" s="331">
        <v>4.0130216999999997E-5</v>
      </c>
      <c r="N1763" s="331">
        <v>4.5992112000000003E-5</v>
      </c>
      <c r="O1763" s="331">
        <v>8.1323419E-6</v>
      </c>
      <c r="P1763" s="331">
        <v>0</v>
      </c>
      <c r="Q1763" s="331">
        <v>0</v>
      </c>
      <c r="R1763" s="331">
        <v>0</v>
      </c>
      <c r="S1763" s="331">
        <v>5.3071035E-6</v>
      </c>
      <c r="T1763" s="184">
        <v>0</v>
      </c>
      <c r="U1763" s="331">
        <v>2.7218522000000003E-4</v>
      </c>
      <c r="V1763" s="331">
        <v>0</v>
      </c>
      <c r="W1763" s="331">
        <v>0</v>
      </c>
      <c r="X1763" s="184">
        <v>0</v>
      </c>
      <c r="Y1763"/>
      <c r="Z1763" s="288">
        <v>9.4375699999999993E-3</v>
      </c>
      <c r="AA1763"/>
      <c r="AB1763" s="164">
        <v>0.17039776000000001</v>
      </c>
      <c r="AC1763" s="164">
        <v>0.10888537</v>
      </c>
      <c r="AD1763" s="164">
        <v>3.3669622000000003E-2</v>
      </c>
      <c r="AE1763" s="164">
        <v>0</v>
      </c>
      <c r="AF1763" s="164">
        <v>7.5185855000000001E-3</v>
      </c>
      <c r="AG1763" s="164">
        <v>1.3277436E-2</v>
      </c>
      <c r="AH1763" s="164">
        <v>7.0467463999999997E-3</v>
      </c>
      <c r="AI1763"/>
      <c r="AJ1763" s="185">
        <v>1.7795056999999999E-4</v>
      </c>
      <c r="AK1763" s="185">
        <v>1.6717968000000001E-4</v>
      </c>
      <c r="AL1763" s="187">
        <v>7.5793447000000004E-6</v>
      </c>
      <c r="AM1763" s="187">
        <v>3.1915409E-6</v>
      </c>
      <c r="AN1763" s="176">
        <v>1.0022763E-8</v>
      </c>
      <c r="AO1763" s="176">
        <v>2.8030121000000001E-11</v>
      </c>
      <c r="AP1763" s="176">
        <v>4.4699452000000002E-4</v>
      </c>
      <c r="AQ1763" s="192">
        <v>8.7580652000000007E-9</v>
      </c>
      <c r="AR1763" s="192">
        <v>2.6425196999999999E-11</v>
      </c>
      <c r="AS1763" s="192">
        <v>7.2197412000000002E-16</v>
      </c>
      <c r="AT1763" s="193">
        <v>0</v>
      </c>
      <c r="AU1763" s="193">
        <v>0</v>
      </c>
      <c r="AV1763" s="192">
        <v>1.2324684E-12</v>
      </c>
      <c r="AW1763" s="192">
        <v>1.263465E-9</v>
      </c>
      <c r="AX1763" s="192">
        <v>2.8106291000000001E-13</v>
      </c>
      <c r="AY1763" s="192">
        <v>1.3231395000000001E-12</v>
      </c>
      <c r="AZ1763" s="193">
        <v>0</v>
      </c>
      <c r="BA1763" s="193">
        <v>0</v>
      </c>
      <c r="BB1763" s="193">
        <v>0</v>
      </c>
      <c r="BC1763" s="193">
        <v>0</v>
      </c>
      <c r="BD1763" s="193">
        <v>0</v>
      </c>
      <c r="BE1763" s="193">
        <v>0</v>
      </c>
      <c r="BF1763" s="193">
        <v>0</v>
      </c>
      <c r="BG1763" s="193">
        <v>0</v>
      </c>
      <c r="BH1763" s="192">
        <v>5.9602675999999997E-7</v>
      </c>
      <c r="BI1763" s="193">
        <v>4.4639849999999998E-4</v>
      </c>
      <c r="BJ1763" s="193">
        <v>0</v>
      </c>
      <c r="BK1763" s="193">
        <v>0</v>
      </c>
      <c r="BL1763" s="193">
        <v>0</v>
      </c>
      <c r="BM1763"/>
      <c r="BN1763" s="186">
        <v>4.7434438999999999E-7</v>
      </c>
      <c r="BO1763" s="186">
        <v>9.1221237000000003E-9</v>
      </c>
      <c r="BP1763" s="186">
        <v>2.6314449999999998E-7</v>
      </c>
      <c r="BQ1763" s="164">
        <v>2.1896255E-11</v>
      </c>
      <c r="BR1763" s="186">
        <v>1.4793305E-8</v>
      </c>
      <c r="BS1763" s="186">
        <v>0</v>
      </c>
      <c r="BT1763" s="164">
        <v>0</v>
      </c>
      <c r="BU1763" s="186">
        <v>0</v>
      </c>
      <c r="BV1763" s="164">
        <v>0</v>
      </c>
      <c r="BW1763" s="164">
        <v>6.6794892999999997E-11</v>
      </c>
      <c r="BX1763" s="164">
        <v>0</v>
      </c>
      <c r="BY1763" s="164">
        <v>0</v>
      </c>
      <c r="BZ1763" s="164">
        <v>0</v>
      </c>
      <c r="CA1763" s="186">
        <v>9.3837878E-9</v>
      </c>
      <c r="CB1763" s="186">
        <v>1.7781198000000001E-7</v>
      </c>
      <c r="CC1763" s="186">
        <v>6.7300660000000001E-15</v>
      </c>
      <c r="CD1763" s="164">
        <v>0</v>
      </c>
      <c r="CE1763"/>
      <c r="CF1763" s="330">
        <v>0</v>
      </c>
      <c r="CG1763" s="330">
        <v>9.4375702000000002E-3</v>
      </c>
      <c r="CH1763" s="330">
        <v>0</v>
      </c>
      <c r="CI1763" s="329">
        <v>6.2412242000000002E-6</v>
      </c>
      <c r="CJ1763" s="329">
        <v>2.7271057E-6</v>
      </c>
      <c r="CK1763" s="330">
        <v>0</v>
      </c>
      <c r="CL1763" s="330">
        <v>0</v>
      </c>
      <c r="CM1763" s="329">
        <v>5.8420962000000001E-7</v>
      </c>
      <c r="CN1763" s="330">
        <v>0</v>
      </c>
      <c r="CO1763" s="330">
        <v>6.6875514E-3</v>
      </c>
      <c r="CP1763"/>
      <c r="CQ1763">
        <v>1.4156354999999999E-3</v>
      </c>
      <c r="CR1763">
        <v>1.5680109890000001E-4</v>
      </c>
      <c r="CS1763">
        <v>1.02676645E-4</v>
      </c>
      <c r="CT1763">
        <v>1.02676645E-4</v>
      </c>
      <c r="CU1763">
        <v>2.7749232350000001E-4</v>
      </c>
      <c r="CV1763" s="109"/>
      <c r="CW1763" s="377"/>
      <c r="CX1763" s="32"/>
      <c r="CY1763" s="155"/>
      <c r="CZ1763" s="32"/>
      <c r="DA1763" s="236"/>
      <c r="DB1763" s="236"/>
      <c r="DC1763" s="32"/>
      <c r="DD1763" s="32"/>
      <c r="DE1763" s="32"/>
      <c r="DF1763" s="32"/>
      <c r="DG1763" s="32"/>
      <c r="DH1763" s="32"/>
      <c r="DI1763" s="32"/>
      <c r="DJ1763" s="32"/>
      <c r="DK1763" s="32"/>
      <c r="DL1763" s="32"/>
    </row>
    <row r="1764" spans="1:116" ht="14.4" x14ac:dyDescent="0.3">
      <c r="A1764" t="s">
        <v>7643</v>
      </c>
      <c r="B1764" s="113" t="s">
        <v>921</v>
      </c>
      <c r="C1764" s="182" t="s">
        <v>833</v>
      </c>
      <c r="D1764" s="40" t="s">
        <v>827</v>
      </c>
      <c r="E1764" s="242" t="s">
        <v>942</v>
      </c>
      <c r="F1764" s="184" t="s">
        <v>7644</v>
      </c>
      <c r="G1764" s="184">
        <v>3.0104090895000002E-3</v>
      </c>
      <c r="H1764" s="184">
        <v>2.9337501779999999E-4</v>
      </c>
      <c r="I1764" s="184">
        <v>1.5012721344000001E-3</v>
      </c>
      <c r="J1764" s="328">
        <v>2.3451337300000003E-5</v>
      </c>
      <c r="K1764" s="184">
        <v>1.1923106E-3</v>
      </c>
      <c r="L1764" s="184">
        <v>3.0794517999999999E-4</v>
      </c>
      <c r="M1764" s="184">
        <v>2.2174829E-4</v>
      </c>
      <c r="N1764" s="184">
        <v>2.4552500999999998E-4</v>
      </c>
      <c r="O1764" s="331">
        <v>2.0962904E-5</v>
      </c>
      <c r="P1764" s="331">
        <v>9.0452148000000006E-6</v>
      </c>
      <c r="Q1764" s="331">
        <v>1.7841888999999999E-5</v>
      </c>
      <c r="R1764" s="331">
        <v>-1.9638381999999999E-5</v>
      </c>
      <c r="S1764" s="331">
        <v>9.3546356000000006E-6</v>
      </c>
      <c r="T1764" s="184">
        <v>9.8727789000000008E-4</v>
      </c>
      <c r="U1764" s="331">
        <v>1.2249761000000001E-5</v>
      </c>
      <c r="V1764" s="331">
        <v>3.9391563999999997E-6</v>
      </c>
      <c r="W1764" s="331">
        <v>1.8469407000000001E-6</v>
      </c>
      <c r="X1764" s="184">
        <v>0</v>
      </c>
      <c r="Y1764"/>
      <c r="Z1764" s="288">
        <v>7.948737333333334E-3</v>
      </c>
      <c r="AA1764"/>
      <c r="AB1764" s="164">
        <v>0.20521385</v>
      </c>
      <c r="AC1764" s="164">
        <v>0.20258101000000001</v>
      </c>
      <c r="AD1764" s="164">
        <v>1.5217093999999999E-3</v>
      </c>
      <c r="AE1764" s="164">
        <v>0</v>
      </c>
      <c r="AF1764" s="164">
        <v>5.6807880000000002E-4</v>
      </c>
      <c r="AG1764" s="164">
        <v>1.7199188000000001E-4</v>
      </c>
      <c r="AH1764" s="164">
        <v>3.7106934999999998E-4</v>
      </c>
      <c r="AI1764"/>
      <c r="AJ1764" s="185">
        <v>2.3888528000000001E-4</v>
      </c>
      <c r="AK1764" s="185">
        <v>2.1615315000000001E-4</v>
      </c>
      <c r="AL1764" s="187">
        <v>8.7877174000000002E-6</v>
      </c>
      <c r="AM1764" s="187">
        <v>1.3944408E-5</v>
      </c>
      <c r="AN1764" s="176">
        <v>1.2958822E-8</v>
      </c>
      <c r="AO1764" s="176">
        <v>3.2498955000000002E-11</v>
      </c>
      <c r="AP1764" s="176">
        <v>1.9529984E-3</v>
      </c>
      <c r="AQ1764" s="192">
        <v>7.3764281000000002E-9</v>
      </c>
      <c r="AR1764" s="192">
        <v>2.2256464E-11</v>
      </c>
      <c r="AS1764" s="192">
        <v>6.0807839000000001E-16</v>
      </c>
      <c r="AT1764" s="192">
        <v>0</v>
      </c>
      <c r="AU1764" s="192">
        <v>0</v>
      </c>
      <c r="AV1764" s="192">
        <v>6.5953318000000002E-12</v>
      </c>
      <c r="AW1764" s="192">
        <v>5.5164606E-9</v>
      </c>
      <c r="AX1764" s="192">
        <v>1.5041007E-12</v>
      </c>
      <c r="AY1764" s="192">
        <v>8.6933254999999999E-12</v>
      </c>
      <c r="AZ1764" s="192">
        <v>0</v>
      </c>
      <c r="BA1764" s="192">
        <v>0</v>
      </c>
      <c r="BB1764" s="192">
        <v>1.0987806E-14</v>
      </c>
      <c r="BC1764" s="192">
        <v>2.8158260000000001E-14</v>
      </c>
      <c r="BD1764" s="192">
        <v>5.3104109000000001E-15</v>
      </c>
      <c r="BE1764" s="192">
        <v>6.8199252000000002E-11</v>
      </c>
      <c r="BF1764" s="192">
        <v>-8.8613101000000008E-12</v>
      </c>
      <c r="BG1764" s="193">
        <v>0</v>
      </c>
      <c r="BH1764" s="192">
        <v>1.8888374E-7</v>
      </c>
      <c r="BI1764" s="193">
        <v>1.9528095E-3</v>
      </c>
      <c r="BJ1764" s="193">
        <v>0</v>
      </c>
      <c r="BK1764" s="193">
        <v>0</v>
      </c>
      <c r="BL1764" s="193">
        <v>0</v>
      </c>
      <c r="BM1764"/>
      <c r="BN1764" s="186">
        <v>7.0337123999999998E-7</v>
      </c>
      <c r="BO1764" s="186">
        <v>7.0239885999999996E-8</v>
      </c>
      <c r="BP1764" s="186">
        <v>2.2163188E-7</v>
      </c>
      <c r="BQ1764" s="186">
        <v>-1.8393049E-9</v>
      </c>
      <c r="BR1764" s="186">
        <v>6.9328192999999996E-8</v>
      </c>
      <c r="BS1764" s="186">
        <v>1.0472949999999999E-9</v>
      </c>
      <c r="BT1764" s="186">
        <v>0</v>
      </c>
      <c r="BU1764" s="186">
        <v>2.1251961000000001E-8</v>
      </c>
      <c r="BV1764" s="186">
        <v>1.2890965E-8</v>
      </c>
      <c r="BW1764" s="186">
        <v>9.0836666000000001E-9</v>
      </c>
      <c r="BX1764" s="186">
        <v>0</v>
      </c>
      <c r="BY1764" s="164">
        <v>0</v>
      </c>
      <c r="BZ1764" s="186">
        <v>0</v>
      </c>
      <c r="CA1764" s="186">
        <v>4.9046066999999999E-8</v>
      </c>
      <c r="CB1764" s="186">
        <v>2.4617949999999998E-7</v>
      </c>
      <c r="CC1764" s="186">
        <v>4.5111284000000002E-9</v>
      </c>
      <c r="CD1764" s="164">
        <v>0</v>
      </c>
      <c r="CE1764"/>
      <c r="CF1764" s="329">
        <v>0</v>
      </c>
      <c r="CG1764" s="330">
        <v>7.9487372000000001E-3</v>
      </c>
      <c r="CH1764" s="329">
        <v>2.7072347000000002E-6</v>
      </c>
      <c r="CI1764" s="329">
        <v>5.0919079000000001E-5</v>
      </c>
      <c r="CJ1764" s="329">
        <v>4.2017480000000004E-6</v>
      </c>
      <c r="CK1764" s="329">
        <v>3.8745498000000001E-11</v>
      </c>
      <c r="CL1764" s="329">
        <v>5.1696371000000003E-10</v>
      </c>
      <c r="CM1764" s="329">
        <v>2.3846492000000002E-6</v>
      </c>
      <c r="CN1764" s="330">
        <v>1.2926078000000001E-2</v>
      </c>
      <c r="CO1764" s="330">
        <v>2.7663476999999999E-2</v>
      </c>
      <c r="CP1764"/>
      <c r="CQ1764">
        <v>1.1923106E-3</v>
      </c>
      <c r="CR1764">
        <v>8.034301058E-4</v>
      </c>
      <c r="CS1764">
        <v>5.1190202870000001E-4</v>
      </c>
      <c r="CT1764">
        <v>1.5012721344000001E-3</v>
      </c>
      <c r="CU1764">
        <v>2.1604396600000001E-5</v>
      </c>
      <c r="CV1764" s="109"/>
      <c r="CW1764" s="377"/>
      <c r="CX1764" s="32"/>
      <c r="CY1764" s="155"/>
      <c r="CZ1764" s="32"/>
      <c r="DA1764" s="236"/>
      <c r="DB1764" s="236"/>
      <c r="DC1764" s="32"/>
      <c r="DD1764" s="32"/>
      <c r="DE1764" s="32"/>
      <c r="DF1764" s="32"/>
      <c r="DG1764" s="32"/>
      <c r="DH1764" s="32"/>
      <c r="DI1764" s="32"/>
      <c r="DJ1764" s="32"/>
      <c r="DK1764" s="32"/>
      <c r="DL1764" s="32"/>
    </row>
    <row r="1765" spans="1:116" ht="14.4" x14ac:dyDescent="0.3">
      <c r="B1765" s="113"/>
      <c r="C1765" s="180"/>
      <c r="D1765" s="37" t="s">
        <v>393</v>
      </c>
      <c r="E1765" s="242"/>
      <c r="F1765"/>
      <c r="G1765"/>
      <c r="H1765"/>
      <c r="I1765"/>
      <c r="J1765" s="332"/>
      <c r="K1765"/>
      <c r="L1765"/>
      <c r="M1765"/>
      <c r="N1765"/>
      <c r="O1765" s="39"/>
      <c r="P1765" s="39"/>
      <c r="Q1765" s="39"/>
      <c r="R1765" s="39"/>
      <c r="S1765" s="39"/>
      <c r="T1765"/>
      <c r="U1765" s="39"/>
      <c r="V1765" s="39"/>
      <c r="W1765" s="39"/>
      <c r="X1765"/>
      <c r="Y1765"/>
      <c r="Z1765"/>
      <c r="AA1765"/>
      <c r="AB1765"/>
      <c r="AC1765"/>
      <c r="AD1765"/>
      <c r="AE1765"/>
      <c r="AF1765"/>
      <c r="AG1765"/>
      <c r="AH1765"/>
      <c r="AI1765"/>
      <c r="AJ1765"/>
      <c r="AK1765"/>
      <c r="AN1765"/>
      <c r="AO1765"/>
      <c r="AP1765"/>
      <c r="BG1765"/>
      <c r="BI1765"/>
      <c r="BJ1765"/>
      <c r="BK1765"/>
      <c r="BL1765"/>
      <c r="BM1765"/>
      <c r="BS1765" s="39"/>
      <c r="BT1765" s="39"/>
      <c r="BU1765" s="39"/>
      <c r="BV1765" s="39"/>
      <c r="BW1765" s="39"/>
      <c r="BX1765" s="39"/>
      <c r="BY1765"/>
      <c r="BZ1765" s="39"/>
      <c r="CA1765" s="39"/>
      <c r="CB1765" s="39"/>
      <c r="CC1765" s="39"/>
      <c r="CD1765"/>
      <c r="CE1765"/>
      <c r="CF1765" s="39"/>
      <c r="CG1765"/>
      <c r="CH1765" s="39"/>
      <c r="CI1765" s="39"/>
      <c r="CJ1765" s="39"/>
      <c r="CK1765" s="39"/>
      <c r="CL1765" s="39"/>
      <c r="CM1765" s="39"/>
      <c r="CN1765"/>
      <c r="CO1765"/>
      <c r="CP1765"/>
      <c r="CQ1765"/>
      <c r="CR1765"/>
      <c r="CS1765"/>
      <c r="CT1765"/>
      <c r="CU1765"/>
      <c r="CV1765" s="110"/>
      <c r="CW1765" s="377"/>
      <c r="CX1765" s="32"/>
      <c r="CY1765" s="155"/>
      <c r="CZ1765" s="32"/>
      <c r="DA1765" s="236"/>
      <c r="DB1765" s="236"/>
      <c r="DC1765" s="32"/>
      <c r="DD1765" s="32"/>
      <c r="DE1765" s="32"/>
      <c r="DF1765" s="32"/>
      <c r="DG1765" s="32"/>
      <c r="DH1765" s="32"/>
      <c r="DI1765" s="32"/>
      <c r="DJ1765" s="32"/>
      <c r="DK1765" s="32"/>
      <c r="DL1765" s="32"/>
    </row>
    <row r="1766" spans="1:116" ht="14.4" x14ac:dyDescent="0.3">
      <c r="A1766" t="s">
        <v>7645</v>
      </c>
      <c r="B1766" s="113" t="s">
        <v>922</v>
      </c>
      <c r="C1766" s="182" t="s">
        <v>629</v>
      </c>
      <c r="D1766" s="40" t="s">
        <v>393</v>
      </c>
      <c r="E1766" s="242" t="s">
        <v>943</v>
      </c>
      <c r="F1766" s="184" t="s">
        <v>7646</v>
      </c>
      <c r="G1766" s="184">
        <v>4.1158354510000002E-2</v>
      </c>
      <c r="H1766" s="184">
        <v>1.2041940300000001E-3</v>
      </c>
      <c r="I1766" s="184">
        <v>2.28441298E-3</v>
      </c>
      <c r="J1766" s="328">
        <v>6.1738195000000003E-3</v>
      </c>
      <c r="K1766" s="184">
        <v>3.1495927999999999E-2</v>
      </c>
      <c r="L1766" s="184">
        <v>1.3915713E-3</v>
      </c>
      <c r="M1766" s="184">
        <v>8.9284168000000001E-4</v>
      </c>
      <c r="N1766" s="184">
        <v>1.0232607E-3</v>
      </c>
      <c r="O1766" s="331">
        <v>1.8093332999999999E-4</v>
      </c>
      <c r="P1766" s="331">
        <v>0</v>
      </c>
      <c r="Q1766" s="331">
        <v>0</v>
      </c>
      <c r="R1766" s="184">
        <v>0</v>
      </c>
      <c r="S1766" s="331">
        <v>1.1807570000000001E-4</v>
      </c>
      <c r="T1766" s="331">
        <v>0</v>
      </c>
      <c r="U1766" s="331">
        <v>6.0557438E-3</v>
      </c>
      <c r="V1766" s="184">
        <v>0</v>
      </c>
      <c r="W1766" s="184">
        <v>0</v>
      </c>
      <c r="X1766" s="184">
        <v>0</v>
      </c>
      <c r="Y1766"/>
      <c r="Z1766" s="288">
        <v>0.20997285333333335</v>
      </c>
      <c r="AA1766"/>
      <c r="AB1766" s="164">
        <v>3.7911139999999999</v>
      </c>
      <c r="AC1766" s="164">
        <v>2.4225485999999998</v>
      </c>
      <c r="AD1766" s="164">
        <v>0.74910241</v>
      </c>
      <c r="AE1766" s="164">
        <v>0</v>
      </c>
      <c r="AF1766" s="164">
        <v>0.16727810000000001</v>
      </c>
      <c r="AG1766" s="164">
        <v>0.29540454999999999</v>
      </c>
      <c r="AH1766" s="164">
        <v>0.15678033999999999</v>
      </c>
      <c r="AI1766"/>
      <c r="AJ1766" s="185">
        <v>3.9591534000000001E-3</v>
      </c>
      <c r="AK1766" s="185">
        <v>3.7195161E-3</v>
      </c>
      <c r="AL1766" s="185">
        <v>1.6862991E-4</v>
      </c>
      <c r="AM1766" s="187">
        <v>7.1007360000000004E-5</v>
      </c>
      <c r="AN1766" s="176">
        <v>2.2299256999999999E-7</v>
      </c>
      <c r="AO1766" s="176">
        <v>6.2363132999999998E-10</v>
      </c>
      <c r="AP1766" s="176">
        <v>9.9450084000000001E-3</v>
      </c>
      <c r="AQ1766" s="192">
        <v>1.9485481000000001E-7</v>
      </c>
      <c r="AR1766" s="192">
        <v>5.8792398999999996E-10</v>
      </c>
      <c r="AS1766" s="192">
        <v>1.6062923000000001E-14</v>
      </c>
      <c r="AT1766" s="193">
        <v>0</v>
      </c>
      <c r="AU1766" s="193">
        <v>0</v>
      </c>
      <c r="AV1766" s="192">
        <v>2.7420712000000001E-11</v>
      </c>
      <c r="AW1766" s="192">
        <v>2.8110343999999999E-8</v>
      </c>
      <c r="AX1766" s="192">
        <v>6.25326E-12</v>
      </c>
      <c r="AY1766" s="192">
        <v>2.9438019999999998E-11</v>
      </c>
      <c r="AZ1766" s="193">
        <v>0</v>
      </c>
      <c r="BA1766" s="193">
        <v>0</v>
      </c>
      <c r="BB1766" s="193">
        <v>0</v>
      </c>
      <c r="BC1766" s="193">
        <v>0</v>
      </c>
      <c r="BD1766" s="193">
        <v>0</v>
      </c>
      <c r="BE1766" s="193">
        <v>0</v>
      </c>
      <c r="BF1766" s="193">
        <v>0</v>
      </c>
      <c r="BG1766" s="193">
        <v>0</v>
      </c>
      <c r="BH1766" s="192">
        <v>1.3260769E-5</v>
      </c>
      <c r="BI1766" s="193">
        <v>9.9317476000000005E-3</v>
      </c>
      <c r="BJ1766" s="193">
        <v>0</v>
      </c>
      <c r="BK1766" s="193">
        <v>0</v>
      </c>
      <c r="BL1766" s="193">
        <v>0</v>
      </c>
      <c r="BM1766"/>
      <c r="BN1766" s="186">
        <v>1.0553505E-5</v>
      </c>
      <c r="BO1766" s="186">
        <v>2.0295460000000001E-7</v>
      </c>
      <c r="BP1766" s="186">
        <v>5.8546002999999996E-6</v>
      </c>
      <c r="BQ1766" s="164">
        <v>4.8716131000000005E-10</v>
      </c>
      <c r="BR1766" s="186">
        <v>3.2913052000000002E-7</v>
      </c>
      <c r="BS1766" s="186">
        <v>0</v>
      </c>
      <c r="BT1766" s="164">
        <v>0</v>
      </c>
      <c r="BU1766" s="186">
        <v>0</v>
      </c>
      <c r="BV1766" s="164">
        <v>0</v>
      </c>
      <c r="BW1766" s="164">
        <v>1.4860938E-9</v>
      </c>
      <c r="BX1766" s="164">
        <v>0</v>
      </c>
      <c r="BY1766" s="164">
        <v>0</v>
      </c>
      <c r="BZ1766" s="164">
        <v>0</v>
      </c>
      <c r="CA1766" s="186">
        <v>2.0877626999999999E-7</v>
      </c>
      <c r="CB1766" s="186">
        <v>3.9560699999999997E-6</v>
      </c>
      <c r="CC1766" s="186">
        <v>1.4973464000000001E-13</v>
      </c>
      <c r="CD1766" s="164">
        <v>0</v>
      </c>
      <c r="CE1766"/>
      <c r="CF1766" s="330">
        <v>0</v>
      </c>
      <c r="CG1766" s="330">
        <v>0.20997284999999999</v>
      </c>
      <c r="CH1766" s="330">
        <v>0</v>
      </c>
      <c r="CI1766" s="330">
        <v>1.3885857999999999E-4</v>
      </c>
      <c r="CJ1766" s="329">
        <v>6.0674321E-5</v>
      </c>
      <c r="CK1766" s="330">
        <v>0</v>
      </c>
      <c r="CL1766" s="330">
        <v>0</v>
      </c>
      <c r="CM1766" s="329">
        <v>1.2997854000000001E-5</v>
      </c>
      <c r="CN1766" s="330">
        <v>0</v>
      </c>
      <c r="CO1766" s="330">
        <v>0.14878875</v>
      </c>
      <c r="CP1766"/>
      <c r="CQ1766">
        <v>3.1495927999999999E-2</v>
      </c>
      <c r="CR1766">
        <v>3.4886070099999999E-3</v>
      </c>
      <c r="CS1766">
        <v>2.28441298E-3</v>
      </c>
      <c r="CT1766">
        <v>2.28441298E-3</v>
      </c>
      <c r="CU1766">
        <v>6.1738195000000003E-3</v>
      </c>
      <c r="CV1766" s="109"/>
      <c r="CW1766" s="388"/>
      <c r="CX1766" s="32"/>
      <c r="CY1766" s="155"/>
      <c r="CZ1766" s="32"/>
      <c r="DA1766" s="236"/>
      <c r="DB1766" s="236"/>
      <c r="DC1766" s="32"/>
      <c r="DD1766" s="32"/>
      <c r="DE1766" s="32"/>
      <c r="DF1766" s="32"/>
      <c r="DG1766" s="32"/>
      <c r="DH1766" s="32"/>
      <c r="DI1766" s="32"/>
      <c r="DJ1766" s="32"/>
      <c r="DK1766" s="32"/>
      <c r="DL1766" s="32"/>
    </row>
    <row r="1767" spans="1:116" ht="14.4" x14ac:dyDescent="0.3">
      <c r="A1767" t="s">
        <v>7647</v>
      </c>
      <c r="B1767" s="113" t="s">
        <v>922</v>
      </c>
      <c r="C1767" s="182" t="s">
        <v>630</v>
      </c>
      <c r="D1767" s="40" t="s">
        <v>393</v>
      </c>
      <c r="E1767" s="242" t="s">
        <v>943</v>
      </c>
      <c r="F1767" s="184" t="s">
        <v>7648</v>
      </c>
      <c r="G1767" s="184">
        <v>0.21344914341999999</v>
      </c>
      <c r="H1767" s="184">
        <v>6.2450063700000003E-3</v>
      </c>
      <c r="I1767" s="184">
        <v>1.1847072E-2</v>
      </c>
      <c r="J1767" s="328">
        <v>3.2017715049999999E-2</v>
      </c>
      <c r="K1767" s="331">
        <v>0.16333934999999999</v>
      </c>
      <c r="L1767" s="331">
        <v>7.2167535E-3</v>
      </c>
      <c r="M1767" s="331">
        <v>4.6303185000000002E-3</v>
      </c>
      <c r="N1767" s="331">
        <v>5.3066776999999999E-3</v>
      </c>
      <c r="O1767" s="331">
        <v>9.3832867000000003E-4</v>
      </c>
      <c r="P1767" s="331">
        <v>0</v>
      </c>
      <c r="Q1767" s="331">
        <v>0</v>
      </c>
      <c r="R1767" s="331">
        <v>0</v>
      </c>
      <c r="S1767" s="331">
        <v>6.1234604999999996E-4</v>
      </c>
      <c r="T1767" s="331">
        <v>0</v>
      </c>
      <c r="U1767" s="331">
        <v>3.1405369000000002E-2</v>
      </c>
      <c r="V1767" s="184">
        <v>0</v>
      </c>
      <c r="W1767" s="184">
        <v>0</v>
      </c>
      <c r="X1767" s="184">
        <v>0</v>
      </c>
      <c r="Y1767"/>
      <c r="Z1767" s="288">
        <v>1.088929</v>
      </c>
      <c r="AA1767"/>
      <c r="AB1767" s="164">
        <v>19.660893000000002</v>
      </c>
      <c r="AC1767" s="164">
        <v>12.56345</v>
      </c>
      <c r="AD1767" s="164">
        <v>3.8848799000000001</v>
      </c>
      <c r="AE1767" s="164">
        <v>0</v>
      </c>
      <c r="AF1767" s="164">
        <v>0.86751202000000005</v>
      </c>
      <c r="AG1767" s="164">
        <v>1.5319817</v>
      </c>
      <c r="AH1767" s="164">
        <v>0.81307012000000001</v>
      </c>
      <c r="AI1767"/>
      <c r="AJ1767" s="185">
        <v>2.0532353E-2</v>
      </c>
      <c r="AK1767" s="185">
        <v>1.9289582999999999E-2</v>
      </c>
      <c r="AL1767" s="185">
        <v>8.7452256000000001E-4</v>
      </c>
      <c r="AM1767" s="185">
        <v>3.6824747000000001E-4</v>
      </c>
      <c r="AN1767" s="176">
        <v>1.1564498000000001E-6</v>
      </c>
      <c r="AO1767" s="176">
        <v>3.2341811E-9</v>
      </c>
      <c r="AP1767" s="176">
        <v>5.1575276000000003E-2</v>
      </c>
      <c r="AQ1767" s="192">
        <v>1.0105260999999999E-6</v>
      </c>
      <c r="AR1767" s="192">
        <v>3.0490011000000001E-9</v>
      </c>
      <c r="AS1767" s="192">
        <v>8.3303067000000005E-14</v>
      </c>
      <c r="AT1767" s="193">
        <v>0</v>
      </c>
      <c r="AU1767" s="193">
        <v>0</v>
      </c>
      <c r="AV1767" s="192">
        <v>1.4220508999999999E-10</v>
      </c>
      <c r="AW1767" s="192">
        <v>1.4578155000000001E-7</v>
      </c>
      <c r="AX1767" s="192">
        <v>3.2429696999999998E-11</v>
      </c>
      <c r="AY1767" s="192">
        <v>1.5266693999999999E-10</v>
      </c>
      <c r="AZ1767" s="193">
        <v>0</v>
      </c>
      <c r="BA1767" s="193">
        <v>0</v>
      </c>
      <c r="BB1767" s="193">
        <v>0</v>
      </c>
      <c r="BC1767" s="193">
        <v>0</v>
      </c>
      <c r="BD1767" s="193">
        <v>0</v>
      </c>
      <c r="BE1767" s="193">
        <v>0</v>
      </c>
      <c r="BF1767" s="193">
        <v>0</v>
      </c>
      <c r="BG1767" s="193">
        <v>0</v>
      </c>
      <c r="BH1767" s="192">
        <v>6.8770965E-5</v>
      </c>
      <c r="BI1767" s="193">
        <v>5.1506505000000001E-2</v>
      </c>
      <c r="BJ1767" s="193">
        <v>0</v>
      </c>
      <c r="BK1767" s="193">
        <v>0</v>
      </c>
      <c r="BL1767" s="193">
        <v>0</v>
      </c>
      <c r="BM1767"/>
      <c r="BN1767" s="186">
        <v>5.4730968000000001E-5</v>
      </c>
      <c r="BO1767" s="186">
        <v>1.0525319999999999E-6</v>
      </c>
      <c r="BP1767" s="186">
        <v>3.0362229000000001E-5</v>
      </c>
      <c r="BQ1767" s="164">
        <v>2.5264412000000002E-9</v>
      </c>
      <c r="BR1767" s="186">
        <v>1.7068862E-6</v>
      </c>
      <c r="BS1767" s="186">
        <v>0</v>
      </c>
      <c r="BT1767" s="164">
        <v>0</v>
      </c>
      <c r="BU1767" s="186">
        <v>0</v>
      </c>
      <c r="BV1767" s="164">
        <v>0</v>
      </c>
      <c r="BW1767" s="164">
        <v>7.7069514000000002E-9</v>
      </c>
      <c r="BX1767" s="164">
        <v>0</v>
      </c>
      <c r="BY1767" s="164">
        <v>0</v>
      </c>
      <c r="BZ1767" s="164">
        <v>0</v>
      </c>
      <c r="CA1767" s="186">
        <v>1.0827234E-6</v>
      </c>
      <c r="CB1767" s="186">
        <v>2.0516363000000001E-5</v>
      </c>
      <c r="CC1767" s="186">
        <v>7.7653079E-13</v>
      </c>
      <c r="CD1767" s="164">
        <v>0</v>
      </c>
      <c r="CE1767"/>
      <c r="CF1767" s="330">
        <v>0</v>
      </c>
      <c r="CG1767" s="330">
        <v>1.088929</v>
      </c>
      <c r="CH1767" s="330">
        <v>0</v>
      </c>
      <c r="CI1767" s="330">
        <v>7.2012707000000003E-4</v>
      </c>
      <c r="CJ1767" s="329">
        <v>3.1465984999999998E-4</v>
      </c>
      <c r="CK1767" s="330">
        <v>0</v>
      </c>
      <c r="CL1767" s="330">
        <v>0</v>
      </c>
      <c r="CM1767" s="329">
        <v>6.7407475E-5</v>
      </c>
      <c r="CN1767" s="330">
        <v>0</v>
      </c>
      <c r="CO1767" s="330">
        <v>0.77162536000000004</v>
      </c>
      <c r="CP1767"/>
      <c r="CQ1767">
        <v>0.16333934999999999</v>
      </c>
      <c r="CR1767">
        <v>1.8092078369999997E-2</v>
      </c>
      <c r="CS1767">
        <v>1.1847072E-2</v>
      </c>
      <c r="CT1767">
        <v>1.1847072E-2</v>
      </c>
      <c r="CU1767">
        <v>3.2017715049999999E-2</v>
      </c>
      <c r="CV1767" s="109"/>
      <c r="CW1767" s="377"/>
      <c r="CX1767" s="32"/>
      <c r="CY1767" s="155"/>
      <c r="CZ1767" s="32"/>
      <c r="DA1767" s="236"/>
      <c r="DB1767" s="236"/>
      <c r="DC1767" s="32"/>
      <c r="DD1767" s="32"/>
      <c r="DE1767" s="32"/>
      <c r="DF1767" s="32"/>
      <c r="DG1767" s="32"/>
      <c r="DH1767" s="32"/>
      <c r="DI1767" s="32"/>
      <c r="DJ1767" s="32"/>
      <c r="DK1767" s="32"/>
      <c r="DL1767" s="32"/>
    </row>
    <row r="1768" spans="1:116" ht="14.4" x14ac:dyDescent="0.3">
      <c r="A1768" t="s">
        <v>7649</v>
      </c>
      <c r="B1768" s="113" t="s">
        <v>922</v>
      </c>
      <c r="C1768" s="182" t="s">
        <v>631</v>
      </c>
      <c r="D1768" s="40" t="s">
        <v>393</v>
      </c>
      <c r="E1768" s="242" t="s">
        <v>943</v>
      </c>
      <c r="F1768" s="184" t="s">
        <v>7650</v>
      </c>
      <c r="G1768" s="184">
        <v>2.3929275870000002E-2</v>
      </c>
      <c r="H1768" s="184">
        <v>7.0011282999999996E-4</v>
      </c>
      <c r="I1768" s="184">
        <v>1.3281470800000001E-3</v>
      </c>
      <c r="J1768" s="328">
        <v>3.58942996E-3</v>
      </c>
      <c r="K1768" s="331">
        <v>1.8311586000000001E-2</v>
      </c>
      <c r="L1768" s="331">
        <v>8.0905308000000001E-4</v>
      </c>
      <c r="M1768" s="331">
        <v>5.19094E-4</v>
      </c>
      <c r="N1768" s="331">
        <v>5.9491902999999995E-4</v>
      </c>
      <c r="O1768" s="331">
        <v>1.051938E-4</v>
      </c>
      <c r="P1768" s="331">
        <v>0</v>
      </c>
      <c r="Q1768" s="331">
        <v>0</v>
      </c>
      <c r="R1768" s="331">
        <v>0</v>
      </c>
      <c r="S1768" s="331">
        <v>6.8648660000000003E-5</v>
      </c>
      <c r="T1768" s="331">
        <v>0</v>
      </c>
      <c r="U1768" s="331">
        <v>3.5207812999999998E-3</v>
      </c>
      <c r="V1768" s="184">
        <v>0</v>
      </c>
      <c r="W1768" s="184">
        <v>0</v>
      </c>
      <c r="X1768" s="184">
        <v>0</v>
      </c>
      <c r="Y1768"/>
      <c r="Z1768" s="288">
        <v>0.12207724000000002</v>
      </c>
      <c r="AA1768"/>
      <c r="AB1768" s="164">
        <v>2.2041360000000001</v>
      </c>
      <c r="AC1768" s="164">
        <v>1.4084585000000001</v>
      </c>
      <c r="AD1768" s="164">
        <v>0.43552465000000001</v>
      </c>
      <c r="AE1768" s="164">
        <v>0</v>
      </c>
      <c r="AF1768" s="164">
        <v>9.7254710999999994E-2</v>
      </c>
      <c r="AG1768" s="164">
        <v>0.17174682999999999</v>
      </c>
      <c r="AH1768" s="164">
        <v>9.1151359000000001E-2</v>
      </c>
      <c r="AI1768"/>
      <c r="AJ1768" s="185">
        <v>2.3018333999999998E-3</v>
      </c>
      <c r="AK1768" s="185">
        <v>2.1625094000000001E-3</v>
      </c>
      <c r="AL1768" s="185">
        <v>9.8040645999999997E-5</v>
      </c>
      <c r="AM1768" s="187">
        <v>4.1283348999999999E-5</v>
      </c>
      <c r="AN1768" s="176">
        <v>1.2964684E-7</v>
      </c>
      <c r="AO1768" s="176">
        <v>3.6257634999999998E-10</v>
      </c>
      <c r="AP1768" s="176">
        <v>5.7819815999999996E-3</v>
      </c>
      <c r="AQ1768" s="192">
        <v>1.1328768000000001E-7</v>
      </c>
      <c r="AR1768" s="192">
        <v>3.4181626999999999E-10</v>
      </c>
      <c r="AS1768" s="192">
        <v>9.3389088000000003E-15</v>
      </c>
      <c r="AT1768" s="193">
        <v>0</v>
      </c>
      <c r="AU1768" s="193">
        <v>0</v>
      </c>
      <c r="AV1768" s="192">
        <v>1.5942275E-11</v>
      </c>
      <c r="AW1768" s="192">
        <v>1.6343223000000001E-8</v>
      </c>
      <c r="AX1768" s="192">
        <v>3.6356163000000001E-12</v>
      </c>
      <c r="AY1768" s="192">
        <v>1.7115128E-11</v>
      </c>
      <c r="AZ1768" s="193">
        <v>0</v>
      </c>
      <c r="BA1768" s="193">
        <v>0</v>
      </c>
      <c r="BB1768" s="193">
        <v>0</v>
      </c>
      <c r="BC1768" s="193">
        <v>0</v>
      </c>
      <c r="BD1768" s="193">
        <v>0</v>
      </c>
      <c r="BE1768" s="193">
        <v>0</v>
      </c>
      <c r="BF1768" s="193">
        <v>0</v>
      </c>
      <c r="BG1768" s="193">
        <v>0</v>
      </c>
      <c r="BH1768" s="192">
        <v>7.7097494000000005E-6</v>
      </c>
      <c r="BI1768" s="193">
        <v>5.7742719E-3</v>
      </c>
      <c r="BJ1768" s="193">
        <v>0</v>
      </c>
      <c r="BK1768" s="193">
        <v>0</v>
      </c>
      <c r="BL1768" s="193">
        <v>0</v>
      </c>
      <c r="BM1768"/>
      <c r="BN1768" s="186">
        <v>6.1357588000000002E-6</v>
      </c>
      <c r="BO1768" s="186">
        <v>1.1799686E-7</v>
      </c>
      <c r="BP1768" s="186">
        <v>3.4038374000000001E-6</v>
      </c>
      <c r="BQ1768" s="164">
        <v>2.8323332000000002E-10</v>
      </c>
      <c r="BR1768" s="186">
        <v>1.9135495000000001E-7</v>
      </c>
      <c r="BS1768" s="186">
        <v>0</v>
      </c>
      <c r="BT1768" s="164">
        <v>0</v>
      </c>
      <c r="BU1768" s="186">
        <v>0</v>
      </c>
      <c r="BV1768" s="164">
        <v>0</v>
      </c>
      <c r="BW1768" s="164">
        <v>8.6400799999999998E-10</v>
      </c>
      <c r="BX1768" s="164">
        <v>0</v>
      </c>
      <c r="BY1768" s="164">
        <v>0</v>
      </c>
      <c r="BZ1768" s="164">
        <v>0</v>
      </c>
      <c r="CA1768" s="186">
        <v>1.2138155E-7</v>
      </c>
      <c r="CB1768" s="186">
        <v>2.3000406999999998E-6</v>
      </c>
      <c r="CC1768" s="186">
        <v>8.7055021000000004E-14</v>
      </c>
      <c r="CD1768" s="164">
        <v>0</v>
      </c>
      <c r="CE1768"/>
      <c r="CF1768" s="330">
        <v>0</v>
      </c>
      <c r="CG1768" s="330">
        <v>0.12207724</v>
      </c>
      <c r="CH1768" s="330">
        <v>0</v>
      </c>
      <c r="CI1768" s="330">
        <v>8.0731735000000001E-5</v>
      </c>
      <c r="CJ1768" s="329">
        <v>3.5275767999999998E-5</v>
      </c>
      <c r="CK1768" s="330">
        <v>0</v>
      </c>
      <c r="CL1768" s="330">
        <v>0</v>
      </c>
      <c r="CM1768" s="329">
        <v>7.5568918000000003E-6</v>
      </c>
      <c r="CN1768" s="330">
        <v>0</v>
      </c>
      <c r="CO1768" s="330">
        <v>8.6505084999999995E-2</v>
      </c>
      <c r="CP1768"/>
      <c r="CQ1768">
        <v>1.8311586000000001E-2</v>
      </c>
      <c r="CR1768">
        <v>2.02825991E-3</v>
      </c>
      <c r="CS1768">
        <v>1.3281470800000001E-3</v>
      </c>
      <c r="CT1768">
        <v>1.3281470800000001E-3</v>
      </c>
      <c r="CU1768">
        <v>3.58942996E-3</v>
      </c>
      <c r="CV1768" s="109"/>
      <c r="CW1768" s="377"/>
      <c r="CX1768" s="32"/>
      <c r="CY1768" s="155"/>
      <c r="CZ1768" s="32"/>
      <c r="DA1768" s="236"/>
      <c r="DB1768" s="236"/>
      <c r="DC1768" s="32"/>
      <c r="DD1768" s="32"/>
      <c r="DE1768" s="32"/>
      <c r="DF1768" s="32"/>
      <c r="DG1768" s="32"/>
      <c r="DH1768" s="32"/>
      <c r="DI1768" s="32"/>
      <c r="DJ1768" s="32"/>
      <c r="DK1768" s="32"/>
      <c r="DL1768" s="32"/>
    </row>
    <row r="1769" spans="1:116" ht="14.4" x14ac:dyDescent="0.3">
      <c r="A1769" t="s">
        <v>7651</v>
      </c>
      <c r="B1769" s="113" t="s">
        <v>922</v>
      </c>
      <c r="C1769" s="182" t="s">
        <v>632</v>
      </c>
      <c r="D1769" s="40" t="s">
        <v>393</v>
      </c>
      <c r="E1769" s="242" t="s">
        <v>943</v>
      </c>
      <c r="F1769" s="184" t="s">
        <v>7652</v>
      </c>
      <c r="G1769" s="184">
        <v>6.5087630590000001E-2</v>
      </c>
      <c r="H1769" s="184">
        <v>1.9043069299999999E-3</v>
      </c>
      <c r="I1769" s="184">
        <v>3.6125601000000004E-3</v>
      </c>
      <c r="J1769" s="328">
        <v>9.7632495599999994E-3</v>
      </c>
      <c r="K1769" s="184">
        <v>4.9807513999999997E-2</v>
      </c>
      <c r="L1769" s="184">
        <v>2.2006244000000001E-3</v>
      </c>
      <c r="M1769" s="331">
        <v>1.4119357E-3</v>
      </c>
      <c r="N1769" s="331">
        <v>1.6181798E-3</v>
      </c>
      <c r="O1769" s="331">
        <v>2.8612712999999998E-4</v>
      </c>
      <c r="P1769" s="331">
        <v>0</v>
      </c>
      <c r="Q1769" s="184">
        <v>0</v>
      </c>
      <c r="R1769" s="184">
        <v>0</v>
      </c>
      <c r="S1769" s="331">
        <v>1.8672436000000001E-4</v>
      </c>
      <c r="T1769" s="331">
        <v>0</v>
      </c>
      <c r="U1769" s="331">
        <v>9.5765251999999999E-3</v>
      </c>
      <c r="V1769" s="184">
        <v>0</v>
      </c>
      <c r="W1769" s="184">
        <v>0</v>
      </c>
      <c r="X1769" s="184">
        <v>0</v>
      </c>
      <c r="Y1769"/>
      <c r="Z1769" s="288">
        <v>0.33205009333333335</v>
      </c>
      <c r="AA1769"/>
      <c r="AB1769" s="164">
        <v>5.9952500000000004</v>
      </c>
      <c r="AC1769" s="164">
        <v>3.8310070999999999</v>
      </c>
      <c r="AD1769" s="164">
        <v>1.1846270999999999</v>
      </c>
      <c r="AE1769" s="164">
        <v>0</v>
      </c>
      <c r="AF1769" s="164">
        <v>0.26453281000000001</v>
      </c>
      <c r="AG1769" s="164">
        <v>0.46715137000000001</v>
      </c>
      <c r="AH1769" s="164">
        <v>0.2479317</v>
      </c>
      <c r="AI1769"/>
      <c r="AJ1769" s="185">
        <v>6.2609867000000003E-3</v>
      </c>
      <c r="AK1769" s="185">
        <v>5.8820254000000001E-3</v>
      </c>
      <c r="AL1769" s="185">
        <v>2.6667055999999998E-4</v>
      </c>
      <c r="AM1769" s="185">
        <v>1.1229071000000001E-4</v>
      </c>
      <c r="AN1769" s="176">
        <v>3.5263941999999997E-7</v>
      </c>
      <c r="AO1769" s="176">
        <v>9.8620768000000006E-10</v>
      </c>
      <c r="AP1769" s="176">
        <v>1.572699E-2</v>
      </c>
      <c r="AQ1769" s="192">
        <v>3.0814248999999998E-7</v>
      </c>
      <c r="AR1769" s="192">
        <v>9.2974025999999996E-10</v>
      </c>
      <c r="AS1769" s="192">
        <v>2.5401831999999999E-14</v>
      </c>
      <c r="AT1769" s="193">
        <v>0</v>
      </c>
      <c r="AU1769" s="193">
        <v>0</v>
      </c>
      <c r="AV1769" s="192">
        <v>4.3362986999999998E-11</v>
      </c>
      <c r="AW1769" s="192">
        <v>4.4453567E-8</v>
      </c>
      <c r="AX1769" s="192">
        <v>9.8888763000000001E-12</v>
      </c>
      <c r="AY1769" s="192">
        <v>4.6553147999999998E-11</v>
      </c>
      <c r="AZ1769" s="193">
        <v>0</v>
      </c>
      <c r="BA1769" s="193">
        <v>0</v>
      </c>
      <c r="BB1769" s="193">
        <v>0</v>
      </c>
      <c r="BC1769" s="193">
        <v>0</v>
      </c>
      <c r="BD1769" s="193">
        <v>0</v>
      </c>
      <c r="BE1769" s="193">
        <v>0</v>
      </c>
      <c r="BF1769" s="193">
        <v>0</v>
      </c>
      <c r="BG1769" s="193">
        <v>0</v>
      </c>
      <c r="BH1769" s="192">
        <v>2.0970518000000001E-5</v>
      </c>
      <c r="BI1769" s="193">
        <v>1.5706019000000002E-2</v>
      </c>
      <c r="BJ1769" s="193">
        <v>0</v>
      </c>
      <c r="BK1769" s="193">
        <v>0</v>
      </c>
      <c r="BL1769" s="193">
        <v>0</v>
      </c>
      <c r="BM1769"/>
      <c r="BN1769" s="186">
        <v>1.6689264000000001E-5</v>
      </c>
      <c r="BO1769" s="186">
        <v>3.2095147000000001E-7</v>
      </c>
      <c r="BP1769" s="186">
        <v>9.2584376000000002E-6</v>
      </c>
      <c r="BQ1769" s="164">
        <v>7.7039461999999997E-10</v>
      </c>
      <c r="BR1769" s="186">
        <v>5.2048546999999995E-7</v>
      </c>
      <c r="BS1769" s="186">
        <v>0</v>
      </c>
      <c r="BT1769" s="164">
        <v>0</v>
      </c>
      <c r="BU1769" s="186">
        <v>0</v>
      </c>
      <c r="BV1769" s="164">
        <v>0</v>
      </c>
      <c r="BW1769" s="164">
        <v>2.3501018000000001E-9</v>
      </c>
      <c r="BX1769" s="164">
        <v>0</v>
      </c>
      <c r="BY1769" s="164">
        <v>0</v>
      </c>
      <c r="BZ1769" s="164">
        <v>0</v>
      </c>
      <c r="CA1769" s="186">
        <v>3.3015782000000002E-7</v>
      </c>
      <c r="CB1769" s="186">
        <v>6.2561107000000004E-6</v>
      </c>
      <c r="CC1769" s="186">
        <v>2.3678965999999998E-13</v>
      </c>
      <c r="CD1769" s="164">
        <v>0</v>
      </c>
      <c r="CE1769"/>
      <c r="CF1769" s="330">
        <v>0</v>
      </c>
      <c r="CG1769" s="330">
        <v>0.33205009000000002</v>
      </c>
      <c r="CH1769" s="330">
        <v>0</v>
      </c>
      <c r="CI1769" s="330">
        <v>2.1959032E-4</v>
      </c>
      <c r="CJ1769" s="329">
        <v>9.5950088999999998E-5</v>
      </c>
      <c r="CK1769" s="330">
        <v>0</v>
      </c>
      <c r="CL1769" s="330">
        <v>0</v>
      </c>
      <c r="CM1769" s="329">
        <v>2.0554746000000001E-5</v>
      </c>
      <c r="CN1769" s="330">
        <v>0</v>
      </c>
      <c r="CO1769" s="330">
        <v>0.23529383000000001</v>
      </c>
      <c r="CP1769"/>
      <c r="CQ1769">
        <v>4.9807513999999997E-2</v>
      </c>
      <c r="CR1769">
        <v>5.5168670300000007E-3</v>
      </c>
      <c r="CS1769">
        <v>3.6125601000000004E-3</v>
      </c>
      <c r="CT1769">
        <v>3.6125601000000004E-3</v>
      </c>
      <c r="CU1769">
        <v>9.7632495599999994E-3</v>
      </c>
      <c r="CV1769" s="109"/>
      <c r="CW1769" s="377"/>
      <c r="CX1769" s="32"/>
      <c r="CY1769" s="155"/>
      <c r="CZ1769" s="32"/>
      <c r="DA1769" s="236"/>
      <c r="DB1769" s="236"/>
      <c r="DC1769" s="32"/>
      <c r="DD1769" s="32"/>
      <c r="DE1769" s="32"/>
      <c r="DF1769" s="32"/>
      <c r="DG1769" s="32"/>
      <c r="DH1769" s="32"/>
      <c r="DI1769" s="32"/>
      <c r="DJ1769" s="32"/>
      <c r="DK1769" s="32"/>
      <c r="DL1769" s="32"/>
    </row>
    <row r="1770" spans="1:116" ht="14.4" x14ac:dyDescent="0.3">
      <c r="A1770" t="s">
        <v>7653</v>
      </c>
      <c r="B1770" s="113" t="s">
        <v>922</v>
      </c>
      <c r="C1770" s="182" t="s">
        <v>633</v>
      </c>
      <c r="D1770" s="40" t="s">
        <v>393</v>
      </c>
      <c r="E1770" s="242" t="s">
        <v>943</v>
      </c>
      <c r="F1770" s="184" t="s">
        <v>7654</v>
      </c>
      <c r="G1770" s="184">
        <v>8.9016905940000002E-2</v>
      </c>
      <c r="H1770" s="184">
        <v>2.6044197199999999E-3</v>
      </c>
      <c r="I1770" s="184">
        <v>4.9407072E-3</v>
      </c>
      <c r="J1770" s="328">
        <v>1.3352679019999999E-2</v>
      </c>
      <c r="K1770" s="184">
        <v>6.8119100000000002E-2</v>
      </c>
      <c r="L1770" s="184">
        <v>3.0096774999999998E-3</v>
      </c>
      <c r="M1770" s="331">
        <v>1.9310296999999999E-3</v>
      </c>
      <c r="N1770" s="331">
        <v>2.2130988E-3</v>
      </c>
      <c r="O1770" s="331">
        <v>3.9132092000000002E-4</v>
      </c>
      <c r="P1770" s="331">
        <v>0</v>
      </c>
      <c r="Q1770" s="331">
        <v>0</v>
      </c>
      <c r="R1770" s="331">
        <v>0</v>
      </c>
      <c r="S1770" s="331">
        <v>2.5537302000000001E-4</v>
      </c>
      <c r="T1770" s="331">
        <v>0</v>
      </c>
      <c r="U1770" s="331">
        <v>1.3097306E-2</v>
      </c>
      <c r="V1770" s="331">
        <v>0</v>
      </c>
      <c r="W1770" s="331">
        <v>0</v>
      </c>
      <c r="X1770" s="331">
        <v>0</v>
      </c>
      <c r="Y1770"/>
      <c r="Z1770" s="288">
        <v>0.45412733333333338</v>
      </c>
      <c r="AA1770"/>
      <c r="AB1770" s="164">
        <v>8.1993860000000005</v>
      </c>
      <c r="AC1770" s="164">
        <v>5.2394654999999997</v>
      </c>
      <c r="AD1770" s="164">
        <v>1.6201517000000001</v>
      </c>
      <c r="AE1770" s="164">
        <v>0</v>
      </c>
      <c r="AF1770" s="164">
        <v>0.36178751999999997</v>
      </c>
      <c r="AG1770" s="164">
        <v>0.63889819999999997</v>
      </c>
      <c r="AH1770" s="164">
        <v>0.33908305</v>
      </c>
      <c r="AI1770"/>
      <c r="AJ1770" s="185">
        <v>8.5628201000000001E-3</v>
      </c>
      <c r="AK1770" s="185">
        <v>8.0445347999999993E-3</v>
      </c>
      <c r="AL1770" s="185">
        <v>3.647112E-4</v>
      </c>
      <c r="AM1770" s="185">
        <v>1.5357405999999999E-4</v>
      </c>
      <c r="AN1770" s="176">
        <v>4.8228626000000005E-7</v>
      </c>
      <c r="AO1770" s="176">
        <v>1.348784E-9</v>
      </c>
      <c r="AP1770" s="176">
        <v>2.1508972000000001E-2</v>
      </c>
      <c r="AQ1770" s="192">
        <v>4.2143015999999998E-7</v>
      </c>
      <c r="AR1770" s="192">
        <v>1.2715565E-9</v>
      </c>
      <c r="AS1770" s="192">
        <v>3.4740740999999998E-14</v>
      </c>
      <c r="AT1770" s="193">
        <v>0</v>
      </c>
      <c r="AU1770" s="193">
        <v>0</v>
      </c>
      <c r="AV1770" s="192">
        <v>5.9305260999999998E-11</v>
      </c>
      <c r="AW1770" s="192">
        <v>6.0796790000000004E-8</v>
      </c>
      <c r="AX1770" s="192">
        <v>1.3524493E-11</v>
      </c>
      <c r="AY1770" s="192">
        <v>6.3668275000000004E-11</v>
      </c>
      <c r="AZ1770" s="193">
        <v>0</v>
      </c>
      <c r="BA1770" s="193">
        <v>0</v>
      </c>
      <c r="BB1770" s="193">
        <v>0</v>
      </c>
      <c r="BC1770" s="193">
        <v>0</v>
      </c>
      <c r="BD1770" s="193">
        <v>0</v>
      </c>
      <c r="BE1770" s="193">
        <v>0</v>
      </c>
      <c r="BF1770" s="193">
        <v>0</v>
      </c>
      <c r="BG1770" s="193">
        <v>0</v>
      </c>
      <c r="BH1770" s="192">
        <v>2.8680268E-5</v>
      </c>
      <c r="BI1770" s="193">
        <v>2.1480290999999999E-2</v>
      </c>
      <c r="BJ1770" s="193">
        <v>0</v>
      </c>
      <c r="BK1770" s="193">
        <v>0</v>
      </c>
      <c r="BL1770" s="193">
        <v>0</v>
      </c>
      <c r="BM1770"/>
      <c r="BN1770" s="186">
        <v>2.2825022999999999E-5</v>
      </c>
      <c r="BO1770" s="186">
        <v>4.3894832999999997E-7</v>
      </c>
      <c r="BP1770" s="186">
        <v>1.2662275000000001E-5</v>
      </c>
      <c r="BQ1770" s="164">
        <v>1.0536279E-9</v>
      </c>
      <c r="BR1770" s="186">
        <v>7.1184041999999999E-7</v>
      </c>
      <c r="BS1770" s="186">
        <v>0</v>
      </c>
      <c r="BT1770" s="164">
        <v>0</v>
      </c>
      <c r="BU1770" s="186">
        <v>0</v>
      </c>
      <c r="BV1770" s="164">
        <v>0</v>
      </c>
      <c r="BW1770" s="164">
        <v>3.2141098000000001E-9</v>
      </c>
      <c r="BX1770" s="164">
        <v>0</v>
      </c>
      <c r="BY1770" s="164">
        <v>0</v>
      </c>
      <c r="BZ1770" s="164">
        <v>0</v>
      </c>
      <c r="CA1770" s="186">
        <v>4.5153937000000002E-7</v>
      </c>
      <c r="CB1770" s="186">
        <v>8.5561514000000002E-6</v>
      </c>
      <c r="CC1770" s="186">
        <v>3.2384467999999998E-13</v>
      </c>
      <c r="CD1770" s="164">
        <v>0</v>
      </c>
      <c r="CE1770"/>
      <c r="CF1770" s="330">
        <v>0</v>
      </c>
      <c r="CG1770" s="330">
        <v>0.45412733</v>
      </c>
      <c r="CH1770" s="330">
        <v>0</v>
      </c>
      <c r="CI1770" s="330">
        <v>3.0032205000000002E-4</v>
      </c>
      <c r="CJ1770" s="329">
        <v>1.3122586000000001E-4</v>
      </c>
      <c r="CK1770" s="330">
        <v>0</v>
      </c>
      <c r="CL1770" s="330">
        <v>0</v>
      </c>
      <c r="CM1770" s="329">
        <v>2.8111638000000001E-5</v>
      </c>
      <c r="CN1770" s="330">
        <v>0</v>
      </c>
      <c r="CO1770" s="330">
        <v>0.32179891999999999</v>
      </c>
      <c r="CP1770"/>
      <c r="CQ1770">
        <v>6.8119100000000002E-2</v>
      </c>
      <c r="CR1770">
        <v>7.5451269200000008E-3</v>
      </c>
      <c r="CS1770">
        <v>4.9407072E-3</v>
      </c>
      <c r="CT1770">
        <v>4.9407072E-3</v>
      </c>
      <c r="CU1770">
        <v>1.3352679019999999E-2</v>
      </c>
      <c r="CV1770" s="109"/>
      <c r="CW1770" s="377"/>
      <c r="CX1770" s="32"/>
      <c r="CY1770" s="155"/>
      <c r="CZ1770" s="45"/>
      <c r="DA1770" s="236"/>
      <c r="DB1770" s="236"/>
      <c r="DC1770" s="32"/>
      <c r="DD1770" s="32"/>
      <c r="DE1770" s="32"/>
      <c r="DF1770" s="32"/>
      <c r="DG1770" s="32"/>
      <c r="DH1770" s="32"/>
      <c r="DI1770" s="32"/>
      <c r="DJ1770" s="32"/>
      <c r="DK1770" s="32"/>
      <c r="DL1770" s="32"/>
    </row>
    <row r="1771" spans="1:116" ht="14.4" x14ac:dyDescent="0.3">
      <c r="A1771" t="s">
        <v>7655</v>
      </c>
      <c r="B1771" s="113" t="s">
        <v>922</v>
      </c>
      <c r="C1771" s="182" t="s">
        <v>634</v>
      </c>
      <c r="D1771" s="40" t="s">
        <v>393</v>
      </c>
      <c r="E1771" s="242" t="s">
        <v>943</v>
      </c>
      <c r="F1771" s="184" t="s">
        <v>7656</v>
      </c>
      <c r="G1771" s="184">
        <v>0.22684953019000001</v>
      </c>
      <c r="H1771" s="184">
        <v>6.63706959E-3</v>
      </c>
      <c r="I1771" s="184">
        <v>1.2590834299999999E-2</v>
      </c>
      <c r="J1771" s="328">
        <v>3.4027796300000003E-2</v>
      </c>
      <c r="K1771" s="184">
        <v>0.17359383</v>
      </c>
      <c r="L1771" s="184">
        <v>7.6698232000000002E-3</v>
      </c>
      <c r="M1771" s="184">
        <v>4.9210110999999999E-3</v>
      </c>
      <c r="N1771" s="184">
        <v>5.6398324000000001E-3</v>
      </c>
      <c r="O1771" s="331">
        <v>9.972371900000001E-4</v>
      </c>
      <c r="P1771" s="331">
        <v>0</v>
      </c>
      <c r="Q1771" s="331">
        <v>0</v>
      </c>
      <c r="R1771" s="331">
        <v>0</v>
      </c>
      <c r="S1771" s="331">
        <v>6.5078930000000003E-4</v>
      </c>
      <c r="T1771" s="331">
        <v>0</v>
      </c>
      <c r="U1771" s="331">
        <v>3.3377007E-2</v>
      </c>
      <c r="V1771" s="331">
        <v>0</v>
      </c>
      <c r="W1771" s="331">
        <v>0</v>
      </c>
      <c r="X1771" s="331">
        <v>0</v>
      </c>
      <c r="Y1771"/>
      <c r="Z1771" s="288">
        <v>1.1572922000000001</v>
      </c>
      <c r="AA1771"/>
      <c r="AB1771" s="164">
        <v>20.895209999999999</v>
      </c>
      <c r="AC1771" s="164">
        <v>13.352186</v>
      </c>
      <c r="AD1771" s="164">
        <v>4.1287737</v>
      </c>
      <c r="AE1771" s="164">
        <v>0</v>
      </c>
      <c r="AF1771" s="164">
        <v>0.92197465999999995</v>
      </c>
      <c r="AG1771" s="164">
        <v>1.6281599</v>
      </c>
      <c r="AH1771" s="164">
        <v>0.86411488000000003</v>
      </c>
      <c r="AI1771"/>
      <c r="AJ1771" s="185">
        <v>2.1821380000000001E-2</v>
      </c>
      <c r="AK1771" s="185">
        <v>2.0500589E-2</v>
      </c>
      <c r="AL1771" s="185">
        <v>9.2942532999999998E-4</v>
      </c>
      <c r="AM1771" s="185">
        <v>3.9136614999999998E-4</v>
      </c>
      <c r="AN1771" s="176">
        <v>1.2290520999999999E-6</v>
      </c>
      <c r="AO1771" s="176">
        <v>3.4372237999999998E-9</v>
      </c>
      <c r="AP1771" s="176">
        <v>5.4813186E-2</v>
      </c>
      <c r="AQ1771" s="192">
        <v>1.0739672E-6</v>
      </c>
      <c r="AR1771" s="192">
        <v>3.2404183000000001E-9</v>
      </c>
      <c r="AS1771" s="192">
        <v>8.8532856000000006E-14</v>
      </c>
      <c r="AT1771" s="193">
        <v>0</v>
      </c>
      <c r="AU1771" s="193">
        <v>0</v>
      </c>
      <c r="AV1771" s="192">
        <v>1.5113275999999999E-10</v>
      </c>
      <c r="AW1771" s="192">
        <v>1.5493375E-7</v>
      </c>
      <c r="AX1771" s="192">
        <v>3.4465642000000003E-11</v>
      </c>
      <c r="AY1771" s="192">
        <v>1.6225141000000001E-10</v>
      </c>
      <c r="AZ1771" s="193">
        <v>0</v>
      </c>
      <c r="BA1771" s="193">
        <v>0</v>
      </c>
      <c r="BB1771" s="193">
        <v>0</v>
      </c>
      <c r="BC1771" s="193">
        <v>0</v>
      </c>
      <c r="BD1771" s="193">
        <v>0</v>
      </c>
      <c r="BE1771" s="193">
        <v>0</v>
      </c>
      <c r="BF1771" s="193">
        <v>0</v>
      </c>
      <c r="BG1771" s="193">
        <v>0</v>
      </c>
      <c r="BH1771" s="192">
        <v>7.3088424999999998E-5</v>
      </c>
      <c r="BI1771" s="193">
        <v>5.4740097000000001E-2</v>
      </c>
      <c r="BJ1771" s="193">
        <v>0</v>
      </c>
      <c r="BK1771" s="193">
        <v>0</v>
      </c>
      <c r="BL1771" s="193">
        <v>0</v>
      </c>
      <c r="BM1771"/>
      <c r="BN1771" s="186">
        <v>5.8166993000000001E-5</v>
      </c>
      <c r="BO1771" s="186">
        <v>1.1186103000000001E-6</v>
      </c>
      <c r="BP1771" s="186">
        <v>3.2268377999999997E-5</v>
      </c>
      <c r="BQ1771" s="164">
        <v>2.6850518000000001E-9</v>
      </c>
      <c r="BR1771" s="186">
        <v>1.8140450000000001E-6</v>
      </c>
      <c r="BS1771" s="186">
        <v>0</v>
      </c>
      <c r="BT1771" s="164">
        <v>0</v>
      </c>
      <c r="BU1771" s="186">
        <v>0</v>
      </c>
      <c r="BV1771" s="164">
        <v>0</v>
      </c>
      <c r="BW1771" s="164">
        <v>8.1907958999999998E-9</v>
      </c>
      <c r="BX1771" s="164">
        <v>0</v>
      </c>
      <c r="BY1771" s="164">
        <v>0</v>
      </c>
      <c r="BZ1771" s="164">
        <v>0</v>
      </c>
      <c r="CA1771" s="186">
        <v>1.1506970999999999E-6</v>
      </c>
      <c r="CB1771" s="186">
        <v>2.1804385999999999E-5</v>
      </c>
      <c r="CC1771" s="186">
        <v>8.2528160000000001E-13</v>
      </c>
      <c r="CD1771" s="164">
        <v>0</v>
      </c>
      <c r="CE1771"/>
      <c r="CF1771" s="330">
        <v>0</v>
      </c>
      <c r="CG1771" s="330">
        <v>1.1572922000000001</v>
      </c>
      <c r="CH1771" s="330">
        <v>0</v>
      </c>
      <c r="CI1771" s="330">
        <v>7.6533685E-4</v>
      </c>
      <c r="CJ1771" s="329">
        <v>3.3441428000000002E-4</v>
      </c>
      <c r="CK1771" s="330">
        <v>0</v>
      </c>
      <c r="CL1771" s="330">
        <v>0</v>
      </c>
      <c r="CM1771" s="329">
        <v>7.1639334000000003E-5</v>
      </c>
      <c r="CN1771" s="330">
        <v>0</v>
      </c>
      <c r="CO1771" s="330">
        <v>0.82006820999999996</v>
      </c>
      <c r="CP1771"/>
      <c r="CQ1771">
        <v>0.17359383</v>
      </c>
      <c r="CR1771">
        <v>1.9227903889999998E-2</v>
      </c>
      <c r="CS1771">
        <v>1.2590834299999999E-2</v>
      </c>
      <c r="CT1771">
        <v>1.2590834299999999E-2</v>
      </c>
      <c r="CU1771">
        <v>3.4027796300000003E-2</v>
      </c>
      <c r="CV1771" s="109"/>
      <c r="CW1771" s="377"/>
      <c r="CX1771" s="32"/>
      <c r="CY1771" s="155"/>
      <c r="CZ1771" s="32"/>
      <c r="DA1771" s="236"/>
      <c r="DB1771" s="236"/>
      <c r="DC1771" s="32"/>
      <c r="DD1771" s="32"/>
      <c r="DE1771" s="32"/>
      <c r="DF1771" s="32"/>
      <c r="DG1771" s="32"/>
      <c r="DH1771" s="32"/>
      <c r="DI1771" s="32"/>
      <c r="DJ1771" s="32"/>
      <c r="DK1771" s="32"/>
      <c r="DL1771" s="32"/>
    </row>
    <row r="1772" spans="1:116" ht="14.4" x14ac:dyDescent="0.3">
      <c r="A1772" t="s">
        <v>2415</v>
      </c>
      <c r="B1772" s="113" t="s">
        <v>922</v>
      </c>
      <c r="C1772" s="182" t="s">
        <v>635</v>
      </c>
      <c r="D1772" s="40" t="s">
        <v>393</v>
      </c>
      <c r="E1772" s="242" t="s">
        <v>943</v>
      </c>
      <c r="F1772" s="184" t="s">
        <v>4919</v>
      </c>
      <c r="G1772" s="184">
        <v>7.3204525291584999E-2</v>
      </c>
      <c r="H1772" s="184">
        <v>2.5520622270000003E-3</v>
      </c>
      <c r="I1772" s="184">
        <v>4.1765722957999999E-3</v>
      </c>
      <c r="J1772" s="328">
        <v>6.7179177687850004E-3</v>
      </c>
      <c r="K1772" s="184">
        <v>5.9757972999999999E-2</v>
      </c>
      <c r="L1772" s="184">
        <v>2.0711127999999998E-3</v>
      </c>
      <c r="M1772" s="184">
        <v>1.9778201E-3</v>
      </c>
      <c r="N1772" s="331">
        <v>2.1650022000000001E-3</v>
      </c>
      <c r="O1772" s="331">
        <v>3.5222783999999999E-4</v>
      </c>
      <c r="P1772" s="331">
        <v>1.6450625999999999E-5</v>
      </c>
      <c r="Q1772" s="331">
        <v>1.8381561E-5</v>
      </c>
      <c r="R1772" s="331">
        <v>9.7553387000000005E-5</v>
      </c>
      <c r="S1772" s="331">
        <v>1.5675096999999999E-4</v>
      </c>
      <c r="T1772" s="331">
        <v>2.8616772E-5</v>
      </c>
      <c r="U1772" s="331">
        <v>6.5611139000000002E-3</v>
      </c>
      <c r="V1772" s="331">
        <v>1.4692367999999999E-6</v>
      </c>
      <c r="W1772" s="331">
        <v>5.2898784999999997E-8</v>
      </c>
      <c r="X1772" s="331">
        <v>0</v>
      </c>
      <c r="Y1772"/>
      <c r="Z1772" s="288">
        <v>0.39838648666666665</v>
      </c>
      <c r="AA1772"/>
      <c r="AB1772" s="164">
        <v>6.6025494</v>
      </c>
      <c r="AC1772" s="164">
        <v>5.1587230999999996</v>
      </c>
      <c r="AD1772" s="164">
        <v>0.79549853000000004</v>
      </c>
      <c r="AE1772" s="164">
        <v>0</v>
      </c>
      <c r="AF1772" s="164">
        <v>0.17235328999999999</v>
      </c>
      <c r="AG1772" s="164">
        <v>0.30994189999999999</v>
      </c>
      <c r="AH1772" s="164">
        <v>0.16603254000000001</v>
      </c>
      <c r="AI1772"/>
      <c r="AJ1772" s="185">
        <v>7.4637408000000002E-3</v>
      </c>
      <c r="AK1772" s="185">
        <v>6.8825198000000004E-3</v>
      </c>
      <c r="AL1772" s="185">
        <v>3.171696E-4</v>
      </c>
      <c r="AM1772" s="185">
        <v>2.6405142000000001E-4</v>
      </c>
      <c r="AN1772" s="176">
        <v>4.1262108999999998E-7</v>
      </c>
      <c r="AO1772" s="176">
        <v>1.1729645E-9</v>
      </c>
      <c r="AP1772" s="176">
        <v>3.6981990999999999E-2</v>
      </c>
      <c r="AQ1772" s="192">
        <v>3.6970307E-7</v>
      </c>
      <c r="AR1772" s="192">
        <v>1.1154834E-9</v>
      </c>
      <c r="AS1772" s="192">
        <v>3.0476599E-14</v>
      </c>
      <c r="AT1772" s="192">
        <v>6.8932800000000003E-14</v>
      </c>
      <c r="AU1772" s="192">
        <v>0</v>
      </c>
      <c r="AV1772" s="192">
        <v>5.9799515999999995E-11</v>
      </c>
      <c r="AW1772" s="192">
        <v>4.2837064999999999E-8</v>
      </c>
      <c r="AX1772" s="192">
        <v>1.3449554999999999E-11</v>
      </c>
      <c r="AY1772" s="192">
        <v>4.3989009999999999E-11</v>
      </c>
      <c r="AZ1772" s="192">
        <v>7.8878689000000001E-16</v>
      </c>
      <c r="BA1772" s="192">
        <v>1.1698133E-17</v>
      </c>
      <c r="BB1772" s="192">
        <v>1.04758E-14</v>
      </c>
      <c r="BC1772" s="192">
        <v>6.5068242000000001E-16</v>
      </c>
      <c r="BD1772" s="192">
        <v>1.4458286E-16</v>
      </c>
      <c r="BE1772" s="192">
        <v>2.3588891999999998E-12</v>
      </c>
      <c r="BF1772" s="192">
        <v>1.8729066E-11</v>
      </c>
      <c r="BG1772" s="192">
        <v>6.5910302999999998E-22</v>
      </c>
      <c r="BH1772" s="192">
        <v>1.6579923E-5</v>
      </c>
      <c r="BI1772" s="193">
        <v>3.6965410999999997E-2</v>
      </c>
      <c r="BJ1772" s="192">
        <v>0</v>
      </c>
      <c r="BK1772" s="192">
        <v>0</v>
      </c>
      <c r="BL1772" s="192">
        <v>0</v>
      </c>
      <c r="BM1772"/>
      <c r="BN1772" s="186">
        <v>1.9793932000000001E-5</v>
      </c>
      <c r="BO1772" s="186">
        <v>3.0403588E-7</v>
      </c>
      <c r="BP1772" s="186">
        <v>1.1108072E-5</v>
      </c>
      <c r="BQ1772" s="186">
        <v>1.2455017E-8</v>
      </c>
      <c r="BR1772" s="186">
        <v>5.3859443000000004E-7</v>
      </c>
      <c r="BS1772" s="186">
        <v>1.4188071000000001E-9</v>
      </c>
      <c r="BT1772" s="186">
        <v>1.9344406999999999E-11</v>
      </c>
      <c r="BU1772" s="186">
        <v>2.1368523E-9</v>
      </c>
      <c r="BV1772" s="186">
        <v>2.3071049000000001E-8</v>
      </c>
      <c r="BW1772" s="186">
        <v>1.8637542000000001E-8</v>
      </c>
      <c r="BX1772" s="186">
        <v>0</v>
      </c>
      <c r="BY1772" s="186">
        <v>1.4575223000000001E-18</v>
      </c>
      <c r="BZ1772" s="186">
        <v>1.1934399999999999E-14</v>
      </c>
      <c r="CA1772" s="186">
        <v>4.3345407E-7</v>
      </c>
      <c r="CB1772" s="186">
        <v>7.3517675999999999E-6</v>
      </c>
      <c r="CC1772" s="186">
        <v>2.6869735999999999E-10</v>
      </c>
      <c r="CD1772" s="186">
        <v>0</v>
      </c>
      <c r="CE1772"/>
      <c r="CF1772" s="329">
        <v>1.0101439E-14</v>
      </c>
      <c r="CG1772" s="330">
        <v>0.39838667</v>
      </c>
      <c r="CH1772" s="330">
        <v>5.8793415E-5</v>
      </c>
      <c r="CI1772" s="330">
        <v>2.0838281E-4</v>
      </c>
      <c r="CJ1772" s="329">
        <v>1.3332441999999999E-4</v>
      </c>
      <c r="CK1772" s="329">
        <v>4.958002E-12</v>
      </c>
      <c r="CL1772" s="329">
        <v>5.7852461999999999E-10</v>
      </c>
      <c r="CM1772" s="329">
        <v>2.0702451E-5</v>
      </c>
      <c r="CN1772" s="330">
        <v>5.2088418000000004E-4</v>
      </c>
      <c r="CO1772" s="330">
        <v>0.51982218999999996</v>
      </c>
      <c r="CP1772"/>
      <c r="CQ1772">
        <v>5.9757972999999999E-2</v>
      </c>
      <c r="CR1772">
        <v>6.6985485140000009E-3</v>
      </c>
      <c r="CS1772">
        <v>4.1465391857849997E-3</v>
      </c>
      <c r="CT1772">
        <v>4.1765722957999999E-3</v>
      </c>
      <c r="CU1772">
        <v>6.7178648700000005E-3</v>
      </c>
      <c r="CV1772" s="109"/>
      <c r="CW1772" s="377"/>
      <c r="CX1772" s="32"/>
      <c r="CY1772" s="155"/>
      <c r="CZ1772" s="32"/>
      <c r="DA1772" s="236"/>
      <c r="DB1772" s="236"/>
      <c r="DC1772" s="32"/>
      <c r="DD1772" s="32"/>
      <c r="DE1772" s="32"/>
      <c r="DF1772" s="32"/>
      <c r="DG1772" s="32"/>
      <c r="DH1772" s="32"/>
      <c r="DI1772" s="32"/>
      <c r="DJ1772" s="32"/>
      <c r="DK1772" s="32"/>
      <c r="DL1772" s="32"/>
    </row>
    <row r="1773" spans="1:116" ht="14.4" x14ac:dyDescent="0.3">
      <c r="A1773" t="s">
        <v>7657</v>
      </c>
      <c r="B1773" s="113" t="s">
        <v>922</v>
      </c>
      <c r="C1773" s="182" t="s">
        <v>636</v>
      </c>
      <c r="D1773" s="40" t="s">
        <v>393</v>
      </c>
      <c r="E1773" s="242" t="s">
        <v>943</v>
      </c>
      <c r="F1773" s="184" t="s">
        <v>7658</v>
      </c>
      <c r="G1773" s="184">
        <v>4.211552516E-2</v>
      </c>
      <c r="H1773" s="184">
        <v>1.2321985800000002E-3</v>
      </c>
      <c r="I1773" s="184">
        <v>2.3375388400000002E-3</v>
      </c>
      <c r="J1773" s="328">
        <v>6.3173967399999999E-3</v>
      </c>
      <c r="K1773" s="184">
        <v>3.2228391000000002E-2</v>
      </c>
      <c r="L1773" s="184">
        <v>1.4239334E-3</v>
      </c>
      <c r="M1773" s="331">
        <v>9.1360544000000004E-4</v>
      </c>
      <c r="N1773" s="331">
        <v>1.0470575000000001E-3</v>
      </c>
      <c r="O1773" s="331">
        <v>1.8514108E-4</v>
      </c>
      <c r="P1773" s="331">
        <v>0</v>
      </c>
      <c r="Q1773" s="331">
        <v>0</v>
      </c>
      <c r="R1773" s="331">
        <v>0</v>
      </c>
      <c r="S1773" s="331">
        <v>1.2082164E-4</v>
      </c>
      <c r="T1773" s="331">
        <v>0</v>
      </c>
      <c r="U1773" s="331">
        <v>6.1965750999999998E-3</v>
      </c>
      <c r="V1773" s="331">
        <v>0</v>
      </c>
      <c r="W1773" s="331">
        <v>0</v>
      </c>
      <c r="X1773" s="331">
        <v>0</v>
      </c>
      <c r="Y1773"/>
      <c r="Z1773" s="288">
        <v>0.21485594000000002</v>
      </c>
      <c r="AA1773"/>
      <c r="AB1773" s="164">
        <v>3.8792794000000002</v>
      </c>
      <c r="AC1773" s="164">
        <v>2.4788869</v>
      </c>
      <c r="AD1773" s="164">
        <v>0.76652339000000003</v>
      </c>
      <c r="AE1773" s="164">
        <v>0</v>
      </c>
      <c r="AF1773" s="164">
        <v>0.17116829</v>
      </c>
      <c r="AG1773" s="164">
        <v>0.30227441999999999</v>
      </c>
      <c r="AH1773" s="164">
        <v>0.16042639</v>
      </c>
      <c r="AI1773"/>
      <c r="AJ1773" s="185">
        <v>4.0512266999999996E-3</v>
      </c>
      <c r="AK1773" s="185">
        <v>3.8060164999999999E-3</v>
      </c>
      <c r="AL1773" s="185">
        <v>1.7255153999999999E-4</v>
      </c>
      <c r="AM1773" s="187">
        <v>7.2658694E-5</v>
      </c>
      <c r="AN1773" s="176">
        <v>2.2817845000000001E-7</v>
      </c>
      <c r="AO1773" s="176">
        <v>6.3813438000000002E-10</v>
      </c>
      <c r="AP1773" s="176">
        <v>1.0176288E-2</v>
      </c>
      <c r="AQ1773" s="192">
        <v>1.9938631E-7</v>
      </c>
      <c r="AR1773" s="192">
        <v>6.0159663999999999E-10</v>
      </c>
      <c r="AS1773" s="192">
        <v>1.643648E-14</v>
      </c>
      <c r="AT1773" s="193">
        <v>0</v>
      </c>
      <c r="AU1773" s="193">
        <v>0</v>
      </c>
      <c r="AV1773" s="192">
        <v>2.8058403E-11</v>
      </c>
      <c r="AW1773" s="192">
        <v>2.8764072999999999E-8</v>
      </c>
      <c r="AX1773" s="192">
        <v>6.3986846000000002E-12</v>
      </c>
      <c r="AY1773" s="192">
        <v>3.0122624999999998E-11</v>
      </c>
      <c r="AZ1773" s="193">
        <v>0</v>
      </c>
      <c r="BA1773" s="193">
        <v>0</v>
      </c>
      <c r="BB1773" s="193">
        <v>0</v>
      </c>
      <c r="BC1773" s="193">
        <v>0</v>
      </c>
      <c r="BD1773" s="193">
        <v>0</v>
      </c>
      <c r="BE1773" s="193">
        <v>0</v>
      </c>
      <c r="BF1773" s="193">
        <v>0</v>
      </c>
      <c r="BG1773" s="193">
        <v>0</v>
      </c>
      <c r="BH1773" s="192">
        <v>1.3569159E-5</v>
      </c>
      <c r="BI1773" s="193">
        <v>1.0162717999999999E-2</v>
      </c>
      <c r="BJ1773" s="193">
        <v>0</v>
      </c>
      <c r="BK1773" s="193">
        <v>0</v>
      </c>
      <c r="BL1773" s="193">
        <v>0</v>
      </c>
      <c r="BM1773"/>
      <c r="BN1773" s="186">
        <v>1.0798935E-5</v>
      </c>
      <c r="BO1773" s="186">
        <v>2.0767448E-7</v>
      </c>
      <c r="BP1773" s="186">
        <v>5.9907537999999996E-6</v>
      </c>
      <c r="BQ1773" s="164">
        <v>4.9849063999999996E-10</v>
      </c>
      <c r="BR1773" s="186">
        <v>3.3678472E-7</v>
      </c>
      <c r="BS1773" s="186">
        <v>0</v>
      </c>
      <c r="BT1773" s="164">
        <v>0</v>
      </c>
      <c r="BU1773" s="186">
        <v>0</v>
      </c>
      <c r="BV1773" s="164">
        <v>0</v>
      </c>
      <c r="BW1773" s="164">
        <v>1.5206541E-9</v>
      </c>
      <c r="BX1773" s="164">
        <v>0</v>
      </c>
      <c r="BY1773" s="164">
        <v>0</v>
      </c>
      <c r="BZ1773" s="164">
        <v>0</v>
      </c>
      <c r="CA1773" s="186">
        <v>2.1363153000000001E-7</v>
      </c>
      <c r="CB1773" s="186">
        <v>4.0480715999999997E-6</v>
      </c>
      <c r="CC1773" s="186">
        <v>1.5321683999999999E-13</v>
      </c>
      <c r="CD1773" s="164">
        <v>0</v>
      </c>
      <c r="CE1773"/>
      <c r="CF1773" s="330">
        <v>0</v>
      </c>
      <c r="CG1773" s="330">
        <v>0.21485594</v>
      </c>
      <c r="CH1773" s="330">
        <v>0</v>
      </c>
      <c r="CI1773" s="330">
        <v>1.4208784999999999E-4</v>
      </c>
      <c r="CJ1773" s="329">
        <v>6.2085352000000002E-5</v>
      </c>
      <c r="CK1773" s="330">
        <v>0</v>
      </c>
      <c r="CL1773" s="330">
        <v>0</v>
      </c>
      <c r="CM1773" s="329">
        <v>1.330013E-5</v>
      </c>
      <c r="CN1773" s="330">
        <v>0</v>
      </c>
      <c r="CO1773" s="330">
        <v>0.15224894999999999</v>
      </c>
      <c r="CP1773"/>
      <c r="CQ1773">
        <v>3.2228391000000002E-2</v>
      </c>
      <c r="CR1773">
        <v>3.5697374200000004E-3</v>
      </c>
      <c r="CS1773">
        <v>2.3375388400000002E-3</v>
      </c>
      <c r="CT1773">
        <v>2.3375388400000002E-3</v>
      </c>
      <c r="CU1773">
        <v>6.3173967399999999E-3</v>
      </c>
      <c r="CV1773" s="109"/>
      <c r="CW1773" s="377"/>
      <c r="CX1773" s="32"/>
      <c r="CY1773" s="155"/>
      <c r="CZ1773" s="32"/>
      <c r="DA1773" s="236"/>
      <c r="DB1773" s="236"/>
      <c r="DC1773" s="32"/>
      <c r="DD1773" s="32"/>
      <c r="DE1773" s="32"/>
      <c r="DF1773" s="32"/>
      <c r="DG1773" s="32"/>
      <c r="DH1773" s="32"/>
      <c r="DI1773" s="32"/>
      <c r="DJ1773" s="32"/>
      <c r="DK1773" s="32"/>
      <c r="DL1773" s="32"/>
    </row>
    <row r="1774" spans="1:116" ht="14.4" x14ac:dyDescent="0.3">
      <c r="A1774" t="s">
        <v>7659</v>
      </c>
      <c r="B1774" s="113" t="s">
        <v>922</v>
      </c>
      <c r="C1774" s="182" t="s">
        <v>637</v>
      </c>
      <c r="D1774" s="40" t="s">
        <v>393</v>
      </c>
      <c r="E1774" s="242" t="s">
        <v>943</v>
      </c>
      <c r="F1774" s="184" t="s">
        <v>7660</v>
      </c>
      <c r="G1774" s="184">
        <v>8.6145392850000002E-2</v>
      </c>
      <c r="H1774" s="184">
        <v>2.52040617E-3</v>
      </c>
      <c r="I1774" s="184">
        <v>4.7813294999999997E-3</v>
      </c>
      <c r="J1774" s="328">
        <v>1.292194818E-2</v>
      </c>
      <c r="K1774" s="331">
        <v>6.5921708999999995E-2</v>
      </c>
      <c r="L1774" s="331">
        <v>2.9125911E-3</v>
      </c>
      <c r="M1774" s="331">
        <v>1.8687383999999999E-3</v>
      </c>
      <c r="N1774" s="331">
        <v>2.1417085000000002E-3</v>
      </c>
      <c r="O1774" s="331">
        <v>3.7869766999999998E-4</v>
      </c>
      <c r="P1774" s="331">
        <v>0</v>
      </c>
      <c r="Q1774" s="331">
        <v>0</v>
      </c>
      <c r="R1774" s="331">
        <v>0</v>
      </c>
      <c r="S1774" s="331">
        <v>2.4713517999999998E-4</v>
      </c>
      <c r="T1774" s="331">
        <v>0</v>
      </c>
      <c r="U1774" s="331">
        <v>1.2674813E-2</v>
      </c>
      <c r="V1774" s="331">
        <v>0</v>
      </c>
      <c r="W1774" s="331">
        <v>0</v>
      </c>
      <c r="X1774" s="331">
        <v>0</v>
      </c>
      <c r="Y1774"/>
      <c r="Z1774" s="288">
        <v>0.43947806</v>
      </c>
      <c r="AA1774"/>
      <c r="AB1774" s="164">
        <v>7.9348897000000003</v>
      </c>
      <c r="AC1774" s="164">
        <v>5.0704504999999997</v>
      </c>
      <c r="AD1774" s="164">
        <v>1.5678888</v>
      </c>
      <c r="AE1774" s="164">
        <v>0</v>
      </c>
      <c r="AF1774" s="164">
        <v>0.35011695999999998</v>
      </c>
      <c r="AG1774" s="164">
        <v>0.61828857999999998</v>
      </c>
      <c r="AH1774" s="164">
        <v>0.32814489000000002</v>
      </c>
      <c r="AI1774"/>
      <c r="AJ1774" s="185">
        <v>8.2866000999999995E-3</v>
      </c>
      <c r="AK1774" s="185">
        <v>7.7850337E-3</v>
      </c>
      <c r="AL1774" s="185">
        <v>3.5294633000000001E-4</v>
      </c>
      <c r="AM1774" s="185">
        <v>1.4862006E-4</v>
      </c>
      <c r="AN1774" s="176">
        <v>4.6672863999999999E-7</v>
      </c>
      <c r="AO1774" s="176">
        <v>1.3052749000000001E-9</v>
      </c>
      <c r="AP1774" s="176">
        <v>2.0815133999999999E-2</v>
      </c>
      <c r="AQ1774" s="192">
        <v>4.0783563999999999E-7</v>
      </c>
      <c r="AR1774" s="192">
        <v>1.2305385999999999E-9</v>
      </c>
      <c r="AS1774" s="192">
        <v>3.3620071999999999E-14</v>
      </c>
      <c r="AT1774" s="193">
        <v>0</v>
      </c>
      <c r="AU1774" s="193">
        <v>0</v>
      </c>
      <c r="AV1774" s="192">
        <v>5.7392187999999998E-11</v>
      </c>
      <c r="AW1774" s="192">
        <v>5.8835603000000001E-8</v>
      </c>
      <c r="AX1774" s="192">
        <v>1.3088219E-11</v>
      </c>
      <c r="AY1774" s="192">
        <v>6.1614459999999997E-11</v>
      </c>
      <c r="AZ1774" s="193">
        <v>0</v>
      </c>
      <c r="BA1774" s="193">
        <v>0</v>
      </c>
      <c r="BB1774" s="193">
        <v>0</v>
      </c>
      <c r="BC1774" s="193">
        <v>0</v>
      </c>
      <c r="BD1774" s="193">
        <v>0</v>
      </c>
      <c r="BE1774" s="193">
        <v>0</v>
      </c>
      <c r="BF1774" s="193">
        <v>0</v>
      </c>
      <c r="BG1774" s="193">
        <v>0</v>
      </c>
      <c r="BH1774" s="192">
        <v>2.7755097999999999E-5</v>
      </c>
      <c r="BI1774" s="193">
        <v>2.0787379000000002E-2</v>
      </c>
      <c r="BJ1774" s="193">
        <v>0</v>
      </c>
      <c r="BK1774" s="193">
        <v>0</v>
      </c>
      <c r="BL1774" s="193">
        <v>0</v>
      </c>
      <c r="BM1774"/>
      <c r="BN1774" s="186">
        <v>2.2088732000000002E-5</v>
      </c>
      <c r="BO1774" s="186">
        <v>4.2478869999999998E-7</v>
      </c>
      <c r="BP1774" s="186">
        <v>1.2253815000000001E-5</v>
      </c>
      <c r="BQ1774" s="164">
        <v>1.0196399E-9</v>
      </c>
      <c r="BR1774" s="186">
        <v>6.8887783000000003E-7</v>
      </c>
      <c r="BS1774" s="186">
        <v>0</v>
      </c>
      <c r="BT1774" s="164">
        <v>0</v>
      </c>
      <c r="BU1774" s="186">
        <v>0</v>
      </c>
      <c r="BV1774" s="164">
        <v>0</v>
      </c>
      <c r="BW1774" s="164">
        <v>3.1104288E-9</v>
      </c>
      <c r="BX1774" s="164">
        <v>0</v>
      </c>
      <c r="BY1774" s="164">
        <v>0</v>
      </c>
      <c r="BZ1774" s="164">
        <v>0</v>
      </c>
      <c r="CA1774" s="186">
        <v>4.3697358999999997E-7</v>
      </c>
      <c r="CB1774" s="186">
        <v>8.2801464999999994E-6</v>
      </c>
      <c r="CC1774" s="186">
        <v>3.1339808E-13</v>
      </c>
      <c r="CD1774" s="164">
        <v>0</v>
      </c>
      <c r="CE1774"/>
      <c r="CF1774" s="330">
        <v>0</v>
      </c>
      <c r="CG1774" s="330">
        <v>0.43947806</v>
      </c>
      <c r="CH1774" s="330">
        <v>0</v>
      </c>
      <c r="CI1774" s="330">
        <v>2.9063424999999999E-4</v>
      </c>
      <c r="CJ1774" s="329">
        <v>1.2699276999999999E-4</v>
      </c>
      <c r="CK1774" s="330">
        <v>0</v>
      </c>
      <c r="CL1774" s="330">
        <v>0</v>
      </c>
      <c r="CM1774" s="329">
        <v>2.7204811000000001E-5</v>
      </c>
      <c r="CN1774" s="330">
        <v>0</v>
      </c>
      <c r="CO1774" s="330">
        <v>0.31141830999999998</v>
      </c>
      <c r="CP1774"/>
      <c r="CQ1774">
        <v>6.5921708999999995E-2</v>
      </c>
      <c r="CR1774">
        <v>7.3017356699999992E-3</v>
      </c>
      <c r="CS1774">
        <v>4.7813294999999997E-3</v>
      </c>
      <c r="CT1774">
        <v>4.7813294999999997E-3</v>
      </c>
      <c r="CU1774">
        <v>1.292194818E-2</v>
      </c>
      <c r="CV1774" s="109"/>
      <c r="CW1774" s="377"/>
      <c r="CX1774" s="32"/>
      <c r="CY1774" s="155"/>
      <c r="CZ1774" s="32"/>
      <c r="DA1774" s="236"/>
      <c r="DB1774" s="236"/>
      <c r="DC1774" s="32"/>
      <c r="DD1774" s="32"/>
      <c r="DE1774" s="32"/>
      <c r="DF1774" s="32"/>
      <c r="DG1774" s="32"/>
      <c r="DH1774" s="32"/>
      <c r="DI1774" s="32"/>
      <c r="DJ1774" s="32"/>
      <c r="DK1774" s="32"/>
      <c r="DL1774" s="32"/>
    </row>
    <row r="1775" spans="1:116" ht="14.4" x14ac:dyDescent="0.3">
      <c r="A1775" t="s">
        <v>7661</v>
      </c>
      <c r="B1775" s="113" t="s">
        <v>922</v>
      </c>
      <c r="C1775" s="182" t="s">
        <v>7662</v>
      </c>
      <c r="D1775" s="40" t="s">
        <v>393</v>
      </c>
      <c r="E1775" s="242" t="s">
        <v>943</v>
      </c>
      <c r="F1775" s="184" t="s">
        <v>7663</v>
      </c>
      <c r="G1775" s="184">
        <v>1.2060355019E-4</v>
      </c>
      <c r="H1775" s="184">
        <v>3.5285686399999997E-6</v>
      </c>
      <c r="I1775" s="184">
        <v>6.6938613000000002E-6</v>
      </c>
      <c r="J1775" s="328">
        <v>1.8090727249999999E-5</v>
      </c>
      <c r="K1775" s="331">
        <v>9.2290393000000001E-5</v>
      </c>
      <c r="L1775" s="331">
        <v>4.0776274999999999E-6</v>
      </c>
      <c r="M1775" s="331">
        <v>2.6162337999999998E-6</v>
      </c>
      <c r="N1775" s="331">
        <v>2.9983918999999998E-6</v>
      </c>
      <c r="O1775" s="331">
        <v>5.3017674000000003E-7</v>
      </c>
      <c r="P1775" s="331">
        <v>0</v>
      </c>
      <c r="Q1775" s="331">
        <v>0</v>
      </c>
      <c r="R1775" s="331">
        <v>0</v>
      </c>
      <c r="S1775" s="331">
        <v>3.4598925000000002E-7</v>
      </c>
      <c r="T1775" s="331">
        <v>0</v>
      </c>
      <c r="U1775" s="331">
        <v>1.7744738E-5</v>
      </c>
      <c r="V1775" s="331">
        <v>0</v>
      </c>
      <c r="W1775" s="331">
        <v>0</v>
      </c>
      <c r="X1775" s="331">
        <v>0</v>
      </c>
      <c r="Y1775"/>
      <c r="Z1775" s="288">
        <v>6.1526928666666674E-4</v>
      </c>
      <c r="AA1775"/>
      <c r="AB1775" s="164">
        <v>1.1108846E-2</v>
      </c>
      <c r="AC1775" s="164">
        <v>7.0986306999999997E-3</v>
      </c>
      <c r="AD1775" s="164">
        <v>2.1950442999999998E-3</v>
      </c>
      <c r="AE1775" s="164">
        <v>0</v>
      </c>
      <c r="AF1775" s="164">
        <v>4.9016374000000003E-4</v>
      </c>
      <c r="AG1775" s="164">
        <v>8.6560401999999999E-4</v>
      </c>
      <c r="AH1775" s="164">
        <v>4.5940285E-4</v>
      </c>
      <c r="AI1775"/>
      <c r="AJ1775" s="185">
        <v>1.1601239999999999E-5</v>
      </c>
      <c r="AK1775" s="185">
        <v>1.0899047E-5</v>
      </c>
      <c r="AL1775" s="185">
        <v>4.9412486000000003E-7</v>
      </c>
      <c r="AM1775" s="185">
        <v>2.0806808000000001E-7</v>
      </c>
      <c r="AN1775" s="176">
        <v>6.5342008999999999E-10</v>
      </c>
      <c r="AO1775" s="176">
        <v>1.8273848000000002E-12</v>
      </c>
      <c r="AP1775" s="176">
        <v>2.9141186999999999E-5</v>
      </c>
      <c r="AQ1775" s="192">
        <v>5.7096990000000001E-10</v>
      </c>
      <c r="AR1775" s="192">
        <v>1.722754E-12</v>
      </c>
      <c r="AS1775" s="192">
        <v>4.7068100999999998E-17</v>
      </c>
      <c r="AT1775" s="193">
        <v>0</v>
      </c>
      <c r="AU1775" s="193">
        <v>0</v>
      </c>
      <c r="AV1775" s="192">
        <v>8.0349063999999998E-14</v>
      </c>
      <c r="AW1775" s="192">
        <v>8.2369843999999996E-11</v>
      </c>
      <c r="AX1775" s="192">
        <v>1.8323506000000001E-14</v>
      </c>
      <c r="AY1775" s="192">
        <v>8.6260243999999997E-14</v>
      </c>
      <c r="AZ1775" s="193">
        <v>0</v>
      </c>
      <c r="BA1775" s="193">
        <v>0</v>
      </c>
      <c r="BB1775" s="193">
        <v>0</v>
      </c>
      <c r="BC1775" s="193">
        <v>0</v>
      </c>
      <c r="BD1775" s="193">
        <v>0</v>
      </c>
      <c r="BE1775" s="193">
        <v>0</v>
      </c>
      <c r="BF1775" s="193">
        <v>0</v>
      </c>
      <c r="BG1775" s="193">
        <v>0</v>
      </c>
      <c r="BH1775" s="192">
        <v>3.8857137000000002E-8</v>
      </c>
      <c r="BI1775" s="193">
        <v>2.910233E-5</v>
      </c>
      <c r="BJ1775" s="193">
        <v>0</v>
      </c>
      <c r="BK1775" s="193">
        <v>0</v>
      </c>
      <c r="BL1775" s="193">
        <v>0</v>
      </c>
      <c r="BM1775"/>
      <c r="BN1775" s="186">
        <v>3.0924223999999998E-8</v>
      </c>
      <c r="BO1775" s="186">
        <v>5.9470418999999997E-10</v>
      </c>
      <c r="BP1775" s="186">
        <v>1.715534E-8</v>
      </c>
      <c r="BQ1775" s="164">
        <v>1.4274959E-12</v>
      </c>
      <c r="BR1775" s="186">
        <v>9.6442896000000007E-10</v>
      </c>
      <c r="BS1775" s="186">
        <v>0</v>
      </c>
      <c r="BT1775" s="164">
        <v>0</v>
      </c>
      <c r="BU1775" s="186">
        <v>0</v>
      </c>
      <c r="BV1775" s="164">
        <v>0</v>
      </c>
      <c r="BW1775" s="164">
        <v>4.3546003000000002E-12</v>
      </c>
      <c r="BX1775" s="164">
        <v>0</v>
      </c>
      <c r="BY1775" s="164">
        <v>0</v>
      </c>
      <c r="BZ1775" s="164">
        <v>0</v>
      </c>
      <c r="CA1775" s="186">
        <v>6.1176301999999998E-10</v>
      </c>
      <c r="CB1775" s="186">
        <v>1.1592205E-8</v>
      </c>
      <c r="CC1775" s="186">
        <v>4.3875731E-16</v>
      </c>
      <c r="CD1775" s="164">
        <v>0</v>
      </c>
      <c r="CE1775"/>
      <c r="CF1775" s="330">
        <v>0</v>
      </c>
      <c r="CG1775" s="330">
        <v>6.1526929000000003E-4</v>
      </c>
      <c r="CH1775" s="330">
        <v>0</v>
      </c>
      <c r="CI1775" s="330">
        <v>4.0688794E-7</v>
      </c>
      <c r="CJ1775" s="329">
        <v>1.7778987000000001E-7</v>
      </c>
      <c r="CK1775" s="330">
        <v>0</v>
      </c>
      <c r="CL1775" s="330">
        <v>0</v>
      </c>
      <c r="CM1775" s="329">
        <v>3.8086735E-8</v>
      </c>
      <c r="CN1775" s="330">
        <v>0</v>
      </c>
      <c r="CO1775" s="330">
        <v>4.3598562999999998E-4</v>
      </c>
      <c r="CP1775"/>
      <c r="CQ1775">
        <v>9.2290393000000001E-5</v>
      </c>
      <c r="CR1775">
        <v>1.022242994E-5</v>
      </c>
      <c r="CS1775">
        <v>6.6938613000000002E-6</v>
      </c>
      <c r="CT1775">
        <v>6.6938613000000002E-6</v>
      </c>
      <c r="CU1775">
        <v>1.8090727249999999E-5</v>
      </c>
      <c r="CV1775" s="109"/>
      <c r="CW1775" s="377"/>
      <c r="CX1775" s="32"/>
      <c r="CY1775" s="155"/>
      <c r="CZ1775" s="32"/>
      <c r="DA1775" s="236"/>
      <c r="DB1775" s="236"/>
      <c r="DC1775" s="32"/>
      <c r="DD1775" s="32"/>
      <c r="DE1775" s="32"/>
      <c r="DF1775" s="32"/>
      <c r="DG1775" s="32"/>
      <c r="DH1775" s="32"/>
      <c r="DI1775" s="32"/>
      <c r="DJ1775" s="32"/>
      <c r="DK1775" s="32"/>
      <c r="DL1775" s="32"/>
    </row>
    <row r="1776" spans="1:116" ht="14.4" x14ac:dyDescent="0.3">
      <c r="B1776" s="113"/>
      <c r="C1776" s="180"/>
      <c r="D1776" s="37" t="s">
        <v>395</v>
      </c>
      <c r="E1776" s="242"/>
      <c r="F1776"/>
      <c r="G1776"/>
      <c r="H1776"/>
      <c r="I1776"/>
      <c r="J1776" s="332"/>
      <c r="K1776" s="39"/>
      <c r="L1776" s="39"/>
      <c r="M1776" s="39"/>
      <c r="N1776" s="39"/>
      <c r="O1776" s="39"/>
      <c r="P1776" s="39"/>
      <c r="Q1776" s="39"/>
      <c r="R1776" s="39"/>
      <c r="S1776" s="39"/>
      <c r="T1776" s="39"/>
      <c r="U1776" s="39"/>
      <c r="V1776" s="39"/>
      <c r="W1776" s="39"/>
      <c r="Y1776"/>
      <c r="Z1776"/>
      <c r="AA1776"/>
      <c r="AB1776"/>
      <c r="AC1776"/>
      <c r="AD1776"/>
      <c r="AE1776"/>
      <c r="AF1776"/>
      <c r="AG1776"/>
      <c r="AH1776"/>
      <c r="AI1776"/>
      <c r="AJ1776"/>
      <c r="AK1776"/>
      <c r="AL1776"/>
      <c r="AM1776"/>
      <c r="AN1776"/>
      <c r="AO1776"/>
      <c r="AP1776"/>
      <c r="AT1776"/>
      <c r="AU1776"/>
      <c r="AZ1776"/>
      <c r="BA1776"/>
      <c r="BB1776"/>
      <c r="BC1776"/>
      <c r="BD1776"/>
      <c r="BE1776"/>
      <c r="BF1776"/>
      <c r="BG1776"/>
      <c r="BI1776"/>
      <c r="BJ1776"/>
      <c r="BK1776"/>
      <c r="BL1776"/>
      <c r="BM1776"/>
      <c r="BQ1776"/>
      <c r="BS1776" s="39"/>
      <c r="BT1776"/>
      <c r="BU1776" s="39"/>
      <c r="BV1776"/>
      <c r="BW1776"/>
      <c r="BX1776"/>
      <c r="BY1776"/>
      <c r="BZ1776"/>
      <c r="CA1776" s="39"/>
      <c r="CB1776" s="39"/>
      <c r="CC1776" s="39"/>
      <c r="CD1776"/>
      <c r="CE1776"/>
      <c r="CF1776"/>
      <c r="CG1776"/>
      <c r="CH1776"/>
      <c r="CI1776"/>
      <c r="CJ1776" s="39"/>
      <c r="CK1776"/>
      <c r="CL1776"/>
      <c r="CM1776" s="39"/>
      <c r="CN1776"/>
      <c r="CO1776"/>
      <c r="CP1776"/>
      <c r="CQ1776"/>
      <c r="CR1776"/>
      <c r="CS1776"/>
      <c r="CT1776"/>
      <c r="CU1776"/>
      <c r="CV1776" s="110"/>
      <c r="CW1776" s="377"/>
      <c r="CX1776" s="32"/>
      <c r="CY1776" s="155"/>
      <c r="CZ1776" s="32"/>
      <c r="DA1776" s="236"/>
      <c r="DB1776" s="236"/>
      <c r="DC1776" s="32"/>
      <c r="DD1776" s="32"/>
      <c r="DE1776" s="32"/>
      <c r="DF1776" s="32"/>
      <c r="DG1776" s="32"/>
      <c r="DH1776" s="32"/>
      <c r="DI1776" s="32"/>
      <c r="DJ1776" s="32"/>
      <c r="DK1776" s="32"/>
      <c r="DL1776" s="32"/>
    </row>
    <row r="1777" spans="1:116" ht="14.4" x14ac:dyDescent="0.3">
      <c r="A1777" t="s">
        <v>2416</v>
      </c>
      <c r="B1777" s="113" t="s">
        <v>924</v>
      </c>
      <c r="C1777" s="182" t="s">
        <v>394</v>
      </c>
      <c r="D1777" s="40" t="s">
        <v>395</v>
      </c>
      <c r="E1777" s="242" t="s">
        <v>2993</v>
      </c>
      <c r="F1777" s="184" t="s">
        <v>4920</v>
      </c>
      <c r="G1777" s="184">
        <v>1.9050406900899999E-4</v>
      </c>
      <c r="H1777" s="184">
        <v>6.9857654509999994E-6</v>
      </c>
      <c r="I1777" s="184">
        <v>1.4858574306999998E-5</v>
      </c>
      <c r="J1777" s="328">
        <v>5.7565899251E-5</v>
      </c>
      <c r="K1777" s="331">
        <v>1.1109383000000001E-4</v>
      </c>
      <c r="L1777" s="331">
        <v>6.6581733000000002E-6</v>
      </c>
      <c r="M1777" s="331">
        <v>6.5457545999999997E-6</v>
      </c>
      <c r="N1777" s="331">
        <v>6.5788639999999997E-6</v>
      </c>
      <c r="O1777" s="331">
        <v>2.7616201999999997E-7</v>
      </c>
      <c r="P1777" s="331">
        <v>1.5702891E-8</v>
      </c>
      <c r="Q1777" s="331">
        <v>1.1503654E-7</v>
      </c>
      <c r="R1777" s="331">
        <v>1.6251222E-6</v>
      </c>
      <c r="S1777" s="331">
        <v>5.5067251000000003E-8</v>
      </c>
      <c r="T1777" s="331">
        <v>0</v>
      </c>
      <c r="U1777" s="331">
        <v>5.7510831999999999E-5</v>
      </c>
      <c r="V1777" s="331">
        <v>2.9524207E-8</v>
      </c>
      <c r="W1777" s="331">
        <v>0</v>
      </c>
      <c r="X1777" s="331">
        <v>0</v>
      </c>
      <c r="Y1777"/>
      <c r="Z1777" s="288">
        <v>7.4062553333333341E-4</v>
      </c>
      <c r="AA1777"/>
      <c r="AB1777" s="164">
        <v>1.1316366E-2</v>
      </c>
      <c r="AC1777" s="164">
        <v>1.0994818E-2</v>
      </c>
      <c r="AD1777" s="186">
        <v>4.1373174999999997E-5</v>
      </c>
      <c r="AE1777" s="164">
        <v>0</v>
      </c>
      <c r="AF1777" s="186">
        <v>1.4676611999999999E-7</v>
      </c>
      <c r="AG1777" s="164">
        <v>2.7012491E-4</v>
      </c>
      <c r="AH1777" s="186">
        <v>9.9036773999999999E-6</v>
      </c>
      <c r="AI1777"/>
      <c r="AJ1777" s="187">
        <v>1.5629016999999999E-5</v>
      </c>
      <c r="AK1777" s="187">
        <v>1.4208996E-5</v>
      </c>
      <c r="AL1777" s="187">
        <v>6.3495808000000004E-7</v>
      </c>
      <c r="AM1777" s="187">
        <v>7.8506299000000001E-7</v>
      </c>
      <c r="AN1777" s="176">
        <v>8.5185829000000003E-10</v>
      </c>
      <c r="AO1777" s="176">
        <v>2.3482177000000002E-12</v>
      </c>
      <c r="AP1777" s="176">
        <v>1.099528E-4</v>
      </c>
      <c r="AQ1777" s="192">
        <v>6.8730052000000004E-10</v>
      </c>
      <c r="AR1777" s="192">
        <v>2.0737515999999998E-12</v>
      </c>
      <c r="AS1777" s="192">
        <v>5.6657854999999997E-17</v>
      </c>
      <c r="AT1777" s="192">
        <v>0</v>
      </c>
      <c r="AU1777" s="192">
        <v>0</v>
      </c>
      <c r="AV1777" s="192">
        <v>5.9074080000000002E-13</v>
      </c>
      <c r="AW1777" s="192">
        <v>1.6369503999999999E-10</v>
      </c>
      <c r="AX1777" s="192">
        <v>9.1093057999999998E-14</v>
      </c>
      <c r="AY1777" s="192">
        <v>1.8323932999999999E-13</v>
      </c>
      <c r="AZ1777" s="192">
        <v>0</v>
      </c>
      <c r="BA1777" s="192">
        <v>0</v>
      </c>
      <c r="BB1777" s="192">
        <v>6.5537431999999997E-17</v>
      </c>
      <c r="BC1777" s="192">
        <v>9.7584048000000002E-18</v>
      </c>
      <c r="BD1777" s="192">
        <v>1.8344584E-18</v>
      </c>
      <c r="BE1777" s="192">
        <v>6.6373397999999999E-15</v>
      </c>
      <c r="BF1777" s="192">
        <v>2.6535669000000002E-13</v>
      </c>
      <c r="BG1777" s="192">
        <v>0</v>
      </c>
      <c r="BH1777" s="192">
        <v>4.6200490000000001E-9</v>
      </c>
      <c r="BI1777" s="193">
        <v>1.0994818E-4</v>
      </c>
      <c r="BJ1777" s="193">
        <v>0</v>
      </c>
      <c r="BK1777" s="193">
        <v>0</v>
      </c>
      <c r="BL1777" s="193">
        <v>0</v>
      </c>
      <c r="BM1777"/>
      <c r="BN1777" s="186">
        <v>3.9218055999999999E-8</v>
      </c>
      <c r="BO1777" s="186">
        <v>1.4297501E-9</v>
      </c>
      <c r="BP1777" s="186">
        <v>2.0650606000000001E-8</v>
      </c>
      <c r="BQ1777" s="186">
        <v>1.9189824999999999E-10</v>
      </c>
      <c r="BR1777" s="186">
        <v>1.1808609000000001E-9</v>
      </c>
      <c r="BS1777" s="186">
        <v>3.2728726000000001E-10</v>
      </c>
      <c r="BT1777" s="186">
        <v>0</v>
      </c>
      <c r="BU1777" s="186">
        <v>4.9675162000000005E-10</v>
      </c>
      <c r="BV1777" s="186">
        <v>2.8425628999999999E-11</v>
      </c>
      <c r="BW1777" s="186">
        <v>1.3657394999999999E-10</v>
      </c>
      <c r="BX1777" s="186">
        <v>0</v>
      </c>
      <c r="BY1777" s="186">
        <v>0</v>
      </c>
      <c r="BZ1777" s="186">
        <v>0</v>
      </c>
      <c r="CA1777" s="186">
        <v>1.3206205000000001E-9</v>
      </c>
      <c r="CB1777" s="186">
        <v>1.3455283E-8</v>
      </c>
      <c r="CC1777" s="186">
        <v>7.7530905999999996E-19</v>
      </c>
      <c r="CD1777" s="164">
        <v>0</v>
      </c>
      <c r="CE1777"/>
      <c r="CF1777" s="329">
        <v>0</v>
      </c>
      <c r="CG1777" s="330">
        <v>7.4062556E-4</v>
      </c>
      <c r="CH1777" s="329">
        <v>1.9952477999999999E-5</v>
      </c>
      <c r="CI1777" s="329">
        <v>1.0532778000000001E-6</v>
      </c>
      <c r="CJ1777" s="329">
        <v>1.9457279000000001E-7</v>
      </c>
      <c r="CK1777" s="329">
        <v>3.0941029000000003E-14</v>
      </c>
      <c r="CL1777" s="329">
        <v>3.8413836999999996E-12</v>
      </c>
      <c r="CM1777" s="329">
        <v>9.1006935999999995E-8</v>
      </c>
      <c r="CN1777" s="329">
        <v>8.1465955000000003E-6</v>
      </c>
      <c r="CO1777" s="330">
        <v>1.5078607E-3</v>
      </c>
      <c r="CP1777"/>
      <c r="CQ1777">
        <v>1.1109383000000001E-4</v>
      </c>
      <c r="CR1777">
        <v>2.1814815551000002E-5</v>
      </c>
      <c r="CS1777">
        <v>1.4829050099999998E-5</v>
      </c>
      <c r="CT1777">
        <v>1.4858574307E-5</v>
      </c>
      <c r="CU1777">
        <v>5.7565899251E-5</v>
      </c>
      <c r="CV1777" s="109"/>
      <c r="CW1777" s="377"/>
      <c r="CX1777" s="32"/>
      <c r="CY1777" s="155"/>
      <c r="CZ1777" s="32"/>
      <c r="DA1777" s="236"/>
      <c r="DB1777" s="236"/>
      <c r="DC1777" s="32"/>
      <c r="DD1777" s="32"/>
      <c r="DE1777" s="32"/>
      <c r="DF1777" s="32"/>
      <c r="DG1777" s="32"/>
      <c r="DH1777" s="32"/>
      <c r="DI1777" s="32"/>
      <c r="DJ1777" s="32"/>
      <c r="DK1777" s="32"/>
      <c r="DL1777" s="32"/>
    </row>
    <row r="1778" spans="1:116" ht="14.4" x14ac:dyDescent="0.3">
      <c r="A1778" t="s">
        <v>2417</v>
      </c>
      <c r="B1778" s="113" t="s">
        <v>924</v>
      </c>
      <c r="C1778" s="182" t="s">
        <v>638</v>
      </c>
      <c r="D1778" s="40" t="s">
        <v>395</v>
      </c>
      <c r="E1778" s="242" t="s">
        <v>2993</v>
      </c>
      <c r="F1778" s="184" t="s">
        <v>4921</v>
      </c>
      <c r="G1778" s="184">
        <v>5.8523491275300004E-4</v>
      </c>
      <c r="H1778" s="184">
        <v>1.061802391E-5</v>
      </c>
      <c r="I1778" s="184">
        <v>2.8969740893E-5</v>
      </c>
      <c r="J1778" s="328">
        <v>1.9059290795000002E-4</v>
      </c>
      <c r="K1778" s="184">
        <v>3.5505424000000001E-4</v>
      </c>
      <c r="L1778" s="331">
        <v>1.7322083000000002E-5</v>
      </c>
      <c r="M1778" s="331">
        <v>7.409571E-6</v>
      </c>
      <c r="N1778" s="331">
        <v>9.4313457999999999E-6</v>
      </c>
      <c r="O1778" s="331">
        <v>8.0847670999999997E-7</v>
      </c>
      <c r="P1778" s="331">
        <v>4.6579720000000001E-8</v>
      </c>
      <c r="Q1778" s="331">
        <v>3.3162168000000001E-7</v>
      </c>
      <c r="R1778" s="331">
        <v>4.1616056000000001E-6</v>
      </c>
      <c r="S1778" s="331">
        <v>1.6961795000000001E-7</v>
      </c>
      <c r="T1778" s="331">
        <v>0</v>
      </c>
      <c r="U1778" s="331">
        <v>1.9042329000000001E-4</v>
      </c>
      <c r="V1778" s="331">
        <v>7.6481292999999999E-8</v>
      </c>
      <c r="W1778" s="331">
        <v>0</v>
      </c>
      <c r="X1778" s="331">
        <v>0</v>
      </c>
      <c r="Y1778"/>
      <c r="Z1778" s="288">
        <v>2.3670282666666668E-3</v>
      </c>
      <c r="AA1778"/>
      <c r="AB1778" s="164">
        <v>3.4524145999999999E-2</v>
      </c>
      <c r="AC1778" s="164">
        <v>3.3676020000000001E-2</v>
      </c>
      <c r="AD1778" s="164">
        <v>1.2151208E-4</v>
      </c>
      <c r="AE1778" s="164">
        <v>0</v>
      </c>
      <c r="AF1778" s="164">
        <v>0</v>
      </c>
      <c r="AG1778" s="164">
        <v>6.9589996E-4</v>
      </c>
      <c r="AH1778" s="186">
        <v>3.0714640999999998E-5</v>
      </c>
      <c r="AI1778"/>
      <c r="AJ1778" s="187">
        <v>4.6417732999999998E-5</v>
      </c>
      <c r="AK1778" s="187">
        <v>4.2114194000000001E-5</v>
      </c>
      <c r="AL1778" s="187">
        <v>1.907157E-6</v>
      </c>
      <c r="AM1778" s="187">
        <v>2.3963815999999998E-6</v>
      </c>
      <c r="AN1778" s="176">
        <v>2.5248318E-9</v>
      </c>
      <c r="AO1778" s="176">
        <v>7.0530955000000001E-12</v>
      </c>
      <c r="AP1778" s="176">
        <v>3.3562767E-4</v>
      </c>
      <c r="AQ1778" s="192">
        <v>2.1966021999999999E-9</v>
      </c>
      <c r="AR1778" s="192">
        <v>6.6276791000000002E-12</v>
      </c>
      <c r="AS1778" s="192">
        <v>1.8107766E-16</v>
      </c>
      <c r="AT1778" s="192">
        <v>0</v>
      </c>
      <c r="AU1778" s="192">
        <v>0</v>
      </c>
      <c r="AV1778" s="192">
        <v>2.5273541E-13</v>
      </c>
      <c r="AW1778" s="192">
        <v>3.2726715000000002E-10</v>
      </c>
      <c r="AX1778" s="192">
        <v>5.7636001999999995E-14</v>
      </c>
      <c r="AY1778" s="192">
        <v>3.6644031999999999E-13</v>
      </c>
      <c r="AZ1778" s="192">
        <v>0</v>
      </c>
      <c r="BA1778" s="192">
        <v>0</v>
      </c>
      <c r="BB1778" s="192">
        <v>1.8892772000000001E-16</v>
      </c>
      <c r="BC1778" s="192">
        <v>8.2106385999999997E-16</v>
      </c>
      <c r="BD1778" s="192">
        <v>1.4902463000000001E-16</v>
      </c>
      <c r="BE1778" s="192">
        <v>1.8050429000000001E-14</v>
      </c>
      <c r="BF1778" s="192">
        <v>6.9160918999999998E-13</v>
      </c>
      <c r="BG1778" s="192">
        <v>0</v>
      </c>
      <c r="BH1778" s="192">
        <v>1.4461936E-8</v>
      </c>
      <c r="BI1778" s="193">
        <v>3.3561320999999999E-4</v>
      </c>
      <c r="BJ1778" s="193">
        <v>0</v>
      </c>
      <c r="BK1778" s="193">
        <v>0</v>
      </c>
      <c r="BL1778" s="193">
        <v>0</v>
      </c>
      <c r="BM1778"/>
      <c r="BN1778" s="186">
        <v>1.1535594999999999E-7</v>
      </c>
      <c r="BO1778" s="186">
        <v>2.5263503000000002E-9</v>
      </c>
      <c r="BP1778" s="186">
        <v>6.5999028000000003E-8</v>
      </c>
      <c r="BQ1778" s="186">
        <v>4.9203428000000005E-10</v>
      </c>
      <c r="BR1778" s="186">
        <v>2.8046930999999999E-9</v>
      </c>
      <c r="BS1778" s="186">
        <v>0</v>
      </c>
      <c r="BT1778" s="186">
        <v>0</v>
      </c>
      <c r="BU1778" s="186">
        <v>0</v>
      </c>
      <c r="BV1778" s="186">
        <v>8.3124986000000002E-11</v>
      </c>
      <c r="BW1778" s="186">
        <v>3.7608733999999998E-10</v>
      </c>
      <c r="BX1778" s="186">
        <v>0</v>
      </c>
      <c r="BY1778" s="186">
        <v>0</v>
      </c>
      <c r="BZ1778" s="186">
        <v>0</v>
      </c>
      <c r="CA1778" s="186">
        <v>1.9668463000000002E-9</v>
      </c>
      <c r="CB1778" s="186">
        <v>4.1107787000000001E-8</v>
      </c>
      <c r="CC1778" s="186">
        <v>2.3881042000000001E-18</v>
      </c>
      <c r="CD1778" s="164">
        <v>0</v>
      </c>
      <c r="CE1778"/>
      <c r="CF1778" s="329">
        <v>0</v>
      </c>
      <c r="CG1778" s="330">
        <v>2.3670282999999999E-3</v>
      </c>
      <c r="CH1778" s="329">
        <v>0</v>
      </c>
      <c r="CI1778" s="329">
        <v>1.7284921E-6</v>
      </c>
      <c r="CJ1778" s="329">
        <v>5.0352788999999998E-7</v>
      </c>
      <c r="CK1778" s="329">
        <v>8.8779626000000006E-14</v>
      </c>
      <c r="CL1778" s="329">
        <v>1.0965027999999999E-11</v>
      </c>
      <c r="CM1778" s="329">
        <v>1.2579156999999999E-7</v>
      </c>
      <c r="CN1778" s="330">
        <v>4.1322674999999998E-4</v>
      </c>
      <c r="CO1778" s="330">
        <v>4.6076169E-3</v>
      </c>
      <c r="CP1778"/>
      <c r="CQ1778">
        <v>3.5505424000000001E-4</v>
      </c>
      <c r="CR1778">
        <v>3.9511283510000004E-5</v>
      </c>
      <c r="CS1778">
        <v>2.8893259600000001E-5</v>
      </c>
      <c r="CT1778">
        <v>2.8969740893E-5</v>
      </c>
      <c r="CU1778">
        <v>1.9059290795000002E-4</v>
      </c>
      <c r="CV1778" s="109"/>
      <c r="CW1778" s="377"/>
      <c r="CX1778" s="32"/>
      <c r="CY1778" s="155"/>
      <c r="CZ1778" s="32"/>
      <c r="DA1778" s="236"/>
      <c r="DB1778" s="236"/>
      <c r="DC1778" s="32"/>
      <c r="DD1778" s="32"/>
      <c r="DE1778" s="32"/>
      <c r="DF1778" s="32"/>
      <c r="DG1778" s="32"/>
      <c r="DH1778" s="32"/>
      <c r="DI1778" s="32"/>
      <c r="DJ1778" s="32"/>
      <c r="DK1778" s="32"/>
      <c r="DL1778" s="32"/>
    </row>
    <row r="1779" spans="1:116" ht="14.4" x14ac:dyDescent="0.3">
      <c r="A1779" t="s">
        <v>2418</v>
      </c>
      <c r="B1779" s="113" t="s">
        <v>924</v>
      </c>
      <c r="C1779" s="182" t="s">
        <v>639</v>
      </c>
      <c r="D1779" s="40" t="s">
        <v>395</v>
      </c>
      <c r="E1779" s="242" t="s">
        <v>943</v>
      </c>
      <c r="F1779" s="184" t="s">
        <v>4922</v>
      </c>
      <c r="G1779" s="184">
        <v>0.15952850541000002</v>
      </c>
      <c r="H1779" s="184">
        <v>4.6674187799999999E-3</v>
      </c>
      <c r="I1779" s="184">
        <v>8.8543139000000007E-3</v>
      </c>
      <c r="J1779" s="328">
        <v>2.3929532730000001E-2</v>
      </c>
      <c r="K1779" s="184">
        <v>0.12207724</v>
      </c>
      <c r="L1779" s="184">
        <v>5.3936872000000004E-3</v>
      </c>
      <c r="M1779" s="331">
        <v>3.4606266999999999E-3</v>
      </c>
      <c r="N1779" s="331">
        <v>3.9661267999999998E-3</v>
      </c>
      <c r="O1779" s="331">
        <v>7.0129198000000003E-4</v>
      </c>
      <c r="P1779" s="331">
        <v>0</v>
      </c>
      <c r="Q1779" s="331">
        <v>0</v>
      </c>
      <c r="R1779" s="331">
        <v>0</v>
      </c>
      <c r="S1779" s="331">
        <v>4.5765773E-4</v>
      </c>
      <c r="T1779" s="331">
        <v>0</v>
      </c>
      <c r="U1779" s="331">
        <v>2.3471875E-2</v>
      </c>
      <c r="V1779" s="331">
        <v>0</v>
      </c>
      <c r="W1779" s="331">
        <v>0</v>
      </c>
      <c r="X1779" s="331">
        <v>0</v>
      </c>
      <c r="Y1779"/>
      <c r="Z1779" s="288">
        <v>0.81384826666666676</v>
      </c>
      <c r="AA1779"/>
      <c r="AB1779" s="164">
        <v>14.694240000000001</v>
      </c>
      <c r="AC1779" s="164">
        <v>9.3897232000000006</v>
      </c>
      <c r="AD1779" s="164">
        <v>2.9034977</v>
      </c>
      <c r="AE1779" s="164">
        <v>0</v>
      </c>
      <c r="AF1779" s="164">
        <v>0.64836473999999999</v>
      </c>
      <c r="AG1779" s="164">
        <v>1.1449788999999999</v>
      </c>
      <c r="AH1779" s="164">
        <v>0.60767572999999997</v>
      </c>
      <c r="AI1779"/>
      <c r="AJ1779" s="185">
        <v>1.5345556E-2</v>
      </c>
      <c r="AK1779" s="185">
        <v>1.4416729E-2</v>
      </c>
      <c r="AL1779" s="185">
        <v>6.5360430999999997E-4</v>
      </c>
      <c r="AM1779" s="185">
        <v>2.7522232000000001E-4</v>
      </c>
      <c r="AN1779" s="176">
        <v>8.6431229000000004E-7</v>
      </c>
      <c r="AO1779" s="176">
        <v>2.4171757E-9</v>
      </c>
      <c r="AP1779" s="176">
        <v>3.8546544000000002E-2</v>
      </c>
      <c r="AQ1779" s="192">
        <v>7.5525118999999997E-7</v>
      </c>
      <c r="AR1779" s="192">
        <v>2.2787751E-9</v>
      </c>
      <c r="AS1779" s="192">
        <v>6.2259392E-14</v>
      </c>
      <c r="AT1779" s="193">
        <v>0</v>
      </c>
      <c r="AU1779" s="193">
        <v>0</v>
      </c>
      <c r="AV1779" s="192">
        <v>1.0628183E-10</v>
      </c>
      <c r="AW1779" s="192">
        <v>1.0895481999999999E-7</v>
      </c>
      <c r="AX1779" s="192">
        <v>2.4237441999999998E-11</v>
      </c>
      <c r="AY1779" s="192">
        <v>1.1410085E-10</v>
      </c>
      <c r="AZ1779" s="193">
        <v>0</v>
      </c>
      <c r="BA1779" s="193">
        <v>0</v>
      </c>
      <c r="BB1779" s="193">
        <v>0</v>
      </c>
      <c r="BC1779" s="193">
        <v>0</v>
      </c>
      <c r="BD1779" s="193">
        <v>0</v>
      </c>
      <c r="BE1779" s="193">
        <v>0</v>
      </c>
      <c r="BF1779" s="193">
        <v>0</v>
      </c>
      <c r="BG1779" s="193">
        <v>0</v>
      </c>
      <c r="BH1779" s="192">
        <v>5.1398330000000001E-5</v>
      </c>
      <c r="BI1779" s="193">
        <v>3.8495146000000001E-2</v>
      </c>
      <c r="BJ1779" s="193">
        <v>0</v>
      </c>
      <c r="BK1779" s="193">
        <v>0</v>
      </c>
      <c r="BL1779" s="193">
        <v>0</v>
      </c>
      <c r="BM1779"/>
      <c r="BN1779" s="186">
        <v>4.0905058000000001E-5</v>
      </c>
      <c r="BO1779" s="186">
        <v>7.8664574999999996E-7</v>
      </c>
      <c r="BP1779" s="186">
        <v>2.2692249E-5</v>
      </c>
      <c r="BQ1779" s="164">
        <v>1.8882221000000002E-9</v>
      </c>
      <c r="BR1779" s="186">
        <v>1.2756997000000001E-6</v>
      </c>
      <c r="BS1779" s="186">
        <v>0</v>
      </c>
      <c r="BT1779" s="164">
        <v>0</v>
      </c>
      <c r="BU1779" s="186">
        <v>0</v>
      </c>
      <c r="BV1779" s="164">
        <v>0</v>
      </c>
      <c r="BW1779" s="164">
        <v>5.7600533999999996E-9</v>
      </c>
      <c r="BX1779" s="164">
        <v>0</v>
      </c>
      <c r="BY1779" s="164">
        <v>0</v>
      </c>
      <c r="BZ1779" s="164">
        <v>0</v>
      </c>
      <c r="CA1779" s="186">
        <v>8.0921034000000005E-7</v>
      </c>
      <c r="CB1779" s="186">
        <v>1.5333604999999999E-5</v>
      </c>
      <c r="CC1779" s="186">
        <v>5.8036681000000004E-13</v>
      </c>
      <c r="CD1779" s="164">
        <v>0</v>
      </c>
      <c r="CE1779"/>
      <c r="CF1779" s="330">
        <v>0</v>
      </c>
      <c r="CG1779" s="330">
        <v>0.81384827000000004</v>
      </c>
      <c r="CH1779" s="330">
        <v>0</v>
      </c>
      <c r="CI1779" s="330">
        <v>5.3821157000000003E-4</v>
      </c>
      <c r="CJ1779" s="329">
        <v>2.3517178999999999E-4</v>
      </c>
      <c r="CK1779" s="330">
        <v>0</v>
      </c>
      <c r="CL1779" s="330">
        <v>0</v>
      </c>
      <c r="CM1779" s="329">
        <v>5.0379279000000003E-5</v>
      </c>
      <c r="CN1779" s="330">
        <v>0</v>
      </c>
      <c r="CO1779" s="330">
        <v>0.57670056999999997</v>
      </c>
      <c r="CP1779"/>
      <c r="CQ1779">
        <v>0.12207724</v>
      </c>
      <c r="CR1779">
        <v>1.3521732680000001E-2</v>
      </c>
      <c r="CS1779">
        <v>8.8543139000000007E-3</v>
      </c>
      <c r="CT1779">
        <v>8.8543139000000007E-3</v>
      </c>
      <c r="CU1779">
        <v>2.3929532730000001E-2</v>
      </c>
      <c r="CV1779" s="109"/>
      <c r="CW1779" s="377"/>
      <c r="CX1779" s="32"/>
      <c r="CY1779" s="155"/>
      <c r="CZ1779" s="32"/>
      <c r="DA1779" s="236"/>
      <c r="DB1779" s="236"/>
      <c r="DC1779" s="32"/>
      <c r="DD1779" s="32"/>
      <c r="DE1779" s="32"/>
      <c r="DF1779" s="32"/>
      <c r="DG1779" s="32"/>
      <c r="DH1779" s="32"/>
      <c r="DI1779" s="32"/>
      <c r="DJ1779" s="32"/>
      <c r="DK1779" s="32"/>
      <c r="DL1779" s="32"/>
    </row>
    <row r="1780" spans="1:116" ht="14.4" x14ac:dyDescent="0.3">
      <c r="A1780" t="s">
        <v>2419</v>
      </c>
      <c r="B1780" s="113" t="s">
        <v>924</v>
      </c>
      <c r="C1780" s="182" t="s">
        <v>640</v>
      </c>
      <c r="D1780" s="40" t="s">
        <v>395</v>
      </c>
      <c r="E1780" s="242" t="s">
        <v>943</v>
      </c>
      <c r="F1780" s="184" t="s">
        <v>4923</v>
      </c>
      <c r="G1780" s="184">
        <v>0.11964637977999999</v>
      </c>
      <c r="H1780" s="184">
        <v>3.50056408E-3</v>
      </c>
      <c r="I1780" s="184">
        <v>6.6407354000000002E-3</v>
      </c>
      <c r="J1780" s="328">
        <v>1.7947150299999999E-2</v>
      </c>
      <c r="K1780" s="184">
        <v>9.1557929999999996E-2</v>
      </c>
      <c r="L1780" s="184">
        <v>4.0452654000000003E-3</v>
      </c>
      <c r="M1780" s="331">
        <v>2.5954699999999999E-3</v>
      </c>
      <c r="N1780" s="331">
        <v>2.9745951000000001E-3</v>
      </c>
      <c r="O1780" s="331">
        <v>5.2596898000000002E-4</v>
      </c>
      <c r="P1780" s="331">
        <v>0</v>
      </c>
      <c r="Q1780" s="184">
        <v>0</v>
      </c>
      <c r="R1780" s="184">
        <v>0</v>
      </c>
      <c r="S1780" s="331">
        <v>3.4324330000000001E-4</v>
      </c>
      <c r="T1780" s="331">
        <v>0</v>
      </c>
      <c r="U1780" s="331">
        <v>1.7603906999999999E-2</v>
      </c>
      <c r="V1780" s="331">
        <v>0</v>
      </c>
      <c r="W1780" s="184">
        <v>0</v>
      </c>
      <c r="X1780" s="184">
        <v>0</v>
      </c>
      <c r="Y1780"/>
      <c r="Z1780" s="288">
        <v>0.61038619999999999</v>
      </c>
      <c r="AA1780"/>
      <c r="AB1780" s="164">
        <v>11.02068</v>
      </c>
      <c r="AC1780" s="164">
        <v>7.0422924</v>
      </c>
      <c r="AD1780" s="164">
        <v>2.1776233</v>
      </c>
      <c r="AE1780" s="164">
        <v>0</v>
      </c>
      <c r="AF1780" s="164">
        <v>0.48627355</v>
      </c>
      <c r="AG1780" s="164">
        <v>0.85873414000000003</v>
      </c>
      <c r="AH1780" s="164">
        <v>0.45575679000000002</v>
      </c>
      <c r="AI1780"/>
      <c r="AJ1780" s="185">
        <v>1.1509167000000001E-2</v>
      </c>
      <c r="AK1780" s="185">
        <v>1.0812547E-2</v>
      </c>
      <c r="AL1780" s="185">
        <v>4.9020322999999998E-4</v>
      </c>
      <c r="AM1780" s="185">
        <v>2.0641674000000001E-4</v>
      </c>
      <c r="AN1780" s="176">
        <v>6.4823422000000004E-7</v>
      </c>
      <c r="AO1780" s="176">
        <v>1.8128818E-9</v>
      </c>
      <c r="AP1780" s="176">
        <v>2.8909908000000002E-2</v>
      </c>
      <c r="AQ1780" s="192">
        <v>5.6643839000000002E-7</v>
      </c>
      <c r="AR1780" s="192">
        <v>1.7090814000000001E-9</v>
      </c>
      <c r="AS1780" s="192">
        <v>4.6694543999999997E-14</v>
      </c>
      <c r="AT1780" s="193">
        <v>0</v>
      </c>
      <c r="AU1780" s="193">
        <v>0</v>
      </c>
      <c r="AV1780" s="192">
        <v>7.9711373E-11</v>
      </c>
      <c r="AW1780" s="192">
        <v>8.1716114999999996E-8</v>
      </c>
      <c r="AX1780" s="192">
        <v>1.8178080999999999E-11</v>
      </c>
      <c r="AY1780" s="192">
        <v>8.5575639E-11</v>
      </c>
      <c r="AZ1780" s="193">
        <v>0</v>
      </c>
      <c r="BA1780" s="193">
        <v>0</v>
      </c>
      <c r="BB1780" s="193">
        <v>0</v>
      </c>
      <c r="BC1780" s="193">
        <v>0</v>
      </c>
      <c r="BD1780" s="193">
        <v>0</v>
      </c>
      <c r="BE1780" s="193">
        <v>0</v>
      </c>
      <c r="BF1780" s="193">
        <v>0</v>
      </c>
      <c r="BG1780" s="193">
        <v>0</v>
      </c>
      <c r="BH1780" s="192">
        <v>3.8548747000000001E-5</v>
      </c>
      <c r="BI1780" s="193">
        <v>2.8871358999999999E-2</v>
      </c>
      <c r="BJ1780" s="193">
        <v>0</v>
      </c>
      <c r="BK1780" s="193">
        <v>0</v>
      </c>
      <c r="BL1780" s="193">
        <v>0</v>
      </c>
      <c r="BM1780"/>
      <c r="BN1780" s="186">
        <v>3.0678793999999999E-5</v>
      </c>
      <c r="BO1780" s="186">
        <v>5.8998431000000001E-7</v>
      </c>
      <c r="BP1780" s="186">
        <v>1.7019186999999999E-5</v>
      </c>
      <c r="BQ1780" s="164">
        <v>1.4161666E-9</v>
      </c>
      <c r="BR1780" s="186">
        <v>9.5677476000000002E-7</v>
      </c>
      <c r="BS1780" s="186">
        <v>0</v>
      </c>
      <c r="BT1780" s="164">
        <v>0</v>
      </c>
      <c r="BU1780" s="186">
        <v>0</v>
      </c>
      <c r="BV1780" s="164">
        <v>0</v>
      </c>
      <c r="BW1780" s="164">
        <v>4.3200400000000003E-9</v>
      </c>
      <c r="BX1780" s="164">
        <v>0</v>
      </c>
      <c r="BY1780" s="164">
        <v>0</v>
      </c>
      <c r="BZ1780" s="164">
        <v>0</v>
      </c>
      <c r="CA1780" s="186">
        <v>6.0690775999999995E-7</v>
      </c>
      <c r="CB1780" s="186">
        <v>1.1500203E-5</v>
      </c>
      <c r="CC1780" s="186">
        <v>4.3527511000000002E-13</v>
      </c>
      <c r="CD1780" s="164">
        <v>0</v>
      </c>
      <c r="CE1780"/>
      <c r="CF1780" s="330">
        <v>0</v>
      </c>
      <c r="CG1780" s="330">
        <v>0.61038619999999999</v>
      </c>
      <c r="CH1780" s="330">
        <v>0</v>
      </c>
      <c r="CI1780" s="330">
        <v>4.0365867000000002E-4</v>
      </c>
      <c r="CJ1780" s="329">
        <v>1.7637883999999999E-4</v>
      </c>
      <c r="CK1780" s="330">
        <v>0</v>
      </c>
      <c r="CL1780" s="330">
        <v>0</v>
      </c>
      <c r="CM1780" s="329">
        <v>3.7784458999999998E-5</v>
      </c>
      <c r="CN1780" s="330">
        <v>0</v>
      </c>
      <c r="CO1780" s="330">
        <v>0.43252542999999999</v>
      </c>
      <c r="CP1780"/>
      <c r="CQ1780">
        <v>9.1557929999999996E-2</v>
      </c>
      <c r="CR1780">
        <v>1.0141299479999999E-2</v>
      </c>
      <c r="CS1780">
        <v>6.6407354000000002E-3</v>
      </c>
      <c r="CT1780">
        <v>6.6407354000000002E-3</v>
      </c>
      <c r="CU1780">
        <v>1.7947150299999999E-2</v>
      </c>
      <c r="CV1780" s="109"/>
      <c r="CW1780" s="372"/>
      <c r="CX1780" s="32"/>
      <c r="CY1780" s="155"/>
      <c r="CZ1780" s="32"/>
      <c r="DA1780" s="236"/>
      <c r="DB1780" s="236"/>
      <c r="DC1780" s="32"/>
      <c r="DD1780" s="32"/>
      <c r="DE1780" s="32"/>
      <c r="DF1780" s="32"/>
      <c r="DG1780" s="32"/>
      <c r="DH1780" s="32"/>
      <c r="DI1780" s="32"/>
      <c r="DJ1780" s="32"/>
      <c r="DK1780" s="32"/>
      <c r="DL1780" s="32"/>
    </row>
    <row r="1781" spans="1:116" ht="14.4" x14ac:dyDescent="0.3">
      <c r="B1781" s="113"/>
      <c r="C1781" s="182"/>
      <c r="D1781" s="40" t="s">
        <v>7664</v>
      </c>
      <c r="E1781" s="242"/>
      <c r="F1781"/>
      <c r="G1781"/>
      <c r="H1781"/>
      <c r="I1781"/>
      <c r="J1781" s="332"/>
      <c r="K1781"/>
      <c r="L1781"/>
      <c r="M1781" s="39"/>
      <c r="N1781" s="39"/>
      <c r="O1781" s="39"/>
      <c r="P1781" s="39"/>
      <c r="Q1781"/>
      <c r="R1781"/>
      <c r="S1781" s="39"/>
      <c r="T1781" s="39"/>
      <c r="U1781" s="39"/>
      <c r="V1781" s="39"/>
      <c r="W1781"/>
      <c r="X1781"/>
      <c r="Y1781"/>
      <c r="Z1781"/>
      <c r="AA1781"/>
      <c r="AB1781"/>
      <c r="AC1781"/>
      <c r="AD1781"/>
      <c r="AE1781"/>
      <c r="AF1781"/>
      <c r="AG1781"/>
      <c r="AH1781"/>
      <c r="AI1781"/>
      <c r="AJ1781"/>
      <c r="AK1781"/>
      <c r="AL1781"/>
      <c r="AM1781"/>
      <c r="AN1781"/>
      <c r="AO1781"/>
      <c r="AP1781"/>
      <c r="AT1781"/>
      <c r="AU1781"/>
      <c r="AZ1781"/>
      <c r="BA1781"/>
      <c r="BB1781"/>
      <c r="BC1781"/>
      <c r="BD1781"/>
      <c r="BE1781"/>
      <c r="BF1781"/>
      <c r="BG1781"/>
      <c r="BI1781"/>
      <c r="BJ1781"/>
      <c r="BK1781"/>
      <c r="BL1781"/>
      <c r="BM1781"/>
      <c r="BQ1781"/>
      <c r="BS1781" s="39"/>
      <c r="BT1781"/>
      <c r="BU1781" s="39"/>
      <c r="BV1781"/>
      <c r="BW1781"/>
      <c r="BX1781"/>
      <c r="BY1781"/>
      <c r="BZ1781"/>
      <c r="CA1781" s="39"/>
      <c r="CB1781" s="39"/>
      <c r="CC1781" s="39"/>
      <c r="CD1781"/>
      <c r="CE1781"/>
      <c r="CF1781"/>
      <c r="CG1781"/>
      <c r="CH1781"/>
      <c r="CI1781"/>
      <c r="CJ1781" s="39"/>
      <c r="CK1781"/>
      <c r="CL1781"/>
      <c r="CM1781" s="39"/>
      <c r="CN1781"/>
      <c r="CO1781"/>
      <c r="CP1781"/>
      <c r="CQ1781"/>
      <c r="CR1781"/>
      <c r="CS1781"/>
      <c r="CT1781"/>
      <c r="CU1781"/>
      <c r="CV1781" s="112"/>
      <c r="CW1781" s="377"/>
      <c r="CZ1781" s="32"/>
      <c r="DA1781" s="236"/>
      <c r="DB1781" s="236"/>
      <c r="DC1781" s="32"/>
      <c r="DD1781" s="32"/>
      <c r="DE1781" s="32"/>
      <c r="DF1781" s="32"/>
      <c r="DG1781" s="32"/>
      <c r="DH1781" s="32"/>
      <c r="DI1781" s="32"/>
      <c r="DJ1781" s="32"/>
      <c r="DK1781" s="32"/>
      <c r="DL1781" s="32"/>
    </row>
    <row r="1782" spans="1:116" ht="14.4" x14ac:dyDescent="0.3">
      <c r="B1782" s="113"/>
      <c r="C1782" s="180"/>
      <c r="D1782" s="37" t="s">
        <v>396</v>
      </c>
      <c r="E1782" s="242"/>
      <c r="F1782"/>
      <c r="G1782" s="40"/>
      <c r="H1782"/>
      <c r="I1782"/>
      <c r="J1782" s="332"/>
      <c r="K1782"/>
      <c r="L1782"/>
      <c r="M1782" s="39"/>
      <c r="N1782" s="39"/>
      <c r="O1782" s="39"/>
      <c r="P1782" s="39"/>
      <c r="Q1782"/>
      <c r="R1782"/>
      <c r="S1782" s="39"/>
      <c r="T1782" s="39"/>
      <c r="U1782" s="39"/>
      <c r="V1782" s="39"/>
      <c r="W1782"/>
      <c r="X1782"/>
      <c r="Y1782"/>
      <c r="Z1782"/>
      <c r="AA1782"/>
      <c r="AB1782"/>
      <c r="AC1782"/>
      <c r="AD1782"/>
      <c r="AE1782"/>
      <c r="AF1782"/>
      <c r="AG1782"/>
      <c r="AH1782"/>
      <c r="AI1782"/>
      <c r="AJ1782"/>
      <c r="AK1782"/>
      <c r="AL1782"/>
      <c r="AM1782"/>
      <c r="AN1782"/>
      <c r="AO1782"/>
      <c r="AP1782"/>
      <c r="AT1782"/>
      <c r="AU1782"/>
      <c r="AZ1782"/>
      <c r="BA1782"/>
      <c r="BB1782"/>
      <c r="BC1782"/>
      <c r="BD1782"/>
      <c r="BE1782"/>
      <c r="BF1782"/>
      <c r="BG1782"/>
      <c r="BI1782"/>
      <c r="BJ1782"/>
      <c r="BK1782"/>
      <c r="BL1782"/>
      <c r="BM1782"/>
      <c r="BQ1782"/>
      <c r="BS1782" s="39"/>
      <c r="BT1782"/>
      <c r="BU1782" s="39"/>
      <c r="BV1782"/>
      <c r="BW1782"/>
      <c r="BX1782"/>
      <c r="BY1782"/>
      <c r="BZ1782"/>
      <c r="CA1782" s="39"/>
      <c r="CB1782" s="39"/>
      <c r="CC1782" s="39"/>
      <c r="CD1782"/>
      <c r="CE1782"/>
      <c r="CF1782"/>
      <c r="CG1782"/>
      <c r="CH1782"/>
      <c r="CI1782"/>
      <c r="CJ1782" s="39"/>
      <c r="CK1782"/>
      <c r="CL1782"/>
      <c r="CM1782" s="39"/>
      <c r="CN1782"/>
      <c r="CO1782"/>
      <c r="CP1782"/>
      <c r="CQ1782"/>
      <c r="CR1782"/>
      <c r="CS1782"/>
      <c r="CT1782"/>
      <c r="CU1782"/>
      <c r="CV1782" s="112"/>
      <c r="CW1782" s="377"/>
      <c r="CX1782" s="32"/>
      <c r="CY1782" s="155"/>
      <c r="CZ1782" s="32"/>
      <c r="DA1782" s="236"/>
      <c r="DB1782" s="236"/>
      <c r="DC1782" s="32"/>
      <c r="DD1782" s="32"/>
      <c r="DE1782" s="32"/>
      <c r="DF1782" s="32"/>
      <c r="DG1782" s="32"/>
      <c r="DH1782" s="32"/>
      <c r="DI1782" s="32"/>
      <c r="DJ1782" s="32"/>
      <c r="DK1782" s="32"/>
      <c r="DL1782" s="32"/>
    </row>
    <row r="1783" spans="1:116" ht="14.4" x14ac:dyDescent="0.3">
      <c r="A1783" t="s">
        <v>2420</v>
      </c>
      <c r="B1783" s="113" t="s">
        <v>929</v>
      </c>
      <c r="C1783" s="182" t="s">
        <v>397</v>
      </c>
      <c r="D1783" s="40" t="s">
        <v>396</v>
      </c>
      <c r="E1783" s="242" t="s">
        <v>943</v>
      </c>
      <c r="F1783" s="184" t="s">
        <v>4924</v>
      </c>
      <c r="G1783" s="184">
        <v>-6.3488427094000002E-2</v>
      </c>
      <c r="H1783" s="184">
        <v>-8.7274445400000004E-3</v>
      </c>
      <c r="I1783" s="184">
        <v>-1.5676822893999999E-2</v>
      </c>
      <c r="J1783" s="328">
        <v>-5.4180156600000008E-3</v>
      </c>
      <c r="K1783" s="184">
        <v>-3.3666144000000002E-2</v>
      </c>
      <c r="L1783" s="184">
        <v>-1.2778493E-2</v>
      </c>
      <c r="M1783" s="331">
        <v>-9.9142343999999993E-4</v>
      </c>
      <c r="N1783" s="331">
        <v>-5.3426317000000003E-3</v>
      </c>
      <c r="O1783" s="331">
        <v>-2.7685574999999998E-3</v>
      </c>
      <c r="P1783" s="331">
        <v>-3.2950748999999998E-4</v>
      </c>
      <c r="Q1783" s="331">
        <v>-2.8674784999999998E-4</v>
      </c>
      <c r="R1783" s="331">
        <v>-1.8925553000000001E-3</v>
      </c>
      <c r="S1783" s="331">
        <v>-6.7851885999999995E-4</v>
      </c>
      <c r="T1783" s="331">
        <v>0</v>
      </c>
      <c r="U1783" s="331">
        <v>-4.7394968000000004E-3</v>
      </c>
      <c r="V1783" s="331">
        <v>-1.4351154E-5</v>
      </c>
      <c r="W1783" s="184">
        <v>0</v>
      </c>
      <c r="X1783" s="331">
        <v>0</v>
      </c>
      <c r="Y1783"/>
      <c r="Z1783" s="288">
        <v>-0.22444096000000002</v>
      </c>
      <c r="AA1783"/>
      <c r="AB1783" s="164">
        <v>-54.443555000000003</v>
      </c>
      <c r="AC1783" s="164">
        <v>-53.596777000000003</v>
      </c>
      <c r="AD1783" s="164">
        <v>-0.58875736000000001</v>
      </c>
      <c r="AE1783" s="164">
        <v>0</v>
      </c>
      <c r="AF1783" s="164">
        <v>0</v>
      </c>
      <c r="AG1783" s="164">
        <v>-0.14422376000000001</v>
      </c>
      <c r="AH1783" s="164">
        <v>-0.11379627</v>
      </c>
      <c r="AI1783"/>
      <c r="AJ1783" s="185">
        <v>-8.8362061000000006E-3</v>
      </c>
      <c r="AK1783" s="185">
        <v>-4.8814810999999996E-3</v>
      </c>
      <c r="AL1783" s="185">
        <v>-1.2750859999999999E-4</v>
      </c>
      <c r="AM1783" s="185">
        <v>-3.8272164000000002E-3</v>
      </c>
      <c r="AN1783" s="176">
        <v>-2.9265474000000001E-7</v>
      </c>
      <c r="AO1783" s="176">
        <v>-4.7155546000000001E-10</v>
      </c>
      <c r="AP1783" s="176">
        <v>-0.53602470000000002</v>
      </c>
      <c r="AQ1783" s="192">
        <v>-2.0828121E-7</v>
      </c>
      <c r="AR1783" s="192">
        <v>-6.2843468999999998E-10</v>
      </c>
      <c r="AS1783" s="192">
        <v>-1.7169732999999999E-14</v>
      </c>
      <c r="AT1783" s="192">
        <v>0</v>
      </c>
      <c r="AU1783" s="192">
        <v>0</v>
      </c>
      <c r="AV1783" s="192">
        <v>1.9008713999999999E-9</v>
      </c>
      <c r="AW1783" s="192">
        <v>-8.5888616999999996E-8</v>
      </c>
      <c r="AX1783" s="192">
        <v>2.1833457999999999E-10</v>
      </c>
      <c r="AY1783" s="192">
        <v>-6.1260850999999997E-11</v>
      </c>
      <c r="AZ1783" s="192">
        <v>0</v>
      </c>
      <c r="BA1783" s="192">
        <v>0</v>
      </c>
      <c r="BB1783" s="192">
        <v>-1.6343101E-13</v>
      </c>
      <c r="BC1783" s="192">
        <v>-1.139188E-14</v>
      </c>
      <c r="BD1783" s="192">
        <v>-2.5108849000000002E-15</v>
      </c>
      <c r="BE1783" s="192">
        <v>-4.5440038000000003E-11</v>
      </c>
      <c r="BF1783" s="192">
        <v>-3.4034606999999999E-10</v>
      </c>
      <c r="BG1783" s="192">
        <v>0</v>
      </c>
      <c r="BH1783" s="192">
        <v>-5.6926582000000002E-5</v>
      </c>
      <c r="BI1783" s="193">
        <v>-0.53596776999999995</v>
      </c>
      <c r="BJ1783" s="193">
        <v>0</v>
      </c>
      <c r="BK1783" s="193">
        <v>0</v>
      </c>
      <c r="BL1783" s="193">
        <v>0</v>
      </c>
      <c r="BM1783"/>
      <c r="BN1783" s="186">
        <v>-7.3354632999999994E-5</v>
      </c>
      <c r="BO1783" s="186">
        <v>3.9854468E-7</v>
      </c>
      <c r="BP1783" s="186">
        <v>-6.2580095000000002E-6</v>
      </c>
      <c r="BQ1783" s="186">
        <v>-2.3228388000000001E-7</v>
      </c>
      <c r="BR1783" s="186">
        <v>-3.3534921999999998E-6</v>
      </c>
      <c r="BS1783" s="186">
        <v>1.6141808E-6</v>
      </c>
      <c r="BT1783" s="186">
        <v>0</v>
      </c>
      <c r="BU1783" s="186">
        <v>2.4499789999999999E-6</v>
      </c>
      <c r="BV1783" s="186">
        <v>-4.5811801999999999E-7</v>
      </c>
      <c r="BW1783" s="186">
        <v>-2.8688094999999999E-7</v>
      </c>
      <c r="BX1783" s="186">
        <v>0</v>
      </c>
      <c r="BY1783" s="186">
        <v>0</v>
      </c>
      <c r="BZ1783" s="186">
        <v>0</v>
      </c>
      <c r="CA1783" s="186">
        <v>-1.1422509E-6</v>
      </c>
      <c r="CB1783" s="186">
        <v>-6.6086302000000003E-5</v>
      </c>
      <c r="CC1783" s="186">
        <v>-9.5530793000000003E-15</v>
      </c>
      <c r="CD1783" s="164">
        <v>0</v>
      </c>
      <c r="CE1783"/>
      <c r="CF1783" s="329">
        <v>0</v>
      </c>
      <c r="CG1783" s="330">
        <v>-0.22444095999999999</v>
      </c>
      <c r="CH1783" s="330">
        <v>4.6156122000000001E-2</v>
      </c>
      <c r="CI1783" s="330">
        <v>6.4289220999999997E-4</v>
      </c>
      <c r="CJ1783" s="329">
        <v>-1.3016225000000001E-3</v>
      </c>
      <c r="CK1783" s="329">
        <v>-7.8067247999999996E-11</v>
      </c>
      <c r="CL1783" s="329">
        <v>-9.1025010000000003E-9</v>
      </c>
      <c r="CM1783" s="330">
        <v>-1.2717569E-4</v>
      </c>
      <c r="CN1783" s="330">
        <v>-9.5637264999999996E-3</v>
      </c>
      <c r="CO1783" s="330">
        <v>-7.3504151999999996</v>
      </c>
      <c r="CP1783"/>
      <c r="CQ1783">
        <v>-3.3666144000000002E-2</v>
      </c>
      <c r="CR1783">
        <v>-2.4389916280000003E-2</v>
      </c>
      <c r="CS1783">
        <v>-1.566247174E-2</v>
      </c>
      <c r="CT1783">
        <v>-1.5676822893999999E-2</v>
      </c>
      <c r="CU1783">
        <v>-5.4180156600000008E-3</v>
      </c>
      <c r="CV1783" s="109"/>
      <c r="CW1783" s="377"/>
      <c r="CX1783" s="32"/>
      <c r="CY1783" s="155"/>
      <c r="CZ1783" s="32"/>
      <c r="DA1783" s="236"/>
      <c r="DB1783" s="236"/>
      <c r="DC1783" s="32"/>
      <c r="DD1783" s="32"/>
      <c r="DE1783" s="32"/>
      <c r="DF1783" s="32"/>
      <c r="DG1783" s="32"/>
      <c r="DH1783" s="32"/>
      <c r="DI1783" s="32"/>
      <c r="DJ1783" s="32"/>
      <c r="DK1783" s="32"/>
      <c r="DL1783" s="32"/>
    </row>
    <row r="1784" spans="1:116" ht="14.4" x14ac:dyDescent="0.3">
      <c r="A1784" t="s">
        <v>2421</v>
      </c>
      <c r="B1784" s="113" t="s">
        <v>929</v>
      </c>
      <c r="C1784" s="182" t="s">
        <v>398</v>
      </c>
      <c r="D1784" s="40" t="s">
        <v>396</v>
      </c>
      <c r="E1784" s="242" t="s">
        <v>943</v>
      </c>
      <c r="F1784" s="184" t="s">
        <v>4925</v>
      </c>
      <c r="G1784" s="184">
        <v>-5.4177064715999999E-2</v>
      </c>
      <c r="H1784" s="184">
        <v>-2.7385964200000003E-3</v>
      </c>
      <c r="I1784" s="184">
        <v>-6.9911006960000008E-3</v>
      </c>
      <c r="J1784" s="328">
        <v>-3.8202416E-3</v>
      </c>
      <c r="K1784" s="184">
        <v>-4.0627126E-2</v>
      </c>
      <c r="L1784" s="184">
        <v>-9.0101124000000008E-3</v>
      </c>
      <c r="M1784" s="331">
        <v>3.3635710000000001E-3</v>
      </c>
      <c r="N1784" s="331">
        <v>-3.5196560999999998E-4</v>
      </c>
      <c r="O1784" s="331">
        <v>-1.9521092999999999E-3</v>
      </c>
      <c r="P1784" s="331">
        <v>-2.3233566000000001E-4</v>
      </c>
      <c r="Q1784" s="331">
        <v>-2.0218585000000001E-4</v>
      </c>
      <c r="R1784" s="331">
        <v>-1.3344403E-3</v>
      </c>
      <c r="S1784" s="331">
        <v>-4.7842350000000002E-4</v>
      </c>
      <c r="T1784" s="331">
        <v>0</v>
      </c>
      <c r="U1784" s="331">
        <v>-3.3418180999999999E-3</v>
      </c>
      <c r="V1784" s="331">
        <v>-1.0118996E-5</v>
      </c>
      <c r="W1784" s="331">
        <v>0</v>
      </c>
      <c r="X1784" s="331">
        <v>0</v>
      </c>
      <c r="Y1784"/>
      <c r="Z1784" s="288">
        <v>-0.27084750666666668</v>
      </c>
      <c r="AA1784"/>
      <c r="AB1784" s="164">
        <v>-38.388137999999998</v>
      </c>
      <c r="AC1784" s="164">
        <v>-37.791075999999997</v>
      </c>
      <c r="AD1784" s="164">
        <v>-0.41513269000000003</v>
      </c>
      <c r="AE1784" s="164">
        <v>0</v>
      </c>
      <c r="AF1784" s="164">
        <v>0</v>
      </c>
      <c r="AG1784" s="164">
        <v>-0.10169214</v>
      </c>
      <c r="AH1784" s="164">
        <v>-8.0237727999999994E-2</v>
      </c>
      <c r="AI1784"/>
      <c r="AJ1784" s="185">
        <v>-7.3749536999999999E-3</v>
      </c>
      <c r="AK1784" s="185">
        <v>-4.5322061999999996E-3</v>
      </c>
      <c r="AL1784" s="185">
        <v>-1.4417816E-4</v>
      </c>
      <c r="AM1784" s="185">
        <v>-2.6985694000000002E-3</v>
      </c>
      <c r="AN1784" s="176">
        <v>-2.7171500000000002E-7</v>
      </c>
      <c r="AO1784" s="176">
        <v>-5.3320326000000003E-10</v>
      </c>
      <c r="AP1784" s="176">
        <v>-0.37795089999999998</v>
      </c>
      <c r="AQ1784" s="192">
        <v>-2.5134649000000001E-7</v>
      </c>
      <c r="AR1784" s="192">
        <v>-7.5837302000000005E-10</v>
      </c>
      <c r="AS1784" s="192">
        <v>-2.0719834000000001E-14</v>
      </c>
      <c r="AT1784" s="192">
        <v>0</v>
      </c>
      <c r="AU1784" s="192">
        <v>0</v>
      </c>
      <c r="AV1784" s="192">
        <v>1.8481082E-9</v>
      </c>
      <c r="AW1784" s="192">
        <v>-2.1944603999999998E-8</v>
      </c>
      <c r="AX1784" s="192">
        <v>2.259331E-10</v>
      </c>
      <c r="AY1784" s="192">
        <v>-6.1758264000000001E-13</v>
      </c>
      <c r="AZ1784" s="192">
        <v>0</v>
      </c>
      <c r="BA1784" s="192">
        <v>0</v>
      </c>
      <c r="BB1784" s="192">
        <v>-1.1523517E-13</v>
      </c>
      <c r="BC1784" s="192">
        <v>-8.0324119999999995E-15</v>
      </c>
      <c r="BD1784" s="192">
        <v>-1.7704244000000001E-15</v>
      </c>
      <c r="BE1784" s="192">
        <v>-3.2039760999999998E-11</v>
      </c>
      <c r="BF1784" s="192">
        <v>-2.3997794000000001E-10</v>
      </c>
      <c r="BG1784" s="192">
        <v>0</v>
      </c>
      <c r="BH1784" s="192">
        <v>-4.0138919999999998E-5</v>
      </c>
      <c r="BI1784" s="193">
        <v>-0.37791076000000001</v>
      </c>
      <c r="BJ1784" s="193">
        <v>0</v>
      </c>
      <c r="BK1784" s="193">
        <v>0</v>
      </c>
      <c r="BL1784" s="193">
        <v>0</v>
      </c>
      <c r="BM1784"/>
      <c r="BN1784" s="186">
        <v>-5.2786145000000002E-5</v>
      </c>
      <c r="BO1784" s="186">
        <v>7.4173847999999996E-7</v>
      </c>
      <c r="BP1784" s="186">
        <v>-7.5519470999999998E-6</v>
      </c>
      <c r="BQ1784" s="186">
        <v>-1.6378330999999999E-7</v>
      </c>
      <c r="BR1784" s="186">
        <v>-2.2301779000000001E-6</v>
      </c>
      <c r="BS1784" s="186">
        <v>1.4669015E-6</v>
      </c>
      <c r="BT1784" s="186">
        <v>0</v>
      </c>
      <c r="BU1784" s="186">
        <v>2.2264408000000002E-6</v>
      </c>
      <c r="BV1784" s="186">
        <v>-3.2301891000000001E-7</v>
      </c>
      <c r="BW1784" s="186">
        <v>-2.0227969E-7</v>
      </c>
      <c r="BX1784" s="186">
        <v>0</v>
      </c>
      <c r="BY1784" s="186">
        <v>0</v>
      </c>
      <c r="BZ1784" s="186">
        <v>0</v>
      </c>
      <c r="CA1784" s="186">
        <v>-1.5258157999999999E-7</v>
      </c>
      <c r="CB1784" s="186">
        <v>-4.6597437000000003E-5</v>
      </c>
      <c r="CC1784" s="186">
        <v>-6.7358741000000004E-15</v>
      </c>
      <c r="CD1784" s="164">
        <v>0</v>
      </c>
      <c r="CE1784"/>
      <c r="CF1784" s="329">
        <v>0</v>
      </c>
      <c r="CG1784" s="330">
        <v>-0.27084751000000001</v>
      </c>
      <c r="CH1784" s="330">
        <v>4.1944796999999999E-2</v>
      </c>
      <c r="CI1784" s="330">
        <v>8.4392178E-4</v>
      </c>
      <c r="CJ1784" s="329">
        <v>-8.9305875E-4</v>
      </c>
      <c r="CK1784" s="329">
        <v>-5.5045199000000001E-11</v>
      </c>
      <c r="CL1784" s="329">
        <v>-6.4181714E-9</v>
      </c>
      <c r="CM1784" s="330">
        <v>-8.5641360999999996E-5</v>
      </c>
      <c r="CN1784" s="330">
        <v>-6.7433813999999998E-3</v>
      </c>
      <c r="CO1784" s="330">
        <v>-5.1827760999999999</v>
      </c>
      <c r="CP1784"/>
      <c r="CQ1784">
        <v>-4.0627126E-2</v>
      </c>
      <c r="CR1784">
        <v>-9.7195781199999991E-3</v>
      </c>
      <c r="CS1784">
        <v>-6.9809817000000005E-3</v>
      </c>
      <c r="CT1784">
        <v>-6.9911006959999999E-3</v>
      </c>
      <c r="CU1784">
        <v>-3.8202416E-3</v>
      </c>
      <c r="CV1784" s="109"/>
      <c r="CW1784" s="377"/>
      <c r="CX1784" s="32"/>
      <c r="CY1784" s="32"/>
      <c r="CZ1784" s="11"/>
      <c r="DA1784" s="236"/>
      <c r="DB1784" s="236"/>
      <c r="DC1784" s="32"/>
      <c r="DD1784" s="32"/>
      <c r="DE1784" s="32"/>
      <c r="DF1784" s="32"/>
      <c r="DG1784" s="32"/>
      <c r="DH1784" s="32"/>
      <c r="DI1784" s="32"/>
      <c r="DJ1784" s="32"/>
      <c r="DK1784" s="32"/>
      <c r="DL1784" s="32"/>
    </row>
    <row r="1785" spans="1:116" ht="14.4" x14ac:dyDescent="0.3">
      <c r="A1785" t="s">
        <v>2422</v>
      </c>
      <c r="B1785" s="113" t="s">
        <v>929</v>
      </c>
      <c r="C1785" s="182" t="s">
        <v>399</v>
      </c>
      <c r="D1785" s="40" t="s">
        <v>396</v>
      </c>
      <c r="E1785" s="242" t="s">
        <v>943</v>
      </c>
      <c r="F1785" s="184" t="s">
        <v>4926</v>
      </c>
      <c r="G1785" s="184">
        <v>-8.4567360817999995E-2</v>
      </c>
      <c r="H1785" s="184">
        <v>-8.5199830900000006E-3</v>
      </c>
      <c r="I1785" s="184">
        <v>-1.5336107778000001E-2</v>
      </c>
      <c r="J1785" s="328">
        <v>-5.3219089499999999E-3</v>
      </c>
      <c r="K1785" s="331">
        <v>-5.5389360999999998E-2</v>
      </c>
      <c r="L1785" s="184">
        <v>-1.2551823E-2</v>
      </c>
      <c r="M1785" s="184">
        <v>-9.1120369000000003E-4</v>
      </c>
      <c r="N1785" s="331">
        <v>-5.1952112E-3</v>
      </c>
      <c r="O1785" s="184">
        <v>-2.7194479000000001E-3</v>
      </c>
      <c r="P1785" s="331">
        <v>-3.2366257E-4</v>
      </c>
      <c r="Q1785" s="184">
        <v>-2.8166142E-4</v>
      </c>
      <c r="R1785" s="184">
        <v>-1.8589844999999999E-3</v>
      </c>
      <c r="S1785" s="331">
        <v>-6.6648304999999996E-4</v>
      </c>
      <c r="T1785" s="331">
        <v>0</v>
      </c>
      <c r="U1785" s="331">
        <v>-4.6554259000000002E-3</v>
      </c>
      <c r="V1785" s="331">
        <v>-1.4096588E-5</v>
      </c>
      <c r="W1785" s="331">
        <v>0</v>
      </c>
      <c r="X1785" s="331">
        <v>0</v>
      </c>
      <c r="Y1785"/>
      <c r="Z1785" s="288">
        <v>-0.36926240666666665</v>
      </c>
      <c r="AA1785"/>
      <c r="AB1785" s="164">
        <v>-53.477815</v>
      </c>
      <c r="AC1785" s="164">
        <v>-52.646057999999996</v>
      </c>
      <c r="AD1785" s="164">
        <v>-0.57831376999999995</v>
      </c>
      <c r="AE1785" s="164">
        <v>0</v>
      </c>
      <c r="AF1785" s="164">
        <v>0</v>
      </c>
      <c r="AG1785" s="164">
        <v>-0.14166545999999999</v>
      </c>
      <c r="AH1785" s="164">
        <v>-0.11177772</v>
      </c>
      <c r="AI1785"/>
      <c r="AJ1785" s="185">
        <v>-1.1084915000000001E-2</v>
      </c>
      <c r="AK1785" s="185">
        <v>-7.0881531999999999E-3</v>
      </c>
      <c r="AL1785" s="185">
        <v>-2.3743376999999999E-4</v>
      </c>
      <c r="AM1785" s="185">
        <v>-3.7593278000000001E-3</v>
      </c>
      <c r="AN1785" s="176">
        <v>-4.2494923000000002E-7</v>
      </c>
      <c r="AO1785" s="176">
        <v>-8.7808344999999999E-10</v>
      </c>
      <c r="AP1785" s="176">
        <v>-0.52651650000000005</v>
      </c>
      <c r="AQ1785" s="192">
        <v>-3.4267551000000001E-7</v>
      </c>
      <c r="AR1785" s="192">
        <v>-1.0339347E-9</v>
      </c>
      <c r="AS1785" s="192">
        <v>-2.8248574000000001E-14</v>
      </c>
      <c r="AT1785" s="192">
        <v>0</v>
      </c>
      <c r="AU1785" s="192">
        <v>0</v>
      </c>
      <c r="AV1785" s="192">
        <v>1.8749818999999999E-9</v>
      </c>
      <c r="AW1785" s="192">
        <v>-8.3769760000000005E-8</v>
      </c>
      <c r="AX1785" s="192">
        <v>2.1557149000000001E-10</v>
      </c>
      <c r="AY1785" s="192">
        <v>-5.9517767999999996E-11</v>
      </c>
      <c r="AZ1785" s="192">
        <v>0</v>
      </c>
      <c r="BA1785" s="192">
        <v>0</v>
      </c>
      <c r="BB1785" s="192">
        <v>-1.6053201999999999E-13</v>
      </c>
      <c r="BC1785" s="192">
        <v>-1.1189806999999999E-14</v>
      </c>
      <c r="BD1785" s="192">
        <v>-2.4663458999999999E-15</v>
      </c>
      <c r="BE1785" s="192">
        <v>-4.4634005999999998E-11</v>
      </c>
      <c r="BF1785" s="192">
        <v>-3.3430887999999998E-10</v>
      </c>
      <c r="BG1785" s="192">
        <v>0</v>
      </c>
      <c r="BH1785" s="192">
        <v>-5.5916798000000001E-5</v>
      </c>
      <c r="BI1785" s="193">
        <v>-0.52646057999999996</v>
      </c>
      <c r="BJ1785" s="193">
        <v>0</v>
      </c>
      <c r="BK1785" s="193">
        <v>0</v>
      </c>
      <c r="BL1785" s="193">
        <v>0</v>
      </c>
      <c r="BM1785"/>
      <c r="BN1785" s="186">
        <v>-7.6170456000000005E-5</v>
      </c>
      <c r="BO1785" s="186">
        <v>3.9857816000000001E-7</v>
      </c>
      <c r="BP1785" s="186">
        <v>-1.0296016E-5</v>
      </c>
      <c r="BQ1785" s="186">
        <v>-2.2816355000000001E-7</v>
      </c>
      <c r="BR1785" s="186">
        <v>-3.2919352E-6</v>
      </c>
      <c r="BS1785" s="186">
        <v>1.5906161E-6</v>
      </c>
      <c r="BT1785" s="186">
        <v>0</v>
      </c>
      <c r="BU1785" s="186">
        <v>2.4142128999999999E-6</v>
      </c>
      <c r="BV1785" s="186">
        <v>-4.4999176E-7</v>
      </c>
      <c r="BW1785" s="186">
        <v>-2.8179215E-7</v>
      </c>
      <c r="BX1785" s="186">
        <v>0</v>
      </c>
      <c r="BY1785" s="186">
        <v>0</v>
      </c>
      <c r="BZ1785" s="186">
        <v>0</v>
      </c>
      <c r="CA1785" s="186">
        <v>-1.1119246999999999E-6</v>
      </c>
      <c r="CB1785" s="186">
        <v>-6.4914039999999998E-5</v>
      </c>
      <c r="CC1785" s="186">
        <v>-9.3836233999999994E-15</v>
      </c>
      <c r="CD1785" s="164">
        <v>0</v>
      </c>
      <c r="CE1785"/>
      <c r="CF1785" s="329">
        <v>0</v>
      </c>
      <c r="CG1785" s="330">
        <v>-0.36926240999999999</v>
      </c>
      <c r="CH1785" s="330">
        <v>4.5482309999999998E-2</v>
      </c>
      <c r="CI1785" s="330">
        <v>6.3751053000000004E-4</v>
      </c>
      <c r="CJ1785" s="329">
        <v>-1.2781527999999999E-3</v>
      </c>
      <c r="CK1785" s="329">
        <v>-7.6682462999999994E-11</v>
      </c>
      <c r="CL1785" s="329">
        <v>-8.9410375999999992E-9</v>
      </c>
      <c r="CM1785" s="330">
        <v>-1.2485767000000001E-4</v>
      </c>
      <c r="CN1785" s="330">
        <v>-9.3940816999999992E-3</v>
      </c>
      <c r="CO1785" s="330">
        <v>-7.2200309000000003</v>
      </c>
      <c r="CP1785"/>
      <c r="CQ1785">
        <v>-5.5389360999999998E-2</v>
      </c>
      <c r="CR1785">
        <v>-2.3841994280000004E-2</v>
      </c>
      <c r="CS1785">
        <v>-1.5322011190000002E-2</v>
      </c>
      <c r="CT1785">
        <v>-1.5336107777999999E-2</v>
      </c>
      <c r="CU1785">
        <v>-5.3219089499999999E-3</v>
      </c>
      <c r="CV1785" s="109"/>
      <c r="CW1785" s="377"/>
      <c r="CX1785" s="32"/>
      <c r="CY1785" s="32"/>
      <c r="CZ1785" s="32"/>
      <c r="DA1785" s="236"/>
      <c r="DB1785" s="236"/>
      <c r="DC1785" s="32"/>
      <c r="DD1785" s="32"/>
      <c r="DE1785" s="32"/>
      <c r="DF1785" s="32"/>
      <c r="DG1785" s="32"/>
      <c r="DH1785" s="32"/>
      <c r="DI1785" s="32"/>
      <c r="DJ1785" s="32"/>
      <c r="DK1785" s="32"/>
      <c r="DL1785" s="32"/>
    </row>
    <row r="1786" spans="1:116" ht="14.4" x14ac:dyDescent="0.3">
      <c r="A1786" t="s">
        <v>2423</v>
      </c>
      <c r="B1786" s="113" t="s">
        <v>929</v>
      </c>
      <c r="C1786" s="182" t="s">
        <v>400</v>
      </c>
      <c r="D1786" s="40" t="s">
        <v>396</v>
      </c>
      <c r="E1786" s="242" t="s">
        <v>943</v>
      </c>
      <c r="F1786" s="184" t="s">
        <v>4927</v>
      </c>
      <c r="G1786" s="184">
        <v>-0.53358721959800004</v>
      </c>
      <c r="H1786" s="184">
        <v>-6.9936003500000003E-3</v>
      </c>
      <c r="I1786" s="184">
        <v>-1.3203350467999999E-2</v>
      </c>
      <c r="J1786" s="328">
        <v>-4.9975487799999996E-3</v>
      </c>
      <c r="K1786" s="184">
        <v>-0.50839272000000002</v>
      </c>
      <c r="L1786" s="184">
        <v>-1.1786814E-2</v>
      </c>
      <c r="M1786" s="331">
        <v>3.4238386000000001E-4</v>
      </c>
      <c r="N1786" s="184">
        <v>-3.871467E-3</v>
      </c>
      <c r="O1786" s="184">
        <v>-2.5537026999999999E-3</v>
      </c>
      <c r="P1786" s="331">
        <v>-3.0393595999999998E-4</v>
      </c>
      <c r="Q1786" s="184">
        <v>-2.6449469E-4</v>
      </c>
      <c r="R1786" s="184">
        <v>-1.7456829E-3</v>
      </c>
      <c r="S1786" s="331">
        <v>-6.2586217999999996E-4</v>
      </c>
      <c r="T1786" s="184">
        <v>0</v>
      </c>
      <c r="U1786" s="331">
        <v>-4.3716865999999998E-3</v>
      </c>
      <c r="V1786" s="331">
        <v>-1.3237428E-5</v>
      </c>
      <c r="W1786" s="184">
        <v>0</v>
      </c>
      <c r="X1786" s="184">
        <v>0</v>
      </c>
      <c r="Y1786"/>
      <c r="Z1786" s="288">
        <v>-3.3892848000000004</v>
      </c>
      <c r="AA1786"/>
      <c r="AB1786" s="164">
        <v>-50.218445000000003</v>
      </c>
      <c r="AC1786" s="164">
        <v>-49.437381999999999</v>
      </c>
      <c r="AD1786" s="164">
        <v>-0.54306666000000003</v>
      </c>
      <c r="AE1786" s="164">
        <v>0</v>
      </c>
      <c r="AF1786" s="164">
        <v>0</v>
      </c>
      <c r="AG1786" s="164">
        <v>-0.13303123</v>
      </c>
      <c r="AH1786" s="164">
        <v>-0.10496508</v>
      </c>
      <c r="AI1786"/>
      <c r="AJ1786" s="185">
        <v>-5.9606771000000003E-2</v>
      </c>
      <c r="AK1786" s="185">
        <v>-5.3559118000000003E-2</v>
      </c>
      <c r="AL1786" s="185">
        <v>-2.5174492999999998E-3</v>
      </c>
      <c r="AM1786" s="185">
        <v>-3.5302039999999999E-3</v>
      </c>
      <c r="AN1786" s="176">
        <v>-3.2109782999999999E-6</v>
      </c>
      <c r="AO1786" s="176">
        <v>-9.3100936000000004E-9</v>
      </c>
      <c r="AP1786" s="176">
        <v>-0.49442633000000002</v>
      </c>
      <c r="AQ1786" s="192">
        <v>-3.1452563000000001E-6</v>
      </c>
      <c r="AR1786" s="192">
        <v>-9.4899974000000001E-9</v>
      </c>
      <c r="AS1786" s="192">
        <v>-2.5928029000000002E-13</v>
      </c>
      <c r="AT1786" s="192">
        <v>0</v>
      </c>
      <c r="AU1786" s="192">
        <v>0</v>
      </c>
      <c r="AV1786" s="192">
        <v>1.9104548E-9</v>
      </c>
      <c r="AW1786" s="192">
        <v>-6.7276614000000004E-8</v>
      </c>
      <c r="AX1786" s="192">
        <v>2.2366104000000001E-10</v>
      </c>
      <c r="AY1786" s="192">
        <v>-4.3334359999999997E-11</v>
      </c>
      <c r="AZ1786" s="192">
        <v>0</v>
      </c>
      <c r="BA1786" s="192">
        <v>0</v>
      </c>
      <c r="BB1786" s="192">
        <v>-1.5074789999999999E-13</v>
      </c>
      <c r="BC1786" s="192">
        <v>-1.0507808999999999E-14</v>
      </c>
      <c r="BD1786" s="192">
        <v>-2.3160269000000001E-15</v>
      </c>
      <c r="BE1786" s="192">
        <v>-4.1913649E-11</v>
      </c>
      <c r="BF1786" s="192">
        <v>-3.1393340000000002E-10</v>
      </c>
      <c r="BG1786" s="192">
        <v>0</v>
      </c>
      <c r="BH1786" s="192">
        <v>-5.2508776000000002E-5</v>
      </c>
      <c r="BI1786" s="193">
        <v>-0.49437382000000002</v>
      </c>
      <c r="BJ1786" s="193">
        <v>0</v>
      </c>
      <c r="BK1786" s="193">
        <v>0</v>
      </c>
      <c r="BL1786" s="193">
        <v>0</v>
      </c>
      <c r="BM1786"/>
      <c r="BN1786" s="164">
        <v>-1.5574968E-4</v>
      </c>
      <c r="BO1786" s="186">
        <v>5.1015146E-7</v>
      </c>
      <c r="BP1786" s="186">
        <v>-9.4502253000000003E-5</v>
      </c>
      <c r="BQ1786" s="186">
        <v>-2.1425742E-7</v>
      </c>
      <c r="BR1786" s="186">
        <v>-3.0516733000000001E-6</v>
      </c>
      <c r="BS1786" s="186">
        <v>1.5906161E-6</v>
      </c>
      <c r="BT1786" s="186">
        <v>0</v>
      </c>
      <c r="BU1786" s="186">
        <v>2.4142128999999999E-6</v>
      </c>
      <c r="BV1786" s="186">
        <v>-4.2256562E-7</v>
      </c>
      <c r="BW1786" s="186">
        <v>-2.6461745999999999E-7</v>
      </c>
      <c r="BX1786" s="186">
        <v>0</v>
      </c>
      <c r="BY1786" s="186">
        <v>0</v>
      </c>
      <c r="BZ1786" s="186">
        <v>0</v>
      </c>
      <c r="CA1786" s="186">
        <v>-8.5164124000000002E-7</v>
      </c>
      <c r="CB1786" s="186">
        <v>-6.0957654000000002E-5</v>
      </c>
      <c r="CC1786" s="186">
        <v>-8.8117095000000006E-15</v>
      </c>
      <c r="CD1786" s="164">
        <v>0</v>
      </c>
      <c r="CE1786"/>
      <c r="CF1786" s="329">
        <v>0</v>
      </c>
      <c r="CG1786" s="330">
        <v>-3.3892848</v>
      </c>
      <c r="CH1786" s="330">
        <v>4.5482309999999998E-2</v>
      </c>
      <c r="CI1786" s="330">
        <v>7.1384735999999996E-4</v>
      </c>
      <c r="CJ1786" s="329">
        <v>-1.1929635E-3</v>
      </c>
      <c r="CK1786" s="329">
        <v>-7.2008814000000006E-11</v>
      </c>
      <c r="CL1786" s="329">
        <v>-8.3960984999999995E-9</v>
      </c>
      <c r="CM1786" s="330">
        <v>-1.1605935000000001E-4</v>
      </c>
      <c r="CN1786" s="330">
        <v>-8.8215303999999994E-3</v>
      </c>
      <c r="CO1786" s="330">
        <v>-6.7799838000000001</v>
      </c>
      <c r="CP1786"/>
      <c r="CQ1786">
        <v>-0.50839272000000002</v>
      </c>
      <c r="CR1786">
        <v>-2.018371339E-2</v>
      </c>
      <c r="CS1786">
        <v>-1.319011304E-2</v>
      </c>
      <c r="CT1786">
        <v>-1.3203350467999999E-2</v>
      </c>
      <c r="CU1786">
        <v>-4.9975487799999996E-3</v>
      </c>
      <c r="CV1786" s="109"/>
      <c r="CW1786" s="377"/>
      <c r="CX1786" s="32"/>
      <c r="CY1786" s="32"/>
      <c r="CZ1786" s="32"/>
      <c r="DA1786" s="236"/>
      <c r="DB1786" s="236"/>
      <c r="DC1786" s="32"/>
      <c r="DD1786" s="32"/>
      <c r="DE1786" s="32"/>
      <c r="DF1786" s="32"/>
      <c r="DG1786" s="32"/>
      <c r="DH1786" s="32"/>
      <c r="DI1786" s="32"/>
      <c r="DJ1786" s="32"/>
      <c r="DK1786" s="32"/>
      <c r="DL1786" s="32"/>
    </row>
    <row r="1787" spans="1:116" ht="14.4" x14ac:dyDescent="0.3">
      <c r="A1787" t="s">
        <v>2424</v>
      </c>
      <c r="B1787" s="113" t="s">
        <v>929</v>
      </c>
      <c r="C1787" s="182" t="s">
        <v>401</v>
      </c>
      <c r="D1787" s="40" t="s">
        <v>396</v>
      </c>
      <c r="E1787" s="242" t="s">
        <v>943</v>
      </c>
      <c r="F1787" s="184" t="s">
        <v>4928</v>
      </c>
      <c r="G1787" s="184">
        <v>0.49660087814780002</v>
      </c>
      <c r="H1787" s="184">
        <v>5.325415444E-2</v>
      </c>
      <c r="I1787" s="184">
        <v>0.44843808349780001</v>
      </c>
      <c r="J1787" s="328">
        <v>-2.9552812899999998E-3</v>
      </c>
      <c r="K1787" s="184">
        <v>-2.1360785000000002E-3</v>
      </c>
      <c r="L1787" s="184">
        <v>-6.9700869000000002E-3</v>
      </c>
      <c r="M1787" s="331">
        <v>-3.6316117000000001E-3</v>
      </c>
      <c r="N1787" s="331">
        <v>-5.5123808999999998E-3</v>
      </c>
      <c r="O1787" s="331">
        <v>-1.5101222999999999E-3</v>
      </c>
      <c r="P1787" s="331">
        <v>-1.7973136E-4</v>
      </c>
      <c r="Q1787" s="331">
        <v>6.0456388999999999E-2</v>
      </c>
      <c r="R1787" s="331">
        <v>0.45904760999999999</v>
      </c>
      <c r="S1787" s="331">
        <v>-3.7010119000000001E-4</v>
      </c>
      <c r="T1787" s="184">
        <v>0</v>
      </c>
      <c r="U1787" s="331">
        <v>-2.5851800999999999E-3</v>
      </c>
      <c r="V1787" s="331">
        <v>-7.8279022000000004E-6</v>
      </c>
      <c r="W1787" s="331">
        <v>0</v>
      </c>
      <c r="X1787" s="184">
        <v>0</v>
      </c>
      <c r="Y1787"/>
      <c r="Z1787" s="288">
        <v>-1.4240523333333335E-2</v>
      </c>
      <c r="AA1787"/>
      <c r="AB1787" s="164">
        <v>-29.696484000000002</v>
      </c>
      <c r="AC1787" s="164">
        <v>-29.234605999999999</v>
      </c>
      <c r="AD1787" s="164">
        <v>-0.32114038</v>
      </c>
      <c r="AE1787" s="164">
        <v>0</v>
      </c>
      <c r="AF1787" s="164">
        <v>0</v>
      </c>
      <c r="AG1787" s="164">
        <v>-7.8667503999999999E-2</v>
      </c>
      <c r="AH1787" s="164">
        <v>-6.2070695000000002E-2</v>
      </c>
      <c r="AI1787"/>
      <c r="AJ1787" s="185">
        <v>-3.5833353000000001E-3</v>
      </c>
      <c r="AK1787" s="185">
        <v>-1.4845536E-3</v>
      </c>
      <c r="AL1787" s="185">
        <v>-1.120913E-5</v>
      </c>
      <c r="AM1787" s="185">
        <v>-2.0875726E-3</v>
      </c>
      <c r="AN1787" s="176">
        <v>-8.9002014000000003E-8</v>
      </c>
      <c r="AO1787" s="176">
        <v>-4.1453882000000001E-11</v>
      </c>
      <c r="AP1787" s="176">
        <v>-0.29237711</v>
      </c>
      <c r="AQ1787" s="192">
        <v>-1.3215206000000001E-8</v>
      </c>
      <c r="AR1787" s="192">
        <v>-3.9873464999999997E-11</v>
      </c>
      <c r="AS1787" s="192">
        <v>-1.0893999999999999E-15</v>
      </c>
      <c r="AT1787" s="192">
        <v>0</v>
      </c>
      <c r="AU1787" s="192">
        <v>0</v>
      </c>
      <c r="AV1787" s="192">
        <v>6.5050259999999998E-10</v>
      </c>
      <c r="AW1787" s="192">
        <v>-7.6226881999999994E-8</v>
      </c>
      <c r="AX1787" s="192">
        <v>6.4325227999999997E-11</v>
      </c>
      <c r="AY1787" s="192">
        <v>-6.5807828000000003E-11</v>
      </c>
      <c r="AZ1787" s="192">
        <v>0</v>
      </c>
      <c r="BA1787" s="192">
        <v>0</v>
      </c>
      <c r="BB1787" s="192">
        <v>-8.9144188999999996E-14</v>
      </c>
      <c r="BC1787" s="192">
        <v>-6.2137527E-15</v>
      </c>
      <c r="BD1787" s="192">
        <v>-1.3695736E-15</v>
      </c>
      <c r="BE1787" s="192">
        <v>-2.4785475000000001E-11</v>
      </c>
      <c r="BF1787" s="192">
        <v>-1.8564331E-10</v>
      </c>
      <c r="BG1787" s="192">
        <v>0</v>
      </c>
      <c r="BH1787" s="192">
        <v>-3.1050863000000003E-5</v>
      </c>
      <c r="BI1787" s="193">
        <v>-0.29234606000000002</v>
      </c>
      <c r="BJ1787" s="193">
        <v>0</v>
      </c>
      <c r="BK1787" s="193">
        <v>0</v>
      </c>
      <c r="BL1787" s="193">
        <v>0</v>
      </c>
      <c r="BM1787"/>
      <c r="BN1787" s="186">
        <v>5.5425774999999999E-5</v>
      </c>
      <c r="BO1787" s="186">
        <v>-1.3313036999999999E-7</v>
      </c>
      <c r="BP1787" s="186">
        <v>-3.9706357000000002E-7</v>
      </c>
      <c r="BQ1787" s="186">
        <v>5.3765581E-5</v>
      </c>
      <c r="BR1787" s="186">
        <v>-1.9314050000000002E-6</v>
      </c>
      <c r="BS1787" s="186">
        <v>6.3035526000000005E-7</v>
      </c>
      <c r="BT1787" s="186">
        <v>0</v>
      </c>
      <c r="BU1787" s="186">
        <v>9.5674362999999996E-7</v>
      </c>
      <c r="BV1787" s="186">
        <v>-2.4988255999999998E-7</v>
      </c>
      <c r="BW1787" s="186">
        <v>3.9951360000000002E-5</v>
      </c>
      <c r="BX1787" s="186">
        <v>0</v>
      </c>
      <c r="BY1787" s="186">
        <v>0</v>
      </c>
      <c r="BZ1787" s="186">
        <v>0</v>
      </c>
      <c r="CA1787" s="186">
        <v>-1.1197095E-6</v>
      </c>
      <c r="CB1787" s="186">
        <v>-3.6047073999999998E-5</v>
      </c>
      <c r="CC1787" s="186">
        <v>-5.2107705E-15</v>
      </c>
      <c r="CD1787" s="164">
        <v>0</v>
      </c>
      <c r="CE1787"/>
      <c r="CF1787" s="329">
        <v>0</v>
      </c>
      <c r="CG1787" s="330">
        <v>-1.4240523E-2</v>
      </c>
      <c r="CH1787" s="330">
        <v>1.8024471E-2</v>
      </c>
      <c r="CI1787" s="330">
        <v>5.3486660000000001E-5</v>
      </c>
      <c r="CJ1787" s="329">
        <v>-7.2877903999999999E-4</v>
      </c>
      <c r="CK1787" s="329">
        <v>-4.2582135000000001E-11</v>
      </c>
      <c r="CL1787" s="329">
        <v>-4.9650005000000003E-9</v>
      </c>
      <c r="CM1787" s="329">
        <v>-7.2434720000000001E-5</v>
      </c>
      <c r="CN1787" s="330">
        <v>-5.2165781E-3</v>
      </c>
      <c r="CO1787" s="330">
        <v>-4.0093173999999996</v>
      </c>
      <c r="CP1787"/>
      <c r="CQ1787">
        <v>-2.1360785000000002E-3</v>
      </c>
      <c r="CR1787">
        <v>0.50170006584000004</v>
      </c>
      <c r="CS1787">
        <v>0.44844591140000001</v>
      </c>
      <c r="CT1787">
        <v>0.44843808349780001</v>
      </c>
      <c r="CU1787">
        <v>-2.9552812899999998E-3</v>
      </c>
      <c r="CV1787" s="109"/>
      <c r="CW1787" s="378"/>
      <c r="CX1787" s="32"/>
      <c r="CY1787" s="32"/>
      <c r="CZ1787" s="32"/>
      <c r="DA1787" s="236"/>
      <c r="DB1787" s="236"/>
      <c r="DC1787" s="32"/>
      <c r="DD1787" s="32"/>
      <c r="DE1787" s="32"/>
      <c r="DF1787" s="32"/>
      <c r="DG1787" s="32"/>
      <c r="DH1787" s="32"/>
      <c r="DI1787" s="32"/>
      <c r="DJ1787" s="32"/>
      <c r="DK1787" s="32"/>
      <c r="DL1787" s="32"/>
    </row>
    <row r="1788" spans="1:116" ht="14.4" x14ac:dyDescent="0.3">
      <c r="A1788" t="s">
        <v>2425</v>
      </c>
      <c r="B1788" s="113" t="s">
        <v>929</v>
      </c>
      <c r="C1788" s="182" t="s">
        <v>402</v>
      </c>
      <c r="D1788" s="40" t="s">
        <v>396</v>
      </c>
      <c r="E1788" s="242" t="s">
        <v>943</v>
      </c>
      <c r="F1788" s="184" t="s">
        <v>4929</v>
      </c>
      <c r="G1788" s="184">
        <v>-5.1840292639999987E-3</v>
      </c>
      <c r="H1788" s="184">
        <v>-6.8483310699999998E-3</v>
      </c>
      <c r="I1788" s="184">
        <v>-1.1856553254E-2</v>
      </c>
      <c r="J1788" s="328">
        <v>-3.7962149400000002E-3</v>
      </c>
      <c r="K1788" s="184">
        <v>1.731707E-2</v>
      </c>
      <c r="L1788" s="184">
        <v>-8.9534450000000008E-3</v>
      </c>
      <c r="M1788" s="331">
        <v>-1.5670053000000001E-3</v>
      </c>
      <c r="N1788" s="331">
        <v>-4.4767104999999998E-3</v>
      </c>
      <c r="O1788" s="184">
        <v>-1.9398319E-3</v>
      </c>
      <c r="P1788" s="331">
        <v>-2.3087442999999999E-4</v>
      </c>
      <c r="Q1788" s="331">
        <v>-2.0091424E-4</v>
      </c>
      <c r="R1788" s="331">
        <v>-1.3260476000000001E-3</v>
      </c>
      <c r="S1788" s="331">
        <v>-4.7541454000000002E-4</v>
      </c>
      <c r="T1788" s="331">
        <v>0</v>
      </c>
      <c r="U1788" s="331">
        <v>-3.3208004000000002E-3</v>
      </c>
      <c r="V1788" s="331">
        <v>-1.0055353999999999E-5</v>
      </c>
      <c r="W1788" s="331">
        <v>0</v>
      </c>
      <c r="X1788" s="331">
        <v>0</v>
      </c>
      <c r="Y1788"/>
      <c r="Z1788" s="288">
        <v>0.11544713333333334</v>
      </c>
      <c r="AA1788"/>
      <c r="AB1788" s="164">
        <v>-38.146704</v>
      </c>
      <c r="AC1788" s="164">
        <v>-37.553395999999999</v>
      </c>
      <c r="AD1788" s="164">
        <v>-0.41252179</v>
      </c>
      <c r="AE1788" s="164">
        <v>0</v>
      </c>
      <c r="AF1788" s="164">
        <v>0</v>
      </c>
      <c r="AG1788" s="164">
        <v>-0.10105256999999999</v>
      </c>
      <c r="AH1788" s="164">
        <v>-7.9733087999999994E-2</v>
      </c>
      <c r="AI1788"/>
      <c r="AJ1788" s="185">
        <v>-1.9103092000000001E-3</v>
      </c>
      <c r="AK1788" s="185">
        <v>6.6080453000000002E-4</v>
      </c>
      <c r="AL1788" s="187">
        <v>1.1048356E-4</v>
      </c>
      <c r="AM1788" s="185">
        <v>-2.6815973000000001E-3</v>
      </c>
      <c r="AN1788" s="176">
        <v>3.9616578999999998E-8</v>
      </c>
      <c r="AO1788" s="176">
        <v>4.0859307000000001E-10</v>
      </c>
      <c r="AP1788" s="176">
        <v>-0.37557384999999999</v>
      </c>
      <c r="AQ1788" s="192">
        <v>1.0713493999999999E-7</v>
      </c>
      <c r="AR1788" s="192">
        <v>3.2325196999999998E-10</v>
      </c>
      <c r="AS1788" s="192">
        <v>8.8317056999999993E-15</v>
      </c>
      <c r="AT1788" s="192">
        <v>0</v>
      </c>
      <c r="AU1788" s="192">
        <v>0</v>
      </c>
      <c r="AV1788" s="192">
        <v>1.2228359E-9</v>
      </c>
      <c r="AW1788" s="192">
        <v>-6.8470888999999999E-8</v>
      </c>
      <c r="AX1788" s="192">
        <v>1.3752232E-10</v>
      </c>
      <c r="AY1788" s="192">
        <v>-5.2065812E-11</v>
      </c>
      <c r="AZ1788" s="192">
        <v>0</v>
      </c>
      <c r="BA1788" s="192">
        <v>0</v>
      </c>
      <c r="BB1788" s="192">
        <v>-1.1451042000000001E-13</v>
      </c>
      <c r="BC1788" s="192">
        <v>-7.9818936999999994E-15</v>
      </c>
      <c r="BD1788" s="192">
        <v>-1.7592895999999999E-15</v>
      </c>
      <c r="BE1788" s="192">
        <v>-3.1838253000000003E-11</v>
      </c>
      <c r="BF1788" s="192">
        <v>-2.3846864E-10</v>
      </c>
      <c r="BG1788" s="192">
        <v>0</v>
      </c>
      <c r="BH1788" s="192">
        <v>-3.9886474000000001E-5</v>
      </c>
      <c r="BI1788" s="193">
        <v>-0.37553396</v>
      </c>
      <c r="BJ1788" s="193">
        <v>0</v>
      </c>
      <c r="BK1788" s="193">
        <v>0</v>
      </c>
      <c r="BL1788" s="193">
        <v>0</v>
      </c>
      <c r="BM1788"/>
      <c r="BN1788" s="186">
        <v>-4.4238983999999997E-5</v>
      </c>
      <c r="BO1788" s="186">
        <v>1.8031697999999999E-7</v>
      </c>
      <c r="BP1788" s="186">
        <v>3.2189723999999998E-6</v>
      </c>
      <c r="BQ1788" s="186">
        <v>-1.6275322999999999E-7</v>
      </c>
      <c r="BR1788" s="186">
        <v>-2.3785276999999999E-6</v>
      </c>
      <c r="BS1788" s="186">
        <v>1.0604106999999999E-6</v>
      </c>
      <c r="BT1788" s="186">
        <v>0</v>
      </c>
      <c r="BU1788" s="186">
        <v>1.6094753E-6</v>
      </c>
      <c r="BV1788" s="186">
        <v>-3.2098734999999999E-7</v>
      </c>
      <c r="BW1788" s="186">
        <v>-2.0100749E-7</v>
      </c>
      <c r="BX1788" s="186">
        <v>0</v>
      </c>
      <c r="BY1788" s="186">
        <v>0</v>
      </c>
      <c r="BZ1788" s="186">
        <v>0</v>
      </c>
      <c r="CA1788" s="186">
        <v>-9.4051247999999999E-7</v>
      </c>
      <c r="CB1788" s="186">
        <v>-4.6304370999999997E-5</v>
      </c>
      <c r="CC1788" s="186">
        <v>-6.6935101000000002E-15</v>
      </c>
      <c r="CD1788" s="164">
        <v>0</v>
      </c>
      <c r="CE1788"/>
      <c r="CF1788" s="329">
        <v>0</v>
      </c>
      <c r="CG1788" s="330">
        <v>0.11544713</v>
      </c>
      <c r="CH1788" s="330">
        <v>3.0321540000000001E-2</v>
      </c>
      <c r="CI1788" s="330">
        <v>3.6657635999999999E-4</v>
      </c>
      <c r="CJ1788" s="329">
        <v>-9.1730852999999998E-4</v>
      </c>
      <c r="CK1788" s="329">
        <v>-5.4699003000000002E-11</v>
      </c>
      <c r="CL1788" s="329">
        <v>-6.3778056000000002E-9</v>
      </c>
      <c r="CM1788" s="330">
        <v>-8.9972965000000005E-5</v>
      </c>
      <c r="CN1788" s="330">
        <v>-6.7009701999999997E-3</v>
      </c>
      <c r="CO1788" s="330">
        <v>-5.1501799999999998</v>
      </c>
      <c r="CP1788"/>
      <c r="CQ1788">
        <v>1.731707E-2</v>
      </c>
      <c r="CR1788">
        <v>-1.8694828970000001E-2</v>
      </c>
      <c r="CS1788">
        <v>-1.1846497900000001E-2</v>
      </c>
      <c r="CT1788">
        <v>-1.1856553254E-2</v>
      </c>
      <c r="CU1788">
        <v>-3.7962149400000002E-3</v>
      </c>
      <c r="CV1788" s="109"/>
      <c r="CW1788" s="378"/>
      <c r="CX1788" s="32"/>
      <c r="CY1788" s="32"/>
      <c r="CZ1788" s="32"/>
      <c r="DA1788" s="236"/>
      <c r="DB1788" s="236"/>
      <c r="DC1788" s="32"/>
      <c r="DD1788" s="32"/>
      <c r="DE1788" s="32"/>
      <c r="DF1788" s="32"/>
      <c r="DG1788" s="32"/>
      <c r="DH1788" s="32"/>
      <c r="DI1788" s="32"/>
      <c r="DJ1788" s="32"/>
      <c r="DK1788" s="32"/>
      <c r="DL1788" s="32"/>
    </row>
    <row r="1789" spans="1:116" ht="14.4" x14ac:dyDescent="0.3">
      <c r="A1789" t="s">
        <v>2426</v>
      </c>
      <c r="B1789" s="113" t="s">
        <v>929</v>
      </c>
      <c r="C1789" s="182" t="s">
        <v>403</v>
      </c>
      <c r="D1789" s="40" t="s">
        <v>396</v>
      </c>
      <c r="E1789" s="242" t="s">
        <v>943</v>
      </c>
      <c r="F1789" s="184" t="s">
        <v>4930</v>
      </c>
      <c r="G1789" s="184">
        <v>8.8441544099999991E-4</v>
      </c>
      <c r="H1789" s="184">
        <v>-6.0704080099999993E-3</v>
      </c>
      <c r="I1789" s="184">
        <v>-1.1964243778999999E-2</v>
      </c>
      <c r="J1789" s="328">
        <v>-4.8533887700000005E-3</v>
      </c>
      <c r="K1789" s="184">
        <v>2.3772456000000001E-2</v>
      </c>
      <c r="L1789" s="184">
        <v>-1.1446809E-2</v>
      </c>
      <c r="M1789" s="184">
        <v>1.1907475E-3</v>
      </c>
      <c r="N1789" s="184">
        <v>-3.0383362000000001E-3</v>
      </c>
      <c r="O1789" s="331">
        <v>-2.4800382E-3</v>
      </c>
      <c r="P1789" s="331">
        <v>-2.9516857E-4</v>
      </c>
      <c r="Q1789" s="184">
        <v>-2.5686504E-4</v>
      </c>
      <c r="R1789" s="184">
        <v>-1.6953267000000001E-3</v>
      </c>
      <c r="S1789" s="331">
        <v>-6.0780847000000001E-4</v>
      </c>
      <c r="T1789" s="184">
        <v>0</v>
      </c>
      <c r="U1789" s="331">
        <v>-4.2455803000000002E-3</v>
      </c>
      <c r="V1789" s="331">
        <v>-1.2855579E-5</v>
      </c>
      <c r="W1789" s="184">
        <v>0</v>
      </c>
      <c r="X1789" s="184">
        <v>0</v>
      </c>
      <c r="Y1789"/>
      <c r="Z1789" s="288">
        <v>0.15848304000000002</v>
      </c>
      <c r="AA1789"/>
      <c r="AB1789" s="164">
        <v>-48.769835999999998</v>
      </c>
      <c r="AC1789" s="164">
        <v>-48.011304000000003</v>
      </c>
      <c r="AD1789" s="164">
        <v>-0.52740127000000003</v>
      </c>
      <c r="AE1789" s="164">
        <v>0</v>
      </c>
      <c r="AF1789" s="164">
        <v>0</v>
      </c>
      <c r="AG1789" s="164">
        <v>-0.12919379</v>
      </c>
      <c r="AH1789" s="164">
        <v>-0.10193724</v>
      </c>
      <c r="AI1789"/>
      <c r="AJ1789" s="185">
        <v>-1.7281192E-3</v>
      </c>
      <c r="AK1789" s="185">
        <v>1.5264031E-3</v>
      </c>
      <c r="AL1789" s="187">
        <v>1.7384892999999999E-4</v>
      </c>
      <c r="AM1789" s="185">
        <v>-3.4283712E-3</v>
      </c>
      <c r="AN1789" s="176">
        <v>9.1510975000000007E-8</v>
      </c>
      <c r="AO1789" s="176">
        <v>6.4293245000000003E-10</v>
      </c>
      <c r="AP1789" s="176">
        <v>-0.48016403000000002</v>
      </c>
      <c r="AQ1789" s="192">
        <v>1.4707226E-7</v>
      </c>
      <c r="AR1789" s="192">
        <v>4.4375252E-10</v>
      </c>
      <c r="AS1789" s="192">
        <v>1.2123953E-14</v>
      </c>
      <c r="AT1789" s="192">
        <v>0</v>
      </c>
      <c r="AU1789" s="192">
        <v>0</v>
      </c>
      <c r="AV1789" s="192">
        <v>1.9626205000000002E-9</v>
      </c>
      <c r="AW1789" s="192">
        <v>-5.7178326999999999E-8</v>
      </c>
      <c r="AX1789" s="192">
        <v>2.3241639000000001E-10</v>
      </c>
      <c r="AY1789" s="192">
        <v>-3.3089734E-11</v>
      </c>
      <c r="AZ1789" s="192">
        <v>0</v>
      </c>
      <c r="BA1789" s="192">
        <v>0</v>
      </c>
      <c r="BB1789" s="192">
        <v>-1.4639939999999999E-13</v>
      </c>
      <c r="BC1789" s="192">
        <v>-1.0204699E-14</v>
      </c>
      <c r="BD1789" s="192">
        <v>-2.2492184000000002E-15</v>
      </c>
      <c r="BE1789" s="192">
        <v>-4.0704602E-11</v>
      </c>
      <c r="BF1789" s="192">
        <v>-3.0487762999999997E-10</v>
      </c>
      <c r="BG1789" s="192">
        <v>0</v>
      </c>
      <c r="BH1789" s="192">
        <v>-5.09941E-5</v>
      </c>
      <c r="BI1789" s="193">
        <v>-0.48011303999999999</v>
      </c>
      <c r="BJ1789" s="193">
        <v>0</v>
      </c>
      <c r="BK1789" s="193">
        <v>0</v>
      </c>
      <c r="BL1789" s="193">
        <v>0</v>
      </c>
      <c r="BM1789"/>
      <c r="BN1789" s="186">
        <v>-5.4623268000000002E-5</v>
      </c>
      <c r="BO1789" s="186">
        <v>5.9276488000000004E-7</v>
      </c>
      <c r="BP1789" s="186">
        <v>4.4189278000000002E-6</v>
      </c>
      <c r="BQ1789" s="186">
        <v>-2.0807691999999999E-7</v>
      </c>
      <c r="BR1789" s="186">
        <v>-2.9352584999999999E-6</v>
      </c>
      <c r="BS1789" s="186">
        <v>1.6141808E-6</v>
      </c>
      <c r="BT1789" s="186">
        <v>0</v>
      </c>
      <c r="BU1789" s="186">
        <v>2.4499789999999999E-6</v>
      </c>
      <c r="BV1789" s="186">
        <v>-4.1037622999999998E-7</v>
      </c>
      <c r="BW1789" s="186">
        <v>-2.5698426000000001E-7</v>
      </c>
      <c r="BX1789" s="186">
        <v>0</v>
      </c>
      <c r="BY1789" s="186">
        <v>0</v>
      </c>
      <c r="BZ1789" s="186">
        <v>0</v>
      </c>
      <c r="CA1789" s="186">
        <v>-6.8916484999999998E-7</v>
      </c>
      <c r="CB1789" s="186">
        <v>-5.9199259999999998E-5</v>
      </c>
      <c r="CC1789" s="186">
        <v>-8.5575255999999993E-15</v>
      </c>
      <c r="CD1789" s="164">
        <v>0</v>
      </c>
      <c r="CE1789"/>
      <c r="CF1789" s="329">
        <v>0</v>
      </c>
      <c r="CG1789" s="330">
        <v>0.15848303999999999</v>
      </c>
      <c r="CH1789" s="330">
        <v>4.6156122000000001E-2</v>
      </c>
      <c r="CI1789" s="330">
        <v>7.7577484000000002E-4</v>
      </c>
      <c r="CJ1789" s="329">
        <v>-1.1533299999999999E-3</v>
      </c>
      <c r="CK1789" s="329">
        <v>-6.9931637000000006E-11</v>
      </c>
      <c r="CL1789" s="329">
        <v>-8.1539033000000004E-9</v>
      </c>
      <c r="CM1789" s="330">
        <v>-1.1186009E-4</v>
      </c>
      <c r="CN1789" s="330">
        <v>-8.5670632000000007E-3</v>
      </c>
      <c r="CO1789" s="330">
        <v>-6.5844073999999999</v>
      </c>
      <c r="CP1789"/>
      <c r="CQ1789">
        <v>2.3772456000000001E-2</v>
      </c>
      <c r="CR1789">
        <v>-1.802179621E-2</v>
      </c>
      <c r="CS1789">
        <v>-1.1951388199999999E-2</v>
      </c>
      <c r="CT1789">
        <v>-1.1964243778999999E-2</v>
      </c>
      <c r="CU1789">
        <v>-4.8533887700000005E-3</v>
      </c>
      <c r="CV1789" s="109"/>
      <c r="CW1789" s="378"/>
      <c r="CX1789" s="32"/>
      <c r="CY1789" s="32"/>
      <c r="CZ1789" s="32"/>
      <c r="DA1789" s="236"/>
      <c r="DB1789" s="236"/>
      <c r="DC1789" s="32"/>
      <c r="DD1789" s="32"/>
      <c r="DE1789" s="32"/>
      <c r="DF1789" s="32"/>
      <c r="DG1789" s="32"/>
      <c r="DH1789" s="32"/>
      <c r="DI1789" s="32"/>
      <c r="DJ1789" s="32"/>
      <c r="DK1789" s="32"/>
      <c r="DL1789" s="32"/>
    </row>
    <row r="1790" spans="1:116" ht="14.4" x14ac:dyDescent="0.3">
      <c r="A1790" t="s">
        <v>2427</v>
      </c>
      <c r="B1790" s="113" t="s">
        <v>929</v>
      </c>
      <c r="C1790" s="182" t="s">
        <v>404</v>
      </c>
      <c r="D1790" s="40" t="s">
        <v>396</v>
      </c>
      <c r="E1790" s="242" t="s">
        <v>943</v>
      </c>
      <c r="F1790" s="184" t="s">
        <v>4931</v>
      </c>
      <c r="G1790" s="184">
        <v>1.8350757168899997E-2</v>
      </c>
      <c r="H1790" s="184">
        <v>-6.39186935E-3</v>
      </c>
      <c r="I1790" s="184">
        <v>-9.9986843911000021E-3</v>
      </c>
      <c r="J1790" s="328">
        <v>-2.45072109E-3</v>
      </c>
      <c r="K1790" s="331">
        <v>3.7192032E-2</v>
      </c>
      <c r="L1790" s="331">
        <v>-5.7800721000000003E-3</v>
      </c>
      <c r="M1790" s="331">
        <v>-3.3560648E-3</v>
      </c>
      <c r="N1790" s="331">
        <v>-4.8608232000000003E-3</v>
      </c>
      <c r="O1790" s="331">
        <v>-1.2522964999999999E-3</v>
      </c>
      <c r="P1790" s="331">
        <v>-1.4904552E-4</v>
      </c>
      <c r="Q1790" s="331">
        <v>-1.2970413000000001E-4</v>
      </c>
      <c r="R1790" s="331">
        <v>-8.5605605999999998E-4</v>
      </c>
      <c r="S1790" s="331">
        <v>-3.0691319000000002E-4</v>
      </c>
      <c r="T1790" s="331">
        <v>0</v>
      </c>
      <c r="U1790" s="331">
        <v>-2.1438079000000001E-3</v>
      </c>
      <c r="V1790" s="331">
        <v>-6.4914311E-6</v>
      </c>
      <c r="W1790" s="331">
        <v>0</v>
      </c>
      <c r="X1790" s="184">
        <v>0</v>
      </c>
      <c r="Y1790"/>
      <c r="Z1790" s="288">
        <v>0.24794688000000001</v>
      </c>
      <c r="AA1790"/>
      <c r="AB1790" s="164">
        <v>-24.626353000000002</v>
      </c>
      <c r="AC1790" s="164">
        <v>-24.243331999999999</v>
      </c>
      <c r="AD1790" s="164">
        <v>-0.26631153000000002</v>
      </c>
      <c r="AE1790" s="164">
        <v>0</v>
      </c>
      <c r="AF1790" s="164">
        <v>0</v>
      </c>
      <c r="AG1790" s="164">
        <v>-6.5236466000000007E-2</v>
      </c>
      <c r="AH1790" s="164">
        <v>-5.147326E-2</v>
      </c>
      <c r="AI1790"/>
      <c r="AJ1790" s="185">
        <v>1.1879397000000001E-3</v>
      </c>
      <c r="AK1790" s="185">
        <v>2.7343476E-3</v>
      </c>
      <c r="AL1790" s="185">
        <v>1.8474982000000001E-4</v>
      </c>
      <c r="AM1790" s="185">
        <v>-1.7311576999999999E-3</v>
      </c>
      <c r="AN1790" s="176">
        <v>1.6392970999999999E-7</v>
      </c>
      <c r="AO1790" s="176">
        <v>6.8324636000000001E-10</v>
      </c>
      <c r="AP1790" s="176">
        <v>-0.24245907</v>
      </c>
      <c r="AQ1790" s="192">
        <v>2.3009471E-7</v>
      </c>
      <c r="AR1790" s="192">
        <v>6.9425127000000003E-10</v>
      </c>
      <c r="AS1790" s="192">
        <v>1.8967936999999999E-14</v>
      </c>
      <c r="AT1790" s="192">
        <v>0</v>
      </c>
      <c r="AU1790" s="192">
        <v>0</v>
      </c>
      <c r="AV1790" s="192">
        <v>4.9638265000000001E-10</v>
      </c>
      <c r="AW1790" s="192">
        <v>-6.6486877999999999E-8</v>
      </c>
      <c r="AX1790" s="192">
        <v>4.7238969000000002E-11</v>
      </c>
      <c r="AY1790" s="192">
        <v>-5.8182637999999997E-11</v>
      </c>
      <c r="AZ1790" s="192">
        <v>0</v>
      </c>
      <c r="BA1790" s="192">
        <v>0</v>
      </c>
      <c r="BB1790" s="192">
        <v>-7.3924449999999996E-14</v>
      </c>
      <c r="BC1790" s="192">
        <v>-5.1528681E-15</v>
      </c>
      <c r="BD1790" s="192">
        <v>-1.1357439000000001E-15</v>
      </c>
      <c r="BE1790" s="192">
        <v>-2.0553809000000001E-11</v>
      </c>
      <c r="BF1790" s="192">
        <v>-1.5394811E-10</v>
      </c>
      <c r="BG1790" s="192">
        <v>0</v>
      </c>
      <c r="BH1790" s="192">
        <v>-2.5749496E-5</v>
      </c>
      <c r="BI1790" s="193">
        <v>-0.24243332000000001</v>
      </c>
      <c r="BJ1790" s="193">
        <v>0</v>
      </c>
      <c r="BK1790" s="193">
        <v>0</v>
      </c>
      <c r="BL1790" s="193">
        <v>0</v>
      </c>
      <c r="BM1790"/>
      <c r="BN1790" s="186">
        <v>-2.4921793E-5</v>
      </c>
      <c r="BO1790" s="186">
        <v>-1.4946728999999999E-7</v>
      </c>
      <c r="BP1790" s="186">
        <v>6.9134170000000004E-6</v>
      </c>
      <c r="BQ1790" s="186">
        <v>-1.0506854E-7</v>
      </c>
      <c r="BR1790" s="186">
        <v>-1.6130465999999999E-6</v>
      </c>
      <c r="BS1790" s="186">
        <v>4.9485832999999995E-7</v>
      </c>
      <c r="BT1790" s="186">
        <v>0</v>
      </c>
      <c r="BU1790" s="186">
        <v>7.5108845999999996E-7</v>
      </c>
      <c r="BV1790" s="186">
        <v>-2.0721968E-7</v>
      </c>
      <c r="BW1790" s="186">
        <v>-1.2976433E-7</v>
      </c>
      <c r="BX1790" s="186">
        <v>0</v>
      </c>
      <c r="BY1790" s="186">
        <v>0</v>
      </c>
      <c r="BZ1790" s="186">
        <v>0</v>
      </c>
      <c r="CA1790" s="186">
        <v>-9.8389443999999996E-7</v>
      </c>
      <c r="CB1790" s="186">
        <v>-2.9892696000000002E-5</v>
      </c>
      <c r="CC1790" s="186">
        <v>-4.3211267999999999E-15</v>
      </c>
      <c r="CD1790" s="164">
        <v>0</v>
      </c>
      <c r="CE1790"/>
      <c r="CF1790" s="329">
        <v>0</v>
      </c>
      <c r="CG1790" s="330">
        <v>0.24794688000000001</v>
      </c>
      <c r="CH1790" s="330">
        <v>1.4150052E-2</v>
      </c>
      <c r="CI1790" s="330">
        <v>1.123284E-5</v>
      </c>
      <c r="CJ1790" s="329">
        <v>-6.0644902000000004E-4</v>
      </c>
      <c r="CK1790" s="329">
        <v>-3.5312014999999999E-11</v>
      </c>
      <c r="CL1790" s="329">
        <v>-4.1173175E-9</v>
      </c>
      <c r="CM1790" s="329">
        <v>-6.0409550999999998E-5</v>
      </c>
      <c r="CN1790" s="330">
        <v>-4.3259428000000004E-3</v>
      </c>
      <c r="CO1790" s="330">
        <v>-3.3247998000000001</v>
      </c>
      <c r="CP1790"/>
      <c r="CQ1790">
        <v>3.7192032E-2</v>
      </c>
      <c r="CR1790">
        <v>-1.6384062309999999E-2</v>
      </c>
      <c r="CS1790">
        <v>-9.9921929600000018E-3</v>
      </c>
      <c r="CT1790">
        <v>-9.9986843911000021E-3</v>
      </c>
      <c r="CU1790">
        <v>-2.45072109E-3</v>
      </c>
      <c r="CV1790" s="109"/>
      <c r="CW1790" s="378"/>
      <c r="CX1790" s="32"/>
      <c r="CY1790" s="32"/>
      <c r="CZ1790" s="32"/>
      <c r="DA1790" s="236"/>
      <c r="DB1790" s="236"/>
      <c r="DC1790" s="32"/>
      <c r="DD1790" s="32"/>
      <c r="DE1790" s="32"/>
      <c r="DF1790" s="32"/>
      <c r="DG1790" s="32"/>
      <c r="DH1790" s="32"/>
      <c r="DI1790" s="32"/>
      <c r="DJ1790" s="32"/>
      <c r="DK1790" s="32"/>
      <c r="DL1790" s="32"/>
    </row>
    <row r="1791" spans="1:116" ht="14.4" x14ac:dyDescent="0.3">
      <c r="B1791" s="113"/>
      <c r="C1791" s="180"/>
      <c r="D1791" s="37" t="s">
        <v>405</v>
      </c>
      <c r="E1791" s="242"/>
      <c r="F1791"/>
      <c r="G1791"/>
      <c r="H1791"/>
      <c r="I1791"/>
      <c r="J1791" s="332"/>
      <c r="K1791" s="39"/>
      <c r="L1791" s="39"/>
      <c r="M1791" s="39"/>
      <c r="N1791" s="39"/>
      <c r="O1791" s="39"/>
      <c r="P1791" s="39"/>
      <c r="Q1791" s="39"/>
      <c r="R1791" s="39"/>
      <c r="S1791" s="39"/>
      <c r="T1791" s="39"/>
      <c r="U1791" s="39"/>
      <c r="V1791" s="39"/>
      <c r="W1791" s="39"/>
      <c r="X1791"/>
      <c r="Y1791"/>
      <c r="Z1791"/>
      <c r="AA1791"/>
      <c r="AB1791"/>
      <c r="AC1791"/>
      <c r="AD1791"/>
      <c r="AE1791"/>
      <c r="AF1791"/>
      <c r="AG1791"/>
      <c r="AH1791"/>
      <c r="AI1791"/>
      <c r="AJ1791"/>
      <c r="AK1791"/>
      <c r="AL1791"/>
      <c r="AM1791"/>
      <c r="AN1791"/>
      <c r="AO1791"/>
      <c r="AP1791"/>
      <c r="BI1791"/>
      <c r="BJ1791"/>
      <c r="BK1791"/>
      <c r="BL1791"/>
      <c r="BM1791"/>
      <c r="BS1791" s="39"/>
      <c r="BT1791" s="39"/>
      <c r="BU1791" s="39"/>
      <c r="BV1791" s="39"/>
      <c r="BW1791" s="39"/>
      <c r="BX1791" s="39"/>
      <c r="BY1791" s="39"/>
      <c r="BZ1791" s="39"/>
      <c r="CA1791" s="39"/>
      <c r="CB1791" s="39"/>
      <c r="CC1791" s="39"/>
      <c r="CD1791"/>
      <c r="CE1791"/>
      <c r="CF1791" s="39"/>
      <c r="CG1791"/>
      <c r="CH1791"/>
      <c r="CI1791"/>
      <c r="CJ1791" s="39"/>
      <c r="CK1791" s="39"/>
      <c r="CL1791" s="39"/>
      <c r="CM1791" s="39"/>
      <c r="CN1791"/>
      <c r="CO1791"/>
      <c r="CP1791"/>
      <c r="CQ1791"/>
      <c r="CR1791"/>
      <c r="CS1791"/>
      <c r="CT1791"/>
      <c r="CU1791"/>
      <c r="CV1791" s="110"/>
      <c r="CW1791" s="377"/>
      <c r="CX1791" s="32"/>
      <c r="CY1791" s="32"/>
      <c r="CZ1791" s="32"/>
      <c r="DA1791" s="236"/>
      <c r="DB1791" s="236"/>
      <c r="DC1791" s="32"/>
      <c r="DD1791" s="32"/>
      <c r="DE1791" s="32"/>
      <c r="DF1791" s="32"/>
      <c r="DG1791" s="32"/>
      <c r="DH1791" s="32"/>
      <c r="DI1791" s="32"/>
      <c r="DJ1791" s="32"/>
      <c r="DK1791" s="32"/>
      <c r="DL1791" s="32"/>
    </row>
    <row r="1792" spans="1:116" ht="14.4" x14ac:dyDescent="0.3">
      <c r="A1792" t="s">
        <v>2428</v>
      </c>
      <c r="B1792" s="113" t="s">
        <v>929</v>
      </c>
      <c r="C1792" s="182" t="s">
        <v>406</v>
      </c>
      <c r="D1792" s="40" t="s">
        <v>405</v>
      </c>
      <c r="E1792" s="242" t="s">
        <v>943</v>
      </c>
      <c r="F1792" s="184" t="s">
        <v>4932</v>
      </c>
      <c r="G1792" s="184">
        <v>-7.0857868715000008E-3</v>
      </c>
      <c r="H1792" s="184">
        <v>-3.0901616600000001E-3</v>
      </c>
      <c r="I1792" s="184">
        <v>-5.6013853815000004E-3</v>
      </c>
      <c r="J1792" s="328">
        <v>-1.97018753E-3</v>
      </c>
      <c r="K1792" s="184">
        <v>3.5759477000000001E-3</v>
      </c>
      <c r="L1792" s="184">
        <v>-4.6467245999999999E-3</v>
      </c>
      <c r="M1792" s="331">
        <v>-2.6124025000000002E-4</v>
      </c>
      <c r="N1792" s="331">
        <v>-1.8593206E-3</v>
      </c>
      <c r="O1792" s="331">
        <v>-1.0067482000000001E-3</v>
      </c>
      <c r="P1792" s="331">
        <v>-1.1982091E-4</v>
      </c>
      <c r="Q1792" s="331">
        <v>-1.0427195E-4</v>
      </c>
      <c r="R1792" s="331">
        <v>-6.8820193000000002E-4</v>
      </c>
      <c r="S1792" s="331">
        <v>-2.4673413E-4</v>
      </c>
      <c r="T1792" s="331">
        <v>0</v>
      </c>
      <c r="U1792" s="331">
        <v>-1.7234533999999999E-3</v>
      </c>
      <c r="V1792" s="331">
        <v>-5.2186015000000003E-6</v>
      </c>
      <c r="W1792" s="331">
        <v>0</v>
      </c>
      <c r="X1792" s="184">
        <v>0</v>
      </c>
      <c r="Y1792"/>
      <c r="Z1792" s="288">
        <v>2.3839651333333337E-2</v>
      </c>
      <c r="AA1792"/>
      <c r="AB1792" s="164">
        <v>-19.797656</v>
      </c>
      <c r="AC1792" s="164">
        <v>-19.489737000000002</v>
      </c>
      <c r="AD1792" s="164">
        <v>-0.21409359</v>
      </c>
      <c r="AE1792" s="164">
        <v>0</v>
      </c>
      <c r="AF1792" s="164">
        <v>0</v>
      </c>
      <c r="AG1792" s="164">
        <v>-5.2445001999999998E-2</v>
      </c>
      <c r="AH1792" s="164">
        <v>-4.1380463999999999E-2</v>
      </c>
      <c r="AI1792"/>
      <c r="AJ1792" s="185">
        <v>-1.4842829000000001E-3</v>
      </c>
      <c r="AK1792" s="185">
        <v>-1.2680206999999999E-4</v>
      </c>
      <c r="AL1792" s="187">
        <v>3.4234162000000001E-5</v>
      </c>
      <c r="AM1792" s="185">
        <v>-1.391715E-3</v>
      </c>
      <c r="AN1792" s="176">
        <v>-7.6020426999999996E-9</v>
      </c>
      <c r="AO1792" s="176">
        <v>1.2660562999999999E-10</v>
      </c>
      <c r="AP1792" s="176">
        <v>-0.19491807</v>
      </c>
      <c r="AQ1792" s="192">
        <v>2.2123195999999999E-8</v>
      </c>
      <c r="AR1792" s="192">
        <v>6.6751023000000005E-11</v>
      </c>
      <c r="AS1792" s="192">
        <v>1.8237333E-15</v>
      </c>
      <c r="AT1792" s="192">
        <v>0</v>
      </c>
      <c r="AU1792" s="192">
        <v>0</v>
      </c>
      <c r="AV1792" s="192">
        <v>7.0363507000000002E-10</v>
      </c>
      <c r="AW1792" s="192">
        <v>-3.0288588000000002E-8</v>
      </c>
      <c r="AX1792" s="192">
        <v>8.1153485000000001E-11</v>
      </c>
      <c r="AY1792" s="192">
        <v>-2.1236219000000001E-11</v>
      </c>
      <c r="AZ1792" s="192">
        <v>0</v>
      </c>
      <c r="BA1792" s="192">
        <v>0</v>
      </c>
      <c r="BB1792" s="192">
        <v>-5.9429460000000002E-14</v>
      </c>
      <c r="BC1792" s="192">
        <v>-4.1425018000000002E-15</v>
      </c>
      <c r="BD1792" s="192">
        <v>-9.1304906000000009E-16</v>
      </c>
      <c r="BE1792" s="192">
        <v>-1.6523649999999999E-11</v>
      </c>
      <c r="BF1792" s="192">
        <v>-1.2376220999999999E-10</v>
      </c>
      <c r="BG1792" s="192">
        <v>0</v>
      </c>
      <c r="BH1792" s="192">
        <v>-2.0700575000000001E-5</v>
      </c>
      <c r="BI1792" s="193">
        <v>-0.19489736999999999</v>
      </c>
      <c r="BJ1792" s="193">
        <v>0</v>
      </c>
      <c r="BK1792" s="193">
        <v>0</v>
      </c>
      <c r="BL1792" s="193">
        <v>0</v>
      </c>
      <c r="BM1792"/>
      <c r="BN1792" s="186">
        <v>-2.3683338000000001E-5</v>
      </c>
      <c r="BO1792" s="186">
        <v>1.5618396E-7</v>
      </c>
      <c r="BP1792" s="186">
        <v>6.6471272999999998E-7</v>
      </c>
      <c r="BQ1792" s="186">
        <v>-8.4466867000000005E-8</v>
      </c>
      <c r="BR1792" s="186">
        <v>-1.2161681999999999E-6</v>
      </c>
      <c r="BS1792" s="186">
        <v>5.9500823999999995E-7</v>
      </c>
      <c r="BT1792" s="186">
        <v>0</v>
      </c>
      <c r="BU1792" s="186">
        <v>9.0309444999999996E-7</v>
      </c>
      <c r="BV1792" s="186">
        <v>-1.6658837E-7</v>
      </c>
      <c r="BW1792" s="186">
        <v>-1.0432034E-7</v>
      </c>
      <c r="BX1792" s="186">
        <v>0</v>
      </c>
      <c r="BY1792" s="186">
        <v>0</v>
      </c>
      <c r="BZ1792" s="186">
        <v>0</v>
      </c>
      <c r="CA1792" s="186">
        <v>-3.9941117000000001E-7</v>
      </c>
      <c r="CB1792" s="186">
        <v>-2.4031382999999998E-5</v>
      </c>
      <c r="CC1792" s="186">
        <v>-3.473847E-15</v>
      </c>
      <c r="CD1792" s="164">
        <v>0</v>
      </c>
      <c r="CE1792"/>
      <c r="CF1792" s="329">
        <v>0</v>
      </c>
      <c r="CG1792" s="330">
        <v>2.3839651E-2</v>
      </c>
      <c r="CH1792" s="330">
        <v>1.7013753E-2</v>
      </c>
      <c r="CI1792" s="330">
        <v>2.4332444000000001E-4</v>
      </c>
      <c r="CJ1792" s="329">
        <v>-4.7271333000000002E-4</v>
      </c>
      <c r="CK1792" s="329">
        <v>-2.8388090000000001E-11</v>
      </c>
      <c r="CL1792" s="329">
        <v>-3.3100004000000001E-9</v>
      </c>
      <c r="CM1792" s="329">
        <v>-4.6147221000000002E-5</v>
      </c>
      <c r="CN1792" s="330">
        <v>-3.4777187000000001E-3</v>
      </c>
      <c r="CO1792" s="330">
        <v>-2.6728782</v>
      </c>
      <c r="CP1792"/>
      <c r="CQ1792">
        <v>3.5759477000000001E-3</v>
      </c>
      <c r="CR1792">
        <v>-8.6863284400000001E-3</v>
      </c>
      <c r="CS1792">
        <v>-5.59616678E-3</v>
      </c>
      <c r="CT1792">
        <v>-5.6013853815000004E-3</v>
      </c>
      <c r="CU1792">
        <v>-1.97018753E-3</v>
      </c>
      <c r="CV1792" s="109"/>
      <c r="CW1792" s="377"/>
      <c r="CX1792" s="32"/>
      <c r="CY1792" s="45"/>
      <c r="CZ1792" s="32"/>
      <c r="DA1792" s="236"/>
      <c r="DB1792" s="236"/>
      <c r="DC1792" s="32"/>
      <c r="DD1792" s="32"/>
      <c r="DE1792" s="32"/>
      <c r="DF1792" s="32"/>
      <c r="DG1792" s="32"/>
      <c r="DH1792" s="32"/>
      <c r="DI1792" s="32"/>
      <c r="DJ1792" s="32"/>
      <c r="DK1792" s="32"/>
      <c r="DL1792" s="32"/>
    </row>
    <row r="1793" spans="1:116" ht="14.4" x14ac:dyDescent="0.3">
      <c r="A1793" t="s">
        <v>2429</v>
      </c>
      <c r="B1793" s="113" t="s">
        <v>929</v>
      </c>
      <c r="C1793" s="182" t="s">
        <v>407</v>
      </c>
      <c r="D1793" s="40" t="s">
        <v>405</v>
      </c>
      <c r="E1793" s="242" t="s">
        <v>943</v>
      </c>
      <c r="F1793" s="184" t="s">
        <v>4933</v>
      </c>
      <c r="G1793" s="184">
        <v>6.6105619158999991E-3</v>
      </c>
      <c r="H1793" s="184">
        <v>-2.5248347600000001E-3</v>
      </c>
      <c r="I1793" s="184">
        <v>-4.8114751541000001E-3</v>
      </c>
      <c r="J1793" s="328">
        <v>-1.85005417E-3</v>
      </c>
      <c r="K1793" s="184">
        <v>1.5796925999999999E-2</v>
      </c>
      <c r="L1793" s="184">
        <v>-4.3633878000000001E-3</v>
      </c>
      <c r="M1793" s="331">
        <v>2.0305143999999999E-4</v>
      </c>
      <c r="N1793" s="331">
        <v>-1.3690449999999999E-3</v>
      </c>
      <c r="O1793" s="331">
        <v>-9.4536111000000003E-4</v>
      </c>
      <c r="P1793" s="331">
        <v>-1.1251475E-4</v>
      </c>
      <c r="Q1793" s="331">
        <v>-9.7913900000000005E-5</v>
      </c>
      <c r="R1793" s="331">
        <v>-6.4623839999999996E-4</v>
      </c>
      <c r="S1793" s="331">
        <v>-2.3168937E-4</v>
      </c>
      <c r="T1793" s="331">
        <v>0</v>
      </c>
      <c r="U1793" s="331">
        <v>-1.6183648E-3</v>
      </c>
      <c r="V1793" s="331">
        <v>-4.9003940999999999E-6</v>
      </c>
      <c r="W1793" s="331">
        <v>0</v>
      </c>
      <c r="X1793" s="184">
        <v>0</v>
      </c>
      <c r="Y1793"/>
      <c r="Z1793" s="288">
        <v>0.10531284</v>
      </c>
      <c r="AA1793"/>
      <c r="AB1793" s="164">
        <v>-18.590482000000002</v>
      </c>
      <c r="AC1793" s="164">
        <v>-18.301338999999999</v>
      </c>
      <c r="AD1793" s="164">
        <v>-0.2010391</v>
      </c>
      <c r="AE1793" s="164">
        <v>0</v>
      </c>
      <c r="AF1793" s="164">
        <v>0</v>
      </c>
      <c r="AG1793" s="164">
        <v>-4.9247135999999997E-2</v>
      </c>
      <c r="AH1793" s="164">
        <v>-3.8857265000000002E-2</v>
      </c>
      <c r="AI1793"/>
      <c r="AJ1793" s="185">
        <v>2.8075959000000001E-5</v>
      </c>
      <c r="AK1793" s="185">
        <v>1.2365774999999999E-3</v>
      </c>
      <c r="AL1793" s="187">
        <v>9.8352785000000004E-5</v>
      </c>
      <c r="AM1793" s="185">
        <v>-1.3068544E-3</v>
      </c>
      <c r="AN1793" s="176">
        <v>7.4135343999999999E-8</v>
      </c>
      <c r="AO1793" s="176">
        <v>3.6373071E-10</v>
      </c>
      <c r="AP1793" s="176">
        <v>-0.18303282000000001</v>
      </c>
      <c r="AQ1793" s="192">
        <v>9.7730318000000004E-8</v>
      </c>
      <c r="AR1793" s="192">
        <v>2.9487596000000001E-10</v>
      </c>
      <c r="AS1793" s="192">
        <v>8.0564324999999994E-15</v>
      </c>
      <c r="AT1793" s="192">
        <v>0</v>
      </c>
      <c r="AU1793" s="192">
        <v>0</v>
      </c>
      <c r="AV1793" s="192">
        <v>7.1677316999999995E-10</v>
      </c>
      <c r="AW1793" s="192">
        <v>-2.4180016000000001E-8</v>
      </c>
      <c r="AX1793" s="192">
        <v>8.4149613999999998E-11</v>
      </c>
      <c r="AY1793" s="192">
        <v>-1.5242364000000002E-11</v>
      </c>
      <c r="AZ1793" s="192">
        <v>0</v>
      </c>
      <c r="BA1793" s="192">
        <v>0</v>
      </c>
      <c r="BB1793" s="192">
        <v>-5.5805712E-14</v>
      </c>
      <c r="BC1793" s="192">
        <v>-3.8899102000000001E-15</v>
      </c>
      <c r="BD1793" s="192">
        <v>-8.5737532999999999E-16</v>
      </c>
      <c r="BE1793" s="192">
        <v>-1.5516110999999999E-11</v>
      </c>
      <c r="BF1793" s="192">
        <v>-1.1621573E-10</v>
      </c>
      <c r="BG1793" s="192">
        <v>0</v>
      </c>
      <c r="BH1793" s="192">
        <v>-1.9438345E-5</v>
      </c>
      <c r="BI1793" s="193">
        <v>-0.18301339</v>
      </c>
      <c r="BJ1793" s="193">
        <v>0</v>
      </c>
      <c r="BK1793" s="193">
        <v>0</v>
      </c>
      <c r="BL1793" s="193">
        <v>0</v>
      </c>
      <c r="BM1793"/>
      <c r="BN1793" s="186">
        <v>-1.9697940999999999E-5</v>
      </c>
      <c r="BO1793" s="186">
        <v>1.9750741E-7</v>
      </c>
      <c r="BP1793" s="186">
        <v>2.9364014999999999E-6</v>
      </c>
      <c r="BQ1793" s="186">
        <v>-7.9316448000000004E-8</v>
      </c>
      <c r="BR1793" s="186">
        <v>-1.1271822999999999E-6</v>
      </c>
      <c r="BS1793" s="186">
        <v>5.9500823999999995E-7</v>
      </c>
      <c r="BT1793" s="186">
        <v>0</v>
      </c>
      <c r="BU1793" s="186">
        <v>9.0309444999999996E-7</v>
      </c>
      <c r="BV1793" s="186">
        <v>-1.5643054000000001E-7</v>
      </c>
      <c r="BW1793" s="186">
        <v>-9.7959346999999999E-8</v>
      </c>
      <c r="BX1793" s="186">
        <v>0</v>
      </c>
      <c r="BY1793" s="186">
        <v>0</v>
      </c>
      <c r="BZ1793" s="186">
        <v>0</v>
      </c>
      <c r="CA1793" s="186">
        <v>-3.0300988999999998E-7</v>
      </c>
      <c r="CB1793" s="186">
        <v>-2.2566054000000002E-5</v>
      </c>
      <c r="CC1793" s="186">
        <v>-3.2620271E-15</v>
      </c>
      <c r="CD1793" s="164">
        <v>0</v>
      </c>
      <c r="CE1793"/>
      <c r="CF1793" s="329">
        <v>0</v>
      </c>
      <c r="CG1793" s="330">
        <v>0.10531284</v>
      </c>
      <c r="CH1793" s="330">
        <v>1.7013753E-2</v>
      </c>
      <c r="CI1793" s="330">
        <v>2.7159733999999999E-4</v>
      </c>
      <c r="CJ1793" s="329">
        <v>-4.4116172999999998E-4</v>
      </c>
      <c r="CK1793" s="329">
        <v>-2.6657109E-11</v>
      </c>
      <c r="CL1793" s="329">
        <v>-3.1081711E-9</v>
      </c>
      <c r="CM1793" s="329">
        <v>-4.2888583000000001E-5</v>
      </c>
      <c r="CN1793" s="330">
        <v>-3.2656627000000001E-3</v>
      </c>
      <c r="CO1793" s="330">
        <v>-2.5098978999999999</v>
      </c>
      <c r="CP1793"/>
      <c r="CQ1793">
        <v>1.5796925999999999E-2</v>
      </c>
      <c r="CR1793">
        <v>-7.3314095199999993E-3</v>
      </c>
      <c r="CS1793">
        <v>-4.8065747599999997E-3</v>
      </c>
      <c r="CT1793">
        <v>-4.8114751541000001E-3</v>
      </c>
      <c r="CU1793">
        <v>-1.85005417E-3</v>
      </c>
      <c r="CV1793" s="109"/>
      <c r="CW1793" s="378"/>
      <c r="CX1793" s="32"/>
      <c r="CY1793" s="32"/>
      <c r="CZ1793" s="32"/>
      <c r="DA1793" s="236"/>
      <c r="DB1793" s="236"/>
      <c r="DC1793" s="32"/>
      <c r="DD1793" s="32"/>
      <c r="DE1793" s="32"/>
      <c r="DF1793" s="32"/>
      <c r="DG1793" s="32"/>
      <c r="DH1793" s="32"/>
      <c r="DI1793" s="32"/>
      <c r="DJ1793" s="32"/>
      <c r="DK1793" s="32"/>
      <c r="DL1793" s="32"/>
    </row>
    <row r="1794" spans="1:116" ht="14.4" x14ac:dyDescent="0.3">
      <c r="A1794" t="s">
        <v>7665</v>
      </c>
      <c r="B1794" s="113" t="s">
        <v>929</v>
      </c>
      <c r="C1794" s="182" t="s">
        <v>408</v>
      </c>
      <c r="D1794" s="40" t="s">
        <v>405</v>
      </c>
      <c r="E1794" s="242" t="s">
        <v>943</v>
      </c>
      <c r="F1794" s="184" t="s">
        <v>7666</v>
      </c>
      <c r="G1794" s="184">
        <v>2.3428701364399999E-2</v>
      </c>
      <c r="H1794" s="184">
        <v>-8.0054137699999989E-3</v>
      </c>
      <c r="I1794" s="184">
        <v>-1.2939520335599999E-2</v>
      </c>
      <c r="J1794" s="328">
        <v>-3.4958815299999998E-3</v>
      </c>
      <c r="K1794" s="184">
        <v>4.7869517E-2</v>
      </c>
      <c r="L1794" s="184">
        <v>-8.2451027999999992E-3</v>
      </c>
      <c r="M1794" s="184">
        <v>-3.4640189E-3</v>
      </c>
      <c r="N1794" s="331">
        <v>-5.8214214000000004E-3</v>
      </c>
      <c r="O1794" s="184">
        <v>-1.7863642E-3</v>
      </c>
      <c r="P1794" s="331">
        <v>-2.1260904999999999E-4</v>
      </c>
      <c r="Q1794" s="331">
        <v>-1.8501912000000001E-4</v>
      </c>
      <c r="R1794" s="184">
        <v>-1.2211387999999999E-3</v>
      </c>
      <c r="S1794" s="331">
        <v>-4.3780263000000002E-4</v>
      </c>
      <c r="T1794" s="184">
        <v>0</v>
      </c>
      <c r="U1794" s="331">
        <v>-3.0580789E-3</v>
      </c>
      <c r="V1794" s="331">
        <v>-9.2598355999999994E-6</v>
      </c>
      <c r="W1794" s="184">
        <v>0</v>
      </c>
      <c r="X1794" s="184">
        <v>0</v>
      </c>
      <c r="Y1794"/>
      <c r="Z1794" s="288">
        <v>0.31913011333333335</v>
      </c>
      <c r="AA1794"/>
      <c r="AB1794" s="164">
        <v>-35.128768000000001</v>
      </c>
      <c r="AC1794" s="164">
        <v>-34.5824</v>
      </c>
      <c r="AD1794" s="164">
        <v>-0.37988557000000001</v>
      </c>
      <c r="AE1794" s="164">
        <v>0</v>
      </c>
      <c r="AF1794" s="164">
        <v>0</v>
      </c>
      <c r="AG1794" s="164">
        <v>-9.3057900999999998E-2</v>
      </c>
      <c r="AH1794" s="164">
        <v>-7.3425090999999998E-2</v>
      </c>
      <c r="AI1794"/>
      <c r="AJ1794" s="185">
        <v>1.35611E-3</v>
      </c>
      <c r="AK1794" s="185">
        <v>3.5780908999999998E-3</v>
      </c>
      <c r="AL1794" s="185">
        <v>2.4746460999999998E-4</v>
      </c>
      <c r="AM1794" s="185">
        <v>-2.4694456E-3</v>
      </c>
      <c r="AN1794" s="176">
        <v>2.1451385E-7</v>
      </c>
      <c r="AO1794" s="176">
        <v>9.1517977999999999E-10</v>
      </c>
      <c r="AP1794" s="176">
        <v>-0.34586073000000001</v>
      </c>
      <c r="AQ1794" s="192">
        <v>2.9615274E-7</v>
      </c>
      <c r="AR1794" s="192">
        <v>8.9356431999999997E-10</v>
      </c>
      <c r="AS1794" s="192">
        <v>2.4413454E-14</v>
      </c>
      <c r="AT1794" s="192">
        <v>0</v>
      </c>
      <c r="AU1794" s="192">
        <v>0</v>
      </c>
      <c r="AV1794" s="192">
        <v>8.7348113000000004E-10</v>
      </c>
      <c r="AW1794" s="192">
        <v>-8.2263457999999994E-8</v>
      </c>
      <c r="AX1794" s="192">
        <v>9.0832646999999995E-11</v>
      </c>
      <c r="AY1794" s="192">
        <v>-6.9127175000000002E-11</v>
      </c>
      <c r="AZ1794" s="192">
        <v>0</v>
      </c>
      <c r="BA1794" s="192">
        <v>0</v>
      </c>
      <c r="BB1794" s="192">
        <v>-1.0545105E-13</v>
      </c>
      <c r="BC1794" s="192">
        <v>-7.3504146999999994E-15</v>
      </c>
      <c r="BD1794" s="192">
        <v>-1.6201053000000001E-15</v>
      </c>
      <c r="BE1794" s="192">
        <v>-2.9319404E-11</v>
      </c>
      <c r="BF1794" s="192">
        <v>-2.1960245E-10</v>
      </c>
      <c r="BG1794" s="192">
        <v>0</v>
      </c>
      <c r="BH1794" s="192">
        <v>-3.6730899000000002E-5</v>
      </c>
      <c r="BI1794" s="193">
        <v>-0.34582400000000002</v>
      </c>
      <c r="BJ1794" s="193">
        <v>0</v>
      </c>
      <c r="BK1794" s="193">
        <v>0</v>
      </c>
      <c r="BL1794" s="193">
        <v>0</v>
      </c>
      <c r="BM1794"/>
      <c r="BN1794" s="186">
        <v>-3.5837709999999998E-5</v>
      </c>
      <c r="BO1794" s="186">
        <v>-6.3139908000000005E-8</v>
      </c>
      <c r="BP1794" s="186">
        <v>8.8981943000000007E-6</v>
      </c>
      <c r="BQ1794" s="186">
        <v>-1.4987718E-7</v>
      </c>
      <c r="BR1794" s="186">
        <v>-2.2571959000000001E-6</v>
      </c>
      <c r="BS1794" s="186">
        <v>8.1298154999999998E-7</v>
      </c>
      <c r="BT1794" s="186">
        <v>0</v>
      </c>
      <c r="BU1794" s="186">
        <v>1.233931E-6</v>
      </c>
      <c r="BV1794" s="186">
        <v>-2.9559277999999999E-7</v>
      </c>
      <c r="BW1794" s="186">
        <v>-1.8510499999999999E-7</v>
      </c>
      <c r="BX1794" s="186">
        <v>0</v>
      </c>
      <c r="BY1794" s="186">
        <v>0</v>
      </c>
      <c r="BZ1794" s="186">
        <v>0</v>
      </c>
      <c r="CA1794" s="186">
        <v>-1.1908552E-6</v>
      </c>
      <c r="CB1794" s="186">
        <v>-4.2641051E-5</v>
      </c>
      <c r="CC1794" s="186">
        <v>-6.1639603E-15</v>
      </c>
      <c r="CD1794" s="164">
        <v>0</v>
      </c>
      <c r="CE1794"/>
      <c r="CF1794" s="329">
        <v>0</v>
      </c>
      <c r="CG1794" s="330">
        <v>0.31913011000000002</v>
      </c>
      <c r="CH1794" s="330">
        <v>2.3246513999999999E-2</v>
      </c>
      <c r="CI1794" s="330">
        <v>1.4325861E-4</v>
      </c>
      <c r="CJ1794" s="329">
        <v>-8.5703134000000001E-4</v>
      </c>
      <c r="CK1794" s="329">
        <v>-5.0371549999999999E-11</v>
      </c>
      <c r="CL1794" s="329">
        <v>-5.8732323000000003E-9</v>
      </c>
      <c r="CM1794" s="329">
        <v>-8.4859703000000005E-5</v>
      </c>
      <c r="CN1794" s="330">
        <v>-6.1708301999999996E-3</v>
      </c>
      <c r="CO1794" s="330">
        <v>-4.7427291</v>
      </c>
      <c r="CP1794"/>
      <c r="CQ1794">
        <v>4.7869517E-2</v>
      </c>
      <c r="CR1794">
        <v>-2.0935674269999999E-2</v>
      </c>
      <c r="CS1794">
        <v>-1.2930260499999999E-2</v>
      </c>
      <c r="CT1794">
        <v>-1.2939520335599999E-2</v>
      </c>
      <c r="CU1794">
        <v>-3.4958815299999998E-3</v>
      </c>
      <c r="CV1794" s="109"/>
      <c r="CW1794" s="378"/>
      <c r="CX1794" s="32"/>
      <c r="CY1794" s="32"/>
      <c r="CZ1794" s="32"/>
      <c r="DA1794" s="236"/>
      <c r="DB1794" s="236"/>
      <c r="DC1794" s="32"/>
      <c r="DD1794" s="32"/>
      <c r="DE1794" s="32"/>
      <c r="DF1794" s="32"/>
      <c r="DG1794" s="32"/>
      <c r="DH1794" s="32"/>
      <c r="DI1794" s="32"/>
      <c r="DJ1794" s="32"/>
      <c r="DK1794" s="32"/>
      <c r="DL1794" s="32"/>
    </row>
    <row r="1795" spans="1:116" ht="14.4" x14ac:dyDescent="0.3">
      <c r="A1795" t="s">
        <v>2430</v>
      </c>
      <c r="B1795" s="113" t="s">
        <v>929</v>
      </c>
      <c r="C1795" s="182" t="s">
        <v>409</v>
      </c>
      <c r="D1795" s="40" t="s">
        <v>405</v>
      </c>
      <c r="E1795" s="242" t="s">
        <v>943</v>
      </c>
      <c r="F1795" s="184" t="s">
        <v>4934</v>
      </c>
      <c r="G1795" s="184">
        <v>6.6105619158999991E-3</v>
      </c>
      <c r="H1795" s="184">
        <v>-2.5248347600000001E-3</v>
      </c>
      <c r="I1795" s="184">
        <v>-4.8114751541000001E-3</v>
      </c>
      <c r="J1795" s="328">
        <v>-1.85005417E-3</v>
      </c>
      <c r="K1795" s="184">
        <v>1.5796925999999999E-2</v>
      </c>
      <c r="L1795" s="184">
        <v>-4.3633878000000001E-3</v>
      </c>
      <c r="M1795" s="331">
        <v>2.0305143999999999E-4</v>
      </c>
      <c r="N1795" s="331">
        <v>-1.3690449999999999E-3</v>
      </c>
      <c r="O1795" s="331">
        <v>-9.4536111000000003E-4</v>
      </c>
      <c r="P1795" s="331">
        <v>-1.1251475E-4</v>
      </c>
      <c r="Q1795" s="331">
        <v>-9.7913900000000005E-5</v>
      </c>
      <c r="R1795" s="331">
        <v>-6.4623839999999996E-4</v>
      </c>
      <c r="S1795" s="331">
        <v>-2.3168937E-4</v>
      </c>
      <c r="T1795" s="331">
        <v>0</v>
      </c>
      <c r="U1795" s="331">
        <v>-1.6183648E-3</v>
      </c>
      <c r="V1795" s="331">
        <v>-4.9003940999999999E-6</v>
      </c>
      <c r="W1795" s="331">
        <v>0</v>
      </c>
      <c r="X1795" s="184">
        <v>0</v>
      </c>
      <c r="Y1795"/>
      <c r="Z1795" s="288">
        <v>0.10531284</v>
      </c>
      <c r="AA1795"/>
      <c r="AB1795" s="164">
        <v>-18.590482000000002</v>
      </c>
      <c r="AC1795" s="164">
        <v>-18.301338999999999</v>
      </c>
      <c r="AD1795" s="164">
        <v>-0.2010391</v>
      </c>
      <c r="AE1795" s="164">
        <v>0</v>
      </c>
      <c r="AF1795" s="164">
        <v>0</v>
      </c>
      <c r="AG1795" s="164">
        <v>-4.9247135999999997E-2</v>
      </c>
      <c r="AH1795" s="164">
        <v>-3.8857265000000002E-2</v>
      </c>
      <c r="AI1795"/>
      <c r="AJ1795" s="185">
        <v>2.8075959000000001E-5</v>
      </c>
      <c r="AK1795" s="185">
        <v>1.2365774999999999E-3</v>
      </c>
      <c r="AL1795" s="187">
        <v>9.8352785000000004E-5</v>
      </c>
      <c r="AM1795" s="185">
        <v>-1.3068544E-3</v>
      </c>
      <c r="AN1795" s="176">
        <v>7.4135343999999999E-8</v>
      </c>
      <c r="AO1795" s="176">
        <v>3.6373071E-10</v>
      </c>
      <c r="AP1795" s="176">
        <v>-0.18303282000000001</v>
      </c>
      <c r="AQ1795" s="192">
        <v>9.7730318000000004E-8</v>
      </c>
      <c r="AR1795" s="192">
        <v>2.9487596000000001E-10</v>
      </c>
      <c r="AS1795" s="192">
        <v>8.0564324999999994E-15</v>
      </c>
      <c r="AT1795" s="192">
        <v>0</v>
      </c>
      <c r="AU1795" s="192">
        <v>0</v>
      </c>
      <c r="AV1795" s="192">
        <v>7.1677316999999995E-10</v>
      </c>
      <c r="AW1795" s="192">
        <v>-2.4180016000000001E-8</v>
      </c>
      <c r="AX1795" s="192">
        <v>8.4149613999999998E-11</v>
      </c>
      <c r="AY1795" s="192">
        <v>-1.5242364000000002E-11</v>
      </c>
      <c r="AZ1795" s="192">
        <v>0</v>
      </c>
      <c r="BA1795" s="192">
        <v>0</v>
      </c>
      <c r="BB1795" s="192">
        <v>-5.5805712E-14</v>
      </c>
      <c r="BC1795" s="192">
        <v>-3.8899102000000001E-15</v>
      </c>
      <c r="BD1795" s="192">
        <v>-8.5737532999999999E-16</v>
      </c>
      <c r="BE1795" s="192">
        <v>-1.5516110999999999E-11</v>
      </c>
      <c r="BF1795" s="192">
        <v>-1.1621573E-10</v>
      </c>
      <c r="BG1795" s="192">
        <v>0</v>
      </c>
      <c r="BH1795" s="192">
        <v>-1.9438345E-5</v>
      </c>
      <c r="BI1795" s="193">
        <v>-0.18301339</v>
      </c>
      <c r="BJ1795" s="193">
        <v>0</v>
      </c>
      <c r="BK1795" s="193">
        <v>0</v>
      </c>
      <c r="BL1795" s="193">
        <v>0</v>
      </c>
      <c r="BM1795"/>
      <c r="BN1795" s="186">
        <v>-1.9697940999999999E-5</v>
      </c>
      <c r="BO1795" s="186">
        <v>1.9750741E-7</v>
      </c>
      <c r="BP1795" s="186">
        <v>2.9364014999999999E-6</v>
      </c>
      <c r="BQ1795" s="186">
        <v>-7.9316448000000004E-8</v>
      </c>
      <c r="BR1795" s="186">
        <v>-1.1271822999999999E-6</v>
      </c>
      <c r="BS1795" s="186">
        <v>5.9500823999999995E-7</v>
      </c>
      <c r="BT1795" s="186">
        <v>0</v>
      </c>
      <c r="BU1795" s="186">
        <v>9.0309444999999996E-7</v>
      </c>
      <c r="BV1795" s="186">
        <v>-1.5643054000000001E-7</v>
      </c>
      <c r="BW1795" s="186">
        <v>-9.7959346999999999E-8</v>
      </c>
      <c r="BX1795" s="186">
        <v>0</v>
      </c>
      <c r="BY1795" s="186">
        <v>0</v>
      </c>
      <c r="BZ1795" s="186">
        <v>0</v>
      </c>
      <c r="CA1795" s="186">
        <v>-3.0300988999999998E-7</v>
      </c>
      <c r="CB1795" s="186">
        <v>-2.2566054000000002E-5</v>
      </c>
      <c r="CC1795" s="186">
        <v>-3.2620271E-15</v>
      </c>
      <c r="CD1795" s="164">
        <v>0</v>
      </c>
      <c r="CE1795"/>
      <c r="CF1795" s="329">
        <v>0</v>
      </c>
      <c r="CG1795" s="330">
        <v>0.10531284</v>
      </c>
      <c r="CH1795" s="330">
        <v>1.7013753E-2</v>
      </c>
      <c r="CI1795" s="330">
        <v>2.7159733999999999E-4</v>
      </c>
      <c r="CJ1795" s="329">
        <v>-4.4116172999999998E-4</v>
      </c>
      <c r="CK1795" s="329">
        <v>-2.6657109E-11</v>
      </c>
      <c r="CL1795" s="329">
        <v>-3.1081711E-9</v>
      </c>
      <c r="CM1795" s="329">
        <v>-4.2888583000000001E-5</v>
      </c>
      <c r="CN1795" s="330">
        <v>-3.2656627000000001E-3</v>
      </c>
      <c r="CO1795" s="330">
        <v>-2.5098978999999999</v>
      </c>
      <c r="CP1795"/>
      <c r="CQ1795">
        <v>1.5796925999999999E-2</v>
      </c>
      <c r="CR1795">
        <v>-7.3314095199999993E-3</v>
      </c>
      <c r="CS1795">
        <v>-4.8065747599999997E-3</v>
      </c>
      <c r="CT1795">
        <v>-4.8114751541000001E-3</v>
      </c>
      <c r="CU1795">
        <v>-1.85005417E-3</v>
      </c>
      <c r="CV1795" s="109"/>
      <c r="CW1795" s="378"/>
      <c r="CX1795" s="32"/>
      <c r="CY1795" s="32"/>
      <c r="CZ1795" s="32"/>
      <c r="DA1795" s="236"/>
      <c r="DB1795" s="236"/>
      <c r="DC1795" s="32"/>
      <c r="DD1795" s="32"/>
      <c r="DE1795" s="32"/>
      <c r="DF1795" s="32"/>
      <c r="DG1795" s="32"/>
      <c r="DH1795" s="32"/>
      <c r="DI1795" s="32"/>
      <c r="DJ1795" s="32"/>
      <c r="DK1795" s="32"/>
      <c r="DL1795" s="32"/>
    </row>
    <row r="1796" spans="1:116" ht="14.4" x14ac:dyDescent="0.3">
      <c r="A1796" t="s">
        <v>7667</v>
      </c>
      <c r="B1796" s="113" t="s">
        <v>929</v>
      </c>
      <c r="C1796" s="182" t="s">
        <v>410</v>
      </c>
      <c r="D1796" s="40" t="s">
        <v>405</v>
      </c>
      <c r="E1796" s="242" t="s">
        <v>943</v>
      </c>
      <c r="F1796" s="184" t="s">
        <v>7668</v>
      </c>
      <c r="G1796" s="184">
        <v>-0.22677658494190001</v>
      </c>
      <c r="H1796" s="184">
        <v>-2.29041936E-3</v>
      </c>
      <c r="I1796" s="184">
        <v>-4.8143713818999999E-3</v>
      </c>
      <c r="J1796" s="328">
        <v>-2.1383741999999998E-3</v>
      </c>
      <c r="K1796" s="184">
        <v>-0.21753342000000001</v>
      </c>
      <c r="L1796" s="184">
        <v>-5.0433962000000004E-3</v>
      </c>
      <c r="M1796" s="331">
        <v>9.8163978999999996E-4</v>
      </c>
      <c r="N1796" s="331">
        <v>-9.5450652999999998E-4</v>
      </c>
      <c r="O1796" s="331">
        <v>-1.0926900999999999E-3</v>
      </c>
      <c r="P1796" s="331">
        <v>-1.3004952000000001E-4</v>
      </c>
      <c r="Q1796" s="331">
        <v>-1.1317321E-4</v>
      </c>
      <c r="R1796" s="331">
        <v>-7.4695087999999998E-4</v>
      </c>
      <c r="S1796" s="331">
        <v>-2.677968E-4</v>
      </c>
      <c r="T1796" s="331">
        <v>0</v>
      </c>
      <c r="U1796" s="331">
        <v>-1.8705773999999999E-3</v>
      </c>
      <c r="V1796" s="331">
        <v>-5.6640919000000004E-6</v>
      </c>
      <c r="W1796" s="331">
        <v>0</v>
      </c>
      <c r="X1796" s="331">
        <v>0</v>
      </c>
      <c r="Y1796"/>
      <c r="Z1796" s="288">
        <v>-1.4502228000000001</v>
      </c>
      <c r="AA1796"/>
      <c r="AB1796" s="164">
        <v>-21.4877</v>
      </c>
      <c r="AC1796" s="164">
        <v>-21.153494999999999</v>
      </c>
      <c r="AD1796" s="164">
        <v>-0.23236987000000001</v>
      </c>
      <c r="AE1796" s="164">
        <v>0</v>
      </c>
      <c r="AF1796" s="164">
        <v>0</v>
      </c>
      <c r="AG1796" s="164">
        <v>-5.6922014999999999E-2</v>
      </c>
      <c r="AH1796" s="164">
        <v>-4.4912941999999997E-2</v>
      </c>
      <c r="AI1796"/>
      <c r="AJ1796" s="185">
        <v>-2.5364305E-2</v>
      </c>
      <c r="AK1796" s="185">
        <v>-2.2782975E-2</v>
      </c>
      <c r="AL1796" s="185">
        <v>-1.0708098000000001E-3</v>
      </c>
      <c r="AM1796" s="185">
        <v>-1.51052E-3</v>
      </c>
      <c r="AN1796" s="176">
        <v>-1.3658858000000001E-6</v>
      </c>
      <c r="AO1796" s="176">
        <v>-3.9600955000000002E-9</v>
      </c>
      <c r="AP1796" s="176">
        <v>-0.21155742</v>
      </c>
      <c r="AQ1796" s="192">
        <v>-1.3458068E-6</v>
      </c>
      <c r="AR1796" s="192">
        <v>-4.0606239E-9</v>
      </c>
      <c r="AS1796" s="192">
        <v>-1.1094205E-13</v>
      </c>
      <c r="AT1796" s="192">
        <v>0</v>
      </c>
      <c r="AU1796" s="192">
        <v>0</v>
      </c>
      <c r="AV1796" s="192">
        <v>9.2184172E-10</v>
      </c>
      <c r="AW1796" s="192">
        <v>-2.0848589999999999E-8</v>
      </c>
      <c r="AX1796" s="192">
        <v>1.104989E-10</v>
      </c>
      <c r="AY1796" s="192">
        <v>-9.7896154000000002E-12</v>
      </c>
      <c r="AZ1796" s="192">
        <v>0</v>
      </c>
      <c r="BA1796" s="192">
        <v>0</v>
      </c>
      <c r="BB1796" s="192">
        <v>-6.4502705999999995E-14</v>
      </c>
      <c r="BC1796" s="192">
        <v>-4.49613E-15</v>
      </c>
      <c r="BD1796" s="192">
        <v>-9.9099226999999994E-16</v>
      </c>
      <c r="BE1796" s="192">
        <v>-1.7934206000000001E-11</v>
      </c>
      <c r="BF1796" s="192">
        <v>-1.3432727E-10</v>
      </c>
      <c r="BG1796" s="192">
        <v>0</v>
      </c>
      <c r="BH1796" s="192">
        <v>-2.2467698E-5</v>
      </c>
      <c r="BI1796" s="193">
        <v>-0.21153495</v>
      </c>
      <c r="BJ1796" s="193">
        <v>0</v>
      </c>
      <c r="BK1796" s="193">
        <v>0</v>
      </c>
      <c r="BL1796" s="193">
        <v>0</v>
      </c>
      <c r="BM1796"/>
      <c r="BN1796" s="186">
        <v>-6.6216214999999999E-5</v>
      </c>
      <c r="BO1796" s="186">
        <v>3.1299549999999999E-7</v>
      </c>
      <c r="BP1796" s="186">
        <v>-4.0436060000000001E-5</v>
      </c>
      <c r="BQ1796" s="186">
        <v>-9.1677452999999996E-8</v>
      </c>
      <c r="BR1796" s="186">
        <v>-1.2781423E-6</v>
      </c>
      <c r="BS1796" s="186">
        <v>7.4817867000000001E-7</v>
      </c>
      <c r="BT1796" s="186">
        <v>0</v>
      </c>
      <c r="BU1796" s="186">
        <v>1.1355742E-6</v>
      </c>
      <c r="BV1796" s="186">
        <v>-1.8080932999999999E-7</v>
      </c>
      <c r="BW1796" s="186">
        <v>-1.1322573999999999E-7</v>
      </c>
      <c r="BX1796" s="186">
        <v>0</v>
      </c>
      <c r="BY1796" s="186">
        <v>0</v>
      </c>
      <c r="BZ1796" s="186">
        <v>0</v>
      </c>
      <c r="CA1796" s="186">
        <v>-2.3020645999999999E-7</v>
      </c>
      <c r="CB1796" s="186">
        <v>-2.6082841999999999E-5</v>
      </c>
      <c r="CC1796" s="186">
        <v>-3.7703949E-15</v>
      </c>
      <c r="CD1796" s="164">
        <v>0</v>
      </c>
      <c r="CE1796"/>
      <c r="CF1796" s="329">
        <v>0</v>
      </c>
      <c r="CG1796" s="330">
        <v>-1.4502227999999999</v>
      </c>
      <c r="CH1796" s="330">
        <v>2.1393531E-2</v>
      </c>
      <c r="CI1796" s="330">
        <v>3.8574238000000001E-4</v>
      </c>
      <c r="CJ1796" s="329">
        <v>-5.0537016999999997E-4</v>
      </c>
      <c r="CK1796" s="329">
        <v>-3.0811464E-11</v>
      </c>
      <c r="CL1796" s="329">
        <v>-3.5925613999999999E-9</v>
      </c>
      <c r="CM1796" s="329">
        <v>-4.8831537000000003E-5</v>
      </c>
      <c r="CN1796" s="330">
        <v>-3.7745971999999998E-3</v>
      </c>
      <c r="CO1796" s="330">
        <v>-2.9010508000000002</v>
      </c>
      <c r="CP1796"/>
      <c r="CQ1796">
        <v>-0.21753342000000001</v>
      </c>
      <c r="CR1796">
        <v>-7.0991266499999999E-3</v>
      </c>
      <c r="CS1796">
        <v>-4.8087072900000003E-3</v>
      </c>
      <c r="CT1796">
        <v>-4.8143713818999999E-3</v>
      </c>
      <c r="CU1796">
        <v>-2.1383741999999998E-3</v>
      </c>
      <c r="CV1796" s="109"/>
      <c r="CW1796" s="378"/>
      <c r="CX1796" s="32"/>
      <c r="CY1796" s="32"/>
      <c r="CZ1796" s="32"/>
      <c r="DA1796" s="236"/>
      <c r="DB1796" s="236"/>
      <c r="DC1796" s="32"/>
      <c r="DD1796" s="32"/>
      <c r="DE1796" s="32"/>
      <c r="DF1796" s="32"/>
      <c r="DG1796" s="32"/>
      <c r="DH1796" s="32"/>
      <c r="DI1796" s="32"/>
      <c r="DJ1796" s="32"/>
      <c r="DK1796" s="32"/>
      <c r="DL1796" s="32"/>
    </row>
    <row r="1797" spans="1:116" ht="14.4" x14ac:dyDescent="0.3">
      <c r="A1797" t="s">
        <v>7669</v>
      </c>
      <c r="B1797" s="113" t="s">
        <v>929</v>
      </c>
      <c r="C1797" s="182" t="s">
        <v>411</v>
      </c>
      <c r="D1797" s="40" t="s">
        <v>405</v>
      </c>
      <c r="E1797" s="242" t="s">
        <v>943</v>
      </c>
      <c r="F1797" s="184" t="s">
        <v>7670</v>
      </c>
      <c r="G1797" s="184">
        <v>-0.1934944544969</v>
      </c>
      <c r="H1797" s="184">
        <v>-9.1667493899999996E-4</v>
      </c>
      <c r="I1797" s="184">
        <v>-2.8948894378999996E-3</v>
      </c>
      <c r="J1797" s="328">
        <v>-1.8464501200000001E-3</v>
      </c>
      <c r="K1797" s="184">
        <v>-0.18783643999999999</v>
      </c>
      <c r="L1797" s="184">
        <v>-4.3548876999999998E-3</v>
      </c>
      <c r="M1797" s="184">
        <v>2.1098686000000002E-3</v>
      </c>
      <c r="N1797" s="184">
        <v>2.3686329000000001E-4</v>
      </c>
      <c r="O1797" s="184">
        <v>-9.4351950000000004E-4</v>
      </c>
      <c r="P1797" s="331">
        <v>-1.1229556999999999E-4</v>
      </c>
      <c r="Q1797" s="331">
        <v>-9.7723159000000001E-5</v>
      </c>
      <c r="R1797" s="331">
        <v>-6.4497949000000005E-4</v>
      </c>
      <c r="S1797" s="331">
        <v>-2.3123802000000001E-4</v>
      </c>
      <c r="T1797" s="331">
        <v>0</v>
      </c>
      <c r="U1797" s="331">
        <v>-1.6152121E-3</v>
      </c>
      <c r="V1797" s="331">
        <v>-4.8908479000000004E-6</v>
      </c>
      <c r="W1797" s="331">
        <v>0</v>
      </c>
      <c r="X1797" s="331">
        <v>0</v>
      </c>
      <c r="Y1797"/>
      <c r="Z1797" s="288">
        <v>-1.2522429333333334</v>
      </c>
      <c r="AA1797"/>
      <c r="AB1797" s="164">
        <v>-18.554266999999999</v>
      </c>
      <c r="AC1797" s="164">
        <v>-18.265687</v>
      </c>
      <c r="AD1797" s="164">
        <v>-0.20064746999999999</v>
      </c>
      <c r="AE1797" s="164">
        <v>0</v>
      </c>
      <c r="AF1797" s="164">
        <v>0</v>
      </c>
      <c r="AG1797" s="164">
        <v>-4.9151199999999999E-2</v>
      </c>
      <c r="AH1797" s="164">
        <v>-3.8781569000000002E-2</v>
      </c>
      <c r="AI1797"/>
      <c r="AJ1797" s="185">
        <v>-2.1689272999999998E-2</v>
      </c>
      <c r="AK1797" s="185">
        <v>-1.9469962E-2</v>
      </c>
      <c r="AL1797" s="185">
        <v>-9.1500157999999999E-4</v>
      </c>
      <c r="AM1797" s="185">
        <v>-1.3043085000000001E-3</v>
      </c>
      <c r="AN1797" s="176">
        <v>-1.1672638999999999E-6</v>
      </c>
      <c r="AO1797" s="176">
        <v>-3.3838816000000002E-9</v>
      </c>
      <c r="AP1797" s="176">
        <v>-0.18267627</v>
      </c>
      <c r="AQ1797" s="192">
        <v>-1.1620815000000001E-6</v>
      </c>
      <c r="AR1797" s="192">
        <v>-3.5062803000000001E-9</v>
      </c>
      <c r="AS1797" s="192">
        <v>-9.5796586999999995E-14</v>
      </c>
      <c r="AT1797" s="192">
        <v>0</v>
      </c>
      <c r="AU1797" s="192">
        <v>0</v>
      </c>
      <c r="AV1797" s="192">
        <v>9.5376731999999996E-10</v>
      </c>
      <c r="AW1797" s="192">
        <v>-6.0047585999999998E-9</v>
      </c>
      <c r="AX1797" s="192">
        <v>1.177795E-10</v>
      </c>
      <c r="AY1797" s="192">
        <v>4.7754517E-12</v>
      </c>
      <c r="AZ1797" s="192">
        <v>0</v>
      </c>
      <c r="BA1797" s="192">
        <v>0</v>
      </c>
      <c r="BB1797" s="192">
        <v>-5.5697000000000002E-14</v>
      </c>
      <c r="BC1797" s="192">
        <v>-3.8823324999999997E-15</v>
      </c>
      <c r="BD1797" s="192">
        <v>-8.5570512000000005E-16</v>
      </c>
      <c r="BE1797" s="192">
        <v>-1.5485883999999999E-11</v>
      </c>
      <c r="BF1797" s="192">
        <v>-1.1598934E-10</v>
      </c>
      <c r="BG1797" s="192">
        <v>0</v>
      </c>
      <c r="BH1797" s="192">
        <v>-1.9400478000000002E-5</v>
      </c>
      <c r="BI1797" s="193">
        <v>-0.18265687</v>
      </c>
      <c r="BJ1797" s="193">
        <v>0</v>
      </c>
      <c r="BK1797" s="193">
        <v>0</v>
      </c>
      <c r="BL1797" s="193">
        <v>0</v>
      </c>
      <c r="BM1797"/>
      <c r="BN1797" s="186">
        <v>-5.6531701000000002E-5</v>
      </c>
      <c r="BO1797" s="186">
        <v>4.1341146999999998E-7</v>
      </c>
      <c r="BP1797" s="186">
        <v>-3.4915856000000002E-5</v>
      </c>
      <c r="BQ1797" s="186">
        <v>-7.9161935999999997E-8</v>
      </c>
      <c r="BR1797" s="186">
        <v>-1.0619066E-6</v>
      </c>
      <c r="BS1797" s="186">
        <v>7.4817867000000001E-7</v>
      </c>
      <c r="BT1797" s="186">
        <v>0</v>
      </c>
      <c r="BU1797" s="186">
        <v>1.1355742E-6</v>
      </c>
      <c r="BV1797" s="186">
        <v>-1.5612581E-7</v>
      </c>
      <c r="BW1797" s="186">
        <v>-9.7768517000000002E-8</v>
      </c>
      <c r="BX1797" s="186">
        <v>0</v>
      </c>
      <c r="BY1797" s="186">
        <v>0</v>
      </c>
      <c r="BZ1797" s="186">
        <v>0</v>
      </c>
      <c r="CA1797" s="186">
        <v>4.0486719E-9</v>
      </c>
      <c r="CB1797" s="186">
        <v>-2.2522094999999999E-5</v>
      </c>
      <c r="CC1797" s="186">
        <v>-3.2556724999999999E-15</v>
      </c>
      <c r="CD1797" s="164">
        <v>0</v>
      </c>
      <c r="CE1797"/>
      <c r="CF1797" s="329">
        <v>0</v>
      </c>
      <c r="CG1797" s="330">
        <v>-1.252243</v>
      </c>
      <c r="CH1797" s="330">
        <v>2.1393531E-2</v>
      </c>
      <c r="CI1797" s="330">
        <v>4.5444552999999999E-4</v>
      </c>
      <c r="CJ1797" s="329">
        <v>-4.2869978000000002E-4</v>
      </c>
      <c r="CK1797" s="329">
        <v>-2.6605179999999999E-11</v>
      </c>
      <c r="CL1797" s="329">
        <v>-3.1021162000000001E-9</v>
      </c>
      <c r="CM1797" s="329">
        <v>-4.0913047000000001E-5</v>
      </c>
      <c r="CN1797" s="330">
        <v>-3.259301E-3</v>
      </c>
      <c r="CO1797" s="330">
        <v>-2.5050085000000002</v>
      </c>
      <c r="CP1797"/>
      <c r="CQ1797">
        <v>-0.18783643999999999</v>
      </c>
      <c r="CR1797">
        <v>-3.8066735289999996E-3</v>
      </c>
      <c r="CS1797">
        <v>-2.8899985899999998E-3</v>
      </c>
      <c r="CT1797">
        <v>-2.8948894378999996E-3</v>
      </c>
      <c r="CU1797">
        <v>-1.8464501200000001E-3</v>
      </c>
      <c r="CV1797" s="109"/>
      <c r="CW1797" s="378"/>
      <c r="CX1797" s="32"/>
      <c r="CY1797" s="32"/>
      <c r="CZ1797" s="32"/>
      <c r="DA1797" s="236"/>
      <c r="DB1797" s="236"/>
      <c r="DC1797" s="32"/>
      <c r="DD1797" s="32"/>
      <c r="DE1797" s="32"/>
      <c r="DF1797" s="32"/>
      <c r="DG1797" s="32"/>
      <c r="DH1797" s="32"/>
      <c r="DI1797" s="32"/>
      <c r="DJ1797" s="32"/>
      <c r="DK1797" s="32"/>
      <c r="DL1797" s="32"/>
    </row>
    <row r="1798" spans="1:116" ht="14.4" x14ac:dyDescent="0.3">
      <c r="A1798" t="s">
        <v>7671</v>
      </c>
      <c r="B1798" s="113" t="s">
        <v>929</v>
      </c>
      <c r="C1798" s="182" t="s">
        <v>412</v>
      </c>
      <c r="D1798" s="40" t="s">
        <v>405</v>
      </c>
      <c r="E1798" s="242" t="s">
        <v>943</v>
      </c>
      <c r="F1798" s="184" t="s">
        <v>7672</v>
      </c>
      <c r="G1798" s="184">
        <v>-8.8443458932999999E-2</v>
      </c>
      <c r="H1798" s="184">
        <v>3.4193826240000004E-3</v>
      </c>
      <c r="I1798" s="184">
        <v>3.1637225030000005E-3</v>
      </c>
      <c r="J1798" s="328">
        <v>-9.2502706000000001E-4</v>
      </c>
      <c r="K1798" s="184">
        <v>-9.4101536999999999E-2</v>
      </c>
      <c r="L1798" s="184">
        <v>-2.1816939E-3</v>
      </c>
      <c r="M1798" s="184">
        <v>5.6709858000000002E-3</v>
      </c>
      <c r="N1798" s="331">
        <v>3.9972775000000002E-3</v>
      </c>
      <c r="O1798" s="184">
        <v>-4.7268054999999998E-4</v>
      </c>
      <c r="P1798" s="331">
        <v>-5.6257376000000002E-5</v>
      </c>
      <c r="Q1798" s="331">
        <v>-4.8956950000000002E-5</v>
      </c>
      <c r="R1798" s="184">
        <v>-3.2311919999999998E-4</v>
      </c>
      <c r="S1798" s="331">
        <v>-1.1584468E-4</v>
      </c>
      <c r="T1798" s="184">
        <v>0</v>
      </c>
      <c r="U1798" s="331">
        <v>-8.0918237999999998E-4</v>
      </c>
      <c r="V1798" s="331">
        <v>-2.450197E-6</v>
      </c>
      <c r="W1798" s="331">
        <v>0</v>
      </c>
      <c r="X1798" s="331">
        <v>0</v>
      </c>
      <c r="Y1798"/>
      <c r="Z1798" s="288">
        <v>-0.62734358000000001</v>
      </c>
      <c r="AA1798"/>
      <c r="AB1798" s="164">
        <v>-9.2952410000000008</v>
      </c>
      <c r="AC1798" s="164">
        <v>-9.1506693000000006</v>
      </c>
      <c r="AD1798" s="164">
        <v>-0.10051955</v>
      </c>
      <c r="AE1798" s="164">
        <v>0</v>
      </c>
      <c r="AF1798" s="164">
        <v>0</v>
      </c>
      <c r="AG1798" s="164">
        <v>-2.4623567999999998E-2</v>
      </c>
      <c r="AH1798" s="164">
        <v>-1.9428632000000001E-2</v>
      </c>
      <c r="AI1798"/>
      <c r="AJ1798" s="185">
        <v>-1.008948E-2</v>
      </c>
      <c r="AK1798" s="185">
        <v>-9.0128407999999997E-3</v>
      </c>
      <c r="AL1798" s="185">
        <v>-4.2321174000000002E-4</v>
      </c>
      <c r="AM1798" s="185">
        <v>-6.5342717999999998E-4</v>
      </c>
      <c r="AN1798" s="176">
        <v>-5.4033818000000005E-7</v>
      </c>
      <c r="AO1798" s="176">
        <v>-1.5651322E-9</v>
      </c>
      <c r="AP1798" s="176">
        <v>-9.1516412000000005E-2</v>
      </c>
      <c r="AQ1798" s="192">
        <v>-5.8217484000000001E-7</v>
      </c>
      <c r="AR1798" s="192">
        <v>-1.756562E-9</v>
      </c>
      <c r="AS1798" s="192">
        <v>-4.7991784E-14</v>
      </c>
      <c r="AT1798" s="192">
        <v>0</v>
      </c>
      <c r="AU1798" s="192">
        <v>0</v>
      </c>
      <c r="AV1798" s="192">
        <v>1.0545365999999999E-9</v>
      </c>
      <c r="AW1798" s="192">
        <v>4.0847992E-8</v>
      </c>
      <c r="AX1798" s="192">
        <v>1.4075980999999999E-10</v>
      </c>
      <c r="AY1798" s="192">
        <v>5.0748317999999998E-11</v>
      </c>
      <c r="AZ1798" s="192">
        <v>0</v>
      </c>
      <c r="BA1798" s="192">
        <v>0</v>
      </c>
      <c r="BB1798" s="192">
        <v>-2.7902856E-14</v>
      </c>
      <c r="BC1798" s="192">
        <v>-1.9449551E-15</v>
      </c>
      <c r="BD1798" s="192">
        <v>-4.2868767E-16</v>
      </c>
      <c r="BE1798" s="192">
        <v>-7.7580552999999995E-12</v>
      </c>
      <c r="BF1798" s="192">
        <v>-5.8107865000000002E-11</v>
      </c>
      <c r="BG1798" s="192">
        <v>0</v>
      </c>
      <c r="BH1798" s="192">
        <v>-9.7191724999999998E-6</v>
      </c>
      <c r="BI1798" s="193">
        <v>-9.1506693E-2</v>
      </c>
      <c r="BJ1798" s="193">
        <v>0</v>
      </c>
      <c r="BK1798" s="193">
        <v>0</v>
      </c>
      <c r="BL1798" s="193">
        <v>0</v>
      </c>
      <c r="BM1798"/>
      <c r="BN1798" s="186">
        <v>-2.5963706999999999E-5</v>
      </c>
      <c r="BO1798" s="186">
        <v>7.3036229999999996E-7</v>
      </c>
      <c r="BP1798" s="186">
        <v>-1.7492003999999999E-5</v>
      </c>
      <c r="BQ1798" s="186">
        <v>-3.9658224000000002E-8</v>
      </c>
      <c r="BR1798" s="186">
        <v>-3.7938470999999999E-7</v>
      </c>
      <c r="BS1798" s="186">
        <v>7.4817867000000001E-7</v>
      </c>
      <c r="BT1798" s="186">
        <v>0</v>
      </c>
      <c r="BU1798" s="186">
        <v>1.1355742E-6</v>
      </c>
      <c r="BV1798" s="186">
        <v>-7.8215271000000006E-8</v>
      </c>
      <c r="BW1798" s="186">
        <v>-4.8979674000000001E-8</v>
      </c>
      <c r="BX1798" s="186">
        <v>0</v>
      </c>
      <c r="BY1798" s="186">
        <v>0</v>
      </c>
      <c r="BZ1798" s="186">
        <v>0</v>
      </c>
      <c r="CA1798" s="186">
        <v>7.4344655000000004E-7</v>
      </c>
      <c r="CB1798" s="186">
        <v>-1.1283027000000001E-5</v>
      </c>
      <c r="CC1798" s="186">
        <v>-1.6310135E-15</v>
      </c>
      <c r="CD1798" s="164">
        <v>0</v>
      </c>
      <c r="CE1798"/>
      <c r="CF1798" s="329">
        <v>0</v>
      </c>
      <c r="CG1798" s="330">
        <v>-0.62734358000000001</v>
      </c>
      <c r="CH1798" s="330">
        <v>2.1393531E-2</v>
      </c>
      <c r="CI1798" s="330">
        <v>6.7129867E-4</v>
      </c>
      <c r="CJ1798" s="329">
        <v>-1.8669901000000001E-4</v>
      </c>
      <c r="CK1798" s="329">
        <v>-1.3328554E-11</v>
      </c>
      <c r="CL1798" s="329">
        <v>-1.5540855E-9</v>
      </c>
      <c r="CM1798" s="329">
        <v>-1.5919292999999999E-5</v>
      </c>
      <c r="CN1798" s="330">
        <v>-1.6328314000000001E-3</v>
      </c>
      <c r="CO1798" s="330">
        <v>-1.2549489</v>
      </c>
      <c r="CP1798"/>
      <c r="CQ1798">
        <v>-9.4101536999999999E-2</v>
      </c>
      <c r="CR1798">
        <v>6.5855553240000003E-3</v>
      </c>
      <c r="CS1798">
        <v>3.1661727000000003E-3</v>
      </c>
      <c r="CT1798">
        <v>3.1637225030000005E-3</v>
      </c>
      <c r="CU1798">
        <v>-9.2502706000000001E-4</v>
      </c>
      <c r="CV1798" s="109"/>
      <c r="CW1798" s="378"/>
      <c r="CX1798" s="32"/>
      <c r="CY1798" s="32"/>
      <c r="CZ1798" s="32"/>
      <c r="DA1798" s="236"/>
      <c r="DB1798" s="236"/>
      <c r="DC1798" s="32"/>
      <c r="DD1798" s="32"/>
      <c r="DE1798" s="32"/>
      <c r="DF1798" s="32"/>
      <c r="DG1798" s="32"/>
      <c r="DH1798" s="32"/>
      <c r="DI1798" s="32"/>
      <c r="DJ1798" s="32"/>
      <c r="DK1798" s="32"/>
      <c r="DL1798" s="32"/>
    </row>
    <row r="1799" spans="1:116" ht="14.4" x14ac:dyDescent="0.3">
      <c r="A1799" t="s">
        <v>7673</v>
      </c>
      <c r="B1799" s="113" t="s">
        <v>929</v>
      </c>
      <c r="C1799" s="182" t="s">
        <v>413</v>
      </c>
      <c r="D1799" s="40" t="s">
        <v>405</v>
      </c>
      <c r="E1799" s="242" t="s">
        <v>943</v>
      </c>
      <c r="F1799" s="184" t="s">
        <v>7674</v>
      </c>
      <c r="G1799" s="184">
        <v>-0.18842680733310002</v>
      </c>
      <c r="H1799" s="184">
        <v>-7.0750397199999997E-4</v>
      </c>
      <c r="I1799" s="184">
        <v>-2.6026226010999998E-3</v>
      </c>
      <c r="J1799" s="328">
        <v>-1.8020007599999998E-3</v>
      </c>
      <c r="K1799" s="184">
        <v>-0.18331468000000001</v>
      </c>
      <c r="L1799" s="184">
        <v>-4.2500530000000002E-3</v>
      </c>
      <c r="M1799" s="184">
        <v>2.2816565000000001E-3</v>
      </c>
      <c r="N1799" s="184">
        <v>4.1826527999999999E-4</v>
      </c>
      <c r="O1799" s="331">
        <v>-9.2080628E-4</v>
      </c>
      <c r="P1799" s="331">
        <v>-1.0959229E-4</v>
      </c>
      <c r="Q1799" s="331">
        <v>-9.5370682000000002E-5</v>
      </c>
      <c r="R1799" s="331">
        <v>-6.2945299000000002E-4</v>
      </c>
      <c r="S1799" s="331">
        <v>-2.2567145999999999E-4</v>
      </c>
      <c r="T1799" s="184">
        <v>0</v>
      </c>
      <c r="U1799" s="331">
        <v>-1.5763292999999999E-3</v>
      </c>
      <c r="V1799" s="331">
        <v>-4.7731111000000001E-6</v>
      </c>
      <c r="W1799" s="331">
        <v>0</v>
      </c>
      <c r="X1799" s="331">
        <v>0</v>
      </c>
      <c r="Y1799"/>
      <c r="Z1799" s="288">
        <v>-1.2220978666666669</v>
      </c>
      <c r="AA1799"/>
      <c r="AB1799" s="164">
        <v>-18.107612</v>
      </c>
      <c r="AC1799" s="164">
        <v>-17.825979</v>
      </c>
      <c r="AD1799" s="164">
        <v>-0.1958173</v>
      </c>
      <c r="AE1799" s="164">
        <v>0</v>
      </c>
      <c r="AF1799" s="164">
        <v>0</v>
      </c>
      <c r="AG1799" s="164">
        <v>-4.7967990000000002E-2</v>
      </c>
      <c r="AH1799" s="164">
        <v>-3.7847985000000001E-2</v>
      </c>
      <c r="AI1799"/>
      <c r="AJ1799" s="185">
        <v>-2.1129700000000001E-2</v>
      </c>
      <c r="AK1799" s="185">
        <v>-1.8965512E-2</v>
      </c>
      <c r="AL1799" s="185">
        <v>-8.9127768999999995E-4</v>
      </c>
      <c r="AM1799" s="185">
        <v>-1.2729101E-3</v>
      </c>
      <c r="AN1799" s="176">
        <v>-1.1370211E-6</v>
      </c>
      <c r="AO1799" s="176">
        <v>-3.2961453000000002E-9</v>
      </c>
      <c r="AP1799" s="176">
        <v>-0.17827872</v>
      </c>
      <c r="AQ1799" s="192">
        <v>-1.1341068E-6</v>
      </c>
      <c r="AR1799" s="192">
        <v>-3.4218741E-9</v>
      </c>
      <c r="AS1799" s="192">
        <v>-9.3490488000000001E-14</v>
      </c>
      <c r="AT1799" s="192">
        <v>0</v>
      </c>
      <c r="AU1799" s="192">
        <v>0</v>
      </c>
      <c r="AV1799" s="192">
        <v>9.5862842000000002E-10</v>
      </c>
      <c r="AW1799" s="192">
        <v>-3.7445867000000004E-9</v>
      </c>
      <c r="AX1799" s="192">
        <v>1.1888807E-10</v>
      </c>
      <c r="AY1799" s="192">
        <v>6.993178E-12</v>
      </c>
      <c r="AZ1799" s="192">
        <v>0</v>
      </c>
      <c r="BA1799" s="192">
        <v>0</v>
      </c>
      <c r="BB1799" s="192">
        <v>-5.4356213000000002E-14</v>
      </c>
      <c r="BC1799" s="192">
        <v>-3.7888735999999997E-15</v>
      </c>
      <c r="BD1799" s="192">
        <v>-8.3510584000000003E-16</v>
      </c>
      <c r="BE1799" s="192">
        <v>-1.5113095E-11</v>
      </c>
      <c r="BF1799" s="192">
        <v>-1.1319714E-10</v>
      </c>
      <c r="BG1799" s="192">
        <v>0</v>
      </c>
      <c r="BH1799" s="192">
        <v>-1.8933452999999999E-5</v>
      </c>
      <c r="BI1799" s="193">
        <v>-0.17825979</v>
      </c>
      <c r="BJ1799" s="193">
        <v>0</v>
      </c>
      <c r="BK1799" s="193">
        <v>0</v>
      </c>
      <c r="BL1799" s="193">
        <v>0</v>
      </c>
      <c r="BM1799"/>
      <c r="BN1799" s="186">
        <v>-5.5057104000000003E-5</v>
      </c>
      <c r="BO1799" s="186">
        <v>4.2870113999999997E-7</v>
      </c>
      <c r="BP1799" s="186">
        <v>-3.4075332000000003E-5</v>
      </c>
      <c r="BQ1799" s="186">
        <v>-7.7256281000000001E-8</v>
      </c>
      <c r="BR1799" s="186">
        <v>-1.0289818000000001E-6</v>
      </c>
      <c r="BS1799" s="186">
        <v>7.4817867000000001E-7</v>
      </c>
      <c r="BT1799" s="186">
        <v>0</v>
      </c>
      <c r="BU1799" s="186">
        <v>1.1355742E-6</v>
      </c>
      <c r="BV1799" s="186">
        <v>-1.5236741000000001E-7</v>
      </c>
      <c r="BW1799" s="186">
        <v>-9.5414948999999998E-8</v>
      </c>
      <c r="BX1799" s="186">
        <v>0</v>
      </c>
      <c r="BY1799" s="186">
        <v>0</v>
      </c>
      <c r="BZ1799" s="186">
        <v>0</v>
      </c>
      <c r="CA1799" s="186">
        <v>3.9717147999999998E-8</v>
      </c>
      <c r="CB1799" s="186">
        <v>-2.1979922999999999E-5</v>
      </c>
      <c r="CC1799" s="186">
        <v>-3.1772990999999999E-15</v>
      </c>
      <c r="CD1799" s="164">
        <v>0</v>
      </c>
      <c r="CE1799"/>
      <c r="CF1799" s="329">
        <v>0</v>
      </c>
      <c r="CG1799" s="330">
        <v>-1.2220979000000001</v>
      </c>
      <c r="CH1799" s="330">
        <v>2.1393531E-2</v>
      </c>
      <c r="CI1799" s="330">
        <v>4.6490650000000002E-4</v>
      </c>
      <c r="CJ1799" s="329">
        <v>-4.1702569000000002E-4</v>
      </c>
      <c r="CK1799" s="329">
        <v>-2.5964716999999999E-11</v>
      </c>
      <c r="CL1799" s="329">
        <v>-3.0274393999999999E-9</v>
      </c>
      <c r="CM1799" s="329">
        <v>-3.9707350999999998E-5</v>
      </c>
      <c r="CN1799" s="330">
        <v>-3.1808403E-3</v>
      </c>
      <c r="CO1799" s="330">
        <v>-2.4447057000000001</v>
      </c>
      <c r="CP1799"/>
      <c r="CQ1799">
        <v>-0.18331468000000001</v>
      </c>
      <c r="CR1799">
        <v>-3.3053534619999999E-3</v>
      </c>
      <c r="CS1799">
        <v>-2.5978494899999999E-3</v>
      </c>
      <c r="CT1799">
        <v>-2.6026226011000003E-3</v>
      </c>
      <c r="CU1799">
        <v>-1.8020007599999998E-3</v>
      </c>
      <c r="CV1799" s="109"/>
      <c r="CW1799" s="377"/>
      <c r="CX1799" s="32"/>
      <c r="CY1799" s="32"/>
      <c r="CZ1799" s="32"/>
      <c r="DA1799" s="236"/>
      <c r="DB1799" s="236"/>
      <c r="DC1799" s="32"/>
      <c r="DD1799" s="32"/>
      <c r="DE1799" s="32"/>
      <c r="DF1799" s="32"/>
      <c r="DG1799" s="32"/>
      <c r="DH1799" s="32"/>
      <c r="DI1799" s="32"/>
      <c r="DJ1799" s="32"/>
      <c r="DK1799" s="32"/>
      <c r="DL1799" s="32"/>
    </row>
    <row r="1800" spans="1:116" ht="14.4" x14ac:dyDescent="0.3">
      <c r="A1800" t="s">
        <v>7675</v>
      </c>
      <c r="B1800" s="113" t="s">
        <v>929</v>
      </c>
      <c r="C1800" s="182" t="s">
        <v>414</v>
      </c>
      <c r="D1800" s="40" t="s">
        <v>405</v>
      </c>
      <c r="E1800" s="242" t="s">
        <v>943</v>
      </c>
      <c r="F1800" s="184" t="s">
        <v>7676</v>
      </c>
      <c r="G1800" s="184">
        <v>2.3428701364399999E-2</v>
      </c>
      <c r="H1800" s="184">
        <v>-8.0054137699999989E-3</v>
      </c>
      <c r="I1800" s="184">
        <v>-1.2939520335599999E-2</v>
      </c>
      <c r="J1800" s="328">
        <v>-3.4958815299999998E-3</v>
      </c>
      <c r="K1800" s="184">
        <v>4.7869517E-2</v>
      </c>
      <c r="L1800" s="184">
        <v>-8.2451027999999992E-3</v>
      </c>
      <c r="M1800" s="184">
        <v>-3.4640189E-3</v>
      </c>
      <c r="N1800" s="331">
        <v>-5.8214214000000004E-3</v>
      </c>
      <c r="O1800" s="184">
        <v>-1.7863642E-3</v>
      </c>
      <c r="P1800" s="331">
        <v>-2.1260904999999999E-4</v>
      </c>
      <c r="Q1800" s="331">
        <v>-1.8501912000000001E-4</v>
      </c>
      <c r="R1800" s="331">
        <v>-1.2211387999999999E-3</v>
      </c>
      <c r="S1800" s="331">
        <v>-4.3780263000000002E-4</v>
      </c>
      <c r="T1800" s="184">
        <v>0</v>
      </c>
      <c r="U1800" s="331">
        <v>-3.0580789E-3</v>
      </c>
      <c r="V1800" s="331">
        <v>-9.2598355999999994E-6</v>
      </c>
      <c r="W1800" s="331">
        <v>0</v>
      </c>
      <c r="X1800" s="331">
        <v>0</v>
      </c>
      <c r="Y1800"/>
      <c r="Z1800" s="288">
        <v>0.31913011333333335</v>
      </c>
      <c r="AA1800"/>
      <c r="AB1800" s="164">
        <v>-35.128768000000001</v>
      </c>
      <c r="AC1800" s="164">
        <v>-34.5824</v>
      </c>
      <c r="AD1800" s="164">
        <v>-0.37988557000000001</v>
      </c>
      <c r="AE1800" s="164">
        <v>0</v>
      </c>
      <c r="AF1800" s="164">
        <v>0</v>
      </c>
      <c r="AG1800" s="164">
        <v>-9.3057900999999998E-2</v>
      </c>
      <c r="AH1800" s="164">
        <v>-7.3425090999999998E-2</v>
      </c>
      <c r="AI1800"/>
      <c r="AJ1800" s="185">
        <v>1.35611E-3</v>
      </c>
      <c r="AK1800" s="185">
        <v>3.5780908999999998E-3</v>
      </c>
      <c r="AL1800" s="185">
        <v>2.4746460999999998E-4</v>
      </c>
      <c r="AM1800" s="185">
        <v>-2.4694456E-3</v>
      </c>
      <c r="AN1800" s="176">
        <v>2.1451385E-7</v>
      </c>
      <c r="AO1800" s="176">
        <v>9.1517977999999999E-10</v>
      </c>
      <c r="AP1800" s="176">
        <v>-0.34586073000000001</v>
      </c>
      <c r="AQ1800" s="192">
        <v>2.9615274E-7</v>
      </c>
      <c r="AR1800" s="192">
        <v>8.9356431999999997E-10</v>
      </c>
      <c r="AS1800" s="192">
        <v>2.4413454E-14</v>
      </c>
      <c r="AT1800" s="192">
        <v>0</v>
      </c>
      <c r="AU1800" s="192">
        <v>0</v>
      </c>
      <c r="AV1800" s="192">
        <v>8.7348113000000004E-10</v>
      </c>
      <c r="AW1800" s="192">
        <v>-8.2263457999999994E-8</v>
      </c>
      <c r="AX1800" s="192">
        <v>9.0832646999999995E-11</v>
      </c>
      <c r="AY1800" s="192">
        <v>-6.9127175000000002E-11</v>
      </c>
      <c r="AZ1800" s="192">
        <v>0</v>
      </c>
      <c r="BA1800" s="192">
        <v>0</v>
      </c>
      <c r="BB1800" s="192">
        <v>-1.0545105E-13</v>
      </c>
      <c r="BC1800" s="192">
        <v>-7.3504146999999994E-15</v>
      </c>
      <c r="BD1800" s="192">
        <v>-1.6201053000000001E-15</v>
      </c>
      <c r="BE1800" s="192">
        <v>-2.9319404E-11</v>
      </c>
      <c r="BF1800" s="192">
        <v>-2.1960245E-10</v>
      </c>
      <c r="BG1800" s="192">
        <v>0</v>
      </c>
      <c r="BH1800" s="192">
        <v>-3.6730899000000002E-5</v>
      </c>
      <c r="BI1800" s="193">
        <v>-0.34582400000000002</v>
      </c>
      <c r="BJ1800" s="193">
        <v>0</v>
      </c>
      <c r="BK1800" s="193">
        <v>0</v>
      </c>
      <c r="BL1800" s="193">
        <v>0</v>
      </c>
      <c r="BM1800"/>
      <c r="BN1800" s="186">
        <v>-3.5837709999999998E-5</v>
      </c>
      <c r="BO1800" s="186">
        <v>-6.3139908000000005E-8</v>
      </c>
      <c r="BP1800" s="186">
        <v>8.8981943000000007E-6</v>
      </c>
      <c r="BQ1800" s="186">
        <v>-1.4987718E-7</v>
      </c>
      <c r="BR1800" s="186">
        <v>-2.2571959000000001E-6</v>
      </c>
      <c r="BS1800" s="186">
        <v>8.1298154999999998E-7</v>
      </c>
      <c r="BT1800" s="186">
        <v>0</v>
      </c>
      <c r="BU1800" s="186">
        <v>1.233931E-6</v>
      </c>
      <c r="BV1800" s="186">
        <v>-2.9559277999999999E-7</v>
      </c>
      <c r="BW1800" s="186">
        <v>-1.8510499999999999E-7</v>
      </c>
      <c r="BX1800" s="186">
        <v>0</v>
      </c>
      <c r="BY1800" s="186">
        <v>0</v>
      </c>
      <c r="BZ1800" s="186">
        <v>0</v>
      </c>
      <c r="CA1800" s="186">
        <v>-1.1908552E-6</v>
      </c>
      <c r="CB1800" s="186">
        <v>-4.2641051E-5</v>
      </c>
      <c r="CC1800" s="186">
        <v>-6.1639603E-15</v>
      </c>
      <c r="CD1800" s="164">
        <v>0</v>
      </c>
      <c r="CE1800"/>
      <c r="CF1800" s="329">
        <v>0</v>
      </c>
      <c r="CG1800" s="330">
        <v>0.31913011000000002</v>
      </c>
      <c r="CH1800" s="330">
        <v>2.3246513999999999E-2</v>
      </c>
      <c r="CI1800" s="330">
        <v>1.4325861E-4</v>
      </c>
      <c r="CJ1800" s="329">
        <v>-8.5703134000000001E-4</v>
      </c>
      <c r="CK1800" s="329">
        <v>-5.0371549999999999E-11</v>
      </c>
      <c r="CL1800" s="329">
        <v>-5.8732323000000003E-9</v>
      </c>
      <c r="CM1800" s="330">
        <v>-8.4859703000000005E-5</v>
      </c>
      <c r="CN1800" s="330">
        <v>-6.1708301999999996E-3</v>
      </c>
      <c r="CO1800" s="330">
        <v>-4.7427291</v>
      </c>
      <c r="CP1800"/>
      <c r="CQ1800">
        <v>4.7869517E-2</v>
      </c>
      <c r="CR1800">
        <v>-2.0935674269999999E-2</v>
      </c>
      <c r="CS1800">
        <v>-1.2930260499999999E-2</v>
      </c>
      <c r="CT1800">
        <v>-1.2939520335599999E-2</v>
      </c>
      <c r="CU1800">
        <v>-3.4958815299999998E-3</v>
      </c>
      <c r="CV1800" s="109"/>
      <c r="CW1800" s="377"/>
      <c r="CX1800" s="32"/>
      <c r="CY1800" s="32"/>
      <c r="CZ1800" s="32"/>
      <c r="DA1800" s="236"/>
      <c r="DB1800" s="236"/>
      <c r="DC1800" s="32"/>
      <c r="DD1800" s="32"/>
      <c r="DE1800" s="32"/>
      <c r="DF1800" s="32"/>
      <c r="DG1800" s="32"/>
      <c r="DH1800" s="32"/>
      <c r="DI1800" s="32"/>
      <c r="DJ1800" s="32"/>
      <c r="DK1800" s="32"/>
      <c r="DL1800" s="32"/>
    </row>
    <row r="1801" spans="1:116" ht="14.4" x14ac:dyDescent="0.3">
      <c r="A1801" t="s">
        <v>5412</v>
      </c>
      <c r="B1801" s="113" t="s">
        <v>929</v>
      </c>
      <c r="C1801" s="182" t="s">
        <v>415</v>
      </c>
      <c r="D1801" s="40" t="s">
        <v>405</v>
      </c>
      <c r="E1801" s="242" t="s">
        <v>943</v>
      </c>
      <c r="F1801" s="184" t="s">
        <v>5413</v>
      </c>
      <c r="G1801" s="184">
        <v>6.1280578915899997E-2</v>
      </c>
      <c r="H1801" s="184">
        <v>-2.2188347600000003E-3</v>
      </c>
      <c r="I1801" s="184">
        <v>-4.4474581541000006E-3</v>
      </c>
      <c r="J1801" s="328">
        <v>-1.85005417E-3</v>
      </c>
      <c r="K1801" s="184">
        <v>6.9796925999999995E-2</v>
      </c>
      <c r="L1801" s="184">
        <v>-4.3633878000000001E-3</v>
      </c>
      <c r="M1801" s="184">
        <v>5.6706843999999998E-4</v>
      </c>
      <c r="N1801" s="184">
        <v>-1.0630450000000001E-3</v>
      </c>
      <c r="O1801" s="184">
        <v>-9.4536111000000003E-4</v>
      </c>
      <c r="P1801" s="331">
        <v>-1.1251475E-4</v>
      </c>
      <c r="Q1801" s="331">
        <v>-9.7913900000000005E-5</v>
      </c>
      <c r="R1801" s="331">
        <v>-6.4623839999999996E-4</v>
      </c>
      <c r="S1801" s="331">
        <v>-2.3168937E-4</v>
      </c>
      <c r="T1801" s="184">
        <v>0</v>
      </c>
      <c r="U1801" s="331">
        <v>-1.6183648E-3</v>
      </c>
      <c r="V1801" s="331">
        <v>-4.9003940999999999E-6</v>
      </c>
      <c r="W1801" s="331">
        <v>0</v>
      </c>
      <c r="X1801" s="331">
        <v>0</v>
      </c>
      <c r="Y1801"/>
      <c r="Z1801" s="288">
        <v>0.46531284000000001</v>
      </c>
      <c r="AA1801"/>
      <c r="AB1801" s="164">
        <v>-18.590482000000002</v>
      </c>
      <c r="AC1801" s="164">
        <v>-18.301338999999999</v>
      </c>
      <c r="AD1801" s="164">
        <v>-0.2010391</v>
      </c>
      <c r="AE1801" s="164">
        <v>0</v>
      </c>
      <c r="AF1801" s="164">
        <v>0</v>
      </c>
      <c r="AG1801" s="164">
        <v>-4.9247135999999997E-2</v>
      </c>
      <c r="AH1801" s="164">
        <v>-3.8857265000000002E-2</v>
      </c>
      <c r="AI1801"/>
      <c r="AJ1801" s="185">
        <v>5.9343484E-3</v>
      </c>
      <c r="AK1801" s="185">
        <v>6.8675037000000003E-3</v>
      </c>
      <c r="AL1801" s="185">
        <v>3.7369908999999998E-4</v>
      </c>
      <c r="AM1801" s="185">
        <v>-1.3068544E-3</v>
      </c>
      <c r="AN1801" s="176">
        <v>4.1172084000000001E-7</v>
      </c>
      <c r="AO1801" s="176">
        <v>1.3820233E-9</v>
      </c>
      <c r="AP1801" s="176">
        <v>-0.18303282000000001</v>
      </c>
      <c r="AQ1801" s="192">
        <v>4.3181032E-7</v>
      </c>
      <c r="AR1801" s="192">
        <v>1.3028759999999999E-9</v>
      </c>
      <c r="AS1801" s="192">
        <v>3.5596433E-14</v>
      </c>
      <c r="AT1801" s="192">
        <v>0</v>
      </c>
      <c r="AU1801" s="192">
        <v>0</v>
      </c>
      <c r="AV1801" s="192">
        <v>7.6227316999999995E-10</v>
      </c>
      <c r="AW1801" s="192">
        <v>-2.0720016000000001E-8</v>
      </c>
      <c r="AX1801" s="192">
        <v>9.0599613999999999E-11</v>
      </c>
      <c r="AY1801" s="192">
        <v>-1.1427364E-11</v>
      </c>
      <c r="AZ1801" s="192">
        <v>0</v>
      </c>
      <c r="BA1801" s="192">
        <v>0</v>
      </c>
      <c r="BB1801" s="192">
        <v>-5.5805712E-14</v>
      </c>
      <c r="BC1801" s="192">
        <v>-3.8899102000000001E-15</v>
      </c>
      <c r="BD1801" s="192">
        <v>-8.5737532999999999E-16</v>
      </c>
      <c r="BE1801" s="192">
        <v>-1.5516110999999999E-11</v>
      </c>
      <c r="BF1801" s="192">
        <v>-1.1621573E-10</v>
      </c>
      <c r="BG1801" s="192">
        <v>0</v>
      </c>
      <c r="BH1801" s="192">
        <v>-1.9438345E-5</v>
      </c>
      <c r="BI1801" s="193">
        <v>-0.18301339</v>
      </c>
      <c r="BJ1801" s="193">
        <v>0</v>
      </c>
      <c r="BK1801" s="193">
        <v>0</v>
      </c>
      <c r="BL1801" s="193">
        <v>0</v>
      </c>
      <c r="BM1801"/>
      <c r="BN1801" s="186">
        <v>-9.4742078000000002E-6</v>
      </c>
      <c r="BO1801" s="186">
        <v>2.3878900999999999E-7</v>
      </c>
      <c r="BP1801" s="186">
        <v>1.2974156999999999E-5</v>
      </c>
      <c r="BQ1801" s="186">
        <v>-7.9316448000000004E-8</v>
      </c>
      <c r="BR1801" s="186">
        <v>-1.1151426000000001E-6</v>
      </c>
      <c r="BS1801" s="186">
        <v>6.2446408999999998E-7</v>
      </c>
      <c r="BT1801" s="186">
        <v>0</v>
      </c>
      <c r="BU1801" s="186">
        <v>9.4780210000000005E-7</v>
      </c>
      <c r="BV1801" s="186">
        <v>-1.5643054000000001E-7</v>
      </c>
      <c r="BW1801" s="186">
        <v>-9.7959346999999999E-8</v>
      </c>
      <c r="BX1801" s="186">
        <v>0</v>
      </c>
      <c r="BY1801" s="186">
        <v>0</v>
      </c>
      <c r="BZ1801" s="186">
        <v>0</v>
      </c>
      <c r="CA1801" s="186">
        <v>-2.4451633E-7</v>
      </c>
      <c r="CB1801" s="186">
        <v>-2.2566054000000002E-5</v>
      </c>
      <c r="CC1801" s="186">
        <v>-3.2620271E-15</v>
      </c>
      <c r="CD1801" s="164">
        <v>0</v>
      </c>
      <c r="CE1801"/>
      <c r="CF1801" s="329">
        <v>0</v>
      </c>
      <c r="CG1801" s="330">
        <v>0.46531284000000001</v>
      </c>
      <c r="CH1801" s="330">
        <v>1.7856018000000001E-2</v>
      </c>
      <c r="CI1801" s="330">
        <v>3.0659733999999998E-4</v>
      </c>
      <c r="CJ1801" s="329">
        <v>-4.3894723000000003E-4</v>
      </c>
      <c r="CK1801" s="329">
        <v>-2.6657109E-11</v>
      </c>
      <c r="CL1801" s="329">
        <v>-3.1081711E-9</v>
      </c>
      <c r="CM1801" s="329">
        <v>-4.2527471999999999E-5</v>
      </c>
      <c r="CN1801" s="330">
        <v>-3.2656627000000001E-3</v>
      </c>
      <c r="CO1801" s="330">
        <v>-2.5098978999999999</v>
      </c>
      <c r="CP1801"/>
      <c r="CQ1801">
        <v>6.9796925999999995E-2</v>
      </c>
      <c r="CR1801">
        <v>-6.6613925199999991E-3</v>
      </c>
      <c r="CS1801">
        <v>-4.4425577600000002E-3</v>
      </c>
      <c r="CT1801">
        <v>-4.4474581541000006E-3</v>
      </c>
      <c r="CU1801">
        <v>-1.85005417E-3</v>
      </c>
      <c r="CV1801" s="109"/>
      <c r="CW1801" s="377"/>
      <c r="CX1801" s="32"/>
      <c r="CY1801" s="32"/>
      <c r="CZ1801" s="32"/>
      <c r="DA1801" s="236"/>
      <c r="DB1801" s="236"/>
      <c r="DC1801" s="32"/>
      <c r="DD1801" s="32"/>
      <c r="DE1801" s="32"/>
      <c r="DF1801" s="32"/>
      <c r="DG1801" s="32"/>
      <c r="DH1801" s="32"/>
      <c r="DI1801" s="32"/>
      <c r="DJ1801" s="32"/>
      <c r="DK1801" s="32"/>
      <c r="DL1801" s="32"/>
    </row>
    <row r="1802" spans="1:116" ht="14.4" x14ac:dyDescent="0.3">
      <c r="A1802" t="s">
        <v>7677</v>
      </c>
      <c r="B1802" s="113" t="s">
        <v>929</v>
      </c>
      <c r="C1802" s="182" t="s">
        <v>416</v>
      </c>
      <c r="D1802" s="40" t="s">
        <v>405</v>
      </c>
      <c r="E1802" s="242" t="s">
        <v>943</v>
      </c>
      <c r="F1802" s="184" t="s">
        <v>7678</v>
      </c>
      <c r="G1802" s="184">
        <v>-0.23021547914409998</v>
      </c>
      <c r="H1802" s="184">
        <v>-2.1540174200000003E-3</v>
      </c>
      <c r="I1802" s="184">
        <v>-4.6873274941000003E-3</v>
      </c>
      <c r="J1802" s="328">
        <v>-2.1744142299999999E-3</v>
      </c>
      <c r="K1802" s="184">
        <v>-0.22119971999999999</v>
      </c>
      <c r="L1802" s="184">
        <v>-5.1283973000000004E-3</v>
      </c>
      <c r="M1802" s="184">
        <v>1.2063693E-3</v>
      </c>
      <c r="N1802" s="331">
        <v>-7.9558923000000003E-4</v>
      </c>
      <c r="O1802" s="331">
        <v>-1.1111062E-3</v>
      </c>
      <c r="P1802" s="331">
        <v>-1.3224137E-4</v>
      </c>
      <c r="Q1802" s="331">
        <v>-1.1508062000000001E-4</v>
      </c>
      <c r="R1802" s="331">
        <v>-7.5953993999999998E-4</v>
      </c>
      <c r="S1802" s="331">
        <v>-2.7231023E-4</v>
      </c>
      <c r="T1802" s="184">
        <v>0</v>
      </c>
      <c r="U1802" s="331">
        <v>-1.9021039999999999E-3</v>
      </c>
      <c r="V1802" s="331">
        <v>-5.7595540999999998E-6</v>
      </c>
      <c r="W1802" s="331">
        <v>0</v>
      </c>
      <c r="X1802" s="331">
        <v>0</v>
      </c>
      <c r="Y1802"/>
      <c r="Z1802" s="288">
        <v>-1.4746648</v>
      </c>
      <c r="AA1802"/>
      <c r="AB1802" s="164">
        <v>-21.849851999999998</v>
      </c>
      <c r="AC1802" s="164">
        <v>-21.510014999999999</v>
      </c>
      <c r="AD1802" s="164">
        <v>-0.23628621</v>
      </c>
      <c r="AE1802" s="164">
        <v>0</v>
      </c>
      <c r="AF1802" s="164">
        <v>0</v>
      </c>
      <c r="AG1802" s="164">
        <v>-5.7881374999999999E-2</v>
      </c>
      <c r="AH1802" s="164">
        <v>-4.5669901999999998E-2</v>
      </c>
      <c r="AI1802"/>
      <c r="AJ1802" s="185">
        <v>-2.5756765000000001E-2</v>
      </c>
      <c r="AK1802" s="185">
        <v>-2.3133516999999999E-2</v>
      </c>
      <c r="AL1802" s="185">
        <v>-1.0872697999999999E-3</v>
      </c>
      <c r="AM1802" s="185">
        <v>-1.5359782E-3</v>
      </c>
      <c r="AN1802" s="176">
        <v>-1.3869014999999999E-6</v>
      </c>
      <c r="AO1802" s="176">
        <v>-4.0209680999999998E-9</v>
      </c>
      <c r="AP1802" s="176">
        <v>-0.21512298999999999</v>
      </c>
      <c r="AQ1802" s="192">
        <v>-1.3684889000000001E-6</v>
      </c>
      <c r="AR1802" s="192">
        <v>-4.1290613999999998E-9</v>
      </c>
      <c r="AS1802" s="192">
        <v>-1.1281185999999999E-13</v>
      </c>
      <c r="AT1802" s="192">
        <v>0</v>
      </c>
      <c r="AU1802" s="192">
        <v>0</v>
      </c>
      <c r="AV1802" s="192">
        <v>9.6340029000000005E-10</v>
      </c>
      <c r="AW1802" s="192">
        <v>-1.9221160999999999E-8</v>
      </c>
      <c r="AX1802" s="192">
        <v>1.1605007E-10</v>
      </c>
      <c r="AY1802" s="192">
        <v>-7.7727719000000001E-12</v>
      </c>
      <c r="AZ1802" s="192">
        <v>0</v>
      </c>
      <c r="BA1802" s="192">
        <v>0</v>
      </c>
      <c r="BB1802" s="192">
        <v>-6.5589829999999994E-14</v>
      </c>
      <c r="BC1802" s="192">
        <v>-4.5719074000000002E-15</v>
      </c>
      <c r="BD1802" s="192">
        <v>-1.0076944E-15</v>
      </c>
      <c r="BE1802" s="192">
        <v>-1.8236468E-11</v>
      </c>
      <c r="BF1802" s="192">
        <v>-1.3659121E-10</v>
      </c>
      <c r="BG1802" s="192">
        <v>0</v>
      </c>
      <c r="BH1802" s="192">
        <v>-2.2846366999999998E-5</v>
      </c>
      <c r="BI1802" s="193">
        <v>-0.21510014999999999</v>
      </c>
      <c r="BJ1802" s="193">
        <v>0</v>
      </c>
      <c r="BK1802" s="193">
        <v>0</v>
      </c>
      <c r="BL1802" s="193">
        <v>0</v>
      </c>
      <c r="BM1802"/>
      <c r="BN1802" s="186">
        <v>-6.7225856000000003E-5</v>
      </c>
      <c r="BO1802" s="186">
        <v>3.4188006999999998E-7</v>
      </c>
      <c r="BP1802" s="186">
        <v>-4.1117566999999997E-5</v>
      </c>
      <c r="BQ1802" s="186">
        <v>-9.3222578999999995E-8</v>
      </c>
      <c r="BR1802" s="186">
        <v>-1.2927985E-6</v>
      </c>
      <c r="BS1802" s="186">
        <v>7.7763452999999998E-7</v>
      </c>
      <c r="BT1802" s="186">
        <v>0</v>
      </c>
      <c r="BU1802" s="186">
        <v>1.1802818999999999E-6</v>
      </c>
      <c r="BV1802" s="186">
        <v>-1.8385668000000001E-7</v>
      </c>
      <c r="BW1802" s="186">
        <v>-1.1513404E-7</v>
      </c>
      <c r="BX1802" s="186">
        <v>0</v>
      </c>
      <c r="BY1802" s="186">
        <v>0</v>
      </c>
      <c r="BZ1802" s="186">
        <v>0</v>
      </c>
      <c r="CA1802" s="186">
        <v>-2.0063328E-7</v>
      </c>
      <c r="CB1802" s="186">
        <v>-2.6522441000000001E-5</v>
      </c>
      <c r="CC1802" s="186">
        <v>-3.8339409E-15</v>
      </c>
      <c r="CD1802" s="164">
        <v>0</v>
      </c>
      <c r="CE1802"/>
      <c r="CF1802" s="329">
        <v>0</v>
      </c>
      <c r="CG1802" s="330">
        <v>-1.4746648</v>
      </c>
      <c r="CH1802" s="330">
        <v>2.2235795999999999E-2</v>
      </c>
      <c r="CI1802" s="330">
        <v>4.1226050999999998E-4</v>
      </c>
      <c r="CJ1802" s="329">
        <v>-5.1262113999999998E-4</v>
      </c>
      <c r="CK1802" s="329">
        <v>-3.1330758000000001E-11</v>
      </c>
      <c r="CL1802" s="329">
        <v>-3.6531102000000001E-9</v>
      </c>
      <c r="CM1802" s="329">
        <v>-4.9448018000000001E-5</v>
      </c>
      <c r="CN1802" s="330">
        <v>-3.8382139999999999E-3</v>
      </c>
      <c r="CO1802" s="330">
        <v>-2.9499449000000002</v>
      </c>
      <c r="CP1802"/>
      <c r="CQ1802">
        <v>-0.22119971999999999</v>
      </c>
      <c r="CR1802">
        <v>-6.8355853600000002E-3</v>
      </c>
      <c r="CS1802">
        <v>-4.6815679399999999E-3</v>
      </c>
      <c r="CT1802">
        <v>-4.6873274941000003E-3</v>
      </c>
      <c r="CU1802">
        <v>-2.1744142299999999E-3</v>
      </c>
      <c r="CV1802" s="109"/>
      <c r="CW1802" s="377"/>
      <c r="CX1802" s="32"/>
      <c r="CY1802" s="32"/>
      <c r="CZ1802" s="32"/>
      <c r="DA1802" s="236"/>
      <c r="DB1802" s="236"/>
      <c r="DC1802" s="32"/>
      <c r="DD1802" s="32"/>
      <c r="DE1802" s="32"/>
      <c r="DF1802" s="32"/>
      <c r="DG1802" s="32"/>
      <c r="DH1802" s="32"/>
      <c r="DI1802" s="32"/>
      <c r="DJ1802" s="32"/>
      <c r="DK1802" s="32"/>
      <c r="DL1802" s="32"/>
    </row>
    <row r="1803" spans="1:116" ht="14.4" x14ac:dyDescent="0.3">
      <c r="A1803" t="s">
        <v>7679</v>
      </c>
      <c r="B1803" s="113" t="s">
        <v>929</v>
      </c>
      <c r="C1803" s="182" t="s">
        <v>417</v>
      </c>
      <c r="D1803" s="40" t="s">
        <v>405</v>
      </c>
      <c r="E1803" s="242" t="s">
        <v>943</v>
      </c>
      <c r="F1803" s="184" t="s">
        <v>7680</v>
      </c>
      <c r="G1803" s="184">
        <v>-0.19597460269560002</v>
      </c>
      <c r="H1803" s="184">
        <v>-7.4070012999999997E-4</v>
      </c>
      <c r="I1803" s="184">
        <v>-2.7125517455999998E-3</v>
      </c>
      <c r="J1803" s="328">
        <v>-1.8740808199999999E-3</v>
      </c>
      <c r="K1803" s="184">
        <v>-0.19064727000000001</v>
      </c>
      <c r="L1803" s="184">
        <v>-4.4200550999999996E-3</v>
      </c>
      <c r="M1803" s="184">
        <v>2.3670984999999999E-3</v>
      </c>
      <c r="N1803" s="184">
        <v>4.3009989E-4</v>
      </c>
      <c r="O1803" s="184">
        <v>-9.5763852999999996E-4</v>
      </c>
      <c r="P1803" s="331">
        <v>-1.1397598000000001E-4</v>
      </c>
      <c r="Q1803" s="331">
        <v>-9.9185510000000002E-5</v>
      </c>
      <c r="R1803" s="331">
        <v>-6.5463111000000002E-4</v>
      </c>
      <c r="S1803" s="331">
        <v>-2.3469832E-4</v>
      </c>
      <c r="T1803" s="184">
        <v>0</v>
      </c>
      <c r="U1803" s="331">
        <v>-1.6393824999999999E-3</v>
      </c>
      <c r="V1803" s="331">
        <v>-4.9640355999999998E-6</v>
      </c>
      <c r="W1803" s="331">
        <v>0</v>
      </c>
      <c r="X1803" s="331">
        <v>0</v>
      </c>
      <c r="Y1803"/>
      <c r="Z1803" s="288">
        <v>-1.2709818000000002</v>
      </c>
      <c r="AA1803"/>
      <c r="AB1803" s="164">
        <v>-18.831917000000001</v>
      </c>
      <c r="AC1803" s="164">
        <v>-18.539017999999999</v>
      </c>
      <c r="AD1803" s="164">
        <v>-0.20365</v>
      </c>
      <c r="AE1803" s="164">
        <v>0</v>
      </c>
      <c r="AF1803" s="164">
        <v>0</v>
      </c>
      <c r="AG1803" s="164">
        <v>-4.9886710000000001E-2</v>
      </c>
      <c r="AH1803" s="164">
        <v>-3.9361904000000003E-2</v>
      </c>
      <c r="AI1803"/>
      <c r="AJ1803" s="185">
        <v>-2.1975867999999999E-2</v>
      </c>
      <c r="AK1803" s="185">
        <v>-1.9725067999999998E-2</v>
      </c>
      <c r="AL1803" s="185">
        <v>-9.2697319999999995E-4</v>
      </c>
      <c r="AM1803" s="185">
        <v>-1.3238264999999999E-3</v>
      </c>
      <c r="AN1803" s="176">
        <v>-1.182558E-6</v>
      </c>
      <c r="AO1803" s="176">
        <v>-3.4281553E-9</v>
      </c>
      <c r="AP1803" s="176">
        <v>-0.18540987</v>
      </c>
      <c r="AQ1803" s="192">
        <v>-1.1794711000000001E-6</v>
      </c>
      <c r="AR1803" s="192">
        <v>-3.558749E-9</v>
      </c>
      <c r="AS1803" s="192">
        <v>-9.7230107000000005E-14</v>
      </c>
      <c r="AT1803" s="192">
        <v>0</v>
      </c>
      <c r="AU1803" s="192">
        <v>0</v>
      </c>
      <c r="AV1803" s="192">
        <v>9.9624554999999998E-10</v>
      </c>
      <c r="AW1803" s="192">
        <v>-3.9497301999999998E-9</v>
      </c>
      <c r="AX1803" s="192">
        <v>1.2354039E-10</v>
      </c>
      <c r="AY1803" s="192">
        <v>7.2118651E-12</v>
      </c>
      <c r="AZ1803" s="192">
        <v>0</v>
      </c>
      <c r="BA1803" s="192">
        <v>0</v>
      </c>
      <c r="BB1803" s="192">
        <v>-5.6530461999999999E-14</v>
      </c>
      <c r="BC1803" s="192">
        <v>-3.9404285000000003E-15</v>
      </c>
      <c r="BD1803" s="192">
        <v>-8.6851007999999997E-16</v>
      </c>
      <c r="BE1803" s="192">
        <v>-1.5717618E-11</v>
      </c>
      <c r="BF1803" s="192">
        <v>-1.1772502000000001E-10</v>
      </c>
      <c r="BG1803" s="192">
        <v>0</v>
      </c>
      <c r="BH1803" s="192">
        <v>-1.9690791E-5</v>
      </c>
      <c r="BI1803" s="193">
        <v>-0.18539017999999999</v>
      </c>
      <c r="BJ1803" s="193">
        <v>0</v>
      </c>
      <c r="BK1803" s="193">
        <v>0</v>
      </c>
      <c r="BL1803" s="193">
        <v>0</v>
      </c>
      <c r="BM1803"/>
      <c r="BN1803" s="186">
        <v>-5.7262363999999997E-5</v>
      </c>
      <c r="BO1803" s="186">
        <v>4.4518868000000001E-7</v>
      </c>
      <c r="BP1803" s="186">
        <v>-3.5438344999999999E-5</v>
      </c>
      <c r="BQ1803" s="186">
        <v>-8.0346531999999994E-8</v>
      </c>
      <c r="BR1803" s="186">
        <v>-1.0703337E-6</v>
      </c>
      <c r="BS1803" s="186">
        <v>7.7763452999999998E-7</v>
      </c>
      <c r="BT1803" s="186">
        <v>0</v>
      </c>
      <c r="BU1803" s="186">
        <v>1.1802818999999999E-6</v>
      </c>
      <c r="BV1803" s="186">
        <v>-1.5846211000000001E-7</v>
      </c>
      <c r="BW1803" s="186">
        <v>-9.9231546999999996E-8</v>
      </c>
      <c r="BX1803" s="186">
        <v>0</v>
      </c>
      <c r="BY1803" s="186">
        <v>0</v>
      </c>
      <c r="BZ1803" s="186">
        <v>0</v>
      </c>
      <c r="CA1803" s="186">
        <v>4.0369937E-8</v>
      </c>
      <c r="CB1803" s="186">
        <v>-2.2859120000000001E-5</v>
      </c>
      <c r="CC1803" s="186">
        <v>-3.3043910999999998E-15</v>
      </c>
      <c r="CD1803" s="164">
        <v>0</v>
      </c>
      <c r="CE1803"/>
      <c r="CF1803" s="329">
        <v>0</v>
      </c>
      <c r="CG1803" s="330">
        <v>-1.2709817999999999</v>
      </c>
      <c r="CH1803" s="330">
        <v>2.2235795999999999E-2</v>
      </c>
      <c r="CI1803" s="330">
        <v>4.8294275999999998E-4</v>
      </c>
      <c r="CJ1803" s="329">
        <v>-4.3374214999999998E-4</v>
      </c>
      <c r="CK1803" s="329">
        <v>-2.7003304999999999E-11</v>
      </c>
      <c r="CL1803" s="329">
        <v>-3.1485368999999998E-9</v>
      </c>
      <c r="CM1803" s="329">
        <v>-4.1301423E-5</v>
      </c>
      <c r="CN1803" s="330">
        <v>-3.3080738999999998E-3</v>
      </c>
      <c r="CO1803" s="330">
        <v>-2.5424939000000002</v>
      </c>
      <c r="CP1803"/>
      <c r="CQ1803">
        <v>-0.19064727000000001</v>
      </c>
      <c r="CR1803">
        <v>-3.4482878399999996E-3</v>
      </c>
      <c r="CS1803">
        <v>-2.7075877099999998E-3</v>
      </c>
      <c r="CT1803">
        <v>-2.7125517455999998E-3</v>
      </c>
      <c r="CU1803">
        <v>-1.8740808199999999E-3</v>
      </c>
      <c r="CV1803" s="109"/>
      <c r="CW1803" s="377"/>
      <c r="CX1803" s="32"/>
      <c r="CY1803" s="32"/>
      <c r="CZ1803" s="32"/>
      <c r="DA1803" s="236"/>
      <c r="DB1803" s="236"/>
      <c r="DC1803" s="32"/>
      <c r="DD1803" s="32"/>
      <c r="DE1803" s="32"/>
      <c r="DF1803" s="32"/>
      <c r="DG1803" s="32"/>
      <c r="DH1803" s="32"/>
      <c r="DI1803" s="32"/>
      <c r="DJ1803" s="32"/>
      <c r="DK1803" s="32"/>
      <c r="DL1803" s="32"/>
    </row>
    <row r="1804" spans="1:116" ht="14.4" x14ac:dyDescent="0.3">
      <c r="A1804" t="s">
        <v>7681</v>
      </c>
      <c r="B1804" s="113" t="s">
        <v>929</v>
      </c>
      <c r="C1804" s="182" t="s">
        <v>418</v>
      </c>
      <c r="D1804" s="40" t="s">
        <v>405</v>
      </c>
      <c r="E1804" s="242" t="s">
        <v>943</v>
      </c>
      <c r="F1804" s="184" t="s">
        <v>7682</v>
      </c>
      <c r="G1804" s="184">
        <v>-8.9143077074800001E-2</v>
      </c>
      <c r="H1804" s="184">
        <v>3.668849893E-3</v>
      </c>
      <c r="I1804" s="184">
        <v>3.4487484321999999E-3</v>
      </c>
      <c r="J1804" s="328">
        <v>-9.3704040000000001E-4</v>
      </c>
      <c r="K1804" s="184">
        <v>-9.5323635000000004E-2</v>
      </c>
      <c r="L1804" s="184">
        <v>-2.2100276E-3</v>
      </c>
      <c r="M1804" s="184">
        <v>5.9885735999999998E-3</v>
      </c>
      <c r="N1804" s="184">
        <v>4.2542498999999998E-3</v>
      </c>
      <c r="O1804" s="184">
        <v>-4.7881926E-4</v>
      </c>
      <c r="P1804" s="331">
        <v>-5.6987992000000002E-5</v>
      </c>
      <c r="Q1804" s="331">
        <v>-4.9592755000000001E-5</v>
      </c>
      <c r="R1804" s="331">
        <v>-3.2731554999999998E-4</v>
      </c>
      <c r="S1804" s="331">
        <v>-1.1734916E-4</v>
      </c>
      <c r="T1804" s="184">
        <v>0</v>
      </c>
      <c r="U1804" s="331">
        <v>-8.1969124000000001E-4</v>
      </c>
      <c r="V1804" s="331">
        <v>-2.4820177999999999E-6</v>
      </c>
      <c r="W1804" s="331">
        <v>0</v>
      </c>
      <c r="X1804" s="331">
        <v>0</v>
      </c>
      <c r="Y1804"/>
      <c r="Z1804" s="288">
        <v>-0.63549090000000008</v>
      </c>
      <c r="AA1804"/>
      <c r="AB1804" s="164">
        <v>-9.4159585000000003</v>
      </c>
      <c r="AC1804" s="164">
        <v>-9.2695091999999999</v>
      </c>
      <c r="AD1804" s="164">
        <v>-0.101825</v>
      </c>
      <c r="AE1804" s="164">
        <v>0</v>
      </c>
      <c r="AF1804" s="164">
        <v>0</v>
      </c>
      <c r="AG1804" s="164">
        <v>-2.4943355E-2</v>
      </c>
      <c r="AH1804" s="164">
        <v>-1.9680952000000002E-2</v>
      </c>
      <c r="AI1804"/>
      <c r="AJ1804" s="185">
        <v>-1.0179468000000001E-2</v>
      </c>
      <c r="AK1804" s="185">
        <v>-9.090707E-3</v>
      </c>
      <c r="AL1804" s="185">
        <v>-4.2684793999999999E-4</v>
      </c>
      <c r="AM1804" s="185">
        <v>-6.6191324999999995E-4</v>
      </c>
      <c r="AN1804" s="176">
        <v>-5.4500641999999997E-7</v>
      </c>
      <c r="AO1804" s="176">
        <v>-1.5785797000000001E-9</v>
      </c>
      <c r="AP1804" s="176">
        <v>-9.2704937000000001E-2</v>
      </c>
      <c r="AQ1804" s="192">
        <v>-5.8973555000000004E-7</v>
      </c>
      <c r="AR1804" s="192">
        <v>-1.7793745E-9</v>
      </c>
      <c r="AS1804" s="192">
        <v>-4.8615053999999999E-14</v>
      </c>
      <c r="AT1804" s="192">
        <v>0</v>
      </c>
      <c r="AU1804" s="192">
        <v>0</v>
      </c>
      <c r="AV1804" s="192">
        <v>1.0987228E-9</v>
      </c>
      <c r="AW1804" s="192">
        <v>4.3697134999999998E-8</v>
      </c>
      <c r="AX1804" s="192">
        <v>1.4691019000000001E-10</v>
      </c>
      <c r="AY1804" s="192">
        <v>5.3963933000000002E-11</v>
      </c>
      <c r="AZ1804" s="192">
        <v>0</v>
      </c>
      <c r="BA1804" s="192">
        <v>0</v>
      </c>
      <c r="BB1804" s="192">
        <v>-2.8265230999999999E-14</v>
      </c>
      <c r="BC1804" s="192">
        <v>-1.9702143000000001E-15</v>
      </c>
      <c r="BD1804" s="192">
        <v>-4.3425503999999999E-16</v>
      </c>
      <c r="BE1804" s="192">
        <v>-7.8588092000000001E-12</v>
      </c>
      <c r="BF1804" s="192">
        <v>-5.8862511999999994E-11</v>
      </c>
      <c r="BG1804" s="192">
        <v>0</v>
      </c>
      <c r="BH1804" s="192">
        <v>-9.8453955999999999E-6</v>
      </c>
      <c r="BI1804" s="193">
        <v>-9.2695092000000007E-2</v>
      </c>
      <c r="BJ1804" s="193">
        <v>0</v>
      </c>
      <c r="BK1804" s="193">
        <v>0</v>
      </c>
      <c r="BL1804" s="193">
        <v>0</v>
      </c>
      <c r="BM1804"/>
      <c r="BN1804" s="186">
        <v>-2.6176268000000001E-5</v>
      </c>
      <c r="BO1804" s="186">
        <v>7.6751155999999996E-7</v>
      </c>
      <c r="BP1804" s="186">
        <v>-1.7719172000000001E-5</v>
      </c>
      <c r="BQ1804" s="186">
        <v>-4.0173265999999997E-8</v>
      </c>
      <c r="BR1804" s="186">
        <v>-3.7624365999999997E-7</v>
      </c>
      <c r="BS1804" s="186">
        <v>7.7763452999999998E-7</v>
      </c>
      <c r="BT1804" s="186">
        <v>0</v>
      </c>
      <c r="BU1804" s="186">
        <v>1.1802818999999999E-6</v>
      </c>
      <c r="BV1804" s="186">
        <v>-7.9231054000000001E-8</v>
      </c>
      <c r="BW1804" s="186">
        <v>-4.9615773000000003E-8</v>
      </c>
      <c r="BX1804" s="186">
        <v>0</v>
      </c>
      <c r="BY1804" s="186">
        <v>0</v>
      </c>
      <c r="BZ1804" s="186">
        <v>0</v>
      </c>
      <c r="CA1804" s="186">
        <v>7.9229997999999995E-7</v>
      </c>
      <c r="CB1804" s="186">
        <v>-1.142956E-5</v>
      </c>
      <c r="CC1804" s="186">
        <v>-1.6521954999999999E-15</v>
      </c>
      <c r="CD1804" s="164">
        <v>0</v>
      </c>
      <c r="CE1804"/>
      <c r="CF1804" s="329">
        <v>0</v>
      </c>
      <c r="CG1804" s="330">
        <v>-0.63549089999999997</v>
      </c>
      <c r="CH1804" s="330">
        <v>2.2235795999999999E-2</v>
      </c>
      <c r="CI1804" s="330">
        <v>7.0347138E-4</v>
      </c>
      <c r="CJ1804" s="329">
        <v>-1.8763967E-4</v>
      </c>
      <c r="CK1804" s="329">
        <v>-1.3501653E-11</v>
      </c>
      <c r="CL1804" s="329">
        <v>-1.5742684999999999E-9</v>
      </c>
      <c r="CM1804" s="329">
        <v>-1.5884046000000002E-5</v>
      </c>
      <c r="CN1804" s="330">
        <v>-1.6540369999999999E-3</v>
      </c>
      <c r="CO1804" s="330">
        <v>-1.271247</v>
      </c>
      <c r="CP1804"/>
      <c r="CQ1804">
        <v>-9.5323635000000004E-2</v>
      </c>
      <c r="CR1804">
        <v>7.1200803429999999E-3</v>
      </c>
      <c r="CS1804">
        <v>3.4512304499999999E-3</v>
      </c>
      <c r="CT1804">
        <v>3.4487484321999999E-3</v>
      </c>
      <c r="CU1804">
        <v>-9.3704040000000001E-4</v>
      </c>
      <c r="CV1804" s="109"/>
      <c r="CW1804" s="377"/>
      <c r="CY1804" s="32"/>
      <c r="CZ1804" s="32"/>
      <c r="DA1804" s="236"/>
      <c r="DB1804" s="236"/>
      <c r="DC1804" s="32"/>
      <c r="DD1804" s="32"/>
      <c r="DE1804" s="32"/>
      <c r="DF1804" s="32"/>
      <c r="DG1804" s="32"/>
      <c r="DH1804" s="32"/>
      <c r="DI1804" s="32"/>
      <c r="DJ1804" s="32"/>
      <c r="DK1804" s="32"/>
      <c r="DL1804" s="32"/>
    </row>
    <row r="1805" spans="1:116" ht="14.4" x14ac:dyDescent="0.3">
      <c r="B1805" s="113"/>
      <c r="C1805" s="180"/>
      <c r="D1805" s="37" t="s">
        <v>419</v>
      </c>
      <c r="E1805" s="242"/>
      <c r="F1805"/>
      <c r="G1805"/>
      <c r="H1805"/>
      <c r="I1805"/>
      <c r="J1805" s="332"/>
      <c r="K1805"/>
      <c r="L1805"/>
      <c r="M1805"/>
      <c r="N1805"/>
      <c r="O1805"/>
      <c r="P1805" s="39"/>
      <c r="Q1805" s="39"/>
      <c r="R1805" s="39"/>
      <c r="S1805" s="39"/>
      <c r="T1805"/>
      <c r="U1805" s="39"/>
      <c r="V1805" s="39"/>
      <c r="W1805" s="39"/>
      <c r="Y1805"/>
      <c r="Z1805"/>
      <c r="AA1805"/>
      <c r="AB1805"/>
      <c r="AC1805"/>
      <c r="AD1805"/>
      <c r="AE1805"/>
      <c r="AF1805"/>
      <c r="AG1805"/>
      <c r="AH1805"/>
      <c r="AI1805"/>
      <c r="AJ1805"/>
      <c r="AK1805"/>
      <c r="AL1805"/>
      <c r="AM1805"/>
      <c r="AN1805"/>
      <c r="AO1805"/>
      <c r="AP1805"/>
      <c r="BI1805"/>
      <c r="BJ1805"/>
      <c r="BK1805"/>
      <c r="BL1805"/>
      <c r="BM1805"/>
      <c r="BS1805" s="39"/>
      <c r="BT1805" s="39"/>
      <c r="BU1805" s="39"/>
      <c r="BV1805" s="39"/>
      <c r="BW1805" s="39"/>
      <c r="BX1805" s="39"/>
      <c r="BY1805" s="39"/>
      <c r="BZ1805" s="39"/>
      <c r="CA1805" s="39"/>
      <c r="CB1805" s="39"/>
      <c r="CC1805" s="39"/>
      <c r="CD1805"/>
      <c r="CE1805"/>
      <c r="CF1805" s="39"/>
      <c r="CG1805"/>
      <c r="CH1805"/>
      <c r="CI1805"/>
      <c r="CJ1805" s="39"/>
      <c r="CK1805" s="39"/>
      <c r="CL1805" s="39"/>
      <c r="CM1805" s="39"/>
      <c r="CN1805"/>
      <c r="CO1805"/>
      <c r="CP1805"/>
      <c r="CQ1805"/>
      <c r="CR1805"/>
      <c r="CS1805"/>
      <c r="CT1805"/>
      <c r="CU1805"/>
      <c r="CV1805" s="110"/>
      <c r="CW1805" s="377"/>
      <c r="CY1805" s="32"/>
      <c r="CZ1805" s="32"/>
      <c r="DA1805" s="236"/>
      <c r="DB1805" s="236"/>
      <c r="DC1805" s="32"/>
      <c r="DD1805" s="32"/>
      <c r="DE1805" s="32"/>
      <c r="DF1805" s="32"/>
      <c r="DG1805" s="32"/>
      <c r="DH1805" s="32"/>
      <c r="DI1805" s="32"/>
      <c r="DJ1805" s="32"/>
      <c r="DK1805" s="32"/>
      <c r="DL1805" s="32"/>
    </row>
    <row r="1806" spans="1:116" ht="14.4" x14ac:dyDescent="0.3">
      <c r="A1806" t="s">
        <v>2431</v>
      </c>
      <c r="B1806" s="113" t="s">
        <v>929</v>
      </c>
      <c r="C1806" s="182" t="s">
        <v>420</v>
      </c>
      <c r="D1806" s="40" t="s">
        <v>419</v>
      </c>
      <c r="E1806" s="242" t="s">
        <v>943</v>
      </c>
      <c r="F1806" s="184" t="s">
        <v>4935</v>
      </c>
      <c r="G1806" s="184">
        <v>-1.9893209836E-2</v>
      </c>
      <c r="H1806" s="184">
        <v>-6.8951962300000001E-3</v>
      </c>
      <c r="I1806" s="184">
        <v>-1.2671872735999999E-2</v>
      </c>
      <c r="J1806" s="328">
        <v>-4.5734779699999999E-3</v>
      </c>
      <c r="K1806" s="184">
        <v>4.2473370999999999E-3</v>
      </c>
      <c r="L1806" s="184">
        <v>-1.0786634999999999E-2</v>
      </c>
      <c r="M1806" s="184">
        <v>-2.7557188000000002E-4</v>
      </c>
      <c r="N1806" s="184">
        <v>-4.0379939E-3</v>
      </c>
      <c r="O1806" s="184">
        <v>-2.3370063000000001E-3</v>
      </c>
      <c r="P1806" s="331">
        <v>-2.7814524E-4</v>
      </c>
      <c r="Q1806" s="331">
        <v>-2.4205078999999999E-4</v>
      </c>
      <c r="R1806" s="331">
        <v>-1.5975517E-3</v>
      </c>
      <c r="S1806" s="331">
        <v>-5.7275417000000005E-4</v>
      </c>
      <c r="T1806" s="184">
        <v>0</v>
      </c>
      <c r="U1806" s="331">
        <v>-4.0007237999999997E-3</v>
      </c>
      <c r="V1806" s="331">
        <v>-1.2114156E-5</v>
      </c>
      <c r="W1806" s="331">
        <v>0</v>
      </c>
      <c r="X1806" s="331">
        <v>0</v>
      </c>
      <c r="Y1806"/>
      <c r="Z1806" s="288">
        <v>2.8315580666666666E-2</v>
      </c>
      <c r="AA1806"/>
      <c r="AB1806" s="164">
        <v>-45.957120000000003</v>
      </c>
      <c r="AC1806" s="164">
        <v>-45.242334999999997</v>
      </c>
      <c r="AD1806" s="164">
        <v>-0.49698431999999998</v>
      </c>
      <c r="AE1806" s="164">
        <v>0</v>
      </c>
      <c r="AF1806" s="164">
        <v>0</v>
      </c>
      <c r="AG1806" s="164">
        <v>-0.12174276000000001</v>
      </c>
      <c r="AH1806" s="164">
        <v>-9.6058186000000004E-2</v>
      </c>
      <c r="AI1806"/>
      <c r="AJ1806" s="185">
        <v>-3.8286325E-3</v>
      </c>
      <c r="AK1806" s="185">
        <v>-6.5951742000000004E-4</v>
      </c>
      <c r="AL1806" s="187">
        <v>6.1530715000000005E-5</v>
      </c>
      <c r="AM1806" s="185">
        <v>-3.2306458000000001E-3</v>
      </c>
      <c r="AN1806" s="176">
        <v>-3.9539412999999997E-8</v>
      </c>
      <c r="AO1806" s="176">
        <v>2.2755442E-10</v>
      </c>
      <c r="AP1806" s="176">
        <v>-0.45247140000000002</v>
      </c>
      <c r="AQ1806" s="192">
        <v>2.6276858999999999E-8</v>
      </c>
      <c r="AR1806" s="192">
        <v>7.9283625999999996E-11</v>
      </c>
      <c r="AS1806" s="192">
        <v>2.1661419000000002E-15</v>
      </c>
      <c r="AT1806" s="192">
        <v>0</v>
      </c>
      <c r="AU1806" s="192">
        <v>0</v>
      </c>
      <c r="AV1806" s="192">
        <v>1.6747323E-9</v>
      </c>
      <c r="AW1806" s="192">
        <v>-6.7165353000000003E-8</v>
      </c>
      <c r="AX1806" s="192">
        <v>1.9424737E-10</v>
      </c>
      <c r="AY1806" s="192">
        <v>-4.5829052E-11</v>
      </c>
      <c r="AZ1806" s="192">
        <v>0</v>
      </c>
      <c r="BA1806" s="192">
        <v>0</v>
      </c>
      <c r="BB1806" s="192">
        <v>-1.3795606999999999E-13</v>
      </c>
      <c r="BC1806" s="192">
        <v>-9.6161610999999995E-15</v>
      </c>
      <c r="BD1806" s="192">
        <v>-2.1194986000000001E-15</v>
      </c>
      <c r="BE1806" s="192">
        <v>-3.8357033999999998E-11</v>
      </c>
      <c r="BF1806" s="192">
        <v>-2.8729434E-10</v>
      </c>
      <c r="BG1806" s="192">
        <v>0</v>
      </c>
      <c r="BH1806" s="192">
        <v>-4.8053104E-5</v>
      </c>
      <c r="BI1806" s="193">
        <v>-0.45242335</v>
      </c>
      <c r="BJ1806" s="193">
        <v>0</v>
      </c>
      <c r="BK1806" s="193">
        <v>0</v>
      </c>
      <c r="BL1806" s="193">
        <v>0</v>
      </c>
      <c r="BM1806"/>
      <c r="BN1806" s="186">
        <v>-5.5561591000000002E-5</v>
      </c>
      <c r="BO1806" s="186">
        <v>4.0007725999999998E-7</v>
      </c>
      <c r="BP1806" s="186">
        <v>7.8951352000000004E-7</v>
      </c>
      <c r="BQ1806" s="186">
        <v>-1.9607644E-7</v>
      </c>
      <c r="BR1806" s="186">
        <v>-2.8121987999999998E-6</v>
      </c>
      <c r="BS1806" s="186">
        <v>1.4079898E-6</v>
      </c>
      <c r="BT1806" s="186">
        <v>0</v>
      </c>
      <c r="BU1806" s="186">
        <v>2.1370254999999998E-6</v>
      </c>
      <c r="BV1806" s="186">
        <v>-3.8670848999999998E-7</v>
      </c>
      <c r="BW1806" s="186">
        <v>-2.4216314E-7</v>
      </c>
      <c r="BX1806" s="186">
        <v>0</v>
      </c>
      <c r="BY1806" s="186">
        <v>0</v>
      </c>
      <c r="BZ1806" s="186">
        <v>0</v>
      </c>
      <c r="CA1806" s="186">
        <v>-8.7400477999999999E-7</v>
      </c>
      <c r="CB1806" s="186">
        <v>-5.5785044999999998E-5</v>
      </c>
      <c r="CC1806" s="186">
        <v>-8.0639851999999996E-15</v>
      </c>
      <c r="CD1806" s="164">
        <v>0</v>
      </c>
      <c r="CE1806"/>
      <c r="CF1806" s="329">
        <v>0</v>
      </c>
      <c r="CG1806" s="330">
        <v>2.8315580999999999E-2</v>
      </c>
      <c r="CH1806" s="330">
        <v>4.0260267000000002E-2</v>
      </c>
      <c r="CI1806" s="330">
        <v>5.9665070000000002E-4</v>
      </c>
      <c r="CJ1806" s="329">
        <v>-1.0953162999999999E-3</v>
      </c>
      <c r="CK1806" s="329">
        <v>-6.5898451000000004E-11</v>
      </c>
      <c r="CL1806" s="329">
        <v>-7.6836410999999993E-9</v>
      </c>
      <c r="CM1806" s="330">
        <v>-1.0679524E-4</v>
      </c>
      <c r="CN1806" s="330">
        <v>-8.0729727000000001E-3</v>
      </c>
      <c r="CO1806" s="330">
        <v>-6.2046631000000003</v>
      </c>
      <c r="CP1806"/>
      <c r="CQ1806">
        <v>4.2473370999999999E-3</v>
      </c>
      <c r="CR1806">
        <v>-1.955495481E-2</v>
      </c>
      <c r="CS1806">
        <v>-1.265975858E-2</v>
      </c>
      <c r="CT1806">
        <v>-1.2671872735999999E-2</v>
      </c>
      <c r="CU1806">
        <v>-4.5734779699999999E-3</v>
      </c>
      <c r="CV1806" s="109"/>
      <c r="CZ1806" s="32"/>
      <c r="DA1806" s="236"/>
      <c r="DB1806" s="236"/>
      <c r="DC1806" s="32"/>
      <c r="DD1806" s="32"/>
      <c r="DE1806" s="32"/>
      <c r="DF1806" s="32"/>
      <c r="DG1806" s="32"/>
      <c r="DH1806" s="32"/>
      <c r="DI1806" s="32"/>
      <c r="DJ1806" s="32"/>
      <c r="DK1806" s="32"/>
      <c r="DL1806" s="32"/>
    </row>
    <row r="1807" spans="1:116" ht="14.4" x14ac:dyDescent="0.3">
      <c r="A1807" t="s">
        <v>2432</v>
      </c>
      <c r="B1807" s="113" t="s">
        <v>929</v>
      </c>
      <c r="C1807" s="182" t="s">
        <v>421</v>
      </c>
      <c r="D1807" s="40" t="s">
        <v>419</v>
      </c>
      <c r="E1807" s="242" t="s">
        <v>943</v>
      </c>
      <c r="F1807" s="184" t="s">
        <v>4936</v>
      </c>
      <c r="G1807" s="184">
        <v>-0.57347023024999999</v>
      </c>
      <c r="H1807" s="184">
        <v>-8.1387811400000006E-3</v>
      </c>
      <c r="I1807" s="184">
        <v>-1.4917850139999999E-2</v>
      </c>
      <c r="J1807" s="328">
        <v>-5.35794897E-3</v>
      </c>
      <c r="K1807" s="184">
        <v>-0.54505565</v>
      </c>
      <c r="L1807" s="184">
        <v>-1.2636824E-2</v>
      </c>
      <c r="M1807" s="331">
        <v>-3.9526059000000001E-4</v>
      </c>
      <c r="N1807" s="331">
        <v>-4.7914938999999998E-3</v>
      </c>
      <c r="O1807" s="184">
        <v>-2.737864E-3</v>
      </c>
      <c r="P1807" s="331">
        <v>-3.2585440999999998E-4</v>
      </c>
      <c r="Q1807" s="331">
        <v>-2.8356882999999998E-4</v>
      </c>
      <c r="R1807" s="331">
        <v>-1.8715735E-3</v>
      </c>
      <c r="S1807" s="331">
        <v>-6.7099646999999995E-4</v>
      </c>
      <c r="T1807" s="184">
        <v>0</v>
      </c>
      <c r="U1807" s="331">
        <v>-4.6869525E-3</v>
      </c>
      <c r="V1807" s="331">
        <v>-1.4192050000000001E-5</v>
      </c>
      <c r="W1807" s="331">
        <v>0</v>
      </c>
      <c r="X1807" s="331">
        <v>0</v>
      </c>
      <c r="Y1807"/>
      <c r="Z1807" s="288">
        <v>-3.6337043333333336</v>
      </c>
      <c r="AA1807"/>
      <c r="AB1807" s="164">
        <v>-53.839967999999999</v>
      </c>
      <c r="AC1807" s="164">
        <v>-53.002578</v>
      </c>
      <c r="AD1807" s="164">
        <v>-0.58223011999999996</v>
      </c>
      <c r="AE1807" s="164">
        <v>0</v>
      </c>
      <c r="AF1807" s="164">
        <v>0</v>
      </c>
      <c r="AG1807" s="164">
        <v>-0.14262482000000001</v>
      </c>
      <c r="AH1807" s="164">
        <v>-0.11253468</v>
      </c>
      <c r="AI1807"/>
      <c r="AJ1807" s="185">
        <v>-6.4033602999999994E-2</v>
      </c>
      <c r="AK1807" s="185">
        <v>-5.7544008000000001E-2</v>
      </c>
      <c r="AL1807" s="185">
        <v>-2.7048089999999999E-3</v>
      </c>
      <c r="AM1807" s="185">
        <v>-3.7847860000000001E-3</v>
      </c>
      <c r="AN1807" s="176">
        <v>-3.4498805000000002E-6</v>
      </c>
      <c r="AO1807" s="176">
        <v>-1.0002991999999999E-8</v>
      </c>
      <c r="AP1807" s="176">
        <v>-0.53008208000000001</v>
      </c>
      <c r="AQ1807" s="192">
        <v>-3.3720775999999999E-6</v>
      </c>
      <c r="AR1807" s="192">
        <v>-1.0174372E-8</v>
      </c>
      <c r="AS1807" s="192">
        <v>-2.7797838000000001E-13</v>
      </c>
      <c r="AT1807" s="192">
        <v>0</v>
      </c>
      <c r="AU1807" s="192">
        <v>0</v>
      </c>
      <c r="AV1807" s="192">
        <v>1.9529404999999998E-9</v>
      </c>
      <c r="AW1807" s="192">
        <v>-7.9374331000000003E-8</v>
      </c>
      <c r="AX1807" s="192">
        <v>2.2628265000000001E-10</v>
      </c>
      <c r="AY1807" s="192">
        <v>-5.4448924000000003E-11</v>
      </c>
      <c r="AZ1807" s="192">
        <v>0</v>
      </c>
      <c r="BA1807" s="192">
        <v>0</v>
      </c>
      <c r="BB1807" s="192">
        <v>-1.6161914E-13</v>
      </c>
      <c r="BC1807" s="192">
        <v>-1.1265584E-14</v>
      </c>
      <c r="BD1807" s="192">
        <v>-2.483048E-15</v>
      </c>
      <c r="BE1807" s="192">
        <v>-4.4936268E-11</v>
      </c>
      <c r="BF1807" s="192">
        <v>-3.3657283E-10</v>
      </c>
      <c r="BG1807" s="192">
        <v>0</v>
      </c>
      <c r="BH1807" s="192">
        <v>-5.6295467E-5</v>
      </c>
      <c r="BI1807" s="193">
        <v>-0.53002578</v>
      </c>
      <c r="BJ1807" s="193">
        <v>0</v>
      </c>
      <c r="BK1807" s="193">
        <v>0</v>
      </c>
      <c r="BL1807" s="193">
        <v>0</v>
      </c>
      <c r="BM1807"/>
      <c r="BN1807" s="164">
        <v>-1.6737111E-4</v>
      </c>
      <c r="BO1807" s="186">
        <v>4.6048801999999998E-7</v>
      </c>
      <c r="BP1807" s="164">
        <v>-1.0131732E-4</v>
      </c>
      <c r="BQ1807" s="186">
        <v>-2.2970867E-7</v>
      </c>
      <c r="BR1807" s="186">
        <v>-3.2969596999999999E-6</v>
      </c>
      <c r="BS1807" s="186">
        <v>1.6436366E-6</v>
      </c>
      <c r="BT1807" s="186">
        <v>0</v>
      </c>
      <c r="BU1807" s="186">
        <v>2.4946867000000001E-6</v>
      </c>
      <c r="BV1807" s="186">
        <v>-4.530391E-7</v>
      </c>
      <c r="BW1807" s="186">
        <v>-2.8370045000000002E-7</v>
      </c>
      <c r="BX1807" s="186">
        <v>0</v>
      </c>
      <c r="BY1807" s="186">
        <v>0</v>
      </c>
      <c r="BZ1807" s="186">
        <v>0</v>
      </c>
      <c r="CA1807" s="186">
        <v>-1.0355566999999999E-6</v>
      </c>
      <c r="CB1807" s="186">
        <v>-6.5353637999999994E-5</v>
      </c>
      <c r="CC1807" s="186">
        <v>-9.4471694000000001E-15</v>
      </c>
      <c r="CD1807" s="164">
        <v>0</v>
      </c>
      <c r="CE1807"/>
      <c r="CF1807" s="329">
        <v>0</v>
      </c>
      <c r="CG1807" s="330">
        <v>-3.6337044000000001</v>
      </c>
      <c r="CH1807" s="330">
        <v>4.6998387000000003E-2</v>
      </c>
      <c r="CI1807" s="330">
        <v>6.9202865999999999E-4</v>
      </c>
      <c r="CJ1807" s="329">
        <v>-1.2836321999999999E-3</v>
      </c>
      <c r="CK1807" s="329">
        <v>-7.7201757000000002E-11</v>
      </c>
      <c r="CL1807" s="329">
        <v>-9.0015863000000006E-9</v>
      </c>
      <c r="CM1807" s="330">
        <v>-1.2518526000000001E-4</v>
      </c>
      <c r="CN1807" s="330">
        <v>-9.4576985000000002E-3</v>
      </c>
      <c r="CO1807" s="330">
        <v>-7.2689250000000003</v>
      </c>
      <c r="CP1807"/>
      <c r="CQ1807">
        <v>-0.54505565</v>
      </c>
      <c r="CR1807">
        <v>-2.304243923E-2</v>
      </c>
      <c r="CS1807">
        <v>-1.4903658089999999E-2</v>
      </c>
      <c r="CT1807">
        <v>-1.4917850139999999E-2</v>
      </c>
      <c r="CU1807">
        <v>-5.35794897E-3</v>
      </c>
      <c r="CV1807" s="109"/>
      <c r="CY1807" s="32"/>
      <c r="CZ1807" s="11"/>
      <c r="DA1807" s="236"/>
      <c r="DB1807" s="236"/>
      <c r="DC1807" s="32"/>
      <c r="DD1807" s="32"/>
      <c r="DE1807" s="32"/>
      <c r="DF1807" s="32"/>
      <c r="DG1807" s="32"/>
      <c r="DH1807" s="32"/>
      <c r="DI1807" s="32"/>
      <c r="DJ1807" s="32"/>
      <c r="DK1807" s="32"/>
      <c r="DL1807" s="32"/>
    </row>
    <row r="1808" spans="1:116" ht="14.4" x14ac:dyDescent="0.3">
      <c r="A1808" t="s">
        <v>2433</v>
      </c>
      <c r="B1808" s="113" t="s">
        <v>929</v>
      </c>
      <c r="C1808" s="182" t="s">
        <v>422</v>
      </c>
      <c r="D1808" s="40" t="s">
        <v>419</v>
      </c>
      <c r="E1808" s="242" t="s">
        <v>943</v>
      </c>
      <c r="F1808" s="184" t="s">
        <v>4937</v>
      </c>
      <c r="G1808" s="184">
        <v>-0.1883972041884</v>
      </c>
      <c r="H1808" s="184">
        <v>-1.2629712879999998E-3</v>
      </c>
      <c r="I1808" s="184">
        <v>-3.2516655204000004E-3</v>
      </c>
      <c r="J1808" s="328">
        <v>-1.78998738E-3</v>
      </c>
      <c r="K1808" s="184">
        <v>-0.18209258</v>
      </c>
      <c r="L1808" s="184">
        <v>-4.2217193000000002E-3</v>
      </c>
      <c r="M1808" s="184">
        <v>1.6000516999999999E-3</v>
      </c>
      <c r="N1808" s="184">
        <v>-1.4470716000000001E-4</v>
      </c>
      <c r="O1808" s="331">
        <v>-9.1466756999999997E-4</v>
      </c>
      <c r="P1808" s="331">
        <v>-1.0886167999999999E-4</v>
      </c>
      <c r="Q1808" s="331">
        <v>-9.4734878000000007E-5</v>
      </c>
      <c r="R1808" s="331">
        <v>-6.2525663000000001E-4</v>
      </c>
      <c r="S1808" s="331">
        <v>-2.2416698E-4</v>
      </c>
      <c r="T1808" s="184">
        <v>0</v>
      </c>
      <c r="U1808" s="331">
        <v>-1.5658204E-3</v>
      </c>
      <c r="V1808" s="331">
        <v>-4.7412903999999997E-6</v>
      </c>
      <c r="W1808" s="331">
        <v>0</v>
      </c>
      <c r="X1808" s="331">
        <v>0</v>
      </c>
      <c r="Y1808"/>
      <c r="Z1808" s="288">
        <v>-1.2139505333333334</v>
      </c>
      <c r="AA1808"/>
      <c r="AB1808" s="164">
        <v>-17.986895000000001</v>
      </c>
      <c r="AC1808" s="164">
        <v>-17.707139000000002</v>
      </c>
      <c r="AD1808" s="164">
        <v>-0.19451186000000001</v>
      </c>
      <c r="AE1808" s="164">
        <v>0</v>
      </c>
      <c r="AF1808" s="164">
        <v>0</v>
      </c>
      <c r="AG1808" s="164">
        <v>-4.7648203E-2</v>
      </c>
      <c r="AH1808" s="164">
        <v>-3.7595665E-2</v>
      </c>
      <c r="AI1808"/>
      <c r="AJ1808" s="185">
        <v>-2.1100958999999999E-2</v>
      </c>
      <c r="AK1808" s="185">
        <v>-1.8946116999999998E-2</v>
      </c>
      <c r="AL1808" s="185">
        <v>-8.9041713999999999E-4</v>
      </c>
      <c r="AM1808" s="185">
        <v>-1.2644240000000001E-3</v>
      </c>
      <c r="AN1808" s="176">
        <v>-1.1358584000000001E-6</v>
      </c>
      <c r="AO1808" s="176">
        <v>-3.2929627999999998E-9</v>
      </c>
      <c r="AP1808" s="176">
        <v>-0.1770902</v>
      </c>
      <c r="AQ1808" s="192">
        <v>-1.1265461000000001E-6</v>
      </c>
      <c r="AR1808" s="192">
        <v>-3.3990616000000001E-9</v>
      </c>
      <c r="AS1808" s="192">
        <v>-9.2867217999999996E-14</v>
      </c>
      <c r="AT1808" s="192">
        <v>0</v>
      </c>
      <c r="AU1808" s="192">
        <v>0</v>
      </c>
      <c r="AV1808" s="192">
        <v>8.6894223000000001E-10</v>
      </c>
      <c r="AW1808" s="192">
        <v>-1.005373E-8</v>
      </c>
      <c r="AX1808" s="192">
        <v>1.0628767999999999E-10</v>
      </c>
      <c r="AY1808" s="192">
        <v>-3.7436519999999998E-14</v>
      </c>
      <c r="AZ1808" s="192">
        <v>0</v>
      </c>
      <c r="BA1808" s="192">
        <v>0</v>
      </c>
      <c r="BB1808" s="192">
        <v>-5.3993838000000002E-14</v>
      </c>
      <c r="BC1808" s="192">
        <v>-3.7636143999999996E-15</v>
      </c>
      <c r="BD1808" s="192">
        <v>-8.2953847000000004E-16</v>
      </c>
      <c r="BE1808" s="192">
        <v>-1.5012340999999999E-11</v>
      </c>
      <c r="BF1808" s="192">
        <v>-1.1244249E-10</v>
      </c>
      <c r="BG1808" s="192">
        <v>0</v>
      </c>
      <c r="BH1808" s="192">
        <v>-1.8807230000000001E-5</v>
      </c>
      <c r="BI1808" s="193">
        <v>-0.17707139</v>
      </c>
      <c r="BJ1808" s="193">
        <v>0</v>
      </c>
      <c r="BK1808" s="193">
        <v>0</v>
      </c>
      <c r="BL1808" s="193">
        <v>0</v>
      </c>
      <c r="BM1808"/>
      <c r="BN1808" s="186">
        <v>-5.5030520999999998E-5</v>
      </c>
      <c r="BO1808" s="186">
        <v>3.5027027E-7</v>
      </c>
      <c r="BP1808" s="186">
        <v>-3.3848162999999998E-5</v>
      </c>
      <c r="BQ1808" s="186">
        <v>-7.6741239000000005E-8</v>
      </c>
      <c r="BR1808" s="186">
        <v>-1.0441625E-6</v>
      </c>
      <c r="BS1808" s="186">
        <v>6.8926697000000005E-7</v>
      </c>
      <c r="BT1808" s="186">
        <v>0</v>
      </c>
      <c r="BU1808" s="186">
        <v>1.0461589E-6</v>
      </c>
      <c r="BV1808" s="186">
        <v>-1.5135163E-7</v>
      </c>
      <c r="BW1808" s="186">
        <v>-9.4778848999999999E-8</v>
      </c>
      <c r="BX1808" s="186">
        <v>0</v>
      </c>
      <c r="BY1808" s="186">
        <v>0</v>
      </c>
      <c r="BZ1808" s="186">
        <v>0</v>
      </c>
      <c r="CA1808" s="186">
        <v>-6.7629846000000001E-8</v>
      </c>
      <c r="CB1808" s="186">
        <v>-2.1833389999999999E-5</v>
      </c>
      <c r="CC1808" s="186">
        <v>-3.1561170999999998E-15</v>
      </c>
      <c r="CD1808" s="164">
        <v>0</v>
      </c>
      <c r="CE1808"/>
      <c r="CF1808" s="329">
        <v>0</v>
      </c>
      <c r="CG1808" s="330">
        <v>-1.2139506</v>
      </c>
      <c r="CH1808" s="330">
        <v>1.9709001E-2</v>
      </c>
      <c r="CI1808" s="330">
        <v>3.9773378999999998E-4</v>
      </c>
      <c r="CJ1808" s="329">
        <v>-4.1829953000000001E-4</v>
      </c>
      <c r="CK1808" s="329">
        <v>-2.5791617999999999E-11</v>
      </c>
      <c r="CL1808" s="329">
        <v>-3.0072563999999999E-9</v>
      </c>
      <c r="CM1808" s="329">
        <v>-4.0103708999999998E-5</v>
      </c>
      <c r="CN1808" s="330">
        <v>-3.1596346999999999E-3</v>
      </c>
      <c r="CO1808" s="330">
        <v>-2.4284077000000002</v>
      </c>
      <c r="CP1808"/>
      <c r="CQ1808">
        <v>-0.18209258</v>
      </c>
      <c r="CR1808">
        <v>-4.5098955180000004E-3</v>
      </c>
      <c r="CS1808">
        <v>-3.2469242300000004E-3</v>
      </c>
      <c r="CT1808">
        <v>-3.2516655204000004E-3</v>
      </c>
      <c r="CU1808">
        <v>-1.78998738E-3</v>
      </c>
      <c r="CV1808" s="109"/>
      <c r="CY1808" s="32"/>
      <c r="CZ1808" s="11"/>
      <c r="DA1808" s="236"/>
      <c r="DB1808" s="236"/>
      <c r="DC1808" s="32"/>
      <c r="DD1808" s="32"/>
      <c r="DE1808" s="32"/>
      <c r="DF1808" s="32"/>
      <c r="DG1808" s="32"/>
      <c r="DH1808" s="32"/>
      <c r="DI1808" s="32"/>
      <c r="DJ1808" s="32"/>
      <c r="DK1808" s="32"/>
      <c r="DL1808" s="32"/>
    </row>
    <row r="1809" spans="1:116" ht="14.4" x14ac:dyDescent="0.3">
      <c r="A1809" t="s">
        <v>2434</v>
      </c>
      <c r="B1809" s="113" t="s">
        <v>929</v>
      </c>
      <c r="C1809" s="182" t="s">
        <v>423</v>
      </c>
      <c r="D1809" s="40" t="s">
        <v>419</v>
      </c>
      <c r="E1809" s="242" t="s">
        <v>943</v>
      </c>
      <c r="F1809" s="184" t="s">
        <v>4938</v>
      </c>
      <c r="G1809" s="184">
        <v>-9.6038648669999997E-3</v>
      </c>
      <c r="H1809" s="184">
        <v>-6.9777609100000011E-3</v>
      </c>
      <c r="I1809" s="184">
        <v>-1.2685564017E-2</v>
      </c>
      <c r="J1809" s="328">
        <v>-4.4869819399999998E-3</v>
      </c>
      <c r="K1809" s="184">
        <v>1.4546442E-2</v>
      </c>
      <c r="L1809" s="184">
        <v>-1.0582632E-2</v>
      </c>
      <c r="M1809" s="184">
        <v>-5.2370906999999996E-4</v>
      </c>
      <c r="N1809" s="184">
        <v>-4.1745955000000003E-3</v>
      </c>
      <c r="O1809" s="331">
        <v>-2.2928076000000002E-3</v>
      </c>
      <c r="P1809" s="331">
        <v>-2.7288481E-4</v>
      </c>
      <c r="Q1809" s="331">
        <v>-2.3747300000000001E-4</v>
      </c>
      <c r="R1809" s="331">
        <v>-1.5673378999999999E-3</v>
      </c>
      <c r="S1809" s="331">
        <v>-5.6192193999999999E-4</v>
      </c>
      <c r="T1809" s="184">
        <v>0</v>
      </c>
      <c r="U1809" s="331">
        <v>-3.9250600000000002E-3</v>
      </c>
      <c r="V1809" s="331">
        <v>-1.1885047000000001E-5</v>
      </c>
      <c r="W1809" s="331">
        <v>0</v>
      </c>
      <c r="X1809" s="331">
        <v>0</v>
      </c>
      <c r="Y1809"/>
      <c r="Z1809" s="288">
        <v>9.6976279999999998E-2</v>
      </c>
      <c r="AA1809"/>
      <c r="AB1809" s="164">
        <v>-45.087955000000001</v>
      </c>
      <c r="AC1809" s="164">
        <v>-44.386687999999999</v>
      </c>
      <c r="AD1809" s="164">
        <v>-0.48758509</v>
      </c>
      <c r="AE1809" s="164">
        <v>0</v>
      </c>
      <c r="AF1809" s="164">
        <v>0</v>
      </c>
      <c r="AG1809" s="164">
        <v>-0.1194403</v>
      </c>
      <c r="AH1809" s="164">
        <v>-9.4241483000000001E-2</v>
      </c>
      <c r="AI1809"/>
      <c r="AJ1809" s="185">
        <v>-2.6753681000000001E-3</v>
      </c>
      <c r="AK1809" s="185">
        <v>3.8335152000000002E-4</v>
      </c>
      <c r="AL1809" s="187">
        <v>1.1082648000000001E-4</v>
      </c>
      <c r="AM1809" s="185">
        <v>-3.1695461000000001E-3</v>
      </c>
      <c r="AN1809" s="176">
        <v>2.2982705E-8</v>
      </c>
      <c r="AO1809" s="176">
        <v>4.0986125E-10</v>
      </c>
      <c r="AP1809" s="176">
        <v>-0.44391403000000001</v>
      </c>
      <c r="AQ1809" s="192">
        <v>8.9993986999999998E-8</v>
      </c>
      <c r="AR1809" s="192">
        <v>2.7153358000000002E-10</v>
      </c>
      <c r="AS1809" s="192">
        <v>7.4186852999999999E-15</v>
      </c>
      <c r="AT1809" s="192">
        <v>0</v>
      </c>
      <c r="AU1809" s="192">
        <v>0</v>
      </c>
      <c r="AV1809" s="192">
        <v>1.6113917999999999E-9</v>
      </c>
      <c r="AW1809" s="192">
        <v>-6.8303180999999994E-8</v>
      </c>
      <c r="AX1809" s="192">
        <v>1.8608458E-10</v>
      </c>
      <c r="AY1809" s="192">
        <v>-4.7617476999999997E-11</v>
      </c>
      <c r="AZ1809" s="192">
        <v>0</v>
      </c>
      <c r="BA1809" s="192">
        <v>0</v>
      </c>
      <c r="BB1809" s="192">
        <v>-1.3534697E-13</v>
      </c>
      <c r="BC1809" s="192">
        <v>-9.4342952000000004E-15</v>
      </c>
      <c r="BD1809" s="192">
        <v>-2.0794136000000001E-15</v>
      </c>
      <c r="BE1809" s="192">
        <v>-3.7631606E-11</v>
      </c>
      <c r="BF1809" s="192">
        <v>-2.8186087999999999E-10</v>
      </c>
      <c r="BG1809" s="192">
        <v>0</v>
      </c>
      <c r="BH1809" s="192">
        <v>-4.7144298000000003E-5</v>
      </c>
      <c r="BI1809" s="193">
        <v>-0.44386688000000002</v>
      </c>
      <c r="BJ1809" s="193">
        <v>0</v>
      </c>
      <c r="BK1809" s="193">
        <v>0</v>
      </c>
      <c r="BL1809" s="193">
        <v>0</v>
      </c>
      <c r="BM1809"/>
      <c r="BN1809" s="186">
        <v>-5.2710843999999997E-5</v>
      </c>
      <c r="BO1809" s="186">
        <v>3.6377957000000002E-7</v>
      </c>
      <c r="BP1809" s="186">
        <v>2.7039559999999999E-6</v>
      </c>
      <c r="BQ1809" s="186">
        <v>-1.9236814E-7</v>
      </c>
      <c r="BR1809" s="186">
        <v>-2.7673923999999999E-6</v>
      </c>
      <c r="BS1809" s="186">
        <v>1.3608604000000001E-6</v>
      </c>
      <c r="BT1809" s="186">
        <v>0</v>
      </c>
      <c r="BU1809" s="186">
        <v>2.0654932999999998E-6</v>
      </c>
      <c r="BV1809" s="186">
        <v>-3.7939486000000001E-7</v>
      </c>
      <c r="BW1809" s="186">
        <v>-2.3758321999999999E-7</v>
      </c>
      <c r="BX1809" s="186">
        <v>0</v>
      </c>
      <c r="BY1809" s="186">
        <v>0</v>
      </c>
      <c r="BZ1809" s="186">
        <v>0</v>
      </c>
      <c r="CA1809" s="186">
        <v>-8.9818555000000003E-7</v>
      </c>
      <c r="CB1809" s="186">
        <v>-5.4730008999999997E-5</v>
      </c>
      <c r="CC1809" s="186">
        <v>-7.9114748000000007E-15</v>
      </c>
      <c r="CD1809" s="164">
        <v>0</v>
      </c>
      <c r="CE1809"/>
      <c r="CF1809" s="329">
        <v>0</v>
      </c>
      <c r="CG1809" s="330">
        <v>9.6976278999999999E-2</v>
      </c>
      <c r="CH1809" s="330">
        <v>3.8912642999999997E-2</v>
      </c>
      <c r="CI1809" s="330">
        <v>5.6100718000000002E-4</v>
      </c>
      <c r="CJ1809" s="329">
        <v>-1.0761423000000001E-3</v>
      </c>
      <c r="CK1809" s="329">
        <v>-6.4652144000000001E-11</v>
      </c>
      <c r="CL1809" s="329">
        <v>-7.5383240000000001E-9</v>
      </c>
      <c r="CM1809" s="330">
        <v>-1.050268E-4</v>
      </c>
      <c r="CN1809" s="330">
        <v>-7.9202924000000008E-3</v>
      </c>
      <c r="CO1809" s="330">
        <v>-6.0873172000000002</v>
      </c>
      <c r="CP1809"/>
      <c r="CQ1809">
        <v>1.4546442E-2</v>
      </c>
      <c r="CR1809">
        <v>-1.965143988E-2</v>
      </c>
      <c r="CS1809">
        <v>-1.2673678969999999E-2</v>
      </c>
      <c r="CT1809">
        <v>-1.2685564017E-2</v>
      </c>
      <c r="CU1809">
        <v>-4.4869819399999998E-3</v>
      </c>
      <c r="CV1809" s="109"/>
      <c r="CY1809" s="32"/>
      <c r="CZ1809" s="11"/>
      <c r="DA1809" s="236"/>
      <c r="DB1809" s="236"/>
      <c r="DC1809" s="32"/>
      <c r="DD1809" s="32"/>
      <c r="DE1809" s="32"/>
      <c r="DF1809" s="32"/>
      <c r="DG1809" s="32"/>
      <c r="DH1809" s="32"/>
      <c r="DI1809" s="32"/>
      <c r="DJ1809" s="32"/>
      <c r="DK1809" s="32"/>
      <c r="DL1809" s="32"/>
    </row>
    <row r="1810" spans="1:116" ht="14.4" x14ac:dyDescent="0.3">
      <c r="A1810" t="s">
        <v>2435</v>
      </c>
      <c r="B1810" s="113" t="s">
        <v>929</v>
      </c>
      <c r="C1810" s="182" t="s">
        <v>424</v>
      </c>
      <c r="D1810" s="40" t="s">
        <v>419</v>
      </c>
      <c r="E1810" s="242" t="s">
        <v>943</v>
      </c>
      <c r="F1810" s="184" t="s">
        <v>4939</v>
      </c>
      <c r="G1810" s="184">
        <v>-0.36375624373510002</v>
      </c>
      <c r="H1810" s="184">
        <v>-2.4888025799999999E-3</v>
      </c>
      <c r="I1810" s="184">
        <v>-6.3370550450999995E-3</v>
      </c>
      <c r="J1810" s="328">
        <v>-3.4550361099999999E-3</v>
      </c>
      <c r="K1810" s="184">
        <v>-0.35147535000000002</v>
      </c>
      <c r="L1810" s="184">
        <v>-8.1487682999999995E-3</v>
      </c>
      <c r="M1810" s="184">
        <v>3.0277361000000001E-3</v>
      </c>
      <c r="N1810" s="184">
        <v>-3.3032763999999999E-4</v>
      </c>
      <c r="O1810" s="184">
        <v>-1.7654926E-3</v>
      </c>
      <c r="P1810" s="331">
        <v>-2.1012495000000001E-4</v>
      </c>
      <c r="Q1810" s="331">
        <v>-1.8285738999999999E-4</v>
      </c>
      <c r="R1810" s="331">
        <v>-1.2068712000000001E-3</v>
      </c>
      <c r="S1810" s="331">
        <v>-4.3268741E-4</v>
      </c>
      <c r="T1810" s="184">
        <v>0</v>
      </c>
      <c r="U1810" s="331">
        <v>-3.0223487E-3</v>
      </c>
      <c r="V1810" s="331">
        <v>-9.1516451000000003E-6</v>
      </c>
      <c r="W1810" s="331">
        <v>0</v>
      </c>
      <c r="X1810" s="331">
        <v>0</v>
      </c>
      <c r="Y1810"/>
      <c r="Z1810" s="288">
        <v>-2.3431690000000001</v>
      </c>
      <c r="AA1810"/>
      <c r="AB1810" s="164">
        <v>-34.718328999999997</v>
      </c>
      <c r="AC1810" s="164">
        <v>-34.178344000000003</v>
      </c>
      <c r="AD1810" s="164">
        <v>-0.37544705</v>
      </c>
      <c r="AE1810" s="164">
        <v>0</v>
      </c>
      <c r="AF1810" s="164">
        <v>0</v>
      </c>
      <c r="AG1810" s="164">
        <v>-9.1970626E-2</v>
      </c>
      <c r="AH1810" s="164">
        <v>-7.2567202999999997E-2</v>
      </c>
      <c r="AI1810"/>
      <c r="AJ1810" s="185">
        <v>-4.0739309000000001E-2</v>
      </c>
      <c r="AK1810" s="185">
        <v>-3.6579568999999999E-2</v>
      </c>
      <c r="AL1810" s="185">
        <v>-1.7191470999999999E-3</v>
      </c>
      <c r="AM1810" s="185">
        <v>-2.440593E-3</v>
      </c>
      <c r="AN1810" s="176">
        <v>-2.1930196999999999E-6</v>
      </c>
      <c r="AO1810" s="176">
        <v>-6.3577924999999998E-9</v>
      </c>
      <c r="AP1810" s="176">
        <v>-0.34181973999999998</v>
      </c>
      <c r="AQ1810" s="192">
        <v>-2.1744608000000002E-6</v>
      </c>
      <c r="AR1810" s="192">
        <v>-6.5608732000000001E-9</v>
      </c>
      <c r="AS1810" s="192">
        <v>-1.7925243E-13</v>
      </c>
      <c r="AT1810" s="192">
        <v>0</v>
      </c>
      <c r="AU1810" s="192">
        <v>0</v>
      </c>
      <c r="AV1810" s="192">
        <v>1.6696480999999999E-9</v>
      </c>
      <c r="AW1810" s="192">
        <v>-1.9982544000000001E-8</v>
      </c>
      <c r="AX1810" s="192">
        <v>2.0408133000000001E-10</v>
      </c>
      <c r="AY1810" s="192">
        <v>-7.0826404999999997E-13</v>
      </c>
      <c r="AZ1810" s="192">
        <v>0</v>
      </c>
      <c r="BA1810" s="192">
        <v>0</v>
      </c>
      <c r="BB1810" s="192">
        <v>-1.0421898E-13</v>
      </c>
      <c r="BC1810" s="192">
        <v>-7.2645335999999999E-15</v>
      </c>
      <c r="BD1810" s="192">
        <v>-1.6011763E-15</v>
      </c>
      <c r="BE1810" s="192">
        <v>-2.8976840000000001E-11</v>
      </c>
      <c r="BF1810" s="192">
        <v>-2.1703665E-10</v>
      </c>
      <c r="BG1810" s="192">
        <v>0</v>
      </c>
      <c r="BH1810" s="192">
        <v>-3.6301740999999997E-5</v>
      </c>
      <c r="BI1810" s="193">
        <v>-0.34178343999999999</v>
      </c>
      <c r="BJ1810" s="193">
        <v>0</v>
      </c>
      <c r="BK1810" s="193">
        <v>0</v>
      </c>
      <c r="BL1810" s="193">
        <v>0</v>
      </c>
      <c r="BM1810"/>
      <c r="BN1810" s="164">
        <v>-1.0625099E-4</v>
      </c>
      <c r="BO1810" s="186">
        <v>6.6921003999999998E-7</v>
      </c>
      <c r="BP1810" s="186">
        <v>-6.5333768999999996E-5</v>
      </c>
      <c r="BQ1810" s="186">
        <v>-1.4812604E-7</v>
      </c>
      <c r="BR1810" s="186">
        <v>-2.0174509999999999E-6</v>
      </c>
      <c r="BS1810" s="186">
        <v>1.3255134E-6</v>
      </c>
      <c r="BT1810" s="186">
        <v>0</v>
      </c>
      <c r="BU1810" s="186">
        <v>2.0118440999999998E-6</v>
      </c>
      <c r="BV1810" s="186">
        <v>-2.9213912E-7</v>
      </c>
      <c r="BW1810" s="186">
        <v>-1.8294225999999999E-7</v>
      </c>
      <c r="BX1810" s="186">
        <v>0</v>
      </c>
      <c r="BY1810" s="186">
        <v>0</v>
      </c>
      <c r="BZ1810" s="186">
        <v>0</v>
      </c>
      <c r="CA1810" s="186">
        <v>-1.4029076E-7</v>
      </c>
      <c r="CB1810" s="186">
        <v>-4.2142838999999999E-5</v>
      </c>
      <c r="CC1810" s="186">
        <v>-6.0919414999999999E-15</v>
      </c>
      <c r="CD1810" s="164">
        <v>0</v>
      </c>
      <c r="CE1810"/>
      <c r="CF1810" s="329">
        <v>0</v>
      </c>
      <c r="CG1810" s="330">
        <v>-2.3431690000000001</v>
      </c>
      <c r="CH1810" s="330">
        <v>3.7901925000000003E-2</v>
      </c>
      <c r="CI1810" s="330">
        <v>7.6187140000000004E-4</v>
      </c>
      <c r="CJ1810" s="329">
        <v>-8.0777148999999998E-4</v>
      </c>
      <c r="CK1810" s="329">
        <v>-4.9783016999999998E-11</v>
      </c>
      <c r="CL1810" s="329">
        <v>-5.8046103999999996E-9</v>
      </c>
      <c r="CM1810" s="329">
        <v>-7.7468433999999998E-5</v>
      </c>
      <c r="CN1810" s="330">
        <v>-6.0987311000000001E-3</v>
      </c>
      <c r="CO1810" s="330">
        <v>-4.6873158000000004</v>
      </c>
      <c r="CP1810"/>
      <c r="CQ1810">
        <v>-0.35147535000000002</v>
      </c>
      <c r="CR1810">
        <v>-8.8167059799999989E-3</v>
      </c>
      <c r="CS1810">
        <v>-6.3279033999999994E-3</v>
      </c>
      <c r="CT1810">
        <v>-6.3370550450999995E-3</v>
      </c>
      <c r="CU1810">
        <v>-3.4550361099999999E-3</v>
      </c>
      <c r="CV1810" s="109"/>
      <c r="CW1810" s="377"/>
      <c r="CY1810" s="32"/>
      <c r="CZ1810" s="11"/>
      <c r="DA1810" s="236"/>
      <c r="DB1810" s="236"/>
      <c r="DC1810" s="32"/>
      <c r="DD1810" s="32"/>
      <c r="DE1810" s="32"/>
      <c r="DF1810" s="32"/>
      <c r="DG1810" s="32"/>
      <c r="DH1810" s="32"/>
      <c r="DI1810" s="32"/>
      <c r="DJ1810" s="32"/>
      <c r="DK1810" s="32"/>
      <c r="DL1810" s="32"/>
    </row>
    <row r="1811" spans="1:116" ht="14.4" x14ac:dyDescent="0.3">
      <c r="A1811" t="s">
        <v>2436</v>
      </c>
      <c r="B1811" s="113" t="s">
        <v>929</v>
      </c>
      <c r="C1811" s="182" t="s">
        <v>425</v>
      </c>
      <c r="D1811" s="40" t="s">
        <v>419</v>
      </c>
      <c r="E1811" s="242" t="s">
        <v>943</v>
      </c>
      <c r="F1811" s="184" t="s">
        <v>4940</v>
      </c>
      <c r="G1811" s="184">
        <v>4.455965149000006E-4</v>
      </c>
      <c r="H1811" s="184">
        <v>-5.3652025399999999E-3</v>
      </c>
      <c r="I1811" s="184">
        <v>-9.7588148351000006E-3</v>
      </c>
      <c r="J1811" s="328">
        <v>-3.4550361099999999E-3</v>
      </c>
      <c r="K1811" s="184">
        <v>1.9024650000000001E-2</v>
      </c>
      <c r="L1811" s="184">
        <v>-8.1487682999999995E-3</v>
      </c>
      <c r="M1811" s="331">
        <v>-3.9402369000000003E-4</v>
      </c>
      <c r="N1811" s="331">
        <v>-3.2067276000000001E-3</v>
      </c>
      <c r="O1811" s="331">
        <v>-1.7654926E-3</v>
      </c>
      <c r="P1811" s="331">
        <v>-2.1012495000000001E-4</v>
      </c>
      <c r="Q1811" s="331">
        <v>-1.8285738999999999E-4</v>
      </c>
      <c r="R1811" s="331">
        <v>-1.2068712000000001E-3</v>
      </c>
      <c r="S1811" s="331">
        <v>-4.3268741E-4</v>
      </c>
      <c r="T1811" s="184">
        <v>0</v>
      </c>
      <c r="U1811" s="331">
        <v>-3.0223487E-3</v>
      </c>
      <c r="V1811" s="331">
        <v>-9.1516451000000003E-6</v>
      </c>
      <c r="W1811" s="331">
        <v>0</v>
      </c>
      <c r="X1811" s="331">
        <v>0</v>
      </c>
      <c r="Y1811"/>
      <c r="Z1811" s="288">
        <v>0.126831</v>
      </c>
      <c r="AA1811"/>
      <c r="AB1811" s="164">
        <v>-34.718328999999997</v>
      </c>
      <c r="AC1811" s="164">
        <v>-34.178344000000003</v>
      </c>
      <c r="AD1811" s="164">
        <v>-0.37544705</v>
      </c>
      <c r="AE1811" s="164">
        <v>0</v>
      </c>
      <c r="AF1811" s="164">
        <v>0</v>
      </c>
      <c r="AG1811" s="164">
        <v>-9.1970626E-2</v>
      </c>
      <c r="AH1811" s="164">
        <v>-7.2567202999999997E-2</v>
      </c>
      <c r="AI1811"/>
      <c r="AJ1811" s="185">
        <v>-1.2116685999999999E-3</v>
      </c>
      <c r="AK1811" s="185">
        <v>1.1040251E-3</v>
      </c>
      <c r="AL1811" s="187">
        <v>1.2489924E-4</v>
      </c>
      <c r="AM1811" s="185">
        <v>-2.440593E-3</v>
      </c>
      <c r="AN1811" s="176">
        <v>6.6188557000000006E-8</v>
      </c>
      <c r="AO1811" s="176">
        <v>4.6190547999999999E-10</v>
      </c>
      <c r="AP1811" s="176">
        <v>-0.34181973999999998</v>
      </c>
      <c r="AQ1811" s="192">
        <v>1.1769917E-7</v>
      </c>
      <c r="AR1811" s="192">
        <v>3.5512679000000001E-10</v>
      </c>
      <c r="AS1811" s="192">
        <v>9.7025713999999999E-15</v>
      </c>
      <c r="AT1811" s="192">
        <v>0</v>
      </c>
      <c r="AU1811" s="192">
        <v>0</v>
      </c>
      <c r="AV1811" s="192">
        <v>1.2419481000000001E-9</v>
      </c>
      <c r="AW1811" s="192">
        <v>-5.2506544000000002E-8</v>
      </c>
      <c r="AX1811" s="192">
        <v>1.4345133000000001E-10</v>
      </c>
      <c r="AY1811" s="192">
        <v>-3.6569263999999998E-11</v>
      </c>
      <c r="AZ1811" s="192">
        <v>0</v>
      </c>
      <c r="BA1811" s="192">
        <v>0</v>
      </c>
      <c r="BB1811" s="192">
        <v>-1.0421898E-13</v>
      </c>
      <c r="BC1811" s="192">
        <v>-7.2645335999999999E-15</v>
      </c>
      <c r="BD1811" s="192">
        <v>-1.6011763E-15</v>
      </c>
      <c r="BE1811" s="192">
        <v>-2.8976840000000001E-11</v>
      </c>
      <c r="BF1811" s="192">
        <v>-2.1703665E-10</v>
      </c>
      <c r="BG1811" s="192">
        <v>0</v>
      </c>
      <c r="BH1811" s="192">
        <v>-3.6301740999999997E-5</v>
      </c>
      <c r="BI1811" s="193">
        <v>-0.34178343999999999</v>
      </c>
      <c r="BJ1811" s="193">
        <v>0</v>
      </c>
      <c r="BK1811" s="193">
        <v>0</v>
      </c>
      <c r="BL1811" s="193">
        <v>0</v>
      </c>
      <c r="BM1811"/>
      <c r="BN1811" s="186">
        <v>-3.9129031999999998E-5</v>
      </c>
      <c r="BO1811" s="186">
        <v>2.8116293E-7</v>
      </c>
      <c r="BP1811" s="186">
        <v>3.5363848000000001E-6</v>
      </c>
      <c r="BQ1811" s="186">
        <v>-1.4812604E-7</v>
      </c>
      <c r="BR1811" s="186">
        <v>-2.1306236E-6</v>
      </c>
      <c r="BS1811" s="186">
        <v>1.0486283999999999E-6</v>
      </c>
      <c r="BT1811" s="186">
        <v>0</v>
      </c>
      <c r="BU1811" s="186">
        <v>1.5915922E-6</v>
      </c>
      <c r="BV1811" s="186">
        <v>-2.9213912E-7</v>
      </c>
      <c r="BW1811" s="186">
        <v>-1.8294225999999999E-7</v>
      </c>
      <c r="BX1811" s="186">
        <v>0</v>
      </c>
      <c r="BY1811" s="186">
        <v>0</v>
      </c>
      <c r="BZ1811" s="186">
        <v>0</v>
      </c>
      <c r="CA1811" s="186">
        <v>-6.9013023999999997E-7</v>
      </c>
      <c r="CB1811" s="186">
        <v>-4.2142838999999999E-5</v>
      </c>
      <c r="CC1811" s="186">
        <v>-6.0919414999999999E-15</v>
      </c>
      <c r="CD1811" s="164">
        <v>0</v>
      </c>
      <c r="CE1811"/>
      <c r="CF1811" s="329">
        <v>0</v>
      </c>
      <c r="CG1811" s="330">
        <v>0.126831</v>
      </c>
      <c r="CH1811" s="330">
        <v>2.9984634E-2</v>
      </c>
      <c r="CI1811" s="330">
        <v>4.3287140000000001E-4</v>
      </c>
      <c r="CJ1811" s="329">
        <v>-8.2858778999999997E-4</v>
      </c>
      <c r="CK1811" s="329">
        <v>-4.9783016999999998E-11</v>
      </c>
      <c r="CL1811" s="329">
        <v>-5.8046103999999996E-9</v>
      </c>
      <c r="CM1811" s="329">
        <v>-8.0862878000000001E-5</v>
      </c>
      <c r="CN1811" s="330">
        <v>-6.0987311000000001E-3</v>
      </c>
      <c r="CO1811" s="330">
        <v>-4.6873158000000004</v>
      </c>
      <c r="CP1811"/>
      <c r="CQ1811">
        <v>1.9024650000000001E-2</v>
      </c>
      <c r="CR1811">
        <v>-1.511486573E-2</v>
      </c>
      <c r="CS1811">
        <v>-9.7496631900000005E-3</v>
      </c>
      <c r="CT1811">
        <v>-9.7588148351000006E-3</v>
      </c>
      <c r="CU1811">
        <v>-3.4550361099999999E-3</v>
      </c>
      <c r="CV1811" s="109"/>
      <c r="CW1811" s="377"/>
      <c r="CY1811" s="32"/>
      <c r="CZ1811" s="11"/>
      <c r="DA1811" s="236"/>
      <c r="DB1811" s="236"/>
      <c r="DC1811" s="32"/>
      <c r="DD1811" s="32"/>
      <c r="DE1811" s="32"/>
      <c r="DF1811" s="32"/>
      <c r="DG1811" s="32"/>
      <c r="DH1811" s="32"/>
      <c r="DI1811" s="32"/>
      <c r="DJ1811" s="32"/>
      <c r="DK1811" s="32"/>
      <c r="DL1811" s="32"/>
    </row>
    <row r="1812" spans="1:116" ht="14.4" x14ac:dyDescent="0.3">
      <c r="A1812" t="s">
        <v>2437</v>
      </c>
      <c r="B1812" s="113" t="s">
        <v>929</v>
      </c>
      <c r="C1812" s="182" t="s">
        <v>426</v>
      </c>
      <c r="D1812" s="40" t="s">
        <v>419</v>
      </c>
      <c r="E1812" s="242" t="s">
        <v>943</v>
      </c>
      <c r="F1812" s="184" t="s">
        <v>4941</v>
      </c>
      <c r="G1812" s="184">
        <v>5.3664515036999996E-2</v>
      </c>
      <c r="H1812" s="184">
        <v>-5.6331406699999999E-3</v>
      </c>
      <c r="I1812" s="184">
        <v>-1.0234867393000001E-2</v>
      </c>
      <c r="J1812" s="328">
        <v>-3.6160148999999997E-3</v>
      </c>
      <c r="K1812" s="331">
        <v>7.3148537999999999E-2</v>
      </c>
      <c r="L1812" s="331">
        <v>-8.5284396999999994E-3</v>
      </c>
      <c r="M1812" s="184">
        <v>-4.3374735000000002E-4</v>
      </c>
      <c r="N1812" s="184">
        <v>-3.3740969999999999E-3</v>
      </c>
      <c r="O1812" s="184">
        <v>-1.8477513E-3</v>
      </c>
      <c r="P1812" s="331">
        <v>-2.1991520000000001E-4</v>
      </c>
      <c r="Q1812" s="331">
        <v>-1.9137717000000001E-4</v>
      </c>
      <c r="R1812" s="331">
        <v>-1.2631023E-3</v>
      </c>
      <c r="S1812" s="331">
        <v>-4.5284740000000001E-4</v>
      </c>
      <c r="T1812" s="184">
        <v>0</v>
      </c>
      <c r="U1812" s="331">
        <v>-3.1631674999999999E-3</v>
      </c>
      <c r="V1812" s="331">
        <v>-9.5780429999999997E-6</v>
      </c>
      <c r="W1812" s="331">
        <v>0</v>
      </c>
      <c r="X1812" s="331">
        <v>0</v>
      </c>
      <c r="Y1812"/>
      <c r="Z1812" s="288">
        <v>0.48765691999999999</v>
      </c>
      <c r="AA1812"/>
      <c r="AB1812" s="164">
        <v>-36.335942000000003</v>
      </c>
      <c r="AC1812" s="164">
        <v>-35.770797999999999</v>
      </c>
      <c r="AD1812" s="164">
        <v>-0.39294005999999998</v>
      </c>
      <c r="AE1812" s="164">
        <v>0</v>
      </c>
      <c r="AF1812" s="164">
        <v>0</v>
      </c>
      <c r="AG1812" s="164">
        <v>-9.6255767000000006E-2</v>
      </c>
      <c r="AH1812" s="164">
        <v>-7.5948290000000002E-2</v>
      </c>
      <c r="AI1812"/>
      <c r="AJ1812" s="185">
        <v>4.4907712000000002E-3</v>
      </c>
      <c r="AK1812" s="185">
        <v>6.6458000000000003E-3</v>
      </c>
      <c r="AL1812" s="185">
        <v>3.9927746000000002E-4</v>
      </c>
      <c r="AM1812" s="185">
        <v>-2.5543063000000002E-3</v>
      </c>
      <c r="AN1812" s="176">
        <v>3.9842926000000002E-7</v>
      </c>
      <c r="AO1812" s="176">
        <v>1.4766177999999999E-9</v>
      </c>
      <c r="AP1812" s="176">
        <v>-0.35774597000000002</v>
      </c>
      <c r="AQ1812" s="192">
        <v>4.5254562000000001E-7</v>
      </c>
      <c r="AR1812" s="192">
        <v>1.3654394E-9</v>
      </c>
      <c r="AS1812" s="192">
        <v>3.7305754000000002E-14</v>
      </c>
      <c r="AT1812" s="192">
        <v>0</v>
      </c>
      <c r="AU1812" s="192">
        <v>0</v>
      </c>
      <c r="AV1812" s="192">
        <v>1.2971430000000001E-9</v>
      </c>
      <c r="AW1812" s="192">
        <v>-5.5156031000000001E-8</v>
      </c>
      <c r="AX1812" s="192">
        <v>1.4975651999999999E-10</v>
      </c>
      <c r="AY1812" s="192">
        <v>-3.8497029E-11</v>
      </c>
      <c r="AZ1812" s="192">
        <v>0</v>
      </c>
      <c r="BA1812" s="192">
        <v>0</v>
      </c>
      <c r="BB1812" s="192">
        <v>-1.090748E-13</v>
      </c>
      <c r="BC1812" s="192">
        <v>-7.6030063000000003E-15</v>
      </c>
      <c r="BD1812" s="192">
        <v>-1.6757791E-15</v>
      </c>
      <c r="BE1812" s="192">
        <v>-3.0326943E-11</v>
      </c>
      <c r="BF1812" s="192">
        <v>-2.2714893E-10</v>
      </c>
      <c r="BG1812" s="192">
        <v>0</v>
      </c>
      <c r="BH1812" s="192">
        <v>-3.7993129E-5</v>
      </c>
      <c r="BI1812" s="193">
        <v>-0.35770797999999998</v>
      </c>
      <c r="BJ1812" s="193">
        <v>0</v>
      </c>
      <c r="BK1812" s="193">
        <v>0</v>
      </c>
      <c r="BL1812" s="193">
        <v>0</v>
      </c>
      <c r="BM1812"/>
      <c r="BN1812" s="186">
        <v>-3.1067052000000001E-5</v>
      </c>
      <c r="BO1812" s="186">
        <v>2.9184008000000002E-7</v>
      </c>
      <c r="BP1812" s="186">
        <v>1.3597168999999999E-5</v>
      </c>
      <c r="BQ1812" s="186">
        <v>-1.5502760000000001E-7</v>
      </c>
      <c r="BR1812" s="186">
        <v>-2.2306012999999999E-6</v>
      </c>
      <c r="BS1812" s="186">
        <v>1.0957577E-6</v>
      </c>
      <c r="BT1812" s="186">
        <v>0</v>
      </c>
      <c r="BU1812" s="186">
        <v>1.6631244E-6</v>
      </c>
      <c r="BV1812" s="186">
        <v>-3.0575060999999998E-7</v>
      </c>
      <c r="BW1812" s="186">
        <v>-1.91466E-7</v>
      </c>
      <c r="BX1812" s="186">
        <v>0</v>
      </c>
      <c r="BY1812" s="186">
        <v>0</v>
      </c>
      <c r="BZ1812" s="186">
        <v>0</v>
      </c>
      <c r="CA1812" s="186">
        <v>-7.2571826999999999E-7</v>
      </c>
      <c r="CB1812" s="186">
        <v>-4.4106378999999998E-5</v>
      </c>
      <c r="CC1812" s="186">
        <v>-6.3757801999999996E-15</v>
      </c>
      <c r="CD1812" s="164">
        <v>0</v>
      </c>
      <c r="CE1812"/>
      <c r="CF1812" s="329">
        <v>0</v>
      </c>
      <c r="CG1812" s="330">
        <v>0.48765691999999999</v>
      </c>
      <c r="CH1812" s="330">
        <v>3.1332258000000002E-2</v>
      </c>
      <c r="CI1812" s="330">
        <v>4.5098570999999997E-4</v>
      </c>
      <c r="CJ1812" s="329">
        <v>-8.6732373000000004E-4</v>
      </c>
      <c r="CK1812" s="329">
        <v>-5.2102531E-11</v>
      </c>
      <c r="CL1812" s="329">
        <v>-6.0750615999999996E-9</v>
      </c>
      <c r="CM1812" s="329">
        <v>-8.4651675E-5</v>
      </c>
      <c r="CN1812" s="330">
        <v>-6.3828862E-3</v>
      </c>
      <c r="CO1812" s="330">
        <v>-4.9057095000000004</v>
      </c>
      <c r="CP1812"/>
      <c r="CQ1812">
        <v>7.3148537999999999E-2</v>
      </c>
      <c r="CR1812">
        <v>-1.5858430019999998E-2</v>
      </c>
      <c r="CS1812">
        <v>-1.022528935E-2</v>
      </c>
      <c r="CT1812">
        <v>-1.0234867392999999E-2</v>
      </c>
      <c r="CU1812">
        <v>-3.6160148999999997E-3</v>
      </c>
      <c r="CV1812" s="109"/>
      <c r="CW1812" s="377"/>
      <c r="CY1812" s="32"/>
      <c r="CZ1812" s="11"/>
      <c r="DA1812" s="236"/>
      <c r="DB1812" s="236"/>
      <c r="DC1812" s="32"/>
      <c r="DD1812" s="32"/>
      <c r="DE1812" s="32"/>
      <c r="DF1812" s="32"/>
      <c r="DG1812" s="32"/>
      <c r="DH1812" s="32"/>
      <c r="DI1812" s="32"/>
      <c r="DJ1812" s="32"/>
      <c r="DK1812" s="32"/>
      <c r="DL1812" s="32"/>
    </row>
    <row r="1813" spans="1:116" ht="14.4" x14ac:dyDescent="0.3">
      <c r="A1813" t="s">
        <v>2438</v>
      </c>
      <c r="B1813" s="113" t="s">
        <v>929</v>
      </c>
      <c r="C1813" s="182" t="s">
        <v>427</v>
      </c>
      <c r="D1813" s="40" t="s">
        <v>419</v>
      </c>
      <c r="E1813" s="242" t="s">
        <v>943</v>
      </c>
      <c r="F1813" s="184" t="s">
        <v>4942</v>
      </c>
      <c r="G1813" s="184">
        <v>-0.10287224445</v>
      </c>
      <c r="H1813" s="184">
        <v>-8.3223811399999997E-3</v>
      </c>
      <c r="I1813" s="184">
        <v>-1.5136260339999999E-2</v>
      </c>
      <c r="J1813" s="328">
        <v>-5.35794897E-3</v>
      </c>
      <c r="K1813" s="184">
        <v>-7.4055653999999999E-2</v>
      </c>
      <c r="L1813" s="184">
        <v>-1.2636824E-2</v>
      </c>
      <c r="M1813" s="184">
        <v>-6.1367078999999996E-4</v>
      </c>
      <c r="N1813" s="331">
        <v>-4.9750938999999997E-3</v>
      </c>
      <c r="O1813" s="331">
        <v>-2.737864E-3</v>
      </c>
      <c r="P1813" s="331">
        <v>-3.2585440999999998E-4</v>
      </c>
      <c r="Q1813" s="331">
        <v>-2.8356882999999998E-4</v>
      </c>
      <c r="R1813" s="331">
        <v>-1.8715735E-3</v>
      </c>
      <c r="S1813" s="331">
        <v>-6.7099646999999995E-4</v>
      </c>
      <c r="T1813" s="184">
        <v>0</v>
      </c>
      <c r="U1813" s="331">
        <v>-4.6869525E-3</v>
      </c>
      <c r="V1813" s="331">
        <v>-1.4192050000000001E-5</v>
      </c>
      <c r="W1813" s="331">
        <v>0</v>
      </c>
      <c r="X1813" s="331">
        <v>0</v>
      </c>
      <c r="Y1813"/>
      <c r="Z1813" s="288">
        <v>-0.49370436000000001</v>
      </c>
      <c r="AA1813"/>
      <c r="AB1813" s="164">
        <v>-53.839967999999999</v>
      </c>
      <c r="AC1813" s="164">
        <v>-53.002578</v>
      </c>
      <c r="AD1813" s="164">
        <v>-0.58223011999999996</v>
      </c>
      <c r="AE1813" s="164">
        <v>0</v>
      </c>
      <c r="AF1813" s="164">
        <v>0</v>
      </c>
      <c r="AG1813" s="164">
        <v>-0.14262482000000001</v>
      </c>
      <c r="AH1813" s="164">
        <v>-0.11253468</v>
      </c>
      <c r="AI1813"/>
      <c r="AJ1813" s="185">
        <v>-1.3088743999999999E-2</v>
      </c>
      <c r="AK1813" s="185">
        <v>-8.974905E-3</v>
      </c>
      <c r="AL1813" s="185">
        <v>-3.2905263000000001E-4</v>
      </c>
      <c r="AM1813" s="185">
        <v>-3.7847860000000001E-3</v>
      </c>
      <c r="AN1813" s="176">
        <v>-5.3806385000000003E-7</v>
      </c>
      <c r="AO1813" s="176">
        <v>-1.2169106000000001E-9</v>
      </c>
      <c r="AP1813" s="176">
        <v>-0.53008208000000001</v>
      </c>
      <c r="AQ1813" s="192">
        <v>-4.5815765000000002E-7</v>
      </c>
      <c r="AR1813" s="192">
        <v>-1.3823721999999999E-9</v>
      </c>
      <c r="AS1813" s="192">
        <v>-3.7768384E-14</v>
      </c>
      <c r="AT1813" s="192">
        <v>0</v>
      </c>
      <c r="AU1813" s="192">
        <v>0</v>
      </c>
      <c r="AV1813" s="192">
        <v>1.9256405000000001E-9</v>
      </c>
      <c r="AW1813" s="192">
        <v>-8.1450331000000001E-8</v>
      </c>
      <c r="AX1813" s="192">
        <v>2.2241265E-10</v>
      </c>
      <c r="AY1813" s="192">
        <v>-5.6737924E-11</v>
      </c>
      <c r="AZ1813" s="192">
        <v>0</v>
      </c>
      <c r="BA1813" s="192">
        <v>0</v>
      </c>
      <c r="BB1813" s="192">
        <v>-1.6161914E-13</v>
      </c>
      <c r="BC1813" s="192">
        <v>-1.1265584E-14</v>
      </c>
      <c r="BD1813" s="192">
        <v>-2.483048E-15</v>
      </c>
      <c r="BE1813" s="192">
        <v>-4.4936268E-11</v>
      </c>
      <c r="BF1813" s="192">
        <v>-3.3657283E-10</v>
      </c>
      <c r="BG1813" s="192">
        <v>0</v>
      </c>
      <c r="BH1813" s="192">
        <v>-5.6295467E-5</v>
      </c>
      <c r="BI1813" s="193">
        <v>-0.53002578</v>
      </c>
      <c r="BJ1813" s="193">
        <v>0</v>
      </c>
      <c r="BK1813" s="193">
        <v>0</v>
      </c>
      <c r="BL1813" s="193">
        <v>0</v>
      </c>
      <c r="BM1813"/>
      <c r="BN1813" s="186">
        <v>-7.9931166000000005E-5</v>
      </c>
      <c r="BO1813" s="186">
        <v>4.3571904999999998E-7</v>
      </c>
      <c r="BP1813" s="186">
        <v>-1.3765788E-5</v>
      </c>
      <c r="BQ1813" s="186">
        <v>-2.2970867E-7</v>
      </c>
      <c r="BR1813" s="186">
        <v>-3.3041834E-6</v>
      </c>
      <c r="BS1813" s="186">
        <v>1.6259631E-6</v>
      </c>
      <c r="BT1813" s="186">
        <v>0</v>
      </c>
      <c r="BU1813" s="186">
        <v>2.4678620999999999E-6</v>
      </c>
      <c r="BV1813" s="186">
        <v>-4.530391E-7</v>
      </c>
      <c r="BW1813" s="186">
        <v>-2.8370045000000002E-7</v>
      </c>
      <c r="BX1813" s="186">
        <v>0</v>
      </c>
      <c r="BY1813" s="186">
        <v>0</v>
      </c>
      <c r="BZ1813" s="186">
        <v>0</v>
      </c>
      <c r="CA1813" s="186">
        <v>-1.0706528000000001E-6</v>
      </c>
      <c r="CB1813" s="186">
        <v>-6.5353637999999994E-5</v>
      </c>
      <c r="CC1813" s="186">
        <v>-9.4471694000000001E-15</v>
      </c>
      <c r="CD1813" s="164">
        <v>0</v>
      </c>
      <c r="CE1813"/>
      <c r="CF1813" s="329">
        <v>0</v>
      </c>
      <c r="CG1813" s="330">
        <v>-0.49370436000000001</v>
      </c>
      <c r="CH1813" s="330">
        <v>4.6493027999999999E-2</v>
      </c>
      <c r="CI1813" s="330">
        <v>6.7102866000000002E-4</v>
      </c>
      <c r="CJ1813" s="329">
        <v>-1.2849609E-3</v>
      </c>
      <c r="CK1813" s="329">
        <v>-7.7201757000000002E-11</v>
      </c>
      <c r="CL1813" s="329">
        <v>-9.0015863000000006E-9</v>
      </c>
      <c r="CM1813" s="330">
        <v>-1.2540193E-4</v>
      </c>
      <c r="CN1813" s="330">
        <v>-9.4576985000000002E-3</v>
      </c>
      <c r="CO1813" s="330">
        <v>-7.2689250000000003</v>
      </c>
      <c r="CP1813"/>
      <c r="CQ1813">
        <v>-7.4055653999999999E-2</v>
      </c>
      <c r="CR1813">
        <v>-2.344444943E-2</v>
      </c>
      <c r="CS1813">
        <v>-1.5122068289999999E-2</v>
      </c>
      <c r="CT1813">
        <v>-1.5136260339999999E-2</v>
      </c>
      <c r="CU1813">
        <v>-5.35794897E-3</v>
      </c>
      <c r="CV1813" s="109"/>
      <c r="CW1813" s="377"/>
      <c r="CY1813" s="32"/>
      <c r="CZ1813" s="11"/>
      <c r="DA1813" s="236"/>
      <c r="DB1813" s="236"/>
      <c r="DC1813" s="32"/>
      <c r="DD1813" s="32"/>
      <c r="DE1813" s="32"/>
      <c r="DF1813" s="32"/>
      <c r="DG1813" s="32"/>
      <c r="DH1813" s="32"/>
      <c r="DI1813" s="32"/>
      <c r="DJ1813" s="32"/>
      <c r="DK1813" s="32"/>
      <c r="DL1813" s="32"/>
    </row>
    <row r="1814" spans="1:116" ht="14.4" x14ac:dyDescent="0.3">
      <c r="A1814" t="s">
        <v>2439</v>
      </c>
      <c r="B1814" s="113" t="s">
        <v>929</v>
      </c>
      <c r="C1814" s="182" t="s">
        <v>428</v>
      </c>
      <c r="D1814" s="40" t="s">
        <v>419</v>
      </c>
      <c r="E1814" s="242" t="s">
        <v>943</v>
      </c>
      <c r="F1814" s="184" t="s">
        <v>4943</v>
      </c>
      <c r="G1814" s="184">
        <v>5.0663405644000001E-2</v>
      </c>
      <c r="H1814" s="184">
        <v>-1.6212913399999999E-3</v>
      </c>
      <c r="I1814" s="184">
        <v>-4.6546777959999997E-3</v>
      </c>
      <c r="J1814" s="328">
        <v>-2.7894972200000001E-3</v>
      </c>
      <c r="K1814" s="184">
        <v>5.9728872000000002E-2</v>
      </c>
      <c r="L1814" s="184">
        <v>-6.5790820999999996E-3</v>
      </c>
      <c r="M1814" s="331">
        <v>2.9061862999999999E-3</v>
      </c>
      <c r="N1814" s="184">
        <v>1.2139945E-4</v>
      </c>
      <c r="O1814" s="331">
        <v>-1.4254081E-3</v>
      </c>
      <c r="P1814" s="331">
        <v>-1.6964886999999999E-4</v>
      </c>
      <c r="Q1814" s="331">
        <v>-1.4763381999999999E-4</v>
      </c>
      <c r="R1814" s="331">
        <v>-9.7439322000000004E-4</v>
      </c>
      <c r="S1814" s="331">
        <v>-3.4933942E-4</v>
      </c>
      <c r="T1814" s="184">
        <v>0</v>
      </c>
      <c r="U1814" s="331">
        <v>-2.4401577999999999E-3</v>
      </c>
      <c r="V1814" s="331">
        <v>-7.3887759999999996E-6</v>
      </c>
      <c r="W1814" s="331">
        <v>0</v>
      </c>
      <c r="X1814" s="331">
        <v>0</v>
      </c>
      <c r="Y1814"/>
      <c r="Z1814" s="288">
        <v>0.39819248000000002</v>
      </c>
      <c r="AA1814"/>
      <c r="AB1814" s="164">
        <v>-28.030584000000001</v>
      </c>
      <c r="AC1814" s="164">
        <v>-27.594615999999998</v>
      </c>
      <c r="AD1814" s="164">
        <v>-0.30312518999999999</v>
      </c>
      <c r="AE1814" s="164">
        <v>0</v>
      </c>
      <c r="AF1814" s="164">
        <v>0</v>
      </c>
      <c r="AG1814" s="164">
        <v>-7.4254449E-2</v>
      </c>
      <c r="AH1814" s="164">
        <v>-5.8588680999999997E-2</v>
      </c>
      <c r="AI1814"/>
      <c r="AJ1814" s="185">
        <v>4.3667819999999996E-3</v>
      </c>
      <c r="AK1814" s="185">
        <v>5.9878644999999996E-3</v>
      </c>
      <c r="AL1814" s="185">
        <v>3.493824E-4</v>
      </c>
      <c r="AM1814" s="185">
        <v>-1.9704648000000002E-3</v>
      </c>
      <c r="AN1814" s="176">
        <v>3.5898467999999999E-7</v>
      </c>
      <c r="AO1814" s="176">
        <v>1.2920947000000001E-9</v>
      </c>
      <c r="AP1814" s="176">
        <v>-0.27597547</v>
      </c>
      <c r="AQ1814" s="192">
        <v>3.6952262000000002E-7</v>
      </c>
      <c r="AR1814" s="192">
        <v>1.1149388999999999E-9</v>
      </c>
      <c r="AS1814" s="192">
        <v>3.0461725000000002E-14</v>
      </c>
      <c r="AT1814" s="192">
        <v>0</v>
      </c>
      <c r="AU1814" s="192">
        <v>0</v>
      </c>
      <c r="AV1814" s="192">
        <v>1.4057332000000001E-9</v>
      </c>
      <c r="AW1814" s="192">
        <v>-1.1745052E-8</v>
      </c>
      <c r="AX1814" s="192">
        <v>1.7294989000000001E-10</v>
      </c>
      <c r="AY1814" s="192">
        <v>4.2666914999999999E-12</v>
      </c>
      <c r="AZ1814" s="192">
        <v>0</v>
      </c>
      <c r="BA1814" s="192">
        <v>0</v>
      </c>
      <c r="BB1814" s="192">
        <v>-8.4143417999999998E-14</v>
      </c>
      <c r="BC1814" s="192">
        <v>-5.8651763000000003E-15</v>
      </c>
      <c r="BD1814" s="192">
        <v>-1.2927438000000001E-15</v>
      </c>
      <c r="BE1814" s="192">
        <v>-2.3395070999999999E-11</v>
      </c>
      <c r="BF1814" s="192">
        <v>-1.7522917E-10</v>
      </c>
      <c r="BG1814" s="192">
        <v>0</v>
      </c>
      <c r="BH1814" s="192">
        <v>-2.9308984999999999E-5</v>
      </c>
      <c r="BI1814" s="193">
        <v>-0.27594616</v>
      </c>
      <c r="BJ1814" s="193">
        <v>0</v>
      </c>
      <c r="BK1814" s="193">
        <v>0</v>
      </c>
      <c r="BL1814" s="193">
        <v>0</v>
      </c>
      <c r="BM1814"/>
      <c r="BN1814" s="186">
        <v>-2.1696854999999999E-5</v>
      </c>
      <c r="BO1814" s="186">
        <v>5.9265802999999996E-7</v>
      </c>
      <c r="BP1814" s="186">
        <v>1.1102663E-5</v>
      </c>
      <c r="BQ1814" s="186">
        <v>-1.1959271999999999E-7</v>
      </c>
      <c r="BR1814" s="186">
        <v>-1.6135624000000001E-6</v>
      </c>
      <c r="BS1814" s="186">
        <v>1.1075401E-6</v>
      </c>
      <c r="BT1814" s="186">
        <v>0</v>
      </c>
      <c r="BU1814" s="186">
        <v>1.6810075E-6</v>
      </c>
      <c r="BV1814" s="186">
        <v>-2.3586474999999999E-7</v>
      </c>
      <c r="BW1814" s="186">
        <v>-1.4770234E-7</v>
      </c>
      <c r="BX1814" s="186">
        <v>0</v>
      </c>
      <c r="BY1814" s="186">
        <v>0</v>
      </c>
      <c r="BZ1814" s="186">
        <v>0</v>
      </c>
      <c r="CA1814" s="186">
        <v>-3.9079985000000002E-8</v>
      </c>
      <c r="CB1814" s="186">
        <v>-3.4024920999999998E-5</v>
      </c>
      <c r="CC1814" s="186">
        <v>-4.918459E-15</v>
      </c>
      <c r="CD1814" s="164">
        <v>0</v>
      </c>
      <c r="CE1814"/>
      <c r="CF1814" s="329">
        <v>0</v>
      </c>
      <c r="CG1814" s="330">
        <v>0.39819248000000002</v>
      </c>
      <c r="CH1814" s="330">
        <v>3.1669164E-2</v>
      </c>
      <c r="CI1814" s="330">
        <v>6.5950326000000002E-4</v>
      </c>
      <c r="CJ1814" s="329">
        <v>-6.4936292999999998E-4</v>
      </c>
      <c r="CK1814" s="329">
        <v>-4.0193380999999999E-11</v>
      </c>
      <c r="CL1814" s="329">
        <v>-4.6864761000000001E-9</v>
      </c>
      <c r="CM1814" s="329">
        <v>-6.2087801000000001E-5</v>
      </c>
      <c r="CN1814" s="330">
        <v>-4.9239408000000002E-3</v>
      </c>
      <c r="CO1814" s="330">
        <v>-3.7844044000000001</v>
      </c>
      <c r="CP1814"/>
      <c r="CQ1814">
        <v>5.9728872000000002E-2</v>
      </c>
      <c r="CR1814">
        <v>-6.2685803599999996E-3</v>
      </c>
      <c r="CS1814">
        <v>-4.6472890199999997E-3</v>
      </c>
      <c r="CT1814">
        <v>-4.6546777959999997E-3</v>
      </c>
      <c r="CU1814">
        <v>-2.7894972200000001E-3</v>
      </c>
      <c r="CV1814" s="109"/>
      <c r="CW1814" s="377"/>
      <c r="CX1814" s="32"/>
      <c r="CY1814" s="32"/>
      <c r="CZ1814" s="11"/>
      <c r="DA1814" s="236"/>
      <c r="DB1814" s="236"/>
      <c r="DC1814" s="32"/>
      <c r="DD1814" s="32"/>
      <c r="DE1814" s="32"/>
      <c r="DF1814" s="32"/>
      <c r="DG1814" s="32"/>
      <c r="DH1814" s="32"/>
      <c r="DI1814" s="32"/>
      <c r="DJ1814" s="32"/>
      <c r="DK1814" s="32"/>
      <c r="DL1814" s="32"/>
    </row>
    <row r="1815" spans="1:116" ht="14.4" x14ac:dyDescent="0.3">
      <c r="A1815" t="s">
        <v>2440</v>
      </c>
      <c r="B1815" s="113" t="s">
        <v>929</v>
      </c>
      <c r="C1815" s="182" t="s">
        <v>429</v>
      </c>
      <c r="D1815" s="40" t="s">
        <v>419</v>
      </c>
      <c r="E1815" s="242" t="s">
        <v>943</v>
      </c>
      <c r="F1815" s="184" t="s">
        <v>4944</v>
      </c>
      <c r="G1815" s="184">
        <v>-0.3407834938648</v>
      </c>
      <c r="H1815" s="184">
        <v>-5.9940982199999998E-3</v>
      </c>
      <c r="I1815" s="184">
        <v>-1.0218147654799999E-2</v>
      </c>
      <c r="J1815" s="328">
        <v>-3.1595079900000001E-3</v>
      </c>
      <c r="K1815" s="184">
        <v>-0.32141174</v>
      </c>
      <c r="L1815" s="184">
        <v>-7.4517595999999998E-3</v>
      </c>
      <c r="M1815" s="184">
        <v>-1.6543783000000001E-3</v>
      </c>
      <c r="N1815" s="184">
        <v>-4.0202494999999998E-3</v>
      </c>
      <c r="O1815" s="184">
        <v>-1.6144803000000001E-3</v>
      </c>
      <c r="P1815" s="331">
        <v>-1.9215182E-4</v>
      </c>
      <c r="Q1815" s="331">
        <v>-1.6721659999999999E-4</v>
      </c>
      <c r="R1815" s="331">
        <v>-1.1036409E-3</v>
      </c>
      <c r="S1815" s="331">
        <v>-3.9567729000000002E-4</v>
      </c>
      <c r="T1815" s="184">
        <v>0</v>
      </c>
      <c r="U1815" s="331">
        <v>-2.7638306999999999E-3</v>
      </c>
      <c r="V1815" s="331">
        <v>-8.3688548000000008E-6</v>
      </c>
      <c r="W1815" s="331">
        <v>0</v>
      </c>
      <c r="X1815" s="331">
        <v>0</v>
      </c>
      <c r="Y1815"/>
      <c r="Z1815" s="288">
        <v>-2.1427449333333333</v>
      </c>
      <c r="AA1815"/>
      <c r="AB1815" s="164">
        <v>-31.74868</v>
      </c>
      <c r="AC1815" s="164">
        <v>-31.254883</v>
      </c>
      <c r="AD1815" s="164">
        <v>-0.34333300999999999</v>
      </c>
      <c r="AE1815" s="164">
        <v>0</v>
      </c>
      <c r="AF1815" s="164">
        <v>0</v>
      </c>
      <c r="AG1815" s="164">
        <v>-8.4103875999999994E-2</v>
      </c>
      <c r="AH1815" s="164">
        <v>-6.6360134000000001E-2</v>
      </c>
      <c r="AI1815"/>
      <c r="AJ1815" s="185">
        <v>-3.7998865E-2</v>
      </c>
      <c r="AK1815" s="185">
        <v>-3.4161203000000001E-2</v>
      </c>
      <c r="AL1815" s="185">
        <v>-1.6058258E-3</v>
      </c>
      <c r="AM1815" s="185">
        <v>-2.2318357E-3</v>
      </c>
      <c r="AN1815" s="176">
        <v>-2.0480337999999999E-6</v>
      </c>
      <c r="AO1815" s="176">
        <v>-5.9387047999999996E-9</v>
      </c>
      <c r="AP1815" s="176">
        <v>-0.31258203000000001</v>
      </c>
      <c r="AQ1815" s="192">
        <v>-1.9884673000000001E-6</v>
      </c>
      <c r="AR1815" s="192">
        <v>-5.9996858999999999E-9</v>
      </c>
      <c r="AS1815" s="192">
        <v>-1.6391999000000001E-13</v>
      </c>
      <c r="AT1815" s="192">
        <v>0</v>
      </c>
      <c r="AU1815" s="192">
        <v>0</v>
      </c>
      <c r="AV1815" s="192">
        <v>9.739678199999999E-10</v>
      </c>
      <c r="AW1815" s="192">
        <v>-6.0315455000000004E-8</v>
      </c>
      <c r="AX1815" s="192">
        <v>1.0825181E-10</v>
      </c>
      <c r="AY1815" s="192">
        <v>-4.7003380999999999E-11</v>
      </c>
      <c r="AZ1815" s="192">
        <v>0</v>
      </c>
      <c r="BA1815" s="192">
        <v>0</v>
      </c>
      <c r="BB1815" s="192">
        <v>-9.5304559999999995E-14</v>
      </c>
      <c r="BC1815" s="192">
        <v>-6.6431583E-15</v>
      </c>
      <c r="BD1815" s="192">
        <v>-1.4642189E-15</v>
      </c>
      <c r="BE1815" s="192">
        <v>-2.6498292999999999E-11</v>
      </c>
      <c r="BF1815" s="192">
        <v>-1.9847232000000001E-10</v>
      </c>
      <c r="BG1815" s="192">
        <v>0</v>
      </c>
      <c r="BH1815" s="192">
        <v>-3.3196654000000001E-5</v>
      </c>
      <c r="BI1815" s="193">
        <v>-0.31254883</v>
      </c>
      <c r="BJ1815" s="193">
        <v>0</v>
      </c>
      <c r="BK1815" s="193">
        <v>0</v>
      </c>
      <c r="BL1815" s="193">
        <v>0</v>
      </c>
      <c r="BM1815"/>
      <c r="BN1815" s="164">
        <v>-9.9422566999999995E-5</v>
      </c>
      <c r="BO1815" s="186">
        <v>1.1035998999999999E-7</v>
      </c>
      <c r="BP1815" s="186">
        <v>-5.9745415E-5</v>
      </c>
      <c r="BQ1815" s="186">
        <v>-1.3545601E-7</v>
      </c>
      <c r="BR1815" s="186">
        <v>-1.9911798000000001E-6</v>
      </c>
      <c r="BS1815" s="186">
        <v>8.5421974000000004E-7</v>
      </c>
      <c r="BT1815" s="186">
        <v>0</v>
      </c>
      <c r="BU1815" s="186">
        <v>1.2965216999999999E-6</v>
      </c>
      <c r="BV1815" s="186">
        <v>-2.6715086E-7</v>
      </c>
      <c r="BW1815" s="186">
        <v>-1.6729421000000001E-7</v>
      </c>
      <c r="BX1815" s="186">
        <v>0</v>
      </c>
      <c r="BY1815" s="186">
        <v>0</v>
      </c>
      <c r="BZ1815" s="186">
        <v>0</v>
      </c>
      <c r="CA1815" s="186">
        <v>-8.3904057999999996E-7</v>
      </c>
      <c r="CB1815" s="186">
        <v>-3.8538131999999997E-5</v>
      </c>
      <c r="CC1815" s="186">
        <v>-5.5708644E-15</v>
      </c>
      <c r="CD1815" s="164">
        <v>0</v>
      </c>
      <c r="CE1815"/>
      <c r="CF1815" s="329">
        <v>0</v>
      </c>
      <c r="CG1815" s="330">
        <v>-2.1427448999999998</v>
      </c>
      <c r="CH1815" s="330">
        <v>2.4425684999999999E-2</v>
      </c>
      <c r="CI1815" s="330">
        <v>2.7142273000000001E-4</v>
      </c>
      <c r="CJ1815" s="329">
        <v>-7.6558656E-4</v>
      </c>
      <c r="CK1815" s="329">
        <v>-4.5524803000000002E-11</v>
      </c>
      <c r="CL1815" s="329">
        <v>-5.3081102999999999E-9</v>
      </c>
      <c r="CM1815" s="329">
        <v>-7.5229961000000003E-5</v>
      </c>
      <c r="CN1815" s="330">
        <v>-5.5770732999999998E-3</v>
      </c>
      <c r="CO1815" s="330">
        <v>-4.286384</v>
      </c>
      <c r="CP1815"/>
      <c r="CQ1815">
        <v>-0.32141174</v>
      </c>
      <c r="CR1815">
        <v>-1.620387702E-2</v>
      </c>
      <c r="CS1815">
        <v>-1.0209778799999999E-2</v>
      </c>
      <c r="CT1815">
        <v>-1.0218147654799999E-2</v>
      </c>
      <c r="CU1815">
        <v>-3.1595079900000001E-3</v>
      </c>
      <c r="CV1815" s="109"/>
      <c r="CW1815" s="377"/>
      <c r="CX1815" s="32"/>
      <c r="CY1815" s="32"/>
      <c r="CZ1815" s="11"/>
      <c r="DA1815" s="236"/>
      <c r="DB1815" s="236"/>
      <c r="DC1815" s="32"/>
      <c r="DD1815" s="32"/>
      <c r="DE1815" s="32"/>
      <c r="DF1815" s="32"/>
      <c r="DG1815" s="32"/>
      <c r="DH1815" s="32"/>
      <c r="DI1815" s="32"/>
      <c r="DJ1815" s="32"/>
      <c r="DK1815" s="32"/>
      <c r="DL1815" s="32"/>
    </row>
    <row r="1816" spans="1:116" ht="14.4" x14ac:dyDescent="0.3">
      <c r="A1816" t="s">
        <v>2441</v>
      </c>
      <c r="B1816" s="113" t="s">
        <v>929</v>
      </c>
      <c r="C1816" s="182" t="s">
        <v>430</v>
      </c>
      <c r="D1816" s="40" t="s">
        <v>419</v>
      </c>
      <c r="E1816" s="242" t="s">
        <v>943</v>
      </c>
      <c r="F1816" s="184" t="s">
        <v>4945</v>
      </c>
      <c r="G1816" s="184">
        <v>-0.2237397110896</v>
      </c>
      <c r="H1816" s="184">
        <v>-2.6104212699999997E-3</v>
      </c>
      <c r="I1816" s="184">
        <v>-5.159825549599999E-3</v>
      </c>
      <c r="J1816" s="328">
        <v>-2.1023342699999998E-3</v>
      </c>
      <c r="K1816" s="184">
        <v>-0.21386712999999999</v>
      </c>
      <c r="L1816" s="184">
        <v>-4.9583952000000001E-3</v>
      </c>
      <c r="M1816" s="184">
        <v>5.3850009999999995E-4</v>
      </c>
      <c r="N1816" s="184">
        <v>-1.2970238000000001E-3</v>
      </c>
      <c r="O1816" s="184">
        <v>-1.0742740000000001E-3</v>
      </c>
      <c r="P1816" s="331">
        <v>-1.2785767E-4</v>
      </c>
      <c r="Q1816" s="331">
        <v>-1.112658E-4</v>
      </c>
      <c r="R1816" s="331">
        <v>-7.3436181999999997E-4</v>
      </c>
      <c r="S1816" s="331">
        <v>-2.6328336999999999E-4</v>
      </c>
      <c r="T1816" s="184">
        <v>0</v>
      </c>
      <c r="U1816" s="331">
        <v>-1.8390508999999999E-3</v>
      </c>
      <c r="V1816" s="331">
        <v>-5.5686296000000002E-6</v>
      </c>
      <c r="W1816" s="331">
        <v>0</v>
      </c>
      <c r="X1816" s="331">
        <v>0</v>
      </c>
      <c r="Y1816"/>
      <c r="Z1816" s="288">
        <v>-1.4257808666666667</v>
      </c>
      <c r="AA1816"/>
      <c r="AB1816" s="164">
        <v>-21.125547999999998</v>
      </c>
      <c r="AC1816" s="164">
        <v>-20.796976000000001</v>
      </c>
      <c r="AD1816" s="164">
        <v>-0.22845351999999999</v>
      </c>
      <c r="AE1816" s="164">
        <v>0</v>
      </c>
      <c r="AF1816" s="164">
        <v>0</v>
      </c>
      <c r="AG1816" s="164">
        <v>-5.5962655E-2</v>
      </c>
      <c r="AH1816" s="164">
        <v>-4.4155982000000003E-2</v>
      </c>
      <c r="AI1816"/>
      <c r="AJ1816" s="185">
        <v>-2.5008592999999999E-2</v>
      </c>
      <c r="AK1816" s="185">
        <v>-2.2467516E-2</v>
      </c>
      <c r="AL1816" s="185">
        <v>-1.0560153000000001E-3</v>
      </c>
      <c r="AM1816" s="185">
        <v>-1.4850618E-3</v>
      </c>
      <c r="AN1816" s="176">
        <v>-1.3469734E-6</v>
      </c>
      <c r="AO1816" s="176">
        <v>-3.9053820000000002E-9</v>
      </c>
      <c r="AP1816" s="176">
        <v>-0.20799185000000001</v>
      </c>
      <c r="AQ1816" s="192">
        <v>-1.3231246E-6</v>
      </c>
      <c r="AR1816" s="192">
        <v>-3.9921864000000001E-9</v>
      </c>
      <c r="AS1816" s="192">
        <v>-1.0907224E-13</v>
      </c>
      <c r="AT1816" s="192">
        <v>0</v>
      </c>
      <c r="AU1816" s="192">
        <v>0</v>
      </c>
      <c r="AV1816" s="192">
        <v>8.5298314999999995E-10</v>
      </c>
      <c r="AW1816" s="192">
        <v>-2.4552018E-8</v>
      </c>
      <c r="AX1816" s="192">
        <v>1.0107774E-10</v>
      </c>
      <c r="AY1816" s="192">
        <v>-1.4095458999999999E-11</v>
      </c>
      <c r="AZ1816" s="192">
        <v>0</v>
      </c>
      <c r="BA1816" s="192">
        <v>0</v>
      </c>
      <c r="BB1816" s="192">
        <v>-6.3415581999999997E-14</v>
      </c>
      <c r="BC1816" s="192">
        <v>-4.4203524999999997E-15</v>
      </c>
      <c r="BD1816" s="192">
        <v>-9.7429015000000007E-16</v>
      </c>
      <c r="BE1816" s="192">
        <v>-1.7631943999999999E-11</v>
      </c>
      <c r="BF1816" s="192">
        <v>-1.3206333E-10</v>
      </c>
      <c r="BG1816" s="192">
        <v>0</v>
      </c>
      <c r="BH1816" s="192">
        <v>-2.2089028000000001E-5</v>
      </c>
      <c r="BI1816" s="193">
        <v>-0.20796976</v>
      </c>
      <c r="BJ1816" s="193">
        <v>0</v>
      </c>
      <c r="BK1816" s="193">
        <v>0</v>
      </c>
      <c r="BL1816" s="193">
        <v>0</v>
      </c>
      <c r="BM1816"/>
      <c r="BN1816" s="186">
        <v>-6.5318162000000004E-5</v>
      </c>
      <c r="BO1816" s="186">
        <v>2.5934196000000001E-7</v>
      </c>
      <c r="BP1816" s="186">
        <v>-3.9754554000000001E-5</v>
      </c>
      <c r="BQ1816" s="186">
        <v>-9.0132326999999998E-8</v>
      </c>
      <c r="BR1816" s="186">
        <v>-1.27071E-6</v>
      </c>
      <c r="BS1816" s="186">
        <v>7.0104930999999998E-7</v>
      </c>
      <c r="BT1816" s="186">
        <v>0</v>
      </c>
      <c r="BU1816" s="186">
        <v>1.064042E-6</v>
      </c>
      <c r="BV1816" s="186">
        <v>-1.7776198000000001E-7</v>
      </c>
      <c r="BW1816" s="186">
        <v>-1.1131744E-7</v>
      </c>
      <c r="BX1816" s="186">
        <v>0</v>
      </c>
      <c r="BY1816" s="186">
        <v>0</v>
      </c>
      <c r="BZ1816" s="186">
        <v>0</v>
      </c>
      <c r="CA1816" s="186">
        <v>-2.9487577000000001E-7</v>
      </c>
      <c r="CB1816" s="186">
        <v>-2.5643243999999999E-5</v>
      </c>
      <c r="CC1816" s="186">
        <v>-3.7068490000000001E-15</v>
      </c>
      <c r="CD1816" s="164">
        <v>0</v>
      </c>
      <c r="CE1816"/>
      <c r="CF1816" s="329">
        <v>0</v>
      </c>
      <c r="CG1816" s="330">
        <v>-1.4257808999999999</v>
      </c>
      <c r="CH1816" s="330">
        <v>2.0045907000000002E-2</v>
      </c>
      <c r="CI1816" s="330">
        <v>3.3822425000000001E-4</v>
      </c>
      <c r="CJ1816" s="329">
        <v>-4.9944789E-4</v>
      </c>
      <c r="CK1816" s="329">
        <v>-3.0292168999999998E-11</v>
      </c>
      <c r="CL1816" s="329">
        <v>-3.5320126000000001E-9</v>
      </c>
      <c r="CM1816" s="329">
        <v>-4.8431723999999998E-5</v>
      </c>
      <c r="CN1816" s="330">
        <v>-3.7109804000000001E-3</v>
      </c>
      <c r="CO1816" s="330">
        <v>-2.8521567000000001</v>
      </c>
      <c r="CP1816"/>
      <c r="CQ1816">
        <v>-0.21386712999999999</v>
      </c>
      <c r="CR1816">
        <v>-7.7646781900000007E-3</v>
      </c>
      <c r="CS1816">
        <v>-5.1542569199999992E-3</v>
      </c>
      <c r="CT1816">
        <v>-5.159825549599999E-3</v>
      </c>
      <c r="CU1816">
        <v>-2.1023342699999998E-3</v>
      </c>
      <c r="CV1816" s="109"/>
      <c r="CW1816" s="377"/>
      <c r="CX1816" s="32"/>
      <c r="CY1816" s="32"/>
      <c r="CZ1816" s="11"/>
      <c r="DA1816" s="236"/>
      <c r="DB1816" s="236"/>
      <c r="DC1816" s="32"/>
      <c r="DD1816" s="32"/>
      <c r="DE1816" s="32"/>
      <c r="DF1816" s="32"/>
      <c r="DG1816" s="32"/>
      <c r="DH1816" s="32"/>
      <c r="DI1816" s="32"/>
      <c r="DJ1816" s="32"/>
      <c r="DK1816" s="32"/>
      <c r="DL1816" s="32"/>
    </row>
    <row r="1817" spans="1:116" ht="14.4" x14ac:dyDescent="0.3">
      <c r="A1817" t="s">
        <v>2442</v>
      </c>
      <c r="B1817" s="113" t="s">
        <v>929</v>
      </c>
      <c r="C1817" s="182" t="s">
        <v>431</v>
      </c>
      <c r="D1817" s="40" t="s">
        <v>419</v>
      </c>
      <c r="E1817" s="242" t="s">
        <v>943</v>
      </c>
      <c r="F1817" s="184" t="s">
        <v>4946</v>
      </c>
      <c r="G1817" s="184">
        <v>6.9921566241000002E-3</v>
      </c>
      <c r="H1817" s="184">
        <v>-4.7037059700000003E-3</v>
      </c>
      <c r="I1817" s="184">
        <v>-8.5422214259000002E-3</v>
      </c>
      <c r="J1817" s="328">
        <v>-3.0153479799999998E-3</v>
      </c>
      <c r="K1817" s="184">
        <v>2.3253432000000001E-2</v>
      </c>
      <c r="L1817" s="331">
        <v>-7.1117554000000001E-3</v>
      </c>
      <c r="M1817" s="184">
        <v>-3.6919432000000001E-4</v>
      </c>
      <c r="N1817" s="331">
        <v>-2.8199188000000001E-3</v>
      </c>
      <c r="O1817" s="331">
        <v>-1.5408157999999999E-3</v>
      </c>
      <c r="P1817" s="331">
        <v>-1.8338442999999999E-4</v>
      </c>
      <c r="Q1817" s="331">
        <v>-1.5958694000000001E-4</v>
      </c>
      <c r="R1817" s="331">
        <v>-1.0532847000000001E-3</v>
      </c>
      <c r="S1817" s="331">
        <v>-3.7762358000000001E-4</v>
      </c>
      <c r="T1817" s="184">
        <v>0</v>
      </c>
      <c r="U1817" s="331">
        <v>-2.6377243999999998E-3</v>
      </c>
      <c r="V1817" s="331">
        <v>-7.9870058999999997E-6</v>
      </c>
      <c r="W1817" s="331">
        <v>0</v>
      </c>
      <c r="X1817" s="331">
        <v>0</v>
      </c>
      <c r="Y1817"/>
      <c r="Z1817" s="288">
        <v>0.15502288</v>
      </c>
      <c r="AA1817"/>
      <c r="AB1817" s="164">
        <v>-30.300070999999999</v>
      </c>
      <c r="AC1817" s="164">
        <v>-29.828804999999999</v>
      </c>
      <c r="AD1817" s="164">
        <v>-0.32766761999999999</v>
      </c>
      <c r="AE1817" s="164">
        <v>0</v>
      </c>
      <c r="AF1817" s="164">
        <v>0</v>
      </c>
      <c r="AG1817" s="164">
        <v>-8.0266436999999996E-2</v>
      </c>
      <c r="AH1817" s="164">
        <v>-6.3332294999999997E-2</v>
      </c>
      <c r="AI1817"/>
      <c r="AJ1817" s="185">
        <v>-3.4194179E-4</v>
      </c>
      <c r="AK1817" s="185">
        <v>1.6456837E-3</v>
      </c>
      <c r="AL1817" s="187">
        <v>1.4237740000000001E-4</v>
      </c>
      <c r="AM1817" s="185">
        <v>-2.1300029000000001E-3</v>
      </c>
      <c r="AN1817" s="176">
        <v>9.8662092999999994E-8</v>
      </c>
      <c r="AO1817" s="176">
        <v>5.2654364000000001E-10</v>
      </c>
      <c r="AP1817" s="176">
        <v>-0.29831973000000001</v>
      </c>
      <c r="AQ1817" s="192">
        <v>1.4386123000000001E-7</v>
      </c>
      <c r="AR1817" s="192">
        <v>4.3406406999999998E-10</v>
      </c>
      <c r="AS1817" s="192">
        <v>1.185925E-14</v>
      </c>
      <c r="AT1817" s="192">
        <v>0</v>
      </c>
      <c r="AU1817" s="192">
        <v>0</v>
      </c>
      <c r="AV1817" s="192">
        <v>1.0807334999999999E-9</v>
      </c>
      <c r="AW1817" s="192">
        <v>-4.6065168000000003E-8</v>
      </c>
      <c r="AX1817" s="192">
        <v>1.2474716E-10</v>
      </c>
      <c r="AY1817" s="192">
        <v>-3.2180755000000002E-11</v>
      </c>
      <c r="AZ1817" s="192">
        <v>0</v>
      </c>
      <c r="BA1817" s="192">
        <v>0</v>
      </c>
      <c r="BB1817" s="192">
        <v>-9.0956062999999994E-14</v>
      </c>
      <c r="BC1817" s="192">
        <v>-6.3400483999999996E-15</v>
      </c>
      <c r="BD1817" s="192">
        <v>-1.3974104000000001E-15</v>
      </c>
      <c r="BE1817" s="192">
        <v>-2.5289245000000001E-11</v>
      </c>
      <c r="BF1817" s="192">
        <v>-1.8941654999999999E-10</v>
      </c>
      <c r="BG1817" s="192">
        <v>0</v>
      </c>
      <c r="BH1817" s="192">
        <v>-3.1681977999999999E-5</v>
      </c>
      <c r="BI1817" s="193">
        <v>-0.29828805000000003</v>
      </c>
      <c r="BJ1817" s="193">
        <v>0</v>
      </c>
      <c r="BK1817" s="193">
        <v>0</v>
      </c>
      <c r="BL1817" s="193">
        <v>0</v>
      </c>
      <c r="BM1817"/>
      <c r="BN1817" s="186">
        <v>-3.2926295999999999E-5</v>
      </c>
      <c r="BO1817" s="186">
        <v>2.4251134000000001E-7</v>
      </c>
      <c r="BP1817" s="186">
        <v>4.3224493E-6</v>
      </c>
      <c r="BQ1817" s="186">
        <v>-1.2927551E-7</v>
      </c>
      <c r="BR1817" s="186">
        <v>-1.8603175E-6</v>
      </c>
      <c r="BS1817" s="186">
        <v>9.1313145000000004E-7</v>
      </c>
      <c r="BT1817" s="186">
        <v>0</v>
      </c>
      <c r="BU1817" s="186">
        <v>1.3859369999999999E-6</v>
      </c>
      <c r="BV1817" s="186">
        <v>-2.5496146999999999E-7</v>
      </c>
      <c r="BW1817" s="186">
        <v>-1.5966101E-7</v>
      </c>
      <c r="BX1817" s="186">
        <v>0</v>
      </c>
      <c r="BY1817" s="186">
        <v>0</v>
      </c>
      <c r="BZ1817" s="186">
        <v>0</v>
      </c>
      <c r="CA1817" s="186">
        <v>-6.0637190999999999E-7</v>
      </c>
      <c r="CB1817" s="186">
        <v>-3.6779738E-5</v>
      </c>
      <c r="CC1817" s="186">
        <v>-5.3166805000000002E-15</v>
      </c>
      <c r="CD1817" s="164">
        <v>0</v>
      </c>
      <c r="CE1817"/>
      <c r="CF1817" s="329">
        <v>0</v>
      </c>
      <c r="CG1817" s="330">
        <v>0.15502288</v>
      </c>
      <c r="CH1817" s="330">
        <v>2.6110214999999999E-2</v>
      </c>
      <c r="CI1817" s="330">
        <v>3.7535021000000002E-4</v>
      </c>
      <c r="CJ1817" s="329">
        <v>-7.2329564000000004E-4</v>
      </c>
      <c r="CK1817" s="329">
        <v>-4.3447626000000002E-11</v>
      </c>
      <c r="CL1817" s="329">
        <v>-5.0659151999999999E-9</v>
      </c>
      <c r="CM1817" s="329">
        <v>-7.0597373000000002E-5</v>
      </c>
      <c r="CN1817" s="330">
        <v>-5.3226061000000002E-3</v>
      </c>
      <c r="CO1817" s="330">
        <v>-4.0908075999999998</v>
      </c>
      <c r="CP1817"/>
      <c r="CQ1817">
        <v>2.3253432000000001E-2</v>
      </c>
      <c r="CR1817">
        <v>-1.3237940389999999E-2</v>
      </c>
      <c r="CS1817">
        <v>-8.53423442E-3</v>
      </c>
      <c r="CT1817">
        <v>-8.5422214259000002E-3</v>
      </c>
      <c r="CU1817">
        <v>-3.0153479799999998E-3</v>
      </c>
      <c r="CV1817" s="109"/>
      <c r="CW1817" s="377"/>
      <c r="CX1817" s="32"/>
      <c r="CY1817" s="32"/>
      <c r="CZ1817" s="32"/>
      <c r="DA1817" s="236"/>
      <c r="DB1817" s="236"/>
      <c r="DC1817" s="32"/>
      <c r="DD1817" s="32"/>
      <c r="DE1817" s="32"/>
      <c r="DF1817" s="32"/>
      <c r="DG1817" s="32"/>
      <c r="DH1817" s="32"/>
      <c r="DI1817" s="32"/>
      <c r="DJ1817" s="32"/>
      <c r="DK1817" s="32"/>
      <c r="DL1817" s="32"/>
    </row>
    <row r="1818" spans="1:116" ht="14.4" x14ac:dyDescent="0.3">
      <c r="A1818" t="s">
        <v>2443</v>
      </c>
      <c r="B1818" s="113" t="s">
        <v>929</v>
      </c>
      <c r="C1818" s="182" t="s">
        <v>432</v>
      </c>
      <c r="D1818" s="40" t="s">
        <v>419</v>
      </c>
      <c r="E1818" s="242" t="s">
        <v>943</v>
      </c>
      <c r="F1818" s="184" t="s">
        <v>4947</v>
      </c>
      <c r="G1818" s="184">
        <v>1.58603774722E-2</v>
      </c>
      <c r="H1818" s="184">
        <v>-2.9910981999999998E-3</v>
      </c>
      <c r="I1818" s="184">
        <v>-5.4248404778000003E-3</v>
      </c>
      <c r="J1818" s="328">
        <v>-1.91012085E-3</v>
      </c>
      <c r="K1818" s="184">
        <v>2.6186437E-2</v>
      </c>
      <c r="L1818" s="184">
        <v>-4.5050562000000004E-3</v>
      </c>
      <c r="M1818" s="184">
        <v>-2.4750461000000001E-4</v>
      </c>
      <c r="N1818" s="184">
        <v>-1.7977828E-3</v>
      </c>
      <c r="O1818" s="331">
        <v>-9.7605464999999997E-4</v>
      </c>
      <c r="P1818" s="331">
        <v>-1.1616783E-4</v>
      </c>
      <c r="Q1818" s="331">
        <v>-1.0109292E-4</v>
      </c>
      <c r="R1818" s="331">
        <v>-6.6722017000000002E-4</v>
      </c>
      <c r="S1818" s="331">
        <v>-2.3921175000000001E-4</v>
      </c>
      <c r="T1818" s="184">
        <v>0</v>
      </c>
      <c r="U1818" s="331">
        <v>-1.6709091E-3</v>
      </c>
      <c r="V1818" s="331">
        <v>-5.0594978000000001E-6</v>
      </c>
      <c r="W1818" s="331">
        <v>0</v>
      </c>
      <c r="X1818" s="331">
        <v>0</v>
      </c>
      <c r="Y1818"/>
      <c r="Z1818" s="288">
        <v>0.17457624666666668</v>
      </c>
      <c r="AA1818"/>
      <c r="AB1818" s="164">
        <v>-19.194068999999999</v>
      </c>
      <c r="AC1818" s="164">
        <v>-18.895537999999998</v>
      </c>
      <c r="AD1818" s="164">
        <v>-0.20756633999999999</v>
      </c>
      <c r="AE1818" s="164">
        <v>0</v>
      </c>
      <c r="AF1818" s="164">
        <v>0</v>
      </c>
      <c r="AG1818" s="164">
        <v>-5.0846069000000001E-2</v>
      </c>
      <c r="AH1818" s="164">
        <v>-4.0118863999999997E-2</v>
      </c>
      <c r="AI1818"/>
      <c r="AJ1818" s="185">
        <v>1.0211279E-3</v>
      </c>
      <c r="AK1818" s="185">
        <v>2.2224991000000002E-3</v>
      </c>
      <c r="AL1818" s="187">
        <v>1.4791355999999999E-4</v>
      </c>
      <c r="AM1818" s="185">
        <v>-1.3492847000000001E-3</v>
      </c>
      <c r="AN1818" s="176">
        <v>1.3324335E-7</v>
      </c>
      <c r="AO1818" s="176">
        <v>5.4701758999999995E-10</v>
      </c>
      <c r="AP1818" s="176">
        <v>-0.18897544999999999</v>
      </c>
      <c r="AQ1818" s="192">
        <v>1.6200676000000001E-7</v>
      </c>
      <c r="AR1818" s="192">
        <v>4.8881349000000003E-10</v>
      </c>
      <c r="AS1818" s="192">
        <v>1.3355083E-14</v>
      </c>
      <c r="AT1818" s="192">
        <v>0</v>
      </c>
      <c r="AU1818" s="192">
        <v>0</v>
      </c>
      <c r="AV1818" s="192">
        <v>6.8290412000000004E-10</v>
      </c>
      <c r="AW1818" s="192">
        <v>-2.9310301999999999E-8</v>
      </c>
      <c r="AX1818" s="192">
        <v>7.8781550000000001E-11</v>
      </c>
      <c r="AY1818" s="192">
        <v>-2.0528291000000001E-11</v>
      </c>
      <c r="AZ1818" s="192">
        <v>0</v>
      </c>
      <c r="BA1818" s="192">
        <v>0</v>
      </c>
      <c r="BB1818" s="192">
        <v>-5.7617586000000004E-14</v>
      </c>
      <c r="BC1818" s="192">
        <v>-4.0162059999999998E-15</v>
      </c>
      <c r="BD1818" s="192">
        <v>-8.8521219000000004E-16</v>
      </c>
      <c r="BE1818" s="192">
        <v>-1.6019879999999999E-11</v>
      </c>
      <c r="BF1818" s="192">
        <v>-1.1998897E-10</v>
      </c>
      <c r="BG1818" s="192">
        <v>0</v>
      </c>
      <c r="BH1818" s="192">
        <v>-2.0069459999999999E-5</v>
      </c>
      <c r="BI1818" s="193">
        <v>-0.18895538000000001</v>
      </c>
      <c r="BJ1818" s="193">
        <v>0</v>
      </c>
      <c r="BK1818" s="193">
        <v>0</v>
      </c>
      <c r="BL1818" s="193">
        <v>0</v>
      </c>
      <c r="BM1818"/>
      <c r="BN1818" s="186">
        <v>-1.8735134999999999E-5</v>
      </c>
      <c r="BO1818" s="186">
        <v>1.5207672000000001E-7</v>
      </c>
      <c r="BP1818" s="186">
        <v>4.8676489999999996E-6</v>
      </c>
      <c r="BQ1818" s="186">
        <v>-8.1891657000000003E-8</v>
      </c>
      <c r="BR1818" s="186">
        <v>-1.178899E-6</v>
      </c>
      <c r="BS1818" s="186">
        <v>5.7733472000000002E-7</v>
      </c>
      <c r="BT1818" s="186">
        <v>0</v>
      </c>
      <c r="BU1818" s="186">
        <v>8.7626986999999995E-7</v>
      </c>
      <c r="BV1818" s="186">
        <v>-1.6150945999999999E-7</v>
      </c>
      <c r="BW1818" s="186">
        <v>-1.0113985E-7</v>
      </c>
      <c r="BX1818" s="186">
        <v>0</v>
      </c>
      <c r="BY1818" s="186">
        <v>0</v>
      </c>
      <c r="BZ1818" s="186">
        <v>0</v>
      </c>
      <c r="CA1818" s="186">
        <v>-3.8630667000000001E-7</v>
      </c>
      <c r="CB1818" s="186">
        <v>-2.3298719E-5</v>
      </c>
      <c r="CC1818" s="186">
        <v>-3.3679371000000002E-15</v>
      </c>
      <c r="CD1818" s="164">
        <v>0</v>
      </c>
      <c r="CE1818"/>
      <c r="CF1818" s="329">
        <v>0</v>
      </c>
      <c r="CG1818" s="330">
        <v>0.17457624999999999</v>
      </c>
      <c r="CH1818" s="330">
        <v>1.6508393999999999E-2</v>
      </c>
      <c r="CI1818" s="330">
        <v>2.3646088999999999E-4</v>
      </c>
      <c r="CJ1818" s="329">
        <v>-4.5826622999999998E-4</v>
      </c>
      <c r="CK1818" s="329">
        <v>-2.7522600000000001E-11</v>
      </c>
      <c r="CL1818" s="329">
        <v>-3.2090857E-9</v>
      </c>
      <c r="CM1818" s="329">
        <v>-4.4734568999999999E-5</v>
      </c>
      <c r="CN1818" s="330">
        <v>-3.3716906999999999E-3</v>
      </c>
      <c r="CO1818" s="330">
        <v>-2.5913881000000001</v>
      </c>
      <c r="CP1818"/>
      <c r="CQ1818">
        <v>2.6186437E-2</v>
      </c>
      <c r="CR1818">
        <v>-8.4108791800000006E-3</v>
      </c>
      <c r="CS1818">
        <v>-5.4197809800000003E-3</v>
      </c>
      <c r="CT1818">
        <v>-5.4248404778000003E-3</v>
      </c>
      <c r="CU1818">
        <v>-1.91012085E-3</v>
      </c>
      <c r="CV1818" s="109"/>
      <c r="CW1818" s="377"/>
      <c r="CX1818" s="32"/>
      <c r="CY1818" s="32"/>
      <c r="CZ1818" s="32"/>
      <c r="DA1818" s="236"/>
      <c r="DB1818" s="236"/>
      <c r="DC1818" s="32"/>
      <c r="DD1818" s="32"/>
      <c r="DE1818" s="32"/>
      <c r="DF1818" s="32"/>
      <c r="DG1818" s="32"/>
      <c r="DH1818" s="32"/>
      <c r="DI1818" s="32"/>
      <c r="DJ1818" s="32"/>
      <c r="DK1818" s="32"/>
      <c r="DL1818" s="32"/>
    </row>
    <row r="1819" spans="1:116" ht="14.4" x14ac:dyDescent="0.3">
      <c r="A1819" t="s">
        <v>2444</v>
      </c>
      <c r="B1819" s="113" t="s">
        <v>929</v>
      </c>
      <c r="C1819" s="182" t="s">
        <v>433</v>
      </c>
      <c r="D1819" s="40" t="s">
        <v>419</v>
      </c>
      <c r="E1819" s="242" t="s">
        <v>943</v>
      </c>
      <c r="F1819" s="184" t="s">
        <v>4948</v>
      </c>
      <c r="G1819" s="184">
        <v>-7.8320258843999999E-2</v>
      </c>
      <c r="H1819" s="184">
        <v>-7.9770067200000006E-3</v>
      </c>
      <c r="I1819" s="184">
        <v>-1.4501172944000001E-2</v>
      </c>
      <c r="J1819" s="328">
        <v>-5.1284941800000001E-3</v>
      </c>
      <c r="K1819" s="184">
        <v>-5.0713584999999999E-2</v>
      </c>
      <c r="L1819" s="184">
        <v>-1.2095651000000001E-2</v>
      </c>
      <c r="M1819" s="331">
        <v>-6.0051446999999998E-4</v>
      </c>
      <c r="N1819" s="184">
        <v>-4.7730673999999999E-3</v>
      </c>
      <c r="O1819" s="184">
        <v>-2.6206147000000001E-3</v>
      </c>
      <c r="P1819" s="331">
        <v>-3.1189966E-4</v>
      </c>
      <c r="Q1819" s="331">
        <v>-2.7142495999999999E-4</v>
      </c>
      <c r="R1819" s="331">
        <v>-1.7914232E-3</v>
      </c>
      <c r="S1819" s="331">
        <v>-6.4226097999999995E-4</v>
      </c>
      <c r="T1819" s="184">
        <v>0</v>
      </c>
      <c r="U1819" s="331">
        <v>-4.4862332000000001E-3</v>
      </c>
      <c r="V1819" s="331">
        <v>-1.3584274E-5</v>
      </c>
      <c r="W1819" s="331">
        <v>0</v>
      </c>
      <c r="X1819" s="331">
        <v>0</v>
      </c>
      <c r="Y1819"/>
      <c r="Z1819" s="288">
        <v>-0.33809056666666665</v>
      </c>
      <c r="AA1819"/>
      <c r="AB1819" s="164">
        <v>-51.534264999999998</v>
      </c>
      <c r="AC1819" s="164">
        <v>-50.732737</v>
      </c>
      <c r="AD1819" s="164">
        <v>-0.55729605000000004</v>
      </c>
      <c r="AE1819" s="164">
        <v>0</v>
      </c>
      <c r="AF1819" s="164">
        <v>0</v>
      </c>
      <c r="AG1819" s="164">
        <v>-0.1365169</v>
      </c>
      <c r="AH1819" s="164">
        <v>-0.10771537</v>
      </c>
      <c r="AI1819"/>
      <c r="AJ1819" s="185">
        <v>-1.0347132E-2</v>
      </c>
      <c r="AK1819" s="185">
        <v>-6.5111821000000004E-3</v>
      </c>
      <c r="AL1819" s="185">
        <v>-2.1324764E-4</v>
      </c>
      <c r="AM1819" s="185">
        <v>-3.6227020999999998E-3</v>
      </c>
      <c r="AN1819" s="176">
        <v>-3.9035864E-7</v>
      </c>
      <c r="AO1819" s="176">
        <v>-7.8863771000000001E-10</v>
      </c>
      <c r="AP1819" s="176">
        <v>-0.50738125000000001</v>
      </c>
      <c r="AQ1819" s="192">
        <v>-3.1374804999999998E-7</v>
      </c>
      <c r="AR1819" s="192">
        <v>-9.466535899999999E-10</v>
      </c>
      <c r="AS1819" s="192">
        <v>-2.5863927999999999E-14</v>
      </c>
      <c r="AT1819" s="192">
        <v>0</v>
      </c>
      <c r="AU1819" s="192">
        <v>0</v>
      </c>
      <c r="AV1819" s="192">
        <v>1.8415343000000001E-9</v>
      </c>
      <c r="AW1819" s="192">
        <v>-7.8086957999999996E-8</v>
      </c>
      <c r="AX1819" s="192">
        <v>2.1265525E-10</v>
      </c>
      <c r="AY1819" s="192">
        <v>-5.4445660999999999E-11</v>
      </c>
      <c r="AZ1819" s="192">
        <v>0</v>
      </c>
      <c r="BA1819" s="192">
        <v>0</v>
      </c>
      <c r="BB1819" s="192">
        <v>-1.5469778000000001E-13</v>
      </c>
      <c r="BC1819" s="192">
        <v>-1.0783134E-14</v>
      </c>
      <c r="BD1819" s="192">
        <v>-2.3767112000000001E-15</v>
      </c>
      <c r="BE1819" s="192">
        <v>-4.3011867E-11</v>
      </c>
      <c r="BF1819" s="192">
        <v>-3.2215906E-10</v>
      </c>
      <c r="BG1819" s="192">
        <v>0</v>
      </c>
      <c r="BH1819" s="192">
        <v>-5.3884607000000002E-5</v>
      </c>
      <c r="BI1819" s="193">
        <v>-0.50732737000000006</v>
      </c>
      <c r="BJ1819" s="193">
        <v>0</v>
      </c>
      <c r="BK1819" s="193">
        <v>0</v>
      </c>
      <c r="BL1819" s="193">
        <v>0</v>
      </c>
      <c r="BM1819"/>
      <c r="BN1819" s="186">
        <v>-7.2765406000000003E-5</v>
      </c>
      <c r="BO1819" s="186">
        <v>4.1557096999999998E-7</v>
      </c>
      <c r="BP1819" s="186">
        <v>-9.4268621000000005E-6</v>
      </c>
      <c r="BQ1819" s="186">
        <v>-2.1987136999999999E-7</v>
      </c>
      <c r="BR1819" s="186">
        <v>-3.1631155000000002E-6</v>
      </c>
      <c r="BS1819" s="186">
        <v>1.5552691000000001E-6</v>
      </c>
      <c r="BT1819" s="186">
        <v>0</v>
      </c>
      <c r="BU1819" s="186">
        <v>2.3605636999999999E-6</v>
      </c>
      <c r="BV1819" s="186">
        <v>-4.3363765000000001E-7</v>
      </c>
      <c r="BW1819" s="186">
        <v>-2.7155093999999999E-7</v>
      </c>
      <c r="BX1819" s="186">
        <v>0</v>
      </c>
      <c r="BY1819" s="186">
        <v>0</v>
      </c>
      <c r="BZ1819" s="186">
        <v>0</v>
      </c>
      <c r="CA1819" s="186">
        <v>-1.0269109E-6</v>
      </c>
      <c r="CB1819" s="186">
        <v>-6.2554861E-5</v>
      </c>
      <c r="CC1819" s="186">
        <v>-9.0425933000000003E-15</v>
      </c>
      <c r="CD1819" s="164">
        <v>0</v>
      </c>
      <c r="CE1819"/>
      <c r="CF1819" s="329">
        <v>0</v>
      </c>
      <c r="CG1819" s="330">
        <v>-0.33809056999999998</v>
      </c>
      <c r="CH1819" s="330">
        <v>4.4471591999999997E-2</v>
      </c>
      <c r="CI1819" s="330">
        <v>6.4102989999999997E-4</v>
      </c>
      <c r="CJ1819" s="329">
        <v>-1.2300122E-3</v>
      </c>
      <c r="CK1819" s="329">
        <v>-7.3895583000000001E-11</v>
      </c>
      <c r="CL1819" s="329">
        <v>-8.6160924000000005E-9</v>
      </c>
      <c r="CM1819" s="330">
        <v>-1.2004460000000001E-4</v>
      </c>
      <c r="CN1819" s="330">
        <v>-9.0526714999999997E-3</v>
      </c>
      <c r="CO1819" s="330">
        <v>-6.9576324999999999</v>
      </c>
      <c r="CP1819"/>
      <c r="CQ1819">
        <v>-5.0713584999999999E-2</v>
      </c>
      <c r="CR1819">
        <v>-2.2464595389999998E-2</v>
      </c>
      <c r="CS1819">
        <v>-1.4487588670000001E-2</v>
      </c>
      <c r="CT1819">
        <v>-1.4501172944000001E-2</v>
      </c>
      <c r="CU1819">
        <v>-5.1284941800000001E-3</v>
      </c>
      <c r="CV1819" s="109"/>
      <c r="CW1819" s="377"/>
      <c r="CX1819" s="32"/>
      <c r="CY1819" s="32"/>
      <c r="CZ1819" s="32"/>
      <c r="DA1819" s="236"/>
      <c r="DB1819" s="236"/>
      <c r="DC1819" s="32"/>
      <c r="DD1819" s="32"/>
      <c r="DE1819" s="32"/>
      <c r="DF1819" s="32"/>
      <c r="DG1819" s="32"/>
      <c r="DH1819" s="32"/>
      <c r="DI1819" s="32"/>
      <c r="DJ1819" s="32"/>
      <c r="DK1819" s="32"/>
      <c r="DL1819" s="32"/>
    </row>
    <row r="1820" spans="1:116" ht="14.4" x14ac:dyDescent="0.3">
      <c r="A1820" t="s">
        <v>2445</v>
      </c>
      <c r="B1820" s="113" t="s">
        <v>929</v>
      </c>
      <c r="C1820" s="182" t="s">
        <v>434</v>
      </c>
      <c r="D1820" s="40" t="s">
        <v>419</v>
      </c>
      <c r="E1820" s="242" t="s">
        <v>943</v>
      </c>
      <c r="F1820" s="184" t="s">
        <v>4949</v>
      </c>
      <c r="G1820" s="184">
        <v>-3.3405790840999997E-2</v>
      </c>
      <c r="H1820" s="184">
        <v>-7.8317311300000001E-3</v>
      </c>
      <c r="I1820" s="184">
        <v>-1.4247347920999999E-2</v>
      </c>
      <c r="J1820" s="328">
        <v>-5.0456021899999998E-3</v>
      </c>
      <c r="K1820" s="184">
        <v>-6.2811096000000002E-3</v>
      </c>
      <c r="L1820" s="184">
        <v>-1.1900147999999999E-2</v>
      </c>
      <c r="M1820" s="184">
        <v>-5.7136681000000003E-4</v>
      </c>
      <c r="N1820" s="184">
        <v>-4.6795771999999999E-3</v>
      </c>
      <c r="O1820" s="184">
        <v>-2.5782575999999998E-3</v>
      </c>
      <c r="P1820" s="331">
        <v>-3.0685842000000002E-4</v>
      </c>
      <c r="Q1820" s="331">
        <v>-2.6703791000000002E-4</v>
      </c>
      <c r="R1820" s="331">
        <v>-1.7624684E-3</v>
      </c>
      <c r="S1820" s="331">
        <v>-6.3188008999999999E-4</v>
      </c>
      <c r="T1820" s="184">
        <v>0</v>
      </c>
      <c r="U1820" s="331">
        <v>-4.4137220999999997E-3</v>
      </c>
      <c r="V1820" s="331">
        <v>-1.3364710999999999E-5</v>
      </c>
      <c r="W1820" s="331">
        <v>0</v>
      </c>
      <c r="X1820" s="331">
        <v>0</v>
      </c>
      <c r="Y1820"/>
      <c r="Z1820" s="288">
        <v>-4.1874064000000003E-2</v>
      </c>
      <c r="AA1820"/>
      <c r="AB1820" s="164">
        <v>-50.701315000000001</v>
      </c>
      <c r="AC1820" s="164">
        <v>-49.912742000000001</v>
      </c>
      <c r="AD1820" s="164">
        <v>-0.54828845000000004</v>
      </c>
      <c r="AE1820" s="164">
        <v>0</v>
      </c>
      <c r="AF1820" s="164">
        <v>0</v>
      </c>
      <c r="AG1820" s="164">
        <v>-0.13431037000000001</v>
      </c>
      <c r="AH1820" s="164">
        <v>-0.10597436</v>
      </c>
      <c r="AI1820"/>
      <c r="AJ1820" s="185">
        <v>-5.4559188E-3</v>
      </c>
      <c r="AK1820" s="185">
        <v>-1.902258E-3</v>
      </c>
      <c r="AL1820" s="185">
        <v>1.0487451999999999E-5</v>
      </c>
      <c r="AM1820" s="185">
        <v>-3.5641483000000002E-3</v>
      </c>
      <c r="AN1820" s="176">
        <v>-1.1404424E-7</v>
      </c>
      <c r="AO1820" s="176">
        <v>3.8784954999999998E-11</v>
      </c>
      <c r="AP1820" s="176">
        <v>-0.49918043000000001</v>
      </c>
      <c r="AQ1820" s="192">
        <v>-3.8859131000000003E-8</v>
      </c>
      <c r="AR1820" s="192">
        <v>-1.1724738E-10</v>
      </c>
      <c r="AS1820" s="192">
        <v>-3.2033659000000002E-15</v>
      </c>
      <c r="AT1820" s="192">
        <v>0</v>
      </c>
      <c r="AU1820" s="192">
        <v>0</v>
      </c>
      <c r="AV1820" s="192">
        <v>1.8141996000000001E-9</v>
      </c>
      <c r="AW1820" s="192">
        <v>-7.6640043000000001E-8</v>
      </c>
      <c r="AX1820" s="192">
        <v>2.0956257999999999E-10</v>
      </c>
      <c r="AY1820" s="192">
        <v>-5.3361902000000003E-11</v>
      </c>
      <c r="AZ1820" s="192">
        <v>0</v>
      </c>
      <c r="BA1820" s="192">
        <v>0</v>
      </c>
      <c r="BB1820" s="192">
        <v>-1.5219740000000001E-13</v>
      </c>
      <c r="BC1820" s="192">
        <v>-1.0608846E-14</v>
      </c>
      <c r="BD1820" s="192">
        <v>-2.3382964E-15</v>
      </c>
      <c r="BE1820" s="192">
        <v>-4.2316665000000003E-11</v>
      </c>
      <c r="BF1820" s="192">
        <v>-3.1695199E-10</v>
      </c>
      <c r="BG1820" s="192">
        <v>0</v>
      </c>
      <c r="BH1820" s="192">
        <v>-5.3013668000000003E-5</v>
      </c>
      <c r="BI1820" s="193">
        <v>-0.49912741999999999</v>
      </c>
      <c r="BJ1820" s="193">
        <v>0</v>
      </c>
      <c r="BK1820" s="193">
        <v>0</v>
      </c>
      <c r="BL1820" s="193">
        <v>0</v>
      </c>
      <c r="BM1820"/>
      <c r="BN1820" s="186">
        <v>-6.3472428000000002E-5</v>
      </c>
      <c r="BO1820" s="186">
        <v>4.1105887000000001E-7</v>
      </c>
      <c r="BP1820" s="186">
        <v>-1.16756E-6</v>
      </c>
      <c r="BQ1820" s="186">
        <v>-2.1631758999999999E-7</v>
      </c>
      <c r="BR1820" s="186">
        <v>-3.1113469000000001E-6</v>
      </c>
      <c r="BS1820" s="186">
        <v>1.5317044E-6</v>
      </c>
      <c r="BT1820" s="186">
        <v>0</v>
      </c>
      <c r="BU1820" s="186">
        <v>2.3247975999999999E-6</v>
      </c>
      <c r="BV1820" s="186">
        <v>-4.2662875000000002E-7</v>
      </c>
      <c r="BW1820" s="186">
        <v>-2.6716185999999999E-7</v>
      </c>
      <c r="BX1820" s="186">
        <v>0</v>
      </c>
      <c r="BY1820" s="186">
        <v>0</v>
      </c>
      <c r="BZ1820" s="186">
        <v>0</v>
      </c>
      <c r="CA1820" s="186">
        <v>-1.0071889E-6</v>
      </c>
      <c r="CB1820" s="186">
        <v>-6.1543784999999997E-5</v>
      </c>
      <c r="CC1820" s="186">
        <v>-8.8964374999999995E-15</v>
      </c>
      <c r="CD1820" s="164">
        <v>0</v>
      </c>
      <c r="CE1820"/>
      <c r="CF1820" s="329">
        <v>0</v>
      </c>
      <c r="CG1820" s="330">
        <v>-4.1874064000000003E-2</v>
      </c>
      <c r="CH1820" s="330">
        <v>4.3797780000000001E-2</v>
      </c>
      <c r="CI1820" s="330">
        <v>6.3253820000000005E-4</v>
      </c>
      <c r="CJ1820" s="329">
        <v>-1.2100132000000001E-3</v>
      </c>
      <c r="CK1820" s="329">
        <v>-7.2701206000000003E-11</v>
      </c>
      <c r="CL1820" s="329">
        <v>-8.4768301999999992E-9</v>
      </c>
      <c r="CM1820" s="330">
        <v>-1.1808502000000001E-4</v>
      </c>
      <c r="CN1820" s="330">
        <v>-8.9063528999999992E-3</v>
      </c>
      <c r="CO1820" s="330">
        <v>-6.8451760000000004</v>
      </c>
      <c r="CP1820"/>
      <c r="CQ1820">
        <v>-6.2811096000000002E-3</v>
      </c>
      <c r="CR1820">
        <v>-2.2065714340000004E-2</v>
      </c>
      <c r="CS1820">
        <v>-1.4233983209999999E-2</v>
      </c>
      <c r="CT1820">
        <v>-1.4247347920999999E-2</v>
      </c>
      <c r="CU1820">
        <v>-5.0456021899999998E-3</v>
      </c>
      <c r="CV1820" s="109"/>
      <c r="CW1820" s="377"/>
      <c r="CX1820" s="32"/>
      <c r="CY1820" s="32"/>
      <c r="CZ1820" s="32"/>
      <c r="DA1820" s="236"/>
      <c r="DB1820" s="236"/>
      <c r="DC1820" s="32"/>
      <c r="DD1820" s="32"/>
      <c r="DE1820" s="32"/>
      <c r="DF1820" s="32"/>
      <c r="DG1820" s="32"/>
      <c r="DH1820" s="32"/>
      <c r="DI1820" s="32"/>
      <c r="DJ1820" s="32"/>
      <c r="DK1820" s="32"/>
      <c r="DL1820" s="32"/>
    </row>
    <row r="1821" spans="1:116" ht="14.4" x14ac:dyDescent="0.3">
      <c r="A1821" t="s">
        <v>7683</v>
      </c>
      <c r="B1821" s="113" t="s">
        <v>929</v>
      </c>
      <c r="C1821" s="182" t="s">
        <v>435</v>
      </c>
      <c r="D1821" s="40" t="s">
        <v>419</v>
      </c>
      <c r="E1821" s="242" t="s">
        <v>943</v>
      </c>
      <c r="F1821" s="184" t="s">
        <v>7684</v>
      </c>
      <c r="G1821" s="184">
        <v>4.5728598321399999E-2</v>
      </c>
      <c r="H1821" s="184">
        <v>-1.2784904389999999E-3</v>
      </c>
      <c r="I1821" s="184">
        <v>-2.3074595595999996E-3</v>
      </c>
      <c r="J1821" s="328">
        <v>-8.0489367999999999E-4</v>
      </c>
      <c r="K1821" s="184">
        <v>5.0119442E-2</v>
      </c>
      <c r="L1821" s="184">
        <v>-1.898357E-3</v>
      </c>
      <c r="M1821" s="184">
        <v>-1.2581490000000001E-4</v>
      </c>
      <c r="N1821" s="331">
        <v>-7.7564683999999996E-4</v>
      </c>
      <c r="O1821" s="331">
        <v>-4.1129346999999999E-4</v>
      </c>
      <c r="P1821" s="331">
        <v>-4.8951223999999999E-5</v>
      </c>
      <c r="Q1821" s="331">
        <v>-4.2598904999999997E-5</v>
      </c>
      <c r="R1821" s="331">
        <v>-2.8115566999999998E-4</v>
      </c>
      <c r="S1821" s="331">
        <v>-1.0079992000000001E-4</v>
      </c>
      <c r="T1821" s="184">
        <v>0</v>
      </c>
      <c r="U1821" s="331">
        <v>-7.0409376000000004E-4</v>
      </c>
      <c r="V1821" s="331">
        <v>-2.1319896000000001E-6</v>
      </c>
      <c r="W1821" s="331">
        <v>0</v>
      </c>
      <c r="X1821" s="331">
        <v>0</v>
      </c>
      <c r="Y1821"/>
      <c r="Z1821" s="288">
        <v>0.33412961333333335</v>
      </c>
      <c r="AA1821"/>
      <c r="AB1821" s="164">
        <v>-8.0880668999999994</v>
      </c>
      <c r="AC1821" s="164">
        <v>-7.9622707000000004</v>
      </c>
      <c r="AD1821" s="164">
        <v>-8.7465062999999996E-2</v>
      </c>
      <c r="AE1821" s="164">
        <v>0</v>
      </c>
      <c r="AF1821" s="164">
        <v>0</v>
      </c>
      <c r="AG1821" s="164">
        <v>-2.1425702000000001E-2</v>
      </c>
      <c r="AH1821" s="164">
        <v>-1.6905433000000001E-2</v>
      </c>
      <c r="AI1821"/>
      <c r="AJ1821" s="185">
        <v>4.657263E-3</v>
      </c>
      <c r="AK1821" s="185">
        <v>4.9663800999999999E-3</v>
      </c>
      <c r="AL1821" s="185">
        <v>2.5944941000000002E-4</v>
      </c>
      <c r="AM1821" s="185">
        <v>-5.6856650999999997E-4</v>
      </c>
      <c r="AN1821" s="176">
        <v>2.9774461000000001E-7</v>
      </c>
      <c r="AO1821" s="176">
        <v>9.595022400000001E-10</v>
      </c>
      <c r="AP1821" s="176">
        <v>-7.9631164000000004E-2</v>
      </c>
      <c r="AQ1821" s="192">
        <v>3.1007227999999998E-7</v>
      </c>
      <c r="AR1821" s="192">
        <v>9.3556292E-10</v>
      </c>
      <c r="AS1821" s="192">
        <v>2.5560915E-14</v>
      </c>
      <c r="AT1821" s="192">
        <v>0</v>
      </c>
      <c r="AU1821" s="192">
        <v>0</v>
      </c>
      <c r="AV1821" s="192">
        <v>2.8507468999999998E-10</v>
      </c>
      <c r="AW1821" s="192">
        <v>-1.2555435E-8</v>
      </c>
      <c r="AX1821" s="192">
        <v>3.2815936000000003E-11</v>
      </c>
      <c r="AY1821" s="192">
        <v>-8.8758271999999993E-12</v>
      </c>
      <c r="AZ1821" s="192">
        <v>0</v>
      </c>
      <c r="BA1821" s="192">
        <v>0</v>
      </c>
      <c r="BB1821" s="192">
        <v>-2.4279109000000001E-14</v>
      </c>
      <c r="BC1821" s="192">
        <v>-1.6923634999999999E-15</v>
      </c>
      <c r="BD1821" s="192">
        <v>-3.7301394E-16</v>
      </c>
      <c r="BE1821" s="192">
        <v>-6.7505155999999997E-12</v>
      </c>
      <c r="BF1821" s="192">
        <v>-5.0561388999999998E-11</v>
      </c>
      <c r="BG1821" s="192">
        <v>0</v>
      </c>
      <c r="BH1821" s="192">
        <v>-8.4569423E-6</v>
      </c>
      <c r="BI1821" s="193">
        <v>-7.9622707000000001E-2</v>
      </c>
      <c r="BJ1821" s="193">
        <v>0</v>
      </c>
      <c r="BK1821" s="193">
        <v>0</v>
      </c>
      <c r="BL1821" s="193">
        <v>0</v>
      </c>
      <c r="BM1821"/>
      <c r="BN1821" s="186">
        <v>-6.4040190999999998E-7</v>
      </c>
      <c r="BO1821" s="186">
        <v>6.1642095000000004E-8</v>
      </c>
      <c r="BP1821" s="186">
        <v>9.3164202000000007E-6</v>
      </c>
      <c r="BQ1821" s="186">
        <v>-3.4507805000000001E-8</v>
      </c>
      <c r="BR1821" s="186">
        <v>-4.9748054999999996E-7</v>
      </c>
      <c r="BS1821" s="186">
        <v>2.4153799999999998E-7</v>
      </c>
      <c r="BT1821" s="186">
        <v>0</v>
      </c>
      <c r="BU1821" s="186">
        <v>3.6660270000000001E-7</v>
      </c>
      <c r="BV1821" s="186">
        <v>-6.8057443999999995E-8</v>
      </c>
      <c r="BW1821" s="186">
        <v>-4.2618676999999999E-8</v>
      </c>
      <c r="BX1821" s="186">
        <v>0</v>
      </c>
      <c r="BY1821" s="186">
        <v>0</v>
      </c>
      <c r="BZ1821" s="186">
        <v>0</v>
      </c>
      <c r="CA1821" s="186">
        <v>-1.6624142E-7</v>
      </c>
      <c r="CB1821" s="186">
        <v>-9.8176989999999998E-6</v>
      </c>
      <c r="CC1821" s="186">
        <v>-1.4191936E-15</v>
      </c>
      <c r="CD1821" s="164">
        <v>0</v>
      </c>
      <c r="CE1821"/>
      <c r="CF1821" s="329">
        <v>0</v>
      </c>
      <c r="CG1821" s="330">
        <v>0.33412961000000002</v>
      </c>
      <c r="CH1821" s="330">
        <v>6.9065730000000001E-3</v>
      </c>
      <c r="CI1821" s="330">
        <v>9.7571570000000004E-5</v>
      </c>
      <c r="CJ1821" s="329">
        <v>-1.9323680999999999E-4</v>
      </c>
      <c r="CK1821" s="329">
        <v>-1.1597573E-11</v>
      </c>
      <c r="CL1821" s="329">
        <v>-1.3522562000000001E-9</v>
      </c>
      <c r="CM1821" s="329">
        <v>-1.8871764999999999E-5</v>
      </c>
      <c r="CN1821" s="330">
        <v>-1.4207753000000001E-3</v>
      </c>
      <c r="CO1821" s="330">
        <v>-1.0919686</v>
      </c>
      <c r="CP1821"/>
      <c r="CQ1821">
        <v>5.0119442E-2</v>
      </c>
      <c r="CR1821">
        <v>-3.5838180089999994E-3</v>
      </c>
      <c r="CS1821">
        <v>-2.3053275699999997E-3</v>
      </c>
      <c r="CT1821">
        <v>-2.3074595596E-3</v>
      </c>
      <c r="CU1821">
        <v>-8.0489367999999999E-4</v>
      </c>
      <c r="CV1821" s="109"/>
      <c r="CW1821" s="377"/>
      <c r="CX1821" s="32"/>
      <c r="CY1821" s="32"/>
      <c r="CZ1821" s="32"/>
      <c r="DA1821" s="236"/>
      <c r="DB1821" s="236"/>
      <c r="DC1821" s="32"/>
      <c r="DD1821" s="32"/>
      <c r="DE1821" s="32"/>
      <c r="DF1821" s="32"/>
      <c r="DG1821" s="32"/>
      <c r="DH1821" s="32"/>
      <c r="DI1821" s="32"/>
      <c r="DJ1821" s="32"/>
      <c r="DK1821" s="32"/>
      <c r="DL1821" s="32"/>
    </row>
    <row r="1822" spans="1:116" ht="14.4" x14ac:dyDescent="0.3">
      <c r="A1822" t="s">
        <v>2446</v>
      </c>
      <c r="B1822" s="113" t="s">
        <v>929</v>
      </c>
      <c r="C1822" s="182" t="s">
        <v>436</v>
      </c>
      <c r="D1822" s="40" t="s">
        <v>419</v>
      </c>
      <c r="E1822" s="242" t="s">
        <v>943</v>
      </c>
      <c r="F1822" s="184" t="s">
        <v>4950</v>
      </c>
      <c r="G1822" s="184">
        <v>-4.5442904881900004E-2</v>
      </c>
      <c r="H1822" s="184">
        <v>-5.8939848E-3</v>
      </c>
      <c r="I1822" s="184">
        <v>-9.7351175619000002E-3</v>
      </c>
      <c r="J1822" s="328">
        <v>-2.78709452E-3</v>
      </c>
      <c r="K1822" s="184">
        <v>-2.7026708E-2</v>
      </c>
      <c r="L1822" s="184">
        <v>-6.5734152999999997E-3</v>
      </c>
      <c r="M1822" s="184">
        <v>-2.1807659000000002E-3</v>
      </c>
      <c r="N1822" s="331">
        <v>-4.1527949999999999E-3</v>
      </c>
      <c r="O1822" s="184">
        <v>-1.4241804000000001E-3</v>
      </c>
      <c r="P1822" s="331">
        <v>-1.6950274E-4</v>
      </c>
      <c r="Q1822" s="331">
        <v>-1.4750666000000001E-4</v>
      </c>
      <c r="R1822" s="331">
        <v>-9.7355395000000005E-4</v>
      </c>
      <c r="S1822" s="331">
        <v>-3.4903852000000001E-4</v>
      </c>
      <c r="T1822" s="184">
        <v>0</v>
      </c>
      <c r="U1822" s="331">
        <v>-2.4380560000000001E-3</v>
      </c>
      <c r="V1822" s="331">
        <v>-7.3824119000000002E-6</v>
      </c>
      <c r="W1822" s="331">
        <v>0</v>
      </c>
      <c r="X1822" s="331">
        <v>0</v>
      </c>
      <c r="Y1822"/>
      <c r="Z1822" s="288">
        <v>-0.18017805333333334</v>
      </c>
      <c r="AA1822"/>
      <c r="AB1822" s="164">
        <v>-28.006440999999999</v>
      </c>
      <c r="AC1822" s="164">
        <v>-27.570848000000002</v>
      </c>
      <c r="AD1822" s="164">
        <v>-0.30286410000000002</v>
      </c>
      <c r="AE1822" s="164">
        <v>0</v>
      </c>
      <c r="AF1822" s="164">
        <v>0</v>
      </c>
      <c r="AG1822" s="164">
        <v>-7.4190490999999997E-2</v>
      </c>
      <c r="AH1822" s="164">
        <v>-5.8538216999999997E-2</v>
      </c>
      <c r="AI1822"/>
      <c r="AJ1822" s="185">
        <v>-5.8774190999999996E-3</v>
      </c>
      <c r="AK1822" s="185">
        <v>-3.7813155000000001E-3</v>
      </c>
      <c r="AL1822" s="185">
        <v>-1.2733600999999999E-4</v>
      </c>
      <c r="AM1822" s="185">
        <v>-1.9687675999999999E-3</v>
      </c>
      <c r="AN1822" s="176">
        <v>-2.2669757000000001E-7</v>
      </c>
      <c r="AO1822" s="176">
        <v>-4.7091718000000001E-10</v>
      </c>
      <c r="AP1822" s="176">
        <v>-0.27573776</v>
      </c>
      <c r="AQ1822" s="192">
        <v>-1.6720523000000001E-7</v>
      </c>
      <c r="AR1822" s="192">
        <v>-5.0449855000000002E-10</v>
      </c>
      <c r="AS1822" s="192">
        <v>-1.3783621E-14</v>
      </c>
      <c r="AT1822" s="192">
        <v>0</v>
      </c>
      <c r="AU1822" s="192">
        <v>0</v>
      </c>
      <c r="AV1822" s="192">
        <v>7.6899594999999998E-10</v>
      </c>
      <c r="AW1822" s="192">
        <v>-6.0062881000000005E-8</v>
      </c>
      <c r="AX1822" s="192">
        <v>8.2709807999999997E-11</v>
      </c>
      <c r="AY1822" s="192">
        <v>-4.9023430999999999E-11</v>
      </c>
      <c r="AZ1822" s="192">
        <v>0</v>
      </c>
      <c r="BA1822" s="192">
        <v>0</v>
      </c>
      <c r="BB1822" s="192">
        <v>-8.4070943000000002E-14</v>
      </c>
      <c r="BC1822" s="192">
        <v>-5.8601245000000002E-15</v>
      </c>
      <c r="BD1822" s="192">
        <v>-1.2916304E-15</v>
      </c>
      <c r="BE1822" s="192">
        <v>-2.3374919999999999E-11</v>
      </c>
      <c r="BF1822" s="192">
        <v>-1.7507824E-10</v>
      </c>
      <c r="BG1822" s="192">
        <v>0</v>
      </c>
      <c r="BH1822" s="192">
        <v>-2.9283741000000001E-5</v>
      </c>
      <c r="BI1822" s="193">
        <v>-0.27570847999999998</v>
      </c>
      <c r="BJ1822" s="193">
        <v>0</v>
      </c>
      <c r="BK1822" s="193">
        <v>0</v>
      </c>
      <c r="BL1822" s="193">
        <v>0</v>
      </c>
      <c r="BM1822"/>
      <c r="BN1822" s="186">
        <v>-4.0392782000000001E-5</v>
      </c>
      <c r="BO1822" s="186">
        <v>1.5541992999999999E-8</v>
      </c>
      <c r="BP1822" s="186">
        <v>-5.0238421999999998E-6</v>
      </c>
      <c r="BQ1822" s="186">
        <v>-1.1948971E-7</v>
      </c>
      <c r="BR1822" s="186">
        <v>-1.7803375999999999E-6</v>
      </c>
      <c r="BS1822" s="186">
        <v>6.9515814000000001E-7</v>
      </c>
      <c r="BT1822" s="186">
        <v>0</v>
      </c>
      <c r="BU1822" s="186">
        <v>1.0551005E-6</v>
      </c>
      <c r="BV1822" s="186">
        <v>-2.3566159999999999E-7</v>
      </c>
      <c r="BW1822" s="186">
        <v>-1.4757512000000001E-7</v>
      </c>
      <c r="BX1822" s="186">
        <v>0</v>
      </c>
      <c r="BY1822" s="186">
        <v>0</v>
      </c>
      <c r="BZ1822" s="186">
        <v>0</v>
      </c>
      <c r="CA1822" s="186">
        <v>-8.5606182000000004E-7</v>
      </c>
      <c r="CB1822" s="186">
        <v>-3.3995614999999998E-5</v>
      </c>
      <c r="CC1822" s="186">
        <v>-4.9142225999999999E-15</v>
      </c>
      <c r="CD1822" s="164">
        <v>0</v>
      </c>
      <c r="CE1822"/>
      <c r="CF1822" s="329">
        <v>0</v>
      </c>
      <c r="CG1822" s="330">
        <v>-0.18017805000000001</v>
      </c>
      <c r="CH1822" s="330">
        <v>1.9877453999999999E-2</v>
      </c>
      <c r="CI1822" s="330">
        <v>1.7006871999999999E-4</v>
      </c>
      <c r="CJ1822" s="329">
        <v>-6.7973489999999996E-4</v>
      </c>
      <c r="CK1822" s="329">
        <v>-4.0158762000000003E-11</v>
      </c>
      <c r="CL1822" s="329">
        <v>-4.6824394999999996E-9</v>
      </c>
      <c r="CM1822" s="329">
        <v>-6.7078182000000002E-5</v>
      </c>
      <c r="CN1822" s="330">
        <v>-4.9196997000000003E-3</v>
      </c>
      <c r="CO1822" s="330">
        <v>-3.7811447999999999</v>
      </c>
      <c r="CP1822"/>
      <c r="CQ1822">
        <v>-2.7026708E-2</v>
      </c>
      <c r="CR1822">
        <v>-1.5621719950000001E-2</v>
      </c>
      <c r="CS1822">
        <v>-9.7277351499999998E-3</v>
      </c>
      <c r="CT1822">
        <v>-9.7351175619000002E-3</v>
      </c>
      <c r="CU1822">
        <v>-2.78709452E-3</v>
      </c>
      <c r="CV1822" s="109"/>
      <c r="CW1822" s="377"/>
      <c r="CX1822" s="32"/>
      <c r="CY1822" s="32"/>
      <c r="CZ1822" s="32"/>
      <c r="DA1822" s="236"/>
      <c r="DB1822" s="236"/>
      <c r="DC1822" s="32"/>
      <c r="DD1822" s="32"/>
      <c r="DE1822" s="32"/>
      <c r="DF1822" s="32"/>
      <c r="DG1822" s="32"/>
      <c r="DH1822" s="32"/>
      <c r="DI1822" s="32"/>
      <c r="DJ1822" s="32"/>
      <c r="DK1822" s="32"/>
      <c r="DL1822" s="32"/>
    </row>
    <row r="1823" spans="1:116" ht="14.4" x14ac:dyDescent="0.3">
      <c r="A1823" t="s">
        <v>2447</v>
      </c>
      <c r="B1823" s="113" t="s">
        <v>929</v>
      </c>
      <c r="C1823" s="182" t="s">
        <v>437</v>
      </c>
      <c r="D1823" s="40" t="s">
        <v>419</v>
      </c>
      <c r="E1823" s="242" t="s">
        <v>943</v>
      </c>
      <c r="F1823" s="184" t="s">
        <v>4951</v>
      </c>
      <c r="G1823" s="184">
        <v>2.3428701364399999E-2</v>
      </c>
      <c r="H1823" s="184">
        <v>-8.0054137699999989E-3</v>
      </c>
      <c r="I1823" s="184">
        <v>-1.2939520335599999E-2</v>
      </c>
      <c r="J1823" s="328">
        <v>-3.4958815299999998E-3</v>
      </c>
      <c r="K1823" s="184">
        <v>4.7869517E-2</v>
      </c>
      <c r="L1823" s="184">
        <v>-8.2451027999999992E-3</v>
      </c>
      <c r="M1823" s="184">
        <v>-3.4640189E-3</v>
      </c>
      <c r="N1823" s="184">
        <v>-5.8214214000000004E-3</v>
      </c>
      <c r="O1823" s="184">
        <v>-1.7863642E-3</v>
      </c>
      <c r="P1823" s="331">
        <v>-2.1260904999999999E-4</v>
      </c>
      <c r="Q1823" s="331">
        <v>-1.8501912000000001E-4</v>
      </c>
      <c r="R1823" s="331">
        <v>-1.2211387999999999E-3</v>
      </c>
      <c r="S1823" s="331">
        <v>-4.3780263000000002E-4</v>
      </c>
      <c r="T1823" s="184">
        <v>0</v>
      </c>
      <c r="U1823" s="331">
        <v>-3.0580789E-3</v>
      </c>
      <c r="V1823" s="331">
        <v>-9.2598355999999994E-6</v>
      </c>
      <c r="W1823" s="331">
        <v>0</v>
      </c>
      <c r="X1823" s="331">
        <v>0</v>
      </c>
      <c r="Y1823"/>
      <c r="Z1823" s="288">
        <v>0.31913011333333335</v>
      </c>
      <c r="AA1823"/>
      <c r="AB1823" s="164">
        <v>-35.128768000000001</v>
      </c>
      <c r="AC1823" s="164">
        <v>-34.5824</v>
      </c>
      <c r="AD1823" s="164">
        <v>-0.37988557000000001</v>
      </c>
      <c r="AE1823" s="164">
        <v>0</v>
      </c>
      <c r="AF1823" s="164">
        <v>0</v>
      </c>
      <c r="AG1823" s="164">
        <v>-9.3057900999999998E-2</v>
      </c>
      <c r="AH1823" s="164">
        <v>-7.3425090999999998E-2</v>
      </c>
      <c r="AI1823"/>
      <c r="AJ1823" s="185">
        <v>1.35611E-3</v>
      </c>
      <c r="AK1823" s="185">
        <v>3.5780908999999998E-3</v>
      </c>
      <c r="AL1823" s="185">
        <v>2.4746460999999998E-4</v>
      </c>
      <c r="AM1823" s="185">
        <v>-2.4694456E-3</v>
      </c>
      <c r="AN1823" s="176">
        <v>2.1451385E-7</v>
      </c>
      <c r="AO1823" s="176">
        <v>9.1517977999999999E-10</v>
      </c>
      <c r="AP1823" s="176">
        <v>-0.34586073000000001</v>
      </c>
      <c r="AQ1823" s="192">
        <v>2.9615274E-7</v>
      </c>
      <c r="AR1823" s="192">
        <v>8.9356431999999997E-10</v>
      </c>
      <c r="AS1823" s="192">
        <v>2.4413454E-14</v>
      </c>
      <c r="AT1823" s="192">
        <v>0</v>
      </c>
      <c r="AU1823" s="192">
        <v>0</v>
      </c>
      <c r="AV1823" s="192">
        <v>8.7348113000000004E-10</v>
      </c>
      <c r="AW1823" s="192">
        <v>-8.2263457999999994E-8</v>
      </c>
      <c r="AX1823" s="192">
        <v>9.0832646999999995E-11</v>
      </c>
      <c r="AY1823" s="192">
        <v>-6.9127175000000002E-11</v>
      </c>
      <c r="AZ1823" s="192">
        <v>0</v>
      </c>
      <c r="BA1823" s="192">
        <v>0</v>
      </c>
      <c r="BB1823" s="192">
        <v>-1.0545105E-13</v>
      </c>
      <c r="BC1823" s="192">
        <v>-7.3504146999999994E-15</v>
      </c>
      <c r="BD1823" s="192">
        <v>-1.6201053000000001E-15</v>
      </c>
      <c r="BE1823" s="192">
        <v>-2.9319404E-11</v>
      </c>
      <c r="BF1823" s="192">
        <v>-2.1960245E-10</v>
      </c>
      <c r="BG1823" s="192">
        <v>0</v>
      </c>
      <c r="BH1823" s="192">
        <v>-3.6730899000000002E-5</v>
      </c>
      <c r="BI1823" s="193">
        <v>-0.34582400000000002</v>
      </c>
      <c r="BJ1823" s="193">
        <v>0</v>
      </c>
      <c r="BK1823" s="193">
        <v>0</v>
      </c>
      <c r="BL1823" s="193">
        <v>0</v>
      </c>
      <c r="BM1823"/>
      <c r="BN1823" s="186">
        <v>-3.5837709999999998E-5</v>
      </c>
      <c r="BO1823" s="186">
        <v>-6.3139908000000005E-8</v>
      </c>
      <c r="BP1823" s="186">
        <v>8.8981943000000007E-6</v>
      </c>
      <c r="BQ1823" s="186">
        <v>-1.4987718E-7</v>
      </c>
      <c r="BR1823" s="186">
        <v>-2.2571959000000001E-6</v>
      </c>
      <c r="BS1823" s="186">
        <v>8.1298154999999998E-7</v>
      </c>
      <c r="BT1823" s="186">
        <v>0</v>
      </c>
      <c r="BU1823" s="186">
        <v>1.233931E-6</v>
      </c>
      <c r="BV1823" s="186">
        <v>-2.9559277999999999E-7</v>
      </c>
      <c r="BW1823" s="186">
        <v>-1.8510499999999999E-7</v>
      </c>
      <c r="BX1823" s="186">
        <v>0</v>
      </c>
      <c r="BY1823" s="186">
        <v>0</v>
      </c>
      <c r="BZ1823" s="186">
        <v>0</v>
      </c>
      <c r="CA1823" s="186">
        <v>-1.1908552E-6</v>
      </c>
      <c r="CB1823" s="186">
        <v>-4.2641051E-5</v>
      </c>
      <c r="CC1823" s="186">
        <v>-6.1639603E-15</v>
      </c>
      <c r="CD1823" s="164">
        <v>0</v>
      </c>
      <c r="CE1823"/>
      <c r="CF1823" s="329">
        <v>0</v>
      </c>
      <c r="CG1823" s="330">
        <v>0.31913011000000002</v>
      </c>
      <c r="CH1823" s="330">
        <v>2.3246513999999999E-2</v>
      </c>
      <c r="CI1823" s="330">
        <v>1.4325861E-4</v>
      </c>
      <c r="CJ1823" s="329">
        <v>-8.5703134000000001E-4</v>
      </c>
      <c r="CK1823" s="329">
        <v>-5.0371549999999999E-11</v>
      </c>
      <c r="CL1823" s="329">
        <v>-5.8732323000000003E-9</v>
      </c>
      <c r="CM1823" s="329">
        <v>-8.4859703000000005E-5</v>
      </c>
      <c r="CN1823" s="330">
        <v>-6.1708301999999996E-3</v>
      </c>
      <c r="CO1823" s="330">
        <v>-4.7427291</v>
      </c>
      <c r="CP1823"/>
      <c r="CQ1823">
        <v>4.7869517E-2</v>
      </c>
      <c r="CR1823">
        <v>-2.0935674269999999E-2</v>
      </c>
      <c r="CS1823">
        <v>-1.2930260499999999E-2</v>
      </c>
      <c r="CT1823">
        <v>-1.2939520335599999E-2</v>
      </c>
      <c r="CU1823">
        <v>-3.4958815299999998E-3</v>
      </c>
      <c r="CV1823" s="109"/>
      <c r="CW1823" s="377"/>
      <c r="CX1823" s="32"/>
      <c r="CY1823" s="32"/>
      <c r="CZ1823" s="32"/>
      <c r="DA1823" s="236"/>
      <c r="DB1823" s="236"/>
      <c r="DC1823" s="32"/>
      <c r="DD1823" s="32"/>
      <c r="DE1823" s="32"/>
      <c r="DF1823" s="32"/>
      <c r="DG1823" s="32"/>
      <c r="DH1823" s="32"/>
      <c r="DI1823" s="32"/>
      <c r="DJ1823" s="32"/>
      <c r="DK1823" s="32"/>
      <c r="DL1823" s="32"/>
    </row>
    <row r="1824" spans="1:116" ht="14.4" x14ac:dyDescent="0.3">
      <c r="A1824" t="s">
        <v>2448</v>
      </c>
      <c r="B1824" s="113" t="s">
        <v>929</v>
      </c>
      <c r="C1824" s="182" t="s">
        <v>438</v>
      </c>
      <c r="D1824" s="40" t="s">
        <v>419</v>
      </c>
      <c r="E1824" s="242" t="s">
        <v>943</v>
      </c>
      <c r="F1824" s="184" t="s">
        <v>4952</v>
      </c>
      <c r="G1824" s="184">
        <v>-1.3713712869599999E-2</v>
      </c>
      <c r="H1824" s="184">
        <v>-3.2835866499999998E-3</v>
      </c>
      <c r="I1824" s="184">
        <v>-5.9606629495999996E-3</v>
      </c>
      <c r="J1824" s="328">
        <v>-2.1023342699999998E-3</v>
      </c>
      <c r="K1824" s="184">
        <v>-2.3671289999999999E-3</v>
      </c>
      <c r="L1824" s="184">
        <v>-4.9583952000000001E-3</v>
      </c>
      <c r="M1824" s="184">
        <v>-2.6233730000000001E-4</v>
      </c>
      <c r="N1824" s="331">
        <v>-1.9702238E-3</v>
      </c>
      <c r="O1824" s="184">
        <v>-1.0742740000000001E-3</v>
      </c>
      <c r="P1824" s="331">
        <v>-1.2785767E-4</v>
      </c>
      <c r="Q1824" s="331">
        <v>-1.1123118000000001E-4</v>
      </c>
      <c r="R1824" s="331">
        <v>-7.3436181999999997E-4</v>
      </c>
      <c r="S1824" s="331">
        <v>-2.6328336999999999E-4</v>
      </c>
      <c r="T1824" s="184">
        <v>0</v>
      </c>
      <c r="U1824" s="331">
        <v>-1.8390508999999999E-3</v>
      </c>
      <c r="V1824" s="331">
        <v>-5.5686296000000002E-6</v>
      </c>
      <c r="W1824" s="331">
        <v>0</v>
      </c>
      <c r="X1824" s="331">
        <v>0</v>
      </c>
      <c r="Y1824"/>
      <c r="Z1824" s="288">
        <v>-1.5780860000000001E-2</v>
      </c>
      <c r="AA1824"/>
      <c r="AB1824" s="164">
        <v>-21.125547999999998</v>
      </c>
      <c r="AC1824" s="164">
        <v>-20.796976000000001</v>
      </c>
      <c r="AD1824" s="164">
        <v>-0.22845351999999999</v>
      </c>
      <c r="AE1824" s="164">
        <v>0</v>
      </c>
      <c r="AF1824" s="164">
        <v>0</v>
      </c>
      <c r="AG1824" s="164">
        <v>-5.5962655E-2</v>
      </c>
      <c r="AH1824" s="164">
        <v>-4.4155982000000003E-2</v>
      </c>
      <c r="AI1824"/>
      <c r="AJ1824" s="185">
        <v>-2.2499909999999998E-3</v>
      </c>
      <c r="AK1824" s="185">
        <v>-7.7063672000000005E-4</v>
      </c>
      <c r="AL1824" s="187">
        <v>5.7074731000000002E-6</v>
      </c>
      <c r="AM1824" s="185">
        <v>-1.4850618E-3</v>
      </c>
      <c r="AN1824" s="176">
        <v>-4.6201242000000002E-8</v>
      </c>
      <c r="AO1824" s="176">
        <v>2.1107519000000001E-11</v>
      </c>
      <c r="AP1824" s="176">
        <v>-0.20799185000000001</v>
      </c>
      <c r="AQ1824" s="192">
        <v>-1.4644638E-8</v>
      </c>
      <c r="AR1824" s="192">
        <v>-4.4186407999999999E-11</v>
      </c>
      <c r="AS1824" s="192">
        <v>-1.2072358E-15</v>
      </c>
      <c r="AT1824" s="192">
        <v>0</v>
      </c>
      <c r="AU1824" s="192">
        <v>0</v>
      </c>
      <c r="AV1824" s="192">
        <v>7.5710875E-10</v>
      </c>
      <c r="AW1824" s="192">
        <v>-3.2164018000000002E-8</v>
      </c>
      <c r="AX1824" s="192">
        <v>8.7852402999999997E-11</v>
      </c>
      <c r="AY1824" s="192">
        <v>-2.2488459E-11</v>
      </c>
      <c r="AZ1824" s="192">
        <v>0</v>
      </c>
      <c r="BA1824" s="192">
        <v>0</v>
      </c>
      <c r="BB1824" s="192">
        <v>-6.3415581999999997E-14</v>
      </c>
      <c r="BC1824" s="192">
        <v>-4.4203524999999997E-15</v>
      </c>
      <c r="BD1824" s="192">
        <v>-9.7429015000000007E-16</v>
      </c>
      <c r="BE1824" s="192">
        <v>-1.7631943999999999E-11</v>
      </c>
      <c r="BF1824" s="192">
        <v>-1.3206333E-10</v>
      </c>
      <c r="BG1824" s="192">
        <v>0</v>
      </c>
      <c r="BH1824" s="192">
        <v>-2.2089028000000001E-5</v>
      </c>
      <c r="BI1824" s="193">
        <v>-0.20796976</v>
      </c>
      <c r="BJ1824" s="193">
        <v>0</v>
      </c>
      <c r="BK1824" s="193">
        <v>0</v>
      </c>
      <c r="BL1824" s="193">
        <v>0</v>
      </c>
      <c r="BM1824"/>
      <c r="BN1824" s="186">
        <v>-2.6412749999999999E-5</v>
      </c>
      <c r="BO1824" s="186">
        <v>1.6852241999999999E-7</v>
      </c>
      <c r="BP1824" s="186">
        <v>-4.4001224999999999E-7</v>
      </c>
      <c r="BQ1824" s="186">
        <v>-9.0132326999999998E-8</v>
      </c>
      <c r="BR1824" s="186">
        <v>-1.2971972000000001E-6</v>
      </c>
      <c r="BS1824" s="186">
        <v>6.3624643000000002E-7</v>
      </c>
      <c r="BT1824" s="186">
        <v>0</v>
      </c>
      <c r="BU1824" s="186">
        <v>9.6568516000000009E-7</v>
      </c>
      <c r="BV1824" s="186">
        <v>-1.7776198000000001E-7</v>
      </c>
      <c r="BW1824" s="186">
        <v>-1.1129452999999999E-7</v>
      </c>
      <c r="BX1824" s="186">
        <v>0</v>
      </c>
      <c r="BY1824" s="186">
        <v>0</v>
      </c>
      <c r="BZ1824" s="186">
        <v>0</v>
      </c>
      <c r="CA1824" s="186">
        <v>-4.2356160999999998E-7</v>
      </c>
      <c r="CB1824" s="186">
        <v>-2.5643243999999999E-5</v>
      </c>
      <c r="CC1824" s="186">
        <v>-3.7068490000000001E-15</v>
      </c>
      <c r="CD1824" s="164">
        <v>0</v>
      </c>
      <c r="CE1824"/>
      <c r="CF1824" s="329">
        <v>0</v>
      </c>
      <c r="CG1824" s="330">
        <v>-1.5780860000000001E-2</v>
      </c>
      <c r="CH1824" s="330">
        <v>1.8215766000000001E-2</v>
      </c>
      <c r="CI1824" s="330">
        <v>2.6122424999999998E-4</v>
      </c>
      <c r="CJ1824" s="329">
        <v>-5.0431979000000002E-4</v>
      </c>
      <c r="CK1824" s="329">
        <v>-3.0292168999999998E-11</v>
      </c>
      <c r="CL1824" s="329">
        <v>-3.5320126000000001E-9</v>
      </c>
      <c r="CM1824" s="329">
        <v>-4.9226167999999999E-5</v>
      </c>
      <c r="CN1824" s="330">
        <v>-3.7109804000000001E-3</v>
      </c>
      <c r="CO1824" s="330">
        <v>-2.8521567000000001</v>
      </c>
      <c r="CP1824"/>
      <c r="CQ1824">
        <v>-2.3671289999999999E-3</v>
      </c>
      <c r="CR1824">
        <v>-9.2386809700000013E-3</v>
      </c>
      <c r="CS1824">
        <v>-5.9550943199999998E-3</v>
      </c>
      <c r="CT1824">
        <v>-5.9606629495999996E-3</v>
      </c>
      <c r="CU1824">
        <v>-2.1023342699999998E-3</v>
      </c>
      <c r="CV1824" s="109"/>
      <c r="CW1824" s="377"/>
      <c r="CX1824" s="32"/>
      <c r="CY1824" s="32"/>
      <c r="CZ1824" s="32"/>
      <c r="DA1824" s="236"/>
      <c r="DB1824" s="236"/>
      <c r="DC1824" s="32"/>
      <c r="DD1824" s="32"/>
      <c r="DE1824" s="32"/>
      <c r="DF1824" s="32"/>
      <c r="DG1824" s="32"/>
      <c r="DH1824" s="32"/>
      <c r="DI1824" s="32"/>
      <c r="DJ1824" s="32"/>
      <c r="DK1824" s="32"/>
      <c r="DL1824" s="32"/>
    </row>
    <row r="1825" spans="1:116" ht="14.4" x14ac:dyDescent="0.3">
      <c r="A1825" t="s">
        <v>2449</v>
      </c>
      <c r="B1825" s="113" t="s">
        <v>929</v>
      </c>
      <c r="C1825" s="182" t="s">
        <v>439</v>
      </c>
      <c r="D1825" s="40" t="s">
        <v>419</v>
      </c>
      <c r="E1825" s="242" t="s">
        <v>943</v>
      </c>
      <c r="F1825" s="184" t="s">
        <v>4953</v>
      </c>
      <c r="G1825" s="184">
        <v>2.6341837809999999E-3</v>
      </c>
      <c r="H1825" s="184">
        <v>-1.9626000419999999E-3</v>
      </c>
      <c r="I1825" s="184">
        <v>-3.5556494269999997E-3</v>
      </c>
      <c r="J1825" s="328">
        <v>-1.2493872499999999E-3</v>
      </c>
      <c r="K1825" s="184">
        <v>9.4018204999999997E-3</v>
      </c>
      <c r="L1825" s="184">
        <v>-2.9467033999999999E-3</v>
      </c>
      <c r="M1825" s="184">
        <v>-1.6921593000000001E-4</v>
      </c>
      <c r="N1825" s="184">
        <v>-1.1820667000000001E-3</v>
      </c>
      <c r="O1825" s="184">
        <v>-6.3842567999999997E-4</v>
      </c>
      <c r="P1825" s="331">
        <v>-7.5983989E-5</v>
      </c>
      <c r="Q1825" s="331">
        <v>-6.6123672999999998E-5</v>
      </c>
      <c r="R1825" s="184">
        <v>-4.3642074E-4</v>
      </c>
      <c r="S1825" s="184">
        <v>-1.5646555E-4</v>
      </c>
      <c r="T1825" s="184">
        <v>0</v>
      </c>
      <c r="U1825" s="184">
        <v>-1.0929217E-3</v>
      </c>
      <c r="V1825" s="331">
        <v>-3.3093569999999999E-6</v>
      </c>
      <c r="W1825" s="184">
        <v>0</v>
      </c>
      <c r="X1825" s="184">
        <v>0</v>
      </c>
      <c r="Y1825"/>
      <c r="Z1825" s="288">
        <v>6.2678803333333338E-2</v>
      </c>
      <c r="AA1825"/>
      <c r="AB1825" s="164">
        <v>-12.554611</v>
      </c>
      <c r="AC1825" s="164">
        <v>-12.359346</v>
      </c>
      <c r="AD1825" s="164">
        <v>-0.13576666000000001</v>
      </c>
      <c r="AE1825" s="164">
        <v>0</v>
      </c>
      <c r="AF1825" s="164">
        <v>0</v>
      </c>
      <c r="AG1825" s="164">
        <v>-3.3257806000000001E-2</v>
      </c>
      <c r="AH1825" s="164">
        <v>-2.6241270000000001E-2</v>
      </c>
      <c r="AI1825"/>
      <c r="AJ1825" s="185">
        <v>-1.6964154000000001E-4</v>
      </c>
      <c r="AK1825" s="185">
        <v>6.5521671999999997E-4</v>
      </c>
      <c r="AL1825" s="187">
        <v>5.7692738999999997E-5</v>
      </c>
      <c r="AM1825" s="185">
        <v>-8.8255099999999997E-4</v>
      </c>
      <c r="AN1825" s="176">
        <v>3.9281577999999998E-8</v>
      </c>
      <c r="AO1825" s="176">
        <v>2.1336072E-10</v>
      </c>
      <c r="AP1825" s="176">
        <v>-0.12360657999999999</v>
      </c>
      <c r="AQ1825" s="192">
        <v>5.8165929E-8</v>
      </c>
      <c r="AR1825" s="192">
        <v>1.7550064999999999E-10</v>
      </c>
      <c r="AS1825" s="192">
        <v>4.7949284000000003E-15</v>
      </c>
      <c r="AT1825" s="192">
        <v>0</v>
      </c>
      <c r="AU1825" s="192">
        <v>0</v>
      </c>
      <c r="AV1825" s="192">
        <v>4.4576370000000001E-10</v>
      </c>
      <c r="AW1825" s="192">
        <v>-1.9241152999999999E-8</v>
      </c>
      <c r="AX1825" s="192">
        <v>5.1400258999999999E-11</v>
      </c>
      <c r="AY1825" s="192">
        <v>-1.3504089999999999E-11</v>
      </c>
      <c r="AZ1825" s="192">
        <v>0</v>
      </c>
      <c r="BA1825" s="192">
        <v>0</v>
      </c>
      <c r="BB1825" s="192">
        <v>-3.7686973999999997E-14</v>
      </c>
      <c r="BC1825" s="192">
        <v>-2.6269523000000002E-15</v>
      </c>
      <c r="BD1825" s="192">
        <v>-5.7900672000000001E-16</v>
      </c>
      <c r="BE1825" s="192">
        <v>-1.0478412E-11</v>
      </c>
      <c r="BF1825" s="192">
        <v>-7.8483350000000005E-11</v>
      </c>
      <c r="BG1825" s="192">
        <v>0</v>
      </c>
      <c r="BH1825" s="192">
        <v>-1.3127194000000001E-5</v>
      </c>
      <c r="BI1825" s="193">
        <v>-0.12359346</v>
      </c>
      <c r="BJ1825" s="193">
        <v>0</v>
      </c>
      <c r="BK1825" s="193">
        <v>0</v>
      </c>
      <c r="BL1825" s="193">
        <v>0</v>
      </c>
      <c r="BM1825"/>
      <c r="BN1825" s="164">
        <v>-1.3694390999999999E-5</v>
      </c>
      <c r="BO1825" s="186">
        <v>9.8640739999999999E-8</v>
      </c>
      <c r="BP1825" s="186">
        <v>1.7476513E-6</v>
      </c>
      <c r="BQ1825" s="186">
        <v>-5.3564355E-8</v>
      </c>
      <c r="BR1825" s="186">
        <v>-7.7134606999999997E-7</v>
      </c>
      <c r="BS1825" s="186">
        <v>3.7703491999999999E-7</v>
      </c>
      <c r="BT1825" s="186">
        <v>0</v>
      </c>
      <c r="BU1825" s="186">
        <v>5.7225786999999997E-7</v>
      </c>
      <c r="BV1825" s="186">
        <v>-1.0564141E-7</v>
      </c>
      <c r="BW1825" s="186">
        <v>-6.6154363999999995E-8</v>
      </c>
      <c r="BX1825" s="186">
        <v>0</v>
      </c>
      <c r="BY1825" s="186">
        <v>0</v>
      </c>
      <c r="BZ1825" s="186">
        <v>0</v>
      </c>
      <c r="CA1825" s="186">
        <v>-2.5385579999999998E-7</v>
      </c>
      <c r="CB1825" s="186">
        <v>-1.5239413000000001E-5</v>
      </c>
      <c r="CC1825" s="186">
        <v>-2.2029274000000002E-15</v>
      </c>
      <c r="CD1825" s="164">
        <v>0</v>
      </c>
      <c r="CE1825"/>
      <c r="CF1825" s="329">
        <v>0</v>
      </c>
      <c r="CG1825" s="330">
        <v>6.2678803000000005E-2</v>
      </c>
      <c r="CH1825" s="330">
        <v>1.0780992E-2</v>
      </c>
      <c r="CI1825" s="330">
        <v>1.5396183999999999E-4</v>
      </c>
      <c r="CJ1825" s="329">
        <v>-2.9979102999999998E-4</v>
      </c>
      <c r="CK1825" s="329">
        <v>-1.8002203000000001E-11</v>
      </c>
      <c r="CL1825" s="329">
        <v>-2.0990245999999999E-9</v>
      </c>
      <c r="CM1825" s="329">
        <v>-2.9267614999999998E-5</v>
      </c>
      <c r="CN1825" s="330">
        <v>-2.2053825999999999E-3</v>
      </c>
      <c r="CO1825" s="330">
        <v>-1.6949959999999999</v>
      </c>
      <c r="CP1825"/>
      <c r="CQ1825">
        <v>9.4018204999999997E-3</v>
      </c>
      <c r="CR1825">
        <v>-5.5149401119999998E-3</v>
      </c>
      <c r="CS1825">
        <v>-3.5523400699999999E-3</v>
      </c>
      <c r="CT1825">
        <v>-3.5556494269999997E-3</v>
      </c>
      <c r="CU1825">
        <v>-1.2493872499999999E-3</v>
      </c>
      <c r="CV1825" s="109"/>
      <c r="CW1825" s="377"/>
      <c r="CX1825" s="32"/>
      <c r="CY1825" s="32"/>
      <c r="CZ1825" s="32"/>
      <c r="DA1825" s="236"/>
      <c r="DB1825" s="236"/>
      <c r="DC1825" s="32"/>
      <c r="DD1825" s="32"/>
      <c r="DE1825" s="32"/>
      <c r="DF1825" s="32"/>
      <c r="DG1825" s="32"/>
      <c r="DH1825" s="32"/>
      <c r="DI1825" s="32"/>
      <c r="DJ1825" s="32"/>
      <c r="DK1825" s="32"/>
      <c r="DL1825" s="32"/>
    </row>
    <row r="1826" spans="1:116" ht="14.4" x14ac:dyDescent="0.3">
      <c r="A1826" t="s">
        <v>2450</v>
      </c>
      <c r="B1826" s="113" t="s">
        <v>929</v>
      </c>
      <c r="C1826" s="182" t="s">
        <v>641</v>
      </c>
      <c r="D1826" s="40" t="s">
        <v>419</v>
      </c>
      <c r="E1826" s="242" t="s">
        <v>943</v>
      </c>
      <c r="F1826" s="184" t="s">
        <v>4954</v>
      </c>
      <c r="G1826" s="184">
        <v>-0.20711088680930001</v>
      </c>
      <c r="H1826" s="184">
        <v>-2.9817635599999996E-3</v>
      </c>
      <c r="I1826" s="184">
        <v>-5.4372157493000001E-3</v>
      </c>
      <c r="J1826" s="328">
        <v>-1.9341474999999999E-3</v>
      </c>
      <c r="K1826" s="184">
        <v>-0.19675776</v>
      </c>
      <c r="L1826" s="184">
        <v>-4.5617236000000004E-3</v>
      </c>
      <c r="M1826" s="184">
        <v>-1.9475614000000001E-4</v>
      </c>
      <c r="N1826" s="331">
        <v>-1.7734379E-3</v>
      </c>
      <c r="O1826" s="331">
        <v>-9.8833206999999991E-4</v>
      </c>
      <c r="P1826" s="331">
        <v>-1.1762906E-4</v>
      </c>
      <c r="Q1826" s="331">
        <v>-1.0236452999999999E-4</v>
      </c>
      <c r="R1826" s="331">
        <v>-6.7561287000000002E-4</v>
      </c>
      <c r="S1826" s="331">
        <v>-2.4222069999999999E-4</v>
      </c>
      <c r="T1826" s="184">
        <v>0</v>
      </c>
      <c r="U1826" s="331">
        <v>-1.6919267999999999E-3</v>
      </c>
      <c r="V1826" s="331">
        <v>-5.1231393E-6</v>
      </c>
      <c r="W1826" s="331">
        <v>0</v>
      </c>
      <c r="X1826" s="331">
        <v>0</v>
      </c>
      <c r="Y1826"/>
      <c r="Z1826" s="288">
        <v>-1.3117184000000002</v>
      </c>
      <c r="AA1826"/>
      <c r="AB1826" s="164">
        <v>-19.435504000000002</v>
      </c>
      <c r="AC1826" s="164">
        <v>-19.133217999999999</v>
      </c>
      <c r="AD1826" s="164">
        <v>-0.21017723999999999</v>
      </c>
      <c r="AE1826" s="164">
        <v>0</v>
      </c>
      <c r="AF1826" s="164">
        <v>0</v>
      </c>
      <c r="AG1826" s="164">
        <v>-5.1485642999999998E-2</v>
      </c>
      <c r="AH1826" s="164">
        <v>-4.0623503999999998E-2</v>
      </c>
      <c r="AI1826"/>
      <c r="AJ1826" s="185">
        <v>-2.312403E-2</v>
      </c>
      <c r="AK1826" s="185">
        <v>-2.0780976999999999E-2</v>
      </c>
      <c r="AL1826" s="185">
        <v>-9.7679671000000003E-4</v>
      </c>
      <c r="AM1826" s="185">
        <v>-1.3662568E-3</v>
      </c>
      <c r="AN1826" s="176">
        <v>-1.2458619000000001E-6</v>
      </c>
      <c r="AO1826" s="176">
        <v>-3.6124138999999999E-9</v>
      </c>
      <c r="AP1826" s="176">
        <v>-0.19135250000000001</v>
      </c>
      <c r="AQ1826" s="192">
        <v>-1.2172747000000001E-6</v>
      </c>
      <c r="AR1826" s="192">
        <v>-3.6728114999999999E-9</v>
      </c>
      <c r="AS1826" s="192">
        <v>-1.0034646E-13</v>
      </c>
      <c r="AT1826" s="192">
        <v>0</v>
      </c>
      <c r="AU1826" s="192">
        <v>0</v>
      </c>
      <c r="AV1826" s="192">
        <v>6.9847649999999997E-10</v>
      </c>
      <c r="AW1826" s="192">
        <v>-2.9148015999999999E-8</v>
      </c>
      <c r="AX1826" s="192">
        <v>8.0762323999999998E-11</v>
      </c>
      <c r="AY1826" s="192">
        <v>-2.0201062000000001E-11</v>
      </c>
      <c r="AZ1826" s="192">
        <v>0</v>
      </c>
      <c r="BA1826" s="192">
        <v>0</v>
      </c>
      <c r="BB1826" s="192">
        <v>-5.8342334999999997E-14</v>
      </c>
      <c r="BC1826" s="192">
        <v>-4.0667243E-15</v>
      </c>
      <c r="BD1826" s="192">
        <v>-8.9634694000000002E-16</v>
      </c>
      <c r="BE1826" s="192">
        <v>-1.6221388E-11</v>
      </c>
      <c r="BF1826" s="192">
        <v>-1.2149826E-10</v>
      </c>
      <c r="BG1826" s="192">
        <v>0</v>
      </c>
      <c r="BH1826" s="192">
        <v>-2.0321905999999999E-5</v>
      </c>
      <c r="BI1826" s="193">
        <v>-0.19133217999999999</v>
      </c>
      <c r="BJ1826" s="193">
        <v>0</v>
      </c>
      <c r="BK1826" s="193">
        <v>0</v>
      </c>
      <c r="BL1826" s="193">
        <v>0</v>
      </c>
      <c r="BM1826"/>
      <c r="BN1826" s="186">
        <v>-6.0445322999999998E-5</v>
      </c>
      <c r="BO1826" s="186">
        <v>1.6032467E-7</v>
      </c>
      <c r="BP1826" s="186">
        <v>-3.6574189000000003E-5</v>
      </c>
      <c r="BQ1826" s="186">
        <v>-8.2921741000000006E-8</v>
      </c>
      <c r="BR1826" s="186">
        <v>-1.1918803000000001E-6</v>
      </c>
      <c r="BS1826" s="186">
        <v>5.8911706999999998E-7</v>
      </c>
      <c r="BT1826" s="186">
        <v>0</v>
      </c>
      <c r="BU1826" s="186">
        <v>8.9415291999999995E-7</v>
      </c>
      <c r="BV1826" s="186">
        <v>-1.6354101999999999E-7</v>
      </c>
      <c r="BW1826" s="186">
        <v>-1.0241204E-7</v>
      </c>
      <c r="BX1826" s="186">
        <v>0</v>
      </c>
      <c r="BY1826" s="186">
        <v>0</v>
      </c>
      <c r="BZ1826" s="186">
        <v>0</v>
      </c>
      <c r="CA1826" s="186">
        <v>-3.821895E-7</v>
      </c>
      <c r="CB1826" s="186">
        <v>-2.3591784E-5</v>
      </c>
      <c r="CC1826" s="186">
        <v>-3.410301E-15</v>
      </c>
      <c r="CD1826" s="164">
        <v>0</v>
      </c>
      <c r="CE1826"/>
      <c r="CF1826" s="329">
        <v>0</v>
      </c>
      <c r="CG1826" s="330">
        <v>-1.3117184</v>
      </c>
      <c r="CH1826" s="330">
        <v>1.6845300000000001E-2</v>
      </c>
      <c r="CI1826" s="330">
        <v>2.4480630999999998E-4</v>
      </c>
      <c r="CJ1826" s="329">
        <v>-4.6369074999999999E-4</v>
      </c>
      <c r="CK1826" s="329">
        <v>-2.7868795999999999E-11</v>
      </c>
      <c r="CL1826" s="329">
        <v>-3.2494515999999999E-9</v>
      </c>
      <c r="CM1826" s="329">
        <v>-4.5241852E-5</v>
      </c>
      <c r="CN1826" s="330">
        <v>-3.4141019E-3</v>
      </c>
      <c r="CO1826" s="330">
        <v>-2.6239840999999999</v>
      </c>
      <c r="CP1826"/>
      <c r="CQ1826">
        <v>-0.19675776</v>
      </c>
      <c r="CR1826">
        <v>-8.413856170000001E-3</v>
      </c>
      <c r="CS1826">
        <v>-5.4320926100000005E-3</v>
      </c>
      <c r="CT1826">
        <v>-5.4372157493000001E-3</v>
      </c>
      <c r="CU1826">
        <v>-1.9341474999999999E-3</v>
      </c>
      <c r="CV1826" s="109"/>
      <c r="CW1826" s="377"/>
      <c r="CX1826" s="32"/>
      <c r="CY1826" s="32"/>
      <c r="CZ1826" s="32"/>
      <c r="DA1826" s="236"/>
      <c r="DB1826" s="236"/>
      <c r="DC1826" s="32"/>
      <c r="DD1826" s="32"/>
      <c r="DE1826" s="32"/>
      <c r="DF1826" s="32"/>
      <c r="DG1826" s="32"/>
      <c r="DH1826" s="32"/>
      <c r="DI1826" s="32"/>
      <c r="DJ1826" s="32"/>
      <c r="DK1826" s="32"/>
      <c r="DL1826" s="32"/>
    </row>
    <row r="1827" spans="1:116" ht="14.4" x14ac:dyDescent="0.3">
      <c r="A1827" t="s">
        <v>2994</v>
      </c>
      <c r="B1827" s="113" t="s">
        <v>929</v>
      </c>
      <c r="C1827" s="182" t="s">
        <v>2995</v>
      </c>
      <c r="D1827" s="40" t="s">
        <v>419</v>
      </c>
      <c r="E1827" s="242" t="s">
        <v>943</v>
      </c>
      <c r="F1827" s="184" t="s">
        <v>4955</v>
      </c>
      <c r="G1827" s="184">
        <v>-0.34358196433780003</v>
      </c>
      <c r="H1827" s="184">
        <v>-4.9962290899999992E-3</v>
      </c>
      <c r="I1827" s="184">
        <v>-9.0780438477999995E-3</v>
      </c>
      <c r="J1827" s="328">
        <v>-3.2075614E-3</v>
      </c>
      <c r="K1827" s="184">
        <v>-0.32630013000000002</v>
      </c>
      <c r="L1827" s="184">
        <v>-7.5650943999999998E-3</v>
      </c>
      <c r="M1827" s="331">
        <v>-3.8402701000000002E-4</v>
      </c>
      <c r="N1827" s="331">
        <v>-2.9923597999999998E-3</v>
      </c>
      <c r="O1827" s="184">
        <v>-1.6390351999999999E-3</v>
      </c>
      <c r="P1827" s="331">
        <v>-1.9507427999999999E-4</v>
      </c>
      <c r="Q1827" s="331">
        <v>-1.6975981E-4</v>
      </c>
      <c r="R1827" s="331">
        <v>-1.1204263E-3</v>
      </c>
      <c r="S1827" s="331">
        <v>-4.016952E-4</v>
      </c>
      <c r="T1827" s="184">
        <v>0</v>
      </c>
      <c r="U1827" s="331">
        <v>-2.8058661999999998E-3</v>
      </c>
      <c r="V1827" s="331">
        <v>-8.4961378000000006E-6</v>
      </c>
      <c r="W1827" s="331">
        <v>0</v>
      </c>
      <c r="X1827" s="331">
        <v>0</v>
      </c>
      <c r="Y1827"/>
      <c r="Z1827" s="288">
        <v>-2.1753342000000004</v>
      </c>
      <c r="AA1827"/>
      <c r="AB1827" s="164">
        <v>-32.231549999999999</v>
      </c>
      <c r="AC1827" s="164">
        <v>-31.730243000000002</v>
      </c>
      <c r="AD1827" s="164">
        <v>-0.3485548</v>
      </c>
      <c r="AE1827" s="164">
        <v>0</v>
      </c>
      <c r="AF1827" s="164">
        <v>0</v>
      </c>
      <c r="AG1827" s="164">
        <v>-8.5383022000000003E-2</v>
      </c>
      <c r="AH1827" s="164">
        <v>-6.7369413000000003E-2</v>
      </c>
      <c r="AI1827"/>
      <c r="AJ1827" s="185">
        <v>-3.8358819000000002E-2</v>
      </c>
      <c r="AK1827" s="185">
        <v>-3.4472667999999998E-2</v>
      </c>
      <c r="AL1827" s="185">
        <v>-1.6203706000000001E-3</v>
      </c>
      <c r="AM1827" s="185">
        <v>-2.2657799999999998E-3</v>
      </c>
      <c r="AN1827" s="176">
        <v>-2.0667066999999998E-6</v>
      </c>
      <c r="AO1827" s="176">
        <v>-5.9924947999999997E-9</v>
      </c>
      <c r="AP1827" s="176">
        <v>-0.31733612999999999</v>
      </c>
      <c r="AQ1827" s="192">
        <v>-2.0187102E-6</v>
      </c>
      <c r="AR1827" s="192">
        <v>-6.0909358E-9</v>
      </c>
      <c r="AS1827" s="192">
        <v>-1.6641307000000001E-13</v>
      </c>
      <c r="AT1827" s="192">
        <v>0</v>
      </c>
      <c r="AU1827" s="192">
        <v>0</v>
      </c>
      <c r="AV1827" s="192">
        <v>1.1507126000000001E-9</v>
      </c>
      <c r="AW1827" s="192">
        <v>-4.8918883999999999E-8</v>
      </c>
      <c r="AX1827" s="192">
        <v>1.3285336000000001E-10</v>
      </c>
      <c r="AY1827" s="192">
        <v>-3.4140923000000001E-11</v>
      </c>
      <c r="AZ1827" s="192">
        <v>0</v>
      </c>
      <c r="BA1827" s="192">
        <v>0</v>
      </c>
      <c r="BB1827" s="192">
        <v>-9.6754058999999999E-14</v>
      </c>
      <c r="BC1827" s="192">
        <v>-6.7441950000000003E-15</v>
      </c>
      <c r="BD1827" s="192">
        <v>-1.4864883999999999E-15</v>
      </c>
      <c r="BE1827" s="192">
        <v>-2.6901308000000001E-11</v>
      </c>
      <c r="BF1827" s="192">
        <v>-2.0149090999999999E-10</v>
      </c>
      <c r="BG1827" s="192">
        <v>0</v>
      </c>
      <c r="BH1827" s="192">
        <v>-3.3701546000000002E-5</v>
      </c>
      <c r="BI1827" s="193">
        <v>-0.31730243000000002</v>
      </c>
      <c r="BJ1827" s="193">
        <v>0</v>
      </c>
      <c r="BK1827" s="193">
        <v>0</v>
      </c>
      <c r="BL1827" s="193">
        <v>0</v>
      </c>
      <c r="BM1827"/>
      <c r="BN1827" s="164">
        <v>-1.0027280999999999E-4</v>
      </c>
      <c r="BO1827" s="186">
        <v>2.5895703999999999E-7</v>
      </c>
      <c r="BP1827" s="186">
        <v>-6.0654089999999999E-5</v>
      </c>
      <c r="BQ1827" s="186">
        <v>-1.3751617999999999E-7</v>
      </c>
      <c r="BR1827" s="186">
        <v>-1.9786157000000002E-6</v>
      </c>
      <c r="BS1827" s="186">
        <v>9.7204316000000004E-7</v>
      </c>
      <c r="BT1827" s="186">
        <v>0</v>
      </c>
      <c r="BU1827" s="186">
        <v>1.4753523000000001E-6</v>
      </c>
      <c r="BV1827" s="186">
        <v>-2.7121399000000003E-7</v>
      </c>
      <c r="BW1827" s="186">
        <v>-1.6983861E-7</v>
      </c>
      <c r="BX1827" s="186">
        <v>0</v>
      </c>
      <c r="BY1827" s="186">
        <v>0</v>
      </c>
      <c r="BZ1827" s="186">
        <v>0</v>
      </c>
      <c r="CA1827" s="186">
        <v>-6.4362684999999996E-7</v>
      </c>
      <c r="CB1827" s="186">
        <v>-3.9124263E-5</v>
      </c>
      <c r="CC1827" s="186">
        <v>-5.6555923999999996E-15</v>
      </c>
      <c r="CD1827" s="164">
        <v>0</v>
      </c>
      <c r="CE1827"/>
      <c r="CF1827" s="329">
        <v>0</v>
      </c>
      <c r="CG1827" s="330">
        <v>-2.1753342</v>
      </c>
      <c r="CH1827" s="330">
        <v>2.7794744999999999E-2</v>
      </c>
      <c r="CI1827" s="330">
        <v>4.0011357000000001E-4</v>
      </c>
      <c r="CJ1827" s="329">
        <v>-7.6934919999999997E-4</v>
      </c>
      <c r="CK1827" s="329">
        <v>-4.6217194999999999E-11</v>
      </c>
      <c r="CL1827" s="329">
        <v>-5.3888420000000004E-9</v>
      </c>
      <c r="CM1827" s="329">
        <v>-7.5088972000000002E-5</v>
      </c>
      <c r="CN1827" s="330">
        <v>-5.6618956999999999E-3</v>
      </c>
      <c r="CO1827" s="330">
        <v>-4.3515762000000002</v>
      </c>
      <c r="CP1827"/>
      <c r="CQ1827">
        <v>-0.32630013000000002</v>
      </c>
      <c r="CR1827">
        <v>-1.4065776799999999E-2</v>
      </c>
      <c r="CS1827">
        <v>-9.0695477099999987E-3</v>
      </c>
      <c r="CT1827">
        <v>-9.0780438477999995E-3</v>
      </c>
      <c r="CU1827">
        <v>-3.2075614E-3</v>
      </c>
      <c r="CV1827" s="109"/>
      <c r="CW1827" s="377"/>
      <c r="CX1827" s="32"/>
      <c r="CY1827" s="32"/>
      <c r="CZ1827" s="32"/>
      <c r="DA1827" s="236"/>
      <c r="DB1827" s="236"/>
      <c r="DC1827" s="32"/>
      <c r="DD1827" s="32"/>
      <c r="DE1827" s="32"/>
      <c r="DF1827" s="32"/>
      <c r="DG1827" s="32"/>
      <c r="DH1827" s="32"/>
      <c r="DI1827" s="32"/>
      <c r="DJ1827" s="32"/>
      <c r="DK1827" s="32"/>
      <c r="DL1827" s="32"/>
    </row>
    <row r="1828" spans="1:116" ht="14.4" x14ac:dyDescent="0.3">
      <c r="A1828" t="s">
        <v>2996</v>
      </c>
      <c r="B1828" s="113" t="s">
        <v>929</v>
      </c>
      <c r="C1828" s="182" t="s">
        <v>2997</v>
      </c>
      <c r="D1828" s="40" t="s">
        <v>419</v>
      </c>
      <c r="E1828" s="242" t="s">
        <v>943</v>
      </c>
      <c r="F1828" s="184" t="s">
        <v>4956</v>
      </c>
      <c r="G1828" s="184">
        <v>-0.33974106988559999</v>
      </c>
      <c r="H1828" s="184">
        <v>-4.9490309299999998E-3</v>
      </c>
      <c r="I1828" s="184">
        <v>-8.9866775855999993E-3</v>
      </c>
      <c r="J1828" s="328">
        <v>-3.1715213699999999E-3</v>
      </c>
      <c r="K1828" s="331">
        <v>-0.32263384000000001</v>
      </c>
      <c r="L1828" s="184">
        <v>-7.4800932999999998E-3</v>
      </c>
      <c r="M1828" s="184">
        <v>-3.9034630999999997E-4</v>
      </c>
      <c r="N1828" s="184">
        <v>-2.9676771000000002E-3</v>
      </c>
      <c r="O1828" s="184">
        <v>-1.620619E-3</v>
      </c>
      <c r="P1828" s="331">
        <v>-1.9288243E-4</v>
      </c>
      <c r="Q1828" s="331">
        <v>-1.6785239999999999E-4</v>
      </c>
      <c r="R1828" s="331">
        <v>-1.1078373000000001E-3</v>
      </c>
      <c r="S1828" s="331">
        <v>-3.9718176999999999E-4</v>
      </c>
      <c r="T1828" s="184">
        <v>0</v>
      </c>
      <c r="U1828" s="331">
        <v>-2.7743396E-3</v>
      </c>
      <c r="V1828" s="331">
        <v>-8.4006756000000003E-6</v>
      </c>
      <c r="W1828" s="331">
        <v>0</v>
      </c>
      <c r="X1828" s="331">
        <v>0</v>
      </c>
      <c r="Y1828"/>
      <c r="Z1828" s="288">
        <v>-2.1508922666666668</v>
      </c>
      <c r="AA1828"/>
      <c r="AB1828" s="164">
        <v>-31.869398</v>
      </c>
      <c r="AC1828" s="164">
        <v>-31.373722999999998</v>
      </c>
      <c r="AD1828" s="164">
        <v>-0.34463845999999998</v>
      </c>
      <c r="AE1828" s="164">
        <v>0</v>
      </c>
      <c r="AF1828" s="164">
        <v>0</v>
      </c>
      <c r="AG1828" s="164">
        <v>-8.4423661999999997E-2</v>
      </c>
      <c r="AH1828" s="164">
        <v>-6.6612454000000001E-2</v>
      </c>
      <c r="AI1828"/>
      <c r="AJ1828" s="185">
        <v>-3.7929610000000002E-2</v>
      </c>
      <c r="AK1828" s="185">
        <v>-3.4087042999999997E-2</v>
      </c>
      <c r="AL1828" s="185">
        <v>-1.6022453000000001E-3</v>
      </c>
      <c r="AM1828" s="185">
        <v>-2.2403217999999998E-3</v>
      </c>
      <c r="AN1828" s="176">
        <v>-2.0435877000000001E-6</v>
      </c>
      <c r="AO1828" s="176">
        <v>-5.9254632999999997E-9</v>
      </c>
      <c r="AP1828" s="176">
        <v>-0.31377055999999998</v>
      </c>
      <c r="AQ1828" s="192">
        <v>-1.996028E-6</v>
      </c>
      <c r="AR1828" s="192">
        <v>-6.0224984000000001E-9</v>
      </c>
      <c r="AS1828" s="192">
        <v>-1.6454325999999999E-13</v>
      </c>
      <c r="AT1828" s="192">
        <v>0</v>
      </c>
      <c r="AU1828" s="192">
        <v>0</v>
      </c>
      <c r="AV1828" s="192">
        <v>1.136454E-9</v>
      </c>
      <c r="AW1828" s="192">
        <v>-4.8470313E-8</v>
      </c>
      <c r="AX1828" s="192">
        <v>1.311722E-10</v>
      </c>
      <c r="AY1828" s="192">
        <v>-3.3868767000000001E-11</v>
      </c>
      <c r="AZ1828" s="192">
        <v>0</v>
      </c>
      <c r="BA1828" s="192">
        <v>0</v>
      </c>
      <c r="BB1828" s="192">
        <v>-9.5666935000000001E-14</v>
      </c>
      <c r="BC1828" s="192">
        <v>-6.6684175000000001E-15</v>
      </c>
      <c r="BD1828" s="192">
        <v>-1.4697863E-15</v>
      </c>
      <c r="BE1828" s="192">
        <v>-2.6599047E-11</v>
      </c>
      <c r="BF1828" s="192">
        <v>-1.9922696999999999E-10</v>
      </c>
      <c r="BG1828" s="192">
        <v>0</v>
      </c>
      <c r="BH1828" s="192">
        <v>-3.3322877000000003E-5</v>
      </c>
      <c r="BI1828" s="193">
        <v>-0.31373722999999998</v>
      </c>
      <c r="BJ1828" s="193">
        <v>0</v>
      </c>
      <c r="BK1828" s="193">
        <v>0</v>
      </c>
      <c r="BL1828" s="193">
        <v>0</v>
      </c>
      <c r="BM1828"/>
      <c r="BN1828" s="186">
        <v>-9.9151584999999993E-5</v>
      </c>
      <c r="BO1828" s="186">
        <v>2.5484144000000001E-7</v>
      </c>
      <c r="BP1828" s="186">
        <v>-5.9972583999999999E-5</v>
      </c>
      <c r="BQ1828" s="186">
        <v>-1.3597104999999999E-7</v>
      </c>
      <c r="BR1828" s="186">
        <v>-1.9567357000000002E-6</v>
      </c>
      <c r="BS1828" s="186">
        <v>9.602608199999999E-7</v>
      </c>
      <c r="BT1828" s="186">
        <v>0</v>
      </c>
      <c r="BU1828" s="186">
        <v>1.4574693E-6</v>
      </c>
      <c r="BV1828" s="186">
        <v>-2.6816663999999999E-7</v>
      </c>
      <c r="BW1828" s="186">
        <v>-1.6793031000000001E-7</v>
      </c>
      <c r="BX1828" s="186">
        <v>0</v>
      </c>
      <c r="BY1828" s="186">
        <v>0</v>
      </c>
      <c r="BZ1828" s="186">
        <v>0</v>
      </c>
      <c r="CA1828" s="186">
        <v>-6.3810389000000001E-7</v>
      </c>
      <c r="CB1828" s="186">
        <v>-3.8684664999999997E-5</v>
      </c>
      <c r="CC1828" s="186">
        <v>-5.5920463999999997E-15</v>
      </c>
      <c r="CD1828" s="164">
        <v>0</v>
      </c>
      <c r="CE1828"/>
      <c r="CF1828" s="329">
        <v>0</v>
      </c>
      <c r="CG1828" s="330">
        <v>-2.1508923000000002</v>
      </c>
      <c r="CH1828" s="330">
        <v>2.7457839000000001E-2</v>
      </c>
      <c r="CI1828" s="330">
        <v>3.9459544E-4</v>
      </c>
      <c r="CJ1828" s="329">
        <v>-7.6076951999999999E-4</v>
      </c>
      <c r="CK1828" s="329">
        <v>-4.5697900999999998E-11</v>
      </c>
      <c r="CL1828" s="329">
        <v>-5.3282932999999998E-9</v>
      </c>
      <c r="CM1828" s="329">
        <v>-7.4255824999999996E-5</v>
      </c>
      <c r="CN1828" s="330">
        <v>-5.5982788999999998E-3</v>
      </c>
      <c r="CO1828" s="330">
        <v>-4.3026821000000002</v>
      </c>
      <c r="CP1828"/>
      <c r="CQ1828">
        <v>-0.32263384000000001</v>
      </c>
      <c r="CR1828">
        <v>-1.392730784E-2</v>
      </c>
      <c r="CS1828">
        <v>-8.9782769099999993E-3</v>
      </c>
      <c r="CT1828">
        <v>-8.986677585600001E-3</v>
      </c>
      <c r="CU1828">
        <v>-3.1715213699999999E-3</v>
      </c>
      <c r="CV1828" s="146"/>
      <c r="CW1828" s="377"/>
      <c r="CX1828" s="32"/>
      <c r="CY1828" s="32"/>
      <c r="CZ1828" s="32"/>
      <c r="DA1828" s="236"/>
      <c r="DB1828" s="236"/>
      <c r="DC1828" s="32"/>
      <c r="DD1828" s="32"/>
      <c r="DE1828" s="32"/>
      <c r="DF1828" s="32"/>
      <c r="DG1828" s="32"/>
      <c r="DH1828" s="32"/>
      <c r="DI1828" s="32"/>
      <c r="DJ1828" s="32"/>
      <c r="DK1828" s="32"/>
      <c r="DL1828" s="32"/>
    </row>
    <row r="1829" spans="1:116" ht="14.4" x14ac:dyDescent="0.3">
      <c r="A1829" t="s">
        <v>2998</v>
      </c>
      <c r="B1829" s="113" t="s">
        <v>929</v>
      </c>
      <c r="C1829" s="182" t="s">
        <v>2999</v>
      </c>
      <c r="D1829" s="40" t="s">
        <v>419</v>
      </c>
      <c r="E1829" s="242" t="s">
        <v>943</v>
      </c>
      <c r="F1829" s="184" t="s">
        <v>4957</v>
      </c>
      <c r="G1829" s="184">
        <v>-0.32437748226669999</v>
      </c>
      <c r="H1829" s="184">
        <v>-4.7602386000000002E-3</v>
      </c>
      <c r="I1829" s="184">
        <v>-8.6212124167000005E-3</v>
      </c>
      <c r="J1829" s="328">
        <v>-3.02736125E-3</v>
      </c>
      <c r="K1829" s="184">
        <v>-0.30796867</v>
      </c>
      <c r="L1829" s="184">
        <v>-7.1400891000000001E-3</v>
      </c>
      <c r="M1829" s="184">
        <v>-4.1562349E-4</v>
      </c>
      <c r="N1829" s="184">
        <v>-2.8689462999999999E-3</v>
      </c>
      <c r="O1829" s="331">
        <v>-1.5469545000000001E-3</v>
      </c>
      <c r="P1829" s="331">
        <v>-1.8411505000000001E-4</v>
      </c>
      <c r="Q1829" s="331">
        <v>-1.6022275E-4</v>
      </c>
      <c r="R1829" s="331">
        <v>-1.0574810000000001E-3</v>
      </c>
      <c r="S1829" s="331">
        <v>-3.7912805000000002E-4</v>
      </c>
      <c r="T1829" s="184">
        <v>0</v>
      </c>
      <c r="U1829" s="331">
        <v>-2.6482331999999999E-3</v>
      </c>
      <c r="V1829" s="331">
        <v>-8.0188266999999992E-6</v>
      </c>
      <c r="W1829" s="331">
        <v>0</v>
      </c>
      <c r="X1829" s="331">
        <v>0</v>
      </c>
      <c r="Y1829"/>
      <c r="Z1829" s="288">
        <v>-2.0531244666666666</v>
      </c>
      <c r="AA1829"/>
      <c r="AB1829" s="164">
        <v>-30.420788999999999</v>
      </c>
      <c r="AC1829" s="164">
        <v>-29.947645000000001</v>
      </c>
      <c r="AD1829" s="164">
        <v>-0.32897306999999998</v>
      </c>
      <c r="AE1829" s="164">
        <v>0</v>
      </c>
      <c r="AF1829" s="164">
        <v>0</v>
      </c>
      <c r="AG1829" s="164">
        <v>-8.0586222999999998E-2</v>
      </c>
      <c r="AH1829" s="164">
        <v>-6.3584614999999997E-2</v>
      </c>
      <c r="AI1829"/>
      <c r="AJ1829" s="185">
        <v>-3.6212775000000003E-2</v>
      </c>
      <c r="AK1829" s="185">
        <v>-3.2544542000000003E-2</v>
      </c>
      <c r="AL1829" s="185">
        <v>-1.529744E-3</v>
      </c>
      <c r="AM1829" s="185">
        <v>-2.1384889999999999E-3</v>
      </c>
      <c r="AN1829" s="176">
        <v>-1.9511116E-6</v>
      </c>
      <c r="AO1829" s="176">
        <v>-5.6573371999999998E-9</v>
      </c>
      <c r="AP1829" s="176">
        <v>-0.29950826000000003</v>
      </c>
      <c r="AQ1829" s="192">
        <v>-1.9052995000000001E-6</v>
      </c>
      <c r="AR1829" s="192">
        <v>-5.7487483999999999E-9</v>
      </c>
      <c r="AS1829" s="192">
        <v>-1.5706402E-13</v>
      </c>
      <c r="AT1829" s="192">
        <v>0</v>
      </c>
      <c r="AU1829" s="192">
        <v>0</v>
      </c>
      <c r="AV1829" s="192">
        <v>1.0794197000000001E-9</v>
      </c>
      <c r="AW1829" s="192">
        <v>-4.6676026000000002E-8</v>
      </c>
      <c r="AX1829" s="192">
        <v>1.2444754999999999E-10</v>
      </c>
      <c r="AY1829" s="192">
        <v>-3.2780140999999999E-11</v>
      </c>
      <c r="AZ1829" s="192">
        <v>0</v>
      </c>
      <c r="BA1829" s="192">
        <v>0</v>
      </c>
      <c r="BB1829" s="192">
        <v>-9.1318438E-14</v>
      </c>
      <c r="BC1829" s="192">
        <v>-6.3653075999999997E-15</v>
      </c>
      <c r="BD1829" s="192">
        <v>-1.4029778E-15</v>
      </c>
      <c r="BE1829" s="192">
        <v>-2.5389998999999998E-11</v>
      </c>
      <c r="BF1829" s="192">
        <v>-1.9017119E-10</v>
      </c>
      <c r="BG1829" s="192">
        <v>0</v>
      </c>
      <c r="BH1829" s="192">
        <v>-3.1808201000000001E-5</v>
      </c>
      <c r="BI1829" s="193">
        <v>-0.29947645000000001</v>
      </c>
      <c r="BJ1829" s="193">
        <v>0</v>
      </c>
      <c r="BK1829" s="193">
        <v>0</v>
      </c>
      <c r="BL1829" s="193">
        <v>0</v>
      </c>
      <c r="BM1829"/>
      <c r="BN1829" s="186">
        <v>-9.4666673999999995E-5</v>
      </c>
      <c r="BO1829" s="186">
        <v>2.3837899999999999E-7</v>
      </c>
      <c r="BP1829" s="186">
        <v>-5.7246556999999997E-5</v>
      </c>
      <c r="BQ1829" s="186">
        <v>-1.2979055000000001E-7</v>
      </c>
      <c r="BR1829" s="186">
        <v>-1.8692161E-6</v>
      </c>
      <c r="BS1829" s="186">
        <v>9.1313145000000004E-7</v>
      </c>
      <c r="BT1829" s="186">
        <v>0</v>
      </c>
      <c r="BU1829" s="186">
        <v>1.3859369999999999E-6</v>
      </c>
      <c r="BV1829" s="186">
        <v>-2.5597725000000002E-7</v>
      </c>
      <c r="BW1829" s="186">
        <v>-1.6029711E-7</v>
      </c>
      <c r="BX1829" s="186">
        <v>0</v>
      </c>
      <c r="BY1829" s="186">
        <v>0</v>
      </c>
      <c r="BZ1829" s="186">
        <v>0</v>
      </c>
      <c r="CA1829" s="186">
        <v>-6.1601203999999996E-7</v>
      </c>
      <c r="CB1829" s="186">
        <v>-3.6926271E-5</v>
      </c>
      <c r="CC1829" s="186">
        <v>-5.3378624999999999E-15</v>
      </c>
      <c r="CD1829" s="164">
        <v>0</v>
      </c>
      <c r="CE1829"/>
      <c r="CF1829" s="329">
        <v>0</v>
      </c>
      <c r="CG1829" s="330">
        <v>-2.0531244000000002</v>
      </c>
      <c r="CH1829" s="330">
        <v>2.6110214999999999E-2</v>
      </c>
      <c r="CI1829" s="330">
        <v>3.7252291999999998E-4</v>
      </c>
      <c r="CJ1829" s="329">
        <v>-7.2645079999999996E-4</v>
      </c>
      <c r="CK1829" s="329">
        <v>-4.3620723999999998E-11</v>
      </c>
      <c r="CL1829" s="329">
        <v>-5.0860980999999999E-9</v>
      </c>
      <c r="CM1829" s="329">
        <v>-7.0923237E-5</v>
      </c>
      <c r="CN1829" s="330">
        <v>-5.3438117000000002E-3</v>
      </c>
      <c r="CO1829" s="330">
        <v>-4.1071055999999997</v>
      </c>
      <c r="CP1829"/>
      <c r="CQ1829">
        <v>-0.30796867</v>
      </c>
      <c r="CR1829">
        <v>-1.3373432189999999E-2</v>
      </c>
      <c r="CS1829">
        <v>-8.6131935900000001E-3</v>
      </c>
      <c r="CT1829">
        <v>-8.6212124167000005E-3</v>
      </c>
      <c r="CU1829">
        <v>-3.02736125E-3</v>
      </c>
      <c r="CW1829" s="377"/>
      <c r="CX1829" s="32"/>
      <c r="CZ1829" s="32"/>
      <c r="DA1829" s="236"/>
      <c r="DB1829" s="236"/>
      <c r="DC1829" s="32"/>
      <c r="DD1829" s="32"/>
      <c r="DE1829" s="32"/>
      <c r="DF1829" s="32"/>
      <c r="DG1829" s="32"/>
      <c r="DH1829" s="32"/>
      <c r="DI1829" s="32"/>
      <c r="DJ1829" s="32"/>
      <c r="DK1829" s="32"/>
      <c r="DL1829" s="32"/>
    </row>
    <row r="1830" spans="1:116" ht="14.4" x14ac:dyDescent="0.3">
      <c r="A1830" t="s">
        <v>5742</v>
      </c>
      <c r="B1830" s="113" t="s">
        <v>929</v>
      </c>
      <c r="C1830" s="182" t="s">
        <v>5743</v>
      </c>
      <c r="D1830" s="40" t="s">
        <v>419</v>
      </c>
      <c r="E1830" s="242" t="s">
        <v>943</v>
      </c>
      <c r="F1830" s="184" t="s">
        <v>5744</v>
      </c>
      <c r="G1830" s="184">
        <v>-8.7589548100000005E-3</v>
      </c>
      <c r="H1830" s="184">
        <v>-5.5906097899999993E-3</v>
      </c>
      <c r="I1830" s="184">
        <v>-1.0137313530000001E-2</v>
      </c>
      <c r="J1830" s="328">
        <v>-3.5679614899999999E-3</v>
      </c>
      <c r="K1830" s="184">
        <v>1.053693E-2</v>
      </c>
      <c r="L1830" s="184">
        <v>-8.4151050000000008E-3</v>
      </c>
      <c r="M1830" s="331">
        <v>-4.6644086999999998E-4</v>
      </c>
      <c r="N1830" s="184">
        <v>-3.3615867E-3</v>
      </c>
      <c r="O1830" s="331">
        <v>-1.8231963999999999E-3</v>
      </c>
      <c r="P1830" s="331">
        <v>-2.1699274E-4</v>
      </c>
      <c r="Q1830" s="331">
        <v>-1.8883395000000001E-4</v>
      </c>
      <c r="R1830" s="331">
        <v>-1.2463169E-3</v>
      </c>
      <c r="S1830" s="331">
        <v>-4.4682948999999998E-4</v>
      </c>
      <c r="T1830" s="184">
        <v>0</v>
      </c>
      <c r="U1830" s="331">
        <v>-3.121132E-3</v>
      </c>
      <c r="V1830" s="331">
        <v>-9.45076E-6</v>
      </c>
      <c r="W1830" s="331">
        <v>0</v>
      </c>
      <c r="X1830" s="331">
        <v>0</v>
      </c>
      <c r="Y1830"/>
      <c r="Z1830" s="288">
        <v>7.0246200000000009E-2</v>
      </c>
      <c r="AA1830"/>
      <c r="AB1830" s="164">
        <v>-35.853073000000002</v>
      </c>
      <c r="AC1830" s="164">
        <v>-35.295439000000002</v>
      </c>
      <c r="AD1830" s="164">
        <v>-0.38771825999999998</v>
      </c>
      <c r="AE1830" s="164">
        <v>0</v>
      </c>
      <c r="AF1830" s="164">
        <v>0</v>
      </c>
      <c r="AG1830" s="164">
        <v>-9.4976619999999998E-2</v>
      </c>
      <c r="AH1830" s="164">
        <v>-7.493901E-2</v>
      </c>
      <c r="AI1830"/>
      <c r="AJ1830" s="185">
        <v>-2.2473149000000001E-3</v>
      </c>
      <c r="AK1830" s="185">
        <v>1.9050084E-4</v>
      </c>
      <c r="AL1830" s="187">
        <v>8.2546205999999996E-5</v>
      </c>
      <c r="AM1830" s="185">
        <v>-2.5203619999999999E-3</v>
      </c>
      <c r="AN1830" s="176">
        <v>1.1420913999999999E-8</v>
      </c>
      <c r="AO1830" s="176">
        <v>3.0527443000000001E-10</v>
      </c>
      <c r="AP1830" s="176">
        <v>-0.35299187999999998</v>
      </c>
      <c r="AQ1830" s="192">
        <v>6.5188471000000002E-8</v>
      </c>
      <c r="AR1830" s="192">
        <v>1.9668934999999999E-10</v>
      </c>
      <c r="AS1830" s="192">
        <v>5.3738341E-15</v>
      </c>
      <c r="AT1830" s="192">
        <v>0</v>
      </c>
      <c r="AU1830" s="192">
        <v>0</v>
      </c>
      <c r="AV1830" s="192">
        <v>1.2750982999999999E-9</v>
      </c>
      <c r="AW1830" s="192">
        <v>-5.4788602000000001E-8</v>
      </c>
      <c r="AX1830" s="192">
        <v>1.4708497000000001E-10</v>
      </c>
      <c r="AY1830" s="192">
        <v>-3.8388488000000002E-11</v>
      </c>
      <c r="AZ1830" s="192">
        <v>0</v>
      </c>
      <c r="BA1830" s="192">
        <v>0</v>
      </c>
      <c r="BB1830" s="192">
        <v>-1.076253E-13</v>
      </c>
      <c r="BC1830" s="192">
        <v>-7.5019697E-15</v>
      </c>
      <c r="BD1830" s="192">
        <v>-1.6535096E-15</v>
      </c>
      <c r="BE1830" s="192">
        <v>-2.9923926999999997E-11</v>
      </c>
      <c r="BF1830" s="192">
        <v>-2.2413034E-10</v>
      </c>
      <c r="BG1830" s="192">
        <v>0</v>
      </c>
      <c r="BH1830" s="192">
        <v>-3.7488236999999999E-5</v>
      </c>
      <c r="BI1830" s="193">
        <v>-0.35295439000000001</v>
      </c>
      <c r="BJ1830" s="193">
        <v>0</v>
      </c>
      <c r="BK1830" s="193">
        <v>0</v>
      </c>
      <c r="BL1830" s="193">
        <v>0</v>
      </c>
      <c r="BM1830"/>
      <c r="BN1830" s="186">
        <v>-4.2131673999999997E-5</v>
      </c>
      <c r="BO1830" s="186">
        <v>2.8360049E-7</v>
      </c>
      <c r="BP1830" s="186">
        <v>1.9586504000000001E-6</v>
      </c>
      <c r="BQ1830" s="186">
        <v>-1.5296744E-7</v>
      </c>
      <c r="BR1830" s="186">
        <v>-2.2022306999999998E-6</v>
      </c>
      <c r="BS1830" s="186">
        <v>1.0780842E-6</v>
      </c>
      <c r="BT1830" s="186">
        <v>0</v>
      </c>
      <c r="BU1830" s="186">
        <v>1.6362999E-6</v>
      </c>
      <c r="BV1830" s="186">
        <v>-3.0168748000000001E-7</v>
      </c>
      <c r="BW1830" s="186">
        <v>-1.8892160000000001E-7</v>
      </c>
      <c r="BX1830" s="186">
        <v>0</v>
      </c>
      <c r="BY1830" s="186">
        <v>0</v>
      </c>
      <c r="BZ1830" s="186">
        <v>0</v>
      </c>
      <c r="CA1830" s="186">
        <v>-7.2225388999999997E-7</v>
      </c>
      <c r="CB1830" s="186">
        <v>-4.3520248000000002E-5</v>
      </c>
      <c r="CC1830" s="186">
        <v>-6.2910521999999999E-15</v>
      </c>
      <c r="CD1830" s="164">
        <v>0</v>
      </c>
      <c r="CE1830"/>
      <c r="CF1830" s="329">
        <v>0</v>
      </c>
      <c r="CG1830" s="330">
        <v>7.0246197999999996E-2</v>
      </c>
      <c r="CH1830" s="330">
        <v>3.0826899000000001E-2</v>
      </c>
      <c r="CI1830" s="330">
        <v>4.4129487E-4</v>
      </c>
      <c r="CJ1830" s="329">
        <v>-8.5603179999999999E-4</v>
      </c>
      <c r="CK1830" s="329">
        <v>-5.1410139000000003E-11</v>
      </c>
      <c r="CL1830" s="329">
        <v>-5.9943298999999999E-9</v>
      </c>
      <c r="CM1830" s="329">
        <v>-8.3564886999999994E-5</v>
      </c>
      <c r="CN1830" s="330">
        <v>-6.2980637999999999E-3</v>
      </c>
      <c r="CO1830" s="330">
        <v>-4.8405173000000001</v>
      </c>
      <c r="CP1830"/>
      <c r="CQ1830">
        <v>1.053693E-2</v>
      </c>
      <c r="CR1830">
        <v>-1.5718472559999998E-2</v>
      </c>
      <c r="CS1830">
        <v>-1.0127862770000001E-2</v>
      </c>
      <c r="CT1830">
        <v>-1.0137313530000001E-2</v>
      </c>
      <c r="CU1830">
        <v>-3.5679614899999999E-3</v>
      </c>
      <c r="CW1830" s="377"/>
      <c r="CX1830" s="32"/>
      <c r="CZ1830" s="32"/>
      <c r="DA1830" s="236"/>
      <c r="DB1830" s="236"/>
      <c r="DC1830" s="32"/>
      <c r="DD1830" s="32"/>
      <c r="DE1830" s="32"/>
      <c r="DF1830" s="32"/>
      <c r="DG1830" s="32"/>
      <c r="DH1830" s="32"/>
      <c r="DI1830" s="32"/>
      <c r="DJ1830" s="32"/>
      <c r="DK1830" s="32"/>
      <c r="DL1830" s="32"/>
    </row>
    <row r="1831" spans="1:116" ht="14.4" x14ac:dyDescent="0.3">
      <c r="A1831" t="s">
        <v>5745</v>
      </c>
      <c r="B1831" s="113" t="s">
        <v>929</v>
      </c>
      <c r="C1831" s="182" t="s">
        <v>5746</v>
      </c>
      <c r="D1831" s="40" t="s">
        <v>419</v>
      </c>
      <c r="E1831" s="242" t="s">
        <v>943</v>
      </c>
      <c r="F1831" s="184" t="s">
        <v>5747</v>
      </c>
      <c r="G1831" s="184">
        <v>-0.54945721712600004</v>
      </c>
      <c r="H1831" s="184">
        <v>-7.982659960000001E-3</v>
      </c>
      <c r="I1831" s="184">
        <v>-1.4509071646E-2</v>
      </c>
      <c r="J1831" s="328">
        <v>-5.1296955199999997E-3</v>
      </c>
      <c r="K1831" s="184">
        <v>-0.52183579000000002</v>
      </c>
      <c r="L1831" s="184">
        <v>-1.2098484E-2</v>
      </c>
      <c r="M1831" s="184">
        <v>-6.0515739000000001E-4</v>
      </c>
      <c r="N1831" s="331">
        <v>-4.7779702000000004E-3</v>
      </c>
      <c r="O1831" s="331">
        <v>-2.6212284999999999E-3</v>
      </c>
      <c r="P1831" s="331">
        <v>-3.1197271999999998E-4</v>
      </c>
      <c r="Q1831" s="331">
        <v>-2.7148854000000002E-4</v>
      </c>
      <c r="R1831" s="331">
        <v>-1.7918427999999999E-3</v>
      </c>
      <c r="S1831" s="331">
        <v>-6.4241142000000002E-4</v>
      </c>
      <c r="T1831" s="184">
        <v>0</v>
      </c>
      <c r="U1831" s="331">
        <v>-4.4872840999999998E-3</v>
      </c>
      <c r="V1831" s="331">
        <v>-1.3587456E-5</v>
      </c>
      <c r="W1831" s="331">
        <v>0</v>
      </c>
      <c r="X1831" s="331">
        <v>0</v>
      </c>
      <c r="Y1831"/>
      <c r="Z1831" s="288">
        <v>-3.4789052666666671</v>
      </c>
      <c r="AA1831"/>
      <c r="AB1831" s="164">
        <v>-51.546337000000001</v>
      </c>
      <c r="AC1831" s="164">
        <v>-50.744621000000002</v>
      </c>
      <c r="AD1831" s="164">
        <v>-0.55742659000000006</v>
      </c>
      <c r="AE1831" s="164">
        <v>0</v>
      </c>
      <c r="AF1831" s="164">
        <v>0</v>
      </c>
      <c r="AG1831" s="164">
        <v>-0.13654888000000001</v>
      </c>
      <c r="AH1831" s="164">
        <v>-0.10774060000000001</v>
      </c>
      <c r="AI1831"/>
      <c r="AJ1831" s="185">
        <v>-6.1343862999999998E-2</v>
      </c>
      <c r="AK1831" s="185">
        <v>-5.5129002000000003E-2</v>
      </c>
      <c r="AL1831" s="185">
        <v>-2.5913106000000001E-3</v>
      </c>
      <c r="AM1831" s="185">
        <v>-3.6235506999999999E-3</v>
      </c>
      <c r="AN1831" s="176">
        <v>-3.3050959999999998E-6</v>
      </c>
      <c r="AO1831" s="176">
        <v>-9.5832492000000005E-9</v>
      </c>
      <c r="AP1831" s="176">
        <v>-0.50750010000000001</v>
      </c>
      <c r="AQ1831" s="192">
        <v>-3.2284241E-6</v>
      </c>
      <c r="AR1831" s="192">
        <v>-9.7409348000000001E-9</v>
      </c>
      <c r="AS1831" s="192">
        <v>-2.6613626000000001E-13</v>
      </c>
      <c r="AT1831" s="192">
        <v>0</v>
      </c>
      <c r="AU1831" s="192">
        <v>0</v>
      </c>
      <c r="AV1831" s="192">
        <v>1.8414029E-9</v>
      </c>
      <c r="AW1831" s="192">
        <v>-7.8148043999999994E-8</v>
      </c>
      <c r="AX1831" s="192">
        <v>2.1262529E-10</v>
      </c>
      <c r="AY1831" s="192">
        <v>-5.4505600000000001E-11</v>
      </c>
      <c r="AZ1831" s="192">
        <v>0</v>
      </c>
      <c r="BA1831" s="192">
        <v>0</v>
      </c>
      <c r="BB1831" s="192">
        <v>-1.5473402E-13</v>
      </c>
      <c r="BC1831" s="192">
        <v>-1.0785659999999999E-14</v>
      </c>
      <c r="BD1831" s="192">
        <v>-2.377268E-15</v>
      </c>
      <c r="BE1831" s="192">
        <v>-4.3021943000000001E-11</v>
      </c>
      <c r="BF1831" s="192">
        <v>-3.2223452000000001E-10</v>
      </c>
      <c r="BG1831" s="192">
        <v>0</v>
      </c>
      <c r="BH1831" s="192">
        <v>-5.3897229999999998E-5</v>
      </c>
      <c r="BI1831" s="193">
        <v>-0.50744621000000001</v>
      </c>
      <c r="BJ1831" s="193">
        <v>0</v>
      </c>
      <c r="BK1831" s="193">
        <v>0</v>
      </c>
      <c r="BL1831" s="193">
        <v>0</v>
      </c>
      <c r="BM1831"/>
      <c r="BN1831" s="164">
        <v>-1.6035679E-4</v>
      </c>
      <c r="BO1831" s="186">
        <v>4.1515773999999997E-7</v>
      </c>
      <c r="BP1831" s="186">
        <v>-9.7001111000000006E-5</v>
      </c>
      <c r="BQ1831" s="186">
        <v>-2.1992287999999999E-7</v>
      </c>
      <c r="BR1831" s="186">
        <v>-3.1640052999999999E-6</v>
      </c>
      <c r="BS1831" s="186">
        <v>1.5552691000000001E-6</v>
      </c>
      <c r="BT1831" s="186">
        <v>0</v>
      </c>
      <c r="BU1831" s="186">
        <v>2.3605636999999999E-6</v>
      </c>
      <c r="BV1831" s="186">
        <v>-4.3373922999999998E-7</v>
      </c>
      <c r="BW1831" s="186">
        <v>-2.7161455000000002E-7</v>
      </c>
      <c r="BX1831" s="186">
        <v>0</v>
      </c>
      <c r="BY1831" s="186">
        <v>0</v>
      </c>
      <c r="BZ1831" s="186">
        <v>0</v>
      </c>
      <c r="CA1831" s="186">
        <v>-1.0278748999999999E-6</v>
      </c>
      <c r="CB1831" s="186">
        <v>-6.2569515000000006E-5</v>
      </c>
      <c r="CC1831" s="186">
        <v>-9.0447115000000007E-15</v>
      </c>
      <c r="CD1831" s="164">
        <v>0</v>
      </c>
      <c r="CE1831"/>
      <c r="CF1831" s="329">
        <v>0</v>
      </c>
      <c r="CG1831" s="330">
        <v>-3.4789053000000001</v>
      </c>
      <c r="CH1831" s="330">
        <v>4.4471591999999997E-2</v>
      </c>
      <c r="CI1831" s="330">
        <v>6.4074716999999997E-4</v>
      </c>
      <c r="CJ1831" s="329">
        <v>-1.2303277E-3</v>
      </c>
      <c r="CK1831" s="329">
        <v>-7.3912893000000003E-11</v>
      </c>
      <c r="CL1831" s="329">
        <v>-8.6181107000000004E-9</v>
      </c>
      <c r="CM1831" s="330">
        <v>-1.2007717999999999E-4</v>
      </c>
      <c r="CN1831" s="330">
        <v>-9.0547921000000003E-3</v>
      </c>
      <c r="CO1831" s="330">
        <v>-6.9592622999999998</v>
      </c>
      <c r="CP1831"/>
      <c r="CQ1831">
        <v>-0.52183579000000002</v>
      </c>
      <c r="CR1831">
        <v>-2.2478144150000001E-2</v>
      </c>
      <c r="CS1831">
        <v>-1.449548419E-2</v>
      </c>
      <c r="CT1831">
        <v>-1.4509071646E-2</v>
      </c>
      <c r="CU1831">
        <v>-5.1296955199999997E-3</v>
      </c>
      <c r="CW1831" s="372"/>
      <c r="CX1831" s="32"/>
      <c r="CZ1831" s="32"/>
      <c r="DA1831" s="236"/>
      <c r="DB1831" s="236"/>
      <c r="DC1831" s="32"/>
      <c r="DD1831" s="32"/>
      <c r="DE1831" s="32"/>
      <c r="DF1831" s="32"/>
      <c r="DG1831" s="32"/>
      <c r="DH1831" s="32"/>
      <c r="DI1831" s="32"/>
      <c r="DJ1831" s="32"/>
      <c r="DK1831" s="32"/>
      <c r="DL1831" s="32"/>
    </row>
    <row r="1832" spans="1:116" ht="14.4" x14ac:dyDescent="0.3">
      <c r="A1832" t="s">
        <v>5748</v>
      </c>
      <c r="B1832" s="113" t="s">
        <v>929</v>
      </c>
      <c r="C1832" s="182" t="s">
        <v>5749</v>
      </c>
      <c r="D1832" s="40" t="s">
        <v>419</v>
      </c>
      <c r="E1832" s="242" t="s">
        <v>943</v>
      </c>
      <c r="F1832" s="184" t="s">
        <v>5750</v>
      </c>
      <c r="G1832" s="184">
        <v>-2.3958816691900003E-2</v>
      </c>
      <c r="H1832" s="184">
        <v>-4.3027847999999999E-3</v>
      </c>
      <c r="I1832" s="184">
        <v>-7.8422291719000004E-3</v>
      </c>
      <c r="J1832" s="328">
        <v>-2.78709452E-3</v>
      </c>
      <c r="K1832" s="184">
        <v>-9.0267082000000005E-3</v>
      </c>
      <c r="L1832" s="184">
        <v>-6.5734152999999997E-3</v>
      </c>
      <c r="M1832" s="184">
        <v>-2.8787750999999999E-4</v>
      </c>
      <c r="N1832" s="331">
        <v>-2.5615949999999998E-3</v>
      </c>
      <c r="O1832" s="331">
        <v>-1.4241804000000001E-3</v>
      </c>
      <c r="P1832" s="331">
        <v>-1.6950274E-4</v>
      </c>
      <c r="Q1832" s="331">
        <v>-1.4750666000000001E-4</v>
      </c>
      <c r="R1832" s="331">
        <v>-9.7355395000000005E-4</v>
      </c>
      <c r="S1832" s="331">
        <v>-3.4903852000000001E-4</v>
      </c>
      <c r="T1832" s="184">
        <v>0</v>
      </c>
      <c r="U1832" s="331">
        <v>-2.4380560000000001E-3</v>
      </c>
      <c r="V1832" s="331">
        <v>-7.3824119000000002E-6</v>
      </c>
      <c r="W1832" s="331">
        <v>0</v>
      </c>
      <c r="X1832" s="331">
        <v>0</v>
      </c>
      <c r="Y1832"/>
      <c r="Z1832" s="288">
        <v>-6.0178054666666675E-2</v>
      </c>
      <c r="AA1832"/>
      <c r="AB1832" s="164">
        <v>-28.006440999999999</v>
      </c>
      <c r="AC1832" s="164">
        <v>-27.570848000000002</v>
      </c>
      <c r="AD1832" s="164">
        <v>-0.30286410000000002</v>
      </c>
      <c r="AE1832" s="164">
        <v>0</v>
      </c>
      <c r="AF1832" s="164">
        <v>0</v>
      </c>
      <c r="AG1832" s="164">
        <v>-7.4190490999999997E-2</v>
      </c>
      <c r="AH1832" s="164">
        <v>-5.8538216999999997E-2</v>
      </c>
      <c r="AI1832"/>
      <c r="AJ1832" s="185">
        <v>-3.6105909999999998E-3</v>
      </c>
      <c r="AK1832" s="185">
        <v>-1.6197777E-3</v>
      </c>
      <c r="AL1832" s="185">
        <v>-2.2045713E-5</v>
      </c>
      <c r="AM1832" s="185">
        <v>-1.9687675999999999E-3</v>
      </c>
      <c r="AN1832" s="176">
        <v>-9.7108972999999994E-8</v>
      </c>
      <c r="AO1832" s="176">
        <v>-8.1530002000000003E-11</v>
      </c>
      <c r="AP1832" s="176">
        <v>-0.27573776</v>
      </c>
      <c r="AQ1832" s="192">
        <v>-5.5845234000000003E-8</v>
      </c>
      <c r="AR1832" s="192">
        <v>-1.6849854999999999E-10</v>
      </c>
      <c r="AS1832" s="192">
        <v>-4.6036212000000002E-15</v>
      </c>
      <c r="AT1832" s="192">
        <v>0</v>
      </c>
      <c r="AU1832" s="192">
        <v>0</v>
      </c>
      <c r="AV1832" s="192">
        <v>1.0055960000000001E-9</v>
      </c>
      <c r="AW1832" s="192">
        <v>-4.2070880999999998E-8</v>
      </c>
      <c r="AX1832" s="192">
        <v>1.1624981000000001E-10</v>
      </c>
      <c r="AY1832" s="192">
        <v>-2.9185430999999997E-11</v>
      </c>
      <c r="AZ1832" s="192">
        <v>0</v>
      </c>
      <c r="BA1832" s="192">
        <v>0</v>
      </c>
      <c r="BB1832" s="192">
        <v>-8.4070943000000002E-14</v>
      </c>
      <c r="BC1832" s="192">
        <v>-5.8601245000000002E-15</v>
      </c>
      <c r="BD1832" s="192">
        <v>-1.2916304E-15</v>
      </c>
      <c r="BE1832" s="192">
        <v>-2.3374919999999999E-11</v>
      </c>
      <c r="BF1832" s="192">
        <v>-1.7507824E-10</v>
      </c>
      <c r="BG1832" s="192">
        <v>0</v>
      </c>
      <c r="BH1832" s="192">
        <v>-2.9283741000000001E-5</v>
      </c>
      <c r="BI1832" s="193">
        <v>-0.27570847999999998</v>
      </c>
      <c r="BJ1832" s="193">
        <v>0</v>
      </c>
      <c r="BK1832" s="193">
        <v>0</v>
      </c>
      <c r="BL1832" s="193">
        <v>0</v>
      </c>
      <c r="BM1832"/>
      <c r="BN1832" s="186">
        <v>-3.6079776000000001E-5</v>
      </c>
      <c r="BO1832" s="186">
        <v>2.3020634999999999E-7</v>
      </c>
      <c r="BP1832" s="186">
        <v>-1.6779238E-6</v>
      </c>
      <c r="BQ1832" s="186">
        <v>-1.1948971E-7</v>
      </c>
      <c r="BR1832" s="186">
        <v>-1.7177315E-6</v>
      </c>
      <c r="BS1832" s="186">
        <v>8.4832856999999997E-7</v>
      </c>
      <c r="BT1832" s="186">
        <v>0</v>
      </c>
      <c r="BU1832" s="186">
        <v>1.2875801999999999E-6</v>
      </c>
      <c r="BV1832" s="186">
        <v>-2.3566159999999999E-7</v>
      </c>
      <c r="BW1832" s="186">
        <v>-1.4757512000000001E-7</v>
      </c>
      <c r="BX1832" s="186">
        <v>0</v>
      </c>
      <c r="BY1832" s="186">
        <v>0</v>
      </c>
      <c r="BZ1832" s="186">
        <v>0</v>
      </c>
      <c r="CA1832" s="186">
        <v>-5.5189529999999996E-7</v>
      </c>
      <c r="CB1832" s="186">
        <v>-3.3995614999999998E-5</v>
      </c>
      <c r="CC1832" s="186">
        <v>-4.9142225999999999E-15</v>
      </c>
      <c r="CD1832" s="164">
        <v>0</v>
      </c>
      <c r="CE1832"/>
      <c r="CF1832" s="329">
        <v>0</v>
      </c>
      <c r="CG1832" s="330">
        <v>-6.0178054000000002E-2</v>
      </c>
      <c r="CH1832" s="330">
        <v>2.4257232E-2</v>
      </c>
      <c r="CI1832" s="330">
        <v>3.5206871999999997E-4</v>
      </c>
      <c r="CJ1832" s="329">
        <v>-6.6821950000000001E-4</v>
      </c>
      <c r="CK1832" s="329">
        <v>-4.0158762000000003E-11</v>
      </c>
      <c r="CL1832" s="329">
        <v>-4.6824394999999996E-9</v>
      </c>
      <c r="CM1832" s="329">
        <v>-6.5200404999999994E-5</v>
      </c>
      <c r="CN1832" s="330">
        <v>-4.9196997000000003E-3</v>
      </c>
      <c r="CO1832" s="330">
        <v>-3.7811447999999999</v>
      </c>
      <c r="CP1832"/>
      <c r="CQ1832">
        <v>-9.0267082000000005E-3</v>
      </c>
      <c r="CR1832">
        <v>-1.2137631560000001E-2</v>
      </c>
      <c r="CS1832">
        <v>-7.8348467599999999E-3</v>
      </c>
      <c r="CT1832">
        <v>-7.8422291719000004E-3</v>
      </c>
      <c r="CU1832">
        <v>-2.78709452E-3</v>
      </c>
      <c r="CZ1832" s="32"/>
      <c r="DA1832" s="236"/>
      <c r="DB1832" s="236"/>
      <c r="DC1832" s="32"/>
      <c r="DD1832" s="32"/>
      <c r="DE1832" s="32"/>
      <c r="DF1832" s="32"/>
      <c r="DG1832" s="32"/>
      <c r="DH1832" s="32"/>
      <c r="DI1832" s="32"/>
      <c r="DJ1832" s="32"/>
      <c r="DK1832" s="32"/>
      <c r="DL1832" s="32"/>
    </row>
    <row r="1833" spans="1:116" ht="14.4" x14ac:dyDescent="0.3">
      <c r="A1833" t="s">
        <v>7685</v>
      </c>
      <c r="B1833" s="113" t="s">
        <v>929</v>
      </c>
      <c r="C1833" s="182" t="s">
        <v>5751</v>
      </c>
      <c r="D1833" s="40" t="s">
        <v>419</v>
      </c>
      <c r="E1833" s="242" t="s">
        <v>943</v>
      </c>
      <c r="F1833" s="184" t="s">
        <v>7686</v>
      </c>
      <c r="G1833" s="184">
        <v>-0.283095221033</v>
      </c>
      <c r="H1833" s="184">
        <v>-4.1139925599999998E-3</v>
      </c>
      <c r="I1833" s="184">
        <v>-7.4767640630000005E-3</v>
      </c>
      <c r="J1833" s="328">
        <v>-2.6429344100000001E-3</v>
      </c>
      <c r="K1833" s="184">
        <v>-0.26886153000000002</v>
      </c>
      <c r="L1833" s="184">
        <v>-6.2334110999999999E-3</v>
      </c>
      <c r="M1833" s="184">
        <v>-3.1315469000000001E-4</v>
      </c>
      <c r="N1833" s="184">
        <v>-2.4628643E-3</v>
      </c>
      <c r="O1833" s="184">
        <v>-1.3505158999999999E-3</v>
      </c>
      <c r="P1833" s="331">
        <v>-1.6073536000000001E-4</v>
      </c>
      <c r="Q1833" s="331">
        <v>-1.39877E-4</v>
      </c>
      <c r="R1833" s="331">
        <v>-9.2319771000000004E-4</v>
      </c>
      <c r="S1833" s="331">
        <v>-3.3098481E-4</v>
      </c>
      <c r="T1833" s="184">
        <v>0</v>
      </c>
      <c r="U1833" s="331">
        <v>-2.3119496E-3</v>
      </c>
      <c r="V1833" s="331">
        <v>-7.000563E-6</v>
      </c>
      <c r="W1833" s="331">
        <v>0</v>
      </c>
      <c r="X1833" s="331">
        <v>0</v>
      </c>
      <c r="Y1833"/>
      <c r="Z1833" s="288">
        <v>-1.7924102000000002</v>
      </c>
      <c r="AA1833"/>
      <c r="AB1833" s="164">
        <v>-26.557832000000001</v>
      </c>
      <c r="AC1833" s="164">
        <v>-26.144769</v>
      </c>
      <c r="AD1833" s="164">
        <v>-0.28719871000000002</v>
      </c>
      <c r="AE1833" s="164">
        <v>0</v>
      </c>
      <c r="AF1833" s="164">
        <v>0</v>
      </c>
      <c r="AG1833" s="164">
        <v>-7.0353051999999999E-2</v>
      </c>
      <c r="AH1833" s="164">
        <v>-5.5510377999999999E-2</v>
      </c>
      <c r="AI1833"/>
      <c r="AJ1833" s="185">
        <v>-3.1605966999999999E-2</v>
      </c>
      <c r="AK1833" s="185">
        <v>-2.8403919999999999E-2</v>
      </c>
      <c r="AL1833" s="185">
        <v>-1.3351119E-3</v>
      </c>
      <c r="AM1833" s="185">
        <v>-1.8669348000000001E-3</v>
      </c>
      <c r="AN1833" s="176">
        <v>-1.7028729E-6</v>
      </c>
      <c r="AO1833" s="176">
        <v>-4.9375439000000003E-9</v>
      </c>
      <c r="AP1833" s="176">
        <v>-0.26147545999999999</v>
      </c>
      <c r="AQ1833" s="192">
        <v>-1.6633567000000001E-6</v>
      </c>
      <c r="AR1833" s="192">
        <v>-5.0187486000000002E-9</v>
      </c>
      <c r="AS1833" s="192">
        <v>-1.3711938000000001E-13</v>
      </c>
      <c r="AT1833" s="192">
        <v>0</v>
      </c>
      <c r="AU1833" s="192">
        <v>0</v>
      </c>
      <c r="AV1833" s="192">
        <v>9.4856167999999992E-10</v>
      </c>
      <c r="AW1833" s="192">
        <v>-4.0276594E-8</v>
      </c>
      <c r="AX1833" s="192">
        <v>1.0952516000000001E-10</v>
      </c>
      <c r="AY1833" s="192">
        <v>-2.8096806E-11</v>
      </c>
      <c r="AZ1833" s="192">
        <v>0</v>
      </c>
      <c r="BA1833" s="192">
        <v>0</v>
      </c>
      <c r="BB1833" s="192">
        <v>-7.9722446000000001E-14</v>
      </c>
      <c r="BC1833" s="192">
        <v>-5.5570145999999999E-15</v>
      </c>
      <c r="BD1833" s="192">
        <v>-1.2248218999999999E-15</v>
      </c>
      <c r="BE1833" s="192">
        <v>-2.2165872000000001E-11</v>
      </c>
      <c r="BF1833" s="192">
        <v>-1.6602247E-10</v>
      </c>
      <c r="BG1833" s="192">
        <v>0</v>
      </c>
      <c r="BH1833" s="192">
        <v>-2.7769064E-5</v>
      </c>
      <c r="BI1833" s="193">
        <v>-0.26144769000000001</v>
      </c>
      <c r="BJ1833" s="193">
        <v>0</v>
      </c>
      <c r="BK1833" s="193">
        <v>0</v>
      </c>
      <c r="BL1833" s="193">
        <v>0</v>
      </c>
      <c r="BM1833"/>
      <c r="BN1833" s="186">
        <v>-8.2620120999999996E-5</v>
      </c>
      <c r="BO1833" s="186">
        <v>2.1374392000000001E-7</v>
      </c>
      <c r="BP1833" s="186">
        <v>-4.9977152999999998E-5</v>
      </c>
      <c r="BQ1833" s="186">
        <v>-1.1330921000000001E-7</v>
      </c>
      <c r="BR1833" s="186">
        <v>-1.6302117999999999E-6</v>
      </c>
      <c r="BS1833" s="186">
        <v>8.0119921000000005E-7</v>
      </c>
      <c r="BT1833" s="186">
        <v>0</v>
      </c>
      <c r="BU1833" s="186">
        <v>1.2160479999999999E-6</v>
      </c>
      <c r="BV1833" s="186">
        <v>-2.2347219999999999E-7</v>
      </c>
      <c r="BW1833" s="186">
        <v>-1.3994192E-7</v>
      </c>
      <c r="BX1833" s="186">
        <v>0</v>
      </c>
      <c r="BY1833" s="186">
        <v>0</v>
      </c>
      <c r="BZ1833" s="186">
        <v>0</v>
      </c>
      <c r="CA1833" s="186">
        <v>-5.2980346000000005E-7</v>
      </c>
      <c r="CB1833" s="186">
        <v>-3.2237221000000001E-5</v>
      </c>
      <c r="CC1833" s="186">
        <v>-4.6600387000000001E-15</v>
      </c>
      <c r="CD1833" s="164">
        <v>0</v>
      </c>
      <c r="CE1833"/>
      <c r="CF1833" s="329">
        <v>0</v>
      </c>
      <c r="CG1833" s="330">
        <v>-1.7924102</v>
      </c>
      <c r="CH1833" s="330">
        <v>2.2909608000000001E-2</v>
      </c>
      <c r="CI1833" s="330">
        <v>3.299962E-4</v>
      </c>
      <c r="CJ1833" s="329">
        <v>-6.3390077999999999E-4</v>
      </c>
      <c r="CK1833" s="329">
        <v>-3.8081584000000002E-11</v>
      </c>
      <c r="CL1833" s="329">
        <v>-4.4402443999999997E-9</v>
      </c>
      <c r="CM1833" s="329">
        <v>-6.1867816999999997E-5</v>
      </c>
      <c r="CN1833" s="330">
        <v>-4.6652324000000002E-3</v>
      </c>
      <c r="CO1833" s="330">
        <v>-3.5855684000000001</v>
      </c>
      <c r="CP1833"/>
      <c r="CQ1833">
        <v>-0.26886153000000002</v>
      </c>
      <c r="CR1833">
        <v>-1.158375606E-2</v>
      </c>
      <c r="CS1833">
        <v>-7.4697635000000005E-3</v>
      </c>
      <c r="CT1833">
        <v>-7.4767640630000005E-3</v>
      </c>
      <c r="CU1833">
        <v>-2.6429344100000001E-3</v>
      </c>
      <c r="CW1833" s="377"/>
      <c r="CX1833" s="32"/>
      <c r="CZ1833" s="32"/>
      <c r="DA1833" s="236"/>
      <c r="DB1833" s="236"/>
      <c r="DC1833" s="32"/>
      <c r="DD1833" s="32"/>
      <c r="DE1833" s="32"/>
      <c r="DF1833" s="32"/>
      <c r="DG1833" s="32"/>
      <c r="DH1833" s="32"/>
      <c r="DI1833" s="32"/>
      <c r="DJ1833" s="32"/>
      <c r="DK1833" s="32"/>
      <c r="DL1833" s="32"/>
    </row>
    <row r="1834" spans="1:116" ht="14.4" x14ac:dyDescent="0.3">
      <c r="B1834" s="113"/>
      <c r="C1834" s="180"/>
      <c r="D1834" s="37" t="s">
        <v>440</v>
      </c>
      <c r="E1834" s="242"/>
      <c r="F1834"/>
      <c r="G1834"/>
      <c r="H1834"/>
      <c r="I1834"/>
      <c r="J1834" s="332"/>
      <c r="K1834"/>
      <c r="L1834"/>
      <c r="M1834"/>
      <c r="N1834"/>
      <c r="O1834"/>
      <c r="P1834" s="39"/>
      <c r="Q1834" s="39"/>
      <c r="R1834" s="39"/>
      <c r="S1834" s="39"/>
      <c r="T1834"/>
      <c r="U1834" s="39"/>
      <c r="V1834" s="39"/>
      <c r="W1834" s="39"/>
      <c r="Y1834"/>
      <c r="Z1834"/>
      <c r="AA1834"/>
      <c r="AB1834"/>
      <c r="AC1834"/>
      <c r="AD1834"/>
      <c r="AE1834"/>
      <c r="AF1834"/>
      <c r="AG1834"/>
      <c r="AH1834"/>
      <c r="AI1834"/>
      <c r="AJ1834"/>
      <c r="AK1834"/>
      <c r="AL1834"/>
      <c r="AM1834"/>
      <c r="AN1834"/>
      <c r="AO1834"/>
      <c r="AP1834"/>
      <c r="BI1834"/>
      <c r="BJ1834"/>
      <c r="BK1834"/>
      <c r="BL1834"/>
      <c r="BM1834"/>
      <c r="BS1834" s="39"/>
      <c r="BT1834" s="39"/>
      <c r="BU1834" s="39"/>
      <c r="BV1834" s="39"/>
      <c r="BW1834" s="39"/>
      <c r="BX1834" s="39"/>
      <c r="BY1834" s="39"/>
      <c r="BZ1834" s="39"/>
      <c r="CA1834" s="39"/>
      <c r="CB1834" s="39"/>
      <c r="CC1834" s="39"/>
      <c r="CD1834"/>
      <c r="CE1834"/>
      <c r="CF1834" s="39"/>
      <c r="CG1834"/>
      <c r="CH1834"/>
      <c r="CI1834"/>
      <c r="CJ1834" s="39"/>
      <c r="CK1834" s="39"/>
      <c r="CL1834" s="39"/>
      <c r="CM1834" s="39"/>
      <c r="CN1834"/>
      <c r="CO1834"/>
      <c r="CP1834"/>
      <c r="CQ1834"/>
      <c r="CR1834"/>
      <c r="CS1834"/>
      <c r="CT1834"/>
      <c r="CU1834"/>
      <c r="CV1834" s="39"/>
      <c r="CW1834" s="377"/>
      <c r="CX1834" s="32"/>
      <c r="CZ1834" s="32"/>
      <c r="DA1834" s="236"/>
      <c r="DB1834" s="236"/>
      <c r="DC1834" s="32"/>
      <c r="DD1834" s="32"/>
      <c r="DE1834" s="32"/>
      <c r="DF1834" s="32"/>
      <c r="DG1834" s="32"/>
      <c r="DH1834" s="32"/>
      <c r="DI1834" s="32"/>
      <c r="DJ1834" s="32"/>
      <c r="DK1834" s="32"/>
      <c r="DL1834" s="32"/>
    </row>
    <row r="1835" spans="1:116" ht="14.4" x14ac:dyDescent="0.3">
      <c r="A1835" t="s">
        <v>2451</v>
      </c>
      <c r="B1835" s="113" t="s">
        <v>929</v>
      </c>
      <c r="C1835" s="182" t="s">
        <v>441</v>
      </c>
      <c r="D1835" s="40" t="s">
        <v>440</v>
      </c>
      <c r="E1835" s="242" t="s">
        <v>943</v>
      </c>
      <c r="F1835" s="184" t="s">
        <v>4958</v>
      </c>
      <c r="G1835" s="184">
        <v>-1.4171573763E-2</v>
      </c>
      <c r="H1835" s="184">
        <v>-6.1803234000000007E-3</v>
      </c>
      <c r="I1835" s="184">
        <v>-1.1202770803000001E-2</v>
      </c>
      <c r="J1835" s="328">
        <v>-3.9403749599999996E-3</v>
      </c>
      <c r="K1835" s="184">
        <v>7.1518954000000003E-3</v>
      </c>
      <c r="L1835" s="184">
        <v>-9.2934491999999997E-3</v>
      </c>
      <c r="M1835" s="184">
        <v>-5.2248050000000003E-4</v>
      </c>
      <c r="N1835" s="331">
        <v>-3.7186413000000001E-3</v>
      </c>
      <c r="O1835" s="331">
        <v>-2.0134964000000002E-3</v>
      </c>
      <c r="P1835" s="331">
        <v>-2.3964181000000001E-4</v>
      </c>
      <c r="Q1835" s="331">
        <v>-2.0854388999999999E-4</v>
      </c>
      <c r="R1835" s="331">
        <v>-1.3764039000000001E-3</v>
      </c>
      <c r="S1835" s="331">
        <v>-4.9346825999999999E-4</v>
      </c>
      <c r="T1835" s="184">
        <v>0</v>
      </c>
      <c r="U1835" s="331">
        <v>-3.4469066999999998E-3</v>
      </c>
      <c r="V1835" s="331">
        <v>-1.0437203000000001E-5</v>
      </c>
      <c r="W1835" s="331">
        <v>0</v>
      </c>
      <c r="X1835" s="331">
        <v>0</v>
      </c>
      <c r="Y1835"/>
      <c r="Z1835" s="288">
        <v>4.7679302666666673E-2</v>
      </c>
      <c r="AA1835"/>
      <c r="AB1835" s="164">
        <v>-39.595312999999997</v>
      </c>
      <c r="AC1835" s="164">
        <v>-38.979474000000003</v>
      </c>
      <c r="AD1835" s="164">
        <v>-0.42818717000000001</v>
      </c>
      <c r="AE1835" s="164">
        <v>0</v>
      </c>
      <c r="AF1835" s="164">
        <v>0</v>
      </c>
      <c r="AG1835" s="164">
        <v>-0.10489</v>
      </c>
      <c r="AH1835" s="164">
        <v>-8.2760926999999998E-2</v>
      </c>
      <c r="AI1835"/>
      <c r="AJ1835" s="185">
        <v>-2.9685659000000001E-3</v>
      </c>
      <c r="AK1835" s="185">
        <v>-2.5360413999999998E-4</v>
      </c>
      <c r="AL1835" s="187">
        <v>6.8468324000000002E-5</v>
      </c>
      <c r="AM1835" s="185">
        <v>-2.7834301E-3</v>
      </c>
      <c r="AN1835" s="176">
        <v>-1.5204084999999999E-8</v>
      </c>
      <c r="AO1835" s="176">
        <v>2.5321125999999997E-10</v>
      </c>
      <c r="AP1835" s="176">
        <v>-0.38983614999999999</v>
      </c>
      <c r="AQ1835" s="192">
        <v>4.4246393000000001E-8</v>
      </c>
      <c r="AR1835" s="192">
        <v>1.3350205000000001E-10</v>
      </c>
      <c r="AS1835" s="192">
        <v>3.6474665999999999E-15</v>
      </c>
      <c r="AT1835" s="192">
        <v>0</v>
      </c>
      <c r="AU1835" s="192">
        <v>0</v>
      </c>
      <c r="AV1835" s="192">
        <v>1.4072701000000001E-9</v>
      </c>
      <c r="AW1835" s="192">
        <v>-6.0577176000000004E-8</v>
      </c>
      <c r="AX1835" s="192">
        <v>1.6230697E-10</v>
      </c>
      <c r="AY1835" s="192">
        <v>-4.2472437000000001E-11</v>
      </c>
      <c r="AZ1835" s="192">
        <v>0</v>
      </c>
      <c r="BA1835" s="192">
        <v>0</v>
      </c>
      <c r="BB1835" s="192">
        <v>-1.1885892E-13</v>
      </c>
      <c r="BC1835" s="192">
        <v>-8.2850035000000005E-15</v>
      </c>
      <c r="BD1835" s="192">
        <v>-1.8260981000000002E-15</v>
      </c>
      <c r="BE1835" s="192">
        <v>-3.3047299999999997E-11</v>
      </c>
      <c r="BF1835" s="192">
        <v>-2.4752440999999999E-10</v>
      </c>
      <c r="BG1835" s="192">
        <v>0</v>
      </c>
      <c r="BH1835" s="192">
        <v>-4.1401150999999999E-5</v>
      </c>
      <c r="BI1835" s="193">
        <v>-0.38979473999999997</v>
      </c>
      <c r="BJ1835" s="193">
        <v>0</v>
      </c>
      <c r="BK1835" s="193">
        <v>0</v>
      </c>
      <c r="BL1835" s="193">
        <v>0</v>
      </c>
      <c r="BM1835"/>
      <c r="BN1835" s="186">
        <v>-4.7366676000000003E-5</v>
      </c>
      <c r="BO1835" s="186">
        <v>3.1236792000000001E-7</v>
      </c>
      <c r="BP1835" s="186">
        <v>1.3294255000000001E-6</v>
      </c>
      <c r="BQ1835" s="186">
        <v>-1.6893373E-7</v>
      </c>
      <c r="BR1835" s="186">
        <v>-2.4323363999999999E-6</v>
      </c>
      <c r="BS1835" s="186">
        <v>1.1900165E-6</v>
      </c>
      <c r="BT1835" s="186">
        <v>0</v>
      </c>
      <c r="BU1835" s="186">
        <v>1.8061888999999999E-6</v>
      </c>
      <c r="BV1835" s="186">
        <v>-3.3317674E-7</v>
      </c>
      <c r="BW1835" s="186">
        <v>-2.0864069000000001E-7</v>
      </c>
      <c r="BX1835" s="186">
        <v>0</v>
      </c>
      <c r="BY1835" s="186">
        <v>0</v>
      </c>
      <c r="BZ1835" s="186">
        <v>0</v>
      </c>
      <c r="CA1835" s="186">
        <v>-7.9882234999999995E-7</v>
      </c>
      <c r="CB1835" s="186">
        <v>-4.8062765000000001E-5</v>
      </c>
      <c r="CC1835" s="186">
        <v>-6.9476940999999999E-15</v>
      </c>
      <c r="CD1835" s="164">
        <v>0</v>
      </c>
      <c r="CE1835"/>
      <c r="CF1835" s="329">
        <v>0</v>
      </c>
      <c r="CG1835" s="330">
        <v>4.7679302E-2</v>
      </c>
      <c r="CH1835" s="330">
        <v>3.4027505999999999E-2</v>
      </c>
      <c r="CI1835" s="330">
        <v>4.8664888000000001E-4</v>
      </c>
      <c r="CJ1835" s="329">
        <v>-9.4542664999999998E-4</v>
      </c>
      <c r="CK1835" s="329">
        <v>-5.6776180000000002E-11</v>
      </c>
      <c r="CL1835" s="329">
        <v>-6.6200007000000001E-9</v>
      </c>
      <c r="CM1835" s="330">
        <v>-9.2294442999999999E-5</v>
      </c>
      <c r="CN1835" s="330">
        <v>-6.9554374999999998E-3</v>
      </c>
      <c r="CO1835" s="330">
        <v>-5.3457565000000002</v>
      </c>
      <c r="CP1835"/>
      <c r="CQ1835">
        <v>7.1518954000000003E-3</v>
      </c>
      <c r="CR1835">
        <v>-1.7372657E-2</v>
      </c>
      <c r="CS1835">
        <v>-1.11923336E-2</v>
      </c>
      <c r="CT1835">
        <v>-1.1202770803000001E-2</v>
      </c>
      <c r="CU1835">
        <v>-3.9403749599999996E-3</v>
      </c>
      <c r="CV1835" s="109"/>
      <c r="CW1835" s="377"/>
      <c r="CX1835" s="32"/>
      <c r="CZ1835" s="11"/>
      <c r="DA1835" s="236"/>
      <c r="DB1835" s="236"/>
      <c r="DC1835" s="32"/>
      <c r="DD1835" s="32"/>
      <c r="DE1835" s="32"/>
      <c r="DF1835" s="32"/>
      <c r="DG1835" s="32"/>
      <c r="DH1835" s="32"/>
      <c r="DI1835" s="32"/>
      <c r="DJ1835" s="32"/>
      <c r="DK1835" s="32"/>
      <c r="DL1835" s="32"/>
    </row>
    <row r="1836" spans="1:116" ht="14.4" x14ac:dyDescent="0.3">
      <c r="A1836" t="s">
        <v>2452</v>
      </c>
      <c r="B1836" s="113" t="s">
        <v>929</v>
      </c>
      <c r="C1836" s="182" t="s">
        <v>442</v>
      </c>
      <c r="D1836" s="40" t="s">
        <v>440</v>
      </c>
      <c r="E1836" s="242" t="s">
        <v>943</v>
      </c>
      <c r="F1836" s="184" t="s">
        <v>4959</v>
      </c>
      <c r="G1836" s="184">
        <v>5.9085944609999982E-3</v>
      </c>
      <c r="H1836" s="184">
        <v>-6.0200598000000006E-3</v>
      </c>
      <c r="I1836" s="184">
        <v>-1.0953422459E-2</v>
      </c>
      <c r="J1836" s="328">
        <v>-3.88030828E-3</v>
      </c>
      <c r="K1836" s="184">
        <v>2.6762385E-2</v>
      </c>
      <c r="L1836" s="184">
        <v>-9.1517808000000003E-3</v>
      </c>
      <c r="M1836" s="331">
        <v>-4.3594146000000002E-4</v>
      </c>
      <c r="N1836" s="184">
        <v>-3.5959033999999998E-3</v>
      </c>
      <c r="O1836" s="184">
        <v>-1.9828027999999999E-3</v>
      </c>
      <c r="P1836" s="331">
        <v>-2.3598873E-4</v>
      </c>
      <c r="Q1836" s="331">
        <v>-2.0536487E-4</v>
      </c>
      <c r="R1836" s="331">
        <v>-1.3554221E-3</v>
      </c>
      <c r="S1836" s="331">
        <v>-4.8594588E-4</v>
      </c>
      <c r="T1836" s="184">
        <v>0</v>
      </c>
      <c r="U1836" s="331">
        <v>-3.3943623999999999E-3</v>
      </c>
      <c r="V1836" s="331">
        <v>-1.0278099E-5</v>
      </c>
      <c r="W1836" s="331">
        <v>0</v>
      </c>
      <c r="X1836" s="331">
        <v>0</v>
      </c>
      <c r="Y1836"/>
      <c r="Z1836" s="288">
        <v>0.17841590000000002</v>
      </c>
      <c r="AA1836"/>
      <c r="AB1836" s="164">
        <v>-38.991725000000002</v>
      </c>
      <c r="AC1836" s="164">
        <v>-38.385275</v>
      </c>
      <c r="AD1836" s="164">
        <v>-0.42165993000000002</v>
      </c>
      <c r="AE1836" s="164">
        <v>0</v>
      </c>
      <c r="AF1836" s="164">
        <v>0</v>
      </c>
      <c r="AG1836" s="164">
        <v>-0.10329107</v>
      </c>
      <c r="AH1836" s="164">
        <v>-8.1499327999999996E-2</v>
      </c>
      <c r="AI1836"/>
      <c r="AJ1836" s="185">
        <v>-7.7562913999999999E-4</v>
      </c>
      <c r="AK1836" s="185">
        <v>1.7978105999999999E-3</v>
      </c>
      <c r="AL1836" s="187">
        <v>1.6756002999999999E-4</v>
      </c>
      <c r="AM1836" s="185">
        <v>-2.7409996999999998E-3</v>
      </c>
      <c r="AN1836" s="176">
        <v>1.0778241E-7</v>
      </c>
      <c r="AO1836" s="176">
        <v>6.1967467999999995E-10</v>
      </c>
      <c r="AP1836" s="176">
        <v>-0.38389351999999999</v>
      </c>
      <c r="AQ1836" s="192">
        <v>1.6556995E-7</v>
      </c>
      <c r="AR1836" s="192">
        <v>4.9956451999999995E-10</v>
      </c>
      <c r="AS1836" s="192">
        <v>1.3648816000000001E-14</v>
      </c>
      <c r="AT1836" s="192">
        <v>0</v>
      </c>
      <c r="AU1836" s="192">
        <v>0</v>
      </c>
      <c r="AV1836" s="192">
        <v>1.3956391999999999E-9</v>
      </c>
      <c r="AW1836" s="192">
        <v>-5.8906889999999997E-8</v>
      </c>
      <c r="AX1836" s="192">
        <v>1.6122503000000001E-10</v>
      </c>
      <c r="AY1836" s="192">
        <v>-4.100151E-11</v>
      </c>
      <c r="AZ1836" s="192">
        <v>0</v>
      </c>
      <c r="BA1836" s="192">
        <v>0</v>
      </c>
      <c r="BB1836" s="192">
        <v>-1.1704705E-13</v>
      </c>
      <c r="BC1836" s="192">
        <v>-8.1587077999999992E-15</v>
      </c>
      <c r="BD1836" s="192">
        <v>-1.7982611999999999E-15</v>
      </c>
      <c r="BE1836" s="192">
        <v>-3.254353E-11</v>
      </c>
      <c r="BF1836" s="192">
        <v>-2.4375117E-10</v>
      </c>
      <c r="BG1836" s="192">
        <v>0</v>
      </c>
      <c r="BH1836" s="192">
        <v>-4.0770035E-5</v>
      </c>
      <c r="BI1836" s="193">
        <v>-0.38385275000000002</v>
      </c>
      <c r="BJ1836" s="193">
        <v>0</v>
      </c>
      <c r="BK1836" s="193">
        <v>0</v>
      </c>
      <c r="BL1836" s="193">
        <v>0</v>
      </c>
      <c r="BM1836"/>
      <c r="BN1836" s="186">
        <v>-4.2938931000000001E-5</v>
      </c>
      <c r="BO1836" s="186">
        <v>3.16517E-7</v>
      </c>
      <c r="BP1836" s="186">
        <v>4.9747086999999998E-6</v>
      </c>
      <c r="BQ1836" s="186">
        <v>-1.6635851999999999E-7</v>
      </c>
      <c r="BR1836" s="186">
        <v>-2.3926593000000001E-6</v>
      </c>
      <c r="BS1836" s="186">
        <v>1.1782341E-6</v>
      </c>
      <c r="BT1836" s="186">
        <v>0</v>
      </c>
      <c r="BU1836" s="186">
        <v>1.7883058E-6</v>
      </c>
      <c r="BV1836" s="186">
        <v>-3.2809783E-7</v>
      </c>
      <c r="BW1836" s="186">
        <v>-2.0546018999999999E-7</v>
      </c>
      <c r="BX1836" s="186">
        <v>0</v>
      </c>
      <c r="BY1836" s="186">
        <v>0</v>
      </c>
      <c r="BZ1836" s="186">
        <v>0</v>
      </c>
      <c r="CA1836" s="186">
        <v>-7.7401912999999996E-7</v>
      </c>
      <c r="CB1836" s="186">
        <v>-4.7330100999999999E-5</v>
      </c>
      <c r="CC1836" s="186">
        <v>-6.8417840999999998E-15</v>
      </c>
      <c r="CD1836" s="164">
        <v>0</v>
      </c>
      <c r="CE1836"/>
      <c r="CF1836" s="329">
        <v>0</v>
      </c>
      <c r="CG1836" s="330">
        <v>0.17841589999999999</v>
      </c>
      <c r="CH1836" s="330">
        <v>3.3690600000000001E-2</v>
      </c>
      <c r="CI1836" s="330">
        <v>4.8678532999999998E-4</v>
      </c>
      <c r="CJ1836" s="329">
        <v>-9.3053665000000004E-4</v>
      </c>
      <c r="CK1836" s="329">
        <v>-5.5910690000000002E-11</v>
      </c>
      <c r="CL1836" s="329">
        <v>-6.5190860999999997E-9</v>
      </c>
      <c r="CM1836" s="330">
        <v>-9.0809567999999998E-5</v>
      </c>
      <c r="CN1836" s="330">
        <v>-6.8494094999999996E-3</v>
      </c>
      <c r="CO1836" s="330">
        <v>-5.2642663000000001</v>
      </c>
      <c r="CP1836"/>
      <c r="CQ1836">
        <v>2.6762385E-2</v>
      </c>
      <c r="CR1836">
        <v>-1.6963204159999998E-2</v>
      </c>
      <c r="CS1836">
        <v>-1.094314436E-2</v>
      </c>
      <c r="CT1836">
        <v>-1.0953422459E-2</v>
      </c>
      <c r="CU1836">
        <v>-3.88030828E-3</v>
      </c>
      <c r="CV1836" s="109"/>
      <c r="CW1836" s="377"/>
      <c r="CZ1836" s="32"/>
      <c r="DA1836" s="236"/>
      <c r="DB1836" s="236"/>
      <c r="DC1836" s="32"/>
      <c r="DD1836" s="32"/>
      <c r="DE1836" s="32"/>
      <c r="DF1836" s="32"/>
      <c r="DG1836" s="32"/>
      <c r="DH1836" s="32"/>
      <c r="DI1836" s="32"/>
      <c r="DJ1836" s="32"/>
      <c r="DK1836" s="32"/>
      <c r="DL1836" s="32"/>
    </row>
    <row r="1837" spans="1:116" ht="14.4" x14ac:dyDescent="0.3">
      <c r="A1837" t="s">
        <v>2453</v>
      </c>
      <c r="B1837" s="113" t="s">
        <v>929</v>
      </c>
      <c r="C1837" s="182" t="s">
        <v>443</v>
      </c>
      <c r="D1837" s="40" t="s">
        <v>440</v>
      </c>
      <c r="E1837" s="242" t="s">
        <v>943</v>
      </c>
      <c r="F1837" s="184" t="s">
        <v>4960</v>
      </c>
      <c r="G1837" s="184">
        <v>-2.5732622862600002E-2</v>
      </c>
      <c r="H1837" s="184">
        <v>-5.3312828900000005E-3</v>
      </c>
      <c r="I1837" s="184">
        <v>-9.711420242600001E-3</v>
      </c>
      <c r="J1837" s="328">
        <v>-3.4478281299999999E-3</v>
      </c>
      <c r="K1837" s="184">
        <v>-7.2420916000000002E-3</v>
      </c>
      <c r="L1837" s="184">
        <v>-8.1317681000000006E-3</v>
      </c>
      <c r="M1837" s="331">
        <v>-3.6616619000000002E-4</v>
      </c>
      <c r="N1837" s="331">
        <v>-3.1773111E-3</v>
      </c>
      <c r="O1837" s="184">
        <v>-1.7618092999999999E-3</v>
      </c>
      <c r="P1837" s="331">
        <v>-2.0968658000000001E-4</v>
      </c>
      <c r="Q1837" s="331">
        <v>-1.8247591E-4</v>
      </c>
      <c r="R1837" s="331">
        <v>-1.2043533999999999E-3</v>
      </c>
      <c r="S1837" s="331">
        <v>-4.3178473000000001E-4</v>
      </c>
      <c r="T1837" s="184">
        <v>0</v>
      </c>
      <c r="U1837" s="331">
        <v>-3.0160434000000001E-3</v>
      </c>
      <c r="V1837" s="331">
        <v>-9.1325525999999996E-6</v>
      </c>
      <c r="W1837" s="331">
        <v>0</v>
      </c>
      <c r="X1837" s="331">
        <v>0</v>
      </c>
      <c r="Y1837"/>
      <c r="Z1837" s="288">
        <v>-4.8280610666666668E-2</v>
      </c>
      <c r="AA1837"/>
      <c r="AB1837" s="164">
        <v>-34.645898000000003</v>
      </c>
      <c r="AC1837" s="164">
        <v>-34.107039999999998</v>
      </c>
      <c r="AD1837" s="164">
        <v>-0.37466378</v>
      </c>
      <c r="AE1837" s="164">
        <v>0</v>
      </c>
      <c r="AF1837" s="164">
        <v>0</v>
      </c>
      <c r="AG1837" s="164">
        <v>-9.1778754000000004E-2</v>
      </c>
      <c r="AH1837" s="164">
        <v>-7.2415810999999997E-2</v>
      </c>
      <c r="AI1837"/>
      <c r="AJ1837" s="185">
        <v>-4.0434395999999996E-3</v>
      </c>
      <c r="AK1837" s="185">
        <v>-1.6003993000000001E-3</v>
      </c>
      <c r="AL1837" s="185">
        <v>-7.5389642999999998E-6</v>
      </c>
      <c r="AM1837" s="185">
        <v>-2.4355013000000002E-3</v>
      </c>
      <c r="AN1837" s="176">
        <v>-9.5947200000000003E-8</v>
      </c>
      <c r="AO1837" s="176">
        <v>-2.7880784999999999E-11</v>
      </c>
      <c r="AP1837" s="176">
        <v>-0.34110663000000002</v>
      </c>
      <c r="AQ1837" s="192">
        <v>-4.4804405999999999E-8</v>
      </c>
      <c r="AR1837" s="192">
        <v>-1.3518570999999999E-10</v>
      </c>
      <c r="AS1837" s="192">
        <v>-3.6934667000000002E-15</v>
      </c>
      <c r="AT1837" s="192">
        <v>0</v>
      </c>
      <c r="AU1837" s="192">
        <v>0</v>
      </c>
      <c r="AV1837" s="192">
        <v>1.2427364000000001E-9</v>
      </c>
      <c r="AW1837" s="192">
        <v>-5.2140029000000002E-8</v>
      </c>
      <c r="AX1837" s="192">
        <v>1.4363109999999999E-10</v>
      </c>
      <c r="AY1837" s="192">
        <v>-3.6209632999999998E-11</v>
      </c>
      <c r="AZ1837" s="192">
        <v>0</v>
      </c>
      <c r="BA1837" s="192">
        <v>0</v>
      </c>
      <c r="BB1837" s="192">
        <v>-1.0400155E-13</v>
      </c>
      <c r="BC1837" s="192">
        <v>-7.2493781000000006E-15</v>
      </c>
      <c r="BD1837" s="192">
        <v>-1.5978357999999999E-15</v>
      </c>
      <c r="BE1837" s="192">
        <v>-2.8916388000000001E-11</v>
      </c>
      <c r="BF1837" s="192">
        <v>-2.1658386E-10</v>
      </c>
      <c r="BG1837" s="192">
        <v>0</v>
      </c>
      <c r="BH1837" s="192">
        <v>-3.6226007000000001E-5</v>
      </c>
      <c r="BI1837" s="193">
        <v>-0.3410704</v>
      </c>
      <c r="BJ1837" s="193">
        <v>0</v>
      </c>
      <c r="BK1837" s="193">
        <v>0</v>
      </c>
      <c r="BL1837" s="193">
        <v>0</v>
      </c>
      <c r="BM1837"/>
      <c r="BN1837" s="186">
        <v>-4.3908785999999997E-5</v>
      </c>
      <c r="BO1837" s="186">
        <v>2.8364233E-7</v>
      </c>
      <c r="BP1837" s="186">
        <v>-1.3461915E-6</v>
      </c>
      <c r="BQ1837" s="186">
        <v>-1.4781702E-7</v>
      </c>
      <c r="BR1837" s="186">
        <v>-2.1252844E-6</v>
      </c>
      <c r="BS1837" s="186">
        <v>1.0486283999999999E-6</v>
      </c>
      <c r="BT1837" s="186">
        <v>0</v>
      </c>
      <c r="BU1837" s="186">
        <v>1.5915922E-6</v>
      </c>
      <c r="BV1837" s="186">
        <v>-2.9152965000000002E-7</v>
      </c>
      <c r="BW1837" s="186">
        <v>-1.8256059999999999E-7</v>
      </c>
      <c r="BX1837" s="186">
        <v>0</v>
      </c>
      <c r="BY1837" s="186">
        <v>0</v>
      </c>
      <c r="BZ1837" s="186">
        <v>0</v>
      </c>
      <c r="CA1837" s="186">
        <v>-6.8434617000000004E-7</v>
      </c>
      <c r="CB1837" s="186">
        <v>-4.2054919999999997E-5</v>
      </c>
      <c r="CC1837" s="186">
        <v>-6.0792323000000004E-15</v>
      </c>
      <c r="CD1837" s="164">
        <v>0</v>
      </c>
      <c r="CE1837"/>
      <c r="CF1837" s="329">
        <v>0</v>
      </c>
      <c r="CG1837" s="330">
        <v>-4.8280610000000002E-2</v>
      </c>
      <c r="CH1837" s="330">
        <v>2.9984634E-2</v>
      </c>
      <c r="CI1837" s="330">
        <v>4.3456776999999997E-4</v>
      </c>
      <c r="CJ1837" s="329">
        <v>-8.2669470000000002E-4</v>
      </c>
      <c r="CK1837" s="329">
        <v>-4.9679158000000002E-11</v>
      </c>
      <c r="CL1837" s="329">
        <v>-5.7925005999999998E-9</v>
      </c>
      <c r="CM1837" s="329">
        <v>-8.0667360000000003E-5</v>
      </c>
      <c r="CN1837" s="330">
        <v>-6.0860078000000003E-3</v>
      </c>
      <c r="CO1837" s="330">
        <v>-4.6775368999999998</v>
      </c>
      <c r="CP1837"/>
      <c r="CQ1837">
        <v>-7.2420916000000002E-3</v>
      </c>
      <c r="CR1837">
        <v>-1.5033570580000001E-2</v>
      </c>
      <c r="CS1837">
        <v>-9.7022876900000003E-3</v>
      </c>
      <c r="CT1837">
        <v>-9.711420242600001E-3</v>
      </c>
      <c r="CU1837">
        <v>-3.4478281299999999E-3</v>
      </c>
      <c r="CV1837" s="109"/>
      <c r="CW1837" s="377"/>
      <c r="CZ1837" s="32"/>
      <c r="DA1837" s="236"/>
      <c r="DB1837" s="236"/>
      <c r="DC1837" s="32"/>
      <c r="DD1837" s="32"/>
      <c r="DE1837" s="32"/>
      <c r="DF1837" s="32"/>
      <c r="DG1837" s="32"/>
      <c r="DH1837" s="32"/>
      <c r="DI1837" s="32"/>
      <c r="DJ1837" s="32"/>
      <c r="DK1837" s="32"/>
      <c r="DL1837" s="32"/>
    </row>
    <row r="1838" spans="1:116" ht="14.4" x14ac:dyDescent="0.3">
      <c r="B1838" s="113"/>
      <c r="C1838" s="180"/>
      <c r="D1838" s="37" t="s">
        <v>7687</v>
      </c>
      <c r="E1838" s="242"/>
      <c r="F1838"/>
      <c r="G1838"/>
      <c r="H1838"/>
      <c r="I1838"/>
      <c r="J1838" s="332"/>
      <c r="K1838"/>
      <c r="L1838"/>
      <c r="M1838" s="39"/>
      <c r="N1838" s="39"/>
      <c r="O1838"/>
      <c r="P1838" s="39"/>
      <c r="Q1838" s="39"/>
      <c r="R1838" s="39"/>
      <c r="S1838" s="39"/>
      <c r="T1838"/>
      <c r="U1838" s="39"/>
      <c r="V1838" s="39"/>
      <c r="W1838" s="39"/>
      <c r="Y1838"/>
      <c r="Z1838"/>
      <c r="AA1838"/>
      <c r="AB1838"/>
      <c r="AC1838"/>
      <c r="AD1838"/>
      <c r="AE1838"/>
      <c r="AF1838"/>
      <c r="AG1838"/>
      <c r="AH1838"/>
      <c r="AI1838"/>
      <c r="AJ1838"/>
      <c r="AK1838"/>
      <c r="AL1838"/>
      <c r="AM1838"/>
      <c r="AN1838"/>
      <c r="AO1838"/>
      <c r="AP1838"/>
      <c r="BI1838"/>
      <c r="BJ1838"/>
      <c r="BK1838"/>
      <c r="BL1838"/>
      <c r="BM1838"/>
      <c r="BS1838" s="39"/>
      <c r="BT1838" s="39"/>
      <c r="BU1838" s="39"/>
      <c r="BV1838" s="39"/>
      <c r="BW1838" s="39"/>
      <c r="BX1838" s="39"/>
      <c r="BY1838" s="39"/>
      <c r="BZ1838" s="39"/>
      <c r="CA1838" s="39"/>
      <c r="CB1838" s="39"/>
      <c r="CC1838" s="39"/>
      <c r="CD1838"/>
      <c r="CE1838"/>
      <c r="CF1838" s="39"/>
      <c r="CG1838"/>
      <c r="CH1838"/>
      <c r="CI1838"/>
      <c r="CJ1838" s="39"/>
      <c r="CK1838" s="39"/>
      <c r="CL1838" s="39"/>
      <c r="CM1838" s="39"/>
      <c r="CN1838"/>
      <c r="CO1838"/>
      <c r="CP1838"/>
      <c r="CQ1838"/>
      <c r="CR1838"/>
      <c r="CS1838"/>
      <c r="CT1838"/>
      <c r="CU1838"/>
      <c r="CV1838" s="110"/>
      <c r="CW1838" s="377"/>
      <c r="CX1838" s="32"/>
      <c r="CZ1838" s="32"/>
      <c r="DA1838" s="236"/>
      <c r="DB1838" s="236"/>
      <c r="DC1838" s="32"/>
      <c r="DD1838" s="32"/>
      <c r="DE1838" s="32"/>
      <c r="DF1838" s="32"/>
      <c r="DG1838" s="32"/>
      <c r="DH1838" s="32"/>
      <c r="DI1838" s="32"/>
      <c r="DJ1838" s="32"/>
      <c r="DK1838" s="32"/>
      <c r="DL1838" s="32"/>
    </row>
    <row r="1839" spans="1:116" ht="14.4" x14ac:dyDescent="0.3">
      <c r="A1839" t="s">
        <v>2454</v>
      </c>
      <c r="B1839" s="113" t="s">
        <v>929</v>
      </c>
      <c r="C1839" s="182" t="s">
        <v>834</v>
      </c>
      <c r="D1839" s="40" t="s">
        <v>7687</v>
      </c>
      <c r="E1839" s="242" t="s">
        <v>943</v>
      </c>
      <c r="F1839" s="184" t="s">
        <v>4961</v>
      </c>
      <c r="G1839" s="184">
        <v>1.1462429236999999E-2</v>
      </c>
      <c r="H1839" s="184">
        <v>-6.1191233999999999E-3</v>
      </c>
      <c r="I1839" s="184">
        <v>-1.1129967403000001E-2</v>
      </c>
      <c r="J1839" s="328">
        <v>-3.9403749599999996E-3</v>
      </c>
      <c r="K1839" s="184">
        <v>3.2651895E-2</v>
      </c>
      <c r="L1839" s="184">
        <v>-9.2934491999999997E-3</v>
      </c>
      <c r="M1839" s="184">
        <v>-4.4967709999999998E-4</v>
      </c>
      <c r="N1839" s="184">
        <v>-3.6574413000000001E-3</v>
      </c>
      <c r="O1839" s="184">
        <v>-2.0134964000000002E-3</v>
      </c>
      <c r="P1839" s="184">
        <v>-2.3964181000000001E-4</v>
      </c>
      <c r="Q1839" s="184">
        <v>-2.0854388999999999E-4</v>
      </c>
      <c r="R1839" s="184">
        <v>-1.3764039000000001E-3</v>
      </c>
      <c r="S1839" s="184">
        <v>-4.9346825999999999E-4</v>
      </c>
      <c r="T1839" s="184">
        <v>0</v>
      </c>
      <c r="U1839" s="184">
        <v>-3.4469066999999998E-3</v>
      </c>
      <c r="V1839" s="331">
        <v>-1.0437203000000001E-5</v>
      </c>
      <c r="W1839" s="184">
        <v>0</v>
      </c>
      <c r="X1839" s="184">
        <v>0</v>
      </c>
      <c r="Y1839"/>
      <c r="Z1839" s="288">
        <v>0.21767930000000002</v>
      </c>
      <c r="AA1839"/>
      <c r="AB1839" s="164">
        <v>-39.595312999999997</v>
      </c>
      <c r="AC1839" s="164">
        <v>-38.979474000000003</v>
      </c>
      <c r="AD1839" s="164">
        <v>-0.42818717000000001</v>
      </c>
      <c r="AE1839" s="164">
        <v>0</v>
      </c>
      <c r="AF1839" s="164">
        <v>0</v>
      </c>
      <c r="AG1839" s="164">
        <v>-0.10489</v>
      </c>
      <c r="AH1839" s="164">
        <v>-8.2760926999999998E-2</v>
      </c>
      <c r="AI1839"/>
      <c r="AJ1839" s="185">
        <v>-1.9616570000000001E-4</v>
      </c>
      <c r="AK1839" s="185">
        <v>2.3895269999999998E-3</v>
      </c>
      <c r="AL1839" s="187">
        <v>1.9773737000000001E-4</v>
      </c>
      <c r="AM1839" s="185">
        <v>-2.7834301E-3</v>
      </c>
      <c r="AN1839" s="176">
        <v>1.4325701000000001E-7</v>
      </c>
      <c r="AO1839" s="176">
        <v>7.3127725999999998E-10</v>
      </c>
      <c r="AP1839" s="176">
        <v>-0.38983614999999999</v>
      </c>
      <c r="AQ1839" s="192">
        <v>2.0200639E-7</v>
      </c>
      <c r="AR1839" s="192">
        <v>6.0950205000000005E-10</v>
      </c>
      <c r="AS1839" s="192">
        <v>1.6652467000000001E-14</v>
      </c>
      <c r="AT1839" s="192">
        <v>0</v>
      </c>
      <c r="AU1839" s="192">
        <v>0</v>
      </c>
      <c r="AV1839" s="192">
        <v>1.4163701E-9</v>
      </c>
      <c r="AW1839" s="192">
        <v>-5.9885176E-8</v>
      </c>
      <c r="AX1839" s="192">
        <v>1.6359697E-10</v>
      </c>
      <c r="AY1839" s="192">
        <v>-4.1709437000000002E-11</v>
      </c>
      <c r="AZ1839" s="192">
        <v>0</v>
      </c>
      <c r="BA1839" s="192">
        <v>0</v>
      </c>
      <c r="BB1839" s="192">
        <v>-1.1885892E-13</v>
      </c>
      <c r="BC1839" s="192">
        <v>-8.2850035000000005E-15</v>
      </c>
      <c r="BD1839" s="192">
        <v>-1.8260981000000002E-15</v>
      </c>
      <c r="BE1839" s="192">
        <v>-3.3047299999999997E-11</v>
      </c>
      <c r="BF1839" s="192">
        <v>-2.4752440999999999E-10</v>
      </c>
      <c r="BG1839" s="192">
        <v>0</v>
      </c>
      <c r="BH1839" s="192">
        <v>-4.1401150999999999E-5</v>
      </c>
      <c r="BI1839" s="193">
        <v>-0.38979473999999997</v>
      </c>
      <c r="BJ1839" s="193">
        <v>0</v>
      </c>
      <c r="BK1839" s="193">
        <v>0</v>
      </c>
      <c r="BL1839" s="193">
        <v>0</v>
      </c>
      <c r="BM1839"/>
      <c r="BN1839" s="164">
        <v>-4.2589429999999998E-5</v>
      </c>
      <c r="BO1839" s="164">
        <v>3.2062424E-7</v>
      </c>
      <c r="BP1839" s="164">
        <v>6.0694765E-6</v>
      </c>
      <c r="BQ1839" s="164">
        <v>-1.6893373E-7</v>
      </c>
      <c r="BR1839" s="164">
        <v>-2.4299283999999999E-6</v>
      </c>
      <c r="BS1839" s="164">
        <v>1.1959076000000001E-6</v>
      </c>
      <c r="BT1839" s="164">
        <v>0</v>
      </c>
      <c r="BU1839" s="164">
        <v>1.8151303999999999E-6</v>
      </c>
      <c r="BV1839" s="164">
        <v>-3.3317674E-7</v>
      </c>
      <c r="BW1839" s="164">
        <v>-2.0864069000000001E-7</v>
      </c>
      <c r="BX1839" s="164">
        <v>0</v>
      </c>
      <c r="BY1839" s="164">
        <v>0</v>
      </c>
      <c r="BZ1839" s="164">
        <v>0</v>
      </c>
      <c r="CA1839" s="164">
        <v>-7.8712364000000005E-7</v>
      </c>
      <c r="CB1839" s="164">
        <v>-4.8062765000000001E-5</v>
      </c>
      <c r="CC1839" s="164">
        <v>-6.9476940999999999E-15</v>
      </c>
      <c r="CD1839" s="164">
        <v>0</v>
      </c>
      <c r="CE1839"/>
      <c r="CF1839" s="329">
        <v>0</v>
      </c>
      <c r="CG1839" s="330">
        <v>0.21767929999999999</v>
      </c>
      <c r="CH1839" s="330">
        <v>3.4195958999999998E-2</v>
      </c>
      <c r="CI1839" s="330">
        <v>4.9364888000000002E-4</v>
      </c>
      <c r="CJ1839" s="329">
        <v>-9.4498374999999997E-4</v>
      </c>
      <c r="CK1839" s="329">
        <v>-5.6776180000000002E-11</v>
      </c>
      <c r="CL1839" s="329">
        <v>-6.6200007000000001E-9</v>
      </c>
      <c r="CM1839" s="330">
        <v>-9.2222220000000001E-5</v>
      </c>
      <c r="CN1839" s="330">
        <v>-6.9554374999999998E-3</v>
      </c>
      <c r="CO1839" s="330">
        <v>-5.3457565000000002</v>
      </c>
      <c r="CP1839"/>
      <c r="CQ1839">
        <v>3.2651895E-2</v>
      </c>
      <c r="CR1839">
        <v>-1.7238653600000001E-2</v>
      </c>
      <c r="CS1839">
        <v>-1.11195302E-2</v>
      </c>
      <c r="CT1839">
        <v>-1.1129967403000001E-2</v>
      </c>
      <c r="CU1839">
        <v>-3.9403749599999996E-3</v>
      </c>
      <c r="CV1839" s="109"/>
      <c r="CW1839" s="377"/>
      <c r="CX1839" s="32"/>
      <c r="CY1839" s="32"/>
      <c r="CZ1839" s="11"/>
      <c r="DA1839" s="236"/>
      <c r="DB1839" s="236"/>
      <c r="DC1839" s="32"/>
      <c r="DD1839" s="32"/>
      <c r="DE1839" s="32"/>
      <c r="DF1839" s="32"/>
      <c r="DG1839" s="32"/>
      <c r="DH1839" s="32"/>
      <c r="DI1839" s="32"/>
      <c r="DJ1839" s="32"/>
      <c r="DK1839" s="32"/>
      <c r="DL1839" s="32"/>
    </row>
    <row r="1840" spans="1:116" ht="14.4" x14ac:dyDescent="0.3">
      <c r="A1840" t="s">
        <v>2455</v>
      </c>
      <c r="B1840" s="113" t="s">
        <v>929</v>
      </c>
      <c r="C1840" s="182" t="s">
        <v>835</v>
      </c>
      <c r="D1840" s="40" t="s">
        <v>7687</v>
      </c>
      <c r="E1840" s="242" t="s">
        <v>943</v>
      </c>
      <c r="F1840" s="184" t="s">
        <v>4962</v>
      </c>
      <c r="G1840" s="184">
        <v>-5.8963878306999999E-2</v>
      </c>
      <c r="H1840" s="184">
        <v>-7.7445695400000011E-3</v>
      </c>
      <c r="I1840" s="184">
        <v>-1.3439269966999999E-2</v>
      </c>
      <c r="J1840" s="328">
        <v>-4.3248017999999999E-3</v>
      </c>
      <c r="K1840" s="184">
        <v>-3.3455236999999999E-2</v>
      </c>
      <c r="L1840" s="184">
        <v>-1.0200127E-2</v>
      </c>
      <c r="M1840" s="184">
        <v>-1.7170003000000001E-3</v>
      </c>
      <c r="N1840" s="184">
        <v>-5.0427233000000004E-3</v>
      </c>
      <c r="O1840" s="184">
        <v>-2.2099351000000001E-3</v>
      </c>
      <c r="P1840" s="184">
        <v>-2.6302150000000001E-4</v>
      </c>
      <c r="Q1840" s="184">
        <v>-2.2888963999999999E-4</v>
      </c>
      <c r="R1840" s="184">
        <v>-1.5106872E-3</v>
      </c>
      <c r="S1840" s="184">
        <v>-5.4161149999999996E-4</v>
      </c>
      <c r="T1840" s="184">
        <v>0</v>
      </c>
      <c r="U1840" s="184">
        <v>-3.7831903000000002E-3</v>
      </c>
      <c r="V1840" s="331">
        <v>-1.1455467E-5</v>
      </c>
      <c r="W1840" s="184">
        <v>0</v>
      </c>
      <c r="X1840" s="184">
        <v>0</v>
      </c>
      <c r="Y1840"/>
      <c r="Z1840" s="288">
        <v>-0.22303491333333333</v>
      </c>
      <c r="AA1840"/>
      <c r="AB1840" s="164">
        <v>-43.458269999999999</v>
      </c>
      <c r="AC1840" s="164">
        <v>-42.782350000000001</v>
      </c>
      <c r="AD1840" s="164">
        <v>-0.46996153000000002</v>
      </c>
      <c r="AE1840" s="164">
        <v>0</v>
      </c>
      <c r="AF1840" s="164">
        <v>0</v>
      </c>
      <c r="AG1840" s="164">
        <v>-0.11512318000000001</v>
      </c>
      <c r="AH1840" s="164">
        <v>-9.0835163999999996E-2</v>
      </c>
      <c r="AI1840"/>
      <c r="AJ1840" s="185">
        <v>-7.9214782999999997E-3</v>
      </c>
      <c r="AK1840" s="185">
        <v>-4.7244319000000002E-3</v>
      </c>
      <c r="AL1840" s="185">
        <v>-1.4206215000000001E-4</v>
      </c>
      <c r="AM1840" s="185">
        <v>-3.0549841999999998E-3</v>
      </c>
      <c r="AN1840" s="176">
        <v>-2.8323932000000001E-7</v>
      </c>
      <c r="AO1840" s="176">
        <v>-5.2537778000000004E-10</v>
      </c>
      <c r="AP1840" s="176">
        <v>-0.42786893999999998</v>
      </c>
      <c r="AQ1840" s="192">
        <v>-2.0697640000000001E-7</v>
      </c>
      <c r="AR1840" s="192">
        <v>-6.2449774999999997E-10</v>
      </c>
      <c r="AS1840" s="192">
        <v>-1.7062170999999999E-14</v>
      </c>
      <c r="AT1840" s="192">
        <v>0</v>
      </c>
      <c r="AU1840" s="192">
        <v>0</v>
      </c>
      <c r="AV1840" s="192">
        <v>1.4016282000000001E-9</v>
      </c>
      <c r="AW1840" s="192">
        <v>-7.7356608000000003E-8</v>
      </c>
      <c r="AX1840" s="192">
        <v>1.5787935999999999E-10</v>
      </c>
      <c r="AY1840" s="192">
        <v>-5.8600772999999997E-11</v>
      </c>
      <c r="AZ1840" s="192">
        <v>0</v>
      </c>
      <c r="BA1840" s="192">
        <v>0</v>
      </c>
      <c r="BB1840" s="192">
        <v>-1.3045491E-13</v>
      </c>
      <c r="BC1840" s="192">
        <v>-9.0932966000000003E-15</v>
      </c>
      <c r="BD1840" s="192">
        <v>-2.0042539999999998E-15</v>
      </c>
      <c r="BE1840" s="192">
        <v>-3.6271426999999998E-11</v>
      </c>
      <c r="BF1840" s="192">
        <v>-2.7167312999999999E-10</v>
      </c>
      <c r="BG1840" s="192">
        <v>0</v>
      </c>
      <c r="BH1840" s="192">
        <v>-4.5440286999999997E-5</v>
      </c>
      <c r="BI1840" s="193">
        <v>-0.42782350000000002</v>
      </c>
      <c r="BJ1840" s="193">
        <v>0</v>
      </c>
      <c r="BK1840" s="193">
        <v>0</v>
      </c>
      <c r="BL1840" s="193">
        <v>0</v>
      </c>
      <c r="BM1840"/>
      <c r="BN1840" s="164">
        <v>-6.024999E-5</v>
      </c>
      <c r="BO1840" s="164">
        <v>2.1315818E-7</v>
      </c>
      <c r="BP1840" s="164">
        <v>-6.2188050999999999E-6</v>
      </c>
      <c r="BQ1840" s="164">
        <v>-1.8541507000000001E-7</v>
      </c>
      <c r="BR1840" s="164">
        <v>-2.7074595999999999E-6</v>
      </c>
      <c r="BS1840" s="164">
        <v>1.2135811999999999E-6</v>
      </c>
      <c r="BT1840" s="164">
        <v>0</v>
      </c>
      <c r="BU1840" s="164">
        <v>1.8419549999999999E-6</v>
      </c>
      <c r="BV1840" s="164">
        <v>-3.6568179000000001E-7</v>
      </c>
      <c r="BW1840" s="164">
        <v>-2.2899588000000001E-7</v>
      </c>
      <c r="BX1840" s="164">
        <v>0</v>
      </c>
      <c r="BY1840" s="164">
        <v>0</v>
      </c>
      <c r="BZ1840" s="164">
        <v>0</v>
      </c>
      <c r="CA1840" s="164">
        <v>-1.0605116E-6</v>
      </c>
      <c r="CB1840" s="164">
        <v>-5.2751816000000002E-5</v>
      </c>
      <c r="CC1840" s="164">
        <v>-7.6255179000000005E-15</v>
      </c>
      <c r="CD1840" s="164">
        <v>0</v>
      </c>
      <c r="CE1840"/>
      <c r="CF1840" s="329">
        <v>0</v>
      </c>
      <c r="CG1840" s="330">
        <v>-0.22303491</v>
      </c>
      <c r="CH1840" s="330">
        <v>3.4701318000000002E-2</v>
      </c>
      <c r="CI1840" s="330">
        <v>4.2417559999999998E-4</v>
      </c>
      <c r="CJ1840" s="329">
        <v>-1.0446202000000001E-3</v>
      </c>
      <c r="CK1840" s="329">
        <v>-6.2315319999999997E-11</v>
      </c>
      <c r="CL1840" s="329">
        <v>-7.2658544000000003E-9</v>
      </c>
      <c r="CM1840" s="330">
        <v>-1.024332E-4</v>
      </c>
      <c r="CN1840" s="330">
        <v>-7.6340167000000002E-3</v>
      </c>
      <c r="CO1840" s="330">
        <v>-5.8672937000000003</v>
      </c>
      <c r="CP1840"/>
      <c r="CQ1840">
        <v>-3.3455236999999999E-2</v>
      </c>
      <c r="CR1840">
        <v>-2.1172384039999999E-2</v>
      </c>
      <c r="CS1840">
        <v>-1.3427814499999999E-2</v>
      </c>
      <c r="CT1840">
        <v>-1.3439269966999999E-2</v>
      </c>
      <c r="CU1840">
        <v>-4.3248017999999999E-3</v>
      </c>
      <c r="CV1840" s="109"/>
      <c r="CW1840" s="377"/>
      <c r="CX1840" s="32"/>
      <c r="CY1840" s="32"/>
      <c r="CZ1840" s="11"/>
      <c r="DA1840" s="236"/>
      <c r="DB1840" s="236"/>
      <c r="DC1840" s="32"/>
      <c r="DD1840" s="32"/>
      <c r="DE1840" s="32"/>
      <c r="DF1840" s="32"/>
      <c r="DG1840" s="32"/>
      <c r="DH1840" s="32"/>
      <c r="DI1840" s="32"/>
      <c r="DJ1840" s="32"/>
      <c r="DK1840" s="32"/>
      <c r="DL1840" s="32"/>
    </row>
    <row r="1841" spans="1:116" ht="14.4" x14ac:dyDescent="0.3">
      <c r="A1841" t="s">
        <v>2456</v>
      </c>
      <c r="B1841" s="113" t="s">
        <v>929</v>
      </c>
      <c r="C1841" s="182" t="s">
        <v>836</v>
      </c>
      <c r="D1841" s="40" t="s">
        <v>7687</v>
      </c>
      <c r="E1841" s="242" t="s">
        <v>943</v>
      </c>
      <c r="F1841" s="184" t="s">
        <v>4963</v>
      </c>
      <c r="G1841" s="184">
        <v>-6.2011670501000003E-2</v>
      </c>
      <c r="H1841" s="184">
        <v>-7.7777656499999999E-3</v>
      </c>
      <c r="I1841" s="184">
        <v>-1.3549198991000001E-2</v>
      </c>
      <c r="J1841" s="328">
        <v>-4.3968818600000001E-3</v>
      </c>
      <c r="K1841" s="184">
        <v>-3.6287824000000003E-2</v>
      </c>
      <c r="L1841" s="184">
        <v>-1.0370129E-2</v>
      </c>
      <c r="M1841" s="184">
        <v>-1.6315583000000001E-3</v>
      </c>
      <c r="N1841" s="184">
        <v>-5.0308886999999997E-3</v>
      </c>
      <c r="O1841" s="184">
        <v>-2.2467672999999999E-3</v>
      </c>
      <c r="P1841" s="184">
        <v>-2.6740519000000002E-4</v>
      </c>
      <c r="Q1841" s="184">
        <v>-2.3270446000000001E-4</v>
      </c>
      <c r="R1841" s="184">
        <v>-1.5358653000000001E-3</v>
      </c>
      <c r="S1841" s="184">
        <v>-5.5063835999999997E-4</v>
      </c>
      <c r="T1841" s="184">
        <v>0</v>
      </c>
      <c r="U1841" s="184">
        <v>-3.8462434999999998E-3</v>
      </c>
      <c r="V1841" s="331">
        <v>-1.1646391E-5</v>
      </c>
      <c r="W1841" s="184">
        <v>0</v>
      </c>
      <c r="X1841" s="184">
        <v>0</v>
      </c>
      <c r="Y1841"/>
      <c r="Z1841" s="288">
        <v>-0.2419188266666667</v>
      </c>
      <c r="AA1841"/>
      <c r="AB1841" s="164">
        <v>-44.182574000000002</v>
      </c>
      <c r="AC1841" s="164">
        <v>-43.495389000000003</v>
      </c>
      <c r="AD1841" s="164">
        <v>-0.47779421999999999</v>
      </c>
      <c r="AE1841" s="164">
        <v>0</v>
      </c>
      <c r="AF1841" s="164">
        <v>0</v>
      </c>
      <c r="AG1841" s="164">
        <v>-0.1170419</v>
      </c>
      <c r="AH1841" s="164">
        <v>-9.2349082999999998E-2</v>
      </c>
      <c r="AI1841"/>
      <c r="AJ1841" s="185">
        <v>-8.2805607999999996E-3</v>
      </c>
      <c r="AK1841" s="185">
        <v>-5.0196167E-3</v>
      </c>
      <c r="AL1841" s="185">
        <v>-1.5504344999999999E-4</v>
      </c>
      <c r="AM1841" s="185">
        <v>-3.1059006000000002E-3</v>
      </c>
      <c r="AN1841" s="176">
        <v>-3.0093625E-7</v>
      </c>
      <c r="AO1841" s="176">
        <v>-5.7338554000000001E-10</v>
      </c>
      <c r="AP1841" s="176">
        <v>-0.43500009000000001</v>
      </c>
      <c r="AQ1841" s="192">
        <v>-2.2450067E-7</v>
      </c>
      <c r="AR1841" s="192">
        <v>-6.7737272000000003E-10</v>
      </c>
      <c r="AS1841" s="192">
        <v>-1.8506789999999999E-14</v>
      </c>
      <c r="AT1841" s="192">
        <v>0</v>
      </c>
      <c r="AU1841" s="192">
        <v>0</v>
      </c>
      <c r="AV1841" s="192">
        <v>1.4392452999999999E-9</v>
      </c>
      <c r="AW1841" s="192">
        <v>-7.7561752000000004E-8</v>
      </c>
      <c r="AX1841" s="192">
        <v>1.6253167999999999E-10</v>
      </c>
      <c r="AY1841" s="192">
        <v>-5.8382085999999999E-11</v>
      </c>
      <c r="AZ1841" s="192">
        <v>0</v>
      </c>
      <c r="BA1841" s="192">
        <v>0</v>
      </c>
      <c r="BB1841" s="192">
        <v>-1.3262916000000001E-13</v>
      </c>
      <c r="BC1841" s="192">
        <v>-9.2448514999999993E-15</v>
      </c>
      <c r="BD1841" s="192">
        <v>-2.0376583E-15</v>
      </c>
      <c r="BE1841" s="192">
        <v>-3.6875951000000002E-11</v>
      </c>
      <c r="BF1841" s="192">
        <v>-2.7620101999999998E-10</v>
      </c>
      <c r="BG1841" s="192">
        <v>0</v>
      </c>
      <c r="BH1841" s="192">
        <v>-4.6197625000000001E-5</v>
      </c>
      <c r="BI1841" s="193">
        <v>-0.43495389000000001</v>
      </c>
      <c r="BJ1841" s="193">
        <v>0</v>
      </c>
      <c r="BK1841" s="193">
        <v>0</v>
      </c>
      <c r="BL1841" s="193">
        <v>0</v>
      </c>
      <c r="BM1841"/>
      <c r="BN1841" s="164">
        <v>-6.1618771000000001E-5</v>
      </c>
      <c r="BO1841" s="164">
        <v>2.2964572000000001E-7</v>
      </c>
      <c r="BP1841" s="164">
        <v>-6.7453387999999997E-6</v>
      </c>
      <c r="BQ1841" s="164">
        <v>-1.8850532E-7</v>
      </c>
      <c r="BR1841" s="164">
        <v>-2.7488115E-6</v>
      </c>
      <c r="BS1841" s="164">
        <v>1.243037E-6</v>
      </c>
      <c r="BT1841" s="164">
        <v>0</v>
      </c>
      <c r="BU1841" s="164">
        <v>1.8866627000000001E-6</v>
      </c>
      <c r="BV1841" s="164">
        <v>-3.7177648E-7</v>
      </c>
      <c r="BW1841" s="164">
        <v>-2.3281246999999999E-7</v>
      </c>
      <c r="BX1841" s="164">
        <v>0</v>
      </c>
      <c r="BY1841" s="164">
        <v>0</v>
      </c>
      <c r="BZ1841" s="164">
        <v>0</v>
      </c>
      <c r="CA1841" s="164">
        <v>-1.0598588000000001E-6</v>
      </c>
      <c r="CB1841" s="164">
        <v>-5.3631012999999998E-5</v>
      </c>
      <c r="CC1841" s="164">
        <v>-7.7526098000000004E-15</v>
      </c>
      <c r="CD1841" s="164">
        <v>0</v>
      </c>
      <c r="CE1841"/>
      <c r="CF1841" s="329">
        <v>0</v>
      </c>
      <c r="CG1841" s="330">
        <v>-0.24191883</v>
      </c>
      <c r="CH1841" s="330">
        <v>3.5543582999999997E-2</v>
      </c>
      <c r="CI1841" s="330">
        <v>4.4221186E-4</v>
      </c>
      <c r="CJ1841" s="329">
        <v>-1.0613366E-3</v>
      </c>
      <c r="CK1841" s="329">
        <v>-6.3353908E-11</v>
      </c>
      <c r="CL1841" s="329">
        <v>-7.3869519999999998E-9</v>
      </c>
      <c r="CM1841" s="330">
        <v>-1.0402727E-4</v>
      </c>
      <c r="CN1841" s="330">
        <v>-7.7612502999999996E-3</v>
      </c>
      <c r="CO1841" s="330">
        <v>-5.9650819000000004</v>
      </c>
      <c r="CP1841"/>
      <c r="CQ1841">
        <v>-3.6287824000000003E-2</v>
      </c>
      <c r="CR1841">
        <v>-2.1315318250000003E-2</v>
      </c>
      <c r="CS1841">
        <v>-1.3537552600000001E-2</v>
      </c>
      <c r="CT1841">
        <v>-1.3549198991000001E-2</v>
      </c>
      <c r="CU1841">
        <v>-4.3968818600000001E-3</v>
      </c>
      <c r="CV1841" s="109"/>
      <c r="CX1841" s="32"/>
      <c r="CY1841" s="32"/>
      <c r="CZ1841" s="32"/>
      <c r="DA1841" s="236"/>
      <c r="DB1841" s="236"/>
      <c r="DC1841" s="32"/>
      <c r="DD1841" s="32"/>
      <c r="DE1841" s="32"/>
      <c r="DF1841" s="32"/>
      <c r="DG1841" s="32"/>
      <c r="DH1841" s="32"/>
      <c r="DI1841" s="32"/>
      <c r="DJ1841" s="32"/>
      <c r="DK1841" s="32"/>
      <c r="DL1841" s="32"/>
    </row>
    <row r="1842" spans="1:116" ht="14.4" x14ac:dyDescent="0.3">
      <c r="A1842" t="s">
        <v>2457</v>
      </c>
      <c r="B1842" s="113" t="s">
        <v>929</v>
      </c>
      <c r="C1842" s="182" t="s">
        <v>837</v>
      </c>
      <c r="D1842" s="40" t="s">
        <v>7687</v>
      </c>
      <c r="E1842" s="242" t="s">
        <v>943</v>
      </c>
      <c r="F1842" s="184" t="s">
        <v>4964</v>
      </c>
      <c r="G1842" s="184">
        <v>-1.3185010661100002E-2</v>
      </c>
      <c r="H1842" s="184">
        <v>-3.2742867100000001E-3</v>
      </c>
      <c r="I1842" s="184">
        <v>-5.9730382311000002E-3</v>
      </c>
      <c r="J1842" s="328">
        <v>-2.1263609200000001E-3</v>
      </c>
      <c r="K1842" s="184">
        <v>-1.8113248000000001E-3</v>
      </c>
      <c r="L1842" s="184">
        <v>-5.0150626E-3</v>
      </c>
      <c r="M1842" s="184">
        <v>-2.0958884E-4</v>
      </c>
      <c r="N1842" s="184">
        <v>-1.945879E-3</v>
      </c>
      <c r="O1842" s="184">
        <v>-1.0865514E-3</v>
      </c>
      <c r="P1842" s="184">
        <v>-1.2931889999999999E-4</v>
      </c>
      <c r="Q1842" s="184">
        <v>-1.1253741E-4</v>
      </c>
      <c r="R1842" s="184">
        <v>-7.4275451999999997E-4</v>
      </c>
      <c r="S1842" s="184">
        <v>-2.6629232000000003E-4</v>
      </c>
      <c r="T1842" s="184">
        <v>0</v>
      </c>
      <c r="U1842" s="184">
        <v>-1.8600686000000001E-3</v>
      </c>
      <c r="V1842" s="331">
        <v>-5.6322711E-6</v>
      </c>
      <c r="W1842" s="184">
        <v>0</v>
      </c>
      <c r="X1842" s="184">
        <v>0</v>
      </c>
      <c r="Y1842"/>
      <c r="Z1842" s="288">
        <v>-1.2075498666666667E-2</v>
      </c>
      <c r="AA1842"/>
      <c r="AB1842" s="164">
        <v>-21.366983000000001</v>
      </c>
      <c r="AC1842" s="164">
        <v>-21.034655000000001</v>
      </c>
      <c r="AD1842" s="164">
        <v>-0.23106441999999999</v>
      </c>
      <c r="AE1842" s="164">
        <v>0</v>
      </c>
      <c r="AF1842" s="164">
        <v>0</v>
      </c>
      <c r="AG1842" s="164">
        <v>-5.6602227999999997E-2</v>
      </c>
      <c r="AH1842" s="164">
        <v>-4.4660621999999997E-2</v>
      </c>
      <c r="AI1842"/>
      <c r="AJ1842" s="185">
        <v>-2.2035715999999999E-3</v>
      </c>
      <c r="AK1842" s="185">
        <v>-7.1041362999999999E-4</v>
      </c>
      <c r="AL1842" s="187">
        <v>8.8759804999999994E-6</v>
      </c>
      <c r="AM1842" s="185">
        <v>-1.5020338999999999E-3</v>
      </c>
      <c r="AN1842" s="176">
        <v>-4.2590745000000002E-8</v>
      </c>
      <c r="AO1842" s="176">
        <v>3.2825372000000002E-11</v>
      </c>
      <c r="AP1842" s="176">
        <v>-0.2103689</v>
      </c>
      <c r="AQ1842" s="192">
        <v>-1.1206063E-8</v>
      </c>
      <c r="AR1842" s="192">
        <v>-3.3811396000000002E-11</v>
      </c>
      <c r="AS1842" s="192">
        <v>-9.2377562999999999E-16</v>
      </c>
      <c r="AT1842" s="192">
        <v>0</v>
      </c>
      <c r="AU1842" s="192">
        <v>0</v>
      </c>
      <c r="AV1842" s="192">
        <v>7.6845552999999999E-10</v>
      </c>
      <c r="AW1842" s="192">
        <v>-3.2001731999999998E-8</v>
      </c>
      <c r="AX1842" s="192">
        <v>8.8868517000000003E-11</v>
      </c>
      <c r="AY1842" s="192">
        <v>-2.216123E-11</v>
      </c>
      <c r="AZ1842" s="192">
        <v>0</v>
      </c>
      <c r="BA1842" s="192">
        <v>0</v>
      </c>
      <c r="BB1842" s="192">
        <v>-6.4140331000000002E-14</v>
      </c>
      <c r="BC1842" s="192">
        <v>-4.4708707999999999E-15</v>
      </c>
      <c r="BD1842" s="192">
        <v>-9.8542490000000005E-16</v>
      </c>
      <c r="BE1842" s="192">
        <v>-1.7833452E-11</v>
      </c>
      <c r="BF1842" s="192">
        <v>-1.3357262E-10</v>
      </c>
      <c r="BG1842" s="192">
        <v>0</v>
      </c>
      <c r="BH1842" s="192">
        <v>-2.2341475000000001E-5</v>
      </c>
      <c r="BI1842" s="193">
        <v>-0.21034654999999999</v>
      </c>
      <c r="BJ1842" s="193">
        <v>0</v>
      </c>
      <c r="BK1842" s="193">
        <v>0</v>
      </c>
      <c r="BL1842" s="193">
        <v>0</v>
      </c>
      <c r="BM1842"/>
      <c r="BN1842" s="164">
        <v>-2.6577807000000001E-5</v>
      </c>
      <c r="BO1842" s="164">
        <v>1.7677037000000001E-7</v>
      </c>
      <c r="BP1842" s="164">
        <v>-3.3669694000000001E-7</v>
      </c>
      <c r="BQ1842" s="164">
        <v>-9.1162411000000001E-8</v>
      </c>
      <c r="BR1842" s="164">
        <v>-1.3101784999999999E-6</v>
      </c>
      <c r="BS1842" s="164">
        <v>6.4802877000000005E-7</v>
      </c>
      <c r="BT1842" s="164">
        <v>0</v>
      </c>
      <c r="BU1842" s="164">
        <v>9.8356821999999991E-7</v>
      </c>
      <c r="BV1842" s="164">
        <v>-1.7979355000000001E-7</v>
      </c>
      <c r="BW1842" s="164">
        <v>-1.1258964E-7</v>
      </c>
      <c r="BX1842" s="164">
        <v>0</v>
      </c>
      <c r="BY1842" s="164">
        <v>0</v>
      </c>
      <c r="BZ1842" s="164">
        <v>0</v>
      </c>
      <c r="CA1842" s="164">
        <v>-4.1944444000000001E-7</v>
      </c>
      <c r="CB1842" s="164">
        <v>-2.5936308999999999E-5</v>
      </c>
      <c r="CC1842" s="164">
        <v>-3.7492130000000003E-15</v>
      </c>
      <c r="CD1842" s="164">
        <v>0</v>
      </c>
      <c r="CE1842"/>
      <c r="CF1842" s="329">
        <v>0</v>
      </c>
      <c r="CG1842" s="330">
        <v>-1.2075498E-2</v>
      </c>
      <c r="CH1842" s="330">
        <v>1.8529830000000001E-2</v>
      </c>
      <c r="CI1842" s="330">
        <v>2.6956967000000003E-4</v>
      </c>
      <c r="CJ1842" s="329">
        <v>-5.0974430999999997E-4</v>
      </c>
      <c r="CK1842" s="329">
        <v>-3.0638365999999997E-11</v>
      </c>
      <c r="CL1842" s="329">
        <v>-3.5723783999999999E-9</v>
      </c>
      <c r="CM1842" s="329">
        <v>-4.9733451E-5</v>
      </c>
      <c r="CN1842" s="330">
        <v>-3.7533915999999998E-3</v>
      </c>
      <c r="CO1842" s="330">
        <v>-2.8847526999999999</v>
      </c>
      <c r="CP1842"/>
      <c r="CQ1842">
        <v>-1.8113248000000001E-3</v>
      </c>
      <c r="CR1842">
        <v>-9.2416926699999992E-3</v>
      </c>
      <c r="CS1842">
        <v>-5.9674059599999999E-3</v>
      </c>
      <c r="CT1842">
        <v>-5.9730382311000002E-3</v>
      </c>
      <c r="CU1842">
        <v>-2.1263609200000001E-3</v>
      </c>
      <c r="CV1842" s="109"/>
      <c r="CW1842" s="377"/>
      <c r="CY1842" s="32"/>
      <c r="CZ1842" s="32"/>
      <c r="DA1842" s="236"/>
      <c r="DB1842" s="236"/>
      <c r="DC1842" s="32"/>
      <c r="DD1842" s="32"/>
      <c r="DE1842" s="32"/>
      <c r="DF1842" s="32"/>
      <c r="DG1842" s="32"/>
      <c r="DH1842" s="32"/>
      <c r="DI1842" s="32"/>
      <c r="DJ1842" s="32"/>
      <c r="DK1842" s="32"/>
      <c r="DL1842" s="32"/>
    </row>
    <row r="1843" spans="1:116" ht="14.4" x14ac:dyDescent="0.3">
      <c r="A1843" t="s">
        <v>2458</v>
      </c>
      <c r="B1843" s="113" t="s">
        <v>929</v>
      </c>
      <c r="C1843" s="182" t="s">
        <v>838</v>
      </c>
      <c r="D1843" s="40" t="s">
        <v>7687</v>
      </c>
      <c r="E1843" s="242" t="s">
        <v>943</v>
      </c>
      <c r="F1843" s="184" t="s">
        <v>4965</v>
      </c>
      <c r="G1843" s="184">
        <v>-9.094846089200001E-2</v>
      </c>
      <c r="H1843" s="184">
        <v>-7.838440700000001E-3</v>
      </c>
      <c r="I1843" s="184">
        <v>-1.3468759722E-2</v>
      </c>
      <c r="J1843" s="328">
        <v>-4.24070847E-3</v>
      </c>
      <c r="K1843" s="184">
        <v>-6.5400552000000001E-2</v>
      </c>
      <c r="L1843" s="184">
        <v>-1.0001790999999999E-2</v>
      </c>
      <c r="M1843" s="184">
        <v>-1.9744233E-3</v>
      </c>
      <c r="N1843" s="184">
        <v>-5.1891304000000003E-3</v>
      </c>
      <c r="O1843" s="184">
        <v>-2.1669641E-3</v>
      </c>
      <c r="P1843" s="184">
        <v>-2.5790718999999998E-4</v>
      </c>
      <c r="Q1843" s="184">
        <v>-2.2443901000000001E-4</v>
      </c>
      <c r="R1843" s="184">
        <v>-1.4813127000000001E-3</v>
      </c>
      <c r="S1843" s="184">
        <v>-5.3108017000000004E-4</v>
      </c>
      <c r="T1843" s="184">
        <v>0</v>
      </c>
      <c r="U1843" s="184">
        <v>-3.7096283000000001E-3</v>
      </c>
      <c r="V1843" s="331">
        <v>-1.1232722E-5</v>
      </c>
      <c r="W1843" s="184">
        <v>0</v>
      </c>
      <c r="X1843" s="184">
        <v>0</v>
      </c>
      <c r="Y1843"/>
      <c r="Z1843" s="288">
        <v>-0.43600368</v>
      </c>
      <c r="AA1843"/>
      <c r="AB1843" s="164">
        <v>-42.613247999999999</v>
      </c>
      <c r="AC1843" s="164">
        <v>-41.950471</v>
      </c>
      <c r="AD1843" s="164">
        <v>-0.46082339</v>
      </c>
      <c r="AE1843" s="164">
        <v>0</v>
      </c>
      <c r="AF1843" s="164">
        <v>0</v>
      </c>
      <c r="AG1843" s="164">
        <v>-0.11288467000000001</v>
      </c>
      <c r="AH1843" s="164">
        <v>-8.9068924999999993E-2</v>
      </c>
      <c r="AI1843"/>
      <c r="AJ1843" s="185">
        <v>-1.1344592000000001E-2</v>
      </c>
      <c r="AK1843" s="185">
        <v>-8.0429617999999998E-3</v>
      </c>
      <c r="AL1843" s="185">
        <v>-3.0604815E-4</v>
      </c>
      <c r="AM1843" s="185">
        <v>-2.9955818E-3</v>
      </c>
      <c r="AN1843" s="176">
        <v>-4.8219195000000004E-7</v>
      </c>
      <c r="AO1843" s="176">
        <v>-1.1318348999999999E-9</v>
      </c>
      <c r="AP1843" s="176">
        <v>-0.41954926999999997</v>
      </c>
      <c r="AQ1843" s="192">
        <v>-4.0461141E-7</v>
      </c>
      <c r="AR1843" s="192">
        <v>-1.2208102999999999E-9</v>
      </c>
      <c r="AS1843" s="192">
        <v>-3.3354280999999997E-14</v>
      </c>
      <c r="AT1843" s="192">
        <v>0</v>
      </c>
      <c r="AU1843" s="192">
        <v>0</v>
      </c>
      <c r="AV1843" s="192">
        <v>1.3380249E-9</v>
      </c>
      <c r="AW1843" s="192">
        <v>-7.8616606999999999E-8</v>
      </c>
      <c r="AX1843" s="192">
        <v>1.4965665E-10</v>
      </c>
      <c r="AY1843" s="192">
        <v>-6.0509074000000001E-11</v>
      </c>
      <c r="AZ1843" s="192">
        <v>0</v>
      </c>
      <c r="BA1843" s="192">
        <v>0</v>
      </c>
      <c r="BB1843" s="192">
        <v>-1.2791828999999999E-13</v>
      </c>
      <c r="BC1843" s="192">
        <v>-8.9164825000000004E-15</v>
      </c>
      <c r="BD1843" s="192">
        <v>-1.9652823999999998E-15</v>
      </c>
      <c r="BE1843" s="192">
        <v>-3.5566149E-11</v>
      </c>
      <c r="BF1843" s="192">
        <v>-2.6639059999999998E-10</v>
      </c>
      <c r="BG1843" s="192">
        <v>0</v>
      </c>
      <c r="BH1843" s="192">
        <v>-4.4556725999999998E-5</v>
      </c>
      <c r="BI1843" s="193">
        <v>-0.41950471</v>
      </c>
      <c r="BJ1843" s="193">
        <v>0</v>
      </c>
      <c r="BK1843" s="193">
        <v>0</v>
      </c>
      <c r="BL1843" s="193">
        <v>0</v>
      </c>
      <c r="BM1843"/>
      <c r="BN1843" s="164">
        <v>-6.5286094000000002E-5</v>
      </c>
      <c r="BO1843" s="164">
        <v>1.7603401999999999E-7</v>
      </c>
      <c r="BP1843" s="164">
        <v>-1.2156939E-5</v>
      </c>
      <c r="BQ1843" s="164">
        <v>-1.8180978000000001E-7</v>
      </c>
      <c r="BR1843" s="164">
        <v>-2.6644327999999998E-6</v>
      </c>
      <c r="BS1843" s="164">
        <v>1.1664518E-6</v>
      </c>
      <c r="BT1843" s="164">
        <v>0</v>
      </c>
      <c r="BU1843" s="164">
        <v>1.7704227999999999E-6</v>
      </c>
      <c r="BV1843" s="164">
        <v>-3.5857131E-7</v>
      </c>
      <c r="BW1843" s="164">
        <v>-2.2454317999999999E-7</v>
      </c>
      <c r="BX1843" s="164">
        <v>0</v>
      </c>
      <c r="BY1843" s="164">
        <v>0</v>
      </c>
      <c r="BZ1843" s="164">
        <v>0</v>
      </c>
      <c r="CA1843" s="164">
        <v>-1.0866204E-6</v>
      </c>
      <c r="CB1843" s="164">
        <v>-5.1726086000000001E-5</v>
      </c>
      <c r="CC1843" s="164">
        <v>-7.4772438999999993E-15</v>
      </c>
      <c r="CD1843" s="164">
        <v>0</v>
      </c>
      <c r="CE1843"/>
      <c r="CF1843" s="329">
        <v>0</v>
      </c>
      <c r="CG1843" s="330">
        <v>-0.43600368</v>
      </c>
      <c r="CH1843" s="330">
        <v>3.3353694000000003E-2</v>
      </c>
      <c r="CI1843" s="330">
        <v>3.8796662999999998E-4</v>
      </c>
      <c r="CJ1843" s="329">
        <v>-1.0260772999999999E-3</v>
      </c>
      <c r="CK1843" s="329">
        <v>-6.1103632999999998E-11</v>
      </c>
      <c r="CL1843" s="329">
        <v>-7.1245738999999999E-9</v>
      </c>
      <c r="CM1843" s="330">
        <v>-1.0072993E-4</v>
      </c>
      <c r="CN1843" s="330">
        <v>-7.4855774999999999E-3</v>
      </c>
      <c r="CO1843" s="330">
        <v>-5.7532074</v>
      </c>
      <c r="CP1843"/>
      <c r="CQ1843">
        <v>-6.5400552000000001E-2</v>
      </c>
      <c r="CR1843">
        <v>-2.1295967700000005E-2</v>
      </c>
      <c r="CS1843">
        <v>-1.3457527E-2</v>
      </c>
      <c r="CT1843">
        <v>-1.3468759721999998E-2</v>
      </c>
      <c r="CU1843">
        <v>-4.24070847E-3</v>
      </c>
      <c r="CV1843" s="109"/>
      <c r="CW1843" s="377"/>
      <c r="CX1843" s="32"/>
      <c r="CY1843" s="32"/>
      <c r="CZ1843" s="32"/>
      <c r="DA1843" s="236"/>
      <c r="DB1843" s="236"/>
      <c r="DC1843" s="32"/>
      <c r="DD1843" s="32"/>
      <c r="DE1843" s="32"/>
      <c r="DF1843" s="32"/>
      <c r="DG1843" s="32"/>
      <c r="DH1843" s="32"/>
      <c r="DI1843" s="32"/>
      <c r="DJ1843" s="32"/>
      <c r="DK1843" s="32"/>
      <c r="DL1843" s="32"/>
    </row>
    <row r="1844" spans="1:116" ht="14.4" x14ac:dyDescent="0.3">
      <c r="A1844" t="s">
        <v>2459</v>
      </c>
      <c r="B1844" s="113" t="s">
        <v>929</v>
      </c>
      <c r="C1844" s="182" t="s">
        <v>839</v>
      </c>
      <c r="D1844" s="40" t="s">
        <v>7687</v>
      </c>
      <c r="E1844" s="242" t="s">
        <v>943</v>
      </c>
      <c r="F1844" s="184" t="s">
        <v>4966</v>
      </c>
      <c r="G1844" s="184">
        <v>-5.9493790303999997E-3</v>
      </c>
      <c r="H1844" s="184">
        <v>-3.2789539899999998E-3</v>
      </c>
      <c r="I1844" s="184">
        <v>-5.9668505904000007E-3</v>
      </c>
      <c r="J1844" s="328">
        <v>-2.1143475499999999E-3</v>
      </c>
      <c r="K1844" s="184">
        <v>5.4107731000000003E-3</v>
      </c>
      <c r="L1844" s="184">
        <v>-4.9867289E-3</v>
      </c>
      <c r="M1844" s="184">
        <v>-2.3596307E-4</v>
      </c>
      <c r="N1844" s="184">
        <v>-1.9580513999999999E-3</v>
      </c>
      <c r="O1844" s="184">
        <v>-1.0804127E-3</v>
      </c>
      <c r="P1844" s="184">
        <v>-1.2858828999999999E-4</v>
      </c>
      <c r="Q1844" s="184">
        <v>-1.119016E-4</v>
      </c>
      <c r="R1844" s="184">
        <v>-7.3855817000000002E-4</v>
      </c>
      <c r="S1844" s="184">
        <v>-2.6478785000000002E-4</v>
      </c>
      <c r="T1844" s="184">
        <v>0</v>
      </c>
      <c r="U1844" s="184">
        <v>-1.8495597E-3</v>
      </c>
      <c r="V1844" s="331">
        <v>-5.6004503999999996E-6</v>
      </c>
      <c r="W1844" s="184">
        <v>0</v>
      </c>
      <c r="X1844" s="184">
        <v>0</v>
      </c>
      <c r="Y1844"/>
      <c r="Z1844" s="288">
        <v>3.6071820666666671E-2</v>
      </c>
      <c r="AA1844"/>
      <c r="AB1844" s="164">
        <v>-21.246265000000001</v>
      </c>
      <c r="AC1844" s="164">
        <v>-20.915816</v>
      </c>
      <c r="AD1844" s="164">
        <v>-0.22975897000000001</v>
      </c>
      <c r="AE1844" s="164">
        <v>0</v>
      </c>
      <c r="AF1844" s="164">
        <v>0</v>
      </c>
      <c r="AG1844" s="164">
        <v>-5.6282442000000002E-2</v>
      </c>
      <c r="AH1844" s="164">
        <v>-4.4408301999999997E-2</v>
      </c>
      <c r="AI1844"/>
      <c r="AJ1844" s="185">
        <v>-1.4151379E-3</v>
      </c>
      <c r="AK1844" s="185">
        <v>3.3391579000000003E-5</v>
      </c>
      <c r="AL1844" s="187">
        <v>4.5018339000000002E-5</v>
      </c>
      <c r="AM1844" s="185">
        <v>-1.4935478000000001E-3</v>
      </c>
      <c r="AN1844" s="176">
        <v>2.0018932000000002E-9</v>
      </c>
      <c r="AO1844" s="176">
        <v>1.6648794000000001E-10</v>
      </c>
      <c r="AP1844" s="176">
        <v>-0.20918037</v>
      </c>
      <c r="AQ1844" s="192">
        <v>3.3474650000000001E-8</v>
      </c>
      <c r="AR1844" s="192">
        <v>1.010011E-10</v>
      </c>
      <c r="AS1844" s="192">
        <v>2.7594942999999998E-15</v>
      </c>
      <c r="AT1844" s="192">
        <v>0</v>
      </c>
      <c r="AU1844" s="192">
        <v>0</v>
      </c>
      <c r="AV1844" s="192">
        <v>7.6066933999999998E-10</v>
      </c>
      <c r="AW1844" s="192">
        <v>-3.2082875E-8</v>
      </c>
      <c r="AX1844" s="192">
        <v>8.7878130000000004E-11</v>
      </c>
      <c r="AY1844" s="192">
        <v>-2.2324844000000002E-11</v>
      </c>
      <c r="AZ1844" s="192">
        <v>0</v>
      </c>
      <c r="BA1844" s="192">
        <v>0</v>
      </c>
      <c r="BB1844" s="192">
        <v>-6.3777957000000002E-14</v>
      </c>
      <c r="BC1844" s="192">
        <v>-4.4456116999999998E-15</v>
      </c>
      <c r="BD1844" s="192">
        <v>-9.7985751999999996E-16</v>
      </c>
      <c r="BE1844" s="192">
        <v>-1.7732698E-11</v>
      </c>
      <c r="BF1844" s="192">
        <v>-1.3281798000000001E-10</v>
      </c>
      <c r="BG1844" s="192">
        <v>0</v>
      </c>
      <c r="BH1844" s="192">
        <v>-2.2215251999999999E-5</v>
      </c>
      <c r="BI1844" s="193">
        <v>-0.20915816000000001</v>
      </c>
      <c r="BJ1844" s="193">
        <v>0</v>
      </c>
      <c r="BK1844" s="193">
        <v>0</v>
      </c>
      <c r="BL1844" s="193">
        <v>0</v>
      </c>
      <c r="BM1844"/>
      <c r="BN1844" s="164">
        <v>-2.5101156999999999E-5</v>
      </c>
      <c r="BO1844" s="164">
        <v>1.7264639999999999E-7</v>
      </c>
      <c r="BP1844" s="164">
        <v>1.0057780999999999E-6</v>
      </c>
      <c r="BQ1844" s="164">
        <v>-9.0647369000000006E-8</v>
      </c>
      <c r="BR1844" s="164">
        <v>-1.3036879000000001E-6</v>
      </c>
      <c r="BS1844" s="164">
        <v>6.4213759999999998E-7</v>
      </c>
      <c r="BT1844" s="164">
        <v>0</v>
      </c>
      <c r="BU1844" s="164">
        <v>9.7462669E-7</v>
      </c>
      <c r="BV1844" s="164">
        <v>-1.7877775999999999E-7</v>
      </c>
      <c r="BW1844" s="164">
        <v>-1.1195354E-7</v>
      </c>
      <c r="BX1844" s="164">
        <v>0</v>
      </c>
      <c r="BY1844" s="164">
        <v>0</v>
      </c>
      <c r="BZ1844" s="164">
        <v>0</v>
      </c>
      <c r="CA1844" s="164">
        <v>-4.2150302000000001E-7</v>
      </c>
      <c r="CB1844" s="164">
        <v>-2.5789776999999999E-5</v>
      </c>
      <c r="CC1844" s="164">
        <v>-3.7280309999999998E-15</v>
      </c>
      <c r="CD1844" s="164">
        <v>0</v>
      </c>
      <c r="CE1844"/>
      <c r="CF1844" s="329">
        <v>0</v>
      </c>
      <c r="CG1844" s="330">
        <v>3.6071820999999997E-2</v>
      </c>
      <c r="CH1844" s="330">
        <v>1.8361377000000002E-2</v>
      </c>
      <c r="CI1844" s="330">
        <v>2.6539696E-4</v>
      </c>
      <c r="CJ1844" s="329">
        <v>-5.0703205000000005E-4</v>
      </c>
      <c r="CK1844" s="329">
        <v>-3.0465267000000001E-11</v>
      </c>
      <c r="CL1844" s="329">
        <v>-3.5521955E-9</v>
      </c>
      <c r="CM1844" s="329">
        <v>-4.9479808999999998E-5</v>
      </c>
      <c r="CN1844" s="330">
        <v>-3.7321860000000002E-3</v>
      </c>
      <c r="CO1844" s="330">
        <v>-2.8684547</v>
      </c>
      <c r="CP1844"/>
      <c r="CQ1844">
        <v>5.4107731000000003E-3</v>
      </c>
      <c r="CR1844">
        <v>-9.2402041300000022E-3</v>
      </c>
      <c r="CS1844">
        <v>-5.9612501400000007E-3</v>
      </c>
      <c r="CT1844">
        <v>-5.9668505904000007E-3</v>
      </c>
      <c r="CU1844">
        <v>-2.1143475499999999E-3</v>
      </c>
      <c r="CV1844" s="109"/>
      <c r="CW1844" s="377"/>
      <c r="CX1844" s="32"/>
      <c r="CY1844" s="32"/>
      <c r="CZ1844" s="32"/>
      <c r="DA1844" s="236"/>
      <c r="DB1844" s="236"/>
      <c r="DC1844" s="32"/>
      <c r="DD1844" s="32"/>
      <c r="DE1844" s="32"/>
      <c r="DF1844" s="32"/>
      <c r="DG1844" s="32"/>
      <c r="DH1844" s="32"/>
      <c r="DI1844" s="32"/>
      <c r="DJ1844" s="32"/>
      <c r="DK1844" s="32"/>
      <c r="DL1844" s="32"/>
    </row>
    <row r="1845" spans="1:116" ht="14.4" x14ac:dyDescent="0.3">
      <c r="A1845" t="s">
        <v>2460</v>
      </c>
      <c r="B1845" s="113" t="s">
        <v>929</v>
      </c>
      <c r="C1845" s="182" t="s">
        <v>840</v>
      </c>
      <c r="D1845" s="40" t="s">
        <v>7687</v>
      </c>
      <c r="E1845" s="242" t="s">
        <v>943</v>
      </c>
      <c r="F1845" s="184" t="s">
        <v>4967</v>
      </c>
      <c r="G1845" s="184">
        <v>3.5684805142600001E-2</v>
      </c>
      <c r="H1845" s="184">
        <v>-5.2415540499999996E-3</v>
      </c>
      <c r="I1845" s="184">
        <v>-9.5225000173999996E-3</v>
      </c>
      <c r="J1845" s="328">
        <v>-3.36373479E-3</v>
      </c>
      <c r="K1845" s="184">
        <v>5.3812593999999998E-2</v>
      </c>
      <c r="L1845" s="184">
        <v>-7.9334322999999995E-3</v>
      </c>
      <c r="M1845" s="184">
        <v>-4.0517900999999999E-4</v>
      </c>
      <c r="N1845" s="184">
        <v>-3.1401180999999999E-3</v>
      </c>
      <c r="O1845" s="184">
        <v>-1.7188384E-3</v>
      </c>
      <c r="P1845" s="184">
        <v>-2.0457228E-4</v>
      </c>
      <c r="Q1845" s="184">
        <v>-1.7802527000000001E-4</v>
      </c>
      <c r="R1845" s="184">
        <v>-1.1749789E-3</v>
      </c>
      <c r="S1845" s="184">
        <v>-4.2125338999999997E-4</v>
      </c>
      <c r="T1845" s="184">
        <v>0</v>
      </c>
      <c r="U1845" s="184">
        <v>-2.9424814E-3</v>
      </c>
      <c r="V1845" s="331">
        <v>-8.9098073999999995E-6</v>
      </c>
      <c r="W1845" s="184">
        <v>0</v>
      </c>
      <c r="X1845" s="184">
        <v>0</v>
      </c>
      <c r="Y1845"/>
      <c r="Z1845" s="288">
        <v>0.35875062666666668</v>
      </c>
      <c r="AA1845"/>
      <c r="AB1845" s="164">
        <v>-33.800877</v>
      </c>
      <c r="AC1845" s="164">
        <v>-33.275160999999997</v>
      </c>
      <c r="AD1845" s="164">
        <v>-0.36552563999999999</v>
      </c>
      <c r="AE1845" s="164">
        <v>0</v>
      </c>
      <c r="AF1845" s="164">
        <v>0</v>
      </c>
      <c r="AG1845" s="164">
        <v>-8.9540248000000003E-2</v>
      </c>
      <c r="AH1845" s="164">
        <v>-7.0649571999999994E-2</v>
      </c>
      <c r="AI1845"/>
      <c r="AJ1845" s="185">
        <v>2.6366275000000001E-3</v>
      </c>
      <c r="AK1845" s="185">
        <v>4.7131587000000001E-3</v>
      </c>
      <c r="AL1845" s="185">
        <v>2.9956766000000001E-4</v>
      </c>
      <c r="AM1845" s="185">
        <v>-2.3760987999999999E-3</v>
      </c>
      <c r="AN1845" s="176">
        <v>2.8256347E-7</v>
      </c>
      <c r="AO1845" s="176">
        <v>1.1078685E-9</v>
      </c>
      <c r="AP1845" s="176">
        <v>-0.33278695000000003</v>
      </c>
      <c r="AQ1845" s="192">
        <v>3.3292057999999998E-7</v>
      </c>
      <c r="AR1845" s="192">
        <v>1.0045016999999999E-9</v>
      </c>
      <c r="AS1845" s="192">
        <v>2.7444423E-14</v>
      </c>
      <c r="AT1845" s="192">
        <v>0</v>
      </c>
      <c r="AU1845" s="192">
        <v>0</v>
      </c>
      <c r="AV1845" s="192">
        <v>1.2064330000000001E-9</v>
      </c>
      <c r="AW1845" s="192">
        <v>-5.1324029000000003E-8</v>
      </c>
      <c r="AX1845" s="192">
        <v>1.3927839E-10</v>
      </c>
      <c r="AY1845" s="192">
        <v>-3.5828933999999999E-11</v>
      </c>
      <c r="AZ1845" s="192">
        <v>0</v>
      </c>
      <c r="BA1845" s="192">
        <v>0</v>
      </c>
      <c r="BB1845" s="192">
        <v>-1.0146493E-13</v>
      </c>
      <c r="BC1845" s="192">
        <v>-7.072564E-15</v>
      </c>
      <c r="BD1845" s="192">
        <v>-1.5588642000000001E-15</v>
      </c>
      <c r="BE1845" s="192">
        <v>-2.821111E-11</v>
      </c>
      <c r="BF1845" s="192">
        <v>-2.1130132999999999E-10</v>
      </c>
      <c r="BG1845" s="192">
        <v>0</v>
      </c>
      <c r="BH1845" s="192">
        <v>-3.5342446000000001E-5</v>
      </c>
      <c r="BI1845" s="193">
        <v>-0.33275160999999998</v>
      </c>
      <c r="BJ1845" s="193">
        <v>0</v>
      </c>
      <c r="BK1845" s="193">
        <v>0</v>
      </c>
      <c r="BL1845" s="193">
        <v>0</v>
      </c>
      <c r="BM1845"/>
      <c r="BN1845" s="164">
        <v>-3.1546057999999998E-5</v>
      </c>
      <c r="BO1845" s="164">
        <v>2.7128713999999999E-7</v>
      </c>
      <c r="BP1845" s="164">
        <v>1.0002919000000001E-5</v>
      </c>
      <c r="BQ1845" s="164">
        <v>-1.4421172000000001E-7</v>
      </c>
      <c r="BR1845" s="164">
        <v>-2.0750339000000002E-6</v>
      </c>
      <c r="BS1845" s="164">
        <v>1.0191724999999999E-6</v>
      </c>
      <c r="BT1845" s="164">
        <v>0</v>
      </c>
      <c r="BU1845" s="164">
        <v>1.5468846E-6</v>
      </c>
      <c r="BV1845" s="164">
        <v>-2.8441917000000001E-7</v>
      </c>
      <c r="BW1845" s="164">
        <v>-1.781079E-7</v>
      </c>
      <c r="BX1845" s="164">
        <v>0</v>
      </c>
      <c r="BY1845" s="164">
        <v>0</v>
      </c>
      <c r="BZ1845" s="164">
        <v>0</v>
      </c>
      <c r="CA1845" s="164">
        <v>-6.7535882999999997E-7</v>
      </c>
      <c r="CB1845" s="164">
        <v>-4.1029190000000003E-5</v>
      </c>
      <c r="CC1845" s="164">
        <v>-5.9309583E-15</v>
      </c>
      <c r="CD1845" s="164">
        <v>0</v>
      </c>
      <c r="CE1845"/>
      <c r="CF1845" s="329">
        <v>0</v>
      </c>
      <c r="CG1845" s="330">
        <v>0.35875062000000002</v>
      </c>
      <c r="CH1845" s="330">
        <v>2.9142369000000001E-2</v>
      </c>
      <c r="CI1845" s="330">
        <v>4.1935879999999999E-4</v>
      </c>
      <c r="CJ1845" s="329">
        <v>-8.0682308000000003E-4</v>
      </c>
      <c r="CK1845" s="329">
        <v>-4.8467471000000002E-11</v>
      </c>
      <c r="CL1845" s="329">
        <v>-5.6512201000000003E-9</v>
      </c>
      <c r="CM1845" s="329">
        <v>-7.8747423999999997E-5</v>
      </c>
      <c r="CN1845" s="330">
        <v>-5.9375686E-3</v>
      </c>
      <c r="CO1845" s="330">
        <v>-4.5634506999999997</v>
      </c>
      <c r="CP1845"/>
      <c r="CQ1845">
        <v>5.3812593999999998E-2</v>
      </c>
      <c r="CR1845">
        <v>-1.475514426E-2</v>
      </c>
      <c r="CS1845">
        <v>-9.5135902099999989E-3</v>
      </c>
      <c r="CT1845">
        <v>-9.5225000173999996E-3</v>
      </c>
      <c r="CU1845">
        <v>-3.36373479E-3</v>
      </c>
      <c r="CV1845" s="109"/>
      <c r="CW1845" s="377"/>
      <c r="CX1845" s="32"/>
      <c r="CY1845" s="32"/>
      <c r="CZ1845" s="11"/>
      <c r="DA1845" s="236"/>
      <c r="DB1845" s="236"/>
      <c r="DC1845" s="32"/>
      <c r="DD1845" s="32"/>
      <c r="DE1845" s="32"/>
      <c r="DF1845" s="32"/>
      <c r="DG1845" s="32"/>
      <c r="DH1845" s="32"/>
      <c r="DI1845" s="32"/>
      <c r="DJ1845" s="32"/>
      <c r="DK1845" s="32"/>
      <c r="DL1845" s="32"/>
    </row>
    <row r="1846" spans="1:116" ht="14.4" x14ac:dyDescent="0.3">
      <c r="A1846" t="s">
        <v>2461</v>
      </c>
      <c r="B1846" s="113" t="s">
        <v>929</v>
      </c>
      <c r="C1846" s="182" t="s">
        <v>841</v>
      </c>
      <c r="D1846" s="40" t="s">
        <v>7687</v>
      </c>
      <c r="E1846" s="242" t="s">
        <v>943</v>
      </c>
      <c r="F1846" s="184" t="s">
        <v>4968</v>
      </c>
      <c r="G1846" s="184">
        <v>1.9156276810999989E-3</v>
      </c>
      <c r="H1846" s="184">
        <v>-4.7462367599999996E-3</v>
      </c>
      <c r="I1846" s="184">
        <v>-8.6397752788999992E-3</v>
      </c>
      <c r="J1846" s="328">
        <v>-3.0634012800000001E-3</v>
      </c>
      <c r="K1846" s="184">
        <v>1.8365040999999999E-2</v>
      </c>
      <c r="L1846" s="184">
        <v>-7.2250900999999996E-3</v>
      </c>
      <c r="M1846" s="184">
        <v>-3.3650078999999998E-4</v>
      </c>
      <c r="N1846" s="184">
        <v>-2.832429E-3</v>
      </c>
      <c r="O1846" s="184">
        <v>-1.5653707E-3</v>
      </c>
      <c r="P1846" s="184">
        <v>-1.863069E-4</v>
      </c>
      <c r="Q1846" s="184">
        <v>-1.6213016000000001E-4</v>
      </c>
      <c r="R1846" s="184">
        <v>-1.0700701E-3</v>
      </c>
      <c r="S1846" s="184">
        <v>-3.8364147999999997E-4</v>
      </c>
      <c r="T1846" s="184">
        <v>0</v>
      </c>
      <c r="U1846" s="184">
        <v>-2.6797598000000001E-3</v>
      </c>
      <c r="V1846" s="331">
        <v>-8.1142888999999995E-6</v>
      </c>
      <c r="W1846" s="184">
        <v>0</v>
      </c>
      <c r="X1846" s="184">
        <v>0</v>
      </c>
      <c r="Y1846"/>
      <c r="Z1846" s="288">
        <v>0.12243360666666667</v>
      </c>
      <c r="AA1846"/>
      <c r="AB1846" s="164">
        <v>-30.782941000000001</v>
      </c>
      <c r="AC1846" s="164">
        <v>-30.304165000000001</v>
      </c>
      <c r="AD1846" s="164">
        <v>-0.33288941999999999</v>
      </c>
      <c r="AE1846" s="164">
        <v>0</v>
      </c>
      <c r="AF1846" s="164">
        <v>0</v>
      </c>
      <c r="AG1846" s="164">
        <v>-8.1545583000000005E-2</v>
      </c>
      <c r="AH1846" s="164">
        <v>-6.4341573999999999E-2</v>
      </c>
      <c r="AI1846"/>
      <c r="AJ1846" s="185">
        <v>-9.1013691000000002E-4</v>
      </c>
      <c r="AK1846" s="185">
        <v>1.1354149E-3</v>
      </c>
      <c r="AL1846" s="187">
        <v>1.1839534E-4</v>
      </c>
      <c r="AM1846" s="185">
        <v>-2.1639471999999999E-3</v>
      </c>
      <c r="AN1846" s="176">
        <v>6.8070438000000001E-8</v>
      </c>
      <c r="AO1846" s="176">
        <v>4.3785260999999999E-10</v>
      </c>
      <c r="AP1846" s="176">
        <v>-0.30307382999999999</v>
      </c>
      <c r="AQ1846" s="192">
        <v>1.1361837999999999E-7</v>
      </c>
      <c r="AR1846" s="192">
        <v>3.4281409E-10</v>
      </c>
      <c r="AS1846" s="192">
        <v>9.3661707000000004E-15</v>
      </c>
      <c r="AT1846" s="192">
        <v>0</v>
      </c>
      <c r="AU1846" s="192">
        <v>0</v>
      </c>
      <c r="AV1846" s="192">
        <v>1.1027783000000001E-9</v>
      </c>
      <c r="AW1846" s="192">
        <v>-4.6432596999999997E-8</v>
      </c>
      <c r="AX1846" s="192">
        <v>1.2741871E-10</v>
      </c>
      <c r="AY1846" s="192">
        <v>-3.2289297E-11</v>
      </c>
      <c r="AZ1846" s="192">
        <v>0</v>
      </c>
      <c r="BA1846" s="192">
        <v>0</v>
      </c>
      <c r="BB1846" s="192">
        <v>-9.2405561999999998E-14</v>
      </c>
      <c r="BC1846" s="192">
        <v>-6.4410851E-15</v>
      </c>
      <c r="BD1846" s="192">
        <v>-1.4196799E-15</v>
      </c>
      <c r="BE1846" s="192">
        <v>-2.5692261E-11</v>
      </c>
      <c r="BF1846" s="192">
        <v>-1.9243514E-10</v>
      </c>
      <c r="BG1846" s="192">
        <v>0</v>
      </c>
      <c r="BH1846" s="192">
        <v>-3.218687E-5</v>
      </c>
      <c r="BI1846" s="193">
        <v>-0.30304165</v>
      </c>
      <c r="BJ1846" s="193">
        <v>0</v>
      </c>
      <c r="BK1846" s="193">
        <v>0</v>
      </c>
      <c r="BL1846" s="193">
        <v>0</v>
      </c>
      <c r="BM1846"/>
      <c r="BN1846" s="164">
        <v>-3.4408868000000001E-5</v>
      </c>
      <c r="BO1846" s="164">
        <v>2.5075092999999998E-7</v>
      </c>
      <c r="BP1846" s="164">
        <v>3.4137737000000001E-6</v>
      </c>
      <c r="BQ1846" s="164">
        <v>-1.3133568000000001E-7</v>
      </c>
      <c r="BR1846" s="164">
        <v>-1.8886881E-6</v>
      </c>
      <c r="BS1846" s="164">
        <v>9.3080496000000004E-7</v>
      </c>
      <c r="BT1846" s="164">
        <v>0</v>
      </c>
      <c r="BU1846" s="164">
        <v>1.4127616000000001E-6</v>
      </c>
      <c r="BV1846" s="164">
        <v>-2.5902460000000001E-7</v>
      </c>
      <c r="BW1846" s="164">
        <v>-1.6220540999999999E-7</v>
      </c>
      <c r="BX1846" s="164">
        <v>0</v>
      </c>
      <c r="BY1846" s="164">
        <v>0</v>
      </c>
      <c r="BZ1846" s="164">
        <v>0</v>
      </c>
      <c r="CA1846" s="164">
        <v>-6.0983629E-7</v>
      </c>
      <c r="CB1846" s="164">
        <v>-3.7365869000000003E-5</v>
      </c>
      <c r="CC1846" s="164">
        <v>-5.4014084999999998E-15</v>
      </c>
      <c r="CD1846" s="164">
        <v>0</v>
      </c>
      <c r="CE1846"/>
      <c r="CF1846" s="329">
        <v>0</v>
      </c>
      <c r="CG1846" s="330">
        <v>0.1224336</v>
      </c>
      <c r="CH1846" s="330">
        <v>2.6615573999999999E-2</v>
      </c>
      <c r="CI1846" s="330">
        <v>3.8504104999999999E-4</v>
      </c>
      <c r="CJ1846" s="329">
        <v>-7.3458758000000005E-4</v>
      </c>
      <c r="CK1846" s="329">
        <v>-4.4140018E-11</v>
      </c>
      <c r="CL1846" s="329">
        <v>-5.1466468999999996E-9</v>
      </c>
      <c r="CM1846" s="329">
        <v>-7.1684162000000003E-5</v>
      </c>
      <c r="CN1846" s="330">
        <v>-5.4074285000000003E-3</v>
      </c>
      <c r="CO1846" s="330">
        <v>-4.1559996999999997</v>
      </c>
      <c r="CP1846"/>
      <c r="CQ1846">
        <v>1.8365040999999999E-2</v>
      </c>
      <c r="CR1846">
        <v>-1.3377897750000001E-2</v>
      </c>
      <c r="CS1846">
        <v>-8.6316609899999997E-3</v>
      </c>
      <c r="CT1846">
        <v>-8.6397752789000009E-3</v>
      </c>
      <c r="CU1846">
        <v>-3.0634012800000001E-3</v>
      </c>
      <c r="CV1846" s="109"/>
      <c r="CW1846" s="377"/>
      <c r="CX1846" s="32"/>
      <c r="CY1846" s="32"/>
      <c r="CZ1846" s="32"/>
      <c r="DA1846" s="236"/>
      <c r="DB1846" s="236"/>
      <c r="DC1846" s="32"/>
      <c r="DD1846" s="32"/>
      <c r="DE1846" s="32"/>
      <c r="DF1846" s="32"/>
      <c r="DG1846" s="32"/>
      <c r="DH1846" s="32"/>
      <c r="DI1846" s="32"/>
      <c r="DJ1846" s="32"/>
      <c r="DK1846" s="32"/>
      <c r="DL1846" s="32"/>
    </row>
    <row r="1847" spans="1:116" ht="14.4" x14ac:dyDescent="0.3">
      <c r="A1847" t="s">
        <v>2462</v>
      </c>
      <c r="B1847" s="113" t="s">
        <v>929</v>
      </c>
      <c r="C1847" s="182" t="s">
        <v>842</v>
      </c>
      <c r="D1847" s="40" t="s">
        <v>7687</v>
      </c>
      <c r="E1847" s="242" t="s">
        <v>943</v>
      </c>
      <c r="F1847" s="184" t="s">
        <v>4969</v>
      </c>
      <c r="G1847" s="184">
        <v>1.6216819578899998E-2</v>
      </c>
      <c r="H1847" s="184">
        <v>-1.066886597E-3</v>
      </c>
      <c r="I1847" s="184">
        <v>-2.1261751141E-3</v>
      </c>
      <c r="J1847" s="328">
        <v>-8.7697370999999995E-4</v>
      </c>
      <c r="K1847" s="184">
        <v>2.0286854999999999E-2</v>
      </c>
      <c r="L1847" s="184">
        <v>-2.0683591000000001E-3</v>
      </c>
      <c r="M1847" s="184">
        <v>2.5084069000000001E-4</v>
      </c>
      <c r="N1847" s="184">
        <v>-5.1901222999999996E-4</v>
      </c>
      <c r="O1847" s="184">
        <v>-4.4812572000000001E-4</v>
      </c>
      <c r="P1847" s="331">
        <v>-5.3334914999999998E-5</v>
      </c>
      <c r="Q1847" s="331">
        <v>-4.6413732E-5</v>
      </c>
      <c r="R1847" s="184">
        <v>-3.0633378999999998E-4</v>
      </c>
      <c r="S1847" s="184">
        <v>-1.0982678E-4</v>
      </c>
      <c r="T1847" s="184">
        <v>0</v>
      </c>
      <c r="U1847" s="184">
        <v>-7.6714692999999999E-4</v>
      </c>
      <c r="V1847" s="331">
        <v>-2.3229141000000001E-6</v>
      </c>
      <c r="W1847" s="184">
        <v>0</v>
      </c>
      <c r="X1847" s="184">
        <v>0</v>
      </c>
      <c r="Y1847"/>
      <c r="Z1847" s="288">
        <v>0.1352457</v>
      </c>
      <c r="AA1847"/>
      <c r="AB1847" s="164">
        <v>-8.8123714</v>
      </c>
      <c r="AC1847" s="164">
        <v>-8.6753099000000002</v>
      </c>
      <c r="AD1847" s="164">
        <v>-9.5297754999999998E-2</v>
      </c>
      <c r="AE1847" s="164">
        <v>0</v>
      </c>
      <c r="AF1847" s="164">
        <v>0</v>
      </c>
      <c r="AG1847" s="164">
        <v>-2.3344422E-2</v>
      </c>
      <c r="AH1847" s="164">
        <v>-1.8419352999999999E-2</v>
      </c>
      <c r="AI1847"/>
      <c r="AJ1847" s="185">
        <v>1.4246657999999999E-3</v>
      </c>
      <c r="AK1847" s="185">
        <v>1.9317454E-3</v>
      </c>
      <c r="AL1847" s="187">
        <v>1.1240331E-4</v>
      </c>
      <c r="AM1847" s="185">
        <v>-6.1948291000000003E-4</v>
      </c>
      <c r="AN1847" s="176">
        <v>1.1581208E-7</v>
      </c>
      <c r="AO1847" s="176">
        <v>4.1569272000000001E-10</v>
      </c>
      <c r="AP1847" s="176">
        <v>-8.6762312999999994E-2</v>
      </c>
      <c r="AQ1847" s="192">
        <v>1.2550801E-7</v>
      </c>
      <c r="AR1847" s="192">
        <v>3.7868796000000002E-10</v>
      </c>
      <c r="AS1847" s="192">
        <v>1.0346295999999999E-14</v>
      </c>
      <c r="AT1847" s="192">
        <v>0</v>
      </c>
      <c r="AU1847" s="192">
        <v>0</v>
      </c>
      <c r="AV1847" s="192">
        <v>3.5909182999999998E-10</v>
      </c>
      <c r="AW1847" s="192">
        <v>-9.9925789000000003E-9</v>
      </c>
      <c r="AX1847" s="192">
        <v>4.2628259000000002E-11</v>
      </c>
      <c r="AY1847" s="192">
        <v>-5.6051399999999997E-12</v>
      </c>
      <c r="AZ1847" s="192">
        <v>0</v>
      </c>
      <c r="BA1847" s="192">
        <v>0</v>
      </c>
      <c r="BB1847" s="192">
        <v>-2.6453356999999999E-14</v>
      </c>
      <c r="BC1847" s="192">
        <v>-1.8439185000000001E-15</v>
      </c>
      <c r="BD1847" s="192">
        <v>-4.0641817999999999E-16</v>
      </c>
      <c r="BE1847" s="192">
        <v>-7.3550394000000002E-12</v>
      </c>
      <c r="BF1847" s="192">
        <v>-5.5089274000000001E-11</v>
      </c>
      <c r="BG1847" s="192">
        <v>0</v>
      </c>
      <c r="BH1847" s="192">
        <v>-9.2142804999999992E-6</v>
      </c>
      <c r="BI1847" s="193">
        <v>-8.6753099E-2</v>
      </c>
      <c r="BJ1847" s="193">
        <v>0</v>
      </c>
      <c r="BK1847" s="193">
        <v>0</v>
      </c>
      <c r="BL1847" s="193">
        <v>0</v>
      </c>
      <c r="BM1847"/>
      <c r="BN1847" s="164">
        <v>-6.8792770999999999E-6</v>
      </c>
      <c r="BO1847" s="164">
        <v>1.1115492000000001E-7</v>
      </c>
      <c r="BP1847" s="164">
        <v>3.7710089000000001E-6</v>
      </c>
      <c r="BQ1847" s="164">
        <v>-3.7598056999999999E-8</v>
      </c>
      <c r="BR1847" s="164">
        <v>-5.2920073999999999E-7</v>
      </c>
      <c r="BS1847" s="164">
        <v>2.9455853000000003E-7</v>
      </c>
      <c r="BT1847" s="186">
        <v>0</v>
      </c>
      <c r="BU1847" s="164">
        <v>4.4707645999999997E-7</v>
      </c>
      <c r="BV1847" s="164">
        <v>-7.4152140000000006E-8</v>
      </c>
      <c r="BW1847" s="164">
        <v>-4.6435274999999997E-8</v>
      </c>
      <c r="BX1847" s="164">
        <v>0</v>
      </c>
      <c r="BY1847" s="164">
        <v>0</v>
      </c>
      <c r="BZ1847" s="164">
        <v>0</v>
      </c>
      <c r="CA1847" s="164">
        <v>-1.1879377999999999E-7</v>
      </c>
      <c r="CB1847" s="164">
        <v>-1.0696896E-5</v>
      </c>
      <c r="CC1847" s="164">
        <v>-1.5462855999999999E-15</v>
      </c>
      <c r="CD1847" s="164">
        <v>0</v>
      </c>
      <c r="CE1847"/>
      <c r="CF1847" s="329">
        <v>0</v>
      </c>
      <c r="CG1847" s="330">
        <v>0.1352457</v>
      </c>
      <c r="CH1847" s="330">
        <v>8.4226500000000003E-3</v>
      </c>
      <c r="CI1847" s="330">
        <v>1.4360783000000001E-4</v>
      </c>
      <c r="CJ1847" s="329">
        <v>-2.0818167E-4</v>
      </c>
      <c r="CK1847" s="329">
        <v>-1.2636162E-11</v>
      </c>
      <c r="CL1847" s="329">
        <v>-1.4733538000000001E-9</v>
      </c>
      <c r="CM1847" s="329">
        <v>-2.0176948000000001E-5</v>
      </c>
      <c r="CN1847" s="330">
        <v>-1.5480088999999999E-3</v>
      </c>
      <c r="CO1847" s="330">
        <v>-1.1897568000000001</v>
      </c>
      <c r="CP1847"/>
      <c r="CQ1847">
        <v>2.0286854999999999E-2</v>
      </c>
      <c r="CR1847">
        <v>-3.1907387970000001E-3</v>
      </c>
      <c r="CS1847">
        <v>-2.1238521999999999E-3</v>
      </c>
      <c r="CT1847">
        <v>-2.1261751141E-3</v>
      </c>
      <c r="CU1847">
        <v>-8.7697370999999995E-4</v>
      </c>
      <c r="CV1847" s="109"/>
      <c r="CW1847" s="377"/>
      <c r="CX1847" s="32"/>
      <c r="CY1847" s="32"/>
      <c r="CZ1847" s="32"/>
      <c r="DA1847" s="236"/>
      <c r="DB1847" s="236"/>
      <c r="DC1847" s="32"/>
      <c r="DD1847" s="32"/>
      <c r="DE1847" s="32"/>
      <c r="DF1847" s="32"/>
      <c r="DG1847" s="32"/>
      <c r="DH1847" s="32"/>
      <c r="DI1847" s="32"/>
      <c r="DJ1847" s="32"/>
      <c r="DK1847" s="32"/>
      <c r="DL1847" s="32"/>
    </row>
    <row r="1848" spans="1:116" ht="14.4" x14ac:dyDescent="0.3">
      <c r="A1848" t="s">
        <v>2463</v>
      </c>
      <c r="B1848" s="113" t="s">
        <v>929</v>
      </c>
      <c r="C1848" s="182" t="s">
        <v>843</v>
      </c>
      <c r="D1848" s="40" t="s">
        <v>7687</v>
      </c>
      <c r="E1848" s="242" t="s">
        <v>943</v>
      </c>
      <c r="F1848" s="184" t="s">
        <v>4970</v>
      </c>
      <c r="G1848" s="184">
        <v>-0.20711088680930001</v>
      </c>
      <c r="H1848" s="184">
        <v>-2.9817635599999996E-3</v>
      </c>
      <c r="I1848" s="184">
        <v>-5.4372157493000001E-3</v>
      </c>
      <c r="J1848" s="328">
        <v>-1.9341474999999999E-3</v>
      </c>
      <c r="K1848" s="184">
        <v>-0.19675776</v>
      </c>
      <c r="L1848" s="184">
        <v>-4.5617236000000004E-3</v>
      </c>
      <c r="M1848" s="184">
        <v>-1.9475614000000001E-4</v>
      </c>
      <c r="N1848" s="184">
        <v>-1.7734379E-3</v>
      </c>
      <c r="O1848" s="184">
        <v>-9.8833206999999991E-4</v>
      </c>
      <c r="P1848" s="184">
        <v>-1.1762906E-4</v>
      </c>
      <c r="Q1848" s="184">
        <v>-1.0236452999999999E-4</v>
      </c>
      <c r="R1848" s="184">
        <v>-6.7561287000000002E-4</v>
      </c>
      <c r="S1848" s="184">
        <v>-2.4222069999999999E-4</v>
      </c>
      <c r="T1848" s="184">
        <v>0</v>
      </c>
      <c r="U1848" s="184">
        <v>-1.6919267999999999E-3</v>
      </c>
      <c r="V1848" s="331">
        <v>-5.1231393E-6</v>
      </c>
      <c r="W1848" s="184">
        <v>0</v>
      </c>
      <c r="X1848" s="184">
        <v>0</v>
      </c>
      <c r="Y1848"/>
      <c r="Z1848" s="288">
        <v>-1.3117184000000002</v>
      </c>
      <c r="AA1848"/>
      <c r="AB1848" s="164">
        <v>-19.435504000000002</v>
      </c>
      <c r="AC1848" s="164">
        <v>-19.133217999999999</v>
      </c>
      <c r="AD1848" s="164">
        <v>-0.21017723999999999</v>
      </c>
      <c r="AE1848" s="164">
        <v>0</v>
      </c>
      <c r="AF1848" s="164">
        <v>0</v>
      </c>
      <c r="AG1848" s="164">
        <v>-5.1485642999999998E-2</v>
      </c>
      <c r="AH1848" s="164">
        <v>-4.0623503999999998E-2</v>
      </c>
      <c r="AI1848"/>
      <c r="AJ1848" s="185">
        <v>-2.312403E-2</v>
      </c>
      <c r="AK1848" s="185">
        <v>-2.0780976999999999E-2</v>
      </c>
      <c r="AL1848" s="185">
        <v>-9.7679671000000003E-4</v>
      </c>
      <c r="AM1848" s="185">
        <v>-1.3662568E-3</v>
      </c>
      <c r="AN1848" s="176">
        <v>-1.2458619000000001E-6</v>
      </c>
      <c r="AO1848" s="176">
        <v>-3.6124138999999999E-9</v>
      </c>
      <c r="AP1848" s="176">
        <v>-0.19135250000000001</v>
      </c>
      <c r="AQ1848" s="192">
        <v>-1.2172747000000001E-6</v>
      </c>
      <c r="AR1848" s="192">
        <v>-3.6728114999999999E-9</v>
      </c>
      <c r="AS1848" s="192">
        <v>-1.0034646E-13</v>
      </c>
      <c r="AT1848" s="192">
        <v>0</v>
      </c>
      <c r="AU1848" s="192">
        <v>0</v>
      </c>
      <c r="AV1848" s="192">
        <v>6.9847649999999997E-10</v>
      </c>
      <c r="AW1848" s="192">
        <v>-2.9148015999999999E-8</v>
      </c>
      <c r="AX1848" s="192">
        <v>8.0762323999999998E-11</v>
      </c>
      <c r="AY1848" s="192">
        <v>-2.0201062000000001E-11</v>
      </c>
      <c r="AZ1848" s="192">
        <v>0</v>
      </c>
      <c r="BA1848" s="192">
        <v>0</v>
      </c>
      <c r="BB1848" s="192">
        <v>-5.8342334999999997E-14</v>
      </c>
      <c r="BC1848" s="192">
        <v>-4.0667243E-15</v>
      </c>
      <c r="BD1848" s="192">
        <v>-8.9634694000000002E-16</v>
      </c>
      <c r="BE1848" s="192">
        <v>-1.6221388E-11</v>
      </c>
      <c r="BF1848" s="192">
        <v>-1.2149826E-10</v>
      </c>
      <c r="BG1848" s="192">
        <v>0</v>
      </c>
      <c r="BH1848" s="192">
        <v>-2.0321905999999999E-5</v>
      </c>
      <c r="BI1848" s="193">
        <v>-0.19133217999999999</v>
      </c>
      <c r="BJ1848" s="193">
        <v>0</v>
      </c>
      <c r="BK1848" s="193">
        <v>0</v>
      </c>
      <c r="BL1848" s="193">
        <v>0</v>
      </c>
      <c r="BM1848"/>
      <c r="BN1848" s="164">
        <v>-6.0445322999999998E-5</v>
      </c>
      <c r="BO1848" s="164">
        <v>1.6032467E-7</v>
      </c>
      <c r="BP1848" s="164">
        <v>-3.6574189000000003E-5</v>
      </c>
      <c r="BQ1848" s="164">
        <v>-8.2921741000000006E-8</v>
      </c>
      <c r="BR1848" s="164">
        <v>-1.1918803000000001E-6</v>
      </c>
      <c r="BS1848" s="164">
        <v>5.8911706999999998E-7</v>
      </c>
      <c r="BT1848" s="164">
        <v>0</v>
      </c>
      <c r="BU1848" s="164">
        <v>8.9415291999999995E-7</v>
      </c>
      <c r="BV1848" s="164">
        <v>-1.6354101999999999E-7</v>
      </c>
      <c r="BW1848" s="164">
        <v>-1.0241204E-7</v>
      </c>
      <c r="BX1848" s="164">
        <v>0</v>
      </c>
      <c r="BY1848" s="164">
        <v>0</v>
      </c>
      <c r="BZ1848" s="164">
        <v>0</v>
      </c>
      <c r="CA1848" s="164">
        <v>-3.821895E-7</v>
      </c>
      <c r="CB1848" s="164">
        <v>-2.3591784E-5</v>
      </c>
      <c r="CC1848" s="164">
        <v>-3.410301E-15</v>
      </c>
      <c r="CD1848" s="164">
        <v>0</v>
      </c>
      <c r="CE1848"/>
      <c r="CF1848" s="329">
        <v>0</v>
      </c>
      <c r="CG1848" s="330">
        <v>-1.3117184</v>
      </c>
      <c r="CH1848" s="330">
        <v>1.6845300000000001E-2</v>
      </c>
      <c r="CI1848" s="330">
        <v>2.4480630999999998E-4</v>
      </c>
      <c r="CJ1848" s="329">
        <v>-4.6369074999999999E-4</v>
      </c>
      <c r="CK1848" s="329">
        <v>-2.7868795999999999E-11</v>
      </c>
      <c r="CL1848" s="329">
        <v>-3.2494515999999999E-9</v>
      </c>
      <c r="CM1848" s="329">
        <v>-4.5241852E-5</v>
      </c>
      <c r="CN1848" s="330">
        <v>-3.4141019E-3</v>
      </c>
      <c r="CO1848" s="330">
        <v>-2.6239840999999999</v>
      </c>
      <c r="CP1848"/>
      <c r="CQ1848">
        <v>-0.19675776</v>
      </c>
      <c r="CR1848">
        <v>-8.413856170000001E-3</v>
      </c>
      <c r="CS1848">
        <v>-5.4320926100000005E-3</v>
      </c>
      <c r="CT1848">
        <v>-5.4372157493000001E-3</v>
      </c>
      <c r="CU1848">
        <v>-1.9341474999999999E-3</v>
      </c>
      <c r="CV1848" s="109"/>
      <c r="CW1848" s="377"/>
      <c r="CX1848" s="32"/>
      <c r="CY1848" s="32"/>
      <c r="CZ1848" s="32"/>
      <c r="DA1848" s="236"/>
      <c r="DB1848" s="236"/>
      <c r="DC1848" s="32"/>
      <c r="DD1848" s="32"/>
      <c r="DE1848" s="32"/>
      <c r="DF1848" s="32"/>
      <c r="DG1848" s="32"/>
      <c r="DH1848" s="32"/>
      <c r="DI1848" s="32"/>
      <c r="DJ1848" s="32"/>
      <c r="DK1848" s="32"/>
      <c r="DL1848" s="32"/>
    </row>
    <row r="1849" spans="1:116" ht="14.4" x14ac:dyDescent="0.3">
      <c r="A1849" t="s">
        <v>2464</v>
      </c>
      <c r="B1849" s="113" t="s">
        <v>929</v>
      </c>
      <c r="C1849" s="182" t="s">
        <v>844</v>
      </c>
      <c r="D1849" s="40" t="s">
        <v>7687</v>
      </c>
      <c r="E1849" s="242" t="s">
        <v>943</v>
      </c>
      <c r="F1849" s="184" t="s">
        <v>4971</v>
      </c>
      <c r="G1849" s="184">
        <v>2.7995237679500001E-2</v>
      </c>
      <c r="H1849" s="184">
        <v>-5.7764443399999999E-3</v>
      </c>
      <c r="I1849" s="184">
        <v>-1.04605184405E-2</v>
      </c>
      <c r="J1849" s="328">
        <v>-3.67247754E-3</v>
      </c>
      <c r="K1849" s="184">
        <v>4.7904677999999999E-2</v>
      </c>
      <c r="L1849" s="184">
        <v>-8.6616079999999995E-3</v>
      </c>
      <c r="M1849" s="184">
        <v>-5.0635763999999997E-4</v>
      </c>
      <c r="N1849" s="184">
        <v>-3.4821266000000001E-3</v>
      </c>
      <c r="O1849" s="184">
        <v>-1.8766032E-3</v>
      </c>
      <c r="P1849" s="184">
        <v>-2.2334909000000001E-4</v>
      </c>
      <c r="Q1849" s="184">
        <v>-1.9436544999999999E-4</v>
      </c>
      <c r="R1849" s="184">
        <v>-1.2828252000000001E-3</v>
      </c>
      <c r="S1849" s="184">
        <v>-4.5991844E-4</v>
      </c>
      <c r="T1849" s="184">
        <v>0</v>
      </c>
      <c r="U1849" s="184">
        <v>-3.2125590999999998E-3</v>
      </c>
      <c r="V1849" s="331">
        <v>-9.7276004999999995E-6</v>
      </c>
      <c r="W1849" s="184">
        <v>0</v>
      </c>
      <c r="X1849" s="184">
        <v>0</v>
      </c>
      <c r="Y1849"/>
      <c r="Z1849" s="288">
        <v>0.31936451999999999</v>
      </c>
      <c r="AA1849"/>
      <c r="AB1849" s="164">
        <v>-36.903314000000002</v>
      </c>
      <c r="AC1849" s="164">
        <v>-36.329346000000001</v>
      </c>
      <c r="AD1849" s="164">
        <v>-0.39907566999999999</v>
      </c>
      <c r="AE1849" s="164">
        <v>0</v>
      </c>
      <c r="AF1849" s="164">
        <v>0</v>
      </c>
      <c r="AG1849" s="164">
        <v>-9.7758763999999998E-2</v>
      </c>
      <c r="AH1849" s="164">
        <v>-7.7134193000000004E-2</v>
      </c>
      <c r="AI1849"/>
      <c r="AJ1849" s="185">
        <v>1.6937580000000001E-3</v>
      </c>
      <c r="AK1849" s="185">
        <v>4.0161251000000002E-3</v>
      </c>
      <c r="AL1849" s="185">
        <v>2.7182368000000002E-4</v>
      </c>
      <c r="AM1849" s="185">
        <v>-2.5941908E-3</v>
      </c>
      <c r="AN1849" s="176">
        <v>2.4077489000000001E-7</v>
      </c>
      <c r="AO1849" s="176">
        <v>1.0052651000000001E-9</v>
      </c>
      <c r="AP1849" s="176">
        <v>-0.36333204000000002</v>
      </c>
      <c r="AQ1849" s="192">
        <v>2.9637028000000001E-7</v>
      </c>
      <c r="AR1849" s="192">
        <v>8.9422065999999998E-10</v>
      </c>
      <c r="AS1849" s="192">
        <v>2.4431386E-14</v>
      </c>
      <c r="AT1849" s="192">
        <v>0</v>
      </c>
      <c r="AU1849" s="192">
        <v>0</v>
      </c>
      <c r="AV1849" s="192">
        <v>1.3091681E-9</v>
      </c>
      <c r="AW1849" s="192">
        <v>-5.6643059999999999E-8</v>
      </c>
      <c r="AX1849" s="192">
        <v>1.5092833999999999E-10</v>
      </c>
      <c r="AY1849" s="192">
        <v>-3.9788140999999999E-11</v>
      </c>
      <c r="AZ1849" s="192">
        <v>0</v>
      </c>
      <c r="BA1849" s="192">
        <v>0</v>
      </c>
      <c r="BB1849" s="192">
        <v>-1.1077796E-13</v>
      </c>
      <c r="BC1849" s="192">
        <v>-7.7217242999999996E-15</v>
      </c>
      <c r="BD1849" s="192">
        <v>-1.7019457E-15</v>
      </c>
      <c r="BE1849" s="192">
        <v>-3.0800487000000003E-11</v>
      </c>
      <c r="BF1849" s="192">
        <v>-2.3069576999999999E-10</v>
      </c>
      <c r="BG1849" s="192">
        <v>0</v>
      </c>
      <c r="BH1849" s="192">
        <v>-3.8586376999999997E-5</v>
      </c>
      <c r="BI1849" s="193">
        <v>-0.36329346000000001</v>
      </c>
      <c r="BJ1849" s="193">
        <v>0</v>
      </c>
      <c r="BK1849" s="193">
        <v>0</v>
      </c>
      <c r="BL1849" s="193">
        <v>0</v>
      </c>
      <c r="BM1849"/>
      <c r="BN1849" s="164">
        <v>-3.6490542000000001E-5</v>
      </c>
      <c r="BO1849" s="164">
        <v>2.8893069999999998E-7</v>
      </c>
      <c r="BP1849" s="164">
        <v>8.9047301999999999E-6</v>
      </c>
      <c r="BQ1849" s="164">
        <v>-1.574483E-7</v>
      </c>
      <c r="BR1849" s="164">
        <v>-2.2676087999999998E-6</v>
      </c>
      <c r="BS1849" s="164">
        <v>1.1075401E-6</v>
      </c>
      <c r="BT1849" s="164">
        <v>0</v>
      </c>
      <c r="BU1849" s="164">
        <v>1.6810075E-6</v>
      </c>
      <c r="BV1849" s="164">
        <v>-3.1052479000000002E-7</v>
      </c>
      <c r="BW1849" s="164">
        <v>-1.9445567E-7</v>
      </c>
      <c r="BX1849" s="164">
        <v>0</v>
      </c>
      <c r="BY1849" s="164">
        <v>0</v>
      </c>
      <c r="BZ1849" s="164">
        <v>0</v>
      </c>
      <c r="CA1849" s="164">
        <v>-7.4762945000000005E-7</v>
      </c>
      <c r="CB1849" s="164">
        <v>-4.4795083000000001E-5</v>
      </c>
      <c r="CC1849" s="164">
        <v>-6.4753356E-15</v>
      </c>
      <c r="CD1849" s="164">
        <v>0</v>
      </c>
      <c r="CE1849"/>
      <c r="CF1849" s="329">
        <v>0</v>
      </c>
      <c r="CG1849" s="330">
        <v>0.31936451999999999</v>
      </c>
      <c r="CH1849" s="330">
        <v>3.1669164E-2</v>
      </c>
      <c r="CI1849" s="330">
        <v>4.5169745000000003E-4</v>
      </c>
      <c r="CJ1849" s="329">
        <v>-8.8126719000000003E-4</v>
      </c>
      <c r="CK1849" s="329">
        <v>-5.2916092000000003E-11</v>
      </c>
      <c r="CL1849" s="329">
        <v>-6.1699213999999998E-9</v>
      </c>
      <c r="CM1849" s="330">
        <v>-8.6038791000000002E-5</v>
      </c>
      <c r="CN1849" s="330">
        <v>-6.4825524999999997E-3</v>
      </c>
      <c r="CO1849" s="330">
        <v>-4.9823101999999997</v>
      </c>
      <c r="CP1849"/>
      <c r="CQ1849">
        <v>4.7904677999999999E-2</v>
      </c>
      <c r="CR1849">
        <v>-1.6227235179999997E-2</v>
      </c>
      <c r="CS1849">
        <v>-1.045079084E-2</v>
      </c>
      <c r="CT1849">
        <v>-1.04605184405E-2</v>
      </c>
      <c r="CU1849">
        <v>-3.67247754E-3</v>
      </c>
      <c r="CV1849" s="109"/>
      <c r="CW1849" s="377"/>
      <c r="CX1849" s="32"/>
      <c r="CY1849" s="32"/>
      <c r="CZ1849" s="32"/>
      <c r="DA1849" s="236"/>
      <c r="DB1849" s="236"/>
      <c r="DC1849" s="32"/>
      <c r="DD1849" s="32"/>
      <c r="DE1849" s="32"/>
      <c r="DF1849" s="32"/>
      <c r="DG1849" s="32"/>
      <c r="DH1849" s="32"/>
      <c r="DI1849" s="32"/>
      <c r="DJ1849" s="32"/>
      <c r="DK1849" s="32"/>
      <c r="DL1849" s="32"/>
    </row>
    <row r="1850" spans="1:116" ht="14.4" x14ac:dyDescent="0.3">
      <c r="A1850" t="s">
        <v>2465</v>
      </c>
      <c r="B1850" s="113" t="s">
        <v>929</v>
      </c>
      <c r="C1850" s="182" t="s">
        <v>846</v>
      </c>
      <c r="D1850" s="40" t="s">
        <v>7687</v>
      </c>
      <c r="E1850" s="242" t="s">
        <v>943</v>
      </c>
      <c r="F1850" s="184" t="s">
        <v>4972</v>
      </c>
      <c r="G1850" s="184">
        <v>4.7262946621100005E-2</v>
      </c>
      <c r="H1850" s="184">
        <v>-1.5942219189999999E-2</v>
      </c>
      <c r="I1850" s="184">
        <v>-2.22754707489E-2</v>
      </c>
      <c r="J1850" s="328">
        <v>-3.38776144E-3</v>
      </c>
      <c r="K1850" s="184">
        <v>8.8868398000000001E-2</v>
      </c>
      <c r="L1850" s="184">
        <v>-7.9900996999999994E-3</v>
      </c>
      <c r="M1850" s="184">
        <v>-1.3093026000000001E-2</v>
      </c>
      <c r="N1850" s="184">
        <v>-1.3825773E-2</v>
      </c>
      <c r="O1850" s="184">
        <v>-1.7311157999999999E-3</v>
      </c>
      <c r="P1850" s="184">
        <v>-2.0603350999999999E-4</v>
      </c>
      <c r="Q1850" s="184">
        <v>-1.7929687999999999E-4</v>
      </c>
      <c r="R1850" s="184">
        <v>-1.1833716000000001E-3</v>
      </c>
      <c r="S1850" s="184">
        <v>-4.2426234000000001E-4</v>
      </c>
      <c r="T1850" s="184">
        <v>0</v>
      </c>
      <c r="U1850" s="184">
        <v>-2.9634991000000001E-3</v>
      </c>
      <c r="V1850" s="331">
        <v>-8.9734489000000003E-6</v>
      </c>
      <c r="W1850" s="184">
        <v>0</v>
      </c>
      <c r="X1850" s="184">
        <v>0</v>
      </c>
      <c r="Y1850"/>
      <c r="Z1850" s="288">
        <v>0.59245598666666666</v>
      </c>
      <c r="AA1850"/>
      <c r="AB1850" s="164">
        <v>-34.042310999999998</v>
      </c>
      <c r="AC1850" s="164">
        <v>-33.512841000000002</v>
      </c>
      <c r="AD1850" s="164">
        <v>-0.36813653000000002</v>
      </c>
      <c r="AE1850" s="164">
        <v>0</v>
      </c>
      <c r="AF1850" s="164">
        <v>0</v>
      </c>
      <c r="AG1850" s="164">
        <v>-9.0179820999999993E-2</v>
      </c>
      <c r="AH1850" s="164">
        <v>-7.1154211999999994E-2</v>
      </c>
      <c r="AI1850"/>
      <c r="AJ1850" s="185">
        <v>4.2740410000000001E-3</v>
      </c>
      <c r="AK1850" s="185">
        <v>6.2871206000000004E-3</v>
      </c>
      <c r="AL1850" s="185">
        <v>3.7999140999999998E-4</v>
      </c>
      <c r="AM1850" s="185">
        <v>-2.3930710000000001E-3</v>
      </c>
      <c r="AN1850" s="176">
        <v>3.7692569000000001E-7</v>
      </c>
      <c r="AO1850" s="176">
        <v>1.4052937E-9</v>
      </c>
      <c r="AP1850" s="176">
        <v>-0.33516400000000002</v>
      </c>
      <c r="AQ1850" s="192">
        <v>5.4979915E-7</v>
      </c>
      <c r="AR1850" s="192">
        <v>1.6588768E-9</v>
      </c>
      <c r="AS1850" s="192">
        <v>4.5322883000000001E-14</v>
      </c>
      <c r="AT1850" s="192">
        <v>0</v>
      </c>
      <c r="AU1850" s="192">
        <v>0</v>
      </c>
      <c r="AV1850" s="192">
        <v>-3.7049458000000001E-10</v>
      </c>
      <c r="AW1850" s="192">
        <v>-1.7226173999999999E-7</v>
      </c>
      <c r="AX1850" s="192">
        <v>-8.4490836999999996E-11</v>
      </c>
      <c r="AY1850" s="192">
        <v>-1.6902671000000001E-10</v>
      </c>
      <c r="AZ1850" s="192">
        <v>0</v>
      </c>
      <c r="BA1850" s="192">
        <v>0</v>
      </c>
      <c r="BB1850" s="192">
        <v>-1.0218968E-13</v>
      </c>
      <c r="BC1850" s="192">
        <v>-7.1230822999999994E-15</v>
      </c>
      <c r="BD1850" s="192">
        <v>-1.5699990000000001E-15</v>
      </c>
      <c r="BE1850" s="192">
        <v>-2.8412618000000001E-11</v>
      </c>
      <c r="BF1850" s="192">
        <v>-2.1281062000000001E-10</v>
      </c>
      <c r="BG1850" s="192">
        <v>0</v>
      </c>
      <c r="BH1850" s="192">
        <v>-3.5594891999999998E-5</v>
      </c>
      <c r="BI1850" s="193">
        <v>-0.33512840999999999</v>
      </c>
      <c r="BJ1850" s="193">
        <v>0</v>
      </c>
      <c r="BK1850" s="193">
        <v>0</v>
      </c>
      <c r="BL1850" s="193">
        <v>0</v>
      </c>
      <c r="BM1850"/>
      <c r="BN1850" s="164">
        <v>-3.1807322999999999E-5</v>
      </c>
      <c r="BO1850" s="164">
        <v>-1.1653211999999999E-6</v>
      </c>
      <c r="BP1850" s="164">
        <v>1.6519244999999999E-5</v>
      </c>
      <c r="BQ1850" s="164">
        <v>-1.4524181E-7</v>
      </c>
      <c r="BR1850" s="164">
        <v>-2.5094024999999998E-6</v>
      </c>
      <c r="BS1850" s="164">
        <v>0</v>
      </c>
      <c r="BT1850" s="164">
        <v>0</v>
      </c>
      <c r="BU1850" s="164">
        <v>0</v>
      </c>
      <c r="BV1850" s="164">
        <v>-2.8645072999999998E-7</v>
      </c>
      <c r="BW1850" s="164">
        <v>-1.793801E-7</v>
      </c>
      <c r="BX1850" s="164">
        <v>0</v>
      </c>
      <c r="BY1850" s="164">
        <v>0</v>
      </c>
      <c r="BZ1850" s="164">
        <v>0</v>
      </c>
      <c r="CA1850" s="164">
        <v>-2.7185163000000002E-6</v>
      </c>
      <c r="CB1850" s="164">
        <v>-4.1322256000000002E-5</v>
      </c>
      <c r="CC1850" s="164">
        <v>-5.9733223000000002E-15</v>
      </c>
      <c r="CD1850" s="164">
        <v>0</v>
      </c>
      <c r="CE1850"/>
      <c r="CF1850" s="329">
        <v>0</v>
      </c>
      <c r="CG1850" s="330">
        <v>0.59245599000000004</v>
      </c>
      <c r="CH1850" s="330">
        <v>0</v>
      </c>
      <c r="CI1850" s="330">
        <v>-7.9729577999999998E-4</v>
      </c>
      <c r="CJ1850" s="329">
        <v>-8.8975510000000003E-4</v>
      </c>
      <c r="CK1850" s="329">
        <v>-4.8813667000000001E-11</v>
      </c>
      <c r="CL1850" s="329">
        <v>-5.6915860000000002E-9</v>
      </c>
      <c r="CM1850" s="330">
        <v>-9.1893592000000002E-5</v>
      </c>
      <c r="CN1850" s="330">
        <v>-5.9799798000000001E-3</v>
      </c>
      <c r="CO1850" s="330">
        <v>-4.5960466999999996</v>
      </c>
      <c r="CP1850"/>
      <c r="CQ1850">
        <v>8.8868398000000001E-2</v>
      </c>
      <c r="CR1850">
        <v>-3.8208716490000003E-2</v>
      </c>
      <c r="CS1850">
        <v>-2.22664973E-2</v>
      </c>
      <c r="CT1850">
        <v>-2.22754707489E-2</v>
      </c>
      <c r="CU1850">
        <v>-3.38776144E-3</v>
      </c>
      <c r="CV1850" s="109"/>
      <c r="CW1850" s="372"/>
      <c r="CX1850" s="32"/>
      <c r="CY1850" s="32"/>
      <c r="CZ1850" s="32"/>
      <c r="DA1850" s="236"/>
      <c r="DB1850" s="236"/>
      <c r="DC1850" s="32"/>
      <c r="DD1850" s="32"/>
      <c r="DE1850" s="32"/>
      <c r="DF1850" s="32"/>
      <c r="DG1850" s="32"/>
      <c r="DH1850" s="32"/>
      <c r="DI1850" s="32"/>
      <c r="DJ1850" s="32"/>
      <c r="DK1850" s="32"/>
      <c r="DL1850" s="32"/>
    </row>
    <row r="1851" spans="1:116" ht="14.4" x14ac:dyDescent="0.3">
      <c r="A1851" t="s">
        <v>2466</v>
      </c>
      <c r="B1851" s="113" t="s">
        <v>929</v>
      </c>
      <c r="C1851" s="182" t="s">
        <v>847</v>
      </c>
      <c r="D1851" s="40" t="s">
        <v>7687</v>
      </c>
      <c r="E1851" s="242" t="s">
        <v>943</v>
      </c>
      <c r="F1851" s="184" t="s">
        <v>4973</v>
      </c>
      <c r="G1851" s="184">
        <v>8.1586571701499994E-2</v>
      </c>
      <c r="H1851" s="184">
        <v>-4.0195963399999998E-3</v>
      </c>
      <c r="I1851" s="184">
        <v>-7.2940315085000002E-3</v>
      </c>
      <c r="J1851" s="328">
        <v>-2.57085445E-3</v>
      </c>
      <c r="K1851" s="184">
        <v>9.5471054E-2</v>
      </c>
      <c r="L1851" s="184">
        <v>-6.0634089999999996E-3</v>
      </c>
      <c r="M1851" s="184">
        <v>-3.2579328000000002E-4</v>
      </c>
      <c r="N1851" s="184">
        <v>-2.4134988999999999E-3</v>
      </c>
      <c r="O1851" s="184">
        <v>-1.3136835999999999E-3</v>
      </c>
      <c r="P1851" s="184">
        <v>-1.5635167E-4</v>
      </c>
      <c r="Q1851" s="184">
        <v>-1.3606217E-4</v>
      </c>
      <c r="R1851" s="184">
        <v>-8.9801959000000004E-4</v>
      </c>
      <c r="S1851" s="184">
        <v>-3.2195794999999999E-4</v>
      </c>
      <c r="T1851" s="184">
        <v>0</v>
      </c>
      <c r="U1851" s="184">
        <v>-2.2488965E-3</v>
      </c>
      <c r="V1851" s="331">
        <v>-6.8096385000000003E-6</v>
      </c>
      <c r="W1851" s="184">
        <v>0</v>
      </c>
      <c r="X1851" s="184">
        <v>0</v>
      </c>
      <c r="Y1851"/>
      <c r="Z1851" s="288">
        <v>0.63647369333333337</v>
      </c>
      <c r="AA1851"/>
      <c r="AB1851" s="164">
        <v>-25.833527</v>
      </c>
      <c r="AC1851" s="164">
        <v>-25.431730000000002</v>
      </c>
      <c r="AD1851" s="164">
        <v>-0.27936601999999999</v>
      </c>
      <c r="AE1851" s="164">
        <v>0</v>
      </c>
      <c r="AF1851" s="164">
        <v>0</v>
      </c>
      <c r="AG1851" s="164">
        <v>-6.8434332E-2</v>
      </c>
      <c r="AH1851" s="164">
        <v>-5.3996458999999997E-2</v>
      </c>
      <c r="AI1851"/>
      <c r="AJ1851" s="185">
        <v>7.8945607000000008E-3</v>
      </c>
      <c r="AK1851" s="185">
        <v>9.2074454999999996E-3</v>
      </c>
      <c r="AL1851" s="185">
        <v>5.0313360999999996E-4</v>
      </c>
      <c r="AM1851" s="185">
        <v>-1.8160183999999999E-3</v>
      </c>
      <c r="AN1851" s="176">
        <v>5.5200512000000001E-7</v>
      </c>
      <c r="AO1851" s="176">
        <v>1.8607012E-9</v>
      </c>
      <c r="AP1851" s="176">
        <v>-0.25434431000000002</v>
      </c>
      <c r="AQ1851" s="192">
        <v>5.9064758999999995E-7</v>
      </c>
      <c r="AR1851" s="192">
        <v>1.7821263E-9</v>
      </c>
      <c r="AS1851" s="192">
        <v>4.8690237E-14</v>
      </c>
      <c r="AT1851" s="192">
        <v>0</v>
      </c>
      <c r="AU1851" s="192">
        <v>0</v>
      </c>
      <c r="AV1851" s="192">
        <v>9.2004454000000002E-10</v>
      </c>
      <c r="AW1851" s="192">
        <v>-3.9379450000000003E-8</v>
      </c>
      <c r="AX1851" s="192">
        <v>1.0616284E-10</v>
      </c>
      <c r="AY1851" s="192">
        <v>-2.7552492999999999E-11</v>
      </c>
      <c r="AZ1851" s="192">
        <v>0</v>
      </c>
      <c r="BA1851" s="192">
        <v>0</v>
      </c>
      <c r="BB1851" s="192">
        <v>-7.7548196999999998E-14</v>
      </c>
      <c r="BC1851" s="192">
        <v>-5.4054596000000002E-15</v>
      </c>
      <c r="BD1851" s="192">
        <v>-1.1914177E-15</v>
      </c>
      <c r="BE1851" s="192">
        <v>-2.1561348E-11</v>
      </c>
      <c r="BF1851" s="192">
        <v>-1.6149459E-10</v>
      </c>
      <c r="BG1851" s="192">
        <v>0</v>
      </c>
      <c r="BH1851" s="192">
        <v>-2.7011725999999999E-5</v>
      </c>
      <c r="BI1851" s="193">
        <v>-0.25431730000000002</v>
      </c>
      <c r="BJ1851" s="193">
        <v>0</v>
      </c>
      <c r="BK1851" s="193">
        <v>0</v>
      </c>
      <c r="BL1851" s="193">
        <v>0</v>
      </c>
      <c r="BM1851"/>
      <c r="BN1851" s="164">
        <v>-1.4016951000000001E-5</v>
      </c>
      <c r="BO1851" s="164">
        <v>2.0551269999999999E-7</v>
      </c>
      <c r="BP1851" s="164">
        <v>1.7746574999999999E-5</v>
      </c>
      <c r="BQ1851" s="164">
        <v>-1.1021896E-7</v>
      </c>
      <c r="BR1851" s="164">
        <v>-1.5864519999999999E-6</v>
      </c>
      <c r="BS1851" s="164">
        <v>7.7763452999999998E-7</v>
      </c>
      <c r="BT1851" s="164">
        <v>0</v>
      </c>
      <c r="BU1851" s="164">
        <v>1.1802818999999999E-6</v>
      </c>
      <c r="BV1851" s="164">
        <v>-2.1737751E-7</v>
      </c>
      <c r="BW1851" s="164">
        <v>-1.3612532999999999E-7</v>
      </c>
      <c r="BX1851" s="164">
        <v>0</v>
      </c>
      <c r="BY1851" s="164">
        <v>0</v>
      </c>
      <c r="BZ1851" s="164">
        <v>0</v>
      </c>
      <c r="CA1851" s="164">
        <v>-5.1875753000000001E-7</v>
      </c>
      <c r="CB1851" s="164">
        <v>-3.1358023999999999E-5</v>
      </c>
      <c r="CC1851" s="164">
        <v>-4.5329467000000002E-15</v>
      </c>
      <c r="CD1851" s="164">
        <v>0</v>
      </c>
      <c r="CE1851"/>
      <c r="CF1851" s="329">
        <v>0</v>
      </c>
      <c r="CG1851" s="330">
        <v>0.63647368999999998</v>
      </c>
      <c r="CH1851" s="330">
        <v>2.2235795999999999E-2</v>
      </c>
      <c r="CI1851" s="330">
        <v>3.1895993999999999E-4</v>
      </c>
      <c r="CJ1851" s="329">
        <v>-6.1674142000000003E-4</v>
      </c>
      <c r="CK1851" s="329">
        <v>-3.7042996E-11</v>
      </c>
      <c r="CL1851" s="329">
        <v>-4.3191468000000001E-9</v>
      </c>
      <c r="CM1851" s="329">
        <v>-6.0201522999999999E-5</v>
      </c>
      <c r="CN1851" s="330">
        <v>-4.5379988E-3</v>
      </c>
      <c r="CO1851" s="330">
        <v>-3.4877801000000002</v>
      </c>
      <c r="CP1851"/>
      <c r="CQ1851">
        <v>9.5471054E-2</v>
      </c>
      <c r="CR1851">
        <v>-1.1306818210000001E-2</v>
      </c>
      <c r="CS1851">
        <v>-7.28722187E-3</v>
      </c>
      <c r="CT1851">
        <v>-7.2940315085000002E-3</v>
      </c>
      <c r="CU1851">
        <v>-2.57085445E-3</v>
      </c>
      <c r="CV1851" s="109"/>
      <c r="CW1851" s="377"/>
      <c r="CY1851" s="32"/>
      <c r="CZ1851" s="32"/>
      <c r="DA1851" s="236"/>
      <c r="DB1851" s="236"/>
      <c r="DC1851" s="32"/>
      <c r="DD1851" s="32"/>
      <c r="DE1851" s="32"/>
      <c r="DF1851" s="32"/>
      <c r="DG1851" s="32"/>
      <c r="DH1851" s="32"/>
      <c r="DI1851" s="32"/>
      <c r="DJ1851" s="32"/>
      <c r="DK1851" s="32"/>
      <c r="DL1851" s="32"/>
    </row>
    <row r="1852" spans="1:116" ht="14.4" x14ac:dyDescent="0.3">
      <c r="A1852" t="s">
        <v>2467</v>
      </c>
      <c r="B1852" s="113" t="s">
        <v>929</v>
      </c>
      <c r="C1852" s="182" t="s">
        <v>848</v>
      </c>
      <c r="D1852" s="40" t="s">
        <v>7687</v>
      </c>
      <c r="E1852" s="242" t="s">
        <v>943</v>
      </c>
      <c r="F1852" s="184" t="s">
        <v>4974</v>
      </c>
      <c r="G1852" s="184">
        <v>1.5485123314E-2</v>
      </c>
      <c r="H1852" s="184">
        <v>-5.97752912E-3</v>
      </c>
      <c r="I1852" s="184">
        <v>-1.0855868596000001E-2</v>
      </c>
      <c r="J1852" s="328">
        <v>-3.8322549699999998E-3</v>
      </c>
      <c r="K1852" s="184">
        <v>3.6150776000000003E-2</v>
      </c>
      <c r="L1852" s="184">
        <v>-9.0384460999999999E-3</v>
      </c>
      <c r="M1852" s="184">
        <v>-4.6863497999999999E-4</v>
      </c>
      <c r="N1852" s="184">
        <v>-3.5833931999999999E-3</v>
      </c>
      <c r="O1852" s="184">
        <v>-1.9582480000000001E-3</v>
      </c>
      <c r="P1852" s="184">
        <v>-2.3306627000000001E-4</v>
      </c>
      <c r="Q1852" s="184">
        <v>-2.0282165000000001E-4</v>
      </c>
      <c r="R1852" s="184">
        <v>-1.3386367000000001E-3</v>
      </c>
      <c r="S1852" s="184">
        <v>-4.7992796999999997E-4</v>
      </c>
      <c r="T1852" s="184">
        <v>0</v>
      </c>
      <c r="U1852" s="184">
        <v>-3.352327E-3</v>
      </c>
      <c r="V1852" s="331">
        <v>-1.0150816E-5</v>
      </c>
      <c r="W1852" s="184">
        <v>0</v>
      </c>
      <c r="X1852" s="184">
        <v>0</v>
      </c>
      <c r="Y1852"/>
      <c r="Z1852" s="288">
        <v>0.24100517333333335</v>
      </c>
      <c r="AA1852"/>
      <c r="AB1852" s="164">
        <v>-38.508856000000002</v>
      </c>
      <c r="AC1852" s="164">
        <v>-37.909916000000003</v>
      </c>
      <c r="AD1852" s="164">
        <v>-0.41643814000000001</v>
      </c>
      <c r="AE1852" s="164">
        <v>0</v>
      </c>
      <c r="AF1852" s="164">
        <v>0</v>
      </c>
      <c r="AG1852" s="164">
        <v>-0.10201193</v>
      </c>
      <c r="AH1852" s="164">
        <v>-8.0490047999999995E-2</v>
      </c>
      <c r="AI1852"/>
      <c r="AJ1852" s="185">
        <v>2.7965141E-4</v>
      </c>
      <c r="AK1852" s="185">
        <v>2.7724505999999999E-3</v>
      </c>
      <c r="AL1852" s="187">
        <v>2.1425631E-4</v>
      </c>
      <c r="AM1852" s="185">
        <v>-2.7070555E-3</v>
      </c>
      <c r="AN1852" s="176">
        <v>1.6621405999999999E-7</v>
      </c>
      <c r="AO1852" s="176">
        <v>7.9236800999999995E-10</v>
      </c>
      <c r="AP1852" s="176">
        <v>-0.37913942</v>
      </c>
      <c r="AQ1852" s="192">
        <v>2.2365279999999999E-7</v>
      </c>
      <c r="AR1852" s="192">
        <v>6.7481449000000001E-10</v>
      </c>
      <c r="AS1852" s="192">
        <v>1.8436895999999999E-14</v>
      </c>
      <c r="AT1852" s="192">
        <v>0</v>
      </c>
      <c r="AU1852" s="192">
        <v>0</v>
      </c>
      <c r="AV1852" s="192">
        <v>1.3735944E-9</v>
      </c>
      <c r="AW1852" s="192">
        <v>-5.8539460999999997E-8</v>
      </c>
      <c r="AX1852" s="192">
        <v>1.5855349E-10</v>
      </c>
      <c r="AY1852" s="192">
        <v>-4.0892968000000001E-11</v>
      </c>
      <c r="AZ1852" s="192">
        <v>0</v>
      </c>
      <c r="BA1852" s="192">
        <v>0</v>
      </c>
      <c r="BB1852" s="192">
        <v>-1.1559755000000001E-13</v>
      </c>
      <c r="BC1852" s="192">
        <v>-8.0576711000000004E-15</v>
      </c>
      <c r="BD1852" s="192">
        <v>-1.7759918E-15</v>
      </c>
      <c r="BE1852" s="192">
        <v>-3.2140514999999998E-11</v>
      </c>
      <c r="BF1852" s="192">
        <v>-2.4073258000000002E-10</v>
      </c>
      <c r="BG1852" s="192">
        <v>0</v>
      </c>
      <c r="BH1852" s="192">
        <v>-4.0265142999999999E-5</v>
      </c>
      <c r="BI1852" s="193">
        <v>-0.37909915999999999</v>
      </c>
      <c r="BJ1852" s="193">
        <v>0</v>
      </c>
      <c r="BK1852" s="193">
        <v>0</v>
      </c>
      <c r="BL1852" s="193">
        <v>0</v>
      </c>
      <c r="BM1852"/>
      <c r="BN1852" s="164">
        <v>-4.0619879000000003E-5</v>
      </c>
      <c r="BO1852" s="164">
        <v>3.0827740999999998E-7</v>
      </c>
      <c r="BP1852" s="164">
        <v>6.7198637999999998E-6</v>
      </c>
      <c r="BQ1852" s="164">
        <v>-1.6429835999999999E-7</v>
      </c>
      <c r="BR1852" s="164">
        <v>-2.3642887000000001E-6</v>
      </c>
      <c r="BS1852" s="164">
        <v>1.1605606E-6</v>
      </c>
      <c r="BT1852" s="164">
        <v>0</v>
      </c>
      <c r="BU1852" s="164">
        <v>1.7614812999999999E-6</v>
      </c>
      <c r="BV1852" s="164">
        <v>-3.2403470000000003E-7</v>
      </c>
      <c r="BW1852" s="164">
        <v>-2.0291578999999999E-7</v>
      </c>
      <c r="BX1852" s="164">
        <v>0</v>
      </c>
      <c r="BY1852" s="164">
        <v>0</v>
      </c>
      <c r="BZ1852" s="164">
        <v>0</v>
      </c>
      <c r="CA1852" s="164">
        <v>-7.7055475000000005E-7</v>
      </c>
      <c r="CB1852" s="164">
        <v>-4.6743970000000003E-5</v>
      </c>
      <c r="CC1852" s="164">
        <v>-6.7570561000000001E-15</v>
      </c>
      <c r="CD1852" s="164">
        <v>0</v>
      </c>
      <c r="CE1852"/>
      <c r="CF1852" s="329">
        <v>0</v>
      </c>
      <c r="CG1852" s="330">
        <v>0.24100518000000001</v>
      </c>
      <c r="CH1852" s="330">
        <v>3.3185240999999997E-2</v>
      </c>
      <c r="CI1852" s="330">
        <v>4.7709449E-4</v>
      </c>
      <c r="CJ1852" s="329">
        <v>-9.1924471000000003E-4</v>
      </c>
      <c r="CK1852" s="329">
        <v>-5.5218296999999997E-11</v>
      </c>
      <c r="CL1852" s="329">
        <v>-6.4383544E-9</v>
      </c>
      <c r="CM1852" s="330">
        <v>-8.9722778999999997E-5</v>
      </c>
      <c r="CN1852" s="330">
        <v>-6.7645869999999999E-3</v>
      </c>
      <c r="CO1852" s="330">
        <v>-5.1990740999999998</v>
      </c>
      <c r="CP1852"/>
      <c r="CQ1852">
        <v>3.6150776000000003E-2</v>
      </c>
      <c r="CR1852">
        <v>-1.6823246900000002E-2</v>
      </c>
      <c r="CS1852">
        <v>-1.084571778E-2</v>
      </c>
      <c r="CT1852">
        <v>-1.0855868596000001E-2</v>
      </c>
      <c r="CU1852">
        <v>-3.8322549699999998E-3</v>
      </c>
      <c r="CV1852" s="109"/>
      <c r="CW1852" s="377"/>
      <c r="CX1852" s="32"/>
      <c r="CY1852" s="32"/>
      <c r="CZ1852" s="32"/>
      <c r="DA1852" s="236"/>
      <c r="DB1852" s="236"/>
      <c r="DC1852" s="32"/>
      <c r="DD1852" s="32"/>
      <c r="DE1852" s="32"/>
      <c r="DF1852" s="32"/>
      <c r="DG1852" s="32"/>
      <c r="DH1852" s="32"/>
      <c r="DI1852" s="32"/>
      <c r="DJ1852" s="32"/>
      <c r="DK1852" s="32"/>
      <c r="DL1852" s="32"/>
    </row>
    <row r="1853" spans="1:116" ht="14.4" x14ac:dyDescent="0.3">
      <c r="A1853" t="s">
        <v>2468</v>
      </c>
      <c r="B1853" s="113" t="s">
        <v>929</v>
      </c>
      <c r="C1853" s="182" t="s">
        <v>849</v>
      </c>
      <c r="D1853" s="40" t="s">
        <v>7687</v>
      </c>
      <c r="E1853" s="242" t="s">
        <v>943</v>
      </c>
      <c r="F1853" s="184" t="s">
        <v>4975</v>
      </c>
      <c r="G1853" s="184">
        <v>5.6848051425999989E-3</v>
      </c>
      <c r="H1853" s="184">
        <v>-5.2415540499999996E-3</v>
      </c>
      <c r="I1853" s="184">
        <v>-9.5225000173999996E-3</v>
      </c>
      <c r="J1853" s="328">
        <v>-3.36373479E-3</v>
      </c>
      <c r="K1853" s="184">
        <v>2.3812593999999999E-2</v>
      </c>
      <c r="L1853" s="184">
        <v>-7.9334322999999995E-3</v>
      </c>
      <c r="M1853" s="184">
        <v>-4.0517900999999999E-4</v>
      </c>
      <c r="N1853" s="184">
        <v>-3.1401180999999999E-3</v>
      </c>
      <c r="O1853" s="184">
        <v>-1.7188384E-3</v>
      </c>
      <c r="P1853" s="184">
        <v>-2.0457228E-4</v>
      </c>
      <c r="Q1853" s="184">
        <v>-1.7802527000000001E-4</v>
      </c>
      <c r="R1853" s="184">
        <v>-1.1749789E-3</v>
      </c>
      <c r="S1853" s="184">
        <v>-4.2125338999999997E-4</v>
      </c>
      <c r="T1853" s="184">
        <v>0</v>
      </c>
      <c r="U1853" s="184">
        <v>-2.9424814E-3</v>
      </c>
      <c r="V1853" s="331">
        <v>-8.9098073999999995E-6</v>
      </c>
      <c r="W1853" s="184">
        <v>0</v>
      </c>
      <c r="X1853" s="184">
        <v>0</v>
      </c>
      <c r="Y1853"/>
      <c r="Z1853" s="288">
        <v>0.15875062666666667</v>
      </c>
      <c r="AA1853"/>
      <c r="AB1853" s="164">
        <v>-33.800877</v>
      </c>
      <c r="AC1853" s="164">
        <v>-33.275160999999997</v>
      </c>
      <c r="AD1853" s="164">
        <v>-0.36552563999999999</v>
      </c>
      <c r="AE1853" s="164">
        <v>0</v>
      </c>
      <c r="AF1853" s="164">
        <v>0</v>
      </c>
      <c r="AG1853" s="164">
        <v>-8.9540248000000003E-2</v>
      </c>
      <c r="AH1853" s="164">
        <v>-7.0649571999999994E-2</v>
      </c>
      <c r="AI1853"/>
      <c r="AJ1853" s="185">
        <v>-6.1060862999999998E-4</v>
      </c>
      <c r="AK1853" s="185">
        <v>1.6173507000000001E-3</v>
      </c>
      <c r="AL1853" s="187">
        <v>1.4813951999999999E-4</v>
      </c>
      <c r="AM1853" s="185">
        <v>-2.3760987999999999E-3</v>
      </c>
      <c r="AN1853" s="176">
        <v>9.6963470999999994E-8</v>
      </c>
      <c r="AO1853" s="176">
        <v>5.4785325000000003E-10</v>
      </c>
      <c r="AP1853" s="176">
        <v>-0.33278695000000003</v>
      </c>
      <c r="AQ1853" s="192">
        <v>1.4732058000000001E-7</v>
      </c>
      <c r="AR1853" s="192">
        <v>4.4450175000000001E-10</v>
      </c>
      <c r="AS1853" s="192">
        <v>1.2144423E-14</v>
      </c>
      <c r="AT1853" s="192">
        <v>0</v>
      </c>
      <c r="AU1853" s="192">
        <v>0</v>
      </c>
      <c r="AV1853" s="192">
        <v>1.2064330000000001E-9</v>
      </c>
      <c r="AW1853" s="192">
        <v>-5.1324029000000003E-8</v>
      </c>
      <c r="AX1853" s="192">
        <v>1.3927839E-10</v>
      </c>
      <c r="AY1853" s="192">
        <v>-3.5828933999999999E-11</v>
      </c>
      <c r="AZ1853" s="192">
        <v>0</v>
      </c>
      <c r="BA1853" s="192">
        <v>0</v>
      </c>
      <c r="BB1853" s="192">
        <v>-1.0146493E-13</v>
      </c>
      <c r="BC1853" s="192">
        <v>-7.072564E-15</v>
      </c>
      <c r="BD1853" s="192">
        <v>-1.5588642000000001E-15</v>
      </c>
      <c r="BE1853" s="192">
        <v>-2.821111E-11</v>
      </c>
      <c r="BF1853" s="192">
        <v>-2.1130132999999999E-10</v>
      </c>
      <c r="BG1853" s="192">
        <v>0</v>
      </c>
      <c r="BH1853" s="192">
        <v>-3.5342446000000001E-5</v>
      </c>
      <c r="BI1853" s="193">
        <v>-0.33275160999999998</v>
      </c>
      <c r="BJ1853" s="193">
        <v>0</v>
      </c>
      <c r="BK1853" s="193">
        <v>0</v>
      </c>
      <c r="BL1853" s="193">
        <v>0</v>
      </c>
      <c r="BM1853"/>
      <c r="BN1853" s="164">
        <v>-3.7122588999999999E-5</v>
      </c>
      <c r="BO1853" s="164">
        <v>2.7128713999999999E-7</v>
      </c>
      <c r="BP1853" s="164">
        <v>4.4263885999999998E-6</v>
      </c>
      <c r="BQ1853" s="164">
        <v>-1.4421172000000001E-7</v>
      </c>
      <c r="BR1853" s="164">
        <v>-2.0750339000000002E-6</v>
      </c>
      <c r="BS1853" s="164">
        <v>1.0191724999999999E-6</v>
      </c>
      <c r="BT1853" s="164">
        <v>0</v>
      </c>
      <c r="BU1853" s="164">
        <v>1.5468846E-6</v>
      </c>
      <c r="BV1853" s="164">
        <v>-2.8441917000000001E-7</v>
      </c>
      <c r="BW1853" s="164">
        <v>-1.781079E-7</v>
      </c>
      <c r="BX1853" s="164">
        <v>0</v>
      </c>
      <c r="BY1853" s="164">
        <v>0</v>
      </c>
      <c r="BZ1853" s="164">
        <v>0</v>
      </c>
      <c r="CA1853" s="164">
        <v>-6.7535882999999997E-7</v>
      </c>
      <c r="CB1853" s="164">
        <v>-4.1029190000000003E-5</v>
      </c>
      <c r="CC1853" s="164">
        <v>-5.9309583E-15</v>
      </c>
      <c r="CD1853" s="164">
        <v>0</v>
      </c>
      <c r="CE1853"/>
      <c r="CF1853" s="329">
        <v>0</v>
      </c>
      <c r="CG1853" s="330">
        <v>0.15875062000000001</v>
      </c>
      <c r="CH1853" s="330">
        <v>2.9142369000000001E-2</v>
      </c>
      <c r="CI1853" s="330">
        <v>4.1935879999999999E-4</v>
      </c>
      <c r="CJ1853" s="329">
        <v>-8.0682308000000003E-4</v>
      </c>
      <c r="CK1853" s="329">
        <v>-4.8467471000000002E-11</v>
      </c>
      <c r="CL1853" s="329">
        <v>-5.6512201000000003E-9</v>
      </c>
      <c r="CM1853" s="329">
        <v>-7.8747423999999997E-5</v>
      </c>
      <c r="CN1853" s="330">
        <v>-5.9375686E-3</v>
      </c>
      <c r="CO1853" s="330">
        <v>-4.5634506999999997</v>
      </c>
      <c r="CP1853"/>
      <c r="CQ1853">
        <v>2.3812593999999999E-2</v>
      </c>
      <c r="CR1853">
        <v>-1.475514426E-2</v>
      </c>
      <c r="CS1853">
        <v>-9.5135902099999989E-3</v>
      </c>
      <c r="CT1853">
        <v>-9.5225000173999996E-3</v>
      </c>
      <c r="CU1853">
        <v>-3.36373479E-3</v>
      </c>
      <c r="CV1853" s="109"/>
      <c r="CW1853" s="377"/>
      <c r="CX1853" s="32"/>
      <c r="CY1853" s="32"/>
      <c r="CZ1853" s="32"/>
      <c r="DA1853" s="236"/>
      <c r="DB1853" s="236"/>
      <c r="DC1853" s="32"/>
      <c r="DD1853" s="32"/>
      <c r="DE1853" s="32"/>
      <c r="DF1853" s="32"/>
      <c r="DG1853" s="32"/>
      <c r="DH1853" s="32"/>
      <c r="DI1853" s="32"/>
      <c r="DJ1853" s="32"/>
      <c r="DK1853" s="32"/>
      <c r="DL1853" s="32"/>
    </row>
    <row r="1854" spans="1:116" ht="14.4" x14ac:dyDescent="0.3">
      <c r="A1854" t="s">
        <v>2469</v>
      </c>
      <c r="B1854" s="113" t="s">
        <v>929</v>
      </c>
      <c r="C1854" s="182" t="s">
        <v>850</v>
      </c>
      <c r="D1854" s="40" t="s">
        <v>7687</v>
      </c>
      <c r="E1854" s="242" t="s">
        <v>943</v>
      </c>
      <c r="F1854" s="184" t="s">
        <v>4976</v>
      </c>
      <c r="G1854" s="184">
        <v>2.59562068422E-2</v>
      </c>
      <c r="H1854" s="184">
        <v>-3.9630636200000003E-3</v>
      </c>
      <c r="I1854" s="184">
        <v>-7.2150404677999999E-3</v>
      </c>
      <c r="J1854" s="328">
        <v>-2.5588410699999998E-3</v>
      </c>
      <c r="K1854" s="184">
        <v>3.9693152000000002E-2</v>
      </c>
      <c r="L1854" s="184">
        <v>-6.0350752999999997E-3</v>
      </c>
      <c r="M1854" s="184">
        <v>-2.7936410999999998E-4</v>
      </c>
      <c r="N1854" s="184">
        <v>-2.3644713E-3</v>
      </c>
      <c r="O1854" s="184">
        <v>-1.3075449E-3</v>
      </c>
      <c r="P1854" s="184">
        <v>-1.5562105000000001E-4</v>
      </c>
      <c r="Q1854" s="184">
        <v>-1.3542637E-4</v>
      </c>
      <c r="R1854" s="184">
        <v>-8.9382323999999999E-4</v>
      </c>
      <c r="S1854" s="184">
        <v>-3.2045347000000002E-4</v>
      </c>
      <c r="T1854" s="184">
        <v>0</v>
      </c>
      <c r="U1854" s="184">
        <v>-2.2383875999999999E-3</v>
      </c>
      <c r="V1854" s="331">
        <v>-6.7778177999999999E-6</v>
      </c>
      <c r="W1854" s="184">
        <v>0</v>
      </c>
      <c r="X1854" s="184">
        <v>0</v>
      </c>
      <c r="Y1854"/>
      <c r="Z1854" s="288">
        <v>0.26462101333333338</v>
      </c>
      <c r="AA1854"/>
      <c r="AB1854" s="164">
        <v>-25.712810000000001</v>
      </c>
      <c r="AC1854" s="164">
        <v>-25.312889999999999</v>
      </c>
      <c r="AD1854" s="164">
        <v>-0.27806057000000001</v>
      </c>
      <c r="AE1854" s="164">
        <v>0</v>
      </c>
      <c r="AF1854" s="164">
        <v>0</v>
      </c>
      <c r="AG1854" s="164">
        <v>-6.8114545999999998E-2</v>
      </c>
      <c r="AH1854" s="164">
        <v>-5.3744139000000003E-2</v>
      </c>
      <c r="AI1854"/>
      <c r="AJ1854" s="185">
        <v>1.8760478999999999E-3</v>
      </c>
      <c r="AK1854" s="185">
        <v>3.4617481999999998E-3</v>
      </c>
      <c r="AL1854" s="185">
        <v>2.2183201E-4</v>
      </c>
      <c r="AM1854" s="185">
        <v>-1.8075323E-3</v>
      </c>
      <c r="AN1854" s="176">
        <v>2.0753886000000001E-7</v>
      </c>
      <c r="AO1854" s="176">
        <v>8.2038467000000004E-10</v>
      </c>
      <c r="AP1854" s="176">
        <v>-0.25315578999999999</v>
      </c>
      <c r="AQ1854" s="192">
        <v>2.4556830000000002E-7</v>
      </c>
      <c r="AR1854" s="192">
        <v>7.4093882999999999E-10</v>
      </c>
      <c r="AS1854" s="192">
        <v>2.0243507E-14</v>
      </c>
      <c r="AT1854" s="192">
        <v>0</v>
      </c>
      <c r="AU1854" s="192">
        <v>0</v>
      </c>
      <c r="AV1854" s="192">
        <v>9.2135835E-10</v>
      </c>
      <c r="AW1854" s="192">
        <v>-3.8768593000000001E-8</v>
      </c>
      <c r="AX1854" s="192">
        <v>1.0646245000000001E-10</v>
      </c>
      <c r="AY1854" s="192">
        <v>-2.6953107000000002E-11</v>
      </c>
      <c r="AZ1854" s="192">
        <v>0</v>
      </c>
      <c r="BA1854" s="192">
        <v>0</v>
      </c>
      <c r="BB1854" s="192">
        <v>-7.7185822999999998E-14</v>
      </c>
      <c r="BC1854" s="192">
        <v>-5.3802005E-15</v>
      </c>
      <c r="BD1854" s="192">
        <v>-1.1858503000000001E-15</v>
      </c>
      <c r="BE1854" s="192">
        <v>-2.1460594E-11</v>
      </c>
      <c r="BF1854" s="192">
        <v>-1.6073994E-10</v>
      </c>
      <c r="BG1854" s="192">
        <v>0</v>
      </c>
      <c r="BH1854" s="192">
        <v>-2.6885503E-5</v>
      </c>
      <c r="BI1854" s="193">
        <v>-0.25312889999999999</v>
      </c>
      <c r="BJ1854" s="193">
        <v>0</v>
      </c>
      <c r="BK1854" s="193">
        <v>0</v>
      </c>
      <c r="BL1854" s="193">
        <v>0</v>
      </c>
      <c r="BM1854"/>
      <c r="BN1854" s="164">
        <v>-2.4213819E-5</v>
      </c>
      <c r="BO1854" s="164">
        <v>2.0964504000000001E-7</v>
      </c>
      <c r="BP1854" s="164">
        <v>7.3783359000000004E-6</v>
      </c>
      <c r="BQ1854" s="164">
        <v>-1.0970392E-7</v>
      </c>
      <c r="BR1854" s="164">
        <v>-1.5775534000000001E-6</v>
      </c>
      <c r="BS1854" s="164">
        <v>7.7763452999999998E-7</v>
      </c>
      <c r="BT1854" s="164">
        <v>0</v>
      </c>
      <c r="BU1854" s="164">
        <v>1.1802818999999999E-6</v>
      </c>
      <c r="BV1854" s="164">
        <v>-2.1636172000000001E-7</v>
      </c>
      <c r="BW1854" s="164">
        <v>-1.3548922999999999E-7</v>
      </c>
      <c r="BX1854" s="164">
        <v>0</v>
      </c>
      <c r="BY1854" s="164">
        <v>0</v>
      </c>
      <c r="BZ1854" s="164">
        <v>0</v>
      </c>
      <c r="CA1854" s="164">
        <v>-5.0911740000000004E-7</v>
      </c>
      <c r="CB1854" s="164">
        <v>-3.1211491E-5</v>
      </c>
      <c r="CC1854" s="164">
        <v>-4.5117646999999997E-15</v>
      </c>
      <c r="CD1854" s="164">
        <v>0</v>
      </c>
      <c r="CE1854"/>
      <c r="CF1854" s="329">
        <v>0</v>
      </c>
      <c r="CG1854" s="330">
        <v>0.26462100999999999</v>
      </c>
      <c r="CH1854" s="330">
        <v>2.2235795999999999E-2</v>
      </c>
      <c r="CI1854" s="330">
        <v>3.2178722999999998E-4</v>
      </c>
      <c r="CJ1854" s="329">
        <v>-6.1358625999999999E-4</v>
      </c>
      <c r="CK1854" s="329">
        <v>-3.6869897000000003E-11</v>
      </c>
      <c r="CL1854" s="329">
        <v>-4.2989639000000002E-9</v>
      </c>
      <c r="CM1854" s="329">
        <v>-5.9875659000000001E-5</v>
      </c>
      <c r="CN1854" s="330">
        <v>-4.5167931999999999E-3</v>
      </c>
      <c r="CO1854" s="330">
        <v>-3.4714820999999998</v>
      </c>
      <c r="CP1854"/>
      <c r="CQ1854">
        <v>3.9693152000000002E-2</v>
      </c>
      <c r="CR1854">
        <v>-1.117132627E-2</v>
      </c>
      <c r="CS1854">
        <v>-7.20826265E-3</v>
      </c>
      <c r="CT1854">
        <v>-7.2150404677999999E-3</v>
      </c>
      <c r="CU1854">
        <v>-2.5588410699999998E-3</v>
      </c>
      <c r="CV1854" s="109"/>
      <c r="CW1854" s="377"/>
      <c r="CX1854" s="32"/>
      <c r="CY1854" s="32"/>
      <c r="CZ1854" s="11"/>
      <c r="DA1854" s="236"/>
      <c r="DB1854" s="236"/>
      <c r="DC1854" s="32"/>
      <c r="DD1854" s="32"/>
      <c r="DE1854" s="32"/>
      <c r="DF1854" s="32"/>
      <c r="DG1854" s="32"/>
      <c r="DH1854" s="32"/>
      <c r="DI1854" s="32"/>
      <c r="DJ1854" s="32"/>
      <c r="DK1854" s="32"/>
      <c r="DL1854" s="32"/>
    </row>
    <row r="1855" spans="1:116" ht="14.4" x14ac:dyDescent="0.3">
      <c r="A1855" t="s">
        <v>2470</v>
      </c>
      <c r="B1855" s="113" t="s">
        <v>929</v>
      </c>
      <c r="C1855" s="182" t="s">
        <v>845</v>
      </c>
      <c r="D1855" s="40" t="s">
        <v>7687</v>
      </c>
      <c r="E1855" s="242" t="s">
        <v>943</v>
      </c>
      <c r="F1855" s="184" t="s">
        <v>4977</v>
      </c>
      <c r="G1855" s="184">
        <v>3.1884485981500003E-2</v>
      </c>
      <c r="H1855" s="184">
        <v>-4.5055789800000001E-3</v>
      </c>
      <c r="I1855" s="184">
        <v>-8.1891314284999999E-3</v>
      </c>
      <c r="J1855" s="328">
        <v>-2.8952146099999999E-3</v>
      </c>
      <c r="K1855" s="184">
        <v>4.7474411000000001E-2</v>
      </c>
      <c r="L1855" s="184">
        <v>-6.8284184999999999E-3</v>
      </c>
      <c r="M1855" s="184">
        <v>-3.4172302999999998E-4</v>
      </c>
      <c r="N1855" s="184">
        <v>-2.6968431E-3</v>
      </c>
      <c r="O1855" s="184">
        <v>-1.4794287000000001E-3</v>
      </c>
      <c r="P1855" s="184">
        <v>-1.7607828E-4</v>
      </c>
      <c r="Q1855" s="184">
        <v>-1.532289E-4</v>
      </c>
      <c r="R1855" s="184">
        <v>-1.0113211E-3</v>
      </c>
      <c r="S1855" s="184">
        <v>-3.6257881000000003E-4</v>
      </c>
      <c r="T1855" s="184">
        <v>0</v>
      </c>
      <c r="U1855" s="184">
        <v>-2.5326357999999999E-3</v>
      </c>
      <c r="V1855" s="331">
        <v>-7.6687984999999994E-6</v>
      </c>
      <c r="W1855" s="184">
        <v>0</v>
      </c>
      <c r="X1855" s="184">
        <v>0</v>
      </c>
      <c r="Y1855"/>
      <c r="Z1855" s="288">
        <v>0.31649607333333335</v>
      </c>
      <c r="AA1855"/>
      <c r="AB1855" s="164">
        <v>-29.092897000000001</v>
      </c>
      <c r="AC1855" s="164">
        <v>-28.640407</v>
      </c>
      <c r="AD1855" s="164">
        <v>-0.31461314000000001</v>
      </c>
      <c r="AE1855" s="164">
        <v>0</v>
      </c>
      <c r="AF1855" s="164">
        <v>0</v>
      </c>
      <c r="AG1855" s="164">
        <v>-7.7068571000000002E-2</v>
      </c>
      <c r="AH1855" s="164">
        <v>-6.0809096E-2</v>
      </c>
      <c r="AI1855"/>
      <c r="AJ1855" s="185">
        <v>2.3958146999999998E-3</v>
      </c>
      <c r="AK1855" s="185">
        <v>4.1772203999999999E-3</v>
      </c>
      <c r="AL1855" s="185">
        <v>2.6373648999999998E-4</v>
      </c>
      <c r="AM1855" s="185">
        <v>-2.0451421999999999E-3</v>
      </c>
      <c r="AN1855" s="176">
        <v>2.5043288000000002E-7</v>
      </c>
      <c r="AO1855" s="176">
        <v>9.7535685000000006E-10</v>
      </c>
      <c r="AP1855" s="176">
        <v>-0.28643447999999999</v>
      </c>
      <c r="AQ1855" s="192">
        <v>2.9370835999999998E-7</v>
      </c>
      <c r="AR1855" s="192">
        <v>8.8618900000000001E-10</v>
      </c>
      <c r="AS1855" s="192">
        <v>2.4211950000000001E-14</v>
      </c>
      <c r="AT1855" s="192">
        <v>0</v>
      </c>
      <c r="AU1855" s="192">
        <v>0</v>
      </c>
      <c r="AV1855" s="192">
        <v>1.0392717E-9</v>
      </c>
      <c r="AW1855" s="192">
        <v>-4.4108595999999998E-8</v>
      </c>
      <c r="AX1855" s="192">
        <v>1.2000329E-10</v>
      </c>
      <c r="AY1855" s="192">
        <v>-3.0764900999999998E-11</v>
      </c>
      <c r="AZ1855" s="192">
        <v>0</v>
      </c>
      <c r="BA1855" s="192">
        <v>0</v>
      </c>
      <c r="BB1855" s="192">
        <v>-8.7332316000000005E-14</v>
      </c>
      <c r="BC1855" s="192">
        <v>-6.0874569000000003E-15</v>
      </c>
      <c r="BD1855" s="192">
        <v>-1.3417367E-15</v>
      </c>
      <c r="BE1855" s="192">
        <v>-2.4281705000000001E-11</v>
      </c>
      <c r="BF1855" s="192">
        <v>-1.8187006999999999E-10</v>
      </c>
      <c r="BG1855" s="192">
        <v>0</v>
      </c>
      <c r="BH1855" s="192">
        <v>-3.0419748000000001E-5</v>
      </c>
      <c r="BI1855" s="193">
        <v>-0.28640407000000001</v>
      </c>
      <c r="BJ1855" s="193">
        <v>0</v>
      </c>
      <c r="BK1855" s="193">
        <v>0</v>
      </c>
      <c r="BL1855" s="193">
        <v>0</v>
      </c>
      <c r="BM1855"/>
      <c r="BN1855" s="164">
        <v>-2.6933460999999999E-5</v>
      </c>
      <c r="BO1855" s="164">
        <v>2.3429685999999999E-7</v>
      </c>
      <c r="BP1855" s="164">
        <v>8.8247503000000003E-6</v>
      </c>
      <c r="BQ1855" s="164">
        <v>-1.2412508999999999E-7</v>
      </c>
      <c r="BR1855" s="164">
        <v>-1.7857790999999999E-6</v>
      </c>
      <c r="BS1855" s="164">
        <v>8.7778443000000004E-7</v>
      </c>
      <c r="BT1855" s="164">
        <v>0</v>
      </c>
      <c r="BU1855" s="164">
        <v>1.3322879000000001E-6</v>
      </c>
      <c r="BV1855" s="164">
        <v>-2.4480363999999999E-7</v>
      </c>
      <c r="BW1855" s="164">
        <v>-1.5330002E-7</v>
      </c>
      <c r="BX1855" s="164">
        <v>0</v>
      </c>
      <c r="BY1855" s="164">
        <v>0</v>
      </c>
      <c r="BZ1855" s="164">
        <v>0</v>
      </c>
      <c r="CA1855" s="164">
        <v>-5.8016289999999996E-7</v>
      </c>
      <c r="CB1855" s="164">
        <v>-3.5314410000000003E-5</v>
      </c>
      <c r="CC1855" s="164">
        <v>-5.1048605999999998E-15</v>
      </c>
      <c r="CD1855" s="164">
        <v>0</v>
      </c>
      <c r="CE1855"/>
      <c r="CF1855" s="329">
        <v>0</v>
      </c>
      <c r="CG1855" s="330">
        <v>0.31649607000000002</v>
      </c>
      <c r="CH1855" s="330">
        <v>2.5099496999999998E-2</v>
      </c>
      <c r="CI1855" s="330">
        <v>3.6162310999999998E-4</v>
      </c>
      <c r="CJ1855" s="329">
        <v>-6.9440143999999996E-4</v>
      </c>
      <c r="CK1855" s="329">
        <v>-4.1716645000000001E-11</v>
      </c>
      <c r="CL1855" s="329">
        <v>-4.8640858999999998E-9</v>
      </c>
      <c r="CM1855" s="329">
        <v>-6.7772068E-5</v>
      </c>
      <c r="CN1855" s="330">
        <v>-5.1105500999999998E-3</v>
      </c>
      <c r="CO1855" s="330">
        <v>-3.9278271999999999</v>
      </c>
      <c r="CP1855"/>
      <c r="CQ1855">
        <v>4.7474411000000001E-2</v>
      </c>
      <c r="CR1855">
        <v>-1.2687041610000001E-2</v>
      </c>
      <c r="CS1855">
        <v>-8.1814626300000005E-3</v>
      </c>
      <c r="CT1855">
        <v>-8.1891314284999999E-3</v>
      </c>
      <c r="CU1855">
        <v>-2.8952146099999999E-3</v>
      </c>
      <c r="CV1855" s="109"/>
      <c r="CW1855" s="377"/>
      <c r="CX1855" s="32"/>
      <c r="CY1855" s="32"/>
      <c r="CZ1855" s="32"/>
      <c r="DA1855" s="236"/>
      <c r="DB1855" s="236"/>
      <c r="DC1855" s="32"/>
      <c r="DD1855" s="32"/>
      <c r="DE1855" s="32"/>
      <c r="DF1855" s="32"/>
      <c r="DG1855" s="32"/>
      <c r="DH1855" s="32"/>
      <c r="DI1855" s="32"/>
      <c r="DJ1855" s="32"/>
      <c r="DK1855" s="32"/>
      <c r="DL1855" s="32"/>
    </row>
    <row r="1856" spans="1:116" ht="14.4" x14ac:dyDescent="0.3">
      <c r="B1856" s="113"/>
      <c r="C1856" s="182"/>
      <c r="D1856" s="40"/>
      <c r="E1856" s="242"/>
      <c r="F1856"/>
      <c r="G1856"/>
      <c r="H1856"/>
      <c r="I1856"/>
      <c r="J1856" s="332"/>
      <c r="K1856"/>
      <c r="L1856"/>
      <c r="M1856"/>
      <c r="N1856" s="39"/>
      <c r="O1856" s="39"/>
      <c r="P1856" s="39"/>
      <c r="Q1856" s="39"/>
      <c r="R1856" s="39"/>
      <c r="S1856" s="39"/>
      <c r="T1856"/>
      <c r="U1856" s="39"/>
      <c r="V1856" s="39"/>
      <c r="W1856" s="39"/>
      <c r="Y1856"/>
      <c r="Z1856"/>
      <c r="AA1856"/>
      <c r="AB1856"/>
      <c r="AC1856"/>
      <c r="AD1856"/>
      <c r="AE1856"/>
      <c r="AF1856"/>
      <c r="AG1856"/>
      <c r="AH1856"/>
      <c r="AI1856"/>
      <c r="AJ1856"/>
      <c r="AK1856"/>
      <c r="AL1856"/>
      <c r="AM1856"/>
      <c r="AN1856"/>
      <c r="AO1856"/>
      <c r="AP1856"/>
      <c r="BI1856"/>
      <c r="BJ1856"/>
      <c r="BK1856"/>
      <c r="BL1856"/>
      <c r="BM1856"/>
      <c r="BS1856" s="39"/>
      <c r="BT1856" s="39"/>
      <c r="BU1856" s="39"/>
      <c r="BV1856" s="39"/>
      <c r="BW1856" s="39"/>
      <c r="BX1856" s="39"/>
      <c r="BY1856" s="39"/>
      <c r="BZ1856" s="39"/>
      <c r="CA1856" s="39"/>
      <c r="CB1856" s="39"/>
      <c r="CC1856" s="39"/>
      <c r="CD1856"/>
      <c r="CE1856"/>
      <c r="CF1856" s="39"/>
      <c r="CG1856"/>
      <c r="CH1856"/>
      <c r="CI1856"/>
      <c r="CJ1856" s="39"/>
      <c r="CK1856" s="39"/>
      <c r="CL1856" s="39"/>
      <c r="CM1856" s="39"/>
      <c r="CN1856"/>
      <c r="CO1856"/>
      <c r="CP1856"/>
      <c r="CQ1856"/>
      <c r="CR1856"/>
      <c r="CS1856"/>
      <c r="CT1856"/>
      <c r="CU1856"/>
      <c r="CV1856" s="110"/>
      <c r="CW1856" s="377"/>
      <c r="CX1856" s="32"/>
      <c r="CY1856" s="32"/>
      <c r="CZ1856" s="32"/>
      <c r="DA1856" s="236"/>
      <c r="DB1856" s="236"/>
      <c r="DC1856" s="32"/>
      <c r="DD1856" s="32"/>
      <c r="DE1856" s="32"/>
      <c r="DF1856" s="32"/>
      <c r="DG1856" s="32"/>
      <c r="DH1856" s="32"/>
      <c r="DI1856" s="32"/>
      <c r="DJ1856" s="32"/>
      <c r="DK1856" s="32"/>
      <c r="DL1856" s="32"/>
    </row>
    <row r="1857" spans="1:116" ht="14.4" x14ac:dyDescent="0.3">
      <c r="B1857" s="113"/>
      <c r="C1857" s="180"/>
      <c r="D1857" s="37" t="s">
        <v>444</v>
      </c>
      <c r="E1857" s="242"/>
      <c r="F1857"/>
      <c r="G1857"/>
      <c r="H1857"/>
      <c r="I1857"/>
      <c r="J1857" s="332"/>
      <c r="K1857"/>
      <c r="L1857"/>
      <c r="M1857"/>
      <c r="N1857" s="39"/>
      <c r="O1857" s="39"/>
      <c r="P1857" s="39"/>
      <c r="Q1857" s="39"/>
      <c r="R1857" s="39"/>
      <c r="S1857" s="39"/>
      <c r="T1857"/>
      <c r="U1857" s="39"/>
      <c r="V1857" s="39"/>
      <c r="W1857" s="39"/>
      <c r="Y1857"/>
      <c r="Z1857"/>
      <c r="AA1857"/>
      <c r="AB1857"/>
      <c r="AC1857"/>
      <c r="AD1857"/>
      <c r="AE1857"/>
      <c r="AF1857"/>
      <c r="AG1857"/>
      <c r="AH1857"/>
      <c r="AI1857"/>
      <c r="AJ1857"/>
      <c r="AK1857"/>
      <c r="AL1857"/>
      <c r="AM1857"/>
      <c r="AN1857"/>
      <c r="AO1857"/>
      <c r="AP1857"/>
      <c r="BI1857"/>
      <c r="BJ1857"/>
      <c r="BK1857"/>
      <c r="BL1857"/>
      <c r="BM1857"/>
      <c r="BS1857" s="39"/>
      <c r="BT1857" s="39"/>
      <c r="BU1857" s="39"/>
      <c r="BV1857" s="39"/>
      <c r="BW1857" s="39"/>
      <c r="BX1857" s="39"/>
      <c r="BY1857" s="39"/>
      <c r="BZ1857" s="39"/>
      <c r="CA1857" s="39"/>
      <c r="CB1857" s="39"/>
      <c r="CC1857" s="39"/>
      <c r="CD1857"/>
      <c r="CE1857"/>
      <c r="CF1857" s="39"/>
      <c r="CG1857"/>
      <c r="CH1857"/>
      <c r="CI1857"/>
      <c r="CJ1857" s="39"/>
      <c r="CK1857" s="39"/>
      <c r="CL1857" s="39"/>
      <c r="CM1857" s="39"/>
      <c r="CN1857"/>
      <c r="CO1857"/>
      <c r="CP1857"/>
      <c r="CQ1857"/>
      <c r="CR1857"/>
      <c r="CS1857"/>
      <c r="CT1857"/>
      <c r="CU1857"/>
      <c r="CW1857" s="377"/>
      <c r="CX1857" s="32"/>
      <c r="CZ1857" s="32"/>
      <c r="DA1857" s="236"/>
      <c r="DB1857" s="236"/>
      <c r="DC1857" s="32"/>
      <c r="DD1857" s="32"/>
      <c r="DE1857" s="32"/>
      <c r="DF1857" s="32"/>
      <c r="DG1857" s="32"/>
      <c r="DH1857" s="32"/>
      <c r="DI1857" s="32"/>
      <c r="DJ1857" s="32"/>
      <c r="DK1857" s="32"/>
      <c r="DL1857" s="32"/>
    </row>
    <row r="1858" spans="1:116" ht="14.4" x14ac:dyDescent="0.3">
      <c r="A1858" t="s">
        <v>7688</v>
      </c>
      <c r="B1858" s="113" t="s">
        <v>929</v>
      </c>
      <c r="C1858" s="182" t="s">
        <v>445</v>
      </c>
      <c r="D1858" s="40" t="s">
        <v>444</v>
      </c>
      <c r="E1858" s="242" t="s">
        <v>943</v>
      </c>
      <c r="F1858" s="184" t="s">
        <v>7689</v>
      </c>
      <c r="G1858" s="184">
        <v>-0.15363808602529999</v>
      </c>
      <c r="H1858" s="184">
        <v>7.2842640900000011E-4</v>
      </c>
      <c r="I1858" s="184">
        <v>-5.962504743000002E-4</v>
      </c>
      <c r="J1858" s="328">
        <v>-1.49686196E-3</v>
      </c>
      <c r="K1858" s="184">
        <v>-0.1522734</v>
      </c>
      <c r="L1858" s="184">
        <v>-3.5303774E-3</v>
      </c>
      <c r="M1858" s="331">
        <v>3.4609573999999999E-3</v>
      </c>
      <c r="N1858" s="331">
        <v>1.6635654E-3</v>
      </c>
      <c r="O1858" s="331">
        <v>-7.6488307999999995E-4</v>
      </c>
      <c r="P1858" s="331">
        <v>-9.1034663999999999E-5</v>
      </c>
      <c r="Q1858" s="331">
        <v>-7.9221246999999995E-5</v>
      </c>
      <c r="R1858" s="331">
        <v>-5.2286561000000002E-4</v>
      </c>
      <c r="S1858" s="331">
        <v>-1.8745776E-4</v>
      </c>
      <c r="T1858" s="184">
        <v>0</v>
      </c>
      <c r="U1858" s="331">
        <v>-1.3094042E-3</v>
      </c>
      <c r="V1858" s="331">
        <v>-3.9648642999999996E-6</v>
      </c>
      <c r="W1858" s="331">
        <v>0</v>
      </c>
      <c r="X1858" s="331">
        <v>0</v>
      </c>
      <c r="Y1858"/>
      <c r="Z1858" s="288">
        <v>-1.0151560000000002</v>
      </c>
      <c r="AA1858"/>
      <c r="AB1858" s="164">
        <v>-15.04139</v>
      </c>
      <c r="AC1858" s="164">
        <v>-14.807447</v>
      </c>
      <c r="AD1858" s="164">
        <v>-0.16265890999999999</v>
      </c>
      <c r="AE1858" s="164">
        <v>0</v>
      </c>
      <c r="AF1858" s="164">
        <v>0</v>
      </c>
      <c r="AG1858" s="164">
        <v>-3.9845409999999998E-2</v>
      </c>
      <c r="AH1858" s="164">
        <v>-3.1439059999999998E-2</v>
      </c>
      <c r="AI1858"/>
      <c r="AJ1858" s="185">
        <v>-1.7288307999999999E-2</v>
      </c>
      <c r="AK1858" s="185">
        <v>-1.5502528E-2</v>
      </c>
      <c r="AL1858" s="185">
        <v>-7.2841637999999996E-4</v>
      </c>
      <c r="AM1858" s="185">
        <v>-1.0573640000000001E-3</v>
      </c>
      <c r="AN1858" s="176">
        <v>-9.2940814000000004E-7</v>
      </c>
      <c r="AO1858" s="176">
        <v>-2.6938475999999998E-9</v>
      </c>
      <c r="AP1858" s="176">
        <v>-0.14809019000000001</v>
      </c>
      <c r="AQ1858" s="192">
        <v>-9.4206474000000005E-7</v>
      </c>
      <c r="AR1858" s="192">
        <v>-2.8424367000000001E-9</v>
      </c>
      <c r="AS1858" s="192">
        <v>-7.7659431999999996E-14</v>
      </c>
      <c r="AT1858" s="192">
        <v>0</v>
      </c>
      <c r="AU1858" s="192">
        <v>0</v>
      </c>
      <c r="AV1858" s="192">
        <v>9.9199920000000004E-10</v>
      </c>
      <c r="AW1858" s="192">
        <v>1.1771187E-8</v>
      </c>
      <c r="AX1858" s="192">
        <v>1.2649823E-10</v>
      </c>
      <c r="AY1858" s="192">
        <v>2.2217569000000001E-11</v>
      </c>
      <c r="AZ1858" s="192">
        <v>0</v>
      </c>
      <c r="BA1858" s="192">
        <v>0</v>
      </c>
      <c r="BB1858" s="192">
        <v>-4.5151894000000002E-14</v>
      </c>
      <c r="BC1858" s="192">
        <v>-3.1472910000000001E-15</v>
      </c>
      <c r="BD1858" s="192">
        <v>-6.9369459E-16</v>
      </c>
      <c r="BE1858" s="192">
        <v>-1.2553944E-11</v>
      </c>
      <c r="BF1858" s="192">
        <v>-9.4029090000000002E-11</v>
      </c>
      <c r="BG1858" s="192">
        <v>0</v>
      </c>
      <c r="BH1858" s="192">
        <v>-1.5727387999999998E-5</v>
      </c>
      <c r="BI1858" s="193">
        <v>-0.14807447000000001</v>
      </c>
      <c r="BJ1858" s="193">
        <v>0</v>
      </c>
      <c r="BK1858" s="193">
        <v>0</v>
      </c>
      <c r="BL1858" s="193">
        <v>0</v>
      </c>
      <c r="BM1858"/>
      <c r="BN1858" s="186">
        <v>-4.4934196000000003E-5</v>
      </c>
      <c r="BO1858" s="186">
        <v>5.3366269999999998E-7</v>
      </c>
      <c r="BP1858" s="186">
        <v>-2.8305242E-5</v>
      </c>
      <c r="BQ1858" s="186">
        <v>-6.4174216999999996E-8</v>
      </c>
      <c r="BR1858" s="186">
        <v>-8.0295761000000005E-7</v>
      </c>
      <c r="BS1858" s="186">
        <v>7.4817867000000001E-7</v>
      </c>
      <c r="BT1858" s="186">
        <v>0</v>
      </c>
      <c r="BU1858" s="186">
        <v>1.1355742E-6</v>
      </c>
      <c r="BV1858" s="186">
        <v>-1.2656652999999999E-7</v>
      </c>
      <c r="BW1858" s="186">
        <v>-7.9258017000000003E-8</v>
      </c>
      <c r="BX1858" s="186">
        <v>0</v>
      </c>
      <c r="BY1858" s="186">
        <v>0</v>
      </c>
      <c r="BZ1858" s="186">
        <v>0</v>
      </c>
      <c r="CA1858" s="186">
        <v>2.8457642000000001E-7</v>
      </c>
      <c r="CB1858" s="186">
        <v>-1.825799E-5</v>
      </c>
      <c r="CC1858" s="186">
        <v>-2.6392765E-15</v>
      </c>
      <c r="CD1858" s="164">
        <v>0</v>
      </c>
      <c r="CE1858"/>
      <c r="CF1858" s="329">
        <v>0</v>
      </c>
      <c r="CG1858" s="330">
        <v>-1.0151559999999999</v>
      </c>
      <c r="CH1858" s="330">
        <v>2.1393531E-2</v>
      </c>
      <c r="CI1858" s="329">
        <v>5.3671966999999999E-4</v>
      </c>
      <c r="CJ1858" s="329">
        <v>-3.3688463E-4</v>
      </c>
      <c r="CK1858" s="329">
        <v>-2.1568025E-11</v>
      </c>
      <c r="CL1858" s="329">
        <v>-2.5147929999999999E-9</v>
      </c>
      <c r="CM1858" s="329">
        <v>-3.1430409999999997E-5</v>
      </c>
      <c r="CN1858" s="330">
        <v>-2.642218E-3</v>
      </c>
      <c r="CO1858" s="330">
        <v>-2.0307355</v>
      </c>
      <c r="CP1858"/>
      <c r="CQ1858">
        <v>-0.1522734</v>
      </c>
      <c r="CR1858">
        <v>1.3614079899999993E-4</v>
      </c>
      <c r="CS1858">
        <v>-5.9228561000000018E-4</v>
      </c>
      <c r="CT1858">
        <v>-5.962504743000002E-4</v>
      </c>
      <c r="CU1858">
        <v>-1.49686196E-3</v>
      </c>
      <c r="CV1858" s="109"/>
      <c r="CW1858" s="377"/>
      <c r="CX1858" s="32"/>
      <c r="CY1858" s="32"/>
      <c r="CZ1858" s="32"/>
      <c r="DA1858" s="236"/>
      <c r="DB1858" s="236"/>
      <c r="DC1858" s="32"/>
      <c r="DD1858" s="32"/>
      <c r="DE1858" s="32"/>
      <c r="DF1858" s="32"/>
      <c r="DG1858" s="32"/>
      <c r="DH1858" s="32"/>
      <c r="DI1858" s="32"/>
      <c r="DJ1858" s="32"/>
      <c r="DK1858" s="32"/>
      <c r="DL1858" s="32"/>
    </row>
    <row r="1859" spans="1:116" ht="14.4" x14ac:dyDescent="0.3">
      <c r="A1859" t="s">
        <v>7690</v>
      </c>
      <c r="B1859" s="113" t="s">
        <v>929</v>
      </c>
      <c r="C1859" s="182" t="s">
        <v>446</v>
      </c>
      <c r="D1859" s="40" t="s">
        <v>444</v>
      </c>
      <c r="E1859" s="242" t="s">
        <v>943</v>
      </c>
      <c r="F1859" s="184" t="s">
        <v>7691</v>
      </c>
      <c r="G1859" s="184">
        <v>-0.13090214080099999</v>
      </c>
      <c r="H1859" s="184">
        <v>1.666869139E-3</v>
      </c>
      <c r="I1859" s="184">
        <v>7.1500061000000052E-4</v>
      </c>
      <c r="J1859" s="328">
        <v>-1.2974405499999999E-3</v>
      </c>
      <c r="K1859" s="184">
        <v>-0.13198657</v>
      </c>
      <c r="L1859" s="184">
        <v>-3.0600381999999998E-3</v>
      </c>
      <c r="M1859" s="331">
        <v>4.2316816000000004E-3</v>
      </c>
      <c r="N1859" s="331">
        <v>2.4774229999999999E-3</v>
      </c>
      <c r="O1859" s="331">
        <v>-6.6298051999999995E-4</v>
      </c>
      <c r="P1859" s="331">
        <v>-7.8906449999999997E-5</v>
      </c>
      <c r="Q1859" s="331">
        <v>-6.8666891E-5</v>
      </c>
      <c r="R1859" s="331">
        <v>-4.5320614999999999E-4</v>
      </c>
      <c r="S1859" s="331">
        <v>-1.6248344999999999E-4</v>
      </c>
      <c r="T1859" s="184">
        <v>0</v>
      </c>
      <c r="U1859" s="331">
        <v>-1.1349571000000001E-3</v>
      </c>
      <c r="V1859" s="331">
        <v>-3.4366400000000001E-6</v>
      </c>
      <c r="W1859" s="331">
        <v>0</v>
      </c>
      <c r="X1859" s="331">
        <v>0</v>
      </c>
      <c r="Y1859"/>
      <c r="Z1859" s="288">
        <v>-0.87991046666666672</v>
      </c>
      <c r="AA1859"/>
      <c r="AB1859" s="164">
        <v>-13.037481</v>
      </c>
      <c r="AC1859" s="164">
        <v>-12.834705</v>
      </c>
      <c r="AD1859" s="164">
        <v>-0.14098846000000001</v>
      </c>
      <c r="AE1859" s="164">
        <v>0</v>
      </c>
      <c r="AF1859" s="164">
        <v>0</v>
      </c>
      <c r="AG1859" s="164">
        <v>-3.4536953000000002E-2</v>
      </c>
      <c r="AH1859" s="164">
        <v>-2.7250548999999999E-2</v>
      </c>
      <c r="AI1859"/>
      <c r="AJ1859" s="185">
        <v>-1.4777792E-2</v>
      </c>
      <c r="AK1859" s="185">
        <v>-1.3239318E-2</v>
      </c>
      <c r="AL1859" s="185">
        <v>-6.2197947000000001E-4</v>
      </c>
      <c r="AM1859" s="185">
        <v>-9.1649527000000003E-4</v>
      </c>
      <c r="AN1859" s="176">
        <v>-7.9372408000000002E-7</v>
      </c>
      <c r="AO1859" s="176">
        <v>-2.3002199000000001E-9</v>
      </c>
      <c r="AP1859" s="176">
        <v>-0.12836068</v>
      </c>
      <c r="AQ1859" s="192">
        <v>-8.1655692000000005E-7</v>
      </c>
      <c r="AR1859" s="192">
        <v>-2.4637493000000001E-9</v>
      </c>
      <c r="AS1859" s="192">
        <v>-6.7313151E-14</v>
      </c>
      <c r="AT1859" s="192">
        <v>0</v>
      </c>
      <c r="AU1859" s="192">
        <v>0</v>
      </c>
      <c r="AV1859" s="192">
        <v>1.0138085E-9</v>
      </c>
      <c r="AW1859" s="192">
        <v>2.1911418000000001E-8</v>
      </c>
      <c r="AX1859" s="192">
        <v>1.3147181000000001E-10</v>
      </c>
      <c r="AY1859" s="192">
        <v>3.2167368000000003E-11</v>
      </c>
      <c r="AZ1859" s="192">
        <v>0</v>
      </c>
      <c r="BA1859" s="192">
        <v>0</v>
      </c>
      <c r="BB1859" s="192">
        <v>-3.9136473000000002E-14</v>
      </c>
      <c r="BC1859" s="192">
        <v>-2.7279890000000002E-15</v>
      </c>
      <c r="BD1859" s="192">
        <v>-6.0127620999999997E-16</v>
      </c>
      <c r="BE1859" s="192">
        <v>-1.0881427999999999E-11</v>
      </c>
      <c r="BF1859" s="192">
        <v>-8.1501939999999998E-11</v>
      </c>
      <c r="BG1859" s="192">
        <v>0</v>
      </c>
      <c r="BH1859" s="192">
        <v>-1.3632086E-5</v>
      </c>
      <c r="BI1859" s="193">
        <v>-0.12834704999999999</v>
      </c>
      <c r="BJ1859" s="193">
        <v>0</v>
      </c>
      <c r="BK1859" s="193">
        <v>0</v>
      </c>
      <c r="BL1859" s="193">
        <v>0</v>
      </c>
      <c r="BM1859"/>
      <c r="BN1859" s="186">
        <v>-3.8318436999999997E-5</v>
      </c>
      <c r="BO1859" s="186">
        <v>6.0225961999999999E-7</v>
      </c>
      <c r="BP1859" s="186">
        <v>-2.4534239E-5</v>
      </c>
      <c r="BQ1859" s="186">
        <v>-5.5624522000000003E-8</v>
      </c>
      <c r="BR1859" s="186">
        <v>-6.5524100999999999E-7</v>
      </c>
      <c r="BS1859" s="186">
        <v>7.4817867000000001E-7</v>
      </c>
      <c r="BT1859" s="186">
        <v>0</v>
      </c>
      <c r="BU1859" s="186">
        <v>1.1355742E-6</v>
      </c>
      <c r="BV1859" s="186">
        <v>-1.0970454E-7</v>
      </c>
      <c r="BW1859" s="186">
        <v>-6.8698762999999999E-8</v>
      </c>
      <c r="BX1859" s="186">
        <v>0</v>
      </c>
      <c r="BY1859" s="186">
        <v>0</v>
      </c>
      <c r="BZ1859" s="186">
        <v>0</v>
      </c>
      <c r="CA1859" s="186">
        <v>4.4460256000000002E-7</v>
      </c>
      <c r="CB1859" s="186">
        <v>-1.5825544999999999E-5</v>
      </c>
      <c r="CC1859" s="186">
        <v>-2.2876553999999998E-15</v>
      </c>
      <c r="CD1859" s="164">
        <v>0</v>
      </c>
      <c r="CE1859"/>
      <c r="CF1859" s="329">
        <v>0</v>
      </c>
      <c r="CG1859" s="330">
        <v>-0.87991047</v>
      </c>
      <c r="CH1859" s="330">
        <v>2.1393531E-2</v>
      </c>
      <c r="CI1859" s="329">
        <v>5.8365268000000004E-4</v>
      </c>
      <c r="CJ1859" s="329">
        <v>-2.8450897000000002E-4</v>
      </c>
      <c r="CK1859" s="329">
        <v>-1.8694595999999999E-11</v>
      </c>
      <c r="CL1859" s="329">
        <v>-2.1797563E-9</v>
      </c>
      <c r="CM1859" s="329">
        <v>-2.6021071000000001E-5</v>
      </c>
      <c r="CN1859" s="330">
        <v>-2.290205E-3</v>
      </c>
      <c r="CO1859" s="330">
        <v>-1.7601880999999999</v>
      </c>
      <c r="CP1859"/>
      <c r="CQ1859">
        <v>-0.13198657</v>
      </c>
      <c r="CR1859">
        <v>2.385306389E-3</v>
      </c>
      <c r="CS1859">
        <v>7.1843725000000057E-4</v>
      </c>
      <c r="CT1859">
        <v>7.1500061000000063E-4</v>
      </c>
      <c r="CU1859">
        <v>-1.2974405499999999E-3</v>
      </c>
      <c r="CV1859" s="109"/>
      <c r="CW1859" s="377"/>
      <c r="CX1859" s="32"/>
      <c r="CY1859" s="32"/>
      <c r="CZ1859" s="32"/>
      <c r="DA1859" s="236"/>
      <c r="DB1859" s="236"/>
      <c r="DC1859" s="32"/>
      <c r="DD1859" s="32"/>
      <c r="DE1859" s="32"/>
      <c r="DF1859" s="32"/>
      <c r="DG1859" s="32"/>
      <c r="DH1859" s="32"/>
      <c r="DI1859" s="32"/>
      <c r="DJ1859" s="32"/>
      <c r="DK1859" s="32"/>
      <c r="DL1859" s="32"/>
    </row>
    <row r="1860" spans="1:116" ht="14.4" x14ac:dyDescent="0.3">
      <c r="A1860" t="s">
        <v>7692</v>
      </c>
      <c r="B1860" s="113" t="s">
        <v>929</v>
      </c>
      <c r="C1860" s="182" t="s">
        <v>447</v>
      </c>
      <c r="D1860" s="40" t="s">
        <v>444</v>
      </c>
      <c r="E1860" s="242" t="s">
        <v>943</v>
      </c>
      <c r="F1860" s="184" t="s">
        <v>7693</v>
      </c>
      <c r="G1860" s="184">
        <v>-5.6941855506999997E-2</v>
      </c>
      <c r="H1860" s="184">
        <v>4.7196345690000002E-3</v>
      </c>
      <c r="I1860" s="184">
        <v>4.9805162E-3</v>
      </c>
      <c r="J1860" s="328">
        <v>-6.4872027600000007E-4</v>
      </c>
      <c r="K1860" s="331">
        <v>-6.5993285999999998E-2</v>
      </c>
      <c r="L1860" s="331">
        <v>-1.5300190999999999E-3</v>
      </c>
      <c r="M1860" s="331">
        <v>6.7388567000000003E-3</v>
      </c>
      <c r="N1860" s="331">
        <v>5.1249115E-3</v>
      </c>
      <c r="O1860" s="331">
        <v>-3.3149025999999998E-4</v>
      </c>
      <c r="P1860" s="331">
        <v>-3.9453224999999999E-5</v>
      </c>
      <c r="Q1860" s="331">
        <v>-3.4333445999999998E-5</v>
      </c>
      <c r="R1860" s="331">
        <v>-2.2660308E-4</v>
      </c>
      <c r="S1860" s="331">
        <v>-8.1241726000000003E-5</v>
      </c>
      <c r="T1860" s="184">
        <v>0</v>
      </c>
      <c r="U1860" s="331">
        <v>-5.6747855000000003E-4</v>
      </c>
      <c r="V1860" s="331">
        <v>-1.7183200000000001E-6</v>
      </c>
      <c r="W1860" s="331">
        <v>0</v>
      </c>
      <c r="X1860" s="331">
        <v>0</v>
      </c>
      <c r="Y1860"/>
      <c r="Z1860" s="288">
        <v>-0.43995524000000003</v>
      </c>
      <c r="AA1860"/>
      <c r="AB1860" s="164">
        <v>-6.5187404999999998</v>
      </c>
      <c r="AC1860" s="164">
        <v>-6.4173524999999998</v>
      </c>
      <c r="AD1860" s="164">
        <v>-7.0494230000000005E-2</v>
      </c>
      <c r="AE1860" s="164">
        <v>0</v>
      </c>
      <c r="AF1860" s="164">
        <v>0</v>
      </c>
      <c r="AG1860" s="164">
        <v>-1.7268476000000001E-2</v>
      </c>
      <c r="AH1860" s="164">
        <v>-1.3625274999999999E-2</v>
      </c>
      <c r="AI1860"/>
      <c r="AJ1860" s="185">
        <v>-6.6110542E-3</v>
      </c>
      <c r="AK1860" s="185">
        <v>-5.8770677000000004E-3</v>
      </c>
      <c r="AL1860" s="185">
        <v>-2.7573890000000002E-4</v>
      </c>
      <c r="AM1860" s="185">
        <v>-4.5824762999999998E-4</v>
      </c>
      <c r="AN1860" s="176">
        <v>-3.5234218999999999E-7</v>
      </c>
      <c r="AO1860" s="176">
        <v>-1.0197445E-9</v>
      </c>
      <c r="AP1860" s="176">
        <v>-6.4180341000000002E-2</v>
      </c>
      <c r="AQ1860" s="192">
        <v>-4.0827846000000003E-7</v>
      </c>
      <c r="AR1860" s="192">
        <v>-1.2318747000000001E-9</v>
      </c>
      <c r="AS1860" s="192">
        <v>-3.3656576000000003E-14</v>
      </c>
      <c r="AT1860" s="192">
        <v>0</v>
      </c>
      <c r="AU1860" s="192">
        <v>0</v>
      </c>
      <c r="AV1860" s="192">
        <v>1.0847542000000001E-9</v>
      </c>
      <c r="AW1860" s="192">
        <v>5.4897709000000003E-8</v>
      </c>
      <c r="AX1860" s="192">
        <v>1.476509E-10</v>
      </c>
      <c r="AY1860" s="192">
        <v>6.4534183999999994E-11</v>
      </c>
      <c r="AZ1860" s="192">
        <v>0</v>
      </c>
      <c r="BA1860" s="192">
        <v>0</v>
      </c>
      <c r="BB1860" s="192">
        <v>-1.9568237000000001E-14</v>
      </c>
      <c r="BC1860" s="192">
        <v>-1.3639945000000001E-15</v>
      </c>
      <c r="BD1860" s="192">
        <v>-3.0063809999999999E-16</v>
      </c>
      <c r="BE1860" s="192">
        <v>-5.4407140999999997E-12</v>
      </c>
      <c r="BF1860" s="192">
        <v>-4.0750969999999999E-11</v>
      </c>
      <c r="BG1860" s="192">
        <v>0</v>
      </c>
      <c r="BH1860" s="192">
        <v>-6.8160430999999997E-6</v>
      </c>
      <c r="BI1860" s="193">
        <v>-6.4173524999999995E-2</v>
      </c>
      <c r="BJ1860" s="193">
        <v>0</v>
      </c>
      <c r="BK1860" s="193">
        <v>0</v>
      </c>
      <c r="BL1860" s="193">
        <v>0</v>
      </c>
      <c r="BM1860"/>
      <c r="BN1860" s="186">
        <v>-1.6797294E-5</v>
      </c>
      <c r="BO1860" s="186">
        <v>8.2540623000000001E-7</v>
      </c>
      <c r="BP1860" s="186">
        <v>-1.2267119E-5</v>
      </c>
      <c r="BQ1860" s="186">
        <v>-2.7812261000000002E-8</v>
      </c>
      <c r="BR1860" s="186">
        <v>-1.7471712E-7</v>
      </c>
      <c r="BS1860" s="186">
        <v>7.4817867000000001E-7</v>
      </c>
      <c r="BT1860" s="186">
        <v>0</v>
      </c>
      <c r="BU1860" s="186">
        <v>1.1355742E-6</v>
      </c>
      <c r="BV1860" s="186">
        <v>-5.4852268E-8</v>
      </c>
      <c r="BW1860" s="186">
        <v>-3.4349380999999998E-8</v>
      </c>
      <c r="BX1860" s="186">
        <v>0</v>
      </c>
      <c r="BY1860" s="186">
        <v>0</v>
      </c>
      <c r="BZ1860" s="186">
        <v>0</v>
      </c>
      <c r="CA1860" s="186">
        <v>9.6516951000000003E-7</v>
      </c>
      <c r="CB1860" s="186">
        <v>-7.9127722999999998E-6</v>
      </c>
      <c r="CC1860" s="186">
        <v>-1.1438276999999999E-15</v>
      </c>
      <c r="CD1860" s="164">
        <v>0</v>
      </c>
      <c r="CE1860"/>
      <c r="CF1860" s="329">
        <v>0</v>
      </c>
      <c r="CG1860" s="330">
        <v>-0.43995524000000003</v>
      </c>
      <c r="CH1860" s="330">
        <v>2.1393531E-2</v>
      </c>
      <c r="CI1860" s="330">
        <v>7.3632633999999998E-4</v>
      </c>
      <c r="CJ1860" s="329">
        <v>-1.1413034E-4</v>
      </c>
      <c r="CK1860" s="329">
        <v>-9.3472979999999996E-12</v>
      </c>
      <c r="CL1860" s="329">
        <v>-1.0898782E-9</v>
      </c>
      <c r="CM1860" s="329">
        <v>-8.4244258999999997E-6</v>
      </c>
      <c r="CN1860" s="330">
        <v>-1.1451025E-3</v>
      </c>
      <c r="CO1860" s="330">
        <v>-0.88009406000000001</v>
      </c>
      <c r="CP1860"/>
      <c r="CQ1860">
        <v>-6.5993285999999998E-2</v>
      </c>
      <c r="CR1860">
        <v>9.7018690890000019E-3</v>
      </c>
      <c r="CS1860">
        <v>4.98223452E-3</v>
      </c>
      <c r="CT1860">
        <v>4.9805162E-3</v>
      </c>
      <c r="CU1860">
        <v>-6.4872027600000007E-4</v>
      </c>
      <c r="CV1860" s="109"/>
      <c r="CW1860" s="377"/>
      <c r="CX1860" s="32"/>
      <c r="CY1860" s="32"/>
      <c r="CZ1860" s="32"/>
      <c r="DA1860" s="236"/>
      <c r="DB1860" s="236"/>
      <c r="DC1860" s="32"/>
      <c r="DD1860" s="32"/>
      <c r="DE1860" s="32"/>
      <c r="DF1860" s="32"/>
      <c r="DG1860" s="32"/>
      <c r="DH1860" s="32"/>
      <c r="DI1860" s="32"/>
      <c r="DJ1860" s="32"/>
      <c r="DK1860" s="32"/>
      <c r="DL1860" s="32"/>
    </row>
    <row r="1861" spans="1:116" ht="14.4" x14ac:dyDescent="0.3">
      <c r="A1861" t="s">
        <v>7694</v>
      </c>
      <c r="B1861" s="113" t="s">
        <v>929</v>
      </c>
      <c r="C1861" s="182" t="s">
        <v>448</v>
      </c>
      <c r="D1861" s="40" t="s">
        <v>444</v>
      </c>
      <c r="E1861" s="242" t="s">
        <v>943</v>
      </c>
      <c r="F1861" s="184" t="s">
        <v>7695</v>
      </c>
      <c r="G1861" s="184">
        <v>-0.12679323955980001</v>
      </c>
      <c r="H1861" s="184">
        <v>1.8364672279999998E-3</v>
      </c>
      <c r="I1861" s="184">
        <v>9.5197373220000034E-4</v>
      </c>
      <c r="J1861" s="328">
        <v>-1.2614005200000001E-3</v>
      </c>
      <c r="K1861" s="184">
        <v>-0.12832028000000001</v>
      </c>
      <c r="L1861" s="184">
        <v>-2.9750370999999999E-3</v>
      </c>
      <c r="M1861" s="331">
        <v>4.3709691000000002E-3</v>
      </c>
      <c r="N1861" s="331">
        <v>2.6245056999999999E-3</v>
      </c>
      <c r="O1861" s="331">
        <v>-6.4456438999999999E-4</v>
      </c>
      <c r="P1861" s="331">
        <v>-7.6714603999999997E-5</v>
      </c>
      <c r="Q1861" s="331">
        <v>-6.6759478000000003E-5</v>
      </c>
      <c r="R1861" s="331">
        <v>-4.4061708999999999E-4</v>
      </c>
      <c r="S1861" s="331">
        <v>-1.5797002000000001E-4</v>
      </c>
      <c r="T1861" s="184">
        <v>0</v>
      </c>
      <c r="U1861" s="331">
        <v>-1.1034305E-3</v>
      </c>
      <c r="V1861" s="331">
        <v>-3.3411777999999998E-6</v>
      </c>
      <c r="W1861" s="331">
        <v>0</v>
      </c>
      <c r="X1861" s="331">
        <v>0</v>
      </c>
      <c r="Y1861"/>
      <c r="Z1861" s="288">
        <v>-0.85546853333333339</v>
      </c>
      <c r="AA1861"/>
      <c r="AB1861" s="164">
        <v>-12.675329</v>
      </c>
      <c r="AC1861" s="164">
        <v>-12.478185</v>
      </c>
      <c r="AD1861" s="164">
        <v>-0.13707211</v>
      </c>
      <c r="AE1861" s="164">
        <v>0</v>
      </c>
      <c r="AF1861" s="164">
        <v>0</v>
      </c>
      <c r="AG1861" s="164">
        <v>-3.3577593000000003E-2</v>
      </c>
      <c r="AH1861" s="164">
        <v>-2.6493589000000001E-2</v>
      </c>
      <c r="AI1861"/>
      <c r="AJ1861" s="185">
        <v>-1.4324085E-2</v>
      </c>
      <c r="AK1861" s="185">
        <v>-1.2830304000000001E-2</v>
      </c>
      <c r="AL1861" s="185">
        <v>-6.0274388000000005E-4</v>
      </c>
      <c r="AM1861" s="185">
        <v>-8.9103706999999995E-4</v>
      </c>
      <c r="AN1861" s="176">
        <v>-7.6920285999999998E-7</v>
      </c>
      <c r="AO1861" s="176">
        <v>-2.2290823999999999E-9</v>
      </c>
      <c r="AP1861" s="176">
        <v>-0.12479511</v>
      </c>
      <c r="AQ1861" s="192">
        <v>-7.9387478000000003E-7</v>
      </c>
      <c r="AR1861" s="192">
        <v>-2.3953117999999998E-9</v>
      </c>
      <c r="AS1861" s="192">
        <v>-6.5443340999999995E-14</v>
      </c>
      <c r="AT1861" s="192">
        <v>0</v>
      </c>
      <c r="AU1861" s="192">
        <v>0</v>
      </c>
      <c r="AV1861" s="192">
        <v>1.0177499000000001E-9</v>
      </c>
      <c r="AW1861" s="192">
        <v>2.3743989000000001E-8</v>
      </c>
      <c r="AX1861" s="192">
        <v>1.3237065E-10</v>
      </c>
      <c r="AY1861" s="192">
        <v>3.3965525000000002E-11</v>
      </c>
      <c r="AZ1861" s="192">
        <v>0</v>
      </c>
      <c r="BA1861" s="192">
        <v>0</v>
      </c>
      <c r="BB1861" s="192">
        <v>-3.8049349000000003E-14</v>
      </c>
      <c r="BC1861" s="192">
        <v>-2.6522114999999999E-15</v>
      </c>
      <c r="BD1861" s="192">
        <v>-5.8457409E-16</v>
      </c>
      <c r="BE1861" s="192">
        <v>-1.0579166000000001E-11</v>
      </c>
      <c r="BF1861" s="192">
        <v>-7.9237997000000003E-11</v>
      </c>
      <c r="BG1861" s="192">
        <v>0</v>
      </c>
      <c r="BH1861" s="192">
        <v>-1.3253417000000001E-5</v>
      </c>
      <c r="BI1861" s="193">
        <v>-0.12478185</v>
      </c>
      <c r="BJ1861" s="193">
        <v>0</v>
      </c>
      <c r="BK1861" s="193">
        <v>0</v>
      </c>
      <c r="BL1861" s="193">
        <v>0</v>
      </c>
      <c r="BM1861"/>
      <c r="BN1861" s="186">
        <v>-3.7122817999999999E-5</v>
      </c>
      <c r="BO1861" s="186">
        <v>6.1465665E-7</v>
      </c>
      <c r="BP1861" s="186">
        <v>-2.3852732E-5</v>
      </c>
      <c r="BQ1861" s="186">
        <v>-5.4079395999999998E-8</v>
      </c>
      <c r="BR1861" s="186">
        <v>-6.2854523999999999E-7</v>
      </c>
      <c r="BS1861" s="186">
        <v>7.4817867000000001E-7</v>
      </c>
      <c r="BT1861" s="186">
        <v>0</v>
      </c>
      <c r="BU1861" s="186">
        <v>1.1355742E-6</v>
      </c>
      <c r="BV1861" s="186">
        <v>-1.0665719E-7</v>
      </c>
      <c r="BW1861" s="186">
        <v>-6.6790463999999994E-8</v>
      </c>
      <c r="BX1861" s="186">
        <v>0</v>
      </c>
      <c r="BY1861" s="186">
        <v>0</v>
      </c>
      <c r="BZ1861" s="186">
        <v>0</v>
      </c>
      <c r="CA1861" s="186">
        <v>4.7352293999999999E-7</v>
      </c>
      <c r="CB1861" s="186">
        <v>-1.5385946E-5</v>
      </c>
      <c r="CC1861" s="186">
        <v>-2.2241093999999999E-15</v>
      </c>
      <c r="CD1861" s="164">
        <v>0</v>
      </c>
      <c r="CE1861"/>
      <c r="CF1861" s="329">
        <v>0</v>
      </c>
      <c r="CG1861" s="330">
        <v>-0.85546851999999995</v>
      </c>
      <c r="CH1861" s="330">
        <v>2.1393531E-2</v>
      </c>
      <c r="CI1861" s="330">
        <v>5.9213454999999999E-4</v>
      </c>
      <c r="CJ1861" s="329">
        <v>-2.7504348999999998E-4</v>
      </c>
      <c r="CK1861" s="329">
        <v>-1.8175302000000001E-11</v>
      </c>
      <c r="CL1861" s="329">
        <v>-2.1192075000000002E-9</v>
      </c>
      <c r="CM1861" s="329">
        <v>-2.504348E-5</v>
      </c>
      <c r="CN1861" s="330">
        <v>-2.2265881999999999E-3</v>
      </c>
      <c r="CO1861" s="330">
        <v>-1.7112940000000001</v>
      </c>
      <c r="CP1861"/>
      <c r="CQ1861">
        <v>-0.12832028000000001</v>
      </c>
      <c r="CR1861">
        <v>2.7917821380000008E-3</v>
      </c>
      <c r="CS1861">
        <v>9.5531491000000034E-4</v>
      </c>
      <c r="CT1861">
        <v>9.5197373220000034E-4</v>
      </c>
      <c r="CU1861">
        <v>-1.2614005200000001E-3</v>
      </c>
      <c r="CV1861" s="109"/>
      <c r="CW1861" s="377"/>
      <c r="CX1861" s="32"/>
      <c r="CZ1861" s="32"/>
      <c r="DA1861" s="236"/>
      <c r="DB1861" s="236"/>
      <c r="DC1861" s="32"/>
      <c r="DD1861" s="32"/>
      <c r="DE1861" s="32"/>
      <c r="DF1861" s="32"/>
      <c r="DG1861" s="32"/>
      <c r="DH1861" s="32"/>
      <c r="DI1861" s="32"/>
      <c r="DJ1861" s="32"/>
      <c r="DK1861" s="32"/>
      <c r="DL1861" s="32"/>
    </row>
    <row r="1862" spans="1:116" ht="14.4" x14ac:dyDescent="0.3">
      <c r="A1862" t="s">
        <v>7696</v>
      </c>
      <c r="B1862" s="113" t="s">
        <v>929</v>
      </c>
      <c r="C1862" s="182" t="s">
        <v>449</v>
      </c>
      <c r="D1862" s="40" t="s">
        <v>444</v>
      </c>
      <c r="E1862" s="242" t="s">
        <v>943</v>
      </c>
      <c r="F1862" s="184" t="s">
        <v>7697</v>
      </c>
      <c r="G1862" s="184">
        <v>-0.15625518789209999</v>
      </c>
      <c r="H1862" s="184">
        <v>8.987480020000001E-4</v>
      </c>
      <c r="I1862" s="184">
        <v>-4.2181189409999957E-4</v>
      </c>
      <c r="J1862" s="328">
        <v>-1.525694E-3</v>
      </c>
      <c r="K1862" s="184">
        <v>-0.15520643000000001</v>
      </c>
      <c r="L1862" s="184">
        <v>-3.5983781999999998E-3</v>
      </c>
      <c r="M1862" s="331">
        <v>3.7135444000000002E-3</v>
      </c>
      <c r="N1862" s="331">
        <v>1.8518993000000001E-3</v>
      </c>
      <c r="O1862" s="331">
        <v>-7.7961597999999998E-4</v>
      </c>
      <c r="P1862" s="331">
        <v>-9.2788140000000003E-5</v>
      </c>
      <c r="Q1862" s="331">
        <v>-8.0747177999999998E-5</v>
      </c>
      <c r="R1862" s="331">
        <v>-5.3293685999999995E-4</v>
      </c>
      <c r="S1862" s="331">
        <v>-1.910685E-4</v>
      </c>
      <c r="T1862" s="184">
        <v>0</v>
      </c>
      <c r="U1862" s="331">
        <v>-1.3346255E-3</v>
      </c>
      <c r="V1862" s="331">
        <v>-4.0412341E-6</v>
      </c>
      <c r="W1862" s="331">
        <v>0</v>
      </c>
      <c r="X1862" s="331">
        <v>0</v>
      </c>
      <c r="Y1862"/>
      <c r="Z1862" s="288">
        <v>-1.0347095333333334</v>
      </c>
      <c r="AA1862"/>
      <c r="AB1862" s="164">
        <v>-15.331111999999999</v>
      </c>
      <c r="AC1862" s="164">
        <v>-15.092662000000001</v>
      </c>
      <c r="AD1862" s="164">
        <v>-0.16579198000000001</v>
      </c>
      <c r="AE1862" s="164">
        <v>0</v>
      </c>
      <c r="AF1862" s="164">
        <v>0</v>
      </c>
      <c r="AG1862" s="164">
        <v>-4.0612898000000001E-2</v>
      </c>
      <c r="AH1862" s="164">
        <v>-3.2044626999999999E-2</v>
      </c>
      <c r="AI1862"/>
      <c r="AJ1862" s="185">
        <v>-1.7590027000000001E-2</v>
      </c>
      <c r="AK1862" s="185">
        <v>-1.5771266999999999E-2</v>
      </c>
      <c r="AL1862" s="185">
        <v>-7.410292E-4</v>
      </c>
      <c r="AM1862" s="185">
        <v>-1.0777305E-3</v>
      </c>
      <c r="AN1862" s="176">
        <v>-9.4551960999999997E-7</v>
      </c>
      <c r="AO1862" s="176">
        <v>-2.7404925999999999E-9</v>
      </c>
      <c r="AP1862" s="176">
        <v>-0.15094265000000001</v>
      </c>
      <c r="AQ1862" s="192">
        <v>-9.6021044999999993E-7</v>
      </c>
      <c r="AR1862" s="192">
        <v>-2.8971867000000002E-9</v>
      </c>
      <c r="AS1862" s="192">
        <v>-7.9155280000000005E-14</v>
      </c>
      <c r="AT1862" s="192">
        <v>0</v>
      </c>
      <c r="AU1862" s="192">
        <v>0</v>
      </c>
      <c r="AV1862" s="192">
        <v>1.0343461E-9</v>
      </c>
      <c r="AW1862" s="192">
        <v>1.376513E-8</v>
      </c>
      <c r="AX1862" s="192">
        <v>1.3222916E-10</v>
      </c>
      <c r="AY1862" s="192">
        <v>2.4594044000000001E-11</v>
      </c>
      <c r="AZ1862" s="192">
        <v>0</v>
      </c>
      <c r="BA1862" s="192">
        <v>0</v>
      </c>
      <c r="BB1862" s="192">
        <v>-4.6021593999999999E-14</v>
      </c>
      <c r="BC1862" s="192">
        <v>-3.2079129999999999E-15</v>
      </c>
      <c r="BD1862" s="192">
        <v>-7.0705627999999998E-16</v>
      </c>
      <c r="BE1862" s="192">
        <v>-1.2795753E-11</v>
      </c>
      <c r="BF1862" s="192">
        <v>-9.5840244999999995E-11</v>
      </c>
      <c r="BG1862" s="192">
        <v>0</v>
      </c>
      <c r="BH1862" s="192">
        <v>-1.6030324E-5</v>
      </c>
      <c r="BI1862" s="193">
        <v>-0.15092662000000001</v>
      </c>
      <c r="BJ1862" s="193">
        <v>0</v>
      </c>
      <c r="BK1862" s="193">
        <v>0</v>
      </c>
      <c r="BL1862" s="193">
        <v>0</v>
      </c>
      <c r="BM1862"/>
      <c r="BN1862" s="186">
        <v>-4.5704712999999999E-5</v>
      </c>
      <c r="BO1862" s="186">
        <v>5.6502668E-7</v>
      </c>
      <c r="BP1862" s="186">
        <v>-2.8850446999999999E-5</v>
      </c>
      <c r="BQ1862" s="186">
        <v>-6.5410318000000003E-8</v>
      </c>
      <c r="BR1862" s="186">
        <v>-8.1227458999999998E-7</v>
      </c>
      <c r="BS1862" s="186">
        <v>7.7763452999999998E-7</v>
      </c>
      <c r="BT1862" s="186">
        <v>0</v>
      </c>
      <c r="BU1862" s="186">
        <v>1.1802818999999999E-6</v>
      </c>
      <c r="BV1862" s="186">
        <v>-1.2900441000000001E-7</v>
      </c>
      <c r="BW1862" s="186">
        <v>-8.0784656000000001E-8</v>
      </c>
      <c r="BX1862" s="186">
        <v>0</v>
      </c>
      <c r="BY1862" s="186">
        <v>0</v>
      </c>
      <c r="BZ1862" s="186">
        <v>0</v>
      </c>
      <c r="CA1862" s="186">
        <v>3.1993367000000001E-7</v>
      </c>
      <c r="CB1862" s="186">
        <v>-1.8609668000000002E-5</v>
      </c>
      <c r="CC1862" s="186">
        <v>-2.6901132000000001E-15</v>
      </c>
      <c r="CD1862" s="164">
        <v>0</v>
      </c>
      <c r="CE1862"/>
      <c r="CF1862" s="329">
        <v>0</v>
      </c>
      <c r="CG1862" s="330">
        <v>-1.0347094999999999</v>
      </c>
      <c r="CH1862" s="330">
        <v>2.2235795999999999E-2</v>
      </c>
      <c r="CI1862" s="329">
        <v>5.6493416999999998E-4</v>
      </c>
      <c r="CJ1862" s="329">
        <v>-3.4224251E-4</v>
      </c>
      <c r="CK1862" s="329">
        <v>-2.1983459999999998E-11</v>
      </c>
      <c r="CL1862" s="329">
        <v>-2.5632319999999999E-9</v>
      </c>
      <c r="CM1862" s="329">
        <v>-3.1851372000000001E-5</v>
      </c>
      <c r="CN1862" s="330">
        <v>-2.6931114999999999E-3</v>
      </c>
      <c r="CO1862" s="330">
        <v>-2.0698508000000002</v>
      </c>
      <c r="CP1862"/>
      <c r="CQ1862">
        <v>-0.15520643000000001</v>
      </c>
      <c r="CR1862">
        <v>4.8097734200000021E-4</v>
      </c>
      <c r="CS1862">
        <v>-4.1777065999999956E-4</v>
      </c>
      <c r="CT1862">
        <v>-4.2181189409999957E-4</v>
      </c>
      <c r="CU1862">
        <v>-1.525694E-3</v>
      </c>
      <c r="CV1862" s="109"/>
      <c r="CW1862" s="377"/>
      <c r="CX1862" s="32"/>
      <c r="CZ1862" s="32"/>
      <c r="DA1862" s="236"/>
      <c r="DB1862" s="236"/>
      <c r="DC1862" s="32"/>
      <c r="DD1862" s="32"/>
      <c r="DE1862" s="32"/>
      <c r="DF1862" s="32"/>
      <c r="DG1862" s="32"/>
      <c r="DH1862" s="32"/>
      <c r="DI1862" s="32"/>
      <c r="DJ1862" s="32"/>
      <c r="DK1862" s="32"/>
      <c r="DL1862" s="32"/>
    </row>
    <row r="1863" spans="1:116" ht="14.4" x14ac:dyDescent="0.3">
      <c r="A1863" t="s">
        <v>7698</v>
      </c>
      <c r="B1863" s="113" t="s">
        <v>929</v>
      </c>
      <c r="C1863" s="182" t="s">
        <v>450</v>
      </c>
      <c r="D1863" s="40" t="s">
        <v>444</v>
      </c>
      <c r="E1863" s="242" t="s">
        <v>943</v>
      </c>
      <c r="F1863" s="184" t="s">
        <v>7699</v>
      </c>
      <c r="G1863" s="184">
        <v>-0.13160176098170001</v>
      </c>
      <c r="H1863" s="184">
        <v>1.9163364089999995E-3</v>
      </c>
      <c r="I1863" s="184">
        <v>1.0000265393000003E-3</v>
      </c>
      <c r="J1863" s="328">
        <v>-1.3094539299999999E-3</v>
      </c>
      <c r="K1863" s="184">
        <v>-0.13320867</v>
      </c>
      <c r="L1863" s="184">
        <v>-3.0883718999999998E-3</v>
      </c>
      <c r="M1863" s="184">
        <v>4.5492694E-3</v>
      </c>
      <c r="N1863" s="331">
        <v>2.7343953999999998E-3</v>
      </c>
      <c r="O1863" s="331">
        <v>-6.6911922999999998E-4</v>
      </c>
      <c r="P1863" s="331">
        <v>-7.9637064999999994E-5</v>
      </c>
      <c r="Q1863" s="331">
        <v>-6.9302696000000006E-5</v>
      </c>
      <c r="R1863" s="331">
        <v>-4.5740249999999999E-4</v>
      </c>
      <c r="S1863" s="331">
        <v>-1.6398793000000001E-4</v>
      </c>
      <c r="T1863" s="184">
        <v>0</v>
      </c>
      <c r="U1863" s="331">
        <v>-1.1454659999999999E-3</v>
      </c>
      <c r="V1863" s="331">
        <v>-3.4684607000000001E-6</v>
      </c>
      <c r="W1863" s="331">
        <v>0</v>
      </c>
      <c r="X1863" s="331">
        <v>0</v>
      </c>
      <c r="Y1863"/>
      <c r="Z1863" s="288">
        <v>-0.88805780000000001</v>
      </c>
      <c r="AA1863"/>
      <c r="AB1863" s="164">
        <v>-13.158198000000001</v>
      </c>
      <c r="AC1863" s="164">
        <v>-12.953545</v>
      </c>
      <c r="AD1863" s="164">
        <v>-0.14229391</v>
      </c>
      <c r="AE1863" s="164">
        <v>0</v>
      </c>
      <c r="AF1863" s="164">
        <v>0</v>
      </c>
      <c r="AG1863" s="164">
        <v>-3.4856738999999998E-2</v>
      </c>
      <c r="AH1863" s="164">
        <v>-2.7502868999999999E-2</v>
      </c>
      <c r="AI1863"/>
      <c r="AJ1863" s="185">
        <v>-1.4867781E-2</v>
      </c>
      <c r="AK1863" s="185">
        <v>-1.3317183999999999E-2</v>
      </c>
      <c r="AL1863" s="185">
        <v>-6.2561568000000004E-4</v>
      </c>
      <c r="AM1863" s="185">
        <v>-9.2498134000000001E-4</v>
      </c>
      <c r="AN1863" s="176">
        <v>-7.9839232000000004E-7</v>
      </c>
      <c r="AO1863" s="176">
        <v>-2.3136673999999999E-9</v>
      </c>
      <c r="AP1863" s="176">
        <v>-0.12954921</v>
      </c>
      <c r="AQ1863" s="192">
        <v>-8.2411762999999998E-7</v>
      </c>
      <c r="AR1863" s="192">
        <v>-2.4865617999999999E-9</v>
      </c>
      <c r="AS1863" s="192">
        <v>-6.7936421000000006E-14</v>
      </c>
      <c r="AT1863" s="192">
        <v>0</v>
      </c>
      <c r="AU1863" s="192">
        <v>0</v>
      </c>
      <c r="AV1863" s="192">
        <v>1.0579946E-9</v>
      </c>
      <c r="AW1863" s="192">
        <v>2.4760560000000001E-8</v>
      </c>
      <c r="AX1863" s="192">
        <v>1.3762219E-10</v>
      </c>
      <c r="AY1863" s="192">
        <v>3.5382983000000001E-11</v>
      </c>
      <c r="AZ1863" s="192">
        <v>0</v>
      </c>
      <c r="BA1863" s="192">
        <v>0</v>
      </c>
      <c r="BB1863" s="192">
        <v>-3.9498848000000001E-14</v>
      </c>
      <c r="BC1863" s="192">
        <v>-2.7532480999999999E-15</v>
      </c>
      <c r="BD1863" s="192">
        <v>-6.0684357999999996E-16</v>
      </c>
      <c r="BE1863" s="192">
        <v>-1.0982182E-11</v>
      </c>
      <c r="BF1863" s="192">
        <v>-8.2256588000000003E-11</v>
      </c>
      <c r="BG1863" s="192">
        <v>0</v>
      </c>
      <c r="BH1863" s="192">
        <v>-1.3758309E-5</v>
      </c>
      <c r="BI1863" s="193">
        <v>-0.12953545</v>
      </c>
      <c r="BJ1863" s="193">
        <v>0</v>
      </c>
      <c r="BK1863" s="193">
        <v>0</v>
      </c>
      <c r="BL1863" s="193">
        <v>0</v>
      </c>
      <c r="BM1863"/>
      <c r="BN1863" s="186">
        <v>-3.8530998999999998E-5</v>
      </c>
      <c r="BO1863" s="186">
        <v>6.3940887999999999E-7</v>
      </c>
      <c r="BP1863" s="186">
        <v>-2.4761407999999998E-5</v>
      </c>
      <c r="BQ1863" s="186">
        <v>-5.6139563999999998E-8</v>
      </c>
      <c r="BR1863" s="186">
        <v>-6.5209996999999997E-7</v>
      </c>
      <c r="BS1863" s="186">
        <v>7.7763452999999998E-7</v>
      </c>
      <c r="BT1863" s="186">
        <v>0</v>
      </c>
      <c r="BU1863" s="186">
        <v>1.1802818999999999E-6</v>
      </c>
      <c r="BV1863" s="186">
        <v>-1.1072032E-7</v>
      </c>
      <c r="BW1863" s="186">
        <v>-6.9334862999999998E-8</v>
      </c>
      <c r="BX1863" s="186">
        <v>0</v>
      </c>
      <c r="BY1863" s="186">
        <v>0</v>
      </c>
      <c r="BZ1863" s="186">
        <v>0</v>
      </c>
      <c r="CA1863" s="186">
        <v>4.9345599000000004E-7</v>
      </c>
      <c r="CB1863" s="186">
        <v>-1.5972077999999999E-5</v>
      </c>
      <c r="CC1863" s="186">
        <v>-2.3088373999999999E-15</v>
      </c>
      <c r="CD1863" s="164">
        <v>0</v>
      </c>
      <c r="CE1863"/>
      <c r="CF1863" s="329">
        <v>0</v>
      </c>
      <c r="CG1863" s="330">
        <v>-0.88805778999999996</v>
      </c>
      <c r="CH1863" s="330">
        <v>2.2235795999999999E-2</v>
      </c>
      <c r="CI1863" s="330">
        <v>6.1582539000000003E-4</v>
      </c>
      <c r="CJ1863" s="329">
        <v>-2.8544962999999999E-4</v>
      </c>
      <c r="CK1863" s="329">
        <v>-1.8867693999999999E-11</v>
      </c>
      <c r="CL1863" s="329">
        <v>-2.1999392999999999E-9</v>
      </c>
      <c r="CM1863" s="329">
        <v>-2.5985824E-5</v>
      </c>
      <c r="CN1863" s="330">
        <v>-2.3114106000000001E-3</v>
      </c>
      <c r="CO1863" s="330">
        <v>-1.7764861999999999</v>
      </c>
      <c r="CP1863"/>
      <c r="CQ1863">
        <v>-0.13320867</v>
      </c>
      <c r="CR1863">
        <v>2.9198314089999991E-3</v>
      </c>
      <c r="CS1863">
        <v>1.0034950000000003E-3</v>
      </c>
      <c r="CT1863">
        <v>1.0000265393000005E-3</v>
      </c>
      <c r="CU1863">
        <v>-1.3094539299999999E-3</v>
      </c>
      <c r="CV1863" s="109"/>
      <c r="CW1863" s="377"/>
      <c r="CX1863" s="32"/>
      <c r="CY1863" s="32"/>
      <c r="CZ1863" s="32"/>
      <c r="DA1863" s="236"/>
      <c r="DB1863" s="236"/>
      <c r="DC1863" s="32"/>
      <c r="DD1863" s="32"/>
      <c r="DE1863" s="32"/>
      <c r="DF1863" s="32"/>
      <c r="DG1863" s="32"/>
      <c r="DH1863" s="32"/>
      <c r="DI1863" s="32"/>
      <c r="DJ1863" s="32"/>
      <c r="DK1863" s="32"/>
      <c r="DL1863" s="32"/>
    </row>
    <row r="1864" spans="1:116" ht="14.4" x14ac:dyDescent="0.3">
      <c r="A1864" t="s">
        <v>7700</v>
      </c>
      <c r="B1864" s="113" t="s">
        <v>929</v>
      </c>
      <c r="C1864" s="182" t="s">
        <v>451</v>
      </c>
      <c r="D1864" s="40" t="s">
        <v>444</v>
      </c>
      <c r="E1864" s="242" t="s">
        <v>943</v>
      </c>
      <c r="F1864" s="184" t="s">
        <v>7701</v>
      </c>
      <c r="G1864" s="184">
        <v>-5.7093618685399999E-2</v>
      </c>
      <c r="H1864" s="184">
        <v>4.9917149980000007E-3</v>
      </c>
      <c r="I1864" s="184">
        <v>5.2971385975999997E-3</v>
      </c>
      <c r="J1864" s="328">
        <v>-6.5592828100000003E-4</v>
      </c>
      <c r="K1864" s="184">
        <v>-6.6726543999999999E-2</v>
      </c>
      <c r="L1864" s="184">
        <v>-1.5470193000000001E-3</v>
      </c>
      <c r="M1864" s="331">
        <v>7.0750162E-3</v>
      </c>
      <c r="N1864" s="331">
        <v>5.4014950000000001E-3</v>
      </c>
      <c r="O1864" s="331">
        <v>-3.3517348E-4</v>
      </c>
      <c r="P1864" s="331">
        <v>-3.9891594E-5</v>
      </c>
      <c r="Q1864" s="331">
        <v>-3.4714927999999999E-5</v>
      </c>
      <c r="R1864" s="331">
        <v>-2.2912089E-4</v>
      </c>
      <c r="S1864" s="331">
        <v>-8.2144411000000003E-5</v>
      </c>
      <c r="T1864" s="184">
        <v>0</v>
      </c>
      <c r="U1864" s="331">
        <v>-5.7378387000000001E-4</v>
      </c>
      <c r="V1864" s="331">
        <v>-1.7374124E-6</v>
      </c>
      <c r="W1864" s="331">
        <v>0</v>
      </c>
      <c r="X1864" s="331">
        <v>0</v>
      </c>
      <c r="Y1864"/>
      <c r="Z1864" s="288">
        <v>-0.44484362666666666</v>
      </c>
      <c r="AA1864"/>
      <c r="AB1864" s="164">
        <v>-6.5911708999999998</v>
      </c>
      <c r="AC1864" s="164">
        <v>-6.4886564</v>
      </c>
      <c r="AD1864" s="164">
        <v>-7.1277498999999994E-2</v>
      </c>
      <c r="AE1864" s="164">
        <v>0</v>
      </c>
      <c r="AF1864" s="164">
        <v>0</v>
      </c>
      <c r="AG1864" s="164">
        <v>-1.7460348000000001E-2</v>
      </c>
      <c r="AH1864" s="164">
        <v>-1.3776666999999999E-2</v>
      </c>
      <c r="AI1864"/>
      <c r="AJ1864" s="185">
        <v>-6.6405483999999997E-3</v>
      </c>
      <c r="AK1864" s="185">
        <v>-5.9003987000000001E-3</v>
      </c>
      <c r="AL1864" s="185">
        <v>-2.7681036000000003E-4</v>
      </c>
      <c r="AM1864" s="185">
        <v>-4.6333928000000002E-4</v>
      </c>
      <c r="AN1864" s="176">
        <v>-3.5374092999999998E-7</v>
      </c>
      <c r="AO1864" s="176">
        <v>-1.0237070000000001E-9</v>
      </c>
      <c r="AP1864" s="176">
        <v>-6.4893456000000002E-2</v>
      </c>
      <c r="AQ1864" s="192">
        <v>-4.1281489000000001E-7</v>
      </c>
      <c r="AR1864" s="192">
        <v>-1.2455622000000001E-9</v>
      </c>
      <c r="AS1864" s="192">
        <v>-3.4030537999999999E-14</v>
      </c>
      <c r="AT1864" s="192">
        <v>0</v>
      </c>
      <c r="AU1864" s="192">
        <v>0</v>
      </c>
      <c r="AV1864" s="192">
        <v>1.1294659E-9</v>
      </c>
      <c r="AW1864" s="192">
        <v>5.7991194000000002E-8</v>
      </c>
      <c r="AX1864" s="192">
        <v>1.5392114000000001E-10</v>
      </c>
      <c r="AY1864" s="192">
        <v>6.7989552999999997E-11</v>
      </c>
      <c r="AZ1864" s="192">
        <v>0</v>
      </c>
      <c r="BA1864" s="192">
        <v>0</v>
      </c>
      <c r="BB1864" s="192">
        <v>-1.9785661999999999E-14</v>
      </c>
      <c r="BC1864" s="192">
        <v>-1.3791499999999999E-15</v>
      </c>
      <c r="BD1864" s="192">
        <v>-3.0397852999999998E-16</v>
      </c>
      <c r="BE1864" s="192">
        <v>-5.5011665000000001E-12</v>
      </c>
      <c r="BF1864" s="192">
        <v>-4.1203759000000002E-11</v>
      </c>
      <c r="BG1864" s="192">
        <v>0</v>
      </c>
      <c r="BH1864" s="192">
        <v>-6.8917769000000003E-6</v>
      </c>
      <c r="BI1864" s="193">
        <v>-6.4886563999999994E-2</v>
      </c>
      <c r="BJ1864" s="193">
        <v>0</v>
      </c>
      <c r="BK1864" s="193">
        <v>0</v>
      </c>
      <c r="BL1864" s="193">
        <v>0</v>
      </c>
      <c r="BM1864"/>
      <c r="BN1864" s="186">
        <v>-1.685044E-5</v>
      </c>
      <c r="BO1864" s="186">
        <v>8.6420843E-7</v>
      </c>
      <c r="BP1864" s="186">
        <v>-1.2403421E-5</v>
      </c>
      <c r="BQ1864" s="186">
        <v>-2.8121285999999999E-8</v>
      </c>
      <c r="BR1864" s="186">
        <v>-1.6801664000000001E-7</v>
      </c>
      <c r="BS1864" s="186">
        <v>7.7763452999999998E-7</v>
      </c>
      <c r="BT1864" s="186">
        <v>0</v>
      </c>
      <c r="BU1864" s="186">
        <v>1.1802818999999999E-6</v>
      </c>
      <c r="BV1864" s="186">
        <v>-5.5461738E-8</v>
      </c>
      <c r="BW1864" s="186">
        <v>-3.4731040999999998E-8</v>
      </c>
      <c r="BX1864" s="186">
        <v>0</v>
      </c>
      <c r="BY1864" s="186">
        <v>0</v>
      </c>
      <c r="BZ1864" s="186">
        <v>0</v>
      </c>
      <c r="CA1864" s="186">
        <v>1.0178790000000001E-6</v>
      </c>
      <c r="CB1864" s="186">
        <v>-8.0006919999999993E-6</v>
      </c>
      <c r="CC1864" s="186">
        <v>-1.1565369E-15</v>
      </c>
      <c r="CD1864" s="164">
        <v>0</v>
      </c>
      <c r="CE1864"/>
      <c r="CF1864" s="329">
        <v>0</v>
      </c>
      <c r="CG1864" s="330">
        <v>-0.44484362999999999</v>
      </c>
      <c r="CH1864" s="330">
        <v>2.2235795999999999E-2</v>
      </c>
      <c r="CI1864" s="330">
        <v>7.6962997E-4</v>
      </c>
      <c r="CJ1864" s="329">
        <v>-1.1380893E-4</v>
      </c>
      <c r="CK1864" s="329">
        <v>-9.4511567999999993E-12</v>
      </c>
      <c r="CL1864" s="329">
        <v>-1.1019879E-9</v>
      </c>
      <c r="CM1864" s="329">
        <v>-8.2588331999999998E-6</v>
      </c>
      <c r="CN1864" s="330">
        <v>-1.1578259E-3</v>
      </c>
      <c r="CO1864" s="330">
        <v>-0.88987287999999998</v>
      </c>
      <c r="CP1864"/>
      <c r="CQ1864">
        <v>-6.6726543999999999E-2</v>
      </c>
      <c r="CR1864">
        <v>1.0290591008000002E-2</v>
      </c>
      <c r="CS1864">
        <v>5.2988760100000001E-3</v>
      </c>
      <c r="CT1864">
        <v>5.2971385975999997E-3</v>
      </c>
      <c r="CU1864">
        <v>-6.5592828100000003E-4</v>
      </c>
      <c r="CV1864" s="109"/>
      <c r="CW1864" s="372"/>
      <c r="CX1864" s="32"/>
      <c r="CY1864" s="32"/>
      <c r="CZ1864" s="32"/>
      <c r="DA1864" s="236"/>
      <c r="DB1864" s="236"/>
      <c r="DC1864" s="32"/>
      <c r="DD1864" s="32"/>
      <c r="DE1864" s="32"/>
      <c r="DF1864" s="32"/>
      <c r="DG1864" s="32"/>
      <c r="DH1864" s="32"/>
      <c r="DI1864" s="32"/>
      <c r="DJ1864" s="32"/>
      <c r="DK1864" s="32"/>
      <c r="DL1864" s="32"/>
    </row>
    <row r="1865" spans="1:116" ht="14.4" x14ac:dyDescent="0.3">
      <c r="B1865" s="113"/>
      <c r="C1865" s="182"/>
      <c r="D1865" s="40"/>
      <c r="E1865" s="242"/>
      <c r="F1865"/>
      <c r="G1865"/>
      <c r="H1865"/>
      <c r="I1865"/>
      <c r="J1865" s="332"/>
      <c r="K1865"/>
      <c r="L1865"/>
      <c r="M1865" s="39"/>
      <c r="N1865" s="39"/>
      <c r="O1865" s="39"/>
      <c r="P1865" s="39"/>
      <c r="Q1865" s="39"/>
      <c r="R1865" s="39"/>
      <c r="S1865" s="39"/>
      <c r="T1865"/>
      <c r="U1865" s="39"/>
      <c r="V1865" s="39"/>
      <c r="W1865" s="39"/>
      <c r="Y1865"/>
      <c r="Z1865"/>
      <c r="AA1865"/>
      <c r="AB1865"/>
      <c r="AC1865"/>
      <c r="AD1865"/>
      <c r="AE1865"/>
      <c r="AF1865"/>
      <c r="AG1865"/>
      <c r="AH1865"/>
      <c r="AI1865"/>
      <c r="AJ1865"/>
      <c r="AK1865"/>
      <c r="AL1865"/>
      <c r="AM1865"/>
      <c r="AN1865"/>
      <c r="AO1865"/>
      <c r="AP1865"/>
      <c r="BI1865"/>
      <c r="BJ1865"/>
      <c r="BK1865"/>
      <c r="BL1865"/>
      <c r="BM1865"/>
      <c r="BS1865" s="39"/>
      <c r="BT1865" s="39"/>
      <c r="BU1865" s="39"/>
      <c r="BV1865" s="39"/>
      <c r="BW1865" s="39"/>
      <c r="BX1865" s="39"/>
      <c r="BY1865" s="39"/>
      <c r="BZ1865" s="39"/>
      <c r="CA1865" s="39"/>
      <c r="CB1865" s="39"/>
      <c r="CC1865" s="39"/>
      <c r="CD1865"/>
      <c r="CE1865"/>
      <c r="CF1865" s="39"/>
      <c r="CG1865"/>
      <c r="CH1865"/>
      <c r="CI1865"/>
      <c r="CJ1865" s="39"/>
      <c r="CK1865" s="39"/>
      <c r="CL1865" s="39"/>
      <c r="CM1865" s="39"/>
      <c r="CN1865"/>
      <c r="CO1865"/>
      <c r="CP1865"/>
      <c r="CQ1865"/>
      <c r="CR1865"/>
      <c r="CS1865"/>
      <c r="CT1865"/>
      <c r="CU1865"/>
      <c r="CV1865" s="112"/>
      <c r="CY1865" s="32"/>
      <c r="CZ1865" s="32"/>
      <c r="DA1865" s="236"/>
      <c r="DB1865" s="236"/>
      <c r="DC1865" s="32"/>
      <c r="DD1865" s="32"/>
      <c r="DE1865" s="32"/>
      <c r="DF1865" s="32"/>
      <c r="DG1865" s="32"/>
      <c r="DH1865" s="32"/>
      <c r="DI1865" s="32"/>
      <c r="DJ1865" s="32"/>
      <c r="DK1865" s="32"/>
      <c r="DL1865" s="32"/>
    </row>
    <row r="1866" spans="1:116" ht="14.4" x14ac:dyDescent="0.3">
      <c r="B1866" s="113"/>
      <c r="C1866" s="180"/>
      <c r="D1866" s="37" t="s">
        <v>452</v>
      </c>
      <c r="E1866" s="242"/>
      <c r="F1866"/>
      <c r="G1866"/>
      <c r="H1866"/>
      <c r="I1866"/>
      <c r="J1866" s="332"/>
      <c r="K1866"/>
      <c r="L1866"/>
      <c r="M1866" s="39"/>
      <c r="N1866" s="39"/>
      <c r="O1866" s="39"/>
      <c r="P1866" s="39"/>
      <c r="Q1866" s="39"/>
      <c r="R1866" s="39"/>
      <c r="S1866" s="39"/>
      <c r="T1866"/>
      <c r="U1866" s="39"/>
      <c r="V1866" s="39"/>
      <c r="W1866" s="39"/>
      <c r="Y1866"/>
      <c r="Z1866"/>
      <c r="AA1866"/>
      <c r="AB1866"/>
      <c r="AC1866"/>
      <c r="AD1866"/>
      <c r="AE1866"/>
      <c r="AF1866"/>
      <c r="AG1866"/>
      <c r="AH1866"/>
      <c r="AI1866"/>
      <c r="AJ1866"/>
      <c r="AK1866"/>
      <c r="AL1866"/>
      <c r="AM1866"/>
      <c r="AN1866"/>
      <c r="AO1866"/>
      <c r="AP1866"/>
      <c r="BI1866"/>
      <c r="BJ1866"/>
      <c r="BK1866"/>
      <c r="BL1866"/>
      <c r="BM1866"/>
      <c r="BS1866" s="39"/>
      <c r="BT1866" s="39"/>
      <c r="BU1866" s="39"/>
      <c r="BV1866" s="39"/>
      <c r="BW1866" s="39"/>
      <c r="BX1866" s="39"/>
      <c r="BY1866" s="39"/>
      <c r="BZ1866" s="39"/>
      <c r="CA1866" s="39"/>
      <c r="CB1866" s="39"/>
      <c r="CC1866" s="39"/>
      <c r="CD1866"/>
      <c r="CE1866"/>
      <c r="CF1866" s="39"/>
      <c r="CG1866"/>
      <c r="CH1866"/>
      <c r="CI1866"/>
      <c r="CJ1866" s="39"/>
      <c r="CK1866" s="39"/>
      <c r="CL1866" s="39"/>
      <c r="CM1866" s="39"/>
      <c r="CN1866"/>
      <c r="CO1866"/>
      <c r="CP1866"/>
      <c r="CQ1866"/>
      <c r="CR1866"/>
      <c r="CS1866"/>
      <c r="CT1866"/>
      <c r="CU1866"/>
      <c r="CV1866" s="39"/>
      <c r="CW1866" s="377"/>
      <c r="CY1866" s="32"/>
      <c r="CZ1866" s="32"/>
      <c r="DA1866" s="236"/>
      <c r="DB1866" s="236"/>
      <c r="DC1866" s="32"/>
      <c r="DD1866" s="32"/>
      <c r="DE1866" s="32"/>
      <c r="DF1866" s="32"/>
      <c r="DG1866" s="32"/>
      <c r="DH1866" s="32"/>
      <c r="DI1866" s="32"/>
      <c r="DJ1866" s="32"/>
      <c r="DK1866" s="32"/>
      <c r="DL1866" s="32"/>
    </row>
    <row r="1867" spans="1:116" ht="14.4" x14ac:dyDescent="0.3">
      <c r="A1867" t="s">
        <v>2471</v>
      </c>
      <c r="B1867" s="113" t="s">
        <v>929</v>
      </c>
      <c r="C1867" s="182" t="s">
        <v>453</v>
      </c>
      <c r="D1867" s="40" t="s">
        <v>452</v>
      </c>
      <c r="E1867" s="242" t="s">
        <v>943</v>
      </c>
      <c r="F1867" s="184" t="s">
        <v>4978</v>
      </c>
      <c r="G1867" s="184">
        <v>0.21441050682419999</v>
      </c>
      <c r="H1867" s="184">
        <v>2.7430388399999998E-3</v>
      </c>
      <c r="I1867" s="184">
        <v>3.5045727419999971E-4</v>
      </c>
      <c r="J1867" s="328">
        <v>-2.9805092900000003E-3</v>
      </c>
      <c r="K1867" s="184">
        <v>0.21429751999999999</v>
      </c>
      <c r="L1867" s="184">
        <v>-7.0295877000000001E-3</v>
      </c>
      <c r="M1867" s="331">
        <v>8.4290548999999999E-3</v>
      </c>
      <c r="N1867" s="331">
        <v>4.6050611999999998E-3</v>
      </c>
      <c r="O1867" s="331">
        <v>-1.5230135999999999E-3</v>
      </c>
      <c r="P1867" s="331">
        <v>-1.8126565000000001E-4</v>
      </c>
      <c r="Q1867" s="331">
        <v>-1.5774311E-4</v>
      </c>
      <c r="R1867" s="331">
        <v>-1.0411152000000001E-3</v>
      </c>
      <c r="S1867" s="331">
        <v>-3.7326059000000001E-4</v>
      </c>
      <c r="T1867" s="184">
        <v>0</v>
      </c>
      <c r="U1867" s="331">
        <v>-2.6072487000000002E-3</v>
      </c>
      <c r="V1867" s="331">
        <v>-7.8947258000000004E-6</v>
      </c>
      <c r="W1867" s="331">
        <v>0</v>
      </c>
      <c r="X1867" s="331">
        <v>0</v>
      </c>
      <c r="Y1867"/>
      <c r="Z1867" s="288">
        <v>1.4286501333333332</v>
      </c>
      <c r="AA1867"/>
      <c r="AB1867" s="164">
        <v>-29.949991000000001</v>
      </c>
      <c r="AC1867" s="164">
        <v>-29.484169999999999</v>
      </c>
      <c r="AD1867" s="164">
        <v>-0.32388181999999999</v>
      </c>
      <c r="AE1867" s="164">
        <v>0</v>
      </c>
      <c r="AF1867" s="164">
        <v>0</v>
      </c>
      <c r="AG1867" s="164">
        <v>-7.9339055000000006E-2</v>
      </c>
      <c r="AH1867" s="164">
        <v>-6.2600566999999996E-2</v>
      </c>
      <c r="AI1867"/>
      <c r="AJ1867" s="185">
        <v>2.1849555999999999E-2</v>
      </c>
      <c r="AK1867" s="185">
        <v>2.2781491000000001E-2</v>
      </c>
      <c r="AL1867" s="185">
        <v>1.1734582999999999E-3</v>
      </c>
      <c r="AM1867" s="185">
        <v>-2.1053933000000002E-3</v>
      </c>
      <c r="AN1867" s="176">
        <v>1.3657967999999999E-6</v>
      </c>
      <c r="AO1867" s="176">
        <v>4.3397124999999997E-9</v>
      </c>
      <c r="AP1867" s="176">
        <v>-0.29487300999999999</v>
      </c>
      <c r="AQ1867" s="192">
        <v>1.3257873E-6</v>
      </c>
      <c r="AR1867" s="192">
        <v>4.0002203000000002E-9</v>
      </c>
      <c r="AS1867" s="192">
        <v>1.0929173E-13</v>
      </c>
      <c r="AT1867" s="192">
        <v>0</v>
      </c>
      <c r="AU1867" s="192">
        <v>0</v>
      </c>
      <c r="AV1867" s="192">
        <v>2.1674436E-9</v>
      </c>
      <c r="AW1867" s="192">
        <v>3.8054318E-8</v>
      </c>
      <c r="AX1867" s="192">
        <v>2.7912603999999999E-10</v>
      </c>
      <c r="AY1867" s="192">
        <v>6.0354461999999994E-11</v>
      </c>
      <c r="AZ1867" s="192">
        <v>0</v>
      </c>
      <c r="BA1867" s="192">
        <v>0</v>
      </c>
      <c r="BB1867" s="192">
        <v>-8.9905176000000003E-14</v>
      </c>
      <c r="BC1867" s="192">
        <v>-6.2667968999999998E-15</v>
      </c>
      <c r="BD1867" s="192">
        <v>-1.3812651E-15</v>
      </c>
      <c r="BE1867" s="192">
        <v>-2.4997059E-11</v>
      </c>
      <c r="BF1867" s="192">
        <v>-1.8722806999999999E-10</v>
      </c>
      <c r="BG1867" s="192">
        <v>0</v>
      </c>
      <c r="BH1867" s="192">
        <v>-3.1315931000000001E-5</v>
      </c>
      <c r="BI1867" s="193">
        <v>-0.29484169999999998</v>
      </c>
      <c r="BJ1867" s="193">
        <v>0</v>
      </c>
      <c r="BK1867" s="193">
        <v>0</v>
      </c>
      <c r="BL1867" s="193">
        <v>0</v>
      </c>
      <c r="BM1867"/>
      <c r="BN1867" s="186">
        <v>7.5090691E-6</v>
      </c>
      <c r="BO1867" s="186">
        <v>1.2369974000000001E-6</v>
      </c>
      <c r="BP1867" s="186">
        <v>3.9834555999999999E-5</v>
      </c>
      <c r="BQ1867" s="186">
        <v>-1.2778189E-7</v>
      </c>
      <c r="BR1867" s="186">
        <v>-1.5479682000000001E-6</v>
      </c>
      <c r="BS1867" s="186">
        <v>1.6141808E-6</v>
      </c>
      <c r="BT1867" s="186">
        <v>0</v>
      </c>
      <c r="BU1867" s="186">
        <v>2.4499789999999999E-6</v>
      </c>
      <c r="BV1867" s="186">
        <v>-2.5201570000000002E-7</v>
      </c>
      <c r="BW1867" s="186">
        <v>-1.5781632000000001E-7</v>
      </c>
      <c r="BX1867" s="186">
        <v>0</v>
      </c>
      <c r="BY1867" s="186">
        <v>0</v>
      </c>
      <c r="BZ1867" s="186">
        <v>0</v>
      </c>
      <c r="CA1867" s="186">
        <v>8.1373123000000004E-7</v>
      </c>
      <c r="CB1867" s="186">
        <v>-3.6354793E-5</v>
      </c>
      <c r="CC1867" s="186">
        <v>-5.2552526999999999E-15</v>
      </c>
      <c r="CD1867" s="164">
        <v>0</v>
      </c>
      <c r="CE1867"/>
      <c r="CF1867" s="329">
        <v>0</v>
      </c>
      <c r="CG1867" s="330">
        <v>1.4286501</v>
      </c>
      <c r="CH1867" s="330">
        <v>4.6156122000000001E-2</v>
      </c>
      <c r="CI1867" s="329">
        <v>1.2165494000000001E-3</v>
      </c>
      <c r="CJ1867" s="329">
        <v>-6.6144057999999997E-4</v>
      </c>
      <c r="CK1867" s="329">
        <v>-4.2945641000000002E-11</v>
      </c>
      <c r="CL1867" s="329">
        <v>-5.0073847E-9</v>
      </c>
      <c r="CM1867" s="329">
        <v>-6.1057925999999995E-5</v>
      </c>
      <c r="CN1867" s="330">
        <v>-5.2611098999999998E-3</v>
      </c>
      <c r="CO1867" s="330">
        <v>-4.0435432000000002</v>
      </c>
      <c r="CP1867"/>
      <c r="CQ1867">
        <v>0.21429751999999999</v>
      </c>
      <c r="CR1867">
        <v>3.1013908399999996E-3</v>
      </c>
      <c r="CS1867">
        <v>3.5835199999999972E-4</v>
      </c>
      <c r="CT1867">
        <v>3.5045727420000014E-4</v>
      </c>
      <c r="CU1867">
        <v>-2.9805092900000003E-3</v>
      </c>
      <c r="CV1867" s="109"/>
      <c r="CW1867" s="377"/>
      <c r="CX1867" s="32"/>
      <c r="CZ1867" s="32"/>
      <c r="DA1867" s="236"/>
      <c r="DB1867" s="236"/>
      <c r="DC1867" s="32"/>
      <c r="DD1867" s="32"/>
      <c r="DE1867" s="32"/>
      <c r="DF1867" s="32"/>
      <c r="DG1867" s="32"/>
      <c r="DH1867" s="32"/>
      <c r="DI1867" s="32"/>
      <c r="DJ1867" s="32"/>
      <c r="DK1867" s="32"/>
      <c r="DL1867" s="32"/>
    </row>
    <row r="1868" spans="1:116" ht="14.4" x14ac:dyDescent="0.3">
      <c r="A1868" t="s">
        <v>2472</v>
      </c>
      <c r="B1868" s="113" t="s">
        <v>929</v>
      </c>
      <c r="C1868" s="182" t="s">
        <v>454</v>
      </c>
      <c r="D1868" s="40" t="s">
        <v>452</v>
      </c>
      <c r="E1868" s="242" t="s">
        <v>943</v>
      </c>
      <c r="F1868" s="184" t="s">
        <v>4979</v>
      </c>
      <c r="G1868" s="184">
        <v>0.14168073081039997</v>
      </c>
      <c r="H1868" s="184">
        <v>5.345578729999999E-3</v>
      </c>
      <c r="I1868" s="184">
        <v>4.3046163504000014E-3</v>
      </c>
      <c r="J1868" s="328">
        <v>-2.1023342699999998E-3</v>
      </c>
      <c r="K1868" s="184">
        <v>0.13413286999999999</v>
      </c>
      <c r="L1868" s="184">
        <v>-4.9583952000000001E-3</v>
      </c>
      <c r="M1868" s="331">
        <v>1.0002942000000001E-2</v>
      </c>
      <c r="N1868" s="331">
        <v>6.6589761999999997E-3</v>
      </c>
      <c r="O1868" s="331">
        <v>-1.0742740000000001E-3</v>
      </c>
      <c r="P1868" s="331">
        <v>-1.2785767E-4</v>
      </c>
      <c r="Q1868" s="331">
        <v>-1.112658E-4</v>
      </c>
      <c r="R1868" s="331">
        <v>-7.3436181999999997E-4</v>
      </c>
      <c r="S1868" s="331">
        <v>-2.6328336999999999E-4</v>
      </c>
      <c r="T1868" s="184">
        <v>0</v>
      </c>
      <c r="U1868" s="331">
        <v>-1.8390508999999999E-3</v>
      </c>
      <c r="V1868" s="331">
        <v>-5.5686296000000002E-6</v>
      </c>
      <c r="W1868" s="331">
        <v>0</v>
      </c>
      <c r="X1868" s="331">
        <v>0</v>
      </c>
      <c r="Y1868"/>
      <c r="Z1868" s="288">
        <v>0.89421913333333325</v>
      </c>
      <c r="AA1868"/>
      <c r="AB1868" s="164">
        <v>-21.125547999999998</v>
      </c>
      <c r="AC1868" s="164">
        <v>-20.796976000000001</v>
      </c>
      <c r="AD1868" s="164">
        <v>-0.22845351999999999</v>
      </c>
      <c r="AE1868" s="164">
        <v>0</v>
      </c>
      <c r="AF1868" s="164">
        <v>0</v>
      </c>
      <c r="AG1868" s="164">
        <v>-5.5962655E-2</v>
      </c>
      <c r="AH1868" s="164">
        <v>-4.4155982000000003E-2</v>
      </c>
      <c r="AI1868"/>
      <c r="AJ1868" s="185">
        <v>1.4251778999999999E-2</v>
      </c>
      <c r="AK1868" s="185">
        <v>1.4964122E-2</v>
      </c>
      <c r="AL1868" s="185">
        <v>7.7271814999999998E-4</v>
      </c>
      <c r="AM1868" s="185">
        <v>-1.4850618E-3</v>
      </c>
      <c r="AN1868" s="176">
        <v>8.9712962999999997E-7</v>
      </c>
      <c r="AO1868" s="176">
        <v>2.8576855000000001E-9</v>
      </c>
      <c r="AP1868" s="176">
        <v>-0.20799185000000001</v>
      </c>
      <c r="AQ1868" s="192">
        <v>8.2983536000000003E-7</v>
      </c>
      <c r="AR1868" s="192">
        <v>2.5038136000000002E-9</v>
      </c>
      <c r="AS1868" s="192">
        <v>6.8407763999999994E-14</v>
      </c>
      <c r="AT1868" s="192">
        <v>0</v>
      </c>
      <c r="AU1868" s="192">
        <v>0</v>
      </c>
      <c r="AV1868" s="192">
        <v>2.0359832E-9</v>
      </c>
      <c r="AW1868" s="192">
        <v>6.5407982E-8</v>
      </c>
      <c r="AX1868" s="192">
        <v>2.6877773999999999E-10</v>
      </c>
      <c r="AY1868" s="192">
        <v>8.5094541000000004E-11</v>
      </c>
      <c r="AZ1868" s="192">
        <v>0</v>
      </c>
      <c r="BA1868" s="192">
        <v>0</v>
      </c>
      <c r="BB1868" s="192">
        <v>-6.3415581999999997E-14</v>
      </c>
      <c r="BC1868" s="192">
        <v>-4.4203524999999997E-15</v>
      </c>
      <c r="BD1868" s="192">
        <v>-9.7429015000000007E-16</v>
      </c>
      <c r="BE1868" s="192">
        <v>-1.7631943999999999E-11</v>
      </c>
      <c r="BF1868" s="192">
        <v>-1.3206333E-10</v>
      </c>
      <c r="BG1868" s="192">
        <v>0</v>
      </c>
      <c r="BH1868" s="192">
        <v>-2.2089028000000001E-5</v>
      </c>
      <c r="BI1868" s="193">
        <v>-0.20796976</v>
      </c>
      <c r="BJ1868" s="193">
        <v>0</v>
      </c>
      <c r="BK1868" s="193">
        <v>0</v>
      </c>
      <c r="BL1868" s="193">
        <v>0</v>
      </c>
      <c r="BM1868"/>
      <c r="BN1868" s="186">
        <v>4.2050302999999998E-6</v>
      </c>
      <c r="BO1868" s="186">
        <v>1.3326637999999999E-6</v>
      </c>
      <c r="BP1868" s="186">
        <v>2.4933201999999999E-5</v>
      </c>
      <c r="BQ1868" s="186">
        <v>-9.0132326999999998E-8</v>
      </c>
      <c r="BR1868" s="186">
        <v>-9.5767944999999995E-7</v>
      </c>
      <c r="BS1868" s="186">
        <v>1.4669015E-6</v>
      </c>
      <c r="BT1868" s="186">
        <v>0</v>
      </c>
      <c r="BU1868" s="186">
        <v>2.2264408000000002E-6</v>
      </c>
      <c r="BV1868" s="186">
        <v>-1.7776198000000001E-7</v>
      </c>
      <c r="BW1868" s="186">
        <v>-1.1131744E-7</v>
      </c>
      <c r="BX1868" s="186">
        <v>0</v>
      </c>
      <c r="BY1868" s="186">
        <v>0</v>
      </c>
      <c r="BZ1868" s="186">
        <v>0</v>
      </c>
      <c r="CA1868" s="186">
        <v>1.2259568E-6</v>
      </c>
      <c r="CB1868" s="186">
        <v>-2.5643243999999999E-5</v>
      </c>
      <c r="CC1868" s="186">
        <v>-3.7068490000000001E-15</v>
      </c>
      <c r="CD1868" s="164">
        <v>0</v>
      </c>
      <c r="CE1868"/>
      <c r="CF1868" s="329">
        <v>0</v>
      </c>
      <c r="CG1868" s="330">
        <v>0.89421914000000002</v>
      </c>
      <c r="CH1868" s="330">
        <v>4.1944796999999999E-2</v>
      </c>
      <c r="CI1868" s="330">
        <v>1.2482242000000001E-3</v>
      </c>
      <c r="CJ1868" s="329">
        <v>-4.4187088999999999E-4</v>
      </c>
      <c r="CK1868" s="329">
        <v>-3.0292168999999998E-11</v>
      </c>
      <c r="CL1868" s="329">
        <v>-3.5320126000000001E-9</v>
      </c>
      <c r="CM1868" s="329">
        <v>-3.9042838000000002E-5</v>
      </c>
      <c r="CN1868" s="330">
        <v>-3.7109804000000001E-3</v>
      </c>
      <c r="CO1868" s="330">
        <v>-2.8521567000000001</v>
      </c>
      <c r="CP1868"/>
      <c r="CQ1868">
        <v>0.13413286999999999</v>
      </c>
      <c r="CR1868">
        <v>9.655763710000001E-3</v>
      </c>
      <c r="CS1868">
        <v>4.3101849800000012E-3</v>
      </c>
      <c r="CT1868">
        <v>4.3046163504000014E-3</v>
      </c>
      <c r="CU1868">
        <v>-2.1023342699999998E-3</v>
      </c>
      <c r="CV1868" s="109"/>
      <c r="CW1868" s="377"/>
      <c r="CX1868" s="32"/>
      <c r="CY1868" s="32"/>
      <c r="CZ1868" s="11"/>
      <c r="DA1868" s="236"/>
      <c r="DB1868" s="236"/>
      <c r="DC1868" s="32"/>
      <c r="DD1868" s="32"/>
      <c r="DE1868" s="32"/>
      <c r="DF1868" s="32"/>
      <c r="DG1868" s="32"/>
      <c r="DH1868" s="32"/>
      <c r="DI1868" s="32"/>
      <c r="DJ1868" s="32"/>
      <c r="DK1868" s="32"/>
      <c r="DL1868" s="32"/>
    </row>
    <row r="1869" spans="1:116" ht="14.4" x14ac:dyDescent="0.3">
      <c r="A1869" t="s">
        <v>2473</v>
      </c>
      <c r="B1869" s="113" t="s">
        <v>929</v>
      </c>
      <c r="C1869" s="182" t="s">
        <v>455</v>
      </c>
      <c r="D1869" s="40" t="s">
        <v>452</v>
      </c>
      <c r="E1869" s="242" t="s">
        <v>943</v>
      </c>
      <c r="F1869" s="184" t="s">
        <v>4980</v>
      </c>
      <c r="G1869" s="184">
        <v>0.18840088617549999</v>
      </c>
      <c r="H1869" s="184">
        <v>2.7469826900000001E-3</v>
      </c>
      <c r="I1869" s="184">
        <v>4.0680408549999915E-4</v>
      </c>
      <c r="J1869" s="328">
        <v>-2.9276506000000002E-3</v>
      </c>
      <c r="K1869" s="184">
        <v>0.18817475</v>
      </c>
      <c r="L1869" s="184">
        <v>-6.9049195000000004E-3</v>
      </c>
      <c r="M1869" s="331">
        <v>8.3421295999999995E-3</v>
      </c>
      <c r="N1869" s="331">
        <v>4.5759824999999999E-3</v>
      </c>
      <c r="O1869" s="331">
        <v>-1.4960033E-3</v>
      </c>
      <c r="P1869" s="331">
        <v>-1.7805094E-4</v>
      </c>
      <c r="Q1869" s="331">
        <v>-1.5494557E-4</v>
      </c>
      <c r="R1869" s="331">
        <v>-1.0226513E-3</v>
      </c>
      <c r="S1869" s="331">
        <v>-3.6664089999999998E-4</v>
      </c>
      <c r="T1869" s="184">
        <v>0</v>
      </c>
      <c r="U1869" s="331">
        <v>-2.5610097000000002E-3</v>
      </c>
      <c r="V1869" s="331">
        <v>-7.7547145000000001E-6</v>
      </c>
      <c r="W1869" s="331">
        <v>0</v>
      </c>
      <c r="X1869" s="331">
        <v>0</v>
      </c>
      <c r="Y1869"/>
      <c r="Z1869" s="288">
        <v>1.2544983333333335</v>
      </c>
      <c r="AA1869"/>
      <c r="AB1869" s="164">
        <v>-29.418834</v>
      </c>
      <c r="AC1869" s="164">
        <v>-28.961274</v>
      </c>
      <c r="AD1869" s="164">
        <v>-0.31813785</v>
      </c>
      <c r="AE1869" s="164">
        <v>0</v>
      </c>
      <c r="AF1869" s="164">
        <v>0</v>
      </c>
      <c r="AG1869" s="164">
        <v>-7.7931994000000004E-2</v>
      </c>
      <c r="AH1869" s="164">
        <v>-6.1490360000000001E-2</v>
      </c>
      <c r="AI1869"/>
      <c r="AJ1869" s="185">
        <v>1.9056397999999999E-2</v>
      </c>
      <c r="AK1869" s="185">
        <v>2.0084002E-2</v>
      </c>
      <c r="AL1869" s="185">
        <v>1.0404504E-3</v>
      </c>
      <c r="AM1869" s="185">
        <v>-2.0680545999999999E-3</v>
      </c>
      <c r="AN1869" s="176">
        <v>1.2040769000000001E-6</v>
      </c>
      <c r="AO1869" s="176">
        <v>3.8478195000000003E-9</v>
      </c>
      <c r="AP1869" s="176">
        <v>-0.2896435</v>
      </c>
      <c r="AQ1869" s="192">
        <v>1.1641743999999999E-6</v>
      </c>
      <c r="AR1869" s="192">
        <v>3.5125953000000002E-9</v>
      </c>
      <c r="AS1869" s="192">
        <v>9.5969120999999994E-14</v>
      </c>
      <c r="AT1869" s="192">
        <v>0</v>
      </c>
      <c r="AU1869" s="192">
        <v>0</v>
      </c>
      <c r="AV1869" s="192">
        <v>2.1368243999999998E-9</v>
      </c>
      <c r="AW1869" s="192">
        <v>3.7974088999999998E-8</v>
      </c>
      <c r="AX1869" s="192">
        <v>2.7528434E-10</v>
      </c>
      <c r="AY1869" s="192">
        <v>5.9939758999999998E-11</v>
      </c>
      <c r="AZ1869" s="192">
        <v>0</v>
      </c>
      <c r="BA1869" s="192">
        <v>0</v>
      </c>
      <c r="BB1869" s="192">
        <v>-8.8310728E-14</v>
      </c>
      <c r="BC1869" s="192">
        <v>-6.1556566000000001E-15</v>
      </c>
      <c r="BD1869" s="192">
        <v>-1.3567686E-15</v>
      </c>
      <c r="BE1869" s="192">
        <v>-2.4553741E-11</v>
      </c>
      <c r="BF1869" s="192">
        <v>-1.8390762000000001E-10</v>
      </c>
      <c r="BG1869" s="192">
        <v>0</v>
      </c>
      <c r="BH1869" s="192">
        <v>-3.0760550000000001E-5</v>
      </c>
      <c r="BI1869" s="193">
        <v>-0.28961273999999998</v>
      </c>
      <c r="BJ1869" s="193">
        <v>0</v>
      </c>
      <c r="BK1869" s="193">
        <v>0</v>
      </c>
      <c r="BL1869" s="193">
        <v>0</v>
      </c>
      <c r="BM1869"/>
      <c r="BN1869" s="186">
        <v>3.2585038E-6</v>
      </c>
      <c r="BO1869" s="186">
        <v>1.2221544000000001E-6</v>
      </c>
      <c r="BP1869" s="186">
        <v>3.4978741999999999E-5</v>
      </c>
      <c r="BQ1869" s="186">
        <v>-1.2551569999999999E-7</v>
      </c>
      <c r="BR1869" s="186">
        <v>-1.5184461000000001E-6</v>
      </c>
      <c r="BS1869" s="186">
        <v>1.5906161E-6</v>
      </c>
      <c r="BT1869" s="186">
        <v>0</v>
      </c>
      <c r="BU1869" s="186">
        <v>2.4142128999999999E-6</v>
      </c>
      <c r="BV1869" s="186">
        <v>-2.4754625000000002E-7</v>
      </c>
      <c r="BW1869" s="186">
        <v>-1.5501749E-7</v>
      </c>
      <c r="BX1869" s="186">
        <v>0</v>
      </c>
      <c r="BY1869" s="186">
        <v>0</v>
      </c>
      <c r="BZ1869" s="186">
        <v>0</v>
      </c>
      <c r="CA1869" s="186">
        <v>8.0935294E-7</v>
      </c>
      <c r="CB1869" s="186">
        <v>-3.5710049000000003E-5</v>
      </c>
      <c r="CC1869" s="186">
        <v>-5.162052E-15</v>
      </c>
      <c r="CD1869" s="164">
        <v>0</v>
      </c>
      <c r="CE1869"/>
      <c r="CF1869" s="329">
        <v>0</v>
      </c>
      <c r="CG1869" s="330">
        <v>1.2544983000000001</v>
      </c>
      <c r="CH1869" s="330">
        <v>4.5482309999999998E-2</v>
      </c>
      <c r="CI1869" s="329">
        <v>1.2009894000000001E-3</v>
      </c>
      <c r="CJ1869" s="329">
        <v>-6.4932947E-4</v>
      </c>
      <c r="CK1869" s="329">
        <v>-4.2184008999999998E-11</v>
      </c>
      <c r="CL1869" s="329">
        <v>-4.9185798000000001E-9</v>
      </c>
      <c r="CM1869" s="329">
        <v>-5.9913015000000002E-5</v>
      </c>
      <c r="CN1869" s="330">
        <v>-5.1678052000000002E-3</v>
      </c>
      <c r="CO1869" s="330">
        <v>-3.9718319000000002</v>
      </c>
      <c r="CP1869"/>
      <c r="CQ1869">
        <v>0.18817475</v>
      </c>
      <c r="CR1869">
        <v>3.1615414899999993E-3</v>
      </c>
      <c r="CS1869">
        <v>4.1455879999999917E-4</v>
      </c>
      <c r="CT1869">
        <v>4.0680408549999877E-4</v>
      </c>
      <c r="CU1869">
        <v>-2.9276506000000002E-3</v>
      </c>
      <c r="CV1869" s="109"/>
      <c r="CW1869" s="377"/>
      <c r="CX1869" s="32"/>
      <c r="CY1869" s="32"/>
      <c r="CZ1869" s="11"/>
      <c r="DA1869" s="236"/>
      <c r="DB1869" s="236"/>
      <c r="DC1869" s="32"/>
      <c r="DD1869" s="32"/>
      <c r="DE1869" s="32"/>
      <c r="DF1869" s="32"/>
      <c r="DG1869" s="32"/>
      <c r="DH1869" s="32"/>
      <c r="DI1869" s="32"/>
      <c r="DJ1869" s="32"/>
      <c r="DK1869" s="32"/>
      <c r="DL1869" s="32"/>
    </row>
    <row r="1870" spans="1:116" ht="14.4" x14ac:dyDescent="0.3">
      <c r="A1870" t="s">
        <v>2474</v>
      </c>
      <c r="B1870" s="113" t="s">
        <v>929</v>
      </c>
      <c r="C1870" s="182" t="s">
        <v>456</v>
      </c>
      <c r="D1870" s="40" t="s">
        <v>452</v>
      </c>
      <c r="E1870" s="242" t="s">
        <v>943</v>
      </c>
      <c r="F1870" s="184" t="s">
        <v>4981</v>
      </c>
      <c r="G1870" s="184">
        <v>-0.27719155146550001</v>
      </c>
      <c r="H1870" s="184">
        <v>3.5893198399999998E-3</v>
      </c>
      <c r="I1870" s="184">
        <v>1.5837704944999995E-3</v>
      </c>
      <c r="J1870" s="328">
        <v>-2.7486517999999998E-3</v>
      </c>
      <c r="K1870" s="184">
        <v>-0.27961598999999998</v>
      </c>
      <c r="L1870" s="184">
        <v>-6.4827475000000002E-3</v>
      </c>
      <c r="M1870" s="184">
        <v>9.0339241999999997E-3</v>
      </c>
      <c r="N1870" s="331">
        <v>5.3064931999999999E-3</v>
      </c>
      <c r="O1870" s="331">
        <v>-1.4045365E-3</v>
      </c>
      <c r="P1870" s="331">
        <v>-1.6716478E-4</v>
      </c>
      <c r="Q1870" s="331">
        <v>-1.4547208000000001E-4</v>
      </c>
      <c r="R1870" s="331">
        <v>-9.6012561999999995E-4</v>
      </c>
      <c r="S1870" s="331">
        <v>-3.4422419999999998E-4</v>
      </c>
      <c r="T1870" s="184">
        <v>0</v>
      </c>
      <c r="U1870" s="331">
        <v>-2.4044276E-3</v>
      </c>
      <c r="V1870" s="331">
        <v>-7.2805854999999997E-6</v>
      </c>
      <c r="W1870" s="331">
        <v>0</v>
      </c>
      <c r="X1870" s="331">
        <v>0</v>
      </c>
      <c r="Y1870"/>
      <c r="Z1870" s="288">
        <v>-1.8641065999999999</v>
      </c>
      <c r="AA1870"/>
      <c r="AB1870" s="164">
        <v>-27.620145000000001</v>
      </c>
      <c r="AC1870" s="164">
        <v>-27.190560000000001</v>
      </c>
      <c r="AD1870" s="164">
        <v>-0.29868665999999999</v>
      </c>
      <c r="AE1870" s="164">
        <v>0</v>
      </c>
      <c r="AF1870" s="164">
        <v>0</v>
      </c>
      <c r="AG1870" s="164">
        <v>-7.3167174000000001E-2</v>
      </c>
      <c r="AH1870" s="164">
        <v>-5.7730793000000002E-2</v>
      </c>
      <c r="AI1870"/>
      <c r="AJ1870" s="185">
        <v>-3.1295412000000002E-2</v>
      </c>
      <c r="AK1870" s="185">
        <v>-2.8036651999999999E-2</v>
      </c>
      <c r="AL1870" s="185">
        <v>-1.3171487E-3</v>
      </c>
      <c r="AM1870" s="185">
        <v>-1.9416122E-3</v>
      </c>
      <c r="AN1870" s="176">
        <v>-1.6808544E-6</v>
      </c>
      <c r="AO1870" s="176">
        <v>-4.8711120000000004E-9</v>
      </c>
      <c r="AP1870" s="176">
        <v>-0.27193447999999998</v>
      </c>
      <c r="AQ1870" s="192">
        <v>-1.7298909999999999E-6</v>
      </c>
      <c r="AR1870" s="192">
        <v>-5.2194986000000004E-9</v>
      </c>
      <c r="AS1870" s="192">
        <v>-1.4260416E-13</v>
      </c>
      <c r="AT1870" s="192">
        <v>0</v>
      </c>
      <c r="AU1870" s="192">
        <v>0</v>
      </c>
      <c r="AV1870" s="192">
        <v>2.1564001000000002E-9</v>
      </c>
      <c r="AW1870" s="192">
        <v>4.7075862E-8</v>
      </c>
      <c r="AX1870" s="192">
        <v>2.7974856999999998E-10</v>
      </c>
      <c r="AY1870" s="192">
        <v>6.8870602000000002E-11</v>
      </c>
      <c r="AZ1870" s="192">
        <v>0</v>
      </c>
      <c r="BA1870" s="192">
        <v>0</v>
      </c>
      <c r="BB1870" s="192">
        <v>-8.2911343999999995E-14</v>
      </c>
      <c r="BC1870" s="192">
        <v>-5.7792951999999999E-15</v>
      </c>
      <c r="BD1870" s="192">
        <v>-1.2738148E-15</v>
      </c>
      <c r="BE1870" s="192">
        <v>-2.3052507E-11</v>
      </c>
      <c r="BF1870" s="192">
        <v>-1.7266337E-10</v>
      </c>
      <c r="BG1870" s="192">
        <v>0</v>
      </c>
      <c r="BH1870" s="192">
        <v>-2.8879827000000001E-5</v>
      </c>
      <c r="BI1870" s="193">
        <v>-0.27190560000000003</v>
      </c>
      <c r="BJ1870" s="193">
        <v>0</v>
      </c>
      <c r="BK1870" s="193">
        <v>0</v>
      </c>
      <c r="BL1870" s="193">
        <v>0</v>
      </c>
      <c r="BM1870"/>
      <c r="BN1870" s="186">
        <v>-8.1143052000000001E-5</v>
      </c>
      <c r="BO1870" s="186">
        <v>1.2837263999999999E-6</v>
      </c>
      <c r="BP1870" s="186">
        <v>-5.1976238999999999E-5</v>
      </c>
      <c r="BQ1870" s="186">
        <v>-1.1784158E-7</v>
      </c>
      <c r="BR1870" s="186">
        <v>-1.3858571E-6</v>
      </c>
      <c r="BS1870" s="186">
        <v>1.5906161E-6</v>
      </c>
      <c r="BT1870" s="186">
        <v>0</v>
      </c>
      <c r="BU1870" s="186">
        <v>2.4142128999999999E-6</v>
      </c>
      <c r="BV1870" s="186">
        <v>-2.3241109000000001E-7</v>
      </c>
      <c r="BW1870" s="186">
        <v>-1.455396E-7</v>
      </c>
      <c r="BX1870" s="186">
        <v>0</v>
      </c>
      <c r="BY1870" s="186">
        <v>0</v>
      </c>
      <c r="BZ1870" s="186">
        <v>0</v>
      </c>
      <c r="CA1870" s="186">
        <v>9.5299086000000001E-7</v>
      </c>
      <c r="CB1870" s="186">
        <v>-3.3526709000000003E-5</v>
      </c>
      <c r="CC1870" s="186">
        <v>-4.8464401999999999E-15</v>
      </c>
      <c r="CD1870" s="164">
        <v>0</v>
      </c>
      <c r="CE1870"/>
      <c r="CF1870" s="329">
        <v>0</v>
      </c>
      <c r="CG1870" s="330">
        <v>-1.8641065999999999</v>
      </c>
      <c r="CH1870" s="330">
        <v>4.5482309999999998E-2</v>
      </c>
      <c r="CI1870" s="330">
        <v>1.2431160000000001E-3</v>
      </c>
      <c r="CJ1870" s="329">
        <v>-6.0231759000000003E-4</v>
      </c>
      <c r="CK1870" s="329">
        <v>-3.9604847999999998E-11</v>
      </c>
      <c r="CL1870" s="329">
        <v>-4.6178542000000002E-9</v>
      </c>
      <c r="CM1870" s="329">
        <v>-5.5057644E-5</v>
      </c>
      <c r="CN1870" s="330">
        <v>-4.8518416999999998E-3</v>
      </c>
      <c r="CO1870" s="330">
        <v>-3.7289911</v>
      </c>
      <c r="CP1870"/>
      <c r="CQ1870">
        <v>-0.27961598999999998</v>
      </c>
      <c r="CR1870">
        <v>5.1803709199999982E-3</v>
      </c>
      <c r="CS1870">
        <v>1.5910510799999995E-3</v>
      </c>
      <c r="CT1870">
        <v>1.5837704944999993E-3</v>
      </c>
      <c r="CU1870">
        <v>-2.7486517999999998E-3</v>
      </c>
      <c r="CV1870" s="109"/>
      <c r="CW1870" s="377"/>
      <c r="CX1870" s="32"/>
      <c r="CY1870" s="32"/>
      <c r="CZ1870" s="32"/>
      <c r="DA1870"/>
      <c r="DB1870" s="236"/>
      <c r="DC1870" s="32"/>
      <c r="DD1870" s="32"/>
      <c r="DE1870" s="32"/>
      <c r="DF1870" s="32"/>
      <c r="DG1870" s="32"/>
      <c r="DH1870" s="32"/>
      <c r="DI1870" s="32"/>
      <c r="DJ1870" s="32"/>
      <c r="DK1870" s="32"/>
      <c r="DL1870" s="32"/>
    </row>
    <row r="1871" spans="1:116" ht="14.4" x14ac:dyDescent="0.3">
      <c r="A1871" t="s">
        <v>7702</v>
      </c>
      <c r="B1871" s="113" t="s">
        <v>929</v>
      </c>
      <c r="C1871" s="182" t="s">
        <v>457</v>
      </c>
      <c r="D1871" s="40" t="s">
        <v>452</v>
      </c>
      <c r="E1871" s="242" t="s">
        <v>943</v>
      </c>
      <c r="F1871" s="184" t="s">
        <v>7703</v>
      </c>
      <c r="G1871" s="184">
        <v>0.6482194624698</v>
      </c>
      <c r="H1871" s="184">
        <v>5.9512322976000002E-2</v>
      </c>
      <c r="I1871" s="184">
        <v>0.45718238415380003</v>
      </c>
      <c r="J1871" s="328">
        <v>-1.62540466E-3</v>
      </c>
      <c r="K1871" s="184">
        <v>0.13315015999999999</v>
      </c>
      <c r="L1871" s="184">
        <v>-3.8335477999999999E-3</v>
      </c>
      <c r="M1871" s="184">
        <v>1.5080973E-3</v>
      </c>
      <c r="N1871" s="331">
        <v>-8.5029516999999996E-5</v>
      </c>
      <c r="O1871" s="331">
        <v>-8.3056725999999998E-4</v>
      </c>
      <c r="P1871" s="331">
        <v>-9.8852246999999997E-5</v>
      </c>
      <c r="Q1871" s="331">
        <v>6.0526772E-2</v>
      </c>
      <c r="R1871" s="331">
        <v>0.45951214000000001</v>
      </c>
      <c r="S1871" s="331">
        <v>-2.0355566E-4</v>
      </c>
      <c r="T1871" s="184">
        <v>0</v>
      </c>
      <c r="U1871" s="331">
        <v>-1.421849E-3</v>
      </c>
      <c r="V1871" s="331">
        <v>-4.3053462E-6</v>
      </c>
      <c r="W1871" s="331">
        <v>0</v>
      </c>
      <c r="X1871" s="331">
        <v>0</v>
      </c>
      <c r="Y1871"/>
      <c r="Z1871" s="288">
        <v>0.88766773333333326</v>
      </c>
      <c r="AA1871"/>
      <c r="AB1871" s="164">
        <v>-16.333065999999999</v>
      </c>
      <c r="AC1871" s="164">
        <v>-16.079032999999999</v>
      </c>
      <c r="AD1871" s="164">
        <v>-0.17662721000000001</v>
      </c>
      <c r="AE1871" s="164">
        <v>0</v>
      </c>
      <c r="AF1871" s="164">
        <v>0</v>
      </c>
      <c r="AG1871" s="164">
        <v>-4.3267127000000002E-2</v>
      </c>
      <c r="AH1871" s="164">
        <v>-3.4138882000000002E-2</v>
      </c>
      <c r="AI1871"/>
      <c r="AJ1871" s="185">
        <v>1.3158477999999999E-2</v>
      </c>
      <c r="AK1871" s="185">
        <v>1.3608059E-2</v>
      </c>
      <c r="AL1871" s="185">
        <v>6.9858403000000002E-4</v>
      </c>
      <c r="AM1871" s="185">
        <v>-1.1481649E-3</v>
      </c>
      <c r="AN1871" s="176">
        <v>8.1583086000000002E-7</v>
      </c>
      <c r="AO1871" s="176">
        <v>2.5835208E-9</v>
      </c>
      <c r="AP1871" s="176">
        <v>-0.16080741000000001</v>
      </c>
      <c r="AQ1871" s="192">
        <v>8.2375563999999997E-7</v>
      </c>
      <c r="AR1871" s="192">
        <v>2.4854696E-9</v>
      </c>
      <c r="AS1871" s="192">
        <v>6.7906579999999995E-14</v>
      </c>
      <c r="AT1871" s="192">
        <v>0</v>
      </c>
      <c r="AU1871" s="192">
        <v>0</v>
      </c>
      <c r="AV1871" s="192">
        <v>7.9594143E-10</v>
      </c>
      <c r="AW1871" s="192">
        <v>-8.6049852000000002E-9</v>
      </c>
      <c r="AX1871" s="192">
        <v>9.7492374999999999E-11</v>
      </c>
      <c r="AY1871" s="192">
        <v>5.4414456000000003E-13</v>
      </c>
      <c r="AZ1871" s="192">
        <v>0</v>
      </c>
      <c r="BA1871" s="192">
        <v>0</v>
      </c>
      <c r="BB1871" s="192">
        <v>-4.9029303999999999E-14</v>
      </c>
      <c r="BC1871" s="192">
        <v>-3.4175639999999999E-15</v>
      </c>
      <c r="BD1871" s="192">
        <v>-7.5326547000000004E-16</v>
      </c>
      <c r="BE1871" s="192">
        <v>-1.3632011E-11</v>
      </c>
      <c r="BF1871" s="192">
        <v>-1.0210382E-10</v>
      </c>
      <c r="BG1871" s="192">
        <v>0</v>
      </c>
      <c r="BH1871" s="192">
        <v>-1.7077975E-5</v>
      </c>
      <c r="BI1871" s="193">
        <v>-0.16079033000000001</v>
      </c>
      <c r="BJ1871" s="193">
        <v>0</v>
      </c>
      <c r="BK1871" s="193">
        <v>0</v>
      </c>
      <c r="BL1871" s="193">
        <v>0</v>
      </c>
      <c r="BM1871"/>
      <c r="BN1871" s="186">
        <v>9.9544117999999997E-5</v>
      </c>
      <c r="BO1871" s="186">
        <v>3.2432018E-7</v>
      </c>
      <c r="BP1871" s="186">
        <v>2.4750531000000001E-5</v>
      </c>
      <c r="BQ1871" s="186">
        <v>5.3822595999999998E-5</v>
      </c>
      <c r="BR1871" s="186">
        <v>-9.4633108000000003E-7</v>
      </c>
      <c r="BS1871" s="186">
        <v>6.3035526000000005E-7</v>
      </c>
      <c r="BT1871" s="186">
        <v>0</v>
      </c>
      <c r="BU1871" s="186">
        <v>9.5674362999999996E-7</v>
      </c>
      <c r="BV1871" s="186">
        <v>-1.3743540999999999E-7</v>
      </c>
      <c r="BW1871" s="186">
        <v>4.0021775999999998E-5</v>
      </c>
      <c r="BX1871" s="186">
        <v>0</v>
      </c>
      <c r="BY1871" s="186">
        <v>0</v>
      </c>
      <c r="BZ1871" s="186">
        <v>0</v>
      </c>
      <c r="CA1871" s="186">
        <v>-5.2547205000000003E-8</v>
      </c>
      <c r="CB1871" s="186">
        <v>-1.9825891000000001E-5</v>
      </c>
      <c r="CC1871" s="186">
        <v>-2.8659237999999999E-15</v>
      </c>
      <c r="CD1871" s="164">
        <v>0</v>
      </c>
      <c r="CE1871"/>
      <c r="CF1871" s="329">
        <v>0</v>
      </c>
      <c r="CG1871" s="330">
        <v>0.88766771</v>
      </c>
      <c r="CH1871" s="330">
        <v>1.8024471E-2</v>
      </c>
      <c r="CI1871" s="330">
        <v>3.6646766000000001E-4</v>
      </c>
      <c r="CJ1871" s="329">
        <v>-3.7950283999999999E-4</v>
      </c>
      <c r="CK1871" s="329">
        <v>-2.3420173999999999E-11</v>
      </c>
      <c r="CL1871" s="329">
        <v>-2.7307503E-9</v>
      </c>
      <c r="CM1871" s="329">
        <v>-3.6361596999999999E-5</v>
      </c>
      <c r="CN1871" s="330">
        <v>-2.8691179999999999E-3</v>
      </c>
      <c r="CO1871" s="330">
        <v>-2.2051246</v>
      </c>
      <c r="CP1871"/>
      <c r="CQ1871">
        <v>0.13315015999999999</v>
      </c>
      <c r="CR1871">
        <v>0.51669901247600003</v>
      </c>
      <c r="CS1871">
        <v>0.45718668950000002</v>
      </c>
      <c r="CT1871">
        <v>0.45718238415380003</v>
      </c>
      <c r="CU1871">
        <v>-1.62540466E-3</v>
      </c>
      <c r="CV1871" s="109"/>
      <c r="CW1871" s="377"/>
      <c r="CX1871" s="32"/>
      <c r="CY1871" s="32"/>
      <c r="CZ1871" s="32"/>
      <c r="DA1871" s="236"/>
      <c r="DB1871" s="236"/>
      <c r="DC1871" s="32"/>
      <c r="DD1871" s="32"/>
      <c r="DE1871" s="32"/>
      <c r="DF1871" s="32"/>
      <c r="DG1871" s="32"/>
      <c r="DH1871" s="32"/>
      <c r="DI1871" s="32"/>
      <c r="DJ1871" s="32"/>
      <c r="DK1871" s="32"/>
      <c r="DL1871" s="32"/>
    </row>
    <row r="1872" spans="1:116" ht="14.4" x14ac:dyDescent="0.3">
      <c r="A1872" t="s">
        <v>2475</v>
      </c>
      <c r="B1872" s="113" t="s">
        <v>929</v>
      </c>
      <c r="C1872" s="182" t="s">
        <v>458</v>
      </c>
      <c r="D1872" s="40" t="s">
        <v>452</v>
      </c>
      <c r="E1872" s="242" t="s">
        <v>943</v>
      </c>
      <c r="F1872" s="184" t="s">
        <v>4982</v>
      </c>
      <c r="G1872" s="184">
        <v>0.18957806079520001</v>
      </c>
      <c r="H1872" s="184">
        <v>1.1906179299999999E-3</v>
      </c>
      <c r="I1872" s="184">
        <v>-6.2402893479999934E-4</v>
      </c>
      <c r="J1872" s="328">
        <v>-2.0879181999999999E-3</v>
      </c>
      <c r="K1872" s="184">
        <v>0.19109939000000001</v>
      </c>
      <c r="L1872" s="184">
        <v>-4.9243947999999997E-3</v>
      </c>
      <c r="M1872" s="331">
        <v>5.0352225000000004E-3</v>
      </c>
      <c r="N1872" s="331">
        <v>2.4950091999999999E-3</v>
      </c>
      <c r="O1872" s="331">
        <v>-1.0669074999999999E-3</v>
      </c>
      <c r="P1872" s="331">
        <v>-1.2698093999999999E-4</v>
      </c>
      <c r="Q1872" s="331">
        <v>-1.1050283E-4</v>
      </c>
      <c r="R1872" s="331">
        <v>-7.2932618999999998E-4</v>
      </c>
      <c r="S1872" s="331">
        <v>-2.6147799999999999E-4</v>
      </c>
      <c r="T1872" s="331">
        <v>0</v>
      </c>
      <c r="U1872" s="331">
        <v>-1.8264402E-3</v>
      </c>
      <c r="V1872" s="331">
        <v>-5.5304448000000003E-6</v>
      </c>
      <c r="W1872" s="331">
        <v>0</v>
      </c>
      <c r="X1872" s="331">
        <v>0</v>
      </c>
      <c r="Y1872"/>
      <c r="Z1872" s="288">
        <v>1.2739959333333335</v>
      </c>
      <c r="AA1872"/>
      <c r="AB1872" s="164">
        <v>-20.980687</v>
      </c>
      <c r="AC1872" s="164">
        <v>-20.654368000000002</v>
      </c>
      <c r="AD1872" s="164">
        <v>-0.22688697999999999</v>
      </c>
      <c r="AE1872" s="164">
        <v>0</v>
      </c>
      <c r="AF1872" s="164">
        <v>0</v>
      </c>
      <c r="AG1872" s="164">
        <v>-5.5578911000000002E-2</v>
      </c>
      <c r="AH1872" s="164">
        <v>-4.3853199000000002E-2</v>
      </c>
      <c r="AI1872"/>
      <c r="AJ1872" s="185">
        <v>1.9595433999999998E-2</v>
      </c>
      <c r="AK1872" s="185">
        <v>2.0048063000000001E-2</v>
      </c>
      <c r="AL1872" s="185">
        <v>1.0222504000000001E-3</v>
      </c>
      <c r="AM1872" s="185">
        <v>-1.4748784999999999E-3</v>
      </c>
      <c r="AN1872" s="176">
        <v>1.2019221999999999E-6</v>
      </c>
      <c r="AO1872" s="176">
        <v>3.7805118E-9</v>
      </c>
      <c r="AP1872" s="176">
        <v>-0.20656562000000001</v>
      </c>
      <c r="AQ1872" s="192">
        <v>1.1822681999999999E-6</v>
      </c>
      <c r="AR1872" s="192">
        <v>3.5671885999999999E-9</v>
      </c>
      <c r="AS1872" s="192">
        <v>9.7460687999999998E-14</v>
      </c>
      <c r="AT1872" s="192">
        <v>0</v>
      </c>
      <c r="AU1872" s="192">
        <v>0</v>
      </c>
      <c r="AV1872" s="192">
        <v>1.4096597E-9</v>
      </c>
      <c r="AW1872" s="192">
        <v>1.8393011000000002E-8</v>
      </c>
      <c r="AX1872" s="192">
        <v>1.8012728000000001E-10</v>
      </c>
      <c r="AY1872" s="192">
        <v>3.3166803999999997E-11</v>
      </c>
      <c r="AZ1872" s="192">
        <v>0</v>
      </c>
      <c r="BA1872" s="192">
        <v>0</v>
      </c>
      <c r="BB1872" s="192">
        <v>-6.2980731999999995E-14</v>
      </c>
      <c r="BC1872" s="192">
        <v>-4.3900415000000004E-15</v>
      </c>
      <c r="BD1872" s="192">
        <v>-9.6760930000000009E-16</v>
      </c>
      <c r="BE1872" s="192">
        <v>-1.7511039000000002E-11</v>
      </c>
      <c r="BF1872" s="192">
        <v>-1.3115775E-10</v>
      </c>
      <c r="BG1872" s="192">
        <v>0</v>
      </c>
      <c r="BH1872" s="192">
        <v>-2.1937561000000001E-5</v>
      </c>
      <c r="BI1872" s="193">
        <v>-0.20654368000000001</v>
      </c>
      <c r="BJ1872" s="193">
        <v>0</v>
      </c>
      <c r="BK1872" s="193">
        <v>0</v>
      </c>
      <c r="BL1872" s="193">
        <v>0</v>
      </c>
      <c r="BM1872"/>
      <c r="BN1872" s="186">
        <v>1.2433359E-5</v>
      </c>
      <c r="BO1872" s="186">
        <v>7.6793638000000003E-7</v>
      </c>
      <c r="BP1872" s="186">
        <v>3.5522387000000002E-5</v>
      </c>
      <c r="BQ1872" s="186">
        <v>-8.9514277000000002E-8</v>
      </c>
      <c r="BR1872" s="186">
        <v>-1.1131481E-6</v>
      </c>
      <c r="BS1872" s="186">
        <v>1.0604106999999999E-6</v>
      </c>
      <c r="BT1872" s="186">
        <v>0</v>
      </c>
      <c r="BU1872" s="186">
        <v>1.6094753E-6</v>
      </c>
      <c r="BV1872" s="186">
        <v>-1.7654304000000001E-7</v>
      </c>
      <c r="BW1872" s="186">
        <v>-1.1055412E-7</v>
      </c>
      <c r="BX1872" s="186">
        <v>0</v>
      </c>
      <c r="BY1872" s="186">
        <v>0</v>
      </c>
      <c r="BZ1872" s="186">
        <v>0</v>
      </c>
      <c r="CA1872" s="186">
        <v>4.3031384E-7</v>
      </c>
      <c r="CB1872" s="186">
        <v>-2.5467404E-5</v>
      </c>
      <c r="CC1872" s="186">
        <v>-3.6814306000000002E-15</v>
      </c>
      <c r="CD1872" s="164">
        <v>0</v>
      </c>
      <c r="CE1872"/>
      <c r="CF1872" s="329">
        <v>0</v>
      </c>
      <c r="CG1872" s="330">
        <v>1.2739959000000001</v>
      </c>
      <c r="CH1872" s="330">
        <v>3.0321540000000001E-2</v>
      </c>
      <c r="CI1872" s="329">
        <v>7.6861699999999998E-4</v>
      </c>
      <c r="CJ1872" s="329">
        <v>-4.6864478999999998E-4</v>
      </c>
      <c r="CK1872" s="329">
        <v>-3.0084451999999999E-11</v>
      </c>
      <c r="CL1872" s="329">
        <v>-3.5077931000000001E-9</v>
      </c>
      <c r="CM1872" s="329">
        <v>-4.3635133000000002E-5</v>
      </c>
      <c r="CN1872" s="330">
        <v>-3.6855336000000002E-3</v>
      </c>
      <c r="CO1872" s="330">
        <v>-2.8325990000000001</v>
      </c>
      <c r="CP1872"/>
      <c r="CQ1872">
        <v>0.19109939000000001</v>
      </c>
      <c r="CR1872">
        <v>5.7211944000000057E-4</v>
      </c>
      <c r="CS1872">
        <v>-6.1849848999999933E-4</v>
      </c>
      <c r="CT1872">
        <v>-6.2402893479999923E-4</v>
      </c>
      <c r="CU1872">
        <v>-2.0879181999999999E-3</v>
      </c>
      <c r="CV1872" s="109"/>
      <c r="CW1872" s="378"/>
      <c r="CX1872" s="32"/>
      <c r="CY1872" s="32"/>
      <c r="CZ1872" s="32"/>
      <c r="DA1872" s="236"/>
      <c r="DB1872" s="236"/>
      <c r="DC1872" s="32"/>
      <c r="DD1872" s="32"/>
      <c r="DE1872" s="32"/>
      <c r="DF1872" s="32"/>
      <c r="DG1872" s="32"/>
      <c r="DH1872" s="32"/>
      <c r="DI1872" s="32"/>
      <c r="DJ1872" s="32"/>
      <c r="DK1872" s="32"/>
      <c r="DL1872" s="32"/>
    </row>
    <row r="1873" spans="1:116" ht="14.4" x14ac:dyDescent="0.3">
      <c r="A1873" t="s">
        <v>2476</v>
      </c>
      <c r="B1873" s="113" t="s">
        <v>929</v>
      </c>
      <c r="C1873" s="182" t="s">
        <v>459</v>
      </c>
      <c r="D1873" s="40" t="s">
        <v>452</v>
      </c>
      <c r="E1873" s="242" t="s">
        <v>943</v>
      </c>
      <c r="F1873" s="184" t="s">
        <v>4983</v>
      </c>
      <c r="G1873" s="184">
        <v>0.24988404670139999</v>
      </c>
      <c r="H1873" s="184">
        <v>4.2072356200000003E-3</v>
      </c>
      <c r="I1873" s="184">
        <v>2.3963248413999992E-3</v>
      </c>
      <c r="J1873" s="328">
        <v>-2.6693637600000001E-3</v>
      </c>
      <c r="K1873" s="184">
        <v>0.24594985</v>
      </c>
      <c r="L1873" s="184">
        <v>-6.2957452000000002E-3</v>
      </c>
      <c r="M1873" s="184">
        <v>9.6315702999999996E-3</v>
      </c>
      <c r="N1873" s="184">
        <v>5.8748751000000004E-3</v>
      </c>
      <c r="O1873" s="331">
        <v>-1.364021E-3</v>
      </c>
      <c r="P1873" s="331">
        <v>-1.6234271000000001E-4</v>
      </c>
      <c r="Q1873" s="331">
        <v>-1.4127576999999999E-4</v>
      </c>
      <c r="R1873" s="331">
        <v>-9.3242968999999998E-4</v>
      </c>
      <c r="S1873" s="331">
        <v>-3.3429465999999997E-4</v>
      </c>
      <c r="T1873" s="184">
        <v>0</v>
      </c>
      <c r="U1873" s="331">
        <v>-2.3350691E-3</v>
      </c>
      <c r="V1873" s="331">
        <v>-7.0705686000000001E-6</v>
      </c>
      <c r="W1873" s="331">
        <v>0</v>
      </c>
      <c r="X1873" s="331">
        <v>0</v>
      </c>
      <c r="Y1873"/>
      <c r="Z1873" s="288">
        <v>1.6396656666666667</v>
      </c>
      <c r="AA1873"/>
      <c r="AB1873" s="164">
        <v>-26.823409999999999</v>
      </c>
      <c r="AC1873" s="164">
        <v>-26.406217000000002</v>
      </c>
      <c r="AD1873" s="164">
        <v>-0.29007070000000001</v>
      </c>
      <c r="AE1873" s="164">
        <v>0</v>
      </c>
      <c r="AF1873" s="164">
        <v>0</v>
      </c>
      <c r="AG1873" s="164">
        <v>-7.1056583000000006E-2</v>
      </c>
      <c r="AH1873" s="164">
        <v>-5.6065482E-2</v>
      </c>
      <c r="AI1873"/>
      <c r="AJ1873" s="185">
        <v>2.5766566000000001E-2</v>
      </c>
      <c r="AK1873" s="185">
        <v>2.6312644E-2</v>
      </c>
      <c r="AL1873" s="185">
        <v>1.3395255E-3</v>
      </c>
      <c r="AM1873" s="185">
        <v>-1.8856042E-3</v>
      </c>
      <c r="AN1873" s="176">
        <v>1.5774967E-6</v>
      </c>
      <c r="AO1873" s="176">
        <v>4.9538664999999997E-9</v>
      </c>
      <c r="AP1873" s="176">
        <v>-0.26409021999999999</v>
      </c>
      <c r="AQ1873" s="192">
        <v>1.5216097E-6</v>
      </c>
      <c r="AR1873" s="192">
        <v>4.5910639000000001E-9</v>
      </c>
      <c r="AS1873" s="192">
        <v>1.2543441999999999E-13</v>
      </c>
      <c r="AT1873" s="192">
        <v>0</v>
      </c>
      <c r="AU1873" s="192">
        <v>0</v>
      </c>
      <c r="AV1873" s="192">
        <v>2.2014712999999998E-9</v>
      </c>
      <c r="AW1873" s="192">
        <v>5.3875519999999998E-8</v>
      </c>
      <c r="AX1873" s="192">
        <v>2.8688600999999999E-10</v>
      </c>
      <c r="AY1873" s="192">
        <v>7.5878546000000001E-11</v>
      </c>
      <c r="AZ1873" s="192">
        <v>0</v>
      </c>
      <c r="BA1873" s="192">
        <v>0</v>
      </c>
      <c r="BB1873" s="192">
        <v>-8.0519670000000003E-14</v>
      </c>
      <c r="BC1873" s="192">
        <v>-5.6125847000000001E-15</v>
      </c>
      <c r="BD1873" s="192">
        <v>-1.2370701E-15</v>
      </c>
      <c r="BE1873" s="192">
        <v>-2.2387530999999999E-11</v>
      </c>
      <c r="BF1873" s="192">
        <v>-1.6768269999999999E-10</v>
      </c>
      <c r="BG1873" s="192">
        <v>0</v>
      </c>
      <c r="BH1873" s="192">
        <v>-2.8046755000000001E-5</v>
      </c>
      <c r="BI1873" s="193">
        <v>-0.26406216999999998</v>
      </c>
      <c r="BJ1873" s="193">
        <v>0</v>
      </c>
      <c r="BK1873" s="193">
        <v>0</v>
      </c>
      <c r="BL1873" s="193">
        <v>0</v>
      </c>
      <c r="BM1873"/>
      <c r="BN1873" s="186">
        <v>1.7831247000000002E-5</v>
      </c>
      <c r="BO1873" s="186">
        <v>1.3440251E-6</v>
      </c>
      <c r="BP1873" s="186">
        <v>4.5718230000000001E-5</v>
      </c>
      <c r="BQ1873" s="186">
        <v>-1.144423E-7</v>
      </c>
      <c r="BR1873" s="186">
        <v>-1.3174946999999999E-6</v>
      </c>
      <c r="BS1873" s="186">
        <v>1.6141808E-6</v>
      </c>
      <c r="BT1873" s="186">
        <v>0</v>
      </c>
      <c r="BU1873" s="186">
        <v>2.4499789999999999E-6</v>
      </c>
      <c r="BV1873" s="186">
        <v>-2.2570693000000001E-7</v>
      </c>
      <c r="BW1873" s="186">
        <v>-1.4134134000000001E-7</v>
      </c>
      <c r="BX1873" s="186">
        <v>0</v>
      </c>
      <c r="BY1873" s="186">
        <v>0</v>
      </c>
      <c r="BZ1873" s="186">
        <v>0</v>
      </c>
      <c r="CA1873" s="186">
        <v>1.0634106E-6</v>
      </c>
      <c r="CB1873" s="186">
        <v>-3.2559593E-5</v>
      </c>
      <c r="CC1873" s="186">
        <v>-4.7066390999999997E-15</v>
      </c>
      <c r="CD1873" s="164">
        <v>0</v>
      </c>
      <c r="CE1873"/>
      <c r="CF1873" s="329">
        <v>0</v>
      </c>
      <c r="CG1873" s="330">
        <v>1.6396656999999999</v>
      </c>
      <c r="CH1873" s="330">
        <v>4.6156122000000001E-2</v>
      </c>
      <c r="CI1873" s="330">
        <v>1.2897761999999999E-3</v>
      </c>
      <c r="CJ1873" s="329">
        <v>-5.7972193000000003E-4</v>
      </c>
      <c r="CK1873" s="329">
        <v>-3.8462399999999998E-11</v>
      </c>
      <c r="CL1873" s="329">
        <v>-4.4846468E-9</v>
      </c>
      <c r="CM1873" s="329">
        <v>-5.2618053999999998E-5</v>
      </c>
      <c r="CN1873" s="330">
        <v>-4.7118847999999998E-3</v>
      </c>
      <c r="CO1873" s="330">
        <v>-3.6214241</v>
      </c>
      <c r="CP1873"/>
      <c r="CQ1873">
        <v>0.24594985</v>
      </c>
      <c r="CR1873">
        <v>6.6106310299999995E-3</v>
      </c>
      <c r="CS1873">
        <v>2.4033954099999992E-3</v>
      </c>
      <c r="CT1873">
        <v>2.3963248413999992E-3</v>
      </c>
      <c r="CU1873">
        <v>-2.6693637600000001E-3</v>
      </c>
      <c r="CV1873" s="109"/>
      <c r="CW1873" s="378"/>
      <c r="CX1873" s="32"/>
      <c r="CY1873" s="32"/>
      <c r="CZ1873" s="32"/>
      <c r="DA1873" s="236"/>
      <c r="DB1873" s="236"/>
      <c r="DC1873" s="32"/>
      <c r="DD1873" s="32"/>
      <c r="DE1873" s="32"/>
      <c r="DF1873" s="32"/>
      <c r="DG1873" s="32"/>
      <c r="DH1873" s="32"/>
      <c r="DI1873" s="32"/>
      <c r="DJ1873" s="32"/>
      <c r="DK1873" s="32"/>
      <c r="DL1873" s="32"/>
    </row>
    <row r="1874" spans="1:116" ht="14.4" x14ac:dyDescent="0.3">
      <c r="A1874" t="s">
        <v>2477</v>
      </c>
      <c r="B1874" s="113" t="s">
        <v>929</v>
      </c>
      <c r="C1874" s="182" t="s">
        <v>460</v>
      </c>
      <c r="D1874" s="40" t="s">
        <v>452</v>
      </c>
      <c r="E1874" s="242" t="s">
        <v>943</v>
      </c>
      <c r="F1874" s="184" t="s">
        <v>4984</v>
      </c>
      <c r="G1874" s="184">
        <v>0.14408324734889999</v>
      </c>
      <c r="H1874" s="184">
        <v>-1.2021681640000002E-3</v>
      </c>
      <c r="I1874" s="184">
        <v>-2.7473079371000001E-3</v>
      </c>
      <c r="J1874" s="328">
        <v>-1.3478965499999999E-3</v>
      </c>
      <c r="K1874" s="184">
        <v>0.14938061999999999</v>
      </c>
      <c r="L1874" s="184">
        <v>-3.1790397000000001E-3</v>
      </c>
      <c r="M1874" s="184">
        <v>9.0613287999999998E-4</v>
      </c>
      <c r="N1874" s="184">
        <v>-3.6009277000000002E-4</v>
      </c>
      <c r="O1874" s="331">
        <v>-6.8876308999999997E-4</v>
      </c>
      <c r="P1874" s="331">
        <v>-8.1975034E-5</v>
      </c>
      <c r="Q1874" s="331">
        <v>-7.1337270000000004E-5</v>
      </c>
      <c r="R1874" s="331">
        <v>-4.7083082999999998E-4</v>
      </c>
      <c r="S1874" s="331">
        <v>-1.6880224999999999E-4</v>
      </c>
      <c r="T1874" s="331">
        <v>0</v>
      </c>
      <c r="U1874" s="331">
        <v>-1.1790943E-3</v>
      </c>
      <c r="V1874" s="331">
        <v>-3.5702871000000002E-6</v>
      </c>
      <c r="W1874" s="331">
        <v>0</v>
      </c>
      <c r="X1874" s="331">
        <v>0</v>
      </c>
      <c r="Y1874"/>
      <c r="Z1874" s="288">
        <v>0.99587079999999994</v>
      </c>
      <c r="AA1874"/>
      <c r="AB1874" s="164">
        <v>-13.544494</v>
      </c>
      <c r="AC1874" s="164">
        <v>-13.333831999999999</v>
      </c>
      <c r="AD1874" s="164">
        <v>-0.14647134000000001</v>
      </c>
      <c r="AE1874" s="164">
        <v>0</v>
      </c>
      <c r="AF1874" s="164">
        <v>0</v>
      </c>
      <c r="AG1874" s="164">
        <v>-3.5880057E-2</v>
      </c>
      <c r="AH1874" s="164">
        <v>-2.8310293E-2</v>
      </c>
      <c r="AI1874"/>
      <c r="AJ1874" s="185">
        <v>1.5071394E-2</v>
      </c>
      <c r="AK1874" s="185">
        <v>1.5250171999999999E-2</v>
      </c>
      <c r="AL1874" s="185">
        <v>7.7335877999999995E-4</v>
      </c>
      <c r="AM1874" s="185">
        <v>-9.5213674999999995E-4</v>
      </c>
      <c r="AN1874" s="176">
        <v>9.1427891999999995E-7</v>
      </c>
      <c r="AO1874" s="176">
        <v>2.8600546000000001E-9</v>
      </c>
      <c r="AP1874" s="176">
        <v>-0.13335248999999999</v>
      </c>
      <c r="AQ1874" s="192">
        <v>9.2416808999999995E-7</v>
      </c>
      <c r="AR1874" s="192">
        <v>2.7884382000000002E-9</v>
      </c>
      <c r="AS1874" s="192">
        <v>7.6184114999999995E-14</v>
      </c>
      <c r="AT1874" s="192">
        <v>0</v>
      </c>
      <c r="AU1874" s="192">
        <v>0</v>
      </c>
      <c r="AV1874" s="192">
        <v>6.1699046000000004E-10</v>
      </c>
      <c r="AW1874" s="192">
        <v>-1.0410183000000001E-8</v>
      </c>
      <c r="AX1874" s="192">
        <v>7.4743433000000003E-11</v>
      </c>
      <c r="AY1874" s="192">
        <v>-3.1590509000000001E-12</v>
      </c>
      <c r="AZ1874" s="192">
        <v>0</v>
      </c>
      <c r="BA1874" s="192">
        <v>0</v>
      </c>
      <c r="BB1874" s="192">
        <v>-4.0658447000000002E-14</v>
      </c>
      <c r="BC1874" s="192">
        <v>-2.8340774000000002E-15</v>
      </c>
      <c r="BD1874" s="192">
        <v>-6.2465917000000003E-16</v>
      </c>
      <c r="BE1874" s="192">
        <v>-1.1304595E-11</v>
      </c>
      <c r="BF1874" s="192">
        <v>-8.4671460000000006E-11</v>
      </c>
      <c r="BG1874" s="192">
        <v>0</v>
      </c>
      <c r="BH1874" s="192">
        <v>-1.4162222999999999E-5</v>
      </c>
      <c r="BI1874" s="193">
        <v>-0.13333832000000001</v>
      </c>
      <c r="BJ1874" s="193">
        <v>0</v>
      </c>
      <c r="BK1874" s="193">
        <v>0</v>
      </c>
      <c r="BL1874" s="193">
        <v>0</v>
      </c>
      <c r="BM1874"/>
      <c r="BN1874" s="186">
        <v>1.1664151E-5</v>
      </c>
      <c r="BO1874" s="186">
        <v>2.2988193999999999E-7</v>
      </c>
      <c r="BP1874" s="186">
        <v>2.7767519999999999E-5</v>
      </c>
      <c r="BQ1874" s="186">
        <v>-5.7787697999999997E-8</v>
      </c>
      <c r="BR1874" s="186">
        <v>-7.9615596000000001E-7</v>
      </c>
      <c r="BS1874" s="186">
        <v>4.9485832999999995E-7</v>
      </c>
      <c r="BT1874" s="186">
        <v>0</v>
      </c>
      <c r="BU1874" s="186">
        <v>7.5108845999999996E-7</v>
      </c>
      <c r="BV1874" s="186">
        <v>-1.1397082E-7</v>
      </c>
      <c r="BW1874" s="186">
        <v>-7.1370382000000006E-8</v>
      </c>
      <c r="BX1874" s="186">
        <v>0</v>
      </c>
      <c r="BY1874" s="186">
        <v>0</v>
      </c>
      <c r="BZ1874" s="186">
        <v>0</v>
      </c>
      <c r="CA1874" s="186">
        <v>-9.8930614000000004E-8</v>
      </c>
      <c r="CB1874" s="186">
        <v>-1.6440983000000001E-5</v>
      </c>
      <c r="CC1874" s="186">
        <v>-2.3766197E-15</v>
      </c>
      <c r="CD1874" s="164">
        <v>0</v>
      </c>
      <c r="CE1874"/>
      <c r="CF1874" s="329">
        <v>0</v>
      </c>
      <c r="CG1874" s="330">
        <v>0.99587079000000001</v>
      </c>
      <c r="CH1874" s="330">
        <v>1.4150052E-2</v>
      </c>
      <c r="CI1874" s="330">
        <v>2.7077805999999998E-4</v>
      </c>
      <c r="CJ1874" s="329">
        <v>-3.1680534000000002E-4</v>
      </c>
      <c r="CK1874" s="329">
        <v>-1.9421608E-11</v>
      </c>
      <c r="CL1874" s="329">
        <v>-2.2645246000000002E-9</v>
      </c>
      <c r="CM1874" s="329">
        <v>-3.0495254E-5</v>
      </c>
      <c r="CN1874" s="330">
        <v>-2.3792685000000001E-3</v>
      </c>
      <c r="CO1874" s="330">
        <v>-1.8286399</v>
      </c>
      <c r="CP1874"/>
      <c r="CQ1874">
        <v>0.14938061999999999</v>
      </c>
      <c r="CR1874">
        <v>-3.9459058140000006E-3</v>
      </c>
      <c r="CS1874">
        <v>-2.74373765E-3</v>
      </c>
      <c r="CT1874">
        <v>-2.7473079371000001E-3</v>
      </c>
      <c r="CU1874">
        <v>-1.3478965499999999E-3</v>
      </c>
      <c r="CV1874" s="109"/>
      <c r="CW1874" s="378"/>
      <c r="CX1874" s="32"/>
      <c r="CY1874" s="32"/>
      <c r="CZ1874" s="32"/>
      <c r="DA1874" s="236"/>
      <c r="DB1874" s="236"/>
      <c r="DC1874" s="32"/>
      <c r="DD1874" s="32"/>
      <c r="DE1874" s="32"/>
      <c r="DF1874" s="32"/>
      <c r="DG1874" s="32"/>
      <c r="DH1874" s="32"/>
      <c r="DI1874" s="32"/>
      <c r="DJ1874" s="32"/>
      <c r="DK1874" s="32"/>
      <c r="DL1874" s="32"/>
    </row>
    <row r="1875" spans="1:116" ht="14.4" x14ac:dyDescent="0.3">
      <c r="B1875" s="113"/>
      <c r="C1875" s="180"/>
      <c r="D1875" s="37" t="s">
        <v>461</v>
      </c>
      <c r="E1875" s="242"/>
      <c r="F1875"/>
      <c r="G1875"/>
      <c r="H1875"/>
      <c r="I1875"/>
      <c r="J1875" s="332"/>
      <c r="K1875"/>
      <c r="L1875"/>
      <c r="M1875"/>
      <c r="N1875"/>
      <c r="O1875" s="39"/>
      <c r="P1875" s="39"/>
      <c r="Q1875" s="39"/>
      <c r="R1875" s="39"/>
      <c r="S1875" s="39"/>
      <c r="T1875" s="39"/>
      <c r="U1875" s="39"/>
      <c r="V1875" s="39"/>
      <c r="W1875" s="39"/>
      <c r="Y1875"/>
      <c r="Z1875"/>
      <c r="AA1875"/>
      <c r="AB1875"/>
      <c r="AC1875"/>
      <c r="AD1875"/>
      <c r="AE1875"/>
      <c r="AF1875"/>
      <c r="AG1875"/>
      <c r="AH1875"/>
      <c r="AI1875"/>
      <c r="AJ1875"/>
      <c r="AK1875"/>
      <c r="AL1875"/>
      <c r="AM1875"/>
      <c r="AN1875"/>
      <c r="AO1875"/>
      <c r="AP1875"/>
      <c r="BI1875"/>
      <c r="BJ1875"/>
      <c r="BK1875"/>
      <c r="BL1875"/>
      <c r="BM1875"/>
      <c r="BS1875" s="39"/>
      <c r="BT1875" s="39"/>
      <c r="BU1875" s="39"/>
      <c r="BV1875" s="39"/>
      <c r="BW1875" s="39"/>
      <c r="BX1875" s="39"/>
      <c r="BY1875" s="39"/>
      <c r="BZ1875" s="39"/>
      <c r="CA1875" s="39"/>
      <c r="CB1875" s="39"/>
      <c r="CC1875" s="39"/>
      <c r="CD1875"/>
      <c r="CE1875"/>
      <c r="CF1875" s="39"/>
      <c r="CG1875"/>
      <c r="CH1875"/>
      <c r="CI1875"/>
      <c r="CJ1875" s="39"/>
      <c r="CK1875" s="39"/>
      <c r="CL1875" s="39"/>
      <c r="CM1875" s="39"/>
      <c r="CN1875"/>
      <c r="CO1875"/>
      <c r="CP1875"/>
      <c r="CQ1875"/>
      <c r="CR1875"/>
      <c r="CS1875"/>
      <c r="CT1875"/>
      <c r="CU1875"/>
      <c r="CV1875" s="110"/>
      <c r="CW1875" s="378"/>
      <c r="CX1875" s="32"/>
      <c r="CY1875" s="32"/>
      <c r="CZ1875" s="32"/>
      <c r="DA1875" s="236"/>
      <c r="DB1875" s="236"/>
      <c r="DC1875" s="32"/>
      <c r="DD1875" s="32"/>
      <c r="DE1875" s="32"/>
      <c r="DF1875" s="32"/>
      <c r="DG1875" s="32"/>
      <c r="DH1875" s="32"/>
      <c r="DI1875" s="32"/>
      <c r="DJ1875" s="32"/>
      <c r="DK1875" s="32"/>
      <c r="DL1875" s="32"/>
    </row>
    <row r="1876" spans="1:116" ht="14.4" x14ac:dyDescent="0.3">
      <c r="A1876" t="s">
        <v>2478</v>
      </c>
      <c r="B1876" s="113" t="s">
        <v>929</v>
      </c>
      <c r="C1876" s="182" t="s">
        <v>462</v>
      </c>
      <c r="D1876" s="40" t="s">
        <v>461</v>
      </c>
      <c r="E1876" s="242" t="s">
        <v>943</v>
      </c>
      <c r="F1876" s="184" t="s">
        <v>4985</v>
      </c>
      <c r="G1876" s="184">
        <v>0.10180019185240001</v>
      </c>
      <c r="H1876" s="184">
        <v>1.4041874550000002E-3</v>
      </c>
      <c r="I1876" s="184">
        <v>6.7840149740000012E-4</v>
      </c>
      <c r="J1876" s="328">
        <v>-1.0151271E-3</v>
      </c>
      <c r="K1876" s="184">
        <v>0.10073273000000001</v>
      </c>
      <c r="L1876" s="184">
        <v>-2.3941965000000001E-3</v>
      </c>
      <c r="M1876" s="331">
        <v>3.4298787000000002E-3</v>
      </c>
      <c r="N1876" s="331">
        <v>2.0383708000000001E-3</v>
      </c>
      <c r="O1876" s="184">
        <v>-5.1872086999999996E-4</v>
      </c>
      <c r="P1876" s="331">
        <v>-6.1736991000000004E-5</v>
      </c>
      <c r="Q1876" s="331">
        <v>-5.3725484000000002E-5</v>
      </c>
      <c r="R1876" s="331">
        <v>-3.5459184999999999E-4</v>
      </c>
      <c r="S1876" s="331">
        <v>-1.2712826E-4</v>
      </c>
      <c r="T1876" s="331">
        <v>0</v>
      </c>
      <c r="U1876" s="331">
        <v>-8.8799883999999998E-4</v>
      </c>
      <c r="V1876" s="331">
        <v>-2.6888525999999998E-6</v>
      </c>
      <c r="W1876" s="331">
        <v>0</v>
      </c>
      <c r="X1876" s="331">
        <v>0</v>
      </c>
      <c r="Y1876"/>
      <c r="Z1876" s="288">
        <v>0.67155153333333339</v>
      </c>
      <c r="AA1876"/>
      <c r="AB1876" s="164">
        <v>-10.200621999999999</v>
      </c>
      <c r="AC1876" s="164">
        <v>-10.041968000000001</v>
      </c>
      <c r="AD1876" s="164">
        <v>-0.11031042000000001</v>
      </c>
      <c r="AE1876" s="164">
        <v>0</v>
      </c>
      <c r="AF1876" s="164">
        <v>0</v>
      </c>
      <c r="AG1876" s="164">
        <v>-2.7021968E-2</v>
      </c>
      <c r="AH1876" s="164">
        <v>-2.1321032E-2</v>
      </c>
      <c r="AI1876"/>
      <c r="AJ1876" s="185">
        <v>1.053897E-2</v>
      </c>
      <c r="AK1876" s="185">
        <v>1.0712065999999999E-2</v>
      </c>
      <c r="AL1876" s="185">
        <v>5.4397721999999995E-4</v>
      </c>
      <c r="AM1876" s="185">
        <v>-7.1707268999999998E-4</v>
      </c>
      <c r="AN1876" s="176">
        <v>6.4221018000000005E-7</v>
      </c>
      <c r="AO1876" s="176">
        <v>2.0117500999999998E-9</v>
      </c>
      <c r="AP1876" s="176">
        <v>-0.10043035</v>
      </c>
      <c r="AQ1876" s="192">
        <v>6.2319982E-7</v>
      </c>
      <c r="AR1876" s="192">
        <v>1.8803442999999999E-9</v>
      </c>
      <c r="AS1876" s="192">
        <v>5.1373691999999998E-14</v>
      </c>
      <c r="AT1876" s="192">
        <v>0</v>
      </c>
      <c r="AU1876" s="192">
        <v>0</v>
      </c>
      <c r="AV1876" s="192">
        <v>8.0808301000000003E-10</v>
      </c>
      <c r="AW1876" s="192">
        <v>1.8274563E-8</v>
      </c>
      <c r="AX1876" s="192">
        <v>1.0497271E-10</v>
      </c>
      <c r="AY1876" s="192">
        <v>2.6414927E-11</v>
      </c>
      <c r="AZ1876" s="192">
        <v>0</v>
      </c>
      <c r="BA1876" s="192">
        <v>0</v>
      </c>
      <c r="BB1876" s="192">
        <v>-3.0620667E-14</v>
      </c>
      <c r="BC1876" s="192">
        <v>-2.1343988E-15</v>
      </c>
      <c r="BD1876" s="192">
        <v>-4.7044295999999997E-16</v>
      </c>
      <c r="BE1876" s="192">
        <v>-8.5137099999999993E-12</v>
      </c>
      <c r="BF1876" s="192">
        <v>-6.3767722000000006E-11</v>
      </c>
      <c r="BG1876" s="192">
        <v>0</v>
      </c>
      <c r="BH1876" s="192">
        <v>-1.0665845E-5</v>
      </c>
      <c r="BI1876" s="193">
        <v>-0.10041968</v>
      </c>
      <c r="BJ1876" s="193">
        <v>0</v>
      </c>
      <c r="BK1876" s="193">
        <v>0</v>
      </c>
      <c r="BL1876" s="193">
        <v>0</v>
      </c>
      <c r="BM1876"/>
      <c r="BN1876" s="186">
        <v>8.0005669000000007E-6</v>
      </c>
      <c r="BO1876" s="186">
        <v>4.8470535999999995E-7</v>
      </c>
      <c r="BP1876" s="186">
        <v>1.8724638000000001E-5</v>
      </c>
      <c r="BQ1876" s="186">
        <v>-4.3521038000000002E-8</v>
      </c>
      <c r="BR1876" s="186">
        <v>-5.0873024E-7</v>
      </c>
      <c r="BS1876" s="186">
        <v>5.9500823999999995E-7</v>
      </c>
      <c r="BT1876" s="186">
        <v>0</v>
      </c>
      <c r="BU1876" s="186">
        <v>9.0309444999999996E-7</v>
      </c>
      <c r="BV1876" s="186">
        <v>-8.5833641999999998E-8</v>
      </c>
      <c r="BW1876" s="186">
        <v>-5.3750421E-8</v>
      </c>
      <c r="BX1876" s="186">
        <v>0</v>
      </c>
      <c r="BY1876" s="186">
        <v>0</v>
      </c>
      <c r="BZ1876" s="186">
        <v>0</v>
      </c>
      <c r="CA1876" s="186">
        <v>3.6697906E-7</v>
      </c>
      <c r="CB1876" s="186">
        <v>-1.2382023000000001E-5</v>
      </c>
      <c r="CC1876" s="186">
        <v>-1.7898785000000001E-15</v>
      </c>
      <c r="CD1876" s="164">
        <v>0</v>
      </c>
      <c r="CE1876"/>
      <c r="CF1876" s="329">
        <v>0</v>
      </c>
      <c r="CG1876" s="330">
        <v>0.67155153000000001</v>
      </c>
      <c r="CH1876" s="330">
        <v>1.7013753E-2</v>
      </c>
      <c r="CI1876" s="330">
        <v>4.6809398999999999E-4</v>
      </c>
      <c r="CJ1876" s="329">
        <v>-2.2187811E-4</v>
      </c>
      <c r="CK1876" s="329">
        <v>-1.4626790000000001E-11</v>
      </c>
      <c r="CL1876" s="329">
        <v>-1.7054575000000001E-9</v>
      </c>
      <c r="CM1876" s="330">
        <v>-2.0241048999999999E-5</v>
      </c>
      <c r="CN1876" s="330">
        <v>-1.7918734E-3</v>
      </c>
      <c r="CO1876" s="330">
        <v>-1.3771842000000001</v>
      </c>
      <c r="CP1876"/>
      <c r="CQ1876">
        <v>0.10073273000000001</v>
      </c>
      <c r="CR1876">
        <v>2.0852778050000002E-3</v>
      </c>
      <c r="CS1876">
        <v>6.8109035000000009E-4</v>
      </c>
      <c r="CT1876">
        <v>6.7840149740000012E-4</v>
      </c>
      <c r="CU1876">
        <v>-1.0151271E-3</v>
      </c>
      <c r="CV1876" s="109"/>
      <c r="CW1876" s="377"/>
      <c r="CX1876" s="32"/>
      <c r="CZ1876" s="32"/>
      <c r="DA1876" s="236"/>
      <c r="DB1876" s="236"/>
      <c r="DC1876" s="32"/>
      <c r="DD1876" s="32"/>
      <c r="DE1876" s="32"/>
      <c r="DF1876" s="32"/>
      <c r="DG1876" s="32"/>
      <c r="DH1876" s="32"/>
      <c r="DI1876" s="32"/>
      <c r="DJ1876" s="32"/>
      <c r="DK1876" s="32"/>
      <c r="DL1876" s="32"/>
    </row>
    <row r="1877" spans="1:116" ht="14.4" x14ac:dyDescent="0.3">
      <c r="A1877" t="s">
        <v>2479</v>
      </c>
      <c r="B1877" s="113" t="s">
        <v>929</v>
      </c>
      <c r="C1877" s="182" t="s">
        <v>463</v>
      </c>
      <c r="D1877" s="40" t="s">
        <v>461</v>
      </c>
      <c r="E1877" s="242" t="s">
        <v>943</v>
      </c>
      <c r="F1877" s="184" t="s">
        <v>4986</v>
      </c>
      <c r="G1877" s="184">
        <v>0.10180019185240001</v>
      </c>
      <c r="H1877" s="184">
        <v>1.4041874550000002E-3</v>
      </c>
      <c r="I1877" s="184">
        <v>6.7840149740000012E-4</v>
      </c>
      <c r="J1877" s="328">
        <v>-1.0151271E-3</v>
      </c>
      <c r="K1877" s="184">
        <v>0.10073273000000001</v>
      </c>
      <c r="L1877" s="184">
        <v>-2.3941965000000001E-3</v>
      </c>
      <c r="M1877" s="184">
        <v>3.4298787000000002E-3</v>
      </c>
      <c r="N1877" s="184">
        <v>2.0383708000000001E-3</v>
      </c>
      <c r="O1877" s="331">
        <v>-5.1872086999999996E-4</v>
      </c>
      <c r="P1877" s="331">
        <v>-6.1736991000000004E-5</v>
      </c>
      <c r="Q1877" s="331">
        <v>-5.3725484000000002E-5</v>
      </c>
      <c r="R1877" s="331">
        <v>-3.5459184999999999E-4</v>
      </c>
      <c r="S1877" s="331">
        <v>-1.2712826E-4</v>
      </c>
      <c r="T1877" s="331">
        <v>0</v>
      </c>
      <c r="U1877" s="331">
        <v>-8.8799883999999998E-4</v>
      </c>
      <c r="V1877" s="331">
        <v>-2.6888525999999998E-6</v>
      </c>
      <c r="W1877" s="331">
        <v>0</v>
      </c>
      <c r="X1877" s="331">
        <v>0</v>
      </c>
      <c r="Y1877"/>
      <c r="Z1877" s="288">
        <v>0.67155153333333339</v>
      </c>
      <c r="AA1877"/>
      <c r="AB1877" s="164">
        <v>-10.200621999999999</v>
      </c>
      <c r="AC1877" s="164">
        <v>-10.041968000000001</v>
      </c>
      <c r="AD1877" s="164">
        <v>-0.11031042000000001</v>
      </c>
      <c r="AE1877" s="164">
        <v>0</v>
      </c>
      <c r="AF1877" s="164">
        <v>0</v>
      </c>
      <c r="AG1877" s="164">
        <v>-2.7021968E-2</v>
      </c>
      <c r="AH1877" s="164">
        <v>-2.1321032E-2</v>
      </c>
      <c r="AI1877"/>
      <c r="AJ1877" s="185">
        <v>1.053897E-2</v>
      </c>
      <c r="AK1877" s="185">
        <v>1.0712065999999999E-2</v>
      </c>
      <c r="AL1877" s="185">
        <v>5.4397721999999995E-4</v>
      </c>
      <c r="AM1877" s="185">
        <v>-7.1707268999999998E-4</v>
      </c>
      <c r="AN1877" s="176">
        <v>6.4221018000000005E-7</v>
      </c>
      <c r="AO1877" s="176">
        <v>2.0117500999999998E-9</v>
      </c>
      <c r="AP1877" s="176">
        <v>-0.10043035</v>
      </c>
      <c r="AQ1877" s="192">
        <v>6.2319982E-7</v>
      </c>
      <c r="AR1877" s="192">
        <v>1.8803442999999999E-9</v>
      </c>
      <c r="AS1877" s="192">
        <v>5.1373691999999998E-14</v>
      </c>
      <c r="AT1877" s="192">
        <v>0</v>
      </c>
      <c r="AU1877" s="192">
        <v>0</v>
      </c>
      <c r="AV1877" s="192">
        <v>8.0808301000000003E-10</v>
      </c>
      <c r="AW1877" s="192">
        <v>1.8274563E-8</v>
      </c>
      <c r="AX1877" s="192">
        <v>1.0497271E-10</v>
      </c>
      <c r="AY1877" s="192">
        <v>2.6414927E-11</v>
      </c>
      <c r="AZ1877" s="192">
        <v>0</v>
      </c>
      <c r="BA1877" s="192">
        <v>0</v>
      </c>
      <c r="BB1877" s="192">
        <v>-3.0620667E-14</v>
      </c>
      <c r="BC1877" s="192">
        <v>-2.1343988E-15</v>
      </c>
      <c r="BD1877" s="192">
        <v>-4.7044295999999997E-16</v>
      </c>
      <c r="BE1877" s="192">
        <v>-8.5137099999999993E-12</v>
      </c>
      <c r="BF1877" s="192">
        <v>-6.3767722000000006E-11</v>
      </c>
      <c r="BG1877" s="192">
        <v>0</v>
      </c>
      <c r="BH1877" s="192">
        <v>-1.0665845E-5</v>
      </c>
      <c r="BI1877" s="193">
        <v>-0.10041968</v>
      </c>
      <c r="BJ1877" s="193">
        <v>0</v>
      </c>
      <c r="BK1877" s="193">
        <v>0</v>
      </c>
      <c r="BL1877" s="193">
        <v>0</v>
      </c>
      <c r="BM1877"/>
      <c r="BN1877" s="186">
        <v>8.0005669000000007E-6</v>
      </c>
      <c r="BO1877" s="186">
        <v>4.8470535999999995E-7</v>
      </c>
      <c r="BP1877" s="186">
        <v>1.8724638000000001E-5</v>
      </c>
      <c r="BQ1877" s="186">
        <v>-4.3521038000000002E-8</v>
      </c>
      <c r="BR1877" s="186">
        <v>-5.0873024E-7</v>
      </c>
      <c r="BS1877" s="186">
        <v>5.9500823999999995E-7</v>
      </c>
      <c r="BT1877" s="186">
        <v>0</v>
      </c>
      <c r="BU1877" s="186">
        <v>9.0309444999999996E-7</v>
      </c>
      <c r="BV1877" s="186">
        <v>-8.5833641999999998E-8</v>
      </c>
      <c r="BW1877" s="186">
        <v>-5.3750421E-8</v>
      </c>
      <c r="BX1877" s="186">
        <v>0</v>
      </c>
      <c r="BY1877" s="186">
        <v>0</v>
      </c>
      <c r="BZ1877" s="186">
        <v>0</v>
      </c>
      <c r="CA1877" s="186">
        <v>3.6697906E-7</v>
      </c>
      <c r="CB1877" s="186">
        <v>-1.2382023000000001E-5</v>
      </c>
      <c r="CC1877" s="186">
        <v>-1.7898785000000001E-15</v>
      </c>
      <c r="CD1877" s="164">
        <v>0</v>
      </c>
      <c r="CE1877"/>
      <c r="CF1877" s="329">
        <v>0</v>
      </c>
      <c r="CG1877" s="330">
        <v>0.67155153000000001</v>
      </c>
      <c r="CH1877" s="330">
        <v>1.7013753E-2</v>
      </c>
      <c r="CI1877" s="329">
        <v>4.6809398999999999E-4</v>
      </c>
      <c r="CJ1877" s="329">
        <v>-2.2187811E-4</v>
      </c>
      <c r="CK1877" s="329">
        <v>-1.4626790000000001E-11</v>
      </c>
      <c r="CL1877" s="329">
        <v>-1.7054575000000001E-9</v>
      </c>
      <c r="CM1877" s="329">
        <v>-2.0241048999999999E-5</v>
      </c>
      <c r="CN1877" s="330">
        <v>-1.7918734E-3</v>
      </c>
      <c r="CO1877" s="330">
        <v>-1.3771842000000001</v>
      </c>
      <c r="CP1877"/>
      <c r="CQ1877">
        <v>0.10073273000000001</v>
      </c>
      <c r="CR1877">
        <v>2.0852778050000002E-3</v>
      </c>
      <c r="CS1877">
        <v>6.8109035000000009E-4</v>
      </c>
      <c r="CT1877">
        <v>6.7840149740000012E-4</v>
      </c>
      <c r="CU1877">
        <v>-1.0151271E-3</v>
      </c>
      <c r="CV1877" s="109"/>
      <c r="CW1877" s="377"/>
      <c r="CX1877" s="32"/>
      <c r="CY1877" s="32"/>
      <c r="CZ1877" s="32"/>
      <c r="DA1877" s="236"/>
      <c r="DB1877" s="236"/>
      <c r="DC1877" s="32"/>
      <c r="DD1877" s="32"/>
      <c r="DE1877" s="32"/>
      <c r="DF1877" s="32"/>
      <c r="DG1877" s="32"/>
      <c r="DH1877" s="32"/>
      <c r="DI1877" s="32"/>
      <c r="DJ1877" s="32"/>
      <c r="DK1877" s="32"/>
      <c r="DL1877" s="32"/>
    </row>
    <row r="1878" spans="1:116" ht="14.4" x14ac:dyDescent="0.3">
      <c r="A1878" t="s">
        <v>7704</v>
      </c>
      <c r="B1878" s="113" t="s">
        <v>929</v>
      </c>
      <c r="C1878" s="182" t="s">
        <v>464</v>
      </c>
      <c r="D1878" s="40" t="s">
        <v>461</v>
      </c>
      <c r="E1878" s="242" t="s">
        <v>943</v>
      </c>
      <c r="F1878" s="184" t="s">
        <v>7705</v>
      </c>
      <c r="G1878" s="184">
        <v>0.20285087944149999</v>
      </c>
      <c r="H1878" s="184">
        <v>-5.9963089999999996E-4</v>
      </c>
      <c r="I1878" s="184">
        <v>-2.5916955385E-3</v>
      </c>
      <c r="J1878" s="328">
        <v>-1.92213412E-3</v>
      </c>
      <c r="K1878" s="184">
        <v>0.20796434</v>
      </c>
      <c r="L1878" s="184">
        <v>-4.5333899000000004E-3</v>
      </c>
      <c r="M1878" s="184">
        <v>2.6182022000000001E-3</v>
      </c>
      <c r="N1878" s="184">
        <v>6.0118963E-4</v>
      </c>
      <c r="O1878" s="184">
        <v>-9.8219335999999999E-4</v>
      </c>
      <c r="P1878" s="331">
        <v>-1.1689843999999999E-4</v>
      </c>
      <c r="Q1878" s="331">
        <v>-1.0172873E-4</v>
      </c>
      <c r="R1878" s="331">
        <v>-6.7141651999999997E-4</v>
      </c>
      <c r="S1878" s="331">
        <v>-2.4071621999999999E-4</v>
      </c>
      <c r="T1878" s="184">
        <v>0</v>
      </c>
      <c r="U1878" s="331">
        <v>-1.6814179E-3</v>
      </c>
      <c r="V1878" s="331">
        <v>-5.0913184999999996E-6</v>
      </c>
      <c r="W1878" s="331">
        <v>0</v>
      </c>
      <c r="X1878" s="331">
        <v>0</v>
      </c>
      <c r="Y1878"/>
      <c r="Z1878" s="288">
        <v>1.3864289333333333</v>
      </c>
      <c r="AA1878"/>
      <c r="AB1878" s="164">
        <v>-19.314786999999999</v>
      </c>
      <c r="AC1878" s="164">
        <v>-19.014378000000001</v>
      </c>
      <c r="AD1878" s="164">
        <v>-0.20887179</v>
      </c>
      <c r="AE1878" s="164">
        <v>0</v>
      </c>
      <c r="AF1878" s="164">
        <v>0</v>
      </c>
      <c r="AG1878" s="164">
        <v>-5.1165856000000003E-2</v>
      </c>
      <c r="AH1878" s="164">
        <v>-4.0371183999999997E-2</v>
      </c>
      <c r="AI1878"/>
      <c r="AJ1878" s="185">
        <v>2.1168012E-2</v>
      </c>
      <c r="AK1878" s="185">
        <v>2.1438364000000001E-2</v>
      </c>
      <c r="AL1878" s="185">
        <v>1.0874185999999999E-3</v>
      </c>
      <c r="AM1878" s="185">
        <v>-1.3577708E-3</v>
      </c>
      <c r="AN1878" s="176">
        <v>1.2852736E-6</v>
      </c>
      <c r="AO1878" s="176">
        <v>4.0215183999999999E-9</v>
      </c>
      <c r="AP1878" s="176">
        <v>-0.19016396999999999</v>
      </c>
      <c r="AQ1878" s="192">
        <v>1.2866060000000001E-6</v>
      </c>
      <c r="AR1878" s="192">
        <v>3.8820009999999999E-9</v>
      </c>
      <c r="AS1878" s="192">
        <v>1.0606180999999999E-13</v>
      </c>
      <c r="AT1878" s="192">
        <v>0</v>
      </c>
      <c r="AU1878" s="192">
        <v>0</v>
      </c>
      <c r="AV1878" s="192">
        <v>1.0455903E-9</v>
      </c>
      <c r="AW1878" s="192">
        <v>-2.2411591999999999E-9</v>
      </c>
      <c r="AX1878" s="192">
        <v>1.3008193999999999E-10</v>
      </c>
      <c r="AY1878" s="192">
        <v>9.3923231999999995E-12</v>
      </c>
      <c r="AZ1878" s="192">
        <v>0</v>
      </c>
      <c r="BA1878" s="192">
        <v>0</v>
      </c>
      <c r="BB1878" s="192">
        <v>-5.7979960999999997E-14</v>
      </c>
      <c r="BC1878" s="192">
        <v>-4.0414650999999999E-15</v>
      </c>
      <c r="BD1878" s="192">
        <v>-8.9077956999999993E-16</v>
      </c>
      <c r="BE1878" s="192">
        <v>-1.6120633999999999E-11</v>
      </c>
      <c r="BF1878" s="192">
        <v>-1.2074362000000001E-10</v>
      </c>
      <c r="BG1878" s="192">
        <v>0</v>
      </c>
      <c r="BH1878" s="192">
        <v>-2.0195683000000001E-5</v>
      </c>
      <c r="BI1878" s="193">
        <v>-0.19014378000000001</v>
      </c>
      <c r="BJ1878" s="193">
        <v>0</v>
      </c>
      <c r="BK1878" s="193">
        <v>0</v>
      </c>
      <c r="BL1878" s="193">
        <v>0</v>
      </c>
      <c r="BM1878"/>
      <c r="BN1878" s="186">
        <v>1.6370989E-5</v>
      </c>
      <c r="BO1878" s="186">
        <v>4.7819723999999997E-7</v>
      </c>
      <c r="BP1878" s="186">
        <v>3.8657317E-5</v>
      </c>
      <c r="BQ1878" s="186">
        <v>-8.2406698999999998E-8</v>
      </c>
      <c r="BR1878" s="186">
        <v>-1.0914805E-6</v>
      </c>
      <c r="BS1878" s="186">
        <v>8.1298154999999998E-7</v>
      </c>
      <c r="BT1878" s="186">
        <v>0</v>
      </c>
      <c r="BU1878" s="186">
        <v>1.233931E-6</v>
      </c>
      <c r="BV1878" s="186">
        <v>-1.6252524E-7</v>
      </c>
      <c r="BW1878" s="186">
        <v>-1.0177595E-7</v>
      </c>
      <c r="BX1878" s="186">
        <v>0</v>
      </c>
      <c r="BY1878" s="186">
        <v>0</v>
      </c>
      <c r="BZ1878" s="186">
        <v>0</v>
      </c>
      <c r="CA1878" s="186">
        <v>7.2001695999999994E-8</v>
      </c>
      <c r="CB1878" s="186">
        <v>-2.3445251E-5</v>
      </c>
      <c r="CC1878" s="186">
        <v>-3.3891190999999999E-15</v>
      </c>
      <c r="CD1878" s="164">
        <v>0</v>
      </c>
      <c r="CE1878"/>
      <c r="CF1878" s="329">
        <v>0</v>
      </c>
      <c r="CG1878" s="330">
        <v>1.3864289000000001</v>
      </c>
      <c r="CH1878" s="330">
        <v>2.3246513999999999E-2</v>
      </c>
      <c r="CI1878" s="330">
        <v>5.1363359999999998E-4</v>
      </c>
      <c r="CJ1878" s="329">
        <v>-4.4370538999999998E-4</v>
      </c>
      <c r="CK1878" s="329">
        <v>-2.7695698E-11</v>
      </c>
      <c r="CL1878" s="329">
        <v>-3.2292685999999999E-9</v>
      </c>
      <c r="CM1878" s="329">
        <v>-4.2171544999999997E-5</v>
      </c>
      <c r="CN1878" s="330">
        <v>-3.3928962999999999E-3</v>
      </c>
      <c r="CO1878" s="330">
        <v>-2.6076861</v>
      </c>
      <c r="CP1878"/>
      <c r="CQ1878">
        <v>0.20796434</v>
      </c>
      <c r="CR1878">
        <v>-3.1862351199999999E-3</v>
      </c>
      <c r="CS1878">
        <v>-2.5866042200000001E-3</v>
      </c>
      <c r="CT1878">
        <v>-2.5916955385000004E-3</v>
      </c>
      <c r="CU1878">
        <v>-1.92213412E-3</v>
      </c>
      <c r="CV1878" s="109"/>
      <c r="CW1878" s="378"/>
      <c r="CX1878" s="32"/>
      <c r="CY1878" s="32"/>
      <c r="CZ1878" s="32"/>
      <c r="DA1878" s="236"/>
      <c r="DB1878" s="236"/>
      <c r="DC1878" s="32"/>
      <c r="DD1878" s="32"/>
      <c r="DE1878" s="32"/>
      <c r="DF1878" s="32"/>
      <c r="DG1878" s="32"/>
      <c r="DH1878" s="32"/>
      <c r="DI1878" s="32"/>
      <c r="DJ1878" s="32"/>
      <c r="DK1878" s="32"/>
      <c r="DL1878" s="32"/>
    </row>
    <row r="1879" spans="1:116" ht="14.4" x14ac:dyDescent="0.3">
      <c r="A1879" t="s">
        <v>2480</v>
      </c>
      <c r="B1879" s="113" t="s">
        <v>929</v>
      </c>
      <c r="C1879" s="182" t="s">
        <v>465</v>
      </c>
      <c r="D1879" s="40" t="s">
        <v>461</v>
      </c>
      <c r="E1879" s="242" t="s">
        <v>943</v>
      </c>
      <c r="F1879" s="184" t="s">
        <v>4987</v>
      </c>
      <c r="G1879" s="184">
        <v>0.10180019185240001</v>
      </c>
      <c r="H1879" s="184">
        <v>1.4041874550000002E-3</v>
      </c>
      <c r="I1879" s="184">
        <v>6.7840149740000012E-4</v>
      </c>
      <c r="J1879" s="328">
        <v>-1.0151271E-3</v>
      </c>
      <c r="K1879" s="184">
        <v>0.10073273000000001</v>
      </c>
      <c r="L1879" s="184">
        <v>-2.3941965000000001E-3</v>
      </c>
      <c r="M1879" s="331">
        <v>3.4298787000000002E-3</v>
      </c>
      <c r="N1879" s="331">
        <v>2.0383708000000001E-3</v>
      </c>
      <c r="O1879" s="184">
        <v>-5.1872086999999996E-4</v>
      </c>
      <c r="P1879" s="331">
        <v>-6.1736991000000004E-5</v>
      </c>
      <c r="Q1879" s="331">
        <v>-5.3725484000000002E-5</v>
      </c>
      <c r="R1879" s="331">
        <v>-3.5459184999999999E-4</v>
      </c>
      <c r="S1879" s="331">
        <v>-1.2712826E-4</v>
      </c>
      <c r="T1879" s="331">
        <v>0</v>
      </c>
      <c r="U1879" s="331">
        <v>-8.8799883999999998E-4</v>
      </c>
      <c r="V1879" s="331">
        <v>-2.6888525999999998E-6</v>
      </c>
      <c r="W1879" s="331">
        <v>0</v>
      </c>
      <c r="X1879" s="331">
        <v>0</v>
      </c>
      <c r="Y1879"/>
      <c r="Z1879" s="288">
        <v>0.67155153333333339</v>
      </c>
      <c r="AA1879"/>
      <c r="AB1879" s="164">
        <v>-10.200621999999999</v>
      </c>
      <c r="AC1879" s="164">
        <v>-10.041968000000001</v>
      </c>
      <c r="AD1879" s="164">
        <v>-0.11031042000000001</v>
      </c>
      <c r="AE1879" s="164">
        <v>0</v>
      </c>
      <c r="AF1879" s="164">
        <v>0</v>
      </c>
      <c r="AG1879" s="164">
        <v>-2.7021968E-2</v>
      </c>
      <c r="AH1879" s="164">
        <v>-2.1321032E-2</v>
      </c>
      <c r="AI1879"/>
      <c r="AJ1879" s="185">
        <v>1.053897E-2</v>
      </c>
      <c r="AK1879" s="185">
        <v>1.0712065999999999E-2</v>
      </c>
      <c r="AL1879" s="185">
        <v>5.4397721999999995E-4</v>
      </c>
      <c r="AM1879" s="185">
        <v>-7.1707268999999998E-4</v>
      </c>
      <c r="AN1879" s="176">
        <v>6.4221018000000005E-7</v>
      </c>
      <c r="AO1879" s="176">
        <v>2.0117500999999998E-9</v>
      </c>
      <c r="AP1879" s="176">
        <v>-0.10043035</v>
      </c>
      <c r="AQ1879" s="192">
        <v>6.2319982E-7</v>
      </c>
      <c r="AR1879" s="192">
        <v>1.8803442999999999E-9</v>
      </c>
      <c r="AS1879" s="192">
        <v>5.1373691999999998E-14</v>
      </c>
      <c r="AT1879" s="192">
        <v>0</v>
      </c>
      <c r="AU1879" s="192">
        <v>0</v>
      </c>
      <c r="AV1879" s="192">
        <v>8.0808301000000003E-10</v>
      </c>
      <c r="AW1879" s="192">
        <v>1.8274563E-8</v>
      </c>
      <c r="AX1879" s="192">
        <v>1.0497271E-10</v>
      </c>
      <c r="AY1879" s="192">
        <v>2.6414927E-11</v>
      </c>
      <c r="AZ1879" s="192">
        <v>0</v>
      </c>
      <c r="BA1879" s="192">
        <v>0</v>
      </c>
      <c r="BB1879" s="192">
        <v>-3.0620667E-14</v>
      </c>
      <c r="BC1879" s="192">
        <v>-2.1343988E-15</v>
      </c>
      <c r="BD1879" s="192">
        <v>-4.7044295999999997E-16</v>
      </c>
      <c r="BE1879" s="192">
        <v>-8.5137099999999993E-12</v>
      </c>
      <c r="BF1879" s="192">
        <v>-6.3767722000000006E-11</v>
      </c>
      <c r="BG1879" s="192">
        <v>0</v>
      </c>
      <c r="BH1879" s="192">
        <v>-1.0665845E-5</v>
      </c>
      <c r="BI1879" s="193">
        <v>-0.10041968</v>
      </c>
      <c r="BJ1879" s="193">
        <v>0</v>
      </c>
      <c r="BK1879" s="193">
        <v>0</v>
      </c>
      <c r="BL1879" s="193">
        <v>0</v>
      </c>
      <c r="BM1879"/>
      <c r="BN1879" s="186">
        <v>8.0005669000000007E-6</v>
      </c>
      <c r="BO1879" s="186">
        <v>4.8470535999999995E-7</v>
      </c>
      <c r="BP1879" s="186">
        <v>1.8724638000000001E-5</v>
      </c>
      <c r="BQ1879" s="186">
        <v>-4.3521038000000002E-8</v>
      </c>
      <c r="BR1879" s="186">
        <v>-5.0873024E-7</v>
      </c>
      <c r="BS1879" s="186">
        <v>5.9500823999999995E-7</v>
      </c>
      <c r="BT1879" s="186">
        <v>0</v>
      </c>
      <c r="BU1879" s="186">
        <v>9.0309444999999996E-7</v>
      </c>
      <c r="BV1879" s="186">
        <v>-8.5833641999999998E-8</v>
      </c>
      <c r="BW1879" s="186">
        <v>-5.3750421E-8</v>
      </c>
      <c r="BX1879" s="186">
        <v>0</v>
      </c>
      <c r="BY1879" s="186">
        <v>0</v>
      </c>
      <c r="BZ1879" s="186">
        <v>0</v>
      </c>
      <c r="CA1879" s="186">
        <v>3.6697906E-7</v>
      </c>
      <c r="CB1879" s="186">
        <v>-1.2382023000000001E-5</v>
      </c>
      <c r="CC1879" s="186">
        <v>-1.7898785000000001E-15</v>
      </c>
      <c r="CD1879" s="164">
        <v>0</v>
      </c>
      <c r="CE1879"/>
      <c r="CF1879" s="329">
        <v>0</v>
      </c>
      <c r="CG1879" s="330">
        <v>0.67155153000000001</v>
      </c>
      <c r="CH1879" s="330">
        <v>1.7013753E-2</v>
      </c>
      <c r="CI1879" s="329">
        <v>4.6809398999999999E-4</v>
      </c>
      <c r="CJ1879" s="329">
        <v>-2.2187811E-4</v>
      </c>
      <c r="CK1879" s="329">
        <v>-1.4626790000000001E-11</v>
      </c>
      <c r="CL1879" s="329">
        <v>-1.7054575000000001E-9</v>
      </c>
      <c r="CM1879" s="329">
        <v>-2.0241048999999999E-5</v>
      </c>
      <c r="CN1879" s="330">
        <v>-1.7918734E-3</v>
      </c>
      <c r="CO1879" s="330">
        <v>-1.3771842000000001</v>
      </c>
      <c r="CP1879"/>
      <c r="CQ1879">
        <v>0.10073273000000001</v>
      </c>
      <c r="CR1879">
        <v>2.0852778050000002E-3</v>
      </c>
      <c r="CS1879">
        <v>6.8109035000000009E-4</v>
      </c>
      <c r="CT1879">
        <v>6.7840149740000012E-4</v>
      </c>
      <c r="CU1879">
        <v>-1.0151271E-3</v>
      </c>
      <c r="CV1879" s="109"/>
      <c r="CW1879" s="378"/>
      <c r="CX1879" s="32"/>
      <c r="CY1879" s="32"/>
      <c r="CZ1879" s="32"/>
      <c r="DA1879" s="236"/>
      <c r="DB1879" s="236"/>
      <c r="DC1879" s="32"/>
      <c r="DD1879" s="32"/>
      <c r="DE1879" s="32"/>
      <c r="DF1879" s="32"/>
      <c r="DG1879" s="32"/>
      <c r="DH1879" s="32"/>
      <c r="DI1879" s="32"/>
      <c r="DJ1879" s="32"/>
      <c r="DK1879" s="32"/>
      <c r="DL1879" s="32"/>
    </row>
    <row r="1880" spans="1:116" ht="14.4" x14ac:dyDescent="0.3">
      <c r="A1880" t="s">
        <v>7706</v>
      </c>
      <c r="B1880" s="113" t="s">
        <v>929</v>
      </c>
      <c r="C1880" s="182" t="s">
        <v>466</v>
      </c>
      <c r="D1880" s="40" t="s">
        <v>461</v>
      </c>
      <c r="E1880" s="242" t="s">
        <v>943</v>
      </c>
      <c r="F1880" s="184" t="s">
        <v>7707</v>
      </c>
      <c r="G1880" s="184">
        <v>-0.11706882643149999</v>
      </c>
      <c r="H1880" s="184">
        <v>2.237849339E-3</v>
      </c>
      <c r="I1880" s="184">
        <v>1.5128100695000004E-3</v>
      </c>
      <c r="J1880" s="328">
        <v>-1.1761058399999999E-3</v>
      </c>
      <c r="K1880" s="184">
        <v>-0.11964337999999999</v>
      </c>
      <c r="L1880" s="184">
        <v>-2.7738679E-3</v>
      </c>
      <c r="M1880" s="331">
        <v>4.7006162000000004E-3</v>
      </c>
      <c r="N1880" s="331">
        <v>2.9726014000000002E-3</v>
      </c>
      <c r="O1880" s="331">
        <v>-6.0097956000000001E-4</v>
      </c>
      <c r="P1880" s="331">
        <v>-7.1527236E-5</v>
      </c>
      <c r="Q1880" s="331">
        <v>-6.2245264999999996E-5</v>
      </c>
      <c r="R1880" s="331">
        <v>-4.1082298000000002E-4</v>
      </c>
      <c r="S1880" s="331">
        <v>-1.4728823999999999E-4</v>
      </c>
      <c r="T1880" s="331">
        <v>0</v>
      </c>
      <c r="U1880" s="331">
        <v>-1.0288176E-3</v>
      </c>
      <c r="V1880" s="331">
        <v>-3.1152505000000001E-6</v>
      </c>
      <c r="W1880" s="331">
        <v>0</v>
      </c>
      <c r="X1880" s="331">
        <v>0</v>
      </c>
      <c r="Y1880"/>
      <c r="Z1880" s="288">
        <v>-0.79762253333333333</v>
      </c>
      <c r="AA1880"/>
      <c r="AB1880" s="164">
        <v>-11.818235</v>
      </c>
      <c r="AC1880" s="164">
        <v>-11.634422000000001</v>
      </c>
      <c r="AD1880" s="164">
        <v>-0.12780343</v>
      </c>
      <c r="AE1880" s="164">
        <v>0</v>
      </c>
      <c r="AF1880" s="164">
        <v>0</v>
      </c>
      <c r="AG1880" s="164">
        <v>-3.1307108E-2</v>
      </c>
      <c r="AH1880" s="164">
        <v>-2.4702117999999999E-2</v>
      </c>
      <c r="AI1880"/>
      <c r="AJ1880" s="185">
        <v>-1.325031E-2</v>
      </c>
      <c r="AK1880" s="185">
        <v>-1.1862304000000001E-2</v>
      </c>
      <c r="AL1880" s="185">
        <v>-5.5721966000000004E-4</v>
      </c>
      <c r="AM1880" s="185">
        <v>-8.3078598999999996E-4</v>
      </c>
      <c r="AN1880" s="176">
        <v>-7.1116931999999995E-7</v>
      </c>
      <c r="AO1880" s="176">
        <v>-2.0607235999999998E-9</v>
      </c>
      <c r="AP1880" s="176">
        <v>-0.11635658</v>
      </c>
      <c r="AQ1880" s="192">
        <v>-7.4019373000000004E-7</v>
      </c>
      <c r="AR1880" s="192">
        <v>-2.2333430999999998E-9</v>
      </c>
      <c r="AS1880" s="192">
        <v>-6.1018125000000005E-14</v>
      </c>
      <c r="AT1880" s="192">
        <v>0</v>
      </c>
      <c r="AU1880" s="192">
        <v>0</v>
      </c>
      <c r="AV1880" s="192">
        <v>1.0270779000000001E-9</v>
      </c>
      <c r="AW1880" s="192">
        <v>2.8081076E-8</v>
      </c>
      <c r="AX1880" s="192">
        <v>1.344979E-10</v>
      </c>
      <c r="AY1880" s="192">
        <v>3.8221161999999997E-11</v>
      </c>
      <c r="AZ1880" s="192">
        <v>0</v>
      </c>
      <c r="BA1880" s="192">
        <v>0</v>
      </c>
      <c r="BB1880" s="192">
        <v>-3.5476487999999999E-14</v>
      </c>
      <c r="BC1880" s="192">
        <v>-2.4728715E-15</v>
      </c>
      <c r="BD1880" s="192">
        <v>-5.4504575000000003E-16</v>
      </c>
      <c r="BE1880" s="192">
        <v>-9.8638130999999995E-12</v>
      </c>
      <c r="BF1880" s="192">
        <v>-7.3879999999999995E-11</v>
      </c>
      <c r="BG1880" s="192">
        <v>0</v>
      </c>
      <c r="BH1880" s="192">
        <v>-1.2357234000000001E-5</v>
      </c>
      <c r="BI1880" s="193">
        <v>-0.11634422</v>
      </c>
      <c r="BJ1880" s="193">
        <v>0</v>
      </c>
      <c r="BK1880" s="193">
        <v>0</v>
      </c>
      <c r="BL1880" s="193">
        <v>0</v>
      </c>
      <c r="BM1880"/>
      <c r="BN1880" s="186">
        <v>-3.4293186000000001E-5</v>
      </c>
      <c r="BO1880" s="186">
        <v>6.4399630000000002E-7</v>
      </c>
      <c r="BP1880" s="186">
        <v>-2.2239833E-5</v>
      </c>
      <c r="BQ1880" s="186">
        <v>-5.0422599000000002E-8</v>
      </c>
      <c r="BR1880" s="186">
        <v>-5.6536524999999996E-7</v>
      </c>
      <c r="BS1880" s="186">
        <v>7.4817867000000001E-7</v>
      </c>
      <c r="BT1880" s="186">
        <v>0</v>
      </c>
      <c r="BU1880" s="186">
        <v>1.1355742E-6</v>
      </c>
      <c r="BV1880" s="186">
        <v>-9.9445131E-8</v>
      </c>
      <c r="BW1880" s="186">
        <v>-6.2274156000000002E-8</v>
      </c>
      <c r="BX1880" s="186">
        <v>0</v>
      </c>
      <c r="BY1880" s="186">
        <v>0</v>
      </c>
      <c r="BZ1880" s="186">
        <v>0</v>
      </c>
      <c r="CA1880" s="186">
        <v>5.4196786000000005E-7</v>
      </c>
      <c r="CB1880" s="186">
        <v>-1.4345563000000001E-5</v>
      </c>
      <c r="CC1880" s="186">
        <v>-2.0737171999999998E-15</v>
      </c>
      <c r="CD1880" s="164">
        <v>0</v>
      </c>
      <c r="CE1880"/>
      <c r="CF1880" s="329">
        <v>0</v>
      </c>
      <c r="CG1880" s="330">
        <v>-0.79762255000000004</v>
      </c>
      <c r="CH1880" s="330">
        <v>2.1393531E-2</v>
      </c>
      <c r="CI1880" s="330">
        <v>6.1220831E-4</v>
      </c>
      <c r="CJ1880" s="329">
        <v>-2.5264185999999999E-4</v>
      </c>
      <c r="CK1880" s="329">
        <v>-1.6946305E-11</v>
      </c>
      <c r="CL1880" s="329">
        <v>-1.9759088000000001E-9</v>
      </c>
      <c r="CM1880" s="329">
        <v>-2.2729846999999999E-5</v>
      </c>
      <c r="CN1880" s="330">
        <v>-2.0760283999999999E-3</v>
      </c>
      <c r="CO1880" s="330">
        <v>-1.5955779000000001</v>
      </c>
      <c r="CP1880"/>
      <c r="CQ1880">
        <v>-0.11964337999999999</v>
      </c>
      <c r="CR1880">
        <v>3.7537746590000005E-3</v>
      </c>
      <c r="CS1880">
        <v>1.5159253200000005E-3</v>
      </c>
      <c r="CT1880">
        <v>1.5128100695000007E-3</v>
      </c>
      <c r="CU1880">
        <v>-1.1761058399999999E-3</v>
      </c>
      <c r="CV1880" s="109"/>
      <c r="CW1880" s="378"/>
      <c r="CX1880" s="32"/>
      <c r="CY1880" s="32"/>
      <c r="CZ1880" s="32"/>
      <c r="DA1880" s="236"/>
      <c r="DB1880" s="236"/>
      <c r="DC1880" s="32"/>
      <c r="DD1880" s="32"/>
      <c r="DE1880" s="32"/>
      <c r="DF1880" s="32"/>
      <c r="DG1880" s="32"/>
      <c r="DH1880" s="32"/>
      <c r="DI1880" s="32"/>
      <c r="DJ1880" s="32"/>
      <c r="DK1880" s="32"/>
      <c r="DL1880" s="32"/>
    </row>
    <row r="1881" spans="1:116" ht="14.4" x14ac:dyDescent="0.3">
      <c r="A1881" t="s">
        <v>7708</v>
      </c>
      <c r="B1881" s="113" t="s">
        <v>929</v>
      </c>
      <c r="C1881" s="182" t="s">
        <v>467</v>
      </c>
      <c r="D1881" s="40" t="s">
        <v>461</v>
      </c>
      <c r="E1881" s="242" t="s">
        <v>943</v>
      </c>
      <c r="F1881" s="184" t="s">
        <v>7709</v>
      </c>
      <c r="G1881" s="184">
        <v>-9.8715719747599989E-2</v>
      </c>
      <c r="H1881" s="184">
        <v>2.9953874550000003E-3</v>
      </c>
      <c r="I1881" s="184">
        <v>2.5712898974000003E-3</v>
      </c>
      <c r="J1881" s="328">
        <v>-1.0151271E-3</v>
      </c>
      <c r="K1881" s="184">
        <v>-0.10326726999999999</v>
      </c>
      <c r="L1881" s="184">
        <v>-2.3941965000000001E-3</v>
      </c>
      <c r="M1881" s="184">
        <v>5.3227671000000004E-3</v>
      </c>
      <c r="N1881" s="331">
        <v>3.6295708000000002E-3</v>
      </c>
      <c r="O1881" s="331">
        <v>-5.1872086999999996E-4</v>
      </c>
      <c r="P1881" s="331">
        <v>-6.1736991000000004E-5</v>
      </c>
      <c r="Q1881" s="331">
        <v>-5.3725484000000002E-5</v>
      </c>
      <c r="R1881" s="331">
        <v>-3.5459184999999999E-4</v>
      </c>
      <c r="S1881" s="331">
        <v>-1.2712826E-4</v>
      </c>
      <c r="T1881" s="184">
        <v>0</v>
      </c>
      <c r="U1881" s="331">
        <v>-8.8799883999999998E-4</v>
      </c>
      <c r="V1881" s="331">
        <v>-2.6888525999999998E-6</v>
      </c>
      <c r="W1881" s="331">
        <v>0</v>
      </c>
      <c r="X1881" s="331">
        <v>0</v>
      </c>
      <c r="Y1881"/>
      <c r="Z1881" s="288">
        <v>-0.6884484666666667</v>
      </c>
      <c r="AA1881"/>
      <c r="AB1881" s="164">
        <v>-10.200621999999999</v>
      </c>
      <c r="AC1881" s="164">
        <v>-10.041968000000001</v>
      </c>
      <c r="AD1881" s="164">
        <v>-0.11031042000000001</v>
      </c>
      <c r="AE1881" s="164">
        <v>0</v>
      </c>
      <c r="AF1881" s="164">
        <v>0</v>
      </c>
      <c r="AG1881" s="164">
        <v>-2.7021968E-2</v>
      </c>
      <c r="AH1881" s="164">
        <v>-2.1321032E-2</v>
      </c>
      <c r="AI1881"/>
      <c r="AJ1881" s="185">
        <v>-1.1223749E-2</v>
      </c>
      <c r="AK1881" s="185">
        <v>-1.0035376E-2</v>
      </c>
      <c r="AL1881" s="185">
        <v>-4.7130069999999999E-4</v>
      </c>
      <c r="AM1881" s="185">
        <v>-7.1707268999999998E-4</v>
      </c>
      <c r="AN1881" s="176">
        <v>-6.0164122000000001E-7</v>
      </c>
      <c r="AO1881" s="176">
        <v>-1.7429760000000001E-9</v>
      </c>
      <c r="AP1881" s="176">
        <v>-0.10043035</v>
      </c>
      <c r="AQ1881" s="192">
        <v>-6.3888018000000003E-7</v>
      </c>
      <c r="AR1881" s="192">
        <v>-1.9276556999999998E-9</v>
      </c>
      <c r="AS1881" s="192">
        <v>-5.2666308E-14</v>
      </c>
      <c r="AT1881" s="192">
        <v>0</v>
      </c>
      <c r="AU1881" s="192">
        <v>0</v>
      </c>
      <c r="AV1881" s="192">
        <v>1.0446830000000001E-9</v>
      </c>
      <c r="AW1881" s="192">
        <v>3.6266562999999999E-8</v>
      </c>
      <c r="AX1881" s="192">
        <v>1.3851271E-10</v>
      </c>
      <c r="AY1881" s="192">
        <v>4.6252926999999998E-11</v>
      </c>
      <c r="AZ1881" s="192">
        <v>0</v>
      </c>
      <c r="BA1881" s="192">
        <v>0</v>
      </c>
      <c r="BB1881" s="192">
        <v>-3.0620667E-14</v>
      </c>
      <c r="BC1881" s="192">
        <v>-2.1343988E-15</v>
      </c>
      <c r="BD1881" s="192">
        <v>-4.7044295999999997E-16</v>
      </c>
      <c r="BE1881" s="192">
        <v>-8.5137099999999993E-12</v>
      </c>
      <c r="BF1881" s="192">
        <v>-6.3767722000000006E-11</v>
      </c>
      <c r="BG1881" s="192">
        <v>0</v>
      </c>
      <c r="BH1881" s="192">
        <v>-1.0665845E-5</v>
      </c>
      <c r="BI1881" s="193">
        <v>-0.10041968</v>
      </c>
      <c r="BJ1881" s="193">
        <v>0</v>
      </c>
      <c r="BK1881" s="193">
        <v>0</v>
      </c>
      <c r="BL1881" s="193">
        <v>0</v>
      </c>
      <c r="BM1881"/>
      <c r="BN1881" s="186">
        <v>-2.8952754999999999E-5</v>
      </c>
      <c r="BO1881" s="186">
        <v>6.9936971999999999E-7</v>
      </c>
      <c r="BP1881" s="186">
        <v>-1.9195770000000001E-5</v>
      </c>
      <c r="BQ1881" s="186">
        <v>-4.3521038000000002E-8</v>
      </c>
      <c r="BR1881" s="186">
        <v>-4.4612412999999997E-7</v>
      </c>
      <c r="BS1881" s="186">
        <v>7.4817867000000001E-7</v>
      </c>
      <c r="BT1881" s="186">
        <v>0</v>
      </c>
      <c r="BU1881" s="186">
        <v>1.1355742E-6</v>
      </c>
      <c r="BV1881" s="186">
        <v>-8.5833641999999998E-8</v>
      </c>
      <c r="BW1881" s="186">
        <v>-5.3750421E-8</v>
      </c>
      <c r="BX1881" s="186">
        <v>0</v>
      </c>
      <c r="BY1881" s="186">
        <v>0</v>
      </c>
      <c r="BZ1881" s="186">
        <v>0</v>
      </c>
      <c r="CA1881" s="186">
        <v>6.7114557999999998E-7</v>
      </c>
      <c r="CB1881" s="186">
        <v>-1.2382023000000001E-5</v>
      </c>
      <c r="CC1881" s="186">
        <v>-1.7898785000000001E-15</v>
      </c>
      <c r="CD1881" s="164">
        <v>0</v>
      </c>
      <c r="CE1881"/>
      <c r="CF1881" s="329">
        <v>0</v>
      </c>
      <c r="CG1881" s="330">
        <v>-0.68844846999999998</v>
      </c>
      <c r="CH1881" s="330">
        <v>2.1393531E-2</v>
      </c>
      <c r="CI1881" s="330">
        <v>6.5009400000000004E-4</v>
      </c>
      <c r="CJ1881" s="329">
        <v>-2.1036271E-4</v>
      </c>
      <c r="CK1881" s="329">
        <v>-1.4626790000000001E-11</v>
      </c>
      <c r="CL1881" s="329">
        <v>-1.7054575000000001E-9</v>
      </c>
      <c r="CM1881" s="329">
        <v>-1.8363272000000001E-5</v>
      </c>
      <c r="CN1881" s="330">
        <v>-1.7918734E-3</v>
      </c>
      <c r="CO1881" s="330">
        <v>-1.3771842000000001</v>
      </c>
      <c r="CP1881"/>
      <c r="CQ1881">
        <v>-0.10326726999999999</v>
      </c>
      <c r="CR1881">
        <v>5.5693662050000006E-3</v>
      </c>
      <c r="CS1881">
        <v>2.5739787500000002E-3</v>
      </c>
      <c r="CT1881">
        <v>2.5712898974000003E-3</v>
      </c>
      <c r="CU1881">
        <v>-1.0151271E-3</v>
      </c>
      <c r="CV1881" s="109"/>
      <c r="CW1881" s="378"/>
      <c r="CX1881" s="32"/>
      <c r="CY1881" s="32"/>
      <c r="CZ1881" s="32"/>
      <c r="DA1881" s="236"/>
      <c r="DB1881" s="236"/>
      <c r="DC1881" s="32"/>
      <c r="DD1881" s="32"/>
      <c r="DE1881" s="32"/>
      <c r="DF1881" s="32"/>
      <c r="DG1881" s="32"/>
      <c r="DH1881" s="32"/>
      <c r="DI1881" s="32"/>
      <c r="DJ1881" s="32"/>
      <c r="DK1881" s="32"/>
      <c r="DL1881" s="32"/>
    </row>
    <row r="1882" spans="1:116" ht="14.4" x14ac:dyDescent="0.3">
      <c r="A1882" t="s">
        <v>7710</v>
      </c>
      <c r="B1882" s="113" t="s">
        <v>929</v>
      </c>
      <c r="C1882" s="182" t="s">
        <v>468</v>
      </c>
      <c r="D1882" s="40" t="s">
        <v>461</v>
      </c>
      <c r="E1882" s="242" t="s">
        <v>943</v>
      </c>
      <c r="F1882" s="184" t="s">
        <v>7711</v>
      </c>
      <c r="G1882" s="184">
        <v>-4.10540894694E-2</v>
      </c>
      <c r="H1882" s="184">
        <v>5.3754138590000004E-3</v>
      </c>
      <c r="I1882" s="184">
        <v>5.8968122205999996E-3</v>
      </c>
      <c r="J1882" s="328">
        <v>-5.0936554899999999E-4</v>
      </c>
      <c r="K1882" s="184">
        <v>-5.1816950000000001E-2</v>
      </c>
      <c r="L1882" s="184">
        <v>-1.2013483E-3</v>
      </c>
      <c r="M1882" s="331">
        <v>7.2774351000000001E-3</v>
      </c>
      <c r="N1882" s="331">
        <v>5.6936312999999999E-3</v>
      </c>
      <c r="O1882" s="331">
        <v>-2.6028123999999997E-4</v>
      </c>
      <c r="P1882" s="331">
        <v>-3.0978088000000001E-5</v>
      </c>
      <c r="Q1882" s="331">
        <v>-2.6958113000000001E-5</v>
      </c>
      <c r="R1882" s="331">
        <v>-1.7792538E-4</v>
      </c>
      <c r="S1882" s="331">
        <v>-6.3789799000000001E-5</v>
      </c>
      <c r="T1882" s="184">
        <v>0</v>
      </c>
      <c r="U1882" s="331">
        <v>-4.4557575000000001E-4</v>
      </c>
      <c r="V1882" s="331">
        <v>-1.3491994000000001E-6</v>
      </c>
      <c r="W1882" s="331">
        <v>0</v>
      </c>
      <c r="X1882" s="331">
        <v>0</v>
      </c>
      <c r="Y1882"/>
      <c r="Z1882" s="288">
        <v>-0.34544633333333336</v>
      </c>
      <c r="AA1882"/>
      <c r="AB1882" s="164">
        <v>-5.1184184000000004</v>
      </c>
      <c r="AC1882" s="164">
        <v>-5.0388101000000001</v>
      </c>
      <c r="AD1882" s="164">
        <v>-5.5351024999999998E-2</v>
      </c>
      <c r="AE1882" s="164">
        <v>0</v>
      </c>
      <c r="AF1882" s="164">
        <v>0</v>
      </c>
      <c r="AG1882" s="164">
        <v>-1.3558952000000001E-2</v>
      </c>
      <c r="AH1882" s="164">
        <v>-1.0698364E-2</v>
      </c>
      <c r="AI1882"/>
      <c r="AJ1882" s="185">
        <v>-4.8567178999999999E-3</v>
      </c>
      <c r="AK1882" s="185">
        <v>-4.2955474000000004E-3</v>
      </c>
      <c r="AL1882" s="185">
        <v>-2.0136129999999999E-4</v>
      </c>
      <c r="AM1882" s="185">
        <v>-3.5980924999999997E-4</v>
      </c>
      <c r="AN1882" s="176">
        <v>-2.5752682000000001E-7</v>
      </c>
      <c r="AO1882" s="176">
        <v>-7.4467936E-10</v>
      </c>
      <c r="AP1882" s="176">
        <v>-5.0393452999999998E-2</v>
      </c>
      <c r="AQ1882" s="192">
        <v>-3.2057420000000001E-7</v>
      </c>
      <c r="AR1882" s="192">
        <v>-9.6724974000000003E-10</v>
      </c>
      <c r="AS1882" s="192">
        <v>-2.6426644999999999E-14</v>
      </c>
      <c r="AT1882" s="192">
        <v>0</v>
      </c>
      <c r="AU1882" s="192">
        <v>0</v>
      </c>
      <c r="AV1882" s="192">
        <v>1.0999944E-9</v>
      </c>
      <c r="AW1882" s="192">
        <v>6.1983653000000006E-8</v>
      </c>
      <c r="AX1882" s="192">
        <v>1.5112641000000001E-10</v>
      </c>
      <c r="AY1882" s="192">
        <v>7.1487055999999997E-11</v>
      </c>
      <c r="AZ1882" s="192">
        <v>0</v>
      </c>
      <c r="BA1882" s="192">
        <v>0</v>
      </c>
      <c r="BB1882" s="192">
        <v>-1.5364690000000002E-14</v>
      </c>
      <c r="BC1882" s="192">
        <v>-1.0709883E-15</v>
      </c>
      <c r="BD1882" s="192">
        <v>-2.3605659000000001E-16</v>
      </c>
      <c r="BE1882" s="192">
        <v>-4.2719680999999997E-12</v>
      </c>
      <c r="BF1882" s="192">
        <v>-3.1997058000000001E-11</v>
      </c>
      <c r="BG1882" s="192">
        <v>0</v>
      </c>
      <c r="BH1882" s="192">
        <v>-5.351856E-6</v>
      </c>
      <c r="BI1882" s="193">
        <v>-5.0388100999999998E-2</v>
      </c>
      <c r="BJ1882" s="193">
        <v>0</v>
      </c>
      <c r="BK1882" s="193">
        <v>0</v>
      </c>
      <c r="BL1882" s="193">
        <v>0</v>
      </c>
      <c r="BM1882"/>
      <c r="BN1882" s="186">
        <v>-1.2174234000000001E-5</v>
      </c>
      <c r="BO1882" s="186">
        <v>8.7334141999999997E-7</v>
      </c>
      <c r="BP1882" s="186">
        <v>-9.6319604000000006E-6</v>
      </c>
      <c r="BQ1882" s="186">
        <v>-2.1837775000000001E-8</v>
      </c>
      <c r="BR1882" s="186">
        <v>-7.1493475000000006E-8</v>
      </c>
      <c r="BS1882" s="186">
        <v>7.4817867000000001E-7</v>
      </c>
      <c r="BT1882" s="186">
        <v>0</v>
      </c>
      <c r="BU1882" s="186">
        <v>1.1355742E-6</v>
      </c>
      <c r="BV1882" s="186">
        <v>-4.3069188E-8</v>
      </c>
      <c r="BW1882" s="186">
        <v>-2.6970625E-8</v>
      </c>
      <c r="BX1882" s="186">
        <v>0</v>
      </c>
      <c r="BY1882" s="186">
        <v>0</v>
      </c>
      <c r="BZ1882" s="186">
        <v>0</v>
      </c>
      <c r="CA1882" s="186">
        <v>1.0769950000000001E-6</v>
      </c>
      <c r="CB1882" s="186">
        <v>-6.2129915999999997E-6</v>
      </c>
      <c r="CC1882" s="186">
        <v>-8.9811654999999992E-16</v>
      </c>
      <c r="CD1882" s="164">
        <v>0</v>
      </c>
      <c r="CE1882"/>
      <c r="CF1882" s="329">
        <v>0</v>
      </c>
      <c r="CG1882" s="330">
        <v>-0.34544633000000002</v>
      </c>
      <c r="CH1882" s="330">
        <v>2.1393531E-2</v>
      </c>
      <c r="CI1882" s="330">
        <v>7.6912289999999999E-4</v>
      </c>
      <c r="CJ1882" s="329">
        <v>-7.7530480000000004E-5</v>
      </c>
      <c r="CK1882" s="329">
        <v>-7.3393598999999995E-12</v>
      </c>
      <c r="CL1882" s="329">
        <v>-8.5575619000000004E-10</v>
      </c>
      <c r="CM1882" s="329">
        <v>-4.6444057999999998E-6</v>
      </c>
      <c r="CN1882" s="330">
        <v>-8.9911753E-4</v>
      </c>
      <c r="CO1882" s="330">
        <v>-0.69103680999999995</v>
      </c>
      <c r="CP1882"/>
      <c r="CQ1882">
        <v>-5.1816950000000001E-2</v>
      </c>
      <c r="CR1882">
        <v>1.1273575278999998E-2</v>
      </c>
      <c r="CS1882">
        <v>5.8981614199999999E-3</v>
      </c>
      <c r="CT1882">
        <v>5.8968122206000005E-3</v>
      </c>
      <c r="CU1882">
        <v>-5.0936554899999999E-4</v>
      </c>
      <c r="CV1882" s="109"/>
      <c r="CW1882" s="378"/>
      <c r="CX1882" s="32"/>
      <c r="CY1882" s="32"/>
      <c r="CZ1882" s="32"/>
      <c r="DA1882" s="236"/>
      <c r="DB1882" s="236"/>
      <c r="DC1882" s="32"/>
      <c r="DD1882" s="32"/>
      <c r="DE1882" s="32"/>
      <c r="DF1882" s="32"/>
      <c r="DG1882" s="32"/>
      <c r="DH1882" s="32"/>
      <c r="DI1882" s="32"/>
      <c r="DJ1882" s="32"/>
      <c r="DK1882" s="32"/>
      <c r="DL1882" s="32"/>
    </row>
    <row r="1883" spans="1:116" ht="14.4" x14ac:dyDescent="0.3">
      <c r="A1883" t="s">
        <v>7712</v>
      </c>
      <c r="B1883" s="113" t="s">
        <v>929</v>
      </c>
      <c r="C1883" s="182" t="s">
        <v>469</v>
      </c>
      <c r="D1883" s="40" t="s">
        <v>461</v>
      </c>
      <c r="E1883" s="242" t="s">
        <v>943</v>
      </c>
      <c r="F1883" s="184" t="s">
        <v>7713</v>
      </c>
      <c r="G1883" s="184">
        <v>-9.597645575609999E-2</v>
      </c>
      <c r="H1883" s="184">
        <v>3.108452815E-3</v>
      </c>
      <c r="I1883" s="184">
        <v>2.7292718488999995E-3</v>
      </c>
      <c r="J1883" s="328">
        <v>-9.9110042000000002E-4</v>
      </c>
      <c r="K1883" s="184">
        <v>-0.10082308</v>
      </c>
      <c r="L1883" s="184">
        <v>-2.3375292000000002E-3</v>
      </c>
      <c r="M1883" s="184">
        <v>5.4156253999999996E-3</v>
      </c>
      <c r="N1883" s="331">
        <v>3.7276258999999999E-3</v>
      </c>
      <c r="O1883" s="184">
        <v>-5.0644345000000002E-4</v>
      </c>
      <c r="P1883" s="331">
        <v>-6.027576E-5</v>
      </c>
      <c r="Q1883" s="331">
        <v>-5.2453875000000001E-5</v>
      </c>
      <c r="R1883" s="331">
        <v>-3.4619913999999998E-4</v>
      </c>
      <c r="S1883" s="331">
        <v>-1.241193E-4</v>
      </c>
      <c r="T1883" s="184">
        <v>0</v>
      </c>
      <c r="U1883" s="331">
        <v>-8.6698112000000002E-4</v>
      </c>
      <c r="V1883" s="331">
        <v>-2.6252110999999999E-6</v>
      </c>
      <c r="W1883" s="331">
        <v>0</v>
      </c>
      <c r="X1883" s="331">
        <v>0</v>
      </c>
      <c r="Y1883"/>
      <c r="Z1883" s="288">
        <v>-0.67215386666666666</v>
      </c>
      <c r="AA1883"/>
      <c r="AB1883" s="164">
        <v>-9.9591867999999995</v>
      </c>
      <c r="AC1883" s="164">
        <v>-9.8042885000000002</v>
      </c>
      <c r="AD1883" s="164">
        <v>-0.10769952000000001</v>
      </c>
      <c r="AE1883" s="164">
        <v>0</v>
      </c>
      <c r="AF1883" s="164">
        <v>0</v>
      </c>
      <c r="AG1883" s="164">
        <v>-2.6382394E-2</v>
      </c>
      <c r="AH1883" s="164">
        <v>-2.0816392E-2</v>
      </c>
      <c r="AI1883"/>
      <c r="AJ1883" s="185">
        <v>-1.0921277E-2</v>
      </c>
      <c r="AK1883" s="185">
        <v>-9.7626996000000008E-3</v>
      </c>
      <c r="AL1883" s="185">
        <v>-4.5847698000000002E-4</v>
      </c>
      <c r="AM1883" s="185">
        <v>-7.0010055000000002E-4</v>
      </c>
      <c r="AN1883" s="176">
        <v>-5.8529373999999998E-7</v>
      </c>
      <c r="AO1883" s="176">
        <v>-1.6955509999999999E-9</v>
      </c>
      <c r="AP1883" s="176">
        <v>-9.8053298999999997E-2</v>
      </c>
      <c r="AQ1883" s="192">
        <v>-6.2375875999999997E-7</v>
      </c>
      <c r="AR1883" s="192">
        <v>-1.8820307000000002E-9</v>
      </c>
      <c r="AS1883" s="192">
        <v>-5.1419768000000001E-14</v>
      </c>
      <c r="AT1883" s="192">
        <v>0</v>
      </c>
      <c r="AU1883" s="192">
        <v>0</v>
      </c>
      <c r="AV1883" s="192">
        <v>1.0473106E-9</v>
      </c>
      <c r="AW1883" s="192">
        <v>3.7488276999999997E-8</v>
      </c>
      <c r="AX1883" s="192">
        <v>1.3911194000000001E-10</v>
      </c>
      <c r="AY1883" s="192">
        <v>4.7451697999999999E-11</v>
      </c>
      <c r="AZ1883" s="192">
        <v>0</v>
      </c>
      <c r="BA1883" s="192">
        <v>0</v>
      </c>
      <c r="BB1883" s="192">
        <v>-2.9895917000000001E-14</v>
      </c>
      <c r="BC1883" s="192">
        <v>-2.0838805000000002E-15</v>
      </c>
      <c r="BD1883" s="192">
        <v>-4.5930820999999999E-16</v>
      </c>
      <c r="BE1883" s="192">
        <v>-8.3122020999999997E-12</v>
      </c>
      <c r="BF1883" s="192">
        <v>-6.2258427000000003E-11</v>
      </c>
      <c r="BG1883" s="192">
        <v>0</v>
      </c>
      <c r="BH1883" s="192">
        <v>-1.0413399E-5</v>
      </c>
      <c r="BI1883" s="193">
        <v>-9.8042884999999996E-2</v>
      </c>
      <c r="BJ1883" s="193">
        <v>0</v>
      </c>
      <c r="BK1883" s="193">
        <v>0</v>
      </c>
      <c r="BL1883" s="193">
        <v>0</v>
      </c>
      <c r="BM1883"/>
      <c r="BN1883" s="186">
        <v>-2.8155675E-5</v>
      </c>
      <c r="BO1883" s="186">
        <v>7.0763441E-7</v>
      </c>
      <c r="BP1883" s="186">
        <v>-1.8741432000000001E-5</v>
      </c>
      <c r="BQ1883" s="186">
        <v>-4.2490953999999998E-8</v>
      </c>
      <c r="BR1883" s="186">
        <v>-4.2832695000000002E-7</v>
      </c>
      <c r="BS1883" s="186">
        <v>7.4817867000000001E-7</v>
      </c>
      <c r="BT1883" s="186">
        <v>0</v>
      </c>
      <c r="BU1883" s="186">
        <v>1.1355742E-6</v>
      </c>
      <c r="BV1883" s="186">
        <v>-8.3802075999999996E-8</v>
      </c>
      <c r="BW1883" s="186">
        <v>-5.2478222E-8</v>
      </c>
      <c r="BX1883" s="186">
        <v>0</v>
      </c>
      <c r="BY1883" s="186">
        <v>0</v>
      </c>
      <c r="BZ1883" s="186">
        <v>0</v>
      </c>
      <c r="CA1883" s="186">
        <v>6.9042584000000002E-7</v>
      </c>
      <c r="CB1883" s="186">
        <v>-1.2088958000000001E-5</v>
      </c>
      <c r="CC1883" s="186">
        <v>-1.7475145E-15</v>
      </c>
      <c r="CD1883" s="164">
        <v>0</v>
      </c>
      <c r="CE1883"/>
      <c r="CF1883" s="329">
        <v>0</v>
      </c>
      <c r="CG1883" s="330">
        <v>-0.67215382999999995</v>
      </c>
      <c r="CH1883" s="330">
        <v>2.1393531E-2</v>
      </c>
      <c r="CI1883" s="330">
        <v>6.5574858000000001E-4</v>
      </c>
      <c r="CJ1883" s="329">
        <v>-2.0405238999999999E-4</v>
      </c>
      <c r="CK1883" s="329">
        <v>-1.4280594E-11</v>
      </c>
      <c r="CL1883" s="329">
        <v>-1.6650916E-9</v>
      </c>
      <c r="CM1883" s="329">
        <v>-1.7711543999999998E-5</v>
      </c>
      <c r="CN1883" s="330">
        <v>-1.7494622000000001E-3</v>
      </c>
      <c r="CO1883" s="330">
        <v>-1.3445881</v>
      </c>
      <c r="CP1883"/>
      <c r="CQ1883">
        <v>-0.10082308</v>
      </c>
      <c r="CR1883">
        <v>5.8403498750000012E-3</v>
      </c>
      <c r="CS1883">
        <v>2.7318970599999994E-3</v>
      </c>
      <c r="CT1883">
        <v>2.7292718488999995E-3</v>
      </c>
      <c r="CU1883">
        <v>-9.9110042000000002E-4</v>
      </c>
      <c r="CV1883" s="109"/>
      <c r="CW1883" s="378"/>
      <c r="CX1883" s="32"/>
      <c r="CY1883" s="32"/>
      <c r="CZ1883" s="32"/>
      <c r="DA1883" s="236"/>
      <c r="DB1883" s="236"/>
      <c r="DC1883" s="32"/>
      <c r="DD1883" s="32"/>
      <c r="DE1883" s="32"/>
      <c r="DF1883" s="32"/>
      <c r="DG1883" s="32"/>
      <c r="DH1883" s="32"/>
      <c r="DI1883" s="32"/>
      <c r="DJ1883" s="32"/>
      <c r="DK1883" s="32"/>
      <c r="DL1883" s="32"/>
    </row>
    <row r="1884" spans="1:116" ht="14.4" x14ac:dyDescent="0.3">
      <c r="A1884" t="s">
        <v>7714</v>
      </c>
      <c r="B1884" s="113" t="s">
        <v>929</v>
      </c>
      <c r="C1884" s="182" t="s">
        <v>470</v>
      </c>
      <c r="D1884" s="40" t="s">
        <v>461</v>
      </c>
      <c r="E1884" s="242" t="s">
        <v>943</v>
      </c>
      <c r="F1884" s="184" t="s">
        <v>7715</v>
      </c>
      <c r="G1884" s="184">
        <v>0.20285087944149999</v>
      </c>
      <c r="H1884" s="184">
        <v>-5.9963089999999996E-4</v>
      </c>
      <c r="I1884" s="184">
        <v>-2.5916955385E-3</v>
      </c>
      <c r="J1884" s="328">
        <v>-1.92213412E-3</v>
      </c>
      <c r="K1884" s="184">
        <v>0.20796434</v>
      </c>
      <c r="L1884" s="184">
        <v>-4.5333899000000004E-3</v>
      </c>
      <c r="M1884" s="331">
        <v>2.6182022000000001E-3</v>
      </c>
      <c r="N1884" s="331">
        <v>6.0118963E-4</v>
      </c>
      <c r="O1884" s="331">
        <v>-9.8219335999999999E-4</v>
      </c>
      <c r="P1884" s="331">
        <v>-1.1689843999999999E-4</v>
      </c>
      <c r="Q1884" s="331">
        <v>-1.0172873E-4</v>
      </c>
      <c r="R1884" s="331">
        <v>-6.7141651999999997E-4</v>
      </c>
      <c r="S1884" s="331">
        <v>-2.4071621999999999E-4</v>
      </c>
      <c r="T1884" s="184">
        <v>0</v>
      </c>
      <c r="U1884" s="331">
        <v>-1.6814179E-3</v>
      </c>
      <c r="V1884" s="331">
        <v>-5.0913184999999996E-6</v>
      </c>
      <c r="W1884" s="331">
        <v>0</v>
      </c>
      <c r="X1884" s="331">
        <v>0</v>
      </c>
      <c r="Y1884"/>
      <c r="Z1884" s="288">
        <v>1.3864289333333333</v>
      </c>
      <c r="AA1884"/>
      <c r="AB1884" s="164">
        <v>-19.314786999999999</v>
      </c>
      <c r="AC1884" s="164">
        <v>-19.014378000000001</v>
      </c>
      <c r="AD1884" s="164">
        <v>-0.20887179</v>
      </c>
      <c r="AE1884" s="164">
        <v>0</v>
      </c>
      <c r="AF1884" s="164">
        <v>0</v>
      </c>
      <c r="AG1884" s="164">
        <v>-5.1165856000000003E-2</v>
      </c>
      <c r="AH1884" s="164">
        <v>-4.0371183999999997E-2</v>
      </c>
      <c r="AI1884"/>
      <c r="AJ1884" s="185">
        <v>2.1168012E-2</v>
      </c>
      <c r="AK1884" s="185">
        <v>2.1438364000000001E-2</v>
      </c>
      <c r="AL1884" s="185">
        <v>1.0874185999999999E-3</v>
      </c>
      <c r="AM1884" s="185">
        <v>-1.3577708E-3</v>
      </c>
      <c r="AN1884" s="176">
        <v>1.2852736E-6</v>
      </c>
      <c r="AO1884" s="176">
        <v>4.0215183999999999E-9</v>
      </c>
      <c r="AP1884" s="176">
        <v>-0.19016396999999999</v>
      </c>
      <c r="AQ1884" s="192">
        <v>1.2866060000000001E-6</v>
      </c>
      <c r="AR1884" s="192">
        <v>3.8820009999999999E-9</v>
      </c>
      <c r="AS1884" s="192">
        <v>1.0606180999999999E-13</v>
      </c>
      <c r="AT1884" s="192">
        <v>0</v>
      </c>
      <c r="AU1884" s="192">
        <v>0</v>
      </c>
      <c r="AV1884" s="192">
        <v>1.0455903E-9</v>
      </c>
      <c r="AW1884" s="192">
        <v>-2.2411591999999999E-9</v>
      </c>
      <c r="AX1884" s="192">
        <v>1.3008193999999999E-10</v>
      </c>
      <c r="AY1884" s="192">
        <v>9.3923231999999995E-12</v>
      </c>
      <c r="AZ1884" s="192">
        <v>0</v>
      </c>
      <c r="BA1884" s="192">
        <v>0</v>
      </c>
      <c r="BB1884" s="192">
        <v>-5.7979960999999997E-14</v>
      </c>
      <c r="BC1884" s="192">
        <v>-4.0414650999999999E-15</v>
      </c>
      <c r="BD1884" s="192">
        <v>-8.9077956999999993E-16</v>
      </c>
      <c r="BE1884" s="192">
        <v>-1.6120633999999999E-11</v>
      </c>
      <c r="BF1884" s="192">
        <v>-1.2074362000000001E-10</v>
      </c>
      <c r="BG1884" s="192">
        <v>0</v>
      </c>
      <c r="BH1884" s="192">
        <v>-2.0195683000000001E-5</v>
      </c>
      <c r="BI1884" s="193">
        <v>-0.19014378000000001</v>
      </c>
      <c r="BJ1884" s="193">
        <v>0</v>
      </c>
      <c r="BK1884" s="193">
        <v>0</v>
      </c>
      <c r="BL1884" s="193">
        <v>0</v>
      </c>
      <c r="BM1884"/>
      <c r="BN1884" s="186">
        <v>1.6370989E-5</v>
      </c>
      <c r="BO1884" s="186">
        <v>4.7819723999999997E-7</v>
      </c>
      <c r="BP1884" s="186">
        <v>3.8657317E-5</v>
      </c>
      <c r="BQ1884" s="186">
        <v>-8.2406698999999998E-8</v>
      </c>
      <c r="BR1884" s="186">
        <v>-1.0914805E-6</v>
      </c>
      <c r="BS1884" s="186">
        <v>8.1298154999999998E-7</v>
      </c>
      <c r="BT1884" s="186">
        <v>0</v>
      </c>
      <c r="BU1884" s="186">
        <v>1.233931E-6</v>
      </c>
      <c r="BV1884" s="186">
        <v>-1.6252524E-7</v>
      </c>
      <c r="BW1884" s="186">
        <v>-1.0177595E-7</v>
      </c>
      <c r="BX1884" s="186">
        <v>0</v>
      </c>
      <c r="BY1884" s="186">
        <v>0</v>
      </c>
      <c r="BZ1884" s="186">
        <v>0</v>
      </c>
      <c r="CA1884" s="186">
        <v>7.2001695999999994E-8</v>
      </c>
      <c r="CB1884" s="186">
        <v>-2.3445251E-5</v>
      </c>
      <c r="CC1884" s="186">
        <v>-3.3891190999999999E-15</v>
      </c>
      <c r="CD1884" s="164">
        <v>0</v>
      </c>
      <c r="CE1884"/>
      <c r="CF1884" s="329">
        <v>0</v>
      </c>
      <c r="CG1884" s="330">
        <v>1.3864289000000001</v>
      </c>
      <c r="CH1884" s="330">
        <v>2.3246513999999999E-2</v>
      </c>
      <c r="CI1884" s="330">
        <v>5.1363359999999998E-4</v>
      </c>
      <c r="CJ1884" s="329">
        <v>-4.4370538999999998E-4</v>
      </c>
      <c r="CK1884" s="329">
        <v>-2.7695698E-11</v>
      </c>
      <c r="CL1884" s="329">
        <v>-3.2292685999999999E-9</v>
      </c>
      <c r="CM1884" s="329">
        <v>-4.2171544999999997E-5</v>
      </c>
      <c r="CN1884" s="330">
        <v>-3.3928962999999999E-3</v>
      </c>
      <c r="CO1884" s="330">
        <v>-2.6076861</v>
      </c>
      <c r="CP1884"/>
      <c r="CQ1884">
        <v>0.20796434</v>
      </c>
      <c r="CR1884">
        <v>-3.1862351199999999E-3</v>
      </c>
      <c r="CS1884">
        <v>-2.5866042200000001E-3</v>
      </c>
      <c r="CT1884">
        <v>-2.5916955385000004E-3</v>
      </c>
      <c r="CU1884">
        <v>-1.92213412E-3</v>
      </c>
      <c r="CV1884" s="109"/>
      <c r="CW1884" s="377"/>
      <c r="CX1884" s="32"/>
      <c r="CY1884" s="32"/>
      <c r="CZ1884" s="32"/>
      <c r="DA1884" s="236"/>
      <c r="DB1884" s="236"/>
      <c r="DC1884" s="32"/>
      <c r="DD1884" s="32"/>
      <c r="DE1884" s="32"/>
      <c r="DF1884" s="32"/>
      <c r="DG1884" s="32"/>
      <c r="DH1884" s="32"/>
      <c r="DI1884" s="32"/>
      <c r="DJ1884" s="32"/>
      <c r="DK1884" s="32"/>
      <c r="DL1884" s="32"/>
    </row>
    <row r="1885" spans="1:116" ht="14.4" x14ac:dyDescent="0.3">
      <c r="A1885" t="s">
        <v>5414</v>
      </c>
      <c r="B1885" s="113" t="s">
        <v>929</v>
      </c>
      <c r="C1885" s="182" t="s">
        <v>471</v>
      </c>
      <c r="D1885" s="40" t="s">
        <v>461</v>
      </c>
      <c r="E1885" s="242" t="s">
        <v>943</v>
      </c>
      <c r="F1885" s="184" t="s">
        <v>5415</v>
      </c>
      <c r="G1885" s="184">
        <v>0.16194874692440001</v>
      </c>
      <c r="H1885" s="184">
        <v>1.9363181740000002E-3</v>
      </c>
      <c r="I1885" s="184">
        <v>1.3583824903999999E-3</v>
      </c>
      <c r="J1885" s="328">
        <v>-9.6707374000000001E-4</v>
      </c>
      <c r="K1885" s="184">
        <v>0.15962112000000001</v>
      </c>
      <c r="L1885" s="184">
        <v>-2.2808618000000002E-3</v>
      </c>
      <c r="M1885" s="184">
        <v>3.9796123000000001E-3</v>
      </c>
      <c r="N1885" s="184">
        <v>2.5404809999999998E-3</v>
      </c>
      <c r="O1885" s="184">
        <v>-4.9416602999999997E-4</v>
      </c>
      <c r="P1885" s="331">
        <v>-5.8814529999999999E-5</v>
      </c>
      <c r="Q1885" s="331">
        <v>-5.1182266E-5</v>
      </c>
      <c r="R1885" s="331">
        <v>-3.3780643999999999E-4</v>
      </c>
      <c r="S1885" s="331">
        <v>-1.2111034999999999E-4</v>
      </c>
      <c r="T1885" s="184">
        <v>0</v>
      </c>
      <c r="U1885" s="331">
        <v>-8.4596338999999999E-4</v>
      </c>
      <c r="V1885" s="331">
        <v>-2.5615696E-6</v>
      </c>
      <c r="W1885" s="331">
        <v>0</v>
      </c>
      <c r="X1885" s="331">
        <v>0</v>
      </c>
      <c r="Y1885"/>
      <c r="Z1885" s="288">
        <v>1.0641408000000001</v>
      </c>
      <c r="AA1885"/>
      <c r="AB1885" s="164">
        <v>-9.7177520000000008</v>
      </c>
      <c r="AC1885" s="164">
        <v>-9.5666087999999991</v>
      </c>
      <c r="AD1885" s="164">
        <v>-0.10508861999999999</v>
      </c>
      <c r="AE1885" s="164">
        <v>0</v>
      </c>
      <c r="AF1885" s="164">
        <v>0</v>
      </c>
      <c r="AG1885" s="164">
        <v>-2.5742820999999999E-2</v>
      </c>
      <c r="AH1885" s="164">
        <v>-2.0311751999999999E-2</v>
      </c>
      <c r="AI1885"/>
      <c r="AJ1885" s="185">
        <v>1.7050185999999998E-2</v>
      </c>
      <c r="AK1885" s="185">
        <v>1.6888344E-2</v>
      </c>
      <c r="AL1885" s="185">
        <v>8.4497097000000004E-4</v>
      </c>
      <c r="AM1885" s="185">
        <v>-6.8312842000000003E-4</v>
      </c>
      <c r="AN1885" s="176">
        <v>1.0124906E-6</v>
      </c>
      <c r="AO1885" s="176">
        <v>3.1248926E-9</v>
      </c>
      <c r="AP1885" s="176">
        <v>-9.5676249000000005E-2</v>
      </c>
      <c r="AQ1885" s="192">
        <v>9.8752266999999994E-7</v>
      </c>
      <c r="AR1885" s="192">
        <v>2.9795943000000002E-9</v>
      </c>
      <c r="AS1885" s="192">
        <v>8.1406772000000004E-14</v>
      </c>
      <c r="AT1885" s="192">
        <v>0</v>
      </c>
      <c r="AU1885" s="192">
        <v>0</v>
      </c>
      <c r="AV1885" s="192">
        <v>8.5883824999999996E-10</v>
      </c>
      <c r="AW1885" s="192">
        <v>2.4177992000000001E-8</v>
      </c>
      <c r="AX1885" s="192">
        <v>1.1262116000000001E-10</v>
      </c>
      <c r="AY1885" s="192">
        <v>3.2627469000000001E-11</v>
      </c>
      <c r="AZ1885" s="192">
        <v>0</v>
      </c>
      <c r="BA1885" s="192">
        <v>0</v>
      </c>
      <c r="BB1885" s="192">
        <v>-2.9171168000000001E-14</v>
      </c>
      <c r="BC1885" s="192">
        <v>-2.0333622E-15</v>
      </c>
      <c r="BD1885" s="192">
        <v>-4.4817347000000001E-16</v>
      </c>
      <c r="BE1885" s="192">
        <v>-8.1106941E-12</v>
      </c>
      <c r="BF1885" s="192">
        <v>-6.0749131000000006E-11</v>
      </c>
      <c r="BG1885" s="192">
        <v>0</v>
      </c>
      <c r="BH1885" s="192">
        <v>-1.0160953E-5</v>
      </c>
      <c r="BI1885" s="193">
        <v>-9.5666087999999996E-2</v>
      </c>
      <c r="BJ1885" s="193">
        <v>0</v>
      </c>
      <c r="BK1885" s="193">
        <v>0</v>
      </c>
      <c r="BL1885" s="193">
        <v>0</v>
      </c>
      <c r="BM1885"/>
      <c r="BN1885" s="186">
        <v>1.9818459000000001E-5</v>
      </c>
      <c r="BO1885" s="186">
        <v>5.4251633999999997E-7</v>
      </c>
      <c r="BP1885" s="186">
        <v>2.9671069E-5</v>
      </c>
      <c r="BQ1885" s="186">
        <v>-4.1460870999999998E-8</v>
      </c>
      <c r="BR1885" s="186">
        <v>-4.6109625000000002E-7</v>
      </c>
      <c r="BS1885" s="186">
        <v>6.2446408999999998E-7</v>
      </c>
      <c r="BT1885" s="186">
        <v>0</v>
      </c>
      <c r="BU1885" s="186">
        <v>9.4780210000000005E-7</v>
      </c>
      <c r="BV1885" s="186">
        <v>-8.1770510999999998E-8</v>
      </c>
      <c r="BW1885" s="186">
        <v>-5.1206022000000002E-8</v>
      </c>
      <c r="BX1885" s="186">
        <v>0</v>
      </c>
      <c r="BY1885" s="186">
        <v>0</v>
      </c>
      <c r="BZ1885" s="186">
        <v>0</v>
      </c>
      <c r="CA1885" s="186">
        <v>4.6403314000000001E-7</v>
      </c>
      <c r="CB1885" s="186">
        <v>-1.1795892E-5</v>
      </c>
      <c r="CC1885" s="186">
        <v>-1.7051505E-15</v>
      </c>
      <c r="CD1885" s="164">
        <v>0</v>
      </c>
      <c r="CE1885"/>
      <c r="CF1885" s="329">
        <v>0</v>
      </c>
      <c r="CG1885" s="330">
        <v>1.0641408000000001</v>
      </c>
      <c r="CH1885" s="330">
        <v>1.7856018000000001E-2</v>
      </c>
      <c r="CI1885" s="330">
        <v>5.1440315000000003E-4</v>
      </c>
      <c r="CJ1885" s="329">
        <v>-2.0704297E-4</v>
      </c>
      <c r="CK1885" s="329">
        <v>-1.3934398E-11</v>
      </c>
      <c r="CL1885" s="329">
        <v>-1.6247257999999999E-9</v>
      </c>
      <c r="CM1885" s="329">
        <v>-1.8576483000000001E-5</v>
      </c>
      <c r="CN1885" s="330">
        <v>-1.707051E-3</v>
      </c>
      <c r="CO1885" s="330">
        <v>-1.3119921000000001</v>
      </c>
      <c r="CP1885"/>
      <c r="CQ1885">
        <v>0.15962112000000001</v>
      </c>
      <c r="CR1885">
        <v>3.2972622339999995E-3</v>
      </c>
      <c r="CS1885">
        <v>1.36094406E-3</v>
      </c>
      <c r="CT1885">
        <v>1.3583824904000001E-3</v>
      </c>
      <c r="CU1885">
        <v>-9.6707374000000001E-4</v>
      </c>
      <c r="CV1885" s="109"/>
      <c r="CW1885" s="377"/>
      <c r="CX1885" s="32"/>
      <c r="CY1885" s="32"/>
      <c r="CZ1885" s="32"/>
      <c r="DA1885" s="236"/>
      <c r="DB1885" s="236"/>
      <c r="DC1885" s="32"/>
      <c r="DD1885" s="32"/>
      <c r="DE1885" s="32"/>
      <c r="DF1885" s="32"/>
      <c r="DG1885" s="32"/>
      <c r="DH1885" s="32"/>
      <c r="DI1885" s="32"/>
      <c r="DJ1885" s="32"/>
      <c r="DK1885" s="32"/>
      <c r="DL1885" s="32"/>
    </row>
    <row r="1886" spans="1:116" ht="14.4" x14ac:dyDescent="0.3">
      <c r="A1886" t="s">
        <v>7716</v>
      </c>
      <c r="B1886" s="113" t="s">
        <v>929</v>
      </c>
      <c r="C1886" s="182" t="s">
        <v>472</v>
      </c>
      <c r="D1886" s="40" t="s">
        <v>461</v>
      </c>
      <c r="E1886" s="242" t="s">
        <v>943</v>
      </c>
      <c r="F1886" s="184" t="s">
        <v>7717</v>
      </c>
      <c r="G1886" s="184">
        <v>-0.1192750473671</v>
      </c>
      <c r="H1886" s="184">
        <v>2.4251306669999997E-3</v>
      </c>
      <c r="I1886" s="184">
        <v>1.7109458059000003E-3</v>
      </c>
      <c r="J1886" s="328">
        <v>-1.2013338400000001E-3</v>
      </c>
      <c r="K1886" s="184">
        <v>-0.12220979</v>
      </c>
      <c r="L1886" s="184">
        <v>-2.8333687E-3</v>
      </c>
      <c r="M1886" s="184">
        <v>4.9671319000000004E-3</v>
      </c>
      <c r="N1886" s="184">
        <v>3.1756434999999999E-3</v>
      </c>
      <c r="O1886" s="331">
        <v>-6.1387085000000005E-4</v>
      </c>
      <c r="P1886" s="331">
        <v>-7.3061528000000002E-5</v>
      </c>
      <c r="Q1886" s="331">
        <v>-6.3580454999999996E-5</v>
      </c>
      <c r="R1886" s="331">
        <v>-4.1963531999999998E-4</v>
      </c>
      <c r="S1886" s="331">
        <v>-1.5044764E-4</v>
      </c>
      <c r="T1886" s="184">
        <v>0</v>
      </c>
      <c r="U1886" s="331">
        <v>-1.0508862000000001E-3</v>
      </c>
      <c r="V1886" s="331">
        <v>-3.1820741000000001E-6</v>
      </c>
      <c r="W1886" s="331">
        <v>0</v>
      </c>
      <c r="X1886" s="331">
        <v>0</v>
      </c>
      <c r="Y1886"/>
      <c r="Z1886" s="288">
        <v>-0.81473193333333338</v>
      </c>
      <c r="AA1886"/>
      <c r="AB1886" s="164">
        <v>-12.071742</v>
      </c>
      <c r="AC1886" s="164">
        <v>-11.883986</v>
      </c>
      <c r="AD1886" s="164">
        <v>-0.13054487000000001</v>
      </c>
      <c r="AE1886" s="164">
        <v>0</v>
      </c>
      <c r="AF1886" s="164">
        <v>0</v>
      </c>
      <c r="AG1886" s="164">
        <v>-3.1978659999999999E-2</v>
      </c>
      <c r="AH1886" s="164">
        <v>-2.5231989999999999E-2</v>
      </c>
      <c r="AI1886"/>
      <c r="AJ1886" s="185">
        <v>-1.3506658E-2</v>
      </c>
      <c r="AK1886" s="185">
        <v>-1.2090142E-2</v>
      </c>
      <c r="AL1886" s="185">
        <v>-5.6790891000000005E-4</v>
      </c>
      <c r="AM1886" s="185">
        <v>-8.4860673000000002E-4</v>
      </c>
      <c r="AN1886" s="176">
        <v>-7.2482866999999995E-7</v>
      </c>
      <c r="AO1886" s="176">
        <v>-2.1002549E-9</v>
      </c>
      <c r="AP1886" s="176">
        <v>-0.11885248</v>
      </c>
      <c r="AQ1886" s="192">
        <v>-7.5607122000000005E-7</v>
      </c>
      <c r="AR1886" s="192">
        <v>-2.2812494E-9</v>
      </c>
      <c r="AS1886" s="192">
        <v>-6.2326991999999997E-14</v>
      </c>
      <c r="AT1886" s="192">
        <v>0</v>
      </c>
      <c r="AU1886" s="192">
        <v>0</v>
      </c>
      <c r="AV1886" s="192">
        <v>1.0698189E-9</v>
      </c>
      <c r="AW1886" s="192">
        <v>3.0258274999999997E-8</v>
      </c>
      <c r="AX1886" s="192">
        <v>1.4031871E-10</v>
      </c>
      <c r="AY1886" s="192">
        <v>4.0777452000000003E-11</v>
      </c>
      <c r="AZ1886" s="192">
        <v>0</v>
      </c>
      <c r="BA1886" s="192">
        <v>0</v>
      </c>
      <c r="BB1886" s="192">
        <v>-3.6237474999999999E-14</v>
      </c>
      <c r="BC1886" s="192">
        <v>-2.5259156999999998E-15</v>
      </c>
      <c r="BD1886" s="192">
        <v>-5.5673722999999996E-16</v>
      </c>
      <c r="BE1886" s="192">
        <v>-1.0075396000000001E-11</v>
      </c>
      <c r="BF1886" s="192">
        <v>-7.5464759999999998E-11</v>
      </c>
      <c r="BG1886" s="192">
        <v>0</v>
      </c>
      <c r="BH1886" s="192">
        <v>-1.2622302E-5</v>
      </c>
      <c r="BI1886" s="193">
        <v>-0.11883986000000001</v>
      </c>
      <c r="BJ1886" s="193">
        <v>0</v>
      </c>
      <c r="BK1886" s="193">
        <v>0</v>
      </c>
      <c r="BL1886" s="193">
        <v>0</v>
      </c>
      <c r="BM1886"/>
      <c r="BN1886" s="186">
        <v>-3.4944141000000002E-5</v>
      </c>
      <c r="BO1886" s="186">
        <v>6.7659998000000004E-7</v>
      </c>
      <c r="BP1886" s="186">
        <v>-2.2716888E-5</v>
      </c>
      <c r="BQ1886" s="186">
        <v>-5.1504186999999999E-8</v>
      </c>
      <c r="BR1886" s="186">
        <v>-5.7201265000000003E-7</v>
      </c>
      <c r="BS1886" s="186">
        <v>7.7763452999999998E-7</v>
      </c>
      <c r="BT1886" s="186">
        <v>0</v>
      </c>
      <c r="BU1886" s="186">
        <v>1.1802818999999999E-6</v>
      </c>
      <c r="BV1886" s="186">
        <v>-1.0157827E-7</v>
      </c>
      <c r="BW1886" s="186">
        <v>-6.3609965999999994E-8</v>
      </c>
      <c r="BX1886" s="186">
        <v>0</v>
      </c>
      <c r="BY1886" s="186">
        <v>0</v>
      </c>
      <c r="BZ1886" s="186">
        <v>0</v>
      </c>
      <c r="CA1886" s="186">
        <v>5.8021715000000003E-7</v>
      </c>
      <c r="CB1886" s="186">
        <v>-1.4653282E-5</v>
      </c>
      <c r="CC1886" s="186">
        <v>-2.1181994000000001E-15</v>
      </c>
      <c r="CD1886" s="164">
        <v>0</v>
      </c>
      <c r="CE1886"/>
      <c r="CF1886" s="329">
        <v>0</v>
      </c>
      <c r="CG1886" s="330">
        <v>-0.81473192000000005</v>
      </c>
      <c r="CH1886" s="330">
        <v>2.2235795999999999E-2</v>
      </c>
      <c r="CI1886" s="330">
        <v>6.4127100000000001E-4</v>
      </c>
      <c r="CJ1886" s="329">
        <v>-2.5705318999999998E-4</v>
      </c>
      <c r="CK1886" s="329">
        <v>-1.7309811E-11</v>
      </c>
      <c r="CL1886" s="329">
        <v>-2.0182929000000002E-9</v>
      </c>
      <c r="CM1886" s="329">
        <v>-2.3053050000000001E-5</v>
      </c>
      <c r="CN1886" s="330">
        <v>-2.1205602000000001E-3</v>
      </c>
      <c r="CO1886" s="330">
        <v>-1.6298037999999999</v>
      </c>
      <c r="CP1886"/>
      <c r="CQ1886">
        <v>-0.12220979</v>
      </c>
      <c r="CR1886">
        <v>4.1392585469999998E-3</v>
      </c>
      <c r="CS1886">
        <v>1.7141278800000004E-3</v>
      </c>
      <c r="CT1886">
        <v>1.7109458059000003E-3</v>
      </c>
      <c r="CU1886">
        <v>-1.2013338400000001E-3</v>
      </c>
      <c r="CV1886" s="109"/>
      <c r="CW1886" s="377"/>
      <c r="CX1886" s="32"/>
      <c r="CY1886" s="32"/>
      <c r="CZ1886" s="32"/>
      <c r="DA1886" s="236"/>
      <c r="DB1886" s="236"/>
      <c r="DC1886" s="32"/>
      <c r="DD1886" s="32"/>
      <c r="DE1886" s="32"/>
      <c r="DF1886" s="32"/>
      <c r="DG1886" s="32"/>
      <c r="DH1886" s="32"/>
      <c r="DI1886" s="32"/>
      <c r="DJ1886" s="32"/>
      <c r="DK1886" s="32"/>
      <c r="DL1886" s="32"/>
    </row>
    <row r="1887" spans="1:116" ht="14.4" x14ac:dyDescent="0.3">
      <c r="A1887" t="s">
        <v>7718</v>
      </c>
      <c r="B1887" s="113" t="s">
        <v>929</v>
      </c>
      <c r="C1887" s="182" t="s">
        <v>473</v>
      </c>
      <c r="D1887" s="40" t="s">
        <v>461</v>
      </c>
      <c r="E1887" s="242" t="s">
        <v>943</v>
      </c>
      <c r="F1887" s="184" t="s">
        <v>7719</v>
      </c>
      <c r="G1887" s="184">
        <v>-0.10010015850869999</v>
      </c>
      <c r="H1887" s="184">
        <v>3.2165883650000005E-3</v>
      </c>
      <c r="I1887" s="184">
        <v>2.8168202363000002E-3</v>
      </c>
      <c r="J1887" s="328">
        <v>-1.0331471099999999E-3</v>
      </c>
      <c r="K1887" s="184">
        <v>-0.10510042</v>
      </c>
      <c r="L1887" s="184">
        <v>-2.4366970999999999E-3</v>
      </c>
      <c r="M1887" s="331">
        <v>5.6171403000000002E-3</v>
      </c>
      <c r="N1887" s="331">
        <v>3.8620294E-3</v>
      </c>
      <c r="O1887" s="331">
        <v>-5.2792892999999996E-4</v>
      </c>
      <c r="P1887" s="331">
        <v>-6.2832914000000004E-5</v>
      </c>
      <c r="Q1887" s="331">
        <v>-5.4679190999999999E-5</v>
      </c>
      <c r="R1887" s="331">
        <v>-3.6088637999999999E-4</v>
      </c>
      <c r="S1887" s="331">
        <v>-1.2938496999999999E-4</v>
      </c>
      <c r="T1887" s="184">
        <v>0</v>
      </c>
      <c r="U1887" s="331">
        <v>-9.0376213999999999E-4</v>
      </c>
      <c r="V1887" s="331">
        <v>-2.7365836999999999E-6</v>
      </c>
      <c r="W1887" s="331">
        <v>0</v>
      </c>
      <c r="X1887" s="331">
        <v>0</v>
      </c>
      <c r="Y1887"/>
      <c r="Z1887" s="288">
        <v>-0.70066946666666674</v>
      </c>
      <c r="AA1887"/>
      <c r="AB1887" s="164">
        <v>-10.381698</v>
      </c>
      <c r="AC1887" s="164">
        <v>-10.220228000000001</v>
      </c>
      <c r="AD1887" s="164">
        <v>-0.11226859</v>
      </c>
      <c r="AE1887" s="164">
        <v>0</v>
      </c>
      <c r="AF1887" s="164">
        <v>0</v>
      </c>
      <c r="AG1887" s="164">
        <v>-2.7501648E-2</v>
      </c>
      <c r="AH1887" s="164">
        <v>-2.1699511000000001E-2</v>
      </c>
      <c r="AI1887"/>
      <c r="AJ1887" s="185">
        <v>-1.1389355E-2</v>
      </c>
      <c r="AK1887" s="185">
        <v>-1.0181411E-2</v>
      </c>
      <c r="AL1887" s="185">
        <v>-4.7814283999999998E-4</v>
      </c>
      <c r="AM1887" s="185">
        <v>-7.2980178999999996E-4</v>
      </c>
      <c r="AN1887" s="176">
        <v>-6.1039633000000004E-7</v>
      </c>
      <c r="AO1887" s="176">
        <v>-1.7682796999999999E-9</v>
      </c>
      <c r="AP1887" s="176">
        <v>-0.10221313999999999</v>
      </c>
      <c r="AQ1887" s="192">
        <v>-6.5022125000000004E-7</v>
      </c>
      <c r="AR1887" s="192">
        <v>-1.9618745000000002E-9</v>
      </c>
      <c r="AS1887" s="192">
        <v>-5.3601213000000003E-14</v>
      </c>
      <c r="AT1887" s="192">
        <v>0</v>
      </c>
      <c r="AU1887" s="192">
        <v>0</v>
      </c>
      <c r="AV1887" s="192">
        <v>1.0882123E-9</v>
      </c>
      <c r="AW1887" s="192">
        <v>3.8810277E-8</v>
      </c>
      <c r="AX1887" s="192">
        <v>1.4451329E-10</v>
      </c>
      <c r="AY1887" s="192">
        <v>4.9168848999999998E-11</v>
      </c>
      <c r="AZ1887" s="192">
        <v>0</v>
      </c>
      <c r="BA1887" s="192">
        <v>0</v>
      </c>
      <c r="BB1887" s="192">
        <v>-3.1164228999999999E-14</v>
      </c>
      <c r="BC1887" s="192">
        <v>-2.1722875000000001E-15</v>
      </c>
      <c r="BD1887" s="192">
        <v>-4.7879402E-16</v>
      </c>
      <c r="BE1887" s="192">
        <v>-8.6648409000000002E-12</v>
      </c>
      <c r="BF1887" s="192">
        <v>-6.4899693000000001E-11</v>
      </c>
      <c r="BG1887" s="192">
        <v>0</v>
      </c>
      <c r="BH1887" s="192">
        <v>-1.0855179999999999E-5</v>
      </c>
      <c r="BI1887" s="193">
        <v>-0.10220228000000001</v>
      </c>
      <c r="BJ1887" s="193">
        <v>0</v>
      </c>
      <c r="BK1887" s="193">
        <v>0</v>
      </c>
      <c r="BL1887" s="193">
        <v>0</v>
      </c>
      <c r="BM1887"/>
      <c r="BN1887" s="186">
        <v>-2.9364585999999998E-5</v>
      </c>
      <c r="BO1887" s="186">
        <v>7.3445281000000004E-7</v>
      </c>
      <c r="BP1887" s="186">
        <v>-1.9536523000000001E-5</v>
      </c>
      <c r="BQ1887" s="186">
        <v>-4.4293601000000001E-8</v>
      </c>
      <c r="BR1887" s="186">
        <v>-4.4743237999999998E-7</v>
      </c>
      <c r="BS1887" s="186">
        <v>7.7763452999999998E-7</v>
      </c>
      <c r="BT1887" s="186">
        <v>0</v>
      </c>
      <c r="BU1887" s="186">
        <v>1.1802818999999999E-6</v>
      </c>
      <c r="BV1887" s="186">
        <v>-8.7357316000000001E-8</v>
      </c>
      <c r="BW1887" s="186">
        <v>-5.4704570999999998E-8</v>
      </c>
      <c r="BX1887" s="186">
        <v>0</v>
      </c>
      <c r="BY1887" s="186">
        <v>0</v>
      </c>
      <c r="BZ1887" s="186">
        <v>0</v>
      </c>
      <c r="CA1887" s="186">
        <v>7.1517895000000003E-7</v>
      </c>
      <c r="CB1887" s="186">
        <v>-1.2601823E-5</v>
      </c>
      <c r="CC1887" s="186">
        <v>-1.8216515000000001E-15</v>
      </c>
      <c r="CD1887" s="164">
        <v>0</v>
      </c>
      <c r="CE1887"/>
      <c r="CF1887" s="329">
        <v>0</v>
      </c>
      <c r="CG1887" s="330">
        <v>-0.70066945000000003</v>
      </c>
      <c r="CH1887" s="330">
        <v>2.2235795999999999E-2</v>
      </c>
      <c r="CI1887" s="330">
        <v>6.8085306000000001E-4</v>
      </c>
      <c r="CJ1887" s="329">
        <v>-2.1288095000000001E-4</v>
      </c>
      <c r="CK1887" s="329">
        <v>-1.4886437000000001E-11</v>
      </c>
      <c r="CL1887" s="329">
        <v>-1.7357318999999999E-9</v>
      </c>
      <c r="CM1887" s="329">
        <v>-1.8490956999999999E-5</v>
      </c>
      <c r="CN1887" s="330">
        <v>-1.8236818E-3</v>
      </c>
      <c r="CO1887" s="330">
        <v>-1.4016313</v>
      </c>
      <c r="CP1887"/>
      <c r="CQ1887">
        <v>-0.10510042</v>
      </c>
      <c r="CR1887">
        <v>6.0361451850000003E-3</v>
      </c>
      <c r="CS1887">
        <v>2.8195568200000002E-3</v>
      </c>
      <c r="CT1887">
        <v>2.8168202363000002E-3</v>
      </c>
      <c r="CU1887">
        <v>-1.0331471099999999E-3</v>
      </c>
      <c r="CV1887" s="109"/>
      <c r="CW1887" s="377"/>
      <c r="CX1887" s="32"/>
      <c r="CY1887" s="32"/>
      <c r="CZ1887" s="32"/>
      <c r="DA1887" s="236"/>
      <c r="DB1887" s="236"/>
      <c r="DC1887" s="32"/>
      <c r="DD1887" s="32"/>
      <c r="DE1887" s="32"/>
      <c r="DF1887" s="32"/>
      <c r="DG1887" s="32"/>
      <c r="DH1887" s="32"/>
      <c r="DI1887" s="32"/>
      <c r="DJ1887" s="32"/>
      <c r="DK1887" s="32"/>
      <c r="DL1887" s="32"/>
    </row>
    <row r="1888" spans="1:116" ht="14.4" x14ac:dyDescent="0.3">
      <c r="A1888" t="s">
        <v>7720</v>
      </c>
      <c r="B1888" s="113" t="s">
        <v>929</v>
      </c>
      <c r="C1888" s="182" t="s">
        <v>474</v>
      </c>
      <c r="D1888" s="40" t="s">
        <v>461</v>
      </c>
      <c r="E1888" s="242" t="s">
        <v>943</v>
      </c>
      <c r="F1888" s="184" t="s">
        <v>7721</v>
      </c>
      <c r="G1888" s="184">
        <v>-4.1205853759899998E-2</v>
      </c>
      <c r="H1888" s="184">
        <v>5.6474941770000009E-3</v>
      </c>
      <c r="I1888" s="184">
        <v>6.2134346181000003E-3</v>
      </c>
      <c r="J1888" s="328">
        <v>-5.1657355499999994E-4</v>
      </c>
      <c r="K1888" s="184">
        <v>-5.2550209000000001E-2</v>
      </c>
      <c r="L1888" s="184">
        <v>-1.2183484999999999E-3</v>
      </c>
      <c r="M1888" s="331">
        <v>7.6135945999999998E-3</v>
      </c>
      <c r="N1888" s="331">
        <v>5.9702147000000004E-3</v>
      </c>
      <c r="O1888" s="184">
        <v>-2.6396447000000001E-4</v>
      </c>
      <c r="P1888" s="331">
        <v>-3.1416457000000002E-5</v>
      </c>
      <c r="Q1888" s="331">
        <v>-2.7339596000000001E-5</v>
      </c>
      <c r="R1888" s="331">
        <v>-1.8044318999999999E-4</v>
      </c>
      <c r="S1888" s="331">
        <v>-6.4692484999999997E-5</v>
      </c>
      <c r="T1888" s="184">
        <v>0</v>
      </c>
      <c r="U1888" s="331">
        <v>-4.5188107E-4</v>
      </c>
      <c r="V1888" s="331">
        <v>-1.3682918999999999E-6</v>
      </c>
      <c r="W1888" s="331">
        <v>0</v>
      </c>
      <c r="X1888" s="331">
        <v>0</v>
      </c>
      <c r="Y1888"/>
      <c r="Z1888" s="288">
        <v>-0.35033472666666671</v>
      </c>
      <c r="AA1888"/>
      <c r="AB1888" s="164">
        <v>-5.1908488999999998</v>
      </c>
      <c r="AC1888" s="164">
        <v>-5.1101140000000003</v>
      </c>
      <c r="AD1888" s="164">
        <v>-5.6134294000000001E-2</v>
      </c>
      <c r="AE1888" s="164">
        <v>0</v>
      </c>
      <c r="AF1888" s="164">
        <v>0</v>
      </c>
      <c r="AG1888" s="164">
        <v>-1.3750824E-2</v>
      </c>
      <c r="AH1888" s="164">
        <v>-1.0849756E-2</v>
      </c>
      <c r="AI1888"/>
      <c r="AJ1888" s="185">
        <v>-4.886212E-3</v>
      </c>
      <c r="AK1888" s="185">
        <v>-4.3188784000000001E-3</v>
      </c>
      <c r="AL1888" s="185">
        <v>-2.0243276E-4</v>
      </c>
      <c r="AM1888" s="185">
        <v>-3.6490089E-4</v>
      </c>
      <c r="AN1888" s="176">
        <v>-2.5892555999999999E-7</v>
      </c>
      <c r="AO1888" s="176">
        <v>-7.4864186999999997E-10</v>
      </c>
      <c r="AP1888" s="176">
        <v>-5.1106567999999998E-2</v>
      </c>
      <c r="AQ1888" s="192">
        <v>-3.2511062999999999E-7</v>
      </c>
      <c r="AR1888" s="192">
        <v>-9.8093722999999999E-10</v>
      </c>
      <c r="AS1888" s="192">
        <v>-2.6800607000000001E-14</v>
      </c>
      <c r="AT1888" s="192">
        <v>0</v>
      </c>
      <c r="AU1888" s="192">
        <v>0</v>
      </c>
      <c r="AV1888" s="192">
        <v>1.1447061000000001E-9</v>
      </c>
      <c r="AW1888" s="192">
        <v>6.5077138000000005E-8</v>
      </c>
      <c r="AX1888" s="192">
        <v>1.5739665000000001E-10</v>
      </c>
      <c r="AY1888" s="192">
        <v>7.4942424000000005E-11</v>
      </c>
      <c r="AZ1888" s="192">
        <v>0</v>
      </c>
      <c r="BA1888" s="192">
        <v>0</v>
      </c>
      <c r="BB1888" s="192">
        <v>-1.5582114E-14</v>
      </c>
      <c r="BC1888" s="192">
        <v>-1.0861438E-15</v>
      </c>
      <c r="BD1888" s="192">
        <v>-2.3939701E-16</v>
      </c>
      <c r="BE1888" s="192">
        <v>-4.3324205000000001E-12</v>
      </c>
      <c r="BF1888" s="192">
        <v>-3.2449846999999997E-11</v>
      </c>
      <c r="BG1888" s="192">
        <v>0</v>
      </c>
      <c r="BH1888" s="192">
        <v>-5.4275898999999997E-6</v>
      </c>
      <c r="BI1888" s="193">
        <v>-5.1101140000000003E-2</v>
      </c>
      <c r="BJ1888" s="193">
        <v>0</v>
      </c>
      <c r="BK1888" s="193">
        <v>0</v>
      </c>
      <c r="BL1888" s="193">
        <v>0</v>
      </c>
      <c r="BM1888"/>
      <c r="BN1888" s="186">
        <v>-1.2227379E-5</v>
      </c>
      <c r="BO1888" s="186">
        <v>9.1214361999999996E-7</v>
      </c>
      <c r="BP1888" s="186">
        <v>-9.7682617000000005E-6</v>
      </c>
      <c r="BQ1888" s="186">
        <v>-2.2146799999999999E-8</v>
      </c>
      <c r="BR1888" s="186">
        <v>-6.4792993000000004E-8</v>
      </c>
      <c r="BS1888" s="186">
        <v>7.7763452999999998E-7</v>
      </c>
      <c r="BT1888" s="186">
        <v>0</v>
      </c>
      <c r="BU1888" s="186">
        <v>1.1802818999999999E-6</v>
      </c>
      <c r="BV1888" s="186">
        <v>-4.3678658E-8</v>
      </c>
      <c r="BW1888" s="186">
        <v>-2.7352285000000001E-8</v>
      </c>
      <c r="BX1888" s="186">
        <v>0</v>
      </c>
      <c r="BY1888" s="186">
        <v>0</v>
      </c>
      <c r="BZ1888" s="186">
        <v>0</v>
      </c>
      <c r="CA1888" s="186">
        <v>1.1297045E-6</v>
      </c>
      <c r="CB1888" s="186">
        <v>-6.3009113E-6</v>
      </c>
      <c r="CC1888" s="186">
        <v>-9.1082575000000003E-16</v>
      </c>
      <c r="CD1888" s="164">
        <v>0</v>
      </c>
      <c r="CE1888"/>
      <c r="CF1888" s="329">
        <v>0</v>
      </c>
      <c r="CG1888" s="330">
        <v>-0.35033472999999998</v>
      </c>
      <c r="CH1888" s="330">
        <v>2.2235795999999999E-2</v>
      </c>
      <c r="CI1888" s="330">
        <v>8.0242653000000001E-4</v>
      </c>
      <c r="CJ1888" s="329">
        <v>-7.7209075999999993E-5</v>
      </c>
      <c r="CK1888" s="329">
        <v>-7.4432187000000007E-12</v>
      </c>
      <c r="CL1888" s="329">
        <v>-8.6786594999999997E-10</v>
      </c>
      <c r="CM1888" s="329">
        <v>-4.4788130999999999E-6</v>
      </c>
      <c r="CN1888" s="330">
        <v>-9.1184089000000005E-4</v>
      </c>
      <c r="CO1888" s="330">
        <v>-0.70081563999999996</v>
      </c>
      <c r="CP1888"/>
      <c r="CQ1888">
        <v>-5.2550209000000001E-2</v>
      </c>
      <c r="CR1888">
        <v>1.1862297087E-2</v>
      </c>
      <c r="CS1888">
        <v>6.21480291E-3</v>
      </c>
      <c r="CT1888">
        <v>6.2134346181000003E-3</v>
      </c>
      <c r="CU1888">
        <v>-5.1657355499999994E-4</v>
      </c>
      <c r="CV1888" s="108"/>
      <c r="CW1888" s="377"/>
      <c r="CY1888" s="32"/>
      <c r="CZ1888" s="32"/>
      <c r="DA1888" s="236"/>
      <c r="DB1888" s="236"/>
      <c r="DC1888" s="32"/>
      <c r="DD1888" s="32"/>
      <c r="DE1888" s="32"/>
      <c r="DF1888" s="32"/>
      <c r="DG1888" s="32"/>
      <c r="DH1888" s="32"/>
      <c r="DI1888" s="32"/>
      <c r="DJ1888" s="32"/>
      <c r="DK1888" s="32"/>
      <c r="DL1888" s="32"/>
    </row>
    <row r="1889" spans="1:116" ht="14.4" x14ac:dyDescent="0.3">
      <c r="A1889" t="s">
        <v>7722</v>
      </c>
      <c r="B1889" s="113" t="s">
        <v>929</v>
      </c>
      <c r="C1889" s="182" t="s">
        <v>5752</v>
      </c>
      <c r="D1889" s="40" t="s">
        <v>461</v>
      </c>
      <c r="E1889" s="242" t="s">
        <v>943</v>
      </c>
      <c r="F1889" s="184" t="s">
        <v>7723</v>
      </c>
      <c r="G1889" s="184">
        <v>1.7688448799999999E-2</v>
      </c>
      <c r="H1889" s="184">
        <v>8.0783999999999995E-3</v>
      </c>
      <c r="I1889" s="184">
        <v>9.6100487999999998E-3</v>
      </c>
      <c r="J1889" s="328">
        <v>0</v>
      </c>
      <c r="K1889" s="184">
        <v>0</v>
      </c>
      <c r="L1889" s="184">
        <v>0</v>
      </c>
      <c r="M1889" s="184">
        <v>9.6100487999999998E-3</v>
      </c>
      <c r="N1889" s="184">
        <v>8.0783999999999995E-3</v>
      </c>
      <c r="O1889" s="331">
        <v>0</v>
      </c>
      <c r="P1889" s="331">
        <v>0</v>
      </c>
      <c r="Q1889" s="331">
        <v>0</v>
      </c>
      <c r="R1889" s="331">
        <v>0</v>
      </c>
      <c r="S1889" s="331">
        <v>0</v>
      </c>
      <c r="T1889" s="184">
        <v>0</v>
      </c>
      <c r="U1889" s="331">
        <v>0</v>
      </c>
      <c r="V1889" s="331">
        <v>0</v>
      </c>
      <c r="W1889" s="331">
        <v>0</v>
      </c>
      <c r="X1889" s="331">
        <v>0</v>
      </c>
      <c r="Y1889"/>
      <c r="Z1889" s="288">
        <v>0</v>
      </c>
      <c r="AA1889"/>
      <c r="AB1889" s="164">
        <v>0</v>
      </c>
      <c r="AC1889" s="164">
        <v>0</v>
      </c>
      <c r="AD1889" s="164">
        <v>0</v>
      </c>
      <c r="AE1889" s="164">
        <v>0</v>
      </c>
      <c r="AF1889" s="164">
        <v>0</v>
      </c>
      <c r="AG1889" s="164">
        <v>0</v>
      </c>
      <c r="AH1889" s="164">
        <v>0</v>
      </c>
      <c r="AI1889"/>
      <c r="AJ1889" s="185">
        <v>1.6169312999999999E-3</v>
      </c>
      <c r="AK1889" s="185">
        <v>1.5436539E-3</v>
      </c>
      <c r="AL1889" s="187">
        <v>7.3277318E-5</v>
      </c>
      <c r="AM1889" s="185">
        <v>0</v>
      </c>
      <c r="AN1889" s="176">
        <v>9.2545199999999997E-8</v>
      </c>
      <c r="AO1889" s="176">
        <v>2.7099600000000001E-10</v>
      </c>
      <c r="AP1889" s="176">
        <v>0</v>
      </c>
      <c r="AQ1889" s="193">
        <v>0</v>
      </c>
      <c r="AR1889" s="193">
        <v>0</v>
      </c>
      <c r="AS1889" s="193">
        <v>0</v>
      </c>
      <c r="AT1889" s="193">
        <v>0</v>
      </c>
      <c r="AU1889" s="193">
        <v>0</v>
      </c>
      <c r="AV1889" s="192">
        <v>1.2011999999999999E-9</v>
      </c>
      <c r="AW1889" s="192">
        <v>9.1344000000000001E-8</v>
      </c>
      <c r="AX1889" s="192">
        <v>1.7028000000000001E-10</v>
      </c>
      <c r="AY1889" s="192">
        <v>1.0071599999999999E-10</v>
      </c>
      <c r="AZ1889" s="193">
        <v>0</v>
      </c>
      <c r="BA1889" s="193">
        <v>0</v>
      </c>
      <c r="BB1889" s="193">
        <v>0</v>
      </c>
      <c r="BC1889" s="193">
        <v>0</v>
      </c>
      <c r="BD1889" s="193">
        <v>0</v>
      </c>
      <c r="BE1889" s="193">
        <v>0</v>
      </c>
      <c r="BF1889" s="193">
        <v>0</v>
      </c>
      <c r="BG1889" s="193">
        <v>0</v>
      </c>
      <c r="BH1889" s="193">
        <v>0</v>
      </c>
      <c r="BI1889" s="193">
        <v>0</v>
      </c>
      <c r="BJ1889" s="193">
        <v>0</v>
      </c>
      <c r="BK1889" s="193">
        <v>0</v>
      </c>
      <c r="BL1889" s="193">
        <v>0</v>
      </c>
      <c r="BM1889"/>
      <c r="BN1889" s="186">
        <v>4.9098273000000003E-6</v>
      </c>
      <c r="BO1889" s="186">
        <v>1.0898344E-6</v>
      </c>
      <c r="BP1889" s="164">
        <v>0</v>
      </c>
      <c r="BQ1889" s="164">
        <v>0</v>
      </c>
      <c r="BR1889" s="186">
        <v>3.1784640000000002E-7</v>
      </c>
      <c r="BS1889" s="186">
        <v>7.7763452999999998E-7</v>
      </c>
      <c r="BT1889" s="164">
        <v>0</v>
      </c>
      <c r="BU1889" s="186">
        <v>1.1802818999999999E-6</v>
      </c>
      <c r="BV1889" s="164">
        <v>0</v>
      </c>
      <c r="BW1889" s="164">
        <v>0</v>
      </c>
      <c r="BX1889" s="164">
        <v>0</v>
      </c>
      <c r="BY1889" s="164">
        <v>0</v>
      </c>
      <c r="BZ1889" s="164">
        <v>0</v>
      </c>
      <c r="CA1889" s="186">
        <v>1.54423E-6</v>
      </c>
      <c r="CB1889" s="164">
        <v>0</v>
      </c>
      <c r="CC1889" s="164">
        <v>0</v>
      </c>
      <c r="CD1889" s="164">
        <v>0</v>
      </c>
      <c r="CE1889"/>
      <c r="CF1889" s="330">
        <v>0</v>
      </c>
      <c r="CG1889" s="330">
        <v>0</v>
      </c>
      <c r="CH1889" s="330">
        <v>2.2235795999999999E-2</v>
      </c>
      <c r="CI1889" s="330">
        <v>9.2400000000000002E-4</v>
      </c>
      <c r="CJ1889" s="329">
        <v>5.8462799999999999E-5</v>
      </c>
      <c r="CK1889" s="330">
        <v>0</v>
      </c>
      <c r="CL1889" s="330">
        <v>0</v>
      </c>
      <c r="CM1889" s="329">
        <v>9.5333303999999992E-6</v>
      </c>
      <c r="CN1889" s="330">
        <v>0</v>
      </c>
      <c r="CO1889" s="330">
        <v>0</v>
      </c>
      <c r="CP1889"/>
      <c r="CQ1889">
        <v>0</v>
      </c>
      <c r="CR1889">
        <v>1.7688448799999999E-2</v>
      </c>
      <c r="CS1889">
        <v>9.6100487999999998E-3</v>
      </c>
      <c r="CT1889">
        <v>9.6100487999999998E-3</v>
      </c>
      <c r="CU1889">
        <v>0</v>
      </c>
      <c r="CW1889" s="377"/>
      <c r="CY1889" s="32"/>
      <c r="CZ1889" s="32"/>
      <c r="DA1889" s="236"/>
      <c r="DB1889" s="236"/>
      <c r="DC1889" s="32"/>
      <c r="DD1889" s="32"/>
      <c r="DE1889" s="32"/>
      <c r="DF1889" s="32"/>
      <c r="DG1889" s="32"/>
      <c r="DH1889" s="32"/>
      <c r="DI1889" s="32"/>
      <c r="DJ1889" s="32"/>
      <c r="DK1889" s="32"/>
      <c r="DL1889" s="32"/>
    </row>
    <row r="1890" spans="1:116" ht="14.4" x14ac:dyDescent="0.3">
      <c r="B1890" s="113"/>
      <c r="C1890" s="180"/>
      <c r="D1890" s="37" t="s">
        <v>475</v>
      </c>
      <c r="E1890" s="242"/>
      <c r="F1890"/>
      <c r="G1890"/>
      <c r="H1890"/>
      <c r="I1890"/>
      <c r="J1890" s="332"/>
      <c r="K1890"/>
      <c r="L1890"/>
      <c r="M1890"/>
      <c r="N1890"/>
      <c r="O1890" s="39"/>
      <c r="P1890" s="39"/>
      <c r="Q1890" s="39"/>
      <c r="R1890" s="39"/>
      <c r="S1890" s="39"/>
      <c r="T1890"/>
      <c r="U1890" s="39"/>
      <c r="V1890" s="39"/>
      <c r="W1890" s="39"/>
      <c r="Y1890"/>
      <c r="Z1890"/>
      <c r="AA1890"/>
      <c r="AB1890"/>
      <c r="AC1890"/>
      <c r="AD1890"/>
      <c r="AE1890"/>
      <c r="AF1890"/>
      <c r="AG1890"/>
      <c r="AH1890"/>
      <c r="AI1890"/>
      <c r="AJ1890"/>
      <c r="AK1890"/>
      <c r="AM1890"/>
      <c r="AN1890"/>
      <c r="AO1890"/>
      <c r="AP1890"/>
      <c r="AQ1890"/>
      <c r="AR1890"/>
      <c r="AS1890"/>
      <c r="AT1890"/>
      <c r="AU1890"/>
      <c r="AZ1890"/>
      <c r="BA1890"/>
      <c r="BB1890"/>
      <c r="BC1890"/>
      <c r="BD1890"/>
      <c r="BE1890"/>
      <c r="BF1890"/>
      <c r="BG1890"/>
      <c r="BH1890"/>
      <c r="BI1890"/>
      <c r="BJ1890"/>
      <c r="BK1890"/>
      <c r="BL1890"/>
      <c r="BM1890"/>
      <c r="BP1890"/>
      <c r="BQ1890"/>
      <c r="BS1890" s="39"/>
      <c r="BT1890"/>
      <c r="BU1890" s="39"/>
      <c r="BV1890"/>
      <c r="BW1890"/>
      <c r="BX1890"/>
      <c r="BY1890"/>
      <c r="BZ1890"/>
      <c r="CA1890" s="39"/>
      <c r="CB1890"/>
      <c r="CC1890"/>
      <c r="CD1890"/>
      <c r="CE1890"/>
      <c r="CF1890"/>
      <c r="CG1890"/>
      <c r="CH1890"/>
      <c r="CI1890"/>
      <c r="CJ1890" s="39"/>
      <c r="CK1890"/>
      <c r="CL1890"/>
      <c r="CM1890" s="39"/>
      <c r="CN1890"/>
      <c r="CO1890"/>
      <c r="CP1890"/>
      <c r="CQ1890"/>
      <c r="CR1890"/>
      <c r="CS1890"/>
      <c r="CT1890"/>
      <c r="CU1890"/>
      <c r="CV1890" s="39"/>
      <c r="CW1890" s="377"/>
      <c r="CZ1890" s="32"/>
      <c r="DA1890" s="236"/>
      <c r="DB1890" s="236"/>
      <c r="DC1890" s="32"/>
      <c r="DD1890" s="32"/>
      <c r="DE1890" s="32"/>
      <c r="DF1890" s="32"/>
      <c r="DG1890" s="32"/>
      <c r="DH1890" s="32"/>
      <c r="DI1890" s="32"/>
      <c r="DJ1890" s="32"/>
      <c r="DK1890" s="32"/>
      <c r="DL1890" s="32"/>
    </row>
    <row r="1891" spans="1:116" ht="14.4" x14ac:dyDescent="0.3">
      <c r="A1891" t="s">
        <v>2481</v>
      </c>
      <c r="B1891" s="113" t="s">
        <v>929</v>
      </c>
      <c r="C1891" s="182" t="s">
        <v>476</v>
      </c>
      <c r="D1891" s="40" t="s">
        <v>475</v>
      </c>
      <c r="E1891" s="242" t="s">
        <v>943</v>
      </c>
      <c r="F1891" s="184" t="s">
        <v>4988</v>
      </c>
      <c r="G1891" s="184">
        <v>0.21472525199689999</v>
      </c>
      <c r="H1891" s="184">
        <v>2.7888539899999999E-3</v>
      </c>
      <c r="I1891" s="184">
        <v>8.5929106690000006E-4</v>
      </c>
      <c r="J1891" s="328">
        <v>-2.5155930600000002E-3</v>
      </c>
      <c r="K1891" s="184">
        <v>0.2135927</v>
      </c>
      <c r="L1891" s="184">
        <v>-5.933074E-3</v>
      </c>
      <c r="M1891" s="331">
        <v>7.6777447E-3</v>
      </c>
      <c r="N1891" s="331">
        <v>4.3604278999999999E-3</v>
      </c>
      <c r="O1891" s="331">
        <v>-1.2854456000000001E-3</v>
      </c>
      <c r="P1891" s="331">
        <v>-1.5299083999999999E-4</v>
      </c>
      <c r="Q1891" s="331">
        <v>-1.3313746999999999E-4</v>
      </c>
      <c r="R1891" s="331">
        <v>-8.7871637000000002E-4</v>
      </c>
      <c r="S1891" s="331">
        <v>-3.1503736000000002E-4</v>
      </c>
      <c r="T1891" s="184">
        <v>0</v>
      </c>
      <c r="U1891" s="331">
        <v>-2.2005557000000001E-3</v>
      </c>
      <c r="V1891" s="331">
        <v>-6.6632630999999998E-6</v>
      </c>
      <c r="W1891" s="331">
        <v>0</v>
      </c>
      <c r="X1891" s="331">
        <v>0</v>
      </c>
      <c r="Y1891"/>
      <c r="Z1891" s="288">
        <v>1.4239513333333333</v>
      </c>
      <c r="AA1891"/>
      <c r="AB1891" s="164">
        <v>-25.278227000000001</v>
      </c>
      <c r="AC1891" s="164">
        <v>-24.885066999999999</v>
      </c>
      <c r="AD1891" s="164">
        <v>-0.27336095999999999</v>
      </c>
      <c r="AE1891" s="164">
        <v>0</v>
      </c>
      <c r="AF1891" s="164">
        <v>0</v>
      </c>
      <c r="AG1891" s="164">
        <v>-6.6963313999999996E-2</v>
      </c>
      <c r="AH1891" s="164">
        <v>-5.2835787000000002E-2</v>
      </c>
      <c r="AI1891"/>
      <c r="AJ1891" s="185">
        <v>2.2078075999999999E-2</v>
      </c>
      <c r="AK1891" s="185">
        <v>2.2695175000000001E-2</v>
      </c>
      <c r="AL1891" s="185">
        <v>1.1598826999999999E-3</v>
      </c>
      <c r="AM1891" s="185">
        <v>-1.7769825E-3</v>
      </c>
      <c r="AN1891" s="176">
        <v>1.3606219999999999E-6</v>
      </c>
      <c r="AO1891" s="176">
        <v>4.2895070999999999E-9</v>
      </c>
      <c r="AP1891" s="176">
        <v>-0.24887709999999999</v>
      </c>
      <c r="AQ1891" s="192">
        <v>1.3214268999999999E-6</v>
      </c>
      <c r="AR1891" s="192">
        <v>3.9870638000000001E-9</v>
      </c>
      <c r="AS1891" s="192">
        <v>1.0893228E-13</v>
      </c>
      <c r="AT1891" s="192">
        <v>0</v>
      </c>
      <c r="AU1891" s="192">
        <v>0</v>
      </c>
      <c r="AV1891" s="192">
        <v>1.8997880999999999E-9</v>
      </c>
      <c r="AW1891" s="192">
        <v>3.7474492999999997E-8</v>
      </c>
      <c r="AX1891" s="192">
        <v>2.4557105999999998E-10</v>
      </c>
      <c r="AY1891" s="192">
        <v>5.6845679999999997E-11</v>
      </c>
      <c r="AZ1891" s="192">
        <v>0</v>
      </c>
      <c r="BA1891" s="192">
        <v>0</v>
      </c>
      <c r="BB1891" s="192">
        <v>-7.5881273000000005E-14</v>
      </c>
      <c r="BC1891" s="192">
        <v>-5.2892674999999997E-15</v>
      </c>
      <c r="BD1891" s="192">
        <v>-1.1658077999999999E-15</v>
      </c>
      <c r="BE1891" s="192">
        <v>-2.1097880000000001E-11</v>
      </c>
      <c r="BF1891" s="192">
        <v>-1.5802320999999999E-10</v>
      </c>
      <c r="BG1891" s="192">
        <v>0</v>
      </c>
      <c r="BH1891" s="192">
        <v>-2.6431099999999998E-5</v>
      </c>
      <c r="BI1891" s="193">
        <v>-0.24885067</v>
      </c>
      <c r="BJ1891" s="193">
        <v>0</v>
      </c>
      <c r="BK1891" s="193">
        <v>0</v>
      </c>
      <c r="BL1891" s="193">
        <v>0</v>
      </c>
      <c r="BM1891"/>
      <c r="BN1891" s="186">
        <v>1.2708258E-5</v>
      </c>
      <c r="BO1891" s="186">
        <v>1.1079478999999999E-6</v>
      </c>
      <c r="BP1891" s="186">
        <v>3.9703541999999998E-5</v>
      </c>
      <c r="BQ1891" s="186">
        <v>-1.0784977E-7</v>
      </c>
      <c r="BR1891" s="186">
        <v>-1.2878702000000001E-6</v>
      </c>
      <c r="BS1891" s="186">
        <v>1.4079898E-6</v>
      </c>
      <c r="BT1891" s="186">
        <v>0</v>
      </c>
      <c r="BU1891" s="186">
        <v>2.1370254999999998E-6</v>
      </c>
      <c r="BV1891" s="186">
        <v>-2.1270490999999999E-7</v>
      </c>
      <c r="BW1891" s="186">
        <v>-1.3319927E-7</v>
      </c>
      <c r="BX1891" s="186">
        <v>0</v>
      </c>
      <c r="BY1891" s="186">
        <v>0</v>
      </c>
      <c r="BZ1891" s="186">
        <v>0</v>
      </c>
      <c r="CA1891" s="186">
        <v>7.7734927999999999E-7</v>
      </c>
      <c r="CB1891" s="186">
        <v>-3.0683972999999999E-5</v>
      </c>
      <c r="CC1891" s="186">
        <v>-4.4355096000000002E-15</v>
      </c>
      <c r="CD1891" s="164">
        <v>0</v>
      </c>
      <c r="CE1891"/>
      <c r="CF1891" s="329">
        <v>0</v>
      </c>
      <c r="CG1891" s="330">
        <v>1.4239514</v>
      </c>
      <c r="CH1891" s="330">
        <v>4.0260267000000002E-2</v>
      </c>
      <c r="CI1891" s="330">
        <v>1.0809655000000001E-3</v>
      </c>
      <c r="CJ1891" s="329">
        <v>-5.5483739000000004E-4</v>
      </c>
      <c r="CK1891" s="329">
        <v>-3.6246743999999999E-11</v>
      </c>
      <c r="CL1891" s="329">
        <v>-4.2263052999999998E-9</v>
      </c>
      <c r="CM1891" s="329">
        <v>-5.0974774000000001E-5</v>
      </c>
      <c r="CN1891" s="330">
        <v>-4.4404531000000001E-3</v>
      </c>
      <c r="CO1891" s="330">
        <v>-3.4128091999999999</v>
      </c>
      <c r="CP1891"/>
      <c r="CQ1891">
        <v>0.2135927</v>
      </c>
      <c r="CR1891">
        <v>3.6548083200000003E-3</v>
      </c>
      <c r="CS1891">
        <v>8.6595433000000003E-4</v>
      </c>
      <c r="CT1891">
        <v>8.5929106690000028E-4</v>
      </c>
      <c r="CU1891">
        <v>-2.5155930600000002E-3</v>
      </c>
      <c r="CV1891" s="109"/>
      <c r="CX1891" s="32"/>
      <c r="CZ1891" s="11"/>
      <c r="DA1891" s="236"/>
      <c r="DB1891" s="236"/>
      <c r="DC1891" s="32"/>
      <c r="DD1891" s="32"/>
      <c r="DE1891" s="32"/>
      <c r="DF1891" s="32"/>
      <c r="DG1891" s="32"/>
      <c r="DH1891" s="32"/>
      <c r="DI1891" s="32"/>
      <c r="DJ1891" s="32"/>
      <c r="DK1891" s="32"/>
      <c r="DL1891" s="32"/>
    </row>
    <row r="1892" spans="1:116" ht="14.4" x14ac:dyDescent="0.3">
      <c r="A1892" t="s">
        <v>2482</v>
      </c>
      <c r="B1892" s="113" t="s">
        <v>929</v>
      </c>
      <c r="C1892" s="182" t="s">
        <v>477</v>
      </c>
      <c r="D1892" s="40" t="s">
        <v>475</v>
      </c>
      <c r="E1892" s="242" t="s">
        <v>943</v>
      </c>
      <c r="F1892" s="184" t="s">
        <v>4989</v>
      </c>
      <c r="G1892" s="184">
        <v>-0.29858450257770003</v>
      </c>
      <c r="H1892" s="184">
        <v>3.2073304099999997E-3</v>
      </c>
      <c r="I1892" s="184">
        <v>9.3564897229999981E-4</v>
      </c>
      <c r="J1892" s="328">
        <v>-2.9468719599999998E-3</v>
      </c>
      <c r="K1892" s="184">
        <v>-0.29978061</v>
      </c>
      <c r="L1892" s="184">
        <v>-6.9502534000000001E-3</v>
      </c>
      <c r="M1892" s="331">
        <v>8.9230734999999999E-3</v>
      </c>
      <c r="N1892" s="184">
        <v>5.0483383999999996E-3</v>
      </c>
      <c r="O1892" s="331">
        <v>-1.5058252E-3</v>
      </c>
      <c r="P1892" s="331">
        <v>-1.7921992999999999E-4</v>
      </c>
      <c r="Q1892" s="331">
        <v>-1.5596286E-4</v>
      </c>
      <c r="R1892" s="331">
        <v>-1.0293654999999999E-3</v>
      </c>
      <c r="S1892" s="331">
        <v>-3.6904806E-4</v>
      </c>
      <c r="T1892" s="184">
        <v>0</v>
      </c>
      <c r="U1892" s="331">
        <v>-2.5778238999999998E-3</v>
      </c>
      <c r="V1892" s="331">
        <v>-7.8056277000000004E-6</v>
      </c>
      <c r="W1892" s="331">
        <v>0</v>
      </c>
      <c r="X1892" s="331">
        <v>0</v>
      </c>
      <c r="Y1892"/>
      <c r="Z1892" s="288">
        <v>-1.9985374</v>
      </c>
      <c r="AA1892"/>
      <c r="AB1892" s="164">
        <v>-29.611982000000001</v>
      </c>
      <c r="AC1892" s="164">
        <v>-29.151418</v>
      </c>
      <c r="AD1892" s="164">
        <v>-0.32022656999999999</v>
      </c>
      <c r="AE1892" s="164">
        <v>0</v>
      </c>
      <c r="AF1892" s="164">
        <v>0</v>
      </c>
      <c r="AG1892" s="164">
        <v>-7.8443653000000002E-2</v>
      </c>
      <c r="AH1892" s="164">
        <v>-6.1894071000000002E-2</v>
      </c>
      <c r="AI1892"/>
      <c r="AJ1892" s="185">
        <v>-3.3680558999999999E-2</v>
      </c>
      <c r="AK1892" s="185">
        <v>-3.0180979E-2</v>
      </c>
      <c r="AL1892" s="185">
        <v>-1.4179482000000001E-3</v>
      </c>
      <c r="AM1892" s="185">
        <v>-2.0816323E-3</v>
      </c>
      <c r="AN1892" s="176">
        <v>-1.8094112E-6</v>
      </c>
      <c r="AO1892" s="176">
        <v>-5.2438913999999998E-9</v>
      </c>
      <c r="AP1892" s="176">
        <v>-0.29154513999999998</v>
      </c>
      <c r="AQ1892" s="192">
        <v>-1.8546427000000001E-6</v>
      </c>
      <c r="AR1892" s="192">
        <v>-5.5959047000000003E-9</v>
      </c>
      <c r="AS1892" s="192">
        <v>-1.5288810999999999E-13</v>
      </c>
      <c r="AT1892" s="192">
        <v>0</v>
      </c>
      <c r="AU1892" s="192">
        <v>0</v>
      </c>
      <c r="AV1892" s="192">
        <v>2.2166223000000001E-9</v>
      </c>
      <c r="AW1892" s="192">
        <v>4.3224718000000001E-8</v>
      </c>
      <c r="AX1892" s="192">
        <v>2.8641496000000002E-10</v>
      </c>
      <c r="AY1892" s="192">
        <v>6.5847741999999999E-11</v>
      </c>
      <c r="AZ1892" s="192">
        <v>0</v>
      </c>
      <c r="BA1892" s="192">
        <v>0</v>
      </c>
      <c r="BB1892" s="192">
        <v>-8.8890527E-14</v>
      </c>
      <c r="BC1892" s="192">
        <v>-6.1960713000000003E-15</v>
      </c>
      <c r="BD1892" s="192">
        <v>-1.3656764E-15</v>
      </c>
      <c r="BE1892" s="192">
        <v>-2.4714947000000001E-11</v>
      </c>
      <c r="BF1892" s="192">
        <v>-1.8511505999999999E-10</v>
      </c>
      <c r="BG1892" s="192">
        <v>0</v>
      </c>
      <c r="BH1892" s="192">
        <v>-3.0962507E-5</v>
      </c>
      <c r="BI1892" s="193">
        <v>-0.29151418000000001</v>
      </c>
      <c r="BJ1892" s="193">
        <v>0</v>
      </c>
      <c r="BK1892" s="193">
        <v>0</v>
      </c>
      <c r="BL1892" s="193">
        <v>0</v>
      </c>
      <c r="BM1892"/>
      <c r="BN1892" s="186">
        <v>-8.7384196000000005E-5</v>
      </c>
      <c r="BO1892" s="186">
        <v>1.2898496000000001E-6</v>
      </c>
      <c r="BP1892" s="186">
        <v>-5.5724526000000003E-5</v>
      </c>
      <c r="BQ1892" s="186">
        <v>-1.2633976999999999E-7</v>
      </c>
      <c r="BR1892" s="186">
        <v>-1.5110125E-6</v>
      </c>
      <c r="BS1892" s="186">
        <v>1.6436366E-6</v>
      </c>
      <c r="BT1892" s="186">
        <v>0</v>
      </c>
      <c r="BU1892" s="186">
        <v>2.4946867000000001E-6</v>
      </c>
      <c r="BV1892" s="186">
        <v>-2.4917151000000003E-7</v>
      </c>
      <c r="BW1892" s="186">
        <v>-1.5603524999999999E-7</v>
      </c>
      <c r="BX1892" s="186">
        <v>0</v>
      </c>
      <c r="BY1892" s="186">
        <v>0</v>
      </c>
      <c r="BZ1892" s="186">
        <v>0</v>
      </c>
      <c r="CA1892" s="186">
        <v>8.9921714999999996E-7</v>
      </c>
      <c r="CB1892" s="186">
        <v>-3.5944500999999997E-5</v>
      </c>
      <c r="CC1892" s="186">
        <v>-5.1959432E-15</v>
      </c>
      <c r="CD1892" s="164">
        <v>0</v>
      </c>
      <c r="CE1892"/>
      <c r="CF1892" s="329">
        <v>0</v>
      </c>
      <c r="CG1892" s="330">
        <v>-1.9985374</v>
      </c>
      <c r="CH1892" s="330">
        <v>4.6998387000000003E-2</v>
      </c>
      <c r="CI1892" s="330">
        <v>1.2594658E-3</v>
      </c>
      <c r="CJ1892" s="329">
        <v>-6.5039163000000003E-4</v>
      </c>
      <c r="CK1892" s="329">
        <v>-4.2460966000000003E-11</v>
      </c>
      <c r="CL1892" s="329">
        <v>-4.9508724999999999E-9</v>
      </c>
      <c r="CM1892" s="329">
        <v>-5.9784397000000002E-5</v>
      </c>
      <c r="CN1892" s="330">
        <v>-5.2017341999999996E-3</v>
      </c>
      <c r="CO1892" s="330">
        <v>-3.9979087</v>
      </c>
      <c r="CP1892"/>
      <c r="CQ1892">
        <v>-0.29978061</v>
      </c>
      <c r="CR1892">
        <v>4.1507850099999997E-3</v>
      </c>
      <c r="CS1892">
        <v>9.4345459999999981E-4</v>
      </c>
      <c r="CT1892">
        <v>9.3564897229999971E-4</v>
      </c>
      <c r="CU1892">
        <v>-2.9468719599999998E-3</v>
      </c>
      <c r="CV1892" s="109"/>
      <c r="CY1892" s="32"/>
      <c r="CZ1892" s="11"/>
      <c r="DA1892" s="236"/>
      <c r="DB1892" s="236"/>
      <c r="DC1892" s="32"/>
      <c r="DD1892" s="32"/>
      <c r="DE1892" s="32"/>
      <c r="DF1892" s="32"/>
      <c r="DG1892" s="32"/>
      <c r="DH1892" s="32"/>
      <c r="DI1892" s="32"/>
      <c r="DJ1892" s="32"/>
      <c r="DK1892" s="32"/>
      <c r="DL1892" s="32"/>
    </row>
    <row r="1893" spans="1:116" ht="14.4" x14ac:dyDescent="0.3">
      <c r="A1893" t="s">
        <v>2483</v>
      </c>
      <c r="B1893" s="113" t="s">
        <v>929</v>
      </c>
      <c r="C1893" s="182" t="s">
        <v>478</v>
      </c>
      <c r="D1893" s="40" t="s">
        <v>475</v>
      </c>
      <c r="E1893" s="242" t="s">
        <v>943</v>
      </c>
      <c r="F1893" s="184" t="s">
        <v>4990</v>
      </c>
      <c r="G1893" s="184">
        <v>-9.6563184304699998E-2</v>
      </c>
      <c r="H1893" s="184">
        <v>2.5275458350000001E-3</v>
      </c>
      <c r="I1893" s="184">
        <v>2.0446829403000001E-3</v>
      </c>
      <c r="J1893" s="328">
        <v>-9.8449308000000003E-4</v>
      </c>
      <c r="K1893" s="184">
        <v>-0.10015092</v>
      </c>
      <c r="L1893" s="184">
        <v>-2.3219455999999999E-3</v>
      </c>
      <c r="M1893" s="331">
        <v>4.7131274000000003E-3</v>
      </c>
      <c r="N1893" s="331">
        <v>3.1425911000000002E-3</v>
      </c>
      <c r="O1893" s="331">
        <v>-5.0306715999999996E-4</v>
      </c>
      <c r="P1893" s="331">
        <v>-5.9873922000000003E-5</v>
      </c>
      <c r="Q1893" s="331">
        <v>-5.2104183000000002E-5</v>
      </c>
      <c r="R1893" s="331">
        <v>-3.4389114999999997E-4</v>
      </c>
      <c r="S1893" s="331">
        <v>-1.2329183999999999E-4</v>
      </c>
      <c r="T1893" s="331">
        <v>0</v>
      </c>
      <c r="U1893" s="331">
        <v>-8.6120124000000004E-4</v>
      </c>
      <c r="V1893" s="331">
        <v>-2.6077097000000001E-6</v>
      </c>
      <c r="W1893" s="331">
        <v>0</v>
      </c>
      <c r="X1893" s="331">
        <v>0</v>
      </c>
      <c r="Y1893"/>
      <c r="Z1893" s="288">
        <v>-0.66767280000000007</v>
      </c>
      <c r="AA1893"/>
      <c r="AB1893" s="164">
        <v>-9.8927923</v>
      </c>
      <c r="AC1893" s="164">
        <v>-9.7389265999999992</v>
      </c>
      <c r="AD1893" s="164">
        <v>-0.10698152</v>
      </c>
      <c r="AE1893" s="164">
        <v>0</v>
      </c>
      <c r="AF1893" s="164">
        <v>0</v>
      </c>
      <c r="AG1893" s="164">
        <v>-2.6206512000000001E-2</v>
      </c>
      <c r="AH1893" s="164">
        <v>-2.0677615999999999E-2</v>
      </c>
      <c r="AI1893"/>
      <c r="AJ1893" s="185">
        <v>-1.0960592E-2</v>
      </c>
      <c r="AK1893" s="185">
        <v>-9.8046572000000005E-3</v>
      </c>
      <c r="AL1893" s="185">
        <v>-4.6050177E-4</v>
      </c>
      <c r="AM1893" s="185">
        <v>-6.9543321999999996E-4</v>
      </c>
      <c r="AN1893" s="176">
        <v>-5.8780917999999996E-7</v>
      </c>
      <c r="AO1893" s="176">
        <v>-1.7030391000000001E-9</v>
      </c>
      <c r="AP1893" s="176">
        <v>-9.7399609999999998E-2</v>
      </c>
      <c r="AQ1893" s="192">
        <v>-6.1960037000000003E-7</v>
      </c>
      <c r="AR1893" s="192">
        <v>-1.8694839E-9</v>
      </c>
      <c r="AS1893" s="192">
        <v>-5.1076969999999998E-14</v>
      </c>
      <c r="AT1893" s="192">
        <v>0</v>
      </c>
      <c r="AU1893" s="192">
        <v>0</v>
      </c>
      <c r="AV1893" s="192">
        <v>9.5703322000000003E-10</v>
      </c>
      <c r="AW1893" s="192">
        <v>3.0904249E-8</v>
      </c>
      <c r="AX1893" s="192">
        <v>1.2637672E-10</v>
      </c>
      <c r="AY1893" s="192">
        <v>4.0151360000000001E-11</v>
      </c>
      <c r="AZ1893" s="192">
        <v>0</v>
      </c>
      <c r="BA1893" s="192">
        <v>0</v>
      </c>
      <c r="BB1893" s="192">
        <v>-2.9696611E-14</v>
      </c>
      <c r="BC1893" s="192">
        <v>-2.0699878999999999E-15</v>
      </c>
      <c r="BD1893" s="192">
        <v>-4.5624615999999997E-16</v>
      </c>
      <c r="BE1893" s="192">
        <v>-8.2567873999999993E-12</v>
      </c>
      <c r="BF1893" s="192">
        <v>-6.1843369999999997E-11</v>
      </c>
      <c r="BG1893" s="192">
        <v>0</v>
      </c>
      <c r="BH1893" s="192">
        <v>-1.0343976000000001E-5</v>
      </c>
      <c r="BI1893" s="193">
        <v>-9.7389266000000002E-2</v>
      </c>
      <c r="BJ1893" s="193">
        <v>0</v>
      </c>
      <c r="BK1893" s="193">
        <v>0</v>
      </c>
      <c r="BL1893" s="193">
        <v>0</v>
      </c>
      <c r="BM1893"/>
      <c r="BN1893" s="186">
        <v>-2.8308435000000001E-5</v>
      </c>
      <c r="BO1893" s="186">
        <v>6.2734397999999999E-7</v>
      </c>
      <c r="BP1893" s="186">
        <v>-1.861649E-5</v>
      </c>
      <c r="BQ1893" s="186">
        <v>-4.2207680999999997E-8</v>
      </c>
      <c r="BR1893" s="186">
        <v>-4.4751200000000002E-7</v>
      </c>
      <c r="BS1893" s="186">
        <v>6.8926697000000005E-7</v>
      </c>
      <c r="BT1893" s="186">
        <v>0</v>
      </c>
      <c r="BU1893" s="186">
        <v>1.0461589E-6</v>
      </c>
      <c r="BV1893" s="186">
        <v>-8.3243395999999994E-8</v>
      </c>
      <c r="BW1893" s="186">
        <v>-5.2128367000000003E-8</v>
      </c>
      <c r="BX1893" s="186">
        <v>0</v>
      </c>
      <c r="BY1893" s="186">
        <v>0</v>
      </c>
      <c r="BZ1893" s="186">
        <v>0</v>
      </c>
      <c r="CA1893" s="186">
        <v>5.7874079000000001E-7</v>
      </c>
      <c r="CB1893" s="186">
        <v>-1.2008364999999999E-5</v>
      </c>
      <c r="CC1893" s="186">
        <v>-1.7358644E-15</v>
      </c>
      <c r="CD1893" s="164">
        <v>0</v>
      </c>
      <c r="CE1893"/>
      <c r="CF1893" s="329">
        <v>0</v>
      </c>
      <c r="CG1893" s="330">
        <v>-0.66767281000000001</v>
      </c>
      <c r="CH1893" s="330">
        <v>1.9709001E-2</v>
      </c>
      <c r="CI1893" s="330">
        <v>5.8730358000000002E-4</v>
      </c>
      <c r="CJ1893" s="329">
        <v>-2.0674606000000001E-4</v>
      </c>
      <c r="CK1893" s="329">
        <v>-1.418539E-11</v>
      </c>
      <c r="CL1893" s="329">
        <v>-1.6539909999999999E-9</v>
      </c>
      <c r="CM1893" s="329">
        <v>-1.8254541000000002E-5</v>
      </c>
      <c r="CN1893" s="330">
        <v>-1.7377991E-3</v>
      </c>
      <c r="CO1893" s="330">
        <v>-1.3356242</v>
      </c>
      <c r="CP1893"/>
      <c r="CQ1893">
        <v>-0.10015092</v>
      </c>
      <c r="CR1893">
        <v>4.5748364850000016E-3</v>
      </c>
      <c r="CS1893">
        <v>2.0472906500000002E-3</v>
      </c>
      <c r="CT1893">
        <v>2.0446829403000001E-3</v>
      </c>
      <c r="CU1893">
        <v>-9.8449308000000003E-4</v>
      </c>
      <c r="CV1893" s="109"/>
      <c r="CY1893" s="32"/>
      <c r="CZ1893" s="11"/>
      <c r="DA1893" s="236"/>
      <c r="DB1893" s="236"/>
      <c r="DC1893" s="32"/>
      <c r="DD1893" s="32"/>
      <c r="DE1893" s="32"/>
      <c r="DF1893" s="32"/>
      <c r="DG1893" s="32"/>
      <c r="DH1893" s="32"/>
      <c r="DI1893" s="32"/>
      <c r="DJ1893" s="32"/>
      <c r="DK1893" s="32"/>
      <c r="DL1893" s="32"/>
    </row>
    <row r="1894" spans="1:116" ht="14.4" x14ac:dyDescent="0.3">
      <c r="A1894" t="s">
        <v>2484</v>
      </c>
      <c r="B1894" s="113" t="s">
        <v>929</v>
      </c>
      <c r="C1894" s="182" t="s">
        <v>479</v>
      </c>
      <c r="D1894" s="40" t="s">
        <v>475</v>
      </c>
      <c r="E1894" s="242" t="s">
        <v>943</v>
      </c>
      <c r="F1894" s="184" t="s">
        <v>4991</v>
      </c>
      <c r="G1894" s="184">
        <v>0.2206317730798</v>
      </c>
      <c r="H1894" s="184">
        <v>2.5253848700000003E-3</v>
      </c>
      <c r="I1894" s="184">
        <v>5.9282795980000009E-4</v>
      </c>
      <c r="J1894" s="328">
        <v>-2.46753975E-3</v>
      </c>
      <c r="K1894" s="184">
        <v>0.21998110000000001</v>
      </c>
      <c r="L1894" s="184">
        <v>-5.8197392999999997E-3</v>
      </c>
      <c r="M1894" s="184">
        <v>7.2810341999999997E-3</v>
      </c>
      <c r="N1894" s="331">
        <v>4.0669382E-3</v>
      </c>
      <c r="O1894" s="331">
        <v>-1.2608907E-3</v>
      </c>
      <c r="P1894" s="331">
        <v>-1.5006838E-4</v>
      </c>
      <c r="Q1894" s="331">
        <v>-1.3059424999999999E-4</v>
      </c>
      <c r="R1894" s="331">
        <v>-8.6193095999999997E-4</v>
      </c>
      <c r="S1894" s="331">
        <v>-3.0901944999999999E-4</v>
      </c>
      <c r="T1894" s="184">
        <v>0</v>
      </c>
      <c r="U1894" s="331">
        <v>-2.1585202999999998E-3</v>
      </c>
      <c r="V1894" s="331">
        <v>-6.5359801999999999E-6</v>
      </c>
      <c r="W1894" s="331">
        <v>0</v>
      </c>
      <c r="X1894" s="331">
        <v>0</v>
      </c>
      <c r="Y1894"/>
      <c r="Z1894" s="288">
        <v>1.4665406666666667</v>
      </c>
      <c r="AA1894"/>
      <c r="AB1894" s="164">
        <v>-24.795356999999999</v>
      </c>
      <c r="AC1894" s="164">
        <v>-24.409707000000001</v>
      </c>
      <c r="AD1894" s="164">
        <v>-0.26813915999999999</v>
      </c>
      <c r="AE1894" s="164">
        <v>0</v>
      </c>
      <c r="AF1894" s="164">
        <v>0</v>
      </c>
      <c r="AG1894" s="164">
        <v>-6.5684168000000001E-2</v>
      </c>
      <c r="AH1894" s="164">
        <v>-5.1826507000000001E-2</v>
      </c>
      <c r="AI1894"/>
      <c r="AJ1894" s="185">
        <v>2.2747384999999998E-2</v>
      </c>
      <c r="AK1894" s="185">
        <v>2.3301763E-2</v>
      </c>
      <c r="AL1894" s="185">
        <v>1.1886605E-3</v>
      </c>
      <c r="AM1894" s="185">
        <v>-1.7430382E-3</v>
      </c>
      <c r="AN1894" s="176">
        <v>1.3969882000000001E-6</v>
      </c>
      <c r="AO1894" s="176">
        <v>4.3959338999999997E-9</v>
      </c>
      <c r="AP1894" s="176">
        <v>-0.24412300000000001</v>
      </c>
      <c r="AQ1894" s="192">
        <v>1.3609497E-6</v>
      </c>
      <c r="AR1894" s="192">
        <v>4.1063137999999996E-9</v>
      </c>
      <c r="AS1894" s="192">
        <v>1.1219036E-13</v>
      </c>
      <c r="AT1894" s="192">
        <v>0</v>
      </c>
      <c r="AU1894" s="192">
        <v>0</v>
      </c>
      <c r="AV1894" s="192">
        <v>1.8322433000000001E-9</v>
      </c>
      <c r="AW1894" s="192">
        <v>3.4381921999999998E-8</v>
      </c>
      <c r="AX1894" s="192">
        <v>2.3644950999999998E-10</v>
      </c>
      <c r="AY1894" s="192">
        <v>5.3139222E-11</v>
      </c>
      <c r="AZ1894" s="192">
        <v>0</v>
      </c>
      <c r="BA1894" s="192">
        <v>0</v>
      </c>
      <c r="BB1894" s="192">
        <v>-7.4431774000000001E-14</v>
      </c>
      <c r="BC1894" s="192">
        <v>-5.1882309000000001E-15</v>
      </c>
      <c r="BD1894" s="192">
        <v>-1.1435383E-15</v>
      </c>
      <c r="BE1894" s="192">
        <v>-2.0694863999999998E-11</v>
      </c>
      <c r="BF1894" s="192">
        <v>-1.5500462000000001E-10</v>
      </c>
      <c r="BG1894" s="192">
        <v>0</v>
      </c>
      <c r="BH1894" s="192">
        <v>-2.5926208000000001E-5</v>
      </c>
      <c r="BI1894" s="193">
        <v>-0.24409707</v>
      </c>
      <c r="BJ1894" s="193">
        <v>0</v>
      </c>
      <c r="BK1894" s="193">
        <v>0</v>
      </c>
      <c r="BL1894" s="193">
        <v>0</v>
      </c>
      <c r="BM1894"/>
      <c r="BN1894" s="186">
        <v>1.4283678E-5</v>
      </c>
      <c r="BO1894" s="186">
        <v>1.0584267E-6</v>
      </c>
      <c r="BP1894" s="186">
        <v>4.0891043999999999E-5</v>
      </c>
      <c r="BQ1894" s="186">
        <v>-1.057896E-7</v>
      </c>
      <c r="BR1894" s="186">
        <v>-1.2715393000000001E-6</v>
      </c>
      <c r="BS1894" s="186">
        <v>1.3608604000000001E-6</v>
      </c>
      <c r="BT1894" s="186">
        <v>0</v>
      </c>
      <c r="BU1894" s="186">
        <v>2.0654932999999998E-6</v>
      </c>
      <c r="BV1894" s="186">
        <v>-2.0864177999999999E-7</v>
      </c>
      <c r="BW1894" s="186">
        <v>-1.3065487000000001E-7</v>
      </c>
      <c r="BX1894" s="186">
        <v>0</v>
      </c>
      <c r="BY1894" s="186">
        <v>0</v>
      </c>
      <c r="BZ1894" s="186">
        <v>0</v>
      </c>
      <c r="CA1894" s="186">
        <v>7.2232010000000002E-7</v>
      </c>
      <c r="CB1894" s="186">
        <v>-3.0097841000000001E-5</v>
      </c>
      <c r="CC1894" s="186">
        <v>-4.3507815999999998E-15</v>
      </c>
      <c r="CD1894" s="164">
        <v>0</v>
      </c>
      <c r="CE1894"/>
      <c r="CF1894" s="329">
        <v>0</v>
      </c>
      <c r="CG1894" s="330">
        <v>1.4665406000000001</v>
      </c>
      <c r="CH1894" s="330">
        <v>3.8912642999999997E-2</v>
      </c>
      <c r="CI1894" s="330">
        <v>1.0362746E-3</v>
      </c>
      <c r="CJ1894" s="329">
        <v>-5.4575995000000004E-4</v>
      </c>
      <c r="CK1894" s="329">
        <v>-3.5554352000000001E-11</v>
      </c>
      <c r="CL1894" s="329">
        <v>-4.1455736000000001E-9</v>
      </c>
      <c r="CM1894" s="329">
        <v>-5.0249096999999998E-5</v>
      </c>
      <c r="CN1894" s="330">
        <v>-4.3556306999999999E-3</v>
      </c>
      <c r="CO1894" s="330">
        <v>-3.3476170000000001</v>
      </c>
      <c r="CP1894"/>
      <c r="CQ1894">
        <v>0.21998110000000001</v>
      </c>
      <c r="CR1894">
        <v>3.1247488100000003E-3</v>
      </c>
      <c r="CS1894">
        <v>5.9936394000000004E-4</v>
      </c>
      <c r="CT1894">
        <v>5.9282795979999966E-4</v>
      </c>
      <c r="CU1894">
        <v>-2.46753975E-3</v>
      </c>
      <c r="CV1894" s="109"/>
      <c r="CY1894" s="32"/>
      <c r="CZ1894" s="32"/>
      <c r="DA1894" s="236"/>
      <c r="DB1894" s="236"/>
      <c r="DC1894" s="32"/>
      <c r="DD1894" s="32"/>
      <c r="DE1894" s="32"/>
      <c r="DF1894" s="32"/>
      <c r="DG1894" s="32"/>
      <c r="DH1894" s="32"/>
      <c r="DI1894" s="32"/>
      <c r="DJ1894" s="32"/>
      <c r="DK1894" s="32"/>
      <c r="DL1894" s="32"/>
    </row>
    <row r="1895" spans="1:116" ht="14.4" x14ac:dyDescent="0.3">
      <c r="A1895" t="s">
        <v>2485</v>
      </c>
      <c r="B1895" s="113" t="s">
        <v>929</v>
      </c>
      <c r="C1895" s="182" t="s">
        <v>480</v>
      </c>
      <c r="D1895" s="40" t="s">
        <v>475</v>
      </c>
      <c r="E1895" s="242" t="s">
        <v>943</v>
      </c>
      <c r="F1895" s="184" t="s">
        <v>4992</v>
      </c>
      <c r="G1895" s="184">
        <v>-0.18652547809119999</v>
      </c>
      <c r="H1895" s="184">
        <v>4.8265279000000005E-3</v>
      </c>
      <c r="I1895" s="184">
        <v>3.8843841788000007E-3</v>
      </c>
      <c r="J1895" s="328">
        <v>-1.90051017E-3</v>
      </c>
      <c r="K1895" s="184">
        <v>-0.19333587999999999</v>
      </c>
      <c r="L1895" s="184">
        <v>-4.4823891999999999E-3</v>
      </c>
      <c r="M1895" s="184">
        <v>9.0356705000000006E-3</v>
      </c>
      <c r="N1895" s="331">
        <v>6.0138392000000001E-3</v>
      </c>
      <c r="O1895" s="331">
        <v>-9.7114368000000004E-4</v>
      </c>
      <c r="P1895" s="331">
        <v>-1.1558334E-4</v>
      </c>
      <c r="Q1895" s="331">
        <v>-1.0058428E-4</v>
      </c>
      <c r="R1895" s="331">
        <v>-6.6386308E-4</v>
      </c>
      <c r="S1895" s="331">
        <v>-2.3800817E-4</v>
      </c>
      <c r="T1895" s="331">
        <v>0</v>
      </c>
      <c r="U1895" s="331">
        <v>-1.6625019999999999E-3</v>
      </c>
      <c r="V1895" s="331">
        <v>-5.0340412E-6</v>
      </c>
      <c r="W1895" s="331">
        <v>0</v>
      </c>
      <c r="X1895" s="331">
        <v>0</v>
      </c>
      <c r="Y1895"/>
      <c r="Z1895" s="288">
        <v>-1.2889058666666666</v>
      </c>
      <c r="AA1895"/>
      <c r="AB1895" s="164">
        <v>-19.097494999999999</v>
      </c>
      <c r="AC1895" s="164">
        <v>-18.800466</v>
      </c>
      <c r="AD1895" s="164">
        <v>-0.20652197999999999</v>
      </c>
      <c r="AE1895" s="164">
        <v>0</v>
      </c>
      <c r="AF1895" s="164">
        <v>0</v>
      </c>
      <c r="AG1895" s="164">
        <v>-5.0590240000000002E-2</v>
      </c>
      <c r="AH1895" s="164">
        <v>-3.9917007999999997E-2</v>
      </c>
      <c r="AI1895"/>
      <c r="AJ1895" s="185">
        <v>-2.1169384999999999E-2</v>
      </c>
      <c r="AK1895" s="185">
        <v>-1.8937437000000001E-2</v>
      </c>
      <c r="AL1895" s="185">
        <v>-8.8945210000000003E-4</v>
      </c>
      <c r="AM1895" s="185">
        <v>-1.3424958E-3</v>
      </c>
      <c r="AN1895" s="176">
        <v>-1.1353379999999999E-6</v>
      </c>
      <c r="AO1895" s="176">
        <v>-3.2893939E-9</v>
      </c>
      <c r="AP1895" s="176">
        <v>-0.18802463</v>
      </c>
      <c r="AQ1895" s="192">
        <v>-1.1961047E-6</v>
      </c>
      <c r="AR1895" s="192">
        <v>-3.6089364999999999E-9</v>
      </c>
      <c r="AS1895" s="192">
        <v>-9.8601301000000003E-14</v>
      </c>
      <c r="AT1895" s="192">
        <v>0</v>
      </c>
      <c r="AU1895" s="192">
        <v>0</v>
      </c>
      <c r="AV1895" s="192">
        <v>1.8396552E-9</v>
      </c>
      <c r="AW1895" s="192">
        <v>5.9062384E-8</v>
      </c>
      <c r="AX1895" s="192">
        <v>2.4285123999999999E-10</v>
      </c>
      <c r="AY1895" s="192">
        <v>7.6852217000000005E-11</v>
      </c>
      <c r="AZ1895" s="192">
        <v>0</v>
      </c>
      <c r="BA1895" s="192">
        <v>0</v>
      </c>
      <c r="BB1895" s="192">
        <v>-5.7327685999999994E-14</v>
      </c>
      <c r="BC1895" s="192">
        <v>-3.9959986999999997E-15</v>
      </c>
      <c r="BD1895" s="192">
        <v>-8.8075830000000005E-16</v>
      </c>
      <c r="BE1895" s="192">
        <v>-1.5939277000000001E-11</v>
      </c>
      <c r="BF1895" s="192">
        <v>-1.1938525E-10</v>
      </c>
      <c r="BG1895" s="192">
        <v>0</v>
      </c>
      <c r="BH1895" s="192">
        <v>-1.9968482000000001E-5</v>
      </c>
      <c r="BI1895" s="193">
        <v>-0.18800465999999999</v>
      </c>
      <c r="BJ1895" s="193">
        <v>0</v>
      </c>
      <c r="BK1895" s="193">
        <v>0</v>
      </c>
      <c r="BL1895" s="193">
        <v>0</v>
      </c>
      <c r="BM1895"/>
      <c r="BN1895" s="186">
        <v>-5.4679955000000002E-5</v>
      </c>
      <c r="BO1895" s="186">
        <v>1.2039353999999999E-6</v>
      </c>
      <c r="BP1895" s="186">
        <v>-3.5938115999999998E-5</v>
      </c>
      <c r="BQ1895" s="186">
        <v>-8.1479623999999998E-8</v>
      </c>
      <c r="BR1895" s="186">
        <v>-8.6597338000000005E-7</v>
      </c>
      <c r="BS1895" s="186">
        <v>1.3255134E-6</v>
      </c>
      <c r="BT1895" s="186">
        <v>0</v>
      </c>
      <c r="BU1895" s="186">
        <v>2.0118440999999998E-6</v>
      </c>
      <c r="BV1895" s="186">
        <v>-1.6069682999999999E-7</v>
      </c>
      <c r="BW1895" s="186">
        <v>-1.0063097000000001E-7</v>
      </c>
      <c r="BX1895" s="186">
        <v>0</v>
      </c>
      <c r="BY1895" s="186">
        <v>0</v>
      </c>
      <c r="BZ1895" s="186">
        <v>0</v>
      </c>
      <c r="CA1895" s="186">
        <v>1.1071418999999999E-6</v>
      </c>
      <c r="CB1895" s="186">
        <v>-2.3181492E-5</v>
      </c>
      <c r="CC1895" s="186">
        <v>-3.3509915000000002E-15</v>
      </c>
      <c r="CD1895" s="164">
        <v>0</v>
      </c>
      <c r="CE1895"/>
      <c r="CF1895" s="329">
        <v>0</v>
      </c>
      <c r="CG1895" s="330">
        <v>-1.2889059</v>
      </c>
      <c r="CH1895" s="330">
        <v>3.7901925000000003E-2</v>
      </c>
      <c r="CI1895" s="330">
        <v>1.1277227000000001E-3</v>
      </c>
      <c r="CJ1895" s="329">
        <v>-3.9949380000000001E-4</v>
      </c>
      <c r="CK1895" s="329">
        <v>-2.7384121000000001E-11</v>
      </c>
      <c r="CL1895" s="329">
        <v>-3.1929394000000002E-9</v>
      </c>
      <c r="CM1895" s="329">
        <v>-3.5301658E-5</v>
      </c>
      <c r="CN1895" s="330">
        <v>-3.3547261999999998E-3</v>
      </c>
      <c r="CO1895" s="330">
        <v>-2.5783496000000001</v>
      </c>
      <c r="CP1895"/>
      <c r="CQ1895">
        <v>-0.19333587999999999</v>
      </c>
      <c r="CR1895">
        <v>8.7159461200000017E-3</v>
      </c>
      <c r="CS1895">
        <v>3.8894182200000008E-3</v>
      </c>
      <c r="CT1895">
        <v>3.8843841788000007E-3</v>
      </c>
      <c r="CU1895">
        <v>-1.90051017E-3</v>
      </c>
      <c r="CV1895" s="109"/>
      <c r="CW1895" s="377"/>
      <c r="CX1895" s="32"/>
      <c r="CY1895" s="32"/>
      <c r="CZ1895" s="11"/>
      <c r="DA1895" s="236"/>
      <c r="DB1895" s="236"/>
      <c r="DC1895" s="32"/>
      <c r="DD1895" s="32"/>
      <c r="DE1895" s="32"/>
      <c r="DF1895" s="32"/>
      <c r="DG1895" s="32"/>
      <c r="DH1895" s="32"/>
      <c r="DI1895" s="32"/>
      <c r="DJ1895" s="32"/>
      <c r="DK1895" s="32"/>
      <c r="DL1895" s="32"/>
    </row>
    <row r="1896" spans="1:116" ht="14.4" x14ac:dyDescent="0.3">
      <c r="A1896" t="s">
        <v>2486</v>
      </c>
      <c r="B1896" s="113" t="s">
        <v>929</v>
      </c>
      <c r="C1896" s="182" t="s">
        <v>481</v>
      </c>
      <c r="D1896" s="40" t="s">
        <v>475</v>
      </c>
      <c r="E1896" s="242" t="s">
        <v>943</v>
      </c>
      <c r="F1896" s="184" t="s">
        <v>4993</v>
      </c>
      <c r="G1896" s="184">
        <v>0.1776763621088</v>
      </c>
      <c r="H1896" s="184">
        <v>1.9501278999999997E-3</v>
      </c>
      <c r="I1896" s="184">
        <v>4.626243788000005E-4</v>
      </c>
      <c r="J1896" s="328">
        <v>-1.90051017E-3</v>
      </c>
      <c r="K1896" s="184">
        <v>0.17716412000000001</v>
      </c>
      <c r="L1896" s="184">
        <v>-4.4823891999999999E-3</v>
      </c>
      <c r="M1896" s="184">
        <v>5.6139107000000004E-3</v>
      </c>
      <c r="N1896" s="331">
        <v>3.1374392000000002E-3</v>
      </c>
      <c r="O1896" s="331">
        <v>-9.7114368000000004E-4</v>
      </c>
      <c r="P1896" s="331">
        <v>-1.1558334E-4</v>
      </c>
      <c r="Q1896" s="331">
        <v>-1.0058428E-4</v>
      </c>
      <c r="R1896" s="331">
        <v>-6.6386308E-4</v>
      </c>
      <c r="S1896" s="331">
        <v>-2.3800817E-4</v>
      </c>
      <c r="T1896" s="331">
        <v>0</v>
      </c>
      <c r="U1896" s="331">
        <v>-1.6625019999999999E-3</v>
      </c>
      <c r="V1896" s="331">
        <v>-5.0340412E-6</v>
      </c>
      <c r="W1896" s="331">
        <v>0</v>
      </c>
      <c r="X1896" s="331">
        <v>0</v>
      </c>
      <c r="Y1896"/>
      <c r="Z1896" s="288">
        <v>1.1810941333333334</v>
      </c>
      <c r="AA1896"/>
      <c r="AB1896" s="164">
        <v>-19.097494999999999</v>
      </c>
      <c r="AC1896" s="164">
        <v>-18.800466</v>
      </c>
      <c r="AD1896" s="164">
        <v>-0.20652197999999999</v>
      </c>
      <c r="AE1896" s="164">
        <v>0</v>
      </c>
      <c r="AF1896" s="164">
        <v>0</v>
      </c>
      <c r="AG1896" s="164">
        <v>-5.0590240000000002E-2</v>
      </c>
      <c r="AH1896" s="164">
        <v>-3.9917007999999997E-2</v>
      </c>
      <c r="AI1896"/>
      <c r="AJ1896" s="185">
        <v>1.8358256E-2</v>
      </c>
      <c r="AK1896" s="185">
        <v>1.8746156999999999E-2</v>
      </c>
      <c r="AL1896" s="185">
        <v>9.5459422999999996E-4</v>
      </c>
      <c r="AM1896" s="185">
        <v>-1.3424958E-3</v>
      </c>
      <c r="AN1896" s="176">
        <v>1.1238703E-6</v>
      </c>
      <c r="AO1896" s="176">
        <v>3.5303041000000002E-9</v>
      </c>
      <c r="AP1896" s="176">
        <v>-0.18802463</v>
      </c>
      <c r="AQ1896" s="192">
        <v>1.0960553E-6</v>
      </c>
      <c r="AR1896" s="192">
        <v>3.3070634999999998E-9</v>
      </c>
      <c r="AS1896" s="192">
        <v>9.0353698999999998E-14</v>
      </c>
      <c r="AT1896" s="192">
        <v>0</v>
      </c>
      <c r="AU1896" s="192">
        <v>0</v>
      </c>
      <c r="AV1896" s="192">
        <v>1.4119552000000001E-9</v>
      </c>
      <c r="AW1896" s="192">
        <v>2.6538383999999999E-8</v>
      </c>
      <c r="AX1896" s="192">
        <v>1.8222124000000001E-10</v>
      </c>
      <c r="AY1896" s="192">
        <v>4.0991216999999997E-11</v>
      </c>
      <c r="AZ1896" s="192">
        <v>0</v>
      </c>
      <c r="BA1896" s="192">
        <v>0</v>
      </c>
      <c r="BB1896" s="192">
        <v>-5.7327685999999994E-14</v>
      </c>
      <c r="BC1896" s="192">
        <v>-3.9959986999999997E-15</v>
      </c>
      <c r="BD1896" s="192">
        <v>-8.8075830000000005E-16</v>
      </c>
      <c r="BE1896" s="192">
        <v>-1.5939277000000001E-11</v>
      </c>
      <c r="BF1896" s="192">
        <v>-1.1938525E-10</v>
      </c>
      <c r="BG1896" s="192">
        <v>0</v>
      </c>
      <c r="BH1896" s="192">
        <v>-1.9968482000000001E-5</v>
      </c>
      <c r="BI1896" s="193">
        <v>-0.18800465999999999</v>
      </c>
      <c r="BJ1896" s="193">
        <v>0</v>
      </c>
      <c r="BK1896" s="193">
        <v>0</v>
      </c>
      <c r="BL1896" s="193">
        <v>0</v>
      </c>
      <c r="BM1896"/>
      <c r="BN1896" s="186">
        <v>1.2442003E-5</v>
      </c>
      <c r="BO1896" s="186">
        <v>8.1588831999999998E-7</v>
      </c>
      <c r="BP1896" s="186">
        <v>3.2932038E-5</v>
      </c>
      <c r="BQ1896" s="186">
        <v>-8.1479623999999998E-8</v>
      </c>
      <c r="BR1896" s="186">
        <v>-9.7914595999999993E-7</v>
      </c>
      <c r="BS1896" s="186">
        <v>1.0486283999999999E-6</v>
      </c>
      <c r="BT1896" s="186">
        <v>0</v>
      </c>
      <c r="BU1896" s="186">
        <v>1.5915922E-6</v>
      </c>
      <c r="BV1896" s="186">
        <v>-1.6069682999999999E-7</v>
      </c>
      <c r="BW1896" s="186">
        <v>-1.0063097000000001E-7</v>
      </c>
      <c r="BX1896" s="186">
        <v>0</v>
      </c>
      <c r="BY1896" s="186">
        <v>0</v>
      </c>
      <c r="BZ1896" s="186">
        <v>0</v>
      </c>
      <c r="CA1896" s="186">
        <v>5.5730242000000004E-7</v>
      </c>
      <c r="CB1896" s="186">
        <v>-2.3181492E-5</v>
      </c>
      <c r="CC1896" s="186">
        <v>-3.3509915000000002E-15</v>
      </c>
      <c r="CD1896" s="164">
        <v>0</v>
      </c>
      <c r="CE1896"/>
      <c r="CF1896" s="329">
        <v>0</v>
      </c>
      <c r="CG1896" s="330">
        <v>1.1810940999999999</v>
      </c>
      <c r="CH1896" s="330">
        <v>2.9984634E-2</v>
      </c>
      <c r="CI1896" s="329">
        <v>7.9872272000000002E-4</v>
      </c>
      <c r="CJ1896" s="329">
        <v>-4.203101E-4</v>
      </c>
      <c r="CK1896" s="329">
        <v>-2.7384121000000001E-11</v>
      </c>
      <c r="CL1896" s="329">
        <v>-3.1929394000000002E-9</v>
      </c>
      <c r="CM1896" s="329">
        <v>-3.8696102000000003E-5</v>
      </c>
      <c r="CN1896" s="330">
        <v>-3.3547261999999998E-3</v>
      </c>
      <c r="CO1896" s="330">
        <v>-2.5783496000000001</v>
      </c>
      <c r="CP1896"/>
      <c r="CQ1896">
        <v>0.17716412000000001</v>
      </c>
      <c r="CR1896">
        <v>2.4177863200000008E-3</v>
      </c>
      <c r="CS1896">
        <v>4.6765842000000052E-4</v>
      </c>
      <c r="CT1896">
        <v>4.6262437880000039E-4</v>
      </c>
      <c r="CU1896">
        <v>-1.90051017E-3</v>
      </c>
      <c r="CV1896" s="109"/>
      <c r="CW1896" s="377"/>
      <c r="CX1896" s="32"/>
      <c r="CY1896" s="32"/>
      <c r="CZ1896" s="11"/>
      <c r="DA1896" s="236"/>
      <c r="DB1896" s="236"/>
      <c r="DC1896" s="32"/>
      <c r="DD1896" s="32"/>
      <c r="DE1896" s="32"/>
      <c r="DF1896" s="32"/>
      <c r="DG1896" s="32"/>
      <c r="DH1896" s="32"/>
      <c r="DI1896" s="32"/>
      <c r="DJ1896" s="32"/>
      <c r="DK1896" s="32"/>
      <c r="DL1896" s="32"/>
    </row>
    <row r="1897" spans="1:116" ht="14.4" x14ac:dyDescent="0.3">
      <c r="A1897" t="s">
        <v>2487</v>
      </c>
      <c r="B1897" s="113" t="s">
        <v>929</v>
      </c>
      <c r="C1897" s="182" t="s">
        <v>482</v>
      </c>
      <c r="D1897" s="40" t="s">
        <v>475</v>
      </c>
      <c r="E1897" s="242" t="s">
        <v>943</v>
      </c>
      <c r="F1897" s="184" t="s">
        <v>4994</v>
      </c>
      <c r="G1897" s="184">
        <v>0.23925004868740002</v>
      </c>
      <c r="H1897" s="184">
        <v>2.0270392199999996E-3</v>
      </c>
      <c r="I1897" s="184">
        <v>4.6841700740000042E-4</v>
      </c>
      <c r="J1897" s="328">
        <v>-1.9882075400000001E-3</v>
      </c>
      <c r="K1897" s="184">
        <v>0.23874280000000001</v>
      </c>
      <c r="L1897" s="184">
        <v>-4.6892252000000001E-3</v>
      </c>
      <c r="M1897" s="184">
        <v>5.8574050000000004E-3</v>
      </c>
      <c r="N1897" s="184">
        <v>3.269138E-3</v>
      </c>
      <c r="O1897" s="184">
        <v>-1.0159563E-3</v>
      </c>
      <c r="P1897" s="331">
        <v>-1.2091683E-4</v>
      </c>
      <c r="Q1897" s="331">
        <v>-1.0522565E-4</v>
      </c>
      <c r="R1897" s="331">
        <v>-6.9449645999999996E-4</v>
      </c>
      <c r="S1897" s="331">
        <v>-2.4899083999999999E-4</v>
      </c>
      <c r="T1897" s="184">
        <v>0</v>
      </c>
      <c r="U1897" s="331">
        <v>-1.7392167E-3</v>
      </c>
      <c r="V1897" s="331">
        <v>-5.2663326000000004E-6</v>
      </c>
      <c r="W1897" s="331">
        <v>0</v>
      </c>
      <c r="X1897" s="331">
        <v>0</v>
      </c>
      <c r="Y1897"/>
      <c r="Z1897" s="288">
        <v>1.5916186666666667</v>
      </c>
      <c r="AA1897"/>
      <c r="AB1897" s="164">
        <v>-19.978732000000001</v>
      </c>
      <c r="AC1897" s="164">
        <v>-19.667997</v>
      </c>
      <c r="AD1897" s="164">
        <v>-0.21605176000000001</v>
      </c>
      <c r="AE1897" s="164">
        <v>0</v>
      </c>
      <c r="AF1897" s="164">
        <v>0</v>
      </c>
      <c r="AG1897" s="164">
        <v>-5.2924682000000001E-2</v>
      </c>
      <c r="AH1897" s="164">
        <v>-4.1758943E-2</v>
      </c>
      <c r="AI1897"/>
      <c r="AJ1897" s="185">
        <v>2.4983234E-2</v>
      </c>
      <c r="AK1897" s="185">
        <v>2.5119593999999999E-2</v>
      </c>
      <c r="AL1897" s="185">
        <v>1.2680848000000001E-3</v>
      </c>
      <c r="AM1897" s="185">
        <v>-1.4044441E-3</v>
      </c>
      <c r="AN1897" s="176">
        <v>1.5059708E-6</v>
      </c>
      <c r="AO1897" s="176">
        <v>4.6896627000000002E-9</v>
      </c>
      <c r="AP1897" s="176">
        <v>-0.19670086000000001</v>
      </c>
      <c r="AQ1897" s="192">
        <v>1.4770220999999999E-6</v>
      </c>
      <c r="AR1897" s="192">
        <v>4.4565322999999996E-9</v>
      </c>
      <c r="AS1897" s="192">
        <v>1.2175883E-13</v>
      </c>
      <c r="AT1897" s="192">
        <v>0</v>
      </c>
      <c r="AU1897" s="192">
        <v>0</v>
      </c>
      <c r="AV1897" s="192">
        <v>1.4751644000000001E-9</v>
      </c>
      <c r="AW1897" s="192">
        <v>2.7615126E-8</v>
      </c>
      <c r="AX1897" s="192">
        <v>1.9035407E-10</v>
      </c>
      <c r="AY1897" s="192">
        <v>4.2719702999999999E-11</v>
      </c>
      <c r="AZ1897" s="192">
        <v>0</v>
      </c>
      <c r="BA1897" s="192">
        <v>0</v>
      </c>
      <c r="BB1897" s="192">
        <v>-5.9973021999999995E-14</v>
      </c>
      <c r="BC1897" s="192">
        <v>-4.1803905E-15</v>
      </c>
      <c r="BD1897" s="192">
        <v>-9.2140010999999992E-16</v>
      </c>
      <c r="BE1897" s="192">
        <v>-1.6674781E-11</v>
      </c>
      <c r="BF1897" s="192">
        <v>-1.2489418E-10</v>
      </c>
      <c r="BG1897" s="192">
        <v>0</v>
      </c>
      <c r="BH1897" s="192">
        <v>-2.0889909999999999E-5</v>
      </c>
      <c r="BI1897" s="193">
        <v>-0.19667997000000001</v>
      </c>
      <c r="BJ1897" s="193">
        <v>0</v>
      </c>
      <c r="BK1897" s="193">
        <v>0</v>
      </c>
      <c r="BL1897" s="193">
        <v>0</v>
      </c>
      <c r="BM1897"/>
      <c r="BN1897" s="186">
        <v>2.2935076000000001E-5</v>
      </c>
      <c r="BO1897" s="186">
        <v>8.5177277000000005E-7</v>
      </c>
      <c r="BP1897" s="186">
        <v>4.4378551999999998E-5</v>
      </c>
      <c r="BQ1897" s="186">
        <v>-8.5239429999999998E-8</v>
      </c>
      <c r="BR1897" s="186">
        <v>-1.0248423E-6</v>
      </c>
      <c r="BS1897" s="186">
        <v>1.0957577E-6</v>
      </c>
      <c r="BT1897" s="186">
        <v>0</v>
      </c>
      <c r="BU1897" s="186">
        <v>1.6631244E-6</v>
      </c>
      <c r="BV1897" s="186">
        <v>-1.6811204E-7</v>
      </c>
      <c r="BW1897" s="186">
        <v>-1.0527449E-7</v>
      </c>
      <c r="BX1897" s="186">
        <v>0</v>
      </c>
      <c r="BY1897" s="186">
        <v>0</v>
      </c>
      <c r="BZ1897" s="186">
        <v>0</v>
      </c>
      <c r="CA1897" s="186">
        <v>5.8051918E-7</v>
      </c>
      <c r="CB1897" s="186">
        <v>-2.4251182E-5</v>
      </c>
      <c r="CC1897" s="186">
        <v>-3.50562E-15</v>
      </c>
      <c r="CD1897" s="164">
        <v>0</v>
      </c>
      <c r="CE1897"/>
      <c r="CF1897" s="329">
        <v>0</v>
      </c>
      <c r="CG1897" s="330">
        <v>1.5916186999999999</v>
      </c>
      <c r="CH1897" s="330">
        <v>3.1332258000000002E-2</v>
      </c>
      <c r="CI1897" s="329">
        <v>8.3408349999999996E-4</v>
      </c>
      <c r="CJ1897" s="329">
        <v>-4.3979956999999999E-4</v>
      </c>
      <c r="CK1897" s="329">
        <v>-2.8647737000000002E-11</v>
      </c>
      <c r="CL1897" s="329">
        <v>-3.3402748E-9</v>
      </c>
      <c r="CM1897" s="329">
        <v>-4.0497129999999998E-5</v>
      </c>
      <c r="CN1897" s="330">
        <v>-3.5095271000000002E-3</v>
      </c>
      <c r="CO1897" s="330">
        <v>-2.6973253000000001</v>
      </c>
      <c r="CP1897"/>
      <c r="CQ1897">
        <v>0.23874280000000001</v>
      </c>
      <c r="CR1897">
        <v>2.5007225599999999E-3</v>
      </c>
      <c r="CS1897">
        <v>4.736833400000004E-4</v>
      </c>
      <c r="CT1897">
        <v>4.6841700740000048E-4</v>
      </c>
      <c r="CU1897">
        <v>-1.9882075400000001E-3</v>
      </c>
      <c r="CV1897" s="109"/>
      <c r="CW1897" s="377"/>
      <c r="CX1897" s="32"/>
      <c r="CY1897" s="32"/>
      <c r="CZ1897" s="11"/>
      <c r="DA1897" s="236"/>
      <c r="DB1897" s="236"/>
      <c r="DC1897" s="32"/>
      <c r="DD1897" s="32"/>
      <c r="DE1897" s="32"/>
      <c r="DF1897" s="32"/>
      <c r="DG1897" s="32"/>
      <c r="DH1897" s="32"/>
      <c r="DI1897" s="32"/>
      <c r="DJ1897" s="32"/>
      <c r="DK1897" s="32"/>
      <c r="DL1897" s="32"/>
    </row>
    <row r="1898" spans="1:116" ht="14.4" x14ac:dyDescent="0.3">
      <c r="A1898" t="s">
        <v>2488</v>
      </c>
      <c r="B1898" s="113" t="s">
        <v>929</v>
      </c>
      <c r="C1898" s="182" t="s">
        <v>483</v>
      </c>
      <c r="D1898" s="40" t="s">
        <v>475</v>
      </c>
      <c r="E1898" s="242" t="s">
        <v>943</v>
      </c>
      <c r="F1898" s="184" t="s">
        <v>4995</v>
      </c>
      <c r="G1898" s="184">
        <v>0.1720134872223</v>
      </c>
      <c r="H1898" s="184">
        <v>3.0237304099999997E-3</v>
      </c>
      <c r="I1898" s="184">
        <v>7.1723877230000014E-4</v>
      </c>
      <c r="J1898" s="328">
        <v>-2.9468719599999998E-3</v>
      </c>
      <c r="K1898" s="184">
        <v>0.17121939</v>
      </c>
      <c r="L1898" s="184">
        <v>-6.9502534000000001E-3</v>
      </c>
      <c r="M1898" s="184">
        <v>8.7046633000000002E-3</v>
      </c>
      <c r="N1898" s="184">
        <v>4.8647383999999997E-3</v>
      </c>
      <c r="O1898" s="331">
        <v>-1.5058252E-3</v>
      </c>
      <c r="P1898" s="331">
        <v>-1.7921992999999999E-4</v>
      </c>
      <c r="Q1898" s="331">
        <v>-1.5596286E-4</v>
      </c>
      <c r="R1898" s="331">
        <v>-1.0293654999999999E-3</v>
      </c>
      <c r="S1898" s="331">
        <v>-3.6904806E-4</v>
      </c>
      <c r="T1898" s="184">
        <v>0</v>
      </c>
      <c r="U1898" s="331">
        <v>-2.5778238999999998E-3</v>
      </c>
      <c r="V1898" s="331">
        <v>-7.8056277000000004E-6</v>
      </c>
      <c r="W1898" s="331">
        <v>0</v>
      </c>
      <c r="X1898" s="331">
        <v>0</v>
      </c>
      <c r="Y1898"/>
      <c r="Z1898" s="288">
        <v>1.1414626000000001</v>
      </c>
      <c r="AA1898"/>
      <c r="AB1898" s="164">
        <v>-29.611982000000001</v>
      </c>
      <c r="AC1898" s="164">
        <v>-29.151418</v>
      </c>
      <c r="AD1898" s="164">
        <v>-0.32022656999999999</v>
      </c>
      <c r="AE1898" s="164">
        <v>0</v>
      </c>
      <c r="AF1898" s="164">
        <v>0</v>
      </c>
      <c r="AG1898" s="164">
        <v>-7.8443653000000002E-2</v>
      </c>
      <c r="AH1898" s="164">
        <v>-6.1894071000000002E-2</v>
      </c>
      <c r="AI1898"/>
      <c r="AJ1898" s="185">
        <v>1.72643E-2</v>
      </c>
      <c r="AK1898" s="185">
        <v>1.8388123999999999E-2</v>
      </c>
      <c r="AL1898" s="185">
        <v>9.5780813999999997E-4</v>
      </c>
      <c r="AM1898" s="185">
        <v>-2.0816323E-3</v>
      </c>
      <c r="AN1898" s="176">
        <v>1.1024055000000001E-6</v>
      </c>
      <c r="AO1898" s="176">
        <v>3.5421898000000001E-9</v>
      </c>
      <c r="AP1898" s="176">
        <v>-0.29154513999999998</v>
      </c>
      <c r="AQ1898" s="192">
        <v>1.0592773E-6</v>
      </c>
      <c r="AR1898" s="192">
        <v>3.1960952999999999E-9</v>
      </c>
      <c r="AS1898" s="192">
        <v>8.7321888999999995E-14</v>
      </c>
      <c r="AT1898" s="192">
        <v>0</v>
      </c>
      <c r="AU1898" s="192">
        <v>0</v>
      </c>
      <c r="AV1898" s="192">
        <v>2.1893223E-9</v>
      </c>
      <c r="AW1898" s="192">
        <v>4.1148718000000003E-8</v>
      </c>
      <c r="AX1898" s="192">
        <v>2.8254496000000001E-10</v>
      </c>
      <c r="AY1898" s="192">
        <v>6.3558741999999996E-11</v>
      </c>
      <c r="AZ1898" s="192">
        <v>0</v>
      </c>
      <c r="BA1898" s="192">
        <v>0</v>
      </c>
      <c r="BB1898" s="192">
        <v>-8.8890527E-14</v>
      </c>
      <c r="BC1898" s="192">
        <v>-6.1960713000000003E-15</v>
      </c>
      <c r="BD1898" s="192">
        <v>-1.3656764E-15</v>
      </c>
      <c r="BE1898" s="192">
        <v>-2.4714947000000001E-11</v>
      </c>
      <c r="BF1898" s="192">
        <v>-1.8511505999999999E-10</v>
      </c>
      <c r="BG1898" s="192">
        <v>0</v>
      </c>
      <c r="BH1898" s="192">
        <v>-3.0962507E-5</v>
      </c>
      <c r="BI1898" s="193">
        <v>-0.29151418000000001</v>
      </c>
      <c r="BJ1898" s="193">
        <v>0</v>
      </c>
      <c r="BK1898" s="193">
        <v>0</v>
      </c>
      <c r="BL1898" s="193">
        <v>0</v>
      </c>
      <c r="BM1898"/>
      <c r="BN1898" s="186">
        <v>5.5748975E-8</v>
      </c>
      <c r="BO1898" s="186">
        <v>1.2650805999999999E-6</v>
      </c>
      <c r="BP1898" s="186">
        <v>3.1827006000000002E-5</v>
      </c>
      <c r="BQ1898" s="186">
        <v>-1.2633976999999999E-7</v>
      </c>
      <c r="BR1898" s="186">
        <v>-1.5182363000000001E-6</v>
      </c>
      <c r="BS1898" s="186">
        <v>1.6259631E-6</v>
      </c>
      <c r="BT1898" s="186">
        <v>0</v>
      </c>
      <c r="BU1898" s="186">
        <v>2.4678620999999999E-6</v>
      </c>
      <c r="BV1898" s="186">
        <v>-2.4917151000000003E-7</v>
      </c>
      <c r="BW1898" s="186">
        <v>-1.5603524999999999E-7</v>
      </c>
      <c r="BX1898" s="186">
        <v>0</v>
      </c>
      <c r="BY1898" s="186">
        <v>0</v>
      </c>
      <c r="BZ1898" s="186">
        <v>0</v>
      </c>
      <c r="CA1898" s="186">
        <v>8.6412101E-7</v>
      </c>
      <c r="CB1898" s="186">
        <v>-3.5944500999999997E-5</v>
      </c>
      <c r="CC1898" s="186">
        <v>-5.1959432E-15</v>
      </c>
      <c r="CD1898" s="164">
        <v>0</v>
      </c>
      <c r="CE1898"/>
      <c r="CF1898" s="329">
        <v>0</v>
      </c>
      <c r="CG1898" s="330">
        <v>1.1414626000000001</v>
      </c>
      <c r="CH1898" s="330">
        <v>4.6493027999999999E-2</v>
      </c>
      <c r="CI1898" s="330">
        <v>1.2384658000000001E-3</v>
      </c>
      <c r="CJ1898" s="329">
        <v>-6.5172033000000004E-4</v>
      </c>
      <c r="CK1898" s="329">
        <v>-4.2460966000000003E-11</v>
      </c>
      <c r="CL1898" s="329">
        <v>-4.9508724999999999E-9</v>
      </c>
      <c r="CM1898" s="329">
        <v>-6.0001063000000003E-5</v>
      </c>
      <c r="CN1898" s="330">
        <v>-5.2017341999999996E-3</v>
      </c>
      <c r="CO1898" s="330">
        <v>-3.9979087</v>
      </c>
      <c r="CP1898"/>
      <c r="CQ1898">
        <v>0.17121939</v>
      </c>
      <c r="CR1898">
        <v>3.7487748100000001E-3</v>
      </c>
      <c r="CS1898">
        <v>7.2504440000000013E-4</v>
      </c>
      <c r="CT1898">
        <v>7.1723877230000003E-4</v>
      </c>
      <c r="CU1898">
        <v>-2.9468719599999998E-3</v>
      </c>
      <c r="CV1898" s="109"/>
      <c r="CW1898" s="377"/>
      <c r="CX1898" s="32"/>
      <c r="CY1898" s="32"/>
      <c r="CZ1898" s="32"/>
      <c r="DA1898" s="236"/>
      <c r="DB1898" s="236"/>
      <c r="DC1898" s="32"/>
      <c r="DD1898" s="32"/>
      <c r="DE1898" s="32"/>
      <c r="DF1898" s="32"/>
      <c r="DG1898" s="32"/>
      <c r="DH1898" s="32"/>
      <c r="DI1898" s="32"/>
      <c r="DJ1898" s="32"/>
      <c r="DK1898" s="32"/>
      <c r="DL1898" s="32"/>
    </row>
    <row r="1899" spans="1:116" ht="14.4" x14ac:dyDescent="0.3">
      <c r="A1899" t="s">
        <v>2489</v>
      </c>
      <c r="B1899" s="113" t="s">
        <v>929</v>
      </c>
      <c r="C1899" s="182" t="s">
        <v>484</v>
      </c>
      <c r="D1899" s="40" t="s">
        <v>475</v>
      </c>
      <c r="E1899" s="242" t="s">
        <v>943</v>
      </c>
      <c r="F1899" s="184" t="s">
        <v>4996</v>
      </c>
      <c r="G1899" s="184">
        <v>0.19379025654939999</v>
      </c>
      <c r="H1899" s="184">
        <v>4.2863751079999998E-3</v>
      </c>
      <c r="I1899" s="184">
        <v>3.5998847813999996E-3</v>
      </c>
      <c r="J1899" s="328">
        <v>-1.5341033399999999E-3</v>
      </c>
      <c r="K1899" s="184">
        <v>0.1874381</v>
      </c>
      <c r="L1899" s="184">
        <v>-3.6182117999999999E-3</v>
      </c>
      <c r="M1899" s="184">
        <v>7.7580343999999997E-3</v>
      </c>
      <c r="N1899" s="184">
        <v>5.2447800000000001E-3</v>
      </c>
      <c r="O1899" s="331">
        <v>-7.8391308000000002E-4</v>
      </c>
      <c r="P1899" s="331">
        <v>-9.3299570999999998E-5</v>
      </c>
      <c r="Q1899" s="331">
        <v>-8.1192241000000004E-5</v>
      </c>
      <c r="R1899" s="331">
        <v>-5.3587431000000005E-4</v>
      </c>
      <c r="S1899" s="331">
        <v>-1.9212164E-4</v>
      </c>
      <c r="T1899" s="331">
        <v>0</v>
      </c>
      <c r="U1899" s="331">
        <v>-1.3419816999999999E-3</v>
      </c>
      <c r="V1899" s="331">
        <v>-4.0635086E-6</v>
      </c>
      <c r="W1899" s="331">
        <v>0</v>
      </c>
      <c r="X1899" s="331">
        <v>0</v>
      </c>
      <c r="Y1899"/>
      <c r="Z1899" s="288">
        <v>1.2495873333333334</v>
      </c>
      <c r="AA1899"/>
      <c r="AB1899" s="164">
        <v>-15.415614</v>
      </c>
      <c r="AC1899" s="164">
        <v>-15.175850000000001</v>
      </c>
      <c r="AD1899" s="164">
        <v>-0.16670579999999999</v>
      </c>
      <c r="AE1899" s="164">
        <v>0</v>
      </c>
      <c r="AF1899" s="164">
        <v>0</v>
      </c>
      <c r="AG1899" s="164">
        <v>-4.0836748999999999E-2</v>
      </c>
      <c r="AH1899" s="164">
        <v>-3.2221250999999999E-2</v>
      </c>
      <c r="AI1899"/>
      <c r="AJ1899" s="185">
        <v>2.0170932999999999E-2</v>
      </c>
      <c r="AK1899" s="185">
        <v>2.0235181000000001E-2</v>
      </c>
      <c r="AL1899" s="185">
        <v>1.0194220000000001E-3</v>
      </c>
      <c r="AM1899" s="185">
        <v>-1.0836708E-3</v>
      </c>
      <c r="AN1899" s="176">
        <v>1.2131404000000001E-6</v>
      </c>
      <c r="AO1899" s="176">
        <v>3.7700518E-9</v>
      </c>
      <c r="AP1899" s="176">
        <v>-0.15177462</v>
      </c>
      <c r="AQ1899" s="192">
        <v>1.1596169999999999E-6</v>
      </c>
      <c r="AR1899" s="192">
        <v>3.4988445000000001E-9</v>
      </c>
      <c r="AS1899" s="192">
        <v>9.5593430999999994E-14</v>
      </c>
      <c r="AT1899" s="192">
        <v>0</v>
      </c>
      <c r="AU1899" s="192">
        <v>0</v>
      </c>
      <c r="AV1899" s="192">
        <v>1.5430264000000001E-9</v>
      </c>
      <c r="AW1899" s="192">
        <v>5.2089530000000001E-8</v>
      </c>
      <c r="AX1899" s="192">
        <v>2.0425942999999999E-10</v>
      </c>
      <c r="AY1899" s="192">
        <v>6.6902474000000003E-11</v>
      </c>
      <c r="AZ1899" s="192">
        <v>0</v>
      </c>
      <c r="BA1899" s="192">
        <v>0</v>
      </c>
      <c r="BB1899" s="192">
        <v>-4.6275256000000002E-14</v>
      </c>
      <c r="BC1899" s="192">
        <v>-3.2255944E-15</v>
      </c>
      <c r="BD1899" s="192">
        <v>-7.1095344000000002E-16</v>
      </c>
      <c r="BE1899" s="192">
        <v>-1.2866281E-11</v>
      </c>
      <c r="BF1899" s="192">
        <v>-9.6368497999999998E-11</v>
      </c>
      <c r="BG1899" s="192">
        <v>0</v>
      </c>
      <c r="BH1899" s="192">
        <v>-1.6118680000000001E-5</v>
      </c>
      <c r="BI1899" s="193">
        <v>-0.15175849999999999</v>
      </c>
      <c r="BJ1899" s="193">
        <v>0</v>
      </c>
      <c r="BK1899" s="193">
        <v>0</v>
      </c>
      <c r="BL1899" s="193">
        <v>0</v>
      </c>
      <c r="BM1899"/>
      <c r="BN1899" s="186">
        <v>1.9950542999999999E-5</v>
      </c>
      <c r="BO1899" s="186">
        <v>1.024488E-6</v>
      </c>
      <c r="BP1899" s="186">
        <v>3.4841810999999999E-5</v>
      </c>
      <c r="BQ1899" s="186">
        <v>-6.5770847000000001E-8</v>
      </c>
      <c r="BR1899" s="186">
        <v>-6.8365967999999997E-7</v>
      </c>
      <c r="BS1899" s="186">
        <v>1.1075401E-6</v>
      </c>
      <c r="BT1899" s="186">
        <v>0</v>
      </c>
      <c r="BU1899" s="186">
        <v>1.6810075E-6</v>
      </c>
      <c r="BV1899" s="186">
        <v>-1.2971545999999999E-7</v>
      </c>
      <c r="BW1899" s="186">
        <v>-8.1229926000000003E-8</v>
      </c>
      <c r="BX1899" s="186">
        <v>0</v>
      </c>
      <c r="BY1899" s="186">
        <v>0</v>
      </c>
      <c r="BZ1899" s="186">
        <v>0</v>
      </c>
      <c r="CA1899" s="186">
        <v>9.6831347000000006E-7</v>
      </c>
      <c r="CB1899" s="186">
        <v>-1.8712240999999999E-5</v>
      </c>
      <c r="CC1899" s="186">
        <v>-2.7049406E-15</v>
      </c>
      <c r="CD1899" s="164">
        <v>0</v>
      </c>
      <c r="CE1899"/>
      <c r="CF1899" s="329">
        <v>0</v>
      </c>
      <c r="CG1899" s="330">
        <v>1.2495873</v>
      </c>
      <c r="CH1899" s="330">
        <v>3.1669164E-2</v>
      </c>
      <c r="CI1899" s="330">
        <v>9.5495507E-4</v>
      </c>
      <c r="CJ1899" s="329">
        <v>-3.1964872000000001E-4</v>
      </c>
      <c r="CK1899" s="329">
        <v>-2.2104629E-11</v>
      </c>
      <c r="CL1899" s="329">
        <v>-2.5773599999999999E-9</v>
      </c>
      <c r="CM1899" s="329">
        <v>-2.8035034000000001E-5</v>
      </c>
      <c r="CN1899" s="330">
        <v>-2.7079553999999999E-3</v>
      </c>
      <c r="CO1899" s="330">
        <v>-2.0812594999999998</v>
      </c>
      <c r="CP1899"/>
      <c r="CQ1899">
        <v>0.1874381</v>
      </c>
      <c r="CR1899">
        <v>7.8903233979999987E-3</v>
      </c>
      <c r="CS1899">
        <v>3.6039482899999998E-3</v>
      </c>
      <c r="CT1899">
        <v>3.5998847813999996E-3</v>
      </c>
      <c r="CU1899">
        <v>-1.5341033399999999E-3</v>
      </c>
      <c r="CV1899" s="109"/>
      <c r="CW1899" s="377"/>
      <c r="CX1899" s="32"/>
      <c r="CY1899" s="32"/>
      <c r="CZ1899" s="32"/>
      <c r="DA1899" s="236"/>
      <c r="DB1899" s="236"/>
      <c r="DC1899" s="32"/>
      <c r="DD1899" s="32"/>
      <c r="DE1899" s="32"/>
      <c r="DF1899" s="32"/>
      <c r="DG1899" s="32"/>
      <c r="DH1899" s="32"/>
      <c r="DI1899" s="32"/>
      <c r="DJ1899" s="32"/>
      <c r="DK1899" s="32"/>
      <c r="DL1899" s="32"/>
    </row>
    <row r="1900" spans="1:116" ht="14.4" x14ac:dyDescent="0.3">
      <c r="A1900" t="s">
        <v>2490</v>
      </c>
      <c r="B1900" s="113" t="s">
        <v>929</v>
      </c>
      <c r="C1900" s="182" t="s">
        <v>485</v>
      </c>
      <c r="D1900" s="40" t="s">
        <v>475</v>
      </c>
      <c r="E1900" s="242" t="s">
        <v>943</v>
      </c>
      <c r="F1900" s="184" t="s">
        <v>4997</v>
      </c>
      <c r="G1900" s="184">
        <v>-0.17916657081740001</v>
      </c>
      <c r="H1900" s="184">
        <v>6.7675949000000008E-4</v>
      </c>
      <c r="I1900" s="184">
        <v>-8.9720622739999998E-4</v>
      </c>
      <c r="J1900" s="328">
        <v>-1.74193408E-3</v>
      </c>
      <c r="K1900" s="184">
        <v>-0.17720419000000001</v>
      </c>
      <c r="L1900" s="184">
        <v>-4.1083845999999999E-3</v>
      </c>
      <c r="M1900" s="184">
        <v>3.8242635999999998E-3</v>
      </c>
      <c r="N1900" s="184">
        <v>1.7650031E-3</v>
      </c>
      <c r="O1900" s="331">
        <v>-8.9011272999999999E-4</v>
      </c>
      <c r="P1900" s="331">
        <v>-1.0593922000000001E-4</v>
      </c>
      <c r="Q1900" s="331">
        <v>-9.2191660000000004E-5</v>
      </c>
      <c r="R1900" s="331">
        <v>-6.0847121999999996E-4</v>
      </c>
      <c r="S1900" s="331">
        <v>-2.1814908000000001E-4</v>
      </c>
      <c r="T1900" s="184">
        <v>0</v>
      </c>
      <c r="U1900" s="331">
        <v>-1.5237849999999999E-3</v>
      </c>
      <c r="V1900" s="331">
        <v>-4.6140073999999999E-6</v>
      </c>
      <c r="W1900" s="331">
        <v>0</v>
      </c>
      <c r="X1900" s="331">
        <v>0</v>
      </c>
      <c r="Y1900"/>
      <c r="Z1900" s="288">
        <v>-1.1813612666666669</v>
      </c>
      <c r="AA1900"/>
      <c r="AB1900" s="164">
        <v>-17.504024999999999</v>
      </c>
      <c r="AC1900" s="164">
        <v>-17.231780000000001</v>
      </c>
      <c r="AD1900" s="164">
        <v>-0.18929006000000001</v>
      </c>
      <c r="AE1900" s="164">
        <v>0</v>
      </c>
      <c r="AF1900" s="164">
        <v>0</v>
      </c>
      <c r="AG1900" s="164">
        <v>-4.6369056999999998E-2</v>
      </c>
      <c r="AH1900" s="164">
        <v>-3.6586384999999999E-2</v>
      </c>
      <c r="AI1900"/>
      <c r="AJ1900" s="185">
        <v>-2.0153029999999999E-2</v>
      </c>
      <c r="AK1900" s="185">
        <v>-1.8073324000000002E-2</v>
      </c>
      <c r="AL1900" s="185">
        <v>-8.4922600999999998E-4</v>
      </c>
      <c r="AM1900" s="185">
        <v>-1.2304798000000001E-3</v>
      </c>
      <c r="AN1900" s="176">
        <v>-1.0835326E-6</v>
      </c>
      <c r="AO1900" s="176">
        <v>-3.1406287000000001E-9</v>
      </c>
      <c r="AP1900" s="176">
        <v>-0.17233609999999999</v>
      </c>
      <c r="AQ1900" s="192">
        <v>-1.0963033000000001E-6</v>
      </c>
      <c r="AR1900" s="192">
        <v>-3.3078116000000001E-9</v>
      </c>
      <c r="AS1900" s="192">
        <v>-9.0374137999999997E-14</v>
      </c>
      <c r="AT1900" s="192">
        <v>0</v>
      </c>
      <c r="AU1900" s="192">
        <v>0</v>
      </c>
      <c r="AV1900" s="192">
        <v>1.1289975E-9</v>
      </c>
      <c r="AW1900" s="192">
        <v>1.1765698999999999E-8</v>
      </c>
      <c r="AX1900" s="192">
        <v>1.4360613000000001E-10</v>
      </c>
      <c r="AY1900" s="192">
        <v>2.3724105000000001E-11</v>
      </c>
      <c r="AZ1900" s="192">
        <v>0</v>
      </c>
      <c r="BA1900" s="192">
        <v>0</v>
      </c>
      <c r="BB1900" s="192">
        <v>-5.2544338999999998E-14</v>
      </c>
      <c r="BC1900" s="192">
        <v>-3.6625778E-15</v>
      </c>
      <c r="BD1900" s="192">
        <v>-8.0726897999999999E-16</v>
      </c>
      <c r="BE1900" s="192">
        <v>-1.4609325E-11</v>
      </c>
      <c r="BF1900" s="192">
        <v>-1.094239E-10</v>
      </c>
      <c r="BG1900" s="192">
        <v>0</v>
      </c>
      <c r="BH1900" s="192">
        <v>-1.8302338E-5</v>
      </c>
      <c r="BI1900" s="193">
        <v>-0.17231779999999999</v>
      </c>
      <c r="BJ1900" s="193">
        <v>0</v>
      </c>
      <c r="BK1900" s="193">
        <v>0</v>
      </c>
      <c r="BL1900" s="193">
        <v>0</v>
      </c>
      <c r="BM1900"/>
      <c r="BN1900" s="186">
        <v>-5.2394883999999998E-5</v>
      </c>
      <c r="BO1900" s="186">
        <v>5.9797665999999997E-7</v>
      </c>
      <c r="BP1900" s="186">
        <v>-3.2939487000000003E-5</v>
      </c>
      <c r="BQ1900" s="186">
        <v>-7.4681070999999998E-8</v>
      </c>
      <c r="BR1900" s="186">
        <v>-9.4114616999999996E-7</v>
      </c>
      <c r="BS1900" s="186">
        <v>8.5421974000000004E-7</v>
      </c>
      <c r="BT1900" s="186">
        <v>0</v>
      </c>
      <c r="BU1900" s="186">
        <v>1.2965216999999999E-6</v>
      </c>
      <c r="BV1900" s="186">
        <v>-1.472885E-7</v>
      </c>
      <c r="BW1900" s="186">
        <v>-9.2234449999999995E-8</v>
      </c>
      <c r="BX1900" s="186">
        <v>0</v>
      </c>
      <c r="BY1900" s="186">
        <v>0</v>
      </c>
      <c r="BZ1900" s="186">
        <v>0</v>
      </c>
      <c r="CA1900" s="186">
        <v>2.9849461000000002E-7</v>
      </c>
      <c r="CB1900" s="186">
        <v>-2.1247259E-5</v>
      </c>
      <c r="CC1900" s="186">
        <v>-3.0713891000000002E-15</v>
      </c>
      <c r="CD1900" s="164">
        <v>0</v>
      </c>
      <c r="CE1900"/>
      <c r="CF1900" s="329">
        <v>0</v>
      </c>
      <c r="CG1900" s="330">
        <v>-1.1813613000000001</v>
      </c>
      <c r="CH1900" s="330">
        <v>2.4425684999999999E-2</v>
      </c>
      <c r="CI1900" s="329">
        <v>6.0504294999999997E-4</v>
      </c>
      <c r="CJ1900" s="329">
        <v>-3.9327768999999999E-4</v>
      </c>
      <c r="CK1900" s="329">
        <v>-2.5099226000000002E-11</v>
      </c>
      <c r="CL1900" s="329">
        <v>-2.9265247000000002E-9</v>
      </c>
      <c r="CM1900" s="329">
        <v>-3.6778032E-5</v>
      </c>
      <c r="CN1900" s="330">
        <v>-3.0748122999999998E-3</v>
      </c>
      <c r="CO1900" s="330">
        <v>-2.3632154999999999</v>
      </c>
      <c r="CP1900"/>
      <c r="CQ1900">
        <v>-0.17720419000000001</v>
      </c>
      <c r="CR1900">
        <v>-2.1583272999999991E-4</v>
      </c>
      <c r="CS1900">
        <v>-8.9259221999999998E-4</v>
      </c>
      <c r="CT1900">
        <v>-8.9720622739999987E-4</v>
      </c>
      <c r="CU1900">
        <v>-1.74193408E-3</v>
      </c>
      <c r="CV1900" s="109"/>
      <c r="CW1900" s="377"/>
      <c r="CX1900" s="32"/>
      <c r="CY1900" s="32"/>
      <c r="CZ1900" s="32"/>
      <c r="DA1900" s="236"/>
      <c r="DB1900" s="236"/>
      <c r="DC1900" s="32"/>
      <c r="DD1900" s="32"/>
      <c r="DE1900" s="32"/>
      <c r="DF1900" s="32"/>
      <c r="DG1900" s="32"/>
      <c r="DH1900" s="32"/>
      <c r="DI1900" s="32"/>
      <c r="DJ1900" s="32"/>
      <c r="DK1900" s="32"/>
      <c r="DL1900" s="32"/>
    </row>
    <row r="1901" spans="1:116" ht="14.4" x14ac:dyDescent="0.3">
      <c r="A1901" t="s">
        <v>2491</v>
      </c>
      <c r="B1901" s="113" t="s">
        <v>929</v>
      </c>
      <c r="C1901" s="182" t="s">
        <v>486</v>
      </c>
      <c r="D1901" s="40" t="s">
        <v>475</v>
      </c>
      <c r="E1901" s="242" t="s">
        <v>943</v>
      </c>
      <c r="F1901" s="184" t="s">
        <v>4998</v>
      </c>
      <c r="G1901" s="184">
        <v>-0.1158809574953</v>
      </c>
      <c r="H1901" s="184">
        <v>1.8415283009999999E-3</v>
      </c>
      <c r="I1901" s="184">
        <v>1.0607180536999997E-3</v>
      </c>
      <c r="J1901" s="328">
        <v>-1.15628385E-3</v>
      </c>
      <c r="K1901" s="184">
        <v>-0.11762692</v>
      </c>
      <c r="L1901" s="184">
        <v>-2.7271172999999999E-3</v>
      </c>
      <c r="M1901" s="184">
        <v>4.1947970999999997E-3</v>
      </c>
      <c r="N1901" s="184">
        <v>2.5638968999999998E-3</v>
      </c>
      <c r="O1901" s="184">
        <v>-5.9085069000000003E-4</v>
      </c>
      <c r="P1901" s="331">
        <v>-7.0321720999999999E-5</v>
      </c>
      <c r="Q1901" s="331">
        <v>-6.1196187999999996E-5</v>
      </c>
      <c r="R1901" s="331">
        <v>-4.0389899999999999E-4</v>
      </c>
      <c r="S1901" s="331">
        <v>-1.4480585000000001E-4</v>
      </c>
      <c r="T1901" s="331">
        <v>0</v>
      </c>
      <c r="U1901" s="331">
        <v>-1.0114779999999999E-3</v>
      </c>
      <c r="V1901" s="331">
        <v>-3.0627463000000002E-6</v>
      </c>
      <c r="W1901" s="331">
        <v>0</v>
      </c>
      <c r="X1901" s="331">
        <v>0</v>
      </c>
      <c r="Y1901"/>
      <c r="Z1901" s="288">
        <v>-0.78417946666666671</v>
      </c>
      <c r="AA1901"/>
      <c r="AB1901" s="164">
        <v>-11.619051000000001</v>
      </c>
      <c r="AC1901" s="164">
        <v>-11.438337000000001</v>
      </c>
      <c r="AD1901" s="164">
        <v>-0.12564944</v>
      </c>
      <c r="AE1901" s="164">
        <v>0</v>
      </c>
      <c r="AF1901" s="164">
        <v>0</v>
      </c>
      <c r="AG1901" s="164">
        <v>-3.0779460000000002E-2</v>
      </c>
      <c r="AH1901" s="164">
        <v>-2.4285790000000002E-2</v>
      </c>
      <c r="AI1901"/>
      <c r="AJ1901" s="185">
        <v>-1.3098766E-2</v>
      </c>
      <c r="AK1901" s="185">
        <v>-1.1730901E-2</v>
      </c>
      <c r="AL1901" s="185">
        <v>-5.5108114000000001E-4</v>
      </c>
      <c r="AM1901" s="185">
        <v>-8.1678397999999995E-4</v>
      </c>
      <c r="AN1901" s="176">
        <v>-7.0329145000000001E-7</v>
      </c>
      <c r="AO1901" s="176">
        <v>-2.0380220000000002E-9</v>
      </c>
      <c r="AP1901" s="176">
        <v>-0.11439552</v>
      </c>
      <c r="AQ1901" s="192">
        <v>-7.2771854999999999E-7</v>
      </c>
      <c r="AR1901" s="192">
        <v>-2.1957025000000002E-9</v>
      </c>
      <c r="AS1901" s="192">
        <v>-5.9989730000000003E-14</v>
      </c>
      <c r="AT1901" s="192">
        <v>0</v>
      </c>
      <c r="AU1901" s="192">
        <v>0</v>
      </c>
      <c r="AV1901" s="192">
        <v>9.5644572999999994E-10</v>
      </c>
      <c r="AW1901" s="192">
        <v>2.3552989999999999E-8</v>
      </c>
      <c r="AX1901" s="192">
        <v>1.2467226000000001E-10</v>
      </c>
      <c r="AY1901" s="192">
        <v>3.3106148000000002E-11</v>
      </c>
      <c r="AZ1901" s="192">
        <v>0</v>
      </c>
      <c r="BA1901" s="192">
        <v>0</v>
      </c>
      <c r="BB1901" s="192">
        <v>-3.4878569999999998E-14</v>
      </c>
      <c r="BC1901" s="192">
        <v>-2.4311939000000001E-15</v>
      </c>
      <c r="BD1901" s="192">
        <v>-5.3585957999999997E-16</v>
      </c>
      <c r="BE1901" s="192">
        <v>-9.6975691000000001E-12</v>
      </c>
      <c r="BF1901" s="192">
        <v>-7.2634831000000002E-11</v>
      </c>
      <c r="BG1901" s="192">
        <v>0</v>
      </c>
      <c r="BH1901" s="192">
        <v>-1.2148966E-5</v>
      </c>
      <c r="BI1901" s="193">
        <v>-0.11438337</v>
      </c>
      <c r="BJ1901" s="193">
        <v>0</v>
      </c>
      <c r="BK1901" s="193">
        <v>0</v>
      </c>
      <c r="BL1901" s="193">
        <v>0</v>
      </c>
      <c r="BM1901"/>
      <c r="BN1901" s="186">
        <v>-3.3933161000000002E-5</v>
      </c>
      <c r="BO1901" s="186">
        <v>5.8476408999999996E-7</v>
      </c>
      <c r="BP1901" s="186">
        <v>-2.1865003999999999E-5</v>
      </c>
      <c r="BQ1901" s="186">
        <v>-4.9572779999999999E-8</v>
      </c>
      <c r="BR1901" s="186">
        <v>-5.6994599E-7</v>
      </c>
      <c r="BS1901" s="186">
        <v>7.0104930999999998E-7</v>
      </c>
      <c r="BT1901" s="186">
        <v>0</v>
      </c>
      <c r="BU1901" s="186">
        <v>1.064042E-6</v>
      </c>
      <c r="BV1901" s="186">
        <v>-9.7769088999999999E-8</v>
      </c>
      <c r="BW1901" s="186">
        <v>-6.1224591999999996E-8</v>
      </c>
      <c r="BX1901" s="186">
        <v>0</v>
      </c>
      <c r="BY1901" s="186">
        <v>0</v>
      </c>
      <c r="BZ1901" s="186">
        <v>0</v>
      </c>
      <c r="CA1901" s="186">
        <v>4.6428437E-7</v>
      </c>
      <c r="CB1901" s="186">
        <v>-1.4103784E-5</v>
      </c>
      <c r="CC1901" s="186">
        <v>-2.0387669E-15</v>
      </c>
      <c r="CD1901" s="164">
        <v>0</v>
      </c>
      <c r="CE1901"/>
      <c r="CF1901" s="329">
        <v>0</v>
      </c>
      <c r="CG1901" s="330">
        <v>-0.78417946999999999</v>
      </c>
      <c r="CH1901" s="330">
        <v>2.0045907000000002E-2</v>
      </c>
      <c r="CI1901" s="330">
        <v>5.6087333999999998E-4</v>
      </c>
      <c r="CJ1901" s="329">
        <v>-2.5097904000000003E-4</v>
      </c>
      <c r="CK1901" s="329">
        <v>-1.6660693E-11</v>
      </c>
      <c r="CL1901" s="329">
        <v>-1.9426069E-9</v>
      </c>
      <c r="CM1901" s="329">
        <v>-2.2769949000000001E-5</v>
      </c>
      <c r="CN1901" s="330">
        <v>-2.0410392000000002E-3</v>
      </c>
      <c r="CO1901" s="330">
        <v>-1.5686861999999999</v>
      </c>
      <c r="CP1901"/>
      <c r="CQ1901">
        <v>-0.11762692</v>
      </c>
      <c r="CR1901">
        <v>2.9053091009999987E-3</v>
      </c>
      <c r="CS1901">
        <v>1.0637807999999997E-3</v>
      </c>
      <c r="CT1901">
        <v>1.0607180536999997E-3</v>
      </c>
      <c r="CU1901">
        <v>-1.15628385E-3</v>
      </c>
      <c r="CV1901" s="109"/>
      <c r="CW1901" s="377"/>
      <c r="CX1901" s="32"/>
      <c r="CY1901" s="32"/>
      <c r="CZ1901" s="32"/>
      <c r="DA1901" s="236"/>
      <c r="DB1901" s="236"/>
      <c r="DC1901" s="32"/>
      <c r="DD1901" s="32"/>
      <c r="DE1901" s="32"/>
      <c r="DF1901" s="32"/>
      <c r="DG1901" s="32"/>
      <c r="DH1901" s="32"/>
      <c r="DI1901" s="32"/>
      <c r="DJ1901" s="32"/>
      <c r="DK1901" s="32"/>
      <c r="DL1901" s="32"/>
    </row>
    <row r="1902" spans="1:116" ht="14.4" x14ac:dyDescent="0.3">
      <c r="A1902" t="s">
        <v>2492</v>
      </c>
      <c r="B1902" s="113" t="s">
        <v>929</v>
      </c>
      <c r="C1902" s="182" t="s">
        <v>487</v>
      </c>
      <c r="D1902" s="40" t="s">
        <v>475</v>
      </c>
      <c r="E1902" s="242" t="s">
        <v>943</v>
      </c>
      <c r="F1902" s="184" t="s">
        <v>4999</v>
      </c>
      <c r="G1902" s="184">
        <v>0.1616239389677</v>
      </c>
      <c r="H1902" s="184">
        <v>1.6788350819999997E-3</v>
      </c>
      <c r="I1902" s="184">
        <v>3.7586587569999968E-4</v>
      </c>
      <c r="J1902" s="328">
        <v>-1.6590419899999999E-3</v>
      </c>
      <c r="K1902" s="184">
        <v>0.16122828</v>
      </c>
      <c r="L1902" s="184">
        <v>-3.9128820999999999E-3</v>
      </c>
      <c r="M1902" s="184">
        <v>4.8726587999999996E-3</v>
      </c>
      <c r="N1902" s="184">
        <v>2.7152932999999998E-3</v>
      </c>
      <c r="O1902" s="184">
        <v>-8.4775563999999999E-4</v>
      </c>
      <c r="P1902" s="331">
        <v>-1.0089797000000001E-4</v>
      </c>
      <c r="Q1902" s="331">
        <v>-8.7804607999999998E-5</v>
      </c>
      <c r="R1902" s="331">
        <v>-5.7951637999999997E-4</v>
      </c>
      <c r="S1902" s="331">
        <v>-2.0776818999999999E-4</v>
      </c>
      <c r="T1902" s="331">
        <v>0</v>
      </c>
      <c r="U1902" s="331">
        <v>-1.4512737999999999E-3</v>
      </c>
      <c r="V1902" s="331">
        <v>-4.3944443E-6</v>
      </c>
      <c r="W1902" s="331">
        <v>0</v>
      </c>
      <c r="X1902" s="184">
        <v>0</v>
      </c>
      <c r="Y1902"/>
      <c r="Z1902" s="288">
        <v>1.0748552</v>
      </c>
      <c r="AA1902"/>
      <c r="AB1902" s="164">
        <v>-16.671074999999998</v>
      </c>
      <c r="AC1902" s="164">
        <v>-16.411784999999998</v>
      </c>
      <c r="AD1902" s="164">
        <v>-0.18028247</v>
      </c>
      <c r="AE1902" s="164">
        <v>0</v>
      </c>
      <c r="AF1902" s="164">
        <v>0</v>
      </c>
      <c r="AG1902" s="164">
        <v>-4.4162528999999999E-2</v>
      </c>
      <c r="AH1902" s="164">
        <v>-3.4845378000000003E-2</v>
      </c>
      <c r="AI1902"/>
      <c r="AJ1902" s="185">
        <v>1.6732589999999999E-2</v>
      </c>
      <c r="AK1902" s="185">
        <v>1.703824E-2</v>
      </c>
      <c r="AL1902" s="185">
        <v>8.6627665999999999E-4</v>
      </c>
      <c r="AM1902" s="185">
        <v>-1.1719259E-3</v>
      </c>
      <c r="AN1902" s="176">
        <v>1.0214772E-6</v>
      </c>
      <c r="AO1902" s="176">
        <v>3.2036859000000001E-9</v>
      </c>
      <c r="AP1902" s="176">
        <v>-0.16413527999999999</v>
      </c>
      <c r="AQ1902" s="192">
        <v>9.9746564000000006E-7</v>
      </c>
      <c r="AR1902" s="192">
        <v>3.0095946E-9</v>
      </c>
      <c r="AS1902" s="192">
        <v>8.2226423999999994E-14</v>
      </c>
      <c r="AT1902" s="192">
        <v>0</v>
      </c>
      <c r="AU1902" s="192">
        <v>0</v>
      </c>
      <c r="AV1902" s="192">
        <v>1.2290628E-9</v>
      </c>
      <c r="AW1902" s="192">
        <v>2.2900614E-8</v>
      </c>
      <c r="AX1902" s="192">
        <v>1.5857346000000001E-10</v>
      </c>
      <c r="AY1902" s="192">
        <v>3.5489864999999998E-11</v>
      </c>
      <c r="AZ1902" s="192">
        <v>0</v>
      </c>
      <c r="BA1902" s="192">
        <v>0</v>
      </c>
      <c r="BB1902" s="192">
        <v>-5.0043954000000002E-14</v>
      </c>
      <c r="BC1902" s="192">
        <v>-3.4882895999999998E-15</v>
      </c>
      <c r="BD1902" s="192">
        <v>-7.6885411000000001E-16</v>
      </c>
      <c r="BE1902" s="192">
        <v>-1.3914122E-11</v>
      </c>
      <c r="BF1902" s="192">
        <v>-1.0421683E-10</v>
      </c>
      <c r="BG1902" s="192">
        <v>0</v>
      </c>
      <c r="BH1902" s="192">
        <v>-1.7431399000000001E-5</v>
      </c>
      <c r="BI1902" s="193">
        <v>-0.16411785000000001</v>
      </c>
      <c r="BJ1902" s="193">
        <v>0</v>
      </c>
      <c r="BK1902" s="193">
        <v>0</v>
      </c>
      <c r="BL1902" s="193">
        <v>0</v>
      </c>
      <c r="BM1902"/>
      <c r="BN1902" s="186">
        <v>1.2068834E-5</v>
      </c>
      <c r="BO1902" s="186">
        <v>7.0905304999999996E-7</v>
      </c>
      <c r="BP1902" s="186">
        <v>2.9969815999999999E-5</v>
      </c>
      <c r="BQ1902" s="186">
        <v>-7.1127282000000003E-8</v>
      </c>
      <c r="BR1902" s="186">
        <v>-8.5566661999999995E-7</v>
      </c>
      <c r="BS1902" s="186">
        <v>9.1313145000000004E-7</v>
      </c>
      <c r="BT1902" s="186">
        <v>0</v>
      </c>
      <c r="BU1902" s="186">
        <v>1.3859369999999999E-6</v>
      </c>
      <c r="BV1902" s="186">
        <v>-1.4027959999999999E-7</v>
      </c>
      <c r="BW1902" s="186">
        <v>-8.7845362999999997E-8</v>
      </c>
      <c r="BX1902" s="186">
        <v>0</v>
      </c>
      <c r="BY1902" s="186">
        <v>0</v>
      </c>
      <c r="BZ1902" s="186">
        <v>0</v>
      </c>
      <c r="CA1902" s="186">
        <v>4.8199863000000001E-7</v>
      </c>
      <c r="CB1902" s="186">
        <v>-2.0236183000000001E-5</v>
      </c>
      <c r="CC1902" s="186">
        <v>-2.9252334000000002E-15</v>
      </c>
      <c r="CD1902" s="164">
        <v>0</v>
      </c>
      <c r="CE1902"/>
      <c r="CF1902" s="329">
        <v>0</v>
      </c>
      <c r="CG1902" s="330">
        <v>1.0748552</v>
      </c>
      <c r="CH1902" s="330">
        <v>2.6110214999999999E-2</v>
      </c>
      <c r="CI1902" s="329">
        <v>6.9455125000000004E-4</v>
      </c>
      <c r="CJ1902" s="329">
        <v>-3.6707808000000002E-4</v>
      </c>
      <c r="CK1902" s="329">
        <v>-2.3904849000000001E-11</v>
      </c>
      <c r="CL1902" s="329">
        <v>-2.7872625000000001E-9</v>
      </c>
      <c r="CM1902" s="329">
        <v>-3.3807350000000001E-5</v>
      </c>
      <c r="CN1902" s="330">
        <v>-2.9284936000000001E-3</v>
      </c>
      <c r="CO1902" s="330">
        <v>-2.2507590999999998</v>
      </c>
      <c r="CP1902"/>
      <c r="CQ1902">
        <v>0.16122828</v>
      </c>
      <c r="CR1902">
        <v>2.0590954019999996E-3</v>
      </c>
      <c r="CS1902">
        <v>3.8026031999999969E-4</v>
      </c>
      <c r="CT1902">
        <v>3.7586587569999968E-4</v>
      </c>
      <c r="CU1902">
        <v>-1.6590419899999999E-3</v>
      </c>
      <c r="CV1902" s="109"/>
      <c r="CW1902" s="377"/>
      <c r="CX1902" s="32"/>
      <c r="CY1902" s="32"/>
      <c r="CZ1902" s="32"/>
      <c r="DA1902" s="236"/>
      <c r="DB1902" s="236"/>
      <c r="DC1902" s="32"/>
      <c r="DD1902" s="32"/>
      <c r="DE1902" s="32"/>
      <c r="DF1902" s="32"/>
      <c r="DG1902" s="32"/>
      <c r="DH1902" s="32"/>
      <c r="DI1902" s="32"/>
      <c r="DJ1902" s="32"/>
      <c r="DK1902" s="32"/>
      <c r="DL1902" s="32"/>
    </row>
    <row r="1903" spans="1:116" ht="14.4" x14ac:dyDescent="0.3">
      <c r="A1903" t="s">
        <v>2493</v>
      </c>
      <c r="B1903" s="113" t="s">
        <v>929</v>
      </c>
      <c r="C1903" s="182" t="s">
        <v>488</v>
      </c>
      <c r="D1903" s="40" t="s">
        <v>475</v>
      </c>
      <c r="E1903" s="242" t="s">
        <v>943</v>
      </c>
      <c r="F1903" s="184" t="s">
        <v>5000</v>
      </c>
      <c r="G1903" s="184">
        <v>0.1137892803402</v>
      </c>
      <c r="H1903" s="184">
        <v>1.050989375E-3</v>
      </c>
      <c r="I1903" s="184">
        <v>2.2301807520000016E-4</v>
      </c>
      <c r="J1903" s="328">
        <v>-1.05116711E-3</v>
      </c>
      <c r="K1903" s="184">
        <v>0.11356644</v>
      </c>
      <c r="L1903" s="184">
        <v>-2.4791976E-3</v>
      </c>
      <c r="M1903" s="331">
        <v>3.0721809000000002E-3</v>
      </c>
      <c r="N1903" s="184">
        <v>1.7076881E-3</v>
      </c>
      <c r="O1903" s="184">
        <v>-5.3713698999999996E-4</v>
      </c>
      <c r="P1903" s="331">
        <v>-6.3928837000000005E-5</v>
      </c>
      <c r="Q1903" s="331">
        <v>-5.5632898000000002E-5</v>
      </c>
      <c r="R1903" s="331">
        <v>-3.6718090999999999E-4</v>
      </c>
      <c r="S1903" s="331">
        <v>-1.3164167999999999E-4</v>
      </c>
      <c r="T1903" s="184">
        <v>0</v>
      </c>
      <c r="U1903" s="331">
        <v>-9.1952543000000005E-4</v>
      </c>
      <c r="V1903" s="331">
        <v>-2.7843148000000001E-6</v>
      </c>
      <c r="W1903" s="331">
        <v>0</v>
      </c>
      <c r="X1903" s="331">
        <v>0</v>
      </c>
      <c r="Y1903"/>
      <c r="Z1903" s="288">
        <v>0.75710960000000005</v>
      </c>
      <c r="AA1903"/>
      <c r="AB1903" s="164">
        <v>-10.562773999999999</v>
      </c>
      <c r="AC1903" s="164">
        <v>-10.398488</v>
      </c>
      <c r="AD1903" s="164">
        <v>-0.11422676</v>
      </c>
      <c r="AE1903" s="164">
        <v>0</v>
      </c>
      <c r="AF1903" s="164">
        <v>0</v>
      </c>
      <c r="AG1903" s="164">
        <v>-2.7981328E-2</v>
      </c>
      <c r="AH1903" s="164">
        <v>-2.2077991000000002E-2</v>
      </c>
      <c r="AI1903"/>
      <c r="AJ1903" s="185">
        <v>1.1834493999999999E-2</v>
      </c>
      <c r="AK1903" s="185">
        <v>1.1970662999999999E-2</v>
      </c>
      <c r="AL1903" s="185">
        <v>6.0636171000000001E-4</v>
      </c>
      <c r="AM1903" s="185">
        <v>-7.4253088999999995E-4</v>
      </c>
      <c r="AN1903" s="176">
        <v>7.1766567000000001E-7</v>
      </c>
      <c r="AO1903" s="176">
        <v>2.2424619999999999E-9</v>
      </c>
      <c r="AP1903" s="176">
        <v>-0.10399592000000001</v>
      </c>
      <c r="AQ1903" s="192">
        <v>7.0259768000000001E-7</v>
      </c>
      <c r="AR1903" s="192">
        <v>2.1199068000000002E-9</v>
      </c>
      <c r="AS1903" s="192">
        <v>5.7918881999999994E-14</v>
      </c>
      <c r="AT1903" s="192">
        <v>0</v>
      </c>
      <c r="AU1903" s="192">
        <v>0</v>
      </c>
      <c r="AV1903" s="192">
        <v>7.7684157999999998E-10</v>
      </c>
      <c r="AW1903" s="192">
        <v>1.4365991E-8</v>
      </c>
      <c r="AX1903" s="192">
        <v>1.0020387E-10</v>
      </c>
      <c r="AY1903" s="192">
        <v>2.2327770000000001E-11</v>
      </c>
      <c r="AZ1903" s="192">
        <v>0</v>
      </c>
      <c r="BA1903" s="192">
        <v>0</v>
      </c>
      <c r="BB1903" s="192">
        <v>-3.1707790999999998E-14</v>
      </c>
      <c r="BC1903" s="192">
        <v>-2.2101762999999998E-15</v>
      </c>
      <c r="BD1903" s="192">
        <v>-4.8714508000000004E-16</v>
      </c>
      <c r="BE1903" s="192">
        <v>-8.8159718999999995E-12</v>
      </c>
      <c r="BF1903" s="192">
        <v>-6.6031665000000002E-11</v>
      </c>
      <c r="BG1903" s="192">
        <v>0</v>
      </c>
      <c r="BH1903" s="192">
        <v>-1.1044514000000001E-5</v>
      </c>
      <c r="BI1903" s="193">
        <v>-0.10398488</v>
      </c>
      <c r="BJ1903" s="193">
        <v>0</v>
      </c>
      <c r="BK1903" s="193">
        <v>0</v>
      </c>
      <c r="BL1903" s="193">
        <v>0</v>
      </c>
      <c r="BM1903"/>
      <c r="BN1903" s="186">
        <v>9.7604527000000008E-6</v>
      </c>
      <c r="BO1903" s="186">
        <v>4.4753936E-7</v>
      </c>
      <c r="BP1903" s="186">
        <v>2.1110223999999999E-5</v>
      </c>
      <c r="BQ1903" s="186">
        <v>-4.5066164000000001E-8</v>
      </c>
      <c r="BR1903" s="186">
        <v>-5.4264980000000002E-7</v>
      </c>
      <c r="BS1903" s="186">
        <v>5.7733472000000002E-7</v>
      </c>
      <c r="BT1903" s="186">
        <v>0</v>
      </c>
      <c r="BU1903" s="186">
        <v>8.7626986999999995E-7</v>
      </c>
      <c r="BV1903" s="186">
        <v>-8.8880990000000004E-8</v>
      </c>
      <c r="BW1903" s="186">
        <v>-5.5658719999999999E-8</v>
      </c>
      <c r="BX1903" s="186">
        <v>0</v>
      </c>
      <c r="BY1903" s="186">
        <v>0</v>
      </c>
      <c r="BZ1903" s="186">
        <v>0</v>
      </c>
      <c r="CA1903" s="186">
        <v>3.0296254000000001E-7</v>
      </c>
      <c r="CB1903" s="186">
        <v>-1.2821622E-5</v>
      </c>
      <c r="CC1903" s="186">
        <v>-1.8534245E-15</v>
      </c>
      <c r="CD1903" s="164">
        <v>0</v>
      </c>
      <c r="CE1903"/>
      <c r="CF1903" s="329">
        <v>0</v>
      </c>
      <c r="CG1903" s="330">
        <v>0.75710957000000001</v>
      </c>
      <c r="CH1903" s="330">
        <v>1.6508393999999999E-2</v>
      </c>
      <c r="CI1903" s="329">
        <v>4.3861212000000002E-4</v>
      </c>
      <c r="CJ1903" s="329">
        <v>-2.3267228999999999E-4</v>
      </c>
      <c r="CK1903" s="329">
        <v>-1.5146084999999999E-11</v>
      </c>
      <c r="CL1903" s="329">
        <v>-1.7660063E-9</v>
      </c>
      <c r="CM1903" s="329">
        <v>-2.1435307E-5</v>
      </c>
      <c r="CN1903" s="330">
        <v>-1.8554902000000001E-3</v>
      </c>
      <c r="CO1903" s="330">
        <v>-1.4260782999999999</v>
      </c>
      <c r="CP1903"/>
      <c r="CQ1903">
        <v>0.11356644</v>
      </c>
      <c r="CR1903">
        <v>1.2767917649999998E-3</v>
      </c>
      <c r="CS1903">
        <v>2.2580239000000017E-4</v>
      </c>
      <c r="CT1903">
        <v>2.2301807520000026E-4</v>
      </c>
      <c r="CU1903">
        <v>-1.05116711E-3</v>
      </c>
      <c r="CV1903" s="109"/>
      <c r="CW1903" s="377"/>
      <c r="CX1903" s="32"/>
      <c r="CY1903" s="32"/>
      <c r="CZ1903" s="32"/>
      <c r="DA1903" s="236"/>
      <c r="DB1903" s="236"/>
      <c r="DC1903" s="32"/>
      <c r="DD1903" s="32"/>
      <c r="DE1903" s="32"/>
      <c r="DF1903" s="32"/>
      <c r="DG1903" s="32"/>
      <c r="DH1903" s="32"/>
      <c r="DI1903" s="32"/>
      <c r="DJ1903" s="32"/>
      <c r="DK1903" s="32"/>
      <c r="DL1903" s="32"/>
    </row>
    <row r="1904" spans="1:116" ht="14.4" x14ac:dyDescent="0.3">
      <c r="A1904" t="s">
        <v>2494</v>
      </c>
      <c r="B1904" s="113" t="s">
        <v>929</v>
      </c>
      <c r="C1904" s="182" t="s">
        <v>489</v>
      </c>
      <c r="D1904" s="40" t="s">
        <v>475</v>
      </c>
      <c r="E1904" s="242" t="s">
        <v>943</v>
      </c>
      <c r="F1904" s="184" t="s">
        <v>5001</v>
      </c>
      <c r="G1904" s="184">
        <v>0.18478661571009999</v>
      </c>
      <c r="H1904" s="184">
        <v>2.88292362E-3</v>
      </c>
      <c r="I1904" s="184">
        <v>6.7300395010000099E-4</v>
      </c>
      <c r="J1904" s="328">
        <v>-2.82073186E-3</v>
      </c>
      <c r="K1904" s="184">
        <v>0.18405141999999999</v>
      </c>
      <c r="L1904" s="184">
        <v>-6.6527495999999997E-3</v>
      </c>
      <c r="M1904" s="184">
        <v>8.3185288000000007E-3</v>
      </c>
      <c r="N1904" s="184">
        <v>4.6451278E-3</v>
      </c>
      <c r="O1904" s="184">
        <v>-1.4413688E-3</v>
      </c>
      <c r="P1904" s="331">
        <v>-1.7154847000000001E-4</v>
      </c>
      <c r="Q1904" s="331">
        <v>-1.4928690999999999E-4</v>
      </c>
      <c r="R1904" s="331">
        <v>-9.8530373999999995E-4</v>
      </c>
      <c r="S1904" s="331">
        <v>-3.5325105999999999E-4</v>
      </c>
      <c r="T1904" s="184">
        <v>0</v>
      </c>
      <c r="U1904" s="331">
        <v>-2.4674808E-3</v>
      </c>
      <c r="V1904" s="331">
        <v>-7.4715099000000003E-6</v>
      </c>
      <c r="W1904" s="331">
        <v>0</v>
      </c>
      <c r="X1904" s="331">
        <v>0</v>
      </c>
      <c r="Y1904"/>
      <c r="Z1904" s="288">
        <v>1.2270094666666667</v>
      </c>
      <c r="AA1904"/>
      <c r="AB1904" s="164">
        <v>-28.344449000000001</v>
      </c>
      <c r="AC1904" s="164">
        <v>-27.903599</v>
      </c>
      <c r="AD1904" s="164">
        <v>-0.30651935000000002</v>
      </c>
      <c r="AE1904" s="164">
        <v>0</v>
      </c>
      <c r="AF1904" s="164">
        <v>0</v>
      </c>
      <c r="AG1904" s="164">
        <v>-7.5085894E-2</v>
      </c>
      <c r="AH1904" s="164">
        <v>-5.9244712999999997E-2</v>
      </c>
      <c r="AI1904"/>
      <c r="AJ1904" s="185">
        <v>1.8705283E-2</v>
      </c>
      <c r="AK1904" s="185">
        <v>1.967934E-2</v>
      </c>
      <c r="AL1904" s="185">
        <v>1.0184711E-3</v>
      </c>
      <c r="AM1904" s="185">
        <v>-1.9925286000000001E-3</v>
      </c>
      <c r="AN1904" s="176">
        <v>1.1798166E-6</v>
      </c>
      <c r="AO1904" s="176">
        <v>3.7665351999999998E-9</v>
      </c>
      <c r="AP1904" s="176">
        <v>-0.27906563000000001</v>
      </c>
      <c r="AQ1904" s="192">
        <v>1.1386648E-6</v>
      </c>
      <c r="AR1904" s="192">
        <v>3.4356265000000002E-9</v>
      </c>
      <c r="AS1904" s="192">
        <v>9.3866223E-14</v>
      </c>
      <c r="AT1904" s="192">
        <v>0</v>
      </c>
      <c r="AU1904" s="192">
        <v>0</v>
      </c>
      <c r="AV1904" s="192">
        <v>2.0939173000000001E-9</v>
      </c>
      <c r="AW1904" s="192">
        <v>3.9258719000000001E-8</v>
      </c>
      <c r="AX1904" s="192">
        <v>2.7021089000000003E-10</v>
      </c>
      <c r="AY1904" s="192">
        <v>6.0696289000000004E-11</v>
      </c>
      <c r="AZ1904" s="192">
        <v>0</v>
      </c>
      <c r="BA1904" s="192">
        <v>0</v>
      </c>
      <c r="BB1904" s="192">
        <v>-8.5085592000000005E-14</v>
      </c>
      <c r="BC1904" s="192">
        <v>-5.9308500999999997E-15</v>
      </c>
      <c r="BD1904" s="192">
        <v>-1.307219E-15</v>
      </c>
      <c r="BE1904" s="192">
        <v>-2.3657031000000001E-11</v>
      </c>
      <c r="BF1904" s="192">
        <v>-1.7719125999999999E-10</v>
      </c>
      <c r="BG1904" s="192">
        <v>0</v>
      </c>
      <c r="BH1904" s="192">
        <v>-2.9637164999999999E-5</v>
      </c>
      <c r="BI1904" s="193">
        <v>-0.27903599000000001</v>
      </c>
      <c r="BJ1904" s="193">
        <v>0</v>
      </c>
      <c r="BK1904" s="193">
        <v>0</v>
      </c>
      <c r="BL1904" s="193">
        <v>0</v>
      </c>
      <c r="BM1904"/>
      <c r="BN1904" s="186">
        <v>3.7940677999999999E-6</v>
      </c>
      <c r="BO1904" s="186">
        <v>1.2093944E-6</v>
      </c>
      <c r="BP1904" s="186">
        <v>3.4212279E-5</v>
      </c>
      <c r="BQ1904" s="186">
        <v>-1.2093183000000001E-7</v>
      </c>
      <c r="BR1904" s="186">
        <v>-1.4536963000000001E-6</v>
      </c>
      <c r="BS1904" s="186">
        <v>1.5552691000000001E-6</v>
      </c>
      <c r="BT1904" s="186">
        <v>0</v>
      </c>
      <c r="BU1904" s="186">
        <v>2.3605636999999999E-6</v>
      </c>
      <c r="BV1904" s="186">
        <v>-2.3850579000000001E-7</v>
      </c>
      <c r="BW1904" s="186">
        <v>-1.4935619999999999E-7</v>
      </c>
      <c r="BX1904" s="186">
        <v>0</v>
      </c>
      <c r="BY1904" s="186">
        <v>0</v>
      </c>
      <c r="BZ1904" s="186">
        <v>0</v>
      </c>
      <c r="CA1904" s="186">
        <v>8.2495782000000003E-7</v>
      </c>
      <c r="CB1904" s="186">
        <v>-3.4405905999999998E-5</v>
      </c>
      <c r="CC1904" s="186">
        <v>-4.9735321999999998E-15</v>
      </c>
      <c r="CD1904" s="164">
        <v>0</v>
      </c>
      <c r="CE1904"/>
      <c r="CF1904" s="329">
        <v>0</v>
      </c>
      <c r="CG1904" s="330">
        <v>1.2270095000000001</v>
      </c>
      <c r="CH1904" s="330">
        <v>4.4471591999999997E-2</v>
      </c>
      <c r="CI1904" s="330">
        <v>1.1841523E-3</v>
      </c>
      <c r="CJ1904" s="329">
        <v>-6.2390595000000001E-4</v>
      </c>
      <c r="CK1904" s="329">
        <v>-4.0643436000000001E-11</v>
      </c>
      <c r="CL1904" s="329">
        <v>-4.7389516999999998E-9</v>
      </c>
      <c r="CM1904" s="329">
        <v>-5.7446160000000003E-5</v>
      </c>
      <c r="CN1904" s="330">
        <v>-4.9790753999999996E-3</v>
      </c>
      <c r="CO1904" s="330">
        <v>-3.8267793000000001</v>
      </c>
      <c r="CP1904"/>
      <c r="CQ1904">
        <v>0.18405141999999999</v>
      </c>
      <c r="CR1904">
        <v>3.5633990800000002E-3</v>
      </c>
      <c r="CS1904">
        <v>6.8047546000000103E-4</v>
      </c>
      <c r="CT1904">
        <v>6.7300395010000099E-4</v>
      </c>
      <c r="CU1904">
        <v>-2.82073186E-3</v>
      </c>
      <c r="CV1904" s="109"/>
      <c r="CW1904" s="377"/>
      <c r="CX1904" s="32"/>
      <c r="CY1904" s="32"/>
      <c r="CZ1904" s="32"/>
      <c r="DA1904" s="236"/>
      <c r="DB1904" s="236"/>
      <c r="DC1904" s="32"/>
      <c r="DD1904" s="32"/>
      <c r="DE1904" s="32"/>
      <c r="DF1904" s="32"/>
      <c r="DG1904" s="32"/>
      <c r="DH1904" s="32"/>
      <c r="DI1904" s="32"/>
      <c r="DJ1904" s="32"/>
      <c r="DK1904" s="32"/>
      <c r="DL1904" s="32"/>
    </row>
    <row r="1905" spans="1:116" ht="14.4" x14ac:dyDescent="0.3">
      <c r="A1905" t="s">
        <v>2495</v>
      </c>
      <c r="B1905" s="113" t="s">
        <v>929</v>
      </c>
      <c r="C1905" s="182" t="s">
        <v>490</v>
      </c>
      <c r="D1905" s="40" t="s">
        <v>475</v>
      </c>
      <c r="E1905" s="242" t="s">
        <v>943</v>
      </c>
      <c r="F1905" s="184" t="s">
        <v>5002</v>
      </c>
      <c r="G1905" s="184">
        <v>0.2254552129789</v>
      </c>
      <c r="H1905" s="184">
        <v>2.85294782E-3</v>
      </c>
      <c r="I1905" s="184">
        <v>6.8195630889999949E-4</v>
      </c>
      <c r="J1905" s="328">
        <v>-2.7750811499999998E-3</v>
      </c>
      <c r="K1905" s="184">
        <v>0.22469538999999999</v>
      </c>
      <c r="L1905" s="184">
        <v>-6.5450815999999997E-3</v>
      </c>
      <c r="M1905" s="331">
        <v>8.2037460999999992E-3</v>
      </c>
      <c r="N1905" s="331">
        <v>4.5866324999999999E-3</v>
      </c>
      <c r="O1905" s="331">
        <v>-1.4180416999999999E-3</v>
      </c>
      <c r="P1905" s="331">
        <v>-1.6877213E-4</v>
      </c>
      <c r="Q1905" s="331">
        <v>-1.4687085E-4</v>
      </c>
      <c r="R1905" s="331">
        <v>-9.693576E-4</v>
      </c>
      <c r="S1905" s="331">
        <v>-3.4753405E-4</v>
      </c>
      <c r="T1905" s="184">
        <v>0</v>
      </c>
      <c r="U1905" s="331">
        <v>-2.4275471E-3</v>
      </c>
      <c r="V1905" s="331">
        <v>-7.3505910999999999E-6</v>
      </c>
      <c r="W1905" s="331">
        <v>0</v>
      </c>
      <c r="X1905" s="331">
        <v>0</v>
      </c>
      <c r="Y1905"/>
      <c r="Z1905" s="288">
        <v>1.4979692666666666</v>
      </c>
      <c r="AA1905"/>
      <c r="AB1905" s="164">
        <v>-27.885722999999999</v>
      </c>
      <c r="AC1905" s="164">
        <v>-27.452007999999999</v>
      </c>
      <c r="AD1905" s="164">
        <v>-0.30155864999999998</v>
      </c>
      <c r="AE1905" s="164">
        <v>0</v>
      </c>
      <c r="AF1905" s="164">
        <v>0</v>
      </c>
      <c r="AG1905" s="164">
        <v>-7.3870704999999995E-2</v>
      </c>
      <c r="AH1905" s="164">
        <v>-5.8285897000000003E-2</v>
      </c>
      <c r="AI1905"/>
      <c r="AJ1905" s="185">
        <v>2.3127664999999999E-2</v>
      </c>
      <c r="AK1905" s="185">
        <v>2.3865616999999999E-2</v>
      </c>
      <c r="AL1905" s="185">
        <v>1.2223294E-3</v>
      </c>
      <c r="AM1905" s="185">
        <v>-1.9602815000000001E-3</v>
      </c>
      <c r="AN1905" s="176">
        <v>1.4307924000000001E-6</v>
      </c>
      <c r="AO1905" s="176">
        <v>4.5204491000000002E-9</v>
      </c>
      <c r="AP1905" s="176">
        <v>-0.27454924000000003</v>
      </c>
      <c r="AQ1905" s="192">
        <v>1.3901154999999999E-6</v>
      </c>
      <c r="AR1905" s="192">
        <v>4.1943139000000002E-9</v>
      </c>
      <c r="AS1905" s="192">
        <v>1.1459465E-13</v>
      </c>
      <c r="AT1905" s="192">
        <v>0</v>
      </c>
      <c r="AU1905" s="192">
        <v>0</v>
      </c>
      <c r="AV1905" s="192">
        <v>2.0625098000000001E-9</v>
      </c>
      <c r="AW1905" s="192">
        <v>3.8811976000000003E-8</v>
      </c>
      <c r="AX1905" s="192">
        <v>2.6618941999999999E-10</v>
      </c>
      <c r="AY1905" s="192">
        <v>5.9921954000000002E-11</v>
      </c>
      <c r="AZ1905" s="192">
        <v>0</v>
      </c>
      <c r="BA1905" s="192">
        <v>0</v>
      </c>
      <c r="BB1905" s="192">
        <v>-8.3708567999999997E-14</v>
      </c>
      <c r="BC1905" s="192">
        <v>-5.8348653000000001E-15</v>
      </c>
      <c r="BD1905" s="192">
        <v>-1.2860630000000001E-15</v>
      </c>
      <c r="BE1905" s="192">
        <v>-2.3274165999999998E-11</v>
      </c>
      <c r="BF1905" s="192">
        <v>-1.7432358999999999E-10</v>
      </c>
      <c r="BG1905" s="192">
        <v>0</v>
      </c>
      <c r="BH1905" s="192">
        <v>-2.9157517999999999E-5</v>
      </c>
      <c r="BI1905" s="193">
        <v>-0.27452008</v>
      </c>
      <c r="BJ1905" s="193">
        <v>0</v>
      </c>
      <c r="BK1905" s="193">
        <v>0</v>
      </c>
      <c r="BL1905" s="193">
        <v>0</v>
      </c>
      <c r="BM1905"/>
      <c r="BN1905" s="186">
        <v>1.1851573E-5</v>
      </c>
      <c r="BO1905" s="186">
        <v>1.1920720000000001E-6</v>
      </c>
      <c r="BP1905" s="186">
        <v>4.1767358000000001E-5</v>
      </c>
      <c r="BQ1905" s="186">
        <v>-1.1897467E-7</v>
      </c>
      <c r="BR1905" s="186">
        <v>-1.4295133E-6</v>
      </c>
      <c r="BS1905" s="186">
        <v>1.5317044E-6</v>
      </c>
      <c r="BT1905" s="186">
        <v>0</v>
      </c>
      <c r="BU1905" s="186">
        <v>2.3247975999999999E-6</v>
      </c>
      <c r="BV1905" s="186">
        <v>-2.3464580999999999E-7</v>
      </c>
      <c r="BW1905" s="186">
        <v>-1.4693902000000001E-7</v>
      </c>
      <c r="BX1905" s="186">
        <v>0</v>
      </c>
      <c r="BY1905" s="186">
        <v>0</v>
      </c>
      <c r="BZ1905" s="186">
        <v>0</v>
      </c>
      <c r="CA1905" s="186">
        <v>8.1479545999999996E-7</v>
      </c>
      <c r="CB1905" s="186">
        <v>-3.3849081999999998E-5</v>
      </c>
      <c r="CC1905" s="186">
        <v>-4.8930406000000002E-15</v>
      </c>
      <c r="CD1905" s="164">
        <v>0</v>
      </c>
      <c r="CE1905"/>
      <c r="CF1905" s="329">
        <v>0</v>
      </c>
      <c r="CG1905" s="330">
        <v>1.4979693000000001</v>
      </c>
      <c r="CH1905" s="330">
        <v>4.3797780000000001E-2</v>
      </c>
      <c r="CI1905" s="330">
        <v>1.1668959999999999E-3</v>
      </c>
      <c r="CJ1905" s="329">
        <v>-6.1368793999999995E-4</v>
      </c>
      <c r="CK1905" s="329">
        <v>-3.9985663E-11</v>
      </c>
      <c r="CL1905" s="329">
        <v>-4.6622565999999997E-9</v>
      </c>
      <c r="CM1905" s="329">
        <v>-5.6496765999999998E-5</v>
      </c>
      <c r="CN1905" s="330">
        <v>-4.8984941000000002E-3</v>
      </c>
      <c r="CO1905" s="330">
        <v>-3.7648467999999999</v>
      </c>
      <c r="CP1905"/>
      <c r="CQ1905">
        <v>0.22469538999999999</v>
      </c>
      <c r="CR1905">
        <v>3.5422547199999996E-3</v>
      </c>
      <c r="CS1905">
        <v>6.8930689999999954E-4</v>
      </c>
      <c r="CT1905">
        <v>6.8195630889999928E-4</v>
      </c>
      <c r="CU1905">
        <v>-2.7750811499999998E-3</v>
      </c>
      <c r="CV1905" s="109"/>
      <c r="CW1905" s="377"/>
      <c r="CX1905" s="32"/>
      <c r="CY1905" s="32"/>
      <c r="CZ1905" s="32"/>
      <c r="DA1905" s="236"/>
      <c r="DB1905" s="236"/>
      <c r="DC1905" s="32"/>
      <c r="DD1905" s="32"/>
      <c r="DE1905" s="32"/>
      <c r="DF1905" s="32"/>
      <c r="DG1905" s="32"/>
      <c r="DH1905" s="32"/>
      <c r="DI1905" s="32"/>
      <c r="DJ1905" s="32"/>
      <c r="DK1905" s="32"/>
      <c r="DL1905" s="32"/>
    </row>
    <row r="1906" spans="1:116" ht="14.4" x14ac:dyDescent="0.3">
      <c r="A1906" t="s">
        <v>2496</v>
      </c>
      <c r="B1906" s="113" t="s">
        <v>929</v>
      </c>
      <c r="C1906" s="182" t="s">
        <v>491</v>
      </c>
      <c r="D1906" s="40" t="s">
        <v>475</v>
      </c>
      <c r="E1906" s="242" t="s">
        <v>943</v>
      </c>
      <c r="F1906" s="184" t="s">
        <v>5003</v>
      </c>
      <c r="G1906" s="184">
        <v>8.7091573545700005E-2</v>
      </c>
      <c r="H1906" s="184">
        <v>4.2879690100000004E-4</v>
      </c>
      <c r="I1906" s="184">
        <v>7.80694967000001E-5</v>
      </c>
      <c r="J1906" s="328">
        <v>-4.4209085200000003E-4</v>
      </c>
      <c r="K1906" s="184">
        <v>8.7026798000000002E-2</v>
      </c>
      <c r="L1906" s="184">
        <v>-1.0426796999999999E-3</v>
      </c>
      <c r="M1906" s="184">
        <v>1.276346E-3</v>
      </c>
      <c r="N1906" s="331">
        <v>7.0498562E-4</v>
      </c>
      <c r="O1906" s="184">
        <v>-2.2590446999999999E-4</v>
      </c>
      <c r="P1906" s="331">
        <v>-2.6886641999999999E-5</v>
      </c>
      <c r="Q1906" s="331">
        <v>-2.3397607E-5</v>
      </c>
      <c r="R1906" s="331">
        <v>-1.544258E-4</v>
      </c>
      <c r="S1906" s="331">
        <v>-5.5364732000000003E-5</v>
      </c>
      <c r="T1906" s="184">
        <v>0</v>
      </c>
      <c r="U1906" s="331">
        <v>-3.8672612000000001E-4</v>
      </c>
      <c r="V1906" s="331">
        <v>-1.1710033E-6</v>
      </c>
      <c r="W1906" s="331">
        <v>0</v>
      </c>
      <c r="X1906" s="331">
        <v>0</v>
      </c>
      <c r="Y1906"/>
      <c r="Z1906" s="288">
        <v>0.58017865333333341</v>
      </c>
      <c r="AA1906"/>
      <c r="AB1906" s="164">
        <v>-4.4424009</v>
      </c>
      <c r="AC1906" s="164">
        <v>-4.3733069000000002</v>
      </c>
      <c r="AD1906" s="164">
        <v>-4.8040512E-2</v>
      </c>
      <c r="AE1906" s="164">
        <v>0</v>
      </c>
      <c r="AF1906" s="164">
        <v>0</v>
      </c>
      <c r="AG1906" s="164">
        <v>-1.1768147E-2</v>
      </c>
      <c r="AH1906" s="164">
        <v>-9.2853723000000006E-3</v>
      </c>
      <c r="AI1906"/>
      <c r="AJ1906" s="185">
        <v>9.2245868999999998E-3</v>
      </c>
      <c r="AK1906" s="185">
        <v>9.0837864999999997E-3</v>
      </c>
      <c r="AL1906" s="185">
        <v>4.5308765000000003E-4</v>
      </c>
      <c r="AM1906" s="185">
        <v>-3.1228727999999998E-4</v>
      </c>
      <c r="AN1906" s="176">
        <v>5.4459151999999999E-7</v>
      </c>
      <c r="AO1906" s="176">
        <v>1.6756200000000001E-9</v>
      </c>
      <c r="AP1906" s="176">
        <v>-4.3737713999999997E-2</v>
      </c>
      <c r="AQ1906" s="192">
        <v>5.3840579000000004E-7</v>
      </c>
      <c r="AR1906" s="192">
        <v>1.6245002E-9</v>
      </c>
      <c r="AS1906" s="192">
        <v>4.4383666999999999E-14</v>
      </c>
      <c r="AT1906" s="192">
        <v>0</v>
      </c>
      <c r="AU1906" s="192">
        <v>0</v>
      </c>
      <c r="AV1906" s="192">
        <v>3.2475177000000002E-10</v>
      </c>
      <c r="AW1906" s="192">
        <v>5.8924533999999997E-9</v>
      </c>
      <c r="AX1906" s="192">
        <v>4.1864244999999999E-11</v>
      </c>
      <c r="AY1906" s="192">
        <v>9.2256143E-12</v>
      </c>
      <c r="AZ1906" s="192">
        <v>0</v>
      </c>
      <c r="BA1906" s="192">
        <v>0</v>
      </c>
      <c r="BB1906" s="192">
        <v>-1.3335391E-14</v>
      </c>
      <c r="BC1906" s="192">
        <v>-9.2953698000000006E-16</v>
      </c>
      <c r="BD1906" s="192">
        <v>-2.0487929999999999E-16</v>
      </c>
      <c r="BE1906" s="192">
        <v>-3.7077459000000003E-12</v>
      </c>
      <c r="BF1906" s="192">
        <v>-2.7771030999999999E-11</v>
      </c>
      <c r="BG1906" s="192">
        <v>0</v>
      </c>
      <c r="BH1906" s="192">
        <v>-4.6450071000000003E-6</v>
      </c>
      <c r="BI1906" s="193">
        <v>-4.3733068999999999E-2</v>
      </c>
      <c r="BJ1906" s="193">
        <v>0</v>
      </c>
      <c r="BK1906" s="193">
        <v>0</v>
      </c>
      <c r="BL1906" s="193">
        <v>0</v>
      </c>
      <c r="BM1906"/>
      <c r="BN1906" s="186">
        <v>1.1395497E-5</v>
      </c>
      <c r="BO1906" s="186">
        <v>1.864389E-7</v>
      </c>
      <c r="BP1906" s="186">
        <v>1.6176919999999999E-5</v>
      </c>
      <c r="BQ1906" s="186">
        <v>-1.8953541000000001E-8</v>
      </c>
      <c r="BR1906" s="186">
        <v>-2.2874311E-7</v>
      </c>
      <c r="BS1906" s="186">
        <v>2.4153799999999998E-7</v>
      </c>
      <c r="BT1906" s="186">
        <v>0</v>
      </c>
      <c r="BU1906" s="186">
        <v>3.6660270000000001E-7</v>
      </c>
      <c r="BV1906" s="186">
        <v>-3.7380805000000003E-8</v>
      </c>
      <c r="BW1906" s="186">
        <v>-2.3408467E-8</v>
      </c>
      <c r="BX1906" s="186">
        <v>0</v>
      </c>
      <c r="BY1906" s="186">
        <v>0</v>
      </c>
      <c r="BZ1906" s="186">
        <v>0</v>
      </c>
      <c r="CA1906" s="186">
        <v>1.2489047000000001E-7</v>
      </c>
      <c r="CB1906" s="186">
        <v>-5.3924077999999997E-6</v>
      </c>
      <c r="CC1906" s="186">
        <v>-7.7949738000000002E-16</v>
      </c>
      <c r="CD1906" s="164">
        <v>0</v>
      </c>
      <c r="CE1906"/>
      <c r="CF1906" s="329">
        <v>0</v>
      </c>
      <c r="CG1906" s="330">
        <v>0.58017865000000002</v>
      </c>
      <c r="CH1906" s="330">
        <v>6.9065730000000001E-3</v>
      </c>
      <c r="CI1906" s="329">
        <v>1.8295573000000001E-4</v>
      </c>
      <c r="CJ1906" s="329">
        <v>-9.7950985000000004E-5</v>
      </c>
      <c r="CK1906" s="329">
        <v>-6.3700105000000001E-12</v>
      </c>
      <c r="CL1906" s="329">
        <v>-7.4273178999999999E-10</v>
      </c>
      <c r="CM1906" s="329">
        <v>-9.0306776999999998E-6</v>
      </c>
      <c r="CN1906" s="330">
        <v>-7.8036615000000005E-4</v>
      </c>
      <c r="CO1906" s="330">
        <v>-0.59976779999999996</v>
      </c>
      <c r="CP1906"/>
      <c r="CQ1906">
        <v>8.7026798000000002E-2</v>
      </c>
      <c r="CR1906">
        <v>5.0803740100000005E-4</v>
      </c>
      <c r="CS1906">
        <v>7.9240500000000096E-5</v>
      </c>
      <c r="CT1906">
        <v>7.8069496700000168E-5</v>
      </c>
      <c r="CU1906">
        <v>-4.4209085200000003E-4</v>
      </c>
      <c r="CV1906" s="109"/>
      <c r="CW1906" s="377"/>
      <c r="CX1906" s="32"/>
      <c r="CY1906" s="32"/>
      <c r="CZ1906" s="32"/>
      <c r="DA1906" s="236"/>
      <c r="DB1906" s="236"/>
      <c r="DC1906" s="32"/>
      <c r="DD1906" s="32"/>
      <c r="DE1906" s="32"/>
      <c r="DF1906" s="32"/>
      <c r="DG1906" s="32"/>
      <c r="DH1906" s="32"/>
      <c r="DI1906" s="32"/>
      <c r="DJ1906" s="32"/>
      <c r="DK1906" s="32"/>
      <c r="DL1906" s="32"/>
    </row>
    <row r="1907" spans="1:116" ht="14.4" x14ac:dyDescent="0.3">
      <c r="A1907" t="s">
        <v>2497</v>
      </c>
      <c r="B1907" s="113" t="s">
        <v>929</v>
      </c>
      <c r="C1907" s="182" t="s">
        <v>492</v>
      </c>
      <c r="D1907" s="40" t="s">
        <v>475</v>
      </c>
      <c r="E1907" s="242" t="s">
        <v>943</v>
      </c>
      <c r="F1907" s="184" t="s">
        <v>5004</v>
      </c>
      <c r="G1907" s="184">
        <v>9.7546982274499996E-2</v>
      </c>
      <c r="H1907" s="184">
        <v>8.0283610000000873E-6</v>
      </c>
      <c r="I1907" s="184">
        <v>-1.4884540964999998E-3</v>
      </c>
      <c r="J1907" s="328">
        <v>-1.5329019900000001E-3</v>
      </c>
      <c r="K1907" s="184">
        <v>0.10056031</v>
      </c>
      <c r="L1907" s="184">
        <v>-3.6153784E-3</v>
      </c>
      <c r="M1907" s="184">
        <v>2.6664393000000002E-3</v>
      </c>
      <c r="N1907" s="331">
        <v>9.6568273000000005E-4</v>
      </c>
      <c r="O1907" s="331">
        <v>-7.8329919999999996E-4</v>
      </c>
      <c r="P1907" s="331">
        <v>-9.3226509000000004E-5</v>
      </c>
      <c r="Q1907" s="331">
        <v>-8.1128660000000005E-5</v>
      </c>
      <c r="R1907" s="331">
        <v>-5.3545467000000002E-4</v>
      </c>
      <c r="S1907" s="331">
        <v>-1.9197119000000001E-4</v>
      </c>
      <c r="T1907" s="184">
        <v>0</v>
      </c>
      <c r="U1907" s="331">
        <v>-1.3409308E-3</v>
      </c>
      <c r="V1907" s="331">
        <v>-4.0603264999999999E-6</v>
      </c>
      <c r="W1907" s="331">
        <v>0</v>
      </c>
      <c r="X1907" s="331">
        <v>0</v>
      </c>
      <c r="Y1907"/>
      <c r="Z1907" s="288">
        <v>0.67040206666666669</v>
      </c>
      <c r="AA1907"/>
      <c r="AB1907" s="164">
        <v>-15.403542</v>
      </c>
      <c r="AC1907" s="164">
        <v>-15.163966</v>
      </c>
      <c r="AD1907" s="164">
        <v>-0.16657525000000001</v>
      </c>
      <c r="AE1907" s="164">
        <v>0</v>
      </c>
      <c r="AF1907" s="164">
        <v>0</v>
      </c>
      <c r="AG1907" s="164">
        <v>-4.0804769999999997E-2</v>
      </c>
      <c r="AH1907" s="164">
        <v>-3.2196018999999999E-2</v>
      </c>
      <c r="AI1907"/>
      <c r="AJ1907" s="185">
        <v>9.9116078999999992E-3</v>
      </c>
      <c r="AK1907" s="185">
        <v>1.0452368E-2</v>
      </c>
      <c r="AL1907" s="185">
        <v>5.4206242E-4</v>
      </c>
      <c r="AM1907" s="185">
        <v>-1.0828222000000001E-3</v>
      </c>
      <c r="AN1907" s="176">
        <v>6.2664074999999997E-7</v>
      </c>
      <c r="AO1907" s="176">
        <v>2.0046686999999999E-9</v>
      </c>
      <c r="AP1907" s="176">
        <v>-0.15165577</v>
      </c>
      <c r="AQ1907" s="192">
        <v>6.2213312000000001E-7</v>
      </c>
      <c r="AR1907" s="192">
        <v>1.8771258E-9</v>
      </c>
      <c r="AS1907" s="192">
        <v>5.1285758000000002E-14</v>
      </c>
      <c r="AT1907" s="192">
        <v>0</v>
      </c>
      <c r="AU1907" s="192">
        <v>0</v>
      </c>
      <c r="AV1907" s="192">
        <v>9.0615776999999999E-10</v>
      </c>
      <c r="AW1907" s="192">
        <v>3.7106155E-9</v>
      </c>
      <c r="AX1907" s="192">
        <v>1.1398939E-10</v>
      </c>
      <c r="AY1907" s="192">
        <v>1.3552413E-11</v>
      </c>
      <c r="AZ1907" s="192">
        <v>0</v>
      </c>
      <c r="BA1907" s="192">
        <v>0</v>
      </c>
      <c r="BB1907" s="192">
        <v>-4.6239019E-14</v>
      </c>
      <c r="BC1907" s="192">
        <v>-3.2230685E-15</v>
      </c>
      <c r="BD1907" s="192">
        <v>-7.1039669999999997E-16</v>
      </c>
      <c r="BE1907" s="192">
        <v>-1.2856206E-11</v>
      </c>
      <c r="BF1907" s="192">
        <v>-9.6293032999999997E-11</v>
      </c>
      <c r="BG1907" s="192">
        <v>0</v>
      </c>
      <c r="BH1907" s="192">
        <v>-1.6106057000000001E-5</v>
      </c>
      <c r="BI1907" s="193">
        <v>-0.15163966000000001</v>
      </c>
      <c r="BJ1907" s="193">
        <v>0</v>
      </c>
      <c r="BK1907" s="193">
        <v>0</v>
      </c>
      <c r="BL1907" s="193">
        <v>0</v>
      </c>
      <c r="BM1907"/>
      <c r="BN1907" s="186">
        <v>1.2147613E-6</v>
      </c>
      <c r="BO1907" s="186">
        <v>4.4695877000000001E-7</v>
      </c>
      <c r="BP1907" s="186">
        <v>1.8692589000000001E-5</v>
      </c>
      <c r="BQ1907" s="186">
        <v>-6.5719342999999995E-8</v>
      </c>
      <c r="BR1907" s="186">
        <v>-8.5132473000000003E-7</v>
      </c>
      <c r="BS1907" s="186">
        <v>6.9515814000000001E-7</v>
      </c>
      <c r="BT1907" s="186">
        <v>0</v>
      </c>
      <c r="BU1907" s="186">
        <v>1.0551005E-6</v>
      </c>
      <c r="BV1907" s="186">
        <v>-1.2961388E-7</v>
      </c>
      <c r="BW1907" s="186">
        <v>-8.1166315999999995E-8</v>
      </c>
      <c r="BX1907" s="186">
        <v>0</v>
      </c>
      <c r="BY1907" s="186">
        <v>0</v>
      </c>
      <c r="BZ1907" s="186">
        <v>0</v>
      </c>
      <c r="CA1907" s="186">
        <v>1.5036762000000001E-7</v>
      </c>
      <c r="CB1907" s="186">
        <v>-1.8697587999999999E-5</v>
      </c>
      <c r="CC1907" s="186">
        <v>-2.7028224E-15</v>
      </c>
      <c r="CD1907" s="164">
        <v>0</v>
      </c>
      <c r="CE1907"/>
      <c r="CF1907" s="329">
        <v>0</v>
      </c>
      <c r="CG1907" s="330">
        <v>0.67040206999999996</v>
      </c>
      <c r="CH1907" s="330">
        <v>1.9877453999999999E-2</v>
      </c>
      <c r="CI1907" s="330">
        <v>4.6523780000000002E-4</v>
      </c>
      <c r="CJ1907" s="329">
        <v>-3.5033621E-4</v>
      </c>
      <c r="CK1907" s="329">
        <v>-2.2087319000000001E-11</v>
      </c>
      <c r="CL1907" s="329">
        <v>-2.5753417E-9</v>
      </c>
      <c r="CM1907" s="329">
        <v>-3.3058002E-5</v>
      </c>
      <c r="CN1907" s="330">
        <v>-2.7058348000000001E-3</v>
      </c>
      <c r="CO1907" s="330">
        <v>-2.0796296999999999</v>
      </c>
      <c r="CP1907"/>
      <c r="CQ1907">
        <v>0.10056031</v>
      </c>
      <c r="CR1907">
        <v>-1.4763654089999998E-3</v>
      </c>
      <c r="CS1907">
        <v>-1.4843937699999998E-3</v>
      </c>
      <c r="CT1907">
        <v>-1.4884540964999998E-3</v>
      </c>
      <c r="CU1907">
        <v>-1.5329019900000001E-3</v>
      </c>
      <c r="CV1907" s="109"/>
      <c r="CW1907" s="377"/>
      <c r="CX1907" s="32"/>
      <c r="CY1907" s="32"/>
      <c r="CZ1907" s="32"/>
      <c r="DA1907" s="236"/>
      <c r="DB1907" s="236"/>
      <c r="DC1907" s="32"/>
      <c r="DD1907" s="32"/>
      <c r="DE1907" s="32"/>
      <c r="DF1907" s="32"/>
      <c r="DG1907" s="32"/>
      <c r="DH1907" s="32"/>
      <c r="DI1907" s="32"/>
      <c r="DJ1907" s="32"/>
      <c r="DK1907" s="32"/>
      <c r="DL1907" s="32"/>
    </row>
    <row r="1908" spans="1:116" ht="14.4" x14ac:dyDescent="0.3">
      <c r="A1908" t="s">
        <v>2498</v>
      </c>
      <c r="B1908" s="113" t="s">
        <v>929</v>
      </c>
      <c r="C1908" s="182" t="s">
        <v>493</v>
      </c>
      <c r="D1908" s="40" t="s">
        <v>475</v>
      </c>
      <c r="E1908" s="242" t="s">
        <v>943</v>
      </c>
      <c r="F1908" s="184" t="s">
        <v>5005</v>
      </c>
      <c r="G1908" s="184">
        <v>0.20285087944149999</v>
      </c>
      <c r="H1908" s="184">
        <v>-5.9963089999999996E-4</v>
      </c>
      <c r="I1908" s="184">
        <v>-2.5916955385E-3</v>
      </c>
      <c r="J1908" s="328">
        <v>-1.92213412E-3</v>
      </c>
      <c r="K1908" s="184">
        <v>0.20796434</v>
      </c>
      <c r="L1908" s="184">
        <v>-4.5333899000000004E-3</v>
      </c>
      <c r="M1908" s="331">
        <v>2.6182022000000001E-3</v>
      </c>
      <c r="N1908" s="331">
        <v>6.0118963E-4</v>
      </c>
      <c r="O1908" s="184">
        <v>-9.8219335999999999E-4</v>
      </c>
      <c r="P1908" s="331">
        <v>-1.1689843999999999E-4</v>
      </c>
      <c r="Q1908" s="331">
        <v>-1.0172873E-4</v>
      </c>
      <c r="R1908" s="331">
        <v>-6.7141651999999997E-4</v>
      </c>
      <c r="S1908" s="331">
        <v>-2.4071621999999999E-4</v>
      </c>
      <c r="T1908" s="184">
        <v>0</v>
      </c>
      <c r="U1908" s="331">
        <v>-1.6814179E-3</v>
      </c>
      <c r="V1908" s="331">
        <v>-5.0913184999999996E-6</v>
      </c>
      <c r="W1908" s="331">
        <v>0</v>
      </c>
      <c r="X1908" s="331">
        <v>0</v>
      </c>
      <c r="Y1908"/>
      <c r="Z1908" s="288">
        <v>1.3864289333333333</v>
      </c>
      <c r="AA1908"/>
      <c r="AB1908" s="164">
        <v>-19.314786999999999</v>
      </c>
      <c r="AC1908" s="164">
        <v>-19.014378000000001</v>
      </c>
      <c r="AD1908" s="164">
        <v>-0.20887179</v>
      </c>
      <c r="AE1908" s="164">
        <v>0</v>
      </c>
      <c r="AF1908" s="164">
        <v>0</v>
      </c>
      <c r="AG1908" s="164">
        <v>-5.1165856000000003E-2</v>
      </c>
      <c r="AH1908" s="164">
        <v>-4.0371183999999997E-2</v>
      </c>
      <c r="AI1908"/>
      <c r="AJ1908" s="185">
        <v>2.1168012E-2</v>
      </c>
      <c r="AK1908" s="185">
        <v>2.1438364000000001E-2</v>
      </c>
      <c r="AL1908" s="185">
        <v>1.0874185999999999E-3</v>
      </c>
      <c r="AM1908" s="185">
        <v>-1.3577708E-3</v>
      </c>
      <c r="AN1908" s="176">
        <v>1.2852736E-6</v>
      </c>
      <c r="AO1908" s="176">
        <v>4.0215183999999999E-9</v>
      </c>
      <c r="AP1908" s="176">
        <v>-0.19016396999999999</v>
      </c>
      <c r="AQ1908" s="192">
        <v>1.2866060000000001E-6</v>
      </c>
      <c r="AR1908" s="192">
        <v>3.8820009999999999E-9</v>
      </c>
      <c r="AS1908" s="192">
        <v>1.0606180999999999E-13</v>
      </c>
      <c r="AT1908" s="192">
        <v>0</v>
      </c>
      <c r="AU1908" s="192">
        <v>0</v>
      </c>
      <c r="AV1908" s="192">
        <v>1.0455903E-9</v>
      </c>
      <c r="AW1908" s="192">
        <v>-2.2411591999999999E-9</v>
      </c>
      <c r="AX1908" s="192">
        <v>1.3008193999999999E-10</v>
      </c>
      <c r="AY1908" s="192">
        <v>9.3923231999999995E-12</v>
      </c>
      <c r="AZ1908" s="192">
        <v>0</v>
      </c>
      <c r="BA1908" s="192">
        <v>0</v>
      </c>
      <c r="BB1908" s="192">
        <v>-5.7979960999999997E-14</v>
      </c>
      <c r="BC1908" s="192">
        <v>-4.0414650999999999E-15</v>
      </c>
      <c r="BD1908" s="192">
        <v>-8.9077956999999993E-16</v>
      </c>
      <c r="BE1908" s="192">
        <v>-1.6120633999999999E-11</v>
      </c>
      <c r="BF1908" s="192">
        <v>-1.2074362000000001E-10</v>
      </c>
      <c r="BG1908" s="192">
        <v>0</v>
      </c>
      <c r="BH1908" s="192">
        <v>-2.0195683000000001E-5</v>
      </c>
      <c r="BI1908" s="193">
        <v>-0.19014378000000001</v>
      </c>
      <c r="BJ1908" s="193">
        <v>0</v>
      </c>
      <c r="BK1908" s="193">
        <v>0</v>
      </c>
      <c r="BL1908" s="193">
        <v>0</v>
      </c>
      <c r="BM1908"/>
      <c r="BN1908" s="186">
        <v>1.6370989E-5</v>
      </c>
      <c r="BO1908" s="186">
        <v>4.7819723999999997E-7</v>
      </c>
      <c r="BP1908" s="186">
        <v>3.8657317E-5</v>
      </c>
      <c r="BQ1908" s="186">
        <v>-8.2406698999999998E-8</v>
      </c>
      <c r="BR1908" s="186">
        <v>-1.0914805E-6</v>
      </c>
      <c r="BS1908" s="186">
        <v>8.1298154999999998E-7</v>
      </c>
      <c r="BT1908" s="186">
        <v>0</v>
      </c>
      <c r="BU1908" s="186">
        <v>1.233931E-6</v>
      </c>
      <c r="BV1908" s="186">
        <v>-1.6252524E-7</v>
      </c>
      <c r="BW1908" s="186">
        <v>-1.0177595E-7</v>
      </c>
      <c r="BX1908" s="186">
        <v>0</v>
      </c>
      <c r="BY1908" s="186">
        <v>0</v>
      </c>
      <c r="BZ1908" s="186">
        <v>0</v>
      </c>
      <c r="CA1908" s="186">
        <v>7.2001695999999994E-8</v>
      </c>
      <c r="CB1908" s="186">
        <v>-2.3445251E-5</v>
      </c>
      <c r="CC1908" s="186">
        <v>-3.3891190999999999E-15</v>
      </c>
      <c r="CD1908" s="164">
        <v>0</v>
      </c>
      <c r="CE1908"/>
      <c r="CF1908" s="329">
        <v>0</v>
      </c>
      <c r="CG1908" s="330">
        <v>1.3864289000000001</v>
      </c>
      <c r="CH1908" s="330">
        <v>2.3246513999999999E-2</v>
      </c>
      <c r="CI1908" s="330">
        <v>5.1363359999999998E-4</v>
      </c>
      <c r="CJ1908" s="329">
        <v>-4.4370538999999998E-4</v>
      </c>
      <c r="CK1908" s="329">
        <v>-2.7695698E-11</v>
      </c>
      <c r="CL1908" s="329">
        <v>-3.2292685999999999E-9</v>
      </c>
      <c r="CM1908" s="329">
        <v>-4.2171544999999997E-5</v>
      </c>
      <c r="CN1908" s="330">
        <v>-3.3928962999999999E-3</v>
      </c>
      <c r="CO1908" s="330">
        <v>-2.6076861</v>
      </c>
      <c r="CP1908"/>
      <c r="CQ1908">
        <v>0.20796434</v>
      </c>
      <c r="CR1908">
        <v>-3.1862351199999999E-3</v>
      </c>
      <c r="CS1908">
        <v>-2.5866042200000001E-3</v>
      </c>
      <c r="CT1908">
        <v>-2.5916955385000004E-3</v>
      </c>
      <c r="CU1908">
        <v>-1.92213412E-3</v>
      </c>
      <c r="CV1908" s="109"/>
      <c r="CW1908" s="377"/>
      <c r="CX1908" s="32"/>
      <c r="CY1908" s="32"/>
      <c r="CZ1908" s="32"/>
      <c r="DA1908" s="236"/>
      <c r="DB1908" s="236"/>
      <c r="DC1908" s="32"/>
      <c r="DD1908" s="32"/>
      <c r="DE1908" s="32"/>
      <c r="DF1908" s="32"/>
      <c r="DG1908" s="32"/>
      <c r="DH1908" s="32"/>
      <c r="DI1908" s="32"/>
      <c r="DJ1908" s="32"/>
      <c r="DK1908" s="32"/>
      <c r="DL1908" s="32"/>
    </row>
    <row r="1909" spans="1:116" ht="14.4" x14ac:dyDescent="0.3">
      <c r="A1909" t="s">
        <v>2499</v>
      </c>
      <c r="B1909" s="113" t="s">
        <v>929</v>
      </c>
      <c r="C1909" s="182" t="s">
        <v>494</v>
      </c>
      <c r="D1909" s="40" t="s">
        <v>475</v>
      </c>
      <c r="E1909" s="242" t="s">
        <v>943</v>
      </c>
      <c r="F1909" s="184" t="s">
        <v>5006</v>
      </c>
      <c r="G1909" s="184">
        <v>9.4556945263699996E-2</v>
      </c>
      <c r="H1909" s="184">
        <v>1.36183442E-3</v>
      </c>
      <c r="I1909" s="184">
        <v>4.7831569370000021E-4</v>
      </c>
      <c r="J1909" s="328">
        <v>-1.15628385E-3</v>
      </c>
      <c r="K1909" s="184">
        <v>9.3873078999999998E-2</v>
      </c>
      <c r="L1909" s="184">
        <v>-2.7271172999999999E-3</v>
      </c>
      <c r="M1909" s="331">
        <v>3.6123699000000001E-3</v>
      </c>
      <c r="N1909" s="331">
        <v>2.0742969000000001E-3</v>
      </c>
      <c r="O1909" s="184">
        <v>-5.9085069000000003E-4</v>
      </c>
      <c r="P1909" s="331">
        <v>-7.0321720999999999E-5</v>
      </c>
      <c r="Q1909" s="331">
        <v>-5.1290069000000001E-5</v>
      </c>
      <c r="R1909" s="331">
        <v>-4.0387415999999999E-4</v>
      </c>
      <c r="S1909" s="331">
        <v>-1.4480585000000001E-4</v>
      </c>
      <c r="T1909" s="184">
        <v>0</v>
      </c>
      <c r="U1909" s="331">
        <v>-1.0114779999999999E-3</v>
      </c>
      <c r="V1909" s="331">
        <v>-3.0627463000000002E-6</v>
      </c>
      <c r="W1909" s="331">
        <v>0</v>
      </c>
      <c r="X1909" s="331">
        <v>0</v>
      </c>
      <c r="Y1909"/>
      <c r="Z1909" s="288">
        <v>0.62582052666666665</v>
      </c>
      <c r="AA1909"/>
      <c r="AB1909" s="164">
        <v>-11.619051000000001</v>
      </c>
      <c r="AC1909" s="164">
        <v>-11.438337000000001</v>
      </c>
      <c r="AD1909" s="164">
        <v>-0.12564944</v>
      </c>
      <c r="AE1909" s="164">
        <v>0</v>
      </c>
      <c r="AF1909" s="164">
        <v>0</v>
      </c>
      <c r="AG1909" s="164">
        <v>-3.0779460000000002E-2</v>
      </c>
      <c r="AH1909" s="164">
        <v>-2.4285790000000002E-2</v>
      </c>
      <c r="AI1909"/>
      <c r="AJ1909" s="185">
        <v>9.6962525000000004E-3</v>
      </c>
      <c r="AK1909" s="185">
        <v>1.000099E-2</v>
      </c>
      <c r="AL1909" s="185">
        <v>5.1204617999999998E-4</v>
      </c>
      <c r="AM1909" s="185">
        <v>-8.1678397999999995E-4</v>
      </c>
      <c r="AN1909" s="176">
        <v>5.9957974999999997E-7</v>
      </c>
      <c r="AO1909" s="176">
        <v>1.8936619E-9</v>
      </c>
      <c r="AP1909" s="176">
        <v>-0.11439552</v>
      </c>
      <c r="AQ1909" s="192">
        <v>5.8076145000000004E-7</v>
      </c>
      <c r="AR1909" s="192">
        <v>1.7522975000000001E-9</v>
      </c>
      <c r="AS1909" s="192">
        <v>4.787527E-14</v>
      </c>
      <c r="AT1909" s="192">
        <v>0</v>
      </c>
      <c r="AU1909" s="192">
        <v>0</v>
      </c>
      <c r="AV1909" s="192">
        <v>8.8364573000000005E-10</v>
      </c>
      <c r="AW1909" s="192">
        <v>1.8016989999999999E-8</v>
      </c>
      <c r="AX1909" s="192">
        <v>1.1435226E-10</v>
      </c>
      <c r="AY1909" s="192">
        <v>2.7002148E-11</v>
      </c>
      <c r="AZ1909" s="192">
        <v>0</v>
      </c>
      <c r="BA1909" s="192">
        <v>0</v>
      </c>
      <c r="BB1909" s="192">
        <v>-3.4878569999999998E-14</v>
      </c>
      <c r="BC1909" s="192">
        <v>-2.4311939000000001E-15</v>
      </c>
      <c r="BD1909" s="192">
        <v>-5.3585957999999997E-16</v>
      </c>
      <c r="BE1909" s="192">
        <v>-9.6975691000000001E-12</v>
      </c>
      <c r="BF1909" s="192">
        <v>-7.2634831000000002E-11</v>
      </c>
      <c r="BG1909" s="192">
        <v>0</v>
      </c>
      <c r="BH1909" s="192">
        <v>-1.2148966E-5</v>
      </c>
      <c r="BI1909" s="193">
        <v>-0.11438337</v>
      </c>
      <c r="BJ1909" s="193">
        <v>0</v>
      </c>
      <c r="BK1909" s="193">
        <v>0</v>
      </c>
      <c r="BL1909" s="193">
        <v>0</v>
      </c>
      <c r="BM1909"/>
      <c r="BN1909" s="186">
        <v>5.0903727000000001E-6</v>
      </c>
      <c r="BO1909" s="186">
        <v>5.1871352000000003E-7</v>
      </c>
      <c r="BP1909" s="186">
        <v>1.7449537000000001E-5</v>
      </c>
      <c r="BQ1909" s="186">
        <v>-4.9569871000000002E-8</v>
      </c>
      <c r="BR1909" s="186">
        <v>-5.8920941000000005E-7</v>
      </c>
      <c r="BS1909" s="186">
        <v>6.5391994000000002E-7</v>
      </c>
      <c r="BT1909" s="186">
        <v>0</v>
      </c>
      <c r="BU1909" s="186">
        <v>9.9250975000000003E-7</v>
      </c>
      <c r="BV1909" s="186">
        <v>-9.7769088999999999E-8</v>
      </c>
      <c r="BW1909" s="186">
        <v>-5.4669656000000002E-8</v>
      </c>
      <c r="BX1909" s="186">
        <v>0</v>
      </c>
      <c r="BY1909" s="186">
        <v>0</v>
      </c>
      <c r="BZ1909" s="186">
        <v>0</v>
      </c>
      <c r="CA1909" s="186">
        <v>3.7069466999999999E-7</v>
      </c>
      <c r="CB1909" s="186">
        <v>-1.4103784E-5</v>
      </c>
      <c r="CC1909" s="186">
        <v>-2.0387669E-15</v>
      </c>
      <c r="CD1909" s="164">
        <v>0</v>
      </c>
      <c r="CE1909"/>
      <c r="CF1909" s="329">
        <v>0</v>
      </c>
      <c r="CG1909" s="330">
        <v>0.62582053000000004</v>
      </c>
      <c r="CH1909" s="330">
        <v>1.8698283E-2</v>
      </c>
      <c r="CI1909" s="329">
        <v>5.0487334000000003E-4</v>
      </c>
      <c r="CJ1909" s="329">
        <v>-2.5452223999999999E-4</v>
      </c>
      <c r="CK1909" s="329">
        <v>-1.6660693E-11</v>
      </c>
      <c r="CL1909" s="329">
        <v>-1.9426069E-9</v>
      </c>
      <c r="CM1909" s="329">
        <v>-2.3347727000000001E-5</v>
      </c>
      <c r="CN1909" s="330">
        <v>-2.0410392000000002E-3</v>
      </c>
      <c r="CO1909" s="330">
        <v>-1.5686861999999999</v>
      </c>
      <c r="CP1909"/>
      <c r="CQ1909">
        <v>9.3873078999999998E-2</v>
      </c>
      <c r="CR1909">
        <v>1.8432128599999999E-3</v>
      </c>
      <c r="CS1909">
        <v>4.8137844000000022E-4</v>
      </c>
      <c r="CT1909">
        <v>4.7831569370000026E-4</v>
      </c>
      <c r="CU1909">
        <v>-1.15628385E-3</v>
      </c>
      <c r="CV1909" s="109"/>
      <c r="CW1909" s="377"/>
      <c r="CX1909" s="32"/>
      <c r="CY1909" s="32"/>
      <c r="CZ1909" s="32"/>
      <c r="DA1909" s="236"/>
      <c r="DB1909" s="236"/>
      <c r="DC1909" s="32"/>
      <c r="DD1909" s="32"/>
      <c r="DE1909" s="32"/>
      <c r="DF1909" s="32"/>
      <c r="DG1909" s="32"/>
      <c r="DH1909" s="32"/>
      <c r="DI1909" s="32"/>
      <c r="DJ1909" s="32"/>
      <c r="DK1909" s="32"/>
      <c r="DL1909" s="32"/>
    </row>
    <row r="1910" spans="1:116" ht="14.4" x14ac:dyDescent="0.3">
      <c r="A1910" t="s">
        <v>2500</v>
      </c>
      <c r="B1910" s="113" t="s">
        <v>929</v>
      </c>
      <c r="C1910" s="182" t="s">
        <v>495</v>
      </c>
      <c r="D1910" s="40" t="s">
        <v>475</v>
      </c>
      <c r="E1910" s="242" t="s">
        <v>943</v>
      </c>
      <c r="F1910" s="184" t="s">
        <v>5007</v>
      </c>
      <c r="G1910" s="184">
        <v>6.6733098739599997E-2</v>
      </c>
      <c r="H1910" s="184">
        <v>6.8312995600000007E-4</v>
      </c>
      <c r="I1910" s="184">
        <v>1.4113074360000012E-4</v>
      </c>
      <c r="J1910" s="328">
        <v>-6.8716295999999991E-4</v>
      </c>
      <c r="K1910" s="184">
        <v>6.6596001000000002E-2</v>
      </c>
      <c r="L1910" s="184">
        <v>-1.6206869E-3</v>
      </c>
      <c r="M1910" s="184">
        <v>2.0036692000000001E-3</v>
      </c>
      <c r="N1910" s="184">
        <v>1.1124233000000001E-3</v>
      </c>
      <c r="O1910" s="184">
        <v>-3.5113412999999998E-4</v>
      </c>
      <c r="P1910" s="331">
        <v>-4.1791193999999997E-5</v>
      </c>
      <c r="Q1910" s="331">
        <v>-3.6368020000000003E-5</v>
      </c>
      <c r="R1910" s="184">
        <v>-2.4003140999999999E-4</v>
      </c>
      <c r="S1910" s="331">
        <v>-8.6056049999999994E-5</v>
      </c>
      <c r="T1910" s="184">
        <v>0</v>
      </c>
      <c r="U1910" s="184">
        <v>-6.0110690999999996E-4</v>
      </c>
      <c r="V1910" s="331">
        <v>-1.8201463999999999E-6</v>
      </c>
      <c r="W1910" s="184">
        <v>0</v>
      </c>
      <c r="X1910" s="184">
        <v>0</v>
      </c>
      <c r="Y1910"/>
      <c r="Z1910" s="288">
        <v>0.44397334000000005</v>
      </c>
      <c r="AA1910"/>
      <c r="AB1910" s="164">
        <v>-6.9050361999999996</v>
      </c>
      <c r="AC1910" s="164">
        <v>-6.7976400000000003</v>
      </c>
      <c r="AD1910" s="164">
        <v>-7.4671665999999998E-2</v>
      </c>
      <c r="AE1910" s="164">
        <v>0</v>
      </c>
      <c r="AF1910" s="164">
        <v>0</v>
      </c>
      <c r="AG1910" s="164">
        <v>-1.8291794E-2</v>
      </c>
      <c r="AH1910" s="164">
        <v>-1.4432698000000001E-2</v>
      </c>
      <c r="AI1910"/>
      <c r="AJ1910" s="185">
        <v>6.9081981000000004E-3</v>
      </c>
      <c r="AK1910" s="185">
        <v>7.0358332999999997E-3</v>
      </c>
      <c r="AL1910" s="185">
        <v>3.5776789999999997E-4</v>
      </c>
      <c r="AM1910" s="185">
        <v>-4.8540304999999999E-4</v>
      </c>
      <c r="AN1910" s="176">
        <v>4.2181254999999998E-7</v>
      </c>
      <c r="AO1910" s="176">
        <v>1.3231061E-9</v>
      </c>
      <c r="AP1910" s="176">
        <v>-6.7983619999999995E-2</v>
      </c>
      <c r="AQ1910" s="192">
        <v>4.1200726000000001E-7</v>
      </c>
      <c r="AR1910" s="192">
        <v>1.2431254E-9</v>
      </c>
      <c r="AS1910" s="192">
        <v>3.3963961000000001E-14</v>
      </c>
      <c r="AT1910" s="192">
        <v>0</v>
      </c>
      <c r="AU1910" s="192">
        <v>0</v>
      </c>
      <c r="AV1910" s="192">
        <v>5.0725003999999995E-10</v>
      </c>
      <c r="AW1910" s="192">
        <v>9.3469655999999999E-9</v>
      </c>
      <c r="AX1910" s="192">
        <v>6.5422142000000001E-11</v>
      </c>
      <c r="AY1910" s="192">
        <v>1.4547150999999999E-11</v>
      </c>
      <c r="AZ1910" s="192">
        <v>0</v>
      </c>
      <c r="BA1910" s="192">
        <v>0</v>
      </c>
      <c r="BB1910" s="192">
        <v>-2.0727835999999999E-14</v>
      </c>
      <c r="BC1910" s="192">
        <v>-1.4448238E-15</v>
      </c>
      <c r="BD1910" s="192">
        <v>-3.1845369E-16</v>
      </c>
      <c r="BE1910" s="192">
        <v>-5.7631268000000001E-12</v>
      </c>
      <c r="BF1910" s="192">
        <v>-4.3165842000000002E-11</v>
      </c>
      <c r="BG1910" s="192">
        <v>0</v>
      </c>
      <c r="BH1910" s="192">
        <v>-7.2199567000000004E-6</v>
      </c>
      <c r="BI1910" s="193">
        <v>-6.7976400000000006E-2</v>
      </c>
      <c r="BJ1910" s="193">
        <v>0</v>
      </c>
      <c r="BK1910" s="193">
        <v>0</v>
      </c>
      <c r="BL1910" s="193">
        <v>0</v>
      </c>
      <c r="BM1910"/>
      <c r="BN1910" s="164">
        <v>4.9572667999999998E-6</v>
      </c>
      <c r="BO1910" s="186">
        <v>2.9203447000000002E-7</v>
      </c>
      <c r="BP1910" s="186">
        <v>1.2379155E-5</v>
      </c>
      <c r="BQ1910" s="186">
        <v>-2.9460395000000001E-8</v>
      </c>
      <c r="BR1910" s="186">
        <v>-3.5489202999999998E-7</v>
      </c>
      <c r="BS1910" s="186">
        <v>3.7703491999999999E-7</v>
      </c>
      <c r="BT1910" s="186">
        <v>0</v>
      </c>
      <c r="BU1910" s="186">
        <v>5.7225786999999997E-7</v>
      </c>
      <c r="BV1910" s="186">
        <v>-5.8102772999999998E-8</v>
      </c>
      <c r="BW1910" s="186">
        <v>-3.6384899999999999E-8</v>
      </c>
      <c r="BX1910" s="186">
        <v>0</v>
      </c>
      <c r="BY1910" s="186">
        <v>0</v>
      </c>
      <c r="BZ1910" s="186">
        <v>0</v>
      </c>
      <c r="CA1910" s="186">
        <v>1.9730222000000001E-7</v>
      </c>
      <c r="CB1910" s="186">
        <v>-8.3816773999999999E-6</v>
      </c>
      <c r="CC1910" s="186">
        <v>-1.2116101E-15</v>
      </c>
      <c r="CD1910" s="164">
        <v>0</v>
      </c>
      <c r="CE1910"/>
      <c r="CF1910" s="329">
        <v>0</v>
      </c>
      <c r="CG1910" s="330">
        <v>0.44397333999999999</v>
      </c>
      <c r="CH1910" s="330">
        <v>1.0780992E-2</v>
      </c>
      <c r="CI1910" s="329">
        <v>2.8627900999999997E-4</v>
      </c>
      <c r="CJ1910" s="329">
        <v>-1.5212955E-4</v>
      </c>
      <c r="CK1910" s="329">
        <v>-9.9012118999999995E-12</v>
      </c>
      <c r="CL1910" s="329">
        <v>-1.1544635E-9</v>
      </c>
      <c r="CM1910" s="329">
        <v>-1.4017189E-5</v>
      </c>
      <c r="CN1910" s="330">
        <v>-1.2129604E-3</v>
      </c>
      <c r="CO1910" s="330">
        <v>-0.93224777999999997</v>
      </c>
      <c r="CP1910"/>
      <c r="CQ1910">
        <v>6.6596001000000002E-2</v>
      </c>
      <c r="CR1910">
        <v>8.2608084599999996E-4</v>
      </c>
      <c r="CS1910">
        <v>1.4295089000000014E-4</v>
      </c>
      <c r="CT1910">
        <v>1.4113074360000012E-4</v>
      </c>
      <c r="CU1910">
        <v>-6.8716295999999991E-4</v>
      </c>
      <c r="CV1910" s="109"/>
      <c r="CW1910" s="377"/>
      <c r="CX1910" s="32"/>
      <c r="CY1910" s="32"/>
      <c r="CZ1910" s="32"/>
      <c r="DA1910" s="236"/>
      <c r="DB1910" s="236"/>
      <c r="DC1910" s="32"/>
      <c r="DD1910" s="32"/>
      <c r="DE1910" s="32"/>
      <c r="DF1910" s="32"/>
      <c r="DG1910" s="32"/>
      <c r="DH1910" s="32"/>
      <c r="DI1910" s="32"/>
      <c r="DJ1910" s="32"/>
      <c r="DK1910" s="32"/>
      <c r="DL1910" s="32"/>
    </row>
    <row r="1911" spans="1:116" ht="14.4" x14ac:dyDescent="0.3">
      <c r="A1911" t="s">
        <v>2501</v>
      </c>
      <c r="B1911" s="113" t="s">
        <v>929</v>
      </c>
      <c r="C1911" s="182" t="s">
        <v>642</v>
      </c>
      <c r="D1911" s="40" t="s">
        <v>475</v>
      </c>
      <c r="E1911" s="242" t="s">
        <v>943</v>
      </c>
      <c r="F1911" s="184" t="s">
        <v>5008</v>
      </c>
      <c r="G1911" s="184">
        <v>-0.1071423329006</v>
      </c>
      <c r="H1911" s="184">
        <v>1.4228566450000001E-3</v>
      </c>
      <c r="I1911" s="184">
        <v>6.5365090440000007E-4</v>
      </c>
      <c r="J1911" s="328">
        <v>-1.0631804499999999E-3</v>
      </c>
      <c r="K1911" s="184">
        <v>-0.10815566</v>
      </c>
      <c r="L1911" s="184">
        <v>-2.5075313E-3</v>
      </c>
      <c r="M1911" s="184">
        <v>3.5353756000000001E-3</v>
      </c>
      <c r="N1911" s="331">
        <v>2.0870605000000001E-3</v>
      </c>
      <c r="O1911" s="331">
        <v>-5.4327569999999999E-4</v>
      </c>
      <c r="P1911" s="331">
        <v>-6.4659452000000002E-5</v>
      </c>
      <c r="Q1911" s="331">
        <v>-5.6268703E-5</v>
      </c>
      <c r="R1911" s="331">
        <v>-3.7137725999999998E-4</v>
      </c>
      <c r="S1911" s="331">
        <v>-1.3314616000000001E-4</v>
      </c>
      <c r="T1911" s="184">
        <v>0</v>
      </c>
      <c r="U1911" s="331">
        <v>-9.3003428999999997E-4</v>
      </c>
      <c r="V1911" s="331">
        <v>-2.8161356E-6</v>
      </c>
      <c r="W1911" s="331">
        <v>0</v>
      </c>
      <c r="X1911" s="331">
        <v>0</v>
      </c>
      <c r="Y1911"/>
      <c r="Z1911" s="288">
        <v>-0.72103773333333332</v>
      </c>
      <c r="AA1911"/>
      <c r="AB1911" s="164">
        <v>-10.683491</v>
      </c>
      <c r="AC1911" s="164">
        <v>-10.517327999999999</v>
      </c>
      <c r="AD1911" s="164">
        <v>-0.11553221</v>
      </c>
      <c r="AE1911" s="164">
        <v>0</v>
      </c>
      <c r="AF1911" s="164">
        <v>0</v>
      </c>
      <c r="AG1911" s="164">
        <v>-2.8301113999999999E-2</v>
      </c>
      <c r="AH1911" s="164">
        <v>-2.2330310999999999E-2</v>
      </c>
      <c r="AI1911"/>
      <c r="AJ1911" s="185">
        <v>-1.2098181E-2</v>
      </c>
      <c r="AK1911" s="185">
        <v>-1.0838003000000001E-2</v>
      </c>
      <c r="AL1911" s="185">
        <v>-5.0916104E-4</v>
      </c>
      <c r="AM1911" s="185">
        <v>-7.5101696000000003E-4</v>
      </c>
      <c r="AN1911" s="176">
        <v>-6.4976037000000003E-7</v>
      </c>
      <c r="AO1911" s="176">
        <v>-1.8829920000000001E-9</v>
      </c>
      <c r="AP1911" s="176">
        <v>-0.10518445</v>
      </c>
      <c r="AQ1911" s="192">
        <v>-6.6912302999999998E-7</v>
      </c>
      <c r="AR1911" s="192">
        <v>-2.0189056999999999E-9</v>
      </c>
      <c r="AS1911" s="192">
        <v>-5.5159387999999998E-14</v>
      </c>
      <c r="AT1911" s="192">
        <v>0</v>
      </c>
      <c r="AU1911" s="192">
        <v>0</v>
      </c>
      <c r="AV1911" s="192">
        <v>8.3922777E-10</v>
      </c>
      <c r="AW1911" s="192">
        <v>1.8599134E-8</v>
      </c>
      <c r="AX1911" s="192">
        <v>1.0893426E-10</v>
      </c>
      <c r="AY1911" s="192">
        <v>2.7069385E-11</v>
      </c>
      <c r="AZ1911" s="192">
        <v>0</v>
      </c>
      <c r="BA1911" s="192">
        <v>0</v>
      </c>
      <c r="BB1911" s="192">
        <v>-3.2070165999999998E-14</v>
      </c>
      <c r="BC1911" s="192">
        <v>-2.2354353999999999E-15</v>
      </c>
      <c r="BD1911" s="192">
        <v>-4.9271245000000003E-16</v>
      </c>
      <c r="BE1911" s="192">
        <v>-8.9167258000000001E-12</v>
      </c>
      <c r="BF1911" s="192">
        <v>-6.6786312E-11</v>
      </c>
      <c r="BG1911" s="192">
        <v>0</v>
      </c>
      <c r="BH1911" s="192">
        <v>-1.1170736999999999E-5</v>
      </c>
      <c r="BI1911" s="193">
        <v>-0.10517327999999999</v>
      </c>
      <c r="BJ1911" s="193">
        <v>0</v>
      </c>
      <c r="BK1911" s="193">
        <v>0</v>
      </c>
      <c r="BL1911" s="193">
        <v>0</v>
      </c>
      <c r="BM1911"/>
      <c r="BN1911" s="186">
        <v>-3.1365217999999998E-5</v>
      </c>
      <c r="BO1911" s="186">
        <v>5.0120125999999998E-7</v>
      </c>
      <c r="BP1911" s="186">
        <v>-2.0104445999999999E-5</v>
      </c>
      <c r="BQ1911" s="186">
        <v>-4.5581206000000002E-8</v>
      </c>
      <c r="BR1911" s="186">
        <v>-5.3469290000000002E-7</v>
      </c>
      <c r="BS1911" s="186">
        <v>6.1857292000000002E-7</v>
      </c>
      <c r="BT1911" s="186">
        <v>0</v>
      </c>
      <c r="BU1911" s="186">
        <v>9.3886057000000003E-7</v>
      </c>
      <c r="BV1911" s="186">
        <v>-8.9896772999999998E-8</v>
      </c>
      <c r="BW1911" s="186">
        <v>-5.6294819999999998E-8</v>
      </c>
      <c r="BX1911" s="186">
        <v>0</v>
      </c>
      <c r="BY1911" s="186">
        <v>0</v>
      </c>
      <c r="BZ1911" s="186">
        <v>0</v>
      </c>
      <c r="CA1911" s="186">
        <v>3.7521339999999998E-7</v>
      </c>
      <c r="CB1911" s="186">
        <v>-1.2968154999999999E-5</v>
      </c>
      <c r="CC1911" s="186">
        <v>-1.8746065000000001E-15</v>
      </c>
      <c r="CD1911" s="164">
        <v>0</v>
      </c>
      <c r="CE1911"/>
      <c r="CF1911" s="329">
        <v>0</v>
      </c>
      <c r="CG1911" s="330">
        <v>-0.72103775000000003</v>
      </c>
      <c r="CH1911" s="330">
        <v>1.7687564999999999E-2</v>
      </c>
      <c r="CI1911" s="329">
        <v>4.8478482999999998E-4</v>
      </c>
      <c r="CJ1911" s="329">
        <v>-2.3272715000000001E-4</v>
      </c>
      <c r="CK1911" s="329">
        <v>-1.5319182999999999E-11</v>
      </c>
      <c r="CL1911" s="329">
        <v>-1.7861892E-9</v>
      </c>
      <c r="CM1911" s="329">
        <v>-2.1255615000000001E-5</v>
      </c>
      <c r="CN1911" s="330">
        <v>-1.8766957999999999E-3</v>
      </c>
      <c r="CO1911" s="330">
        <v>-1.4423763999999999</v>
      </c>
      <c r="CP1911"/>
      <c r="CQ1911">
        <v>-0.10815566</v>
      </c>
      <c r="CR1911">
        <v>2.0793236850000004E-3</v>
      </c>
      <c r="CS1911">
        <v>6.5646704000000005E-4</v>
      </c>
      <c r="CT1911">
        <v>6.5365090439999996E-4</v>
      </c>
      <c r="CU1911">
        <v>-1.0631804499999999E-3</v>
      </c>
      <c r="CV1911" s="109"/>
      <c r="CW1911" s="377"/>
      <c r="CX1911" s="32"/>
      <c r="CY1911" s="32"/>
      <c r="CZ1911" s="32"/>
      <c r="DA1911" s="236"/>
      <c r="DB1911" s="236"/>
      <c r="DC1911" s="32"/>
      <c r="DD1911" s="32"/>
      <c r="DE1911" s="32"/>
      <c r="DF1911" s="32"/>
      <c r="DG1911" s="32"/>
      <c r="DH1911" s="32"/>
      <c r="DI1911" s="32"/>
      <c r="DJ1911" s="32"/>
      <c r="DK1911" s="32"/>
      <c r="DL1911" s="32"/>
    </row>
    <row r="1912" spans="1:116" ht="14.4" x14ac:dyDescent="0.3">
      <c r="A1912" t="s">
        <v>3000</v>
      </c>
      <c r="B1912" s="113" t="s">
        <v>929</v>
      </c>
      <c r="C1912" s="182" t="s">
        <v>3001</v>
      </c>
      <c r="D1912" s="40" t="s">
        <v>475</v>
      </c>
      <c r="E1912" s="242" t="s">
        <v>943</v>
      </c>
      <c r="F1912" s="184" t="s">
        <v>5009</v>
      </c>
      <c r="G1912" s="184">
        <v>-0.18589634395219998</v>
      </c>
      <c r="H1912" s="184">
        <v>-1.8277731940000001E-3</v>
      </c>
      <c r="I1912" s="184">
        <v>-3.8883333082000001E-3</v>
      </c>
      <c r="J1912" s="328">
        <v>-1.75394745E-3</v>
      </c>
      <c r="K1912" s="184">
        <v>-0.17842628999999999</v>
      </c>
      <c r="L1912" s="184">
        <v>-4.1367182999999998E-3</v>
      </c>
      <c r="M1912" s="331">
        <v>8.6569838999999999E-4</v>
      </c>
      <c r="N1912" s="331">
        <v>-7.3202445999999996E-4</v>
      </c>
      <c r="O1912" s="331">
        <v>-8.9625144000000001E-4</v>
      </c>
      <c r="P1912" s="331">
        <v>-1.0666983E-4</v>
      </c>
      <c r="Q1912" s="331">
        <v>-9.2827464E-5</v>
      </c>
      <c r="R1912" s="331">
        <v>-6.1266757000000001E-4</v>
      </c>
      <c r="S1912" s="331">
        <v>-2.1965354999999999E-4</v>
      </c>
      <c r="T1912" s="184">
        <v>0</v>
      </c>
      <c r="U1912" s="331">
        <v>-1.5342939E-3</v>
      </c>
      <c r="V1912" s="331">
        <v>-4.6458282000000003E-6</v>
      </c>
      <c r="W1912" s="331">
        <v>0</v>
      </c>
      <c r="X1912" s="331">
        <v>0</v>
      </c>
      <c r="Y1912"/>
      <c r="Z1912" s="288">
        <v>-1.1895085999999999</v>
      </c>
      <c r="AA1912"/>
      <c r="AB1912" s="164">
        <v>-17.624742999999999</v>
      </c>
      <c r="AC1912" s="164">
        <v>-17.350619999999999</v>
      </c>
      <c r="AD1912" s="164">
        <v>-0.19059551</v>
      </c>
      <c r="AE1912" s="164">
        <v>0</v>
      </c>
      <c r="AF1912" s="164">
        <v>0</v>
      </c>
      <c r="AG1912" s="164">
        <v>-4.6688844E-2</v>
      </c>
      <c r="AH1912" s="164">
        <v>-3.6838704999999999E-2</v>
      </c>
      <c r="AI1912"/>
      <c r="AJ1912" s="185">
        <v>-2.0794244999999999E-2</v>
      </c>
      <c r="AK1912" s="185">
        <v>-1.8677435999999999E-2</v>
      </c>
      <c r="AL1912" s="185">
        <v>-8.7784311999999996E-4</v>
      </c>
      <c r="AM1912" s="185">
        <v>-1.2389657999999999E-3</v>
      </c>
      <c r="AN1912" s="176">
        <v>-1.1197503E-6</v>
      </c>
      <c r="AO1912" s="176">
        <v>-3.2464613E-9</v>
      </c>
      <c r="AP1912" s="176">
        <v>-0.17352463000000001</v>
      </c>
      <c r="AQ1912" s="192">
        <v>-1.103864E-6</v>
      </c>
      <c r="AR1912" s="192">
        <v>-3.3306240999999999E-9</v>
      </c>
      <c r="AS1912" s="192">
        <v>-9.0997408000000003E-14</v>
      </c>
      <c r="AT1912" s="192">
        <v>0</v>
      </c>
      <c r="AU1912" s="192">
        <v>0</v>
      </c>
      <c r="AV1912" s="192">
        <v>7.6368365999999996E-10</v>
      </c>
      <c r="AW1912" s="192">
        <v>-1.6525158000000001E-8</v>
      </c>
      <c r="AX1912" s="192">
        <v>9.1706516999999998E-11</v>
      </c>
      <c r="AY1912" s="192">
        <v>-7.3952800999999992E-12</v>
      </c>
      <c r="AZ1912" s="192">
        <v>0</v>
      </c>
      <c r="BA1912" s="192">
        <v>0</v>
      </c>
      <c r="BB1912" s="192">
        <v>-5.2906713999999997E-14</v>
      </c>
      <c r="BC1912" s="192">
        <v>-3.6878369000000002E-15</v>
      </c>
      <c r="BD1912" s="192">
        <v>-8.1283634999999998E-16</v>
      </c>
      <c r="BE1912" s="192">
        <v>-1.4710079E-11</v>
      </c>
      <c r="BF1912" s="192">
        <v>-1.1017855E-10</v>
      </c>
      <c r="BG1912" s="192">
        <v>0</v>
      </c>
      <c r="BH1912" s="192">
        <v>-1.8428560999999998E-5</v>
      </c>
      <c r="BI1912" s="193">
        <v>-0.1735062</v>
      </c>
      <c r="BJ1912" s="193">
        <v>0</v>
      </c>
      <c r="BK1912" s="193">
        <v>0</v>
      </c>
      <c r="BL1912" s="193">
        <v>0</v>
      </c>
      <c r="BM1912"/>
      <c r="BN1912" s="186">
        <v>-5.4281250000000001E-5</v>
      </c>
      <c r="BO1912" s="186">
        <v>2.6359145000000001E-7</v>
      </c>
      <c r="BP1912" s="186">
        <v>-3.3166656000000002E-5</v>
      </c>
      <c r="BQ1912" s="186">
        <v>-7.5196112999999993E-8</v>
      </c>
      <c r="BR1912" s="186">
        <v>-1.0463618999999999E-6</v>
      </c>
      <c r="BS1912" s="186">
        <v>6.1857292000000002E-7</v>
      </c>
      <c r="BT1912" s="186">
        <v>0</v>
      </c>
      <c r="BU1912" s="186">
        <v>9.3886057000000003E-7</v>
      </c>
      <c r="BV1912" s="186">
        <v>-1.4830428000000001E-7</v>
      </c>
      <c r="BW1912" s="186">
        <v>-9.2870549999999994E-8</v>
      </c>
      <c r="BX1912" s="186">
        <v>0</v>
      </c>
      <c r="BY1912" s="186">
        <v>0</v>
      </c>
      <c r="BZ1912" s="186">
        <v>0</v>
      </c>
      <c r="CA1912" s="186">
        <v>-1.7909401000000001E-7</v>
      </c>
      <c r="CB1912" s="186">
        <v>-2.1393792E-5</v>
      </c>
      <c r="CC1912" s="186">
        <v>-3.0925710999999999E-15</v>
      </c>
      <c r="CD1912" s="164">
        <v>0</v>
      </c>
      <c r="CE1912"/>
      <c r="CF1912" s="329">
        <v>0</v>
      </c>
      <c r="CG1912" s="330">
        <v>-1.1895085999999999</v>
      </c>
      <c r="CH1912" s="330">
        <v>1.7687564999999999E-2</v>
      </c>
      <c r="CI1912" s="330">
        <v>3.2221566000000001E-4</v>
      </c>
      <c r="CJ1912" s="329">
        <v>-4.1414885E-4</v>
      </c>
      <c r="CK1912" s="329">
        <v>-2.5272324000000001E-11</v>
      </c>
      <c r="CL1912" s="329">
        <v>-2.9467076000000001E-9</v>
      </c>
      <c r="CM1912" s="329">
        <v>-3.9992783999999997E-5</v>
      </c>
      <c r="CN1912" s="330">
        <v>-3.0960178999999998E-3</v>
      </c>
      <c r="CO1912" s="330">
        <v>-2.3795136000000001</v>
      </c>
      <c r="CP1912"/>
      <c r="CQ1912">
        <v>-0.17842628999999999</v>
      </c>
      <c r="CR1912">
        <v>-5.7114606740000006E-3</v>
      </c>
      <c r="CS1912">
        <v>-3.8836874800000001E-3</v>
      </c>
      <c r="CT1912">
        <v>-3.8883333082000001E-3</v>
      </c>
      <c r="CU1912">
        <v>-1.75394745E-3</v>
      </c>
      <c r="CV1912" s="109"/>
      <c r="CW1912" s="377"/>
      <c r="CX1912" s="32"/>
      <c r="CY1912" s="32"/>
      <c r="CZ1912" s="32"/>
      <c r="DA1912" s="236"/>
      <c r="DB1912" s="236"/>
      <c r="DC1912" s="32"/>
      <c r="DD1912" s="32"/>
      <c r="DE1912" s="32"/>
      <c r="DF1912" s="32"/>
      <c r="DG1912" s="32"/>
      <c r="DH1912" s="32"/>
      <c r="DI1912" s="32"/>
      <c r="DJ1912" s="32"/>
      <c r="DK1912" s="32"/>
      <c r="DL1912" s="32"/>
    </row>
    <row r="1913" spans="1:116" ht="14.4" x14ac:dyDescent="0.3">
      <c r="A1913" t="s">
        <v>3002</v>
      </c>
      <c r="B1913" s="113" t="s">
        <v>929</v>
      </c>
      <c r="C1913" s="182" t="s">
        <v>3003</v>
      </c>
      <c r="D1913" s="40" t="s">
        <v>475</v>
      </c>
      <c r="E1913" s="242" t="s">
        <v>943</v>
      </c>
      <c r="F1913" s="184" t="s">
        <v>5010</v>
      </c>
      <c r="G1913" s="184">
        <v>-0.18452670686740003</v>
      </c>
      <c r="H1913" s="184">
        <v>-1.77124051E-3</v>
      </c>
      <c r="I1913" s="184">
        <v>-3.8093422774E-3</v>
      </c>
      <c r="J1913" s="328">
        <v>-1.74193408E-3</v>
      </c>
      <c r="K1913" s="184">
        <v>-0.17720419000000001</v>
      </c>
      <c r="L1913" s="184">
        <v>-4.1083845999999999E-3</v>
      </c>
      <c r="M1913" s="184">
        <v>9.1212754999999996E-4</v>
      </c>
      <c r="N1913" s="184">
        <v>-6.8299690000000004E-4</v>
      </c>
      <c r="O1913" s="184">
        <v>-8.9011272999999999E-4</v>
      </c>
      <c r="P1913" s="331">
        <v>-1.0593922000000001E-4</v>
      </c>
      <c r="Q1913" s="331">
        <v>-9.2191660000000004E-5</v>
      </c>
      <c r="R1913" s="331">
        <v>-6.0847121999999996E-4</v>
      </c>
      <c r="S1913" s="331">
        <v>-2.1814908000000001E-4</v>
      </c>
      <c r="T1913" s="184">
        <v>0</v>
      </c>
      <c r="U1913" s="331">
        <v>-1.5237849999999999E-3</v>
      </c>
      <c r="V1913" s="331">
        <v>-4.6140073999999999E-6</v>
      </c>
      <c r="W1913" s="331">
        <v>0</v>
      </c>
      <c r="X1913" s="331">
        <v>0</v>
      </c>
      <c r="Y1913"/>
      <c r="Z1913" s="288">
        <v>-1.1813612666666669</v>
      </c>
      <c r="AA1913"/>
      <c r="AB1913" s="164">
        <v>-17.504024999999999</v>
      </c>
      <c r="AC1913" s="164">
        <v>-17.231780000000001</v>
      </c>
      <c r="AD1913" s="164">
        <v>-0.18929006000000001</v>
      </c>
      <c r="AE1913" s="164">
        <v>0</v>
      </c>
      <c r="AF1913" s="164">
        <v>0</v>
      </c>
      <c r="AG1913" s="164">
        <v>-4.6369056999999998E-2</v>
      </c>
      <c r="AH1913" s="164">
        <v>-3.6586384999999999E-2</v>
      </c>
      <c r="AI1913"/>
      <c r="AJ1913" s="185">
        <v>-2.0643009E-2</v>
      </c>
      <c r="AK1913" s="185">
        <v>-1.8541097999999999E-2</v>
      </c>
      <c r="AL1913" s="185">
        <v>-8.7143126000000003E-4</v>
      </c>
      <c r="AM1913" s="185">
        <v>-1.2304798000000001E-3</v>
      </c>
      <c r="AN1913" s="176">
        <v>-1.1115765999999999E-6</v>
      </c>
      <c r="AO1913" s="176">
        <v>-3.2227486999999999E-9</v>
      </c>
      <c r="AP1913" s="176">
        <v>-0.17233609999999999</v>
      </c>
      <c r="AQ1913" s="192">
        <v>-1.0963033000000001E-6</v>
      </c>
      <c r="AR1913" s="192">
        <v>-3.3078116000000001E-9</v>
      </c>
      <c r="AS1913" s="192">
        <v>-9.0374137999999997E-14</v>
      </c>
      <c r="AT1913" s="192">
        <v>0</v>
      </c>
      <c r="AU1913" s="192">
        <v>0</v>
      </c>
      <c r="AV1913" s="192">
        <v>7.6499747000000005E-10</v>
      </c>
      <c r="AW1913" s="192">
        <v>-1.5914300999999999E-8</v>
      </c>
      <c r="AX1913" s="192">
        <v>9.2006130000000003E-11</v>
      </c>
      <c r="AY1913" s="192">
        <v>-6.7958946000000003E-12</v>
      </c>
      <c r="AZ1913" s="192">
        <v>0</v>
      </c>
      <c r="BA1913" s="192">
        <v>0</v>
      </c>
      <c r="BB1913" s="192">
        <v>-5.2544338999999998E-14</v>
      </c>
      <c r="BC1913" s="192">
        <v>-3.6625778E-15</v>
      </c>
      <c r="BD1913" s="192">
        <v>-8.0726897999999999E-16</v>
      </c>
      <c r="BE1913" s="192">
        <v>-1.4609325E-11</v>
      </c>
      <c r="BF1913" s="192">
        <v>-1.094239E-10</v>
      </c>
      <c r="BG1913" s="192">
        <v>0</v>
      </c>
      <c r="BH1913" s="192">
        <v>-1.8302338E-5</v>
      </c>
      <c r="BI1913" s="193">
        <v>-0.17231779999999999</v>
      </c>
      <c r="BJ1913" s="193">
        <v>0</v>
      </c>
      <c r="BK1913" s="193">
        <v>0</v>
      </c>
      <c r="BL1913" s="193">
        <v>0</v>
      </c>
      <c r="BM1913"/>
      <c r="BN1913" s="186">
        <v>-5.3882709999999999E-5</v>
      </c>
      <c r="BO1913" s="186">
        <v>2.6772379E-7</v>
      </c>
      <c r="BP1913" s="186">
        <v>-3.2939487000000003E-5</v>
      </c>
      <c r="BQ1913" s="186">
        <v>-7.4681070999999998E-8</v>
      </c>
      <c r="BR1913" s="186">
        <v>-1.0374633000000001E-6</v>
      </c>
      <c r="BS1913" s="186">
        <v>6.1857292000000002E-7</v>
      </c>
      <c r="BT1913" s="186">
        <v>0</v>
      </c>
      <c r="BU1913" s="186">
        <v>9.3886057000000003E-7</v>
      </c>
      <c r="BV1913" s="186">
        <v>-1.472885E-7</v>
      </c>
      <c r="BW1913" s="186">
        <v>-9.2234449999999995E-8</v>
      </c>
      <c r="BX1913" s="186">
        <v>0</v>
      </c>
      <c r="BY1913" s="186">
        <v>0</v>
      </c>
      <c r="BZ1913" s="186">
        <v>0</v>
      </c>
      <c r="CA1913" s="186">
        <v>-1.6945387999999999E-7</v>
      </c>
      <c r="CB1913" s="186">
        <v>-2.1247259E-5</v>
      </c>
      <c r="CC1913" s="186">
        <v>-3.0713891000000002E-15</v>
      </c>
      <c r="CD1913" s="164">
        <v>0</v>
      </c>
      <c r="CE1913"/>
      <c r="CF1913" s="329">
        <v>0</v>
      </c>
      <c r="CG1913" s="330">
        <v>-1.1813613000000001</v>
      </c>
      <c r="CH1913" s="330">
        <v>1.7687564999999999E-2</v>
      </c>
      <c r="CI1913" s="330">
        <v>3.2504294999999999E-4</v>
      </c>
      <c r="CJ1913" s="329">
        <v>-4.1099369000000002E-4</v>
      </c>
      <c r="CK1913" s="329">
        <v>-2.5099226000000002E-11</v>
      </c>
      <c r="CL1913" s="329">
        <v>-2.9265247000000002E-9</v>
      </c>
      <c r="CM1913" s="329">
        <v>-3.9666919999999999E-5</v>
      </c>
      <c r="CN1913" s="330">
        <v>-3.0748122999999998E-3</v>
      </c>
      <c r="CO1913" s="330">
        <v>-2.3632154999999999</v>
      </c>
      <c r="CP1913"/>
      <c r="CQ1913">
        <v>-0.17720419000000001</v>
      </c>
      <c r="CR1913">
        <v>-5.5759687800000001E-3</v>
      </c>
      <c r="CS1913">
        <v>-3.8047282700000001E-3</v>
      </c>
      <c r="CT1913">
        <v>-3.8093422774E-3</v>
      </c>
      <c r="CU1913">
        <v>-1.74193408E-3</v>
      </c>
      <c r="CV1913" s="146"/>
      <c r="CW1913" s="377"/>
      <c r="CX1913" s="32"/>
      <c r="CZ1913" s="32"/>
      <c r="DA1913" s="236"/>
      <c r="DB1913" s="236"/>
      <c r="DC1913" s="32"/>
      <c r="DD1913" s="32"/>
      <c r="DE1913" s="32"/>
      <c r="DF1913" s="32"/>
      <c r="DG1913" s="32"/>
      <c r="DH1913" s="32"/>
      <c r="DI1913" s="32"/>
      <c r="DJ1913" s="32"/>
      <c r="DK1913" s="32"/>
      <c r="DL1913" s="32"/>
    </row>
    <row r="1914" spans="1:116" ht="14.4" x14ac:dyDescent="0.3">
      <c r="A1914" t="s">
        <v>3004</v>
      </c>
      <c r="B1914" s="113" t="s">
        <v>929</v>
      </c>
      <c r="C1914" s="182" t="s">
        <v>3005</v>
      </c>
      <c r="D1914" s="40" t="s">
        <v>475</v>
      </c>
      <c r="E1914" s="242" t="s">
        <v>943</v>
      </c>
      <c r="F1914" s="184" t="s">
        <v>5011</v>
      </c>
      <c r="G1914" s="184">
        <v>-0.1749392675002</v>
      </c>
      <c r="H1914" s="184">
        <v>-1.3755116480000001E-3</v>
      </c>
      <c r="I1914" s="184">
        <v>-3.2564051121999993E-3</v>
      </c>
      <c r="J1914" s="328">
        <v>-1.6578407400000001E-3</v>
      </c>
      <c r="K1914" s="184">
        <v>-0.16864951</v>
      </c>
      <c r="L1914" s="184">
        <v>-3.9100487999999996E-3</v>
      </c>
      <c r="M1914" s="184">
        <v>1.2371317000000001E-3</v>
      </c>
      <c r="N1914" s="331">
        <v>-3.3980394E-4</v>
      </c>
      <c r="O1914" s="331">
        <v>-8.4714177E-4</v>
      </c>
      <c r="P1914" s="331">
        <v>-1.0082491E-4</v>
      </c>
      <c r="Q1914" s="331">
        <v>-8.7741027999999996E-5</v>
      </c>
      <c r="R1914" s="331">
        <v>-5.7909675000000001E-4</v>
      </c>
      <c r="S1914" s="331">
        <v>-2.0761774E-4</v>
      </c>
      <c r="T1914" s="184">
        <v>0</v>
      </c>
      <c r="U1914" s="331">
        <v>-1.4502230000000001E-3</v>
      </c>
      <c r="V1914" s="331">
        <v>-4.3912621999999999E-6</v>
      </c>
      <c r="W1914" s="331">
        <v>0</v>
      </c>
      <c r="X1914" s="331">
        <v>0</v>
      </c>
      <c r="Y1914"/>
      <c r="Z1914" s="288">
        <v>-1.1243300666666667</v>
      </c>
      <c r="AA1914"/>
      <c r="AB1914" s="164">
        <v>-16.659002999999998</v>
      </c>
      <c r="AC1914" s="164">
        <v>-16.399901</v>
      </c>
      <c r="AD1914" s="164">
        <v>-0.18015191999999999</v>
      </c>
      <c r="AE1914" s="164">
        <v>0</v>
      </c>
      <c r="AF1914" s="164">
        <v>0</v>
      </c>
      <c r="AG1914" s="164">
        <v>-4.4130550999999997E-2</v>
      </c>
      <c r="AH1914" s="164">
        <v>-3.4820146000000003E-2</v>
      </c>
      <c r="AI1914"/>
      <c r="AJ1914" s="185">
        <v>-1.9584358E-2</v>
      </c>
      <c r="AK1914" s="185">
        <v>-1.7586732000000001E-2</v>
      </c>
      <c r="AL1914" s="185">
        <v>-8.2654823000000003E-4</v>
      </c>
      <c r="AM1914" s="185">
        <v>-1.1710773000000001E-3</v>
      </c>
      <c r="AN1914" s="176">
        <v>-1.0543603999999999E-6</v>
      </c>
      <c r="AO1914" s="176">
        <v>-3.0567612000000001E-9</v>
      </c>
      <c r="AP1914" s="176">
        <v>-0.16401642999999999</v>
      </c>
      <c r="AQ1914" s="192">
        <v>-1.0433783000000001E-6</v>
      </c>
      <c r="AR1914" s="192">
        <v>-3.1481241000000002E-9</v>
      </c>
      <c r="AS1914" s="192">
        <v>-8.6011249E-14</v>
      </c>
      <c r="AT1914" s="192">
        <v>0</v>
      </c>
      <c r="AU1914" s="192">
        <v>0</v>
      </c>
      <c r="AV1914" s="192">
        <v>7.7419414000000003E-10</v>
      </c>
      <c r="AW1914" s="192">
        <v>-1.1638299999999999E-8</v>
      </c>
      <c r="AX1914" s="192">
        <v>9.410342E-11</v>
      </c>
      <c r="AY1914" s="192">
        <v>-2.6001962E-12</v>
      </c>
      <c r="AZ1914" s="192">
        <v>0</v>
      </c>
      <c r="BA1914" s="192">
        <v>0</v>
      </c>
      <c r="BB1914" s="192">
        <v>-5.0007716000000001E-14</v>
      </c>
      <c r="BC1914" s="192">
        <v>-3.4857637000000002E-15</v>
      </c>
      <c r="BD1914" s="192">
        <v>-7.6829737999999996E-16</v>
      </c>
      <c r="BE1914" s="192">
        <v>-1.3904047E-11</v>
      </c>
      <c r="BF1914" s="192">
        <v>-1.0414137E-10</v>
      </c>
      <c r="BG1914" s="192">
        <v>0</v>
      </c>
      <c r="BH1914" s="192">
        <v>-1.7418777E-5</v>
      </c>
      <c r="BI1914" s="193">
        <v>-0.16399901</v>
      </c>
      <c r="BJ1914" s="193">
        <v>0</v>
      </c>
      <c r="BK1914" s="193">
        <v>0</v>
      </c>
      <c r="BL1914" s="193">
        <v>0</v>
      </c>
      <c r="BM1914"/>
      <c r="BN1914" s="186">
        <v>-5.1092932000000001E-5</v>
      </c>
      <c r="BO1914" s="186">
        <v>2.9665021000000002E-7</v>
      </c>
      <c r="BP1914" s="186">
        <v>-3.1349305000000002E-5</v>
      </c>
      <c r="BQ1914" s="186">
        <v>-7.1075777999999996E-8</v>
      </c>
      <c r="BR1914" s="186">
        <v>-9.7517312999999994E-7</v>
      </c>
      <c r="BS1914" s="186">
        <v>6.1857292000000002E-7</v>
      </c>
      <c r="BT1914" s="186">
        <v>0</v>
      </c>
      <c r="BU1914" s="186">
        <v>9.3886057000000003E-7</v>
      </c>
      <c r="BV1914" s="186">
        <v>-1.4017801999999999E-7</v>
      </c>
      <c r="BW1914" s="186">
        <v>-8.7781753000000002E-8</v>
      </c>
      <c r="BX1914" s="186">
        <v>0</v>
      </c>
      <c r="BY1914" s="186">
        <v>0</v>
      </c>
      <c r="BZ1914" s="186">
        <v>0</v>
      </c>
      <c r="CA1914" s="186">
        <v>-1.0197298E-7</v>
      </c>
      <c r="CB1914" s="186">
        <v>-2.0221528999999999E-5</v>
      </c>
      <c r="CC1914" s="186">
        <v>-2.9231152000000001E-15</v>
      </c>
      <c r="CD1914" s="164">
        <v>0</v>
      </c>
      <c r="CE1914"/>
      <c r="CF1914" s="329">
        <v>0</v>
      </c>
      <c r="CG1914" s="330">
        <v>-1.1243300000000001</v>
      </c>
      <c r="CH1914" s="330">
        <v>1.7687564999999999E-2</v>
      </c>
      <c r="CI1914" s="330">
        <v>3.4483398E-4</v>
      </c>
      <c r="CJ1914" s="329">
        <v>-3.8890757000000002E-4</v>
      </c>
      <c r="CK1914" s="329">
        <v>-2.3887538999999999E-11</v>
      </c>
      <c r="CL1914" s="329">
        <v>-2.7852441999999999E-9</v>
      </c>
      <c r="CM1914" s="329">
        <v>-3.7385873999999999E-5</v>
      </c>
      <c r="CN1914" s="330">
        <v>-2.9263730999999999E-3</v>
      </c>
      <c r="CO1914" s="330">
        <v>-2.2491292999999999</v>
      </c>
      <c r="CP1914"/>
      <c r="CQ1914">
        <v>-0.16864951</v>
      </c>
      <c r="CR1914">
        <v>-4.6275254979999984E-3</v>
      </c>
      <c r="CS1914">
        <v>-3.2520138499999994E-3</v>
      </c>
      <c r="CT1914">
        <v>-3.2564051121999993E-3</v>
      </c>
      <c r="CU1914">
        <v>-1.6578407400000001E-3</v>
      </c>
      <c r="CW1914" s="378"/>
      <c r="CX1914" s="32"/>
      <c r="CZ1914" s="32"/>
      <c r="DA1914" s="236"/>
      <c r="DB1914" s="236"/>
      <c r="DC1914" s="32"/>
      <c r="DD1914" s="32"/>
      <c r="DE1914" s="32"/>
      <c r="DF1914" s="32"/>
      <c r="DG1914" s="32"/>
      <c r="DH1914" s="32"/>
      <c r="DI1914" s="32"/>
      <c r="DJ1914" s="32"/>
      <c r="DK1914" s="32"/>
      <c r="DL1914" s="32"/>
    </row>
    <row r="1915" spans="1:116" ht="14.4" x14ac:dyDescent="0.3">
      <c r="A1915" t="s">
        <v>5753</v>
      </c>
      <c r="B1915" s="113" t="s">
        <v>929</v>
      </c>
      <c r="C1915" s="182" t="s">
        <v>5754</v>
      </c>
      <c r="D1915" s="40" t="s">
        <v>475</v>
      </c>
      <c r="E1915" s="242" t="s">
        <v>943</v>
      </c>
      <c r="F1915" s="184" t="s">
        <v>5755</v>
      </c>
      <c r="G1915" s="184">
        <v>0.17477213125920002</v>
      </c>
      <c r="H1915" s="184">
        <v>1.9847709699999999E-3</v>
      </c>
      <c r="I1915" s="184">
        <v>4.4748443919999999E-4</v>
      </c>
      <c r="J1915" s="328">
        <v>-1.9581741500000003E-3</v>
      </c>
      <c r="K1915" s="184">
        <v>0.17429805000000001</v>
      </c>
      <c r="L1915" s="184">
        <v>-4.6183908999999999E-3</v>
      </c>
      <c r="M1915" s="331">
        <v>5.7550676999999998E-3</v>
      </c>
      <c r="N1915" s="331">
        <v>3.2081068999999999E-3</v>
      </c>
      <c r="O1915" s="331">
        <v>-1.0006094999999999E-3</v>
      </c>
      <c r="P1915" s="331">
        <v>-1.1909029000000001E-4</v>
      </c>
      <c r="Q1915" s="331">
        <v>-1.0363614E-4</v>
      </c>
      <c r="R1915" s="331">
        <v>-6.8400557999999997E-4</v>
      </c>
      <c r="S1915" s="331">
        <v>-2.4522965000000002E-4</v>
      </c>
      <c r="T1915" s="331">
        <v>0</v>
      </c>
      <c r="U1915" s="331">
        <v>-1.7129445000000001E-3</v>
      </c>
      <c r="V1915" s="331">
        <v>-5.1867807999999999E-6</v>
      </c>
      <c r="W1915" s="331">
        <v>0</v>
      </c>
      <c r="X1915" s="331">
        <v>0</v>
      </c>
      <c r="Y1915"/>
      <c r="Z1915" s="288">
        <v>1.1619870000000001</v>
      </c>
      <c r="AA1915"/>
      <c r="AB1915" s="164">
        <v>-19.676939000000001</v>
      </c>
      <c r="AC1915" s="164">
        <v>-19.370896999999999</v>
      </c>
      <c r="AD1915" s="164">
        <v>-0.21278813999999999</v>
      </c>
      <c r="AE1915" s="164">
        <v>0</v>
      </c>
      <c r="AF1915" s="164">
        <v>0</v>
      </c>
      <c r="AG1915" s="164">
        <v>-5.2125216000000002E-2</v>
      </c>
      <c r="AH1915" s="164">
        <v>-4.1128143999999998E-2</v>
      </c>
      <c r="AI1915"/>
      <c r="AJ1915" s="185">
        <v>1.8018294000000001E-2</v>
      </c>
      <c r="AK1915" s="185">
        <v>1.8459788000000001E-2</v>
      </c>
      <c r="AL1915" s="185">
        <v>9.4173575999999997E-4</v>
      </c>
      <c r="AM1915" s="185">
        <v>-1.3832289999999999E-3</v>
      </c>
      <c r="AN1915" s="176">
        <v>1.1067019E-6</v>
      </c>
      <c r="AO1915" s="176">
        <v>3.4827506E-9</v>
      </c>
      <c r="AP1915" s="176">
        <v>-0.19372955</v>
      </c>
      <c r="AQ1915" s="192">
        <v>1.0783239E-6</v>
      </c>
      <c r="AR1915" s="192">
        <v>3.2535635E-9</v>
      </c>
      <c r="AS1915" s="192">
        <v>8.8892002999999999E-14</v>
      </c>
      <c r="AT1915" s="192">
        <v>0</v>
      </c>
      <c r="AU1915" s="192">
        <v>0</v>
      </c>
      <c r="AV1915" s="192">
        <v>1.4511489E-9</v>
      </c>
      <c r="AW1915" s="192">
        <v>2.7066268999999999E-8</v>
      </c>
      <c r="AX1915" s="192">
        <v>1.8723309999999999E-10</v>
      </c>
      <c r="AY1915" s="192">
        <v>4.1929167000000001E-11</v>
      </c>
      <c r="AZ1915" s="192">
        <v>0</v>
      </c>
      <c r="BA1915" s="192">
        <v>0</v>
      </c>
      <c r="BB1915" s="192">
        <v>-5.9067084999999996E-14</v>
      </c>
      <c r="BC1915" s="192">
        <v>-4.1172426000000001E-15</v>
      </c>
      <c r="BD1915" s="192">
        <v>-9.0748168E-16</v>
      </c>
      <c r="BE1915" s="192">
        <v>-1.6422896000000001E-11</v>
      </c>
      <c r="BF1915" s="192">
        <v>-1.2300756000000001E-10</v>
      </c>
      <c r="BG1915" s="192">
        <v>0</v>
      </c>
      <c r="BH1915" s="192">
        <v>-2.0574351999999999E-5</v>
      </c>
      <c r="BI1915" s="193">
        <v>-0.19370897000000001</v>
      </c>
      <c r="BJ1915" s="193">
        <v>0</v>
      </c>
      <c r="BK1915" s="193">
        <v>0</v>
      </c>
      <c r="BL1915" s="193">
        <v>0</v>
      </c>
      <c r="BM1915"/>
      <c r="BN1915" s="186">
        <v>1.1272644E-5</v>
      </c>
      <c r="BO1915" s="186">
        <v>8.3733466999999999E-7</v>
      </c>
      <c r="BP1915" s="186">
        <v>3.2399279999999999E-5</v>
      </c>
      <c r="BQ1915" s="186">
        <v>-8.3951824999999997E-8</v>
      </c>
      <c r="BR1915" s="186">
        <v>-1.0098196E-6</v>
      </c>
      <c r="BS1915" s="186">
        <v>1.0780842E-6</v>
      </c>
      <c r="BT1915" s="186">
        <v>0</v>
      </c>
      <c r="BU1915" s="186">
        <v>1.6362999E-6</v>
      </c>
      <c r="BV1915" s="186">
        <v>-1.6557258999999999E-7</v>
      </c>
      <c r="BW1915" s="186">
        <v>-1.0368424E-7</v>
      </c>
      <c r="BX1915" s="186">
        <v>0</v>
      </c>
      <c r="BY1915" s="186">
        <v>0</v>
      </c>
      <c r="BZ1915" s="186">
        <v>0</v>
      </c>
      <c r="CA1915" s="186">
        <v>5.6952336000000005E-7</v>
      </c>
      <c r="CB1915" s="186">
        <v>-2.3884849999999999E-5</v>
      </c>
      <c r="CC1915" s="186">
        <v>-3.4526649999999999E-15</v>
      </c>
      <c r="CD1915" s="164">
        <v>0</v>
      </c>
      <c r="CE1915"/>
      <c r="CF1915" s="329">
        <v>0</v>
      </c>
      <c r="CG1915" s="330">
        <v>1.1619870000000001</v>
      </c>
      <c r="CH1915" s="330">
        <v>3.0826899000000001E-2</v>
      </c>
      <c r="CI1915" s="329">
        <v>8.2015172999999999E-4</v>
      </c>
      <c r="CJ1915" s="329">
        <v>-4.3324036999999998E-4</v>
      </c>
      <c r="CK1915" s="329">
        <v>-2.8214992000000001E-11</v>
      </c>
      <c r="CL1915" s="329">
        <v>-3.2898174000000001E-9</v>
      </c>
      <c r="CM1915" s="329">
        <v>-3.9899137E-5</v>
      </c>
      <c r="CN1915" s="330">
        <v>-3.4565131000000001E-3</v>
      </c>
      <c r="CO1915" s="330">
        <v>-2.6565802000000001</v>
      </c>
      <c r="CP1915"/>
      <c r="CQ1915">
        <v>0.17429805000000001</v>
      </c>
      <c r="CR1915">
        <v>2.4374421899999998E-3</v>
      </c>
      <c r="CS1915">
        <v>4.5267121999999996E-4</v>
      </c>
      <c r="CT1915">
        <v>4.4748443919999988E-4</v>
      </c>
      <c r="CU1915">
        <v>-1.9581741500000003E-3</v>
      </c>
      <c r="CW1915" s="377"/>
      <c r="CX1915" s="32"/>
      <c r="CZ1915" s="32"/>
      <c r="DA1915" s="236"/>
      <c r="DB1915" s="236"/>
      <c r="DC1915" s="32"/>
      <c r="DD1915" s="32"/>
      <c r="DE1915" s="32"/>
      <c r="DF1915" s="32"/>
      <c r="DG1915" s="32"/>
      <c r="DH1915" s="32"/>
      <c r="DI1915" s="32"/>
      <c r="DJ1915" s="32"/>
      <c r="DK1915" s="32"/>
      <c r="DL1915" s="32"/>
    </row>
    <row r="1916" spans="1:116" ht="14.4" x14ac:dyDescent="0.3">
      <c r="A1916" t="s">
        <v>5756</v>
      </c>
      <c r="B1916" s="113" t="s">
        <v>929</v>
      </c>
      <c r="C1916" s="182" t="s">
        <v>5757</v>
      </c>
      <c r="D1916" s="40" t="s">
        <v>475</v>
      </c>
      <c r="E1916" s="242" t="s">
        <v>943</v>
      </c>
      <c r="F1916" s="184" t="s">
        <v>5758</v>
      </c>
      <c r="G1916" s="184">
        <v>-0.28621338428990001</v>
      </c>
      <c r="H1916" s="184">
        <v>2.88292362E-3</v>
      </c>
      <c r="I1916" s="184">
        <v>6.7300395010000099E-4</v>
      </c>
      <c r="J1916" s="328">
        <v>-2.82073186E-3</v>
      </c>
      <c r="K1916" s="184">
        <v>-0.28694858000000001</v>
      </c>
      <c r="L1916" s="184">
        <v>-6.6527495999999997E-3</v>
      </c>
      <c r="M1916" s="184">
        <v>8.3185288000000007E-3</v>
      </c>
      <c r="N1916" s="184">
        <v>4.6451278E-3</v>
      </c>
      <c r="O1916" s="184">
        <v>-1.4413688E-3</v>
      </c>
      <c r="P1916" s="184">
        <v>-1.7154847000000001E-4</v>
      </c>
      <c r="Q1916" s="184">
        <v>-1.4928690999999999E-4</v>
      </c>
      <c r="R1916" s="184">
        <v>-9.8530373999999995E-4</v>
      </c>
      <c r="S1916" s="184">
        <v>-3.5325105999999999E-4</v>
      </c>
      <c r="T1916" s="184">
        <v>0</v>
      </c>
      <c r="U1916" s="184">
        <v>-2.4674808E-3</v>
      </c>
      <c r="V1916" s="331">
        <v>-7.4715099000000003E-6</v>
      </c>
      <c r="W1916" s="184">
        <v>0</v>
      </c>
      <c r="X1916" s="184">
        <v>0</v>
      </c>
      <c r="Y1916"/>
      <c r="Z1916" s="288">
        <v>-1.9129905333333335</v>
      </c>
      <c r="AA1916"/>
      <c r="AB1916" s="164">
        <v>-28.344449000000001</v>
      </c>
      <c r="AC1916" s="164">
        <v>-27.903599</v>
      </c>
      <c r="AD1916" s="164">
        <v>-0.30651935000000002</v>
      </c>
      <c r="AE1916" s="164">
        <v>0</v>
      </c>
      <c r="AF1916" s="164">
        <v>0</v>
      </c>
      <c r="AG1916" s="164">
        <v>-7.5085894E-2</v>
      </c>
      <c r="AH1916" s="164">
        <v>-5.9244712999999997E-2</v>
      </c>
      <c r="AI1916"/>
      <c r="AJ1916" s="185">
        <v>-3.2276325000000002E-2</v>
      </c>
      <c r="AK1916" s="185">
        <v>-2.8924845000000001E-2</v>
      </c>
      <c r="AL1916" s="185">
        <v>-1.3589506E-3</v>
      </c>
      <c r="AM1916" s="185">
        <v>-1.9925286000000001E-3</v>
      </c>
      <c r="AN1916" s="176">
        <v>-1.7341034000000001E-6</v>
      </c>
      <c r="AO1916" s="176">
        <v>-5.0257050000000001E-9</v>
      </c>
      <c r="AP1916" s="176">
        <v>-0.27906563000000001</v>
      </c>
      <c r="AQ1916" s="192">
        <v>-1.7752552000000001E-6</v>
      </c>
      <c r="AR1916" s="192">
        <v>-5.3563735000000001E-9</v>
      </c>
      <c r="AS1916" s="192">
        <v>-1.4634378000000001E-13</v>
      </c>
      <c r="AT1916" s="192">
        <v>0</v>
      </c>
      <c r="AU1916" s="192">
        <v>0</v>
      </c>
      <c r="AV1916" s="192">
        <v>2.0939173000000001E-9</v>
      </c>
      <c r="AW1916" s="192">
        <v>3.9258719000000001E-8</v>
      </c>
      <c r="AX1916" s="192">
        <v>2.7021089000000003E-10</v>
      </c>
      <c r="AY1916" s="192">
        <v>6.0696289000000004E-11</v>
      </c>
      <c r="AZ1916" s="192">
        <v>0</v>
      </c>
      <c r="BA1916" s="192">
        <v>0</v>
      </c>
      <c r="BB1916" s="192">
        <v>-8.5085592000000005E-14</v>
      </c>
      <c r="BC1916" s="192">
        <v>-5.9308500999999997E-15</v>
      </c>
      <c r="BD1916" s="192">
        <v>-1.307219E-15</v>
      </c>
      <c r="BE1916" s="192">
        <v>-2.3657031000000001E-11</v>
      </c>
      <c r="BF1916" s="192">
        <v>-1.7719125999999999E-10</v>
      </c>
      <c r="BG1916" s="192">
        <v>0</v>
      </c>
      <c r="BH1916" s="192">
        <v>-2.9637164999999999E-5</v>
      </c>
      <c r="BI1916" s="193">
        <v>-0.27903599000000001</v>
      </c>
      <c r="BJ1916" s="193">
        <v>0</v>
      </c>
      <c r="BK1916" s="193">
        <v>0</v>
      </c>
      <c r="BL1916" s="193">
        <v>0</v>
      </c>
      <c r="BM1916"/>
      <c r="BN1916" s="186">
        <v>-8.3757463999999994E-5</v>
      </c>
      <c r="BO1916" s="186">
        <v>1.2093944E-6</v>
      </c>
      <c r="BP1916" s="186">
        <v>-5.3339252000000001E-5</v>
      </c>
      <c r="BQ1916" s="186">
        <v>-1.2093183000000001E-7</v>
      </c>
      <c r="BR1916" s="186">
        <v>-1.4536963000000001E-6</v>
      </c>
      <c r="BS1916" s="186">
        <v>1.5552691000000001E-6</v>
      </c>
      <c r="BT1916" s="186">
        <v>0</v>
      </c>
      <c r="BU1916" s="186">
        <v>2.3605636999999999E-6</v>
      </c>
      <c r="BV1916" s="186">
        <v>-2.3850579000000001E-7</v>
      </c>
      <c r="BW1916" s="186">
        <v>-1.4935619999999999E-7</v>
      </c>
      <c r="BX1916" s="186">
        <v>0</v>
      </c>
      <c r="BY1916" s="186">
        <v>0</v>
      </c>
      <c r="BZ1916" s="186">
        <v>0</v>
      </c>
      <c r="CA1916" s="186">
        <v>8.2495782000000003E-7</v>
      </c>
      <c r="CB1916" s="186">
        <v>-3.4405905999999998E-5</v>
      </c>
      <c r="CC1916" s="186">
        <v>-4.9735321999999998E-15</v>
      </c>
      <c r="CD1916" s="164">
        <v>0</v>
      </c>
      <c r="CE1916"/>
      <c r="CF1916" s="329">
        <v>0</v>
      </c>
      <c r="CG1916" s="330">
        <v>-1.9129905</v>
      </c>
      <c r="CH1916" s="330">
        <v>4.4471591999999997E-2</v>
      </c>
      <c r="CI1916" s="330">
        <v>1.1841523E-3</v>
      </c>
      <c r="CJ1916" s="329">
        <v>-6.2390595000000001E-4</v>
      </c>
      <c r="CK1916" s="329">
        <v>-4.0643436000000001E-11</v>
      </c>
      <c r="CL1916" s="329">
        <v>-4.7389516999999998E-9</v>
      </c>
      <c r="CM1916" s="329">
        <v>-5.7446160000000003E-5</v>
      </c>
      <c r="CN1916" s="330">
        <v>-4.9790753999999996E-3</v>
      </c>
      <c r="CO1916" s="330">
        <v>-3.8267793000000001</v>
      </c>
      <c r="CP1916"/>
      <c r="CQ1916">
        <v>-0.28694858000000001</v>
      </c>
      <c r="CR1916">
        <v>3.5633990800000002E-3</v>
      </c>
      <c r="CS1916">
        <v>6.8047546000000103E-4</v>
      </c>
      <c r="CT1916">
        <v>6.7300395010000099E-4</v>
      </c>
      <c r="CU1916">
        <v>-2.82073186E-3</v>
      </c>
      <c r="CW1916" s="375"/>
      <c r="CY1916" s="32"/>
      <c r="CZ1916" s="32"/>
      <c r="DA1916" s="236"/>
      <c r="DB1916" s="236"/>
      <c r="DC1916" s="32"/>
      <c r="DD1916" s="32"/>
      <c r="DE1916" s="32"/>
      <c r="DF1916" s="32"/>
      <c r="DG1916" s="32"/>
      <c r="DH1916" s="32"/>
      <c r="DI1916" s="32"/>
      <c r="DJ1916" s="32"/>
      <c r="DK1916" s="32"/>
      <c r="DL1916" s="32"/>
    </row>
    <row r="1917" spans="1:116" ht="14.4" x14ac:dyDescent="0.3">
      <c r="A1917" t="s">
        <v>5759</v>
      </c>
      <c r="B1917" s="113" t="s">
        <v>929</v>
      </c>
      <c r="C1917" s="182" t="s">
        <v>5760</v>
      </c>
      <c r="D1917" s="40" t="s">
        <v>475</v>
      </c>
      <c r="E1917" s="242" t="s">
        <v>943</v>
      </c>
      <c r="F1917" s="184" t="s">
        <v>5761</v>
      </c>
      <c r="G1917" s="184">
        <v>0.1188941069494</v>
      </c>
      <c r="H1917" s="184">
        <v>1.5935751080000003E-3</v>
      </c>
      <c r="I1917" s="184">
        <v>3.9653518140000011E-4</v>
      </c>
      <c r="J1917" s="328">
        <v>-1.5341033399999999E-3</v>
      </c>
      <c r="K1917" s="184">
        <v>0.1184381</v>
      </c>
      <c r="L1917" s="184">
        <v>-3.6182117999999999E-3</v>
      </c>
      <c r="M1917" s="184">
        <v>4.5546848000000001E-3</v>
      </c>
      <c r="N1917" s="184">
        <v>2.5519800000000001E-3</v>
      </c>
      <c r="O1917" s="331">
        <v>-7.8391308000000002E-4</v>
      </c>
      <c r="P1917" s="331">
        <v>-9.3299570999999998E-5</v>
      </c>
      <c r="Q1917" s="331">
        <v>-8.1192241000000004E-5</v>
      </c>
      <c r="R1917" s="331">
        <v>-5.3587431000000005E-4</v>
      </c>
      <c r="S1917" s="331">
        <v>-1.9212164E-4</v>
      </c>
      <c r="T1917" s="184">
        <v>0</v>
      </c>
      <c r="U1917" s="331">
        <v>-1.3419816999999999E-3</v>
      </c>
      <c r="V1917" s="331">
        <v>-4.0635086E-6</v>
      </c>
      <c r="W1917" s="331">
        <v>0</v>
      </c>
      <c r="X1917" s="331">
        <v>0</v>
      </c>
      <c r="Y1917"/>
      <c r="Z1917" s="288">
        <v>0.78958733333333342</v>
      </c>
      <c r="AA1917"/>
      <c r="AB1917" s="164">
        <v>-15.415614</v>
      </c>
      <c r="AC1917" s="164">
        <v>-15.175850000000001</v>
      </c>
      <c r="AD1917" s="164">
        <v>-0.16670579999999999</v>
      </c>
      <c r="AE1917" s="164">
        <v>0</v>
      </c>
      <c r="AF1917" s="164">
        <v>0</v>
      </c>
      <c r="AG1917" s="164">
        <v>-4.0836748999999999E-2</v>
      </c>
      <c r="AH1917" s="164">
        <v>-3.2221250999999999E-2</v>
      </c>
      <c r="AI1917"/>
      <c r="AJ1917" s="185">
        <v>1.2163312000000001E-2</v>
      </c>
      <c r="AK1917" s="185">
        <v>1.2600271999999999E-2</v>
      </c>
      <c r="AL1917" s="185">
        <v>6.4671152999999995E-4</v>
      </c>
      <c r="AM1917" s="185">
        <v>-1.0836708E-3</v>
      </c>
      <c r="AN1917" s="176">
        <v>7.5541197000000001E-7</v>
      </c>
      <c r="AO1917" s="176">
        <v>2.3916846E-9</v>
      </c>
      <c r="AP1917" s="176">
        <v>-0.15177462</v>
      </c>
      <c r="AQ1917" s="192">
        <v>7.3273705000000003E-7</v>
      </c>
      <c r="AR1917" s="192">
        <v>2.2108445E-9</v>
      </c>
      <c r="AS1917" s="192">
        <v>6.0403430999999995E-14</v>
      </c>
      <c r="AT1917" s="192">
        <v>0</v>
      </c>
      <c r="AU1917" s="192">
        <v>0</v>
      </c>
      <c r="AV1917" s="192">
        <v>1.1426263999999999E-9</v>
      </c>
      <c r="AW1917" s="192">
        <v>2.1641529999999999E-8</v>
      </c>
      <c r="AX1917" s="192">
        <v>1.4749943E-10</v>
      </c>
      <c r="AY1917" s="192">
        <v>3.3330473999999999E-11</v>
      </c>
      <c r="AZ1917" s="192">
        <v>0</v>
      </c>
      <c r="BA1917" s="192">
        <v>0</v>
      </c>
      <c r="BB1917" s="192">
        <v>-4.6275256000000002E-14</v>
      </c>
      <c r="BC1917" s="192">
        <v>-3.2255944E-15</v>
      </c>
      <c r="BD1917" s="192">
        <v>-7.1095344000000002E-16</v>
      </c>
      <c r="BE1917" s="192">
        <v>-1.2866281E-11</v>
      </c>
      <c r="BF1917" s="192">
        <v>-9.6368497999999998E-11</v>
      </c>
      <c r="BG1917" s="192">
        <v>0</v>
      </c>
      <c r="BH1917" s="192">
        <v>-1.6118680000000001E-5</v>
      </c>
      <c r="BI1917" s="193">
        <v>-0.15175849999999999</v>
      </c>
      <c r="BJ1917" s="193">
        <v>0</v>
      </c>
      <c r="BK1917" s="193">
        <v>0</v>
      </c>
      <c r="BL1917" s="193">
        <v>0</v>
      </c>
      <c r="BM1917"/>
      <c r="BN1917" s="186">
        <v>5.4879129000000002E-6</v>
      </c>
      <c r="BO1917" s="186">
        <v>6.6120990000000004E-7</v>
      </c>
      <c r="BP1917" s="186">
        <v>2.2015789999999999E-5</v>
      </c>
      <c r="BQ1917" s="186">
        <v>-6.5770847000000001E-8</v>
      </c>
      <c r="BR1917" s="186">
        <v>-7.8960847999999998E-7</v>
      </c>
      <c r="BS1917" s="186">
        <v>8.4832856999999997E-7</v>
      </c>
      <c r="BT1917" s="186">
        <v>0</v>
      </c>
      <c r="BU1917" s="186">
        <v>1.2875801999999999E-6</v>
      </c>
      <c r="BV1917" s="186">
        <v>-1.2971545999999999E-7</v>
      </c>
      <c r="BW1917" s="186">
        <v>-8.1229926000000003E-8</v>
      </c>
      <c r="BX1917" s="186">
        <v>0</v>
      </c>
      <c r="BY1917" s="186">
        <v>0</v>
      </c>
      <c r="BZ1917" s="186">
        <v>0</v>
      </c>
      <c r="CA1917" s="186">
        <v>4.5357013E-7</v>
      </c>
      <c r="CB1917" s="186">
        <v>-1.8712240999999999E-5</v>
      </c>
      <c r="CC1917" s="186">
        <v>-2.7049406E-15</v>
      </c>
      <c r="CD1917" s="164">
        <v>0</v>
      </c>
      <c r="CE1917"/>
      <c r="CF1917" s="329">
        <v>0</v>
      </c>
      <c r="CG1917" s="330">
        <v>0.78958733999999997</v>
      </c>
      <c r="CH1917" s="330">
        <v>2.4257232E-2</v>
      </c>
      <c r="CI1917" s="329">
        <v>6.4695506999999999E-4</v>
      </c>
      <c r="CJ1917" s="329">
        <v>-3.3913632E-4</v>
      </c>
      <c r="CK1917" s="329">
        <v>-2.2104629E-11</v>
      </c>
      <c r="CL1917" s="329">
        <v>-2.5773599999999999E-9</v>
      </c>
      <c r="CM1917" s="329">
        <v>-3.1212810999999997E-5</v>
      </c>
      <c r="CN1917" s="330">
        <v>-2.7079553999999999E-3</v>
      </c>
      <c r="CO1917" s="330">
        <v>-2.0812594999999998</v>
      </c>
      <c r="CP1917"/>
      <c r="CQ1917">
        <v>0.1184381</v>
      </c>
      <c r="CR1917">
        <v>1.9941737980000004E-3</v>
      </c>
      <c r="CS1917">
        <v>4.0059869000000012E-4</v>
      </c>
      <c r="CT1917">
        <v>3.965351814E-4</v>
      </c>
      <c r="CU1917">
        <v>-1.5341033399999999E-3</v>
      </c>
      <c r="CW1917" s="377"/>
      <c r="CZ1917" s="32"/>
      <c r="DA1917" s="236"/>
      <c r="DB1917" s="236"/>
      <c r="DC1917" s="32"/>
      <c r="DD1917" s="32"/>
      <c r="DE1917" s="32"/>
      <c r="DF1917" s="32"/>
      <c r="DG1917" s="32"/>
      <c r="DH1917" s="32"/>
      <c r="DI1917" s="32"/>
      <c r="DJ1917" s="32"/>
      <c r="DK1917" s="32"/>
      <c r="DL1917" s="32"/>
    </row>
    <row r="1918" spans="1:116" ht="14.4" x14ac:dyDescent="0.3">
      <c r="A1918" t="s">
        <v>7724</v>
      </c>
      <c r="B1918" s="113" t="s">
        <v>929</v>
      </c>
      <c r="C1918" s="182" t="s">
        <v>5762</v>
      </c>
      <c r="D1918" s="40" t="s">
        <v>475</v>
      </c>
      <c r="E1918" s="242" t="s">
        <v>943</v>
      </c>
      <c r="F1918" s="184" t="s">
        <v>7725</v>
      </c>
      <c r="G1918" s="184">
        <v>-0.1475013619186</v>
      </c>
      <c r="H1918" s="184">
        <v>1.4827441710000002E-3</v>
      </c>
      <c r="I1918" s="184">
        <v>3.4334785040000029E-4</v>
      </c>
      <c r="J1918" s="328">
        <v>-1.45361394E-3</v>
      </c>
      <c r="K1918" s="184">
        <v>-0.14787384000000001</v>
      </c>
      <c r="L1918" s="184">
        <v>-3.4283760999999999E-3</v>
      </c>
      <c r="M1918" s="184">
        <v>4.2833330000000003E-3</v>
      </c>
      <c r="N1918" s="331">
        <v>2.3908647000000002E-3</v>
      </c>
      <c r="O1918" s="331">
        <v>-7.4278373000000002E-4</v>
      </c>
      <c r="P1918" s="331">
        <v>-8.8404448999999997E-5</v>
      </c>
      <c r="Q1918" s="331">
        <v>-7.6932349999999999E-5</v>
      </c>
      <c r="R1918" s="331">
        <v>-5.0775874000000005E-4</v>
      </c>
      <c r="S1918" s="331">
        <v>-1.8204163999999999E-4</v>
      </c>
      <c r="T1918" s="331">
        <v>0</v>
      </c>
      <c r="U1918" s="331">
        <v>-1.2715723E-3</v>
      </c>
      <c r="V1918" s="331">
        <v>-3.8503096000000003E-6</v>
      </c>
      <c r="W1918" s="331">
        <v>0</v>
      </c>
      <c r="X1918" s="331">
        <v>0</v>
      </c>
      <c r="Y1918"/>
      <c r="Z1918" s="288">
        <v>-0.98582560000000008</v>
      </c>
      <c r="AA1918"/>
      <c r="AB1918" s="164">
        <v>-14.606807</v>
      </c>
      <c r="AC1918" s="164">
        <v>-14.379623</v>
      </c>
      <c r="AD1918" s="164">
        <v>-0.15795929</v>
      </c>
      <c r="AE1918" s="164">
        <v>0</v>
      </c>
      <c r="AF1918" s="164">
        <v>0</v>
      </c>
      <c r="AG1918" s="164">
        <v>-3.8694179000000002E-2</v>
      </c>
      <c r="AH1918" s="164">
        <v>-3.0530708E-2</v>
      </c>
      <c r="AI1918"/>
      <c r="AJ1918" s="185">
        <v>-1.6633614000000001E-2</v>
      </c>
      <c r="AK1918" s="185">
        <v>-1.4906462000000001E-2</v>
      </c>
      <c r="AL1918" s="185">
        <v>-7.0033750000000005E-4</v>
      </c>
      <c r="AM1918" s="185">
        <v>-1.0268141000000001E-3</v>
      </c>
      <c r="AN1918" s="176">
        <v>-8.9367277999999995E-7</v>
      </c>
      <c r="AO1918" s="176">
        <v>-2.5900055E-9</v>
      </c>
      <c r="AP1918" s="176">
        <v>-0.14381150000000001</v>
      </c>
      <c r="AQ1918" s="192">
        <v>-9.1484618000000003E-7</v>
      </c>
      <c r="AR1918" s="192">
        <v>-2.7603117000000001E-9</v>
      </c>
      <c r="AS1918" s="192">
        <v>-7.5415659999999995E-14</v>
      </c>
      <c r="AT1918" s="192">
        <v>0</v>
      </c>
      <c r="AU1918" s="192">
        <v>0</v>
      </c>
      <c r="AV1918" s="192">
        <v>1.0786289000000001E-9</v>
      </c>
      <c r="AW1918" s="192">
        <v>2.0198273000000001E-8</v>
      </c>
      <c r="AX1918" s="192">
        <v>1.3918684E-10</v>
      </c>
      <c r="AY1918" s="192">
        <v>3.1242356999999997E-11</v>
      </c>
      <c r="AZ1918" s="192">
        <v>0</v>
      </c>
      <c r="BA1918" s="192">
        <v>0</v>
      </c>
      <c r="BB1918" s="192">
        <v>-4.3847345000000002E-14</v>
      </c>
      <c r="BC1918" s="192">
        <v>-3.0563580000000002E-15</v>
      </c>
      <c r="BD1918" s="192">
        <v>-6.7365205000000004E-16</v>
      </c>
      <c r="BE1918" s="192">
        <v>-1.219123E-11</v>
      </c>
      <c r="BF1918" s="192">
        <v>-9.1312359000000004E-11</v>
      </c>
      <c r="BG1918" s="192">
        <v>0</v>
      </c>
      <c r="BH1918" s="192">
        <v>-1.5272985E-5</v>
      </c>
      <c r="BI1918" s="193">
        <v>-0.14379623</v>
      </c>
      <c r="BJ1918" s="193">
        <v>0</v>
      </c>
      <c r="BK1918" s="193">
        <v>0</v>
      </c>
      <c r="BL1918" s="193">
        <v>0</v>
      </c>
      <c r="BM1918"/>
      <c r="BN1918" s="186">
        <v>-4.3164692000000002E-5</v>
      </c>
      <c r="BO1918" s="186">
        <v>6.2284602999999999E-7</v>
      </c>
      <c r="BP1918" s="186">
        <v>-2.7487434E-5</v>
      </c>
      <c r="BQ1918" s="186">
        <v>-6.2320066000000006E-8</v>
      </c>
      <c r="BR1918" s="186">
        <v>-7.4925133999999995E-7</v>
      </c>
      <c r="BS1918" s="186">
        <v>8.0119921000000005E-7</v>
      </c>
      <c r="BT1918" s="186">
        <v>0</v>
      </c>
      <c r="BU1918" s="186">
        <v>1.2160479999999999E-6</v>
      </c>
      <c r="BV1918" s="186">
        <v>-1.2290970999999999E-7</v>
      </c>
      <c r="BW1918" s="186">
        <v>-7.6968058999999994E-8</v>
      </c>
      <c r="BX1918" s="186">
        <v>0</v>
      </c>
      <c r="BY1918" s="186">
        <v>0</v>
      </c>
      <c r="BZ1918" s="186">
        <v>0</v>
      </c>
      <c r="CA1918" s="186">
        <v>4.2456929000000001E-7</v>
      </c>
      <c r="CB1918" s="186">
        <v>-1.7730471E-5</v>
      </c>
      <c r="CC1918" s="186">
        <v>-2.5630213000000001E-15</v>
      </c>
      <c r="CD1918" s="164">
        <v>0</v>
      </c>
      <c r="CE1918"/>
      <c r="CF1918" s="329">
        <v>0</v>
      </c>
      <c r="CG1918" s="330">
        <v>-0.98582561999999996</v>
      </c>
      <c r="CH1918" s="330">
        <v>2.2909608000000001E-2</v>
      </c>
      <c r="CI1918" s="329">
        <v>6.0989791000000003E-4</v>
      </c>
      <c r="CJ1918" s="329">
        <v>-3.2153995000000002E-4</v>
      </c>
      <c r="CK1918" s="329">
        <v>-2.0944871000000002E-11</v>
      </c>
      <c r="CL1918" s="329">
        <v>-2.4421343999999999E-9</v>
      </c>
      <c r="CM1918" s="329">
        <v>-2.9607301E-5</v>
      </c>
      <c r="CN1918" s="330">
        <v>-2.5658778000000001E-3</v>
      </c>
      <c r="CO1918" s="330">
        <v>-1.9720626000000001</v>
      </c>
      <c r="CP1918"/>
      <c r="CQ1918">
        <v>-0.14787384000000001</v>
      </c>
      <c r="CR1918">
        <v>1.8299423310000002E-3</v>
      </c>
      <c r="CS1918">
        <v>3.4719816000000029E-4</v>
      </c>
      <c r="CT1918">
        <v>3.4334785040000045E-4</v>
      </c>
      <c r="CU1918">
        <v>-1.45361394E-3</v>
      </c>
      <c r="CW1918" s="377"/>
      <c r="CZ1918" s="32"/>
      <c r="DA1918" s="236"/>
      <c r="DB1918" s="236"/>
      <c r="DC1918" s="32"/>
      <c r="DD1918" s="32"/>
      <c r="DE1918" s="32"/>
      <c r="DF1918" s="32"/>
      <c r="DG1918" s="32"/>
      <c r="DH1918" s="32"/>
      <c r="DI1918" s="32"/>
      <c r="DJ1918" s="32"/>
      <c r="DK1918" s="32"/>
      <c r="DL1918" s="32"/>
    </row>
    <row r="1919" spans="1:116" ht="14.4" x14ac:dyDescent="0.3">
      <c r="B1919" s="113"/>
      <c r="C1919" s="180"/>
      <c r="D1919" s="37" t="s">
        <v>496</v>
      </c>
      <c r="E1919" s="242"/>
      <c r="F1919"/>
      <c r="G1919"/>
      <c r="H1919"/>
      <c r="I1919"/>
      <c r="J1919" s="332"/>
      <c r="K1919"/>
      <c r="L1919"/>
      <c r="M1919"/>
      <c r="N1919" s="39"/>
      <c r="O1919" s="39"/>
      <c r="P1919" s="39"/>
      <c r="Q1919" s="39"/>
      <c r="R1919" s="39"/>
      <c r="S1919" s="39"/>
      <c r="T1919" s="39"/>
      <c r="U1919" s="39"/>
      <c r="V1919" s="39"/>
      <c r="W1919" s="39"/>
      <c r="Y1919"/>
      <c r="Z1919"/>
      <c r="AA1919"/>
      <c r="AB1919"/>
      <c r="AC1919"/>
      <c r="AD1919"/>
      <c r="AE1919"/>
      <c r="AF1919"/>
      <c r="AG1919"/>
      <c r="AH1919"/>
      <c r="AI1919"/>
      <c r="AJ1919"/>
      <c r="AK1919"/>
      <c r="AL1919"/>
      <c r="AM1919"/>
      <c r="AN1919"/>
      <c r="AO1919"/>
      <c r="AP1919"/>
      <c r="BI1919"/>
      <c r="BJ1919"/>
      <c r="BK1919"/>
      <c r="BL1919"/>
      <c r="BM1919"/>
      <c r="BS1919" s="39"/>
      <c r="BT1919" s="39"/>
      <c r="BU1919" s="39"/>
      <c r="BV1919" s="39"/>
      <c r="BW1919" s="39"/>
      <c r="BX1919" s="39"/>
      <c r="BY1919" s="39"/>
      <c r="BZ1919" s="39"/>
      <c r="CA1919" s="39"/>
      <c r="CB1919" s="39"/>
      <c r="CC1919" s="39"/>
      <c r="CD1919"/>
      <c r="CE1919"/>
      <c r="CF1919" s="39"/>
      <c r="CG1919"/>
      <c r="CH1919"/>
      <c r="CI1919" s="39"/>
      <c r="CJ1919" s="39"/>
      <c r="CK1919" s="39"/>
      <c r="CL1919" s="39"/>
      <c r="CM1919" s="39"/>
      <c r="CN1919"/>
      <c r="CO1919"/>
      <c r="CP1919"/>
      <c r="CQ1919"/>
      <c r="CR1919"/>
      <c r="CS1919"/>
      <c r="CT1919"/>
      <c r="CU1919"/>
      <c r="CV1919" s="39"/>
      <c r="CW1919" s="377"/>
      <c r="CZ1919" s="11"/>
      <c r="DA1919" s="236"/>
      <c r="DB1919" s="236"/>
      <c r="DC1919" s="32"/>
      <c r="DD1919" s="32"/>
      <c r="DE1919" s="32"/>
      <c r="DF1919" s="32"/>
      <c r="DG1919" s="32"/>
      <c r="DH1919" s="32"/>
      <c r="DI1919" s="32"/>
      <c r="DJ1919" s="32"/>
      <c r="DK1919" s="32"/>
      <c r="DL1919" s="32"/>
    </row>
    <row r="1920" spans="1:116" ht="14.4" x14ac:dyDescent="0.3">
      <c r="A1920" t="s">
        <v>2502</v>
      </c>
      <c r="B1920" s="113" t="s">
        <v>929</v>
      </c>
      <c r="C1920" s="182" t="s">
        <v>497</v>
      </c>
      <c r="D1920" s="40" t="s">
        <v>496</v>
      </c>
      <c r="E1920" s="242" t="s">
        <v>943</v>
      </c>
      <c r="F1920" s="184" t="s">
        <v>5012</v>
      </c>
      <c r="G1920" s="184">
        <v>0.18853439586669998</v>
      </c>
      <c r="H1920" s="184">
        <v>2.1865152299999999E-3</v>
      </c>
      <c r="I1920" s="184">
        <v>4.879015867E-4</v>
      </c>
      <c r="J1920" s="328">
        <v>-2.1624009500000002E-3</v>
      </c>
      <c r="K1920" s="184">
        <v>0.18802237999999999</v>
      </c>
      <c r="L1920" s="184">
        <v>-5.1000636000000004E-3</v>
      </c>
      <c r="M1920" s="184">
        <v>6.3490365000000003E-3</v>
      </c>
      <c r="N1920" s="184">
        <v>3.5374383000000001E-3</v>
      </c>
      <c r="O1920" s="331">
        <v>-1.1049675000000001E-3</v>
      </c>
      <c r="P1920" s="331">
        <v>-1.3151075E-4</v>
      </c>
      <c r="Q1920" s="331">
        <v>-1.1444481999999999E-4</v>
      </c>
      <c r="R1920" s="331">
        <v>-7.5534357999999997E-4</v>
      </c>
      <c r="S1920" s="331">
        <v>-2.7080574999999998E-4</v>
      </c>
      <c r="T1920" s="331">
        <v>0</v>
      </c>
      <c r="U1920" s="331">
        <v>-1.8915952000000001E-3</v>
      </c>
      <c r="V1920" s="331">
        <v>-5.7277333000000003E-6</v>
      </c>
      <c r="W1920" s="331">
        <v>0</v>
      </c>
      <c r="X1920" s="331">
        <v>0</v>
      </c>
      <c r="Y1920"/>
      <c r="Z1920" s="288">
        <v>1.2534825333333333</v>
      </c>
      <c r="AA1920"/>
      <c r="AB1920" s="164">
        <v>-21.729134999999999</v>
      </c>
      <c r="AC1920" s="164">
        <v>-21.391175</v>
      </c>
      <c r="AD1920" s="164">
        <v>-0.23498077000000001</v>
      </c>
      <c r="AE1920" s="164">
        <v>0</v>
      </c>
      <c r="AF1920" s="164">
        <v>0</v>
      </c>
      <c r="AG1920" s="164">
        <v>-5.7561587999999997E-2</v>
      </c>
      <c r="AH1920" s="164">
        <v>-4.5417581999999998E-2</v>
      </c>
      <c r="AI1920"/>
      <c r="AJ1920" s="185">
        <v>1.9414345999999999E-2</v>
      </c>
      <c r="AK1920" s="185">
        <v>1.9924414000000001E-2</v>
      </c>
      <c r="AL1920" s="185">
        <v>1.0174239E-3</v>
      </c>
      <c r="AM1920" s="185">
        <v>-1.5274920999999999E-3</v>
      </c>
      <c r="AN1920" s="176">
        <v>1.1945092000000001E-6</v>
      </c>
      <c r="AO1920" s="176">
        <v>3.7626625000000003E-9</v>
      </c>
      <c r="AP1920" s="176">
        <v>-0.21393446999999999</v>
      </c>
      <c r="AQ1920" s="192">
        <v>1.1632318000000001E-6</v>
      </c>
      <c r="AR1920" s="192">
        <v>3.5097511000000001E-9</v>
      </c>
      <c r="AS1920" s="192">
        <v>9.5891415E-14</v>
      </c>
      <c r="AT1920" s="192">
        <v>0</v>
      </c>
      <c r="AU1920" s="192">
        <v>0</v>
      </c>
      <c r="AV1920" s="192">
        <v>1.6017140999999999E-9</v>
      </c>
      <c r="AW1920" s="192">
        <v>2.9829695999999999E-8</v>
      </c>
      <c r="AX1920" s="192">
        <v>2.0664968E-10</v>
      </c>
      <c r="AY1920" s="192">
        <v>4.6236613999999997E-11</v>
      </c>
      <c r="AZ1920" s="192">
        <v>0</v>
      </c>
      <c r="BA1920" s="192">
        <v>0</v>
      </c>
      <c r="BB1920" s="192">
        <v>-6.5227455999999994E-14</v>
      </c>
      <c r="BC1920" s="192">
        <v>-4.5466483000000001E-15</v>
      </c>
      <c r="BD1920" s="192">
        <v>-1.0021269999999999E-15</v>
      </c>
      <c r="BE1920" s="192">
        <v>-1.8135713999999999E-11</v>
      </c>
      <c r="BF1920" s="192">
        <v>-1.3583656999999999E-10</v>
      </c>
      <c r="BG1920" s="192">
        <v>0</v>
      </c>
      <c r="BH1920" s="192">
        <v>-2.2720144E-5</v>
      </c>
      <c r="BI1920" s="193">
        <v>-0.21391175000000001</v>
      </c>
      <c r="BJ1920" s="193">
        <v>0</v>
      </c>
      <c r="BK1920" s="193">
        <v>0</v>
      </c>
      <c r="BL1920" s="193">
        <v>0</v>
      </c>
      <c r="BM1920"/>
      <c r="BN1920" s="186">
        <v>1.1617197E-5</v>
      </c>
      <c r="BO1920" s="186">
        <v>9.2395492000000002E-7</v>
      </c>
      <c r="BP1920" s="186">
        <v>3.4950419000000002E-5</v>
      </c>
      <c r="BQ1920" s="186">
        <v>-9.2707537E-8</v>
      </c>
      <c r="BR1920" s="186">
        <v>-1.1153449999999999E-6</v>
      </c>
      <c r="BS1920" s="186">
        <v>1.1900165E-6</v>
      </c>
      <c r="BT1920" s="186">
        <v>0</v>
      </c>
      <c r="BU1920" s="186">
        <v>1.8061888999999999E-6</v>
      </c>
      <c r="BV1920" s="186">
        <v>-1.8284088999999999E-7</v>
      </c>
      <c r="BW1920" s="186">
        <v>-1.1449794E-7</v>
      </c>
      <c r="BX1920" s="186">
        <v>0</v>
      </c>
      <c r="BY1920" s="186">
        <v>0</v>
      </c>
      <c r="BZ1920" s="186">
        <v>0</v>
      </c>
      <c r="CA1920" s="186">
        <v>6.2791671E-7</v>
      </c>
      <c r="CB1920" s="186">
        <v>-2.6375908000000001E-5</v>
      </c>
      <c r="CC1920" s="186">
        <v>-3.8127589000000003E-15</v>
      </c>
      <c r="CD1920" s="164">
        <v>0</v>
      </c>
      <c r="CE1920"/>
      <c r="CF1920" s="329">
        <v>0</v>
      </c>
      <c r="CG1920" s="330">
        <v>1.2534825000000001</v>
      </c>
      <c r="CH1920" s="330">
        <v>3.4027505999999999E-2</v>
      </c>
      <c r="CI1920" s="329">
        <v>9.050878E-4</v>
      </c>
      <c r="CJ1920" s="329">
        <v>-4.7846298999999998E-4</v>
      </c>
      <c r="CK1920" s="329">
        <v>-3.1157659999999999E-11</v>
      </c>
      <c r="CL1920" s="329">
        <v>-3.6329272000000001E-9</v>
      </c>
      <c r="CM1920" s="329">
        <v>-4.4066600000000003E-5</v>
      </c>
      <c r="CN1920" s="330">
        <v>-3.8170083999999999E-3</v>
      </c>
      <c r="CO1920" s="330">
        <v>-2.9336468999999998</v>
      </c>
      <c r="CP1920"/>
      <c r="CQ1920">
        <v>0.18802237999999999</v>
      </c>
      <c r="CR1920">
        <v>2.6801445500000002E-3</v>
      </c>
      <c r="CS1920">
        <v>4.9362932000000001E-4</v>
      </c>
      <c r="CT1920">
        <v>4.8790158669999978E-4</v>
      </c>
      <c r="CU1920">
        <v>-2.1624009500000002E-3</v>
      </c>
      <c r="CV1920" s="109"/>
      <c r="CY1920" s="32"/>
      <c r="CZ1920" s="11"/>
      <c r="DA1920" s="236"/>
      <c r="DB1920" s="236"/>
      <c r="DC1920" s="32"/>
      <c r="DD1920" s="32"/>
      <c r="DE1920" s="32"/>
      <c r="DF1920" s="32"/>
      <c r="DG1920" s="32"/>
      <c r="DH1920" s="32"/>
      <c r="DI1920" s="32"/>
      <c r="DJ1920" s="32"/>
      <c r="DK1920" s="32"/>
      <c r="DL1920" s="32"/>
    </row>
    <row r="1921" spans="1:116" ht="14.4" x14ac:dyDescent="0.3">
      <c r="A1921" t="s">
        <v>2503</v>
      </c>
      <c r="B1921" s="113" t="s">
        <v>929</v>
      </c>
      <c r="C1921" s="182" t="s">
        <v>498</v>
      </c>
      <c r="D1921" s="40" t="s">
        <v>496</v>
      </c>
      <c r="E1921" s="242" t="s">
        <v>943</v>
      </c>
      <c r="F1921" s="184" t="s">
        <v>5013</v>
      </c>
      <c r="G1921" s="184">
        <v>0.20505351802640001</v>
      </c>
      <c r="H1921" s="184">
        <v>2.1997937399999999E-3</v>
      </c>
      <c r="I1921" s="184">
        <v>5.3187319639999998E-4</v>
      </c>
      <c r="J1921" s="328">
        <v>-2.13356891E-3</v>
      </c>
      <c r="K1921" s="184">
        <v>0.20445542</v>
      </c>
      <c r="L1921" s="184">
        <v>-5.0320627999999997E-3</v>
      </c>
      <c r="M1921" s="184">
        <v>6.3148596999999997E-3</v>
      </c>
      <c r="N1921" s="184">
        <v>3.5327045E-3</v>
      </c>
      <c r="O1921" s="184">
        <v>-1.0902346E-3</v>
      </c>
      <c r="P1921" s="331">
        <v>-1.2975726999999999E-4</v>
      </c>
      <c r="Q1921" s="331">
        <v>-1.1291889E-4</v>
      </c>
      <c r="R1921" s="331">
        <v>-7.4527234E-4</v>
      </c>
      <c r="S1921" s="184">
        <v>-2.6719500999999998E-4</v>
      </c>
      <c r="T1921" s="184">
        <v>0</v>
      </c>
      <c r="U1921" s="331">
        <v>-1.8663739E-3</v>
      </c>
      <c r="V1921" s="331">
        <v>-5.6513635999999999E-6</v>
      </c>
      <c r="W1921" s="331">
        <v>0</v>
      </c>
      <c r="X1921" s="331">
        <v>0</v>
      </c>
      <c r="Y1921"/>
      <c r="Z1921" s="288">
        <v>1.3630361333333334</v>
      </c>
      <c r="AA1921"/>
      <c r="AB1921" s="164">
        <v>-21.439412999999998</v>
      </c>
      <c r="AC1921" s="164">
        <v>-21.105958999999999</v>
      </c>
      <c r="AD1921" s="164">
        <v>-0.23184769</v>
      </c>
      <c r="AE1921" s="164">
        <v>0</v>
      </c>
      <c r="AF1921" s="164">
        <v>0</v>
      </c>
      <c r="AG1921" s="164">
        <v>-5.67941E-2</v>
      </c>
      <c r="AH1921" s="164">
        <v>-4.4812013999999997E-2</v>
      </c>
      <c r="AI1921"/>
      <c r="AJ1921" s="185">
        <v>2.1214068999999999E-2</v>
      </c>
      <c r="AK1921" s="185">
        <v>2.1621350000000001E-2</v>
      </c>
      <c r="AL1921" s="185">
        <v>1.0998448000000001E-3</v>
      </c>
      <c r="AM1921" s="185">
        <v>-1.5071256E-3</v>
      </c>
      <c r="AN1921" s="176">
        <v>1.2962439999999999E-6</v>
      </c>
      <c r="AO1921" s="176">
        <v>4.0674733999999997E-9</v>
      </c>
      <c r="AP1921" s="176">
        <v>-0.21108200999999999</v>
      </c>
      <c r="AQ1921" s="192">
        <v>1.2648975E-6</v>
      </c>
      <c r="AR1921" s="192">
        <v>3.8165011000000001E-9</v>
      </c>
      <c r="AS1921" s="192">
        <v>1.0427226E-13</v>
      </c>
      <c r="AT1921" s="192">
        <v>0</v>
      </c>
      <c r="AU1921" s="192">
        <v>0</v>
      </c>
      <c r="AV1921" s="192">
        <v>1.5866672E-9</v>
      </c>
      <c r="AW1921" s="192">
        <v>2.9911753000000001E-8</v>
      </c>
      <c r="AX1921" s="192">
        <v>2.0478874999999999E-10</v>
      </c>
      <c r="AY1921" s="192">
        <v>4.6149138999999998E-11</v>
      </c>
      <c r="AZ1921" s="192">
        <v>0</v>
      </c>
      <c r="BA1921" s="192">
        <v>0</v>
      </c>
      <c r="BB1921" s="192">
        <v>-6.4357756000000003E-14</v>
      </c>
      <c r="BC1921" s="192">
        <v>-4.4860262999999999E-15</v>
      </c>
      <c r="BD1921" s="192">
        <v>-9.8876531999999995E-16</v>
      </c>
      <c r="BE1921" s="192">
        <v>-1.7893904000000001E-11</v>
      </c>
      <c r="BF1921" s="192">
        <v>-1.3402541E-10</v>
      </c>
      <c r="BG1921" s="192">
        <v>0</v>
      </c>
      <c r="BH1921" s="192">
        <v>-2.2417208000000001E-5</v>
      </c>
      <c r="BI1921" s="193">
        <v>-0.21105958999999999</v>
      </c>
      <c r="BJ1921" s="193">
        <v>0</v>
      </c>
      <c r="BK1921" s="193">
        <v>0</v>
      </c>
      <c r="BL1921" s="193">
        <v>0</v>
      </c>
      <c r="BM1921"/>
      <c r="BN1921" s="186">
        <v>1.500874E-5</v>
      </c>
      <c r="BO1921" s="186">
        <v>9.1735991000000005E-7</v>
      </c>
      <c r="BP1921" s="186">
        <v>3.8005062999999998E-5</v>
      </c>
      <c r="BQ1921" s="186">
        <v>-9.1471436000000006E-8</v>
      </c>
      <c r="BR1921" s="186">
        <v>-1.0988042E-6</v>
      </c>
      <c r="BS1921" s="186">
        <v>1.1782341E-6</v>
      </c>
      <c r="BT1921" s="186">
        <v>0</v>
      </c>
      <c r="BU1921" s="186">
        <v>1.7883058E-6</v>
      </c>
      <c r="BV1921" s="186">
        <v>-1.8040302E-7</v>
      </c>
      <c r="BW1921" s="186">
        <v>-1.129713E-7</v>
      </c>
      <c r="BX1921" s="186">
        <v>0</v>
      </c>
      <c r="BY1921" s="186">
        <v>0</v>
      </c>
      <c r="BZ1921" s="186">
        <v>0</v>
      </c>
      <c r="CA1921" s="186">
        <v>6.2765558999999999E-7</v>
      </c>
      <c r="CB1921" s="186">
        <v>-2.6024229E-5</v>
      </c>
      <c r="CC1921" s="186">
        <v>-3.7619221999999998E-15</v>
      </c>
      <c r="CD1921" s="164">
        <v>0</v>
      </c>
      <c r="CE1921"/>
      <c r="CF1921" s="329">
        <v>0</v>
      </c>
      <c r="CG1921" s="330">
        <v>1.3630361</v>
      </c>
      <c r="CH1921" s="330">
        <v>3.3690600000000001E-2</v>
      </c>
      <c r="CI1921" s="329">
        <v>8.9787329999999998E-4</v>
      </c>
      <c r="CJ1921" s="329">
        <v>-4.7177640000000001E-4</v>
      </c>
      <c r="CK1921" s="329">
        <v>-3.0742224E-11</v>
      </c>
      <c r="CL1921" s="329">
        <v>-3.5844882000000001E-9</v>
      </c>
      <c r="CM1921" s="329">
        <v>-4.3428971000000001E-5</v>
      </c>
      <c r="CN1921" s="330">
        <v>-3.7661149E-3</v>
      </c>
      <c r="CO1921" s="330">
        <v>-2.8945316000000001</v>
      </c>
      <c r="CP1921"/>
      <c r="CQ1921">
        <v>0.20445542</v>
      </c>
      <c r="CR1921">
        <v>2.7373183E-3</v>
      </c>
      <c r="CS1921">
        <v>5.3752455999999998E-4</v>
      </c>
      <c r="CT1921">
        <v>5.318731964000003E-4</v>
      </c>
      <c r="CU1921">
        <v>-2.13356891E-3</v>
      </c>
      <c r="CV1921" s="109"/>
      <c r="CY1921" s="32"/>
      <c r="CZ1921" s="11"/>
      <c r="DA1921" s="236"/>
      <c r="DB1921" s="236"/>
      <c r="DC1921" s="32"/>
      <c r="DD1921" s="32"/>
      <c r="DE1921" s="32"/>
      <c r="DF1921" s="32"/>
      <c r="DG1921" s="32"/>
      <c r="DH1921" s="32"/>
      <c r="DI1921" s="32"/>
      <c r="DJ1921" s="32"/>
      <c r="DK1921" s="32"/>
      <c r="DL1921" s="32"/>
    </row>
    <row r="1922" spans="1:116" ht="14.4" x14ac:dyDescent="0.3">
      <c r="A1922" t="s">
        <v>2504</v>
      </c>
      <c r="B1922" s="113" t="s">
        <v>929</v>
      </c>
      <c r="C1922" s="182" t="s">
        <v>499</v>
      </c>
      <c r="D1922" s="40" t="s">
        <v>496</v>
      </c>
      <c r="E1922" s="242" t="s">
        <v>943</v>
      </c>
      <c r="F1922" s="184" t="s">
        <v>5014</v>
      </c>
      <c r="G1922" s="184">
        <v>0.15122420701710002</v>
      </c>
      <c r="H1922" s="184">
        <v>1.9727410499999994E-3</v>
      </c>
      <c r="I1922" s="184">
        <v>4.9422074710000032E-4</v>
      </c>
      <c r="J1922" s="328">
        <v>-1.8957047800000001E-3</v>
      </c>
      <c r="K1922" s="184">
        <v>0.15065295000000001</v>
      </c>
      <c r="L1922" s="184">
        <v>-4.4710558000000001E-3</v>
      </c>
      <c r="M1922" s="184">
        <v>5.6324824000000004E-3</v>
      </c>
      <c r="N1922" s="184">
        <v>3.1570502999999999E-3</v>
      </c>
      <c r="O1922" s="184">
        <v>-9.6868819999999995E-4</v>
      </c>
      <c r="P1922" s="331">
        <v>-1.1529109E-4</v>
      </c>
      <c r="Q1922" s="331">
        <v>-1.0032995999999999E-4</v>
      </c>
      <c r="R1922" s="331">
        <v>-6.6218454000000003E-4</v>
      </c>
      <c r="S1922" s="331">
        <v>-2.3740638000000001E-4</v>
      </c>
      <c r="T1922" s="184">
        <v>0</v>
      </c>
      <c r="U1922" s="331">
        <v>-1.6582984E-3</v>
      </c>
      <c r="V1922" s="331">
        <v>-5.0213129000000003E-6</v>
      </c>
      <c r="W1922" s="331">
        <v>0</v>
      </c>
      <c r="X1922" s="331">
        <v>0</v>
      </c>
      <c r="Y1922"/>
      <c r="Z1922" s="288">
        <v>1.0043530000000001</v>
      </c>
      <c r="AA1922"/>
      <c r="AB1922" s="164">
        <v>-19.049208</v>
      </c>
      <c r="AC1922" s="164">
        <v>-18.752929999999999</v>
      </c>
      <c r="AD1922" s="164">
        <v>-0.20599980000000001</v>
      </c>
      <c r="AE1922" s="164">
        <v>0</v>
      </c>
      <c r="AF1922" s="164">
        <v>0</v>
      </c>
      <c r="AG1922" s="164">
        <v>-5.0462325000000002E-2</v>
      </c>
      <c r="AH1922" s="164">
        <v>-3.9816079999999997E-2</v>
      </c>
      <c r="AI1922"/>
      <c r="AJ1922" s="185">
        <v>1.5496238000000001E-2</v>
      </c>
      <c r="AK1922" s="185">
        <v>1.6014464999999999E-2</v>
      </c>
      <c r="AL1922" s="185">
        <v>8.2087364999999996E-4</v>
      </c>
      <c r="AM1922" s="185">
        <v>-1.3391014E-3</v>
      </c>
      <c r="AN1922" s="176">
        <v>9.6009983999999998E-7</v>
      </c>
      <c r="AO1922" s="176">
        <v>3.0357753000000002E-9</v>
      </c>
      <c r="AP1922" s="176">
        <v>-0.18754921999999999</v>
      </c>
      <c r="AQ1922" s="192">
        <v>9.3203961000000004E-7</v>
      </c>
      <c r="AR1922" s="192">
        <v>2.8121884999999999E-9</v>
      </c>
      <c r="AS1922" s="192">
        <v>7.6833006999999994E-14</v>
      </c>
      <c r="AT1922" s="192">
        <v>0</v>
      </c>
      <c r="AU1922" s="192">
        <v>0</v>
      </c>
      <c r="AV1922" s="192">
        <v>1.4124807000000001E-9</v>
      </c>
      <c r="AW1922" s="192">
        <v>2.6782727000000001E-8</v>
      </c>
      <c r="AX1922" s="192">
        <v>1.8234109000000001E-10</v>
      </c>
      <c r="AY1922" s="192">
        <v>4.1230971000000001E-11</v>
      </c>
      <c r="AZ1922" s="192">
        <v>0</v>
      </c>
      <c r="BA1922" s="192">
        <v>0</v>
      </c>
      <c r="BB1922" s="192">
        <v>-5.7182736000000002E-14</v>
      </c>
      <c r="BC1922" s="192">
        <v>-3.9858949999999997E-15</v>
      </c>
      <c r="BD1922" s="192">
        <v>-8.7853134999999995E-16</v>
      </c>
      <c r="BE1922" s="192">
        <v>-1.5898976000000002E-11</v>
      </c>
      <c r="BF1922" s="192">
        <v>-1.1908339E-10</v>
      </c>
      <c r="BG1922" s="192">
        <v>0</v>
      </c>
      <c r="BH1922" s="192">
        <v>-1.9917992999999999E-5</v>
      </c>
      <c r="BI1922" s="193">
        <v>-0.18752930000000001</v>
      </c>
      <c r="BJ1922" s="193">
        <v>0</v>
      </c>
      <c r="BK1922" s="193">
        <v>0</v>
      </c>
      <c r="BL1922" s="193">
        <v>0</v>
      </c>
      <c r="BM1922"/>
      <c r="BN1922" s="186">
        <v>7.5825414000000001E-6</v>
      </c>
      <c r="BO1922" s="186">
        <v>8.1754125999999997E-7</v>
      </c>
      <c r="BP1922" s="186">
        <v>2.8004026999999999E-5</v>
      </c>
      <c r="BQ1922" s="186">
        <v>-8.1273606999999994E-8</v>
      </c>
      <c r="BR1922" s="186">
        <v>-9.7558653000000008E-7</v>
      </c>
      <c r="BS1922" s="186">
        <v>1.0486283999999999E-6</v>
      </c>
      <c r="BT1922" s="186">
        <v>0</v>
      </c>
      <c r="BU1922" s="186">
        <v>1.5915922E-6</v>
      </c>
      <c r="BV1922" s="186">
        <v>-1.6029052E-7</v>
      </c>
      <c r="BW1922" s="186">
        <v>-1.0037653E-7</v>
      </c>
      <c r="BX1922" s="186">
        <v>0</v>
      </c>
      <c r="BY1922" s="186">
        <v>0</v>
      </c>
      <c r="BZ1922" s="186">
        <v>0</v>
      </c>
      <c r="CA1922" s="186">
        <v>5.6115847000000004E-7</v>
      </c>
      <c r="CB1922" s="186">
        <v>-2.3122879000000001E-5</v>
      </c>
      <c r="CC1922" s="186">
        <v>-3.3425187E-15</v>
      </c>
      <c r="CD1922" s="164">
        <v>0</v>
      </c>
      <c r="CE1922"/>
      <c r="CF1922" s="329">
        <v>0</v>
      </c>
      <c r="CG1922" s="330">
        <v>1.0043530000000001</v>
      </c>
      <c r="CH1922" s="330">
        <v>2.9984634E-2</v>
      </c>
      <c r="CI1922" s="329">
        <v>7.9985364000000005E-4</v>
      </c>
      <c r="CJ1922" s="329">
        <v>-4.1904802999999998E-4</v>
      </c>
      <c r="CK1922" s="329">
        <v>-2.7314882000000001E-11</v>
      </c>
      <c r="CL1922" s="329">
        <v>-3.1848662E-9</v>
      </c>
      <c r="CM1922" s="329">
        <v>-3.8565756000000002E-5</v>
      </c>
      <c r="CN1922" s="330">
        <v>-3.346244E-3</v>
      </c>
      <c r="CO1922" s="330">
        <v>-2.5718304000000001</v>
      </c>
      <c r="CP1922"/>
      <c r="CQ1922">
        <v>0.15065295000000001</v>
      </c>
      <c r="CR1922">
        <v>2.4719831099999996E-3</v>
      </c>
      <c r="CS1922">
        <v>4.992420600000003E-4</v>
      </c>
      <c r="CT1922">
        <v>4.942207471000001E-4</v>
      </c>
      <c r="CU1922">
        <v>-1.8957047800000001E-3</v>
      </c>
      <c r="CV1922" s="109"/>
      <c r="CY1922" s="32"/>
      <c r="CZ1922" s="11"/>
      <c r="DA1922" s="236"/>
      <c r="DB1922" s="236"/>
      <c r="DC1922" s="32"/>
      <c r="DD1922" s="32"/>
      <c r="DE1922" s="32"/>
      <c r="DF1922" s="32"/>
      <c r="DG1922" s="32"/>
      <c r="DH1922" s="32"/>
      <c r="DI1922" s="32"/>
      <c r="DJ1922" s="32"/>
      <c r="DK1922" s="32"/>
      <c r="DL1922" s="32"/>
    </row>
    <row r="1923" spans="1:116" ht="14.4" x14ac:dyDescent="0.3">
      <c r="B1923" s="113"/>
      <c r="C1923" s="180"/>
      <c r="D1923" s="37" t="s">
        <v>7726</v>
      </c>
      <c r="E1923" s="242"/>
      <c r="F1923"/>
      <c r="G1923"/>
      <c r="H1923"/>
      <c r="I1923"/>
      <c r="J1923" s="332"/>
      <c r="K1923"/>
      <c r="L1923"/>
      <c r="M1923"/>
      <c r="N1923"/>
      <c r="O1923"/>
      <c r="P1923" s="39"/>
      <c r="Q1923" s="39"/>
      <c r="R1923" s="39"/>
      <c r="S1923" s="39"/>
      <c r="T1923"/>
      <c r="U1923" s="39"/>
      <c r="V1923" s="39"/>
      <c r="W1923" s="39"/>
      <c r="Y1923"/>
      <c r="Z1923"/>
      <c r="AA1923"/>
      <c r="AB1923"/>
      <c r="AC1923"/>
      <c r="AD1923"/>
      <c r="AE1923"/>
      <c r="AF1923"/>
      <c r="AG1923"/>
      <c r="AH1923"/>
      <c r="AI1923"/>
      <c r="AJ1923"/>
      <c r="AK1923"/>
      <c r="AL1923"/>
      <c r="AM1923"/>
      <c r="AN1923"/>
      <c r="AO1923"/>
      <c r="AP1923"/>
      <c r="BI1923"/>
      <c r="BJ1923"/>
      <c r="BK1923"/>
      <c r="BL1923"/>
      <c r="BM1923"/>
      <c r="BS1923" s="39"/>
      <c r="BT1923" s="39"/>
      <c r="BU1923" s="39"/>
      <c r="BV1923" s="39"/>
      <c r="BW1923" s="39"/>
      <c r="BX1923" s="39"/>
      <c r="BY1923" s="39"/>
      <c r="BZ1923" s="39"/>
      <c r="CA1923" s="39"/>
      <c r="CB1923" s="39"/>
      <c r="CC1923" s="39"/>
      <c r="CD1923"/>
      <c r="CE1923"/>
      <c r="CF1923" s="39"/>
      <c r="CG1923"/>
      <c r="CH1923"/>
      <c r="CI1923" s="39"/>
      <c r="CJ1923" s="39"/>
      <c r="CK1923" s="39"/>
      <c r="CL1923" s="39"/>
      <c r="CM1923" s="39"/>
      <c r="CN1923"/>
      <c r="CO1923"/>
      <c r="CP1923"/>
      <c r="CQ1923"/>
      <c r="CR1923"/>
      <c r="CS1923"/>
      <c r="CT1923"/>
      <c r="CU1923"/>
      <c r="CV1923" s="110"/>
      <c r="CY1923" s="32"/>
      <c r="CZ1923" s="11"/>
      <c r="DA1923" s="236"/>
      <c r="DB1923" s="236"/>
      <c r="DC1923" s="32"/>
      <c r="DD1923" s="32"/>
      <c r="DE1923" s="32"/>
      <c r="DF1923" s="32"/>
      <c r="DG1923" s="32"/>
      <c r="DH1923" s="32"/>
      <c r="DI1923" s="32"/>
      <c r="DJ1923" s="32"/>
      <c r="DK1923" s="32"/>
      <c r="DL1923" s="32"/>
    </row>
    <row r="1924" spans="1:116" ht="14.4" x14ac:dyDescent="0.3">
      <c r="A1924" t="s">
        <v>2505</v>
      </c>
      <c r="B1924" s="113" t="s">
        <v>929</v>
      </c>
      <c r="C1924" s="182" t="s">
        <v>851</v>
      </c>
      <c r="D1924" s="40" t="s">
        <v>7726</v>
      </c>
      <c r="E1924" s="242" t="s">
        <v>943</v>
      </c>
      <c r="F1924" s="184" t="s">
        <v>5015</v>
      </c>
      <c r="G1924" s="184">
        <v>0.21362054442840001</v>
      </c>
      <c r="H1924" s="184">
        <v>2.2251021600000003E-3</v>
      </c>
      <c r="I1924" s="184">
        <v>5.2910850840000041E-4</v>
      </c>
      <c r="J1924" s="328">
        <v>-2.16720624E-3</v>
      </c>
      <c r="K1924" s="184">
        <v>0.21303353999999999</v>
      </c>
      <c r="L1924" s="184">
        <v>-5.1113970999999998E-3</v>
      </c>
      <c r="M1924" s="184">
        <v>6.4032682000000002E-3</v>
      </c>
      <c r="N1924" s="184">
        <v>3.5790272999999999E-3</v>
      </c>
      <c r="O1924" s="184">
        <v>-1.107423E-3</v>
      </c>
      <c r="P1924" s="184">
        <v>-1.31803E-4</v>
      </c>
      <c r="Q1924" s="184">
        <v>-1.1469914E-4</v>
      </c>
      <c r="R1924" s="184">
        <v>-7.5702213000000001E-4</v>
      </c>
      <c r="S1924" s="184">
        <v>-2.7140754E-4</v>
      </c>
      <c r="T1924" s="184">
        <v>0</v>
      </c>
      <c r="U1924" s="184">
        <v>-1.8957987E-3</v>
      </c>
      <c r="V1924" s="331">
        <v>-5.7404616E-6</v>
      </c>
      <c r="W1924" s="184">
        <v>0</v>
      </c>
      <c r="X1924" s="184">
        <v>0</v>
      </c>
      <c r="Y1924"/>
      <c r="Z1924" s="288">
        <v>1.4202235999999999</v>
      </c>
      <c r="AA1924"/>
      <c r="AB1924" s="164">
        <v>-21.777422000000001</v>
      </c>
      <c r="AC1924" s="164">
        <v>-21.438711000000001</v>
      </c>
      <c r="AD1924" s="164">
        <v>-0.23550294999999999</v>
      </c>
      <c r="AE1924" s="164">
        <v>0</v>
      </c>
      <c r="AF1924" s="164">
        <v>0</v>
      </c>
      <c r="AG1924" s="164">
        <v>-5.7689503000000003E-2</v>
      </c>
      <c r="AH1924" s="164">
        <v>-4.5518509999999998E-2</v>
      </c>
      <c r="AI1924"/>
      <c r="AJ1924" s="185">
        <v>2.2126251999999999E-2</v>
      </c>
      <c r="AK1924" s="185">
        <v>2.251301E-2</v>
      </c>
      <c r="AL1924" s="185">
        <v>1.1441283E-3</v>
      </c>
      <c r="AM1924" s="185">
        <v>-1.5308864999999999E-3</v>
      </c>
      <c r="AN1924" s="176">
        <v>1.3497007999999999E-6</v>
      </c>
      <c r="AO1924" s="176">
        <v>4.2312434999999998E-9</v>
      </c>
      <c r="AP1924" s="176">
        <v>-0.21440988</v>
      </c>
      <c r="AQ1924" s="192">
        <v>1.3179675E-6</v>
      </c>
      <c r="AR1924" s="192">
        <v>3.9766260999999997E-9</v>
      </c>
      <c r="AS1924" s="192">
        <v>1.0864711E-13</v>
      </c>
      <c r="AT1924" s="192">
        <v>0</v>
      </c>
      <c r="AU1924" s="192">
        <v>0</v>
      </c>
      <c r="AV1924" s="192">
        <v>1.6102886E-9</v>
      </c>
      <c r="AW1924" s="192">
        <v>3.0277352999999997E-8</v>
      </c>
      <c r="AX1924" s="192">
        <v>2.0781983E-10</v>
      </c>
      <c r="AY1924" s="192">
        <v>4.6759858999999998E-11</v>
      </c>
      <c r="AZ1924" s="192">
        <v>0</v>
      </c>
      <c r="BA1924" s="192">
        <v>0</v>
      </c>
      <c r="BB1924" s="192">
        <v>-6.5372405999999999E-14</v>
      </c>
      <c r="BC1924" s="192">
        <v>-4.5567520000000002E-15</v>
      </c>
      <c r="BD1924" s="192">
        <v>-1.0043539999999999E-15</v>
      </c>
      <c r="BE1924" s="192">
        <v>-1.8176014999999999E-11</v>
      </c>
      <c r="BF1924" s="192">
        <v>-1.3613842999999999E-10</v>
      </c>
      <c r="BG1924" s="192">
        <v>0</v>
      </c>
      <c r="BH1924" s="192">
        <v>-2.2770632999999999E-5</v>
      </c>
      <c r="BI1924" s="193">
        <v>-0.21438710999999999</v>
      </c>
      <c r="BJ1924" s="193">
        <v>0</v>
      </c>
      <c r="BK1924" s="193">
        <v>0</v>
      </c>
      <c r="BL1924" s="193">
        <v>0</v>
      </c>
      <c r="BM1924"/>
      <c r="BN1924" s="186">
        <v>1.6235027999999999E-5</v>
      </c>
      <c r="BO1924" s="186">
        <v>9.3055831E-7</v>
      </c>
      <c r="BP1924" s="186">
        <v>3.9599603000000001E-5</v>
      </c>
      <c r="BQ1924" s="186">
        <v>-9.2913553E-8</v>
      </c>
      <c r="BR1924" s="186">
        <v>-1.1164965E-6</v>
      </c>
      <c r="BS1924" s="186">
        <v>1.1959076000000001E-6</v>
      </c>
      <c r="BT1924" s="186">
        <v>0</v>
      </c>
      <c r="BU1924" s="186">
        <v>1.8151303999999999E-6</v>
      </c>
      <c r="BV1924" s="186">
        <v>-1.8324720999999999E-7</v>
      </c>
      <c r="BW1924" s="186">
        <v>-1.1475238E-7</v>
      </c>
      <c r="BX1924" s="186">
        <v>0</v>
      </c>
      <c r="BY1924" s="186">
        <v>0</v>
      </c>
      <c r="BZ1924" s="186">
        <v>0</v>
      </c>
      <c r="CA1924" s="186">
        <v>6.3575937000000001E-7</v>
      </c>
      <c r="CB1924" s="186">
        <v>-2.6434521E-5</v>
      </c>
      <c r="CC1924" s="186">
        <v>-3.8212316999999997E-15</v>
      </c>
      <c r="CD1924" s="164">
        <v>0</v>
      </c>
      <c r="CE1924"/>
      <c r="CF1924" s="329">
        <v>0</v>
      </c>
      <c r="CG1924" s="330">
        <v>1.4202235999999999</v>
      </c>
      <c r="CH1924" s="330">
        <v>3.4195958999999998E-2</v>
      </c>
      <c r="CI1924" s="329">
        <v>9.1095688000000005E-4</v>
      </c>
      <c r="CJ1924" s="329">
        <v>-4.7928214999999998E-4</v>
      </c>
      <c r="CK1924" s="329">
        <v>-3.1226898999999998E-11</v>
      </c>
      <c r="CL1924" s="329">
        <v>-3.6410003999999999E-9</v>
      </c>
      <c r="CM1924" s="329">
        <v>-4.4124722999999997E-5</v>
      </c>
      <c r="CN1924" s="330">
        <v>-3.8254906000000002E-3</v>
      </c>
      <c r="CO1924" s="330">
        <v>-2.9401660999999999</v>
      </c>
      <c r="CP1924"/>
      <c r="CQ1924">
        <v>0.21303353999999999</v>
      </c>
      <c r="CR1924">
        <v>2.7599511300000009E-3</v>
      </c>
      <c r="CS1924">
        <v>5.3484897000000045E-4</v>
      </c>
      <c r="CT1924">
        <v>5.291085084000003E-4</v>
      </c>
      <c r="CU1924">
        <v>-2.16720624E-3</v>
      </c>
      <c r="CV1924" s="109"/>
      <c r="CY1924" s="32"/>
      <c r="CZ1924" s="11"/>
      <c r="DA1924" s="236"/>
      <c r="DB1924" s="236"/>
      <c r="DC1924" s="32"/>
      <c r="DD1924" s="32"/>
      <c r="DE1924" s="32"/>
      <c r="DF1924" s="32"/>
      <c r="DG1924" s="32"/>
      <c r="DH1924" s="32"/>
      <c r="DI1924" s="32"/>
      <c r="DJ1924" s="32"/>
      <c r="DK1924" s="32"/>
      <c r="DL1924" s="32"/>
    </row>
    <row r="1925" spans="1:116" ht="14.4" x14ac:dyDescent="0.3">
      <c r="A1925" t="s">
        <v>2506</v>
      </c>
      <c r="B1925" s="113" t="s">
        <v>929</v>
      </c>
      <c r="C1925" s="182" t="s">
        <v>852</v>
      </c>
      <c r="D1925" s="40" t="s">
        <v>7726</v>
      </c>
      <c r="E1925" s="242" t="s">
        <v>943</v>
      </c>
      <c r="F1925" s="184" t="s">
        <v>5016</v>
      </c>
      <c r="G1925" s="184">
        <v>0.16291698229330001</v>
      </c>
      <c r="H1925" s="184">
        <v>1.4137267699999999E-3</v>
      </c>
      <c r="I1925" s="184">
        <v>-6.4272344670000033E-4</v>
      </c>
      <c r="J1925" s="328">
        <v>-2.3786410299999998E-3</v>
      </c>
      <c r="K1925" s="184">
        <v>0.16452462000000001</v>
      </c>
      <c r="L1925" s="184">
        <v>-5.61007E-3</v>
      </c>
      <c r="M1925" s="184">
        <v>5.8045249999999996E-3</v>
      </c>
      <c r="N1925" s="184">
        <v>2.8997421999999999E-3</v>
      </c>
      <c r="O1925" s="184">
        <v>-1.2154643E-3</v>
      </c>
      <c r="P1925" s="184">
        <v>-1.4466182999999999E-4</v>
      </c>
      <c r="Q1925" s="184">
        <v>-1.2588930000000001E-4</v>
      </c>
      <c r="R1925" s="184">
        <v>-8.3087793999999998E-4</v>
      </c>
      <c r="S1925" s="184">
        <v>-2.9788633000000001E-4</v>
      </c>
      <c r="T1925" s="184">
        <v>0</v>
      </c>
      <c r="U1925" s="184">
        <v>-2.0807547E-3</v>
      </c>
      <c r="V1925" s="331">
        <v>-6.3005067000000002E-6</v>
      </c>
      <c r="W1925" s="184">
        <v>0</v>
      </c>
      <c r="X1925" s="184">
        <v>0</v>
      </c>
      <c r="Y1925"/>
      <c r="Z1925" s="288">
        <v>1.0968308000000002</v>
      </c>
      <c r="AA1925"/>
      <c r="AB1925" s="164">
        <v>-23.902048000000001</v>
      </c>
      <c r="AC1925" s="164">
        <v>-23.530291999999999</v>
      </c>
      <c r="AD1925" s="164">
        <v>-0.25847883999999999</v>
      </c>
      <c r="AE1925" s="164">
        <v>0</v>
      </c>
      <c r="AF1925" s="164">
        <v>0</v>
      </c>
      <c r="AG1925" s="164">
        <v>-6.3317746999999994E-2</v>
      </c>
      <c r="AH1925" s="164">
        <v>-4.9959339999999998E-2</v>
      </c>
      <c r="AI1925"/>
      <c r="AJ1925" s="185">
        <v>1.6578736E-2</v>
      </c>
      <c r="AK1925" s="185">
        <v>1.7362318000000002E-2</v>
      </c>
      <c r="AL1925" s="185">
        <v>8.9665953999999997E-4</v>
      </c>
      <c r="AM1925" s="185">
        <v>-1.6802413E-3</v>
      </c>
      <c r="AN1925" s="176">
        <v>1.0409063E-6</v>
      </c>
      <c r="AO1925" s="176">
        <v>3.3160485999999999E-9</v>
      </c>
      <c r="AP1925" s="176">
        <v>-0.23532792</v>
      </c>
      <c r="AQ1925" s="192">
        <v>1.017859E-6</v>
      </c>
      <c r="AR1925" s="192">
        <v>3.0711261999999999E-9</v>
      </c>
      <c r="AS1925" s="192">
        <v>8.3907556000000004E-14</v>
      </c>
      <c r="AT1925" s="192">
        <v>0</v>
      </c>
      <c r="AU1925" s="192">
        <v>0</v>
      </c>
      <c r="AV1925" s="192">
        <v>1.6144654999999999E-9</v>
      </c>
      <c r="AW1925" s="192">
        <v>2.1602264999999999E-8</v>
      </c>
      <c r="AX1925" s="192">
        <v>2.0641664999999999E-10</v>
      </c>
      <c r="AY1925" s="192">
        <v>3.8499675000000003E-11</v>
      </c>
      <c r="AZ1925" s="192">
        <v>0</v>
      </c>
      <c r="BA1925" s="192">
        <v>0</v>
      </c>
      <c r="BB1925" s="192">
        <v>-7.1750201000000005E-14</v>
      </c>
      <c r="BC1925" s="192">
        <v>-5.0013131000000002E-15</v>
      </c>
      <c r="BD1925" s="192">
        <v>-1.1023396999999999E-15</v>
      </c>
      <c r="BE1925" s="192">
        <v>-1.9949285E-11</v>
      </c>
      <c r="BF1925" s="192">
        <v>-1.4942022000000001E-10</v>
      </c>
      <c r="BG1925" s="192">
        <v>0</v>
      </c>
      <c r="BH1925" s="192">
        <v>-2.4992157999999999E-5</v>
      </c>
      <c r="BI1925" s="193">
        <v>-0.23530292</v>
      </c>
      <c r="BJ1925" s="193">
        <v>0</v>
      </c>
      <c r="BK1925" s="193">
        <v>0</v>
      </c>
      <c r="BL1925" s="193">
        <v>0</v>
      </c>
      <c r="BM1925"/>
      <c r="BN1925" s="186">
        <v>4.3134389000000001E-6</v>
      </c>
      <c r="BO1925" s="186">
        <v>8.8259799999999997E-7</v>
      </c>
      <c r="BP1925" s="186">
        <v>3.0582552999999999E-5</v>
      </c>
      <c r="BQ1925" s="186">
        <v>-1.0197828999999999E-7</v>
      </c>
      <c r="BR1925" s="186">
        <v>-1.2658879E-6</v>
      </c>
      <c r="BS1925" s="186">
        <v>1.2135811999999999E-6</v>
      </c>
      <c r="BT1925" s="186">
        <v>0</v>
      </c>
      <c r="BU1925" s="186">
        <v>1.8419549999999999E-6</v>
      </c>
      <c r="BV1925" s="186">
        <v>-2.0112498E-7</v>
      </c>
      <c r="BW1925" s="186">
        <v>-1.2594773000000001E-7</v>
      </c>
      <c r="BX1925" s="186">
        <v>0</v>
      </c>
      <c r="BY1925" s="186">
        <v>0</v>
      </c>
      <c r="BZ1925" s="186">
        <v>0</v>
      </c>
      <c r="CA1925" s="186">
        <v>5.0118924E-7</v>
      </c>
      <c r="CB1925" s="186">
        <v>-2.9013499E-5</v>
      </c>
      <c r="CC1925" s="186">
        <v>-4.1940348E-15</v>
      </c>
      <c r="CD1925" s="164">
        <v>0</v>
      </c>
      <c r="CE1925"/>
      <c r="CF1925" s="329">
        <v>0</v>
      </c>
      <c r="CG1925" s="330">
        <v>1.0968308</v>
      </c>
      <c r="CH1925" s="330">
        <v>3.4701318000000002E-2</v>
      </c>
      <c r="CI1925" s="329">
        <v>8.8219657999999998E-4</v>
      </c>
      <c r="CJ1925" s="329">
        <v>-5.3348426000000002E-4</v>
      </c>
      <c r="CK1925" s="329">
        <v>-3.4273426000000002E-11</v>
      </c>
      <c r="CL1925" s="329">
        <v>-3.9962198999999996E-9</v>
      </c>
      <c r="CM1925" s="329">
        <v>-4.9643259999999997E-5</v>
      </c>
      <c r="CN1925" s="330">
        <v>-4.1987092000000002E-3</v>
      </c>
      <c r="CO1925" s="330">
        <v>-3.2270115000000001</v>
      </c>
      <c r="CP1925"/>
      <c r="CQ1925">
        <v>0.16452462000000001</v>
      </c>
      <c r="CR1925">
        <v>7.7730382999999952E-4</v>
      </c>
      <c r="CS1925">
        <v>-6.3642294000000035E-4</v>
      </c>
      <c r="CT1925">
        <v>-6.4272344670000077E-4</v>
      </c>
      <c r="CU1925">
        <v>-2.3786410299999998E-3</v>
      </c>
      <c r="CV1925" s="109"/>
      <c r="CY1925" s="32"/>
      <c r="CZ1925" s="11"/>
      <c r="DA1925" s="236"/>
      <c r="DB1925" s="236"/>
      <c r="DC1925" s="32"/>
      <c r="DD1925" s="32"/>
      <c r="DE1925" s="32"/>
      <c r="DF1925" s="32"/>
      <c r="DG1925" s="32"/>
      <c r="DH1925" s="32"/>
      <c r="DI1925" s="32"/>
      <c r="DJ1925" s="32"/>
      <c r="DK1925" s="32"/>
      <c r="DL1925" s="32"/>
    </row>
    <row r="1926" spans="1:116" ht="14.4" x14ac:dyDescent="0.3">
      <c r="A1926" t="s">
        <v>2507</v>
      </c>
      <c r="B1926" s="113" t="s">
        <v>929</v>
      </c>
      <c r="C1926" s="182" t="s">
        <v>853</v>
      </c>
      <c r="D1926" s="40" t="s">
        <v>7726</v>
      </c>
      <c r="E1926" s="242" t="s">
        <v>943</v>
      </c>
      <c r="F1926" s="184" t="s">
        <v>5017</v>
      </c>
      <c r="G1926" s="184">
        <v>0.1635672071549</v>
      </c>
      <c r="H1926" s="184">
        <v>1.5331688799999999E-3</v>
      </c>
      <c r="I1926" s="184">
        <v>-5.3937672510000016E-4</v>
      </c>
      <c r="J1926" s="328">
        <v>-2.4182850000000001E-3</v>
      </c>
      <c r="K1926" s="184">
        <v>0.16499169999999999</v>
      </c>
      <c r="L1926" s="184">
        <v>-5.7035710999999998E-3</v>
      </c>
      <c r="M1926" s="184">
        <v>6.0153257999999996E-3</v>
      </c>
      <c r="N1926" s="184">
        <v>3.0439512000000001E-3</v>
      </c>
      <c r="O1926" s="184">
        <v>-1.2357220000000001E-3</v>
      </c>
      <c r="P1926" s="184">
        <v>-1.4707286E-4</v>
      </c>
      <c r="Q1926" s="184">
        <v>-1.2798746000000001E-4</v>
      </c>
      <c r="R1926" s="184">
        <v>-8.4472591E-4</v>
      </c>
      <c r="S1926" s="184">
        <v>-3.0285110000000001E-4</v>
      </c>
      <c r="T1926" s="184">
        <v>0</v>
      </c>
      <c r="U1926" s="184">
        <v>-2.1154339000000002E-3</v>
      </c>
      <c r="V1926" s="331">
        <v>-6.4055151000000001E-6</v>
      </c>
      <c r="W1926" s="184">
        <v>0</v>
      </c>
      <c r="X1926" s="184">
        <v>0</v>
      </c>
      <c r="Y1926"/>
      <c r="Z1926" s="288">
        <v>1.0999446666666666</v>
      </c>
      <c r="AA1926"/>
      <c r="AB1926" s="164">
        <v>-24.300415999999998</v>
      </c>
      <c r="AC1926" s="164">
        <v>-23.922464000000002</v>
      </c>
      <c r="AD1926" s="164">
        <v>-0.26278681999999998</v>
      </c>
      <c r="AE1926" s="164">
        <v>0</v>
      </c>
      <c r="AF1926" s="164">
        <v>0</v>
      </c>
      <c r="AG1926" s="164">
        <v>-6.4373043000000005E-2</v>
      </c>
      <c r="AH1926" s="164">
        <v>-5.0791995999999999E-2</v>
      </c>
      <c r="AI1926"/>
      <c r="AJ1926" s="185">
        <v>1.6627989999999999E-2</v>
      </c>
      <c r="AK1926" s="185">
        <v>1.7435244999999999E-2</v>
      </c>
      <c r="AL1926" s="185">
        <v>9.0099028000000002E-4</v>
      </c>
      <c r="AM1926" s="185">
        <v>-1.7082453E-3</v>
      </c>
      <c r="AN1926" s="176">
        <v>1.0452784999999999E-6</v>
      </c>
      <c r="AO1926" s="176">
        <v>3.3320646E-9</v>
      </c>
      <c r="AP1926" s="176">
        <v>-0.23925004999999999</v>
      </c>
      <c r="AQ1926" s="192">
        <v>1.0207485999999999E-6</v>
      </c>
      <c r="AR1926" s="192">
        <v>3.0798449999999999E-9</v>
      </c>
      <c r="AS1926" s="192">
        <v>8.4145764999999999E-14</v>
      </c>
      <c r="AT1926" s="192">
        <v>0</v>
      </c>
      <c r="AU1926" s="192">
        <v>0</v>
      </c>
      <c r="AV1926" s="192">
        <v>1.6556299E-9</v>
      </c>
      <c r="AW1926" s="192">
        <v>2.3046437E-8</v>
      </c>
      <c r="AX1926" s="192">
        <v>2.1187792000000001E-10</v>
      </c>
      <c r="AY1926" s="192">
        <v>4.0336703000000003E-11</v>
      </c>
      <c r="AZ1926" s="192">
        <v>0</v>
      </c>
      <c r="BA1926" s="192">
        <v>0</v>
      </c>
      <c r="BB1926" s="192">
        <v>-7.2946038000000001E-14</v>
      </c>
      <c r="BC1926" s="192">
        <v>-5.0846683000000002E-15</v>
      </c>
      <c r="BD1926" s="192">
        <v>-1.1207120000000001E-15</v>
      </c>
      <c r="BE1926" s="192">
        <v>-2.0281772999999999E-11</v>
      </c>
      <c r="BF1926" s="192">
        <v>-1.5191056000000001E-10</v>
      </c>
      <c r="BG1926" s="192">
        <v>0</v>
      </c>
      <c r="BH1926" s="192">
        <v>-2.5408694E-5</v>
      </c>
      <c r="BI1926" s="193">
        <v>-0.23922463999999999</v>
      </c>
      <c r="BJ1926" s="193">
        <v>0</v>
      </c>
      <c r="BK1926" s="193">
        <v>0</v>
      </c>
      <c r="BL1926" s="193">
        <v>0</v>
      </c>
      <c r="BM1926"/>
      <c r="BN1926" s="186">
        <v>4.0207159E-6</v>
      </c>
      <c r="BO1926" s="186">
        <v>9.1024287999999999E-7</v>
      </c>
      <c r="BP1926" s="186">
        <v>3.0669375E-5</v>
      </c>
      <c r="BQ1926" s="186">
        <v>-1.0367792999999999E-7</v>
      </c>
      <c r="BR1926" s="186">
        <v>-1.2832136E-6</v>
      </c>
      <c r="BS1926" s="186">
        <v>1.243037E-6</v>
      </c>
      <c r="BT1926" s="186">
        <v>0</v>
      </c>
      <c r="BU1926" s="186">
        <v>1.8866627000000001E-6</v>
      </c>
      <c r="BV1926" s="186">
        <v>-2.0447707E-7</v>
      </c>
      <c r="BW1926" s="186">
        <v>-1.2804686E-7</v>
      </c>
      <c r="BX1926" s="186">
        <v>0</v>
      </c>
      <c r="BY1926" s="186">
        <v>0</v>
      </c>
      <c r="BZ1926" s="186">
        <v>0</v>
      </c>
      <c r="CA1926" s="186">
        <v>5.2787037999999998E-7</v>
      </c>
      <c r="CB1926" s="186">
        <v>-2.9497057000000002E-5</v>
      </c>
      <c r="CC1926" s="186">
        <v>-4.2639353999999997E-15</v>
      </c>
      <c r="CD1926" s="164">
        <v>0</v>
      </c>
      <c r="CE1926"/>
      <c r="CF1926" s="329">
        <v>0</v>
      </c>
      <c r="CG1926" s="330">
        <v>1.0999445999999999</v>
      </c>
      <c r="CH1926" s="330">
        <v>3.5543582999999997E-2</v>
      </c>
      <c r="CI1926" s="329">
        <v>9.0786651999999999E-4</v>
      </c>
      <c r="CJ1926" s="329">
        <v>-5.4168179000000001E-4</v>
      </c>
      <c r="CK1926" s="329">
        <v>-3.4844650000000002E-11</v>
      </c>
      <c r="CL1926" s="329">
        <v>-4.0628235999999997E-9</v>
      </c>
      <c r="CM1926" s="329">
        <v>-5.0357498999999997E-5</v>
      </c>
      <c r="CN1926" s="330">
        <v>-4.2686877E-3</v>
      </c>
      <c r="CO1926" s="330">
        <v>-3.2807951000000002</v>
      </c>
      <c r="CP1926"/>
      <c r="CQ1926">
        <v>0.16499169999999999</v>
      </c>
      <c r="CR1926">
        <v>1.0001976699999997E-3</v>
      </c>
      <c r="CS1926">
        <v>-5.3297121000000017E-4</v>
      </c>
      <c r="CT1926">
        <v>-5.3937672510000027E-4</v>
      </c>
      <c r="CU1926">
        <v>-2.4182850000000001E-3</v>
      </c>
      <c r="CV1926" s="109"/>
      <c r="CY1926" s="32"/>
      <c r="CZ1926" s="11"/>
      <c r="DA1926" s="236"/>
      <c r="DB1926" s="236"/>
      <c r="DC1926" s="32"/>
      <c r="DD1926" s="32"/>
      <c r="DE1926" s="32"/>
      <c r="DF1926" s="32"/>
      <c r="DG1926" s="32"/>
      <c r="DH1926" s="32"/>
      <c r="DI1926" s="32"/>
      <c r="DJ1926" s="32"/>
      <c r="DK1926" s="32"/>
      <c r="DL1926" s="32"/>
    </row>
    <row r="1927" spans="1:116" ht="14.4" x14ac:dyDescent="0.3">
      <c r="A1927" t="s">
        <v>2508</v>
      </c>
      <c r="B1927" s="113" t="s">
        <v>929</v>
      </c>
      <c r="C1927" s="182" t="s">
        <v>854</v>
      </c>
      <c r="D1927" s="40" t="s">
        <v>7726</v>
      </c>
      <c r="E1927" s="242" t="s">
        <v>943</v>
      </c>
      <c r="F1927" s="184" t="s">
        <v>5018</v>
      </c>
      <c r="G1927" s="184">
        <v>9.583793024880001E-2</v>
      </c>
      <c r="H1927" s="184">
        <v>1.2257156989999999E-3</v>
      </c>
      <c r="I1927" s="184">
        <v>3.1464774980000012E-4</v>
      </c>
      <c r="J1927" s="328">
        <v>-1.1700992E-3</v>
      </c>
      <c r="K1927" s="184">
        <v>9.5467666000000007E-2</v>
      </c>
      <c r="L1927" s="184">
        <v>-2.7597010999999999E-3</v>
      </c>
      <c r="M1927" s="184">
        <v>3.486173E-3</v>
      </c>
      <c r="N1927" s="184">
        <v>1.9567152E-3</v>
      </c>
      <c r="O1927" s="184">
        <v>-5.9791021000000003E-4</v>
      </c>
      <c r="P1927" s="331">
        <v>-7.1161927999999997E-5</v>
      </c>
      <c r="Q1927" s="331">
        <v>-6.1927363000000005E-5</v>
      </c>
      <c r="R1927" s="184">
        <v>-4.0872480999999997E-4</v>
      </c>
      <c r="S1927" s="184">
        <v>-1.4653600000000001E-4</v>
      </c>
      <c r="T1927" s="184">
        <v>0</v>
      </c>
      <c r="U1927" s="184">
        <v>-1.0235632E-3</v>
      </c>
      <c r="V1927" s="331">
        <v>-3.0993401999999998E-6</v>
      </c>
      <c r="W1927" s="184">
        <v>0</v>
      </c>
      <c r="X1927" s="184">
        <v>0</v>
      </c>
      <c r="Y1927"/>
      <c r="Z1927" s="288">
        <v>0.63645110666666671</v>
      </c>
      <c r="AA1927"/>
      <c r="AB1927" s="164">
        <v>-11.757876</v>
      </c>
      <c r="AC1927" s="164">
        <v>-11.575002</v>
      </c>
      <c r="AD1927" s="164">
        <v>-0.12715070000000001</v>
      </c>
      <c r="AE1927" s="164">
        <v>0</v>
      </c>
      <c r="AF1927" s="164">
        <v>0</v>
      </c>
      <c r="AG1927" s="164">
        <v>-3.1147214999999999E-2</v>
      </c>
      <c r="AH1927" s="164">
        <v>-2.4575957999999998E-2</v>
      </c>
      <c r="AI1927"/>
      <c r="AJ1927" s="185">
        <v>9.8348053000000008E-3</v>
      </c>
      <c r="AK1927" s="185">
        <v>1.0142088E-2</v>
      </c>
      <c r="AL1927" s="185">
        <v>5.1926022E-4</v>
      </c>
      <c r="AM1927" s="185">
        <v>-8.2654295999999995E-4</v>
      </c>
      <c r="AN1927" s="176">
        <v>6.0803885000000005E-7</v>
      </c>
      <c r="AO1927" s="176">
        <v>1.9203410999999999E-9</v>
      </c>
      <c r="AP1927" s="176">
        <v>-0.11576232</v>
      </c>
      <c r="AQ1927" s="192">
        <v>5.9062663000000005E-7</v>
      </c>
      <c r="AR1927" s="192">
        <v>1.7820630999999999E-9</v>
      </c>
      <c r="AS1927" s="192">
        <v>4.8688510000000002E-14</v>
      </c>
      <c r="AT1927" s="192">
        <v>0</v>
      </c>
      <c r="AU1927" s="192">
        <v>0</v>
      </c>
      <c r="AV1927" s="192">
        <v>8.7303485000000003E-10</v>
      </c>
      <c r="AW1927" s="192">
        <v>1.6622504E-8</v>
      </c>
      <c r="AX1927" s="192">
        <v>1.127177E-10</v>
      </c>
      <c r="AY1927" s="192">
        <v>2.5549854000000001E-11</v>
      </c>
      <c r="AZ1927" s="192">
        <v>0</v>
      </c>
      <c r="BA1927" s="192">
        <v>0</v>
      </c>
      <c r="BB1927" s="192">
        <v>-3.5295300999999999E-14</v>
      </c>
      <c r="BC1927" s="192">
        <v>-2.4602419E-15</v>
      </c>
      <c r="BD1927" s="192">
        <v>-5.4226205999999998E-16</v>
      </c>
      <c r="BE1927" s="192">
        <v>-9.8134360999999992E-12</v>
      </c>
      <c r="BF1927" s="192">
        <v>-7.3502675999999998E-11</v>
      </c>
      <c r="BG1927" s="192">
        <v>0</v>
      </c>
      <c r="BH1927" s="192">
        <v>-1.2294122E-5</v>
      </c>
      <c r="BI1927" s="193">
        <v>-0.11575002</v>
      </c>
      <c r="BJ1927" s="193">
        <v>0</v>
      </c>
      <c r="BK1927" s="193">
        <v>0</v>
      </c>
      <c r="BL1927" s="193">
        <v>0</v>
      </c>
      <c r="BM1927"/>
      <c r="BN1927" s="186">
        <v>5.1459516000000001E-6</v>
      </c>
      <c r="BO1927" s="186">
        <v>5.0570500000000001E-7</v>
      </c>
      <c r="BP1927" s="186">
        <v>1.7745946000000001E-5</v>
      </c>
      <c r="BQ1927" s="186">
        <v>-5.0165077999999998E-8</v>
      </c>
      <c r="BR1927" s="186">
        <v>-6.0185071999999997E-7</v>
      </c>
      <c r="BS1927" s="186">
        <v>6.4802877000000005E-7</v>
      </c>
      <c r="BT1927" s="186">
        <v>0</v>
      </c>
      <c r="BU1927" s="186">
        <v>9.8356821999999991E-7</v>
      </c>
      <c r="BV1927" s="186">
        <v>-9.8937239000000001E-8</v>
      </c>
      <c r="BW1927" s="186">
        <v>-6.1956106999999993E-8</v>
      </c>
      <c r="BX1927" s="186">
        <v>0</v>
      </c>
      <c r="BY1927" s="186">
        <v>0</v>
      </c>
      <c r="BZ1927" s="186">
        <v>0</v>
      </c>
      <c r="CA1927" s="186">
        <v>3.4790981E-7</v>
      </c>
      <c r="CB1927" s="186">
        <v>-1.4272297000000001E-5</v>
      </c>
      <c r="CC1927" s="186">
        <v>-2.0631262E-15</v>
      </c>
      <c r="CD1927" s="164">
        <v>0</v>
      </c>
      <c r="CE1927"/>
      <c r="CF1927" s="329">
        <v>0</v>
      </c>
      <c r="CG1927" s="330">
        <v>0.63645110999999999</v>
      </c>
      <c r="CH1927" s="330">
        <v>1.8529830000000001E-2</v>
      </c>
      <c r="CI1927" s="329">
        <v>4.9462194999999999E-4</v>
      </c>
      <c r="CJ1927" s="329">
        <v>-2.5859358000000001E-4</v>
      </c>
      <c r="CK1927" s="329">
        <v>-1.6859755999999999E-11</v>
      </c>
      <c r="CL1927" s="329">
        <v>-1.9658173000000001E-9</v>
      </c>
      <c r="CM1927" s="329">
        <v>-2.3794691999999999E-5</v>
      </c>
      <c r="CN1927" s="330">
        <v>-2.0654255999999998E-3</v>
      </c>
      <c r="CO1927" s="330">
        <v>-1.5874288999999999</v>
      </c>
      <c r="CP1927"/>
      <c r="CQ1927">
        <v>9.5467666000000007E-2</v>
      </c>
      <c r="CR1927">
        <v>1.5434627890000001E-3</v>
      </c>
      <c r="CS1927">
        <v>3.1774709000000013E-4</v>
      </c>
      <c r="CT1927">
        <v>3.1464774980000012E-4</v>
      </c>
      <c r="CU1927">
        <v>-1.1700992E-3</v>
      </c>
      <c r="CV1927" s="109"/>
      <c r="CY1927" s="32"/>
      <c r="CZ1927" s="11"/>
      <c r="DA1927" s="236"/>
      <c r="DB1927" s="236"/>
      <c r="DC1927" s="32"/>
      <c r="DD1927" s="32"/>
      <c r="DE1927" s="32"/>
      <c r="DF1927" s="32"/>
      <c r="DG1927" s="32"/>
      <c r="DH1927" s="32"/>
      <c r="DI1927" s="32"/>
      <c r="DJ1927" s="32"/>
      <c r="DK1927" s="32"/>
      <c r="DL1927" s="32"/>
    </row>
    <row r="1928" spans="1:116" ht="14.4" x14ac:dyDescent="0.3">
      <c r="A1928" t="s">
        <v>2509</v>
      </c>
      <c r="B1928" s="113" t="s">
        <v>929</v>
      </c>
      <c r="C1928" s="182" t="s">
        <v>855</v>
      </c>
      <c r="D1928" s="40" t="s">
        <v>7726</v>
      </c>
      <c r="E1928" s="242" t="s">
        <v>943</v>
      </c>
      <c r="F1928" s="184" t="s">
        <v>5019</v>
      </c>
      <c r="G1928" s="184">
        <v>0.12682349348629998</v>
      </c>
      <c r="H1928" s="184">
        <v>1.1502575600000002E-3</v>
      </c>
      <c r="I1928" s="184">
        <v>-9.0918645369999997E-4</v>
      </c>
      <c r="J1928" s="328">
        <v>-2.33058762E-3</v>
      </c>
      <c r="K1928" s="184">
        <v>0.12891300999999999</v>
      </c>
      <c r="L1928" s="184">
        <v>-5.4967352000000001E-3</v>
      </c>
      <c r="M1928" s="184">
        <v>5.4078145000000001E-3</v>
      </c>
      <c r="N1928" s="184">
        <v>2.6062524E-3</v>
      </c>
      <c r="O1928" s="184">
        <v>-1.1909093999999999E-3</v>
      </c>
      <c r="P1928" s="184">
        <v>-1.4173935999999999E-4</v>
      </c>
      <c r="Q1928" s="184">
        <v>-1.2334608000000001E-4</v>
      </c>
      <c r="R1928" s="184">
        <v>-8.1409253000000003E-4</v>
      </c>
      <c r="S1928" s="184">
        <v>-2.9186841999999998E-4</v>
      </c>
      <c r="T1928" s="184">
        <v>0</v>
      </c>
      <c r="U1928" s="184">
        <v>-2.0387192000000001E-3</v>
      </c>
      <c r="V1928" s="331">
        <v>-6.1732236999999996E-6</v>
      </c>
      <c r="W1928" s="184">
        <v>0</v>
      </c>
      <c r="X1928" s="184">
        <v>0</v>
      </c>
      <c r="Y1928"/>
      <c r="Z1928" s="288">
        <v>0.8594200666666667</v>
      </c>
      <c r="AA1928"/>
      <c r="AB1928" s="164">
        <v>-23.419179</v>
      </c>
      <c r="AC1928" s="164">
        <v>-23.054932999999998</v>
      </c>
      <c r="AD1928" s="164">
        <v>-0.25325704999999998</v>
      </c>
      <c r="AE1928" s="164">
        <v>0</v>
      </c>
      <c r="AF1928" s="164">
        <v>0</v>
      </c>
      <c r="AG1928" s="164">
        <v>-6.2038599999999999E-2</v>
      </c>
      <c r="AH1928" s="164">
        <v>-4.8950061000000003E-2</v>
      </c>
      <c r="AI1928"/>
      <c r="AJ1928" s="185">
        <v>1.2701914999999999E-2</v>
      </c>
      <c r="AK1928" s="185">
        <v>1.3634774000000001E-2</v>
      </c>
      <c r="AL1928" s="185">
        <v>7.1343795999999999E-4</v>
      </c>
      <c r="AM1928" s="185">
        <v>-1.6462970999999999E-3</v>
      </c>
      <c r="AN1928" s="176">
        <v>8.1743250000000005E-7</v>
      </c>
      <c r="AO1928" s="176">
        <v>2.6384540000000002E-9</v>
      </c>
      <c r="AP1928" s="176">
        <v>-0.23057382000000001</v>
      </c>
      <c r="AQ1928" s="192">
        <v>7.9754183E-7</v>
      </c>
      <c r="AR1928" s="192">
        <v>2.4063762000000002E-9</v>
      </c>
      <c r="AS1928" s="192">
        <v>6.5745636000000001E-14</v>
      </c>
      <c r="AT1928" s="192">
        <v>0</v>
      </c>
      <c r="AU1928" s="192">
        <v>0</v>
      </c>
      <c r="AV1928" s="192">
        <v>1.5469207999999999E-9</v>
      </c>
      <c r="AW1928" s="192">
        <v>1.8509694E-8</v>
      </c>
      <c r="AX1928" s="192">
        <v>1.972951E-10</v>
      </c>
      <c r="AY1928" s="192">
        <v>3.4793216999999999E-11</v>
      </c>
      <c r="AZ1928" s="192">
        <v>0</v>
      </c>
      <c r="BA1928" s="192">
        <v>0</v>
      </c>
      <c r="BB1928" s="192">
        <v>-7.0300702000000001E-14</v>
      </c>
      <c r="BC1928" s="192">
        <v>-4.9002764999999999E-15</v>
      </c>
      <c r="BD1928" s="192">
        <v>-1.0800702E-15</v>
      </c>
      <c r="BE1928" s="192">
        <v>-1.9546269000000001E-11</v>
      </c>
      <c r="BF1928" s="192">
        <v>-1.4640163E-10</v>
      </c>
      <c r="BG1928" s="192">
        <v>0</v>
      </c>
      <c r="BH1928" s="192">
        <v>-2.4487265999999999E-5</v>
      </c>
      <c r="BI1928" s="193">
        <v>-0.23054933</v>
      </c>
      <c r="BJ1928" s="193">
        <v>0</v>
      </c>
      <c r="BK1928" s="193">
        <v>0</v>
      </c>
      <c r="BL1928" s="193">
        <v>0</v>
      </c>
      <c r="BM1928"/>
      <c r="BN1928" s="186">
        <v>-1.9182839999999999E-6</v>
      </c>
      <c r="BO1928" s="186">
        <v>8.3307680999999996E-7</v>
      </c>
      <c r="BP1928" s="186">
        <v>2.3962912E-5</v>
      </c>
      <c r="BQ1928" s="186">
        <v>-9.9918123000000005E-8</v>
      </c>
      <c r="BR1928" s="186">
        <v>-1.2495569999999999E-6</v>
      </c>
      <c r="BS1928" s="186">
        <v>1.1664518E-6</v>
      </c>
      <c r="BT1928" s="186">
        <v>0</v>
      </c>
      <c r="BU1928" s="186">
        <v>1.7704227999999999E-6</v>
      </c>
      <c r="BV1928" s="186">
        <v>-1.9706185000000001E-7</v>
      </c>
      <c r="BW1928" s="186">
        <v>-1.2340332999999999E-7</v>
      </c>
      <c r="BX1928" s="186">
        <v>0</v>
      </c>
      <c r="BY1928" s="186">
        <v>0</v>
      </c>
      <c r="BZ1928" s="186">
        <v>0</v>
      </c>
      <c r="CA1928" s="186">
        <v>4.4616006000000003E-7</v>
      </c>
      <c r="CB1928" s="186">
        <v>-2.8427367000000001E-5</v>
      </c>
      <c r="CC1928" s="186">
        <v>-4.1093069000000003E-15</v>
      </c>
      <c r="CD1928" s="164">
        <v>0</v>
      </c>
      <c r="CE1928"/>
      <c r="CF1928" s="329">
        <v>0</v>
      </c>
      <c r="CG1928" s="330">
        <v>0.85942008000000003</v>
      </c>
      <c r="CH1928" s="330">
        <v>3.3353694000000003E-2</v>
      </c>
      <c r="CI1928" s="329">
        <v>8.3750573999999997E-4</v>
      </c>
      <c r="CJ1928" s="329">
        <v>-5.2440682000000002E-4</v>
      </c>
      <c r="CK1928" s="329">
        <v>-3.3581032999999997E-11</v>
      </c>
      <c r="CL1928" s="329">
        <v>-3.9154881999999999E-9</v>
      </c>
      <c r="CM1928" s="329">
        <v>-4.8917581999999998E-5</v>
      </c>
      <c r="CN1928" s="330">
        <v>-4.1138868E-3</v>
      </c>
      <c r="CO1928" s="330">
        <v>-3.1618194000000002</v>
      </c>
      <c r="CP1928"/>
      <c r="CQ1928">
        <v>0.12891300999999999</v>
      </c>
      <c r="CR1928">
        <v>2.4724433000000018E-4</v>
      </c>
      <c r="CS1928">
        <v>-9.0301322999999998E-4</v>
      </c>
      <c r="CT1928">
        <v>-9.0918645370000029E-4</v>
      </c>
      <c r="CU1928">
        <v>-2.33058762E-3</v>
      </c>
      <c r="CV1928" s="109"/>
      <c r="CY1928" s="32"/>
      <c r="CZ1928" s="11"/>
      <c r="DA1928" s="236"/>
      <c r="DB1928" s="236"/>
      <c r="DC1928" s="32"/>
      <c r="DD1928" s="32"/>
      <c r="DE1928" s="32"/>
      <c r="DF1928" s="32"/>
      <c r="DG1928" s="32"/>
      <c r="DH1928" s="32"/>
      <c r="DI1928" s="32"/>
      <c r="DJ1928" s="32"/>
      <c r="DK1928" s="32"/>
      <c r="DL1928" s="32"/>
    </row>
    <row r="1929" spans="1:116" ht="14.4" x14ac:dyDescent="0.3">
      <c r="A1929" t="s">
        <v>2510</v>
      </c>
      <c r="B1929" s="113" t="s">
        <v>929</v>
      </c>
      <c r="C1929" s="182" t="s">
        <v>856</v>
      </c>
      <c r="D1929" s="40" t="s">
        <v>7726</v>
      </c>
      <c r="E1929" s="242" t="s">
        <v>943</v>
      </c>
      <c r="F1929" s="184" t="s">
        <v>5020</v>
      </c>
      <c r="G1929" s="184">
        <v>0.1025257131233</v>
      </c>
      <c r="H1929" s="184">
        <v>1.198435281E-3</v>
      </c>
      <c r="I1929" s="184">
        <v>2.8923896229999976E-4</v>
      </c>
      <c r="J1929" s="328">
        <v>-1.1628911200000001E-3</v>
      </c>
      <c r="K1929" s="184">
        <v>0.10220093</v>
      </c>
      <c r="L1929" s="184">
        <v>-2.7427009000000001E-3</v>
      </c>
      <c r="M1929" s="184">
        <v>3.4412270999999999E-3</v>
      </c>
      <c r="N1929" s="184">
        <v>1.9249317E-3</v>
      </c>
      <c r="O1929" s="184">
        <v>-5.9422697999999999E-4</v>
      </c>
      <c r="P1929" s="331">
        <v>-7.0723558999999996E-5</v>
      </c>
      <c r="Q1929" s="331">
        <v>-6.1545880000000002E-5</v>
      </c>
      <c r="R1929" s="184">
        <v>-4.0620698999999999E-4</v>
      </c>
      <c r="S1929" s="184">
        <v>-1.4563331999999999E-4</v>
      </c>
      <c r="T1929" s="184">
        <v>0</v>
      </c>
      <c r="U1929" s="184">
        <v>-1.0172578E-3</v>
      </c>
      <c r="V1929" s="331">
        <v>-3.0802477E-6</v>
      </c>
      <c r="W1929" s="184">
        <v>0</v>
      </c>
      <c r="X1929" s="184">
        <v>0</v>
      </c>
      <c r="Y1929"/>
      <c r="Z1929" s="288">
        <v>0.6813395333333333</v>
      </c>
      <c r="AA1929"/>
      <c r="AB1929" s="164">
        <v>-11.685446000000001</v>
      </c>
      <c r="AC1929" s="164">
        <v>-11.503698999999999</v>
      </c>
      <c r="AD1929" s="164">
        <v>-0.12636743</v>
      </c>
      <c r="AE1929" s="164">
        <v>0</v>
      </c>
      <c r="AF1929" s="164">
        <v>0</v>
      </c>
      <c r="AG1929" s="164">
        <v>-3.0955343E-2</v>
      </c>
      <c r="AH1929" s="164">
        <v>-2.4424566000000002E-2</v>
      </c>
      <c r="AI1929"/>
      <c r="AJ1929" s="185">
        <v>1.0562745E-2</v>
      </c>
      <c r="AK1929" s="185">
        <v>1.0831357999999999E-2</v>
      </c>
      <c r="AL1929" s="185">
        <v>5.5283784000000004E-4</v>
      </c>
      <c r="AM1929" s="185">
        <v>-8.2145131999999997E-4</v>
      </c>
      <c r="AN1929" s="176">
        <v>6.4936199999999999E-7</v>
      </c>
      <c r="AO1929" s="176">
        <v>2.0445185999999999E-9</v>
      </c>
      <c r="AP1929" s="176">
        <v>-0.1150492</v>
      </c>
      <c r="AQ1929" s="192">
        <v>6.3228306000000003E-7</v>
      </c>
      <c r="AR1929" s="192">
        <v>1.9077505999999999E-9</v>
      </c>
      <c r="AS1929" s="192">
        <v>5.2122472E-14</v>
      </c>
      <c r="AT1929" s="192">
        <v>0</v>
      </c>
      <c r="AU1929" s="192">
        <v>0</v>
      </c>
      <c r="AV1929" s="192">
        <v>8.6472314000000002E-10</v>
      </c>
      <c r="AW1929" s="192">
        <v>1.6297019E-8</v>
      </c>
      <c r="AX1929" s="192">
        <v>1.1160747E-10</v>
      </c>
      <c r="AY1929" s="192">
        <v>2.5146485999999999E-11</v>
      </c>
      <c r="AZ1929" s="192">
        <v>0</v>
      </c>
      <c r="BA1929" s="192">
        <v>0</v>
      </c>
      <c r="BB1929" s="192">
        <v>-3.5077875999999998E-14</v>
      </c>
      <c r="BC1929" s="192">
        <v>-2.4450863999999999E-15</v>
      </c>
      <c r="BD1929" s="192">
        <v>-5.3892163999999999E-16</v>
      </c>
      <c r="BE1929" s="192">
        <v>-9.7529837000000004E-12</v>
      </c>
      <c r="BF1929" s="192">
        <v>-7.3049887000000002E-11</v>
      </c>
      <c r="BG1929" s="192">
        <v>0</v>
      </c>
      <c r="BH1929" s="192">
        <v>-1.2218388E-5</v>
      </c>
      <c r="BI1929" s="193">
        <v>-0.11503699000000001</v>
      </c>
      <c r="BJ1929" s="193">
        <v>0</v>
      </c>
      <c r="BK1929" s="193">
        <v>0</v>
      </c>
      <c r="BL1929" s="193">
        <v>0</v>
      </c>
      <c r="BM1929"/>
      <c r="BN1929" s="186">
        <v>6.4631859000000003E-6</v>
      </c>
      <c r="BO1929" s="186">
        <v>4.9992809000000001E-7</v>
      </c>
      <c r="BP1929" s="186">
        <v>1.8997553000000001E-5</v>
      </c>
      <c r="BQ1929" s="186">
        <v>-4.9856053E-8</v>
      </c>
      <c r="BR1929" s="186">
        <v>-5.9891948999999997E-7</v>
      </c>
      <c r="BS1929" s="186">
        <v>6.4213759999999998E-7</v>
      </c>
      <c r="BT1929" s="186">
        <v>0</v>
      </c>
      <c r="BU1929" s="186">
        <v>9.7462669E-7</v>
      </c>
      <c r="BV1929" s="186">
        <v>-9.8327770000000005E-8</v>
      </c>
      <c r="BW1929" s="186">
        <v>-6.1574447E-8</v>
      </c>
      <c r="BX1929" s="186">
        <v>0</v>
      </c>
      <c r="BY1929" s="186">
        <v>0</v>
      </c>
      <c r="BZ1929" s="186">
        <v>0</v>
      </c>
      <c r="CA1929" s="186">
        <v>3.4199518E-7</v>
      </c>
      <c r="CB1929" s="186">
        <v>-1.4184377E-5</v>
      </c>
      <c r="CC1929" s="186">
        <v>-2.050417E-15</v>
      </c>
      <c r="CD1929" s="164">
        <v>0</v>
      </c>
      <c r="CE1929"/>
      <c r="CF1929" s="329">
        <v>0</v>
      </c>
      <c r="CG1929" s="330">
        <v>0.68133949999999999</v>
      </c>
      <c r="CH1929" s="330">
        <v>1.8361377000000002E-2</v>
      </c>
      <c r="CI1929" s="329">
        <v>4.8931832999999996E-4</v>
      </c>
      <c r="CJ1929" s="329">
        <v>-2.5714337999999999E-4</v>
      </c>
      <c r="CK1929" s="329">
        <v>-1.6755896999999999E-11</v>
      </c>
      <c r="CL1929" s="329">
        <v>-1.9537074999999999E-9</v>
      </c>
      <c r="CM1929" s="329">
        <v>-2.3671396000000001E-5</v>
      </c>
      <c r="CN1929" s="330">
        <v>-2.0527023000000001E-3</v>
      </c>
      <c r="CO1929" s="330">
        <v>-1.5776501000000001</v>
      </c>
      <c r="CP1929"/>
      <c r="CQ1929">
        <v>0.10220093</v>
      </c>
      <c r="CR1929">
        <v>1.4907544909999997E-3</v>
      </c>
      <c r="CS1929">
        <v>2.9231920999999973E-4</v>
      </c>
      <c r="CT1929">
        <v>2.8923896229999954E-4</v>
      </c>
      <c r="CU1929">
        <v>-1.1628911200000001E-3</v>
      </c>
      <c r="CV1929" s="109"/>
      <c r="CY1929" s="32"/>
      <c r="CZ1929" s="11"/>
      <c r="DA1929" s="236"/>
      <c r="DB1929" s="236"/>
      <c r="DC1929" s="32"/>
      <c r="DD1929" s="32"/>
      <c r="DE1929" s="32"/>
      <c r="DF1929" s="32"/>
      <c r="DG1929" s="32"/>
      <c r="DH1929" s="32"/>
      <c r="DI1929" s="32"/>
      <c r="DJ1929" s="32"/>
      <c r="DK1929" s="32"/>
      <c r="DL1929" s="32"/>
    </row>
    <row r="1930" spans="1:116" ht="14.4" x14ac:dyDescent="0.3">
      <c r="A1930" t="s">
        <v>2511</v>
      </c>
      <c r="B1930" s="113" t="s">
        <v>929</v>
      </c>
      <c r="C1930" s="182" t="s">
        <v>857</v>
      </c>
      <c r="D1930" s="40" t="s">
        <v>7726</v>
      </c>
      <c r="E1930" s="242" t="s">
        <v>943</v>
      </c>
      <c r="F1930" s="184" t="s">
        <v>5021</v>
      </c>
      <c r="G1930" s="184">
        <v>0.20825881067589999</v>
      </c>
      <c r="H1930" s="184">
        <v>1.8815652400000001E-3</v>
      </c>
      <c r="I1930" s="184">
        <v>4.3036960590000031E-4</v>
      </c>
      <c r="J1930" s="328">
        <v>-1.85005417E-3</v>
      </c>
      <c r="K1930" s="184">
        <v>0.20779692999999999</v>
      </c>
      <c r="L1930" s="184">
        <v>-4.3633878000000001E-3</v>
      </c>
      <c r="M1930" s="184">
        <v>5.4448962000000004E-3</v>
      </c>
      <c r="N1930" s="184">
        <v>3.0373549999999998E-3</v>
      </c>
      <c r="O1930" s="184">
        <v>-9.4536111000000003E-4</v>
      </c>
      <c r="P1930" s="184">
        <v>-1.1251475E-4</v>
      </c>
      <c r="Q1930" s="331">
        <v>-9.7913900000000005E-5</v>
      </c>
      <c r="R1930" s="184">
        <v>-6.4623839999999996E-4</v>
      </c>
      <c r="S1930" s="184">
        <v>-2.3168937E-4</v>
      </c>
      <c r="T1930" s="184">
        <v>0</v>
      </c>
      <c r="U1930" s="184">
        <v>-1.6183648E-3</v>
      </c>
      <c r="V1930" s="331">
        <v>-4.9003940999999999E-6</v>
      </c>
      <c r="W1930" s="184">
        <v>0</v>
      </c>
      <c r="X1930" s="184">
        <v>0</v>
      </c>
      <c r="Y1930"/>
      <c r="Z1930" s="288">
        <v>1.3853128666666668</v>
      </c>
      <c r="AA1930"/>
      <c r="AB1930" s="164">
        <v>-18.590482000000002</v>
      </c>
      <c r="AC1930" s="164">
        <v>-18.301338999999999</v>
      </c>
      <c r="AD1930" s="164">
        <v>-0.2010391</v>
      </c>
      <c r="AE1930" s="164">
        <v>0</v>
      </c>
      <c r="AF1930" s="164">
        <v>0</v>
      </c>
      <c r="AG1930" s="164">
        <v>-4.9247135999999997E-2</v>
      </c>
      <c r="AH1930" s="164">
        <v>-3.8857265000000002E-2</v>
      </c>
      <c r="AI1930"/>
      <c r="AJ1930" s="185">
        <v>2.1692349999999999E-2</v>
      </c>
      <c r="AK1930" s="185">
        <v>2.1891741999999999E-2</v>
      </c>
      <c r="AL1930" s="185">
        <v>1.1074622999999999E-3</v>
      </c>
      <c r="AM1930" s="185">
        <v>-1.3068544E-3</v>
      </c>
      <c r="AN1930" s="176">
        <v>1.3124545E-6</v>
      </c>
      <c r="AO1930" s="176">
        <v>4.0956446E-9</v>
      </c>
      <c r="AP1930" s="176">
        <v>-0.18303282000000001</v>
      </c>
      <c r="AQ1930" s="192">
        <v>1.2855703000000001E-6</v>
      </c>
      <c r="AR1930" s="192">
        <v>3.8788759999999997E-9</v>
      </c>
      <c r="AS1930" s="192">
        <v>1.0597643000000001E-13</v>
      </c>
      <c r="AT1930" s="192">
        <v>0</v>
      </c>
      <c r="AU1930" s="192">
        <v>0</v>
      </c>
      <c r="AV1930" s="192">
        <v>1.3719732E-9</v>
      </c>
      <c r="AW1930" s="192">
        <v>2.5643983999999999E-8</v>
      </c>
      <c r="AX1930" s="192">
        <v>1.7702961E-10</v>
      </c>
      <c r="AY1930" s="192">
        <v>3.9693635999999999E-11</v>
      </c>
      <c r="AZ1930" s="192">
        <v>0</v>
      </c>
      <c r="BA1930" s="192">
        <v>0</v>
      </c>
      <c r="BB1930" s="192">
        <v>-5.5805712E-14</v>
      </c>
      <c r="BC1930" s="192">
        <v>-3.8899102000000001E-15</v>
      </c>
      <c r="BD1930" s="192">
        <v>-8.5737532999999999E-16</v>
      </c>
      <c r="BE1930" s="192">
        <v>-1.5516110999999999E-11</v>
      </c>
      <c r="BF1930" s="192">
        <v>-1.1621573E-10</v>
      </c>
      <c r="BG1930" s="192">
        <v>0</v>
      </c>
      <c r="BH1930" s="192">
        <v>-1.9438345E-5</v>
      </c>
      <c r="BI1930" s="193">
        <v>-0.18301339</v>
      </c>
      <c r="BJ1930" s="193">
        <v>0</v>
      </c>
      <c r="BK1930" s="193">
        <v>0</v>
      </c>
      <c r="BL1930" s="193">
        <v>0</v>
      </c>
      <c r="BM1930"/>
      <c r="BN1930" s="186">
        <v>1.8669943E-5</v>
      </c>
      <c r="BO1930" s="186">
        <v>7.9196256000000003E-7</v>
      </c>
      <c r="BP1930" s="186">
        <v>3.8626198000000001E-5</v>
      </c>
      <c r="BQ1930" s="186">
        <v>-7.9316448000000004E-8</v>
      </c>
      <c r="BR1930" s="186">
        <v>-9.5381151999999994E-7</v>
      </c>
      <c r="BS1930" s="186">
        <v>1.0191724999999999E-6</v>
      </c>
      <c r="BT1930" s="186">
        <v>0</v>
      </c>
      <c r="BU1930" s="186">
        <v>1.5468846E-6</v>
      </c>
      <c r="BV1930" s="186">
        <v>-1.5643054000000001E-7</v>
      </c>
      <c r="BW1930" s="186">
        <v>-9.7959346999999999E-8</v>
      </c>
      <c r="BX1930" s="186">
        <v>0</v>
      </c>
      <c r="BY1930" s="186">
        <v>0</v>
      </c>
      <c r="BZ1930" s="186">
        <v>0</v>
      </c>
      <c r="CA1930" s="186">
        <v>5.3929739999999996E-7</v>
      </c>
      <c r="CB1930" s="186">
        <v>-2.2566054000000002E-5</v>
      </c>
      <c r="CC1930" s="186">
        <v>-3.2620271E-15</v>
      </c>
      <c r="CD1930" s="164">
        <v>0</v>
      </c>
      <c r="CE1930"/>
      <c r="CF1930" s="329">
        <v>0</v>
      </c>
      <c r="CG1930" s="330">
        <v>1.3853127999999999</v>
      </c>
      <c r="CH1930" s="330">
        <v>2.9142369000000001E-2</v>
      </c>
      <c r="CI1930" s="329">
        <v>7.7559733999999999E-4</v>
      </c>
      <c r="CJ1930" s="329">
        <v>-4.0927292999999999E-4</v>
      </c>
      <c r="CK1930" s="329">
        <v>-2.6657109E-11</v>
      </c>
      <c r="CL1930" s="329">
        <v>-3.1081711E-9</v>
      </c>
      <c r="CM1930" s="329">
        <v>-3.7688585000000003E-5</v>
      </c>
      <c r="CN1930" s="330">
        <v>-3.2656627000000001E-3</v>
      </c>
      <c r="CO1930" s="330">
        <v>-2.5098978999999999</v>
      </c>
      <c r="CP1930"/>
      <c r="CQ1930">
        <v>0.20779692999999999</v>
      </c>
      <c r="CR1930">
        <v>2.3168352400000005E-3</v>
      </c>
      <c r="CS1930">
        <v>4.352700000000003E-4</v>
      </c>
      <c r="CT1930">
        <v>4.3036960589999988E-4</v>
      </c>
      <c r="CU1930">
        <v>-1.85005417E-3</v>
      </c>
      <c r="CV1930" s="109"/>
      <c r="CY1930" s="32"/>
      <c r="CZ1930" s="11"/>
      <c r="DA1930" s="236"/>
      <c r="DB1930" s="236"/>
      <c r="DC1930" s="32"/>
      <c r="DD1930" s="32"/>
      <c r="DE1930" s="32"/>
      <c r="DF1930" s="32"/>
      <c r="DG1930" s="32"/>
      <c r="DH1930" s="32"/>
      <c r="DI1930" s="32"/>
      <c r="DJ1930" s="32"/>
      <c r="DK1930" s="32"/>
      <c r="DL1930" s="32"/>
    </row>
    <row r="1931" spans="1:116" ht="14.4" x14ac:dyDescent="0.3">
      <c r="A1931" t="s">
        <v>2512</v>
      </c>
      <c r="B1931" s="113" t="s">
        <v>929</v>
      </c>
      <c r="C1931" s="182" t="s">
        <v>858</v>
      </c>
      <c r="D1931" s="40" t="s">
        <v>7726</v>
      </c>
      <c r="E1931" s="242" t="s">
        <v>943</v>
      </c>
      <c r="F1931" s="184" t="s">
        <v>5022</v>
      </c>
      <c r="G1931" s="184">
        <v>0.15901275765209999</v>
      </c>
      <c r="H1931" s="184">
        <v>1.738063202E-3</v>
      </c>
      <c r="I1931" s="184">
        <v>4.2049579009999965E-4</v>
      </c>
      <c r="J1931" s="328">
        <v>-1.68547134E-3</v>
      </c>
      <c r="K1931" s="184">
        <v>0.15853966999999999</v>
      </c>
      <c r="L1931" s="184">
        <v>-3.9752162000000002E-3</v>
      </c>
      <c r="M1931" s="184">
        <v>4.9889247999999999E-3</v>
      </c>
      <c r="N1931" s="184">
        <v>2.7910327E-3</v>
      </c>
      <c r="O1931" s="184">
        <v>-8.6126080000000003E-4</v>
      </c>
      <c r="P1931" s="184">
        <v>-1.0250532E-4</v>
      </c>
      <c r="Q1931" s="331">
        <v>-8.9203378E-5</v>
      </c>
      <c r="R1931" s="184">
        <v>-5.8874836000000002E-4</v>
      </c>
      <c r="S1931" s="184">
        <v>-2.1107803999999999E-4</v>
      </c>
      <c r="T1931" s="184">
        <v>0</v>
      </c>
      <c r="U1931" s="184">
        <v>-1.4743932999999999E-3</v>
      </c>
      <c r="V1931" s="331">
        <v>-4.4644499000000002E-6</v>
      </c>
      <c r="W1931" s="184">
        <v>0</v>
      </c>
      <c r="X1931" s="184">
        <v>0</v>
      </c>
      <c r="Y1931"/>
      <c r="Z1931" s="288">
        <v>1.0569311333333333</v>
      </c>
      <c r="AA1931"/>
      <c r="AB1931" s="164">
        <v>-16.936653</v>
      </c>
      <c r="AC1931" s="164">
        <v>-16.673231999999999</v>
      </c>
      <c r="AD1931" s="164">
        <v>-0.18315445</v>
      </c>
      <c r="AE1931" s="164">
        <v>0</v>
      </c>
      <c r="AF1931" s="164">
        <v>0</v>
      </c>
      <c r="AG1931" s="164">
        <v>-4.4866059999999999E-2</v>
      </c>
      <c r="AH1931" s="164">
        <v>-3.5400481999999997E-2</v>
      </c>
      <c r="AI1931"/>
      <c r="AJ1931" s="185">
        <v>1.6436619999999999E-2</v>
      </c>
      <c r="AK1931" s="185">
        <v>1.6773379000000001E-2</v>
      </c>
      <c r="AL1931" s="185">
        <v>8.5383595000000005E-4</v>
      </c>
      <c r="AM1931" s="185">
        <v>-1.1905952000000001E-3</v>
      </c>
      <c r="AN1931" s="176">
        <v>1.0055982999999999E-6</v>
      </c>
      <c r="AO1931" s="176">
        <v>3.1576773000000002E-9</v>
      </c>
      <c r="AP1931" s="176">
        <v>-0.16675002999999999</v>
      </c>
      <c r="AQ1931" s="192">
        <v>9.808320799999999E-7</v>
      </c>
      <c r="AR1931" s="192">
        <v>2.9594071000000001E-9</v>
      </c>
      <c r="AS1931" s="192">
        <v>8.0855229999999996E-14</v>
      </c>
      <c r="AT1931" s="192">
        <v>0</v>
      </c>
      <c r="AU1931" s="192">
        <v>0</v>
      </c>
      <c r="AV1931" s="192">
        <v>1.2534724E-9</v>
      </c>
      <c r="AW1931" s="192">
        <v>2.3632729E-8</v>
      </c>
      <c r="AX1931" s="192">
        <v>1.6178431E-10</v>
      </c>
      <c r="AY1931" s="192">
        <v>3.6460216999999999E-11</v>
      </c>
      <c r="AZ1931" s="192">
        <v>0</v>
      </c>
      <c r="BA1931" s="192">
        <v>0</v>
      </c>
      <c r="BB1931" s="192">
        <v>-5.0841177999999997E-14</v>
      </c>
      <c r="BC1931" s="192">
        <v>-3.5438597E-15</v>
      </c>
      <c r="BD1931" s="192">
        <v>-7.8110232999999999E-16</v>
      </c>
      <c r="BE1931" s="192">
        <v>-1.4135781E-11</v>
      </c>
      <c r="BF1931" s="192">
        <v>-1.0587706E-10</v>
      </c>
      <c r="BG1931" s="192">
        <v>0</v>
      </c>
      <c r="BH1931" s="192">
        <v>-1.7709089999999999E-5</v>
      </c>
      <c r="BI1931" s="193">
        <v>-0.16673231999999999</v>
      </c>
      <c r="BJ1931" s="193">
        <v>0</v>
      </c>
      <c r="BK1931" s="193">
        <v>0</v>
      </c>
      <c r="BL1931" s="193">
        <v>0</v>
      </c>
      <c r="BM1931"/>
      <c r="BN1931" s="186">
        <v>1.1303633999999999E-5</v>
      </c>
      <c r="BO1931" s="186">
        <v>7.2473085000000002E-7</v>
      </c>
      <c r="BP1931" s="186">
        <v>2.9470044000000001E-5</v>
      </c>
      <c r="BQ1931" s="186">
        <v>-7.2260374000000007E-8</v>
      </c>
      <c r="BR1931" s="186">
        <v>-8.6801974000000002E-7</v>
      </c>
      <c r="BS1931" s="186">
        <v>9.3080496000000004E-7</v>
      </c>
      <c r="BT1931" s="186">
        <v>0</v>
      </c>
      <c r="BU1931" s="186">
        <v>1.4127616000000001E-6</v>
      </c>
      <c r="BV1931" s="186">
        <v>-1.4251432E-7</v>
      </c>
      <c r="BW1931" s="186">
        <v>-8.9244782000000006E-8</v>
      </c>
      <c r="BX1931" s="186">
        <v>0</v>
      </c>
      <c r="BY1931" s="186">
        <v>0</v>
      </c>
      <c r="BZ1931" s="186">
        <v>0</v>
      </c>
      <c r="CA1931" s="186">
        <v>4.9588647999999997E-7</v>
      </c>
      <c r="CB1931" s="186">
        <v>-2.0558555E-5</v>
      </c>
      <c r="CC1931" s="186">
        <v>-2.9718338000000001E-15</v>
      </c>
      <c r="CD1931" s="164">
        <v>0</v>
      </c>
      <c r="CE1931"/>
      <c r="CF1931" s="329">
        <v>0</v>
      </c>
      <c r="CG1931" s="330">
        <v>1.0569310999999999</v>
      </c>
      <c r="CH1931" s="330">
        <v>2.6615573999999999E-2</v>
      </c>
      <c r="CI1931" s="329">
        <v>7.0933121000000003E-4</v>
      </c>
      <c r="CJ1931" s="329">
        <v>-3.7269073999999998E-4</v>
      </c>
      <c r="CK1931" s="329">
        <v>-2.4285664999999999E-11</v>
      </c>
      <c r="CL1931" s="329">
        <v>-2.8316649E-9</v>
      </c>
      <c r="CM1931" s="329">
        <v>-3.4307584E-5</v>
      </c>
      <c r="CN1931" s="330">
        <v>-2.9751460000000001E-3</v>
      </c>
      <c r="CO1931" s="330">
        <v>-2.2866146999999999</v>
      </c>
      <c r="CP1931"/>
      <c r="CQ1931">
        <v>0.15853966999999999</v>
      </c>
      <c r="CR1931">
        <v>2.1630234419999996E-3</v>
      </c>
      <c r="CS1931">
        <v>4.2496023999999963E-4</v>
      </c>
      <c r="CT1931">
        <v>4.2049579009999954E-4</v>
      </c>
      <c r="CU1931">
        <v>-1.68547134E-3</v>
      </c>
      <c r="CV1931" s="109"/>
      <c r="CY1931" s="32"/>
      <c r="CZ1931" s="11"/>
      <c r="DA1931" s="236"/>
      <c r="DB1931" s="236"/>
      <c r="DC1931" s="32"/>
      <c r="DD1931" s="32"/>
      <c r="DE1931" s="32"/>
      <c r="DF1931" s="32"/>
      <c r="DG1931" s="32"/>
      <c r="DH1931" s="32"/>
      <c r="DI1931" s="32"/>
      <c r="DJ1931" s="32"/>
      <c r="DK1931" s="32"/>
      <c r="DL1931" s="32"/>
    </row>
    <row r="1932" spans="1:116" ht="14.4" x14ac:dyDescent="0.3">
      <c r="A1932" t="s">
        <v>2513</v>
      </c>
      <c r="B1932" s="113" t="s">
        <v>929</v>
      </c>
      <c r="C1932" s="182" t="s">
        <v>859</v>
      </c>
      <c r="D1932" s="40" t="s">
        <v>7726</v>
      </c>
      <c r="E1932" s="242" t="s">
        <v>943</v>
      </c>
      <c r="F1932" s="184" t="s">
        <v>5023</v>
      </c>
      <c r="G1932" s="184">
        <v>6.11408451482E-2</v>
      </c>
      <c r="H1932" s="184">
        <v>7.87385743E-4</v>
      </c>
      <c r="I1932" s="184">
        <v>4.6473060620000019E-4</v>
      </c>
      <c r="J1932" s="328">
        <v>-4.8293620100000001E-4</v>
      </c>
      <c r="K1932" s="184">
        <v>6.0371664999999998E-2</v>
      </c>
      <c r="L1932" s="184">
        <v>-1.1390141999999999E-3</v>
      </c>
      <c r="M1932" s="184">
        <v>1.7737174000000001E-3</v>
      </c>
      <c r="N1932" s="184">
        <v>1.0890919E-3</v>
      </c>
      <c r="O1932" s="184">
        <v>-2.4677607999999999E-4</v>
      </c>
      <c r="P1932" s="331">
        <v>-2.9370734E-5</v>
      </c>
      <c r="Q1932" s="331">
        <v>-2.5559342999999999E-5</v>
      </c>
      <c r="R1932" s="184">
        <v>-1.6869340000000001E-4</v>
      </c>
      <c r="S1932" s="331">
        <v>-6.0479951000000003E-5</v>
      </c>
      <c r="T1932" s="184">
        <v>0</v>
      </c>
      <c r="U1932" s="184">
        <v>-4.2245625000000001E-4</v>
      </c>
      <c r="V1932" s="331">
        <v>-1.2791937999999999E-6</v>
      </c>
      <c r="W1932" s="184">
        <v>0</v>
      </c>
      <c r="X1932" s="184">
        <v>0</v>
      </c>
      <c r="Y1932"/>
      <c r="Z1932" s="288">
        <v>0.40247776666666668</v>
      </c>
      <c r="AA1932"/>
      <c r="AB1932" s="164">
        <v>-4.8528400999999999</v>
      </c>
      <c r="AC1932" s="164">
        <v>-4.7773624000000003</v>
      </c>
      <c r="AD1932" s="164">
        <v>-5.2479037999999999E-2</v>
      </c>
      <c r="AE1932" s="164">
        <v>0</v>
      </c>
      <c r="AF1932" s="164">
        <v>0</v>
      </c>
      <c r="AG1932" s="164">
        <v>-1.2855421000000001E-2</v>
      </c>
      <c r="AH1932" s="164">
        <v>-1.0143259999999999E-2</v>
      </c>
      <c r="AI1932"/>
      <c r="AJ1932" s="185">
        <v>6.3852031000000004E-3</v>
      </c>
      <c r="AK1932" s="185">
        <v>6.4036305999999998E-3</v>
      </c>
      <c r="AL1932" s="185">
        <v>3.2271239000000002E-4</v>
      </c>
      <c r="AM1932" s="185">
        <v>-3.4113991000000001E-4</v>
      </c>
      <c r="AN1932" s="176">
        <v>3.8391070999999998E-7</v>
      </c>
      <c r="AO1932" s="176">
        <v>1.1934630000000001E-9</v>
      </c>
      <c r="AP1932" s="176">
        <v>-4.7778698000000001E-2</v>
      </c>
      <c r="AQ1932" s="192">
        <v>3.7349936999999999E-7</v>
      </c>
      <c r="AR1932" s="192">
        <v>1.1269378E-9</v>
      </c>
      <c r="AS1932" s="192">
        <v>3.0789549E-14</v>
      </c>
      <c r="AT1932" s="192">
        <v>0</v>
      </c>
      <c r="AU1932" s="192">
        <v>0</v>
      </c>
      <c r="AV1932" s="192">
        <v>4.0218482000000002E-10</v>
      </c>
      <c r="AW1932" s="192">
        <v>1.0043539000000001E-8</v>
      </c>
      <c r="AX1932" s="192">
        <v>5.2455562000000003E-11</v>
      </c>
      <c r="AY1932" s="192">
        <v>1.4054704000000001E-11</v>
      </c>
      <c r="AZ1932" s="192">
        <v>0</v>
      </c>
      <c r="BA1932" s="192">
        <v>0</v>
      </c>
      <c r="BB1932" s="192">
        <v>-1.4567465E-14</v>
      </c>
      <c r="BC1932" s="192">
        <v>-1.0154181E-15</v>
      </c>
      <c r="BD1932" s="192">
        <v>-2.2380836999999998E-16</v>
      </c>
      <c r="BE1932" s="192">
        <v>-4.0503094E-12</v>
      </c>
      <c r="BF1932" s="192">
        <v>-3.0336833000000003E-11</v>
      </c>
      <c r="BG1932" s="192">
        <v>0</v>
      </c>
      <c r="BH1932" s="192">
        <v>-5.0741654000000003E-6</v>
      </c>
      <c r="BI1932" s="193">
        <v>-4.7773624000000001E-2</v>
      </c>
      <c r="BJ1932" s="193">
        <v>0</v>
      </c>
      <c r="BK1932" s="193">
        <v>0</v>
      </c>
      <c r="BL1932" s="193">
        <v>0</v>
      </c>
      <c r="BM1932"/>
      <c r="BN1932" s="164">
        <v>6.1928245999999997E-6</v>
      </c>
      <c r="BO1932" s="164">
        <v>2.4669581999999998E-7</v>
      </c>
      <c r="BP1932" s="186">
        <v>1.1222148E-5</v>
      </c>
      <c r="BQ1932" s="186">
        <v>-2.0704683000000001E-8</v>
      </c>
      <c r="BR1932" s="164">
        <v>-2.3732696999999999E-7</v>
      </c>
      <c r="BS1932" s="186">
        <v>2.9455853000000003E-7</v>
      </c>
      <c r="BT1932" s="186">
        <v>0</v>
      </c>
      <c r="BU1932" s="186">
        <v>4.4707645999999997E-7</v>
      </c>
      <c r="BV1932" s="186">
        <v>-4.0834466000000003E-8</v>
      </c>
      <c r="BW1932" s="186">
        <v>-2.5571206000000001E-8</v>
      </c>
      <c r="BX1932" s="186">
        <v>0</v>
      </c>
      <c r="BY1932" s="186">
        <v>0</v>
      </c>
      <c r="BZ1932" s="186">
        <v>0</v>
      </c>
      <c r="CA1932" s="186">
        <v>1.9740243999999999E-7</v>
      </c>
      <c r="CB1932" s="186">
        <v>-5.8906194E-6</v>
      </c>
      <c r="CC1932" s="186">
        <v>-8.5151615999999998E-16</v>
      </c>
      <c r="CD1932" s="164">
        <v>0</v>
      </c>
      <c r="CE1932"/>
      <c r="CF1932" s="329">
        <v>0</v>
      </c>
      <c r="CG1932" s="330">
        <v>0.40247777000000001</v>
      </c>
      <c r="CH1932" s="330">
        <v>8.4226500000000003E-3</v>
      </c>
      <c r="CI1932" s="330">
        <v>2.3634293999999999E-4</v>
      </c>
      <c r="CJ1932" s="329">
        <v>-1.0469243E-4</v>
      </c>
      <c r="CK1932" s="329">
        <v>-6.9585439999999998E-12</v>
      </c>
      <c r="CL1932" s="329">
        <v>-8.1135374999999995E-10</v>
      </c>
      <c r="CM1932" s="330">
        <v>-9.4886148000000004E-6</v>
      </c>
      <c r="CN1932" s="330">
        <v>-8.5246520000000002E-4</v>
      </c>
      <c r="CO1932" s="330">
        <v>-0.65518113</v>
      </c>
      <c r="CP1932"/>
      <c r="CQ1932">
        <v>6.0371664999999998E-2</v>
      </c>
      <c r="CR1932">
        <v>1.2533955430000002E-3</v>
      </c>
      <c r="CS1932">
        <v>4.6600980000000019E-4</v>
      </c>
      <c r="CT1932">
        <v>4.6473060620000019E-4</v>
      </c>
      <c r="CU1932">
        <v>-4.8293620100000001E-4</v>
      </c>
      <c r="CV1932" s="109"/>
      <c r="CY1932" s="32"/>
      <c r="CZ1932" s="11"/>
      <c r="DA1932" s="236"/>
      <c r="DB1932" s="236"/>
      <c r="DC1932" s="32"/>
      <c r="DD1932" s="32"/>
      <c r="DE1932" s="32"/>
      <c r="DF1932" s="32"/>
      <c r="DG1932" s="32"/>
      <c r="DH1932" s="32"/>
      <c r="DI1932" s="32"/>
      <c r="DJ1932" s="32"/>
      <c r="DK1932" s="32"/>
      <c r="DL1932" s="32"/>
    </row>
    <row r="1933" spans="1:116" ht="14.4" x14ac:dyDescent="0.3">
      <c r="A1933" t="s">
        <v>2514</v>
      </c>
      <c r="B1933" s="113" t="s">
        <v>929</v>
      </c>
      <c r="C1933" s="182" t="s">
        <v>860</v>
      </c>
      <c r="D1933" s="40" t="s">
        <v>7726</v>
      </c>
      <c r="E1933" s="242" t="s">
        <v>943</v>
      </c>
      <c r="F1933" s="184" t="s">
        <v>5024</v>
      </c>
      <c r="G1933" s="184">
        <v>-0.1071423329006</v>
      </c>
      <c r="H1933" s="184">
        <v>1.4228566450000001E-3</v>
      </c>
      <c r="I1933" s="184">
        <v>6.5365090440000007E-4</v>
      </c>
      <c r="J1933" s="328">
        <v>-1.0631804499999999E-3</v>
      </c>
      <c r="K1933" s="184">
        <v>-0.10815566</v>
      </c>
      <c r="L1933" s="184">
        <v>-2.5075313E-3</v>
      </c>
      <c r="M1933" s="184">
        <v>3.5353756000000001E-3</v>
      </c>
      <c r="N1933" s="184">
        <v>2.0870605000000001E-3</v>
      </c>
      <c r="O1933" s="184">
        <v>-5.4327569999999999E-4</v>
      </c>
      <c r="P1933" s="331">
        <v>-6.4659452000000002E-5</v>
      </c>
      <c r="Q1933" s="331">
        <v>-5.6268703E-5</v>
      </c>
      <c r="R1933" s="184">
        <v>-3.7137725999999998E-4</v>
      </c>
      <c r="S1933" s="184">
        <v>-1.3314616000000001E-4</v>
      </c>
      <c r="T1933" s="184">
        <v>0</v>
      </c>
      <c r="U1933" s="184">
        <v>-9.3003428999999997E-4</v>
      </c>
      <c r="V1933" s="331">
        <v>-2.8161356E-6</v>
      </c>
      <c r="W1933" s="184">
        <v>0</v>
      </c>
      <c r="X1933" s="184">
        <v>0</v>
      </c>
      <c r="Y1933"/>
      <c r="Z1933" s="288">
        <v>-0.72103773333333332</v>
      </c>
      <c r="AA1933"/>
      <c r="AB1933" s="164">
        <v>-10.683491</v>
      </c>
      <c r="AC1933" s="164">
        <v>-10.517327999999999</v>
      </c>
      <c r="AD1933" s="164">
        <v>-0.11553221</v>
      </c>
      <c r="AE1933" s="164">
        <v>0</v>
      </c>
      <c r="AF1933" s="164">
        <v>0</v>
      </c>
      <c r="AG1933" s="164">
        <v>-2.8301113999999999E-2</v>
      </c>
      <c r="AH1933" s="164">
        <v>-2.2330310999999999E-2</v>
      </c>
      <c r="AI1933"/>
      <c r="AJ1933" s="185">
        <v>-1.2098181E-2</v>
      </c>
      <c r="AK1933" s="185">
        <v>-1.0838003000000001E-2</v>
      </c>
      <c r="AL1933" s="185">
        <v>-5.0916104E-4</v>
      </c>
      <c r="AM1933" s="185">
        <v>-7.5101696000000003E-4</v>
      </c>
      <c r="AN1933" s="176">
        <v>-6.4976037000000003E-7</v>
      </c>
      <c r="AO1933" s="176">
        <v>-1.8829920000000001E-9</v>
      </c>
      <c r="AP1933" s="176">
        <v>-0.10518445</v>
      </c>
      <c r="AQ1933" s="192">
        <v>-6.6912302999999998E-7</v>
      </c>
      <c r="AR1933" s="192">
        <v>-2.0189056999999999E-9</v>
      </c>
      <c r="AS1933" s="192">
        <v>-5.5159387999999998E-14</v>
      </c>
      <c r="AT1933" s="192">
        <v>0</v>
      </c>
      <c r="AU1933" s="192">
        <v>0</v>
      </c>
      <c r="AV1933" s="192">
        <v>8.3922777E-10</v>
      </c>
      <c r="AW1933" s="192">
        <v>1.8599134E-8</v>
      </c>
      <c r="AX1933" s="192">
        <v>1.0893426E-10</v>
      </c>
      <c r="AY1933" s="192">
        <v>2.7069385E-11</v>
      </c>
      <c r="AZ1933" s="192">
        <v>0</v>
      </c>
      <c r="BA1933" s="192">
        <v>0</v>
      </c>
      <c r="BB1933" s="192">
        <v>-3.2070165999999998E-14</v>
      </c>
      <c r="BC1933" s="192">
        <v>-2.2354353999999999E-15</v>
      </c>
      <c r="BD1933" s="192">
        <v>-4.9271245000000003E-16</v>
      </c>
      <c r="BE1933" s="192">
        <v>-8.9167258000000001E-12</v>
      </c>
      <c r="BF1933" s="192">
        <v>-6.6786312E-11</v>
      </c>
      <c r="BG1933" s="192">
        <v>0</v>
      </c>
      <c r="BH1933" s="192">
        <v>-1.1170736999999999E-5</v>
      </c>
      <c r="BI1933" s="193">
        <v>-0.10517327999999999</v>
      </c>
      <c r="BJ1933" s="193">
        <v>0</v>
      </c>
      <c r="BK1933" s="193">
        <v>0</v>
      </c>
      <c r="BL1933" s="193">
        <v>0</v>
      </c>
      <c r="BM1933"/>
      <c r="BN1933" s="186">
        <v>-3.1365217999999998E-5</v>
      </c>
      <c r="BO1933" s="186">
        <v>5.0120125999999998E-7</v>
      </c>
      <c r="BP1933" s="186">
        <v>-2.0104445999999999E-5</v>
      </c>
      <c r="BQ1933" s="186">
        <v>-4.5581206000000002E-8</v>
      </c>
      <c r="BR1933" s="186">
        <v>-5.3469290000000002E-7</v>
      </c>
      <c r="BS1933" s="186">
        <v>6.1857292000000002E-7</v>
      </c>
      <c r="BT1933" s="186">
        <v>0</v>
      </c>
      <c r="BU1933" s="186">
        <v>9.3886057000000003E-7</v>
      </c>
      <c r="BV1933" s="186">
        <v>-8.9896772999999998E-8</v>
      </c>
      <c r="BW1933" s="186">
        <v>-5.6294819999999998E-8</v>
      </c>
      <c r="BX1933" s="186">
        <v>0</v>
      </c>
      <c r="BY1933" s="186">
        <v>0</v>
      </c>
      <c r="BZ1933" s="186">
        <v>0</v>
      </c>
      <c r="CA1933" s="186">
        <v>3.7521339999999998E-7</v>
      </c>
      <c r="CB1933" s="186">
        <v>-1.2968154999999999E-5</v>
      </c>
      <c r="CC1933" s="186">
        <v>-1.8746065000000001E-15</v>
      </c>
      <c r="CD1933" s="164">
        <v>0</v>
      </c>
      <c r="CE1933"/>
      <c r="CF1933" s="329">
        <v>0</v>
      </c>
      <c r="CG1933" s="330">
        <v>-0.72103775000000003</v>
      </c>
      <c r="CH1933" s="330">
        <v>1.7687564999999999E-2</v>
      </c>
      <c r="CI1933" s="329">
        <v>4.8478482999999998E-4</v>
      </c>
      <c r="CJ1933" s="329">
        <v>-2.3272715000000001E-4</v>
      </c>
      <c r="CK1933" s="329">
        <v>-1.5319182999999999E-11</v>
      </c>
      <c r="CL1933" s="329">
        <v>-1.7861892E-9</v>
      </c>
      <c r="CM1933" s="329">
        <v>-2.1255615000000001E-5</v>
      </c>
      <c r="CN1933" s="330">
        <v>-1.8766957999999999E-3</v>
      </c>
      <c r="CO1933" s="330">
        <v>-1.4423763999999999</v>
      </c>
      <c r="CP1933"/>
      <c r="CQ1933">
        <v>-0.10815566</v>
      </c>
      <c r="CR1933">
        <v>2.0793236850000004E-3</v>
      </c>
      <c r="CS1933">
        <v>6.5646704000000005E-4</v>
      </c>
      <c r="CT1933">
        <v>6.5365090439999996E-4</v>
      </c>
      <c r="CU1933">
        <v>-1.0631804499999999E-3</v>
      </c>
      <c r="CV1933" s="109"/>
      <c r="CY1933" s="32"/>
      <c r="CZ1933" s="11"/>
      <c r="DA1933" s="236"/>
      <c r="DB1933" s="236"/>
      <c r="DC1933" s="32"/>
      <c r="DD1933" s="32"/>
      <c r="DE1933" s="32"/>
      <c r="DF1933" s="32"/>
      <c r="DG1933" s="32"/>
      <c r="DH1933" s="32"/>
      <c r="DI1933" s="32"/>
      <c r="DJ1933" s="32"/>
      <c r="DK1933" s="32"/>
      <c r="DL1933" s="32"/>
    </row>
    <row r="1934" spans="1:116" ht="14.4" x14ac:dyDescent="0.3">
      <c r="A1934" t="s">
        <v>2515</v>
      </c>
      <c r="B1934" s="113" t="s">
        <v>929</v>
      </c>
      <c r="C1934" s="182" t="s">
        <v>861</v>
      </c>
      <c r="D1934" s="40" t="s">
        <v>7726</v>
      </c>
      <c r="E1934" s="242" t="s">
        <v>943</v>
      </c>
      <c r="F1934" s="184" t="s">
        <v>5025</v>
      </c>
      <c r="G1934" s="184">
        <v>0.21645700940349999</v>
      </c>
      <c r="H1934" s="184">
        <v>2.0024543299999998E-3</v>
      </c>
      <c r="I1934" s="184">
        <v>4.0864725350000028E-4</v>
      </c>
      <c r="J1934" s="328">
        <v>-2.0194421799999999E-3</v>
      </c>
      <c r="K1934" s="184">
        <v>0.21606534999999999</v>
      </c>
      <c r="L1934" s="184">
        <v>-4.7628927000000001E-3</v>
      </c>
      <c r="M1934" s="184">
        <v>5.8822960000000004E-3</v>
      </c>
      <c r="N1934" s="184">
        <v>3.2640664000000001E-3</v>
      </c>
      <c r="O1934" s="184">
        <v>-1.0319169E-3</v>
      </c>
      <c r="P1934" s="184">
        <v>-1.2281643E-4</v>
      </c>
      <c r="Q1934" s="184">
        <v>-1.0687874E-4</v>
      </c>
      <c r="R1934" s="184">
        <v>-7.0540697999999999E-4</v>
      </c>
      <c r="S1934" s="184">
        <v>-2.5290247999999998E-4</v>
      </c>
      <c r="T1934" s="184">
        <v>0</v>
      </c>
      <c r="U1934" s="184">
        <v>-1.7665396999999999E-3</v>
      </c>
      <c r="V1934" s="331">
        <v>-5.3490665000000002E-6</v>
      </c>
      <c r="W1934" s="184">
        <v>0</v>
      </c>
      <c r="X1934" s="184">
        <v>0</v>
      </c>
      <c r="Y1934"/>
      <c r="Z1934" s="288">
        <v>1.4404356666666667</v>
      </c>
      <c r="AA1934"/>
      <c r="AB1934" s="164">
        <v>-20.292598000000002</v>
      </c>
      <c r="AC1934" s="164">
        <v>-19.976980999999999</v>
      </c>
      <c r="AD1934" s="164">
        <v>-0.21944593000000001</v>
      </c>
      <c r="AE1934" s="164">
        <v>0</v>
      </c>
      <c r="AF1934" s="164">
        <v>0</v>
      </c>
      <c r="AG1934" s="164">
        <v>-5.3756127000000001E-2</v>
      </c>
      <c r="AH1934" s="164">
        <v>-4.2414975000000001E-2</v>
      </c>
      <c r="AI1934"/>
      <c r="AJ1934" s="185">
        <v>2.2503816999999999E-2</v>
      </c>
      <c r="AK1934" s="185">
        <v>2.2776228999999999E-2</v>
      </c>
      <c r="AL1934" s="185">
        <v>1.1540959E-3</v>
      </c>
      <c r="AM1934" s="185">
        <v>-1.4265078999999999E-3</v>
      </c>
      <c r="AN1934" s="176">
        <v>1.3654813E-6</v>
      </c>
      <c r="AO1934" s="176">
        <v>4.2681062999999997E-9</v>
      </c>
      <c r="AP1934" s="176">
        <v>-0.19979102000000001</v>
      </c>
      <c r="AQ1934" s="192">
        <v>1.3367242999999999E-6</v>
      </c>
      <c r="AR1934" s="192">
        <v>4.0332198000000002E-9</v>
      </c>
      <c r="AS1934" s="192">
        <v>1.1019333E-13</v>
      </c>
      <c r="AT1934" s="192">
        <v>0</v>
      </c>
      <c r="AU1934" s="192">
        <v>0</v>
      </c>
      <c r="AV1934" s="192">
        <v>1.4899483999999999E-9</v>
      </c>
      <c r="AW1934" s="192">
        <v>2.7410897E-8</v>
      </c>
      <c r="AX1934" s="192">
        <v>1.9215507E-10</v>
      </c>
      <c r="AY1934" s="192">
        <v>4.2687301000000003E-11</v>
      </c>
      <c r="AZ1934" s="192">
        <v>0</v>
      </c>
      <c r="BA1934" s="192">
        <v>0</v>
      </c>
      <c r="BB1934" s="192">
        <v>-6.0915196000000001E-14</v>
      </c>
      <c r="BC1934" s="192">
        <v>-4.2460643000000002E-15</v>
      </c>
      <c r="BD1934" s="192">
        <v>-9.3587528E-16</v>
      </c>
      <c r="BE1934" s="192">
        <v>-1.6936741000000001E-11</v>
      </c>
      <c r="BF1934" s="192">
        <v>-1.2685626E-10</v>
      </c>
      <c r="BG1934" s="192">
        <v>0</v>
      </c>
      <c r="BH1934" s="192">
        <v>-2.1218089999999999E-5</v>
      </c>
      <c r="BI1934" s="193">
        <v>-0.19976980999999999</v>
      </c>
      <c r="BJ1934" s="193">
        <v>0</v>
      </c>
      <c r="BK1934" s="193">
        <v>0</v>
      </c>
      <c r="BL1934" s="193">
        <v>0</v>
      </c>
      <c r="BM1934"/>
      <c r="BN1934" s="186">
        <v>1.8348519000000001E-5</v>
      </c>
      <c r="BO1934" s="186">
        <v>8.5754132000000001E-7</v>
      </c>
      <c r="BP1934" s="186">
        <v>4.0163168000000001E-5</v>
      </c>
      <c r="BQ1934" s="186">
        <v>-8.6578538000000002E-8</v>
      </c>
      <c r="BR1934" s="186">
        <v>-1.0431627E-6</v>
      </c>
      <c r="BS1934" s="186">
        <v>1.1075401E-6</v>
      </c>
      <c r="BT1934" s="186">
        <v>0</v>
      </c>
      <c r="BU1934" s="186">
        <v>1.6810075E-6</v>
      </c>
      <c r="BV1934" s="186">
        <v>-1.7075307999999999E-7</v>
      </c>
      <c r="BW1934" s="186">
        <v>-1.0692835E-7</v>
      </c>
      <c r="BX1934" s="186">
        <v>0</v>
      </c>
      <c r="BY1934" s="186">
        <v>0</v>
      </c>
      <c r="BZ1934" s="186">
        <v>0</v>
      </c>
      <c r="CA1934" s="186">
        <v>5.7885226999999995E-7</v>
      </c>
      <c r="CB1934" s="186">
        <v>-2.4632167000000001E-5</v>
      </c>
      <c r="CC1934" s="186">
        <v>-3.5606932000000001E-15</v>
      </c>
      <c r="CD1934" s="164">
        <v>0</v>
      </c>
      <c r="CE1934"/>
      <c r="CF1934" s="329">
        <v>0</v>
      </c>
      <c r="CG1934" s="330">
        <v>1.4404356</v>
      </c>
      <c r="CH1934" s="330">
        <v>3.1669164E-2</v>
      </c>
      <c r="CI1934" s="329">
        <v>8.4073255000000004E-4</v>
      </c>
      <c r="CJ1934" s="329">
        <v>-4.4711718000000001E-4</v>
      </c>
      <c r="CK1934" s="329">
        <v>-2.9097792E-11</v>
      </c>
      <c r="CL1934" s="329">
        <v>-3.3927504E-9</v>
      </c>
      <c r="CM1934" s="329">
        <v>-4.1199931999999999E-5</v>
      </c>
      <c r="CN1934" s="330">
        <v>-3.5646617E-3</v>
      </c>
      <c r="CO1934" s="330">
        <v>-2.7397002000000001</v>
      </c>
      <c r="CP1934"/>
      <c r="CQ1934">
        <v>0.21606534999999999</v>
      </c>
      <c r="CR1934">
        <v>2.4164506500000001E-3</v>
      </c>
      <c r="CS1934">
        <v>4.1399632000000026E-4</v>
      </c>
      <c r="CT1934">
        <v>4.0864725350000033E-4</v>
      </c>
      <c r="CU1934">
        <v>-2.0194421799999999E-3</v>
      </c>
      <c r="CV1934" s="109"/>
      <c r="CY1934" s="32"/>
      <c r="CZ1934" s="11"/>
      <c r="DA1934" s="236"/>
      <c r="DB1934" s="236"/>
      <c r="DC1934" s="32"/>
      <c r="DD1934" s="32"/>
      <c r="DE1934" s="32"/>
      <c r="DF1934" s="32"/>
      <c r="DG1934" s="32"/>
      <c r="DH1934" s="32"/>
      <c r="DI1934" s="32"/>
      <c r="DJ1934" s="32"/>
      <c r="DK1934" s="32"/>
      <c r="DL1934" s="32"/>
    </row>
    <row r="1935" spans="1:116" ht="14.4" x14ac:dyDescent="0.3">
      <c r="A1935" t="s">
        <v>2516</v>
      </c>
      <c r="B1935" s="113" t="s">
        <v>929</v>
      </c>
      <c r="C1935" s="182" t="s">
        <v>863</v>
      </c>
      <c r="D1935" s="40" t="s">
        <v>7726</v>
      </c>
      <c r="E1935" s="242" t="s">
        <v>943</v>
      </c>
      <c r="F1935" s="184" t="s">
        <v>5026</v>
      </c>
      <c r="G1935" s="184">
        <v>0.22106962191810001</v>
      </c>
      <c r="H1935" s="184">
        <v>-8.7682207050000013E-3</v>
      </c>
      <c r="I1935" s="184">
        <v>-1.22515085869E-2</v>
      </c>
      <c r="J1935" s="328">
        <v>-1.8632687900000001E-3</v>
      </c>
      <c r="K1935" s="184">
        <v>0.24395262000000001</v>
      </c>
      <c r="L1935" s="184">
        <v>-4.3945547999999996E-3</v>
      </c>
      <c r="M1935" s="184">
        <v>-7.2011640000000003E-3</v>
      </c>
      <c r="N1935" s="184">
        <v>-7.6041753E-3</v>
      </c>
      <c r="O1935" s="184">
        <v>-9.5211369000000004E-4</v>
      </c>
      <c r="P1935" s="184">
        <v>-1.1331843E-4</v>
      </c>
      <c r="Q1935" s="331">
        <v>-9.8613284999999999E-5</v>
      </c>
      <c r="R1935" s="184">
        <v>-6.5085439000000004E-4</v>
      </c>
      <c r="S1935" s="184">
        <v>-2.3334429E-4</v>
      </c>
      <c r="T1935" s="184">
        <v>0</v>
      </c>
      <c r="U1935" s="184">
        <v>-1.6299245E-3</v>
      </c>
      <c r="V1935" s="331">
        <v>-4.9353969000000004E-6</v>
      </c>
      <c r="W1935" s="184">
        <v>0</v>
      </c>
      <c r="X1935" s="184">
        <v>0</v>
      </c>
      <c r="Y1935"/>
      <c r="Z1935" s="288">
        <v>1.6263508000000002</v>
      </c>
      <c r="AA1935"/>
      <c r="AB1935" s="164">
        <v>-18.723271</v>
      </c>
      <c r="AC1935" s="164">
        <v>-18.432061999999998</v>
      </c>
      <c r="AD1935" s="164">
        <v>-0.20247509</v>
      </c>
      <c r="AE1935" s="164">
        <v>0</v>
      </c>
      <c r="AF1935" s="164">
        <v>0</v>
      </c>
      <c r="AG1935" s="164">
        <v>-4.9598902E-2</v>
      </c>
      <c r="AH1935" s="164">
        <v>-3.9134816000000003E-2</v>
      </c>
      <c r="AI1935"/>
      <c r="AJ1935" s="185">
        <v>2.3465876E-2</v>
      </c>
      <c r="AK1935" s="185">
        <v>2.3588408000000002E-2</v>
      </c>
      <c r="AL1935" s="185">
        <v>1.1936567E-3</v>
      </c>
      <c r="AM1935" s="185">
        <v>-1.3161889999999999E-3</v>
      </c>
      <c r="AN1935" s="176">
        <v>1.4141731E-6</v>
      </c>
      <c r="AO1935" s="176">
        <v>4.4144110000000002E-9</v>
      </c>
      <c r="AP1935" s="176">
        <v>-0.18434020000000001</v>
      </c>
      <c r="AQ1935" s="192">
        <v>1.5092535E-6</v>
      </c>
      <c r="AR1935" s="192">
        <v>4.5537821999999998E-9</v>
      </c>
      <c r="AS1935" s="192">
        <v>1.2441584000000001E-13</v>
      </c>
      <c r="AT1935" s="192">
        <v>0</v>
      </c>
      <c r="AU1935" s="192">
        <v>0</v>
      </c>
      <c r="AV1935" s="192">
        <v>-2.0377201999999999E-10</v>
      </c>
      <c r="AW1935" s="192">
        <v>-9.4743959000000001E-8</v>
      </c>
      <c r="AX1935" s="192">
        <v>-4.6469959999999998E-11</v>
      </c>
      <c r="AY1935" s="192">
        <v>-9.2964688E-11</v>
      </c>
      <c r="AZ1935" s="192">
        <v>0</v>
      </c>
      <c r="BA1935" s="192">
        <v>0</v>
      </c>
      <c r="BB1935" s="192">
        <v>-5.6204324000000001E-14</v>
      </c>
      <c r="BC1935" s="192">
        <v>-3.9176952999999998E-15</v>
      </c>
      <c r="BD1935" s="192">
        <v>-8.6349944000000003E-16</v>
      </c>
      <c r="BE1935" s="192">
        <v>-1.562694E-11</v>
      </c>
      <c r="BF1935" s="192">
        <v>-1.1704584E-10</v>
      </c>
      <c r="BG1935" s="192">
        <v>0</v>
      </c>
      <c r="BH1935" s="192">
        <v>-1.9577189999999999E-5</v>
      </c>
      <c r="BI1935" s="193">
        <v>-0.18432061999999999</v>
      </c>
      <c r="BJ1935" s="193">
        <v>0</v>
      </c>
      <c r="BK1935" s="193">
        <v>0</v>
      </c>
      <c r="BL1935" s="193">
        <v>0</v>
      </c>
      <c r="BM1935"/>
      <c r="BN1935" s="186">
        <v>1.8767363000000001E-5</v>
      </c>
      <c r="BO1935" s="186">
        <v>-6.4092664999999998E-7</v>
      </c>
      <c r="BP1935" s="186">
        <v>4.5346975000000003E-5</v>
      </c>
      <c r="BQ1935" s="186">
        <v>-7.9882994000000006E-8</v>
      </c>
      <c r="BR1935" s="186">
        <v>-1.3801713999999999E-6</v>
      </c>
      <c r="BS1935" s="186">
        <v>0</v>
      </c>
      <c r="BT1935" s="186">
        <v>0</v>
      </c>
      <c r="BU1935" s="186">
        <v>0</v>
      </c>
      <c r="BV1935" s="186">
        <v>-1.5754790000000001E-7</v>
      </c>
      <c r="BW1935" s="186">
        <v>-9.8659057000000005E-8</v>
      </c>
      <c r="BX1935" s="186">
        <v>0</v>
      </c>
      <c r="BY1935" s="186">
        <v>0</v>
      </c>
      <c r="BZ1935" s="186">
        <v>0</v>
      </c>
      <c r="CA1935" s="186">
        <v>-1.4951840000000001E-6</v>
      </c>
      <c r="CB1935" s="186">
        <v>-2.2727241E-5</v>
      </c>
      <c r="CC1935" s="186">
        <v>-3.2853273000000002E-15</v>
      </c>
      <c r="CD1935" s="164">
        <v>0</v>
      </c>
      <c r="CE1935"/>
      <c r="CF1935" s="329">
        <v>0</v>
      </c>
      <c r="CG1935" s="330">
        <v>1.6263508</v>
      </c>
      <c r="CH1935" s="330">
        <v>0</v>
      </c>
      <c r="CI1935" s="330">
        <v>-4.3851268E-4</v>
      </c>
      <c r="CJ1935" s="329">
        <v>-4.8936529999999995E-4</v>
      </c>
      <c r="CK1935" s="329">
        <v>-2.6847517000000001E-11</v>
      </c>
      <c r="CL1935" s="329">
        <v>-3.1303723000000001E-9</v>
      </c>
      <c r="CM1935" s="329">
        <v>-5.0541475999999998E-5</v>
      </c>
      <c r="CN1935" s="330">
        <v>-3.2889888999999999E-3</v>
      </c>
      <c r="CO1935" s="330">
        <v>-2.5278257000000002</v>
      </c>
      <c r="CP1935"/>
      <c r="CQ1935">
        <v>0.24395262000000001</v>
      </c>
      <c r="CR1935">
        <v>-2.1014793894999998E-2</v>
      </c>
      <c r="CS1935">
        <v>-1.224657319E-2</v>
      </c>
      <c r="CT1935">
        <v>-1.22515085869E-2</v>
      </c>
      <c r="CU1935">
        <v>-1.8632687900000001E-3</v>
      </c>
      <c r="CV1935" s="109"/>
      <c r="CY1935" s="32"/>
      <c r="CZ1935" s="11"/>
      <c r="DA1935" s="236"/>
      <c r="DB1935" s="236"/>
      <c r="DC1935" s="32"/>
      <c r="DD1935" s="32"/>
      <c r="DE1935" s="32"/>
      <c r="DF1935" s="32"/>
      <c r="DG1935" s="32"/>
      <c r="DH1935" s="32"/>
      <c r="DI1935" s="32"/>
      <c r="DJ1935" s="32"/>
      <c r="DK1935" s="32"/>
      <c r="DL1935" s="32"/>
    </row>
    <row r="1936" spans="1:116" ht="14.4" x14ac:dyDescent="0.3">
      <c r="A1936" t="s">
        <v>2517</v>
      </c>
      <c r="B1936" s="113" t="s">
        <v>929</v>
      </c>
      <c r="C1936" s="182" t="s">
        <v>864</v>
      </c>
      <c r="D1936" s="40" t="s">
        <v>7726</v>
      </c>
      <c r="E1936" s="242" t="s">
        <v>943</v>
      </c>
      <c r="F1936" s="184" t="s">
        <v>5027</v>
      </c>
      <c r="G1936" s="184">
        <v>0.21348241674580001</v>
      </c>
      <c r="H1936" s="184">
        <v>1.424501997E-3</v>
      </c>
      <c r="I1936" s="184">
        <v>3.1280471879999969E-4</v>
      </c>
      <c r="J1936" s="328">
        <v>-1.41396997E-3</v>
      </c>
      <c r="K1936" s="184">
        <v>0.21315908</v>
      </c>
      <c r="L1936" s="184">
        <v>-3.3348749000000001E-3</v>
      </c>
      <c r="M1936" s="184">
        <v>4.1453356999999998E-3</v>
      </c>
      <c r="N1936" s="184">
        <v>2.3078555999999999E-3</v>
      </c>
      <c r="O1936" s="184">
        <v>-7.2252598999999996E-4</v>
      </c>
      <c r="P1936" s="331">
        <v>-8.5993417999999998E-5</v>
      </c>
      <c r="Q1936" s="331">
        <v>-7.4834195000000002E-5</v>
      </c>
      <c r="R1936" s="184">
        <v>-4.9391077999999999E-4</v>
      </c>
      <c r="S1936" s="184">
        <v>-1.7707686999999999E-4</v>
      </c>
      <c r="T1936" s="184">
        <v>0</v>
      </c>
      <c r="U1936" s="184">
        <v>-1.2368931E-3</v>
      </c>
      <c r="V1936" s="331">
        <v>-3.7453012000000001E-6</v>
      </c>
      <c r="W1936" s="184">
        <v>0</v>
      </c>
      <c r="X1936" s="184">
        <v>0</v>
      </c>
      <c r="Y1936"/>
      <c r="Z1936" s="288">
        <v>1.4210605333333335</v>
      </c>
      <c r="AA1936"/>
      <c r="AB1936" s="164">
        <v>-14.20844</v>
      </c>
      <c r="AC1936" s="164">
        <v>-13.987451999999999</v>
      </c>
      <c r="AD1936" s="164">
        <v>-0.15365131000000001</v>
      </c>
      <c r="AE1936" s="164">
        <v>0</v>
      </c>
      <c r="AF1936" s="164">
        <v>0</v>
      </c>
      <c r="AG1936" s="164">
        <v>-3.7638882999999998E-2</v>
      </c>
      <c r="AH1936" s="164">
        <v>-2.9698051999999999E-2</v>
      </c>
      <c r="AI1936"/>
      <c r="AJ1936" s="185">
        <v>2.2458577E-2</v>
      </c>
      <c r="AK1936" s="185">
        <v>2.2336791000000002E-2</v>
      </c>
      <c r="AL1936" s="185">
        <v>1.120596E-3</v>
      </c>
      <c r="AM1936" s="185">
        <v>-9.988101200000001E-4</v>
      </c>
      <c r="AN1936" s="176">
        <v>1.3391362E-6</v>
      </c>
      <c r="AO1936" s="176">
        <v>4.1442157999999999E-9</v>
      </c>
      <c r="AP1936" s="176">
        <v>-0.13988937000000001</v>
      </c>
      <c r="AQ1936" s="192">
        <v>1.3187442E-6</v>
      </c>
      <c r="AR1936" s="192">
        <v>3.9789694999999998E-9</v>
      </c>
      <c r="AS1936" s="192">
        <v>1.0871113E-13</v>
      </c>
      <c r="AT1936" s="192">
        <v>0</v>
      </c>
      <c r="AU1936" s="192">
        <v>0</v>
      </c>
      <c r="AV1936" s="192">
        <v>1.0465644999999999E-9</v>
      </c>
      <c r="AW1936" s="192">
        <v>1.9446102E-8</v>
      </c>
      <c r="AX1936" s="192">
        <v>1.3501556000000001E-10</v>
      </c>
      <c r="AY1936" s="192">
        <v>3.0168329000000002E-11</v>
      </c>
      <c r="AZ1936" s="192">
        <v>0</v>
      </c>
      <c r="BA1936" s="192">
        <v>0</v>
      </c>
      <c r="BB1936" s="192">
        <v>-4.2651509E-14</v>
      </c>
      <c r="BC1936" s="192">
        <v>-2.9730027999999999E-15</v>
      </c>
      <c r="BD1936" s="192">
        <v>-6.5527972000000002E-16</v>
      </c>
      <c r="BE1936" s="192">
        <v>-1.1858742000000001E-11</v>
      </c>
      <c r="BF1936" s="192">
        <v>-8.8822022000000001E-11</v>
      </c>
      <c r="BG1936" s="192">
        <v>0</v>
      </c>
      <c r="BH1936" s="192">
        <v>-1.4856449E-5</v>
      </c>
      <c r="BI1936" s="193">
        <v>-0.13987452</v>
      </c>
      <c r="BJ1936" s="193">
        <v>0</v>
      </c>
      <c r="BK1936" s="193">
        <v>0</v>
      </c>
      <c r="BL1936" s="193">
        <v>0</v>
      </c>
      <c r="BM1936"/>
      <c r="BN1936" s="186">
        <v>2.4362421E-5</v>
      </c>
      <c r="BO1936" s="186">
        <v>6.0345748000000005E-7</v>
      </c>
      <c r="BP1936" s="186">
        <v>3.9622938E-5</v>
      </c>
      <c r="BQ1936" s="186">
        <v>-6.0620428E-8</v>
      </c>
      <c r="BR1936" s="186">
        <v>-7.2951770000000001E-7</v>
      </c>
      <c r="BS1936" s="186">
        <v>7.7763452999999998E-7</v>
      </c>
      <c r="BT1936" s="186">
        <v>0</v>
      </c>
      <c r="BU1936" s="186">
        <v>1.1802818999999999E-6</v>
      </c>
      <c r="BV1936" s="186">
        <v>-1.1955763E-7</v>
      </c>
      <c r="BW1936" s="186">
        <v>-7.4868930000000004E-8</v>
      </c>
      <c r="BX1936" s="186">
        <v>0</v>
      </c>
      <c r="BY1936" s="186">
        <v>0</v>
      </c>
      <c r="BZ1936" s="186">
        <v>0</v>
      </c>
      <c r="CA1936" s="186">
        <v>4.0958686999999998E-7</v>
      </c>
      <c r="CB1936" s="186">
        <v>-1.7246913000000001E-5</v>
      </c>
      <c r="CC1936" s="186">
        <v>-2.4931207E-15</v>
      </c>
      <c r="CD1936" s="164">
        <v>0</v>
      </c>
      <c r="CE1936"/>
      <c r="CF1936" s="329">
        <v>0</v>
      </c>
      <c r="CG1936" s="330">
        <v>1.4210605000000001</v>
      </c>
      <c r="CH1936" s="330">
        <v>2.2235795999999999E-2</v>
      </c>
      <c r="CI1936" s="329">
        <v>5.9122796999999997E-4</v>
      </c>
      <c r="CJ1936" s="329">
        <v>-3.1289951999999998E-4</v>
      </c>
      <c r="CK1936" s="329">
        <v>-2.0373647999999999E-11</v>
      </c>
      <c r="CL1936" s="329">
        <v>-2.3755307000000002E-9</v>
      </c>
      <c r="CM1936" s="329">
        <v>-2.8820839E-5</v>
      </c>
      <c r="CN1936" s="330">
        <v>-2.4958993999999999E-3</v>
      </c>
      <c r="CO1936" s="330">
        <v>-1.9182790999999999</v>
      </c>
      <c r="CP1936"/>
      <c r="CQ1936">
        <v>0.21315908</v>
      </c>
      <c r="CR1936">
        <v>1.7410520169999998E-3</v>
      </c>
      <c r="CS1936">
        <v>3.1655001999999967E-4</v>
      </c>
      <c r="CT1936">
        <v>3.1280471879999952E-4</v>
      </c>
      <c r="CU1936">
        <v>-1.41396997E-3</v>
      </c>
      <c r="CV1936" s="109"/>
      <c r="CY1936" s="32"/>
      <c r="CZ1936" s="11"/>
      <c r="DA1936" s="236"/>
      <c r="DB1936" s="236"/>
      <c r="DC1936" s="32"/>
      <c r="DD1936" s="32"/>
      <c r="DE1936" s="32"/>
      <c r="DF1936" s="32"/>
      <c r="DG1936" s="32"/>
      <c r="DH1936" s="32"/>
      <c r="DI1936" s="32"/>
      <c r="DJ1936" s="32"/>
      <c r="DK1936" s="32"/>
      <c r="DL1936" s="32"/>
    </row>
    <row r="1937" spans="1:116" ht="14.4" x14ac:dyDescent="0.3">
      <c r="A1937" t="s">
        <v>2518</v>
      </c>
      <c r="B1937" s="113" t="s">
        <v>929</v>
      </c>
      <c r="C1937" s="182" t="s">
        <v>865</v>
      </c>
      <c r="D1937" s="40" t="s">
        <v>7726</v>
      </c>
      <c r="E1937" s="242" t="s">
        <v>943</v>
      </c>
      <c r="F1937" s="184" t="s">
        <v>5028</v>
      </c>
      <c r="G1937" s="184">
        <v>0.21202773568</v>
      </c>
      <c r="H1937" s="184">
        <v>2.1349124199999997E-3</v>
      </c>
      <c r="I1937" s="184">
        <v>4.7934417000000012E-4</v>
      </c>
      <c r="J1937" s="328">
        <v>-2.10834091E-3</v>
      </c>
      <c r="K1937" s="184">
        <v>0.21152182</v>
      </c>
      <c r="L1937" s="184">
        <v>-4.9725619999999998E-3</v>
      </c>
      <c r="M1937" s="184">
        <v>6.1939507E-3</v>
      </c>
      <c r="N1937" s="184">
        <v>3.4520623999999998E-3</v>
      </c>
      <c r="O1937" s="184">
        <v>-1.0773433E-3</v>
      </c>
      <c r="P1937" s="184">
        <v>-1.2822298000000001E-4</v>
      </c>
      <c r="Q1937" s="184">
        <v>-1.115837E-4</v>
      </c>
      <c r="R1937" s="184">
        <v>-7.3645999000000002E-4</v>
      </c>
      <c r="S1937" s="184">
        <v>-2.6403560999999998E-4</v>
      </c>
      <c r="T1937" s="184">
        <v>0</v>
      </c>
      <c r="U1937" s="184">
        <v>-1.8443053E-3</v>
      </c>
      <c r="V1937" s="331">
        <v>-5.5845399999999999E-6</v>
      </c>
      <c r="W1937" s="184">
        <v>0</v>
      </c>
      <c r="X1937" s="184">
        <v>0</v>
      </c>
      <c r="Y1937"/>
      <c r="Z1937" s="288">
        <v>1.4101454666666666</v>
      </c>
      <c r="AA1937"/>
      <c r="AB1937" s="164">
        <v>-21.185907</v>
      </c>
      <c r="AC1937" s="164">
        <v>-20.856396</v>
      </c>
      <c r="AD1937" s="164">
        <v>-0.22910625000000001</v>
      </c>
      <c r="AE1937" s="164">
        <v>0</v>
      </c>
      <c r="AF1937" s="164">
        <v>0</v>
      </c>
      <c r="AG1937" s="164">
        <v>-5.6122548000000001E-2</v>
      </c>
      <c r="AH1937" s="164">
        <v>-4.4282141999999997E-2</v>
      </c>
      <c r="AI1937"/>
      <c r="AJ1937" s="185">
        <v>2.1982002E-2</v>
      </c>
      <c r="AK1937" s="185">
        <v>2.2336947999999999E-2</v>
      </c>
      <c r="AL1937" s="185">
        <v>1.1343586E-3</v>
      </c>
      <c r="AM1937" s="185">
        <v>-1.4893047999999999E-3</v>
      </c>
      <c r="AN1937" s="176">
        <v>1.3391456000000001E-6</v>
      </c>
      <c r="AO1937" s="176">
        <v>4.1951130000000001E-9</v>
      </c>
      <c r="AP1937" s="176">
        <v>-0.20858610999999999</v>
      </c>
      <c r="AQ1937" s="192">
        <v>1.308615E-6</v>
      </c>
      <c r="AR1937" s="192">
        <v>3.9484073E-9</v>
      </c>
      <c r="AS1937" s="192">
        <v>1.0787613000000001E-13</v>
      </c>
      <c r="AT1937" s="192">
        <v>0</v>
      </c>
      <c r="AU1937" s="192">
        <v>0</v>
      </c>
      <c r="AV1937" s="192">
        <v>1.5621262000000001E-9</v>
      </c>
      <c r="AW1937" s="192">
        <v>2.9118554000000001E-8</v>
      </c>
      <c r="AX1937" s="192">
        <v>2.0154793999999999E-10</v>
      </c>
      <c r="AY1937" s="192">
        <v>4.5118848000000002E-11</v>
      </c>
      <c r="AZ1937" s="192">
        <v>0</v>
      </c>
      <c r="BA1937" s="192">
        <v>0</v>
      </c>
      <c r="BB1937" s="192">
        <v>-6.3596768999999996E-14</v>
      </c>
      <c r="BC1937" s="192">
        <v>-4.4329821000000001E-15</v>
      </c>
      <c r="BD1937" s="192">
        <v>-9.7707384000000002E-16</v>
      </c>
      <c r="BE1937" s="192">
        <v>-1.7682320999999999E-11</v>
      </c>
      <c r="BF1937" s="192">
        <v>-1.3244065000000001E-10</v>
      </c>
      <c r="BG1937" s="192">
        <v>0</v>
      </c>
      <c r="BH1937" s="192">
        <v>-2.215214E-5</v>
      </c>
      <c r="BI1937" s="193">
        <v>-0.20856395999999999</v>
      </c>
      <c r="BJ1937" s="193">
        <v>0</v>
      </c>
      <c r="BK1937" s="193">
        <v>0</v>
      </c>
      <c r="BL1937" s="193">
        <v>0</v>
      </c>
      <c r="BM1937"/>
      <c r="BN1937" s="186">
        <v>1.6570566000000001E-5</v>
      </c>
      <c r="BO1937" s="186">
        <v>9.0126885999999996E-7</v>
      </c>
      <c r="BP1937" s="186">
        <v>3.9318598000000001E-5</v>
      </c>
      <c r="BQ1937" s="186">
        <v>-9.0389847999999995E-8</v>
      </c>
      <c r="BR1937" s="186">
        <v>-1.087341E-6</v>
      </c>
      <c r="BS1937" s="186">
        <v>1.1605606E-6</v>
      </c>
      <c r="BT1937" s="186">
        <v>0</v>
      </c>
      <c r="BU1937" s="186">
        <v>1.7614812999999999E-6</v>
      </c>
      <c r="BV1937" s="186">
        <v>-1.7826987E-7</v>
      </c>
      <c r="BW1937" s="186">
        <v>-1.1163549E-7</v>
      </c>
      <c r="BX1937" s="186">
        <v>0</v>
      </c>
      <c r="BY1937" s="186">
        <v>0</v>
      </c>
      <c r="BZ1937" s="186">
        <v>0</v>
      </c>
      <c r="CA1937" s="186">
        <v>6.1280372999999996E-7</v>
      </c>
      <c r="CB1937" s="186">
        <v>-2.5716510000000001E-5</v>
      </c>
      <c r="CC1937" s="186">
        <v>-3.7174399999999999E-15</v>
      </c>
      <c r="CD1937" s="164">
        <v>0</v>
      </c>
      <c r="CE1937"/>
      <c r="CF1937" s="329">
        <v>0</v>
      </c>
      <c r="CG1937" s="330">
        <v>1.4101455000000001</v>
      </c>
      <c r="CH1937" s="330">
        <v>3.3185240999999997E-2</v>
      </c>
      <c r="CI1937" s="329">
        <v>8.8281060000000003E-4</v>
      </c>
      <c r="CJ1937" s="329">
        <v>-4.6647927000000001E-4</v>
      </c>
      <c r="CK1937" s="329">
        <v>-3.0378717999999999E-11</v>
      </c>
      <c r="CL1937" s="329">
        <v>-3.542104E-9</v>
      </c>
      <c r="CM1937" s="329">
        <v>-4.2961323999999997E-5</v>
      </c>
      <c r="CN1937" s="330">
        <v>-3.7215832000000002E-3</v>
      </c>
      <c r="CO1937" s="330">
        <v>-2.8603057000000001</v>
      </c>
      <c r="CP1937"/>
      <c r="CQ1937">
        <v>0.21152182</v>
      </c>
      <c r="CR1937">
        <v>2.6198411299999998E-3</v>
      </c>
      <c r="CS1937">
        <v>4.8492871000000012E-4</v>
      </c>
      <c r="CT1937">
        <v>4.7934417000000023E-4</v>
      </c>
      <c r="CU1937">
        <v>-2.10834091E-3</v>
      </c>
      <c r="CV1937" s="109"/>
      <c r="CY1937" s="32"/>
      <c r="CZ1937" s="11"/>
      <c r="DA1937" s="236"/>
      <c r="DB1937" s="236"/>
      <c r="DC1937" s="32"/>
      <c r="DD1937" s="32"/>
      <c r="DE1937" s="32"/>
      <c r="DF1937" s="32"/>
      <c r="DG1937" s="32"/>
      <c r="DH1937" s="32"/>
      <c r="DI1937" s="32"/>
      <c r="DJ1937" s="32"/>
      <c r="DK1937" s="32"/>
      <c r="DL1937" s="32"/>
    </row>
    <row r="1938" spans="1:116" ht="14.4" x14ac:dyDescent="0.3">
      <c r="A1938" t="s">
        <v>2519</v>
      </c>
      <c r="B1938" s="113" t="s">
        <v>929</v>
      </c>
      <c r="C1938" s="182" t="s">
        <v>866</v>
      </c>
      <c r="D1938" s="40" t="s">
        <v>7726</v>
      </c>
      <c r="E1938" s="242" t="s">
        <v>943</v>
      </c>
      <c r="F1938" s="184" t="s">
        <v>5029</v>
      </c>
      <c r="G1938" s="184">
        <v>0.17825881067589999</v>
      </c>
      <c r="H1938" s="184">
        <v>1.8815652400000001E-3</v>
      </c>
      <c r="I1938" s="184">
        <v>4.3036960590000031E-4</v>
      </c>
      <c r="J1938" s="328">
        <v>-1.85005417E-3</v>
      </c>
      <c r="K1938" s="184">
        <v>0.17779692999999999</v>
      </c>
      <c r="L1938" s="184">
        <v>-4.3633878000000001E-3</v>
      </c>
      <c r="M1938" s="184">
        <v>5.4448962000000004E-3</v>
      </c>
      <c r="N1938" s="184">
        <v>3.0373549999999998E-3</v>
      </c>
      <c r="O1938" s="184">
        <v>-9.4536111000000003E-4</v>
      </c>
      <c r="P1938" s="184">
        <v>-1.1251475E-4</v>
      </c>
      <c r="Q1938" s="331">
        <v>-9.7913900000000005E-5</v>
      </c>
      <c r="R1938" s="184">
        <v>-6.4623839999999996E-4</v>
      </c>
      <c r="S1938" s="184">
        <v>-2.3168937E-4</v>
      </c>
      <c r="T1938" s="184">
        <v>0</v>
      </c>
      <c r="U1938" s="184">
        <v>-1.6183648E-3</v>
      </c>
      <c r="V1938" s="331">
        <v>-4.9003940999999999E-6</v>
      </c>
      <c r="W1938" s="184">
        <v>0</v>
      </c>
      <c r="X1938" s="184">
        <v>0</v>
      </c>
      <c r="Y1938"/>
      <c r="Z1938" s="288">
        <v>1.1853128666666666</v>
      </c>
      <c r="AA1938"/>
      <c r="AB1938" s="164">
        <v>-18.590482000000002</v>
      </c>
      <c r="AC1938" s="164">
        <v>-18.301338999999999</v>
      </c>
      <c r="AD1938" s="164">
        <v>-0.2010391</v>
      </c>
      <c r="AE1938" s="164">
        <v>0</v>
      </c>
      <c r="AF1938" s="164">
        <v>0</v>
      </c>
      <c r="AG1938" s="164">
        <v>-4.9247135999999997E-2</v>
      </c>
      <c r="AH1938" s="164">
        <v>-3.8857265000000002E-2</v>
      </c>
      <c r="AI1938"/>
      <c r="AJ1938" s="185">
        <v>1.8445113999999999E-2</v>
      </c>
      <c r="AK1938" s="185">
        <v>1.8795934E-2</v>
      </c>
      <c r="AL1938" s="185">
        <v>9.5603417E-4</v>
      </c>
      <c r="AM1938" s="185">
        <v>-1.3068544E-3</v>
      </c>
      <c r="AN1938" s="176">
        <v>1.1268545000000001E-6</v>
      </c>
      <c r="AO1938" s="176">
        <v>3.5356292999999999E-9</v>
      </c>
      <c r="AP1938" s="176">
        <v>-0.18303282000000001</v>
      </c>
      <c r="AQ1938" s="192">
        <v>1.0999703000000001E-6</v>
      </c>
      <c r="AR1938" s="192">
        <v>3.318876E-9</v>
      </c>
      <c r="AS1938" s="192">
        <v>9.0676433000000003E-14</v>
      </c>
      <c r="AT1938" s="192">
        <v>0</v>
      </c>
      <c r="AU1938" s="192">
        <v>0</v>
      </c>
      <c r="AV1938" s="192">
        <v>1.3719732E-9</v>
      </c>
      <c r="AW1938" s="192">
        <v>2.5643983999999999E-8</v>
      </c>
      <c r="AX1938" s="192">
        <v>1.7702961E-10</v>
      </c>
      <c r="AY1938" s="192">
        <v>3.9693635999999999E-11</v>
      </c>
      <c r="AZ1938" s="192">
        <v>0</v>
      </c>
      <c r="BA1938" s="192">
        <v>0</v>
      </c>
      <c r="BB1938" s="192">
        <v>-5.5805712E-14</v>
      </c>
      <c r="BC1938" s="192">
        <v>-3.8899102000000001E-15</v>
      </c>
      <c r="BD1938" s="192">
        <v>-8.5737532999999999E-16</v>
      </c>
      <c r="BE1938" s="192">
        <v>-1.5516110999999999E-11</v>
      </c>
      <c r="BF1938" s="192">
        <v>-1.1621573E-10</v>
      </c>
      <c r="BG1938" s="192">
        <v>0</v>
      </c>
      <c r="BH1938" s="192">
        <v>-1.9438345E-5</v>
      </c>
      <c r="BI1938" s="193">
        <v>-0.18301339</v>
      </c>
      <c r="BJ1938" s="193">
        <v>0</v>
      </c>
      <c r="BK1938" s="193">
        <v>0</v>
      </c>
      <c r="BL1938" s="193">
        <v>0</v>
      </c>
      <c r="BM1938"/>
      <c r="BN1938" s="186">
        <v>1.3093412E-5</v>
      </c>
      <c r="BO1938" s="186">
        <v>7.9196256000000003E-7</v>
      </c>
      <c r="BP1938" s="186">
        <v>3.3049666999999999E-5</v>
      </c>
      <c r="BQ1938" s="186">
        <v>-7.9316448000000004E-8</v>
      </c>
      <c r="BR1938" s="186">
        <v>-9.5381151999999994E-7</v>
      </c>
      <c r="BS1938" s="186">
        <v>1.0191724999999999E-6</v>
      </c>
      <c r="BT1938" s="186">
        <v>0</v>
      </c>
      <c r="BU1938" s="186">
        <v>1.5468846E-6</v>
      </c>
      <c r="BV1938" s="186">
        <v>-1.5643054000000001E-7</v>
      </c>
      <c r="BW1938" s="186">
        <v>-9.7959346999999999E-8</v>
      </c>
      <c r="BX1938" s="186">
        <v>0</v>
      </c>
      <c r="BY1938" s="186">
        <v>0</v>
      </c>
      <c r="BZ1938" s="186">
        <v>0</v>
      </c>
      <c r="CA1938" s="186">
        <v>5.3929739999999996E-7</v>
      </c>
      <c r="CB1938" s="186">
        <v>-2.2566054000000002E-5</v>
      </c>
      <c r="CC1938" s="186">
        <v>-3.2620271E-15</v>
      </c>
      <c r="CD1938" s="164">
        <v>0</v>
      </c>
      <c r="CE1938"/>
      <c r="CF1938" s="329">
        <v>0</v>
      </c>
      <c r="CG1938" s="330">
        <v>1.1853127999999999</v>
      </c>
      <c r="CH1938" s="330">
        <v>2.9142369000000001E-2</v>
      </c>
      <c r="CI1938" s="329">
        <v>7.7559733999999999E-4</v>
      </c>
      <c r="CJ1938" s="329">
        <v>-4.0927292999999999E-4</v>
      </c>
      <c r="CK1938" s="329">
        <v>-2.6657109E-11</v>
      </c>
      <c r="CL1938" s="329">
        <v>-3.1081711E-9</v>
      </c>
      <c r="CM1938" s="329">
        <v>-3.7688585000000003E-5</v>
      </c>
      <c r="CN1938" s="330">
        <v>-3.2656627000000001E-3</v>
      </c>
      <c r="CO1938" s="330">
        <v>-2.5098978999999999</v>
      </c>
      <c r="CP1938"/>
      <c r="CQ1938">
        <v>0.17779692999999999</v>
      </c>
      <c r="CR1938">
        <v>2.3168352400000005E-3</v>
      </c>
      <c r="CS1938">
        <v>4.352700000000003E-4</v>
      </c>
      <c r="CT1938">
        <v>4.3036960589999988E-4</v>
      </c>
      <c r="CU1938">
        <v>-1.85005417E-3</v>
      </c>
      <c r="CV1938" s="109"/>
      <c r="CY1938" s="32"/>
      <c r="CZ1938" s="11"/>
      <c r="DA1938" s="236"/>
      <c r="DB1938" s="236"/>
      <c r="DC1938" s="32"/>
      <c r="DD1938" s="32"/>
      <c r="DE1938" s="32"/>
      <c r="DF1938" s="32"/>
      <c r="DG1938" s="32"/>
      <c r="DH1938" s="32"/>
      <c r="DI1938" s="32"/>
      <c r="DJ1938" s="32"/>
      <c r="DK1938" s="32"/>
      <c r="DL1938" s="32"/>
    </row>
    <row r="1939" spans="1:116" ht="14.4" x14ac:dyDescent="0.3">
      <c r="A1939" t="s">
        <v>2520</v>
      </c>
      <c r="B1939" s="113" t="s">
        <v>929</v>
      </c>
      <c r="C1939" s="182" t="s">
        <v>867</v>
      </c>
      <c r="D1939" s="40" t="s">
        <v>7726</v>
      </c>
      <c r="E1939" s="242" t="s">
        <v>943</v>
      </c>
      <c r="F1939" s="184" t="s">
        <v>5030</v>
      </c>
      <c r="G1939" s="184">
        <v>0.1574411626933</v>
      </c>
      <c r="H1939" s="184">
        <v>1.4640748900000002E-3</v>
      </c>
      <c r="I1939" s="184">
        <v>3.6809844330000036E-4</v>
      </c>
      <c r="J1939" s="328">
        <v>-1.40556064E-3</v>
      </c>
      <c r="K1939" s="184">
        <v>0.15701455</v>
      </c>
      <c r="L1939" s="184">
        <v>-3.3150413E-3</v>
      </c>
      <c r="M1939" s="184">
        <v>4.1778361000000003E-3</v>
      </c>
      <c r="N1939" s="184">
        <v>2.3421749000000001E-3</v>
      </c>
      <c r="O1939" s="184">
        <v>-7.1822889000000003E-4</v>
      </c>
      <c r="P1939" s="331">
        <v>-8.5481988E-5</v>
      </c>
      <c r="Q1939" s="331">
        <v>-7.4389131999999996E-5</v>
      </c>
      <c r="R1939" s="184">
        <v>-4.9097333E-4</v>
      </c>
      <c r="S1939" s="184">
        <v>-1.7602374E-4</v>
      </c>
      <c r="T1939" s="184">
        <v>0</v>
      </c>
      <c r="U1939" s="184">
        <v>-1.2295368999999999E-3</v>
      </c>
      <c r="V1939" s="331">
        <v>-3.7230267000000001E-6</v>
      </c>
      <c r="W1939" s="184">
        <v>0</v>
      </c>
      <c r="X1939" s="184">
        <v>0</v>
      </c>
      <c r="Y1939"/>
      <c r="Z1939" s="288">
        <v>1.0467636666666666</v>
      </c>
      <c r="AA1939"/>
      <c r="AB1939" s="164">
        <v>-14.123938000000001</v>
      </c>
      <c r="AC1939" s="164">
        <v>-13.904264</v>
      </c>
      <c r="AD1939" s="164">
        <v>-0.1527375</v>
      </c>
      <c r="AE1939" s="164">
        <v>0</v>
      </c>
      <c r="AF1939" s="164">
        <v>0</v>
      </c>
      <c r="AG1939" s="164">
        <v>-3.7415032000000001E-2</v>
      </c>
      <c r="AH1939" s="164">
        <v>-2.9521427999999999E-2</v>
      </c>
      <c r="AI1939"/>
      <c r="AJ1939" s="185">
        <v>1.6394692999999998E-2</v>
      </c>
      <c r="AK1939" s="185">
        <v>1.6550191999999998E-2</v>
      </c>
      <c r="AL1939" s="185">
        <v>8.3737079999999999E-4</v>
      </c>
      <c r="AM1939" s="185">
        <v>-9.9286987999999991E-4</v>
      </c>
      <c r="AN1939" s="176">
        <v>9.9221777999999991E-7</v>
      </c>
      <c r="AO1939" s="176">
        <v>3.0967854999999998E-9</v>
      </c>
      <c r="AP1939" s="176">
        <v>-0.13905740999999999</v>
      </c>
      <c r="AQ1939" s="192">
        <v>9.7139666999999991E-7</v>
      </c>
      <c r="AR1939" s="192">
        <v>2.9309382000000001E-9</v>
      </c>
      <c r="AS1939" s="192">
        <v>8.0077419999999996E-14</v>
      </c>
      <c r="AT1939" s="192">
        <v>0</v>
      </c>
      <c r="AU1939" s="192">
        <v>0</v>
      </c>
      <c r="AV1939" s="192">
        <v>1.0474842000000001E-9</v>
      </c>
      <c r="AW1939" s="192">
        <v>1.9873702000000001E-8</v>
      </c>
      <c r="AX1939" s="192">
        <v>1.3522528999999999E-10</v>
      </c>
      <c r="AY1939" s="192">
        <v>3.0587899000000003E-11</v>
      </c>
      <c r="AZ1939" s="192">
        <v>0</v>
      </c>
      <c r="BA1939" s="192">
        <v>0</v>
      </c>
      <c r="BB1939" s="192">
        <v>-4.2397845999999998E-14</v>
      </c>
      <c r="BC1939" s="192">
        <v>-2.9553213999999998E-15</v>
      </c>
      <c r="BD1939" s="192">
        <v>-6.5138255999999998E-16</v>
      </c>
      <c r="BE1939" s="192">
        <v>-1.1788214E-11</v>
      </c>
      <c r="BF1939" s="192">
        <v>-8.8293768999999998E-11</v>
      </c>
      <c r="BG1939" s="192">
        <v>0</v>
      </c>
      <c r="BH1939" s="192">
        <v>-1.4768092999999999E-5</v>
      </c>
      <c r="BI1939" s="193">
        <v>-0.13904264</v>
      </c>
      <c r="BJ1939" s="193">
        <v>0</v>
      </c>
      <c r="BK1939" s="193">
        <v>0</v>
      </c>
      <c r="BL1939" s="193">
        <v>0</v>
      </c>
      <c r="BM1939"/>
      <c r="BN1939" s="186">
        <v>1.4045990999999999E-5</v>
      </c>
      <c r="BO1939" s="186">
        <v>6.0635012000000004E-7</v>
      </c>
      <c r="BP1939" s="186">
        <v>2.9186548E-5</v>
      </c>
      <c r="BQ1939" s="186">
        <v>-6.0259899000000002E-8</v>
      </c>
      <c r="BR1939" s="186">
        <v>-7.2328868999999997E-7</v>
      </c>
      <c r="BS1939" s="186">
        <v>7.7763452999999998E-7</v>
      </c>
      <c r="BT1939" s="186">
        <v>0</v>
      </c>
      <c r="BU1939" s="186">
        <v>1.1802818999999999E-6</v>
      </c>
      <c r="BV1939" s="186">
        <v>-1.1884658E-7</v>
      </c>
      <c r="BW1939" s="186">
        <v>-7.4423660000000003E-8</v>
      </c>
      <c r="BX1939" s="186">
        <v>0</v>
      </c>
      <c r="BY1939" s="186">
        <v>0</v>
      </c>
      <c r="BZ1939" s="186">
        <v>0</v>
      </c>
      <c r="CA1939" s="186">
        <v>4.1633496000000002E-7</v>
      </c>
      <c r="CB1939" s="186">
        <v>-1.7144340000000001E-5</v>
      </c>
      <c r="CC1939" s="186">
        <v>-2.4782933000000001E-15</v>
      </c>
      <c r="CD1939" s="164">
        <v>0</v>
      </c>
      <c r="CE1939"/>
      <c r="CF1939" s="329">
        <v>0</v>
      </c>
      <c r="CG1939" s="330">
        <v>1.0467637000000001</v>
      </c>
      <c r="CH1939" s="330">
        <v>2.2235795999999999E-2</v>
      </c>
      <c r="CI1939" s="329">
        <v>5.9320707000000005E-4</v>
      </c>
      <c r="CJ1939" s="329">
        <v>-3.1069091000000002E-4</v>
      </c>
      <c r="CK1939" s="329">
        <v>-2.0252479000000001E-11</v>
      </c>
      <c r="CL1939" s="329">
        <v>-2.3614027000000002E-9</v>
      </c>
      <c r="CM1939" s="329">
        <v>-2.8592734000000001E-5</v>
      </c>
      <c r="CN1939" s="330">
        <v>-2.4810553999999999E-3</v>
      </c>
      <c r="CO1939" s="330">
        <v>-1.9068704999999999</v>
      </c>
      <c r="CP1939"/>
      <c r="CQ1939">
        <v>0.15701455</v>
      </c>
      <c r="CR1939">
        <v>1.8358963600000004E-3</v>
      </c>
      <c r="CS1939">
        <v>3.7182147000000033E-4</v>
      </c>
      <c r="CT1939">
        <v>3.680984433000003E-4</v>
      </c>
      <c r="CU1939">
        <v>-1.40556064E-3</v>
      </c>
      <c r="CV1939" s="109"/>
      <c r="CY1939" s="32"/>
      <c r="CZ1939" s="11"/>
      <c r="DA1939" s="236"/>
      <c r="DB1939" s="236"/>
      <c r="DC1939" s="32"/>
      <c r="DD1939" s="32"/>
      <c r="DE1939" s="32"/>
      <c r="DF1939" s="32"/>
      <c r="DG1939" s="32"/>
      <c r="DH1939" s="32"/>
      <c r="DI1939" s="32"/>
      <c r="DJ1939" s="32"/>
      <c r="DK1939" s="32"/>
      <c r="DL1939" s="32"/>
    </row>
    <row r="1940" spans="1:116" ht="14.4" x14ac:dyDescent="0.3">
      <c r="A1940" t="s">
        <v>2521</v>
      </c>
      <c r="B1940" s="113" t="s">
        <v>929</v>
      </c>
      <c r="C1940" s="182" t="s">
        <v>862</v>
      </c>
      <c r="D1940" s="40" t="s">
        <v>7726</v>
      </c>
      <c r="E1940" s="242" t="s">
        <v>943</v>
      </c>
      <c r="F1940" s="184" t="s">
        <v>5031</v>
      </c>
      <c r="G1940" s="184">
        <v>0.18035291224080002</v>
      </c>
      <c r="H1940" s="184">
        <v>1.6225648809999999E-3</v>
      </c>
      <c r="I1940" s="184">
        <v>3.7349602980000016E-4</v>
      </c>
      <c r="J1940" s="328">
        <v>-1.5929686699999999E-3</v>
      </c>
      <c r="K1940" s="184">
        <v>0.17994982000000001</v>
      </c>
      <c r="L1940" s="184">
        <v>-3.7570468999999999E-3</v>
      </c>
      <c r="M1940" s="184">
        <v>4.6911988E-3</v>
      </c>
      <c r="N1940" s="184">
        <v>2.6177448999999998E-3</v>
      </c>
      <c r="O1940" s="184">
        <v>-8.1399274999999997E-4</v>
      </c>
      <c r="P1940" s="331">
        <v>-9.6879585999999995E-5</v>
      </c>
      <c r="Q1940" s="331">
        <v>-8.4307682999999999E-5</v>
      </c>
      <c r="R1940" s="184">
        <v>-5.5643643999999997E-4</v>
      </c>
      <c r="S1940" s="184">
        <v>-1.9949356999999999E-4</v>
      </c>
      <c r="T1940" s="184">
        <v>0</v>
      </c>
      <c r="U1940" s="184">
        <v>-1.3934751E-3</v>
      </c>
      <c r="V1940" s="331">
        <v>-4.2194302000000001E-6</v>
      </c>
      <c r="W1940" s="184">
        <v>0</v>
      </c>
      <c r="X1940" s="184">
        <v>0</v>
      </c>
      <c r="Y1940"/>
      <c r="Z1940" s="288">
        <v>1.1996654666666668</v>
      </c>
      <c r="AA1940"/>
      <c r="AB1940" s="164">
        <v>-16.007128999999999</v>
      </c>
      <c r="AC1940" s="164">
        <v>-15.758165999999999</v>
      </c>
      <c r="AD1940" s="164">
        <v>-0.17310249999999999</v>
      </c>
      <c r="AE1940" s="164">
        <v>0</v>
      </c>
      <c r="AF1940" s="164">
        <v>0</v>
      </c>
      <c r="AG1940" s="164">
        <v>-4.2403703000000001E-2</v>
      </c>
      <c r="AH1940" s="164">
        <v>-3.3457619000000001E-2</v>
      </c>
      <c r="AI1940"/>
      <c r="AJ1940" s="185">
        <v>1.8789785E-2</v>
      </c>
      <c r="AK1940" s="185">
        <v>1.8956255000000002E-2</v>
      </c>
      <c r="AL1940" s="185">
        <v>9.5878236999999997E-4</v>
      </c>
      <c r="AM1940" s="185">
        <v>-1.1252524999999999E-3</v>
      </c>
      <c r="AN1940" s="176">
        <v>1.1364662E-6</v>
      </c>
      <c r="AO1940" s="176">
        <v>3.5457928000000001E-9</v>
      </c>
      <c r="AP1940" s="176">
        <v>-0.15759839</v>
      </c>
      <c r="AQ1940" s="192">
        <v>1.1132896E-6</v>
      </c>
      <c r="AR1940" s="192">
        <v>3.3590633E-9</v>
      </c>
      <c r="AS1940" s="192">
        <v>9.1774409000000004E-14</v>
      </c>
      <c r="AT1940" s="192">
        <v>0</v>
      </c>
      <c r="AU1940" s="192">
        <v>0</v>
      </c>
      <c r="AV1940" s="192">
        <v>1.1816887000000001E-9</v>
      </c>
      <c r="AW1940" s="192">
        <v>2.2108329000000001E-8</v>
      </c>
      <c r="AX1940" s="192">
        <v>1.5248133E-10</v>
      </c>
      <c r="AY1940" s="192">
        <v>3.4208485000000002E-11</v>
      </c>
      <c r="AZ1940" s="192">
        <v>0</v>
      </c>
      <c r="BA1940" s="192">
        <v>0</v>
      </c>
      <c r="BB1940" s="192">
        <v>-4.8050891999999998E-14</v>
      </c>
      <c r="BC1940" s="192">
        <v>-3.3493642000000001E-15</v>
      </c>
      <c r="BD1940" s="192">
        <v>-7.3823357000000002E-16</v>
      </c>
      <c r="BE1940" s="192">
        <v>-1.3359976E-11</v>
      </c>
      <c r="BF1940" s="192">
        <v>-1.0006627E-10</v>
      </c>
      <c r="BG1940" s="192">
        <v>0</v>
      </c>
      <c r="BH1940" s="192">
        <v>-1.6737172E-5</v>
      </c>
      <c r="BI1940" s="193">
        <v>-0.15758166000000001</v>
      </c>
      <c r="BJ1940" s="193">
        <v>0</v>
      </c>
      <c r="BK1940" s="193">
        <v>0</v>
      </c>
      <c r="BL1940" s="193">
        <v>0</v>
      </c>
      <c r="BM1940"/>
      <c r="BN1940" s="186">
        <v>1.6268241E-5</v>
      </c>
      <c r="BO1940" s="186">
        <v>6.8224300999999996E-7</v>
      </c>
      <c r="BP1940" s="186">
        <v>3.3449857000000002E-5</v>
      </c>
      <c r="BQ1940" s="186">
        <v>-6.8294552000000007E-8</v>
      </c>
      <c r="BR1940" s="186">
        <v>-8.2117194000000004E-7</v>
      </c>
      <c r="BS1940" s="186">
        <v>8.7778443000000004E-7</v>
      </c>
      <c r="BT1940" s="186">
        <v>0</v>
      </c>
      <c r="BU1940" s="186">
        <v>1.3322879000000001E-6</v>
      </c>
      <c r="BV1940" s="186">
        <v>-1.3469279000000001E-7</v>
      </c>
      <c r="BW1940" s="186">
        <v>-8.4346814999999998E-8</v>
      </c>
      <c r="BX1940" s="186">
        <v>0</v>
      </c>
      <c r="BY1940" s="186">
        <v>0</v>
      </c>
      <c r="BZ1940" s="186">
        <v>0</v>
      </c>
      <c r="CA1940" s="186">
        <v>4.6482705999999999E-7</v>
      </c>
      <c r="CB1940" s="186">
        <v>-1.9430252000000001E-5</v>
      </c>
      <c r="CC1940" s="186">
        <v>-2.8087324000000001E-15</v>
      </c>
      <c r="CD1940" s="164">
        <v>0</v>
      </c>
      <c r="CE1940"/>
      <c r="CF1940" s="329">
        <v>0</v>
      </c>
      <c r="CG1940" s="330">
        <v>1.1996655000000001</v>
      </c>
      <c r="CH1940" s="330">
        <v>2.5099496999999998E-2</v>
      </c>
      <c r="CI1940" s="329">
        <v>6.6810134999999995E-4</v>
      </c>
      <c r="CJ1940" s="329">
        <v>-3.5238210000000002E-4</v>
      </c>
      <c r="CK1940" s="329">
        <v>-2.2952808999999998E-11</v>
      </c>
      <c r="CL1940" s="329">
        <v>-2.6762564000000001E-9</v>
      </c>
      <c r="CM1940" s="329">
        <v>-3.2448432E-5</v>
      </c>
      <c r="CN1940" s="330">
        <v>-2.8118627999999999E-3</v>
      </c>
      <c r="CO1940" s="330">
        <v>-2.1611197999999998</v>
      </c>
      <c r="CP1940"/>
      <c r="CQ1940">
        <v>0.17994982000000001</v>
      </c>
      <c r="CR1940">
        <v>2.0002803410000001E-3</v>
      </c>
      <c r="CS1940">
        <v>3.7771546000000015E-4</v>
      </c>
      <c r="CT1940">
        <v>3.7349602980000021E-4</v>
      </c>
      <c r="CU1940">
        <v>-1.5929686699999999E-3</v>
      </c>
      <c r="CV1940" s="109"/>
      <c r="CY1940" s="32"/>
      <c r="CZ1940" s="11"/>
      <c r="DA1940" s="236"/>
      <c r="DB1940" s="236"/>
      <c r="DC1940" s="32"/>
      <c r="DD1940" s="32"/>
      <c r="DE1940" s="32"/>
      <c r="DF1940" s="32"/>
      <c r="DG1940" s="32"/>
      <c r="DH1940" s="32"/>
      <c r="DI1940" s="32"/>
      <c r="DJ1940" s="32"/>
      <c r="DK1940" s="32"/>
      <c r="DL1940" s="32"/>
    </row>
    <row r="1941" spans="1:116" ht="14.4" x14ac:dyDescent="0.3">
      <c r="B1941" s="113"/>
      <c r="C1941" s="180"/>
      <c r="D1941" s="37" t="s">
        <v>3360</v>
      </c>
      <c r="E1941" s="242"/>
      <c r="F1941"/>
      <c r="G1941"/>
      <c r="H1941"/>
      <c r="I1941"/>
      <c r="J1941" s="332"/>
      <c r="K1941"/>
      <c r="L1941"/>
      <c r="M1941"/>
      <c r="N1941"/>
      <c r="O1941"/>
      <c r="P1941" s="39"/>
      <c r="Q1941" s="39"/>
      <c r="R1941" s="39"/>
      <c r="S1941" s="39"/>
      <c r="T1941"/>
      <c r="U1941" s="39"/>
      <c r="V1941" s="39"/>
      <c r="W1941" s="39"/>
      <c r="Y1941"/>
      <c r="Z1941"/>
      <c r="AA1941"/>
      <c r="AB1941"/>
      <c r="AC1941"/>
      <c r="AD1941"/>
      <c r="AE1941"/>
      <c r="AF1941"/>
      <c r="AG1941"/>
      <c r="AH1941"/>
      <c r="AI1941"/>
      <c r="AJ1941"/>
      <c r="AK1941"/>
      <c r="AL1941"/>
      <c r="AM1941"/>
      <c r="AN1941"/>
      <c r="AO1941"/>
      <c r="AP1941"/>
      <c r="BI1941"/>
      <c r="BJ1941"/>
      <c r="BK1941"/>
      <c r="BL1941"/>
      <c r="BM1941"/>
      <c r="BS1941" s="39"/>
      <c r="BT1941" s="39"/>
      <c r="BU1941" s="39"/>
      <c r="BV1941" s="39"/>
      <c r="BW1941" s="39"/>
      <c r="BX1941" s="39"/>
      <c r="BY1941" s="39"/>
      <c r="BZ1941" s="39"/>
      <c r="CA1941" s="39"/>
      <c r="CB1941" s="39"/>
      <c r="CC1941" s="39"/>
      <c r="CD1941"/>
      <c r="CE1941"/>
      <c r="CF1941" s="39"/>
      <c r="CG1941"/>
      <c r="CH1941"/>
      <c r="CI1941" s="39"/>
      <c r="CJ1941" s="39"/>
      <c r="CK1941" s="39"/>
      <c r="CL1941" s="39"/>
      <c r="CM1941" s="39"/>
      <c r="CN1941"/>
      <c r="CO1941"/>
      <c r="CP1941"/>
      <c r="CQ1941"/>
      <c r="CR1941"/>
      <c r="CS1941"/>
      <c r="CT1941"/>
      <c r="CU1941"/>
      <c r="CV1941" s="112"/>
      <c r="CZ1941" s="11"/>
      <c r="DA1941" s="236"/>
      <c r="DB1941" s="236"/>
      <c r="DC1941" s="32"/>
      <c r="DD1941" s="32"/>
      <c r="DE1941" s="32"/>
      <c r="DF1941" s="32"/>
      <c r="DG1941" s="32"/>
      <c r="DH1941" s="32"/>
      <c r="DI1941" s="32"/>
      <c r="DJ1941" s="32"/>
      <c r="DK1941" s="32"/>
      <c r="DL1941" s="32"/>
    </row>
    <row r="1942" spans="1:116" ht="14.4" x14ac:dyDescent="0.3">
      <c r="A1942" t="s">
        <v>3006</v>
      </c>
      <c r="B1942" s="113" t="s">
        <v>929</v>
      </c>
      <c r="C1942" s="182" t="s">
        <v>3007</v>
      </c>
      <c r="D1942" s="40" t="s">
        <v>3360</v>
      </c>
      <c r="E1942" s="242" t="s">
        <v>943</v>
      </c>
      <c r="F1942" s="184" t="s">
        <v>5032</v>
      </c>
      <c r="G1942" s="184">
        <v>-0.29159880190990001</v>
      </c>
      <c r="H1942" s="184">
        <v>-4.2423082300000001E-3</v>
      </c>
      <c r="I1942" s="184">
        <v>-7.7068912299000005E-3</v>
      </c>
      <c r="J1942" s="328">
        <v>-2.7222224499999998E-3</v>
      </c>
      <c r="K1942" s="184">
        <v>-0.27692738</v>
      </c>
      <c r="L1942" s="184">
        <v>-6.4204134E-3</v>
      </c>
      <c r="M1942" s="184">
        <v>-3.2837360000000001E-4</v>
      </c>
      <c r="N1942" s="184">
        <v>-2.5416461999999999E-3</v>
      </c>
      <c r="O1942" s="184">
        <v>-1.3910312999999999E-3</v>
      </c>
      <c r="P1942" s="331">
        <v>-1.6555741999999999E-4</v>
      </c>
      <c r="Q1942" s="331">
        <v>-1.4407331E-4</v>
      </c>
      <c r="R1942" s="331">
        <v>-9.5089364999999997E-4</v>
      </c>
      <c r="S1942" s="331">
        <v>-3.4091435000000001E-4</v>
      </c>
      <c r="T1942" s="331">
        <v>0</v>
      </c>
      <c r="U1942" s="184">
        <v>-2.3813081E-3</v>
      </c>
      <c r="V1942" s="331">
        <v>-7.2105799000000004E-6</v>
      </c>
      <c r="W1942" s="331">
        <v>0</v>
      </c>
      <c r="X1942" s="331">
        <v>0</v>
      </c>
      <c r="Y1942"/>
      <c r="Z1942" s="288">
        <v>-1.8461825333333335</v>
      </c>
      <c r="AA1942"/>
      <c r="AB1942" s="164">
        <v>-27.354566999999999</v>
      </c>
      <c r="AC1942" s="164">
        <v>-26.929113000000001</v>
      </c>
      <c r="AD1942" s="164">
        <v>-0.29581468</v>
      </c>
      <c r="AE1942" s="164">
        <v>0</v>
      </c>
      <c r="AF1942" s="164">
        <v>0</v>
      </c>
      <c r="AG1942" s="164">
        <v>-7.2463643999999994E-2</v>
      </c>
      <c r="AH1942" s="164">
        <v>-5.7175689000000002E-2</v>
      </c>
      <c r="AI1942"/>
      <c r="AJ1942" s="185">
        <v>-3.2555125999999997E-2</v>
      </c>
      <c r="AK1942" s="185">
        <v>-2.9256972999999999E-2</v>
      </c>
      <c r="AL1942" s="185">
        <v>-1.3752096000000001E-3</v>
      </c>
      <c r="AM1942" s="185">
        <v>-1.9229429000000001E-3</v>
      </c>
      <c r="AN1942" s="176">
        <v>-1.7540151999999999E-6</v>
      </c>
      <c r="AO1942" s="176">
        <v>-5.0858345000000002E-9</v>
      </c>
      <c r="AP1942" s="176">
        <v>-0.26931972999999998</v>
      </c>
      <c r="AQ1942" s="192">
        <v>-1.7132574E-6</v>
      </c>
      <c r="AR1942" s="192">
        <v>-5.1693110999999997E-9</v>
      </c>
      <c r="AS1942" s="192">
        <v>-1.4123295999999999E-13</v>
      </c>
      <c r="AT1942" s="192">
        <v>0</v>
      </c>
      <c r="AU1942" s="192">
        <v>0</v>
      </c>
      <c r="AV1942" s="192">
        <v>9.7629053000000003E-10</v>
      </c>
      <c r="AW1942" s="192">
        <v>-4.1540252000000001E-8</v>
      </c>
      <c r="AX1942" s="192">
        <v>1.1270772000000001E-10</v>
      </c>
      <c r="AY1942" s="192">
        <v>-2.900075E-11</v>
      </c>
      <c r="AZ1942" s="192">
        <v>0</v>
      </c>
      <c r="BA1942" s="192">
        <v>0</v>
      </c>
      <c r="BB1942" s="192">
        <v>-8.2114119E-14</v>
      </c>
      <c r="BC1942" s="192">
        <v>-5.7237249999999997E-15</v>
      </c>
      <c r="BD1942" s="192">
        <v>-1.2615665999999999E-15</v>
      </c>
      <c r="BE1942" s="192">
        <v>-2.2830847999999999E-11</v>
      </c>
      <c r="BF1942" s="192">
        <v>-1.7100315E-10</v>
      </c>
      <c r="BG1942" s="192">
        <v>0</v>
      </c>
      <c r="BH1942" s="192">
        <v>-2.8602136E-5</v>
      </c>
      <c r="BI1942" s="193">
        <v>-0.26929112999999999</v>
      </c>
      <c r="BJ1942" s="193">
        <v>0</v>
      </c>
      <c r="BK1942" s="193">
        <v>0</v>
      </c>
      <c r="BL1942" s="193">
        <v>0</v>
      </c>
      <c r="BM1942"/>
      <c r="BN1942" s="186">
        <v>-8.5101700000000005E-5</v>
      </c>
      <c r="BO1942" s="186">
        <v>2.1949573E-7</v>
      </c>
      <c r="BP1942" s="186">
        <v>-5.1476468E-5</v>
      </c>
      <c r="BQ1942" s="186">
        <v>-1.1670849000000001E-7</v>
      </c>
      <c r="BR1942" s="186">
        <v>-1.6793108E-6</v>
      </c>
      <c r="BS1942" s="186">
        <v>8.2476389000000001E-7</v>
      </c>
      <c r="BT1942" s="186">
        <v>0</v>
      </c>
      <c r="BU1942" s="186">
        <v>1.2518140999999999E-6</v>
      </c>
      <c r="BV1942" s="186">
        <v>-2.3017637E-7</v>
      </c>
      <c r="BW1942" s="186">
        <v>-1.4414018000000001E-7</v>
      </c>
      <c r="BX1942" s="186">
        <v>0</v>
      </c>
      <c r="BY1942" s="186">
        <v>0</v>
      </c>
      <c r="BZ1942" s="186">
        <v>0</v>
      </c>
      <c r="CA1942" s="186">
        <v>-5.4663346000000002E-7</v>
      </c>
      <c r="CB1942" s="186">
        <v>-3.3204336999999998E-5</v>
      </c>
      <c r="CC1942" s="186">
        <v>-4.7998399000000003E-15</v>
      </c>
      <c r="CD1942" s="164">
        <v>0</v>
      </c>
      <c r="CE1942"/>
      <c r="CF1942" s="329">
        <v>0</v>
      </c>
      <c r="CG1942" s="330">
        <v>-1.8461825000000001</v>
      </c>
      <c r="CH1942" s="330">
        <v>2.3583420000000001E-2</v>
      </c>
      <c r="CI1942" s="330">
        <v>3.3933609E-4</v>
      </c>
      <c r="CJ1942" s="329">
        <v>-6.5295323999999997E-4</v>
      </c>
      <c r="CK1942" s="329">
        <v>-3.9224032000000002E-11</v>
      </c>
      <c r="CL1942" s="329">
        <v>-4.5734516999999999E-9</v>
      </c>
      <c r="CM1942" s="329">
        <v>-6.3729630000000003E-5</v>
      </c>
      <c r="CN1942" s="330">
        <v>-4.8051893999999998E-3</v>
      </c>
      <c r="CO1942" s="330">
        <v>-3.6931354000000001</v>
      </c>
      <c r="CP1942"/>
      <c r="CQ1942">
        <v>-0.27692738</v>
      </c>
      <c r="CR1942">
        <v>-1.1941988879999999E-2</v>
      </c>
      <c r="CS1942">
        <v>-7.6996806500000004E-3</v>
      </c>
      <c r="CT1942">
        <v>-7.7068912299000005E-3</v>
      </c>
      <c r="CU1942">
        <v>-2.7222224499999998E-3</v>
      </c>
      <c r="CV1942" s="154"/>
      <c r="CZ1942" s="11"/>
      <c r="DA1942" s="236"/>
      <c r="DB1942" s="236"/>
      <c r="DC1942" s="32"/>
      <c r="DD1942" s="32"/>
      <c r="DE1942" s="32"/>
      <c r="DF1942" s="32"/>
      <c r="DG1942" s="32"/>
      <c r="DH1942" s="32"/>
      <c r="DI1942" s="32"/>
      <c r="DJ1942" s="32"/>
      <c r="DK1942" s="32"/>
      <c r="DL1942" s="32"/>
    </row>
    <row r="1943" spans="1:116" ht="14.4" x14ac:dyDescent="0.3">
      <c r="A1943" t="s">
        <v>3008</v>
      </c>
      <c r="B1943" s="113" t="s">
        <v>929</v>
      </c>
      <c r="C1943" s="182" t="s">
        <v>3009</v>
      </c>
      <c r="D1943" s="40" t="s">
        <v>3360</v>
      </c>
      <c r="E1943" s="242" t="s">
        <v>943</v>
      </c>
      <c r="F1943" s="184" t="s">
        <v>5033</v>
      </c>
      <c r="G1943" s="184">
        <v>0.15238066456980001</v>
      </c>
      <c r="H1943" s="184">
        <v>-2.5995116080000003E-3</v>
      </c>
      <c r="I1943" s="184">
        <v>-4.7124730821999994E-3</v>
      </c>
      <c r="J1943" s="328">
        <v>-1.6578407400000001E-3</v>
      </c>
      <c r="K1943" s="184">
        <v>0.16135049000000001</v>
      </c>
      <c r="L1943" s="184">
        <v>-3.9100487999999996E-3</v>
      </c>
      <c r="M1943" s="184">
        <v>-2.1893627000000001E-4</v>
      </c>
      <c r="N1943" s="184">
        <v>-1.5638039E-3</v>
      </c>
      <c r="O1943" s="184">
        <v>-8.4714177E-4</v>
      </c>
      <c r="P1943" s="331">
        <v>-1.0082491E-4</v>
      </c>
      <c r="Q1943" s="331">
        <v>-8.7741027999999996E-5</v>
      </c>
      <c r="R1943" s="331">
        <v>-5.7909675000000001E-4</v>
      </c>
      <c r="S1943" s="331">
        <v>-2.0761774E-4</v>
      </c>
      <c r="T1943" s="184">
        <v>0</v>
      </c>
      <c r="U1943" s="331">
        <v>-1.4502230000000001E-3</v>
      </c>
      <c r="V1943" s="331">
        <v>-4.3912621999999999E-6</v>
      </c>
      <c r="W1943" s="331">
        <v>0</v>
      </c>
      <c r="X1943" s="331">
        <v>0</v>
      </c>
      <c r="Y1943"/>
      <c r="Z1943" s="288">
        <v>1.0756699333333335</v>
      </c>
      <c r="AA1943"/>
      <c r="AB1943" s="164">
        <v>-16.659002999999998</v>
      </c>
      <c r="AC1943" s="164">
        <v>-16.399901</v>
      </c>
      <c r="AD1943" s="164">
        <v>-0.18015191999999999</v>
      </c>
      <c r="AE1943" s="164">
        <v>0</v>
      </c>
      <c r="AF1943" s="164">
        <v>0</v>
      </c>
      <c r="AG1943" s="164">
        <v>-4.4130550999999997E-2</v>
      </c>
      <c r="AH1943" s="164">
        <v>-3.4820146000000003E-2</v>
      </c>
      <c r="AI1943"/>
      <c r="AJ1943" s="185">
        <v>1.5890250000000002E-2</v>
      </c>
      <c r="AK1943" s="185">
        <v>1.6233269000000002E-2</v>
      </c>
      <c r="AL1943" s="185">
        <v>8.2805865999999997E-4</v>
      </c>
      <c r="AM1943" s="185">
        <v>-1.1710773000000001E-3</v>
      </c>
      <c r="AN1943" s="176">
        <v>9.7321756000000002E-7</v>
      </c>
      <c r="AO1943" s="176">
        <v>3.0623471000000002E-9</v>
      </c>
      <c r="AP1943" s="176">
        <v>-0.16401642999999999</v>
      </c>
      <c r="AQ1943" s="192">
        <v>9.9822171000000001E-7</v>
      </c>
      <c r="AR1943" s="192">
        <v>3.0118759000000001E-9</v>
      </c>
      <c r="AS1943" s="192">
        <v>8.2288751E-14</v>
      </c>
      <c r="AT1943" s="192">
        <v>0</v>
      </c>
      <c r="AU1943" s="192">
        <v>0</v>
      </c>
      <c r="AV1943" s="192">
        <v>5.9219414000000004E-10</v>
      </c>
      <c r="AW1943" s="192">
        <v>-2.5478300000000001E-8</v>
      </c>
      <c r="AX1943" s="192">
        <v>6.8303419999999996E-11</v>
      </c>
      <c r="AY1943" s="192">
        <v>-1.7860196E-11</v>
      </c>
      <c r="AZ1943" s="192">
        <v>0</v>
      </c>
      <c r="BA1943" s="192">
        <v>0</v>
      </c>
      <c r="BB1943" s="192">
        <v>-5.0007716000000001E-14</v>
      </c>
      <c r="BC1943" s="192">
        <v>-3.4857637000000002E-15</v>
      </c>
      <c r="BD1943" s="192">
        <v>-7.6829737999999996E-16</v>
      </c>
      <c r="BE1943" s="192">
        <v>-1.3904047E-11</v>
      </c>
      <c r="BF1943" s="192">
        <v>-1.0414137E-10</v>
      </c>
      <c r="BG1943" s="192">
        <v>0</v>
      </c>
      <c r="BH1943" s="192">
        <v>-1.7418777E-5</v>
      </c>
      <c r="BI1943" s="193">
        <v>-0.16399901</v>
      </c>
      <c r="BJ1943" s="193">
        <v>0</v>
      </c>
      <c r="BK1943" s="193">
        <v>0</v>
      </c>
      <c r="BL1943" s="193">
        <v>0</v>
      </c>
      <c r="BM1943"/>
      <c r="BN1943" s="186">
        <v>9.5049918999999995E-6</v>
      </c>
      <c r="BO1943" s="186">
        <v>1.3152378E-7</v>
      </c>
      <c r="BP1943" s="186">
        <v>2.9992531999999999E-5</v>
      </c>
      <c r="BQ1943" s="186">
        <v>-7.1075777999999996E-8</v>
      </c>
      <c r="BR1943" s="186">
        <v>-1.0233317E-6</v>
      </c>
      <c r="BS1943" s="186">
        <v>5.0074950999999995E-7</v>
      </c>
      <c r="BT1943" s="186">
        <v>0</v>
      </c>
      <c r="BU1943" s="186">
        <v>7.6002998999999997E-7</v>
      </c>
      <c r="BV1943" s="186">
        <v>-1.4017801999999999E-7</v>
      </c>
      <c r="BW1943" s="186">
        <v>-8.7781753000000002E-8</v>
      </c>
      <c r="BX1943" s="186">
        <v>0</v>
      </c>
      <c r="BY1943" s="186">
        <v>0</v>
      </c>
      <c r="BZ1943" s="186">
        <v>0</v>
      </c>
      <c r="CA1943" s="186">
        <v>-3.3594722000000001E-7</v>
      </c>
      <c r="CB1943" s="186">
        <v>-2.0221528999999999E-5</v>
      </c>
      <c r="CC1943" s="186">
        <v>-2.9231152000000001E-15</v>
      </c>
      <c r="CD1943" s="164">
        <v>0</v>
      </c>
      <c r="CE1943"/>
      <c r="CF1943" s="329">
        <v>0</v>
      </c>
      <c r="CG1943" s="330">
        <v>1.0756699999999999</v>
      </c>
      <c r="CH1943" s="330">
        <v>1.4318505E-2</v>
      </c>
      <c r="CI1943" s="330">
        <v>2.0483398000000001E-4</v>
      </c>
      <c r="CJ1943" s="329">
        <v>-3.9776557000000001E-4</v>
      </c>
      <c r="CK1943" s="329">
        <v>-2.3887538999999999E-11</v>
      </c>
      <c r="CL1943" s="329">
        <v>-2.7852441999999999E-9</v>
      </c>
      <c r="CM1943" s="329">
        <v>-3.8830318000000002E-5</v>
      </c>
      <c r="CN1943" s="330">
        <v>-2.9263730999999999E-3</v>
      </c>
      <c r="CO1943" s="330">
        <v>-2.2491292999999999</v>
      </c>
      <c r="CP1943"/>
      <c r="CQ1943">
        <v>0.16135049000000001</v>
      </c>
      <c r="CR1943">
        <v>-7.3075934279999994E-3</v>
      </c>
      <c r="CS1943">
        <v>-4.7080818199999996E-3</v>
      </c>
      <c r="CT1943">
        <v>-4.7124730821999994E-3</v>
      </c>
      <c r="CU1943">
        <v>-1.6578407400000001E-3</v>
      </c>
      <c r="CV1943" s="154"/>
      <c r="CZ1943" s="11"/>
      <c r="DA1943" s="236"/>
      <c r="DB1943" s="236"/>
      <c r="DC1943" s="32"/>
      <c r="DD1943" s="32"/>
      <c r="DE1943" s="32"/>
      <c r="DF1943" s="32"/>
      <c r="DG1943" s="32"/>
      <c r="DH1943" s="32"/>
      <c r="DI1943" s="32"/>
      <c r="DJ1943" s="32"/>
      <c r="DK1943" s="32"/>
      <c r="DL1943" s="32"/>
    </row>
    <row r="1944" spans="1:116" ht="14.4" x14ac:dyDescent="0.3">
      <c r="A1944" t="s">
        <v>3010</v>
      </c>
      <c r="B1944" s="113" t="s">
        <v>929</v>
      </c>
      <c r="C1944" s="182" t="s">
        <v>3011</v>
      </c>
      <c r="D1944" s="40" t="s">
        <v>3360</v>
      </c>
      <c r="E1944" s="242" t="s">
        <v>943</v>
      </c>
      <c r="F1944" s="184" t="s">
        <v>5034</v>
      </c>
      <c r="G1944" s="184">
        <v>-0.27568519890730003</v>
      </c>
      <c r="H1944" s="184">
        <v>-6.6472524900000008E-3</v>
      </c>
      <c r="I1944" s="184">
        <v>-1.0368230667299999E-2</v>
      </c>
      <c r="J1944" s="328">
        <v>-2.5179957499999999E-3</v>
      </c>
      <c r="K1944" s="184">
        <v>-0.25615172000000003</v>
      </c>
      <c r="L1944" s="184">
        <v>-5.9387407000000003E-3</v>
      </c>
      <c r="M1944" s="184">
        <v>-3.5432647000000002E-3</v>
      </c>
      <c r="N1944" s="184">
        <v>-5.0741776000000002E-3</v>
      </c>
      <c r="O1944" s="184">
        <v>-1.2866733E-3</v>
      </c>
      <c r="P1944" s="331">
        <v>-1.5313695999999999E-4</v>
      </c>
      <c r="Q1944" s="331">
        <v>-1.3326462999999999E-4</v>
      </c>
      <c r="R1944" s="331">
        <v>-8.7955564000000001E-4</v>
      </c>
      <c r="S1944" s="331">
        <v>-3.1533825E-4</v>
      </c>
      <c r="T1944" s="184">
        <v>0</v>
      </c>
      <c r="U1944" s="184">
        <v>-2.2026575E-3</v>
      </c>
      <c r="V1944" s="331">
        <v>-6.6696273E-6</v>
      </c>
      <c r="W1944" s="331">
        <v>0</v>
      </c>
      <c r="X1944" s="331">
        <v>0</v>
      </c>
      <c r="Y1944"/>
      <c r="Z1944" s="288">
        <v>-1.7076781333333335</v>
      </c>
      <c r="AA1944"/>
      <c r="AB1944" s="164">
        <v>-25.30237</v>
      </c>
      <c r="AC1944" s="164">
        <v>-24.908835</v>
      </c>
      <c r="AD1944" s="164">
        <v>-0.27362205000000001</v>
      </c>
      <c r="AE1944" s="164">
        <v>0</v>
      </c>
      <c r="AF1944" s="164">
        <v>0</v>
      </c>
      <c r="AG1944" s="164">
        <v>-6.7027270999999999E-2</v>
      </c>
      <c r="AH1944" s="164">
        <v>-5.2886251000000002E-2</v>
      </c>
      <c r="AI1944"/>
      <c r="AJ1944" s="185">
        <v>-3.0657837E-2</v>
      </c>
      <c r="AK1944" s="185">
        <v>-2.7582417000000001E-2</v>
      </c>
      <c r="AL1944" s="185">
        <v>-1.2967402000000001E-3</v>
      </c>
      <c r="AM1944" s="185">
        <v>-1.7786797E-3</v>
      </c>
      <c r="AN1944" s="176">
        <v>-1.6536221000000001E-6</v>
      </c>
      <c r="AO1944" s="176">
        <v>-4.7956367999999996E-9</v>
      </c>
      <c r="AP1944" s="176">
        <v>-0.24911480999999999</v>
      </c>
      <c r="AQ1944" s="192">
        <v>-1.5847252999999999E-6</v>
      </c>
      <c r="AR1944" s="192">
        <v>-4.7814987000000001E-9</v>
      </c>
      <c r="AS1944" s="192">
        <v>-1.3063736999999999E-13</v>
      </c>
      <c r="AT1944" s="192">
        <v>0</v>
      </c>
      <c r="AU1944" s="192">
        <v>0</v>
      </c>
      <c r="AV1944" s="192">
        <v>4.9812531000000001E-10</v>
      </c>
      <c r="AW1944" s="192">
        <v>-6.9215679000000003E-8</v>
      </c>
      <c r="AX1944" s="192">
        <v>4.6851137000000002E-11</v>
      </c>
      <c r="AY1944" s="192">
        <v>-6.0776197000000004E-11</v>
      </c>
      <c r="AZ1944" s="192">
        <v>0</v>
      </c>
      <c r="BA1944" s="192">
        <v>0</v>
      </c>
      <c r="BB1944" s="192">
        <v>-7.5953748000000001E-14</v>
      </c>
      <c r="BC1944" s="192">
        <v>-5.2943192999999997E-15</v>
      </c>
      <c r="BD1944" s="192">
        <v>-1.1669212E-15</v>
      </c>
      <c r="BE1944" s="192">
        <v>-2.1118031000000001E-11</v>
      </c>
      <c r="BF1944" s="192">
        <v>-1.5817413999999999E-10</v>
      </c>
      <c r="BG1944" s="192">
        <v>0</v>
      </c>
      <c r="BH1944" s="192">
        <v>-2.6456344999999999E-5</v>
      </c>
      <c r="BI1944" s="193">
        <v>-0.24908834999999999</v>
      </c>
      <c r="BJ1944" s="193">
        <v>0</v>
      </c>
      <c r="BK1944" s="193">
        <v>0</v>
      </c>
      <c r="BL1944" s="193">
        <v>0</v>
      </c>
      <c r="BM1944"/>
      <c r="BN1944" s="186">
        <v>-8.0372287000000001E-5</v>
      </c>
      <c r="BO1944" s="186">
        <v>-1.6435210000000001E-7</v>
      </c>
      <c r="BP1944" s="186">
        <v>-4.7614597000000002E-5</v>
      </c>
      <c r="BQ1944" s="186">
        <v>-1.0795278E-7</v>
      </c>
      <c r="BR1944" s="186">
        <v>-1.6604708E-6</v>
      </c>
      <c r="BS1944" s="186">
        <v>5.0074950999999995E-7</v>
      </c>
      <c r="BT1944" s="186">
        <v>0</v>
      </c>
      <c r="BU1944" s="186">
        <v>7.6002998999999997E-7</v>
      </c>
      <c r="BV1944" s="186">
        <v>-2.1290806E-7</v>
      </c>
      <c r="BW1944" s="186">
        <v>-1.3332648999999999E-7</v>
      </c>
      <c r="BX1944" s="186">
        <v>0</v>
      </c>
      <c r="BY1944" s="186">
        <v>0</v>
      </c>
      <c r="BZ1944" s="186">
        <v>0</v>
      </c>
      <c r="CA1944" s="186">
        <v>-1.0261804000000001E-6</v>
      </c>
      <c r="CB1944" s="186">
        <v>-3.0713278999999999E-5</v>
      </c>
      <c r="CC1944" s="186">
        <v>-4.4397460000000003E-15</v>
      </c>
      <c r="CD1944" s="164">
        <v>0</v>
      </c>
      <c r="CE1944"/>
      <c r="CF1944" s="329">
        <v>0</v>
      </c>
      <c r="CG1944" s="330">
        <v>-1.7076781000000001</v>
      </c>
      <c r="CH1944" s="330">
        <v>1.4318505E-2</v>
      </c>
      <c r="CI1944" s="330">
        <v>2.4000159999999999E-6</v>
      </c>
      <c r="CJ1944" s="329">
        <v>-6.2367502E-4</v>
      </c>
      <c r="CK1944" s="329">
        <v>-3.6281364000000002E-11</v>
      </c>
      <c r="CL1944" s="329">
        <v>-4.2303419000000003E-9</v>
      </c>
      <c r="CM1944" s="329">
        <v>-6.2162166000000006E-5</v>
      </c>
      <c r="CN1944" s="330">
        <v>-4.4446942E-3</v>
      </c>
      <c r="CO1944" s="330">
        <v>-3.4160688000000001</v>
      </c>
      <c r="CP1944"/>
      <c r="CQ1944">
        <v>-0.25615172000000003</v>
      </c>
      <c r="CR1944">
        <v>-1.7008813530000003E-2</v>
      </c>
      <c r="CS1944">
        <v>-1.036156104E-2</v>
      </c>
      <c r="CT1944">
        <v>-1.0368230667300001E-2</v>
      </c>
      <c r="CU1944">
        <v>-2.5179957499999999E-3</v>
      </c>
      <c r="CV1944" s="154"/>
      <c r="CZ1944" s="11"/>
      <c r="DA1944" s="236"/>
      <c r="DB1944" s="236"/>
      <c r="DC1944" s="32"/>
      <c r="DD1944" s="32"/>
      <c r="DE1944" s="32"/>
      <c r="DF1944" s="32"/>
      <c r="DG1944" s="32"/>
      <c r="DH1944" s="32"/>
      <c r="DI1944" s="32"/>
      <c r="DJ1944" s="32"/>
      <c r="DK1944" s="32"/>
      <c r="DL1944" s="32"/>
    </row>
    <row r="1945" spans="1:116" ht="14.4" x14ac:dyDescent="0.3">
      <c r="B1945" s="113"/>
      <c r="C1945" s="182"/>
      <c r="D1945" s="40"/>
      <c r="E1945" s="242"/>
      <c r="F1945"/>
      <c r="G1945"/>
      <c r="H1945"/>
      <c r="I1945"/>
      <c r="J1945" s="332"/>
      <c r="K1945"/>
      <c r="L1945"/>
      <c r="M1945"/>
      <c r="N1945"/>
      <c r="O1945"/>
      <c r="P1945" s="39"/>
      <c r="Q1945" s="39"/>
      <c r="R1945" s="39"/>
      <c r="S1945" s="39"/>
      <c r="T1945"/>
      <c r="U1945"/>
      <c r="V1945" s="39"/>
      <c r="W1945" s="39"/>
      <c r="Y1945"/>
      <c r="Z1945"/>
      <c r="AA1945"/>
      <c r="AB1945"/>
      <c r="AC1945"/>
      <c r="AD1945"/>
      <c r="AE1945"/>
      <c r="AF1945"/>
      <c r="AG1945"/>
      <c r="AH1945"/>
      <c r="AI1945"/>
      <c r="AJ1945"/>
      <c r="AK1945"/>
      <c r="AL1945"/>
      <c r="AM1945"/>
      <c r="AN1945"/>
      <c r="AO1945"/>
      <c r="AP1945"/>
      <c r="BI1945"/>
      <c r="BJ1945"/>
      <c r="BK1945"/>
      <c r="BL1945"/>
      <c r="BM1945"/>
      <c r="BS1945" s="39"/>
      <c r="BT1945" s="39"/>
      <c r="BU1945" s="39"/>
      <c r="BV1945" s="39"/>
      <c r="BW1945" s="39"/>
      <c r="BX1945" s="39"/>
      <c r="BY1945" s="39"/>
      <c r="BZ1945" s="39"/>
      <c r="CA1945" s="39"/>
      <c r="CB1945" s="39"/>
      <c r="CC1945" s="39"/>
      <c r="CD1945"/>
      <c r="CE1945"/>
      <c r="CF1945" s="39"/>
      <c r="CG1945"/>
      <c r="CH1945"/>
      <c r="CI1945"/>
      <c r="CJ1945" s="39"/>
      <c r="CK1945" s="39"/>
      <c r="CL1945" s="39"/>
      <c r="CM1945" s="39"/>
      <c r="CN1945"/>
      <c r="CO1945"/>
      <c r="CP1945"/>
      <c r="CQ1945"/>
      <c r="CR1945"/>
      <c r="CS1945"/>
      <c r="CT1945"/>
      <c r="CU1945"/>
      <c r="CV1945" s="112"/>
      <c r="CZ1945" s="11"/>
      <c r="DA1945" s="236"/>
      <c r="DB1945" s="236"/>
      <c r="DC1945" s="32"/>
      <c r="DD1945" s="32"/>
      <c r="DE1945" s="32"/>
      <c r="DF1945" s="32"/>
      <c r="DG1945" s="32"/>
      <c r="DH1945" s="32"/>
      <c r="DI1945" s="32"/>
      <c r="DJ1945" s="32"/>
      <c r="DK1945" s="32"/>
      <c r="DL1945" s="32"/>
    </row>
    <row r="1946" spans="1:116" ht="14.4" x14ac:dyDescent="0.3">
      <c r="B1946" s="113"/>
      <c r="C1946" s="180"/>
      <c r="D1946" s="37" t="s">
        <v>3361</v>
      </c>
      <c r="E1946" s="242"/>
      <c r="F1946"/>
      <c r="G1946"/>
      <c r="H1946"/>
      <c r="I1946"/>
      <c r="J1946" s="332"/>
      <c r="K1946"/>
      <c r="L1946"/>
      <c r="M1946"/>
      <c r="N1946"/>
      <c r="O1946"/>
      <c r="P1946" s="39"/>
      <c r="Q1946" s="39"/>
      <c r="R1946" s="39"/>
      <c r="S1946" s="39"/>
      <c r="T1946"/>
      <c r="U1946"/>
      <c r="V1946" s="39"/>
      <c r="W1946" s="39"/>
      <c r="Y1946"/>
      <c r="Z1946"/>
      <c r="AA1946"/>
      <c r="AB1946"/>
      <c r="AC1946"/>
      <c r="AD1946"/>
      <c r="AE1946"/>
      <c r="AF1946"/>
      <c r="AG1946"/>
      <c r="AH1946"/>
      <c r="AI1946"/>
      <c r="AJ1946"/>
      <c r="AK1946"/>
      <c r="AL1946"/>
      <c r="AM1946"/>
      <c r="AN1946"/>
      <c r="AO1946"/>
      <c r="AP1946"/>
      <c r="BI1946"/>
      <c r="BJ1946"/>
      <c r="BK1946"/>
      <c r="BL1946"/>
      <c r="BM1946"/>
      <c r="BS1946" s="39"/>
      <c r="BT1946" s="39"/>
      <c r="BU1946" s="39"/>
      <c r="BV1946" s="39"/>
      <c r="BW1946" s="39"/>
      <c r="BX1946" s="39"/>
      <c r="BY1946" s="39"/>
      <c r="BZ1946" s="39"/>
      <c r="CA1946" s="39"/>
      <c r="CB1946" s="39"/>
      <c r="CC1946" s="39"/>
      <c r="CD1946"/>
      <c r="CE1946"/>
      <c r="CF1946" s="39"/>
      <c r="CG1946"/>
      <c r="CH1946"/>
      <c r="CI1946"/>
      <c r="CJ1946" s="39"/>
      <c r="CK1946" s="39"/>
      <c r="CL1946" s="39"/>
      <c r="CM1946" s="39"/>
      <c r="CN1946"/>
      <c r="CO1946"/>
      <c r="CP1946"/>
      <c r="CQ1946"/>
      <c r="CR1946"/>
      <c r="CS1946"/>
      <c r="CT1946"/>
      <c r="CU1946"/>
      <c r="CV1946" s="154"/>
      <c r="CZ1946" s="11"/>
      <c r="DA1946" s="236"/>
      <c r="DB1946" s="236"/>
      <c r="DC1946" s="32"/>
      <c r="DD1946" s="32"/>
      <c r="DE1946" s="32"/>
      <c r="DF1946" s="32"/>
      <c r="DG1946" s="32"/>
      <c r="DH1946" s="32"/>
      <c r="DI1946" s="32"/>
      <c r="DJ1946" s="32"/>
      <c r="DK1946" s="32"/>
      <c r="DL1946" s="32"/>
    </row>
    <row r="1947" spans="1:116" ht="14.4" x14ac:dyDescent="0.3">
      <c r="A1947" t="s">
        <v>7727</v>
      </c>
      <c r="B1947" s="113" t="s">
        <v>929</v>
      </c>
      <c r="C1947" s="182" t="s">
        <v>3012</v>
      </c>
      <c r="D1947" s="40" t="s">
        <v>3361</v>
      </c>
      <c r="E1947" s="242" t="s">
        <v>943</v>
      </c>
      <c r="F1947" s="184" t="s">
        <v>7728</v>
      </c>
      <c r="G1947" s="184">
        <v>0.554216932</v>
      </c>
      <c r="H1947" s="184">
        <v>1.67688E-2</v>
      </c>
      <c r="I1947" s="184">
        <v>1.9948132E-2</v>
      </c>
      <c r="J1947" s="328">
        <v>0</v>
      </c>
      <c r="K1947" s="184">
        <v>0.51749999999999996</v>
      </c>
      <c r="L1947" s="184">
        <v>0</v>
      </c>
      <c r="M1947" s="184">
        <v>1.9948132E-2</v>
      </c>
      <c r="N1947" s="184">
        <v>1.67688E-2</v>
      </c>
      <c r="O1947" s="184">
        <v>0</v>
      </c>
      <c r="P1947" s="331">
        <v>0</v>
      </c>
      <c r="Q1947" s="331">
        <v>0</v>
      </c>
      <c r="R1947" s="331">
        <v>0</v>
      </c>
      <c r="S1947" s="331">
        <v>0</v>
      </c>
      <c r="T1947" s="331">
        <v>0</v>
      </c>
      <c r="U1947" s="331">
        <v>0</v>
      </c>
      <c r="V1947" s="331">
        <v>0</v>
      </c>
      <c r="W1947" s="331">
        <v>0</v>
      </c>
      <c r="X1947" s="331">
        <v>0</v>
      </c>
      <c r="Y1947"/>
      <c r="Z1947" s="288">
        <v>3.4499999999999997</v>
      </c>
      <c r="AA1947"/>
      <c r="AB1947" s="164">
        <v>0</v>
      </c>
      <c r="AC1947" s="164">
        <v>0</v>
      </c>
      <c r="AD1947" s="164">
        <v>0</v>
      </c>
      <c r="AE1947" s="164">
        <v>0</v>
      </c>
      <c r="AF1947" s="164">
        <v>0</v>
      </c>
      <c r="AG1947" s="164">
        <v>0</v>
      </c>
      <c r="AH1947" s="164">
        <v>0</v>
      </c>
      <c r="AI1947"/>
      <c r="AJ1947" s="185">
        <v>5.9371181000000002E-2</v>
      </c>
      <c r="AK1947" s="185">
        <v>5.6606939000000002E-2</v>
      </c>
      <c r="AL1947" s="185">
        <v>2.7642412999999998E-3</v>
      </c>
      <c r="AM1947" s="185">
        <v>0</v>
      </c>
      <c r="AN1947" s="176">
        <v>3.3937013999999998E-6</v>
      </c>
      <c r="AO1947" s="176">
        <v>1.0222786E-8</v>
      </c>
      <c r="AP1947" s="176">
        <v>0</v>
      </c>
      <c r="AQ1947" s="192">
        <v>3.2016E-6</v>
      </c>
      <c r="AR1947" s="192">
        <v>9.6600000000000001E-9</v>
      </c>
      <c r="AS1947" s="192">
        <v>2.6392500000000001E-13</v>
      </c>
      <c r="AT1947" s="193">
        <v>0</v>
      </c>
      <c r="AU1947" s="193">
        <v>0</v>
      </c>
      <c r="AV1947" s="192">
        <v>2.4934000000000001E-9</v>
      </c>
      <c r="AW1947" s="192">
        <v>1.8960800000000001E-7</v>
      </c>
      <c r="AX1947" s="192">
        <v>3.5345999999999999E-10</v>
      </c>
      <c r="AY1947" s="192">
        <v>2.0906199999999999E-10</v>
      </c>
      <c r="AZ1947" s="193">
        <v>0</v>
      </c>
      <c r="BA1947" s="193">
        <v>0</v>
      </c>
      <c r="BB1947" s="193">
        <v>0</v>
      </c>
      <c r="BC1947" s="193">
        <v>0</v>
      </c>
      <c r="BD1947" s="193">
        <v>0</v>
      </c>
      <c r="BE1947" s="193">
        <v>0</v>
      </c>
      <c r="BF1947" s="193">
        <v>0</v>
      </c>
      <c r="BG1947" s="193">
        <v>0</v>
      </c>
      <c r="BH1947" s="193">
        <v>0</v>
      </c>
      <c r="BI1947" s="193">
        <v>0</v>
      </c>
      <c r="BJ1947" s="193">
        <v>0</v>
      </c>
      <c r="BK1947" s="193">
        <v>0</v>
      </c>
      <c r="BL1947" s="193">
        <v>0</v>
      </c>
      <c r="BM1947"/>
      <c r="BN1947" s="164">
        <v>1.0638676999999999E-4</v>
      </c>
      <c r="BO1947" s="186">
        <v>2.2622321000000001E-6</v>
      </c>
      <c r="BP1947" s="186">
        <v>9.6195154000000004E-5</v>
      </c>
      <c r="BQ1947" s="164">
        <v>0</v>
      </c>
      <c r="BR1947" s="186">
        <v>6.5977207000000003E-7</v>
      </c>
      <c r="BS1947" s="186">
        <v>1.6141808E-6</v>
      </c>
      <c r="BT1947" s="164">
        <v>0</v>
      </c>
      <c r="BU1947" s="186">
        <v>2.4499789999999999E-6</v>
      </c>
      <c r="BV1947" s="164">
        <v>0</v>
      </c>
      <c r="BW1947" s="164">
        <v>0</v>
      </c>
      <c r="BX1947" s="164">
        <v>0</v>
      </c>
      <c r="BY1947" s="164">
        <v>0</v>
      </c>
      <c r="BZ1947" s="164">
        <v>0</v>
      </c>
      <c r="CA1947" s="186">
        <v>3.2054472E-6</v>
      </c>
      <c r="CB1947" s="164">
        <v>0</v>
      </c>
      <c r="CC1947" s="164">
        <v>0</v>
      </c>
      <c r="CD1947" s="164">
        <v>0</v>
      </c>
      <c r="CE1947"/>
      <c r="CF1947" s="330">
        <v>0</v>
      </c>
      <c r="CG1947" s="330">
        <v>3.45</v>
      </c>
      <c r="CH1947" s="330">
        <v>4.6156122000000001E-2</v>
      </c>
      <c r="CI1947" s="330">
        <v>1.918E-3</v>
      </c>
      <c r="CJ1947" s="330">
        <v>1.2135460000000001E-4</v>
      </c>
      <c r="CK1947" s="330">
        <v>0</v>
      </c>
      <c r="CL1947" s="330">
        <v>0</v>
      </c>
      <c r="CM1947" s="329">
        <v>1.9788883E-5</v>
      </c>
      <c r="CN1947" s="330">
        <v>0</v>
      </c>
      <c r="CO1947" s="330">
        <v>0</v>
      </c>
      <c r="CP1947"/>
      <c r="CQ1947">
        <v>0.51749999999999996</v>
      </c>
      <c r="CR1947">
        <v>3.6716932000000001E-2</v>
      </c>
      <c r="CS1947">
        <v>1.9948132E-2</v>
      </c>
      <c r="CT1947">
        <v>1.9948132E-2</v>
      </c>
      <c r="CU1947">
        <v>0</v>
      </c>
      <c r="CV1947" s="154"/>
      <c r="CZ1947" s="11"/>
      <c r="DA1947" s="236"/>
      <c r="DB1947" s="236"/>
      <c r="DC1947" s="32"/>
      <c r="DD1947" s="32"/>
      <c r="DE1947" s="32"/>
      <c r="DF1947" s="32"/>
      <c r="DG1947" s="32"/>
      <c r="DH1947" s="32"/>
      <c r="DI1947" s="32"/>
      <c r="DJ1947" s="32"/>
      <c r="DK1947" s="32"/>
      <c r="DL1947" s="32"/>
    </row>
    <row r="1948" spans="1:116" ht="14.4" x14ac:dyDescent="0.3">
      <c r="A1948" t="s">
        <v>7729</v>
      </c>
      <c r="B1948" s="113" t="s">
        <v>929</v>
      </c>
      <c r="C1948" s="182" t="s">
        <v>3013</v>
      </c>
      <c r="D1948" s="40" t="s">
        <v>3361</v>
      </c>
      <c r="E1948" s="242" t="s">
        <v>943</v>
      </c>
      <c r="F1948" s="184" t="s">
        <v>7730</v>
      </c>
      <c r="G1948" s="184">
        <v>0.38136684700000001</v>
      </c>
      <c r="H1948" s="184">
        <v>1.52388E-2</v>
      </c>
      <c r="I1948" s="184">
        <v>1.8128047000000001E-2</v>
      </c>
      <c r="J1948" s="328">
        <v>0</v>
      </c>
      <c r="K1948" s="184">
        <v>0.34799999999999998</v>
      </c>
      <c r="L1948" s="184">
        <v>0</v>
      </c>
      <c r="M1948" s="184">
        <v>1.8128047000000001E-2</v>
      </c>
      <c r="N1948" s="184">
        <v>1.52388E-2</v>
      </c>
      <c r="O1948" s="184">
        <v>0</v>
      </c>
      <c r="P1948" s="331">
        <v>0</v>
      </c>
      <c r="Q1948" s="331">
        <v>0</v>
      </c>
      <c r="R1948" s="331">
        <v>0</v>
      </c>
      <c r="S1948" s="331">
        <v>0</v>
      </c>
      <c r="T1948" s="184">
        <v>0</v>
      </c>
      <c r="U1948" s="331">
        <v>0</v>
      </c>
      <c r="V1948" s="331">
        <v>0</v>
      </c>
      <c r="W1948" s="331">
        <v>0</v>
      </c>
      <c r="X1948" s="331">
        <v>0</v>
      </c>
      <c r="Y1948"/>
      <c r="Z1948" s="288">
        <v>2.3199999999999998</v>
      </c>
      <c r="AA1948"/>
      <c r="AB1948" s="164">
        <v>0</v>
      </c>
      <c r="AC1948" s="164">
        <v>0</v>
      </c>
      <c r="AD1948" s="164">
        <v>0</v>
      </c>
      <c r="AE1948" s="164">
        <v>0</v>
      </c>
      <c r="AF1948" s="164">
        <v>0</v>
      </c>
      <c r="AG1948" s="164">
        <v>0</v>
      </c>
      <c r="AH1948" s="164">
        <v>0</v>
      </c>
      <c r="AI1948"/>
      <c r="AJ1948" s="185">
        <v>4.071806E-2</v>
      </c>
      <c r="AK1948" s="185">
        <v>3.8823265000000003E-2</v>
      </c>
      <c r="AL1948" s="185">
        <v>1.8947941E-3</v>
      </c>
      <c r="AM1948" s="185">
        <v>0</v>
      </c>
      <c r="AN1948" s="176">
        <v>2.3275338999999999E-6</v>
      </c>
      <c r="AO1948" s="176">
        <v>7.0073744999999997E-9</v>
      </c>
      <c r="AP1948" s="176">
        <v>0</v>
      </c>
      <c r="AQ1948" s="192">
        <v>2.1529600000000001E-6</v>
      </c>
      <c r="AR1948" s="192">
        <v>6.4959999999999999E-9</v>
      </c>
      <c r="AS1948" s="192">
        <v>1.7747999999999999E-13</v>
      </c>
      <c r="AT1948" s="193">
        <v>0</v>
      </c>
      <c r="AU1948" s="193">
        <v>0</v>
      </c>
      <c r="AV1948" s="192">
        <v>2.2658999999999998E-9</v>
      </c>
      <c r="AW1948" s="192">
        <v>1.7230800000000001E-7</v>
      </c>
      <c r="AX1948" s="192">
        <v>3.2121000000000002E-10</v>
      </c>
      <c r="AY1948" s="192">
        <v>1.8998700000000001E-10</v>
      </c>
      <c r="AZ1948" s="193">
        <v>0</v>
      </c>
      <c r="BA1948" s="193">
        <v>0</v>
      </c>
      <c r="BB1948" s="193">
        <v>0</v>
      </c>
      <c r="BC1948" s="193">
        <v>0</v>
      </c>
      <c r="BD1948" s="193">
        <v>0</v>
      </c>
      <c r="BE1948" s="193">
        <v>0</v>
      </c>
      <c r="BF1948" s="193">
        <v>0</v>
      </c>
      <c r="BG1948" s="193">
        <v>0</v>
      </c>
      <c r="BH1948" s="193">
        <v>0</v>
      </c>
      <c r="BI1948" s="193">
        <v>0</v>
      </c>
      <c r="BJ1948" s="193">
        <v>0</v>
      </c>
      <c r="BK1948" s="193">
        <v>0</v>
      </c>
      <c r="BL1948" s="193">
        <v>0</v>
      </c>
      <c r="BM1948"/>
      <c r="BN1948" s="186">
        <v>7.3949476000000002E-5</v>
      </c>
      <c r="BO1948" s="186">
        <v>2.0558241E-6</v>
      </c>
      <c r="BP1948" s="186">
        <v>6.4687756000000001E-5</v>
      </c>
      <c r="BQ1948" s="164">
        <v>0</v>
      </c>
      <c r="BR1948" s="186">
        <v>5.9957388999999999E-7</v>
      </c>
      <c r="BS1948" s="186">
        <v>1.4669015E-6</v>
      </c>
      <c r="BT1948" s="164">
        <v>0</v>
      </c>
      <c r="BU1948" s="186">
        <v>2.2264408000000002E-6</v>
      </c>
      <c r="BV1948" s="164">
        <v>0</v>
      </c>
      <c r="BW1948" s="164">
        <v>0</v>
      </c>
      <c r="BX1948" s="164">
        <v>0</v>
      </c>
      <c r="BY1948" s="164">
        <v>0</v>
      </c>
      <c r="BZ1948" s="164">
        <v>0</v>
      </c>
      <c r="CA1948" s="186">
        <v>2.9129794000000001E-6</v>
      </c>
      <c r="CB1948" s="164">
        <v>0</v>
      </c>
      <c r="CC1948" s="164">
        <v>0</v>
      </c>
      <c r="CD1948" s="164">
        <v>0</v>
      </c>
      <c r="CE1948"/>
      <c r="CF1948" s="330">
        <v>0</v>
      </c>
      <c r="CG1948" s="330">
        <v>2.3199999999999998</v>
      </c>
      <c r="CH1948" s="330">
        <v>4.1944796999999999E-2</v>
      </c>
      <c r="CI1948" s="330">
        <v>1.743E-3</v>
      </c>
      <c r="CJ1948" s="330">
        <v>1.1028210000000001E-4</v>
      </c>
      <c r="CK1948" s="330">
        <v>0</v>
      </c>
      <c r="CL1948" s="330">
        <v>0</v>
      </c>
      <c r="CM1948" s="329">
        <v>1.7983328000000001E-5</v>
      </c>
      <c r="CN1948" s="330">
        <v>0</v>
      </c>
      <c r="CO1948" s="330">
        <v>0</v>
      </c>
      <c r="CP1948"/>
      <c r="CQ1948">
        <v>0.34799999999999998</v>
      </c>
      <c r="CR1948">
        <v>3.3366847000000005E-2</v>
      </c>
      <c r="CS1948">
        <v>1.8128047000000001E-2</v>
      </c>
      <c r="CT1948">
        <v>1.8128047000000001E-2</v>
      </c>
      <c r="CU1948">
        <v>0</v>
      </c>
      <c r="CV1948" s="154"/>
      <c r="CZ1948" s="11"/>
      <c r="DA1948" s="236"/>
      <c r="DB1948" s="236"/>
      <c r="DC1948" s="32"/>
      <c r="DD1948" s="32"/>
      <c r="DE1948" s="32"/>
      <c r="DF1948" s="32"/>
      <c r="DG1948" s="32"/>
      <c r="DH1948" s="32"/>
      <c r="DI1948" s="32"/>
      <c r="DJ1948" s="32"/>
      <c r="DK1948" s="32"/>
      <c r="DL1948" s="32"/>
    </row>
    <row r="1949" spans="1:116" ht="14.4" x14ac:dyDescent="0.3">
      <c r="A1949" t="s">
        <v>7731</v>
      </c>
      <c r="B1949" s="113" t="s">
        <v>929</v>
      </c>
      <c r="C1949" s="182" t="s">
        <v>3014</v>
      </c>
      <c r="D1949" s="40" t="s">
        <v>3361</v>
      </c>
      <c r="E1949" s="242" t="s">
        <v>943</v>
      </c>
      <c r="F1949" s="184" t="s">
        <v>7732</v>
      </c>
      <c r="G1949" s="184">
        <v>0.52218091799999999</v>
      </c>
      <c r="H1949" s="184">
        <v>1.6524E-2</v>
      </c>
      <c r="I1949" s="184">
        <v>1.9656917999999999E-2</v>
      </c>
      <c r="J1949" s="328">
        <v>0</v>
      </c>
      <c r="K1949" s="184">
        <v>0.48599999999999999</v>
      </c>
      <c r="L1949" s="184">
        <v>0</v>
      </c>
      <c r="M1949" s="184">
        <v>1.9656917999999999E-2</v>
      </c>
      <c r="N1949" s="184">
        <v>1.6524E-2</v>
      </c>
      <c r="O1949" s="184">
        <v>0</v>
      </c>
      <c r="P1949" s="331">
        <v>0</v>
      </c>
      <c r="Q1949" s="331">
        <v>0</v>
      </c>
      <c r="R1949" s="331">
        <v>0</v>
      </c>
      <c r="S1949" s="184">
        <v>0</v>
      </c>
      <c r="T1949" s="184">
        <v>0</v>
      </c>
      <c r="U1949" s="331">
        <v>0</v>
      </c>
      <c r="V1949" s="331">
        <v>0</v>
      </c>
      <c r="W1949" s="331">
        <v>0</v>
      </c>
      <c r="X1949" s="331">
        <v>0</v>
      </c>
      <c r="Y1949"/>
      <c r="Z1949" s="288">
        <v>3.24</v>
      </c>
      <c r="AA1949"/>
      <c r="AB1949" s="164">
        <v>0</v>
      </c>
      <c r="AC1949" s="164">
        <v>0</v>
      </c>
      <c r="AD1949" s="164">
        <v>0</v>
      </c>
      <c r="AE1949" s="164">
        <v>0</v>
      </c>
      <c r="AF1949" s="164">
        <v>0</v>
      </c>
      <c r="AG1949" s="164">
        <v>0</v>
      </c>
      <c r="AH1949" s="164">
        <v>0</v>
      </c>
      <c r="AI1949"/>
      <c r="AJ1949" s="185">
        <v>5.5912585000000001E-2</v>
      </c>
      <c r="AK1949" s="185">
        <v>5.3309563999999997E-2</v>
      </c>
      <c r="AL1949" s="185">
        <v>2.6030212000000001E-3</v>
      </c>
      <c r="AM1949" s="185">
        <v>0</v>
      </c>
      <c r="AN1949" s="176">
        <v>3.1960169999999998E-6</v>
      </c>
      <c r="AO1949" s="176">
        <v>9.6265579000000005E-9</v>
      </c>
      <c r="AP1949" s="176">
        <v>0</v>
      </c>
      <c r="AQ1949" s="192">
        <v>3.0067200000000001E-6</v>
      </c>
      <c r="AR1949" s="192">
        <v>9.0720000000000001E-9</v>
      </c>
      <c r="AS1949" s="192">
        <v>2.4786000000000002E-13</v>
      </c>
      <c r="AT1949" s="193">
        <v>0</v>
      </c>
      <c r="AU1949" s="193">
        <v>0</v>
      </c>
      <c r="AV1949" s="192">
        <v>2.4570000000000001E-9</v>
      </c>
      <c r="AW1949" s="192">
        <v>1.8684E-7</v>
      </c>
      <c r="AX1949" s="192">
        <v>3.4829999999999998E-10</v>
      </c>
      <c r="AY1949" s="192">
        <v>2.0600999999999999E-10</v>
      </c>
      <c r="AZ1949" s="193">
        <v>0</v>
      </c>
      <c r="BA1949" s="193">
        <v>0</v>
      </c>
      <c r="BB1949" s="193">
        <v>0</v>
      </c>
      <c r="BC1949" s="193">
        <v>0</v>
      </c>
      <c r="BD1949" s="193">
        <v>0</v>
      </c>
      <c r="BE1949" s="193">
        <v>0</v>
      </c>
      <c r="BF1949" s="193">
        <v>0</v>
      </c>
      <c r="BG1949" s="193">
        <v>0</v>
      </c>
      <c r="BH1949" s="193">
        <v>0</v>
      </c>
      <c r="BI1949" s="193">
        <v>0</v>
      </c>
      <c r="BJ1949" s="193">
        <v>0</v>
      </c>
      <c r="BK1949" s="193">
        <v>0</v>
      </c>
      <c r="BL1949" s="193">
        <v>0</v>
      </c>
      <c r="BM1949"/>
      <c r="BN1949" s="164">
        <v>1.0038263000000001E-4</v>
      </c>
      <c r="BO1949" s="186">
        <v>2.2292067999999999E-6</v>
      </c>
      <c r="BP1949" s="186">
        <v>9.0339797000000004E-5</v>
      </c>
      <c r="BQ1949" s="164">
        <v>0</v>
      </c>
      <c r="BR1949" s="186">
        <v>6.5014036000000001E-7</v>
      </c>
      <c r="BS1949" s="186">
        <v>1.5906161E-6</v>
      </c>
      <c r="BT1949" s="164">
        <v>0</v>
      </c>
      <c r="BU1949" s="186">
        <v>2.4142128999999999E-6</v>
      </c>
      <c r="BV1949" s="164">
        <v>0</v>
      </c>
      <c r="BW1949" s="164">
        <v>0</v>
      </c>
      <c r="BX1949" s="164">
        <v>0</v>
      </c>
      <c r="BY1949" s="164">
        <v>0</v>
      </c>
      <c r="BZ1949" s="164">
        <v>0</v>
      </c>
      <c r="CA1949" s="186">
        <v>3.1586523000000001E-6</v>
      </c>
      <c r="CB1949" s="164">
        <v>0</v>
      </c>
      <c r="CC1949" s="164">
        <v>0</v>
      </c>
      <c r="CD1949" s="164">
        <v>0</v>
      </c>
      <c r="CE1949"/>
      <c r="CF1949" s="330">
        <v>0</v>
      </c>
      <c r="CG1949" s="330">
        <v>3.24</v>
      </c>
      <c r="CH1949" s="330">
        <v>4.5482309999999998E-2</v>
      </c>
      <c r="CI1949" s="330">
        <v>1.89E-3</v>
      </c>
      <c r="CJ1949" s="330">
        <v>1.19583E-4</v>
      </c>
      <c r="CK1949" s="330">
        <v>0</v>
      </c>
      <c r="CL1949" s="330">
        <v>0</v>
      </c>
      <c r="CM1949" s="329">
        <v>1.9499994E-5</v>
      </c>
      <c r="CN1949" s="330">
        <v>0</v>
      </c>
      <c r="CO1949" s="330">
        <v>0</v>
      </c>
      <c r="CP1949"/>
      <c r="CQ1949">
        <v>0.48599999999999999</v>
      </c>
      <c r="CR1949">
        <v>3.6180917999999999E-2</v>
      </c>
      <c r="CS1949">
        <v>1.9656917999999999E-2</v>
      </c>
      <c r="CT1949">
        <v>1.9656917999999999E-2</v>
      </c>
      <c r="CU1949">
        <v>0</v>
      </c>
      <c r="CV1949" s="154"/>
      <c r="CZ1949" s="11"/>
      <c r="DA1949" s="236"/>
      <c r="DB1949" s="236"/>
      <c r="DC1949" s="32"/>
      <c r="DD1949" s="32"/>
      <c r="DE1949" s="32"/>
      <c r="DF1949" s="32"/>
      <c r="DG1949" s="32"/>
      <c r="DH1949" s="32"/>
      <c r="DI1949" s="32"/>
      <c r="DJ1949" s="32"/>
      <c r="DK1949" s="32"/>
      <c r="DL1949" s="32"/>
    </row>
    <row r="1950" spans="1:116" ht="14.4" x14ac:dyDescent="0.3">
      <c r="A1950" t="s">
        <v>7733</v>
      </c>
      <c r="B1950" s="113" t="s">
        <v>929</v>
      </c>
      <c r="C1950" s="182" t="s">
        <v>3015</v>
      </c>
      <c r="D1950" s="40" t="s">
        <v>3361</v>
      </c>
      <c r="E1950" s="242" t="s">
        <v>943</v>
      </c>
      <c r="F1950" s="184" t="s">
        <v>7734</v>
      </c>
      <c r="G1950" s="184">
        <v>3.6180917999999999E-2</v>
      </c>
      <c r="H1950" s="184">
        <v>1.6524E-2</v>
      </c>
      <c r="I1950" s="184">
        <v>1.9656917999999999E-2</v>
      </c>
      <c r="J1950" s="328">
        <v>0</v>
      </c>
      <c r="K1950" s="184">
        <v>0</v>
      </c>
      <c r="L1950" s="184">
        <v>0</v>
      </c>
      <c r="M1950" s="184">
        <v>1.9656917999999999E-2</v>
      </c>
      <c r="N1950" s="184">
        <v>1.6524E-2</v>
      </c>
      <c r="O1950" s="184">
        <v>0</v>
      </c>
      <c r="P1950" s="331">
        <v>0</v>
      </c>
      <c r="Q1950" s="331">
        <v>0</v>
      </c>
      <c r="R1950" s="331">
        <v>0</v>
      </c>
      <c r="S1950" s="331">
        <v>0</v>
      </c>
      <c r="T1950" s="184">
        <v>0</v>
      </c>
      <c r="U1950" s="184">
        <v>0</v>
      </c>
      <c r="V1950" s="331">
        <v>0</v>
      </c>
      <c r="W1950" s="331">
        <v>0</v>
      </c>
      <c r="X1950" s="331">
        <v>0</v>
      </c>
      <c r="Y1950"/>
      <c r="Z1950" s="288">
        <v>0</v>
      </c>
      <c r="AA1950"/>
      <c r="AB1950" s="164">
        <v>0</v>
      </c>
      <c r="AC1950" s="164">
        <v>0</v>
      </c>
      <c r="AD1950" s="164">
        <v>0</v>
      </c>
      <c r="AE1950" s="164">
        <v>0</v>
      </c>
      <c r="AF1950" s="164">
        <v>0</v>
      </c>
      <c r="AG1950" s="164">
        <v>0</v>
      </c>
      <c r="AH1950" s="164">
        <v>0</v>
      </c>
      <c r="AI1950"/>
      <c r="AJ1950" s="185">
        <v>3.3073593999999999E-3</v>
      </c>
      <c r="AK1950" s="185">
        <v>3.157474E-3</v>
      </c>
      <c r="AL1950" s="185">
        <v>1.4988541999999999E-4</v>
      </c>
      <c r="AM1950" s="185">
        <v>0</v>
      </c>
      <c r="AN1950" s="176">
        <v>1.89297E-7</v>
      </c>
      <c r="AO1950" s="176">
        <v>5.5431000000000002E-10</v>
      </c>
      <c r="AP1950" s="176">
        <v>0</v>
      </c>
      <c r="AQ1950" s="193">
        <v>0</v>
      </c>
      <c r="AR1950" s="193">
        <v>0</v>
      </c>
      <c r="AS1950" s="193">
        <v>0</v>
      </c>
      <c r="AT1950" s="193">
        <v>0</v>
      </c>
      <c r="AU1950" s="193">
        <v>0</v>
      </c>
      <c r="AV1950" s="192">
        <v>2.4570000000000001E-9</v>
      </c>
      <c r="AW1950" s="192">
        <v>1.8684E-7</v>
      </c>
      <c r="AX1950" s="192">
        <v>3.4829999999999998E-10</v>
      </c>
      <c r="AY1950" s="192">
        <v>2.0600999999999999E-10</v>
      </c>
      <c r="AZ1950" s="193">
        <v>0</v>
      </c>
      <c r="BA1950" s="193">
        <v>0</v>
      </c>
      <c r="BB1950" s="193">
        <v>0</v>
      </c>
      <c r="BC1950" s="193">
        <v>0</v>
      </c>
      <c r="BD1950" s="193">
        <v>0</v>
      </c>
      <c r="BE1950" s="193">
        <v>0</v>
      </c>
      <c r="BF1950" s="193">
        <v>0</v>
      </c>
      <c r="BG1950" s="193">
        <v>0</v>
      </c>
      <c r="BH1950" s="193">
        <v>0</v>
      </c>
      <c r="BI1950" s="193">
        <v>0</v>
      </c>
      <c r="BJ1950" s="193">
        <v>0</v>
      </c>
      <c r="BK1950" s="193">
        <v>0</v>
      </c>
      <c r="BL1950" s="193">
        <v>0</v>
      </c>
      <c r="BM1950"/>
      <c r="BN1950" s="186">
        <v>1.0042828E-5</v>
      </c>
      <c r="BO1950" s="186">
        <v>2.2292067999999999E-6</v>
      </c>
      <c r="BP1950" s="164">
        <v>0</v>
      </c>
      <c r="BQ1950" s="164">
        <v>0</v>
      </c>
      <c r="BR1950" s="186">
        <v>6.5014036000000001E-7</v>
      </c>
      <c r="BS1950" s="186">
        <v>1.5906161E-6</v>
      </c>
      <c r="BT1950" s="164">
        <v>0</v>
      </c>
      <c r="BU1950" s="186">
        <v>2.4142128999999999E-6</v>
      </c>
      <c r="BV1950" s="164">
        <v>0</v>
      </c>
      <c r="BW1950" s="164">
        <v>0</v>
      </c>
      <c r="BX1950" s="164">
        <v>0</v>
      </c>
      <c r="BY1950" s="164">
        <v>0</v>
      </c>
      <c r="BZ1950" s="164">
        <v>0</v>
      </c>
      <c r="CA1950" s="186">
        <v>3.1586523000000001E-6</v>
      </c>
      <c r="CB1950" s="164">
        <v>0</v>
      </c>
      <c r="CC1950" s="164">
        <v>0</v>
      </c>
      <c r="CD1950" s="164">
        <v>0</v>
      </c>
      <c r="CE1950"/>
      <c r="CF1950" s="330">
        <v>0</v>
      </c>
      <c r="CG1950" s="330">
        <v>0</v>
      </c>
      <c r="CH1950" s="330">
        <v>4.5482309999999998E-2</v>
      </c>
      <c r="CI1950" s="330">
        <v>1.89E-3</v>
      </c>
      <c r="CJ1950" s="330">
        <v>1.19583E-4</v>
      </c>
      <c r="CK1950" s="330">
        <v>0</v>
      </c>
      <c r="CL1950" s="330">
        <v>0</v>
      </c>
      <c r="CM1950" s="329">
        <v>1.9499994E-5</v>
      </c>
      <c r="CN1950" s="330">
        <v>0</v>
      </c>
      <c r="CO1950" s="330">
        <v>0</v>
      </c>
      <c r="CP1950"/>
      <c r="CQ1950">
        <v>0</v>
      </c>
      <c r="CR1950">
        <v>3.6180917999999999E-2</v>
      </c>
      <c r="CS1950">
        <v>1.9656917999999999E-2</v>
      </c>
      <c r="CT1950">
        <v>1.9656917999999999E-2</v>
      </c>
      <c r="CU1950">
        <v>0</v>
      </c>
      <c r="CV1950" s="154"/>
      <c r="CZ1950" s="11"/>
      <c r="DA1950" s="236"/>
      <c r="DB1950" s="236"/>
      <c r="DC1950" s="32"/>
      <c r="DD1950" s="32"/>
      <c r="DE1950" s="32"/>
      <c r="DF1950" s="32"/>
      <c r="DG1950" s="32"/>
      <c r="DH1950" s="32"/>
      <c r="DI1950" s="32"/>
      <c r="DJ1950" s="32"/>
      <c r="DK1950" s="32"/>
      <c r="DL1950" s="32"/>
    </row>
    <row r="1951" spans="1:116" ht="14.4" x14ac:dyDescent="0.3">
      <c r="A1951" t="s">
        <v>7735</v>
      </c>
      <c r="B1951" s="113" t="s">
        <v>929</v>
      </c>
      <c r="C1951" s="182" t="s">
        <v>3016</v>
      </c>
      <c r="D1951" s="40" t="s">
        <v>3361</v>
      </c>
      <c r="E1951" s="242" t="s">
        <v>943</v>
      </c>
      <c r="F1951" s="184" t="s">
        <v>7736</v>
      </c>
      <c r="G1951" s="184">
        <v>0.8335310708</v>
      </c>
      <c r="H1951" s="184">
        <v>6.7161197000000006E-2</v>
      </c>
      <c r="I1951" s="184">
        <v>0.4678698738</v>
      </c>
      <c r="J1951" s="328">
        <v>0</v>
      </c>
      <c r="K1951" s="184">
        <v>0.29849999999999999</v>
      </c>
      <c r="L1951" s="184">
        <v>0</v>
      </c>
      <c r="M1951" s="184">
        <v>7.7899637999999998E-3</v>
      </c>
      <c r="N1951" s="184">
        <v>6.5484000000000002E-3</v>
      </c>
      <c r="O1951" s="184">
        <v>0</v>
      </c>
      <c r="P1951" s="331">
        <v>0</v>
      </c>
      <c r="Q1951" s="331">
        <v>6.0612797000000003E-2</v>
      </c>
      <c r="R1951" s="331">
        <v>0.46007990999999998</v>
      </c>
      <c r="S1951" s="331">
        <v>0</v>
      </c>
      <c r="T1951" s="184">
        <v>0</v>
      </c>
      <c r="U1951" s="184">
        <v>0</v>
      </c>
      <c r="V1951" s="331">
        <v>0</v>
      </c>
      <c r="W1951" s="331">
        <v>0</v>
      </c>
      <c r="X1951" s="331">
        <v>0</v>
      </c>
      <c r="Y1951"/>
      <c r="Z1951" s="288">
        <v>1.99</v>
      </c>
      <c r="AA1951"/>
      <c r="AB1951" s="164">
        <v>0</v>
      </c>
      <c r="AC1951" s="164">
        <v>0</v>
      </c>
      <c r="AD1951" s="164">
        <v>0</v>
      </c>
      <c r="AE1951" s="164">
        <v>0</v>
      </c>
      <c r="AF1951" s="164">
        <v>0</v>
      </c>
      <c r="AG1951" s="164">
        <v>0</v>
      </c>
      <c r="AH1951" s="164">
        <v>0</v>
      </c>
      <c r="AI1951"/>
      <c r="AJ1951" s="185">
        <v>3.3620694E-2</v>
      </c>
      <c r="AK1951" s="185">
        <v>3.2054584999999997E-2</v>
      </c>
      <c r="AL1951" s="185">
        <v>1.566109E-3</v>
      </c>
      <c r="AM1951" s="185">
        <v>0</v>
      </c>
      <c r="AN1951" s="176">
        <v>1.9217377000000001E-6</v>
      </c>
      <c r="AO1951" s="176">
        <v>5.7918231999999997E-9</v>
      </c>
      <c r="AP1951" s="176">
        <v>0</v>
      </c>
      <c r="AQ1951" s="192">
        <v>1.84672E-6</v>
      </c>
      <c r="AR1951" s="192">
        <v>5.5720000000000002E-9</v>
      </c>
      <c r="AS1951" s="192">
        <v>1.5223500000000001E-13</v>
      </c>
      <c r="AT1951" s="193">
        <v>0</v>
      </c>
      <c r="AU1951" s="193">
        <v>0</v>
      </c>
      <c r="AV1951" s="192">
        <v>9.7370000000000006E-10</v>
      </c>
      <c r="AW1951" s="192">
        <v>7.4043999999999998E-8</v>
      </c>
      <c r="AX1951" s="192">
        <v>1.3802999999999999E-10</v>
      </c>
      <c r="AY1951" s="192">
        <v>8.1640999999999998E-11</v>
      </c>
      <c r="AZ1951" s="193">
        <v>0</v>
      </c>
      <c r="BA1951" s="193">
        <v>0</v>
      </c>
      <c r="BB1951" s="193">
        <v>0</v>
      </c>
      <c r="BC1951" s="193">
        <v>0</v>
      </c>
      <c r="BD1951" s="193">
        <v>0</v>
      </c>
      <c r="BE1951" s="193">
        <v>0</v>
      </c>
      <c r="BF1951" s="193">
        <v>0</v>
      </c>
      <c r="BG1951" s="193">
        <v>0</v>
      </c>
      <c r="BH1951" s="193">
        <v>0</v>
      </c>
      <c r="BI1951" s="193">
        <v>0</v>
      </c>
      <c r="BJ1951" s="193">
        <v>0</v>
      </c>
      <c r="BK1951" s="193">
        <v>0</v>
      </c>
      <c r="BL1951" s="193">
        <v>0</v>
      </c>
      <c r="BM1951"/>
      <c r="BN1951" s="164">
        <v>1.5346654000000001E-4</v>
      </c>
      <c r="BO1951" s="186">
        <v>8.8342640000000003E-7</v>
      </c>
      <c r="BP1951" s="186">
        <v>5.5486479999999997E-5</v>
      </c>
      <c r="BQ1951" s="186">
        <v>5.3892282000000003E-5</v>
      </c>
      <c r="BR1951" s="186">
        <v>2.5764821999999998E-7</v>
      </c>
      <c r="BS1951" s="186">
        <v>6.3035526000000005E-7</v>
      </c>
      <c r="BT1951" s="164">
        <v>0</v>
      </c>
      <c r="BU1951" s="186">
        <v>9.5674362999999996E-7</v>
      </c>
      <c r="BV1951" s="164">
        <v>0</v>
      </c>
      <c r="BW1951" s="186">
        <v>4.0107839999999998E-5</v>
      </c>
      <c r="BX1951" s="164">
        <v>0</v>
      </c>
      <c r="BY1951" s="164">
        <v>0</v>
      </c>
      <c r="BZ1951" s="164">
        <v>0</v>
      </c>
      <c r="CA1951" s="186">
        <v>1.2517621999999999E-6</v>
      </c>
      <c r="CB1951" s="164">
        <v>0</v>
      </c>
      <c r="CC1951" s="164">
        <v>0</v>
      </c>
      <c r="CD1951" s="164">
        <v>0</v>
      </c>
      <c r="CE1951"/>
      <c r="CF1951" s="330">
        <v>0</v>
      </c>
      <c r="CG1951" s="330">
        <v>1.99</v>
      </c>
      <c r="CH1951" s="330">
        <v>1.8024471E-2</v>
      </c>
      <c r="CI1951" s="330">
        <v>7.4899999999999999E-4</v>
      </c>
      <c r="CJ1951" s="329">
        <v>4.7390299999999999E-5</v>
      </c>
      <c r="CK1951" s="330">
        <v>0</v>
      </c>
      <c r="CL1951" s="330">
        <v>0</v>
      </c>
      <c r="CM1951" s="329">
        <v>7.7277754000000005E-6</v>
      </c>
      <c r="CN1951" s="330">
        <v>0</v>
      </c>
      <c r="CO1951" s="330">
        <v>0</v>
      </c>
      <c r="CP1951"/>
      <c r="CQ1951">
        <v>0.29849999999999999</v>
      </c>
      <c r="CR1951">
        <v>0.53503107080000001</v>
      </c>
      <c r="CS1951">
        <v>0.4678698738</v>
      </c>
      <c r="CT1951">
        <v>0.4678698738</v>
      </c>
      <c r="CU1951">
        <v>0</v>
      </c>
      <c r="CV1951" s="154"/>
      <c r="CZ1951" s="11"/>
      <c r="DA1951" s="236"/>
      <c r="DB1951" s="236"/>
      <c r="DC1951" s="32"/>
      <c r="DD1951" s="32"/>
      <c r="DE1951" s="32"/>
      <c r="DF1951" s="32"/>
      <c r="DG1951" s="32"/>
      <c r="DH1951" s="32"/>
      <c r="DI1951" s="32"/>
      <c r="DJ1951" s="32"/>
      <c r="DK1951" s="32"/>
      <c r="DL1951" s="32"/>
    </row>
    <row r="1952" spans="1:116" ht="14.4" x14ac:dyDescent="0.3">
      <c r="A1952" t="s">
        <v>7737</v>
      </c>
      <c r="B1952" s="113" t="s">
        <v>929</v>
      </c>
      <c r="C1952" s="182" t="s">
        <v>3017</v>
      </c>
      <c r="D1952" s="40" t="s">
        <v>3361</v>
      </c>
      <c r="E1952" s="242" t="s">
        <v>943</v>
      </c>
      <c r="F1952" s="184" t="s">
        <v>7738</v>
      </c>
      <c r="G1952" s="184">
        <v>0.42762061200000001</v>
      </c>
      <c r="H1952" s="184">
        <v>1.1016E-2</v>
      </c>
      <c r="I1952" s="184">
        <v>1.3104612E-2</v>
      </c>
      <c r="J1952" s="328">
        <v>0</v>
      </c>
      <c r="K1952" s="184">
        <v>0.40350000000000003</v>
      </c>
      <c r="L1952" s="184">
        <v>0</v>
      </c>
      <c r="M1952" s="184">
        <v>1.3104612E-2</v>
      </c>
      <c r="N1952" s="184">
        <v>1.1016E-2</v>
      </c>
      <c r="O1952" s="184">
        <v>0</v>
      </c>
      <c r="P1952" s="331">
        <v>0</v>
      </c>
      <c r="Q1952" s="331">
        <v>0</v>
      </c>
      <c r="R1952" s="331">
        <v>0</v>
      </c>
      <c r="S1952" s="184">
        <v>0</v>
      </c>
      <c r="T1952" s="184">
        <v>0</v>
      </c>
      <c r="U1952" s="331">
        <v>0</v>
      </c>
      <c r="V1952" s="331">
        <v>0</v>
      </c>
      <c r="W1952" s="331">
        <v>0</v>
      </c>
      <c r="X1952" s="331">
        <v>0</v>
      </c>
      <c r="Y1952"/>
      <c r="Z1952" s="288">
        <v>2.6900000000000004</v>
      </c>
      <c r="AA1952"/>
      <c r="AB1952" s="164">
        <v>0</v>
      </c>
      <c r="AC1952" s="164">
        <v>0</v>
      </c>
      <c r="AD1952" s="164">
        <v>0</v>
      </c>
      <c r="AE1952" s="164">
        <v>0</v>
      </c>
      <c r="AF1952" s="164">
        <v>0</v>
      </c>
      <c r="AG1952" s="164">
        <v>0</v>
      </c>
      <c r="AH1952" s="164">
        <v>0</v>
      </c>
      <c r="AI1952"/>
      <c r="AJ1952" s="185">
        <v>4.5880232E-2</v>
      </c>
      <c r="AK1952" s="185">
        <v>4.3743600000000001E-2</v>
      </c>
      <c r="AL1952" s="185">
        <v>2.1366320999999999E-3</v>
      </c>
      <c r="AM1952" s="185">
        <v>0</v>
      </c>
      <c r="AN1952" s="176">
        <v>2.622518E-6</v>
      </c>
      <c r="AO1952" s="176">
        <v>7.9017458000000002E-9</v>
      </c>
      <c r="AP1952" s="176">
        <v>0</v>
      </c>
      <c r="AQ1952" s="192">
        <v>2.4963199999999998E-6</v>
      </c>
      <c r="AR1952" s="192">
        <v>7.5319999999999992E-9</v>
      </c>
      <c r="AS1952" s="192">
        <v>2.0578499999999999E-13</v>
      </c>
      <c r="AT1952" s="193">
        <v>0</v>
      </c>
      <c r="AU1952" s="193">
        <v>0</v>
      </c>
      <c r="AV1952" s="192">
        <v>1.6379999999999999E-9</v>
      </c>
      <c r="AW1952" s="192">
        <v>1.2456E-7</v>
      </c>
      <c r="AX1952" s="192">
        <v>2.3220000000000001E-10</v>
      </c>
      <c r="AY1952" s="192">
        <v>1.3733999999999999E-10</v>
      </c>
      <c r="AZ1952" s="193">
        <v>0</v>
      </c>
      <c r="BA1952" s="193">
        <v>0</v>
      </c>
      <c r="BB1952" s="193">
        <v>0</v>
      </c>
      <c r="BC1952" s="193">
        <v>0</v>
      </c>
      <c r="BD1952" s="193">
        <v>0</v>
      </c>
      <c r="BE1952" s="193">
        <v>0</v>
      </c>
      <c r="BF1952" s="193">
        <v>0</v>
      </c>
      <c r="BG1952" s="193">
        <v>0</v>
      </c>
      <c r="BH1952" s="193">
        <v>0</v>
      </c>
      <c r="BI1952" s="193">
        <v>0</v>
      </c>
      <c r="BJ1952" s="193">
        <v>0</v>
      </c>
      <c r="BK1952" s="193">
        <v>0</v>
      </c>
      <c r="BL1952" s="193">
        <v>0</v>
      </c>
      <c r="BM1952"/>
      <c r="BN1952" s="186">
        <v>8.1699557000000002E-5</v>
      </c>
      <c r="BO1952" s="186">
        <v>1.4861379000000001E-6</v>
      </c>
      <c r="BP1952" s="186">
        <v>7.5004337999999993E-5</v>
      </c>
      <c r="BQ1952" s="164">
        <v>0</v>
      </c>
      <c r="BR1952" s="186">
        <v>4.3342691E-7</v>
      </c>
      <c r="BS1952" s="186">
        <v>1.0604106999999999E-6</v>
      </c>
      <c r="BT1952" s="164">
        <v>0</v>
      </c>
      <c r="BU1952" s="186">
        <v>1.6094753E-6</v>
      </c>
      <c r="BV1952" s="164">
        <v>0</v>
      </c>
      <c r="BW1952" s="164">
        <v>0</v>
      </c>
      <c r="BX1952" s="164">
        <v>0</v>
      </c>
      <c r="BY1952" s="164">
        <v>0</v>
      </c>
      <c r="BZ1952" s="164">
        <v>0</v>
      </c>
      <c r="CA1952" s="186">
        <v>2.1057682000000001E-6</v>
      </c>
      <c r="CB1952" s="164">
        <v>0</v>
      </c>
      <c r="CC1952" s="164">
        <v>0</v>
      </c>
      <c r="CD1952" s="164">
        <v>0</v>
      </c>
      <c r="CE1952"/>
      <c r="CF1952" s="330">
        <v>0</v>
      </c>
      <c r="CG1952" s="330">
        <v>2.69</v>
      </c>
      <c r="CH1952" s="330">
        <v>3.0321540000000001E-2</v>
      </c>
      <c r="CI1952" s="330">
        <v>1.2600000000000001E-3</v>
      </c>
      <c r="CJ1952" s="329">
        <v>7.9721999999999993E-5</v>
      </c>
      <c r="CK1952" s="330">
        <v>0</v>
      </c>
      <c r="CL1952" s="330">
        <v>0</v>
      </c>
      <c r="CM1952" s="329">
        <v>1.2999996E-5</v>
      </c>
      <c r="CN1952" s="330">
        <v>0</v>
      </c>
      <c r="CO1952" s="330">
        <v>0</v>
      </c>
      <c r="CP1952"/>
      <c r="CQ1952">
        <v>0.40350000000000003</v>
      </c>
      <c r="CR1952">
        <v>2.4120612E-2</v>
      </c>
      <c r="CS1952">
        <v>1.3104612E-2</v>
      </c>
      <c r="CT1952">
        <v>1.3104612E-2</v>
      </c>
      <c r="CU1952">
        <v>0</v>
      </c>
      <c r="CV1952" s="154"/>
      <c r="CZ1952" s="11"/>
      <c r="DA1952" s="236"/>
      <c r="DB1952" s="236"/>
      <c r="DC1952" s="32"/>
      <c r="DD1952" s="32"/>
      <c r="DE1952" s="32"/>
      <c r="DF1952" s="32"/>
      <c r="DG1952" s="32"/>
      <c r="DH1952" s="32"/>
      <c r="DI1952" s="32"/>
      <c r="DJ1952" s="32"/>
      <c r="DK1952" s="32"/>
      <c r="DL1952" s="32"/>
    </row>
    <row r="1953" spans="1:116" ht="14.4" x14ac:dyDescent="0.3">
      <c r="A1953" t="s">
        <v>7739</v>
      </c>
      <c r="B1953" s="113" t="s">
        <v>929</v>
      </c>
      <c r="C1953" s="182" t="s">
        <v>3018</v>
      </c>
      <c r="D1953" s="40" t="s">
        <v>3361</v>
      </c>
      <c r="E1953" s="242" t="s">
        <v>943</v>
      </c>
      <c r="F1953" s="184" t="s">
        <v>7740</v>
      </c>
      <c r="G1953" s="184">
        <v>0.554216932</v>
      </c>
      <c r="H1953" s="184">
        <v>1.67688E-2</v>
      </c>
      <c r="I1953" s="184">
        <v>1.9948132E-2</v>
      </c>
      <c r="J1953" s="328">
        <v>0</v>
      </c>
      <c r="K1953" s="184">
        <v>0.51749999999999996</v>
      </c>
      <c r="L1953" s="184">
        <v>0</v>
      </c>
      <c r="M1953" s="184">
        <v>1.9948132E-2</v>
      </c>
      <c r="N1953" s="184">
        <v>1.67688E-2</v>
      </c>
      <c r="O1953" s="184">
        <v>0</v>
      </c>
      <c r="P1953" s="331">
        <v>0</v>
      </c>
      <c r="Q1953" s="331">
        <v>0</v>
      </c>
      <c r="R1953" s="331">
        <v>0</v>
      </c>
      <c r="S1953" s="331">
        <v>0</v>
      </c>
      <c r="T1953" s="184">
        <v>0</v>
      </c>
      <c r="U1953" s="184">
        <v>0</v>
      </c>
      <c r="V1953" s="331">
        <v>0</v>
      </c>
      <c r="W1953" s="331">
        <v>0</v>
      </c>
      <c r="X1953" s="331">
        <v>0</v>
      </c>
      <c r="Y1953"/>
      <c r="Z1953" s="288">
        <v>3.4499999999999997</v>
      </c>
      <c r="AA1953"/>
      <c r="AB1953" s="164">
        <v>0</v>
      </c>
      <c r="AC1953" s="164">
        <v>0</v>
      </c>
      <c r="AD1953" s="164">
        <v>0</v>
      </c>
      <c r="AE1953" s="164">
        <v>0</v>
      </c>
      <c r="AF1953" s="164">
        <v>0</v>
      </c>
      <c r="AG1953" s="164">
        <v>0</v>
      </c>
      <c r="AH1953" s="164">
        <v>0</v>
      </c>
      <c r="AI1953"/>
      <c r="AJ1953" s="185">
        <v>5.9371181000000002E-2</v>
      </c>
      <c r="AK1953" s="185">
        <v>5.6606939000000002E-2</v>
      </c>
      <c r="AL1953" s="185">
        <v>2.7642412999999998E-3</v>
      </c>
      <c r="AM1953" s="185">
        <v>0</v>
      </c>
      <c r="AN1953" s="176">
        <v>3.3937013999999998E-6</v>
      </c>
      <c r="AO1953" s="176">
        <v>1.0222786E-8</v>
      </c>
      <c r="AP1953" s="176">
        <v>0</v>
      </c>
      <c r="AQ1953" s="192">
        <v>3.2016E-6</v>
      </c>
      <c r="AR1953" s="192">
        <v>9.6600000000000001E-9</v>
      </c>
      <c r="AS1953" s="192">
        <v>2.6392500000000001E-13</v>
      </c>
      <c r="AT1953" s="193">
        <v>0</v>
      </c>
      <c r="AU1953" s="193">
        <v>0</v>
      </c>
      <c r="AV1953" s="192">
        <v>2.4934000000000001E-9</v>
      </c>
      <c r="AW1953" s="192">
        <v>1.8960800000000001E-7</v>
      </c>
      <c r="AX1953" s="192">
        <v>3.5345999999999999E-10</v>
      </c>
      <c r="AY1953" s="192">
        <v>2.0906199999999999E-10</v>
      </c>
      <c r="AZ1953" s="193">
        <v>0</v>
      </c>
      <c r="BA1953" s="193">
        <v>0</v>
      </c>
      <c r="BB1953" s="193">
        <v>0</v>
      </c>
      <c r="BC1953" s="193">
        <v>0</v>
      </c>
      <c r="BD1953" s="193">
        <v>0</v>
      </c>
      <c r="BE1953" s="193">
        <v>0</v>
      </c>
      <c r="BF1953" s="193">
        <v>0</v>
      </c>
      <c r="BG1953" s="193">
        <v>0</v>
      </c>
      <c r="BH1953" s="193">
        <v>0</v>
      </c>
      <c r="BI1953" s="193">
        <v>0</v>
      </c>
      <c r="BJ1953" s="193">
        <v>0</v>
      </c>
      <c r="BK1953" s="193">
        <v>0</v>
      </c>
      <c r="BL1953" s="193">
        <v>0</v>
      </c>
      <c r="BM1953"/>
      <c r="BN1953" s="164">
        <v>1.0638676999999999E-4</v>
      </c>
      <c r="BO1953" s="186">
        <v>2.2622321000000001E-6</v>
      </c>
      <c r="BP1953" s="186">
        <v>9.6195154000000004E-5</v>
      </c>
      <c r="BQ1953" s="164">
        <v>0</v>
      </c>
      <c r="BR1953" s="186">
        <v>6.5977207000000003E-7</v>
      </c>
      <c r="BS1953" s="186">
        <v>1.6141808E-6</v>
      </c>
      <c r="BT1953" s="164">
        <v>0</v>
      </c>
      <c r="BU1953" s="186">
        <v>2.4499789999999999E-6</v>
      </c>
      <c r="BV1953" s="164">
        <v>0</v>
      </c>
      <c r="BW1953" s="164">
        <v>0</v>
      </c>
      <c r="BX1953" s="164">
        <v>0</v>
      </c>
      <c r="BY1953" s="164">
        <v>0</v>
      </c>
      <c r="BZ1953" s="164">
        <v>0</v>
      </c>
      <c r="CA1953" s="186">
        <v>3.2054472E-6</v>
      </c>
      <c r="CB1953" s="164">
        <v>0</v>
      </c>
      <c r="CC1953" s="164">
        <v>0</v>
      </c>
      <c r="CD1953" s="164">
        <v>0</v>
      </c>
      <c r="CE1953"/>
      <c r="CF1953" s="330">
        <v>0</v>
      </c>
      <c r="CG1953" s="330">
        <v>3.45</v>
      </c>
      <c r="CH1953" s="330">
        <v>4.6156122000000001E-2</v>
      </c>
      <c r="CI1953" s="330">
        <v>1.918E-3</v>
      </c>
      <c r="CJ1953" s="330">
        <v>1.2135460000000001E-4</v>
      </c>
      <c r="CK1953" s="330">
        <v>0</v>
      </c>
      <c r="CL1953" s="330">
        <v>0</v>
      </c>
      <c r="CM1953" s="329">
        <v>1.9788883E-5</v>
      </c>
      <c r="CN1953" s="330">
        <v>0</v>
      </c>
      <c r="CO1953" s="330">
        <v>0</v>
      </c>
      <c r="CP1953"/>
      <c r="CQ1953">
        <v>0.51749999999999996</v>
      </c>
      <c r="CR1953">
        <v>3.6716932000000001E-2</v>
      </c>
      <c r="CS1953">
        <v>1.9948132E-2</v>
      </c>
      <c r="CT1953">
        <v>1.9948132E-2</v>
      </c>
      <c r="CU1953">
        <v>0</v>
      </c>
      <c r="CV1953" s="154"/>
      <c r="CZ1953" s="11"/>
      <c r="DA1953" s="236"/>
      <c r="DB1953" s="236"/>
      <c r="DC1953" s="32"/>
      <c r="DD1953" s="32"/>
      <c r="DE1953" s="32"/>
      <c r="DF1953" s="32"/>
      <c r="DG1953" s="32"/>
      <c r="DH1953" s="32"/>
      <c r="DI1953" s="32"/>
      <c r="DJ1953" s="32"/>
      <c r="DK1953" s="32"/>
      <c r="DL1953" s="32"/>
    </row>
    <row r="1954" spans="1:116" ht="14.4" x14ac:dyDescent="0.3">
      <c r="A1954" t="s">
        <v>7741</v>
      </c>
      <c r="B1954" s="113" t="s">
        <v>929</v>
      </c>
      <c r="C1954" s="182" t="s">
        <v>3019</v>
      </c>
      <c r="D1954" s="40" t="s">
        <v>3361</v>
      </c>
      <c r="E1954" s="242" t="s">
        <v>943</v>
      </c>
      <c r="F1954" s="184" t="s">
        <v>7742</v>
      </c>
      <c r="G1954" s="184">
        <v>0.2977562856</v>
      </c>
      <c r="H1954" s="184">
        <v>5.1408000000000001E-3</v>
      </c>
      <c r="I1954" s="184">
        <v>6.1154855999999997E-3</v>
      </c>
      <c r="J1954" s="328">
        <v>0</v>
      </c>
      <c r="K1954" s="184">
        <v>0.28649999999999998</v>
      </c>
      <c r="L1954" s="184">
        <v>0</v>
      </c>
      <c r="M1954" s="184">
        <v>6.1154855999999997E-3</v>
      </c>
      <c r="N1954" s="184">
        <v>5.1408000000000001E-3</v>
      </c>
      <c r="O1954" s="184">
        <v>0</v>
      </c>
      <c r="P1954" s="331">
        <v>0</v>
      </c>
      <c r="Q1954" s="331">
        <v>0</v>
      </c>
      <c r="R1954" s="331">
        <v>0</v>
      </c>
      <c r="S1954" s="331">
        <v>0</v>
      </c>
      <c r="T1954" s="184">
        <v>0</v>
      </c>
      <c r="U1954" s="184">
        <v>0</v>
      </c>
      <c r="V1954" s="331">
        <v>0</v>
      </c>
      <c r="W1954" s="331">
        <v>0</v>
      </c>
      <c r="X1954" s="331">
        <v>0</v>
      </c>
      <c r="Y1954"/>
      <c r="Z1954" s="288">
        <v>1.91</v>
      </c>
      <c r="AA1954"/>
      <c r="AB1954" s="164">
        <v>0</v>
      </c>
      <c r="AC1954" s="164">
        <v>0</v>
      </c>
      <c r="AD1954" s="164">
        <v>0</v>
      </c>
      <c r="AE1954" s="164">
        <v>0</v>
      </c>
      <c r="AF1954" s="164">
        <v>0</v>
      </c>
      <c r="AG1954" s="164">
        <v>0</v>
      </c>
      <c r="AH1954" s="164">
        <v>0</v>
      </c>
      <c r="AI1954"/>
      <c r="AJ1954" s="185">
        <v>3.2040061000000002E-2</v>
      </c>
      <c r="AK1954" s="185">
        <v>3.0547292E-2</v>
      </c>
      <c r="AL1954" s="185">
        <v>1.4927696999999999E-3</v>
      </c>
      <c r="AM1954" s="185">
        <v>0</v>
      </c>
      <c r="AN1954" s="176">
        <v>1.8313724E-6</v>
      </c>
      <c r="AO1954" s="176">
        <v>5.5205981000000004E-9</v>
      </c>
      <c r="AP1954" s="176">
        <v>0</v>
      </c>
      <c r="AQ1954" s="192">
        <v>1.7724800000000001E-6</v>
      </c>
      <c r="AR1954" s="192">
        <v>5.3480000000000001E-9</v>
      </c>
      <c r="AS1954" s="192">
        <v>1.46115E-13</v>
      </c>
      <c r="AT1954" s="193">
        <v>0</v>
      </c>
      <c r="AU1954" s="193">
        <v>0</v>
      </c>
      <c r="AV1954" s="192">
        <v>7.6439999999999997E-10</v>
      </c>
      <c r="AW1954" s="192">
        <v>5.8128000000000003E-8</v>
      </c>
      <c r="AX1954" s="192">
        <v>1.0836E-10</v>
      </c>
      <c r="AY1954" s="192">
        <v>6.4092E-11</v>
      </c>
      <c r="AZ1954" s="193">
        <v>0</v>
      </c>
      <c r="BA1954" s="193">
        <v>0</v>
      </c>
      <c r="BB1954" s="193">
        <v>0</v>
      </c>
      <c r="BC1954" s="193">
        <v>0</v>
      </c>
      <c r="BD1954" s="193">
        <v>0</v>
      </c>
      <c r="BE1954" s="193">
        <v>0</v>
      </c>
      <c r="BF1954" s="193">
        <v>0</v>
      </c>
      <c r="BG1954" s="193">
        <v>0</v>
      </c>
      <c r="BH1954" s="193">
        <v>0</v>
      </c>
      <c r="BI1954" s="193">
        <v>0</v>
      </c>
      <c r="BJ1954" s="193">
        <v>0</v>
      </c>
      <c r="BK1954" s="193">
        <v>0</v>
      </c>
      <c r="BL1954" s="193">
        <v>0</v>
      </c>
      <c r="BM1954"/>
      <c r="BN1954" s="186">
        <v>5.6380303999999997E-5</v>
      </c>
      <c r="BO1954" s="186">
        <v>6.9353100999999995E-7</v>
      </c>
      <c r="BP1954" s="186">
        <v>5.3255867999999999E-5</v>
      </c>
      <c r="BQ1954" s="164">
        <v>0</v>
      </c>
      <c r="BR1954" s="186">
        <v>2.0226588999999999E-7</v>
      </c>
      <c r="BS1954" s="186">
        <v>4.9485832999999995E-7</v>
      </c>
      <c r="BT1954" s="164">
        <v>0</v>
      </c>
      <c r="BU1954" s="186">
        <v>7.5108845999999996E-7</v>
      </c>
      <c r="BV1954" s="164">
        <v>0</v>
      </c>
      <c r="BW1954" s="164">
        <v>0</v>
      </c>
      <c r="BX1954" s="164">
        <v>0</v>
      </c>
      <c r="BY1954" s="164">
        <v>0</v>
      </c>
      <c r="BZ1954" s="164">
        <v>0</v>
      </c>
      <c r="CA1954" s="186">
        <v>9.8269183999999997E-7</v>
      </c>
      <c r="CB1954" s="164">
        <v>0</v>
      </c>
      <c r="CC1954" s="164">
        <v>0</v>
      </c>
      <c r="CD1954" s="164">
        <v>0</v>
      </c>
      <c r="CE1954"/>
      <c r="CF1954" s="330">
        <v>0</v>
      </c>
      <c r="CG1954" s="330">
        <v>1.91</v>
      </c>
      <c r="CH1954" s="330">
        <v>1.4150052E-2</v>
      </c>
      <c r="CI1954" s="330">
        <v>5.8799999999999998E-4</v>
      </c>
      <c r="CJ1954" s="329">
        <v>3.7203599999999997E-5</v>
      </c>
      <c r="CK1954" s="330">
        <v>0</v>
      </c>
      <c r="CL1954" s="330">
        <v>0</v>
      </c>
      <c r="CM1954" s="329">
        <v>6.0666648000000001E-6</v>
      </c>
      <c r="CN1954" s="330">
        <v>0</v>
      </c>
      <c r="CO1954" s="330">
        <v>0</v>
      </c>
      <c r="CP1954"/>
      <c r="CQ1954">
        <v>0.28649999999999998</v>
      </c>
      <c r="CR1954">
        <v>1.1256285599999999E-2</v>
      </c>
      <c r="CS1954">
        <v>6.1154855999999997E-3</v>
      </c>
      <c r="CT1954">
        <v>6.1154855999999997E-3</v>
      </c>
      <c r="CU1954">
        <v>0</v>
      </c>
      <c r="CV1954" s="112"/>
      <c r="CZ1954" s="11"/>
      <c r="DA1954" s="236"/>
      <c r="DB1954" s="236"/>
      <c r="DC1954" s="32"/>
      <c r="DD1954" s="32"/>
      <c r="DE1954" s="32"/>
      <c r="DF1954" s="32"/>
      <c r="DG1954" s="32"/>
      <c r="DH1954" s="32"/>
      <c r="DI1954" s="32"/>
      <c r="DJ1954" s="32"/>
      <c r="DK1954" s="32"/>
      <c r="DL1954" s="32"/>
    </row>
    <row r="1955" spans="1:116" ht="14.4" x14ac:dyDescent="0.3">
      <c r="B1955" s="113"/>
      <c r="C1955" s="180"/>
      <c r="D1955" s="37" t="s">
        <v>3362</v>
      </c>
      <c r="E1955" s="242"/>
      <c r="F1955"/>
      <c r="G1955"/>
      <c r="H1955"/>
      <c r="I1955"/>
      <c r="J1955" s="332"/>
      <c r="K1955"/>
      <c r="L1955"/>
      <c r="M1955"/>
      <c r="N1955"/>
      <c r="O1955"/>
      <c r="P1955" s="39"/>
      <c r="Q1955" s="39"/>
      <c r="R1955" s="39"/>
      <c r="S1955" s="39"/>
      <c r="T1955"/>
      <c r="U1955"/>
      <c r="V1955" s="39"/>
      <c r="W1955" s="39"/>
      <c r="Y1955"/>
      <c r="Z1955"/>
      <c r="AA1955"/>
      <c r="AB1955"/>
      <c r="AC1955"/>
      <c r="AD1955"/>
      <c r="AE1955"/>
      <c r="AF1955"/>
      <c r="AG1955"/>
      <c r="AH1955"/>
      <c r="AI1955"/>
      <c r="AJ1955"/>
      <c r="AK1955"/>
      <c r="AL1955"/>
      <c r="AM1955"/>
      <c r="AN1955"/>
      <c r="AO1955"/>
      <c r="AP1955"/>
      <c r="AT1955"/>
      <c r="AU1955"/>
      <c r="AZ1955"/>
      <c r="BA1955"/>
      <c r="BB1955"/>
      <c r="BC1955"/>
      <c r="BD1955"/>
      <c r="BE1955"/>
      <c r="BF1955"/>
      <c r="BG1955"/>
      <c r="BH1955"/>
      <c r="BI1955"/>
      <c r="BJ1955"/>
      <c r="BK1955"/>
      <c r="BL1955"/>
      <c r="BM1955"/>
      <c r="BQ1955"/>
      <c r="BS1955" s="39"/>
      <c r="BT1955"/>
      <c r="BU1955" s="39"/>
      <c r="BV1955"/>
      <c r="BW1955"/>
      <c r="BX1955"/>
      <c r="BY1955"/>
      <c r="BZ1955"/>
      <c r="CA1955" s="39"/>
      <c r="CB1955"/>
      <c r="CC1955"/>
      <c r="CD1955"/>
      <c r="CE1955"/>
      <c r="CF1955"/>
      <c r="CG1955"/>
      <c r="CH1955"/>
      <c r="CI1955"/>
      <c r="CJ1955" s="39"/>
      <c r="CK1955"/>
      <c r="CL1955"/>
      <c r="CM1955" s="39"/>
      <c r="CN1955"/>
      <c r="CO1955"/>
      <c r="CP1955"/>
      <c r="CQ1955"/>
      <c r="CR1955"/>
      <c r="CS1955"/>
      <c r="CT1955"/>
      <c r="CU1955"/>
      <c r="CV1955" s="154"/>
      <c r="CZ1955" s="11"/>
      <c r="DA1955" s="236"/>
      <c r="DB1955" s="236"/>
      <c r="DC1955" s="32"/>
      <c r="DD1955" s="32"/>
      <c r="DE1955" s="32"/>
      <c r="DF1955" s="32"/>
      <c r="DG1955" s="32"/>
      <c r="DH1955" s="32"/>
      <c r="DI1955" s="32"/>
      <c r="DJ1955" s="32"/>
      <c r="DK1955" s="32"/>
      <c r="DL1955" s="32"/>
    </row>
    <row r="1956" spans="1:116" ht="14.4" x14ac:dyDescent="0.3">
      <c r="A1956" t="s">
        <v>7743</v>
      </c>
      <c r="B1956" s="113" t="s">
        <v>929</v>
      </c>
      <c r="C1956" s="182" t="s">
        <v>3020</v>
      </c>
      <c r="D1956" s="40" t="s">
        <v>3362</v>
      </c>
      <c r="E1956" s="242" t="s">
        <v>943</v>
      </c>
      <c r="F1956" s="184" t="s">
        <v>7744</v>
      </c>
      <c r="G1956" s="184">
        <v>0.49203434339999996</v>
      </c>
      <c r="H1956" s="184">
        <v>6.1812000000000004E-3</v>
      </c>
      <c r="I1956" s="184">
        <v>7.3531433999999996E-3</v>
      </c>
      <c r="J1956" s="328">
        <v>0</v>
      </c>
      <c r="K1956" s="184">
        <v>0.47849999999999998</v>
      </c>
      <c r="L1956" s="184">
        <v>0</v>
      </c>
      <c r="M1956" s="184">
        <v>7.3531433999999996E-3</v>
      </c>
      <c r="N1956" s="184">
        <v>6.1812000000000004E-3</v>
      </c>
      <c r="O1956" s="184">
        <v>0</v>
      </c>
      <c r="P1956" s="331">
        <v>0</v>
      </c>
      <c r="Q1956" s="331">
        <v>0</v>
      </c>
      <c r="R1956" s="331">
        <v>0</v>
      </c>
      <c r="S1956" s="331">
        <v>0</v>
      </c>
      <c r="T1956" s="184">
        <v>0</v>
      </c>
      <c r="U1956" s="331">
        <v>0</v>
      </c>
      <c r="V1956" s="331">
        <v>0</v>
      </c>
      <c r="W1956" s="331">
        <v>0</v>
      </c>
      <c r="X1956" s="331">
        <v>0</v>
      </c>
      <c r="Y1956"/>
      <c r="Z1956" s="288">
        <v>3.19</v>
      </c>
      <c r="AA1956"/>
      <c r="AB1956" s="164">
        <v>0</v>
      </c>
      <c r="AC1956" s="164">
        <v>0</v>
      </c>
      <c r="AD1956" s="164">
        <v>0</v>
      </c>
      <c r="AE1956" s="164">
        <v>0</v>
      </c>
      <c r="AF1956" s="164">
        <v>0</v>
      </c>
      <c r="AG1956" s="164">
        <v>0</v>
      </c>
      <c r="AH1956" s="164">
        <v>0</v>
      </c>
      <c r="AI1956"/>
      <c r="AJ1956" s="185">
        <v>5.3030613999999997E-2</v>
      </c>
      <c r="AK1956" s="185">
        <v>5.0559266999999998E-2</v>
      </c>
      <c r="AL1956" s="185">
        <v>2.471347E-3</v>
      </c>
      <c r="AM1956" s="185">
        <v>0</v>
      </c>
      <c r="AN1956" s="176">
        <v>3.0311310999999998E-6</v>
      </c>
      <c r="AO1956" s="176">
        <v>9.139597E-9</v>
      </c>
      <c r="AP1956" s="176">
        <v>0</v>
      </c>
      <c r="AQ1956" s="192">
        <v>2.96032E-6</v>
      </c>
      <c r="AR1956" s="192">
        <v>8.9320000000000002E-9</v>
      </c>
      <c r="AS1956" s="192">
        <v>2.4403499999999998E-13</v>
      </c>
      <c r="AT1956" s="193">
        <v>0</v>
      </c>
      <c r="AU1956" s="193">
        <v>0</v>
      </c>
      <c r="AV1956" s="192">
        <v>9.1909999999999996E-10</v>
      </c>
      <c r="AW1956" s="192">
        <v>6.9892000000000001E-8</v>
      </c>
      <c r="AX1956" s="192">
        <v>1.3029E-10</v>
      </c>
      <c r="AY1956" s="192">
        <v>7.7063000000000003E-11</v>
      </c>
      <c r="AZ1956" s="193">
        <v>0</v>
      </c>
      <c r="BA1956" s="193">
        <v>0</v>
      </c>
      <c r="BB1956" s="193">
        <v>0</v>
      </c>
      <c r="BC1956" s="193">
        <v>0</v>
      </c>
      <c r="BD1956" s="193">
        <v>0</v>
      </c>
      <c r="BE1956" s="193">
        <v>0</v>
      </c>
      <c r="BF1956" s="193">
        <v>0</v>
      </c>
      <c r="BG1956" s="193">
        <v>0</v>
      </c>
      <c r="BH1956" s="193">
        <v>0</v>
      </c>
      <c r="BI1956" s="193">
        <v>0</v>
      </c>
      <c r="BJ1956" s="193">
        <v>0</v>
      </c>
      <c r="BK1956" s="193">
        <v>0</v>
      </c>
      <c r="BL1956" s="193">
        <v>0</v>
      </c>
      <c r="BM1956"/>
      <c r="BN1956" s="186">
        <v>9.2702426E-5</v>
      </c>
      <c r="BO1956" s="186">
        <v>8.3388848E-7</v>
      </c>
      <c r="BP1956" s="186">
        <v>8.8945663999999999E-5</v>
      </c>
      <c r="BQ1956" s="164">
        <v>0</v>
      </c>
      <c r="BR1956" s="186">
        <v>2.4320064999999998E-7</v>
      </c>
      <c r="BS1956" s="186">
        <v>5.9500823999999995E-7</v>
      </c>
      <c r="BT1956" s="164">
        <v>0</v>
      </c>
      <c r="BU1956" s="186">
        <v>9.0309444999999996E-7</v>
      </c>
      <c r="BV1956" s="164">
        <v>0</v>
      </c>
      <c r="BW1956" s="164">
        <v>0</v>
      </c>
      <c r="BX1956" s="164">
        <v>0</v>
      </c>
      <c r="BY1956" s="164">
        <v>0</v>
      </c>
      <c r="BZ1956" s="164">
        <v>0</v>
      </c>
      <c r="CA1956" s="186">
        <v>1.1815698999999999E-6</v>
      </c>
      <c r="CB1956" s="164">
        <v>0</v>
      </c>
      <c r="CC1956" s="164">
        <v>0</v>
      </c>
      <c r="CD1956" s="164">
        <v>0</v>
      </c>
      <c r="CE1956"/>
      <c r="CF1956" s="330">
        <v>0</v>
      </c>
      <c r="CG1956" s="330">
        <v>3.19</v>
      </c>
      <c r="CH1956" s="330">
        <v>1.7013753E-2</v>
      </c>
      <c r="CI1956" s="330">
        <v>7.0699999999999995E-4</v>
      </c>
      <c r="CJ1956" s="329">
        <v>4.47329E-5</v>
      </c>
      <c r="CK1956" s="330">
        <v>0</v>
      </c>
      <c r="CL1956" s="330">
        <v>0</v>
      </c>
      <c r="CM1956" s="329">
        <v>7.2944421999999998E-6</v>
      </c>
      <c r="CN1956" s="330">
        <v>0</v>
      </c>
      <c r="CO1956" s="330">
        <v>0</v>
      </c>
      <c r="CP1956"/>
      <c r="CQ1956">
        <v>0.47849999999999998</v>
      </c>
      <c r="CR1956">
        <v>1.3534343399999999E-2</v>
      </c>
      <c r="CS1956">
        <v>7.3531433999999996E-3</v>
      </c>
      <c r="CT1956">
        <v>7.3531433999999996E-3</v>
      </c>
      <c r="CU1956">
        <v>0</v>
      </c>
      <c r="CV1956" s="154"/>
      <c r="CZ1956" s="11"/>
      <c r="DA1956" s="236"/>
      <c r="DB1956" s="236"/>
      <c r="DC1956" s="32"/>
      <c r="DD1956" s="32"/>
      <c r="DE1956" s="32"/>
      <c r="DF1956" s="32"/>
      <c r="DG1956" s="32"/>
      <c r="DH1956" s="32"/>
      <c r="DI1956" s="32"/>
      <c r="DJ1956" s="32"/>
      <c r="DK1956" s="32"/>
      <c r="DL1956" s="32"/>
    </row>
    <row r="1957" spans="1:116" ht="14.4" x14ac:dyDescent="0.3">
      <c r="A1957" t="s">
        <v>7745</v>
      </c>
      <c r="B1957" s="113" t="s">
        <v>929</v>
      </c>
      <c r="C1957" s="182" t="s">
        <v>3021</v>
      </c>
      <c r="D1957" s="40" t="s">
        <v>3362</v>
      </c>
      <c r="E1957" s="242" t="s">
        <v>943</v>
      </c>
      <c r="F1957" s="184" t="s">
        <v>7746</v>
      </c>
      <c r="G1957" s="184">
        <v>0.2175343434</v>
      </c>
      <c r="H1957" s="184">
        <v>6.1812000000000004E-3</v>
      </c>
      <c r="I1957" s="184">
        <v>7.3531433999999996E-3</v>
      </c>
      <c r="J1957" s="328">
        <v>0</v>
      </c>
      <c r="K1957" s="184">
        <v>0.20399999999999999</v>
      </c>
      <c r="L1957" s="184">
        <v>0</v>
      </c>
      <c r="M1957" s="184">
        <v>7.3531433999999996E-3</v>
      </c>
      <c r="N1957" s="331">
        <v>6.1812000000000004E-3</v>
      </c>
      <c r="O1957" s="331">
        <v>0</v>
      </c>
      <c r="P1957" s="331">
        <v>0</v>
      </c>
      <c r="Q1957" s="331">
        <v>0</v>
      </c>
      <c r="R1957" s="331">
        <v>0</v>
      </c>
      <c r="S1957" s="184">
        <v>0</v>
      </c>
      <c r="T1957" s="184">
        <v>0</v>
      </c>
      <c r="U1957" s="331">
        <v>0</v>
      </c>
      <c r="V1957" s="331">
        <v>0</v>
      </c>
      <c r="W1957" s="331">
        <v>0</v>
      </c>
      <c r="X1957" s="331">
        <v>0</v>
      </c>
      <c r="Y1957"/>
      <c r="Z1957" s="288">
        <v>1.3599999999999999</v>
      </c>
      <c r="AA1957"/>
      <c r="AB1957" s="164">
        <v>0</v>
      </c>
      <c r="AC1957" s="164">
        <v>0</v>
      </c>
      <c r="AD1957" s="164">
        <v>0</v>
      </c>
      <c r="AE1957" s="164">
        <v>0</v>
      </c>
      <c r="AF1957" s="164">
        <v>0</v>
      </c>
      <c r="AG1957" s="164">
        <v>0</v>
      </c>
      <c r="AH1957" s="164">
        <v>0</v>
      </c>
      <c r="AI1957"/>
      <c r="AJ1957" s="185">
        <v>2.3318403000000001E-2</v>
      </c>
      <c r="AK1957" s="185">
        <v>2.2232623999999999E-2</v>
      </c>
      <c r="AL1957" s="185">
        <v>1.0857796E-3</v>
      </c>
      <c r="AM1957" s="185">
        <v>0</v>
      </c>
      <c r="AN1957" s="176">
        <v>1.3328911000000001E-6</v>
      </c>
      <c r="AO1957" s="176">
        <v>4.015457E-9</v>
      </c>
      <c r="AP1957" s="176">
        <v>0</v>
      </c>
      <c r="AQ1957" s="192">
        <v>1.26208E-6</v>
      </c>
      <c r="AR1957" s="192">
        <v>3.8080000000000001E-9</v>
      </c>
      <c r="AS1957" s="192">
        <v>1.0404E-13</v>
      </c>
      <c r="AT1957" s="193">
        <v>0</v>
      </c>
      <c r="AU1957" s="193">
        <v>0</v>
      </c>
      <c r="AV1957" s="192">
        <v>9.1909999999999996E-10</v>
      </c>
      <c r="AW1957" s="192">
        <v>6.9892000000000001E-8</v>
      </c>
      <c r="AX1957" s="192">
        <v>1.3029E-10</v>
      </c>
      <c r="AY1957" s="192">
        <v>7.7063000000000003E-11</v>
      </c>
      <c r="AZ1957" s="193">
        <v>0</v>
      </c>
      <c r="BA1957" s="193">
        <v>0</v>
      </c>
      <c r="BB1957" s="193">
        <v>0</v>
      </c>
      <c r="BC1957" s="193">
        <v>0</v>
      </c>
      <c r="BD1957" s="193">
        <v>0</v>
      </c>
      <c r="BE1957" s="193">
        <v>0</v>
      </c>
      <c r="BF1957" s="193">
        <v>0</v>
      </c>
      <c r="BG1957" s="193">
        <v>0</v>
      </c>
      <c r="BH1957" s="193">
        <v>0</v>
      </c>
      <c r="BI1957" s="193">
        <v>0</v>
      </c>
      <c r="BJ1957" s="193">
        <v>0</v>
      </c>
      <c r="BK1957" s="193">
        <v>0</v>
      </c>
      <c r="BL1957" s="193">
        <v>0</v>
      </c>
      <c r="BM1957"/>
      <c r="BN1957" s="186">
        <v>4.1677169999999999E-5</v>
      </c>
      <c r="BO1957" s="186">
        <v>8.3388848E-7</v>
      </c>
      <c r="BP1957" s="186">
        <v>3.7920409000000002E-5</v>
      </c>
      <c r="BQ1957" s="164">
        <v>0</v>
      </c>
      <c r="BR1957" s="186">
        <v>2.4320064999999998E-7</v>
      </c>
      <c r="BS1957" s="186">
        <v>5.9500823999999995E-7</v>
      </c>
      <c r="BT1957" s="164">
        <v>0</v>
      </c>
      <c r="BU1957" s="186">
        <v>9.0309444999999996E-7</v>
      </c>
      <c r="BV1957" s="164">
        <v>0</v>
      </c>
      <c r="BW1957" s="164">
        <v>0</v>
      </c>
      <c r="BX1957" s="164">
        <v>0</v>
      </c>
      <c r="BY1957" s="164">
        <v>0</v>
      </c>
      <c r="BZ1957" s="164">
        <v>0</v>
      </c>
      <c r="CA1957" s="186">
        <v>1.1815698999999999E-6</v>
      </c>
      <c r="CB1957" s="164">
        <v>0</v>
      </c>
      <c r="CC1957" s="164">
        <v>0</v>
      </c>
      <c r="CD1957" s="164">
        <v>0</v>
      </c>
      <c r="CE1957"/>
      <c r="CF1957" s="330">
        <v>0</v>
      </c>
      <c r="CG1957" s="330">
        <v>1.36</v>
      </c>
      <c r="CH1957" s="330">
        <v>1.7013753E-2</v>
      </c>
      <c r="CI1957" s="330">
        <v>7.0699999999999995E-4</v>
      </c>
      <c r="CJ1957" s="329">
        <v>4.47329E-5</v>
      </c>
      <c r="CK1957" s="330">
        <v>0</v>
      </c>
      <c r="CL1957" s="330">
        <v>0</v>
      </c>
      <c r="CM1957" s="329">
        <v>7.2944421999999998E-6</v>
      </c>
      <c r="CN1957" s="330">
        <v>0</v>
      </c>
      <c r="CO1957" s="330">
        <v>0</v>
      </c>
      <c r="CP1957"/>
      <c r="CQ1957">
        <v>0.20399999999999999</v>
      </c>
      <c r="CR1957">
        <v>1.3534343399999999E-2</v>
      </c>
      <c r="CS1957">
        <v>7.3531433999999996E-3</v>
      </c>
      <c r="CT1957">
        <v>7.3531433999999996E-3</v>
      </c>
      <c r="CU1957">
        <v>0</v>
      </c>
      <c r="CV1957" s="154"/>
      <c r="CZ1957" s="11"/>
      <c r="DA1957" s="236"/>
      <c r="DB1957" s="236"/>
      <c r="DC1957" s="32"/>
      <c r="DD1957" s="32"/>
      <c r="DE1957" s="32"/>
      <c r="DF1957" s="32"/>
      <c r="DG1957" s="32"/>
      <c r="DH1957" s="32"/>
      <c r="DI1957" s="32"/>
      <c r="DJ1957" s="32"/>
      <c r="DK1957" s="32"/>
      <c r="DL1957" s="32"/>
    </row>
    <row r="1958" spans="1:116" ht="14.4" x14ac:dyDescent="0.3">
      <c r="A1958" t="s">
        <v>7747</v>
      </c>
      <c r="B1958" s="113" t="s">
        <v>929</v>
      </c>
      <c r="C1958" s="182" t="s">
        <v>3022</v>
      </c>
      <c r="D1958" s="40" t="s">
        <v>3362</v>
      </c>
      <c r="E1958" s="242" t="s">
        <v>943</v>
      </c>
      <c r="F1958" s="184" t="s">
        <v>7748</v>
      </c>
      <c r="G1958" s="184">
        <v>0.84398493800000007</v>
      </c>
      <c r="H1958" s="184">
        <v>1.6891199999999999E-2</v>
      </c>
      <c r="I1958" s="184">
        <v>2.0093738E-2</v>
      </c>
      <c r="J1958" s="328">
        <v>0</v>
      </c>
      <c r="K1958" s="184">
        <v>0.80700000000000005</v>
      </c>
      <c r="L1958" s="184">
        <v>0</v>
      </c>
      <c r="M1958" s="184">
        <v>2.0093738E-2</v>
      </c>
      <c r="N1958" s="331">
        <v>1.6891199999999999E-2</v>
      </c>
      <c r="O1958" s="331">
        <v>0</v>
      </c>
      <c r="P1958" s="331">
        <v>0</v>
      </c>
      <c r="Q1958" s="331">
        <v>0</v>
      </c>
      <c r="R1958" s="331">
        <v>0</v>
      </c>
      <c r="S1958" s="331">
        <v>0</v>
      </c>
      <c r="T1958" s="184">
        <v>0</v>
      </c>
      <c r="U1958" s="184">
        <v>0</v>
      </c>
      <c r="V1958" s="331">
        <v>0</v>
      </c>
      <c r="W1958" s="331">
        <v>0</v>
      </c>
      <c r="X1958" s="331">
        <v>0</v>
      </c>
      <c r="Y1958"/>
      <c r="Z1958" s="288">
        <v>5.3800000000000008</v>
      </c>
      <c r="AA1958"/>
      <c r="AB1958" s="164">
        <v>0</v>
      </c>
      <c r="AC1958" s="164">
        <v>0</v>
      </c>
      <c r="AD1958" s="164">
        <v>0</v>
      </c>
      <c r="AE1958" s="164">
        <v>0</v>
      </c>
      <c r="AF1958" s="164">
        <v>0</v>
      </c>
      <c r="AG1958" s="164">
        <v>0</v>
      </c>
      <c r="AH1958" s="164">
        <v>0</v>
      </c>
      <c r="AI1958"/>
      <c r="AJ1958" s="185">
        <v>9.0731508000000002E-2</v>
      </c>
      <c r="AK1958" s="185">
        <v>8.6504874999999995E-2</v>
      </c>
      <c r="AL1958" s="185">
        <v>4.2266331000000001E-3</v>
      </c>
      <c r="AM1958" s="185">
        <v>0</v>
      </c>
      <c r="AN1958" s="176">
        <v>5.1861436E-6</v>
      </c>
      <c r="AO1958" s="176">
        <v>1.5631039999999999E-8</v>
      </c>
      <c r="AP1958" s="176">
        <v>0</v>
      </c>
      <c r="AQ1958" s="192">
        <v>4.9926399999999997E-6</v>
      </c>
      <c r="AR1958" s="192">
        <v>1.5063999999999998E-8</v>
      </c>
      <c r="AS1958" s="192">
        <v>4.1156999999999998E-13</v>
      </c>
      <c r="AT1958" s="193">
        <v>0</v>
      </c>
      <c r="AU1958" s="193">
        <v>0</v>
      </c>
      <c r="AV1958" s="192">
        <v>2.5115999999999999E-9</v>
      </c>
      <c r="AW1958" s="192">
        <v>1.9099199999999999E-7</v>
      </c>
      <c r="AX1958" s="192">
        <v>3.5603999999999999E-10</v>
      </c>
      <c r="AY1958" s="192">
        <v>2.10588E-10</v>
      </c>
      <c r="AZ1958" s="193">
        <v>0</v>
      </c>
      <c r="BA1958" s="193">
        <v>0</v>
      </c>
      <c r="BB1958" s="193">
        <v>0</v>
      </c>
      <c r="BC1958" s="193">
        <v>0</v>
      </c>
      <c r="BD1958" s="193">
        <v>0</v>
      </c>
      <c r="BE1958" s="193">
        <v>0</v>
      </c>
      <c r="BF1958" s="193">
        <v>0</v>
      </c>
      <c r="BG1958" s="193">
        <v>0</v>
      </c>
      <c r="BH1958" s="193">
        <v>0</v>
      </c>
      <c r="BI1958" s="193">
        <v>0</v>
      </c>
      <c r="BJ1958" s="193">
        <v>0</v>
      </c>
      <c r="BK1958" s="193">
        <v>0</v>
      </c>
      <c r="BL1958" s="193">
        <v>0</v>
      </c>
      <c r="BM1958"/>
      <c r="BN1958" s="186">
        <v>1.6027468000000001E-4</v>
      </c>
      <c r="BO1958" s="186">
        <v>2.2787446999999998E-6</v>
      </c>
      <c r="BP1958" s="186">
        <v>1.5000868E-4</v>
      </c>
      <c r="BQ1958" s="164">
        <v>0</v>
      </c>
      <c r="BR1958" s="186">
        <v>6.6458791999999997E-7</v>
      </c>
      <c r="BS1958" s="186">
        <v>1.6259631E-6</v>
      </c>
      <c r="BT1958" s="164">
        <v>0</v>
      </c>
      <c r="BU1958" s="186">
        <v>2.4678620999999999E-6</v>
      </c>
      <c r="BV1958" s="164">
        <v>0</v>
      </c>
      <c r="BW1958" s="164">
        <v>0</v>
      </c>
      <c r="BX1958" s="164">
        <v>0</v>
      </c>
      <c r="BY1958" s="164">
        <v>0</v>
      </c>
      <c r="BZ1958" s="164">
        <v>0</v>
      </c>
      <c r="CA1958" s="186">
        <v>3.2288445999999999E-6</v>
      </c>
      <c r="CB1958" s="164">
        <v>0</v>
      </c>
      <c r="CC1958" s="164">
        <v>0</v>
      </c>
      <c r="CD1958" s="164">
        <v>0</v>
      </c>
      <c r="CE1958"/>
      <c r="CF1958" s="330">
        <v>0</v>
      </c>
      <c r="CG1958" s="330">
        <v>5.38</v>
      </c>
      <c r="CH1958" s="330">
        <v>4.6493027999999999E-2</v>
      </c>
      <c r="CI1958" s="330">
        <v>1.9319999999999999E-3</v>
      </c>
      <c r="CJ1958" s="329">
        <v>1.222404E-4</v>
      </c>
      <c r="CK1958" s="330">
        <v>0</v>
      </c>
      <c r="CL1958" s="330">
        <v>0</v>
      </c>
      <c r="CM1958" s="329">
        <v>1.9933327000000002E-5</v>
      </c>
      <c r="CN1958" s="330">
        <v>0</v>
      </c>
      <c r="CO1958" s="330">
        <v>0</v>
      </c>
      <c r="CP1958"/>
      <c r="CQ1958">
        <v>0.80700000000000005</v>
      </c>
      <c r="CR1958">
        <v>3.6984937999999995E-2</v>
      </c>
      <c r="CS1958">
        <v>2.0093738E-2</v>
      </c>
      <c r="CT1958">
        <v>2.0093738E-2</v>
      </c>
      <c r="CU1958">
        <v>0</v>
      </c>
      <c r="CV1958" s="154"/>
      <c r="CZ1958" s="11"/>
      <c r="DA1958" s="236"/>
      <c r="DB1958" s="236"/>
      <c r="DC1958" s="32"/>
      <c r="DD1958" s="32"/>
      <c r="DE1958" s="32"/>
      <c r="DF1958" s="32"/>
      <c r="DG1958" s="32"/>
      <c r="DH1958" s="32"/>
      <c r="DI1958" s="32"/>
      <c r="DJ1958" s="32"/>
      <c r="DK1958" s="32"/>
      <c r="DL1958" s="32"/>
    </row>
    <row r="1959" spans="1:116" ht="14.4" x14ac:dyDescent="0.3">
      <c r="A1959" t="s">
        <v>7749</v>
      </c>
      <c r="B1959" s="113" t="s">
        <v>929</v>
      </c>
      <c r="C1959" s="182" t="s">
        <v>3023</v>
      </c>
      <c r="D1959" s="40" t="s">
        <v>3362</v>
      </c>
      <c r="E1959" s="242" t="s">
        <v>943</v>
      </c>
      <c r="F1959" s="184" t="s">
        <v>7750</v>
      </c>
      <c r="G1959" s="184">
        <v>0.2175343434</v>
      </c>
      <c r="H1959" s="184">
        <v>6.1812000000000004E-3</v>
      </c>
      <c r="I1959" s="184">
        <v>7.3531433999999996E-3</v>
      </c>
      <c r="J1959" s="328">
        <v>0</v>
      </c>
      <c r="K1959" s="184">
        <v>0.20399999999999999</v>
      </c>
      <c r="L1959" s="184">
        <v>0</v>
      </c>
      <c r="M1959" s="184">
        <v>7.3531433999999996E-3</v>
      </c>
      <c r="N1959" s="184">
        <v>6.1812000000000004E-3</v>
      </c>
      <c r="O1959" s="184">
        <v>0</v>
      </c>
      <c r="P1959" s="331">
        <v>0</v>
      </c>
      <c r="Q1959" s="331">
        <v>0</v>
      </c>
      <c r="R1959" s="331">
        <v>0</v>
      </c>
      <c r="S1959" s="184">
        <v>0</v>
      </c>
      <c r="T1959" s="184">
        <v>0</v>
      </c>
      <c r="U1959" s="184">
        <v>0</v>
      </c>
      <c r="V1959" s="331">
        <v>0</v>
      </c>
      <c r="W1959" s="331">
        <v>0</v>
      </c>
      <c r="X1959" s="331">
        <v>0</v>
      </c>
      <c r="Y1959"/>
      <c r="Z1959" s="288">
        <v>1.3599999999999999</v>
      </c>
      <c r="AA1959"/>
      <c r="AB1959" s="164">
        <v>0</v>
      </c>
      <c r="AC1959" s="164">
        <v>0</v>
      </c>
      <c r="AD1959" s="164">
        <v>0</v>
      </c>
      <c r="AE1959" s="164">
        <v>0</v>
      </c>
      <c r="AF1959" s="164">
        <v>0</v>
      </c>
      <c r="AG1959" s="164">
        <v>0</v>
      </c>
      <c r="AH1959" s="164">
        <v>0</v>
      </c>
      <c r="AI1959"/>
      <c r="AJ1959" s="185">
        <v>2.3318403000000001E-2</v>
      </c>
      <c r="AK1959" s="185">
        <v>2.2232623999999999E-2</v>
      </c>
      <c r="AL1959" s="185">
        <v>1.0857796E-3</v>
      </c>
      <c r="AM1959" s="185">
        <v>0</v>
      </c>
      <c r="AN1959" s="176">
        <v>1.3328911000000001E-6</v>
      </c>
      <c r="AO1959" s="176">
        <v>4.015457E-9</v>
      </c>
      <c r="AP1959" s="176">
        <v>0</v>
      </c>
      <c r="AQ1959" s="192">
        <v>1.26208E-6</v>
      </c>
      <c r="AR1959" s="192">
        <v>3.8080000000000001E-9</v>
      </c>
      <c r="AS1959" s="192">
        <v>1.0404E-13</v>
      </c>
      <c r="AT1959" s="193">
        <v>0</v>
      </c>
      <c r="AU1959" s="193">
        <v>0</v>
      </c>
      <c r="AV1959" s="192">
        <v>9.1909999999999996E-10</v>
      </c>
      <c r="AW1959" s="192">
        <v>6.9892000000000001E-8</v>
      </c>
      <c r="AX1959" s="192">
        <v>1.3029E-10</v>
      </c>
      <c r="AY1959" s="192">
        <v>7.7063000000000003E-11</v>
      </c>
      <c r="AZ1959" s="193">
        <v>0</v>
      </c>
      <c r="BA1959" s="193">
        <v>0</v>
      </c>
      <c r="BB1959" s="193">
        <v>0</v>
      </c>
      <c r="BC1959" s="193">
        <v>0</v>
      </c>
      <c r="BD1959" s="193">
        <v>0</v>
      </c>
      <c r="BE1959" s="193">
        <v>0</v>
      </c>
      <c r="BF1959" s="193">
        <v>0</v>
      </c>
      <c r="BG1959" s="193">
        <v>0</v>
      </c>
      <c r="BH1959" s="193">
        <v>0</v>
      </c>
      <c r="BI1959" s="193">
        <v>0</v>
      </c>
      <c r="BJ1959" s="193">
        <v>0</v>
      </c>
      <c r="BK1959" s="193">
        <v>0</v>
      </c>
      <c r="BL1959" s="193">
        <v>0</v>
      </c>
      <c r="BM1959"/>
      <c r="BN1959" s="186">
        <v>4.1677169999999999E-5</v>
      </c>
      <c r="BO1959" s="186">
        <v>8.3388848E-7</v>
      </c>
      <c r="BP1959" s="186">
        <v>3.7920409000000002E-5</v>
      </c>
      <c r="BQ1959" s="164">
        <v>0</v>
      </c>
      <c r="BR1959" s="186">
        <v>2.4320064999999998E-7</v>
      </c>
      <c r="BS1959" s="186">
        <v>5.9500823999999995E-7</v>
      </c>
      <c r="BT1959" s="164">
        <v>0</v>
      </c>
      <c r="BU1959" s="186">
        <v>9.0309444999999996E-7</v>
      </c>
      <c r="BV1959" s="164">
        <v>0</v>
      </c>
      <c r="BW1959" s="164">
        <v>0</v>
      </c>
      <c r="BX1959" s="164">
        <v>0</v>
      </c>
      <c r="BY1959" s="164">
        <v>0</v>
      </c>
      <c r="BZ1959" s="164">
        <v>0</v>
      </c>
      <c r="CA1959" s="186">
        <v>1.1815698999999999E-6</v>
      </c>
      <c r="CB1959" s="164">
        <v>0</v>
      </c>
      <c r="CC1959" s="164">
        <v>0</v>
      </c>
      <c r="CD1959" s="164">
        <v>0</v>
      </c>
      <c r="CE1959"/>
      <c r="CF1959" s="330">
        <v>0</v>
      </c>
      <c r="CG1959" s="330">
        <v>1.36</v>
      </c>
      <c r="CH1959" s="330">
        <v>1.7013753E-2</v>
      </c>
      <c r="CI1959" s="330">
        <v>7.0699999999999995E-4</v>
      </c>
      <c r="CJ1959" s="329">
        <v>4.47329E-5</v>
      </c>
      <c r="CK1959" s="330">
        <v>0</v>
      </c>
      <c r="CL1959" s="330">
        <v>0</v>
      </c>
      <c r="CM1959" s="329">
        <v>7.2944421999999998E-6</v>
      </c>
      <c r="CN1959" s="330">
        <v>0</v>
      </c>
      <c r="CO1959" s="330">
        <v>0</v>
      </c>
      <c r="CP1959"/>
      <c r="CQ1959">
        <v>0.20399999999999999</v>
      </c>
      <c r="CR1959">
        <v>1.3534343399999999E-2</v>
      </c>
      <c r="CS1959">
        <v>7.3531433999999996E-3</v>
      </c>
      <c r="CT1959">
        <v>7.3531433999999996E-3</v>
      </c>
      <c r="CU1959">
        <v>0</v>
      </c>
      <c r="CV1959" s="154"/>
      <c r="CZ1959" s="11"/>
      <c r="DA1959" s="236"/>
      <c r="DB1959" s="236"/>
      <c r="DC1959" s="32"/>
      <c r="DD1959" s="32"/>
      <c r="DE1959" s="32"/>
      <c r="DF1959" s="32"/>
      <c r="DG1959" s="32"/>
      <c r="DH1959" s="32"/>
      <c r="DI1959" s="32"/>
      <c r="DJ1959" s="32"/>
      <c r="DK1959" s="32"/>
      <c r="DL1959" s="32"/>
    </row>
    <row r="1960" spans="1:116" ht="14.4" x14ac:dyDescent="0.3">
      <c r="A1960" t="s">
        <v>7751</v>
      </c>
      <c r="B1960" s="113" t="s">
        <v>929</v>
      </c>
      <c r="C1960" s="182" t="s">
        <v>3024</v>
      </c>
      <c r="D1960" s="40" t="s">
        <v>3362</v>
      </c>
      <c r="E1960" s="242" t="s">
        <v>943</v>
      </c>
      <c r="F1960" s="184" t="s">
        <v>7752</v>
      </c>
      <c r="G1960" s="184">
        <v>0.27220436040000001</v>
      </c>
      <c r="H1960" s="184">
        <v>6.4872000000000003E-3</v>
      </c>
      <c r="I1960" s="184">
        <v>7.7171604E-3</v>
      </c>
      <c r="J1960" s="328">
        <v>0</v>
      </c>
      <c r="K1960" s="184">
        <v>0.25800000000000001</v>
      </c>
      <c r="L1960" s="184">
        <v>0</v>
      </c>
      <c r="M1960" s="184">
        <v>7.7171604E-3</v>
      </c>
      <c r="N1960" s="184">
        <v>6.4872000000000003E-3</v>
      </c>
      <c r="O1960" s="184">
        <v>0</v>
      </c>
      <c r="P1960" s="184">
        <v>0</v>
      </c>
      <c r="Q1960" s="184">
        <v>0</v>
      </c>
      <c r="R1960" s="184">
        <v>0</v>
      </c>
      <c r="S1960" s="184">
        <v>0</v>
      </c>
      <c r="T1960" s="184">
        <v>0</v>
      </c>
      <c r="U1960" s="184">
        <v>0</v>
      </c>
      <c r="V1960" s="184">
        <v>0</v>
      </c>
      <c r="W1960" s="184">
        <v>0</v>
      </c>
      <c r="X1960" s="184">
        <v>0</v>
      </c>
      <c r="Y1960"/>
      <c r="Z1960" s="288">
        <v>1.7200000000000002</v>
      </c>
      <c r="AA1960"/>
      <c r="AB1960" s="164">
        <v>0</v>
      </c>
      <c r="AC1960" s="164">
        <v>0</v>
      </c>
      <c r="AD1960" s="164">
        <v>0</v>
      </c>
      <c r="AE1960" s="164">
        <v>0</v>
      </c>
      <c r="AF1960" s="164">
        <v>0</v>
      </c>
      <c r="AG1960" s="164">
        <v>0</v>
      </c>
      <c r="AH1960" s="164">
        <v>0</v>
      </c>
      <c r="AI1960"/>
      <c r="AJ1960" s="185">
        <v>2.9224676000000002E-2</v>
      </c>
      <c r="AK1960" s="185">
        <v>2.7863550000000001E-2</v>
      </c>
      <c r="AL1960" s="185">
        <v>1.3611259E-3</v>
      </c>
      <c r="AM1960" s="185">
        <v>0</v>
      </c>
      <c r="AN1960" s="176">
        <v>1.6704766E-6</v>
      </c>
      <c r="AO1960" s="176">
        <v>5.0337496000000002E-9</v>
      </c>
      <c r="AP1960" s="176">
        <v>0</v>
      </c>
      <c r="AQ1960" s="192">
        <v>1.59616E-6</v>
      </c>
      <c r="AR1960" s="192">
        <v>4.8159999999999999E-9</v>
      </c>
      <c r="AS1960" s="192">
        <v>1.3158000000000001E-13</v>
      </c>
      <c r="AT1960" s="193">
        <v>0</v>
      </c>
      <c r="AU1960" s="193">
        <v>0</v>
      </c>
      <c r="AV1960" s="192">
        <v>9.6459999999999996E-10</v>
      </c>
      <c r="AW1960" s="192">
        <v>7.3351999999999994E-8</v>
      </c>
      <c r="AX1960" s="192">
        <v>1.3674000000000001E-10</v>
      </c>
      <c r="AY1960" s="192">
        <v>8.0878000000000005E-11</v>
      </c>
      <c r="AZ1960" s="193">
        <v>0</v>
      </c>
      <c r="BA1960" s="193">
        <v>0</v>
      </c>
      <c r="BB1960" s="193">
        <v>0</v>
      </c>
      <c r="BC1960" s="193">
        <v>0</v>
      </c>
      <c r="BD1960" s="193">
        <v>0</v>
      </c>
      <c r="BE1960" s="193">
        <v>0</v>
      </c>
      <c r="BF1960" s="193">
        <v>0</v>
      </c>
      <c r="BG1960" s="193">
        <v>0</v>
      </c>
      <c r="BH1960" s="193">
        <v>0</v>
      </c>
      <c r="BI1960" s="193">
        <v>0</v>
      </c>
      <c r="BJ1960" s="193">
        <v>0</v>
      </c>
      <c r="BK1960" s="193">
        <v>0</v>
      </c>
      <c r="BL1960" s="193">
        <v>0</v>
      </c>
      <c r="BM1960"/>
      <c r="BN1960" s="186">
        <v>5.1900904000000001E-5</v>
      </c>
      <c r="BO1960" s="186">
        <v>8.7517007999999999E-7</v>
      </c>
      <c r="BP1960" s="186">
        <v>4.7958163999999999E-5</v>
      </c>
      <c r="BQ1960" s="164">
        <v>0</v>
      </c>
      <c r="BR1960" s="186">
        <v>2.5524028999999999E-7</v>
      </c>
      <c r="BS1960" s="186">
        <v>6.2446408999999998E-7</v>
      </c>
      <c r="BT1960" s="164">
        <v>0</v>
      </c>
      <c r="BU1960" s="186">
        <v>9.4780210000000005E-7</v>
      </c>
      <c r="BV1960" s="164">
        <v>0</v>
      </c>
      <c r="BW1960" s="164">
        <v>0</v>
      </c>
      <c r="BX1960" s="164">
        <v>0</v>
      </c>
      <c r="BY1960" s="164">
        <v>0</v>
      </c>
      <c r="BZ1960" s="164">
        <v>0</v>
      </c>
      <c r="CA1960" s="186">
        <v>1.2400634999999999E-6</v>
      </c>
      <c r="CB1960" s="164">
        <v>0</v>
      </c>
      <c r="CC1960" s="164">
        <v>0</v>
      </c>
      <c r="CD1960" s="164">
        <v>0</v>
      </c>
      <c r="CE1960"/>
      <c r="CF1960" s="330">
        <v>0</v>
      </c>
      <c r="CG1960" s="330">
        <v>1.72</v>
      </c>
      <c r="CH1960" s="330">
        <v>1.7856018000000001E-2</v>
      </c>
      <c r="CI1960" s="330">
        <v>7.4200000000000004E-4</v>
      </c>
      <c r="CJ1960" s="329">
        <v>4.6947399999999997E-5</v>
      </c>
      <c r="CK1960" s="330">
        <v>0</v>
      </c>
      <c r="CL1960" s="330">
        <v>0</v>
      </c>
      <c r="CM1960" s="329">
        <v>7.6555531999999997E-6</v>
      </c>
      <c r="CN1960" s="330">
        <v>0</v>
      </c>
      <c r="CO1960" s="330">
        <v>0</v>
      </c>
      <c r="CP1960"/>
      <c r="CQ1960">
        <v>0.25800000000000001</v>
      </c>
      <c r="CR1960">
        <v>1.4204360400000001E-2</v>
      </c>
      <c r="CS1960">
        <v>7.7171604E-3</v>
      </c>
      <c r="CT1960">
        <v>7.7171604E-3</v>
      </c>
      <c r="CU1960">
        <v>0</v>
      </c>
      <c r="CV1960" s="112"/>
      <c r="CZ1960" s="11"/>
      <c r="DA1960" s="236"/>
      <c r="DB1960" s="236"/>
      <c r="DC1960" s="32"/>
      <c r="DD1960" s="32"/>
      <c r="DE1960" s="32"/>
      <c r="DF1960" s="32"/>
      <c r="DG1960" s="32"/>
      <c r="DH1960" s="32"/>
      <c r="DI1960" s="32"/>
      <c r="DJ1960" s="32"/>
      <c r="DK1960" s="32"/>
      <c r="DL1960" s="32"/>
    </row>
    <row r="1961" spans="1:116" ht="14.4" x14ac:dyDescent="0.3">
      <c r="B1961" s="113"/>
      <c r="C1961" s="180"/>
      <c r="D1961" s="37" t="s">
        <v>3363</v>
      </c>
      <c r="E1961" s="242"/>
      <c r="F1961"/>
      <c r="G1961"/>
      <c r="H1961"/>
      <c r="I1961"/>
      <c r="J1961" s="332"/>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T1961"/>
      <c r="AU1961"/>
      <c r="AZ1961"/>
      <c r="BA1961"/>
      <c r="BB1961"/>
      <c r="BC1961"/>
      <c r="BD1961"/>
      <c r="BE1961"/>
      <c r="BF1961"/>
      <c r="BG1961"/>
      <c r="BH1961"/>
      <c r="BI1961"/>
      <c r="BJ1961"/>
      <c r="BK1961"/>
      <c r="BL1961"/>
      <c r="BM1961"/>
      <c r="BQ1961"/>
      <c r="BS1961" s="39"/>
      <c r="BT1961"/>
      <c r="BU1961" s="39"/>
      <c r="BV1961"/>
      <c r="BW1961"/>
      <c r="BX1961"/>
      <c r="BY1961"/>
      <c r="BZ1961"/>
      <c r="CA1961" s="39"/>
      <c r="CB1961"/>
      <c r="CC1961"/>
      <c r="CD1961"/>
      <c r="CE1961"/>
      <c r="CF1961"/>
      <c r="CG1961"/>
      <c r="CH1961"/>
      <c r="CI1961"/>
      <c r="CJ1961" s="39"/>
      <c r="CK1961"/>
      <c r="CL1961"/>
      <c r="CM1961" s="39"/>
      <c r="CN1961"/>
      <c r="CO1961"/>
      <c r="CP1961"/>
      <c r="CQ1961"/>
      <c r="CR1961"/>
      <c r="CS1961"/>
      <c r="CT1961"/>
      <c r="CU1961"/>
      <c r="CV1961" s="154"/>
      <c r="CZ1961" s="11"/>
      <c r="DA1961" s="236"/>
      <c r="DB1961" s="236"/>
      <c r="DC1961" s="32"/>
      <c r="DD1961" s="32"/>
      <c r="DE1961" s="32"/>
      <c r="DF1961" s="32"/>
      <c r="DG1961" s="32"/>
      <c r="DH1961" s="32"/>
      <c r="DI1961" s="32"/>
      <c r="DJ1961" s="32"/>
      <c r="DK1961" s="32"/>
      <c r="DL1961" s="32"/>
    </row>
    <row r="1962" spans="1:116" ht="14.4" x14ac:dyDescent="0.3">
      <c r="A1962" t="s">
        <v>7753</v>
      </c>
      <c r="B1962" s="113" t="s">
        <v>929</v>
      </c>
      <c r="C1962" s="182" t="s">
        <v>3025</v>
      </c>
      <c r="D1962" s="40" t="s">
        <v>3363</v>
      </c>
      <c r="E1962" s="242" t="s">
        <v>943</v>
      </c>
      <c r="F1962" s="184" t="s">
        <v>7754</v>
      </c>
      <c r="G1962" s="184">
        <v>0.50152681300000002</v>
      </c>
      <c r="H1962" s="184">
        <v>1.4626800000000001E-2</v>
      </c>
      <c r="I1962" s="184">
        <v>1.7400012999999999E-2</v>
      </c>
      <c r="J1962" s="328">
        <v>0</v>
      </c>
      <c r="K1962" s="184">
        <v>0.46949999999999997</v>
      </c>
      <c r="L1962" s="184">
        <v>0</v>
      </c>
      <c r="M1962" s="184">
        <v>1.7400012999999999E-2</v>
      </c>
      <c r="N1962" s="184">
        <v>1.4626800000000001E-2</v>
      </c>
      <c r="O1962" s="184">
        <v>0</v>
      </c>
      <c r="P1962" s="184">
        <v>0</v>
      </c>
      <c r="Q1962" s="184">
        <v>0</v>
      </c>
      <c r="R1962" s="184">
        <v>0</v>
      </c>
      <c r="S1962" s="184">
        <v>0</v>
      </c>
      <c r="T1962" s="184">
        <v>0</v>
      </c>
      <c r="U1962" s="184">
        <v>0</v>
      </c>
      <c r="V1962" s="184">
        <v>0</v>
      </c>
      <c r="W1962" s="184">
        <v>0</v>
      </c>
      <c r="X1962" s="184">
        <v>0</v>
      </c>
      <c r="Y1962"/>
      <c r="Z1962" s="288">
        <v>3.13</v>
      </c>
      <c r="AA1962"/>
      <c r="AB1962" s="164">
        <v>0</v>
      </c>
      <c r="AC1962" s="164">
        <v>0</v>
      </c>
      <c r="AD1962" s="164">
        <v>0</v>
      </c>
      <c r="AE1962" s="164">
        <v>0</v>
      </c>
      <c r="AF1962" s="164">
        <v>0</v>
      </c>
      <c r="AG1962" s="164">
        <v>0</v>
      </c>
      <c r="AH1962" s="164">
        <v>0</v>
      </c>
      <c r="AI1962"/>
      <c r="AJ1962" s="185">
        <v>5.3746871000000002E-2</v>
      </c>
      <c r="AK1962" s="185">
        <v>5.1244343999999997E-2</v>
      </c>
      <c r="AL1962" s="185">
        <v>2.5025266999999999E-3</v>
      </c>
      <c r="AM1962" s="185">
        <v>0</v>
      </c>
      <c r="AN1962" s="176">
        <v>3.0722028999999999E-6</v>
      </c>
      <c r="AO1962" s="176">
        <v>9.2549064000000008E-9</v>
      </c>
      <c r="AP1962" s="176">
        <v>0</v>
      </c>
      <c r="AQ1962" s="192">
        <v>2.9046399999999999E-6</v>
      </c>
      <c r="AR1962" s="192">
        <v>8.7639999999999999E-9</v>
      </c>
      <c r="AS1962" s="192">
        <v>2.39445E-13</v>
      </c>
      <c r="AT1962" s="193">
        <v>0</v>
      </c>
      <c r="AU1962" s="193">
        <v>0</v>
      </c>
      <c r="AV1962" s="192">
        <v>2.1749E-9</v>
      </c>
      <c r="AW1962" s="192">
        <v>1.65388E-7</v>
      </c>
      <c r="AX1962" s="192">
        <v>3.0830999999999999E-10</v>
      </c>
      <c r="AY1962" s="192">
        <v>1.82357E-10</v>
      </c>
      <c r="AZ1962" s="193">
        <v>0</v>
      </c>
      <c r="BA1962" s="193">
        <v>0</v>
      </c>
      <c r="BB1962" s="193">
        <v>0</v>
      </c>
      <c r="BC1962" s="193">
        <v>0</v>
      </c>
      <c r="BD1962" s="193">
        <v>0</v>
      </c>
      <c r="BE1962" s="193">
        <v>0</v>
      </c>
      <c r="BF1962" s="193">
        <v>0</v>
      </c>
      <c r="BG1962" s="193">
        <v>0</v>
      </c>
      <c r="BH1962" s="193">
        <v>0</v>
      </c>
      <c r="BI1962" s="193">
        <v>0</v>
      </c>
      <c r="BJ1962" s="193">
        <v>0</v>
      </c>
      <c r="BK1962" s="193">
        <v>0</v>
      </c>
      <c r="BL1962" s="193">
        <v>0</v>
      </c>
      <c r="BM1962"/>
      <c r="BN1962" s="186">
        <v>9.6162468000000005E-5</v>
      </c>
      <c r="BO1962" s="186">
        <v>1.9732607999999999E-6</v>
      </c>
      <c r="BP1962" s="186">
        <v>8.7272705000000003E-5</v>
      </c>
      <c r="BQ1962" s="164">
        <v>0</v>
      </c>
      <c r="BR1962" s="186">
        <v>5.7549462E-7</v>
      </c>
      <c r="BS1962" s="186">
        <v>1.4079898E-6</v>
      </c>
      <c r="BT1962" s="164">
        <v>0</v>
      </c>
      <c r="BU1962" s="186">
        <v>2.1370254999999998E-6</v>
      </c>
      <c r="BV1962" s="164">
        <v>0</v>
      </c>
      <c r="BW1962" s="164">
        <v>0</v>
      </c>
      <c r="BX1962" s="164">
        <v>0</v>
      </c>
      <c r="BY1962" s="164">
        <v>0</v>
      </c>
      <c r="BZ1962" s="164">
        <v>0</v>
      </c>
      <c r="CA1962" s="186">
        <v>2.7959922000000001E-6</v>
      </c>
      <c r="CB1962" s="164">
        <v>0</v>
      </c>
      <c r="CC1962" s="164">
        <v>0</v>
      </c>
      <c r="CD1962" s="164">
        <v>0</v>
      </c>
      <c r="CE1962"/>
      <c r="CF1962" s="330">
        <v>0</v>
      </c>
      <c r="CG1962" s="330">
        <v>3.13</v>
      </c>
      <c r="CH1962" s="330">
        <v>4.0260267000000002E-2</v>
      </c>
      <c r="CI1962" s="330">
        <v>1.673E-3</v>
      </c>
      <c r="CJ1962" s="330">
        <v>1.058531E-4</v>
      </c>
      <c r="CK1962" s="330">
        <v>0</v>
      </c>
      <c r="CL1962" s="330">
        <v>0</v>
      </c>
      <c r="CM1962" s="329">
        <v>1.7261106E-5</v>
      </c>
      <c r="CN1962" s="330">
        <v>0</v>
      </c>
      <c r="CO1962" s="330">
        <v>0</v>
      </c>
      <c r="CP1962"/>
      <c r="CQ1962">
        <v>0.46949999999999997</v>
      </c>
      <c r="CR1962">
        <v>3.2026813000000001E-2</v>
      </c>
      <c r="CS1962">
        <v>1.7400012999999999E-2</v>
      </c>
      <c r="CT1962">
        <v>1.7400012999999999E-2</v>
      </c>
      <c r="CU1962">
        <v>0</v>
      </c>
      <c r="CV1962" s="154"/>
      <c r="CZ1962" s="11"/>
      <c r="DA1962" s="236"/>
      <c r="DB1962" s="236"/>
      <c r="DC1962" s="32"/>
      <c r="DD1962" s="32"/>
      <c r="DE1962" s="32"/>
      <c r="DF1962" s="32"/>
      <c r="DG1962" s="32"/>
      <c r="DH1962" s="32"/>
      <c r="DI1962" s="32"/>
      <c r="DJ1962" s="32"/>
      <c r="DK1962" s="32"/>
      <c r="DL1962" s="32"/>
    </row>
    <row r="1963" spans="1:116" ht="14.4" x14ac:dyDescent="0.3">
      <c r="A1963" t="s">
        <v>7755</v>
      </c>
      <c r="B1963" s="113" t="s">
        <v>929</v>
      </c>
      <c r="C1963" s="182" t="s">
        <v>3026</v>
      </c>
      <c r="D1963" s="40" t="s">
        <v>3363</v>
      </c>
      <c r="E1963" s="242" t="s">
        <v>943</v>
      </c>
      <c r="F1963" s="184" t="s">
        <v>7756</v>
      </c>
      <c r="G1963" s="184">
        <v>3.7386949000000003E-2</v>
      </c>
      <c r="H1963" s="184">
        <v>1.7074800000000001E-2</v>
      </c>
      <c r="I1963" s="184">
        <v>2.0312149000000002E-2</v>
      </c>
      <c r="J1963" s="328">
        <v>0</v>
      </c>
      <c r="K1963" s="184">
        <v>0</v>
      </c>
      <c r="L1963" s="184">
        <v>0</v>
      </c>
      <c r="M1963" s="184">
        <v>2.0312149000000002E-2</v>
      </c>
      <c r="N1963" s="184">
        <v>1.7074800000000001E-2</v>
      </c>
      <c r="O1963" s="184">
        <v>0</v>
      </c>
      <c r="P1963" s="184">
        <v>0</v>
      </c>
      <c r="Q1963" s="184">
        <v>0</v>
      </c>
      <c r="R1963" s="184">
        <v>0</v>
      </c>
      <c r="S1963" s="184">
        <v>0</v>
      </c>
      <c r="T1963" s="184">
        <v>0</v>
      </c>
      <c r="U1963" s="184">
        <v>0</v>
      </c>
      <c r="V1963" s="184">
        <v>0</v>
      </c>
      <c r="W1963" s="184">
        <v>0</v>
      </c>
      <c r="X1963" s="184">
        <v>0</v>
      </c>
      <c r="Y1963"/>
      <c r="Z1963" s="288">
        <v>0</v>
      </c>
      <c r="AA1963"/>
      <c r="AB1963" s="164">
        <v>0</v>
      </c>
      <c r="AC1963" s="164">
        <v>0</v>
      </c>
      <c r="AD1963" s="164">
        <v>0</v>
      </c>
      <c r="AE1963" s="164">
        <v>0</v>
      </c>
      <c r="AF1963" s="164">
        <v>0</v>
      </c>
      <c r="AG1963" s="164">
        <v>0</v>
      </c>
      <c r="AH1963" s="164">
        <v>0</v>
      </c>
      <c r="AI1963"/>
      <c r="AJ1963" s="185">
        <v>3.4176047000000001E-3</v>
      </c>
      <c r="AK1963" s="185">
        <v>3.2627231E-3</v>
      </c>
      <c r="AL1963" s="185">
        <v>1.5488160000000001E-4</v>
      </c>
      <c r="AM1963" s="185">
        <v>0</v>
      </c>
      <c r="AN1963" s="176">
        <v>1.9560689999999999E-7</v>
      </c>
      <c r="AO1963" s="176">
        <v>5.7278700000000002E-10</v>
      </c>
      <c r="AP1963" s="176">
        <v>0</v>
      </c>
      <c r="AQ1963" s="193">
        <v>0</v>
      </c>
      <c r="AR1963" s="193">
        <v>0</v>
      </c>
      <c r="AS1963" s="193">
        <v>0</v>
      </c>
      <c r="AT1963" s="193">
        <v>0</v>
      </c>
      <c r="AU1963" s="193">
        <v>0</v>
      </c>
      <c r="AV1963" s="192">
        <v>2.5389E-9</v>
      </c>
      <c r="AW1963" s="192">
        <v>1.9306799999999999E-7</v>
      </c>
      <c r="AX1963" s="192">
        <v>3.5991E-10</v>
      </c>
      <c r="AY1963" s="192">
        <v>2.1287699999999999E-10</v>
      </c>
      <c r="AZ1963" s="193">
        <v>0</v>
      </c>
      <c r="BA1963" s="193">
        <v>0</v>
      </c>
      <c r="BB1963" s="193">
        <v>0</v>
      </c>
      <c r="BC1963" s="193">
        <v>0</v>
      </c>
      <c r="BD1963" s="193">
        <v>0</v>
      </c>
      <c r="BE1963" s="193">
        <v>0</v>
      </c>
      <c r="BF1963" s="193">
        <v>0</v>
      </c>
      <c r="BG1963" s="193">
        <v>0</v>
      </c>
      <c r="BH1963" s="193">
        <v>0</v>
      </c>
      <c r="BI1963" s="193">
        <v>0</v>
      </c>
      <c r="BJ1963" s="193">
        <v>0</v>
      </c>
      <c r="BK1963" s="193">
        <v>0</v>
      </c>
      <c r="BL1963" s="193">
        <v>0</v>
      </c>
      <c r="BM1963"/>
      <c r="BN1963" s="186">
        <v>1.0377589E-5</v>
      </c>
      <c r="BO1963" s="186">
        <v>2.3035137000000002E-6</v>
      </c>
      <c r="BP1963" s="164">
        <v>0</v>
      </c>
      <c r="BQ1963" s="164">
        <v>0</v>
      </c>
      <c r="BR1963" s="186">
        <v>6.7181170999999999E-7</v>
      </c>
      <c r="BS1963" s="186">
        <v>1.6436366E-6</v>
      </c>
      <c r="BT1963" s="164">
        <v>0</v>
      </c>
      <c r="BU1963" s="186">
        <v>2.4946867000000001E-6</v>
      </c>
      <c r="BV1963" s="164">
        <v>0</v>
      </c>
      <c r="BW1963" s="164">
        <v>0</v>
      </c>
      <c r="BX1963" s="164">
        <v>0</v>
      </c>
      <c r="BY1963" s="164">
        <v>0</v>
      </c>
      <c r="BZ1963" s="164">
        <v>0</v>
      </c>
      <c r="CA1963" s="186">
        <v>3.2639407E-6</v>
      </c>
      <c r="CB1963" s="164">
        <v>0</v>
      </c>
      <c r="CC1963" s="164">
        <v>0</v>
      </c>
      <c r="CD1963" s="164">
        <v>0</v>
      </c>
      <c r="CE1963"/>
      <c r="CF1963" s="330">
        <v>0</v>
      </c>
      <c r="CG1963" s="330">
        <v>0</v>
      </c>
      <c r="CH1963" s="330">
        <v>4.6998387000000003E-2</v>
      </c>
      <c r="CI1963" s="330">
        <v>1.9530000000000001E-3</v>
      </c>
      <c r="CJ1963" s="330">
        <v>1.235691E-4</v>
      </c>
      <c r="CK1963" s="330">
        <v>0</v>
      </c>
      <c r="CL1963" s="330">
        <v>0</v>
      </c>
      <c r="CM1963" s="329">
        <v>2.0149993999999999E-5</v>
      </c>
      <c r="CN1963" s="330">
        <v>0</v>
      </c>
      <c r="CO1963" s="330">
        <v>0</v>
      </c>
      <c r="CP1963"/>
      <c r="CQ1963">
        <v>0</v>
      </c>
      <c r="CR1963">
        <v>3.7386949000000003E-2</v>
      </c>
      <c r="CS1963">
        <v>2.0312149000000002E-2</v>
      </c>
      <c r="CT1963">
        <v>2.0312149000000002E-2</v>
      </c>
      <c r="CU1963">
        <v>0</v>
      </c>
      <c r="CV1963" s="154"/>
      <c r="CZ1963" s="11"/>
      <c r="DA1963" s="236"/>
      <c r="DB1963" s="236"/>
      <c r="DC1963" s="32"/>
      <c r="DD1963" s="32"/>
      <c r="DE1963" s="32"/>
      <c r="DF1963" s="32"/>
      <c r="DG1963" s="32"/>
      <c r="DH1963" s="32"/>
      <c r="DI1963" s="32"/>
      <c r="DJ1963" s="32"/>
      <c r="DK1963" s="32"/>
      <c r="DL1963" s="32"/>
    </row>
    <row r="1964" spans="1:116" ht="14.4" x14ac:dyDescent="0.3">
      <c r="A1964" t="s">
        <v>7757</v>
      </c>
      <c r="B1964" s="113" t="s">
        <v>929</v>
      </c>
      <c r="C1964" s="182" t="s">
        <v>3027</v>
      </c>
      <c r="D1964" s="40" t="s">
        <v>3363</v>
      </c>
      <c r="E1964" s="242" t="s">
        <v>943</v>
      </c>
      <c r="F1964" s="184" t="s">
        <v>7758</v>
      </c>
      <c r="G1964" s="184">
        <v>1.56783978E-2</v>
      </c>
      <c r="H1964" s="184">
        <v>7.1603999999999999E-3</v>
      </c>
      <c r="I1964" s="184">
        <v>8.5179977999999996E-3</v>
      </c>
      <c r="J1964" s="328">
        <v>0</v>
      </c>
      <c r="K1964" s="184">
        <v>0</v>
      </c>
      <c r="L1964" s="184">
        <v>0</v>
      </c>
      <c r="M1964" s="184">
        <v>8.5179977999999996E-3</v>
      </c>
      <c r="N1964" s="184">
        <v>7.1603999999999999E-3</v>
      </c>
      <c r="O1964" s="184">
        <v>0</v>
      </c>
      <c r="P1964" s="184">
        <v>0</v>
      </c>
      <c r="Q1964" s="184">
        <v>0</v>
      </c>
      <c r="R1964" s="184">
        <v>0</v>
      </c>
      <c r="S1964" s="184">
        <v>0</v>
      </c>
      <c r="T1964" s="184">
        <v>0</v>
      </c>
      <c r="U1964" s="184">
        <v>0</v>
      </c>
      <c r="V1964" s="184">
        <v>0</v>
      </c>
      <c r="W1964" s="184">
        <v>0</v>
      </c>
      <c r="X1964" s="184">
        <v>0</v>
      </c>
      <c r="Y1964"/>
      <c r="Z1964" s="288">
        <v>0</v>
      </c>
      <c r="AA1964"/>
      <c r="AB1964" s="164">
        <v>0</v>
      </c>
      <c r="AC1964" s="164">
        <v>0</v>
      </c>
      <c r="AD1964" s="164">
        <v>0</v>
      </c>
      <c r="AE1964" s="164">
        <v>0</v>
      </c>
      <c r="AF1964" s="164">
        <v>0</v>
      </c>
      <c r="AG1964" s="164">
        <v>0</v>
      </c>
      <c r="AH1964" s="164">
        <v>0</v>
      </c>
      <c r="AI1964"/>
      <c r="AJ1964" s="185">
        <v>1.4331890999999999E-3</v>
      </c>
      <c r="AK1964" s="185">
        <v>1.3682386999999999E-3</v>
      </c>
      <c r="AL1964" s="187">
        <v>6.4950350000000004E-5</v>
      </c>
      <c r="AM1964" s="185">
        <v>0</v>
      </c>
      <c r="AN1964" s="176">
        <v>8.2028699999999997E-8</v>
      </c>
      <c r="AO1964" s="176">
        <v>2.4020100000000002E-10</v>
      </c>
      <c r="AP1964" s="176">
        <v>0</v>
      </c>
      <c r="AQ1964" s="193">
        <v>0</v>
      </c>
      <c r="AR1964" s="193">
        <v>0</v>
      </c>
      <c r="AS1964" s="193">
        <v>0</v>
      </c>
      <c r="AT1964" s="193">
        <v>0</v>
      </c>
      <c r="AU1964" s="193">
        <v>0</v>
      </c>
      <c r="AV1964" s="192">
        <v>1.0647000000000001E-9</v>
      </c>
      <c r="AW1964" s="192">
        <v>8.0963999999999996E-8</v>
      </c>
      <c r="AX1964" s="192">
        <v>1.5092999999999999E-10</v>
      </c>
      <c r="AY1964" s="192">
        <v>8.9271000000000001E-11</v>
      </c>
      <c r="AZ1964" s="193">
        <v>0</v>
      </c>
      <c r="BA1964" s="193">
        <v>0</v>
      </c>
      <c r="BB1964" s="193">
        <v>0</v>
      </c>
      <c r="BC1964" s="193">
        <v>0</v>
      </c>
      <c r="BD1964" s="193">
        <v>0</v>
      </c>
      <c r="BE1964" s="193">
        <v>0</v>
      </c>
      <c r="BF1964" s="193">
        <v>0</v>
      </c>
      <c r="BG1964" s="193">
        <v>0</v>
      </c>
      <c r="BH1964" s="193">
        <v>0</v>
      </c>
      <c r="BI1964" s="193">
        <v>0</v>
      </c>
      <c r="BJ1964" s="193">
        <v>0</v>
      </c>
      <c r="BK1964" s="193">
        <v>0</v>
      </c>
      <c r="BL1964" s="193">
        <v>0</v>
      </c>
      <c r="BM1964"/>
      <c r="BN1964" s="186">
        <v>4.3518923000000002E-6</v>
      </c>
      <c r="BO1964" s="186">
        <v>9.6598961999999998E-7</v>
      </c>
      <c r="BP1964" s="164">
        <v>0</v>
      </c>
      <c r="BQ1964" s="164">
        <v>0</v>
      </c>
      <c r="BR1964" s="186">
        <v>2.8172749000000002E-7</v>
      </c>
      <c r="BS1964" s="186">
        <v>6.8926697000000005E-7</v>
      </c>
      <c r="BT1964" s="164">
        <v>0</v>
      </c>
      <c r="BU1964" s="186">
        <v>1.0461589E-6</v>
      </c>
      <c r="BV1964" s="164">
        <v>0</v>
      </c>
      <c r="BW1964" s="164">
        <v>0</v>
      </c>
      <c r="BX1964" s="164">
        <v>0</v>
      </c>
      <c r="BY1964" s="164">
        <v>0</v>
      </c>
      <c r="BZ1964" s="164">
        <v>0</v>
      </c>
      <c r="CA1964" s="186">
        <v>1.3687493E-6</v>
      </c>
      <c r="CB1964" s="164">
        <v>0</v>
      </c>
      <c r="CC1964" s="164">
        <v>0</v>
      </c>
      <c r="CD1964" s="164">
        <v>0</v>
      </c>
      <c r="CE1964"/>
      <c r="CF1964" s="330">
        <v>0</v>
      </c>
      <c r="CG1964" s="330">
        <v>0</v>
      </c>
      <c r="CH1964" s="330">
        <v>1.9709001E-2</v>
      </c>
      <c r="CI1964" s="330">
        <v>8.1899999999999996E-4</v>
      </c>
      <c r="CJ1964" s="329">
        <v>5.18193E-5</v>
      </c>
      <c r="CK1964" s="330">
        <v>0</v>
      </c>
      <c r="CL1964" s="330">
        <v>0</v>
      </c>
      <c r="CM1964" s="329">
        <v>8.4499974000000003E-6</v>
      </c>
      <c r="CN1964" s="330">
        <v>0</v>
      </c>
      <c r="CO1964" s="330">
        <v>0</v>
      </c>
      <c r="CP1964"/>
      <c r="CQ1964">
        <v>0</v>
      </c>
      <c r="CR1964">
        <v>1.56783978E-2</v>
      </c>
      <c r="CS1964">
        <v>8.5179977999999996E-3</v>
      </c>
      <c r="CT1964">
        <v>8.5179977999999996E-3</v>
      </c>
      <c r="CU1964">
        <v>0</v>
      </c>
      <c r="CV1964" s="154"/>
      <c r="CZ1964" s="11"/>
      <c r="DA1964" s="236"/>
      <c r="DB1964" s="236"/>
      <c r="DC1964" s="32"/>
      <c r="DD1964" s="32"/>
      <c r="DE1964" s="32"/>
      <c r="DF1964" s="32"/>
      <c r="DG1964" s="32"/>
      <c r="DH1964" s="32"/>
      <c r="DI1964" s="32"/>
      <c r="DJ1964" s="32"/>
      <c r="DK1964" s="32"/>
      <c r="DL1964" s="32"/>
    </row>
    <row r="1965" spans="1:116" ht="14.4" x14ac:dyDescent="0.3">
      <c r="A1965" t="s">
        <v>7759</v>
      </c>
      <c r="B1965" s="113" t="s">
        <v>929</v>
      </c>
      <c r="C1965" s="182" t="s">
        <v>3028</v>
      </c>
      <c r="D1965" s="40" t="s">
        <v>3363</v>
      </c>
      <c r="E1965" s="242" t="s">
        <v>943</v>
      </c>
      <c r="F1965" s="184" t="s">
        <v>7760</v>
      </c>
      <c r="G1965" s="184">
        <v>0.50195478500000001</v>
      </c>
      <c r="H1965" s="184">
        <v>1.4137200000000001E-2</v>
      </c>
      <c r="I1965" s="184">
        <v>1.6817584999999999E-2</v>
      </c>
      <c r="J1965" s="328">
        <v>0</v>
      </c>
      <c r="K1965" s="184">
        <v>0.47099999999999997</v>
      </c>
      <c r="L1965" s="184">
        <v>0</v>
      </c>
      <c r="M1965" s="184">
        <v>1.6817584999999999E-2</v>
      </c>
      <c r="N1965" s="184">
        <v>1.4137200000000001E-2</v>
      </c>
      <c r="O1965" s="184">
        <v>0</v>
      </c>
      <c r="P1965" s="184">
        <v>0</v>
      </c>
      <c r="Q1965" s="184">
        <v>0</v>
      </c>
      <c r="R1965" s="331">
        <v>0</v>
      </c>
      <c r="S1965" s="184">
        <v>0</v>
      </c>
      <c r="T1965" s="184">
        <v>0</v>
      </c>
      <c r="U1965" s="184">
        <v>0</v>
      </c>
      <c r="V1965" s="184">
        <v>0</v>
      </c>
      <c r="W1965" s="184">
        <v>0</v>
      </c>
      <c r="X1965" s="184">
        <v>0</v>
      </c>
      <c r="Y1965"/>
      <c r="Z1965" s="288">
        <v>3.14</v>
      </c>
      <c r="AA1965"/>
      <c r="AB1965" s="164">
        <v>0</v>
      </c>
      <c r="AC1965" s="164">
        <v>0</v>
      </c>
      <c r="AD1965" s="164">
        <v>0</v>
      </c>
      <c r="AE1965" s="164">
        <v>0</v>
      </c>
      <c r="AF1965" s="164">
        <v>0</v>
      </c>
      <c r="AG1965" s="164">
        <v>0</v>
      </c>
      <c r="AH1965" s="164">
        <v>0</v>
      </c>
      <c r="AI1965"/>
      <c r="AJ1965" s="185">
        <v>5.3811236999999998E-2</v>
      </c>
      <c r="AK1965" s="185">
        <v>5.1305580000000003E-2</v>
      </c>
      <c r="AL1965" s="185">
        <v>2.5056571000000001E-3</v>
      </c>
      <c r="AM1965" s="185">
        <v>0</v>
      </c>
      <c r="AN1965" s="176">
        <v>3.0758741000000001E-6</v>
      </c>
      <c r="AO1965" s="176">
        <v>9.2664832000000002E-9</v>
      </c>
      <c r="AP1965" s="176">
        <v>0</v>
      </c>
      <c r="AQ1965" s="192">
        <v>2.9139199999999999E-6</v>
      </c>
      <c r="AR1965" s="192">
        <v>8.7920000000000002E-9</v>
      </c>
      <c r="AS1965" s="192">
        <v>2.4020999999999999E-13</v>
      </c>
      <c r="AT1965" s="193">
        <v>0</v>
      </c>
      <c r="AU1965" s="193">
        <v>0</v>
      </c>
      <c r="AV1965" s="192">
        <v>2.1021E-9</v>
      </c>
      <c r="AW1965" s="192">
        <v>1.5985199999999999E-7</v>
      </c>
      <c r="AX1965" s="192">
        <v>2.9799000000000002E-10</v>
      </c>
      <c r="AY1965" s="192">
        <v>1.7625300000000001E-10</v>
      </c>
      <c r="AZ1965" s="193">
        <v>0</v>
      </c>
      <c r="BA1965" s="193">
        <v>0</v>
      </c>
      <c r="BB1965" s="193">
        <v>0</v>
      </c>
      <c r="BC1965" s="193">
        <v>0</v>
      </c>
      <c r="BD1965" s="193">
        <v>0</v>
      </c>
      <c r="BE1965" s="193">
        <v>0</v>
      </c>
      <c r="BF1965" s="193">
        <v>0</v>
      </c>
      <c r="BG1965" s="193">
        <v>0</v>
      </c>
      <c r="BH1965" s="193">
        <v>0</v>
      </c>
      <c r="BI1965" s="193">
        <v>0</v>
      </c>
      <c r="BJ1965" s="193">
        <v>0</v>
      </c>
      <c r="BK1965" s="193">
        <v>0</v>
      </c>
      <c r="BL1965" s="193">
        <v>0</v>
      </c>
      <c r="BM1965"/>
      <c r="BN1965" s="186">
        <v>9.6143729000000005E-5</v>
      </c>
      <c r="BO1965" s="186">
        <v>1.9072103E-6</v>
      </c>
      <c r="BP1965" s="186">
        <v>8.7551532000000004E-5</v>
      </c>
      <c r="BQ1965" s="164">
        <v>0</v>
      </c>
      <c r="BR1965" s="186">
        <v>5.5623119999999996E-7</v>
      </c>
      <c r="BS1965" s="186">
        <v>1.3608604000000001E-6</v>
      </c>
      <c r="BT1965" s="164">
        <v>0</v>
      </c>
      <c r="BU1965" s="186">
        <v>2.0654932999999998E-6</v>
      </c>
      <c r="BV1965" s="164">
        <v>0</v>
      </c>
      <c r="BW1965" s="164">
        <v>0</v>
      </c>
      <c r="BX1965" s="164">
        <v>0</v>
      </c>
      <c r="BY1965" s="164">
        <v>0</v>
      </c>
      <c r="BZ1965" s="164">
        <v>0</v>
      </c>
      <c r="CA1965" s="186">
        <v>2.7024024999999999E-6</v>
      </c>
      <c r="CB1965" s="164">
        <v>0</v>
      </c>
      <c r="CC1965" s="164">
        <v>0</v>
      </c>
      <c r="CD1965" s="164">
        <v>0</v>
      </c>
      <c r="CE1965"/>
      <c r="CF1965" s="330">
        <v>0</v>
      </c>
      <c r="CG1965" s="330">
        <v>3.14</v>
      </c>
      <c r="CH1965" s="330">
        <v>3.8912642999999997E-2</v>
      </c>
      <c r="CI1965" s="330">
        <v>1.6169999999999999E-3</v>
      </c>
      <c r="CJ1965" s="330">
        <v>1.0230989999999999E-4</v>
      </c>
      <c r="CK1965" s="330">
        <v>0</v>
      </c>
      <c r="CL1965" s="330">
        <v>0</v>
      </c>
      <c r="CM1965" s="329">
        <v>1.6683328E-5</v>
      </c>
      <c r="CN1965" s="330">
        <v>0</v>
      </c>
      <c r="CO1965" s="330">
        <v>0</v>
      </c>
      <c r="CP1965"/>
      <c r="CQ1965">
        <v>0.47099999999999997</v>
      </c>
      <c r="CR1965">
        <v>3.0954784999999999E-2</v>
      </c>
      <c r="CS1965">
        <v>1.6817584999999999E-2</v>
      </c>
      <c r="CT1965">
        <v>1.6817584999999999E-2</v>
      </c>
      <c r="CU1965">
        <v>0</v>
      </c>
      <c r="CV1965" s="154"/>
      <c r="CZ1965" s="11"/>
      <c r="DA1965" s="236"/>
      <c r="DB1965" s="236"/>
      <c r="DC1965" s="32"/>
      <c r="DD1965" s="32"/>
      <c r="DE1965" s="32"/>
      <c r="DF1965" s="32"/>
      <c r="DG1965" s="32"/>
      <c r="DH1965" s="32"/>
      <c r="DI1965" s="32"/>
      <c r="DJ1965" s="32"/>
      <c r="DK1965" s="32"/>
      <c r="DL1965" s="32"/>
    </row>
    <row r="1966" spans="1:116" ht="14.4" x14ac:dyDescent="0.3">
      <c r="A1966" t="s">
        <v>7761</v>
      </c>
      <c r="B1966" s="113" t="s">
        <v>929</v>
      </c>
      <c r="C1966" s="182" t="s">
        <v>3029</v>
      </c>
      <c r="D1966" s="40" t="s">
        <v>3363</v>
      </c>
      <c r="E1966" s="242" t="s">
        <v>943</v>
      </c>
      <c r="F1966" s="184" t="s">
        <v>7762</v>
      </c>
      <c r="G1966" s="184">
        <v>3.0150764999999996E-2</v>
      </c>
      <c r="H1966" s="184">
        <v>1.3769999999999999E-2</v>
      </c>
      <c r="I1966" s="184">
        <v>1.6380764999999999E-2</v>
      </c>
      <c r="J1966" s="328">
        <v>0</v>
      </c>
      <c r="K1966" s="184">
        <v>0</v>
      </c>
      <c r="L1966" s="184">
        <v>0</v>
      </c>
      <c r="M1966" s="184">
        <v>1.6380764999999999E-2</v>
      </c>
      <c r="N1966" s="184">
        <v>1.3769999999999999E-2</v>
      </c>
      <c r="O1966" s="184">
        <v>0</v>
      </c>
      <c r="P1966" s="184">
        <v>0</v>
      </c>
      <c r="Q1966" s="184">
        <v>0</v>
      </c>
      <c r="R1966" s="184">
        <v>0</v>
      </c>
      <c r="S1966" s="184">
        <v>0</v>
      </c>
      <c r="T1966" s="184">
        <v>0</v>
      </c>
      <c r="U1966" s="184">
        <v>0</v>
      </c>
      <c r="V1966" s="184">
        <v>0</v>
      </c>
      <c r="W1966" s="184">
        <v>0</v>
      </c>
      <c r="X1966" s="184">
        <v>0</v>
      </c>
      <c r="Y1966"/>
      <c r="Z1966" s="288">
        <v>0</v>
      </c>
      <c r="AA1966"/>
      <c r="AB1966" s="164">
        <v>0</v>
      </c>
      <c r="AC1966" s="164">
        <v>0</v>
      </c>
      <c r="AD1966" s="164">
        <v>0</v>
      </c>
      <c r="AE1966" s="164">
        <v>0</v>
      </c>
      <c r="AF1966" s="164">
        <v>0</v>
      </c>
      <c r="AG1966" s="164">
        <v>0</v>
      </c>
      <c r="AH1966" s="164">
        <v>0</v>
      </c>
      <c r="AI1966"/>
      <c r="AJ1966" s="185">
        <v>2.7561328E-3</v>
      </c>
      <c r="AK1966" s="185">
        <v>2.6312282999999999E-3</v>
      </c>
      <c r="AL1966" s="185">
        <v>1.2490451999999999E-4</v>
      </c>
      <c r="AM1966" s="185">
        <v>0</v>
      </c>
      <c r="AN1966" s="176">
        <v>1.577475E-7</v>
      </c>
      <c r="AO1966" s="176">
        <v>4.6192499999999998E-10</v>
      </c>
      <c r="AP1966" s="176">
        <v>0</v>
      </c>
      <c r="AQ1966" s="193">
        <v>0</v>
      </c>
      <c r="AR1966" s="193">
        <v>0</v>
      </c>
      <c r="AS1966" s="193">
        <v>0</v>
      </c>
      <c r="AT1966" s="193">
        <v>0</v>
      </c>
      <c r="AU1966" s="193">
        <v>0</v>
      </c>
      <c r="AV1966" s="192">
        <v>2.0474999999999998E-9</v>
      </c>
      <c r="AW1966" s="192">
        <v>1.557E-7</v>
      </c>
      <c r="AX1966" s="192">
        <v>2.9025000000000001E-10</v>
      </c>
      <c r="AY1966" s="192">
        <v>1.71675E-10</v>
      </c>
      <c r="AZ1966" s="193">
        <v>0</v>
      </c>
      <c r="BA1966" s="193">
        <v>0</v>
      </c>
      <c r="BB1966" s="193">
        <v>0</v>
      </c>
      <c r="BC1966" s="193">
        <v>0</v>
      </c>
      <c r="BD1966" s="193">
        <v>0</v>
      </c>
      <c r="BE1966" s="193">
        <v>0</v>
      </c>
      <c r="BF1966" s="193">
        <v>0</v>
      </c>
      <c r="BG1966" s="193">
        <v>0</v>
      </c>
      <c r="BH1966" s="193">
        <v>0</v>
      </c>
      <c r="BI1966" s="193">
        <v>0</v>
      </c>
      <c r="BJ1966" s="193">
        <v>0</v>
      </c>
      <c r="BK1966" s="193">
        <v>0</v>
      </c>
      <c r="BL1966" s="193">
        <v>0</v>
      </c>
      <c r="BM1966"/>
      <c r="BN1966" s="186">
        <v>8.3690236999999998E-6</v>
      </c>
      <c r="BO1966" s="186">
        <v>1.8576722999999999E-6</v>
      </c>
      <c r="BP1966" s="164">
        <v>0</v>
      </c>
      <c r="BQ1966" s="164">
        <v>0</v>
      </c>
      <c r="BR1966" s="186">
        <v>5.4178362999999996E-7</v>
      </c>
      <c r="BS1966" s="186">
        <v>1.3255134E-6</v>
      </c>
      <c r="BT1966" s="164">
        <v>0</v>
      </c>
      <c r="BU1966" s="186">
        <v>2.0118440999999998E-6</v>
      </c>
      <c r="BV1966" s="164">
        <v>0</v>
      </c>
      <c r="BW1966" s="164">
        <v>0</v>
      </c>
      <c r="BX1966" s="164">
        <v>0</v>
      </c>
      <c r="BY1966" s="164">
        <v>0</v>
      </c>
      <c r="BZ1966" s="164">
        <v>0</v>
      </c>
      <c r="CA1966" s="186">
        <v>2.6322103000000001E-6</v>
      </c>
      <c r="CB1966" s="164">
        <v>0</v>
      </c>
      <c r="CC1966" s="164">
        <v>0</v>
      </c>
      <c r="CD1966" s="164">
        <v>0</v>
      </c>
      <c r="CE1966"/>
      <c r="CF1966" s="330">
        <v>0</v>
      </c>
      <c r="CG1966" s="330">
        <v>0</v>
      </c>
      <c r="CH1966" s="330">
        <v>3.7901925000000003E-2</v>
      </c>
      <c r="CI1966" s="330">
        <v>1.575E-3</v>
      </c>
      <c r="CJ1966" s="329">
        <v>9.9652499999999995E-5</v>
      </c>
      <c r="CK1966" s="330">
        <v>0</v>
      </c>
      <c r="CL1966" s="330">
        <v>0</v>
      </c>
      <c r="CM1966" s="329">
        <v>1.6249995000000002E-5</v>
      </c>
      <c r="CN1966" s="330">
        <v>0</v>
      </c>
      <c r="CO1966" s="330">
        <v>0</v>
      </c>
      <c r="CP1966"/>
      <c r="CQ1966">
        <v>0</v>
      </c>
      <c r="CR1966">
        <v>3.0150764999999996E-2</v>
      </c>
      <c r="CS1966">
        <v>1.6380764999999999E-2</v>
      </c>
      <c r="CT1966">
        <v>1.6380764999999999E-2</v>
      </c>
      <c r="CU1966">
        <v>0</v>
      </c>
      <c r="CV1966" s="154"/>
      <c r="CZ1966" s="11"/>
      <c r="DA1966" s="236"/>
      <c r="DB1966" s="236"/>
      <c r="DC1966" s="32"/>
      <c r="DD1966" s="32"/>
      <c r="DE1966" s="32"/>
      <c r="DF1966" s="32"/>
      <c r="DG1966" s="32"/>
      <c r="DH1966" s="32"/>
      <c r="DI1966" s="32"/>
      <c r="DJ1966" s="32"/>
      <c r="DK1966" s="32"/>
      <c r="DL1966" s="32"/>
    </row>
    <row r="1967" spans="1:116" ht="14.4" x14ac:dyDescent="0.3">
      <c r="A1967" t="s">
        <v>7763</v>
      </c>
      <c r="B1967" s="113" t="s">
        <v>929</v>
      </c>
      <c r="C1967" s="182" t="s">
        <v>3030</v>
      </c>
      <c r="D1967" s="40" t="s">
        <v>3363</v>
      </c>
      <c r="E1967" s="242" t="s">
        <v>943</v>
      </c>
      <c r="F1967" s="184" t="s">
        <v>7764</v>
      </c>
      <c r="G1967" s="184">
        <v>0.39435260500000002</v>
      </c>
      <c r="H1967" s="184">
        <v>1.08936E-2</v>
      </c>
      <c r="I1967" s="184">
        <v>1.2959004999999999E-2</v>
      </c>
      <c r="J1967" s="328">
        <v>0</v>
      </c>
      <c r="K1967" s="184">
        <v>0.3705</v>
      </c>
      <c r="L1967" s="184">
        <v>0</v>
      </c>
      <c r="M1967" s="184">
        <v>1.2959004999999999E-2</v>
      </c>
      <c r="N1967" s="184">
        <v>1.08936E-2</v>
      </c>
      <c r="O1967" s="184">
        <v>0</v>
      </c>
      <c r="P1967" s="184">
        <v>0</v>
      </c>
      <c r="Q1967" s="184">
        <v>0</v>
      </c>
      <c r="R1967" s="184">
        <v>0</v>
      </c>
      <c r="S1967" s="184">
        <v>0</v>
      </c>
      <c r="T1967" s="184">
        <v>0</v>
      </c>
      <c r="U1967" s="184">
        <v>0</v>
      </c>
      <c r="V1967" s="184">
        <v>0</v>
      </c>
      <c r="W1967" s="184">
        <v>0</v>
      </c>
      <c r="X1967" s="184">
        <v>0</v>
      </c>
      <c r="Y1967"/>
      <c r="Z1967" s="288">
        <v>2.4700000000000002</v>
      </c>
      <c r="AA1967"/>
      <c r="AB1967" s="164">
        <v>0</v>
      </c>
      <c r="AC1967" s="164">
        <v>0</v>
      </c>
      <c r="AD1967" s="164">
        <v>0</v>
      </c>
      <c r="AE1967" s="164">
        <v>0</v>
      </c>
      <c r="AF1967" s="164">
        <v>0</v>
      </c>
      <c r="AG1967" s="164">
        <v>0</v>
      </c>
      <c r="AH1967" s="164">
        <v>0</v>
      </c>
      <c r="AI1967"/>
      <c r="AJ1967" s="185">
        <v>4.2283774000000003E-2</v>
      </c>
      <c r="AK1967" s="185">
        <v>4.0314823E-2</v>
      </c>
      <c r="AL1967" s="185">
        <v>1.9689508E-3</v>
      </c>
      <c r="AM1967" s="185">
        <v>0</v>
      </c>
      <c r="AN1967" s="176">
        <v>2.4169558000000001E-6</v>
      </c>
      <c r="AO1967" s="176">
        <v>7.2816230000000001E-9</v>
      </c>
      <c r="AP1967" s="176">
        <v>0</v>
      </c>
      <c r="AQ1967" s="192">
        <v>2.29216E-6</v>
      </c>
      <c r="AR1967" s="192">
        <v>6.9159999999999997E-9</v>
      </c>
      <c r="AS1967" s="192">
        <v>1.88955E-13</v>
      </c>
      <c r="AT1967" s="193">
        <v>0</v>
      </c>
      <c r="AU1967" s="193">
        <v>0</v>
      </c>
      <c r="AV1967" s="192">
        <v>1.6197999999999999E-9</v>
      </c>
      <c r="AW1967" s="192">
        <v>1.2317599999999999E-7</v>
      </c>
      <c r="AX1967" s="192">
        <v>2.2962E-10</v>
      </c>
      <c r="AY1967" s="192">
        <v>1.35814E-10</v>
      </c>
      <c r="AZ1967" s="193">
        <v>0</v>
      </c>
      <c r="BA1967" s="193">
        <v>0</v>
      </c>
      <c r="BB1967" s="193">
        <v>0</v>
      </c>
      <c r="BC1967" s="193">
        <v>0</v>
      </c>
      <c r="BD1967" s="193">
        <v>0</v>
      </c>
      <c r="BE1967" s="193">
        <v>0</v>
      </c>
      <c r="BF1967" s="193">
        <v>0</v>
      </c>
      <c r="BG1967" s="193">
        <v>0</v>
      </c>
      <c r="BH1967" s="193">
        <v>0</v>
      </c>
      <c r="BI1967" s="193">
        <v>0</v>
      </c>
      <c r="BJ1967" s="193">
        <v>0</v>
      </c>
      <c r="BK1967" s="193">
        <v>0</v>
      </c>
      <c r="BL1967" s="193">
        <v>0</v>
      </c>
      <c r="BM1967"/>
      <c r="BN1967" s="186">
        <v>7.5490982000000004E-5</v>
      </c>
      <c r="BO1967" s="186">
        <v>1.4696252E-6</v>
      </c>
      <c r="BP1967" s="186">
        <v>6.8870154000000004E-5</v>
      </c>
      <c r="BQ1967" s="164">
        <v>0</v>
      </c>
      <c r="BR1967" s="186">
        <v>4.2861105000000002E-7</v>
      </c>
      <c r="BS1967" s="186">
        <v>1.0486283999999999E-6</v>
      </c>
      <c r="BT1967" s="164">
        <v>0</v>
      </c>
      <c r="BU1967" s="186">
        <v>1.5915922E-6</v>
      </c>
      <c r="BV1967" s="164">
        <v>0</v>
      </c>
      <c r="BW1967" s="164">
        <v>0</v>
      </c>
      <c r="BX1967" s="164">
        <v>0</v>
      </c>
      <c r="BY1967" s="164">
        <v>0</v>
      </c>
      <c r="BZ1967" s="164">
        <v>0</v>
      </c>
      <c r="CA1967" s="186">
        <v>2.0823708000000001E-6</v>
      </c>
      <c r="CB1967" s="164">
        <v>0</v>
      </c>
      <c r="CC1967" s="164">
        <v>0</v>
      </c>
      <c r="CD1967" s="164">
        <v>0</v>
      </c>
      <c r="CE1967"/>
      <c r="CF1967" s="330">
        <v>0</v>
      </c>
      <c r="CG1967" s="330">
        <v>2.4700000000000002</v>
      </c>
      <c r="CH1967" s="330">
        <v>2.9984634E-2</v>
      </c>
      <c r="CI1967" s="330">
        <v>1.2459999999999999E-3</v>
      </c>
      <c r="CJ1967" s="329">
        <v>7.8836200000000003E-5</v>
      </c>
      <c r="CK1967" s="330">
        <v>0</v>
      </c>
      <c r="CL1967" s="330">
        <v>0</v>
      </c>
      <c r="CM1967" s="329">
        <v>1.2855552E-5</v>
      </c>
      <c r="CN1967" s="330">
        <v>0</v>
      </c>
      <c r="CO1967" s="330">
        <v>0</v>
      </c>
      <c r="CP1967"/>
      <c r="CQ1967">
        <v>0.3705</v>
      </c>
      <c r="CR1967">
        <v>2.3852604999999999E-2</v>
      </c>
      <c r="CS1967">
        <v>1.2959004999999999E-2</v>
      </c>
      <c r="CT1967">
        <v>1.2959004999999999E-2</v>
      </c>
      <c r="CU1967">
        <v>0</v>
      </c>
      <c r="CV1967" s="154"/>
      <c r="CZ1967" s="11"/>
      <c r="DA1967" s="236"/>
      <c r="DB1967" s="236"/>
      <c r="DC1967" s="32"/>
      <c r="DD1967" s="32"/>
      <c r="DE1967" s="32"/>
      <c r="DF1967" s="32"/>
      <c r="DG1967" s="32"/>
      <c r="DH1967" s="32"/>
      <c r="DI1967" s="32"/>
      <c r="DJ1967" s="32"/>
      <c r="DK1967" s="32"/>
      <c r="DL1967" s="32"/>
    </row>
    <row r="1968" spans="1:116" ht="14.4" x14ac:dyDescent="0.3">
      <c r="A1968" t="s">
        <v>7765</v>
      </c>
      <c r="B1968" s="113" t="s">
        <v>929</v>
      </c>
      <c r="C1968" s="182" t="s">
        <v>3031</v>
      </c>
      <c r="D1968" s="40" t="s">
        <v>3363</v>
      </c>
      <c r="E1968" s="242" t="s">
        <v>943</v>
      </c>
      <c r="F1968" s="184" t="s">
        <v>7766</v>
      </c>
      <c r="G1968" s="184">
        <v>0.46592463200000001</v>
      </c>
      <c r="H1968" s="184">
        <v>1.13832E-2</v>
      </c>
      <c r="I1968" s="184">
        <v>1.3541432000000001E-2</v>
      </c>
      <c r="J1968" s="328">
        <v>0</v>
      </c>
      <c r="K1968" s="184">
        <v>0.441</v>
      </c>
      <c r="L1968" s="184">
        <v>0</v>
      </c>
      <c r="M1968" s="184">
        <v>1.3541432000000001E-2</v>
      </c>
      <c r="N1968" s="184">
        <v>1.13832E-2</v>
      </c>
      <c r="O1968" s="184">
        <v>0</v>
      </c>
      <c r="P1968" s="184">
        <v>0</v>
      </c>
      <c r="Q1968" s="184">
        <v>0</v>
      </c>
      <c r="R1968" s="184">
        <v>0</v>
      </c>
      <c r="S1968" s="184">
        <v>0</v>
      </c>
      <c r="T1968" s="184">
        <v>0</v>
      </c>
      <c r="U1968" s="184">
        <v>0</v>
      </c>
      <c r="V1968" s="184">
        <v>0</v>
      </c>
      <c r="W1968" s="184">
        <v>0</v>
      </c>
      <c r="X1968" s="184">
        <v>0</v>
      </c>
      <c r="Y1968"/>
      <c r="Z1968" s="288">
        <v>2.94</v>
      </c>
      <c r="AA1968"/>
      <c r="AB1968" s="164">
        <v>0</v>
      </c>
      <c r="AC1968" s="164">
        <v>0</v>
      </c>
      <c r="AD1968" s="164">
        <v>0</v>
      </c>
      <c r="AE1968" s="164">
        <v>0</v>
      </c>
      <c r="AF1968" s="164">
        <v>0</v>
      </c>
      <c r="AG1968" s="164">
        <v>0</v>
      </c>
      <c r="AH1968" s="164">
        <v>0</v>
      </c>
      <c r="AI1968"/>
      <c r="AJ1968" s="185">
        <v>5.0012774000000003E-2</v>
      </c>
      <c r="AK1968" s="185">
        <v>4.7683525999999997E-2</v>
      </c>
      <c r="AL1968" s="185">
        <v>2.3292479999999999E-3</v>
      </c>
      <c r="AM1968" s="185">
        <v>0</v>
      </c>
      <c r="AN1968" s="176">
        <v>2.8587246000000001E-6</v>
      </c>
      <c r="AO1968" s="176">
        <v>8.6140829000000002E-9</v>
      </c>
      <c r="AP1968" s="176">
        <v>0</v>
      </c>
      <c r="AQ1968" s="192">
        <v>2.7283199999999999E-6</v>
      </c>
      <c r="AR1968" s="192">
        <v>8.2320000000000005E-9</v>
      </c>
      <c r="AS1968" s="192">
        <v>2.2491E-13</v>
      </c>
      <c r="AT1968" s="193">
        <v>0</v>
      </c>
      <c r="AU1968" s="193">
        <v>0</v>
      </c>
      <c r="AV1968" s="192">
        <v>1.6925999999999999E-9</v>
      </c>
      <c r="AW1968" s="192">
        <v>1.2871199999999999E-7</v>
      </c>
      <c r="AX1968" s="192">
        <v>2.3994E-10</v>
      </c>
      <c r="AY1968" s="192">
        <v>1.41918E-10</v>
      </c>
      <c r="AZ1968" s="193">
        <v>0</v>
      </c>
      <c r="BA1968" s="193">
        <v>0</v>
      </c>
      <c r="BB1968" s="193">
        <v>0</v>
      </c>
      <c r="BC1968" s="193">
        <v>0</v>
      </c>
      <c r="BD1968" s="193">
        <v>0</v>
      </c>
      <c r="BE1968" s="193">
        <v>0</v>
      </c>
      <c r="BF1968" s="193">
        <v>0</v>
      </c>
      <c r="BG1968" s="193">
        <v>0</v>
      </c>
      <c r="BH1968" s="193">
        <v>0</v>
      </c>
      <c r="BI1968" s="193">
        <v>0</v>
      </c>
      <c r="BJ1968" s="193">
        <v>0</v>
      </c>
      <c r="BK1968" s="193">
        <v>0</v>
      </c>
      <c r="BL1968" s="193">
        <v>0</v>
      </c>
      <c r="BM1968"/>
      <c r="BN1968" s="186">
        <v>8.8893394000000002E-5</v>
      </c>
      <c r="BO1968" s="186">
        <v>1.5356758000000001E-6</v>
      </c>
      <c r="BP1968" s="186">
        <v>8.1975000999999996E-5</v>
      </c>
      <c r="BQ1968" s="164">
        <v>0</v>
      </c>
      <c r="BR1968" s="186">
        <v>4.4787447000000001E-7</v>
      </c>
      <c r="BS1968" s="186">
        <v>1.0957577E-6</v>
      </c>
      <c r="BT1968" s="164">
        <v>0</v>
      </c>
      <c r="BU1968" s="186">
        <v>1.6631244E-6</v>
      </c>
      <c r="BV1968" s="164">
        <v>0</v>
      </c>
      <c r="BW1968" s="164">
        <v>0</v>
      </c>
      <c r="BX1968" s="164">
        <v>0</v>
      </c>
      <c r="BY1968" s="164">
        <v>0</v>
      </c>
      <c r="BZ1968" s="164">
        <v>0</v>
      </c>
      <c r="CA1968" s="186">
        <v>2.1759604999999999E-6</v>
      </c>
      <c r="CB1968" s="164">
        <v>0</v>
      </c>
      <c r="CC1968" s="164">
        <v>0</v>
      </c>
      <c r="CD1968" s="164">
        <v>0</v>
      </c>
      <c r="CE1968"/>
      <c r="CF1968" s="330">
        <v>0</v>
      </c>
      <c r="CG1968" s="330">
        <v>2.94</v>
      </c>
      <c r="CH1968" s="330">
        <v>3.1332258000000002E-2</v>
      </c>
      <c r="CI1968" s="330">
        <v>1.302E-3</v>
      </c>
      <c r="CJ1968" s="329">
        <v>8.2379400000000006E-5</v>
      </c>
      <c r="CK1968" s="330">
        <v>0</v>
      </c>
      <c r="CL1968" s="330">
        <v>0</v>
      </c>
      <c r="CM1968" s="329">
        <v>1.3433329E-5</v>
      </c>
      <c r="CN1968" s="330">
        <v>0</v>
      </c>
      <c r="CO1968" s="330">
        <v>0</v>
      </c>
      <c r="CP1968"/>
      <c r="CQ1968">
        <v>0.441</v>
      </c>
      <c r="CR1968">
        <v>2.4924632000000002E-2</v>
      </c>
      <c r="CS1968">
        <v>1.3541432000000001E-2</v>
      </c>
      <c r="CT1968">
        <v>1.3541432000000001E-2</v>
      </c>
      <c r="CU1968">
        <v>0</v>
      </c>
      <c r="CV1968" s="154"/>
      <c r="CZ1968" s="11"/>
      <c r="DA1968" s="236"/>
      <c r="DB1968" s="236"/>
      <c r="DC1968" s="32"/>
      <c r="DD1968" s="32"/>
      <c r="DE1968" s="32"/>
      <c r="DF1968" s="32"/>
      <c r="DG1968" s="32"/>
      <c r="DH1968" s="32"/>
      <c r="DI1968" s="32"/>
      <c r="DJ1968" s="32"/>
      <c r="DK1968" s="32"/>
      <c r="DL1968" s="32"/>
    </row>
    <row r="1969" spans="1:116" ht="14.4" x14ac:dyDescent="0.3">
      <c r="A1969" t="s">
        <v>7767</v>
      </c>
      <c r="B1969" s="113" t="s">
        <v>929</v>
      </c>
      <c r="C1969" s="182" t="s">
        <v>3032</v>
      </c>
      <c r="D1969" s="40" t="s">
        <v>3363</v>
      </c>
      <c r="E1969" s="242" t="s">
        <v>943</v>
      </c>
      <c r="F1969" s="184" t="s">
        <v>7768</v>
      </c>
      <c r="G1969" s="184">
        <v>0.507984938</v>
      </c>
      <c r="H1969" s="184">
        <v>1.6891199999999999E-2</v>
      </c>
      <c r="I1969" s="184">
        <v>2.0093738E-2</v>
      </c>
      <c r="J1969" s="328">
        <v>0</v>
      </c>
      <c r="K1969" s="184">
        <v>0.47099999999999997</v>
      </c>
      <c r="L1969" s="184">
        <v>0</v>
      </c>
      <c r="M1969" s="184">
        <v>2.0093738E-2</v>
      </c>
      <c r="N1969" s="184">
        <v>1.6891199999999999E-2</v>
      </c>
      <c r="O1969" s="184">
        <v>0</v>
      </c>
      <c r="P1969" s="184">
        <v>0</v>
      </c>
      <c r="Q1969" s="184">
        <v>0</v>
      </c>
      <c r="R1969" s="184">
        <v>0</v>
      </c>
      <c r="S1969" s="184">
        <v>0</v>
      </c>
      <c r="T1969" s="184">
        <v>0</v>
      </c>
      <c r="U1969" s="184">
        <v>0</v>
      </c>
      <c r="V1969" s="184">
        <v>0</v>
      </c>
      <c r="W1969" s="184">
        <v>0</v>
      </c>
      <c r="X1969" s="184">
        <v>0</v>
      </c>
      <c r="Y1969"/>
      <c r="Z1969" s="288">
        <v>3.14</v>
      </c>
      <c r="AA1969"/>
      <c r="AB1969" s="164">
        <v>0</v>
      </c>
      <c r="AC1969" s="164">
        <v>0</v>
      </c>
      <c r="AD1969" s="164">
        <v>0</v>
      </c>
      <c r="AE1969" s="164">
        <v>0</v>
      </c>
      <c r="AF1969" s="164">
        <v>0</v>
      </c>
      <c r="AG1969" s="164">
        <v>0</v>
      </c>
      <c r="AH1969" s="164">
        <v>0</v>
      </c>
      <c r="AI1969"/>
      <c r="AJ1969" s="185">
        <v>5.4362463999999999E-2</v>
      </c>
      <c r="AK1969" s="185">
        <v>5.1831825999999998E-2</v>
      </c>
      <c r="AL1969" s="185">
        <v>2.530638E-3</v>
      </c>
      <c r="AM1969" s="185">
        <v>0</v>
      </c>
      <c r="AN1969" s="176">
        <v>3.1074236000000002E-6</v>
      </c>
      <c r="AO1969" s="176">
        <v>9.3588682000000006E-9</v>
      </c>
      <c r="AP1969" s="176">
        <v>0</v>
      </c>
      <c r="AQ1969" s="192">
        <v>2.9139199999999999E-6</v>
      </c>
      <c r="AR1969" s="192">
        <v>8.7920000000000002E-9</v>
      </c>
      <c r="AS1969" s="192">
        <v>2.4020999999999999E-13</v>
      </c>
      <c r="AT1969" s="193">
        <v>0</v>
      </c>
      <c r="AU1969" s="193">
        <v>0</v>
      </c>
      <c r="AV1969" s="192">
        <v>2.5115999999999999E-9</v>
      </c>
      <c r="AW1969" s="192">
        <v>1.9099199999999999E-7</v>
      </c>
      <c r="AX1969" s="192">
        <v>3.5603999999999999E-10</v>
      </c>
      <c r="AY1969" s="192">
        <v>2.10588E-10</v>
      </c>
      <c r="AZ1969" s="193">
        <v>0</v>
      </c>
      <c r="BA1969" s="193">
        <v>0</v>
      </c>
      <c r="BB1969" s="193">
        <v>0</v>
      </c>
      <c r="BC1969" s="193">
        <v>0</v>
      </c>
      <c r="BD1969" s="193">
        <v>0</v>
      </c>
      <c r="BE1969" s="193">
        <v>0</v>
      </c>
      <c r="BF1969" s="193">
        <v>0</v>
      </c>
      <c r="BG1969" s="193">
        <v>0</v>
      </c>
      <c r="BH1969" s="193">
        <v>0</v>
      </c>
      <c r="BI1969" s="193">
        <v>0</v>
      </c>
      <c r="BJ1969" s="193">
        <v>0</v>
      </c>
      <c r="BK1969" s="193">
        <v>0</v>
      </c>
      <c r="BL1969" s="193">
        <v>0</v>
      </c>
      <c r="BM1969"/>
      <c r="BN1969" s="186">
        <v>9.7817533999999996E-5</v>
      </c>
      <c r="BO1969" s="186">
        <v>2.2787446999999998E-6</v>
      </c>
      <c r="BP1969" s="186">
        <v>8.7551532000000004E-5</v>
      </c>
      <c r="BQ1969" s="164">
        <v>0</v>
      </c>
      <c r="BR1969" s="186">
        <v>6.6458791999999997E-7</v>
      </c>
      <c r="BS1969" s="186">
        <v>1.6259631E-6</v>
      </c>
      <c r="BT1969" s="164">
        <v>0</v>
      </c>
      <c r="BU1969" s="186">
        <v>2.4678620999999999E-6</v>
      </c>
      <c r="BV1969" s="164">
        <v>0</v>
      </c>
      <c r="BW1969" s="164">
        <v>0</v>
      </c>
      <c r="BX1969" s="164">
        <v>0</v>
      </c>
      <c r="BY1969" s="164">
        <v>0</v>
      </c>
      <c r="BZ1969" s="164">
        <v>0</v>
      </c>
      <c r="CA1969" s="186">
        <v>3.2288445999999999E-6</v>
      </c>
      <c r="CB1969" s="164">
        <v>0</v>
      </c>
      <c r="CC1969" s="164">
        <v>0</v>
      </c>
      <c r="CD1969" s="164">
        <v>0</v>
      </c>
      <c r="CE1969"/>
      <c r="CF1969" s="330">
        <v>0</v>
      </c>
      <c r="CG1969" s="330">
        <v>3.14</v>
      </c>
      <c r="CH1969" s="330">
        <v>4.6493027999999999E-2</v>
      </c>
      <c r="CI1969" s="330">
        <v>1.9319999999999999E-3</v>
      </c>
      <c r="CJ1969" s="330">
        <v>1.222404E-4</v>
      </c>
      <c r="CK1969" s="330">
        <v>0</v>
      </c>
      <c r="CL1969" s="330">
        <v>0</v>
      </c>
      <c r="CM1969" s="329">
        <v>1.9933327000000002E-5</v>
      </c>
      <c r="CN1969" s="330">
        <v>0</v>
      </c>
      <c r="CO1969" s="330">
        <v>0</v>
      </c>
      <c r="CP1969"/>
      <c r="CQ1969">
        <v>0.47099999999999997</v>
      </c>
      <c r="CR1969">
        <v>3.6984937999999995E-2</v>
      </c>
      <c r="CS1969">
        <v>2.0093738E-2</v>
      </c>
      <c r="CT1969">
        <v>2.0093738E-2</v>
      </c>
      <c r="CU1969">
        <v>0</v>
      </c>
      <c r="CV1969" s="154"/>
      <c r="CZ1969" s="11"/>
      <c r="DA1969" s="236"/>
      <c r="DB1969" s="236"/>
      <c r="DC1969" s="32"/>
      <c r="DD1969" s="32"/>
      <c r="DE1969" s="32"/>
      <c r="DF1969" s="32"/>
      <c r="DG1969" s="32"/>
      <c r="DH1969" s="32"/>
      <c r="DI1969" s="32"/>
      <c r="DJ1969" s="32"/>
      <c r="DK1969" s="32"/>
      <c r="DL1969" s="32"/>
    </row>
    <row r="1970" spans="1:116" ht="14.4" x14ac:dyDescent="0.3">
      <c r="A1970" t="s">
        <v>7769</v>
      </c>
      <c r="B1970" s="113" t="s">
        <v>929</v>
      </c>
      <c r="C1970" s="182" t="s">
        <v>3033</v>
      </c>
      <c r="D1970" s="40" t="s">
        <v>3363</v>
      </c>
      <c r="E1970" s="242" t="s">
        <v>943</v>
      </c>
      <c r="F1970" s="184" t="s">
        <v>7770</v>
      </c>
      <c r="G1970" s="184">
        <v>0.36869263900000004</v>
      </c>
      <c r="H1970" s="184">
        <v>1.15056E-2</v>
      </c>
      <c r="I1970" s="184">
        <v>1.3687039E-2</v>
      </c>
      <c r="J1970" s="328">
        <v>0</v>
      </c>
      <c r="K1970" s="184">
        <v>0.34350000000000003</v>
      </c>
      <c r="L1970" s="184">
        <v>0</v>
      </c>
      <c r="M1970" s="184">
        <v>1.3687039E-2</v>
      </c>
      <c r="N1970" s="184">
        <v>1.15056E-2</v>
      </c>
      <c r="O1970" s="184">
        <v>0</v>
      </c>
      <c r="P1970" s="184">
        <v>0</v>
      </c>
      <c r="Q1970" s="184">
        <v>0</v>
      </c>
      <c r="R1970" s="184">
        <v>0</v>
      </c>
      <c r="S1970" s="184">
        <v>0</v>
      </c>
      <c r="T1970" s="184">
        <v>0</v>
      </c>
      <c r="U1970" s="184">
        <v>0</v>
      </c>
      <c r="V1970" s="184">
        <v>0</v>
      </c>
      <c r="W1970" s="184">
        <v>0</v>
      </c>
      <c r="X1970" s="184">
        <v>0</v>
      </c>
      <c r="Y1970"/>
      <c r="Z1970" s="288">
        <v>2.2900000000000005</v>
      </c>
      <c r="AA1970"/>
      <c r="AB1970" s="164">
        <v>0</v>
      </c>
      <c r="AC1970" s="164">
        <v>0</v>
      </c>
      <c r="AD1970" s="164">
        <v>0</v>
      </c>
      <c r="AE1970" s="164">
        <v>0</v>
      </c>
      <c r="AF1970" s="164">
        <v>0</v>
      </c>
      <c r="AG1970" s="164">
        <v>0</v>
      </c>
      <c r="AH1970" s="164">
        <v>0</v>
      </c>
      <c r="AI1970"/>
      <c r="AJ1970" s="185">
        <v>3.9483756000000002E-2</v>
      </c>
      <c r="AK1970" s="185">
        <v>3.7645538999999999E-2</v>
      </c>
      <c r="AL1970" s="185">
        <v>1.8382168E-3</v>
      </c>
      <c r="AM1970" s="185">
        <v>0</v>
      </c>
      <c r="AN1970" s="176">
        <v>2.2569268000000002E-6</v>
      </c>
      <c r="AO1970" s="176">
        <v>6.7981391999999996E-9</v>
      </c>
      <c r="AP1970" s="176">
        <v>0</v>
      </c>
      <c r="AQ1970" s="192">
        <v>2.1251199999999999E-6</v>
      </c>
      <c r="AR1970" s="192">
        <v>6.4119999999999998E-9</v>
      </c>
      <c r="AS1970" s="192">
        <v>1.75185E-13</v>
      </c>
      <c r="AT1970" s="193">
        <v>0</v>
      </c>
      <c r="AU1970" s="193">
        <v>0</v>
      </c>
      <c r="AV1970" s="192">
        <v>1.7107999999999999E-9</v>
      </c>
      <c r="AW1970" s="192">
        <v>1.30096E-7</v>
      </c>
      <c r="AX1970" s="192">
        <v>2.4252000000000001E-10</v>
      </c>
      <c r="AY1970" s="192">
        <v>1.4344400000000001E-10</v>
      </c>
      <c r="AZ1970" s="193">
        <v>0</v>
      </c>
      <c r="BA1970" s="193">
        <v>0</v>
      </c>
      <c r="BB1970" s="193">
        <v>0</v>
      </c>
      <c r="BC1970" s="193">
        <v>0</v>
      </c>
      <c r="BD1970" s="193">
        <v>0</v>
      </c>
      <c r="BE1970" s="193">
        <v>0</v>
      </c>
      <c r="BF1970" s="193">
        <v>0</v>
      </c>
      <c r="BG1970" s="193">
        <v>0</v>
      </c>
      <c r="BH1970" s="193">
        <v>0</v>
      </c>
      <c r="BI1970" s="193">
        <v>0</v>
      </c>
      <c r="BJ1970" s="193">
        <v>0</v>
      </c>
      <c r="BK1970" s="193">
        <v>0</v>
      </c>
      <c r="BL1970" s="193">
        <v>0</v>
      </c>
      <c r="BM1970"/>
      <c r="BN1970" s="186">
        <v>7.0844061000000002E-5</v>
      </c>
      <c r="BO1970" s="186">
        <v>1.5521884E-6</v>
      </c>
      <c r="BP1970" s="186">
        <v>6.3851276000000004E-5</v>
      </c>
      <c r="BQ1970" s="164">
        <v>0</v>
      </c>
      <c r="BR1970" s="186">
        <v>4.5269032999999999E-7</v>
      </c>
      <c r="BS1970" s="186">
        <v>1.1075401E-6</v>
      </c>
      <c r="BT1970" s="164">
        <v>0</v>
      </c>
      <c r="BU1970" s="186">
        <v>1.6810075E-6</v>
      </c>
      <c r="BV1970" s="164">
        <v>0</v>
      </c>
      <c r="BW1970" s="164">
        <v>0</v>
      </c>
      <c r="BX1970" s="164">
        <v>0</v>
      </c>
      <c r="BY1970" s="164">
        <v>0</v>
      </c>
      <c r="BZ1970" s="164">
        <v>0</v>
      </c>
      <c r="CA1970" s="186">
        <v>2.1993578999999998E-6</v>
      </c>
      <c r="CB1970" s="164">
        <v>0</v>
      </c>
      <c r="CC1970" s="164">
        <v>0</v>
      </c>
      <c r="CD1970" s="164">
        <v>0</v>
      </c>
      <c r="CE1970"/>
      <c r="CF1970" s="330">
        <v>0</v>
      </c>
      <c r="CG1970" s="330">
        <v>2.29</v>
      </c>
      <c r="CH1970" s="330">
        <v>3.1669164E-2</v>
      </c>
      <c r="CI1970" s="330">
        <v>1.3159999999999999E-3</v>
      </c>
      <c r="CJ1970" s="329">
        <v>8.3265199999999997E-5</v>
      </c>
      <c r="CK1970" s="330">
        <v>0</v>
      </c>
      <c r="CL1970" s="330">
        <v>0</v>
      </c>
      <c r="CM1970" s="329">
        <v>1.3577774E-5</v>
      </c>
      <c r="CN1970" s="330">
        <v>0</v>
      </c>
      <c r="CO1970" s="330">
        <v>0</v>
      </c>
      <c r="CP1970"/>
      <c r="CQ1970">
        <v>0.34350000000000003</v>
      </c>
      <c r="CR1970">
        <v>2.5192638999999999E-2</v>
      </c>
      <c r="CS1970">
        <v>1.3687039E-2</v>
      </c>
      <c r="CT1970">
        <v>1.3687039E-2</v>
      </c>
      <c r="CU1970">
        <v>0</v>
      </c>
      <c r="CV1970" s="154"/>
      <c r="CZ1970" s="11"/>
      <c r="DA1970" s="236"/>
      <c r="DB1970" s="236"/>
      <c r="DC1970" s="32"/>
      <c r="DD1970" s="32"/>
      <c r="DE1970" s="32"/>
      <c r="DF1970" s="32"/>
      <c r="DG1970" s="32"/>
      <c r="DH1970" s="32"/>
      <c r="DI1970" s="32"/>
      <c r="DJ1970" s="32"/>
      <c r="DK1970" s="32"/>
      <c r="DL1970" s="32"/>
    </row>
    <row r="1971" spans="1:116" ht="14.4" x14ac:dyDescent="0.3">
      <c r="A1971" t="s">
        <v>7771</v>
      </c>
      <c r="B1971" s="113" t="s">
        <v>929</v>
      </c>
      <c r="C1971" s="182" t="s">
        <v>3034</v>
      </c>
      <c r="D1971" s="40" t="s">
        <v>3363</v>
      </c>
      <c r="E1971" s="242" t="s">
        <v>943</v>
      </c>
      <c r="F1971" s="184" t="s">
        <v>7772</v>
      </c>
      <c r="G1971" s="184">
        <v>1.9430493E-2</v>
      </c>
      <c r="H1971" s="184">
        <v>8.8739999999999999E-3</v>
      </c>
      <c r="I1971" s="184">
        <v>1.0556493E-2</v>
      </c>
      <c r="J1971" s="328">
        <v>0</v>
      </c>
      <c r="K1971" s="184">
        <v>0</v>
      </c>
      <c r="L1971" s="184">
        <v>0</v>
      </c>
      <c r="M1971" s="184">
        <v>1.0556493E-2</v>
      </c>
      <c r="N1971" s="184">
        <v>8.8739999999999999E-3</v>
      </c>
      <c r="O1971" s="184">
        <v>0</v>
      </c>
      <c r="P1971" s="184">
        <v>0</v>
      </c>
      <c r="Q1971" s="184">
        <v>0</v>
      </c>
      <c r="R1971" s="184">
        <v>0</v>
      </c>
      <c r="S1971" s="184">
        <v>0</v>
      </c>
      <c r="T1971" s="184">
        <v>0</v>
      </c>
      <c r="U1971" s="184">
        <v>0</v>
      </c>
      <c r="V1971" s="184">
        <v>0</v>
      </c>
      <c r="W1971" s="184">
        <v>0</v>
      </c>
      <c r="X1971" s="184">
        <v>0</v>
      </c>
      <c r="Y1971"/>
      <c r="Z1971" s="288">
        <v>0</v>
      </c>
      <c r="AA1971"/>
      <c r="AB1971" s="164">
        <v>0</v>
      </c>
      <c r="AC1971" s="164">
        <v>0</v>
      </c>
      <c r="AD1971" s="164">
        <v>0</v>
      </c>
      <c r="AE1971" s="164">
        <v>0</v>
      </c>
      <c r="AF1971" s="164">
        <v>0</v>
      </c>
      <c r="AG1971" s="164">
        <v>0</v>
      </c>
      <c r="AH1971" s="164">
        <v>0</v>
      </c>
      <c r="AI1971"/>
      <c r="AJ1971" s="185">
        <v>1.7761744999999999E-3</v>
      </c>
      <c r="AK1971" s="185">
        <v>1.6956804999999999E-3</v>
      </c>
      <c r="AL1971" s="187">
        <v>8.0494024000000005E-5</v>
      </c>
      <c r="AM1971" s="185">
        <v>0</v>
      </c>
      <c r="AN1971" s="176">
        <v>1.016595E-7</v>
      </c>
      <c r="AO1971" s="176">
        <v>2.9768499999999999E-10</v>
      </c>
      <c r="AP1971" s="176">
        <v>0</v>
      </c>
      <c r="AQ1971" s="193">
        <v>0</v>
      </c>
      <c r="AR1971" s="193">
        <v>0</v>
      </c>
      <c r="AS1971" s="193">
        <v>0</v>
      </c>
      <c r="AT1971" s="193">
        <v>0</v>
      </c>
      <c r="AU1971" s="193">
        <v>0</v>
      </c>
      <c r="AV1971" s="192">
        <v>1.3195E-9</v>
      </c>
      <c r="AW1971" s="192">
        <v>1.0034E-7</v>
      </c>
      <c r="AX1971" s="192">
        <v>1.8704999999999999E-10</v>
      </c>
      <c r="AY1971" s="192">
        <v>1.10635E-10</v>
      </c>
      <c r="AZ1971" s="193">
        <v>0</v>
      </c>
      <c r="BA1971" s="193">
        <v>0</v>
      </c>
      <c r="BB1971" s="193">
        <v>0</v>
      </c>
      <c r="BC1971" s="193">
        <v>0</v>
      </c>
      <c r="BD1971" s="193">
        <v>0</v>
      </c>
      <c r="BE1971" s="193">
        <v>0</v>
      </c>
      <c r="BF1971" s="193">
        <v>0</v>
      </c>
      <c r="BG1971" s="193">
        <v>0</v>
      </c>
      <c r="BH1971" s="193">
        <v>0</v>
      </c>
      <c r="BI1971" s="193">
        <v>0</v>
      </c>
      <c r="BJ1971" s="193">
        <v>0</v>
      </c>
      <c r="BK1971" s="193">
        <v>0</v>
      </c>
      <c r="BL1971" s="193">
        <v>0</v>
      </c>
      <c r="BM1971"/>
      <c r="BN1971" s="186">
        <v>5.3933707999999999E-6</v>
      </c>
      <c r="BO1971" s="186">
        <v>1.1971665999999999E-6</v>
      </c>
      <c r="BP1971" s="164">
        <v>0</v>
      </c>
      <c r="BQ1971" s="164">
        <v>0</v>
      </c>
      <c r="BR1971" s="186">
        <v>3.4914944999999999E-7</v>
      </c>
      <c r="BS1971" s="186">
        <v>8.5421974000000004E-7</v>
      </c>
      <c r="BT1971" s="164">
        <v>0</v>
      </c>
      <c r="BU1971" s="186">
        <v>1.2965216999999999E-6</v>
      </c>
      <c r="BV1971" s="164">
        <v>0</v>
      </c>
      <c r="BW1971" s="164">
        <v>0</v>
      </c>
      <c r="BX1971" s="164">
        <v>0</v>
      </c>
      <c r="BY1971" s="164">
        <v>0</v>
      </c>
      <c r="BZ1971" s="164">
        <v>0</v>
      </c>
      <c r="CA1971" s="186">
        <v>1.6963132999999999E-6</v>
      </c>
      <c r="CB1971" s="164">
        <v>0</v>
      </c>
      <c r="CC1971" s="164">
        <v>0</v>
      </c>
      <c r="CD1971" s="164">
        <v>0</v>
      </c>
      <c r="CE1971"/>
      <c r="CF1971" s="330">
        <v>0</v>
      </c>
      <c r="CG1971" s="330">
        <v>0</v>
      </c>
      <c r="CH1971" s="330">
        <v>2.4425684999999999E-2</v>
      </c>
      <c r="CI1971" s="330">
        <v>1.0150000000000001E-3</v>
      </c>
      <c r="CJ1971" s="329">
        <v>6.4220499999999999E-5</v>
      </c>
      <c r="CK1971" s="330">
        <v>0</v>
      </c>
      <c r="CL1971" s="330">
        <v>0</v>
      </c>
      <c r="CM1971" s="329">
        <v>1.0472219E-5</v>
      </c>
      <c r="CN1971" s="330">
        <v>0</v>
      </c>
      <c r="CO1971" s="330">
        <v>0</v>
      </c>
      <c r="CP1971"/>
      <c r="CQ1971">
        <v>0</v>
      </c>
      <c r="CR1971">
        <v>1.9430493E-2</v>
      </c>
      <c r="CS1971">
        <v>1.0556493E-2</v>
      </c>
      <c r="CT1971">
        <v>1.0556493E-2</v>
      </c>
      <c r="CU1971">
        <v>0</v>
      </c>
      <c r="CV1971" s="154"/>
      <c r="CZ1971" s="11"/>
      <c r="DA1971" s="236"/>
      <c r="DB1971" s="236"/>
      <c r="DC1971" s="32"/>
      <c r="DD1971" s="32"/>
      <c r="DE1971" s="32"/>
      <c r="DF1971" s="32"/>
      <c r="DG1971" s="32"/>
      <c r="DH1971" s="32"/>
      <c r="DI1971" s="32"/>
      <c r="DJ1971" s="32"/>
      <c r="DK1971" s="32"/>
      <c r="DL1971" s="32"/>
    </row>
    <row r="1972" spans="1:116" ht="14.4" x14ac:dyDescent="0.3">
      <c r="A1972" t="s">
        <v>7773</v>
      </c>
      <c r="B1972" s="113" t="s">
        <v>929</v>
      </c>
      <c r="C1972" s="182" t="s">
        <v>3035</v>
      </c>
      <c r="D1972" s="40" t="s">
        <v>3363</v>
      </c>
      <c r="E1972" s="242" t="s">
        <v>943</v>
      </c>
      <c r="F1972" s="184" t="s">
        <v>7774</v>
      </c>
      <c r="G1972" s="184">
        <v>1.5946404599999998E-2</v>
      </c>
      <c r="H1972" s="184">
        <v>7.2827999999999999E-3</v>
      </c>
      <c r="I1972" s="184">
        <v>8.6636045999999994E-3</v>
      </c>
      <c r="J1972" s="328">
        <v>0</v>
      </c>
      <c r="K1972" s="184">
        <v>0</v>
      </c>
      <c r="L1972" s="184">
        <v>0</v>
      </c>
      <c r="M1972" s="184">
        <v>8.6636045999999994E-3</v>
      </c>
      <c r="N1972" s="184">
        <v>7.2827999999999999E-3</v>
      </c>
      <c r="O1972" s="184">
        <v>0</v>
      </c>
      <c r="P1972" s="184">
        <v>0</v>
      </c>
      <c r="Q1972" s="184">
        <v>0</v>
      </c>
      <c r="R1972" s="184">
        <v>0</v>
      </c>
      <c r="S1972" s="184">
        <v>0</v>
      </c>
      <c r="T1972" s="184">
        <v>0</v>
      </c>
      <c r="U1972" s="184">
        <v>0</v>
      </c>
      <c r="V1972" s="184">
        <v>0</v>
      </c>
      <c r="W1972" s="184">
        <v>0</v>
      </c>
      <c r="X1972" s="184">
        <v>0</v>
      </c>
      <c r="Y1972"/>
      <c r="Z1972" s="288">
        <v>0</v>
      </c>
      <c r="AA1972"/>
      <c r="AB1972" s="164">
        <v>0</v>
      </c>
      <c r="AC1972" s="164">
        <v>0</v>
      </c>
      <c r="AD1972" s="164">
        <v>0</v>
      </c>
      <c r="AE1972" s="164">
        <v>0</v>
      </c>
      <c r="AF1972" s="164">
        <v>0</v>
      </c>
      <c r="AG1972" s="164">
        <v>0</v>
      </c>
      <c r="AH1972" s="164">
        <v>0</v>
      </c>
      <c r="AI1972"/>
      <c r="AJ1972" s="185">
        <v>1.457688E-3</v>
      </c>
      <c r="AK1972" s="185">
        <v>1.3916274E-3</v>
      </c>
      <c r="AL1972" s="187">
        <v>6.6060613000000005E-5</v>
      </c>
      <c r="AM1972" s="185">
        <v>0</v>
      </c>
      <c r="AN1972" s="176">
        <v>8.3430899999999996E-8</v>
      </c>
      <c r="AO1972" s="176">
        <v>2.4430699999999998E-10</v>
      </c>
      <c r="AP1972" s="176">
        <v>0</v>
      </c>
      <c r="AQ1972" s="193">
        <v>0</v>
      </c>
      <c r="AR1972" s="193">
        <v>0</v>
      </c>
      <c r="AS1972" s="193">
        <v>0</v>
      </c>
      <c r="AT1972" s="193">
        <v>0</v>
      </c>
      <c r="AU1972" s="193">
        <v>0</v>
      </c>
      <c r="AV1972" s="192">
        <v>1.0829000000000001E-9</v>
      </c>
      <c r="AW1972" s="192">
        <v>8.2348000000000004E-8</v>
      </c>
      <c r="AX1972" s="192">
        <v>1.5351E-10</v>
      </c>
      <c r="AY1972" s="192">
        <v>9.0796999999999999E-11</v>
      </c>
      <c r="AZ1972" s="193">
        <v>0</v>
      </c>
      <c r="BA1972" s="193">
        <v>0</v>
      </c>
      <c r="BB1972" s="193">
        <v>0</v>
      </c>
      <c r="BC1972" s="193">
        <v>0</v>
      </c>
      <c r="BD1972" s="193">
        <v>0</v>
      </c>
      <c r="BE1972" s="193">
        <v>0</v>
      </c>
      <c r="BF1972" s="193">
        <v>0</v>
      </c>
      <c r="BG1972" s="193">
        <v>0</v>
      </c>
      <c r="BH1972" s="193">
        <v>0</v>
      </c>
      <c r="BI1972" s="193">
        <v>0</v>
      </c>
      <c r="BJ1972" s="193">
        <v>0</v>
      </c>
      <c r="BK1972" s="193">
        <v>0</v>
      </c>
      <c r="BL1972" s="193">
        <v>0</v>
      </c>
      <c r="BM1972"/>
      <c r="BN1972" s="186">
        <v>4.4262837E-6</v>
      </c>
      <c r="BO1972" s="186">
        <v>9.8250226000000006E-7</v>
      </c>
      <c r="BP1972" s="164">
        <v>0</v>
      </c>
      <c r="BQ1972" s="164">
        <v>0</v>
      </c>
      <c r="BR1972" s="186">
        <v>2.8654334000000002E-7</v>
      </c>
      <c r="BS1972" s="186">
        <v>7.0104930999999998E-7</v>
      </c>
      <c r="BT1972" s="164">
        <v>0</v>
      </c>
      <c r="BU1972" s="186">
        <v>1.064042E-6</v>
      </c>
      <c r="BV1972" s="164">
        <v>0</v>
      </c>
      <c r="BW1972" s="164">
        <v>0</v>
      </c>
      <c r="BX1972" s="164">
        <v>0</v>
      </c>
      <c r="BY1972" s="164">
        <v>0</v>
      </c>
      <c r="BZ1972" s="164">
        <v>0</v>
      </c>
      <c r="CA1972" s="186">
        <v>1.3921467999999999E-6</v>
      </c>
      <c r="CB1972" s="164">
        <v>0</v>
      </c>
      <c r="CC1972" s="164">
        <v>0</v>
      </c>
      <c r="CD1972" s="164">
        <v>0</v>
      </c>
      <c r="CE1972"/>
      <c r="CF1972" s="330">
        <v>0</v>
      </c>
      <c r="CG1972" s="330">
        <v>0</v>
      </c>
      <c r="CH1972" s="330">
        <v>2.0045907000000002E-2</v>
      </c>
      <c r="CI1972" s="330">
        <v>8.3299999999999997E-4</v>
      </c>
      <c r="CJ1972" s="329">
        <v>5.2705099999999998E-5</v>
      </c>
      <c r="CK1972" s="330">
        <v>0</v>
      </c>
      <c r="CL1972" s="330">
        <v>0</v>
      </c>
      <c r="CM1972" s="329">
        <v>8.5944418000000003E-6</v>
      </c>
      <c r="CN1972" s="330">
        <v>0</v>
      </c>
      <c r="CO1972" s="330">
        <v>0</v>
      </c>
      <c r="CP1972"/>
      <c r="CQ1972">
        <v>0</v>
      </c>
      <c r="CR1972">
        <v>1.5946404599999998E-2</v>
      </c>
      <c r="CS1972">
        <v>8.6636045999999994E-3</v>
      </c>
      <c r="CT1972">
        <v>8.6636045999999994E-3</v>
      </c>
      <c r="CU1972">
        <v>0</v>
      </c>
      <c r="CV1972" s="154"/>
      <c r="CZ1972" s="11"/>
      <c r="DA1972" s="236"/>
      <c r="DB1972" s="236"/>
      <c r="DC1972" s="32"/>
      <c r="DD1972" s="32"/>
      <c r="DE1972" s="32"/>
      <c r="DF1972" s="32"/>
      <c r="DG1972" s="32"/>
      <c r="DH1972" s="32"/>
      <c r="DI1972" s="32"/>
      <c r="DJ1972" s="32"/>
      <c r="DK1972" s="32"/>
      <c r="DL1972" s="32"/>
    </row>
    <row r="1973" spans="1:116" ht="14.4" x14ac:dyDescent="0.3">
      <c r="A1973" t="s">
        <v>7775</v>
      </c>
      <c r="B1973" s="113" t="s">
        <v>929</v>
      </c>
      <c r="C1973" s="182" t="s">
        <v>3036</v>
      </c>
      <c r="D1973" s="40" t="s">
        <v>3363</v>
      </c>
      <c r="E1973" s="242" t="s">
        <v>943</v>
      </c>
      <c r="F1973" s="184" t="s">
        <v>7776</v>
      </c>
      <c r="G1973" s="184">
        <v>0.350770527</v>
      </c>
      <c r="H1973" s="184">
        <v>9.4859999999999996E-3</v>
      </c>
      <c r="I1973" s="184">
        <v>1.1284527000000001E-2</v>
      </c>
      <c r="J1973" s="328">
        <v>0</v>
      </c>
      <c r="K1973" s="184">
        <v>0.33</v>
      </c>
      <c r="L1973" s="184">
        <v>0</v>
      </c>
      <c r="M1973" s="184">
        <v>1.1284527000000001E-2</v>
      </c>
      <c r="N1973" s="184">
        <v>9.4859999999999996E-3</v>
      </c>
      <c r="O1973" s="184">
        <v>0</v>
      </c>
      <c r="P1973" s="184">
        <v>0</v>
      </c>
      <c r="Q1973" s="184">
        <v>0</v>
      </c>
      <c r="R1973" s="184">
        <v>0</v>
      </c>
      <c r="S1973" s="184">
        <v>0</v>
      </c>
      <c r="T1973" s="184">
        <v>0</v>
      </c>
      <c r="U1973" s="184">
        <v>0</v>
      </c>
      <c r="V1973" s="184">
        <v>0</v>
      </c>
      <c r="W1973" s="184">
        <v>0</v>
      </c>
      <c r="X1973" s="184">
        <v>0</v>
      </c>
      <c r="Y1973"/>
      <c r="Z1973" s="288">
        <v>2.2000000000000002</v>
      </c>
      <c r="AA1973"/>
      <c r="AB1973" s="164">
        <v>0</v>
      </c>
      <c r="AC1973" s="164">
        <v>0</v>
      </c>
      <c r="AD1973" s="164">
        <v>0</v>
      </c>
      <c r="AE1973" s="164">
        <v>0</v>
      </c>
      <c r="AF1973" s="164">
        <v>0</v>
      </c>
      <c r="AG1973" s="164">
        <v>0</v>
      </c>
      <c r="AH1973" s="164">
        <v>0</v>
      </c>
      <c r="AI1973"/>
      <c r="AJ1973" s="185">
        <v>3.7618266999999997E-2</v>
      </c>
      <c r="AK1973" s="185">
        <v>3.5866512000000003E-2</v>
      </c>
      <c r="AL1973" s="185">
        <v>1.7517548E-3</v>
      </c>
      <c r="AM1973" s="185">
        <v>0</v>
      </c>
      <c r="AN1973" s="176">
        <v>2.1502705000000001E-6</v>
      </c>
      <c r="AO1973" s="176">
        <v>6.4783832999999999E-9</v>
      </c>
      <c r="AP1973" s="176">
        <v>0</v>
      </c>
      <c r="AQ1973" s="192">
        <v>2.0416000000000001E-6</v>
      </c>
      <c r="AR1973" s="192">
        <v>6.1600000000000002E-9</v>
      </c>
      <c r="AS1973" s="192">
        <v>1.683E-13</v>
      </c>
      <c r="AT1973" s="193">
        <v>0</v>
      </c>
      <c r="AU1973" s="193">
        <v>0</v>
      </c>
      <c r="AV1973" s="192">
        <v>1.4105E-9</v>
      </c>
      <c r="AW1973" s="192">
        <v>1.0726E-7</v>
      </c>
      <c r="AX1973" s="192">
        <v>1.9994999999999999E-10</v>
      </c>
      <c r="AY1973" s="192">
        <v>1.18265E-10</v>
      </c>
      <c r="AZ1973" s="193">
        <v>0</v>
      </c>
      <c r="BA1973" s="193">
        <v>0</v>
      </c>
      <c r="BB1973" s="193">
        <v>0</v>
      </c>
      <c r="BC1973" s="193">
        <v>0</v>
      </c>
      <c r="BD1973" s="193">
        <v>0</v>
      </c>
      <c r="BE1973" s="193">
        <v>0</v>
      </c>
      <c r="BF1973" s="193">
        <v>0</v>
      </c>
      <c r="BG1973" s="193">
        <v>0</v>
      </c>
      <c r="BH1973" s="193">
        <v>0</v>
      </c>
      <c r="BI1973" s="193">
        <v>0</v>
      </c>
      <c r="BJ1973" s="193">
        <v>0</v>
      </c>
      <c r="BK1973" s="193">
        <v>0</v>
      </c>
      <c r="BL1973" s="193">
        <v>0</v>
      </c>
      <c r="BM1973"/>
      <c r="BN1973" s="186">
        <v>6.7107164999999998E-5</v>
      </c>
      <c r="BO1973" s="186">
        <v>1.2797297999999999E-6</v>
      </c>
      <c r="BP1973" s="186">
        <v>6.1341837999999993E-5</v>
      </c>
      <c r="BQ1973" s="164">
        <v>0</v>
      </c>
      <c r="BR1973" s="186">
        <v>3.7322873000000001E-7</v>
      </c>
      <c r="BS1973" s="186">
        <v>9.1313145000000004E-7</v>
      </c>
      <c r="BT1973" s="164">
        <v>0</v>
      </c>
      <c r="BU1973" s="186">
        <v>1.3859369999999999E-6</v>
      </c>
      <c r="BV1973" s="164">
        <v>0</v>
      </c>
      <c r="BW1973" s="164">
        <v>0</v>
      </c>
      <c r="BX1973" s="164">
        <v>0</v>
      </c>
      <c r="BY1973" s="164">
        <v>0</v>
      </c>
      <c r="BZ1973" s="164">
        <v>0</v>
      </c>
      <c r="CA1973" s="186">
        <v>1.8133004E-6</v>
      </c>
      <c r="CB1973" s="164">
        <v>0</v>
      </c>
      <c r="CC1973" s="164">
        <v>0</v>
      </c>
      <c r="CD1973" s="164">
        <v>0</v>
      </c>
      <c r="CE1973"/>
      <c r="CF1973" s="330">
        <v>0</v>
      </c>
      <c r="CG1973" s="330">
        <v>2.2000000000000002</v>
      </c>
      <c r="CH1973" s="330">
        <v>2.6110214999999999E-2</v>
      </c>
      <c r="CI1973" s="330">
        <v>1.085E-3</v>
      </c>
      <c r="CJ1973" s="329">
        <v>6.8649499999999994E-5</v>
      </c>
      <c r="CK1973" s="330">
        <v>0</v>
      </c>
      <c r="CL1973" s="330">
        <v>0</v>
      </c>
      <c r="CM1973" s="329">
        <v>1.1194441E-5</v>
      </c>
      <c r="CN1973" s="330">
        <v>0</v>
      </c>
      <c r="CO1973" s="330">
        <v>0</v>
      </c>
      <c r="CP1973"/>
      <c r="CQ1973">
        <v>0.33</v>
      </c>
      <c r="CR1973">
        <v>2.0770527E-2</v>
      </c>
      <c r="CS1973">
        <v>1.1284527000000001E-2</v>
      </c>
      <c r="CT1973">
        <v>1.1284527000000001E-2</v>
      </c>
      <c r="CU1973">
        <v>0</v>
      </c>
      <c r="CV1973" s="154"/>
      <c r="CZ1973" s="11"/>
      <c r="DA1973" s="236"/>
      <c r="DB1973" s="236"/>
      <c r="DC1973" s="32"/>
      <c r="DD1973" s="32"/>
      <c r="DE1973" s="32"/>
      <c r="DF1973" s="32"/>
      <c r="DG1973" s="32"/>
      <c r="DH1973" s="32"/>
      <c r="DI1973" s="32"/>
      <c r="DJ1973" s="32"/>
      <c r="DK1973" s="32"/>
      <c r="DL1973" s="32"/>
    </row>
    <row r="1974" spans="1:116" ht="14.4" x14ac:dyDescent="0.3">
      <c r="A1974" t="s">
        <v>7777</v>
      </c>
      <c r="B1974" s="113" t="s">
        <v>929</v>
      </c>
      <c r="C1974" s="182" t="s">
        <v>3037</v>
      </c>
      <c r="D1974" s="40" t="s">
        <v>3363</v>
      </c>
      <c r="E1974" s="242" t="s">
        <v>943</v>
      </c>
      <c r="F1974" s="184" t="s">
        <v>7778</v>
      </c>
      <c r="G1974" s="184">
        <v>0.23363233319999999</v>
      </c>
      <c r="H1974" s="184">
        <v>5.9975999999999996E-3</v>
      </c>
      <c r="I1974" s="184">
        <v>7.1347331999999999E-3</v>
      </c>
      <c r="J1974" s="328">
        <v>0</v>
      </c>
      <c r="K1974" s="184">
        <v>0.2205</v>
      </c>
      <c r="L1974" s="184">
        <v>0</v>
      </c>
      <c r="M1974" s="184">
        <v>7.1347331999999999E-3</v>
      </c>
      <c r="N1974" s="184">
        <v>5.9975999999999996E-3</v>
      </c>
      <c r="O1974" s="184">
        <v>0</v>
      </c>
      <c r="P1974" s="184">
        <v>0</v>
      </c>
      <c r="Q1974" s="184">
        <v>0</v>
      </c>
      <c r="R1974" s="184">
        <v>0</v>
      </c>
      <c r="S1974" s="184">
        <v>0</v>
      </c>
      <c r="T1974" s="184">
        <v>0</v>
      </c>
      <c r="U1974" s="184">
        <v>0</v>
      </c>
      <c r="V1974" s="184">
        <v>0</v>
      </c>
      <c r="W1974" s="184">
        <v>0</v>
      </c>
      <c r="X1974" s="184">
        <v>0</v>
      </c>
      <c r="Y1974"/>
      <c r="Z1974" s="288">
        <v>1.47</v>
      </c>
      <c r="AA1974"/>
      <c r="AB1974" s="164">
        <v>0</v>
      </c>
      <c r="AC1974" s="164">
        <v>0</v>
      </c>
      <c r="AD1974" s="164">
        <v>0</v>
      </c>
      <c r="AE1974" s="164">
        <v>0</v>
      </c>
      <c r="AF1974" s="164">
        <v>0</v>
      </c>
      <c r="AG1974" s="164">
        <v>0</v>
      </c>
      <c r="AH1974" s="164">
        <v>0</v>
      </c>
      <c r="AI1974"/>
      <c r="AJ1974" s="185">
        <v>2.5067635000000001E-2</v>
      </c>
      <c r="AK1974" s="185">
        <v>2.3900234999999999E-2</v>
      </c>
      <c r="AL1974" s="185">
        <v>1.1673997E-3</v>
      </c>
      <c r="AM1974" s="185">
        <v>0</v>
      </c>
      <c r="AN1974" s="176">
        <v>1.4328678E-6</v>
      </c>
      <c r="AO1974" s="176">
        <v>4.3173065E-9</v>
      </c>
      <c r="AP1974" s="176">
        <v>0</v>
      </c>
      <c r="AQ1974" s="192">
        <v>1.36416E-6</v>
      </c>
      <c r="AR1974" s="192">
        <v>4.1160000000000003E-9</v>
      </c>
      <c r="AS1974" s="192">
        <v>1.12455E-13</v>
      </c>
      <c r="AT1974" s="193">
        <v>0</v>
      </c>
      <c r="AU1974" s="193">
        <v>0</v>
      </c>
      <c r="AV1974" s="192">
        <v>8.9179999999999996E-10</v>
      </c>
      <c r="AW1974" s="192">
        <v>6.7816000000000003E-8</v>
      </c>
      <c r="AX1974" s="192">
        <v>1.2641999999999999E-10</v>
      </c>
      <c r="AY1974" s="192">
        <v>7.4773999999999999E-11</v>
      </c>
      <c r="AZ1974" s="193">
        <v>0</v>
      </c>
      <c r="BA1974" s="193">
        <v>0</v>
      </c>
      <c r="BB1974" s="193">
        <v>0</v>
      </c>
      <c r="BC1974" s="193">
        <v>0</v>
      </c>
      <c r="BD1974" s="193">
        <v>0</v>
      </c>
      <c r="BE1974" s="193">
        <v>0</v>
      </c>
      <c r="BF1974" s="193">
        <v>0</v>
      </c>
      <c r="BG1974" s="193">
        <v>0</v>
      </c>
      <c r="BH1974" s="193">
        <v>0</v>
      </c>
      <c r="BI1974" s="193">
        <v>0</v>
      </c>
      <c r="BJ1974" s="193">
        <v>0</v>
      </c>
      <c r="BK1974" s="193">
        <v>0</v>
      </c>
      <c r="BL1974" s="193">
        <v>0</v>
      </c>
      <c r="BM1974"/>
      <c r="BN1974" s="186">
        <v>4.4632675000000002E-5</v>
      </c>
      <c r="BO1974" s="186">
        <v>8.0911950999999995E-7</v>
      </c>
      <c r="BP1974" s="186">
        <v>4.0987501000000003E-5</v>
      </c>
      <c r="BQ1974" s="164">
        <v>0</v>
      </c>
      <c r="BR1974" s="186">
        <v>2.3597687E-7</v>
      </c>
      <c r="BS1974" s="186">
        <v>5.7733472000000002E-7</v>
      </c>
      <c r="BT1974" s="164">
        <v>0</v>
      </c>
      <c r="BU1974" s="186">
        <v>8.7626986999999995E-7</v>
      </c>
      <c r="BV1974" s="164">
        <v>0</v>
      </c>
      <c r="BW1974" s="164">
        <v>0</v>
      </c>
      <c r="BX1974" s="164">
        <v>0</v>
      </c>
      <c r="BY1974" s="164">
        <v>0</v>
      </c>
      <c r="BZ1974" s="164">
        <v>0</v>
      </c>
      <c r="CA1974" s="186">
        <v>1.1464738E-6</v>
      </c>
      <c r="CB1974" s="164">
        <v>0</v>
      </c>
      <c r="CC1974" s="164">
        <v>0</v>
      </c>
      <c r="CD1974" s="164">
        <v>0</v>
      </c>
      <c r="CE1974"/>
      <c r="CF1974" s="330">
        <v>0</v>
      </c>
      <c r="CG1974" s="330">
        <v>1.47</v>
      </c>
      <c r="CH1974" s="330">
        <v>1.6508393999999999E-2</v>
      </c>
      <c r="CI1974" s="330">
        <v>6.8599999999999998E-4</v>
      </c>
      <c r="CJ1974" s="329">
        <v>4.34042E-5</v>
      </c>
      <c r="CK1974" s="330">
        <v>0</v>
      </c>
      <c r="CL1974" s="330">
        <v>0</v>
      </c>
      <c r="CM1974" s="329">
        <v>7.0777755999999998E-6</v>
      </c>
      <c r="CN1974" s="330">
        <v>0</v>
      </c>
      <c r="CO1974" s="330">
        <v>0</v>
      </c>
      <c r="CP1974"/>
      <c r="CQ1974">
        <v>0.2205</v>
      </c>
      <c r="CR1974">
        <v>1.3132333199999999E-2</v>
      </c>
      <c r="CS1974">
        <v>7.1347331999999999E-3</v>
      </c>
      <c r="CT1974">
        <v>7.1347331999999999E-3</v>
      </c>
      <c r="CU1974">
        <v>0</v>
      </c>
      <c r="CV1974" s="154"/>
      <c r="CZ1974" s="11"/>
      <c r="DA1974" s="236"/>
      <c r="DB1974" s="236"/>
      <c r="DC1974" s="32"/>
      <c r="DD1974" s="32"/>
      <c r="DE1974" s="32"/>
      <c r="DF1974" s="32"/>
      <c r="DG1974" s="32"/>
      <c r="DH1974" s="32"/>
      <c r="DI1974" s="32"/>
      <c r="DJ1974" s="32"/>
      <c r="DK1974" s="32"/>
      <c r="DL1974" s="32"/>
    </row>
    <row r="1975" spans="1:116" ht="14.4" x14ac:dyDescent="0.3">
      <c r="A1975" t="s">
        <v>7779</v>
      </c>
      <c r="B1975" s="113" t="s">
        <v>929</v>
      </c>
      <c r="C1975" s="182" t="s">
        <v>3038</v>
      </c>
      <c r="D1975" s="40" t="s">
        <v>3363</v>
      </c>
      <c r="E1975" s="242" t="s">
        <v>943</v>
      </c>
      <c r="F1975" s="184" t="s">
        <v>7780</v>
      </c>
      <c r="G1975" s="184">
        <v>0.50637689799999996</v>
      </c>
      <c r="H1975" s="184">
        <v>1.6156799999999999E-2</v>
      </c>
      <c r="I1975" s="184">
        <v>1.9220098000000001E-2</v>
      </c>
      <c r="J1975" s="328">
        <v>0</v>
      </c>
      <c r="K1975" s="184">
        <v>0.47099999999999997</v>
      </c>
      <c r="L1975" s="184">
        <v>0</v>
      </c>
      <c r="M1975" s="184">
        <v>1.9220098000000001E-2</v>
      </c>
      <c r="N1975" s="184">
        <v>1.6156799999999999E-2</v>
      </c>
      <c r="O1975" s="184">
        <v>0</v>
      </c>
      <c r="P1975" s="184">
        <v>0</v>
      </c>
      <c r="Q1975" s="184">
        <v>0</v>
      </c>
      <c r="R1975" s="184">
        <v>0</v>
      </c>
      <c r="S1975" s="184">
        <v>0</v>
      </c>
      <c r="T1975" s="184">
        <v>0</v>
      </c>
      <c r="U1975" s="184">
        <v>0</v>
      </c>
      <c r="V1975" s="184">
        <v>0</v>
      </c>
      <c r="W1975" s="184">
        <v>0</v>
      </c>
      <c r="X1975" s="184">
        <v>0</v>
      </c>
      <c r="Y1975"/>
      <c r="Z1975" s="288">
        <v>3.14</v>
      </c>
      <c r="AA1975"/>
      <c r="AB1975" s="164">
        <v>0</v>
      </c>
      <c r="AC1975" s="164">
        <v>0</v>
      </c>
      <c r="AD1975" s="164">
        <v>0</v>
      </c>
      <c r="AE1975" s="164">
        <v>0</v>
      </c>
      <c r="AF1975" s="164">
        <v>0</v>
      </c>
      <c r="AG1975" s="164">
        <v>0</v>
      </c>
      <c r="AH1975" s="164">
        <v>0</v>
      </c>
      <c r="AI1975"/>
      <c r="AJ1975" s="185">
        <v>5.4215470000000002E-2</v>
      </c>
      <c r="AK1975" s="185">
        <v>5.1691492999999998E-2</v>
      </c>
      <c r="AL1975" s="185">
        <v>2.5239764E-3</v>
      </c>
      <c r="AM1975" s="185">
        <v>0</v>
      </c>
      <c r="AN1975" s="176">
        <v>3.0990103999999999E-6</v>
      </c>
      <c r="AO1975" s="176">
        <v>9.3342322000000006E-9</v>
      </c>
      <c r="AP1975" s="176">
        <v>0</v>
      </c>
      <c r="AQ1975" s="192">
        <v>2.9139199999999999E-6</v>
      </c>
      <c r="AR1975" s="192">
        <v>8.7920000000000002E-9</v>
      </c>
      <c r="AS1975" s="192">
        <v>2.4020999999999999E-13</v>
      </c>
      <c r="AT1975" s="193">
        <v>0</v>
      </c>
      <c r="AU1975" s="193">
        <v>0</v>
      </c>
      <c r="AV1975" s="192">
        <v>2.4023999999999999E-9</v>
      </c>
      <c r="AW1975" s="192">
        <v>1.82688E-7</v>
      </c>
      <c r="AX1975" s="192">
        <v>3.4056000000000001E-10</v>
      </c>
      <c r="AY1975" s="192">
        <v>2.0143199999999999E-10</v>
      </c>
      <c r="AZ1975" s="193">
        <v>0</v>
      </c>
      <c r="BA1975" s="193">
        <v>0</v>
      </c>
      <c r="BB1975" s="193">
        <v>0</v>
      </c>
      <c r="BC1975" s="193">
        <v>0</v>
      </c>
      <c r="BD1975" s="193">
        <v>0</v>
      </c>
      <c r="BE1975" s="193">
        <v>0</v>
      </c>
      <c r="BF1975" s="193">
        <v>0</v>
      </c>
      <c r="BG1975" s="193">
        <v>0</v>
      </c>
      <c r="BH1975" s="193">
        <v>0</v>
      </c>
      <c r="BI1975" s="193">
        <v>0</v>
      </c>
      <c r="BJ1975" s="193">
        <v>0</v>
      </c>
      <c r="BK1975" s="193">
        <v>0</v>
      </c>
      <c r="BL1975" s="193">
        <v>0</v>
      </c>
      <c r="BM1975"/>
      <c r="BN1975" s="186">
        <v>9.7371186000000002E-5</v>
      </c>
      <c r="BO1975" s="186">
        <v>2.1796688999999999E-6</v>
      </c>
      <c r="BP1975" s="186">
        <v>8.7551532000000004E-5</v>
      </c>
      <c r="BQ1975" s="164">
        <v>0</v>
      </c>
      <c r="BR1975" s="186">
        <v>6.3569280000000004E-7</v>
      </c>
      <c r="BS1975" s="186">
        <v>1.5552691000000001E-6</v>
      </c>
      <c r="BT1975" s="164">
        <v>0</v>
      </c>
      <c r="BU1975" s="186">
        <v>2.3605636999999999E-6</v>
      </c>
      <c r="BV1975" s="164">
        <v>0</v>
      </c>
      <c r="BW1975" s="164">
        <v>0</v>
      </c>
      <c r="BX1975" s="164">
        <v>0</v>
      </c>
      <c r="BY1975" s="164">
        <v>0</v>
      </c>
      <c r="BZ1975" s="164">
        <v>0</v>
      </c>
      <c r="CA1975" s="186">
        <v>3.0884600999999998E-6</v>
      </c>
      <c r="CB1975" s="164">
        <v>0</v>
      </c>
      <c r="CC1975" s="164">
        <v>0</v>
      </c>
      <c r="CD1975" s="164">
        <v>0</v>
      </c>
      <c r="CE1975"/>
      <c r="CF1975" s="330">
        <v>0</v>
      </c>
      <c r="CG1975" s="330">
        <v>3.14</v>
      </c>
      <c r="CH1975" s="330">
        <v>4.4471591999999997E-2</v>
      </c>
      <c r="CI1975" s="330">
        <v>1.848E-3</v>
      </c>
      <c r="CJ1975" s="330">
        <v>1.169256E-4</v>
      </c>
      <c r="CK1975" s="330">
        <v>0</v>
      </c>
      <c r="CL1975" s="330">
        <v>0</v>
      </c>
      <c r="CM1975" s="329">
        <v>1.9066661000000002E-5</v>
      </c>
      <c r="CN1975" s="330">
        <v>0</v>
      </c>
      <c r="CO1975" s="330">
        <v>0</v>
      </c>
      <c r="CP1975"/>
      <c r="CQ1975">
        <v>0.47099999999999997</v>
      </c>
      <c r="CR1975">
        <v>3.5376898000000004E-2</v>
      </c>
      <c r="CS1975">
        <v>1.9220098000000001E-2</v>
      </c>
      <c r="CT1975">
        <v>1.9220098000000001E-2</v>
      </c>
      <c r="CU1975">
        <v>0</v>
      </c>
      <c r="CV1975" s="154"/>
      <c r="CZ1975" s="11"/>
      <c r="DA1975" s="236"/>
      <c r="DB1975" s="236"/>
      <c r="DC1975" s="32"/>
      <c r="DD1975" s="32"/>
      <c r="DE1975" s="32"/>
      <c r="DF1975" s="32"/>
      <c r="DG1975" s="32"/>
      <c r="DH1975" s="32"/>
      <c r="DI1975" s="32"/>
      <c r="DJ1975" s="32"/>
      <c r="DK1975" s="32"/>
      <c r="DL1975" s="32"/>
    </row>
    <row r="1976" spans="1:116" ht="14.4" x14ac:dyDescent="0.3">
      <c r="A1976" t="s">
        <v>7781</v>
      </c>
      <c r="B1976" s="113" t="s">
        <v>929</v>
      </c>
      <c r="C1976" s="182" t="s">
        <v>3039</v>
      </c>
      <c r="D1976" s="40" t="s">
        <v>3363</v>
      </c>
      <c r="E1976" s="242" t="s">
        <v>943</v>
      </c>
      <c r="F1976" s="184" t="s">
        <v>7782</v>
      </c>
      <c r="G1976" s="184">
        <v>0.54184088399999997</v>
      </c>
      <c r="H1976" s="184">
        <v>1.5911999999999999E-2</v>
      </c>
      <c r="I1976" s="184">
        <v>1.8928884E-2</v>
      </c>
      <c r="J1976" s="328">
        <v>0</v>
      </c>
      <c r="K1976" s="184">
        <v>0.50700000000000001</v>
      </c>
      <c r="L1976" s="184">
        <v>0</v>
      </c>
      <c r="M1976" s="184">
        <v>1.8928884E-2</v>
      </c>
      <c r="N1976" s="184">
        <v>1.5911999999999999E-2</v>
      </c>
      <c r="O1976" s="184">
        <v>0</v>
      </c>
      <c r="P1976" s="184">
        <v>0</v>
      </c>
      <c r="Q1976" s="184">
        <v>0</v>
      </c>
      <c r="R1976" s="184">
        <v>0</v>
      </c>
      <c r="S1976" s="184">
        <v>0</v>
      </c>
      <c r="T1976" s="184">
        <v>0</v>
      </c>
      <c r="U1976" s="184">
        <v>0</v>
      </c>
      <c r="V1976" s="184">
        <v>0</v>
      </c>
      <c r="W1976" s="184">
        <v>0</v>
      </c>
      <c r="X1976" s="184">
        <v>0</v>
      </c>
      <c r="Y1976"/>
      <c r="Z1976" s="288">
        <v>3.3800000000000003</v>
      </c>
      <c r="AA1976"/>
      <c r="AB1976" s="164">
        <v>0</v>
      </c>
      <c r="AC1976" s="164">
        <v>0</v>
      </c>
      <c r="AD1976" s="164">
        <v>0</v>
      </c>
      <c r="AE1976" s="164">
        <v>0</v>
      </c>
      <c r="AF1976" s="164">
        <v>0</v>
      </c>
      <c r="AG1976" s="164">
        <v>0</v>
      </c>
      <c r="AH1976" s="164">
        <v>0</v>
      </c>
      <c r="AI1976"/>
      <c r="AJ1976" s="185">
        <v>5.8063154999999998E-2</v>
      </c>
      <c r="AK1976" s="185">
        <v>5.5359685999999998E-2</v>
      </c>
      <c r="AL1976" s="185">
        <v>2.7034696000000002E-3</v>
      </c>
      <c r="AM1976" s="185">
        <v>0</v>
      </c>
      <c r="AN1976" s="176">
        <v>3.318926E-6</v>
      </c>
      <c r="AO1976" s="176">
        <v>9.9980386000000003E-9</v>
      </c>
      <c r="AP1976" s="176">
        <v>0</v>
      </c>
      <c r="AQ1976" s="192">
        <v>3.13664E-6</v>
      </c>
      <c r="AR1976" s="192">
        <v>9.4639999999999996E-9</v>
      </c>
      <c r="AS1976" s="192">
        <v>2.5856999999999998E-13</v>
      </c>
      <c r="AT1976" s="193">
        <v>0</v>
      </c>
      <c r="AU1976" s="193">
        <v>0</v>
      </c>
      <c r="AV1976" s="192">
        <v>2.3659999999999999E-9</v>
      </c>
      <c r="AW1976" s="192">
        <v>1.7992000000000001E-7</v>
      </c>
      <c r="AX1976" s="192">
        <v>3.354E-10</v>
      </c>
      <c r="AY1976" s="192">
        <v>1.9837999999999999E-10</v>
      </c>
      <c r="AZ1976" s="193">
        <v>0</v>
      </c>
      <c r="BA1976" s="193">
        <v>0</v>
      </c>
      <c r="BB1976" s="193">
        <v>0</v>
      </c>
      <c r="BC1976" s="193">
        <v>0</v>
      </c>
      <c r="BD1976" s="193">
        <v>0</v>
      </c>
      <c r="BE1976" s="193">
        <v>0</v>
      </c>
      <c r="BF1976" s="193">
        <v>0</v>
      </c>
      <c r="BG1976" s="193">
        <v>0</v>
      </c>
      <c r="BH1976" s="193">
        <v>0</v>
      </c>
      <c r="BI1976" s="193">
        <v>0</v>
      </c>
      <c r="BJ1976" s="193">
        <v>0</v>
      </c>
      <c r="BK1976" s="193">
        <v>0</v>
      </c>
      <c r="BL1976" s="193">
        <v>0</v>
      </c>
      <c r="BM1976"/>
      <c r="BN1976" s="164">
        <v>1.0391424E-4</v>
      </c>
      <c r="BO1976" s="186">
        <v>2.1466436000000001E-6</v>
      </c>
      <c r="BP1976" s="186">
        <v>9.4243369000000002E-5</v>
      </c>
      <c r="BQ1976" s="164">
        <v>0</v>
      </c>
      <c r="BR1976" s="186">
        <v>6.2606109000000002E-7</v>
      </c>
      <c r="BS1976" s="186">
        <v>1.5317044E-6</v>
      </c>
      <c r="BT1976" s="164">
        <v>0</v>
      </c>
      <c r="BU1976" s="186">
        <v>2.3247975999999999E-6</v>
      </c>
      <c r="BV1976" s="164">
        <v>0</v>
      </c>
      <c r="BW1976" s="164">
        <v>0</v>
      </c>
      <c r="BX1976" s="164">
        <v>0</v>
      </c>
      <c r="BY1976" s="164">
        <v>0</v>
      </c>
      <c r="BZ1976" s="164">
        <v>0</v>
      </c>
      <c r="CA1976" s="186">
        <v>3.0416652E-6</v>
      </c>
      <c r="CB1976" s="164">
        <v>0</v>
      </c>
      <c r="CC1976" s="164">
        <v>0</v>
      </c>
      <c r="CD1976" s="164">
        <v>0</v>
      </c>
      <c r="CE1976"/>
      <c r="CF1976" s="330">
        <v>0</v>
      </c>
      <c r="CG1976" s="330">
        <v>3.38</v>
      </c>
      <c r="CH1976" s="330">
        <v>4.3797780000000001E-2</v>
      </c>
      <c r="CI1976" s="330">
        <v>1.82E-3</v>
      </c>
      <c r="CJ1976" s="330">
        <v>1.15154E-4</v>
      </c>
      <c r="CK1976" s="330">
        <v>0</v>
      </c>
      <c r="CL1976" s="330">
        <v>0</v>
      </c>
      <c r="CM1976" s="329">
        <v>1.8777771999999998E-5</v>
      </c>
      <c r="CN1976" s="330">
        <v>0</v>
      </c>
      <c r="CO1976" s="330">
        <v>0</v>
      </c>
      <c r="CP1976"/>
      <c r="CQ1976">
        <v>0.50700000000000001</v>
      </c>
      <c r="CR1976">
        <v>3.4840884000000003E-2</v>
      </c>
      <c r="CS1976">
        <v>1.8928884E-2</v>
      </c>
      <c r="CT1976">
        <v>1.8928884E-2</v>
      </c>
      <c r="CU1976">
        <v>0</v>
      </c>
      <c r="CV1976" s="154"/>
      <c r="CZ1976" s="11"/>
      <c r="DA1976" s="236"/>
      <c r="DB1976" s="236"/>
      <c r="DC1976" s="32"/>
      <c r="DD1976" s="32"/>
      <c r="DE1976" s="32"/>
      <c r="DF1976" s="32"/>
      <c r="DG1976" s="32"/>
      <c r="DH1976" s="32"/>
      <c r="DI1976" s="32"/>
      <c r="DJ1976" s="32"/>
      <c r="DK1976" s="32"/>
      <c r="DL1976" s="32"/>
    </row>
    <row r="1977" spans="1:116" ht="14.4" x14ac:dyDescent="0.3">
      <c r="A1977" t="s">
        <v>7783</v>
      </c>
      <c r="B1977" s="113" t="s">
        <v>929</v>
      </c>
      <c r="C1977" s="182" t="s">
        <v>3040</v>
      </c>
      <c r="D1977" s="40" t="s">
        <v>3363</v>
      </c>
      <c r="E1977" s="242" t="s">
        <v>943</v>
      </c>
      <c r="F1977" s="184" t="s">
        <v>7784</v>
      </c>
      <c r="G1977" s="184">
        <v>0.13749413939999999</v>
      </c>
      <c r="H1977" s="184">
        <v>2.5092000000000001E-3</v>
      </c>
      <c r="I1977" s="184">
        <v>2.9849394E-3</v>
      </c>
      <c r="J1977" s="328">
        <v>0</v>
      </c>
      <c r="K1977" s="184">
        <v>0.13200000000000001</v>
      </c>
      <c r="L1977" s="184">
        <v>0</v>
      </c>
      <c r="M1977" s="184">
        <v>2.9849394E-3</v>
      </c>
      <c r="N1977" s="184">
        <v>2.5092000000000001E-3</v>
      </c>
      <c r="O1977" s="184">
        <v>0</v>
      </c>
      <c r="P1977" s="184">
        <v>0</v>
      </c>
      <c r="Q1977" s="184">
        <v>0</v>
      </c>
      <c r="R1977" s="184">
        <v>0</v>
      </c>
      <c r="S1977" s="184">
        <v>0</v>
      </c>
      <c r="T1977" s="184">
        <v>0</v>
      </c>
      <c r="U1977" s="184">
        <v>0</v>
      </c>
      <c r="V1977" s="184">
        <v>0</v>
      </c>
      <c r="W1977" s="184">
        <v>0</v>
      </c>
      <c r="X1977" s="184">
        <v>0</v>
      </c>
      <c r="Y1977"/>
      <c r="Z1977" s="288">
        <v>0.88000000000000012</v>
      </c>
      <c r="AA1977"/>
      <c r="AB1977" s="164">
        <v>0</v>
      </c>
      <c r="AC1977" s="164">
        <v>0</v>
      </c>
      <c r="AD1977" s="164">
        <v>0</v>
      </c>
      <c r="AE1977" s="164">
        <v>0</v>
      </c>
      <c r="AF1977" s="164">
        <v>0</v>
      </c>
      <c r="AG1977" s="164">
        <v>0</v>
      </c>
      <c r="AH1977" s="164">
        <v>0</v>
      </c>
      <c r="AI1977"/>
      <c r="AJ1977" s="185">
        <v>1.4790068E-2</v>
      </c>
      <c r="AK1977" s="185">
        <v>1.4101023000000001E-2</v>
      </c>
      <c r="AL1977" s="185">
        <v>6.8904418000000002E-4</v>
      </c>
      <c r="AM1977" s="185">
        <v>0</v>
      </c>
      <c r="AN1977" s="176">
        <v>8.4538510000000004E-7</v>
      </c>
      <c r="AO1977" s="176">
        <v>2.5482403E-9</v>
      </c>
      <c r="AP1977" s="176">
        <v>0</v>
      </c>
      <c r="AQ1977" s="192">
        <v>8.1663999999999999E-7</v>
      </c>
      <c r="AR1977" s="192">
        <v>2.4640000000000002E-9</v>
      </c>
      <c r="AS1977" s="192">
        <v>6.7319999999999997E-14</v>
      </c>
      <c r="AT1977" s="193">
        <v>0</v>
      </c>
      <c r="AU1977" s="193">
        <v>0</v>
      </c>
      <c r="AV1977" s="192">
        <v>3.7309999999999998E-10</v>
      </c>
      <c r="AW1977" s="192">
        <v>2.8372000000000001E-8</v>
      </c>
      <c r="AX1977" s="192">
        <v>5.2889999999999998E-11</v>
      </c>
      <c r="AY1977" s="192">
        <v>3.1283000000000001E-11</v>
      </c>
      <c r="AZ1977" s="193">
        <v>0</v>
      </c>
      <c r="BA1977" s="193">
        <v>0</v>
      </c>
      <c r="BB1977" s="193">
        <v>0</v>
      </c>
      <c r="BC1977" s="193">
        <v>0</v>
      </c>
      <c r="BD1977" s="193">
        <v>0</v>
      </c>
      <c r="BE1977" s="193">
        <v>0</v>
      </c>
      <c r="BF1977" s="193">
        <v>0</v>
      </c>
      <c r="BG1977" s="193">
        <v>0</v>
      </c>
      <c r="BH1977" s="193">
        <v>0</v>
      </c>
      <c r="BI1977" s="193">
        <v>0</v>
      </c>
      <c r="BJ1977" s="193">
        <v>0</v>
      </c>
      <c r="BK1977" s="193">
        <v>0</v>
      </c>
      <c r="BL1977" s="193">
        <v>0</v>
      </c>
      <c r="BM1977"/>
      <c r="BN1977" s="186">
        <v>2.6061757000000001E-5</v>
      </c>
      <c r="BO1977" s="186">
        <v>3.3850918000000002E-7</v>
      </c>
      <c r="BP1977" s="186">
        <v>2.4536735000000001E-5</v>
      </c>
      <c r="BQ1977" s="164">
        <v>0</v>
      </c>
      <c r="BR1977" s="186">
        <v>9.8725018000000005E-8</v>
      </c>
      <c r="BS1977" s="186">
        <v>2.4153799999999998E-7</v>
      </c>
      <c r="BT1977" s="164">
        <v>0</v>
      </c>
      <c r="BU1977" s="186">
        <v>3.6660270000000001E-7</v>
      </c>
      <c r="BV1977" s="164">
        <v>0</v>
      </c>
      <c r="BW1977" s="164">
        <v>0</v>
      </c>
      <c r="BX1977" s="164">
        <v>0</v>
      </c>
      <c r="BY1977" s="164">
        <v>0</v>
      </c>
      <c r="BZ1977" s="164">
        <v>0</v>
      </c>
      <c r="CA1977" s="186">
        <v>4.7964720999999997E-7</v>
      </c>
      <c r="CB1977" s="164">
        <v>0</v>
      </c>
      <c r="CC1977" s="164">
        <v>0</v>
      </c>
      <c r="CD1977" s="164">
        <v>0</v>
      </c>
      <c r="CE1977"/>
      <c r="CF1977" s="330">
        <v>0</v>
      </c>
      <c r="CG1977" s="330">
        <v>0.88</v>
      </c>
      <c r="CH1977" s="330">
        <v>6.9065730000000001E-3</v>
      </c>
      <c r="CI1977" s="330">
        <v>2.8699999999999998E-4</v>
      </c>
      <c r="CJ1977" s="329">
        <v>1.81589E-5</v>
      </c>
      <c r="CK1977" s="330">
        <v>0</v>
      </c>
      <c r="CL1977" s="330">
        <v>0</v>
      </c>
      <c r="CM1977" s="329">
        <v>2.9611102000000001E-6</v>
      </c>
      <c r="CN1977" s="330">
        <v>0</v>
      </c>
      <c r="CO1977" s="330">
        <v>0</v>
      </c>
      <c r="CP1977"/>
      <c r="CQ1977">
        <v>0.13200000000000001</v>
      </c>
      <c r="CR1977">
        <v>5.4941394000000005E-3</v>
      </c>
      <c r="CS1977">
        <v>2.9849394E-3</v>
      </c>
      <c r="CT1977">
        <v>2.9849394E-3</v>
      </c>
      <c r="CU1977">
        <v>0</v>
      </c>
      <c r="CV1977" s="154"/>
      <c r="CZ1977" s="11"/>
      <c r="DA1977" s="236"/>
      <c r="DB1977" s="236"/>
      <c r="DC1977" s="32"/>
      <c r="DD1977" s="32"/>
      <c r="DE1977" s="32"/>
      <c r="DF1977" s="32"/>
      <c r="DG1977" s="32"/>
      <c r="DH1977" s="32"/>
      <c r="DI1977" s="32"/>
      <c r="DJ1977" s="32"/>
      <c r="DK1977" s="32"/>
      <c r="DL1977" s="32"/>
    </row>
    <row r="1978" spans="1:116" ht="14.4" x14ac:dyDescent="0.3">
      <c r="A1978" t="s">
        <v>7785</v>
      </c>
      <c r="B1978" s="113" t="s">
        <v>929</v>
      </c>
      <c r="C1978" s="182" t="s">
        <v>3041</v>
      </c>
      <c r="D1978" s="40" t="s">
        <v>3363</v>
      </c>
      <c r="E1978" s="242" t="s">
        <v>943</v>
      </c>
      <c r="F1978" s="184" t="s">
        <v>7786</v>
      </c>
      <c r="G1978" s="184">
        <v>0.2723124012</v>
      </c>
      <c r="H1978" s="184">
        <v>7.2215999999999999E-3</v>
      </c>
      <c r="I1978" s="184">
        <v>8.5908011999999995E-3</v>
      </c>
      <c r="J1978" s="328">
        <v>0</v>
      </c>
      <c r="K1978" s="184">
        <v>0.25650000000000001</v>
      </c>
      <c r="L1978" s="184">
        <v>0</v>
      </c>
      <c r="M1978" s="184">
        <v>8.5908011999999995E-3</v>
      </c>
      <c r="N1978" s="184">
        <v>7.2215999999999999E-3</v>
      </c>
      <c r="O1978" s="184">
        <v>0</v>
      </c>
      <c r="P1978" s="184">
        <v>0</v>
      </c>
      <c r="Q1978" s="184">
        <v>0</v>
      </c>
      <c r="R1978" s="184">
        <v>0</v>
      </c>
      <c r="S1978" s="184">
        <v>0</v>
      </c>
      <c r="T1978" s="184">
        <v>0</v>
      </c>
      <c r="U1978" s="184">
        <v>0</v>
      </c>
      <c r="V1978" s="184">
        <v>0</v>
      </c>
      <c r="W1978" s="184">
        <v>0</v>
      </c>
      <c r="X1978" s="184">
        <v>0</v>
      </c>
      <c r="Y1978"/>
      <c r="Z1978" s="288">
        <v>1.7100000000000002</v>
      </c>
      <c r="AA1978"/>
      <c r="AB1978" s="164">
        <v>0</v>
      </c>
      <c r="AC1978" s="164">
        <v>0</v>
      </c>
      <c r="AD1978" s="164">
        <v>0</v>
      </c>
      <c r="AE1978" s="164">
        <v>0</v>
      </c>
      <c r="AF1978" s="164">
        <v>0</v>
      </c>
      <c r="AG1978" s="164">
        <v>0</v>
      </c>
      <c r="AH1978" s="164">
        <v>0</v>
      </c>
      <c r="AI1978"/>
      <c r="AJ1978" s="185">
        <v>2.9209308E-2</v>
      </c>
      <c r="AK1978" s="185">
        <v>2.7849090999999999E-2</v>
      </c>
      <c r="AL1978" s="185">
        <v>1.3602161000000001E-3</v>
      </c>
      <c r="AM1978" s="185">
        <v>0</v>
      </c>
      <c r="AN1978" s="176">
        <v>1.6696098E-6</v>
      </c>
      <c r="AO1978" s="176">
        <v>5.0303847999999996E-9</v>
      </c>
      <c r="AP1978" s="176">
        <v>0</v>
      </c>
      <c r="AQ1978" s="192">
        <v>1.5868800000000001E-6</v>
      </c>
      <c r="AR1978" s="192">
        <v>4.7879999999999996E-9</v>
      </c>
      <c r="AS1978" s="192">
        <v>1.3081500000000001E-13</v>
      </c>
      <c r="AT1978" s="193">
        <v>0</v>
      </c>
      <c r="AU1978" s="193">
        <v>0</v>
      </c>
      <c r="AV1978" s="192">
        <v>1.0738E-9</v>
      </c>
      <c r="AW1978" s="192">
        <v>8.1656E-8</v>
      </c>
      <c r="AX1978" s="192">
        <v>1.5221999999999999E-10</v>
      </c>
      <c r="AY1978" s="192">
        <v>9.0033999999999994E-11</v>
      </c>
      <c r="AZ1978" s="193">
        <v>0</v>
      </c>
      <c r="BA1978" s="193">
        <v>0</v>
      </c>
      <c r="BB1978" s="193">
        <v>0</v>
      </c>
      <c r="BC1978" s="193">
        <v>0</v>
      </c>
      <c r="BD1978" s="193">
        <v>0</v>
      </c>
      <c r="BE1978" s="193">
        <v>0</v>
      </c>
      <c r="BF1978" s="193">
        <v>0</v>
      </c>
      <c r="BG1978" s="193">
        <v>0</v>
      </c>
      <c r="BH1978" s="193">
        <v>0</v>
      </c>
      <c r="BI1978" s="193">
        <v>0</v>
      </c>
      <c r="BJ1978" s="193">
        <v>0</v>
      </c>
      <c r="BK1978" s="193">
        <v>0</v>
      </c>
      <c r="BL1978" s="193">
        <v>0</v>
      </c>
      <c r="BM1978"/>
      <c r="BN1978" s="186">
        <v>5.2068424999999999E-5</v>
      </c>
      <c r="BO1978" s="186">
        <v>9.7424593999999992E-7</v>
      </c>
      <c r="BP1978" s="186">
        <v>4.7679336999999997E-5</v>
      </c>
      <c r="BQ1978" s="164">
        <v>0</v>
      </c>
      <c r="BR1978" s="186">
        <v>2.8413542000000001E-7</v>
      </c>
      <c r="BS1978" s="186">
        <v>6.9515814000000001E-7</v>
      </c>
      <c r="BT1978" s="164">
        <v>0</v>
      </c>
      <c r="BU1978" s="186">
        <v>1.0551005E-6</v>
      </c>
      <c r="BV1978" s="164">
        <v>0</v>
      </c>
      <c r="BW1978" s="164">
        <v>0</v>
      </c>
      <c r="BX1978" s="164">
        <v>0</v>
      </c>
      <c r="BY1978" s="164">
        <v>0</v>
      </c>
      <c r="BZ1978" s="164">
        <v>0</v>
      </c>
      <c r="CA1978" s="186">
        <v>1.3804480999999999E-6</v>
      </c>
      <c r="CB1978" s="164">
        <v>0</v>
      </c>
      <c r="CC1978" s="164">
        <v>0</v>
      </c>
      <c r="CD1978" s="164">
        <v>0</v>
      </c>
      <c r="CE1978"/>
      <c r="CF1978" s="330">
        <v>0</v>
      </c>
      <c r="CG1978" s="330">
        <v>1.71</v>
      </c>
      <c r="CH1978" s="330">
        <v>1.9877453999999999E-2</v>
      </c>
      <c r="CI1978" s="330">
        <v>8.2600000000000002E-4</v>
      </c>
      <c r="CJ1978" s="329">
        <v>5.2262200000000003E-5</v>
      </c>
      <c r="CK1978" s="330">
        <v>0</v>
      </c>
      <c r="CL1978" s="330">
        <v>0</v>
      </c>
      <c r="CM1978" s="329">
        <v>8.5222195999999994E-6</v>
      </c>
      <c r="CN1978" s="330">
        <v>0</v>
      </c>
      <c r="CO1978" s="330">
        <v>0</v>
      </c>
      <c r="CP1978"/>
      <c r="CQ1978">
        <v>0.25650000000000001</v>
      </c>
      <c r="CR1978">
        <v>1.5812401199999999E-2</v>
      </c>
      <c r="CS1978">
        <v>8.5908011999999995E-3</v>
      </c>
      <c r="CT1978">
        <v>8.5908011999999995E-3</v>
      </c>
      <c r="CU1978">
        <v>0</v>
      </c>
      <c r="CV1978" s="154"/>
      <c r="CZ1978" s="11"/>
      <c r="DA1978" s="236"/>
      <c r="DB1978" s="236"/>
      <c r="DC1978" s="32"/>
      <c r="DD1978" s="32"/>
      <c r="DE1978" s="32"/>
      <c r="DF1978" s="32"/>
      <c r="DG1978" s="32"/>
      <c r="DH1978" s="32"/>
      <c r="DI1978" s="32"/>
      <c r="DJ1978" s="32"/>
      <c r="DK1978" s="32"/>
      <c r="DL1978" s="32"/>
    </row>
    <row r="1979" spans="1:116" ht="14.4" x14ac:dyDescent="0.3">
      <c r="A1979" t="s">
        <v>7787</v>
      </c>
      <c r="B1979" s="113" t="s">
        <v>929</v>
      </c>
      <c r="C1979" s="182" t="s">
        <v>3042</v>
      </c>
      <c r="D1979" s="40" t="s">
        <v>3363</v>
      </c>
      <c r="E1979" s="242" t="s">
        <v>943</v>
      </c>
      <c r="F1979" s="184" t="s">
        <v>7788</v>
      </c>
      <c r="G1979" s="184">
        <v>0.42199246900000004</v>
      </c>
      <c r="H1979" s="184">
        <v>8.4455999999999993E-3</v>
      </c>
      <c r="I1979" s="184">
        <v>1.0046869E-2</v>
      </c>
      <c r="J1979" s="328">
        <v>0</v>
      </c>
      <c r="K1979" s="184">
        <v>0.40350000000000003</v>
      </c>
      <c r="L1979" s="184">
        <v>0</v>
      </c>
      <c r="M1979" s="184">
        <v>1.0046869E-2</v>
      </c>
      <c r="N1979" s="184">
        <v>8.4455999999999993E-3</v>
      </c>
      <c r="O1979" s="184">
        <v>0</v>
      </c>
      <c r="P1979" s="184">
        <v>0</v>
      </c>
      <c r="Q1979" s="184">
        <v>0</v>
      </c>
      <c r="R1979" s="184">
        <v>0</v>
      </c>
      <c r="S1979" s="184">
        <v>0</v>
      </c>
      <c r="T1979" s="184">
        <v>0</v>
      </c>
      <c r="U1979" s="184">
        <v>0</v>
      </c>
      <c r="V1979" s="184">
        <v>0</v>
      </c>
      <c r="W1979" s="184">
        <v>0</v>
      </c>
      <c r="X1979" s="184">
        <v>0</v>
      </c>
      <c r="Y1979"/>
      <c r="Z1979" s="288">
        <v>2.6900000000000004</v>
      </c>
      <c r="AA1979"/>
      <c r="AB1979" s="164">
        <v>0</v>
      </c>
      <c r="AC1979" s="164">
        <v>0</v>
      </c>
      <c r="AD1979" s="164">
        <v>0</v>
      </c>
      <c r="AE1979" s="164">
        <v>0</v>
      </c>
      <c r="AF1979" s="164">
        <v>0</v>
      </c>
      <c r="AG1979" s="164">
        <v>0</v>
      </c>
      <c r="AH1979" s="164">
        <v>0</v>
      </c>
      <c r="AI1979"/>
      <c r="AJ1979" s="185">
        <v>4.5365754000000001E-2</v>
      </c>
      <c r="AK1979" s="185">
        <v>4.3252437999999997E-2</v>
      </c>
      <c r="AL1979" s="185">
        <v>2.1133164999999998E-3</v>
      </c>
      <c r="AM1979" s="185">
        <v>0</v>
      </c>
      <c r="AN1979" s="176">
        <v>2.5930718E-6</v>
      </c>
      <c r="AO1979" s="176">
        <v>7.8155197999999994E-9</v>
      </c>
      <c r="AP1979" s="176">
        <v>0</v>
      </c>
      <c r="AQ1979" s="192">
        <v>2.4963199999999998E-6</v>
      </c>
      <c r="AR1979" s="192">
        <v>7.5319999999999992E-9</v>
      </c>
      <c r="AS1979" s="192">
        <v>2.0578499999999999E-13</v>
      </c>
      <c r="AT1979" s="193">
        <v>0</v>
      </c>
      <c r="AU1979" s="193">
        <v>0</v>
      </c>
      <c r="AV1979" s="192">
        <v>1.2557999999999999E-9</v>
      </c>
      <c r="AW1979" s="192">
        <v>9.5495999999999997E-8</v>
      </c>
      <c r="AX1979" s="192">
        <v>1.7802E-10</v>
      </c>
      <c r="AY1979" s="192">
        <v>1.05294E-10</v>
      </c>
      <c r="AZ1979" s="193">
        <v>0</v>
      </c>
      <c r="BA1979" s="193">
        <v>0</v>
      </c>
      <c r="BB1979" s="193">
        <v>0</v>
      </c>
      <c r="BC1979" s="193">
        <v>0</v>
      </c>
      <c r="BD1979" s="193">
        <v>0</v>
      </c>
      <c r="BE1979" s="193">
        <v>0</v>
      </c>
      <c r="BF1979" s="193">
        <v>0</v>
      </c>
      <c r="BG1979" s="193">
        <v>0</v>
      </c>
      <c r="BH1979" s="193">
        <v>0</v>
      </c>
      <c r="BI1979" s="193">
        <v>0</v>
      </c>
      <c r="BJ1979" s="193">
        <v>0</v>
      </c>
      <c r="BK1979" s="193">
        <v>0</v>
      </c>
      <c r="BL1979" s="193">
        <v>0</v>
      </c>
      <c r="BM1979"/>
      <c r="BN1979" s="186">
        <v>8.0137338999999996E-5</v>
      </c>
      <c r="BO1979" s="186">
        <v>1.1393724000000001E-6</v>
      </c>
      <c r="BP1979" s="186">
        <v>7.5004337999999993E-5</v>
      </c>
      <c r="BQ1979" s="164">
        <v>0</v>
      </c>
      <c r="BR1979" s="186">
        <v>3.3229395999999998E-7</v>
      </c>
      <c r="BS1979" s="186">
        <v>8.1298154999999998E-7</v>
      </c>
      <c r="BT1979" s="164">
        <v>0</v>
      </c>
      <c r="BU1979" s="186">
        <v>1.233931E-6</v>
      </c>
      <c r="BV1979" s="164">
        <v>0</v>
      </c>
      <c r="BW1979" s="164">
        <v>0</v>
      </c>
      <c r="BX1979" s="164">
        <v>0</v>
      </c>
      <c r="BY1979" s="164">
        <v>0</v>
      </c>
      <c r="BZ1979" s="164">
        <v>0</v>
      </c>
      <c r="CA1979" s="186">
        <v>1.6144223E-6</v>
      </c>
      <c r="CB1979" s="164">
        <v>0</v>
      </c>
      <c r="CC1979" s="164">
        <v>0</v>
      </c>
      <c r="CD1979" s="164">
        <v>0</v>
      </c>
      <c r="CE1979"/>
      <c r="CF1979" s="330">
        <v>0</v>
      </c>
      <c r="CG1979" s="330">
        <v>2.69</v>
      </c>
      <c r="CH1979" s="330">
        <v>2.3246513999999999E-2</v>
      </c>
      <c r="CI1979" s="330">
        <v>9.6599999999999995E-4</v>
      </c>
      <c r="CJ1979" s="329">
        <v>6.1120199999999998E-5</v>
      </c>
      <c r="CK1979" s="330">
        <v>0</v>
      </c>
      <c r="CL1979" s="330">
        <v>0</v>
      </c>
      <c r="CM1979" s="329">
        <v>9.9666636000000007E-6</v>
      </c>
      <c r="CN1979" s="330">
        <v>0</v>
      </c>
      <c r="CO1979" s="330">
        <v>0</v>
      </c>
      <c r="CP1979"/>
      <c r="CQ1979">
        <v>0.40350000000000003</v>
      </c>
      <c r="CR1979">
        <v>1.8492468999999997E-2</v>
      </c>
      <c r="CS1979">
        <v>1.0046869E-2</v>
      </c>
      <c r="CT1979">
        <v>1.0046869E-2</v>
      </c>
      <c r="CU1979">
        <v>0</v>
      </c>
      <c r="CV1979" s="154"/>
      <c r="CZ1979" s="11"/>
      <c r="DA1979" s="236"/>
      <c r="DB1979" s="236"/>
      <c r="DC1979" s="32"/>
      <c r="DD1979" s="32"/>
      <c r="DE1979" s="32"/>
      <c r="DF1979" s="32"/>
      <c r="DG1979" s="32"/>
      <c r="DH1979" s="32"/>
      <c r="DI1979" s="32"/>
      <c r="DJ1979" s="32"/>
      <c r="DK1979" s="32"/>
      <c r="DL1979" s="32"/>
    </row>
    <row r="1980" spans="1:116" ht="14.4" x14ac:dyDescent="0.3">
      <c r="A1980" t="s">
        <v>7789</v>
      </c>
      <c r="B1980" s="113" t="s">
        <v>929</v>
      </c>
      <c r="C1980" s="182" t="s">
        <v>3043</v>
      </c>
      <c r="D1980" s="40" t="s">
        <v>3363</v>
      </c>
      <c r="E1980" s="242" t="s">
        <v>943</v>
      </c>
      <c r="F1980" s="184" t="s">
        <v>7790</v>
      </c>
      <c r="G1980" s="184">
        <v>1.0973957776000001</v>
      </c>
      <c r="H1980" s="184">
        <v>0.11477442</v>
      </c>
      <c r="I1980" s="184">
        <v>0.84612135759999996</v>
      </c>
      <c r="J1980" s="328">
        <v>0</v>
      </c>
      <c r="K1980" s="184">
        <v>0.13650000000000001</v>
      </c>
      <c r="L1980" s="184">
        <v>0</v>
      </c>
      <c r="M1980" s="184">
        <v>4.6594176000000001E-3</v>
      </c>
      <c r="N1980" s="184">
        <v>3.9167999999999998E-3</v>
      </c>
      <c r="O1980" s="184">
        <v>0</v>
      </c>
      <c r="P1980" s="184">
        <v>0</v>
      </c>
      <c r="Q1980" s="184">
        <v>0.11085762</v>
      </c>
      <c r="R1980" s="184">
        <v>0.84146193999999996</v>
      </c>
      <c r="S1980" s="184">
        <v>0</v>
      </c>
      <c r="T1980" s="184">
        <v>0</v>
      </c>
      <c r="U1980" s="184">
        <v>0</v>
      </c>
      <c r="V1980" s="184">
        <v>0</v>
      </c>
      <c r="W1980" s="184">
        <v>0</v>
      </c>
      <c r="X1980" s="184">
        <v>0</v>
      </c>
      <c r="Y1980"/>
      <c r="Z1980" s="288">
        <v>0.91000000000000014</v>
      </c>
      <c r="AA1980"/>
      <c r="AB1980" s="164">
        <v>0</v>
      </c>
      <c r="AC1980" s="164">
        <v>0</v>
      </c>
      <c r="AD1980" s="164">
        <v>0</v>
      </c>
      <c r="AE1980" s="164">
        <v>0</v>
      </c>
      <c r="AF1980" s="164">
        <v>0</v>
      </c>
      <c r="AG1980" s="164">
        <v>0</v>
      </c>
      <c r="AH1980" s="164">
        <v>0</v>
      </c>
      <c r="AI1980"/>
      <c r="AJ1980" s="185">
        <v>1.5558891E-2</v>
      </c>
      <c r="AK1980" s="185">
        <v>1.4834365E-2</v>
      </c>
      <c r="AL1980" s="185">
        <v>7.2452642000000002E-4</v>
      </c>
      <c r="AM1980" s="185">
        <v>0</v>
      </c>
      <c r="AN1980" s="176">
        <v>8.8935039999999997E-7</v>
      </c>
      <c r="AO1980" s="176">
        <v>2.6794615999999999E-9</v>
      </c>
      <c r="AP1980" s="176">
        <v>0</v>
      </c>
      <c r="AQ1980" s="192">
        <v>8.4448E-7</v>
      </c>
      <c r="AR1980" s="192">
        <v>2.5479999999999999E-9</v>
      </c>
      <c r="AS1980" s="192">
        <v>6.9615000000000002E-14</v>
      </c>
      <c r="AT1980" s="193">
        <v>0</v>
      </c>
      <c r="AU1980" s="193">
        <v>0</v>
      </c>
      <c r="AV1980" s="192">
        <v>5.8239999999999997E-10</v>
      </c>
      <c r="AW1980" s="192">
        <v>4.4287999999999999E-8</v>
      </c>
      <c r="AX1980" s="192">
        <v>8.2559999999999997E-11</v>
      </c>
      <c r="AY1980" s="192">
        <v>4.8831999999999999E-11</v>
      </c>
      <c r="AZ1980" s="193">
        <v>0</v>
      </c>
      <c r="BA1980" s="193">
        <v>0</v>
      </c>
      <c r="BB1980" s="193">
        <v>0</v>
      </c>
      <c r="BC1980" s="193">
        <v>0</v>
      </c>
      <c r="BD1980" s="193">
        <v>0</v>
      </c>
      <c r="BE1980" s="193">
        <v>0</v>
      </c>
      <c r="BF1980" s="193">
        <v>0</v>
      </c>
      <c r="BG1980" s="193">
        <v>0</v>
      </c>
      <c r="BH1980" s="193">
        <v>0</v>
      </c>
      <c r="BI1980" s="193">
        <v>0</v>
      </c>
      <c r="BJ1980" s="193">
        <v>0</v>
      </c>
      <c r="BK1980" s="193">
        <v>0</v>
      </c>
      <c r="BL1980" s="193">
        <v>0</v>
      </c>
      <c r="BM1980"/>
      <c r="BN1980" s="164">
        <v>1.9967501E-4</v>
      </c>
      <c r="BO1980" s="186">
        <v>5.2840457999999998E-7</v>
      </c>
      <c r="BP1980" s="186">
        <v>2.5373215000000001E-5</v>
      </c>
      <c r="BQ1980" s="186">
        <v>9.8566147E-5</v>
      </c>
      <c r="BR1980" s="186">
        <v>1.5410734000000001E-7</v>
      </c>
      <c r="BS1980" s="186">
        <v>3.7703491999999999E-7</v>
      </c>
      <c r="BT1980" s="164">
        <v>0</v>
      </c>
      <c r="BU1980" s="186">
        <v>5.7225786999999997E-7</v>
      </c>
      <c r="BV1980" s="164">
        <v>0</v>
      </c>
      <c r="BW1980" s="186">
        <v>7.3355129000000004E-5</v>
      </c>
      <c r="BX1980" s="164">
        <v>0</v>
      </c>
      <c r="BY1980" s="164">
        <v>0</v>
      </c>
      <c r="BZ1980" s="164">
        <v>0</v>
      </c>
      <c r="CA1980" s="186">
        <v>7.4871758999999999E-7</v>
      </c>
      <c r="CB1980" s="164">
        <v>0</v>
      </c>
      <c r="CC1980" s="164">
        <v>0</v>
      </c>
      <c r="CD1980" s="164">
        <v>0</v>
      </c>
      <c r="CE1980"/>
      <c r="CF1980" s="330">
        <v>0</v>
      </c>
      <c r="CG1980" s="330">
        <v>0.91</v>
      </c>
      <c r="CH1980" s="330">
        <v>1.0780992E-2</v>
      </c>
      <c r="CI1980" s="330">
        <v>4.4799999999999999E-4</v>
      </c>
      <c r="CJ1980" s="329">
        <v>2.8345599999999998E-5</v>
      </c>
      <c r="CK1980" s="330">
        <v>0</v>
      </c>
      <c r="CL1980" s="330">
        <v>0</v>
      </c>
      <c r="CM1980" s="329">
        <v>4.6222207999999996E-6</v>
      </c>
      <c r="CN1980" s="330">
        <v>0</v>
      </c>
      <c r="CO1980" s="330">
        <v>0</v>
      </c>
      <c r="CP1980"/>
      <c r="CQ1980">
        <v>0.13650000000000001</v>
      </c>
      <c r="CR1980">
        <v>0.9608957776</v>
      </c>
      <c r="CS1980">
        <v>0.84612135759999996</v>
      </c>
      <c r="CT1980">
        <v>0.84612135759999996</v>
      </c>
      <c r="CU1980">
        <v>0</v>
      </c>
      <c r="CV1980" s="154"/>
      <c r="CZ1980" s="11"/>
      <c r="DA1980" s="236"/>
      <c r="DB1980" s="236"/>
      <c r="DC1980" s="32"/>
      <c r="DD1980" s="32"/>
      <c r="DE1980" s="32"/>
      <c r="DF1980" s="32"/>
      <c r="DG1980" s="32"/>
      <c r="DH1980" s="32"/>
      <c r="DI1980" s="32"/>
      <c r="DJ1980" s="32"/>
      <c r="DK1980" s="32"/>
      <c r="DL1980" s="32"/>
    </row>
    <row r="1981" spans="1:116" ht="14.4" x14ac:dyDescent="0.3">
      <c r="A1981" t="s">
        <v>7791</v>
      </c>
      <c r="B1981" s="113" t="s">
        <v>929</v>
      </c>
      <c r="C1981" s="182" t="s">
        <v>3044</v>
      </c>
      <c r="D1981" s="40" t="s">
        <v>3363</v>
      </c>
      <c r="E1981" s="242" t="s">
        <v>943</v>
      </c>
      <c r="F1981" s="184" t="s">
        <v>7792</v>
      </c>
      <c r="G1981" s="184">
        <v>1.4070357E-2</v>
      </c>
      <c r="H1981" s="184">
        <v>6.4260000000000003E-3</v>
      </c>
      <c r="I1981" s="184">
        <v>7.6443570000000001E-3</v>
      </c>
      <c r="J1981" s="328">
        <v>0</v>
      </c>
      <c r="K1981" s="184">
        <v>0</v>
      </c>
      <c r="L1981" s="184">
        <v>0</v>
      </c>
      <c r="M1981" s="184">
        <v>7.6443570000000001E-3</v>
      </c>
      <c r="N1981" s="184">
        <v>6.4260000000000003E-3</v>
      </c>
      <c r="O1981" s="184">
        <v>0</v>
      </c>
      <c r="P1981" s="184">
        <v>0</v>
      </c>
      <c r="Q1981" s="184">
        <v>0</v>
      </c>
      <c r="R1981" s="184">
        <v>0</v>
      </c>
      <c r="S1981" s="184">
        <v>0</v>
      </c>
      <c r="T1981" s="184">
        <v>0</v>
      </c>
      <c r="U1981" s="184">
        <v>0</v>
      </c>
      <c r="V1981" s="184">
        <v>0</v>
      </c>
      <c r="W1981" s="184">
        <v>0</v>
      </c>
      <c r="X1981" s="184">
        <v>0</v>
      </c>
      <c r="Y1981"/>
      <c r="Z1981" s="288">
        <v>0</v>
      </c>
      <c r="AA1981"/>
      <c r="AB1981" s="164">
        <v>0</v>
      </c>
      <c r="AC1981" s="164">
        <v>0</v>
      </c>
      <c r="AD1981" s="164">
        <v>0</v>
      </c>
      <c r="AE1981" s="164">
        <v>0</v>
      </c>
      <c r="AF1981" s="164">
        <v>0</v>
      </c>
      <c r="AG1981" s="164">
        <v>0</v>
      </c>
      <c r="AH1981" s="164">
        <v>0</v>
      </c>
      <c r="AI1981"/>
      <c r="AJ1981" s="185">
        <v>1.2861953000000001E-3</v>
      </c>
      <c r="AK1981" s="185">
        <v>1.2279064999999999E-3</v>
      </c>
      <c r="AL1981" s="187">
        <v>5.8288775999999998E-5</v>
      </c>
      <c r="AM1981" s="185">
        <v>0</v>
      </c>
      <c r="AN1981" s="176">
        <v>7.3615500000000002E-8</v>
      </c>
      <c r="AO1981" s="176">
        <v>2.1556499999999999E-10</v>
      </c>
      <c r="AP1981" s="176">
        <v>0</v>
      </c>
      <c r="AQ1981" s="193">
        <v>0</v>
      </c>
      <c r="AR1981" s="193">
        <v>0</v>
      </c>
      <c r="AS1981" s="193">
        <v>0</v>
      </c>
      <c r="AT1981" s="193">
        <v>0</v>
      </c>
      <c r="AU1981" s="193">
        <v>0</v>
      </c>
      <c r="AV1981" s="192">
        <v>9.5550000000000006E-10</v>
      </c>
      <c r="AW1981" s="192">
        <v>7.2660000000000003E-8</v>
      </c>
      <c r="AX1981" s="192">
        <v>1.3545000000000001E-10</v>
      </c>
      <c r="AY1981" s="192">
        <v>8.0114999999999999E-11</v>
      </c>
      <c r="AZ1981" s="193">
        <v>0</v>
      </c>
      <c r="BA1981" s="193">
        <v>0</v>
      </c>
      <c r="BB1981" s="193">
        <v>0</v>
      </c>
      <c r="BC1981" s="193">
        <v>0</v>
      </c>
      <c r="BD1981" s="193">
        <v>0</v>
      </c>
      <c r="BE1981" s="193">
        <v>0</v>
      </c>
      <c r="BF1981" s="193">
        <v>0</v>
      </c>
      <c r="BG1981" s="193">
        <v>0</v>
      </c>
      <c r="BH1981" s="193">
        <v>0</v>
      </c>
      <c r="BI1981" s="193">
        <v>0</v>
      </c>
      <c r="BJ1981" s="193">
        <v>0</v>
      </c>
      <c r="BK1981" s="193">
        <v>0</v>
      </c>
      <c r="BL1981" s="193">
        <v>0</v>
      </c>
      <c r="BM1981"/>
      <c r="BN1981" s="186">
        <v>3.9055444000000003E-6</v>
      </c>
      <c r="BO1981" s="186">
        <v>8.6691375999999995E-7</v>
      </c>
      <c r="BP1981" s="164">
        <v>0</v>
      </c>
      <c r="BQ1981" s="164">
        <v>0</v>
      </c>
      <c r="BR1981" s="186">
        <v>2.5283236000000001E-7</v>
      </c>
      <c r="BS1981" s="186">
        <v>6.1857292000000002E-7</v>
      </c>
      <c r="BT1981" s="164">
        <v>0</v>
      </c>
      <c r="BU1981" s="186">
        <v>9.3886057000000003E-7</v>
      </c>
      <c r="BV1981" s="164">
        <v>0</v>
      </c>
      <c r="BW1981" s="164">
        <v>0</v>
      </c>
      <c r="BX1981" s="164">
        <v>0</v>
      </c>
      <c r="BY1981" s="164">
        <v>0</v>
      </c>
      <c r="BZ1981" s="164">
        <v>0</v>
      </c>
      <c r="CA1981" s="186">
        <v>1.2283648E-6</v>
      </c>
      <c r="CB1981" s="164">
        <v>0</v>
      </c>
      <c r="CC1981" s="164">
        <v>0</v>
      </c>
      <c r="CD1981" s="164">
        <v>0</v>
      </c>
      <c r="CE1981"/>
      <c r="CF1981" s="330">
        <v>0</v>
      </c>
      <c r="CG1981" s="330">
        <v>0</v>
      </c>
      <c r="CH1981" s="330">
        <v>1.7687564999999999E-2</v>
      </c>
      <c r="CI1981" s="330">
        <v>7.3499999999999998E-4</v>
      </c>
      <c r="CJ1981" s="329">
        <v>4.6504500000000002E-5</v>
      </c>
      <c r="CK1981" s="330">
        <v>0</v>
      </c>
      <c r="CL1981" s="330">
        <v>0</v>
      </c>
      <c r="CM1981" s="329">
        <v>7.5833309999999997E-6</v>
      </c>
      <c r="CN1981" s="330">
        <v>0</v>
      </c>
      <c r="CO1981" s="330">
        <v>0</v>
      </c>
      <c r="CP1981"/>
      <c r="CQ1981">
        <v>0</v>
      </c>
      <c r="CR1981">
        <v>1.4070357E-2</v>
      </c>
      <c r="CS1981">
        <v>7.6443570000000001E-3</v>
      </c>
      <c r="CT1981">
        <v>7.6443570000000001E-3</v>
      </c>
      <c r="CU1981">
        <v>0</v>
      </c>
      <c r="CV1981" s="154"/>
      <c r="CZ1981" s="11"/>
      <c r="DA1981" s="236"/>
      <c r="DB1981" s="236"/>
      <c r="DC1981" s="32"/>
      <c r="DD1981" s="32"/>
      <c r="DE1981" s="32"/>
      <c r="DF1981" s="32"/>
      <c r="DG1981" s="32"/>
      <c r="DH1981" s="32"/>
      <c r="DI1981" s="32"/>
      <c r="DJ1981" s="32"/>
      <c r="DK1981" s="32"/>
      <c r="DL1981" s="32"/>
    </row>
    <row r="1982" spans="1:116" ht="14.4" x14ac:dyDescent="0.3">
      <c r="A1982" t="s">
        <v>7793</v>
      </c>
      <c r="B1982" s="113" t="s">
        <v>929</v>
      </c>
      <c r="C1982" s="182" t="s">
        <v>3045</v>
      </c>
      <c r="D1982" s="40" t="s">
        <v>3363</v>
      </c>
      <c r="E1982" s="242" t="s">
        <v>943</v>
      </c>
      <c r="F1982" s="184" t="s">
        <v>7794</v>
      </c>
      <c r="G1982" s="184">
        <v>1.5946404599999998E-2</v>
      </c>
      <c r="H1982" s="184">
        <v>7.2827999999999999E-3</v>
      </c>
      <c r="I1982" s="184">
        <v>8.6636045999999994E-3</v>
      </c>
      <c r="J1982" s="328">
        <v>0</v>
      </c>
      <c r="K1982" s="184">
        <v>0</v>
      </c>
      <c r="L1982" s="184">
        <v>0</v>
      </c>
      <c r="M1982" s="184">
        <v>8.6636045999999994E-3</v>
      </c>
      <c r="N1982" s="184">
        <v>7.2827999999999999E-3</v>
      </c>
      <c r="O1982" s="184">
        <v>0</v>
      </c>
      <c r="P1982" s="184">
        <v>0</v>
      </c>
      <c r="Q1982" s="184">
        <v>0</v>
      </c>
      <c r="R1982" s="184">
        <v>0</v>
      </c>
      <c r="S1982" s="184">
        <v>0</v>
      </c>
      <c r="T1982" s="184">
        <v>0</v>
      </c>
      <c r="U1982" s="184">
        <v>0</v>
      </c>
      <c r="V1982" s="184">
        <v>0</v>
      </c>
      <c r="W1982" s="184">
        <v>0</v>
      </c>
      <c r="X1982" s="184">
        <v>0</v>
      </c>
      <c r="Y1982"/>
      <c r="Z1982" s="288">
        <v>0</v>
      </c>
      <c r="AA1982"/>
      <c r="AB1982" s="164">
        <v>0</v>
      </c>
      <c r="AC1982" s="164">
        <v>0</v>
      </c>
      <c r="AD1982" s="164">
        <v>0</v>
      </c>
      <c r="AE1982" s="164">
        <v>0</v>
      </c>
      <c r="AF1982" s="164">
        <v>0</v>
      </c>
      <c r="AG1982" s="164">
        <v>0</v>
      </c>
      <c r="AH1982" s="164">
        <v>0</v>
      </c>
      <c r="AI1982"/>
      <c r="AJ1982" s="185">
        <v>1.457688E-3</v>
      </c>
      <c r="AK1982" s="185">
        <v>1.3916274E-3</v>
      </c>
      <c r="AL1982" s="187">
        <v>6.6060613000000005E-5</v>
      </c>
      <c r="AM1982" s="185">
        <v>0</v>
      </c>
      <c r="AN1982" s="176">
        <v>8.3430899999999996E-8</v>
      </c>
      <c r="AO1982" s="176">
        <v>2.4430699999999998E-10</v>
      </c>
      <c r="AP1982" s="176">
        <v>0</v>
      </c>
      <c r="AQ1982" s="193">
        <v>0</v>
      </c>
      <c r="AR1982" s="193">
        <v>0</v>
      </c>
      <c r="AS1982" s="193">
        <v>0</v>
      </c>
      <c r="AT1982" s="193">
        <v>0</v>
      </c>
      <c r="AU1982" s="193">
        <v>0</v>
      </c>
      <c r="AV1982" s="192">
        <v>1.0829000000000001E-9</v>
      </c>
      <c r="AW1982" s="192">
        <v>8.2348000000000004E-8</v>
      </c>
      <c r="AX1982" s="192">
        <v>1.5351E-10</v>
      </c>
      <c r="AY1982" s="192">
        <v>9.0796999999999999E-11</v>
      </c>
      <c r="AZ1982" s="193">
        <v>0</v>
      </c>
      <c r="BA1982" s="193">
        <v>0</v>
      </c>
      <c r="BB1982" s="193">
        <v>0</v>
      </c>
      <c r="BC1982" s="193">
        <v>0</v>
      </c>
      <c r="BD1982" s="193">
        <v>0</v>
      </c>
      <c r="BE1982" s="193">
        <v>0</v>
      </c>
      <c r="BF1982" s="193">
        <v>0</v>
      </c>
      <c r="BG1982" s="193">
        <v>0</v>
      </c>
      <c r="BH1982" s="193">
        <v>0</v>
      </c>
      <c r="BI1982" s="193">
        <v>0</v>
      </c>
      <c r="BJ1982" s="193">
        <v>0</v>
      </c>
      <c r="BK1982" s="193">
        <v>0</v>
      </c>
      <c r="BL1982" s="193">
        <v>0</v>
      </c>
      <c r="BM1982"/>
      <c r="BN1982" s="186">
        <v>4.4262837E-6</v>
      </c>
      <c r="BO1982" s="186">
        <v>9.8250226000000006E-7</v>
      </c>
      <c r="BP1982" s="164">
        <v>0</v>
      </c>
      <c r="BQ1982" s="164">
        <v>0</v>
      </c>
      <c r="BR1982" s="186">
        <v>2.8654334000000002E-7</v>
      </c>
      <c r="BS1982" s="186">
        <v>7.0104930999999998E-7</v>
      </c>
      <c r="BT1982" s="164">
        <v>0</v>
      </c>
      <c r="BU1982" s="186">
        <v>1.064042E-6</v>
      </c>
      <c r="BV1982" s="164">
        <v>0</v>
      </c>
      <c r="BW1982" s="164">
        <v>0</v>
      </c>
      <c r="BX1982" s="164">
        <v>0</v>
      </c>
      <c r="BY1982" s="164">
        <v>0</v>
      </c>
      <c r="BZ1982" s="164">
        <v>0</v>
      </c>
      <c r="CA1982" s="186">
        <v>1.3921467999999999E-6</v>
      </c>
      <c r="CB1982" s="164">
        <v>0</v>
      </c>
      <c r="CC1982" s="164">
        <v>0</v>
      </c>
      <c r="CD1982" s="164">
        <v>0</v>
      </c>
      <c r="CE1982"/>
      <c r="CF1982" s="330">
        <v>0</v>
      </c>
      <c r="CG1982" s="330">
        <v>0</v>
      </c>
      <c r="CH1982" s="330">
        <v>2.0045907000000002E-2</v>
      </c>
      <c r="CI1982" s="330">
        <v>8.3299999999999997E-4</v>
      </c>
      <c r="CJ1982" s="329">
        <v>5.2705099999999998E-5</v>
      </c>
      <c r="CK1982" s="330">
        <v>0</v>
      </c>
      <c r="CL1982" s="330">
        <v>0</v>
      </c>
      <c r="CM1982" s="329">
        <v>8.5944418000000003E-6</v>
      </c>
      <c r="CN1982" s="330">
        <v>0</v>
      </c>
      <c r="CO1982" s="330">
        <v>0</v>
      </c>
      <c r="CP1982"/>
      <c r="CQ1982">
        <v>0</v>
      </c>
      <c r="CR1982">
        <v>1.5946404599999998E-2</v>
      </c>
      <c r="CS1982">
        <v>8.6636045999999994E-3</v>
      </c>
      <c r="CT1982">
        <v>8.6636045999999994E-3</v>
      </c>
      <c r="CU1982">
        <v>0</v>
      </c>
      <c r="CV1982" s="154"/>
      <c r="CZ1982" s="11"/>
      <c r="DA1982" s="236"/>
      <c r="DB1982" s="236"/>
      <c r="DC1982" s="32"/>
      <c r="DD1982" s="32"/>
      <c r="DE1982" s="32"/>
      <c r="DF1982" s="32"/>
      <c r="DG1982" s="32"/>
      <c r="DH1982" s="32"/>
      <c r="DI1982" s="32"/>
      <c r="DJ1982" s="32"/>
      <c r="DK1982" s="32"/>
      <c r="DL1982" s="32"/>
    </row>
    <row r="1983" spans="1:116" ht="14.4" x14ac:dyDescent="0.3">
      <c r="A1983" t="s">
        <v>7795</v>
      </c>
      <c r="B1983" s="113" t="s">
        <v>929</v>
      </c>
      <c r="C1983" s="182" t="s">
        <v>3046</v>
      </c>
      <c r="D1983" s="40" t="s">
        <v>3363</v>
      </c>
      <c r="E1983" s="242" t="s">
        <v>943</v>
      </c>
      <c r="F1983" s="184" t="s">
        <v>7796</v>
      </c>
      <c r="G1983" s="184">
        <v>1.5946404599999998E-2</v>
      </c>
      <c r="H1983" s="184">
        <v>7.2827999999999999E-3</v>
      </c>
      <c r="I1983" s="184">
        <v>8.6636045999999994E-3</v>
      </c>
      <c r="J1983" s="328">
        <v>0</v>
      </c>
      <c r="K1983" s="184">
        <v>0</v>
      </c>
      <c r="L1983" s="184">
        <v>0</v>
      </c>
      <c r="M1983" s="184">
        <v>8.6636045999999994E-3</v>
      </c>
      <c r="N1983" s="184">
        <v>7.2827999999999999E-3</v>
      </c>
      <c r="O1983" s="184">
        <v>0</v>
      </c>
      <c r="P1983" s="184">
        <v>0</v>
      </c>
      <c r="Q1983" s="184">
        <v>0</v>
      </c>
      <c r="R1983" s="184">
        <v>0</v>
      </c>
      <c r="S1983" s="184">
        <v>0</v>
      </c>
      <c r="T1983" s="184">
        <v>0</v>
      </c>
      <c r="U1983" s="184">
        <v>0</v>
      </c>
      <c r="V1983" s="184">
        <v>0</v>
      </c>
      <c r="W1983" s="184">
        <v>0</v>
      </c>
      <c r="X1983" s="184">
        <v>0</v>
      </c>
      <c r="Y1983"/>
      <c r="Z1983" s="288">
        <v>0</v>
      </c>
      <c r="AA1983"/>
      <c r="AB1983" s="164">
        <v>0</v>
      </c>
      <c r="AC1983" s="164">
        <v>0</v>
      </c>
      <c r="AD1983" s="164">
        <v>0</v>
      </c>
      <c r="AE1983" s="164">
        <v>0</v>
      </c>
      <c r="AF1983" s="164">
        <v>0</v>
      </c>
      <c r="AG1983" s="164">
        <v>0</v>
      </c>
      <c r="AH1983" s="164">
        <v>0</v>
      </c>
      <c r="AI1983"/>
      <c r="AJ1983" s="185">
        <v>1.457688E-3</v>
      </c>
      <c r="AK1983" s="185">
        <v>1.3916274E-3</v>
      </c>
      <c r="AL1983" s="187">
        <v>6.6060613000000005E-5</v>
      </c>
      <c r="AM1983" s="185">
        <v>0</v>
      </c>
      <c r="AN1983" s="176">
        <v>8.3430899999999996E-8</v>
      </c>
      <c r="AO1983" s="176">
        <v>2.4430699999999998E-10</v>
      </c>
      <c r="AP1983" s="176">
        <v>0</v>
      </c>
      <c r="AQ1983" s="193">
        <v>0</v>
      </c>
      <c r="AR1983" s="193">
        <v>0</v>
      </c>
      <c r="AS1983" s="193">
        <v>0</v>
      </c>
      <c r="AT1983" s="193">
        <v>0</v>
      </c>
      <c r="AU1983" s="193">
        <v>0</v>
      </c>
      <c r="AV1983" s="192">
        <v>1.0829000000000001E-9</v>
      </c>
      <c r="AW1983" s="192">
        <v>8.2348000000000004E-8</v>
      </c>
      <c r="AX1983" s="192">
        <v>1.5351E-10</v>
      </c>
      <c r="AY1983" s="192">
        <v>9.0796999999999999E-11</v>
      </c>
      <c r="AZ1983" s="193">
        <v>0</v>
      </c>
      <c r="BA1983" s="193">
        <v>0</v>
      </c>
      <c r="BB1983" s="193">
        <v>0</v>
      </c>
      <c r="BC1983" s="193">
        <v>0</v>
      </c>
      <c r="BD1983" s="193">
        <v>0</v>
      </c>
      <c r="BE1983" s="193">
        <v>0</v>
      </c>
      <c r="BF1983" s="193">
        <v>0</v>
      </c>
      <c r="BG1983" s="193">
        <v>0</v>
      </c>
      <c r="BH1983" s="193">
        <v>0</v>
      </c>
      <c r="BI1983" s="193">
        <v>0</v>
      </c>
      <c r="BJ1983" s="193">
        <v>0</v>
      </c>
      <c r="BK1983" s="193">
        <v>0</v>
      </c>
      <c r="BL1983" s="193">
        <v>0</v>
      </c>
      <c r="BM1983"/>
      <c r="BN1983" s="186">
        <v>4.4262837E-6</v>
      </c>
      <c r="BO1983" s="186">
        <v>9.8250226000000006E-7</v>
      </c>
      <c r="BP1983" s="164">
        <v>0</v>
      </c>
      <c r="BQ1983" s="164">
        <v>0</v>
      </c>
      <c r="BR1983" s="186">
        <v>2.8654334000000002E-7</v>
      </c>
      <c r="BS1983" s="186">
        <v>7.0104930999999998E-7</v>
      </c>
      <c r="BT1983" s="164">
        <v>0</v>
      </c>
      <c r="BU1983" s="186">
        <v>1.064042E-6</v>
      </c>
      <c r="BV1983" s="164">
        <v>0</v>
      </c>
      <c r="BW1983" s="164">
        <v>0</v>
      </c>
      <c r="BX1983" s="164">
        <v>0</v>
      </c>
      <c r="BY1983" s="164">
        <v>0</v>
      </c>
      <c r="BZ1983" s="164">
        <v>0</v>
      </c>
      <c r="CA1983" s="186">
        <v>1.3921467999999999E-6</v>
      </c>
      <c r="CB1983" s="164">
        <v>0</v>
      </c>
      <c r="CC1983" s="164">
        <v>0</v>
      </c>
      <c r="CD1983" s="164">
        <v>0</v>
      </c>
      <c r="CE1983"/>
      <c r="CF1983" s="330">
        <v>0</v>
      </c>
      <c r="CG1983" s="330">
        <v>0</v>
      </c>
      <c r="CH1983" s="330">
        <v>2.0045907000000002E-2</v>
      </c>
      <c r="CI1983" s="330">
        <v>8.3299999999999997E-4</v>
      </c>
      <c r="CJ1983" s="329">
        <v>5.2705099999999998E-5</v>
      </c>
      <c r="CK1983" s="330">
        <v>0</v>
      </c>
      <c r="CL1983" s="330">
        <v>0</v>
      </c>
      <c r="CM1983" s="329">
        <v>8.5944418000000003E-6</v>
      </c>
      <c r="CN1983" s="330">
        <v>0</v>
      </c>
      <c r="CO1983" s="330">
        <v>0</v>
      </c>
      <c r="CP1983"/>
      <c r="CQ1983">
        <v>0</v>
      </c>
      <c r="CR1983">
        <v>1.5946404599999998E-2</v>
      </c>
      <c r="CS1983">
        <v>8.6636045999999994E-3</v>
      </c>
      <c r="CT1983">
        <v>8.6636045999999994E-3</v>
      </c>
      <c r="CU1983">
        <v>0</v>
      </c>
      <c r="CV1983" s="154"/>
      <c r="CZ1983" s="11"/>
      <c r="DA1983" s="236"/>
      <c r="DB1983" s="236"/>
      <c r="DC1983" s="32"/>
      <c r="DD1983" s="32"/>
      <c r="DE1983" s="32"/>
      <c r="DF1983" s="32"/>
      <c r="DG1983" s="32"/>
      <c r="DH1983" s="32"/>
      <c r="DI1983" s="32"/>
      <c r="DJ1983" s="32"/>
      <c r="DK1983" s="32"/>
      <c r="DL1983" s="32"/>
    </row>
    <row r="1984" spans="1:116" ht="14.4" x14ac:dyDescent="0.3">
      <c r="A1984" t="s">
        <v>7797</v>
      </c>
      <c r="B1984" s="113" t="s">
        <v>929</v>
      </c>
      <c r="C1984" s="182" t="s">
        <v>3047</v>
      </c>
      <c r="D1984" s="40" t="s">
        <v>3363</v>
      </c>
      <c r="E1984" s="242" t="s">
        <v>943</v>
      </c>
      <c r="F1984" s="184" t="s">
        <v>7798</v>
      </c>
      <c r="G1984" s="184">
        <v>1.5946404599999998E-2</v>
      </c>
      <c r="H1984" s="184">
        <v>7.2827999999999999E-3</v>
      </c>
      <c r="I1984" s="184">
        <v>8.6636045999999994E-3</v>
      </c>
      <c r="J1984" s="328">
        <v>0</v>
      </c>
      <c r="K1984" s="184">
        <v>0</v>
      </c>
      <c r="L1984" s="184">
        <v>0</v>
      </c>
      <c r="M1984" s="184">
        <v>8.6636045999999994E-3</v>
      </c>
      <c r="N1984" s="184">
        <v>7.2827999999999999E-3</v>
      </c>
      <c r="O1984" s="184">
        <v>0</v>
      </c>
      <c r="P1984" s="184">
        <v>0</v>
      </c>
      <c r="Q1984" s="184">
        <v>0</v>
      </c>
      <c r="R1984" s="184">
        <v>0</v>
      </c>
      <c r="S1984" s="184">
        <v>0</v>
      </c>
      <c r="T1984" s="184">
        <v>0</v>
      </c>
      <c r="U1984" s="184">
        <v>0</v>
      </c>
      <c r="V1984" s="184">
        <v>0</v>
      </c>
      <c r="W1984" s="184">
        <v>0</v>
      </c>
      <c r="X1984" s="184">
        <v>0</v>
      </c>
      <c r="Y1984"/>
      <c r="Z1984" s="288">
        <v>0</v>
      </c>
      <c r="AA1984"/>
      <c r="AB1984" s="164">
        <v>0</v>
      </c>
      <c r="AC1984" s="164">
        <v>0</v>
      </c>
      <c r="AD1984" s="164">
        <v>0</v>
      </c>
      <c r="AE1984" s="164">
        <v>0</v>
      </c>
      <c r="AF1984" s="164">
        <v>0</v>
      </c>
      <c r="AG1984" s="164">
        <v>0</v>
      </c>
      <c r="AH1984" s="164">
        <v>0</v>
      </c>
      <c r="AI1984"/>
      <c r="AJ1984" s="185">
        <v>1.457688E-3</v>
      </c>
      <c r="AK1984" s="185">
        <v>1.3916274E-3</v>
      </c>
      <c r="AL1984" s="187">
        <v>6.6060613000000005E-5</v>
      </c>
      <c r="AM1984" s="185">
        <v>0</v>
      </c>
      <c r="AN1984" s="176">
        <v>8.3430899999999996E-8</v>
      </c>
      <c r="AO1984" s="176">
        <v>2.4430699999999998E-10</v>
      </c>
      <c r="AP1984" s="176">
        <v>0</v>
      </c>
      <c r="AQ1984" s="193">
        <v>0</v>
      </c>
      <c r="AR1984" s="193">
        <v>0</v>
      </c>
      <c r="AS1984" s="193">
        <v>0</v>
      </c>
      <c r="AT1984" s="193">
        <v>0</v>
      </c>
      <c r="AU1984" s="193">
        <v>0</v>
      </c>
      <c r="AV1984" s="192">
        <v>1.0829000000000001E-9</v>
      </c>
      <c r="AW1984" s="192">
        <v>8.2348000000000004E-8</v>
      </c>
      <c r="AX1984" s="192">
        <v>1.5351E-10</v>
      </c>
      <c r="AY1984" s="192">
        <v>9.0796999999999999E-11</v>
      </c>
      <c r="AZ1984" s="193">
        <v>0</v>
      </c>
      <c r="BA1984" s="193">
        <v>0</v>
      </c>
      <c r="BB1984" s="193">
        <v>0</v>
      </c>
      <c r="BC1984" s="193">
        <v>0</v>
      </c>
      <c r="BD1984" s="193">
        <v>0</v>
      </c>
      <c r="BE1984" s="193">
        <v>0</v>
      </c>
      <c r="BF1984" s="193">
        <v>0</v>
      </c>
      <c r="BG1984" s="193">
        <v>0</v>
      </c>
      <c r="BH1984" s="193">
        <v>0</v>
      </c>
      <c r="BI1984" s="193">
        <v>0</v>
      </c>
      <c r="BJ1984" s="193">
        <v>0</v>
      </c>
      <c r="BK1984" s="193">
        <v>0</v>
      </c>
      <c r="BL1984" s="193">
        <v>0</v>
      </c>
      <c r="BM1984"/>
      <c r="BN1984" s="186">
        <v>4.4262837E-6</v>
      </c>
      <c r="BO1984" s="186">
        <v>9.8250226000000006E-7</v>
      </c>
      <c r="BP1984" s="164">
        <v>0</v>
      </c>
      <c r="BQ1984" s="164">
        <v>0</v>
      </c>
      <c r="BR1984" s="186">
        <v>2.8654334000000002E-7</v>
      </c>
      <c r="BS1984" s="186">
        <v>7.0104930999999998E-7</v>
      </c>
      <c r="BT1984" s="164">
        <v>0</v>
      </c>
      <c r="BU1984" s="186">
        <v>1.064042E-6</v>
      </c>
      <c r="BV1984" s="164">
        <v>0</v>
      </c>
      <c r="BW1984" s="164">
        <v>0</v>
      </c>
      <c r="BX1984" s="164">
        <v>0</v>
      </c>
      <c r="BY1984" s="164">
        <v>0</v>
      </c>
      <c r="BZ1984" s="164">
        <v>0</v>
      </c>
      <c r="CA1984" s="186">
        <v>1.3921467999999999E-6</v>
      </c>
      <c r="CB1984" s="164">
        <v>0</v>
      </c>
      <c r="CC1984" s="164">
        <v>0</v>
      </c>
      <c r="CD1984" s="164">
        <v>0</v>
      </c>
      <c r="CE1984"/>
      <c r="CF1984" s="330">
        <v>0</v>
      </c>
      <c r="CG1984" s="330">
        <v>0</v>
      </c>
      <c r="CH1984" s="330">
        <v>2.0045907000000002E-2</v>
      </c>
      <c r="CI1984" s="330">
        <v>8.3299999999999997E-4</v>
      </c>
      <c r="CJ1984" s="329">
        <v>5.2705099999999998E-5</v>
      </c>
      <c r="CK1984" s="330">
        <v>0</v>
      </c>
      <c r="CL1984" s="330">
        <v>0</v>
      </c>
      <c r="CM1984" s="329">
        <v>8.5944418000000003E-6</v>
      </c>
      <c r="CN1984" s="330">
        <v>0</v>
      </c>
      <c r="CO1984" s="330">
        <v>0</v>
      </c>
      <c r="CP1984"/>
      <c r="CQ1984">
        <v>0</v>
      </c>
      <c r="CR1984">
        <v>1.5946404599999998E-2</v>
      </c>
      <c r="CS1984">
        <v>8.6636045999999994E-3</v>
      </c>
      <c r="CT1984">
        <v>8.6636045999999994E-3</v>
      </c>
      <c r="CU1984">
        <v>0</v>
      </c>
      <c r="CV1984" s="154"/>
      <c r="CZ1984" s="11"/>
      <c r="DA1984" s="236"/>
      <c r="DB1984" s="236"/>
      <c r="DC1984" s="32"/>
      <c r="DD1984" s="32"/>
      <c r="DE1984" s="32"/>
      <c r="DF1984" s="32"/>
      <c r="DG1984" s="32"/>
      <c r="DH1984" s="32"/>
      <c r="DI1984" s="32"/>
      <c r="DJ1984" s="32"/>
      <c r="DK1984" s="32"/>
      <c r="DL1984" s="32"/>
    </row>
    <row r="1985" spans="1:116" ht="14.4" x14ac:dyDescent="0.3">
      <c r="A1985" t="s">
        <v>7799</v>
      </c>
      <c r="B1985" s="113" t="s">
        <v>929</v>
      </c>
      <c r="C1985" s="182" t="s">
        <v>5763</v>
      </c>
      <c r="D1985" s="40" t="s">
        <v>3363</v>
      </c>
      <c r="E1985" s="242" t="s">
        <v>943</v>
      </c>
      <c r="F1985" s="184" t="s">
        <v>7800</v>
      </c>
      <c r="G1985" s="184">
        <v>0.39802262199999999</v>
      </c>
      <c r="H1985" s="184">
        <v>1.1199600000000001E-2</v>
      </c>
      <c r="I1985" s="184">
        <v>1.3323022E-2</v>
      </c>
      <c r="J1985" s="328">
        <v>0</v>
      </c>
      <c r="K1985" s="184">
        <v>0.3735</v>
      </c>
      <c r="L1985" s="184">
        <v>0</v>
      </c>
      <c r="M1985" s="184">
        <v>1.3323022E-2</v>
      </c>
      <c r="N1985" s="184">
        <v>1.1199600000000001E-2</v>
      </c>
      <c r="O1985" s="184">
        <v>0</v>
      </c>
      <c r="P1985" s="184">
        <v>0</v>
      </c>
      <c r="Q1985" s="184">
        <v>0</v>
      </c>
      <c r="R1985" s="184">
        <v>0</v>
      </c>
      <c r="S1985" s="184">
        <v>0</v>
      </c>
      <c r="T1985" s="184">
        <v>0</v>
      </c>
      <c r="U1985" s="184">
        <v>0</v>
      </c>
      <c r="V1985" s="184">
        <v>0</v>
      </c>
      <c r="W1985" s="184">
        <v>0</v>
      </c>
      <c r="X1985" s="184">
        <v>0</v>
      </c>
      <c r="Y1985"/>
      <c r="Z1985" s="288">
        <v>2.4900000000000002</v>
      </c>
      <c r="AA1985"/>
      <c r="AB1985" s="164">
        <v>0</v>
      </c>
      <c r="AC1985" s="164">
        <v>0</v>
      </c>
      <c r="AD1985" s="164">
        <v>0</v>
      </c>
      <c r="AE1985" s="164">
        <v>0</v>
      </c>
      <c r="AF1985" s="164">
        <v>0</v>
      </c>
      <c r="AG1985" s="164">
        <v>0</v>
      </c>
      <c r="AH1985" s="164">
        <v>0</v>
      </c>
      <c r="AI1985"/>
      <c r="AJ1985" s="185">
        <v>4.2669745000000002E-2</v>
      </c>
      <c r="AK1985" s="185">
        <v>4.0682875E-2</v>
      </c>
      <c r="AL1985" s="185">
        <v>1.9868693000000002E-3</v>
      </c>
      <c r="AM1985" s="185">
        <v>0</v>
      </c>
      <c r="AN1985" s="176">
        <v>2.4390213E-6</v>
      </c>
      <c r="AO1985" s="176">
        <v>7.3478895000000002E-9</v>
      </c>
      <c r="AP1985" s="176">
        <v>0</v>
      </c>
      <c r="AQ1985" s="192">
        <v>2.3107199999999999E-6</v>
      </c>
      <c r="AR1985" s="192">
        <v>6.9720000000000003E-9</v>
      </c>
      <c r="AS1985" s="192">
        <v>1.90485E-13</v>
      </c>
      <c r="AT1985" s="193">
        <v>0</v>
      </c>
      <c r="AU1985" s="193">
        <v>0</v>
      </c>
      <c r="AV1985" s="192">
        <v>1.6653E-9</v>
      </c>
      <c r="AW1985" s="192">
        <v>1.26636E-7</v>
      </c>
      <c r="AX1985" s="192">
        <v>2.3606999999999999E-10</v>
      </c>
      <c r="AY1985" s="192">
        <v>1.39629E-10</v>
      </c>
      <c r="AZ1985" s="193">
        <v>0</v>
      </c>
      <c r="BA1985" s="193">
        <v>0</v>
      </c>
      <c r="BB1985" s="193">
        <v>0</v>
      </c>
      <c r="BC1985" s="193">
        <v>0</v>
      </c>
      <c r="BD1985" s="193">
        <v>0</v>
      </c>
      <c r="BE1985" s="193">
        <v>0</v>
      </c>
      <c r="BF1985" s="193">
        <v>0</v>
      </c>
      <c r="BG1985" s="193">
        <v>0</v>
      </c>
      <c r="BH1985" s="193">
        <v>0</v>
      </c>
      <c r="BI1985" s="193">
        <v>0</v>
      </c>
      <c r="BJ1985" s="193">
        <v>0</v>
      </c>
      <c r="BK1985" s="193">
        <v>0</v>
      </c>
      <c r="BL1985" s="193">
        <v>0</v>
      </c>
      <c r="BM1985"/>
      <c r="BN1985" s="186">
        <v>7.6234613000000006E-5</v>
      </c>
      <c r="BO1985" s="186">
        <v>1.5109067999999999E-6</v>
      </c>
      <c r="BP1985" s="186">
        <v>6.9427806999999999E-5</v>
      </c>
      <c r="BQ1985" s="164">
        <v>0</v>
      </c>
      <c r="BR1985" s="186">
        <v>4.4065068999999998E-7</v>
      </c>
      <c r="BS1985" s="186">
        <v>1.0780842E-6</v>
      </c>
      <c r="BT1985" s="164">
        <v>0</v>
      </c>
      <c r="BU1985" s="186">
        <v>1.6362999E-6</v>
      </c>
      <c r="BV1985" s="164">
        <v>0</v>
      </c>
      <c r="BW1985" s="164">
        <v>0</v>
      </c>
      <c r="BX1985" s="164">
        <v>0</v>
      </c>
      <c r="BY1985" s="164">
        <v>0</v>
      </c>
      <c r="BZ1985" s="164">
        <v>0</v>
      </c>
      <c r="CA1985" s="186">
        <v>2.1408644000000002E-6</v>
      </c>
      <c r="CB1985" s="164">
        <v>0</v>
      </c>
      <c r="CC1985" s="164">
        <v>0</v>
      </c>
      <c r="CD1985" s="164">
        <v>0</v>
      </c>
      <c r="CE1985"/>
      <c r="CF1985" s="330">
        <v>0</v>
      </c>
      <c r="CG1985" s="330">
        <v>2.4900000000000002</v>
      </c>
      <c r="CH1985" s="330">
        <v>3.0826899000000001E-2</v>
      </c>
      <c r="CI1985" s="330">
        <v>1.281E-3</v>
      </c>
      <c r="CJ1985" s="329">
        <v>8.10507E-5</v>
      </c>
      <c r="CK1985" s="330">
        <v>0</v>
      </c>
      <c r="CL1985" s="330">
        <v>0</v>
      </c>
      <c r="CM1985" s="329">
        <v>1.3216663E-5</v>
      </c>
      <c r="CN1985" s="330">
        <v>0</v>
      </c>
      <c r="CO1985" s="330">
        <v>0</v>
      </c>
      <c r="CP1985"/>
      <c r="CQ1985">
        <v>0.3735</v>
      </c>
      <c r="CR1985">
        <v>2.4522622000000001E-2</v>
      </c>
      <c r="CS1985">
        <v>1.3323022E-2</v>
      </c>
      <c r="CT1985">
        <v>1.3323022E-2</v>
      </c>
      <c r="CU1985">
        <v>0</v>
      </c>
      <c r="CZ1985" s="11"/>
      <c r="DA1985" s="236"/>
      <c r="DB1985" s="236"/>
      <c r="DC1985" s="32"/>
      <c r="DD1985" s="32"/>
      <c r="DE1985" s="32"/>
      <c r="DF1985" s="32"/>
      <c r="DG1985" s="32"/>
      <c r="DH1985" s="32"/>
      <c r="DI1985" s="32"/>
      <c r="DJ1985" s="32"/>
      <c r="DK1985" s="32"/>
      <c r="DL1985" s="32"/>
    </row>
    <row r="1986" spans="1:116" ht="14.4" x14ac:dyDescent="0.3">
      <c r="A1986" t="s">
        <v>7801</v>
      </c>
      <c r="B1986" s="113" t="s">
        <v>929</v>
      </c>
      <c r="C1986" s="182" t="s">
        <v>5764</v>
      </c>
      <c r="D1986" s="40" t="s">
        <v>3363</v>
      </c>
      <c r="E1986" s="242" t="s">
        <v>943</v>
      </c>
      <c r="F1986" s="184" t="s">
        <v>7802</v>
      </c>
      <c r="G1986" s="184">
        <v>3.5376898000000004E-2</v>
      </c>
      <c r="H1986" s="184">
        <v>1.6156799999999999E-2</v>
      </c>
      <c r="I1986" s="184">
        <v>1.9220098000000001E-2</v>
      </c>
      <c r="J1986" s="328">
        <v>0</v>
      </c>
      <c r="K1986" s="184">
        <v>0</v>
      </c>
      <c r="L1986" s="184">
        <v>0</v>
      </c>
      <c r="M1986" s="184">
        <v>1.9220098000000001E-2</v>
      </c>
      <c r="N1986" s="184">
        <v>1.6156799999999999E-2</v>
      </c>
      <c r="O1986" s="184">
        <v>0</v>
      </c>
      <c r="P1986" s="184">
        <v>0</v>
      </c>
      <c r="Q1986" s="184">
        <v>0</v>
      </c>
      <c r="R1986" s="184">
        <v>0</v>
      </c>
      <c r="S1986" s="184">
        <v>0</v>
      </c>
      <c r="T1986" s="184">
        <v>0</v>
      </c>
      <c r="U1986" s="184">
        <v>0</v>
      </c>
      <c r="V1986" s="184">
        <v>0</v>
      </c>
      <c r="W1986" s="184">
        <v>0</v>
      </c>
      <c r="X1986" s="184">
        <v>0</v>
      </c>
      <c r="Y1986"/>
      <c r="Z1986" s="288">
        <v>0</v>
      </c>
      <c r="AA1986"/>
      <c r="AB1986" s="164">
        <v>0</v>
      </c>
      <c r="AC1986" s="164">
        <v>0</v>
      </c>
      <c r="AD1986" s="164">
        <v>0</v>
      </c>
      <c r="AE1986" s="164">
        <v>0</v>
      </c>
      <c r="AF1986" s="164">
        <v>0</v>
      </c>
      <c r="AG1986" s="164">
        <v>0</v>
      </c>
      <c r="AH1986" s="164">
        <v>0</v>
      </c>
      <c r="AI1986"/>
      <c r="AJ1986" s="185">
        <v>3.2338624999999998E-3</v>
      </c>
      <c r="AK1986" s="185">
        <v>3.0873078999999999E-3</v>
      </c>
      <c r="AL1986" s="185">
        <v>1.4655464000000001E-4</v>
      </c>
      <c r="AM1986" s="185">
        <v>0</v>
      </c>
      <c r="AN1986" s="176">
        <v>1.8509039999999999E-7</v>
      </c>
      <c r="AO1986" s="176">
        <v>5.4199200000000002E-10</v>
      </c>
      <c r="AP1986" s="176">
        <v>0</v>
      </c>
      <c r="AQ1986" s="193">
        <v>0</v>
      </c>
      <c r="AR1986" s="193">
        <v>0</v>
      </c>
      <c r="AS1986" s="193">
        <v>0</v>
      </c>
      <c r="AT1986" s="193">
        <v>0</v>
      </c>
      <c r="AU1986" s="193">
        <v>0</v>
      </c>
      <c r="AV1986" s="192">
        <v>2.4023999999999999E-9</v>
      </c>
      <c r="AW1986" s="192">
        <v>1.82688E-7</v>
      </c>
      <c r="AX1986" s="192">
        <v>3.4056000000000001E-10</v>
      </c>
      <c r="AY1986" s="192">
        <v>2.0143199999999999E-10</v>
      </c>
      <c r="AZ1986" s="193">
        <v>0</v>
      </c>
      <c r="BA1986" s="193">
        <v>0</v>
      </c>
      <c r="BB1986" s="193">
        <v>0</v>
      </c>
      <c r="BC1986" s="193">
        <v>0</v>
      </c>
      <c r="BD1986" s="193">
        <v>0</v>
      </c>
      <c r="BE1986" s="193">
        <v>0</v>
      </c>
      <c r="BF1986" s="193">
        <v>0</v>
      </c>
      <c r="BG1986" s="193">
        <v>0</v>
      </c>
      <c r="BH1986" s="193">
        <v>0</v>
      </c>
      <c r="BI1986" s="193">
        <v>0</v>
      </c>
      <c r="BJ1986" s="193">
        <v>0</v>
      </c>
      <c r="BK1986" s="193">
        <v>0</v>
      </c>
      <c r="BL1986" s="193">
        <v>0</v>
      </c>
      <c r="BM1986"/>
      <c r="BN1986" s="186">
        <v>9.8196545000000007E-6</v>
      </c>
      <c r="BO1986" s="186">
        <v>2.1796688999999999E-6</v>
      </c>
      <c r="BP1986" s="164">
        <v>0</v>
      </c>
      <c r="BQ1986" s="164">
        <v>0</v>
      </c>
      <c r="BR1986" s="186">
        <v>6.3569280000000004E-7</v>
      </c>
      <c r="BS1986" s="186">
        <v>1.5552691000000001E-6</v>
      </c>
      <c r="BT1986" s="164">
        <v>0</v>
      </c>
      <c r="BU1986" s="186">
        <v>2.3605636999999999E-6</v>
      </c>
      <c r="BV1986" s="164">
        <v>0</v>
      </c>
      <c r="BW1986" s="164">
        <v>0</v>
      </c>
      <c r="BX1986" s="164">
        <v>0</v>
      </c>
      <c r="BY1986" s="164">
        <v>0</v>
      </c>
      <c r="BZ1986" s="164">
        <v>0</v>
      </c>
      <c r="CA1986" s="186">
        <v>3.0884600999999998E-6</v>
      </c>
      <c r="CB1986" s="164">
        <v>0</v>
      </c>
      <c r="CC1986" s="164">
        <v>0</v>
      </c>
      <c r="CD1986" s="164">
        <v>0</v>
      </c>
      <c r="CE1986"/>
      <c r="CF1986" s="330">
        <v>0</v>
      </c>
      <c r="CG1986" s="330">
        <v>0</v>
      </c>
      <c r="CH1986" s="330">
        <v>4.4471591999999997E-2</v>
      </c>
      <c r="CI1986" s="330">
        <v>1.848E-3</v>
      </c>
      <c r="CJ1986" s="330">
        <v>1.169256E-4</v>
      </c>
      <c r="CK1986" s="330">
        <v>0</v>
      </c>
      <c r="CL1986" s="330">
        <v>0</v>
      </c>
      <c r="CM1986" s="329">
        <v>1.9066661000000002E-5</v>
      </c>
      <c r="CN1986" s="330">
        <v>0</v>
      </c>
      <c r="CO1986" s="330">
        <v>0</v>
      </c>
      <c r="CP1986"/>
      <c r="CQ1986">
        <v>0</v>
      </c>
      <c r="CR1986">
        <v>3.5376898000000004E-2</v>
      </c>
      <c r="CS1986">
        <v>1.9220098000000001E-2</v>
      </c>
      <c r="CT1986">
        <v>1.9220098000000001E-2</v>
      </c>
      <c r="CU1986">
        <v>0</v>
      </c>
      <c r="CZ1986" s="11"/>
      <c r="DA1986" s="236"/>
      <c r="DB1986" s="236"/>
      <c r="DC1986" s="32"/>
      <c r="DD1986" s="32"/>
      <c r="DE1986" s="32"/>
      <c r="DF1986" s="32"/>
      <c r="DG1986" s="32"/>
      <c r="DH1986" s="32"/>
      <c r="DI1986" s="32"/>
      <c r="DJ1986" s="32"/>
      <c r="DK1986" s="32"/>
      <c r="DL1986" s="32"/>
    </row>
    <row r="1987" spans="1:116" ht="14.4" x14ac:dyDescent="0.3">
      <c r="A1987" t="s">
        <v>7803</v>
      </c>
      <c r="B1987" s="113" t="s">
        <v>929</v>
      </c>
      <c r="C1987" s="182" t="s">
        <v>5765</v>
      </c>
      <c r="D1987" s="40" t="s">
        <v>3363</v>
      </c>
      <c r="E1987" s="242" t="s">
        <v>943</v>
      </c>
      <c r="F1987" s="184" t="s">
        <v>7804</v>
      </c>
      <c r="G1987" s="184">
        <v>0.36279649000000003</v>
      </c>
      <c r="H1987" s="184">
        <v>8.8128000000000008E-3</v>
      </c>
      <c r="I1987" s="184">
        <v>1.048369E-2</v>
      </c>
      <c r="J1987" s="328">
        <v>0</v>
      </c>
      <c r="K1987" s="184">
        <v>0.34350000000000003</v>
      </c>
      <c r="L1987" s="331">
        <v>0</v>
      </c>
      <c r="M1987" s="331">
        <v>1.048369E-2</v>
      </c>
      <c r="N1987" s="331">
        <v>8.8128000000000008E-3</v>
      </c>
      <c r="O1987" s="331">
        <v>0</v>
      </c>
      <c r="P1987" s="331">
        <v>0</v>
      </c>
      <c r="Q1987" s="184">
        <v>0</v>
      </c>
      <c r="R1987" s="184">
        <v>0</v>
      </c>
      <c r="S1987" s="331">
        <v>0</v>
      </c>
      <c r="T1987" s="184">
        <v>0</v>
      </c>
      <c r="U1987" s="184">
        <v>0</v>
      </c>
      <c r="V1987" s="184">
        <v>0</v>
      </c>
      <c r="W1987" s="184">
        <v>0</v>
      </c>
      <c r="X1987" s="184">
        <v>0</v>
      </c>
      <c r="Y1987"/>
      <c r="Z1987" s="288">
        <v>2.2900000000000005</v>
      </c>
      <c r="AA1987"/>
      <c r="AB1987" s="164">
        <v>0</v>
      </c>
      <c r="AC1987" s="164">
        <v>0</v>
      </c>
      <c r="AD1987" s="164">
        <v>0</v>
      </c>
      <c r="AE1987" s="164">
        <v>0</v>
      </c>
      <c r="AF1987" s="164">
        <v>0</v>
      </c>
      <c r="AG1987" s="164">
        <v>0</v>
      </c>
      <c r="AH1987" s="164">
        <v>0</v>
      </c>
      <c r="AI1987"/>
      <c r="AJ1987" s="185">
        <v>3.8944778999999999E-2</v>
      </c>
      <c r="AK1987" s="185">
        <v>3.7130987999999997E-2</v>
      </c>
      <c r="AL1987" s="185">
        <v>1.8137911E-3</v>
      </c>
      <c r="AM1987" s="185">
        <v>0</v>
      </c>
      <c r="AN1987" s="176">
        <v>2.2260784000000002E-6</v>
      </c>
      <c r="AO1987" s="176">
        <v>6.7078072000000002E-9</v>
      </c>
      <c r="AP1987" s="176">
        <v>0</v>
      </c>
      <c r="AQ1987" s="192">
        <v>2.1251199999999999E-6</v>
      </c>
      <c r="AR1987" s="192">
        <v>6.4119999999999998E-9</v>
      </c>
      <c r="AS1987" s="192">
        <v>1.75185E-13</v>
      </c>
      <c r="AT1987" s="193">
        <v>0</v>
      </c>
      <c r="AU1987" s="193">
        <v>0</v>
      </c>
      <c r="AV1987" s="192">
        <v>1.3103999999999999E-9</v>
      </c>
      <c r="AW1987" s="192">
        <v>9.9647999999999993E-8</v>
      </c>
      <c r="AX1987" s="192">
        <v>1.8575999999999999E-10</v>
      </c>
      <c r="AY1987" s="192">
        <v>1.09872E-10</v>
      </c>
      <c r="AZ1987" s="193">
        <v>0</v>
      </c>
      <c r="BA1987" s="193">
        <v>0</v>
      </c>
      <c r="BB1987" s="193">
        <v>0</v>
      </c>
      <c r="BC1987" s="193">
        <v>0</v>
      </c>
      <c r="BD1987" s="193">
        <v>0</v>
      </c>
      <c r="BE1987" s="193">
        <v>0</v>
      </c>
      <c r="BF1987" s="193">
        <v>0</v>
      </c>
      <c r="BG1987" s="193">
        <v>0</v>
      </c>
      <c r="BH1987" s="193">
        <v>0</v>
      </c>
      <c r="BI1987" s="193">
        <v>0</v>
      </c>
      <c r="BJ1987" s="193">
        <v>0</v>
      </c>
      <c r="BK1987" s="193">
        <v>0</v>
      </c>
      <c r="BL1987" s="193">
        <v>0</v>
      </c>
      <c r="BM1987"/>
      <c r="BN1987" s="186">
        <v>6.9207451000000004E-5</v>
      </c>
      <c r="BO1987" s="186">
        <v>1.1889103000000001E-6</v>
      </c>
      <c r="BP1987" s="186">
        <v>6.3851276000000004E-5</v>
      </c>
      <c r="BQ1987" s="164">
        <v>0</v>
      </c>
      <c r="BR1987" s="186">
        <v>3.4674152999999998E-7</v>
      </c>
      <c r="BS1987" s="186">
        <v>8.4832856999999997E-7</v>
      </c>
      <c r="BT1987" s="164">
        <v>0</v>
      </c>
      <c r="BU1987" s="186">
        <v>1.2875801999999999E-6</v>
      </c>
      <c r="BV1987" s="164">
        <v>0</v>
      </c>
      <c r="BW1987" s="164">
        <v>0</v>
      </c>
      <c r="BX1987" s="164">
        <v>0</v>
      </c>
      <c r="BY1987" s="164">
        <v>0</v>
      </c>
      <c r="BZ1987" s="164">
        <v>0</v>
      </c>
      <c r="CA1987" s="186">
        <v>1.6846146E-6</v>
      </c>
      <c r="CB1987" s="164">
        <v>0</v>
      </c>
      <c r="CC1987" s="164">
        <v>0</v>
      </c>
      <c r="CD1987" s="164">
        <v>0</v>
      </c>
      <c r="CE1987"/>
      <c r="CF1987" s="330">
        <v>0</v>
      </c>
      <c r="CG1987" s="330">
        <v>2.29</v>
      </c>
      <c r="CH1987" s="330">
        <v>2.4257232E-2</v>
      </c>
      <c r="CI1987" s="330">
        <v>1.008E-3</v>
      </c>
      <c r="CJ1987" s="329">
        <v>6.3777599999999997E-5</v>
      </c>
      <c r="CK1987" s="330">
        <v>0</v>
      </c>
      <c r="CL1987" s="330">
        <v>0</v>
      </c>
      <c r="CM1987" s="329">
        <v>1.0399997000000001E-5</v>
      </c>
      <c r="CN1987" s="330">
        <v>0</v>
      </c>
      <c r="CO1987" s="330">
        <v>0</v>
      </c>
      <c r="CP1987"/>
      <c r="CQ1987">
        <v>0.34350000000000003</v>
      </c>
      <c r="CR1987">
        <v>1.9296489999999999E-2</v>
      </c>
      <c r="CS1987">
        <v>1.048369E-2</v>
      </c>
      <c r="CT1987">
        <v>1.048369E-2</v>
      </c>
      <c r="CU1987">
        <v>0</v>
      </c>
      <c r="CZ1987" s="11"/>
      <c r="DA1987" s="236"/>
      <c r="DB1987" s="236"/>
      <c r="DC1987" s="32"/>
      <c r="DD1987" s="32"/>
      <c r="DE1987" s="32"/>
      <c r="DF1987" s="32"/>
      <c r="DG1987" s="32"/>
      <c r="DH1987" s="32"/>
      <c r="DI1987" s="32"/>
      <c r="DJ1987" s="32"/>
      <c r="DK1987" s="32"/>
      <c r="DL1987" s="32"/>
    </row>
    <row r="1988" spans="1:116" ht="14.4" x14ac:dyDescent="0.3">
      <c r="A1988" t="s">
        <v>7805</v>
      </c>
      <c r="B1988" s="113" t="s">
        <v>929</v>
      </c>
      <c r="C1988" s="182" t="s">
        <v>5766</v>
      </c>
      <c r="D1988" s="40" t="s">
        <v>3363</v>
      </c>
      <c r="E1988" s="242" t="s">
        <v>943</v>
      </c>
      <c r="F1988" s="184" t="s">
        <v>7806</v>
      </c>
      <c r="G1988" s="184">
        <v>1.8224462399999999E-2</v>
      </c>
      <c r="H1988" s="184">
        <v>8.3231999999999993E-3</v>
      </c>
      <c r="I1988" s="184">
        <v>9.9012623999999994E-3</v>
      </c>
      <c r="J1988" s="328">
        <v>0</v>
      </c>
      <c r="K1988" s="184">
        <v>0</v>
      </c>
      <c r="L1988" s="331">
        <v>0</v>
      </c>
      <c r="M1988" s="331">
        <v>9.9012623999999994E-3</v>
      </c>
      <c r="N1988" s="331">
        <v>8.3231999999999993E-3</v>
      </c>
      <c r="O1988" s="331">
        <v>0</v>
      </c>
      <c r="P1988" s="331">
        <v>0</v>
      </c>
      <c r="Q1988" s="184">
        <v>0</v>
      </c>
      <c r="R1988" s="184">
        <v>0</v>
      </c>
      <c r="S1988" s="331">
        <v>0</v>
      </c>
      <c r="T1988" s="184">
        <v>0</v>
      </c>
      <c r="U1988" s="184">
        <v>0</v>
      </c>
      <c r="V1988" s="184">
        <v>0</v>
      </c>
      <c r="W1988" s="184">
        <v>0</v>
      </c>
      <c r="X1988" s="184">
        <v>0</v>
      </c>
      <c r="Y1988"/>
      <c r="Z1988" s="288">
        <v>0</v>
      </c>
      <c r="AA1988"/>
      <c r="AB1988" s="164">
        <v>0</v>
      </c>
      <c r="AC1988" s="164">
        <v>0</v>
      </c>
      <c r="AD1988" s="164">
        <v>0</v>
      </c>
      <c r="AE1988" s="164">
        <v>0</v>
      </c>
      <c r="AF1988" s="164">
        <v>0</v>
      </c>
      <c r="AG1988" s="164">
        <v>0</v>
      </c>
      <c r="AH1988" s="164">
        <v>0</v>
      </c>
      <c r="AI1988"/>
      <c r="AJ1988" s="185">
        <v>1.6659292000000001E-3</v>
      </c>
      <c r="AK1988" s="185">
        <v>1.5904312999999999E-3</v>
      </c>
      <c r="AL1988" s="187">
        <v>7.5497843000000005E-5</v>
      </c>
      <c r="AM1988" s="185">
        <v>0</v>
      </c>
      <c r="AN1988" s="176">
        <v>9.5349599999999995E-8</v>
      </c>
      <c r="AO1988" s="176">
        <v>2.7920799999999999E-10</v>
      </c>
      <c r="AP1988" s="176">
        <v>0</v>
      </c>
      <c r="AQ1988" s="193">
        <v>0</v>
      </c>
      <c r="AR1988" s="193">
        <v>0</v>
      </c>
      <c r="AS1988" s="193">
        <v>0</v>
      </c>
      <c r="AT1988" s="193">
        <v>0</v>
      </c>
      <c r="AU1988" s="193">
        <v>0</v>
      </c>
      <c r="AV1988" s="192">
        <v>1.2375999999999999E-9</v>
      </c>
      <c r="AW1988" s="192">
        <v>9.4112000000000003E-8</v>
      </c>
      <c r="AX1988" s="192">
        <v>1.7543999999999999E-10</v>
      </c>
      <c r="AY1988" s="192">
        <v>1.03768E-10</v>
      </c>
      <c r="AZ1988" s="193">
        <v>0</v>
      </c>
      <c r="BA1988" s="193">
        <v>0</v>
      </c>
      <c r="BB1988" s="193">
        <v>0</v>
      </c>
      <c r="BC1988" s="193">
        <v>0</v>
      </c>
      <c r="BD1988" s="193">
        <v>0</v>
      </c>
      <c r="BE1988" s="193">
        <v>0</v>
      </c>
      <c r="BF1988" s="193">
        <v>0</v>
      </c>
      <c r="BG1988" s="193">
        <v>0</v>
      </c>
      <c r="BH1988" s="193">
        <v>0</v>
      </c>
      <c r="BI1988" s="193">
        <v>0</v>
      </c>
      <c r="BJ1988" s="193">
        <v>0</v>
      </c>
      <c r="BK1988" s="193">
        <v>0</v>
      </c>
      <c r="BL1988" s="193">
        <v>0</v>
      </c>
      <c r="BM1988"/>
      <c r="BN1988" s="186">
        <v>5.0586099000000001E-6</v>
      </c>
      <c r="BO1988" s="186">
        <v>1.1228597E-6</v>
      </c>
      <c r="BP1988" s="164">
        <v>0</v>
      </c>
      <c r="BQ1988" s="164">
        <v>0</v>
      </c>
      <c r="BR1988" s="186">
        <v>3.2747810999999999E-7</v>
      </c>
      <c r="BS1988" s="186">
        <v>8.0119921000000005E-7</v>
      </c>
      <c r="BT1988" s="164">
        <v>0</v>
      </c>
      <c r="BU1988" s="186">
        <v>1.2160479999999999E-6</v>
      </c>
      <c r="BV1988" s="164">
        <v>0</v>
      </c>
      <c r="BW1988" s="164">
        <v>0</v>
      </c>
      <c r="BX1988" s="164">
        <v>0</v>
      </c>
      <c r="BY1988" s="164">
        <v>0</v>
      </c>
      <c r="BZ1988" s="164">
        <v>0</v>
      </c>
      <c r="CA1988" s="186">
        <v>1.5910249E-6</v>
      </c>
      <c r="CB1988" s="164">
        <v>0</v>
      </c>
      <c r="CC1988" s="164">
        <v>0</v>
      </c>
      <c r="CD1988" s="164">
        <v>0</v>
      </c>
      <c r="CE1988"/>
      <c r="CF1988" s="330">
        <v>0</v>
      </c>
      <c r="CG1988" s="330">
        <v>0</v>
      </c>
      <c r="CH1988" s="330">
        <v>2.2909608000000001E-2</v>
      </c>
      <c r="CI1988" s="330">
        <v>9.5200000000000005E-4</v>
      </c>
      <c r="CJ1988" s="329">
        <v>6.02344E-5</v>
      </c>
      <c r="CK1988" s="330">
        <v>0</v>
      </c>
      <c r="CL1988" s="330">
        <v>0</v>
      </c>
      <c r="CM1988" s="329">
        <v>9.8222192000000008E-6</v>
      </c>
      <c r="CN1988" s="330">
        <v>0</v>
      </c>
      <c r="CO1988" s="330">
        <v>0</v>
      </c>
      <c r="CP1988"/>
      <c r="CQ1988">
        <v>0</v>
      </c>
      <c r="CR1988">
        <v>1.8224462399999999E-2</v>
      </c>
      <c r="CS1988">
        <v>9.9012623999999994E-3</v>
      </c>
      <c r="CT1988">
        <v>9.9012623999999994E-3</v>
      </c>
      <c r="CU1988">
        <v>0</v>
      </c>
      <c r="CZ1988" s="11"/>
      <c r="DA1988" s="236"/>
      <c r="DB1988" s="236"/>
      <c r="DC1988" s="32"/>
      <c r="DD1988" s="32"/>
      <c r="DE1988" s="32"/>
      <c r="DF1988" s="32"/>
      <c r="DG1988" s="32"/>
      <c r="DH1988" s="32"/>
      <c r="DI1988" s="32"/>
      <c r="DJ1988" s="32"/>
      <c r="DK1988" s="32"/>
      <c r="DL1988" s="32"/>
    </row>
    <row r="1989" spans="1:116" ht="14.4" x14ac:dyDescent="0.3">
      <c r="B1989" s="113"/>
      <c r="C1989" s="180"/>
      <c r="D1989" s="37" t="s">
        <v>3364</v>
      </c>
      <c r="E1989" s="242"/>
      <c r="F1989"/>
      <c r="G1989"/>
      <c r="H1989"/>
      <c r="I1989"/>
      <c r="J1989" s="332"/>
      <c r="K1989"/>
      <c r="L1989" s="39"/>
      <c r="M1989" s="39"/>
      <c r="N1989" s="39"/>
      <c r="O1989" s="39"/>
      <c r="P1989" s="39"/>
      <c r="Q1989"/>
      <c r="R1989"/>
      <c r="S1989" s="39"/>
      <c r="T1989"/>
      <c r="U1989"/>
      <c r="V1989"/>
      <c r="W1989"/>
      <c r="X1989"/>
      <c r="Y1989"/>
      <c r="Z1989"/>
      <c r="AA1989"/>
      <c r="AB1989"/>
      <c r="AC1989"/>
      <c r="AD1989"/>
      <c r="AE1989"/>
      <c r="AF1989"/>
      <c r="AG1989"/>
      <c r="AH1989"/>
      <c r="AI1989"/>
      <c r="AJ1989"/>
      <c r="AK1989"/>
      <c r="AM1989"/>
      <c r="AN1989"/>
      <c r="AO1989"/>
      <c r="AP1989"/>
      <c r="AQ1989"/>
      <c r="AR1989"/>
      <c r="AS1989"/>
      <c r="AT1989"/>
      <c r="AU1989"/>
      <c r="AZ1989"/>
      <c r="BA1989"/>
      <c r="BB1989"/>
      <c r="BC1989"/>
      <c r="BD1989"/>
      <c r="BE1989"/>
      <c r="BF1989"/>
      <c r="BG1989"/>
      <c r="BH1989"/>
      <c r="BI1989"/>
      <c r="BJ1989"/>
      <c r="BK1989"/>
      <c r="BL1989"/>
      <c r="BM1989"/>
      <c r="BP1989"/>
      <c r="BQ1989"/>
      <c r="BS1989" s="39"/>
      <c r="BT1989"/>
      <c r="BU1989" s="39"/>
      <c r="BV1989"/>
      <c r="BW1989"/>
      <c r="BX1989"/>
      <c r="BY1989"/>
      <c r="BZ1989"/>
      <c r="CA1989" s="39"/>
      <c r="CB1989"/>
      <c r="CC1989"/>
      <c r="CD1989"/>
      <c r="CE1989"/>
      <c r="CF1989"/>
      <c r="CG1989"/>
      <c r="CH1989"/>
      <c r="CI1989"/>
      <c r="CJ1989" s="39"/>
      <c r="CK1989"/>
      <c r="CL1989"/>
      <c r="CM1989" s="39"/>
      <c r="CN1989"/>
      <c r="CO1989"/>
      <c r="CP1989"/>
      <c r="CQ1989"/>
      <c r="CR1989"/>
      <c r="CS1989"/>
      <c r="CT1989"/>
      <c r="CU1989"/>
      <c r="CV1989" s="39"/>
      <c r="CZ1989" s="11"/>
      <c r="DA1989" s="236"/>
      <c r="DB1989" s="236"/>
      <c r="DC1989" s="32"/>
      <c r="DD1989" s="32"/>
      <c r="DE1989" s="32"/>
      <c r="DF1989" s="32"/>
      <c r="DG1989" s="32"/>
      <c r="DH1989" s="32"/>
      <c r="DI1989" s="32"/>
      <c r="DJ1989" s="32"/>
      <c r="DK1989" s="32"/>
      <c r="DL1989" s="32"/>
    </row>
    <row r="1990" spans="1:116" ht="14.4" x14ac:dyDescent="0.3">
      <c r="A1990" t="s">
        <v>7807</v>
      </c>
      <c r="B1990" s="113" t="s">
        <v>929</v>
      </c>
      <c r="C1990" s="182" t="s">
        <v>3048</v>
      </c>
      <c r="D1990" s="40" t="s">
        <v>3364</v>
      </c>
      <c r="E1990" s="242" t="s">
        <v>943</v>
      </c>
      <c r="F1990" s="184" t="s">
        <v>7808</v>
      </c>
      <c r="G1990" s="184">
        <v>0.43506868699999995</v>
      </c>
      <c r="H1990" s="184">
        <v>1.2362400000000001E-2</v>
      </c>
      <c r="I1990" s="184">
        <v>1.4706287E-2</v>
      </c>
      <c r="J1990" s="328">
        <v>0</v>
      </c>
      <c r="K1990" s="184">
        <v>0.40799999999999997</v>
      </c>
      <c r="L1990" s="331">
        <v>0</v>
      </c>
      <c r="M1990" s="331">
        <v>1.4706287E-2</v>
      </c>
      <c r="N1990" s="331">
        <v>1.2362400000000001E-2</v>
      </c>
      <c r="O1990" s="331">
        <v>0</v>
      </c>
      <c r="P1990" s="331">
        <v>0</v>
      </c>
      <c r="Q1990" s="331">
        <v>0</v>
      </c>
      <c r="R1990" s="331">
        <v>0</v>
      </c>
      <c r="S1990" s="331">
        <v>0</v>
      </c>
      <c r="T1990" s="184">
        <v>0</v>
      </c>
      <c r="U1990" s="331">
        <v>0</v>
      </c>
      <c r="V1990" s="184">
        <v>0</v>
      </c>
      <c r="W1990" s="184">
        <v>0</v>
      </c>
      <c r="X1990" s="184">
        <v>0</v>
      </c>
      <c r="Y1990"/>
      <c r="Z1990" s="288">
        <v>2.7199999999999998</v>
      </c>
      <c r="AA1990"/>
      <c r="AB1990" s="164">
        <v>0</v>
      </c>
      <c r="AC1990" s="164">
        <v>0</v>
      </c>
      <c r="AD1990" s="164">
        <v>0</v>
      </c>
      <c r="AE1990" s="164">
        <v>0</v>
      </c>
      <c r="AF1990" s="164">
        <v>0</v>
      </c>
      <c r="AG1990" s="164">
        <v>0</v>
      </c>
      <c r="AH1990" s="164">
        <v>0</v>
      </c>
      <c r="AI1990"/>
      <c r="AJ1990" s="185">
        <v>4.6636806000000003E-2</v>
      </c>
      <c r="AK1990" s="185">
        <v>4.4465246999999999E-2</v>
      </c>
      <c r="AL1990" s="185">
        <v>2.1715592000000001E-3</v>
      </c>
      <c r="AM1990" s="185">
        <v>0</v>
      </c>
      <c r="AN1990" s="176">
        <v>2.6657822000000002E-6</v>
      </c>
      <c r="AO1990" s="176">
        <v>8.0309141E-9</v>
      </c>
      <c r="AP1990" s="176">
        <v>0</v>
      </c>
      <c r="AQ1990" s="192">
        <v>2.5241600000000001E-6</v>
      </c>
      <c r="AR1990" s="192">
        <v>7.6160000000000002E-9</v>
      </c>
      <c r="AS1990" s="192">
        <v>2.0808000000000001E-13</v>
      </c>
      <c r="AT1990" s="193">
        <v>0</v>
      </c>
      <c r="AU1990" s="193">
        <v>0</v>
      </c>
      <c r="AV1990" s="192">
        <v>1.8381999999999999E-9</v>
      </c>
      <c r="AW1990" s="192">
        <v>1.39784E-7</v>
      </c>
      <c r="AX1990" s="192">
        <v>2.6057999999999999E-10</v>
      </c>
      <c r="AY1990" s="192">
        <v>1.5412600000000001E-10</v>
      </c>
      <c r="AZ1990" s="193">
        <v>0</v>
      </c>
      <c r="BA1990" s="193">
        <v>0</v>
      </c>
      <c r="BB1990" s="193">
        <v>0</v>
      </c>
      <c r="BC1990" s="193">
        <v>0</v>
      </c>
      <c r="BD1990" s="193">
        <v>0</v>
      </c>
      <c r="BE1990" s="193">
        <v>0</v>
      </c>
      <c r="BF1990" s="193">
        <v>0</v>
      </c>
      <c r="BG1990" s="193">
        <v>0</v>
      </c>
      <c r="BH1990" s="193">
        <v>0</v>
      </c>
      <c r="BI1990" s="193">
        <v>0</v>
      </c>
      <c r="BJ1990" s="193">
        <v>0</v>
      </c>
      <c r="BK1990" s="193">
        <v>0</v>
      </c>
      <c r="BL1990" s="193">
        <v>0</v>
      </c>
      <c r="BM1990"/>
      <c r="BN1990" s="186">
        <v>8.3354340999999995E-5</v>
      </c>
      <c r="BO1990" s="186">
        <v>1.6677769999999999E-6</v>
      </c>
      <c r="BP1990" s="186">
        <v>7.5840816999999994E-5</v>
      </c>
      <c r="BQ1990" s="164">
        <v>0</v>
      </c>
      <c r="BR1990" s="186">
        <v>4.8640131E-7</v>
      </c>
      <c r="BS1990" s="186">
        <v>1.1900165E-6</v>
      </c>
      <c r="BT1990" s="164">
        <v>0</v>
      </c>
      <c r="BU1990" s="186">
        <v>1.8061888999999999E-6</v>
      </c>
      <c r="BV1990" s="164">
        <v>0</v>
      </c>
      <c r="BW1990" s="164">
        <v>0</v>
      </c>
      <c r="BX1990" s="164">
        <v>0</v>
      </c>
      <c r="BY1990" s="164">
        <v>0</v>
      </c>
      <c r="BZ1990" s="164">
        <v>0</v>
      </c>
      <c r="CA1990" s="186">
        <v>2.3631399000000002E-6</v>
      </c>
      <c r="CB1990" s="164">
        <v>0</v>
      </c>
      <c r="CC1990" s="164">
        <v>0</v>
      </c>
      <c r="CD1990" s="164">
        <v>0</v>
      </c>
      <c r="CE1990"/>
      <c r="CF1990" s="330">
        <v>0</v>
      </c>
      <c r="CG1990" s="330">
        <v>2.72</v>
      </c>
      <c r="CH1990" s="330">
        <v>3.4027505999999999E-2</v>
      </c>
      <c r="CI1990" s="330">
        <v>1.4139999999999999E-3</v>
      </c>
      <c r="CJ1990" s="329">
        <v>8.94658E-5</v>
      </c>
      <c r="CK1990" s="330">
        <v>0</v>
      </c>
      <c r="CL1990" s="330">
        <v>0</v>
      </c>
      <c r="CM1990" s="329">
        <v>1.4588884E-5</v>
      </c>
      <c r="CN1990" s="330">
        <v>0</v>
      </c>
      <c r="CO1990" s="330">
        <v>0</v>
      </c>
      <c r="CP1990"/>
      <c r="CQ1990">
        <v>0.40799999999999997</v>
      </c>
      <c r="CR1990">
        <v>2.7068687000000001E-2</v>
      </c>
      <c r="CS1990">
        <v>1.4706287E-2</v>
      </c>
      <c r="CT1990">
        <v>1.4706287E-2</v>
      </c>
      <c r="CU1990">
        <v>0</v>
      </c>
      <c r="CV1990" s="154"/>
      <c r="CX1990" s="36"/>
      <c r="CZ1990" s="11"/>
      <c r="DA1990" s="236"/>
      <c r="DB1990" s="236"/>
      <c r="DC1990" s="32"/>
      <c r="DD1990" s="32"/>
      <c r="DE1990" s="32"/>
      <c r="DF1990" s="32"/>
      <c r="DG1990" s="32"/>
      <c r="DH1990" s="32"/>
      <c r="DI1990" s="32"/>
      <c r="DJ1990" s="32"/>
      <c r="DK1990" s="32"/>
      <c r="DL1990" s="32"/>
    </row>
    <row r="1991" spans="1:116" ht="14.4" x14ac:dyDescent="0.3">
      <c r="A1991" t="s">
        <v>7809</v>
      </c>
      <c r="B1991" s="113" t="s">
        <v>929</v>
      </c>
      <c r="C1991" s="182" t="s">
        <v>3049</v>
      </c>
      <c r="D1991" s="40" t="s">
        <v>3364</v>
      </c>
      <c r="E1991" s="242" t="s">
        <v>943</v>
      </c>
      <c r="F1991" s="184" t="s">
        <v>7810</v>
      </c>
      <c r="G1991" s="184">
        <v>0.44830068000000001</v>
      </c>
      <c r="H1991" s="184">
        <v>1.2239999999999999E-2</v>
      </c>
      <c r="I1991" s="184">
        <v>1.4560679999999999E-2</v>
      </c>
      <c r="J1991" s="328">
        <v>0</v>
      </c>
      <c r="K1991" s="184">
        <v>0.42149999999999999</v>
      </c>
      <c r="L1991" s="331">
        <v>0</v>
      </c>
      <c r="M1991" s="331">
        <v>1.4560679999999999E-2</v>
      </c>
      <c r="N1991" s="331">
        <v>1.2239999999999999E-2</v>
      </c>
      <c r="O1991" s="331">
        <v>0</v>
      </c>
      <c r="P1991" s="331">
        <v>0</v>
      </c>
      <c r="Q1991" s="331">
        <v>0</v>
      </c>
      <c r="R1991" s="331">
        <v>0</v>
      </c>
      <c r="S1991" s="331">
        <v>0</v>
      </c>
      <c r="T1991" s="184">
        <v>0</v>
      </c>
      <c r="U1991" s="331">
        <v>0</v>
      </c>
      <c r="V1991" s="184">
        <v>0</v>
      </c>
      <c r="W1991" s="184">
        <v>0</v>
      </c>
      <c r="X1991" s="184">
        <v>0</v>
      </c>
      <c r="Y1991"/>
      <c r="Z1991" s="288">
        <v>2.81</v>
      </c>
      <c r="AA1991"/>
      <c r="AB1991" s="164">
        <v>0</v>
      </c>
      <c r="AC1991" s="164">
        <v>0</v>
      </c>
      <c r="AD1991" s="164">
        <v>0</v>
      </c>
      <c r="AE1991" s="164">
        <v>0</v>
      </c>
      <c r="AF1991" s="164">
        <v>0</v>
      </c>
      <c r="AG1991" s="164">
        <v>0</v>
      </c>
      <c r="AH1991" s="164">
        <v>0</v>
      </c>
      <c r="AI1991"/>
      <c r="AJ1991" s="185">
        <v>4.8073563999999999E-2</v>
      </c>
      <c r="AK1991" s="185">
        <v>4.5834972000000002E-2</v>
      </c>
      <c r="AL1991" s="185">
        <v>2.2385916E-3</v>
      </c>
      <c r="AM1991" s="185">
        <v>0</v>
      </c>
      <c r="AN1991" s="176">
        <v>2.7479E-6</v>
      </c>
      <c r="AO1991" s="176">
        <v>8.2788149999999998E-9</v>
      </c>
      <c r="AP1991" s="176">
        <v>0</v>
      </c>
      <c r="AQ1991" s="192">
        <v>2.6076799999999999E-6</v>
      </c>
      <c r="AR1991" s="192">
        <v>7.8679999999999997E-9</v>
      </c>
      <c r="AS1991" s="192">
        <v>2.1496500000000001E-13</v>
      </c>
      <c r="AT1991" s="193">
        <v>0</v>
      </c>
      <c r="AU1991" s="193">
        <v>0</v>
      </c>
      <c r="AV1991" s="192">
        <v>1.8199999999999999E-9</v>
      </c>
      <c r="AW1991" s="192">
        <v>1.384E-7</v>
      </c>
      <c r="AX1991" s="192">
        <v>2.5799999999999999E-10</v>
      </c>
      <c r="AY1991" s="192">
        <v>1.526E-10</v>
      </c>
      <c r="AZ1991" s="193">
        <v>0</v>
      </c>
      <c r="BA1991" s="193">
        <v>0</v>
      </c>
      <c r="BB1991" s="193">
        <v>0</v>
      </c>
      <c r="BC1991" s="193">
        <v>0</v>
      </c>
      <c r="BD1991" s="193">
        <v>0</v>
      </c>
      <c r="BE1991" s="193">
        <v>0</v>
      </c>
      <c r="BF1991" s="193">
        <v>0</v>
      </c>
      <c r="BG1991" s="193">
        <v>0</v>
      </c>
      <c r="BH1991" s="193">
        <v>0</v>
      </c>
      <c r="BI1991" s="193">
        <v>0</v>
      </c>
      <c r="BJ1991" s="193">
        <v>0</v>
      </c>
      <c r="BK1991" s="193">
        <v>0</v>
      </c>
      <c r="BL1991" s="193">
        <v>0</v>
      </c>
      <c r="BM1991"/>
      <c r="BN1991" s="186">
        <v>8.5789387999999996E-5</v>
      </c>
      <c r="BO1991" s="186">
        <v>1.6512643000000001E-6</v>
      </c>
      <c r="BP1991" s="186">
        <v>7.8350256000000001E-5</v>
      </c>
      <c r="BQ1991" s="164">
        <v>0</v>
      </c>
      <c r="BR1991" s="186">
        <v>4.8158545000000003E-7</v>
      </c>
      <c r="BS1991" s="186">
        <v>1.1782341E-6</v>
      </c>
      <c r="BT1991" s="164">
        <v>0</v>
      </c>
      <c r="BU1991" s="186">
        <v>1.7883058E-6</v>
      </c>
      <c r="BV1991" s="164">
        <v>0</v>
      </c>
      <c r="BW1991" s="164">
        <v>0</v>
      </c>
      <c r="BX1991" s="164">
        <v>0</v>
      </c>
      <c r="BY1991" s="164">
        <v>0</v>
      </c>
      <c r="BZ1991" s="164">
        <v>0</v>
      </c>
      <c r="CA1991" s="186">
        <v>2.3397424999999998E-6</v>
      </c>
      <c r="CB1991" s="164">
        <v>0</v>
      </c>
      <c r="CC1991" s="164">
        <v>0</v>
      </c>
      <c r="CD1991" s="164">
        <v>0</v>
      </c>
      <c r="CE1991"/>
      <c r="CF1991" s="330">
        <v>0</v>
      </c>
      <c r="CG1991" s="330">
        <v>2.81</v>
      </c>
      <c r="CH1991" s="330">
        <v>3.3690600000000001E-2</v>
      </c>
      <c r="CI1991" s="330">
        <v>1.4E-3</v>
      </c>
      <c r="CJ1991" s="329">
        <v>8.8579999999999996E-5</v>
      </c>
      <c r="CK1991" s="330">
        <v>0</v>
      </c>
      <c r="CL1991" s="330">
        <v>0</v>
      </c>
      <c r="CM1991" s="329">
        <v>1.444444E-5</v>
      </c>
      <c r="CN1991" s="330">
        <v>0</v>
      </c>
      <c r="CO1991" s="330">
        <v>0</v>
      </c>
      <c r="CP1991"/>
      <c r="CQ1991">
        <v>0.42149999999999999</v>
      </c>
      <c r="CR1991">
        <v>2.680068E-2</v>
      </c>
      <c r="CS1991">
        <v>1.4560679999999999E-2</v>
      </c>
      <c r="CT1991">
        <v>1.4560679999999999E-2</v>
      </c>
      <c r="CU1991">
        <v>0</v>
      </c>
      <c r="CV1991" s="154"/>
      <c r="CZ1991" s="11"/>
      <c r="DA1991" s="236"/>
      <c r="DB1991" s="236"/>
      <c r="DC1991" s="32"/>
      <c r="DD1991" s="32"/>
      <c r="DE1991" s="32"/>
      <c r="DF1991" s="32"/>
      <c r="DG1991" s="32"/>
      <c r="DH1991" s="32"/>
      <c r="DI1991" s="32"/>
      <c r="DJ1991" s="32"/>
      <c r="DK1991" s="32"/>
      <c r="DL1991" s="32"/>
    </row>
    <row r="1992" spans="1:116" ht="14.4" x14ac:dyDescent="0.3">
      <c r="A1992" t="s">
        <v>7811</v>
      </c>
      <c r="B1992" s="113" t="s">
        <v>929</v>
      </c>
      <c r="C1992" s="182" t="s">
        <v>3050</v>
      </c>
      <c r="D1992" s="40" t="s">
        <v>3364</v>
      </c>
      <c r="E1992" s="242" t="s">
        <v>943</v>
      </c>
      <c r="F1992" s="184" t="s">
        <v>7812</v>
      </c>
      <c r="G1992" s="184">
        <v>0.367352605</v>
      </c>
      <c r="H1992" s="184">
        <v>1.08936E-2</v>
      </c>
      <c r="I1992" s="184">
        <v>1.2959004999999999E-2</v>
      </c>
      <c r="J1992" s="328">
        <v>0</v>
      </c>
      <c r="K1992" s="184">
        <v>0.34350000000000003</v>
      </c>
      <c r="L1992" s="331">
        <v>0</v>
      </c>
      <c r="M1992" s="331">
        <v>1.2959004999999999E-2</v>
      </c>
      <c r="N1992" s="331">
        <v>1.08936E-2</v>
      </c>
      <c r="O1992" s="331">
        <v>0</v>
      </c>
      <c r="P1992" s="331">
        <v>0</v>
      </c>
      <c r="Q1992" s="331">
        <v>0</v>
      </c>
      <c r="R1992" s="331">
        <v>0</v>
      </c>
      <c r="S1992" s="331">
        <v>0</v>
      </c>
      <c r="T1992" s="331">
        <v>0</v>
      </c>
      <c r="U1992" s="331">
        <v>0</v>
      </c>
      <c r="V1992" s="184">
        <v>0</v>
      </c>
      <c r="W1992" s="184">
        <v>0</v>
      </c>
      <c r="X1992" s="184">
        <v>0</v>
      </c>
      <c r="Y1992"/>
      <c r="Z1992" s="288">
        <v>2.2900000000000005</v>
      </c>
      <c r="AA1992"/>
      <c r="AB1992" s="164">
        <v>0</v>
      </c>
      <c r="AC1992" s="164">
        <v>0</v>
      </c>
      <c r="AD1992" s="164">
        <v>0</v>
      </c>
      <c r="AE1992" s="164">
        <v>0</v>
      </c>
      <c r="AF1992" s="164">
        <v>0</v>
      </c>
      <c r="AG1992" s="164">
        <v>0</v>
      </c>
      <c r="AH1992" s="164">
        <v>0</v>
      </c>
      <c r="AI1992"/>
      <c r="AJ1992" s="185">
        <v>3.9361261000000002E-2</v>
      </c>
      <c r="AK1992" s="185">
        <v>3.7528595999999997E-2</v>
      </c>
      <c r="AL1992" s="185">
        <v>1.8326655E-3</v>
      </c>
      <c r="AM1992" s="185">
        <v>0</v>
      </c>
      <c r="AN1992" s="176">
        <v>2.2499158E-6</v>
      </c>
      <c r="AO1992" s="176">
        <v>6.7776091999999999E-9</v>
      </c>
      <c r="AP1992" s="176">
        <v>0</v>
      </c>
      <c r="AQ1992" s="192">
        <v>2.1251199999999999E-6</v>
      </c>
      <c r="AR1992" s="192">
        <v>6.4119999999999998E-9</v>
      </c>
      <c r="AS1992" s="192">
        <v>1.75185E-13</v>
      </c>
      <c r="AT1992" s="193">
        <v>0</v>
      </c>
      <c r="AU1992" s="193">
        <v>0</v>
      </c>
      <c r="AV1992" s="192">
        <v>1.6197999999999999E-9</v>
      </c>
      <c r="AW1992" s="192">
        <v>1.2317599999999999E-7</v>
      </c>
      <c r="AX1992" s="192">
        <v>2.2962E-10</v>
      </c>
      <c r="AY1992" s="192">
        <v>1.35814E-10</v>
      </c>
      <c r="AZ1992" s="193">
        <v>0</v>
      </c>
      <c r="BA1992" s="193">
        <v>0</v>
      </c>
      <c r="BB1992" s="193">
        <v>0</v>
      </c>
      <c r="BC1992" s="193">
        <v>0</v>
      </c>
      <c r="BD1992" s="193">
        <v>0</v>
      </c>
      <c r="BE1992" s="193">
        <v>0</v>
      </c>
      <c r="BF1992" s="193">
        <v>0</v>
      </c>
      <c r="BG1992" s="193">
        <v>0</v>
      </c>
      <c r="BH1992" s="193">
        <v>0</v>
      </c>
      <c r="BI1992" s="193">
        <v>0</v>
      </c>
      <c r="BJ1992" s="193">
        <v>0</v>
      </c>
      <c r="BK1992" s="193">
        <v>0</v>
      </c>
      <c r="BL1992" s="193">
        <v>0</v>
      </c>
      <c r="BM1992"/>
      <c r="BN1992" s="186">
        <v>7.0472104000000003E-5</v>
      </c>
      <c r="BO1992" s="186">
        <v>1.4696252E-6</v>
      </c>
      <c r="BP1992" s="186">
        <v>6.3851276000000004E-5</v>
      </c>
      <c r="BQ1992" s="164">
        <v>0</v>
      </c>
      <c r="BR1992" s="186">
        <v>4.2861105000000002E-7</v>
      </c>
      <c r="BS1992" s="186">
        <v>1.0486283999999999E-6</v>
      </c>
      <c r="BT1992" s="164">
        <v>0</v>
      </c>
      <c r="BU1992" s="186">
        <v>1.5915922E-6</v>
      </c>
      <c r="BV1992" s="164">
        <v>0</v>
      </c>
      <c r="BW1992" s="164">
        <v>0</v>
      </c>
      <c r="BX1992" s="164">
        <v>0</v>
      </c>
      <c r="BY1992" s="164">
        <v>0</v>
      </c>
      <c r="BZ1992" s="164">
        <v>0</v>
      </c>
      <c r="CA1992" s="186">
        <v>2.0823708000000001E-6</v>
      </c>
      <c r="CB1992" s="164">
        <v>0</v>
      </c>
      <c r="CC1992" s="164">
        <v>0</v>
      </c>
      <c r="CD1992" s="164">
        <v>0</v>
      </c>
      <c r="CE1992"/>
      <c r="CF1992" s="330">
        <v>0</v>
      </c>
      <c r="CG1992" s="330">
        <v>2.29</v>
      </c>
      <c r="CH1992" s="330">
        <v>2.9984634E-2</v>
      </c>
      <c r="CI1992" s="330">
        <v>1.2459999999999999E-3</v>
      </c>
      <c r="CJ1992" s="329">
        <v>7.8836200000000003E-5</v>
      </c>
      <c r="CK1992" s="330">
        <v>0</v>
      </c>
      <c r="CL1992" s="330">
        <v>0</v>
      </c>
      <c r="CM1992" s="329">
        <v>1.2855552E-5</v>
      </c>
      <c r="CN1992" s="330">
        <v>0</v>
      </c>
      <c r="CO1992" s="330">
        <v>0</v>
      </c>
      <c r="CP1992"/>
      <c r="CQ1992">
        <v>0.34350000000000003</v>
      </c>
      <c r="CR1992">
        <v>2.3852604999999999E-2</v>
      </c>
      <c r="CS1992">
        <v>1.2959004999999999E-2</v>
      </c>
      <c r="CT1992">
        <v>1.2959004999999999E-2</v>
      </c>
      <c r="CU1992">
        <v>0</v>
      </c>
      <c r="CV1992" s="154"/>
      <c r="CW1992" s="377"/>
      <c r="CX1992" s="36"/>
      <c r="CZ1992" s="11"/>
      <c r="DA1992" s="236"/>
      <c r="DB1992" s="236"/>
      <c r="DC1992" s="32"/>
      <c r="DD1992" s="32"/>
      <c r="DE1992" s="32"/>
      <c r="DF1992" s="32"/>
      <c r="DG1992" s="32"/>
      <c r="DH1992" s="32"/>
      <c r="DI1992" s="32"/>
      <c r="DJ1992" s="32"/>
      <c r="DK1992" s="32"/>
      <c r="DL1992" s="32"/>
    </row>
    <row r="1993" spans="1:116" ht="14.4" x14ac:dyDescent="0.3">
      <c r="B1993" s="113"/>
      <c r="C1993" s="182"/>
      <c r="D1993" s="37" t="s">
        <v>7813</v>
      </c>
      <c r="E1993" s="242"/>
      <c r="F1993"/>
      <c r="G1993"/>
      <c r="H1993"/>
      <c r="I1993"/>
      <c r="J1993" s="332"/>
      <c r="K1993"/>
      <c r="L1993" s="39"/>
      <c r="M1993" s="39"/>
      <c r="N1993" s="39"/>
      <c r="O1993" s="39"/>
      <c r="P1993" s="39"/>
      <c r="Q1993" s="39"/>
      <c r="R1993" s="39"/>
      <c r="S1993" s="39"/>
      <c r="T1993"/>
      <c r="U1993" s="39"/>
      <c r="V1993"/>
      <c r="W1993"/>
      <c r="X1993"/>
      <c r="Y1993"/>
      <c r="Z1993"/>
      <c r="AA1993"/>
      <c r="AB1993"/>
      <c r="AC1993"/>
      <c r="AD1993"/>
      <c r="AE1993"/>
      <c r="AF1993"/>
      <c r="AG1993"/>
      <c r="AH1993"/>
      <c r="AI1993"/>
      <c r="AJ1993"/>
      <c r="AK1993"/>
      <c r="AL1993"/>
      <c r="AM1993"/>
      <c r="AN1993"/>
      <c r="AO1993"/>
      <c r="AP1993"/>
      <c r="AT1993"/>
      <c r="AU1993"/>
      <c r="AZ1993"/>
      <c r="BA1993"/>
      <c r="BB1993"/>
      <c r="BC1993"/>
      <c r="BD1993"/>
      <c r="BE1993"/>
      <c r="BF1993"/>
      <c r="BG1993"/>
      <c r="BH1993"/>
      <c r="BI1993"/>
      <c r="BJ1993"/>
      <c r="BK1993"/>
      <c r="BL1993"/>
      <c r="BM1993"/>
      <c r="BQ1993"/>
      <c r="BS1993" s="39"/>
      <c r="BT1993"/>
      <c r="BU1993" s="39"/>
      <c r="BV1993"/>
      <c r="BW1993"/>
      <c r="BX1993"/>
      <c r="BY1993"/>
      <c r="BZ1993"/>
      <c r="CA1993" s="39"/>
      <c r="CB1993"/>
      <c r="CC1993"/>
      <c r="CD1993"/>
      <c r="CE1993"/>
      <c r="CF1993"/>
      <c r="CG1993"/>
      <c r="CH1993"/>
      <c r="CI1993"/>
      <c r="CJ1993" s="39"/>
      <c r="CK1993"/>
      <c r="CL1993"/>
      <c r="CM1993" s="39"/>
      <c r="CN1993"/>
      <c r="CO1993"/>
      <c r="CP1993"/>
      <c r="CQ1993"/>
      <c r="CR1993"/>
      <c r="CS1993"/>
      <c r="CT1993"/>
      <c r="CU1993"/>
      <c r="CV1993" s="112"/>
      <c r="CW1993" s="377"/>
      <c r="CX1993" s="36"/>
      <c r="CZ1993" s="36"/>
      <c r="DA1993" s="236"/>
      <c r="DB1993" s="236"/>
      <c r="DC1993" s="32"/>
      <c r="DD1993" s="32"/>
      <c r="DE1993" s="32"/>
      <c r="DF1993" s="32"/>
      <c r="DG1993" s="32"/>
      <c r="DH1993" s="32"/>
      <c r="DI1993" s="32"/>
      <c r="DJ1993" s="32"/>
      <c r="DK1993" s="32"/>
      <c r="DL1993" s="32"/>
    </row>
    <row r="1994" spans="1:116" ht="14.4" x14ac:dyDescent="0.3">
      <c r="A1994" t="s">
        <v>7814</v>
      </c>
      <c r="B1994" s="113" t="s">
        <v>929</v>
      </c>
      <c r="C1994" s="395" t="s">
        <v>3051</v>
      </c>
      <c r="D1994" s="40" t="s">
        <v>7813</v>
      </c>
      <c r="E1994" s="242" t="s">
        <v>943</v>
      </c>
      <c r="F1994" s="184" t="s">
        <v>7815</v>
      </c>
      <c r="G1994" s="184">
        <v>0.46070268999999997</v>
      </c>
      <c r="H1994" s="184">
        <v>1.24236E-2</v>
      </c>
      <c r="I1994" s="184">
        <v>1.477909E-2</v>
      </c>
      <c r="J1994" s="328">
        <v>0</v>
      </c>
      <c r="K1994" s="184">
        <v>0.4335</v>
      </c>
      <c r="L1994" s="331">
        <v>0</v>
      </c>
      <c r="M1994" s="331">
        <v>1.477909E-2</v>
      </c>
      <c r="N1994" s="331">
        <v>1.24236E-2</v>
      </c>
      <c r="O1994" s="331">
        <v>0</v>
      </c>
      <c r="P1994" s="331">
        <v>0</v>
      </c>
      <c r="Q1994" s="331">
        <v>0</v>
      </c>
      <c r="R1994" s="331">
        <v>0</v>
      </c>
      <c r="S1994" s="331">
        <v>0</v>
      </c>
      <c r="T1994" s="331">
        <v>0</v>
      </c>
      <c r="U1994" s="331">
        <v>0</v>
      </c>
      <c r="V1994" s="184">
        <v>0</v>
      </c>
      <c r="W1994" s="184">
        <v>0</v>
      </c>
      <c r="X1994" s="184">
        <v>0</v>
      </c>
      <c r="Y1994"/>
      <c r="Z1994" s="288">
        <v>2.89</v>
      </c>
      <c r="AA1994"/>
      <c r="AB1994" s="164">
        <v>0</v>
      </c>
      <c r="AC1994" s="164">
        <v>0</v>
      </c>
      <c r="AD1994" s="164">
        <v>0</v>
      </c>
      <c r="AE1994" s="164">
        <v>0</v>
      </c>
      <c r="AF1994" s="164">
        <v>0</v>
      </c>
      <c r="AG1994" s="164">
        <v>0</v>
      </c>
      <c r="AH1994" s="164">
        <v>0</v>
      </c>
      <c r="AI1994"/>
      <c r="AJ1994" s="185">
        <v>4.9409205999999997E-2</v>
      </c>
      <c r="AK1994" s="185">
        <v>4.7108377999999999E-2</v>
      </c>
      <c r="AL1994" s="185">
        <v>2.3008282000000001E-3</v>
      </c>
      <c r="AM1994" s="185">
        <v>0</v>
      </c>
      <c r="AN1994" s="176">
        <v>2.8242432999999999E-6</v>
      </c>
      <c r="AO1994" s="176">
        <v>8.5089801000000006E-9</v>
      </c>
      <c r="AP1994" s="176">
        <v>0</v>
      </c>
      <c r="AQ1994" s="192">
        <v>2.6819199999999998E-6</v>
      </c>
      <c r="AR1994" s="192">
        <v>8.0920000000000006E-9</v>
      </c>
      <c r="AS1994" s="192">
        <v>2.2108500000000001E-13</v>
      </c>
      <c r="AT1994" s="193">
        <v>0</v>
      </c>
      <c r="AU1994" s="193">
        <v>0</v>
      </c>
      <c r="AV1994" s="192">
        <v>1.8473E-9</v>
      </c>
      <c r="AW1994" s="192">
        <v>1.4047599999999999E-7</v>
      </c>
      <c r="AX1994" s="192">
        <v>2.6187E-10</v>
      </c>
      <c r="AY1994" s="192">
        <v>1.5488900000000001E-10</v>
      </c>
      <c r="AZ1994" s="193">
        <v>0</v>
      </c>
      <c r="BA1994" s="193">
        <v>0</v>
      </c>
      <c r="BB1994" s="193">
        <v>0</v>
      </c>
      <c r="BC1994" s="193">
        <v>0</v>
      </c>
      <c r="BD1994" s="193">
        <v>0</v>
      </c>
      <c r="BE1994" s="193">
        <v>0</v>
      </c>
      <c r="BF1994" s="193">
        <v>0</v>
      </c>
      <c r="BG1994" s="193">
        <v>0</v>
      </c>
      <c r="BH1994" s="193">
        <v>0</v>
      </c>
      <c r="BI1994" s="193">
        <v>0</v>
      </c>
      <c r="BJ1994" s="193">
        <v>0</v>
      </c>
      <c r="BK1994" s="193">
        <v>0</v>
      </c>
      <c r="BL1994" s="193">
        <v>0</v>
      </c>
      <c r="BM1994"/>
      <c r="BN1994" s="186">
        <v>8.8131587999999995E-5</v>
      </c>
      <c r="BO1994" s="186">
        <v>1.6760333E-6</v>
      </c>
      <c r="BP1994" s="186">
        <v>8.0580868000000005E-5</v>
      </c>
      <c r="BQ1994" s="164">
        <v>0</v>
      </c>
      <c r="BR1994" s="186">
        <v>4.8880923000000001E-7</v>
      </c>
      <c r="BS1994" s="186">
        <v>1.1959076000000001E-6</v>
      </c>
      <c r="BT1994" s="164">
        <v>0</v>
      </c>
      <c r="BU1994" s="186">
        <v>1.8151303999999999E-6</v>
      </c>
      <c r="BV1994" s="164">
        <v>0</v>
      </c>
      <c r="BW1994" s="164">
        <v>0</v>
      </c>
      <c r="BX1994" s="164">
        <v>0</v>
      </c>
      <c r="BY1994" s="164">
        <v>0</v>
      </c>
      <c r="BZ1994" s="164">
        <v>0</v>
      </c>
      <c r="CA1994" s="186">
        <v>2.3748386E-6</v>
      </c>
      <c r="CB1994" s="164">
        <v>0</v>
      </c>
      <c r="CC1994" s="164">
        <v>0</v>
      </c>
      <c r="CD1994" s="164">
        <v>0</v>
      </c>
      <c r="CE1994"/>
      <c r="CF1994" s="330">
        <v>0</v>
      </c>
      <c r="CG1994" s="330">
        <v>2.89</v>
      </c>
      <c r="CH1994" s="330">
        <v>3.4195958999999998E-2</v>
      </c>
      <c r="CI1994" s="330">
        <v>1.421E-3</v>
      </c>
      <c r="CJ1994" s="329">
        <v>8.9908700000000002E-5</v>
      </c>
      <c r="CK1994" s="330">
        <v>0</v>
      </c>
      <c r="CL1994" s="330">
        <v>0</v>
      </c>
      <c r="CM1994" s="329">
        <v>1.4661107E-5</v>
      </c>
      <c r="CN1994" s="330">
        <v>0</v>
      </c>
      <c r="CO1994" s="330">
        <v>0</v>
      </c>
      <c r="CP1994"/>
      <c r="CQ1994">
        <v>0.4335</v>
      </c>
      <c r="CR1994">
        <v>2.7202690000000002E-2</v>
      </c>
      <c r="CS1994">
        <v>1.477909E-2</v>
      </c>
      <c r="CT1994">
        <v>1.477909E-2</v>
      </c>
      <c r="CU1994">
        <v>0</v>
      </c>
      <c r="CV1994" s="154"/>
      <c r="CW1994" s="377"/>
      <c r="CX1994" s="36"/>
      <c r="CZ1994" s="11"/>
      <c r="DA1994" s="236"/>
      <c r="DB1994" s="236"/>
      <c r="DC1994" s="32"/>
      <c r="DD1994" s="32"/>
      <c r="DE1994" s="32"/>
      <c r="DF1994" s="32"/>
      <c r="DG1994" s="32"/>
      <c r="DH1994" s="32"/>
      <c r="DI1994" s="32"/>
      <c r="DJ1994" s="32"/>
      <c r="DK1994" s="32"/>
      <c r="DL1994" s="32"/>
    </row>
    <row r="1995" spans="1:116" ht="14.4" x14ac:dyDescent="0.3">
      <c r="A1995" t="s">
        <v>7816</v>
      </c>
      <c r="B1995" s="113" t="s">
        <v>929</v>
      </c>
      <c r="C1995" s="182" t="s">
        <v>3052</v>
      </c>
      <c r="D1995" s="40" t="s">
        <v>7813</v>
      </c>
      <c r="E1995" s="242" t="s">
        <v>943</v>
      </c>
      <c r="F1995" s="184" t="s">
        <v>7817</v>
      </c>
      <c r="G1995" s="184">
        <v>0.43410469999999995</v>
      </c>
      <c r="H1995" s="184">
        <v>1.2607200000000001E-2</v>
      </c>
      <c r="I1995" s="184">
        <v>1.49975E-2</v>
      </c>
      <c r="J1995" s="328">
        <v>0</v>
      </c>
      <c r="K1995" s="184">
        <v>0.40649999999999997</v>
      </c>
      <c r="L1995" s="331">
        <v>0</v>
      </c>
      <c r="M1995" s="331">
        <v>1.49975E-2</v>
      </c>
      <c r="N1995" s="331">
        <v>1.2607200000000001E-2</v>
      </c>
      <c r="O1995" s="331">
        <v>0</v>
      </c>
      <c r="P1995" s="331">
        <v>0</v>
      </c>
      <c r="Q1995" s="331">
        <v>0</v>
      </c>
      <c r="R1995" s="331">
        <v>0</v>
      </c>
      <c r="S1995" s="331">
        <v>0</v>
      </c>
      <c r="T1995" s="331">
        <v>0</v>
      </c>
      <c r="U1995" s="331">
        <v>0</v>
      </c>
      <c r="V1995" s="184">
        <v>0</v>
      </c>
      <c r="W1995" s="184">
        <v>0</v>
      </c>
      <c r="X1995" s="184">
        <v>0</v>
      </c>
      <c r="Y1995"/>
      <c r="Z1995" s="288">
        <v>2.71</v>
      </c>
      <c r="AA1995"/>
      <c r="AB1995" s="164">
        <v>0</v>
      </c>
      <c r="AC1995" s="164">
        <v>0</v>
      </c>
      <c r="AD1995" s="164">
        <v>0</v>
      </c>
      <c r="AE1995" s="164">
        <v>0</v>
      </c>
      <c r="AF1995" s="164">
        <v>0</v>
      </c>
      <c r="AG1995" s="164">
        <v>0</v>
      </c>
      <c r="AH1995" s="164">
        <v>0</v>
      </c>
      <c r="AI1995"/>
      <c r="AJ1995" s="185">
        <v>4.6523441999999998E-2</v>
      </c>
      <c r="AK1995" s="185">
        <v>4.4357234000000002E-2</v>
      </c>
      <c r="AL1995" s="185">
        <v>2.1662082999999999E-3</v>
      </c>
      <c r="AM1995" s="185">
        <v>0</v>
      </c>
      <c r="AN1995" s="176">
        <v>2.6593065999999999E-6</v>
      </c>
      <c r="AO1995" s="176">
        <v>8.0111253E-9</v>
      </c>
      <c r="AP1995" s="176">
        <v>0</v>
      </c>
      <c r="AQ1995" s="192">
        <v>2.5148800000000001E-6</v>
      </c>
      <c r="AR1995" s="192">
        <v>7.5879999999999999E-9</v>
      </c>
      <c r="AS1995" s="192">
        <v>2.0731500000000001E-13</v>
      </c>
      <c r="AT1995" s="193">
        <v>0</v>
      </c>
      <c r="AU1995" s="193">
        <v>0</v>
      </c>
      <c r="AV1995" s="192">
        <v>1.8746000000000001E-9</v>
      </c>
      <c r="AW1995" s="192">
        <v>1.4255199999999999E-7</v>
      </c>
      <c r="AX1995" s="192">
        <v>2.6574E-10</v>
      </c>
      <c r="AY1995" s="192">
        <v>1.57178E-10</v>
      </c>
      <c r="AZ1995" s="193">
        <v>0</v>
      </c>
      <c r="BA1995" s="193">
        <v>0</v>
      </c>
      <c r="BB1995" s="193">
        <v>0</v>
      </c>
      <c r="BC1995" s="193">
        <v>0</v>
      </c>
      <c r="BD1995" s="193">
        <v>0</v>
      </c>
      <c r="BE1995" s="193">
        <v>0</v>
      </c>
      <c r="BF1995" s="193">
        <v>0</v>
      </c>
      <c r="BG1995" s="193">
        <v>0</v>
      </c>
      <c r="BH1995" s="193">
        <v>0</v>
      </c>
      <c r="BI1995" s="193">
        <v>0</v>
      </c>
      <c r="BJ1995" s="193">
        <v>0</v>
      </c>
      <c r="BK1995" s="193">
        <v>0</v>
      </c>
      <c r="BL1995" s="193">
        <v>0</v>
      </c>
      <c r="BM1995"/>
      <c r="BN1995" s="186">
        <v>8.3224296999999994E-5</v>
      </c>
      <c r="BO1995" s="186">
        <v>1.7008022E-6</v>
      </c>
      <c r="BP1995" s="186">
        <v>7.5561991000000001E-5</v>
      </c>
      <c r="BQ1995" s="164">
        <v>0</v>
      </c>
      <c r="BR1995" s="186">
        <v>4.9603302000000003E-7</v>
      </c>
      <c r="BS1995" s="186">
        <v>1.2135811999999999E-6</v>
      </c>
      <c r="BT1995" s="164">
        <v>0</v>
      </c>
      <c r="BU1995" s="186">
        <v>1.8419549999999999E-6</v>
      </c>
      <c r="BV1995" s="164">
        <v>0</v>
      </c>
      <c r="BW1995" s="164">
        <v>0</v>
      </c>
      <c r="BX1995" s="164">
        <v>0</v>
      </c>
      <c r="BY1995" s="164">
        <v>0</v>
      </c>
      <c r="BZ1995" s="164">
        <v>0</v>
      </c>
      <c r="CA1995" s="186">
        <v>2.4099347000000001E-6</v>
      </c>
      <c r="CB1995" s="164">
        <v>0</v>
      </c>
      <c r="CC1995" s="164">
        <v>0</v>
      </c>
      <c r="CD1995" s="164">
        <v>0</v>
      </c>
      <c r="CE1995"/>
      <c r="CF1995" s="330">
        <v>0</v>
      </c>
      <c r="CG1995" s="330">
        <v>2.71</v>
      </c>
      <c r="CH1995" s="330">
        <v>3.4701318000000002E-2</v>
      </c>
      <c r="CI1995" s="330">
        <v>1.4419999999999999E-3</v>
      </c>
      <c r="CJ1995" s="329">
        <v>9.1237399999999995E-5</v>
      </c>
      <c r="CK1995" s="330">
        <v>0</v>
      </c>
      <c r="CL1995" s="330">
        <v>0</v>
      </c>
      <c r="CM1995" s="329">
        <v>1.4877773E-5</v>
      </c>
      <c r="CN1995" s="330">
        <v>0</v>
      </c>
      <c r="CO1995" s="330">
        <v>0</v>
      </c>
      <c r="CP1995"/>
      <c r="CQ1995">
        <v>0.40649999999999997</v>
      </c>
      <c r="CR1995">
        <v>2.7604700000000003E-2</v>
      </c>
      <c r="CS1995">
        <v>1.49975E-2</v>
      </c>
      <c r="CT1995">
        <v>1.49975E-2</v>
      </c>
      <c r="CU1995">
        <v>0</v>
      </c>
      <c r="CV1995" s="154"/>
      <c r="CW1995" s="377"/>
      <c r="CX1995" s="36"/>
      <c r="CZ1995" s="36"/>
      <c r="DA1995" s="236"/>
      <c r="DB1995" s="236"/>
      <c r="DC1995" s="32"/>
      <c r="DD1995" s="32"/>
      <c r="DE1995" s="32"/>
      <c r="DF1995" s="32"/>
      <c r="DG1995" s="32"/>
      <c r="DH1995" s="32"/>
      <c r="DI1995" s="32"/>
      <c r="DJ1995" s="32"/>
      <c r="DK1995" s="32"/>
      <c r="DL1995" s="32"/>
    </row>
    <row r="1996" spans="1:116" ht="14.4" x14ac:dyDescent="0.3">
      <c r="A1996" t="s">
        <v>7818</v>
      </c>
      <c r="B1996" s="113" t="s">
        <v>929</v>
      </c>
      <c r="C1996" s="182" t="s">
        <v>3053</v>
      </c>
      <c r="D1996" s="40" t="s">
        <v>7813</v>
      </c>
      <c r="E1996" s="242" t="s">
        <v>943</v>
      </c>
      <c r="F1996" s="184" t="s">
        <v>7819</v>
      </c>
      <c r="G1996" s="184">
        <v>0.43927471699999998</v>
      </c>
      <c r="H1996" s="184">
        <v>1.29132E-2</v>
      </c>
      <c r="I1996" s="184">
        <v>1.5361517E-2</v>
      </c>
      <c r="J1996" s="328">
        <v>0</v>
      </c>
      <c r="K1996" s="184">
        <v>0.41099999999999998</v>
      </c>
      <c r="L1996" s="331">
        <v>0</v>
      </c>
      <c r="M1996" s="331">
        <v>1.5361517E-2</v>
      </c>
      <c r="N1996" s="331">
        <v>1.29132E-2</v>
      </c>
      <c r="O1996" s="331">
        <v>0</v>
      </c>
      <c r="P1996" s="331">
        <v>0</v>
      </c>
      <c r="Q1996" s="331">
        <v>0</v>
      </c>
      <c r="R1996" s="331">
        <v>0</v>
      </c>
      <c r="S1996" s="331">
        <v>0</v>
      </c>
      <c r="T1996" s="184">
        <v>0</v>
      </c>
      <c r="U1996" s="331">
        <v>0</v>
      </c>
      <c r="V1996" s="184">
        <v>0</v>
      </c>
      <c r="W1996" s="184">
        <v>0</v>
      </c>
      <c r="X1996" s="184">
        <v>0</v>
      </c>
      <c r="Y1996"/>
      <c r="Z1996" s="288">
        <v>2.7399999999999998</v>
      </c>
      <c r="AA1996"/>
      <c r="AB1996" s="164">
        <v>0</v>
      </c>
      <c r="AC1996" s="164">
        <v>0</v>
      </c>
      <c r="AD1996" s="164">
        <v>0</v>
      </c>
      <c r="AE1996" s="164">
        <v>0</v>
      </c>
      <c r="AF1996" s="164">
        <v>0</v>
      </c>
      <c r="AG1996" s="164">
        <v>0</v>
      </c>
      <c r="AH1996" s="164">
        <v>0</v>
      </c>
      <c r="AI1996"/>
      <c r="AJ1996" s="185">
        <v>4.7071775000000003E-2</v>
      </c>
      <c r="AK1996" s="185">
        <v>4.4880076999999997E-2</v>
      </c>
      <c r="AL1996" s="185">
        <v>2.1916981999999998E-3</v>
      </c>
      <c r="AM1996" s="185">
        <v>0</v>
      </c>
      <c r="AN1996" s="176">
        <v>2.6906520999999998E-6</v>
      </c>
      <c r="AO1996" s="176">
        <v>8.1053925999999999E-9</v>
      </c>
      <c r="AP1996" s="176">
        <v>0</v>
      </c>
      <c r="AQ1996" s="192">
        <v>2.5427199999999999E-6</v>
      </c>
      <c r="AR1996" s="192">
        <v>7.6720000000000008E-9</v>
      </c>
      <c r="AS1996" s="192">
        <v>2.0961E-13</v>
      </c>
      <c r="AT1996" s="193">
        <v>0</v>
      </c>
      <c r="AU1996" s="193">
        <v>0</v>
      </c>
      <c r="AV1996" s="192">
        <v>1.9201E-9</v>
      </c>
      <c r="AW1996" s="192">
        <v>1.46012E-7</v>
      </c>
      <c r="AX1996" s="192">
        <v>2.7219000000000002E-10</v>
      </c>
      <c r="AY1996" s="192">
        <v>1.60993E-10</v>
      </c>
      <c r="AZ1996" s="193">
        <v>0</v>
      </c>
      <c r="BA1996" s="193">
        <v>0</v>
      </c>
      <c r="BB1996" s="193">
        <v>0</v>
      </c>
      <c r="BC1996" s="193">
        <v>0</v>
      </c>
      <c r="BD1996" s="193">
        <v>0</v>
      </c>
      <c r="BE1996" s="193">
        <v>0</v>
      </c>
      <c r="BF1996" s="193">
        <v>0</v>
      </c>
      <c r="BG1996" s="193">
        <v>0</v>
      </c>
      <c r="BH1996" s="193">
        <v>0</v>
      </c>
      <c r="BI1996" s="193">
        <v>0</v>
      </c>
      <c r="BJ1996" s="193">
        <v>0</v>
      </c>
      <c r="BK1996" s="193">
        <v>0</v>
      </c>
      <c r="BL1996" s="193">
        <v>0</v>
      </c>
      <c r="BM1996"/>
      <c r="BN1996" s="186">
        <v>8.4246754999999998E-5</v>
      </c>
      <c r="BO1996" s="186">
        <v>1.7420837999999999E-6</v>
      </c>
      <c r="BP1996" s="186">
        <v>7.6398470000000002E-5</v>
      </c>
      <c r="BQ1996" s="164">
        <v>0</v>
      </c>
      <c r="BR1996" s="186">
        <v>5.0807264999999995E-7</v>
      </c>
      <c r="BS1996" s="186">
        <v>1.243037E-6</v>
      </c>
      <c r="BT1996" s="164">
        <v>0</v>
      </c>
      <c r="BU1996" s="186">
        <v>1.8866627000000001E-6</v>
      </c>
      <c r="BV1996" s="164">
        <v>0</v>
      </c>
      <c r="BW1996" s="164">
        <v>0</v>
      </c>
      <c r="BX1996" s="164">
        <v>0</v>
      </c>
      <c r="BY1996" s="164">
        <v>0</v>
      </c>
      <c r="BZ1996" s="164">
        <v>0</v>
      </c>
      <c r="CA1996" s="186">
        <v>2.4684283000000001E-6</v>
      </c>
      <c r="CB1996" s="164">
        <v>0</v>
      </c>
      <c r="CC1996" s="164">
        <v>0</v>
      </c>
      <c r="CD1996" s="164">
        <v>0</v>
      </c>
      <c r="CE1996"/>
      <c r="CF1996" s="330">
        <v>0</v>
      </c>
      <c r="CG1996" s="330">
        <v>2.74</v>
      </c>
      <c r="CH1996" s="330">
        <v>3.5543582999999997E-2</v>
      </c>
      <c r="CI1996" s="330">
        <v>1.477E-3</v>
      </c>
      <c r="CJ1996" s="329">
        <v>9.3451900000000006E-5</v>
      </c>
      <c r="CK1996" s="330">
        <v>0</v>
      </c>
      <c r="CL1996" s="330">
        <v>0</v>
      </c>
      <c r="CM1996" s="329">
        <v>1.5238884E-5</v>
      </c>
      <c r="CN1996" s="330">
        <v>0</v>
      </c>
      <c r="CO1996" s="330">
        <v>0</v>
      </c>
      <c r="CP1996"/>
      <c r="CQ1996">
        <v>0.41099999999999998</v>
      </c>
      <c r="CR1996">
        <v>2.8274716999999998E-2</v>
      </c>
      <c r="CS1996">
        <v>1.5361517E-2</v>
      </c>
      <c r="CT1996">
        <v>1.5361517E-2</v>
      </c>
      <c r="CU1996">
        <v>0</v>
      </c>
      <c r="CV1996" s="154"/>
      <c r="CW1996" s="377"/>
      <c r="CX1996" s="36"/>
      <c r="CZ1996" s="36"/>
      <c r="DA1996" s="236"/>
      <c r="DB1996" s="236"/>
      <c r="DC1996" s="32"/>
      <c r="DD1996" s="32"/>
      <c r="DE1996" s="32"/>
      <c r="DF1996" s="32"/>
      <c r="DG1996" s="32"/>
      <c r="DH1996" s="32"/>
      <c r="DI1996" s="32"/>
      <c r="DJ1996" s="32"/>
      <c r="DK1996" s="32"/>
      <c r="DL1996" s="32"/>
    </row>
    <row r="1997" spans="1:116" ht="14.4" x14ac:dyDescent="0.3">
      <c r="A1997" t="s">
        <v>7820</v>
      </c>
      <c r="B1997" s="113" t="s">
        <v>929</v>
      </c>
      <c r="C1997" s="182" t="s">
        <v>3054</v>
      </c>
      <c r="D1997" s="40" t="s">
        <v>7813</v>
      </c>
      <c r="E1997" s="242" t="s">
        <v>943</v>
      </c>
      <c r="F1997" s="184" t="s">
        <v>7821</v>
      </c>
      <c r="G1997" s="184">
        <v>0.72937942</v>
      </c>
      <c r="H1997" s="184">
        <v>6.4952185999999995E-2</v>
      </c>
      <c r="I1997" s="184">
        <v>0.44992723400000001</v>
      </c>
      <c r="J1997" s="328">
        <v>0</v>
      </c>
      <c r="K1997" s="184">
        <v>0.2145</v>
      </c>
      <c r="L1997" s="331">
        <v>0</v>
      </c>
      <c r="M1997" s="331">
        <v>8.0083740000000004E-3</v>
      </c>
      <c r="N1997" s="331">
        <v>6.7320000000000001E-3</v>
      </c>
      <c r="O1997" s="331">
        <v>0</v>
      </c>
      <c r="P1997" s="331">
        <v>0</v>
      </c>
      <c r="Q1997" s="331">
        <v>5.8220186E-2</v>
      </c>
      <c r="R1997" s="331">
        <v>0.44191886000000002</v>
      </c>
      <c r="S1997" s="331">
        <v>0</v>
      </c>
      <c r="T1997" s="184">
        <v>0</v>
      </c>
      <c r="U1997" s="331">
        <v>0</v>
      </c>
      <c r="V1997" s="184">
        <v>0</v>
      </c>
      <c r="W1997" s="184">
        <v>0</v>
      </c>
      <c r="X1997" s="184">
        <v>0</v>
      </c>
      <c r="Y1997"/>
      <c r="Z1997" s="288">
        <v>1.43</v>
      </c>
      <c r="AA1997"/>
      <c r="AB1997" s="164">
        <v>0</v>
      </c>
      <c r="AC1997" s="164">
        <v>0</v>
      </c>
      <c r="AD1997" s="164">
        <v>0</v>
      </c>
      <c r="AE1997" s="164">
        <v>0</v>
      </c>
      <c r="AF1997" s="164">
        <v>0</v>
      </c>
      <c r="AG1997" s="164">
        <v>0</v>
      </c>
      <c r="AH1997" s="164">
        <v>0</v>
      </c>
      <c r="AI1997"/>
      <c r="AJ1997" s="185">
        <v>2.4565180999999998E-2</v>
      </c>
      <c r="AK1997" s="185">
        <v>2.3421404999999999E-2</v>
      </c>
      <c r="AL1997" s="185">
        <v>1.1437756000000001E-3</v>
      </c>
      <c r="AM1997" s="185">
        <v>0</v>
      </c>
      <c r="AN1997" s="176">
        <v>1.404161E-6</v>
      </c>
      <c r="AO1997" s="176">
        <v>4.2299394000000002E-9</v>
      </c>
      <c r="AP1997" s="176">
        <v>0</v>
      </c>
      <c r="AQ1997" s="192">
        <v>1.32704E-6</v>
      </c>
      <c r="AR1997" s="192">
        <v>4.0039999999999998E-9</v>
      </c>
      <c r="AS1997" s="192">
        <v>1.09395E-13</v>
      </c>
      <c r="AT1997" s="193">
        <v>0</v>
      </c>
      <c r="AU1997" s="193">
        <v>0</v>
      </c>
      <c r="AV1997" s="192">
        <v>1.001E-9</v>
      </c>
      <c r="AW1997" s="192">
        <v>7.6119999999999996E-8</v>
      </c>
      <c r="AX1997" s="192">
        <v>1.419E-10</v>
      </c>
      <c r="AY1997" s="192">
        <v>8.3930000000000001E-11</v>
      </c>
      <c r="AZ1997" s="193">
        <v>0</v>
      </c>
      <c r="BA1997" s="193">
        <v>0</v>
      </c>
      <c r="BB1997" s="193">
        <v>0</v>
      </c>
      <c r="BC1997" s="193">
        <v>0</v>
      </c>
      <c r="BD1997" s="193">
        <v>0</v>
      </c>
      <c r="BE1997" s="193">
        <v>0</v>
      </c>
      <c r="BF1997" s="193">
        <v>0</v>
      </c>
      <c r="BG1997" s="193">
        <v>0</v>
      </c>
      <c r="BH1997" s="193">
        <v>0</v>
      </c>
      <c r="BI1997" s="193">
        <v>0</v>
      </c>
      <c r="BJ1997" s="193">
        <v>0</v>
      </c>
      <c r="BK1997" s="193">
        <v>0</v>
      </c>
      <c r="BL1997" s="193">
        <v>0</v>
      </c>
      <c r="BM1997"/>
      <c r="BN1997" s="164">
        <v>1.3425331000000001E-4</v>
      </c>
      <c r="BO1997" s="186">
        <v>9.0819536999999998E-7</v>
      </c>
      <c r="BP1997" s="186">
        <v>3.9872193999999998E-5</v>
      </c>
      <c r="BQ1997" s="186">
        <v>5.1764955E-5</v>
      </c>
      <c r="BR1997" s="186">
        <v>2.6487200000000002E-7</v>
      </c>
      <c r="BS1997" s="186">
        <v>6.4802877000000005E-7</v>
      </c>
      <c r="BT1997" s="164">
        <v>0</v>
      </c>
      <c r="BU1997" s="186">
        <v>9.8356821999999991E-7</v>
      </c>
      <c r="BV1997" s="164">
        <v>0</v>
      </c>
      <c r="BW1997" s="186">
        <v>3.8524635999999999E-5</v>
      </c>
      <c r="BX1997" s="164">
        <v>0</v>
      </c>
      <c r="BY1997" s="164">
        <v>0</v>
      </c>
      <c r="BZ1997" s="164">
        <v>0</v>
      </c>
      <c r="CA1997" s="186">
        <v>1.2868584E-6</v>
      </c>
      <c r="CB1997" s="164">
        <v>0</v>
      </c>
      <c r="CC1997" s="164">
        <v>0</v>
      </c>
      <c r="CD1997" s="164">
        <v>0</v>
      </c>
      <c r="CE1997"/>
      <c r="CF1997" s="330">
        <v>0</v>
      </c>
      <c r="CG1997" s="330">
        <v>1.43</v>
      </c>
      <c r="CH1997" s="330">
        <v>1.8529830000000001E-2</v>
      </c>
      <c r="CI1997" s="330">
        <v>7.6999999999999996E-4</v>
      </c>
      <c r="CJ1997" s="329">
        <v>4.8718999999999999E-5</v>
      </c>
      <c r="CK1997" s="330">
        <v>0</v>
      </c>
      <c r="CL1997" s="330">
        <v>0</v>
      </c>
      <c r="CM1997" s="329">
        <v>7.9444419999999996E-6</v>
      </c>
      <c r="CN1997" s="330">
        <v>0</v>
      </c>
      <c r="CO1997" s="330">
        <v>0</v>
      </c>
      <c r="CP1997"/>
      <c r="CQ1997">
        <v>0.2145</v>
      </c>
      <c r="CR1997">
        <v>0.51487941999999998</v>
      </c>
      <c r="CS1997">
        <v>0.44992723400000001</v>
      </c>
      <c r="CT1997">
        <v>0.44992723400000001</v>
      </c>
      <c r="CU1997">
        <v>0</v>
      </c>
      <c r="CV1997" s="154"/>
      <c r="CW1997" s="377"/>
      <c r="CX1997" s="36"/>
      <c r="CZ1997" s="36"/>
      <c r="DA1997" s="236"/>
      <c r="DB1997" s="236"/>
      <c r="DC1997" s="32"/>
      <c r="DD1997" s="32"/>
      <c r="DE1997" s="32"/>
      <c r="DF1997" s="32"/>
      <c r="DG1997" s="32"/>
      <c r="DH1997" s="32"/>
      <c r="DI1997" s="32"/>
      <c r="DJ1997" s="32"/>
      <c r="DK1997" s="32"/>
      <c r="DL1997" s="32"/>
    </row>
    <row r="1998" spans="1:116" ht="14.4" x14ac:dyDescent="0.3">
      <c r="A1998" t="s">
        <v>7822</v>
      </c>
      <c r="B1998" s="113" t="s">
        <v>929</v>
      </c>
      <c r="C1998" s="182" t="s">
        <v>3055</v>
      </c>
      <c r="D1998" s="40" t="s">
        <v>7813</v>
      </c>
      <c r="E1998" s="242" t="s">
        <v>943</v>
      </c>
      <c r="F1998" s="184" t="s">
        <v>7823</v>
      </c>
      <c r="G1998" s="184">
        <v>0.392532673</v>
      </c>
      <c r="H1998" s="184">
        <v>1.2117599999999999E-2</v>
      </c>
      <c r="I1998" s="184">
        <v>1.4415073E-2</v>
      </c>
      <c r="J1998" s="328">
        <v>0</v>
      </c>
      <c r="K1998" s="184">
        <v>0.36599999999999999</v>
      </c>
      <c r="L1998" s="331">
        <v>0</v>
      </c>
      <c r="M1998" s="331">
        <v>1.4415073E-2</v>
      </c>
      <c r="N1998" s="331">
        <v>1.2117599999999999E-2</v>
      </c>
      <c r="O1998" s="331">
        <v>0</v>
      </c>
      <c r="P1998" s="331">
        <v>0</v>
      </c>
      <c r="Q1998" s="331">
        <v>0</v>
      </c>
      <c r="R1998" s="331">
        <v>0</v>
      </c>
      <c r="S1998" s="331">
        <v>0</v>
      </c>
      <c r="T1998" s="331">
        <v>0</v>
      </c>
      <c r="U1998" s="331">
        <v>0</v>
      </c>
      <c r="V1998" s="184">
        <v>0</v>
      </c>
      <c r="W1998" s="184">
        <v>0</v>
      </c>
      <c r="X1998" s="184">
        <v>0</v>
      </c>
      <c r="Y1998"/>
      <c r="Z1998" s="288">
        <v>2.44</v>
      </c>
      <c r="AA1998"/>
      <c r="AB1998" s="164">
        <v>0</v>
      </c>
      <c r="AC1998" s="164">
        <v>0</v>
      </c>
      <c r="AD1998" s="164">
        <v>0</v>
      </c>
      <c r="AE1998" s="164">
        <v>0</v>
      </c>
      <c r="AF1998" s="164">
        <v>0</v>
      </c>
      <c r="AG1998" s="164">
        <v>0</v>
      </c>
      <c r="AH1998" s="164">
        <v>0</v>
      </c>
      <c r="AI1998"/>
      <c r="AJ1998" s="185">
        <v>4.2041677999999999E-2</v>
      </c>
      <c r="AK1998" s="185">
        <v>4.0084338999999997E-2</v>
      </c>
      <c r="AL1998" s="185">
        <v>1.9573392999999999E-3</v>
      </c>
      <c r="AM1998" s="185">
        <v>0</v>
      </c>
      <c r="AN1998" s="176">
        <v>2.4031377999999998E-6</v>
      </c>
      <c r="AO1998" s="176">
        <v>7.2386807000000003E-9</v>
      </c>
      <c r="AP1998" s="176">
        <v>0</v>
      </c>
      <c r="AQ1998" s="192">
        <v>2.2643200000000002E-6</v>
      </c>
      <c r="AR1998" s="192">
        <v>6.8320000000000004E-9</v>
      </c>
      <c r="AS1998" s="192">
        <v>1.8666000000000001E-13</v>
      </c>
      <c r="AT1998" s="193">
        <v>0</v>
      </c>
      <c r="AU1998" s="193">
        <v>0</v>
      </c>
      <c r="AV1998" s="192">
        <v>1.8017999999999999E-9</v>
      </c>
      <c r="AW1998" s="192">
        <v>1.3701599999999999E-7</v>
      </c>
      <c r="AX1998" s="192">
        <v>2.5541999999999998E-10</v>
      </c>
      <c r="AY1998" s="192">
        <v>1.5107400000000001E-10</v>
      </c>
      <c r="AZ1998" s="193">
        <v>0</v>
      </c>
      <c r="BA1998" s="193">
        <v>0</v>
      </c>
      <c r="BB1998" s="193">
        <v>0</v>
      </c>
      <c r="BC1998" s="193">
        <v>0</v>
      </c>
      <c r="BD1998" s="193">
        <v>0</v>
      </c>
      <c r="BE1998" s="193">
        <v>0</v>
      </c>
      <c r="BF1998" s="193">
        <v>0</v>
      </c>
      <c r="BG1998" s="193">
        <v>0</v>
      </c>
      <c r="BH1998" s="193">
        <v>0</v>
      </c>
      <c r="BI1998" s="193">
        <v>0</v>
      </c>
      <c r="BJ1998" s="193">
        <v>0</v>
      </c>
      <c r="BK1998" s="193">
        <v>0</v>
      </c>
      <c r="BL1998" s="193">
        <v>0</v>
      </c>
      <c r="BM1998"/>
      <c r="BN1998" s="186">
        <v>7.5398414999999994E-5</v>
      </c>
      <c r="BO1998" s="186">
        <v>1.6347516999999999E-6</v>
      </c>
      <c r="BP1998" s="186">
        <v>6.8033673999999994E-5</v>
      </c>
      <c r="BQ1998" s="164">
        <v>0</v>
      </c>
      <c r="BR1998" s="186">
        <v>4.7676959999999998E-7</v>
      </c>
      <c r="BS1998" s="186">
        <v>1.1664518E-6</v>
      </c>
      <c r="BT1998" s="164">
        <v>0</v>
      </c>
      <c r="BU1998" s="186">
        <v>1.7704227999999999E-6</v>
      </c>
      <c r="BV1998" s="164">
        <v>0</v>
      </c>
      <c r="BW1998" s="164">
        <v>0</v>
      </c>
      <c r="BX1998" s="164">
        <v>0</v>
      </c>
      <c r="BY1998" s="164">
        <v>0</v>
      </c>
      <c r="BZ1998" s="164">
        <v>0</v>
      </c>
      <c r="CA1998" s="186">
        <v>2.3163449999999999E-6</v>
      </c>
      <c r="CB1998" s="164">
        <v>0</v>
      </c>
      <c r="CC1998" s="164">
        <v>0</v>
      </c>
      <c r="CD1998" s="164">
        <v>0</v>
      </c>
      <c r="CE1998"/>
      <c r="CF1998" s="330">
        <v>0</v>
      </c>
      <c r="CG1998" s="330">
        <v>2.44</v>
      </c>
      <c r="CH1998" s="330">
        <v>3.3353694000000003E-2</v>
      </c>
      <c r="CI1998" s="330">
        <v>1.3860000000000001E-3</v>
      </c>
      <c r="CJ1998" s="329">
        <v>8.7694200000000005E-5</v>
      </c>
      <c r="CK1998" s="330">
        <v>0</v>
      </c>
      <c r="CL1998" s="330">
        <v>0</v>
      </c>
      <c r="CM1998" s="329">
        <v>1.4299995999999999E-5</v>
      </c>
      <c r="CN1998" s="330">
        <v>0</v>
      </c>
      <c r="CO1998" s="330">
        <v>0</v>
      </c>
      <c r="CP1998"/>
      <c r="CQ1998">
        <v>0.36599999999999999</v>
      </c>
      <c r="CR1998">
        <v>2.6532673E-2</v>
      </c>
      <c r="CS1998">
        <v>1.4415073E-2</v>
      </c>
      <c r="CT1998">
        <v>1.4415073E-2</v>
      </c>
      <c r="CU1998">
        <v>0</v>
      </c>
      <c r="CV1998" s="154"/>
      <c r="CW1998" s="377"/>
      <c r="CX1998" s="36"/>
      <c r="CZ1998" s="36"/>
      <c r="DA1998" s="236"/>
      <c r="DB1998" s="236"/>
      <c r="DC1998" s="32"/>
      <c r="DD1998" s="32"/>
      <c r="DE1998" s="32"/>
      <c r="DF1998" s="32"/>
      <c r="DG1998" s="32"/>
      <c r="DH1998" s="32"/>
      <c r="DI1998" s="32"/>
      <c r="DJ1998" s="32"/>
      <c r="DK1998" s="32"/>
      <c r="DL1998" s="32"/>
    </row>
    <row r="1999" spans="1:116" ht="14.4" x14ac:dyDescent="0.3">
      <c r="A1999" t="s">
        <v>7824</v>
      </c>
      <c r="B1999" s="113" t="s">
        <v>929</v>
      </c>
      <c r="C1999" s="182" t="s">
        <v>3056</v>
      </c>
      <c r="D1999" s="40" t="s">
        <v>7813</v>
      </c>
      <c r="E1999" s="242" t="s">
        <v>943</v>
      </c>
      <c r="F1999" s="184" t="s">
        <v>7825</v>
      </c>
      <c r="G1999" s="184">
        <v>0.2351063706</v>
      </c>
      <c r="H1999" s="184">
        <v>6.6708000000000002E-3</v>
      </c>
      <c r="I1999" s="184">
        <v>7.9355706000000005E-3</v>
      </c>
      <c r="J1999" s="328">
        <v>0</v>
      </c>
      <c r="K1999" s="184">
        <v>0.2205</v>
      </c>
      <c r="L1999" s="331">
        <v>0</v>
      </c>
      <c r="M1999" s="331">
        <v>7.9355706000000005E-3</v>
      </c>
      <c r="N1999" s="331">
        <v>6.6708000000000002E-3</v>
      </c>
      <c r="O1999" s="331">
        <v>0</v>
      </c>
      <c r="P1999" s="331">
        <v>0</v>
      </c>
      <c r="Q1999" s="331">
        <v>0</v>
      </c>
      <c r="R1999" s="331">
        <v>0</v>
      </c>
      <c r="S1999" s="331">
        <v>0</v>
      </c>
      <c r="T1999" s="184">
        <v>0</v>
      </c>
      <c r="U1999" s="331">
        <v>0</v>
      </c>
      <c r="V1999" s="184">
        <v>0</v>
      </c>
      <c r="W1999" s="184">
        <v>0</v>
      </c>
      <c r="X1999" s="184">
        <v>0</v>
      </c>
      <c r="Y1999"/>
      <c r="Z1999" s="288">
        <v>1.47</v>
      </c>
      <c r="AA1999"/>
      <c r="AB1999" s="164">
        <v>0</v>
      </c>
      <c r="AC1999" s="164">
        <v>0</v>
      </c>
      <c r="AD1999" s="164">
        <v>0</v>
      </c>
      <c r="AE1999" s="164">
        <v>0</v>
      </c>
      <c r="AF1999" s="164">
        <v>0</v>
      </c>
      <c r="AG1999" s="164">
        <v>0</v>
      </c>
      <c r="AH1999" s="164">
        <v>0</v>
      </c>
      <c r="AI1999"/>
      <c r="AJ1999" s="185">
        <v>2.5202379E-2</v>
      </c>
      <c r="AK1999" s="185">
        <v>2.4028872999999999E-2</v>
      </c>
      <c r="AL1999" s="185">
        <v>1.1735061E-3</v>
      </c>
      <c r="AM1999" s="185">
        <v>0</v>
      </c>
      <c r="AN1999" s="176">
        <v>1.4405799E-6</v>
      </c>
      <c r="AO1999" s="176">
        <v>4.3398894999999998E-9</v>
      </c>
      <c r="AP1999" s="176">
        <v>0</v>
      </c>
      <c r="AQ1999" s="192">
        <v>1.36416E-6</v>
      </c>
      <c r="AR1999" s="192">
        <v>4.1160000000000003E-9</v>
      </c>
      <c r="AS1999" s="192">
        <v>1.12455E-13</v>
      </c>
      <c r="AT1999" s="193">
        <v>0</v>
      </c>
      <c r="AU1999" s="193">
        <v>0</v>
      </c>
      <c r="AV1999" s="192">
        <v>9.9190000000000006E-10</v>
      </c>
      <c r="AW1999" s="192">
        <v>7.5428000000000005E-8</v>
      </c>
      <c r="AX1999" s="192">
        <v>1.4060999999999999E-10</v>
      </c>
      <c r="AY1999" s="192">
        <v>8.3166999999999996E-11</v>
      </c>
      <c r="AZ1999" s="193">
        <v>0</v>
      </c>
      <c r="BA1999" s="193">
        <v>0</v>
      </c>
      <c r="BB1999" s="193">
        <v>0</v>
      </c>
      <c r="BC1999" s="193">
        <v>0</v>
      </c>
      <c r="BD1999" s="193">
        <v>0</v>
      </c>
      <c r="BE1999" s="193">
        <v>0</v>
      </c>
      <c r="BF1999" s="193">
        <v>0</v>
      </c>
      <c r="BG1999" s="193">
        <v>0</v>
      </c>
      <c r="BH1999" s="193">
        <v>0</v>
      </c>
      <c r="BI1999" s="193">
        <v>0</v>
      </c>
      <c r="BJ1999" s="193">
        <v>0</v>
      </c>
      <c r="BK1999" s="193">
        <v>0</v>
      </c>
      <c r="BL1999" s="193">
        <v>0</v>
      </c>
      <c r="BM1999"/>
      <c r="BN1999" s="186">
        <v>4.5041828000000003E-5</v>
      </c>
      <c r="BO1999" s="186">
        <v>8.9993905000000005E-7</v>
      </c>
      <c r="BP1999" s="186">
        <v>4.0987501000000003E-5</v>
      </c>
      <c r="BQ1999" s="164">
        <v>0</v>
      </c>
      <c r="BR1999" s="186">
        <v>2.6246406999999998E-7</v>
      </c>
      <c r="BS1999" s="186">
        <v>6.4213759999999998E-7</v>
      </c>
      <c r="BT1999" s="164">
        <v>0</v>
      </c>
      <c r="BU1999" s="186">
        <v>9.7462669E-7</v>
      </c>
      <c r="BV1999" s="164">
        <v>0</v>
      </c>
      <c r="BW1999" s="164">
        <v>0</v>
      </c>
      <c r="BX1999" s="164">
        <v>0</v>
      </c>
      <c r="BY1999" s="164">
        <v>0</v>
      </c>
      <c r="BZ1999" s="164">
        <v>0</v>
      </c>
      <c r="CA1999" s="186">
        <v>1.2751596000000001E-6</v>
      </c>
      <c r="CB1999" s="164">
        <v>0</v>
      </c>
      <c r="CC1999" s="164">
        <v>0</v>
      </c>
      <c r="CD1999" s="164">
        <v>0</v>
      </c>
      <c r="CE1999"/>
      <c r="CF1999" s="330">
        <v>0</v>
      </c>
      <c r="CG1999" s="330">
        <v>1.47</v>
      </c>
      <c r="CH1999" s="330">
        <v>1.8361377000000002E-2</v>
      </c>
      <c r="CI1999" s="330">
        <v>7.6300000000000001E-4</v>
      </c>
      <c r="CJ1999" s="329">
        <v>4.8276099999999997E-5</v>
      </c>
      <c r="CK1999" s="330">
        <v>0</v>
      </c>
      <c r="CL1999" s="330">
        <v>0</v>
      </c>
      <c r="CM1999" s="329">
        <v>7.8722198000000005E-6</v>
      </c>
      <c r="CN1999" s="330">
        <v>0</v>
      </c>
      <c r="CO1999" s="330">
        <v>0</v>
      </c>
      <c r="CP1999"/>
      <c r="CQ1999">
        <v>0.2205</v>
      </c>
      <c r="CR1999">
        <v>1.4606370600000002E-2</v>
      </c>
      <c r="CS1999">
        <v>7.9355706000000005E-3</v>
      </c>
      <c r="CT1999">
        <v>7.9355706000000005E-3</v>
      </c>
      <c r="CU1999">
        <v>0</v>
      </c>
      <c r="CV1999" s="154"/>
      <c r="CW1999" s="377"/>
      <c r="CX1999" s="36"/>
      <c r="CZ1999" s="36"/>
      <c r="DA1999" s="236"/>
      <c r="DB1999" s="236"/>
      <c r="DC1999" s="32"/>
      <c r="DD1999" s="32"/>
      <c r="DE1999" s="32"/>
      <c r="DF1999" s="32"/>
      <c r="DG1999" s="32"/>
      <c r="DH1999" s="32"/>
      <c r="DI1999" s="32"/>
      <c r="DJ1999" s="32"/>
      <c r="DK1999" s="32"/>
      <c r="DL1999" s="32"/>
    </row>
    <row r="2000" spans="1:116" ht="14.4" x14ac:dyDescent="0.3">
      <c r="A2000" t="s">
        <v>7826</v>
      </c>
      <c r="B2000" s="113" t="s">
        <v>929</v>
      </c>
      <c r="C2000" s="182" t="s">
        <v>3057</v>
      </c>
      <c r="D2000" s="40" t="s">
        <v>7813</v>
      </c>
      <c r="E2000" s="242" t="s">
        <v>943</v>
      </c>
      <c r="F2000" s="184" t="s">
        <v>7827</v>
      </c>
      <c r="G2000" s="184">
        <v>0.41918258800000002</v>
      </c>
      <c r="H2000" s="184">
        <v>1.0587600000000001E-2</v>
      </c>
      <c r="I2000" s="184">
        <v>1.2594988E-2</v>
      </c>
      <c r="J2000" s="328">
        <v>0</v>
      </c>
      <c r="K2000" s="184">
        <v>0.39600000000000002</v>
      </c>
      <c r="L2000" s="331">
        <v>0</v>
      </c>
      <c r="M2000" s="331">
        <v>1.2594988E-2</v>
      </c>
      <c r="N2000" s="331">
        <v>1.0587600000000001E-2</v>
      </c>
      <c r="O2000" s="331">
        <v>0</v>
      </c>
      <c r="P2000" s="331">
        <v>0</v>
      </c>
      <c r="Q2000" s="331">
        <v>0</v>
      </c>
      <c r="R2000" s="331">
        <v>0</v>
      </c>
      <c r="S2000" s="331">
        <v>0</v>
      </c>
      <c r="T2000" s="331">
        <v>0</v>
      </c>
      <c r="U2000" s="331">
        <v>0</v>
      </c>
      <c r="V2000" s="184">
        <v>0</v>
      </c>
      <c r="W2000" s="184">
        <v>0</v>
      </c>
      <c r="X2000" s="184">
        <v>0</v>
      </c>
      <c r="Y2000"/>
      <c r="Z2000" s="288">
        <v>2.64</v>
      </c>
      <c r="AA2000"/>
      <c r="AB2000" s="164">
        <v>0</v>
      </c>
      <c r="AC2000" s="164">
        <v>0</v>
      </c>
      <c r="AD2000" s="164">
        <v>0</v>
      </c>
      <c r="AE2000" s="164">
        <v>0</v>
      </c>
      <c r="AF2000" s="164">
        <v>0</v>
      </c>
      <c r="AG2000" s="164">
        <v>0</v>
      </c>
      <c r="AH2000" s="164">
        <v>0</v>
      </c>
      <c r="AI2000"/>
      <c r="AJ2000" s="185">
        <v>4.4982676999999999E-2</v>
      </c>
      <c r="AK2000" s="185">
        <v>4.2887788000000003E-2</v>
      </c>
      <c r="AL2000" s="185">
        <v>2.0948891E-3</v>
      </c>
      <c r="AM2000" s="185">
        <v>0</v>
      </c>
      <c r="AN2000" s="176">
        <v>2.5712103000000001E-6</v>
      </c>
      <c r="AO2000" s="176">
        <v>7.7473710000000006E-9</v>
      </c>
      <c r="AP2000" s="176">
        <v>0</v>
      </c>
      <c r="AQ2000" s="192">
        <v>2.4499200000000002E-6</v>
      </c>
      <c r="AR2000" s="192">
        <v>7.3920000000000001E-9</v>
      </c>
      <c r="AS2000" s="192">
        <v>2.0196E-13</v>
      </c>
      <c r="AT2000" s="193">
        <v>0</v>
      </c>
      <c r="AU2000" s="193">
        <v>0</v>
      </c>
      <c r="AV2000" s="192">
        <v>1.5743E-9</v>
      </c>
      <c r="AW2000" s="192">
        <v>1.1971600000000001E-7</v>
      </c>
      <c r="AX2000" s="192">
        <v>2.2316999999999999E-10</v>
      </c>
      <c r="AY2000" s="192">
        <v>1.31999E-10</v>
      </c>
      <c r="AZ2000" s="193">
        <v>0</v>
      </c>
      <c r="BA2000" s="193">
        <v>0</v>
      </c>
      <c r="BB2000" s="193">
        <v>0</v>
      </c>
      <c r="BC2000" s="193">
        <v>0</v>
      </c>
      <c r="BD2000" s="193">
        <v>0</v>
      </c>
      <c r="BE2000" s="193">
        <v>0</v>
      </c>
      <c r="BF2000" s="193">
        <v>0</v>
      </c>
      <c r="BG2000" s="193">
        <v>0</v>
      </c>
      <c r="BH2000" s="193">
        <v>0</v>
      </c>
      <c r="BI2000" s="193">
        <v>0</v>
      </c>
      <c r="BJ2000" s="193">
        <v>0</v>
      </c>
      <c r="BK2000" s="193">
        <v>0</v>
      </c>
      <c r="BL2000" s="193">
        <v>0</v>
      </c>
      <c r="BM2000"/>
      <c r="BN2000" s="186">
        <v>8.0045053999999998E-5</v>
      </c>
      <c r="BO2000" s="186">
        <v>1.4283435999999999E-6</v>
      </c>
      <c r="BP2000" s="186">
        <v>7.3610205000000002E-5</v>
      </c>
      <c r="BQ2000" s="164">
        <v>0</v>
      </c>
      <c r="BR2000" s="186">
        <v>4.1657141999999999E-7</v>
      </c>
      <c r="BS2000" s="186">
        <v>1.0191724999999999E-6</v>
      </c>
      <c r="BT2000" s="164">
        <v>0</v>
      </c>
      <c r="BU2000" s="186">
        <v>1.5468846E-6</v>
      </c>
      <c r="BV2000" s="164">
        <v>0</v>
      </c>
      <c r="BW2000" s="164">
        <v>0</v>
      </c>
      <c r="BX2000" s="164">
        <v>0</v>
      </c>
      <c r="BY2000" s="164">
        <v>0</v>
      </c>
      <c r="BZ2000" s="164">
        <v>0</v>
      </c>
      <c r="CA2000" s="186">
        <v>2.0238772000000001E-6</v>
      </c>
      <c r="CB2000" s="164">
        <v>0</v>
      </c>
      <c r="CC2000" s="164">
        <v>0</v>
      </c>
      <c r="CD2000" s="164">
        <v>0</v>
      </c>
      <c r="CE2000"/>
      <c r="CF2000" s="330">
        <v>0</v>
      </c>
      <c r="CG2000" s="330">
        <v>2.64</v>
      </c>
      <c r="CH2000" s="330">
        <v>2.9142369000000001E-2</v>
      </c>
      <c r="CI2000" s="330">
        <v>1.2110000000000001E-3</v>
      </c>
      <c r="CJ2000" s="329">
        <v>7.6621700000000005E-5</v>
      </c>
      <c r="CK2000" s="330">
        <v>0</v>
      </c>
      <c r="CL2000" s="330">
        <v>0</v>
      </c>
      <c r="CM2000" s="329">
        <v>1.2494441000000001E-5</v>
      </c>
      <c r="CN2000" s="330">
        <v>0</v>
      </c>
      <c r="CO2000" s="330">
        <v>0</v>
      </c>
      <c r="CP2000"/>
      <c r="CQ2000">
        <v>0.39600000000000002</v>
      </c>
      <c r="CR2000">
        <v>2.3182588E-2</v>
      </c>
      <c r="CS2000">
        <v>1.2594988E-2</v>
      </c>
      <c r="CT2000">
        <v>1.2594988E-2</v>
      </c>
      <c r="CU2000">
        <v>0</v>
      </c>
      <c r="CV2000" s="154"/>
      <c r="CW2000" s="377"/>
      <c r="CX2000" s="36"/>
      <c r="CZ2000" s="36"/>
      <c r="DA2000" s="236"/>
      <c r="DB2000" s="236"/>
      <c r="DC2000" s="32"/>
      <c r="DD2000" s="32"/>
      <c r="DE2000" s="32"/>
      <c r="DF2000" s="32"/>
      <c r="DG2000" s="32"/>
      <c r="DH2000" s="32"/>
      <c r="DI2000" s="32"/>
      <c r="DJ2000" s="32"/>
      <c r="DK2000" s="32"/>
      <c r="DL2000" s="32"/>
    </row>
    <row r="2001" spans="1:116" ht="14.4" x14ac:dyDescent="0.3">
      <c r="A2001" t="s">
        <v>7828</v>
      </c>
      <c r="B2001" s="113" t="s">
        <v>929</v>
      </c>
      <c r="C2001" s="182" t="s">
        <v>3058</v>
      </c>
      <c r="D2001" s="40" t="s">
        <v>7813</v>
      </c>
      <c r="E2001" s="242" t="s">
        <v>943</v>
      </c>
      <c r="F2001" s="184" t="s">
        <v>7829</v>
      </c>
      <c r="G2001" s="184">
        <v>0.35117253700000001</v>
      </c>
      <c r="H2001" s="184">
        <v>9.6696000000000004E-3</v>
      </c>
      <c r="I2001" s="184">
        <v>1.1502937E-2</v>
      </c>
      <c r="J2001" s="328">
        <v>0</v>
      </c>
      <c r="K2001" s="184">
        <v>0.33</v>
      </c>
      <c r="L2001" s="184">
        <v>0</v>
      </c>
      <c r="M2001" s="331">
        <v>1.1502937E-2</v>
      </c>
      <c r="N2001" s="331">
        <v>9.6696000000000004E-3</v>
      </c>
      <c r="O2001" s="331">
        <v>0</v>
      </c>
      <c r="P2001" s="331">
        <v>0</v>
      </c>
      <c r="Q2001" s="331">
        <v>0</v>
      </c>
      <c r="R2001" s="331">
        <v>0</v>
      </c>
      <c r="S2001" s="331">
        <v>0</v>
      </c>
      <c r="T2001" s="184">
        <v>0</v>
      </c>
      <c r="U2001" s="331">
        <v>0</v>
      </c>
      <c r="V2001" s="184">
        <v>0</v>
      </c>
      <c r="W2001" s="184">
        <v>0</v>
      </c>
      <c r="X2001" s="184">
        <v>0</v>
      </c>
      <c r="Y2001"/>
      <c r="Z2001" s="288">
        <v>2.2000000000000002</v>
      </c>
      <c r="AA2001"/>
      <c r="AB2001" s="164">
        <v>0</v>
      </c>
      <c r="AC2001" s="164">
        <v>0</v>
      </c>
      <c r="AD2001" s="164">
        <v>0</v>
      </c>
      <c r="AE2001" s="164">
        <v>0</v>
      </c>
      <c r="AF2001" s="164">
        <v>0</v>
      </c>
      <c r="AG2001" s="164">
        <v>0</v>
      </c>
      <c r="AH2001" s="164">
        <v>0</v>
      </c>
      <c r="AI2001"/>
      <c r="AJ2001" s="185">
        <v>3.7655015E-2</v>
      </c>
      <c r="AK2001" s="185">
        <v>3.5901595000000001E-2</v>
      </c>
      <c r="AL2001" s="185">
        <v>1.7534202E-3</v>
      </c>
      <c r="AM2001" s="185">
        <v>0</v>
      </c>
      <c r="AN2001" s="176">
        <v>2.1523738000000002E-6</v>
      </c>
      <c r="AO2001" s="176">
        <v>6.4845423000000003E-9</v>
      </c>
      <c r="AP2001" s="176">
        <v>0</v>
      </c>
      <c r="AQ2001" s="192">
        <v>2.0416000000000001E-6</v>
      </c>
      <c r="AR2001" s="192">
        <v>6.1600000000000002E-9</v>
      </c>
      <c r="AS2001" s="192">
        <v>1.683E-13</v>
      </c>
      <c r="AT2001" s="193">
        <v>0</v>
      </c>
      <c r="AU2001" s="193">
        <v>0</v>
      </c>
      <c r="AV2001" s="192">
        <v>1.4377999999999999E-9</v>
      </c>
      <c r="AW2001" s="192">
        <v>1.0933599999999999E-7</v>
      </c>
      <c r="AX2001" s="192">
        <v>2.0382E-10</v>
      </c>
      <c r="AY2001" s="192">
        <v>1.20554E-10</v>
      </c>
      <c r="AZ2001" s="193">
        <v>0</v>
      </c>
      <c r="BA2001" s="193">
        <v>0</v>
      </c>
      <c r="BB2001" s="193">
        <v>0</v>
      </c>
      <c r="BC2001" s="193">
        <v>0</v>
      </c>
      <c r="BD2001" s="193">
        <v>0</v>
      </c>
      <c r="BE2001" s="193">
        <v>0</v>
      </c>
      <c r="BF2001" s="193">
        <v>0</v>
      </c>
      <c r="BG2001" s="193">
        <v>0</v>
      </c>
      <c r="BH2001" s="193">
        <v>0</v>
      </c>
      <c r="BI2001" s="193">
        <v>0</v>
      </c>
      <c r="BJ2001" s="193">
        <v>0</v>
      </c>
      <c r="BK2001" s="193">
        <v>0</v>
      </c>
      <c r="BL2001" s="193">
        <v>0</v>
      </c>
      <c r="BM2001"/>
      <c r="BN2001" s="186">
        <v>6.7218751999999996E-5</v>
      </c>
      <c r="BO2001" s="186">
        <v>1.3044988000000001E-6</v>
      </c>
      <c r="BP2001" s="186">
        <v>6.1341837999999993E-5</v>
      </c>
      <c r="BQ2001" s="164">
        <v>0</v>
      </c>
      <c r="BR2001" s="186">
        <v>3.8045250999999999E-7</v>
      </c>
      <c r="BS2001" s="186">
        <v>9.3080496000000004E-7</v>
      </c>
      <c r="BT2001" s="164">
        <v>0</v>
      </c>
      <c r="BU2001" s="186">
        <v>1.4127616000000001E-6</v>
      </c>
      <c r="BV2001" s="164">
        <v>0</v>
      </c>
      <c r="BW2001" s="164">
        <v>0</v>
      </c>
      <c r="BX2001" s="164">
        <v>0</v>
      </c>
      <c r="BY2001" s="164">
        <v>0</v>
      </c>
      <c r="BZ2001" s="164">
        <v>0</v>
      </c>
      <c r="CA2001" s="186">
        <v>1.8483965E-6</v>
      </c>
      <c r="CB2001" s="164">
        <v>0</v>
      </c>
      <c r="CC2001" s="164">
        <v>0</v>
      </c>
      <c r="CD2001" s="164">
        <v>0</v>
      </c>
      <c r="CE2001"/>
      <c r="CF2001" s="330">
        <v>0</v>
      </c>
      <c r="CG2001" s="330">
        <v>2.2000000000000002</v>
      </c>
      <c r="CH2001" s="330">
        <v>2.6615573999999999E-2</v>
      </c>
      <c r="CI2001" s="330">
        <v>1.106E-3</v>
      </c>
      <c r="CJ2001" s="329">
        <v>6.99782E-5</v>
      </c>
      <c r="CK2001" s="330">
        <v>0</v>
      </c>
      <c r="CL2001" s="330">
        <v>0</v>
      </c>
      <c r="CM2001" s="329">
        <v>1.1411108E-5</v>
      </c>
      <c r="CN2001" s="330">
        <v>0</v>
      </c>
      <c r="CO2001" s="330">
        <v>0</v>
      </c>
      <c r="CP2001"/>
      <c r="CQ2001">
        <v>0.33</v>
      </c>
      <c r="CR2001">
        <v>2.1172536999999998E-2</v>
      </c>
      <c r="CS2001">
        <v>1.1502937E-2</v>
      </c>
      <c r="CT2001">
        <v>1.1502937E-2</v>
      </c>
      <c r="CU2001">
        <v>0</v>
      </c>
      <c r="CV2001" s="154"/>
      <c r="CW2001" s="377"/>
      <c r="CX2001" s="36"/>
      <c r="CZ2001" s="36"/>
      <c r="DA2001" s="236"/>
      <c r="DB2001" s="236"/>
      <c r="DC2001" s="32"/>
      <c r="DD2001" s="32"/>
      <c r="DE2001" s="32"/>
      <c r="DF2001" s="32"/>
      <c r="DG2001" s="32"/>
      <c r="DH2001" s="32"/>
      <c r="DI2001" s="32"/>
      <c r="DJ2001" s="32"/>
      <c r="DK2001" s="32"/>
      <c r="DL2001" s="32"/>
    </row>
    <row r="2002" spans="1:116" ht="14.4" x14ac:dyDescent="0.3">
      <c r="A2002" t="s">
        <v>7830</v>
      </c>
      <c r="B2002" s="113" t="s">
        <v>929</v>
      </c>
      <c r="C2002" s="182" t="s">
        <v>3059</v>
      </c>
      <c r="D2002" s="40" t="s">
        <v>7813</v>
      </c>
      <c r="E2002" s="242" t="s">
        <v>943</v>
      </c>
      <c r="F2002" s="184" t="s">
        <v>7831</v>
      </c>
      <c r="G2002" s="184">
        <v>1.3187801699999999</v>
      </c>
      <c r="H2002" s="184">
        <v>3.0599999999999998E-3</v>
      </c>
      <c r="I2002" s="184">
        <v>1.2062201699999999</v>
      </c>
      <c r="J2002" s="328">
        <v>0</v>
      </c>
      <c r="K2002" s="184">
        <v>0.1095</v>
      </c>
      <c r="L2002" s="184">
        <v>1.20258</v>
      </c>
      <c r="M2002" s="331">
        <v>3.6401699999999999E-3</v>
      </c>
      <c r="N2002" s="331">
        <v>3.0599999999999998E-3</v>
      </c>
      <c r="O2002" s="331">
        <v>0</v>
      </c>
      <c r="P2002" s="331">
        <v>0</v>
      </c>
      <c r="Q2002" s="331">
        <v>0</v>
      </c>
      <c r="R2002" s="331">
        <v>0</v>
      </c>
      <c r="S2002" s="331">
        <v>0</v>
      </c>
      <c r="T2002" s="331">
        <v>0</v>
      </c>
      <c r="U2002" s="331">
        <v>0</v>
      </c>
      <c r="V2002" s="184">
        <v>0</v>
      </c>
      <c r="W2002" s="184">
        <v>0</v>
      </c>
      <c r="X2002" s="184">
        <v>0</v>
      </c>
      <c r="Y2002"/>
      <c r="Z2002" s="288">
        <v>0.73</v>
      </c>
      <c r="AA2002"/>
      <c r="AB2002" s="164">
        <v>0</v>
      </c>
      <c r="AC2002" s="164">
        <v>0</v>
      </c>
      <c r="AD2002" s="164">
        <v>0</v>
      </c>
      <c r="AE2002" s="164">
        <v>0</v>
      </c>
      <c r="AF2002" s="164">
        <v>0</v>
      </c>
      <c r="AG2002" s="164">
        <v>0</v>
      </c>
      <c r="AH2002" s="164">
        <v>0</v>
      </c>
      <c r="AI2002"/>
      <c r="AJ2002" s="185">
        <v>0.38363506000000003</v>
      </c>
      <c r="AK2002" s="185">
        <v>0.37617561999999999</v>
      </c>
      <c r="AL2002" s="185">
        <v>7.4594453E-3</v>
      </c>
      <c r="AM2002" s="185">
        <v>0</v>
      </c>
      <c r="AN2002" s="176">
        <v>2.2552495000000001E-5</v>
      </c>
      <c r="AO2002" s="176">
        <v>2.7586706E-8</v>
      </c>
      <c r="AP2002" s="176">
        <v>0</v>
      </c>
      <c r="AQ2002" s="192">
        <v>6.7744000000000001E-7</v>
      </c>
      <c r="AR2002" s="192">
        <v>2.044E-9</v>
      </c>
      <c r="AS2002" s="192">
        <v>5.5845000000000001E-14</v>
      </c>
      <c r="AT2002" s="193">
        <v>0</v>
      </c>
      <c r="AU2002" s="193">
        <v>0</v>
      </c>
      <c r="AV2002" s="192">
        <v>4.5499999999999998E-10</v>
      </c>
      <c r="AW2002" s="192">
        <v>2.1874599999999999E-5</v>
      </c>
      <c r="AX2002" s="192">
        <v>6.4499999999999997E-11</v>
      </c>
      <c r="AY2002" s="192">
        <v>2.547815E-8</v>
      </c>
      <c r="AZ2002" s="193">
        <v>0</v>
      </c>
      <c r="BA2002" s="193">
        <v>0</v>
      </c>
      <c r="BB2002" s="193">
        <v>0</v>
      </c>
      <c r="BC2002" s="193">
        <v>0</v>
      </c>
      <c r="BD2002" s="193">
        <v>0</v>
      </c>
      <c r="BE2002" s="193">
        <v>0</v>
      </c>
      <c r="BF2002" s="193">
        <v>0</v>
      </c>
      <c r="BG2002" s="193">
        <v>0</v>
      </c>
      <c r="BH2002" s="193">
        <v>0</v>
      </c>
      <c r="BI2002" s="193">
        <v>0</v>
      </c>
      <c r="BJ2002" s="193">
        <v>0</v>
      </c>
      <c r="BK2002" s="193">
        <v>0</v>
      </c>
      <c r="BL2002" s="193">
        <v>0</v>
      </c>
      <c r="BM2002"/>
      <c r="BN2002" s="164">
        <v>3.5346599000000002E-4</v>
      </c>
      <c r="BO2002" s="164">
        <v>1.7580385999999999E-4</v>
      </c>
      <c r="BP2002" s="186">
        <v>2.0354337E-5</v>
      </c>
      <c r="BQ2002" s="164">
        <v>0</v>
      </c>
      <c r="BR2002" s="164">
        <v>1.4459603E-4</v>
      </c>
      <c r="BS2002" s="186">
        <v>2.9455853000000003E-7</v>
      </c>
      <c r="BT2002" s="164">
        <v>0</v>
      </c>
      <c r="BU2002" s="186">
        <v>4.4707645999999997E-7</v>
      </c>
      <c r="BV2002" s="164">
        <v>0</v>
      </c>
      <c r="BW2002" s="164">
        <v>0</v>
      </c>
      <c r="BX2002" s="164">
        <v>0</v>
      </c>
      <c r="BY2002" s="164">
        <v>0</v>
      </c>
      <c r="BZ2002" s="164">
        <v>0</v>
      </c>
      <c r="CA2002" s="186">
        <v>1.1970121999999999E-5</v>
      </c>
      <c r="CB2002" s="164">
        <v>0</v>
      </c>
      <c r="CC2002" s="164">
        <v>0</v>
      </c>
      <c r="CD2002" s="164">
        <v>0</v>
      </c>
      <c r="CE2002"/>
      <c r="CF2002" s="330">
        <v>0</v>
      </c>
      <c r="CG2002" s="330">
        <v>0.73</v>
      </c>
      <c r="CH2002" s="330">
        <v>8.4226500000000003E-3</v>
      </c>
      <c r="CI2002" s="330">
        <v>0.12035</v>
      </c>
      <c r="CJ2002" s="329">
        <v>2.2144999999999999E-5</v>
      </c>
      <c r="CK2002" s="330">
        <v>0</v>
      </c>
      <c r="CL2002" s="330">
        <v>0</v>
      </c>
      <c r="CM2002" s="330">
        <v>7.3369430999999999E-3</v>
      </c>
      <c r="CN2002" s="330">
        <v>0</v>
      </c>
      <c r="CO2002" s="330">
        <v>0</v>
      </c>
      <c r="CP2002"/>
      <c r="CQ2002">
        <v>0.1095</v>
      </c>
      <c r="CR2002">
        <v>1.20928017</v>
      </c>
      <c r="CS2002">
        <v>1.2062201699999999</v>
      </c>
      <c r="CT2002">
        <v>1.2062201699999999</v>
      </c>
      <c r="CU2002">
        <v>0</v>
      </c>
      <c r="CV2002" s="154"/>
      <c r="CW2002" s="377"/>
      <c r="CX2002" s="36"/>
      <c r="CZ2002" s="36"/>
      <c r="DA2002" s="236"/>
      <c r="DB2002" s="236"/>
      <c r="DC2002" s="32"/>
      <c r="DD2002" s="32"/>
      <c r="DE2002" s="32"/>
      <c r="DF2002" s="32"/>
      <c r="DG2002" s="32"/>
      <c r="DH2002" s="32"/>
      <c r="DI2002" s="32"/>
      <c r="DJ2002" s="32"/>
      <c r="DK2002" s="32"/>
      <c r="DL2002" s="32"/>
    </row>
    <row r="2003" spans="1:116" ht="14.4" x14ac:dyDescent="0.3">
      <c r="A2003" t="s">
        <v>7832</v>
      </c>
      <c r="B2003" s="113" t="s">
        <v>929</v>
      </c>
      <c r="C2003" s="182" t="s">
        <v>3060</v>
      </c>
      <c r="D2003" s="40" t="s">
        <v>7813</v>
      </c>
      <c r="E2003" s="242" t="s">
        <v>943</v>
      </c>
      <c r="F2003" s="184" t="s">
        <v>7833</v>
      </c>
      <c r="G2003" s="184">
        <v>1.4070357E-2</v>
      </c>
      <c r="H2003" s="184">
        <v>6.4260000000000003E-3</v>
      </c>
      <c r="I2003" s="184">
        <v>7.6443570000000001E-3</v>
      </c>
      <c r="J2003" s="328">
        <v>0</v>
      </c>
      <c r="K2003" s="184">
        <v>0</v>
      </c>
      <c r="L2003" s="184">
        <v>0</v>
      </c>
      <c r="M2003" s="331">
        <v>7.6443570000000001E-3</v>
      </c>
      <c r="N2003" s="331">
        <v>6.4260000000000003E-3</v>
      </c>
      <c r="O2003" s="331">
        <v>0</v>
      </c>
      <c r="P2003" s="331">
        <v>0</v>
      </c>
      <c r="Q2003" s="331">
        <v>0</v>
      </c>
      <c r="R2003" s="331">
        <v>0</v>
      </c>
      <c r="S2003" s="331">
        <v>0</v>
      </c>
      <c r="T2003" s="331">
        <v>0</v>
      </c>
      <c r="U2003" s="331">
        <v>0</v>
      </c>
      <c r="V2003" s="184">
        <v>0</v>
      </c>
      <c r="W2003" s="184">
        <v>0</v>
      </c>
      <c r="X2003" s="184">
        <v>0</v>
      </c>
      <c r="Y2003"/>
      <c r="Z2003" s="288">
        <v>0</v>
      </c>
      <c r="AA2003"/>
      <c r="AB2003" s="164">
        <v>0</v>
      </c>
      <c r="AC2003" s="164">
        <v>0</v>
      </c>
      <c r="AD2003" s="164">
        <v>0</v>
      </c>
      <c r="AE2003" s="164">
        <v>0</v>
      </c>
      <c r="AF2003" s="164">
        <v>0</v>
      </c>
      <c r="AG2003" s="164">
        <v>0</v>
      </c>
      <c r="AH2003" s="164">
        <v>0</v>
      </c>
      <c r="AI2003"/>
      <c r="AJ2003" s="185">
        <v>1.2861953000000001E-3</v>
      </c>
      <c r="AK2003" s="185">
        <v>1.2279064999999999E-3</v>
      </c>
      <c r="AL2003" s="187">
        <v>5.8288775999999998E-5</v>
      </c>
      <c r="AM2003" s="185">
        <v>0</v>
      </c>
      <c r="AN2003" s="176">
        <v>7.3615500000000002E-8</v>
      </c>
      <c r="AO2003" s="176">
        <v>2.1556499999999999E-10</v>
      </c>
      <c r="AP2003" s="176">
        <v>0</v>
      </c>
      <c r="AQ2003" s="193">
        <v>0</v>
      </c>
      <c r="AR2003" s="193">
        <v>0</v>
      </c>
      <c r="AS2003" s="193">
        <v>0</v>
      </c>
      <c r="AT2003" s="193">
        <v>0</v>
      </c>
      <c r="AU2003" s="193">
        <v>0</v>
      </c>
      <c r="AV2003" s="192">
        <v>9.5550000000000006E-10</v>
      </c>
      <c r="AW2003" s="192">
        <v>7.2660000000000003E-8</v>
      </c>
      <c r="AX2003" s="192">
        <v>1.3545000000000001E-10</v>
      </c>
      <c r="AY2003" s="192">
        <v>8.0114999999999999E-11</v>
      </c>
      <c r="AZ2003" s="193">
        <v>0</v>
      </c>
      <c r="BA2003" s="193">
        <v>0</v>
      </c>
      <c r="BB2003" s="193">
        <v>0</v>
      </c>
      <c r="BC2003" s="193">
        <v>0</v>
      </c>
      <c r="BD2003" s="193">
        <v>0</v>
      </c>
      <c r="BE2003" s="193">
        <v>0</v>
      </c>
      <c r="BF2003" s="193">
        <v>0</v>
      </c>
      <c r="BG2003" s="193">
        <v>0</v>
      </c>
      <c r="BH2003" s="193">
        <v>0</v>
      </c>
      <c r="BI2003" s="193">
        <v>0</v>
      </c>
      <c r="BJ2003" s="193">
        <v>0</v>
      </c>
      <c r="BK2003" s="193">
        <v>0</v>
      </c>
      <c r="BL2003" s="193">
        <v>0</v>
      </c>
      <c r="BM2003"/>
      <c r="BN2003" s="186">
        <v>3.9055444000000003E-6</v>
      </c>
      <c r="BO2003" s="186">
        <v>8.6691375999999995E-7</v>
      </c>
      <c r="BP2003" s="164">
        <v>0</v>
      </c>
      <c r="BQ2003" s="164">
        <v>0</v>
      </c>
      <c r="BR2003" s="186">
        <v>2.5283236000000001E-7</v>
      </c>
      <c r="BS2003" s="186">
        <v>6.1857292000000002E-7</v>
      </c>
      <c r="BT2003" s="164">
        <v>0</v>
      </c>
      <c r="BU2003" s="186">
        <v>9.3886057000000003E-7</v>
      </c>
      <c r="BV2003" s="164">
        <v>0</v>
      </c>
      <c r="BW2003" s="164">
        <v>0</v>
      </c>
      <c r="BX2003" s="164">
        <v>0</v>
      </c>
      <c r="BY2003" s="164">
        <v>0</v>
      </c>
      <c r="BZ2003" s="164">
        <v>0</v>
      </c>
      <c r="CA2003" s="186">
        <v>1.2283648E-6</v>
      </c>
      <c r="CB2003" s="164">
        <v>0</v>
      </c>
      <c r="CC2003" s="164">
        <v>0</v>
      </c>
      <c r="CD2003" s="164">
        <v>0</v>
      </c>
      <c r="CE2003"/>
      <c r="CF2003" s="330">
        <v>0</v>
      </c>
      <c r="CG2003" s="330">
        <v>0</v>
      </c>
      <c r="CH2003" s="330">
        <v>1.7687564999999999E-2</v>
      </c>
      <c r="CI2003" s="330">
        <v>7.3499999999999998E-4</v>
      </c>
      <c r="CJ2003" s="329">
        <v>4.6504500000000002E-5</v>
      </c>
      <c r="CK2003" s="330">
        <v>0</v>
      </c>
      <c r="CL2003" s="330">
        <v>0</v>
      </c>
      <c r="CM2003" s="329">
        <v>7.5833309999999997E-6</v>
      </c>
      <c r="CN2003" s="330">
        <v>0</v>
      </c>
      <c r="CO2003" s="330">
        <v>0</v>
      </c>
      <c r="CP2003"/>
      <c r="CQ2003">
        <v>0</v>
      </c>
      <c r="CR2003">
        <v>1.4070357E-2</v>
      </c>
      <c r="CS2003">
        <v>7.6443570000000001E-3</v>
      </c>
      <c r="CT2003">
        <v>7.6443570000000001E-3</v>
      </c>
      <c r="CU2003">
        <v>0</v>
      </c>
      <c r="CV2003" s="154"/>
      <c r="CW2003" s="377"/>
      <c r="CX2003" s="36"/>
      <c r="CZ2003" s="36"/>
      <c r="DA2003" s="236"/>
      <c r="DB2003" s="236"/>
      <c r="DC2003" s="32"/>
      <c r="DD2003" s="32"/>
      <c r="DE2003" s="32"/>
      <c r="DF2003" s="32"/>
      <c r="DG2003" s="32"/>
      <c r="DH2003" s="32"/>
      <c r="DI2003" s="32"/>
      <c r="DJ2003" s="32"/>
      <c r="DK2003" s="32"/>
      <c r="DL2003" s="32"/>
    </row>
    <row r="2004" spans="1:116" ht="14.4" x14ac:dyDescent="0.3">
      <c r="A2004" t="s">
        <v>7834</v>
      </c>
      <c r="B2004" s="113" t="s">
        <v>929</v>
      </c>
      <c r="C2004" s="182" t="s">
        <v>3061</v>
      </c>
      <c r="D2004" s="40" t="s">
        <v>7813</v>
      </c>
      <c r="E2004" s="242" t="s">
        <v>943</v>
      </c>
      <c r="F2004" s="184" t="s">
        <v>7835</v>
      </c>
      <c r="G2004" s="184">
        <v>0.446692639</v>
      </c>
      <c r="H2004" s="184">
        <v>1.15056E-2</v>
      </c>
      <c r="I2004" s="184">
        <v>1.3687039E-2</v>
      </c>
      <c r="J2004" s="328">
        <v>0</v>
      </c>
      <c r="K2004" s="184">
        <v>0.42149999999999999</v>
      </c>
      <c r="L2004" s="184">
        <v>0</v>
      </c>
      <c r="M2004" s="331">
        <v>1.3687039E-2</v>
      </c>
      <c r="N2004" s="331">
        <v>1.15056E-2</v>
      </c>
      <c r="O2004" s="331">
        <v>0</v>
      </c>
      <c r="P2004" s="331">
        <v>0</v>
      </c>
      <c r="Q2004" s="331">
        <v>0</v>
      </c>
      <c r="R2004" s="331">
        <v>0</v>
      </c>
      <c r="S2004" s="331">
        <v>0</v>
      </c>
      <c r="T2004" s="184">
        <v>0</v>
      </c>
      <c r="U2004" s="331">
        <v>0</v>
      </c>
      <c r="V2004" s="184">
        <v>0</v>
      </c>
      <c r="W2004" s="184">
        <v>0</v>
      </c>
      <c r="X2004" s="184">
        <v>0</v>
      </c>
      <c r="Y2004"/>
      <c r="Z2004" s="288">
        <v>2.81</v>
      </c>
      <c r="AA2004"/>
      <c r="AB2004" s="164">
        <v>0</v>
      </c>
      <c r="AC2004" s="164">
        <v>0</v>
      </c>
      <c r="AD2004" s="164">
        <v>0</v>
      </c>
      <c r="AE2004" s="164">
        <v>0</v>
      </c>
      <c r="AF2004" s="164">
        <v>0</v>
      </c>
      <c r="AG2004" s="164">
        <v>0</v>
      </c>
      <c r="AH2004" s="164">
        <v>0</v>
      </c>
      <c r="AI2004"/>
      <c r="AJ2004" s="185">
        <v>4.7926570000000002E-2</v>
      </c>
      <c r="AK2004" s="185">
        <v>4.5694640000000002E-2</v>
      </c>
      <c r="AL2004" s="185">
        <v>2.23193E-3</v>
      </c>
      <c r="AM2004" s="185">
        <v>0</v>
      </c>
      <c r="AN2004" s="176">
        <v>2.7394868000000002E-6</v>
      </c>
      <c r="AO2004" s="176">
        <v>8.2541789999999998E-9</v>
      </c>
      <c r="AP2004" s="176">
        <v>0</v>
      </c>
      <c r="AQ2004" s="192">
        <v>2.6076799999999999E-6</v>
      </c>
      <c r="AR2004" s="192">
        <v>7.8679999999999997E-9</v>
      </c>
      <c r="AS2004" s="192">
        <v>2.1496500000000001E-13</v>
      </c>
      <c r="AT2004" s="193">
        <v>0</v>
      </c>
      <c r="AU2004" s="193">
        <v>0</v>
      </c>
      <c r="AV2004" s="192">
        <v>1.7107999999999999E-9</v>
      </c>
      <c r="AW2004" s="192">
        <v>1.30096E-7</v>
      </c>
      <c r="AX2004" s="192">
        <v>2.4252000000000001E-10</v>
      </c>
      <c r="AY2004" s="192">
        <v>1.4344400000000001E-10</v>
      </c>
      <c r="AZ2004" s="193">
        <v>0</v>
      </c>
      <c r="BA2004" s="193">
        <v>0</v>
      </c>
      <c r="BB2004" s="193">
        <v>0</v>
      </c>
      <c r="BC2004" s="193">
        <v>0</v>
      </c>
      <c r="BD2004" s="193">
        <v>0</v>
      </c>
      <c r="BE2004" s="193">
        <v>0</v>
      </c>
      <c r="BF2004" s="193">
        <v>0</v>
      </c>
      <c r="BG2004" s="193">
        <v>0</v>
      </c>
      <c r="BH2004" s="193">
        <v>0</v>
      </c>
      <c r="BI2004" s="193">
        <v>0</v>
      </c>
      <c r="BJ2004" s="193">
        <v>0</v>
      </c>
      <c r="BK2004" s="193">
        <v>0</v>
      </c>
      <c r="BL2004" s="193">
        <v>0</v>
      </c>
      <c r="BM2004"/>
      <c r="BN2004" s="186">
        <v>8.5343040000000002E-5</v>
      </c>
      <c r="BO2004" s="186">
        <v>1.5521884E-6</v>
      </c>
      <c r="BP2004" s="186">
        <v>7.8350256000000001E-5</v>
      </c>
      <c r="BQ2004" s="164">
        <v>0</v>
      </c>
      <c r="BR2004" s="186">
        <v>4.5269032999999999E-7</v>
      </c>
      <c r="BS2004" s="186">
        <v>1.1075401E-6</v>
      </c>
      <c r="BT2004" s="164">
        <v>0</v>
      </c>
      <c r="BU2004" s="186">
        <v>1.6810075E-6</v>
      </c>
      <c r="BV2004" s="164">
        <v>0</v>
      </c>
      <c r="BW2004" s="164">
        <v>0</v>
      </c>
      <c r="BX2004" s="164">
        <v>0</v>
      </c>
      <c r="BY2004" s="164">
        <v>0</v>
      </c>
      <c r="BZ2004" s="164">
        <v>0</v>
      </c>
      <c r="CA2004" s="186">
        <v>2.1993578999999998E-6</v>
      </c>
      <c r="CB2004" s="164">
        <v>0</v>
      </c>
      <c r="CC2004" s="164">
        <v>0</v>
      </c>
      <c r="CD2004" s="164">
        <v>0</v>
      </c>
      <c r="CE2004"/>
      <c r="CF2004" s="330">
        <v>0</v>
      </c>
      <c r="CG2004" s="330">
        <v>2.81</v>
      </c>
      <c r="CH2004" s="330">
        <v>3.1669164E-2</v>
      </c>
      <c r="CI2004" s="330">
        <v>1.3159999999999999E-3</v>
      </c>
      <c r="CJ2004" s="329">
        <v>8.3265199999999997E-5</v>
      </c>
      <c r="CK2004" s="330">
        <v>0</v>
      </c>
      <c r="CL2004" s="330">
        <v>0</v>
      </c>
      <c r="CM2004" s="329">
        <v>1.3577774E-5</v>
      </c>
      <c r="CN2004" s="330">
        <v>0</v>
      </c>
      <c r="CO2004" s="330">
        <v>0</v>
      </c>
      <c r="CP2004"/>
      <c r="CQ2004">
        <v>0.42149999999999999</v>
      </c>
      <c r="CR2004">
        <v>2.5192638999999999E-2</v>
      </c>
      <c r="CS2004">
        <v>1.3687039E-2</v>
      </c>
      <c r="CT2004">
        <v>1.3687039E-2</v>
      </c>
      <c r="CU2004">
        <v>0</v>
      </c>
      <c r="CV2004" s="154"/>
      <c r="CW2004" s="377"/>
      <c r="CX2004" s="34"/>
      <c r="CZ2004" s="36"/>
      <c r="DA2004" s="236"/>
      <c r="DB2004" s="236"/>
      <c r="DC2004" s="32"/>
      <c r="DD2004" s="32"/>
      <c r="DE2004" s="32"/>
      <c r="DF2004" s="32"/>
      <c r="DG2004" s="32"/>
      <c r="DH2004" s="32"/>
      <c r="DI2004" s="32"/>
      <c r="DJ2004" s="32"/>
      <c r="DK2004" s="32"/>
      <c r="DL2004" s="32"/>
    </row>
    <row r="2005" spans="1:116" ht="14.4" x14ac:dyDescent="0.3">
      <c r="A2005" t="s">
        <v>7836</v>
      </c>
      <c r="B2005" s="113" t="s">
        <v>929</v>
      </c>
      <c r="C2005" s="182" t="s">
        <v>3062</v>
      </c>
      <c r="D2005" s="40" t="s">
        <v>7813</v>
      </c>
      <c r="E2005" s="242" t="s">
        <v>943</v>
      </c>
      <c r="F2005" s="184" t="s">
        <v>7837</v>
      </c>
      <c r="G2005" s="184">
        <v>0.4335</v>
      </c>
      <c r="H2005" s="184">
        <v>0</v>
      </c>
      <c r="I2005" s="184">
        <v>0</v>
      </c>
      <c r="J2005" s="328">
        <v>0</v>
      </c>
      <c r="K2005" s="184">
        <v>0.4335</v>
      </c>
      <c r="L2005" s="331">
        <v>0</v>
      </c>
      <c r="M2005" s="331">
        <v>0</v>
      </c>
      <c r="N2005" s="331">
        <v>0</v>
      </c>
      <c r="O2005" s="331">
        <v>0</v>
      </c>
      <c r="P2005" s="331">
        <v>0</v>
      </c>
      <c r="Q2005" s="331">
        <v>0</v>
      </c>
      <c r="R2005" s="331">
        <v>0</v>
      </c>
      <c r="S2005" s="331">
        <v>0</v>
      </c>
      <c r="T2005" s="184">
        <v>0</v>
      </c>
      <c r="U2005" s="331">
        <v>0</v>
      </c>
      <c r="V2005" s="184">
        <v>0</v>
      </c>
      <c r="W2005" s="184">
        <v>0</v>
      </c>
      <c r="X2005" s="184">
        <v>0</v>
      </c>
      <c r="Y2005"/>
      <c r="Z2005" s="288">
        <v>2.89</v>
      </c>
      <c r="AA2005"/>
      <c r="AB2005" s="164">
        <v>0</v>
      </c>
      <c r="AC2005" s="164">
        <v>0</v>
      </c>
      <c r="AD2005" s="164">
        <v>0</v>
      </c>
      <c r="AE2005" s="164">
        <v>0</v>
      </c>
      <c r="AF2005" s="164">
        <v>0</v>
      </c>
      <c r="AG2005" s="164">
        <v>0</v>
      </c>
      <c r="AH2005" s="164">
        <v>0</v>
      </c>
      <c r="AI2005"/>
      <c r="AJ2005" s="185">
        <v>4.6922562000000001E-2</v>
      </c>
      <c r="AK2005" s="185">
        <v>4.4734426000000001E-2</v>
      </c>
      <c r="AL2005" s="185">
        <v>2.1881366E-3</v>
      </c>
      <c r="AM2005" s="185">
        <v>0</v>
      </c>
      <c r="AN2005" s="176">
        <v>2.6819199999999998E-6</v>
      </c>
      <c r="AO2005" s="176">
        <v>8.0922210999999999E-9</v>
      </c>
      <c r="AP2005" s="176">
        <v>0</v>
      </c>
      <c r="AQ2005" s="192">
        <v>2.6819199999999998E-6</v>
      </c>
      <c r="AR2005" s="192">
        <v>8.0920000000000006E-9</v>
      </c>
      <c r="AS2005" s="192">
        <v>2.2108500000000001E-13</v>
      </c>
      <c r="AT2005" s="193">
        <v>0</v>
      </c>
      <c r="AU2005" s="193">
        <v>0</v>
      </c>
      <c r="AV2005" s="193">
        <v>0</v>
      </c>
      <c r="AW2005" s="193">
        <v>0</v>
      </c>
      <c r="AX2005" s="193">
        <v>0</v>
      </c>
      <c r="AY2005" s="193">
        <v>0</v>
      </c>
      <c r="AZ2005" s="193">
        <v>0</v>
      </c>
      <c r="BA2005" s="193">
        <v>0</v>
      </c>
      <c r="BB2005" s="193">
        <v>0</v>
      </c>
      <c r="BC2005" s="193">
        <v>0</v>
      </c>
      <c r="BD2005" s="193">
        <v>0</v>
      </c>
      <c r="BE2005" s="193">
        <v>0</v>
      </c>
      <c r="BF2005" s="193">
        <v>0</v>
      </c>
      <c r="BG2005" s="193">
        <v>0</v>
      </c>
      <c r="BH2005" s="193">
        <v>0</v>
      </c>
      <c r="BI2005" s="193">
        <v>0</v>
      </c>
      <c r="BJ2005" s="193">
        <v>0</v>
      </c>
      <c r="BK2005" s="193">
        <v>0</v>
      </c>
      <c r="BL2005" s="193">
        <v>0</v>
      </c>
      <c r="BM2005"/>
      <c r="BN2005" s="186">
        <v>8.0580868000000005E-5</v>
      </c>
      <c r="BO2005" s="164">
        <v>0</v>
      </c>
      <c r="BP2005" s="186">
        <v>8.0580868000000005E-5</v>
      </c>
      <c r="BQ2005" s="164">
        <v>0</v>
      </c>
      <c r="BR2005" s="164">
        <v>0</v>
      </c>
      <c r="BS2005" s="164">
        <v>0</v>
      </c>
      <c r="BT2005" s="164">
        <v>0</v>
      </c>
      <c r="BU2005" s="164">
        <v>0</v>
      </c>
      <c r="BV2005" s="164">
        <v>0</v>
      </c>
      <c r="BW2005" s="164">
        <v>0</v>
      </c>
      <c r="BX2005" s="164">
        <v>0</v>
      </c>
      <c r="BY2005" s="164">
        <v>0</v>
      </c>
      <c r="BZ2005" s="164">
        <v>0</v>
      </c>
      <c r="CA2005" s="164">
        <v>0</v>
      </c>
      <c r="CB2005" s="164">
        <v>0</v>
      </c>
      <c r="CC2005" s="164">
        <v>0</v>
      </c>
      <c r="CD2005" s="164">
        <v>0</v>
      </c>
      <c r="CE2005"/>
      <c r="CF2005" s="330">
        <v>0</v>
      </c>
      <c r="CG2005" s="330">
        <v>2.89</v>
      </c>
      <c r="CH2005" s="330">
        <v>0</v>
      </c>
      <c r="CI2005" s="330">
        <v>0</v>
      </c>
      <c r="CJ2005" s="330">
        <v>0</v>
      </c>
      <c r="CK2005" s="330">
        <v>0</v>
      </c>
      <c r="CL2005" s="330">
        <v>0</v>
      </c>
      <c r="CM2005" s="330">
        <v>0</v>
      </c>
      <c r="CN2005" s="330">
        <v>0</v>
      </c>
      <c r="CO2005" s="330">
        <v>0</v>
      </c>
      <c r="CP2005"/>
      <c r="CQ2005">
        <v>0.4335</v>
      </c>
      <c r="CR2005">
        <v>0</v>
      </c>
      <c r="CS2005">
        <v>0</v>
      </c>
      <c r="CT2005">
        <v>0</v>
      </c>
      <c r="CU2005">
        <v>0</v>
      </c>
      <c r="CV2005" s="154"/>
      <c r="CZ2005" s="36"/>
      <c r="DA2005" s="236"/>
      <c r="DB2005" s="236"/>
      <c r="DC2005" s="32"/>
      <c r="DD2005" s="32"/>
      <c r="DE2005" s="32"/>
      <c r="DF2005" s="32"/>
      <c r="DG2005" s="32"/>
      <c r="DH2005" s="32"/>
      <c r="DI2005" s="32"/>
      <c r="DJ2005" s="32"/>
      <c r="DK2005" s="32"/>
      <c r="DL2005" s="32"/>
    </row>
    <row r="2006" spans="1:116" ht="14.4" x14ac:dyDescent="0.3">
      <c r="A2006" t="s">
        <v>7838</v>
      </c>
      <c r="B2006" s="113" t="s">
        <v>929</v>
      </c>
      <c r="C2006" s="182" t="s">
        <v>3063</v>
      </c>
      <c r="D2006" s="40" t="s">
        <v>7813</v>
      </c>
      <c r="E2006" s="242" t="s">
        <v>943</v>
      </c>
      <c r="F2006" s="184" t="s">
        <v>7839</v>
      </c>
      <c r="G2006" s="184">
        <v>0.37468844879999996</v>
      </c>
      <c r="H2006" s="184">
        <v>8.0783999999999995E-3</v>
      </c>
      <c r="I2006" s="184">
        <v>9.6100487999999998E-3</v>
      </c>
      <c r="J2006" s="328">
        <v>0</v>
      </c>
      <c r="K2006" s="184">
        <v>0.35699999999999998</v>
      </c>
      <c r="L2006" s="184">
        <v>0</v>
      </c>
      <c r="M2006" s="331">
        <v>9.6100487999999998E-3</v>
      </c>
      <c r="N2006" s="331">
        <v>8.0783999999999995E-3</v>
      </c>
      <c r="O2006" s="331">
        <v>0</v>
      </c>
      <c r="P2006" s="331">
        <v>0</v>
      </c>
      <c r="Q2006" s="331">
        <v>0</v>
      </c>
      <c r="R2006" s="331">
        <v>0</v>
      </c>
      <c r="S2006" s="331">
        <v>0</v>
      </c>
      <c r="T2006" s="184">
        <v>0</v>
      </c>
      <c r="U2006" s="331">
        <v>0</v>
      </c>
      <c r="V2006" s="184">
        <v>0</v>
      </c>
      <c r="W2006" s="184">
        <v>0</v>
      </c>
      <c r="X2006" s="184">
        <v>0</v>
      </c>
      <c r="Y2006"/>
      <c r="Z2006" s="288">
        <v>2.38</v>
      </c>
      <c r="AA2006"/>
      <c r="AB2006" s="164">
        <v>0</v>
      </c>
      <c r="AC2006" s="164">
        <v>0</v>
      </c>
      <c r="AD2006" s="164">
        <v>0</v>
      </c>
      <c r="AE2006" s="164">
        <v>0</v>
      </c>
      <c r="AF2006" s="164">
        <v>0</v>
      </c>
      <c r="AG2006" s="164">
        <v>0</v>
      </c>
      <c r="AH2006" s="164">
        <v>0</v>
      </c>
      <c r="AI2006"/>
      <c r="AJ2006" s="185">
        <v>4.0259041000000002E-2</v>
      </c>
      <c r="AK2006" s="185">
        <v>3.8383768999999998E-2</v>
      </c>
      <c r="AL2006" s="185">
        <v>1.8752721999999999E-3</v>
      </c>
      <c r="AM2006" s="185">
        <v>0</v>
      </c>
      <c r="AN2006" s="176">
        <v>2.3011852000000002E-6</v>
      </c>
      <c r="AO2006" s="176">
        <v>6.9351781000000003E-9</v>
      </c>
      <c r="AP2006" s="176">
        <v>0</v>
      </c>
      <c r="AQ2006" s="192">
        <v>2.2086400000000002E-6</v>
      </c>
      <c r="AR2006" s="192">
        <v>6.6640000000000001E-9</v>
      </c>
      <c r="AS2006" s="192">
        <v>1.8207E-13</v>
      </c>
      <c r="AT2006" s="193">
        <v>0</v>
      </c>
      <c r="AU2006" s="193">
        <v>0</v>
      </c>
      <c r="AV2006" s="192">
        <v>1.2011999999999999E-9</v>
      </c>
      <c r="AW2006" s="192">
        <v>9.1344000000000001E-8</v>
      </c>
      <c r="AX2006" s="192">
        <v>1.7028000000000001E-10</v>
      </c>
      <c r="AY2006" s="192">
        <v>1.0071599999999999E-10</v>
      </c>
      <c r="AZ2006" s="193">
        <v>0</v>
      </c>
      <c r="BA2006" s="193">
        <v>0</v>
      </c>
      <c r="BB2006" s="193">
        <v>0</v>
      </c>
      <c r="BC2006" s="193">
        <v>0</v>
      </c>
      <c r="BD2006" s="193">
        <v>0</v>
      </c>
      <c r="BE2006" s="193">
        <v>0</v>
      </c>
      <c r="BF2006" s="193">
        <v>0</v>
      </c>
      <c r="BG2006" s="193">
        <v>0</v>
      </c>
      <c r="BH2006" s="193">
        <v>0</v>
      </c>
      <c r="BI2006" s="193">
        <v>0</v>
      </c>
      <c r="BJ2006" s="193">
        <v>0</v>
      </c>
      <c r="BK2006" s="193">
        <v>0</v>
      </c>
      <c r="BL2006" s="193">
        <v>0</v>
      </c>
      <c r="BM2006"/>
      <c r="BN2006" s="186">
        <v>7.1270542000000003E-5</v>
      </c>
      <c r="BO2006" s="186">
        <v>1.0898344E-6</v>
      </c>
      <c r="BP2006" s="186">
        <v>6.6360714999999997E-5</v>
      </c>
      <c r="BQ2006" s="164">
        <v>0</v>
      </c>
      <c r="BR2006" s="186">
        <v>3.1784640000000002E-7</v>
      </c>
      <c r="BS2006" s="186">
        <v>7.7763452999999998E-7</v>
      </c>
      <c r="BT2006" s="164">
        <v>0</v>
      </c>
      <c r="BU2006" s="186">
        <v>1.1802818999999999E-6</v>
      </c>
      <c r="BV2006" s="164">
        <v>0</v>
      </c>
      <c r="BW2006" s="164">
        <v>0</v>
      </c>
      <c r="BX2006" s="164">
        <v>0</v>
      </c>
      <c r="BY2006" s="164">
        <v>0</v>
      </c>
      <c r="BZ2006" s="164">
        <v>0</v>
      </c>
      <c r="CA2006" s="186">
        <v>1.54423E-6</v>
      </c>
      <c r="CB2006" s="164">
        <v>0</v>
      </c>
      <c r="CC2006" s="164">
        <v>0</v>
      </c>
      <c r="CD2006" s="164">
        <v>0</v>
      </c>
      <c r="CE2006"/>
      <c r="CF2006" s="330">
        <v>0</v>
      </c>
      <c r="CG2006" s="330">
        <v>2.38</v>
      </c>
      <c r="CH2006" s="330">
        <v>2.2235795999999999E-2</v>
      </c>
      <c r="CI2006" s="330">
        <v>9.2400000000000002E-4</v>
      </c>
      <c r="CJ2006" s="329">
        <v>5.8462799999999999E-5</v>
      </c>
      <c r="CK2006" s="330">
        <v>0</v>
      </c>
      <c r="CL2006" s="330">
        <v>0</v>
      </c>
      <c r="CM2006" s="329">
        <v>9.5333303999999992E-6</v>
      </c>
      <c r="CN2006" s="330">
        <v>0</v>
      </c>
      <c r="CO2006" s="330">
        <v>0</v>
      </c>
      <c r="CP2006"/>
      <c r="CQ2006">
        <v>0.35699999999999998</v>
      </c>
      <c r="CR2006">
        <v>1.7688448799999999E-2</v>
      </c>
      <c r="CS2006">
        <v>9.6100487999999998E-3</v>
      </c>
      <c r="CT2006">
        <v>9.6100487999999998E-3</v>
      </c>
      <c r="CU2006">
        <v>0</v>
      </c>
      <c r="CV2006" s="154"/>
      <c r="CW2006" s="377"/>
      <c r="CX2006" s="36"/>
      <c r="CZ2006" s="36"/>
      <c r="DA2006" s="236"/>
      <c r="DB2006" s="236"/>
      <c r="DC2006" s="32"/>
      <c r="DD2006" s="32"/>
      <c r="DE2006" s="32"/>
      <c r="DF2006" s="32"/>
      <c r="DG2006" s="32"/>
      <c r="DH2006" s="32"/>
      <c r="DI2006" s="32"/>
      <c r="DJ2006" s="32"/>
      <c r="DK2006" s="32"/>
      <c r="DL2006" s="32"/>
    </row>
    <row r="2007" spans="1:116" ht="14.4" x14ac:dyDescent="0.3">
      <c r="A2007" t="s">
        <v>7840</v>
      </c>
      <c r="B2007" s="113" t="s">
        <v>929</v>
      </c>
      <c r="C2007" s="182" t="s">
        <v>3064</v>
      </c>
      <c r="D2007" s="40" t="s">
        <v>7813</v>
      </c>
      <c r="E2007" s="242" t="s">
        <v>943</v>
      </c>
      <c r="F2007" s="184" t="s">
        <v>7841</v>
      </c>
      <c r="G2007" s="184">
        <v>0.45239867</v>
      </c>
      <c r="H2007" s="184">
        <v>1.20564E-2</v>
      </c>
      <c r="I2007" s="184">
        <v>1.4342270000000001E-2</v>
      </c>
      <c r="J2007" s="328">
        <v>0</v>
      </c>
      <c r="K2007" s="184">
        <v>0.42599999999999999</v>
      </c>
      <c r="L2007" s="184">
        <v>0</v>
      </c>
      <c r="M2007" s="331">
        <v>1.4342270000000001E-2</v>
      </c>
      <c r="N2007" s="331">
        <v>1.20564E-2</v>
      </c>
      <c r="O2007" s="331">
        <v>0</v>
      </c>
      <c r="P2007" s="331">
        <v>0</v>
      </c>
      <c r="Q2007" s="331">
        <v>0</v>
      </c>
      <c r="R2007" s="331">
        <v>0</v>
      </c>
      <c r="S2007" s="331">
        <v>0</v>
      </c>
      <c r="T2007" s="331">
        <v>0</v>
      </c>
      <c r="U2007" s="331">
        <v>0</v>
      </c>
      <c r="V2007" s="184">
        <v>0</v>
      </c>
      <c r="W2007" s="184">
        <v>0</v>
      </c>
      <c r="X2007" s="184">
        <v>0</v>
      </c>
      <c r="Y2007"/>
      <c r="Z2007" s="288">
        <v>2.84</v>
      </c>
      <c r="AA2007"/>
      <c r="AB2007" s="164">
        <v>0</v>
      </c>
      <c r="AC2007" s="164">
        <v>0</v>
      </c>
      <c r="AD2007" s="164">
        <v>0</v>
      </c>
      <c r="AE2007" s="164">
        <v>0</v>
      </c>
      <c r="AF2007" s="164">
        <v>0</v>
      </c>
      <c r="AG2007" s="164">
        <v>0</v>
      </c>
      <c r="AH2007" s="164">
        <v>0</v>
      </c>
      <c r="AI2007"/>
      <c r="AJ2007" s="185">
        <v>4.8523901000000001E-2</v>
      </c>
      <c r="AK2007" s="185">
        <v>4.6264260000000001E-2</v>
      </c>
      <c r="AL2007" s="185">
        <v>2.2596404E-3</v>
      </c>
      <c r="AM2007" s="185">
        <v>0</v>
      </c>
      <c r="AN2007" s="176">
        <v>2.7736367000000002E-6</v>
      </c>
      <c r="AO2007" s="176">
        <v>8.3566583000000003E-9</v>
      </c>
      <c r="AP2007" s="176">
        <v>0</v>
      </c>
      <c r="AQ2007" s="192">
        <v>2.6355200000000001E-6</v>
      </c>
      <c r="AR2007" s="192">
        <v>7.9520000000000007E-9</v>
      </c>
      <c r="AS2007" s="192">
        <v>2.1726E-13</v>
      </c>
      <c r="AT2007" s="193">
        <v>0</v>
      </c>
      <c r="AU2007" s="193">
        <v>0</v>
      </c>
      <c r="AV2007" s="192">
        <v>1.7927E-9</v>
      </c>
      <c r="AW2007" s="192">
        <v>1.36324E-7</v>
      </c>
      <c r="AX2007" s="192">
        <v>2.5412999999999998E-10</v>
      </c>
      <c r="AY2007" s="192">
        <v>1.50311E-10</v>
      </c>
      <c r="AZ2007" s="193">
        <v>0</v>
      </c>
      <c r="BA2007" s="193">
        <v>0</v>
      </c>
      <c r="BB2007" s="193">
        <v>0</v>
      </c>
      <c r="BC2007" s="193">
        <v>0</v>
      </c>
      <c r="BD2007" s="193">
        <v>0</v>
      </c>
      <c r="BE2007" s="193">
        <v>0</v>
      </c>
      <c r="BF2007" s="193">
        <v>0</v>
      </c>
      <c r="BG2007" s="193">
        <v>0</v>
      </c>
      <c r="BH2007" s="193">
        <v>0</v>
      </c>
      <c r="BI2007" s="193">
        <v>0</v>
      </c>
      <c r="BJ2007" s="193">
        <v>0</v>
      </c>
      <c r="BK2007" s="193">
        <v>0</v>
      </c>
      <c r="BL2007" s="193">
        <v>0</v>
      </c>
      <c r="BM2007"/>
      <c r="BN2007" s="186">
        <v>8.6514280999999994E-5</v>
      </c>
      <c r="BO2007" s="186">
        <v>1.6264952999999999E-6</v>
      </c>
      <c r="BP2007" s="186">
        <v>7.9186735999999997E-5</v>
      </c>
      <c r="BQ2007" s="164">
        <v>0</v>
      </c>
      <c r="BR2007" s="186">
        <v>4.7436166999999999E-7</v>
      </c>
      <c r="BS2007" s="186">
        <v>1.1605606E-6</v>
      </c>
      <c r="BT2007" s="164">
        <v>0</v>
      </c>
      <c r="BU2007" s="186">
        <v>1.7614812999999999E-6</v>
      </c>
      <c r="BV2007" s="164">
        <v>0</v>
      </c>
      <c r="BW2007" s="164">
        <v>0</v>
      </c>
      <c r="BX2007" s="164">
        <v>0</v>
      </c>
      <c r="BY2007" s="164">
        <v>0</v>
      </c>
      <c r="BZ2007" s="164">
        <v>0</v>
      </c>
      <c r="CA2007" s="186">
        <v>2.3046463000000002E-6</v>
      </c>
      <c r="CB2007" s="164">
        <v>0</v>
      </c>
      <c r="CC2007" s="164">
        <v>0</v>
      </c>
      <c r="CD2007" s="164">
        <v>0</v>
      </c>
      <c r="CE2007"/>
      <c r="CF2007" s="330">
        <v>0</v>
      </c>
      <c r="CG2007" s="330">
        <v>2.84</v>
      </c>
      <c r="CH2007" s="330">
        <v>3.3185240999999997E-2</v>
      </c>
      <c r="CI2007" s="330">
        <v>1.379E-3</v>
      </c>
      <c r="CJ2007" s="329">
        <v>8.7251300000000003E-5</v>
      </c>
      <c r="CK2007" s="330">
        <v>0</v>
      </c>
      <c r="CL2007" s="330">
        <v>0</v>
      </c>
      <c r="CM2007" s="329">
        <v>1.4227773000000001E-5</v>
      </c>
      <c r="CN2007" s="330">
        <v>0</v>
      </c>
      <c r="CO2007" s="330">
        <v>0</v>
      </c>
      <c r="CP2007"/>
      <c r="CQ2007">
        <v>0.42599999999999999</v>
      </c>
      <c r="CR2007">
        <v>2.6398669999999999E-2</v>
      </c>
      <c r="CS2007">
        <v>1.4342270000000001E-2</v>
      </c>
      <c r="CT2007">
        <v>1.4342270000000001E-2</v>
      </c>
      <c r="CU2007">
        <v>0</v>
      </c>
      <c r="CV2007" s="154"/>
      <c r="CW2007" s="377"/>
      <c r="CX2007" s="147"/>
      <c r="CZ2007" s="36"/>
      <c r="DA2007" s="236"/>
      <c r="DB2007" s="236"/>
      <c r="DC2007" s="32"/>
      <c r="DD2007" s="32"/>
      <c r="DE2007" s="32"/>
      <c r="DF2007" s="32"/>
      <c r="DG2007" s="32"/>
      <c r="DH2007" s="32"/>
      <c r="DI2007" s="32"/>
      <c r="DJ2007" s="32"/>
      <c r="DK2007" s="32"/>
      <c r="DL2007" s="32"/>
    </row>
    <row r="2008" spans="1:116" ht="14.4" x14ac:dyDescent="0.3">
      <c r="A2008" t="s">
        <v>7842</v>
      </c>
      <c r="B2008" s="113" t="s">
        <v>929</v>
      </c>
      <c r="C2008" s="182" t="s">
        <v>3065</v>
      </c>
      <c r="D2008" s="40" t="s">
        <v>7813</v>
      </c>
      <c r="E2008" s="242" t="s">
        <v>943</v>
      </c>
      <c r="F2008" s="184" t="s">
        <v>7843</v>
      </c>
      <c r="G2008" s="184">
        <v>6.3018675879999995</v>
      </c>
      <c r="H2008" s="184">
        <v>1.0587600000000001E-2</v>
      </c>
      <c r="I2008" s="184">
        <v>5.9252799879999998</v>
      </c>
      <c r="J2008" s="328">
        <v>0</v>
      </c>
      <c r="K2008" s="184">
        <v>0.36599999999999999</v>
      </c>
      <c r="L2008" s="331">
        <v>5.9126849999999997</v>
      </c>
      <c r="M2008" s="331">
        <v>1.2594988E-2</v>
      </c>
      <c r="N2008" s="331">
        <v>1.0587600000000001E-2</v>
      </c>
      <c r="O2008" s="331">
        <v>0</v>
      </c>
      <c r="P2008" s="331">
        <v>0</v>
      </c>
      <c r="Q2008" s="331">
        <v>0</v>
      </c>
      <c r="R2008" s="331">
        <v>0</v>
      </c>
      <c r="S2008" s="331">
        <v>0</v>
      </c>
      <c r="T2008" s="184">
        <v>0</v>
      </c>
      <c r="U2008" s="331">
        <v>0</v>
      </c>
      <c r="V2008" s="184">
        <v>0</v>
      </c>
      <c r="W2008" s="184">
        <v>0</v>
      </c>
      <c r="X2008" s="184">
        <v>0</v>
      </c>
      <c r="Y2008"/>
      <c r="Z2008" s="288">
        <v>2.44</v>
      </c>
      <c r="AA2008"/>
      <c r="AB2008" s="164">
        <v>0</v>
      </c>
      <c r="AC2008" s="164">
        <v>0</v>
      </c>
      <c r="AD2008" s="164">
        <v>0</v>
      </c>
      <c r="AE2008" s="164">
        <v>0</v>
      </c>
      <c r="AF2008" s="164">
        <v>0</v>
      </c>
      <c r="AG2008" s="164">
        <v>0</v>
      </c>
      <c r="AH2008" s="164">
        <v>0</v>
      </c>
      <c r="AI2008"/>
      <c r="AJ2008" s="185">
        <v>1.8666555</v>
      </c>
      <c r="AK2008" s="185">
        <v>1.8308903999999999</v>
      </c>
      <c r="AL2008" s="185">
        <v>3.5765092999999998E-2</v>
      </c>
      <c r="AM2008" s="185">
        <v>0</v>
      </c>
      <c r="AN2008" s="176">
        <v>1.0976561000000001E-4</v>
      </c>
      <c r="AO2008" s="176">
        <v>1.3226736000000001E-7</v>
      </c>
      <c r="AP2008" s="176">
        <v>0</v>
      </c>
      <c r="AQ2008" s="192">
        <v>2.2643200000000002E-6</v>
      </c>
      <c r="AR2008" s="192">
        <v>6.8320000000000004E-9</v>
      </c>
      <c r="AS2008" s="192">
        <v>1.8666000000000001E-13</v>
      </c>
      <c r="AT2008" s="193">
        <v>0</v>
      </c>
      <c r="AU2008" s="193">
        <v>0</v>
      </c>
      <c r="AV2008" s="192">
        <v>1.5743E-9</v>
      </c>
      <c r="AW2008" s="193">
        <v>1.0749972E-4</v>
      </c>
      <c r="AX2008" s="192">
        <v>2.2316999999999999E-10</v>
      </c>
      <c r="AY2008" s="192">
        <v>1.25212E-7</v>
      </c>
      <c r="AZ2008" s="193">
        <v>0</v>
      </c>
      <c r="BA2008" s="193">
        <v>0</v>
      </c>
      <c r="BB2008" s="193">
        <v>0</v>
      </c>
      <c r="BC2008" s="193">
        <v>0</v>
      </c>
      <c r="BD2008" s="193">
        <v>0</v>
      </c>
      <c r="BE2008" s="193">
        <v>0</v>
      </c>
      <c r="BF2008" s="193">
        <v>0</v>
      </c>
      <c r="BG2008" s="193">
        <v>0</v>
      </c>
      <c r="BH2008" s="193">
        <v>0</v>
      </c>
      <c r="BI2008" s="193">
        <v>0</v>
      </c>
      <c r="BJ2008" s="193">
        <v>0</v>
      </c>
      <c r="BK2008" s="193">
        <v>0</v>
      </c>
      <c r="BL2008" s="193">
        <v>0</v>
      </c>
      <c r="BM2008"/>
      <c r="BN2008" s="164">
        <v>1.7031234999999999E-3</v>
      </c>
      <c r="BO2008" s="164">
        <v>8.6376765999999995E-4</v>
      </c>
      <c r="BP2008" s="186">
        <v>6.8033673999999994E-5</v>
      </c>
      <c r="BQ2008" s="164">
        <v>0</v>
      </c>
      <c r="BR2008" s="164">
        <v>7.1075510999999997E-4</v>
      </c>
      <c r="BS2008" s="186">
        <v>1.0191724999999999E-6</v>
      </c>
      <c r="BT2008" s="164">
        <v>0</v>
      </c>
      <c r="BU2008" s="186">
        <v>1.5468846E-6</v>
      </c>
      <c r="BV2008" s="164">
        <v>0</v>
      </c>
      <c r="BW2008" s="164">
        <v>0</v>
      </c>
      <c r="BX2008" s="164">
        <v>0</v>
      </c>
      <c r="BY2008" s="164">
        <v>0</v>
      </c>
      <c r="BZ2008" s="164">
        <v>0</v>
      </c>
      <c r="CA2008" s="186">
        <v>5.8001046000000002E-5</v>
      </c>
      <c r="CB2008" s="164">
        <v>0</v>
      </c>
      <c r="CC2008" s="164">
        <v>0</v>
      </c>
      <c r="CD2008" s="164">
        <v>0</v>
      </c>
      <c r="CE2008"/>
      <c r="CF2008" s="330">
        <v>0</v>
      </c>
      <c r="CG2008" s="330">
        <v>2.44</v>
      </c>
      <c r="CH2008" s="330">
        <v>2.9142369000000001E-2</v>
      </c>
      <c r="CI2008" s="330">
        <v>0.59121100000000004</v>
      </c>
      <c r="CJ2008" s="329">
        <v>7.6621700000000005E-5</v>
      </c>
      <c r="CK2008" s="330">
        <v>0</v>
      </c>
      <c r="CL2008" s="330">
        <v>0</v>
      </c>
      <c r="CM2008" s="330">
        <v>3.6068043000000001E-2</v>
      </c>
      <c r="CN2008" s="330">
        <v>0</v>
      </c>
      <c r="CO2008" s="330">
        <v>0</v>
      </c>
      <c r="CP2008"/>
      <c r="CQ2008">
        <v>0.36599999999999999</v>
      </c>
      <c r="CR2008">
        <v>5.9358675879999998</v>
      </c>
      <c r="CS2008">
        <v>5.9252799879999998</v>
      </c>
      <c r="CT2008">
        <v>5.9252799879999998</v>
      </c>
      <c r="CU2008">
        <v>0</v>
      </c>
      <c r="CV2008" s="154"/>
      <c r="CW2008" s="377"/>
      <c r="CX2008" s="382"/>
      <c r="CZ2008" s="11"/>
      <c r="DA2008" s="236"/>
      <c r="DB2008" s="236"/>
      <c r="DC2008" s="32"/>
      <c r="DD2008" s="32"/>
      <c r="DE2008" s="32"/>
      <c r="DF2008" s="32"/>
      <c r="DG2008" s="32"/>
      <c r="DH2008" s="32"/>
      <c r="DI2008" s="32"/>
      <c r="DJ2008" s="32"/>
      <c r="DK2008" s="32"/>
      <c r="DL2008" s="32"/>
    </row>
    <row r="2009" spans="1:116" ht="14.4" x14ac:dyDescent="0.3">
      <c r="A2009" t="s">
        <v>7844</v>
      </c>
      <c r="B2009" s="113" t="s">
        <v>929</v>
      </c>
      <c r="C2009" s="182" t="s">
        <v>3066</v>
      </c>
      <c r="D2009" s="40" t="s">
        <v>7813</v>
      </c>
      <c r="E2009" s="242" t="s">
        <v>943</v>
      </c>
      <c r="F2009" s="184" t="s">
        <v>7845</v>
      </c>
      <c r="G2009" s="184">
        <v>0.31768844879999997</v>
      </c>
      <c r="H2009" s="184">
        <v>8.0783999999999995E-3</v>
      </c>
      <c r="I2009" s="184">
        <v>9.6100487999999998E-3</v>
      </c>
      <c r="J2009" s="328">
        <v>0</v>
      </c>
      <c r="K2009" s="184">
        <v>0.3</v>
      </c>
      <c r="L2009" s="184">
        <v>0</v>
      </c>
      <c r="M2009" s="331">
        <v>9.6100487999999998E-3</v>
      </c>
      <c r="N2009" s="331">
        <v>8.0783999999999995E-3</v>
      </c>
      <c r="O2009" s="331">
        <v>0</v>
      </c>
      <c r="P2009" s="331">
        <v>0</v>
      </c>
      <c r="Q2009" s="331">
        <v>0</v>
      </c>
      <c r="R2009" s="331">
        <v>0</v>
      </c>
      <c r="S2009" s="331">
        <v>0</v>
      </c>
      <c r="T2009" s="184">
        <v>0</v>
      </c>
      <c r="U2009" s="331">
        <v>0</v>
      </c>
      <c r="V2009" s="184">
        <v>0</v>
      </c>
      <c r="W2009" s="184">
        <v>0</v>
      </c>
      <c r="X2009" s="184">
        <v>0</v>
      </c>
      <c r="Y2009"/>
      <c r="Z2009" s="288">
        <v>2</v>
      </c>
      <c r="AA2009"/>
      <c r="AB2009" s="164">
        <v>0</v>
      </c>
      <c r="AC2009" s="164">
        <v>0</v>
      </c>
      <c r="AD2009" s="164">
        <v>0</v>
      </c>
      <c r="AE2009" s="164">
        <v>0</v>
      </c>
      <c r="AF2009" s="164">
        <v>0</v>
      </c>
      <c r="AG2009" s="164">
        <v>0</v>
      </c>
      <c r="AH2009" s="164">
        <v>0</v>
      </c>
      <c r="AI2009"/>
      <c r="AJ2009" s="185">
        <v>3.4089293E-2</v>
      </c>
      <c r="AK2009" s="185">
        <v>3.2501733999999997E-2</v>
      </c>
      <c r="AL2009" s="185">
        <v>1.5875587E-3</v>
      </c>
      <c r="AM2009" s="185">
        <v>0</v>
      </c>
      <c r="AN2009" s="176">
        <v>1.9485452000000001E-6</v>
      </c>
      <c r="AO2009" s="176">
        <v>5.8711489999999996E-9</v>
      </c>
      <c r="AP2009" s="176">
        <v>0</v>
      </c>
      <c r="AQ2009" s="192">
        <v>1.8560000000000001E-6</v>
      </c>
      <c r="AR2009" s="192">
        <v>5.5999999999999997E-9</v>
      </c>
      <c r="AS2009" s="192">
        <v>1.53E-13</v>
      </c>
      <c r="AT2009" s="193">
        <v>0</v>
      </c>
      <c r="AU2009" s="193">
        <v>0</v>
      </c>
      <c r="AV2009" s="192">
        <v>1.2011999999999999E-9</v>
      </c>
      <c r="AW2009" s="192">
        <v>9.1344000000000001E-8</v>
      </c>
      <c r="AX2009" s="192">
        <v>1.7028000000000001E-10</v>
      </c>
      <c r="AY2009" s="192">
        <v>1.0071599999999999E-10</v>
      </c>
      <c r="AZ2009" s="193">
        <v>0</v>
      </c>
      <c r="BA2009" s="193">
        <v>0</v>
      </c>
      <c r="BB2009" s="193">
        <v>0</v>
      </c>
      <c r="BC2009" s="193">
        <v>0</v>
      </c>
      <c r="BD2009" s="193">
        <v>0</v>
      </c>
      <c r="BE2009" s="193">
        <v>0</v>
      </c>
      <c r="BF2009" s="193">
        <v>0</v>
      </c>
      <c r="BG2009" s="193">
        <v>0</v>
      </c>
      <c r="BH2009" s="193">
        <v>0</v>
      </c>
      <c r="BI2009" s="193">
        <v>0</v>
      </c>
      <c r="BJ2009" s="193">
        <v>0</v>
      </c>
      <c r="BK2009" s="193">
        <v>0</v>
      </c>
      <c r="BL2009" s="193">
        <v>0</v>
      </c>
      <c r="BM2009"/>
      <c r="BN2009" s="186">
        <v>6.0675133999999997E-5</v>
      </c>
      <c r="BO2009" s="186">
        <v>1.0898344E-6</v>
      </c>
      <c r="BP2009" s="186">
        <v>5.5765306999999999E-5</v>
      </c>
      <c r="BQ2009" s="164">
        <v>0</v>
      </c>
      <c r="BR2009" s="186">
        <v>3.1784640000000002E-7</v>
      </c>
      <c r="BS2009" s="186">
        <v>7.7763452999999998E-7</v>
      </c>
      <c r="BT2009" s="164">
        <v>0</v>
      </c>
      <c r="BU2009" s="186">
        <v>1.1802818999999999E-6</v>
      </c>
      <c r="BV2009" s="164">
        <v>0</v>
      </c>
      <c r="BW2009" s="164">
        <v>0</v>
      </c>
      <c r="BX2009" s="164">
        <v>0</v>
      </c>
      <c r="BY2009" s="164">
        <v>0</v>
      </c>
      <c r="BZ2009" s="164">
        <v>0</v>
      </c>
      <c r="CA2009" s="186">
        <v>1.54423E-6</v>
      </c>
      <c r="CB2009" s="164">
        <v>0</v>
      </c>
      <c r="CC2009" s="164">
        <v>0</v>
      </c>
      <c r="CD2009" s="164">
        <v>0</v>
      </c>
      <c r="CE2009"/>
      <c r="CF2009" s="330">
        <v>0</v>
      </c>
      <c r="CG2009" s="330">
        <v>2</v>
      </c>
      <c r="CH2009" s="330">
        <v>2.2235795999999999E-2</v>
      </c>
      <c r="CI2009" s="330">
        <v>9.2400000000000002E-4</v>
      </c>
      <c r="CJ2009" s="329">
        <v>5.8462799999999999E-5</v>
      </c>
      <c r="CK2009" s="330">
        <v>0</v>
      </c>
      <c r="CL2009" s="330">
        <v>0</v>
      </c>
      <c r="CM2009" s="329">
        <v>9.5333303999999992E-6</v>
      </c>
      <c r="CN2009" s="330">
        <v>0</v>
      </c>
      <c r="CO2009" s="330">
        <v>0</v>
      </c>
      <c r="CP2009"/>
      <c r="CQ2009">
        <v>0.3</v>
      </c>
      <c r="CR2009">
        <v>1.7688448799999999E-2</v>
      </c>
      <c r="CS2009">
        <v>9.6100487999999998E-3</v>
      </c>
      <c r="CT2009">
        <v>9.6100487999999998E-3</v>
      </c>
      <c r="CU2009">
        <v>0</v>
      </c>
      <c r="CV2009" s="154"/>
      <c r="CW2009" s="377"/>
      <c r="CX2009" s="145"/>
      <c r="CZ2009" s="34"/>
      <c r="DA2009" s="236"/>
      <c r="DB2009" s="236"/>
      <c r="DC2009" s="32"/>
      <c r="DD2009" s="32"/>
      <c r="DE2009" s="32"/>
      <c r="DF2009" s="32"/>
      <c r="DG2009" s="32"/>
      <c r="DH2009" s="32"/>
      <c r="DI2009" s="32"/>
      <c r="DJ2009" s="32"/>
      <c r="DK2009" s="32"/>
      <c r="DL2009" s="32"/>
    </row>
    <row r="2010" spans="1:116" ht="14.4" x14ac:dyDescent="0.3">
      <c r="A2010" t="s">
        <v>7846</v>
      </c>
      <c r="B2010" s="113" t="s">
        <v>929</v>
      </c>
      <c r="C2010" s="182" t="s">
        <v>3067</v>
      </c>
      <c r="D2010" s="40" t="s">
        <v>7813</v>
      </c>
      <c r="E2010" s="242" t="s">
        <v>943</v>
      </c>
      <c r="F2010" s="184" t="s">
        <v>7847</v>
      </c>
      <c r="G2010" s="184">
        <v>0.36196650700000005</v>
      </c>
      <c r="H2010" s="184">
        <v>9.1187999999999998E-3</v>
      </c>
      <c r="I2010" s="184">
        <v>1.0847707E-2</v>
      </c>
      <c r="J2010" s="328">
        <v>0</v>
      </c>
      <c r="K2010" s="184">
        <v>0.34200000000000003</v>
      </c>
      <c r="L2010" s="184">
        <v>0</v>
      </c>
      <c r="M2010" s="331">
        <v>1.0847707E-2</v>
      </c>
      <c r="N2010" s="331">
        <v>9.1187999999999998E-3</v>
      </c>
      <c r="O2010" s="331">
        <v>0</v>
      </c>
      <c r="P2010" s="331">
        <v>0</v>
      </c>
      <c r="Q2010" s="331">
        <v>0</v>
      </c>
      <c r="R2010" s="331">
        <v>0</v>
      </c>
      <c r="S2010" s="331">
        <v>0</v>
      </c>
      <c r="T2010" s="184">
        <v>0</v>
      </c>
      <c r="U2010" s="331">
        <v>0</v>
      </c>
      <c r="V2010" s="331">
        <v>0</v>
      </c>
      <c r="W2010" s="184">
        <v>0</v>
      </c>
      <c r="X2010" s="184">
        <v>0</v>
      </c>
      <c r="Y2010"/>
      <c r="Z2010" s="288">
        <v>2.2800000000000002</v>
      </c>
      <c r="AA2010"/>
      <c r="AB2010" s="164">
        <v>0</v>
      </c>
      <c r="AC2010" s="164">
        <v>0</v>
      </c>
      <c r="AD2010" s="164">
        <v>0</v>
      </c>
      <c r="AE2010" s="164">
        <v>0</v>
      </c>
      <c r="AF2010" s="164">
        <v>0</v>
      </c>
      <c r="AG2010" s="164">
        <v>0</v>
      </c>
      <c r="AH2010" s="164">
        <v>0</v>
      </c>
      <c r="AI2010"/>
      <c r="AJ2010" s="185">
        <v>3.8843664E-2</v>
      </c>
      <c r="AK2010" s="185">
        <v>3.7034668999999999E-2</v>
      </c>
      <c r="AL2010" s="185">
        <v>1.8089953E-3</v>
      </c>
      <c r="AM2010" s="185">
        <v>0</v>
      </c>
      <c r="AN2010" s="176">
        <v>2.2203038999999999E-6</v>
      </c>
      <c r="AO2010" s="176">
        <v>6.6900714000000003E-9</v>
      </c>
      <c r="AP2010" s="176">
        <v>0</v>
      </c>
      <c r="AQ2010" s="192">
        <v>2.11584E-6</v>
      </c>
      <c r="AR2010" s="192">
        <v>6.3840000000000003E-9</v>
      </c>
      <c r="AS2010" s="192">
        <v>1.7442E-13</v>
      </c>
      <c r="AT2010" s="193">
        <v>0</v>
      </c>
      <c r="AU2010" s="193">
        <v>0</v>
      </c>
      <c r="AV2010" s="192">
        <v>1.3559E-9</v>
      </c>
      <c r="AW2010" s="192">
        <v>1.03108E-7</v>
      </c>
      <c r="AX2010" s="192">
        <v>1.9221E-10</v>
      </c>
      <c r="AY2010" s="192">
        <v>1.13687E-10</v>
      </c>
      <c r="AZ2010" s="193">
        <v>0</v>
      </c>
      <c r="BA2010" s="193">
        <v>0</v>
      </c>
      <c r="BB2010" s="193">
        <v>0</v>
      </c>
      <c r="BC2010" s="193">
        <v>0</v>
      </c>
      <c r="BD2010" s="193">
        <v>0</v>
      </c>
      <c r="BE2010" s="193">
        <v>0</v>
      </c>
      <c r="BF2010" s="193">
        <v>0</v>
      </c>
      <c r="BG2010" s="193">
        <v>0</v>
      </c>
      <c r="BH2010" s="193">
        <v>0</v>
      </c>
      <c r="BI2010" s="193">
        <v>0</v>
      </c>
      <c r="BJ2010" s="193">
        <v>0</v>
      </c>
      <c r="BK2010" s="193">
        <v>0</v>
      </c>
      <c r="BL2010" s="193">
        <v>0</v>
      </c>
      <c r="BM2010"/>
      <c r="BN2010" s="186">
        <v>6.9114603000000006E-5</v>
      </c>
      <c r="BO2010" s="186">
        <v>1.2301918999999999E-6</v>
      </c>
      <c r="BP2010" s="186">
        <v>6.3572449999999998E-5</v>
      </c>
      <c r="BQ2010" s="164">
        <v>0</v>
      </c>
      <c r="BR2010" s="186">
        <v>3.5878116000000001E-7</v>
      </c>
      <c r="BS2010" s="186">
        <v>8.7778443000000004E-7</v>
      </c>
      <c r="BT2010" s="164">
        <v>0</v>
      </c>
      <c r="BU2010" s="186">
        <v>1.3322879000000001E-6</v>
      </c>
      <c r="BV2010" s="164">
        <v>0</v>
      </c>
      <c r="BW2010" s="164">
        <v>0</v>
      </c>
      <c r="BX2010" s="164">
        <v>0</v>
      </c>
      <c r="BY2010" s="164">
        <v>0</v>
      </c>
      <c r="BZ2010" s="164">
        <v>0</v>
      </c>
      <c r="CA2010" s="186">
        <v>1.7431081E-6</v>
      </c>
      <c r="CB2010" s="164">
        <v>0</v>
      </c>
      <c r="CC2010" s="164">
        <v>0</v>
      </c>
      <c r="CD2010" s="164">
        <v>0</v>
      </c>
      <c r="CE2010"/>
      <c r="CF2010" s="330">
        <v>0</v>
      </c>
      <c r="CG2010" s="330">
        <v>2.2799999999999998</v>
      </c>
      <c r="CH2010" s="330">
        <v>2.5099496999999998E-2</v>
      </c>
      <c r="CI2010" s="330">
        <v>1.0430000000000001E-3</v>
      </c>
      <c r="CJ2010" s="329">
        <v>6.5992099999999995E-5</v>
      </c>
      <c r="CK2010" s="330">
        <v>0</v>
      </c>
      <c r="CL2010" s="330">
        <v>0</v>
      </c>
      <c r="CM2010" s="329">
        <v>1.0761108E-5</v>
      </c>
      <c r="CN2010" s="330">
        <v>0</v>
      </c>
      <c r="CO2010" s="330">
        <v>0</v>
      </c>
      <c r="CP2010"/>
      <c r="CQ2010">
        <v>0.34200000000000003</v>
      </c>
      <c r="CR2010">
        <v>1.9966507000000001E-2</v>
      </c>
      <c r="CS2010">
        <v>1.0847707E-2</v>
      </c>
      <c r="CT2010">
        <v>1.0847707E-2</v>
      </c>
      <c r="CU2010">
        <v>0</v>
      </c>
      <c r="CV2010" s="154"/>
      <c r="CW2010" s="377"/>
      <c r="CX2010" s="382"/>
      <c r="CZ2010" s="36"/>
      <c r="DA2010" s="236"/>
      <c r="DB2010" s="236"/>
      <c r="DC2010" s="32"/>
      <c r="DD2010" s="32"/>
      <c r="DE2010" s="32"/>
      <c r="DF2010" s="32"/>
      <c r="DG2010" s="32"/>
      <c r="DH2010" s="32"/>
      <c r="DI2010" s="32"/>
      <c r="DJ2010" s="32"/>
      <c r="DK2010" s="32"/>
      <c r="DL2010" s="32"/>
    </row>
    <row r="2011" spans="1:116" ht="14.4" x14ac:dyDescent="0.3">
      <c r="B2011" s="113"/>
      <c r="C2011" s="180"/>
      <c r="D2011" s="37" t="s">
        <v>3365</v>
      </c>
      <c r="E2011" s="242"/>
      <c r="F2011"/>
      <c r="G2011"/>
      <c r="H2011"/>
      <c r="I2011"/>
      <c r="J2011" s="332"/>
      <c r="K2011"/>
      <c r="L2011"/>
      <c r="M2011" s="39"/>
      <c r="N2011" s="39"/>
      <c r="O2011" s="39"/>
      <c r="P2011" s="39"/>
      <c r="Q2011" s="39"/>
      <c r="R2011" s="39"/>
      <c r="S2011" s="39"/>
      <c r="T2011"/>
      <c r="U2011" s="39"/>
      <c r="V2011" s="39"/>
      <c r="W2011"/>
      <c r="X2011"/>
      <c r="Y2011"/>
      <c r="Z2011"/>
      <c r="AA2011"/>
      <c r="AB2011"/>
      <c r="AC2011"/>
      <c r="AD2011"/>
      <c r="AE2011"/>
      <c r="AF2011"/>
      <c r="AG2011"/>
      <c r="AH2011"/>
      <c r="AI2011"/>
      <c r="AJ2011"/>
      <c r="AK2011"/>
      <c r="AL2011"/>
      <c r="AM2011"/>
      <c r="AN2011"/>
      <c r="AO2011"/>
      <c r="AP2011"/>
      <c r="AT2011"/>
      <c r="AU2011"/>
      <c r="AZ2011"/>
      <c r="BA2011"/>
      <c r="BB2011"/>
      <c r="BC2011"/>
      <c r="BD2011"/>
      <c r="BE2011"/>
      <c r="BF2011"/>
      <c r="BG2011"/>
      <c r="BH2011"/>
      <c r="BI2011"/>
      <c r="BJ2011"/>
      <c r="BK2011"/>
      <c r="BL2011"/>
      <c r="BM2011"/>
      <c r="BQ2011"/>
      <c r="BS2011" s="39"/>
      <c r="BT2011"/>
      <c r="BU2011" s="39"/>
      <c r="BV2011"/>
      <c r="BW2011"/>
      <c r="BX2011"/>
      <c r="BY2011"/>
      <c r="BZ2011"/>
      <c r="CA2011" s="39"/>
      <c r="CB2011"/>
      <c r="CC2011"/>
      <c r="CD2011"/>
      <c r="CE2011"/>
      <c r="CF2011"/>
      <c r="CG2011"/>
      <c r="CH2011"/>
      <c r="CI2011"/>
      <c r="CJ2011" s="39"/>
      <c r="CK2011"/>
      <c r="CL2011"/>
      <c r="CM2011" s="39"/>
      <c r="CN2011"/>
      <c r="CO2011"/>
      <c r="CP2011"/>
      <c r="CQ2011"/>
      <c r="CR2011"/>
      <c r="CS2011"/>
      <c r="CT2011"/>
      <c r="CU2011"/>
      <c r="CV2011" s="112"/>
      <c r="CW2011" s="377"/>
      <c r="CX2011" s="382"/>
      <c r="CZ2011" s="36"/>
      <c r="DA2011" s="236"/>
      <c r="DB2011" s="236"/>
      <c r="DC2011" s="32"/>
      <c r="DD2011" s="32"/>
      <c r="DE2011" s="32"/>
      <c r="DF2011" s="32"/>
      <c r="DG2011" s="32"/>
      <c r="DH2011" s="32"/>
      <c r="DI2011" s="32"/>
      <c r="DJ2011" s="32"/>
      <c r="DK2011" s="32"/>
      <c r="DL2011" s="32"/>
    </row>
    <row r="2012" spans="1:116" ht="14.4" x14ac:dyDescent="0.3">
      <c r="A2012" t="s">
        <v>7848</v>
      </c>
      <c r="B2012" s="113" t="s">
        <v>929</v>
      </c>
      <c r="C2012" s="182" t="s">
        <v>3068</v>
      </c>
      <c r="D2012" s="40" t="s">
        <v>3365</v>
      </c>
      <c r="E2012" s="242" t="s">
        <v>943</v>
      </c>
      <c r="F2012" s="184" t="s">
        <v>7849</v>
      </c>
      <c r="G2012" s="184">
        <v>1.8760475999999998E-2</v>
      </c>
      <c r="H2012" s="184">
        <v>8.5679999999999992E-3</v>
      </c>
      <c r="I2012" s="184">
        <v>1.0192476000000001E-2</v>
      </c>
      <c r="J2012" s="328">
        <v>0</v>
      </c>
      <c r="K2012" s="184">
        <v>0</v>
      </c>
      <c r="L2012" s="184">
        <v>0</v>
      </c>
      <c r="M2012" s="331">
        <v>1.0192476000000001E-2</v>
      </c>
      <c r="N2012" s="331">
        <v>8.5679999999999992E-3</v>
      </c>
      <c r="O2012" s="331">
        <v>0</v>
      </c>
      <c r="P2012" s="331">
        <v>0</v>
      </c>
      <c r="Q2012" s="331">
        <v>0</v>
      </c>
      <c r="R2012" s="331">
        <v>0</v>
      </c>
      <c r="S2012" s="331">
        <v>0</v>
      </c>
      <c r="T2012" s="184">
        <v>0</v>
      </c>
      <c r="U2012" s="331">
        <v>0</v>
      </c>
      <c r="V2012" s="331">
        <v>0</v>
      </c>
      <c r="W2012" s="184">
        <v>0</v>
      </c>
      <c r="X2012" s="184">
        <v>0</v>
      </c>
      <c r="Y2012"/>
      <c r="Z2012" s="288">
        <v>0</v>
      </c>
      <c r="AA2012"/>
      <c r="AB2012" s="164">
        <v>0</v>
      </c>
      <c r="AC2012" s="164">
        <v>0</v>
      </c>
      <c r="AD2012" s="164">
        <v>0</v>
      </c>
      <c r="AE2012" s="164">
        <v>0</v>
      </c>
      <c r="AF2012" s="164">
        <v>0</v>
      </c>
      <c r="AG2012" s="164">
        <v>0</v>
      </c>
      <c r="AH2012" s="164">
        <v>0</v>
      </c>
      <c r="AI2012"/>
      <c r="AJ2012" s="185">
        <v>1.7149271E-3</v>
      </c>
      <c r="AK2012" s="185">
        <v>1.6372087E-3</v>
      </c>
      <c r="AL2012" s="187">
        <v>7.7718367999999997E-5</v>
      </c>
      <c r="AM2012" s="185">
        <v>0</v>
      </c>
      <c r="AN2012" s="176">
        <v>9.8154000000000007E-8</v>
      </c>
      <c r="AO2012" s="176">
        <v>2.8741999999999998E-10</v>
      </c>
      <c r="AP2012" s="176">
        <v>0</v>
      </c>
      <c r="AQ2012" s="193">
        <v>0</v>
      </c>
      <c r="AR2012" s="193">
        <v>0</v>
      </c>
      <c r="AS2012" s="193">
        <v>0</v>
      </c>
      <c r="AT2012" s="193">
        <v>0</v>
      </c>
      <c r="AU2012" s="193">
        <v>0</v>
      </c>
      <c r="AV2012" s="192">
        <v>1.2739999999999999E-9</v>
      </c>
      <c r="AW2012" s="192">
        <v>9.6880000000000005E-8</v>
      </c>
      <c r="AX2012" s="192">
        <v>1.806E-10</v>
      </c>
      <c r="AY2012" s="192">
        <v>1.0682E-10</v>
      </c>
      <c r="AZ2012" s="193">
        <v>0</v>
      </c>
      <c r="BA2012" s="193">
        <v>0</v>
      </c>
      <c r="BB2012" s="193">
        <v>0</v>
      </c>
      <c r="BC2012" s="193">
        <v>0</v>
      </c>
      <c r="BD2012" s="193">
        <v>0</v>
      </c>
      <c r="BE2012" s="193">
        <v>0</v>
      </c>
      <c r="BF2012" s="193">
        <v>0</v>
      </c>
      <c r="BG2012" s="193">
        <v>0</v>
      </c>
      <c r="BH2012" s="193">
        <v>0</v>
      </c>
      <c r="BI2012" s="193">
        <v>0</v>
      </c>
      <c r="BJ2012" s="193">
        <v>0</v>
      </c>
      <c r="BK2012" s="193">
        <v>0</v>
      </c>
      <c r="BL2012" s="193">
        <v>0</v>
      </c>
      <c r="BM2012"/>
      <c r="BN2012" s="186">
        <v>5.2073924999999998E-6</v>
      </c>
      <c r="BO2012" s="186">
        <v>1.155885E-6</v>
      </c>
      <c r="BP2012" s="164">
        <v>0</v>
      </c>
      <c r="BQ2012" s="164">
        <v>0</v>
      </c>
      <c r="BR2012" s="186">
        <v>3.3710982000000001E-7</v>
      </c>
      <c r="BS2012" s="186">
        <v>8.2476389000000001E-7</v>
      </c>
      <c r="BT2012" s="164">
        <v>0</v>
      </c>
      <c r="BU2012" s="186">
        <v>1.2518140999999999E-6</v>
      </c>
      <c r="BV2012" s="164">
        <v>0</v>
      </c>
      <c r="BW2012" s="164">
        <v>0</v>
      </c>
      <c r="BX2012" s="164">
        <v>0</v>
      </c>
      <c r="BY2012" s="164">
        <v>0</v>
      </c>
      <c r="BZ2012" s="164">
        <v>0</v>
      </c>
      <c r="CA2012" s="186">
        <v>1.6378196999999999E-6</v>
      </c>
      <c r="CB2012" s="164">
        <v>0</v>
      </c>
      <c r="CC2012" s="164">
        <v>0</v>
      </c>
      <c r="CD2012" s="164">
        <v>0</v>
      </c>
      <c r="CE2012"/>
      <c r="CF2012" s="330">
        <v>0</v>
      </c>
      <c r="CG2012" s="330">
        <v>0</v>
      </c>
      <c r="CH2012" s="330">
        <v>2.3583420000000001E-2</v>
      </c>
      <c r="CI2012" s="330">
        <v>9.7999999999999997E-4</v>
      </c>
      <c r="CJ2012" s="329">
        <v>6.2006000000000002E-5</v>
      </c>
      <c r="CK2012" s="330">
        <v>0</v>
      </c>
      <c r="CL2012" s="330">
        <v>0</v>
      </c>
      <c r="CM2012" s="329">
        <v>1.0111108000000001E-5</v>
      </c>
      <c r="CN2012" s="330">
        <v>0</v>
      </c>
      <c r="CO2012" s="330">
        <v>0</v>
      </c>
      <c r="CP2012"/>
      <c r="CQ2012">
        <v>0</v>
      </c>
      <c r="CR2012">
        <v>1.8760475999999998E-2</v>
      </c>
      <c r="CS2012">
        <v>1.0192476000000001E-2</v>
      </c>
      <c r="CT2012">
        <v>1.0192476000000001E-2</v>
      </c>
      <c r="CU2012">
        <v>0</v>
      </c>
      <c r="CV2012" s="154"/>
      <c r="CW2012" s="377"/>
      <c r="CX2012" s="36"/>
      <c r="CZ2012" s="36"/>
      <c r="DA2012" s="236"/>
      <c r="DB2012" s="236"/>
      <c r="DC2012" s="32"/>
      <c r="DD2012" s="32"/>
      <c r="DE2012" s="32"/>
      <c r="DF2012" s="32"/>
      <c r="DG2012" s="32"/>
      <c r="DH2012" s="32"/>
      <c r="DI2012" s="32"/>
      <c r="DJ2012" s="32"/>
      <c r="DK2012" s="32"/>
      <c r="DL2012" s="32"/>
    </row>
    <row r="2013" spans="1:116" ht="14.4" x14ac:dyDescent="0.3">
      <c r="A2013" t="s">
        <v>7850</v>
      </c>
      <c r="B2013" s="113" t="s">
        <v>929</v>
      </c>
      <c r="C2013" s="182" t="s">
        <v>3069</v>
      </c>
      <c r="D2013" s="40" t="s">
        <v>3365</v>
      </c>
      <c r="E2013" s="242" t="s">
        <v>943</v>
      </c>
      <c r="F2013" s="184" t="s">
        <v>7851</v>
      </c>
      <c r="G2013" s="184">
        <v>0.34139028900000001</v>
      </c>
      <c r="H2013" s="184">
        <v>5.202E-3</v>
      </c>
      <c r="I2013" s="184">
        <v>6.1882889999999996E-3</v>
      </c>
      <c r="J2013" s="328">
        <v>0</v>
      </c>
      <c r="K2013" s="184">
        <v>0.33</v>
      </c>
      <c r="L2013" s="331">
        <v>0</v>
      </c>
      <c r="M2013" s="331">
        <v>6.1882889999999996E-3</v>
      </c>
      <c r="N2013" s="331">
        <v>5.202E-3</v>
      </c>
      <c r="O2013" s="331">
        <v>0</v>
      </c>
      <c r="P2013" s="331">
        <v>0</v>
      </c>
      <c r="Q2013" s="331">
        <v>0</v>
      </c>
      <c r="R2013" s="331">
        <v>0</v>
      </c>
      <c r="S2013" s="331">
        <v>0</v>
      </c>
      <c r="T2013" s="184">
        <v>0</v>
      </c>
      <c r="U2013" s="331">
        <v>0</v>
      </c>
      <c r="V2013" s="331">
        <v>0</v>
      </c>
      <c r="W2013" s="184">
        <v>0</v>
      </c>
      <c r="X2013" s="184">
        <v>0</v>
      </c>
      <c r="Y2013"/>
      <c r="Z2013" s="288">
        <v>2.2000000000000002</v>
      </c>
      <c r="AA2013"/>
      <c r="AB2013" s="164">
        <v>0</v>
      </c>
      <c r="AC2013" s="164">
        <v>0</v>
      </c>
      <c r="AD2013" s="164">
        <v>0</v>
      </c>
      <c r="AE2013" s="164">
        <v>0</v>
      </c>
      <c r="AF2013" s="164">
        <v>0</v>
      </c>
      <c r="AG2013" s="164">
        <v>0</v>
      </c>
      <c r="AH2013" s="164">
        <v>0</v>
      </c>
      <c r="AI2013"/>
      <c r="AJ2013" s="185">
        <v>3.6760803000000002E-2</v>
      </c>
      <c r="AK2013" s="185">
        <v>3.5047908000000003E-2</v>
      </c>
      <c r="AL2013" s="185">
        <v>1.7128957000000001E-3</v>
      </c>
      <c r="AM2013" s="185">
        <v>0</v>
      </c>
      <c r="AN2013" s="176">
        <v>2.1011935E-6</v>
      </c>
      <c r="AO2013" s="176">
        <v>6.3346733000000002E-9</v>
      </c>
      <c r="AP2013" s="176">
        <v>0</v>
      </c>
      <c r="AQ2013" s="192">
        <v>2.0416000000000001E-6</v>
      </c>
      <c r="AR2013" s="192">
        <v>6.1600000000000002E-9</v>
      </c>
      <c r="AS2013" s="192">
        <v>1.683E-13</v>
      </c>
      <c r="AT2013" s="193">
        <v>0</v>
      </c>
      <c r="AU2013" s="193">
        <v>0</v>
      </c>
      <c r="AV2013" s="192">
        <v>7.7349999999999997E-10</v>
      </c>
      <c r="AW2013" s="192">
        <v>5.882E-8</v>
      </c>
      <c r="AX2013" s="192">
        <v>1.0965E-10</v>
      </c>
      <c r="AY2013" s="192">
        <v>6.4855000000000005E-11</v>
      </c>
      <c r="AZ2013" s="193">
        <v>0</v>
      </c>
      <c r="BA2013" s="193">
        <v>0</v>
      </c>
      <c r="BB2013" s="193">
        <v>0</v>
      </c>
      <c r="BC2013" s="193">
        <v>0</v>
      </c>
      <c r="BD2013" s="193">
        <v>0</v>
      </c>
      <c r="BE2013" s="193">
        <v>0</v>
      </c>
      <c r="BF2013" s="193">
        <v>0</v>
      </c>
      <c r="BG2013" s="193">
        <v>0</v>
      </c>
      <c r="BH2013" s="193">
        <v>0</v>
      </c>
      <c r="BI2013" s="193">
        <v>0</v>
      </c>
      <c r="BJ2013" s="193">
        <v>0</v>
      </c>
      <c r="BK2013" s="193">
        <v>0</v>
      </c>
      <c r="BL2013" s="193">
        <v>0</v>
      </c>
      <c r="BM2013"/>
      <c r="BN2013" s="186">
        <v>6.4503468999999999E-5</v>
      </c>
      <c r="BO2013" s="186">
        <v>7.0178732999999999E-7</v>
      </c>
      <c r="BP2013" s="186">
        <v>6.1341837999999993E-5</v>
      </c>
      <c r="BQ2013" s="164">
        <v>0</v>
      </c>
      <c r="BR2013" s="186">
        <v>2.0467382000000001E-7</v>
      </c>
      <c r="BS2013" s="186">
        <v>5.0074950999999995E-7</v>
      </c>
      <c r="BT2013" s="164">
        <v>0</v>
      </c>
      <c r="BU2013" s="186">
        <v>7.6002998999999997E-7</v>
      </c>
      <c r="BV2013" s="164">
        <v>0</v>
      </c>
      <c r="BW2013" s="164">
        <v>0</v>
      </c>
      <c r="BX2013" s="164">
        <v>0</v>
      </c>
      <c r="BY2013" s="164">
        <v>0</v>
      </c>
      <c r="BZ2013" s="164">
        <v>0</v>
      </c>
      <c r="CA2013" s="186">
        <v>9.9439054999999998E-7</v>
      </c>
      <c r="CB2013" s="164">
        <v>0</v>
      </c>
      <c r="CC2013" s="164">
        <v>0</v>
      </c>
      <c r="CD2013" s="164">
        <v>0</v>
      </c>
      <c r="CE2013"/>
      <c r="CF2013" s="330">
        <v>0</v>
      </c>
      <c r="CG2013" s="330">
        <v>2.2000000000000002</v>
      </c>
      <c r="CH2013" s="330">
        <v>1.4318505E-2</v>
      </c>
      <c r="CI2013" s="330">
        <v>5.9500000000000004E-4</v>
      </c>
      <c r="CJ2013" s="329">
        <v>3.7646499999999999E-5</v>
      </c>
      <c r="CK2013" s="330">
        <v>0</v>
      </c>
      <c r="CL2013" s="330">
        <v>0</v>
      </c>
      <c r="CM2013" s="329">
        <v>6.1388870000000001E-6</v>
      </c>
      <c r="CN2013" s="330">
        <v>0</v>
      </c>
      <c r="CO2013" s="330">
        <v>0</v>
      </c>
      <c r="CP2013"/>
      <c r="CQ2013">
        <v>0.33</v>
      </c>
      <c r="CR2013">
        <v>1.1390289E-2</v>
      </c>
      <c r="CS2013">
        <v>6.1882889999999996E-3</v>
      </c>
      <c r="CT2013">
        <v>6.1882889999999996E-3</v>
      </c>
      <c r="CU2013">
        <v>0</v>
      </c>
      <c r="CV2013" s="154"/>
      <c r="CW2013" s="377"/>
      <c r="CX2013" s="36"/>
      <c r="CZ2013" s="36"/>
      <c r="DA2013" s="236"/>
      <c r="DB2013" s="236"/>
      <c r="DC2013" s="32"/>
      <c r="DD2013" s="32"/>
      <c r="DE2013" s="32"/>
      <c r="DF2013" s="32"/>
      <c r="DG2013" s="32"/>
      <c r="DH2013" s="32"/>
      <c r="DI2013" s="32"/>
      <c r="DJ2013" s="32"/>
      <c r="DK2013" s="32"/>
      <c r="DL2013" s="32"/>
    </row>
    <row r="2014" spans="1:116" ht="14.4" x14ac:dyDescent="0.3">
      <c r="A2014" t="s">
        <v>7852</v>
      </c>
      <c r="B2014" s="113" t="s">
        <v>929</v>
      </c>
      <c r="C2014" s="182" t="s">
        <v>3070</v>
      </c>
      <c r="D2014" s="40" t="s">
        <v>3365</v>
      </c>
      <c r="E2014" s="242" t="s">
        <v>943</v>
      </c>
      <c r="F2014" s="184" t="s">
        <v>7853</v>
      </c>
      <c r="G2014" s="184">
        <v>1.1390289E-2</v>
      </c>
      <c r="H2014" s="184">
        <v>5.202E-3</v>
      </c>
      <c r="I2014" s="184">
        <v>6.1882889999999996E-3</v>
      </c>
      <c r="J2014" s="328">
        <v>0</v>
      </c>
      <c r="K2014" s="184">
        <v>0</v>
      </c>
      <c r="L2014" s="184">
        <v>0</v>
      </c>
      <c r="M2014" s="184">
        <v>6.1882889999999996E-3</v>
      </c>
      <c r="N2014" s="184">
        <v>5.202E-3</v>
      </c>
      <c r="O2014" s="331">
        <v>0</v>
      </c>
      <c r="P2014" s="331">
        <v>0</v>
      </c>
      <c r="Q2014" s="331">
        <v>0</v>
      </c>
      <c r="R2014" s="331">
        <v>0</v>
      </c>
      <c r="S2014" s="331">
        <v>0</v>
      </c>
      <c r="T2014" s="184">
        <v>0</v>
      </c>
      <c r="U2014" s="331">
        <v>0</v>
      </c>
      <c r="V2014" s="331">
        <v>0</v>
      </c>
      <c r="W2014" s="184">
        <v>0</v>
      </c>
      <c r="X2014" s="184">
        <v>0</v>
      </c>
      <c r="Y2014"/>
      <c r="Z2014" s="288">
        <v>0</v>
      </c>
      <c r="AA2014"/>
      <c r="AB2014" s="164">
        <v>0</v>
      </c>
      <c r="AC2014" s="164">
        <v>0</v>
      </c>
      <c r="AD2014" s="164">
        <v>0</v>
      </c>
      <c r="AE2014" s="164">
        <v>0</v>
      </c>
      <c r="AF2014" s="164">
        <v>0</v>
      </c>
      <c r="AG2014" s="164">
        <v>0</v>
      </c>
      <c r="AH2014" s="164">
        <v>0</v>
      </c>
      <c r="AI2014"/>
      <c r="AJ2014" s="185">
        <v>1.0412056999999999E-3</v>
      </c>
      <c r="AK2014" s="185">
        <v>9.9401957999999992E-4</v>
      </c>
      <c r="AL2014" s="187">
        <v>4.7186152000000001E-5</v>
      </c>
      <c r="AM2014" s="185">
        <v>0</v>
      </c>
      <c r="AN2014" s="176">
        <v>5.9593499999999997E-8</v>
      </c>
      <c r="AO2014" s="176">
        <v>1.7450500000000001E-10</v>
      </c>
      <c r="AP2014" s="176">
        <v>0</v>
      </c>
      <c r="AQ2014" s="193">
        <v>0</v>
      </c>
      <c r="AR2014" s="193">
        <v>0</v>
      </c>
      <c r="AS2014" s="193">
        <v>0</v>
      </c>
      <c r="AT2014" s="193">
        <v>0</v>
      </c>
      <c r="AU2014" s="193">
        <v>0</v>
      </c>
      <c r="AV2014" s="192">
        <v>7.7349999999999997E-10</v>
      </c>
      <c r="AW2014" s="192">
        <v>5.882E-8</v>
      </c>
      <c r="AX2014" s="192">
        <v>1.0965E-10</v>
      </c>
      <c r="AY2014" s="192">
        <v>6.4855000000000005E-11</v>
      </c>
      <c r="AZ2014" s="193">
        <v>0</v>
      </c>
      <c r="BA2014" s="193">
        <v>0</v>
      </c>
      <c r="BB2014" s="193">
        <v>0</v>
      </c>
      <c r="BC2014" s="193">
        <v>0</v>
      </c>
      <c r="BD2014" s="193">
        <v>0</v>
      </c>
      <c r="BE2014" s="193">
        <v>0</v>
      </c>
      <c r="BF2014" s="193">
        <v>0</v>
      </c>
      <c r="BG2014" s="193">
        <v>0</v>
      </c>
      <c r="BH2014" s="193">
        <v>0</v>
      </c>
      <c r="BI2014" s="193">
        <v>0</v>
      </c>
      <c r="BJ2014" s="193">
        <v>0</v>
      </c>
      <c r="BK2014" s="193">
        <v>0</v>
      </c>
      <c r="BL2014" s="193">
        <v>0</v>
      </c>
      <c r="BM2014"/>
      <c r="BN2014" s="186">
        <v>3.1616312E-6</v>
      </c>
      <c r="BO2014" s="186">
        <v>7.0178732999999999E-7</v>
      </c>
      <c r="BP2014" s="164">
        <v>0</v>
      </c>
      <c r="BQ2014" s="164">
        <v>0</v>
      </c>
      <c r="BR2014" s="186">
        <v>2.0467382000000001E-7</v>
      </c>
      <c r="BS2014" s="186">
        <v>5.0074950999999995E-7</v>
      </c>
      <c r="BT2014" s="164">
        <v>0</v>
      </c>
      <c r="BU2014" s="186">
        <v>7.6002998999999997E-7</v>
      </c>
      <c r="BV2014" s="164">
        <v>0</v>
      </c>
      <c r="BW2014" s="164">
        <v>0</v>
      </c>
      <c r="BX2014" s="164">
        <v>0</v>
      </c>
      <c r="BY2014" s="164">
        <v>0</v>
      </c>
      <c r="BZ2014" s="164">
        <v>0</v>
      </c>
      <c r="CA2014" s="186">
        <v>9.9439054999999998E-7</v>
      </c>
      <c r="CB2014" s="164">
        <v>0</v>
      </c>
      <c r="CC2014" s="164">
        <v>0</v>
      </c>
      <c r="CD2014" s="164">
        <v>0</v>
      </c>
      <c r="CE2014"/>
      <c r="CF2014" s="330">
        <v>0</v>
      </c>
      <c r="CG2014" s="330">
        <v>0</v>
      </c>
      <c r="CH2014" s="330">
        <v>1.4318505E-2</v>
      </c>
      <c r="CI2014" s="330">
        <v>5.9500000000000004E-4</v>
      </c>
      <c r="CJ2014" s="329">
        <v>3.7646499999999999E-5</v>
      </c>
      <c r="CK2014" s="330">
        <v>0</v>
      </c>
      <c r="CL2014" s="330">
        <v>0</v>
      </c>
      <c r="CM2014" s="329">
        <v>6.1388870000000001E-6</v>
      </c>
      <c r="CN2014" s="330">
        <v>0</v>
      </c>
      <c r="CO2014" s="330">
        <v>0</v>
      </c>
      <c r="CP2014"/>
      <c r="CQ2014">
        <v>0</v>
      </c>
      <c r="CR2014">
        <v>1.1390289E-2</v>
      </c>
      <c r="CS2014">
        <v>6.1882889999999996E-3</v>
      </c>
      <c r="CT2014">
        <v>6.1882889999999996E-3</v>
      </c>
      <c r="CU2014">
        <v>0</v>
      </c>
      <c r="CV2014" s="154"/>
      <c r="CW2014" s="377"/>
      <c r="CX2014" s="36"/>
      <c r="CZ2014" s="36"/>
      <c r="DA2014" s="236"/>
      <c r="DB2014" s="236"/>
      <c r="DC2014" s="32"/>
      <c r="DD2014" s="32"/>
      <c r="DE2014" s="32"/>
      <c r="DF2014" s="32"/>
      <c r="DG2014" s="32"/>
      <c r="DH2014" s="32"/>
      <c r="DI2014" s="32"/>
      <c r="DJ2014" s="32"/>
      <c r="DK2014" s="32"/>
      <c r="DL2014" s="32"/>
    </row>
    <row r="2015" spans="1:116" ht="14.4" x14ac:dyDescent="0.3">
      <c r="B2015" s="113"/>
      <c r="C2015" s="182"/>
      <c r="D2015" s="40"/>
      <c r="E2015" s="242"/>
      <c r="F2015"/>
      <c r="G2015"/>
      <c r="H2015"/>
      <c r="I2015"/>
      <c r="J2015" s="332"/>
      <c r="K2015"/>
      <c r="L2015"/>
      <c r="M2015"/>
      <c r="N2015"/>
      <c r="O2015" s="39"/>
      <c r="P2015" s="39"/>
      <c r="Q2015" s="39"/>
      <c r="R2015" s="39"/>
      <c r="S2015" s="39"/>
      <c r="T2015"/>
      <c r="U2015" s="39"/>
      <c r="V2015" s="39"/>
      <c r="W2015"/>
      <c r="X2015"/>
      <c r="Y2015"/>
      <c r="Z2015"/>
      <c r="AA2015"/>
      <c r="AB2015"/>
      <c r="AC2015"/>
      <c r="AD2015"/>
      <c r="AE2015"/>
      <c r="AF2015"/>
      <c r="AG2015"/>
      <c r="AH2015"/>
      <c r="AI2015"/>
      <c r="AJ2015"/>
      <c r="AK2015"/>
      <c r="AM2015"/>
      <c r="AN2015"/>
      <c r="AO2015"/>
      <c r="AP2015"/>
      <c r="AQ2015"/>
      <c r="AR2015"/>
      <c r="AS2015"/>
      <c r="AT2015"/>
      <c r="AU2015"/>
      <c r="AZ2015"/>
      <c r="BA2015"/>
      <c r="BB2015"/>
      <c r="BC2015"/>
      <c r="BD2015"/>
      <c r="BE2015"/>
      <c r="BF2015"/>
      <c r="BG2015"/>
      <c r="BH2015"/>
      <c r="BI2015"/>
      <c r="BJ2015"/>
      <c r="BK2015"/>
      <c r="BL2015"/>
      <c r="BM2015"/>
      <c r="BP2015"/>
      <c r="BQ2015"/>
      <c r="BS2015" s="39"/>
      <c r="BT2015"/>
      <c r="BU2015" s="39"/>
      <c r="BV2015"/>
      <c r="BW2015"/>
      <c r="BX2015"/>
      <c r="BY2015"/>
      <c r="BZ2015"/>
      <c r="CA2015" s="39"/>
      <c r="CB2015"/>
      <c r="CC2015"/>
      <c r="CD2015"/>
      <c r="CE2015"/>
      <c r="CF2015"/>
      <c r="CG2015"/>
      <c r="CH2015"/>
      <c r="CI2015"/>
      <c r="CJ2015" s="39"/>
      <c r="CK2015"/>
      <c r="CL2015"/>
      <c r="CM2015" s="39"/>
      <c r="CN2015"/>
      <c r="CO2015"/>
      <c r="CP2015"/>
      <c r="CQ2015"/>
      <c r="CR2015"/>
      <c r="CS2015"/>
      <c r="CT2015"/>
      <c r="CU2015"/>
      <c r="CV2015" s="112"/>
      <c r="CW2015" s="377"/>
      <c r="CX2015" s="36"/>
      <c r="CY2015" s="36"/>
      <c r="CZ2015" s="36"/>
      <c r="DA2015" s="236"/>
      <c r="DB2015" s="236"/>
      <c r="DC2015" s="32"/>
      <c r="DD2015" s="32"/>
      <c r="DE2015" s="32"/>
      <c r="DF2015" s="32"/>
      <c r="DG2015" s="32"/>
      <c r="DH2015" s="32"/>
      <c r="DI2015" s="32"/>
      <c r="DJ2015" s="32"/>
      <c r="DK2015" s="32"/>
      <c r="DL2015" s="32"/>
    </row>
    <row r="2016" spans="1:116" ht="14.4" x14ac:dyDescent="0.3">
      <c r="B2016" s="113"/>
      <c r="C2016" s="180"/>
      <c r="D2016" s="37" t="s">
        <v>1700</v>
      </c>
      <c r="E2016" s="242"/>
      <c r="F2016"/>
      <c r="G2016"/>
      <c r="H2016"/>
      <c r="I2016"/>
      <c r="J2016" s="332"/>
      <c r="K2016"/>
      <c r="L2016"/>
      <c r="M2016"/>
      <c r="N2016"/>
      <c r="O2016" s="39"/>
      <c r="P2016" s="39"/>
      <c r="Q2016" s="39"/>
      <c r="R2016" s="39"/>
      <c r="S2016" s="39"/>
      <c r="T2016"/>
      <c r="U2016" s="39"/>
      <c r="V2016" s="39"/>
      <c r="W2016"/>
      <c r="X2016"/>
      <c r="Y2016"/>
      <c r="Z2016"/>
      <c r="AA2016"/>
      <c r="AB2016"/>
      <c r="AC2016"/>
      <c r="AD2016"/>
      <c r="AE2016"/>
      <c r="AF2016"/>
      <c r="AG2016"/>
      <c r="AH2016"/>
      <c r="AI2016"/>
      <c r="AJ2016"/>
      <c r="AK2016"/>
      <c r="AM2016"/>
      <c r="AN2016"/>
      <c r="AO2016"/>
      <c r="AP2016"/>
      <c r="AQ2016"/>
      <c r="AR2016"/>
      <c r="AS2016"/>
      <c r="AT2016"/>
      <c r="AU2016"/>
      <c r="AZ2016"/>
      <c r="BA2016"/>
      <c r="BB2016"/>
      <c r="BC2016"/>
      <c r="BD2016"/>
      <c r="BE2016"/>
      <c r="BF2016"/>
      <c r="BG2016"/>
      <c r="BH2016"/>
      <c r="BI2016"/>
      <c r="BJ2016"/>
      <c r="BK2016"/>
      <c r="BL2016"/>
      <c r="BM2016"/>
      <c r="BP2016"/>
      <c r="BQ2016"/>
      <c r="BS2016" s="39"/>
      <c r="BT2016"/>
      <c r="BU2016" s="39"/>
      <c r="BV2016"/>
      <c r="BW2016"/>
      <c r="BX2016"/>
      <c r="BY2016"/>
      <c r="BZ2016"/>
      <c r="CA2016" s="39"/>
      <c r="CB2016"/>
      <c r="CC2016"/>
      <c r="CD2016"/>
      <c r="CE2016"/>
      <c r="CF2016"/>
      <c r="CG2016"/>
      <c r="CH2016"/>
      <c r="CI2016"/>
      <c r="CJ2016" s="39"/>
      <c r="CK2016"/>
      <c r="CL2016"/>
      <c r="CM2016" s="39"/>
      <c r="CN2016"/>
      <c r="CO2016"/>
      <c r="CP2016"/>
      <c r="CQ2016"/>
      <c r="CR2016"/>
      <c r="CS2016"/>
      <c r="CT2016"/>
      <c r="CU2016"/>
      <c r="CW2016" s="377"/>
      <c r="CX2016" s="36"/>
      <c r="CZ2016" s="36"/>
      <c r="DA2016" s="236"/>
      <c r="DB2016" s="236"/>
      <c r="DC2016" s="32"/>
      <c r="DD2016" s="32"/>
      <c r="DE2016" s="32"/>
      <c r="DF2016" s="32"/>
      <c r="DG2016" s="32"/>
      <c r="DH2016" s="32"/>
      <c r="DI2016" s="32"/>
      <c r="DJ2016" s="32"/>
      <c r="DK2016" s="32"/>
      <c r="DL2016" s="32"/>
    </row>
    <row r="2017" spans="1:116" ht="14.4" x14ac:dyDescent="0.3">
      <c r="A2017" s="39" t="s">
        <v>2522</v>
      </c>
      <c r="B2017" s="113" t="s">
        <v>929</v>
      </c>
      <c r="C2017" s="182" t="s">
        <v>868</v>
      </c>
      <c r="D2017" s="40" t="s">
        <v>1700</v>
      </c>
      <c r="E2017" s="242" t="s">
        <v>942</v>
      </c>
      <c r="F2017" s="184" t="s">
        <v>5035</v>
      </c>
      <c r="G2017" s="184">
        <v>8.1355011000600001E-3</v>
      </c>
      <c r="H2017" s="184">
        <v>1.4254879390000001E-4</v>
      </c>
      <c r="I2017" s="184">
        <v>3.2689131159999967E-5</v>
      </c>
      <c r="J2017" s="328">
        <v>-1.4007552500000002E-4</v>
      </c>
      <c r="K2017" s="184">
        <v>8.1003386999999993E-3</v>
      </c>
      <c r="L2017" s="184">
        <v>-3.3037079000000001E-4</v>
      </c>
      <c r="M2017" s="184">
        <v>4.1236042999999998E-4</v>
      </c>
      <c r="N2017" s="331">
        <v>2.3005859E-4</v>
      </c>
      <c r="O2017" s="331">
        <v>-7.1577341000000002E-5</v>
      </c>
      <c r="P2017" s="331">
        <v>-8.5189740999999997E-6</v>
      </c>
      <c r="Q2017" s="331">
        <v>-7.4134809999999999E-6</v>
      </c>
      <c r="R2017" s="331">
        <v>-4.8929479000000002E-5</v>
      </c>
      <c r="S2017" s="331">
        <v>-1.7542194999999999E-5</v>
      </c>
      <c r="T2017" s="331">
        <v>0</v>
      </c>
      <c r="U2017" s="331">
        <v>-1.2253333000000001E-4</v>
      </c>
      <c r="V2017" s="331">
        <v>-3.7102984000000001E-7</v>
      </c>
      <c r="W2017" s="184">
        <v>0</v>
      </c>
      <c r="X2017" s="184">
        <v>0</v>
      </c>
      <c r="Y2017"/>
      <c r="Z2017" s="288">
        <v>5.4002257999999997E-2</v>
      </c>
      <c r="AA2017"/>
      <c r="AB2017" s="164">
        <v>-1.4075651</v>
      </c>
      <c r="AC2017" s="164">
        <v>-1.3856728</v>
      </c>
      <c r="AD2017" s="164">
        <v>-1.5221531999999999E-2</v>
      </c>
      <c r="AE2017" s="164">
        <v>0</v>
      </c>
      <c r="AF2017" s="164">
        <v>0</v>
      </c>
      <c r="AG2017" s="164">
        <v>-3.7287117999999998E-3</v>
      </c>
      <c r="AH2017" s="164">
        <v>-2.9420499999999999E-3</v>
      </c>
      <c r="AI2017"/>
      <c r="AJ2017" s="185">
        <v>8.1624861000000005E-4</v>
      </c>
      <c r="AK2017" s="185">
        <v>8.6987228999999998E-4</v>
      </c>
      <c r="AL2017" s="187">
        <v>4.5323866000000002E-5</v>
      </c>
      <c r="AM2017" s="187">
        <v>-9.8947545000000004E-5</v>
      </c>
      <c r="AN2017" s="176">
        <v>5.2150617000000002E-8</v>
      </c>
      <c r="AO2017" s="176">
        <v>1.6761785E-10</v>
      </c>
      <c r="AP2017" s="176">
        <v>-1.3858199999999999E-2</v>
      </c>
      <c r="AQ2017" s="192">
        <v>5.0114095999999999E-8</v>
      </c>
      <c r="AR2017" s="192">
        <v>1.5120632000000001E-10</v>
      </c>
      <c r="AS2017" s="192">
        <v>4.1311726999999999E-15</v>
      </c>
      <c r="AT2017" s="192">
        <v>0</v>
      </c>
      <c r="AU2017" s="192">
        <v>0</v>
      </c>
      <c r="AV2017" s="192">
        <v>1.0389096999999999E-10</v>
      </c>
      <c r="AW2017" s="192">
        <v>1.9426045000000001E-9</v>
      </c>
      <c r="AX2017" s="192">
        <v>1.3405514000000001E-11</v>
      </c>
      <c r="AY2017" s="192">
        <v>3.0064652999999999E-12</v>
      </c>
      <c r="AZ2017" s="192">
        <v>0</v>
      </c>
      <c r="BA2017" s="192">
        <v>0</v>
      </c>
      <c r="BB2017" s="192">
        <v>-4.2252895999999998E-15</v>
      </c>
      <c r="BC2017" s="192">
        <v>-2.9452176999999998E-16</v>
      </c>
      <c r="BD2017" s="192">
        <v>-6.4915560999999996E-17</v>
      </c>
      <c r="BE2017" s="192">
        <v>-1.1747912E-12</v>
      </c>
      <c r="BF2017" s="192">
        <v>-8.7991909999999996E-12</v>
      </c>
      <c r="BG2017" s="192">
        <v>0</v>
      </c>
      <c r="BH2017" s="192">
        <v>-1.4717604E-6</v>
      </c>
      <c r="BI2017" s="193">
        <v>-1.3856728E-2</v>
      </c>
      <c r="BJ2017" s="193">
        <v>0</v>
      </c>
      <c r="BK2017" s="193">
        <v>0</v>
      </c>
      <c r="BL2017" s="193">
        <v>0</v>
      </c>
      <c r="BM2017"/>
      <c r="BN2017" s="186">
        <v>-5.1942307E-9</v>
      </c>
      <c r="BO2017" s="186">
        <v>5.9974674000000001E-8</v>
      </c>
      <c r="BP2017" s="186">
        <v>1.5057262E-6</v>
      </c>
      <c r="BQ2017" s="186">
        <v>-6.0053882000000003E-9</v>
      </c>
      <c r="BR2017" s="186">
        <v>-7.2213717999999997E-8</v>
      </c>
      <c r="BS2017" s="186">
        <v>7.7174336000000001E-8</v>
      </c>
      <c r="BT2017" s="186">
        <v>0</v>
      </c>
      <c r="BU2017" s="186">
        <v>1.1713403E-7</v>
      </c>
      <c r="BV2017" s="186">
        <v>-1.1844027E-8</v>
      </c>
      <c r="BW2017" s="186">
        <v>-7.4169220000000003E-9</v>
      </c>
      <c r="BX2017" s="186">
        <v>0</v>
      </c>
      <c r="BY2017" s="186">
        <v>0</v>
      </c>
      <c r="BZ2017" s="186">
        <v>0</v>
      </c>
      <c r="CA2017" s="186">
        <v>4.0849229999999998E-8</v>
      </c>
      <c r="CB2017" s="186">
        <v>-1.7085726999999999E-6</v>
      </c>
      <c r="CC2017" s="186">
        <v>-2.4698205E-16</v>
      </c>
      <c r="CD2017" s="164">
        <v>0</v>
      </c>
      <c r="CE2017"/>
      <c r="CF2017" s="329">
        <v>0</v>
      </c>
      <c r="CG2017" s="330">
        <v>5.4002257999999997E-2</v>
      </c>
      <c r="CH2017" s="330">
        <v>2.2067342999999998E-3</v>
      </c>
      <c r="CI2017" s="329">
        <v>5.8733799000000001E-5</v>
      </c>
      <c r="CJ2017" s="329">
        <v>-3.0987174999999999E-5</v>
      </c>
      <c r="CK2017" s="329">
        <v>-2.0183240000000001E-12</v>
      </c>
      <c r="CL2017" s="329">
        <v>-2.3533295000000001E-10</v>
      </c>
      <c r="CM2017" s="329">
        <v>-2.8534610999999998E-6</v>
      </c>
      <c r="CN2017" s="330">
        <v>-2.4725731999999999E-4</v>
      </c>
      <c r="CO2017" s="330">
        <v>-0.19003512</v>
      </c>
      <c r="CP2017"/>
      <c r="CQ2017">
        <v>8.1003386999999993E-3</v>
      </c>
      <c r="CR2017">
        <v>1.7560895489999992E-4</v>
      </c>
      <c r="CS2017">
        <v>3.3060160999999965E-5</v>
      </c>
      <c r="CT2017">
        <v>3.2689131159999987E-5</v>
      </c>
      <c r="CU2017">
        <v>-1.4007552500000002E-4</v>
      </c>
      <c r="CV2017" s="109"/>
      <c r="CW2017" s="377"/>
      <c r="CX2017" s="36"/>
      <c r="CY2017" s="36"/>
      <c r="CZ2017" s="36"/>
      <c r="DA2017" s="236"/>
      <c r="DB2017" s="236"/>
      <c r="DC2017" s="32"/>
      <c r="DD2017" s="32"/>
      <c r="DE2017" s="32"/>
      <c r="DF2017" s="32"/>
      <c r="DG2017" s="32"/>
      <c r="DH2017" s="32"/>
      <c r="DI2017" s="32"/>
      <c r="DJ2017" s="32"/>
      <c r="DK2017" s="32"/>
      <c r="DL2017" s="32"/>
    </row>
    <row r="2018" spans="1:116" ht="14.4" x14ac:dyDescent="0.3">
      <c r="A2018" t="s">
        <v>2523</v>
      </c>
      <c r="B2018" s="113" t="s">
        <v>929</v>
      </c>
      <c r="C2018" s="182" t="s">
        <v>869</v>
      </c>
      <c r="D2018" s="40" t="s">
        <v>1700</v>
      </c>
      <c r="E2018" s="242" t="s">
        <v>942</v>
      </c>
      <c r="F2018" s="184" t="s">
        <v>5036</v>
      </c>
      <c r="G2018" s="184">
        <v>8.1355011000600001E-3</v>
      </c>
      <c r="H2018" s="184">
        <v>1.4254879390000001E-4</v>
      </c>
      <c r="I2018" s="184">
        <v>3.2689131159999967E-5</v>
      </c>
      <c r="J2018" s="328">
        <v>-1.4007552500000002E-4</v>
      </c>
      <c r="K2018" s="184">
        <v>8.1003386999999993E-3</v>
      </c>
      <c r="L2018" s="184">
        <v>-3.3037079000000001E-4</v>
      </c>
      <c r="M2018" s="331">
        <v>4.1236042999999998E-4</v>
      </c>
      <c r="N2018" s="331">
        <v>2.3005859E-4</v>
      </c>
      <c r="O2018" s="331">
        <v>-7.1577341000000002E-5</v>
      </c>
      <c r="P2018" s="331">
        <v>-8.5189740999999997E-6</v>
      </c>
      <c r="Q2018" s="331">
        <v>-7.4134809999999999E-6</v>
      </c>
      <c r="R2018" s="331">
        <v>-4.8929479000000002E-5</v>
      </c>
      <c r="S2018" s="331">
        <v>-1.7542194999999999E-5</v>
      </c>
      <c r="T2018" s="331">
        <v>0</v>
      </c>
      <c r="U2018" s="331">
        <v>-1.2253333000000001E-4</v>
      </c>
      <c r="V2018" s="331">
        <v>-3.7102984000000001E-7</v>
      </c>
      <c r="W2018" s="184">
        <v>0</v>
      </c>
      <c r="X2018" s="184">
        <v>0</v>
      </c>
      <c r="Y2018"/>
      <c r="Z2018" s="288">
        <v>5.4002257999999997E-2</v>
      </c>
      <c r="AA2018"/>
      <c r="AB2018" s="164">
        <v>-1.4075651</v>
      </c>
      <c r="AC2018" s="164">
        <v>-1.3856728</v>
      </c>
      <c r="AD2018" s="164">
        <v>-1.5221531999999999E-2</v>
      </c>
      <c r="AE2018" s="164">
        <v>0</v>
      </c>
      <c r="AF2018" s="164">
        <v>0</v>
      </c>
      <c r="AG2018" s="164">
        <v>-3.7287117999999998E-3</v>
      </c>
      <c r="AH2018" s="164">
        <v>-2.9420499999999999E-3</v>
      </c>
      <c r="AI2018"/>
      <c r="AJ2018" s="185">
        <v>8.1624861000000005E-4</v>
      </c>
      <c r="AK2018" s="185">
        <v>8.6987228999999998E-4</v>
      </c>
      <c r="AL2018" s="187">
        <v>4.5323866000000002E-5</v>
      </c>
      <c r="AM2018" s="187">
        <v>-9.8947545000000004E-5</v>
      </c>
      <c r="AN2018" s="176">
        <v>5.2150617000000002E-8</v>
      </c>
      <c r="AO2018" s="176">
        <v>1.6761785E-10</v>
      </c>
      <c r="AP2018" s="176">
        <v>-1.3858199999999999E-2</v>
      </c>
      <c r="AQ2018" s="192">
        <v>5.0114095999999999E-8</v>
      </c>
      <c r="AR2018" s="192">
        <v>1.5120632000000001E-10</v>
      </c>
      <c r="AS2018" s="192">
        <v>4.1311726999999999E-15</v>
      </c>
      <c r="AT2018" s="192">
        <v>0</v>
      </c>
      <c r="AU2018" s="192">
        <v>0</v>
      </c>
      <c r="AV2018" s="192">
        <v>1.0389096999999999E-10</v>
      </c>
      <c r="AW2018" s="192">
        <v>1.9426045000000001E-9</v>
      </c>
      <c r="AX2018" s="192">
        <v>1.3405514000000001E-11</v>
      </c>
      <c r="AY2018" s="192">
        <v>3.0064652999999999E-12</v>
      </c>
      <c r="AZ2018" s="192">
        <v>0</v>
      </c>
      <c r="BA2018" s="192">
        <v>0</v>
      </c>
      <c r="BB2018" s="192">
        <v>-4.2252895999999998E-15</v>
      </c>
      <c r="BC2018" s="192">
        <v>-2.9452176999999998E-16</v>
      </c>
      <c r="BD2018" s="192">
        <v>-6.4915560999999996E-17</v>
      </c>
      <c r="BE2018" s="192">
        <v>-1.1747912E-12</v>
      </c>
      <c r="BF2018" s="192">
        <v>-8.7991909999999996E-12</v>
      </c>
      <c r="BG2018" s="192">
        <v>0</v>
      </c>
      <c r="BH2018" s="192">
        <v>-1.4717604E-6</v>
      </c>
      <c r="BI2018" s="193">
        <v>-1.3856728E-2</v>
      </c>
      <c r="BJ2018" s="193">
        <v>0</v>
      </c>
      <c r="BK2018" s="193">
        <v>0</v>
      </c>
      <c r="BL2018" s="193">
        <v>0</v>
      </c>
      <c r="BM2018"/>
      <c r="BN2018" s="186">
        <v>-5.1942307E-9</v>
      </c>
      <c r="BO2018" s="186">
        <v>5.9974674000000001E-8</v>
      </c>
      <c r="BP2018" s="186">
        <v>1.5057262E-6</v>
      </c>
      <c r="BQ2018" s="186">
        <v>-6.0053882000000003E-9</v>
      </c>
      <c r="BR2018" s="186">
        <v>-7.2213717999999997E-8</v>
      </c>
      <c r="BS2018" s="186">
        <v>7.7174336000000001E-8</v>
      </c>
      <c r="BT2018" s="186">
        <v>0</v>
      </c>
      <c r="BU2018" s="186">
        <v>1.1713403E-7</v>
      </c>
      <c r="BV2018" s="186">
        <v>-1.1844027E-8</v>
      </c>
      <c r="BW2018" s="186">
        <v>-7.4169220000000003E-9</v>
      </c>
      <c r="BX2018" s="186">
        <v>0</v>
      </c>
      <c r="BY2018" s="186">
        <v>0</v>
      </c>
      <c r="BZ2018" s="186">
        <v>0</v>
      </c>
      <c r="CA2018" s="186">
        <v>4.0849229999999998E-8</v>
      </c>
      <c r="CB2018" s="186">
        <v>-1.7085726999999999E-6</v>
      </c>
      <c r="CC2018" s="186">
        <v>-2.4698205E-16</v>
      </c>
      <c r="CD2018" s="164">
        <v>0</v>
      </c>
      <c r="CE2018"/>
      <c r="CF2018" s="329">
        <v>0</v>
      </c>
      <c r="CG2018" s="330">
        <v>5.4002257999999997E-2</v>
      </c>
      <c r="CH2018" s="330">
        <v>2.2067342999999998E-3</v>
      </c>
      <c r="CI2018" s="329">
        <v>5.8733799000000001E-5</v>
      </c>
      <c r="CJ2018" s="329">
        <v>-3.0987174999999999E-5</v>
      </c>
      <c r="CK2018" s="329">
        <v>-2.0183240000000001E-12</v>
      </c>
      <c r="CL2018" s="329">
        <v>-2.3533295000000001E-10</v>
      </c>
      <c r="CM2018" s="329">
        <v>-2.8534610999999998E-6</v>
      </c>
      <c r="CN2018" s="330">
        <v>-2.4725731999999999E-4</v>
      </c>
      <c r="CO2018" s="330">
        <v>-0.19003512</v>
      </c>
      <c r="CP2018"/>
      <c r="CQ2018">
        <v>8.1003386999999993E-3</v>
      </c>
      <c r="CR2018">
        <v>1.7560895489999992E-4</v>
      </c>
      <c r="CS2018">
        <v>3.3060160999999965E-5</v>
      </c>
      <c r="CT2018">
        <v>3.2689131159999987E-5</v>
      </c>
      <c r="CU2018">
        <v>-1.4007552500000002E-4</v>
      </c>
      <c r="CV2018" s="109"/>
      <c r="CW2018" s="377"/>
      <c r="CX2018" s="36"/>
      <c r="CY2018" s="36"/>
      <c r="CZ2018" s="36"/>
      <c r="DA2018" s="236"/>
      <c r="DB2018" s="236"/>
      <c r="DC2018" s="32"/>
      <c r="DD2018" s="32"/>
      <c r="DE2018" s="32"/>
      <c r="DF2018" s="32"/>
      <c r="DG2018" s="32"/>
      <c r="DH2018" s="32"/>
      <c r="DI2018" s="32"/>
      <c r="DJ2018" s="32"/>
      <c r="DK2018" s="32"/>
      <c r="DL2018" s="32"/>
    </row>
    <row r="2019" spans="1:116" ht="14.4" x14ac:dyDescent="0.3">
      <c r="A2019" t="s">
        <v>2524</v>
      </c>
      <c r="B2019" s="113" t="s">
        <v>929</v>
      </c>
      <c r="C2019" s="182" t="s">
        <v>870</v>
      </c>
      <c r="D2019" s="40" t="s">
        <v>1700</v>
      </c>
      <c r="E2019" s="242" t="s">
        <v>942</v>
      </c>
      <c r="F2019" s="184" t="s">
        <v>5037</v>
      </c>
      <c r="G2019" s="184">
        <v>1.271297032133E-2</v>
      </c>
      <c r="H2019" s="184">
        <v>1.2293970270000002E-4</v>
      </c>
      <c r="I2019" s="184">
        <v>2.9437338629999983E-5</v>
      </c>
      <c r="J2019" s="328">
        <v>-1.1953271999999999E-4</v>
      </c>
      <c r="K2019" s="184">
        <v>1.2680126E-2</v>
      </c>
      <c r="L2019" s="184">
        <v>-2.8192018E-4</v>
      </c>
      <c r="M2019" s="184">
        <v>3.5342784999999998E-4</v>
      </c>
      <c r="N2019" s="184">
        <v>1.9761573000000001E-4</v>
      </c>
      <c r="O2019" s="331">
        <v>-6.1080150000000002E-5</v>
      </c>
      <c r="P2019" s="331">
        <v>-7.269622E-6</v>
      </c>
      <c r="Q2019" s="331">
        <v>-6.3262552999999999E-6</v>
      </c>
      <c r="R2019" s="331">
        <v>-4.1753715000000001E-5</v>
      </c>
      <c r="S2019" s="331">
        <v>-1.4969540000000001E-5</v>
      </c>
      <c r="T2019" s="184">
        <v>0</v>
      </c>
      <c r="U2019" s="331">
        <v>-1.0456317999999999E-4</v>
      </c>
      <c r="V2019" s="331">
        <v>-3.1661637E-7</v>
      </c>
      <c r="W2019" s="184">
        <v>0</v>
      </c>
      <c r="X2019" s="184">
        <v>0</v>
      </c>
      <c r="Y2019"/>
      <c r="Z2019" s="288">
        <v>8.4534173333333337E-2</v>
      </c>
      <c r="AA2019"/>
      <c r="AB2019" s="164">
        <v>-1.2011383</v>
      </c>
      <c r="AC2019" s="164">
        <v>-1.1824566000000001</v>
      </c>
      <c r="AD2019" s="164">
        <v>-1.2989215E-2</v>
      </c>
      <c r="AE2019" s="164">
        <v>0</v>
      </c>
      <c r="AF2019" s="164">
        <v>0</v>
      </c>
      <c r="AG2019" s="164">
        <v>-3.1818767E-3</v>
      </c>
      <c r="AH2019" s="164">
        <v>-2.5105829999999998E-3</v>
      </c>
      <c r="AI2019"/>
      <c r="AJ2019" s="185">
        <v>1.3211086000000001E-3</v>
      </c>
      <c r="AK2019" s="185">
        <v>1.337743E-3</v>
      </c>
      <c r="AL2019" s="187">
        <v>6.7801937000000007E-5</v>
      </c>
      <c r="AM2019" s="187">
        <v>-8.4436370000000001E-5</v>
      </c>
      <c r="AN2019" s="176">
        <v>8.0200420000000005E-8</v>
      </c>
      <c r="AO2019" s="176">
        <v>2.5074680999999999E-10</v>
      </c>
      <c r="AP2019" s="176">
        <v>-1.1825822E-2</v>
      </c>
      <c r="AQ2019" s="192">
        <v>7.8447713000000007E-8</v>
      </c>
      <c r="AR2019" s="192">
        <v>2.3669569E-10</v>
      </c>
      <c r="AS2019" s="192">
        <v>6.4668643000000003E-15</v>
      </c>
      <c r="AT2019" s="192">
        <v>0</v>
      </c>
      <c r="AU2019" s="192">
        <v>0</v>
      </c>
      <c r="AV2019" s="192">
        <v>8.8847585000000004E-11</v>
      </c>
      <c r="AW2019" s="192">
        <v>1.6723704E-9</v>
      </c>
      <c r="AX2019" s="192">
        <v>1.1466852000000001E-11</v>
      </c>
      <c r="AY2019" s="192">
        <v>2.5817145000000001E-12</v>
      </c>
      <c r="AZ2019" s="192">
        <v>0</v>
      </c>
      <c r="BA2019" s="192">
        <v>0</v>
      </c>
      <c r="BB2019" s="192">
        <v>-3.6056288000000004E-15</v>
      </c>
      <c r="BC2019" s="192">
        <v>-2.5132860999999999E-16</v>
      </c>
      <c r="BD2019" s="192">
        <v>-5.5395354000000001E-17</v>
      </c>
      <c r="BE2019" s="192">
        <v>-1.0025018999999999E-12</v>
      </c>
      <c r="BF2019" s="192">
        <v>-7.5087436000000002E-12</v>
      </c>
      <c r="BG2019" s="192">
        <v>0</v>
      </c>
      <c r="BH2019" s="192">
        <v>-1.255919E-6</v>
      </c>
      <c r="BI2019" s="193">
        <v>-1.1824566E-2</v>
      </c>
      <c r="BJ2019" s="193">
        <v>0</v>
      </c>
      <c r="BK2019" s="193">
        <v>0</v>
      </c>
      <c r="BL2019" s="193">
        <v>0</v>
      </c>
      <c r="BM2019"/>
      <c r="BN2019" s="186">
        <v>1.0684889E-6</v>
      </c>
      <c r="BO2019" s="186">
        <v>5.1353972000000002E-8</v>
      </c>
      <c r="BP2019" s="186">
        <v>2.3570371E-6</v>
      </c>
      <c r="BQ2019" s="186">
        <v>-5.1246666E-9</v>
      </c>
      <c r="BR2019" s="186">
        <v>-6.1572190000000005E-8</v>
      </c>
      <c r="BS2019" s="186">
        <v>6.5981111000000006E-8</v>
      </c>
      <c r="BT2019" s="186">
        <v>0</v>
      </c>
      <c r="BU2019" s="186">
        <v>1.0014513E-7</v>
      </c>
      <c r="BV2019" s="186">
        <v>-1.0107038E-8</v>
      </c>
      <c r="BW2019" s="186">
        <v>-6.3291915999999998E-9</v>
      </c>
      <c r="BX2019" s="186">
        <v>0</v>
      </c>
      <c r="BY2019" s="186">
        <v>0</v>
      </c>
      <c r="BZ2019" s="186">
        <v>0</v>
      </c>
      <c r="CA2019" s="186">
        <v>3.5106297000000002E-8</v>
      </c>
      <c r="CB2019" s="186">
        <v>-1.4580015999999999E-6</v>
      </c>
      <c r="CC2019" s="186">
        <v>-2.1076083999999999E-16</v>
      </c>
      <c r="CD2019" s="164">
        <v>0</v>
      </c>
      <c r="CE2019"/>
      <c r="CF2019" s="329">
        <v>0</v>
      </c>
      <c r="CG2019" s="330">
        <v>8.4534174000000004E-2</v>
      </c>
      <c r="CH2019" s="330">
        <v>1.8866735999999999E-3</v>
      </c>
      <c r="CI2019" s="329">
        <v>5.0268464000000003E-5</v>
      </c>
      <c r="CJ2019" s="329">
        <v>-2.6433361E-5</v>
      </c>
      <c r="CK2019" s="329">
        <v>-1.7223262E-12</v>
      </c>
      <c r="CL2019" s="329">
        <v>-2.0082013999999999E-10</v>
      </c>
      <c r="CM2019" s="329">
        <v>-2.4334562E-6</v>
      </c>
      <c r="CN2019" s="330">
        <v>-2.1099574000000001E-4</v>
      </c>
      <c r="CO2019" s="330">
        <v>-0.16216548</v>
      </c>
      <c r="CP2019"/>
      <c r="CQ2019">
        <v>1.2680126E-2</v>
      </c>
      <c r="CR2019">
        <v>1.5269365770000001E-4</v>
      </c>
      <c r="CS2019">
        <v>2.9753954999999983E-5</v>
      </c>
      <c r="CT2019">
        <v>2.943733862999998E-5</v>
      </c>
      <c r="CU2019">
        <v>-1.1953271999999999E-4</v>
      </c>
      <c r="CV2019" s="109"/>
      <c r="CW2019" s="377"/>
      <c r="CX2019" s="36"/>
      <c r="CY2019" s="36"/>
      <c r="CZ2019" s="36"/>
      <c r="DA2019" s="236"/>
      <c r="DB2019" s="236"/>
      <c r="DC2019" s="32"/>
      <c r="DD2019" s="32"/>
      <c r="DE2019" s="32"/>
      <c r="DF2019" s="32"/>
      <c r="DG2019" s="32"/>
      <c r="DH2019" s="32"/>
      <c r="DI2019" s="32"/>
      <c r="DJ2019" s="32"/>
      <c r="DK2019" s="32"/>
      <c r="DL2019" s="32"/>
    </row>
    <row r="2020" spans="1:116" ht="14.4" x14ac:dyDescent="0.3">
      <c r="A2020" t="s">
        <v>2525</v>
      </c>
      <c r="B2020" s="113" t="s">
        <v>929</v>
      </c>
      <c r="C2020" s="182" t="s">
        <v>871</v>
      </c>
      <c r="D2020" s="40" t="s">
        <v>1700</v>
      </c>
      <c r="E2020" s="242" t="s">
        <v>942</v>
      </c>
      <c r="F2020" s="184" t="s">
        <v>5038</v>
      </c>
      <c r="G2020" s="184">
        <v>1.0701316735439999E-2</v>
      </c>
      <c r="H2020" s="184">
        <v>1.6145639909999999E-4</v>
      </c>
      <c r="I2020" s="184">
        <v>4.0565464339999985E-5</v>
      </c>
      <c r="J2020" s="328">
        <v>-1.5503212799999999E-4</v>
      </c>
      <c r="K2020" s="184">
        <v>1.0654327E-2</v>
      </c>
      <c r="L2020" s="184">
        <v>-3.6564623000000002E-4</v>
      </c>
      <c r="M2020" s="184">
        <v>4.6077628E-4</v>
      </c>
      <c r="N2020" s="184">
        <v>2.5831007999999999E-4</v>
      </c>
      <c r="O2020" s="331">
        <v>-7.9220032999999994E-5</v>
      </c>
      <c r="P2020" s="331">
        <v>-9.4285902000000007E-6</v>
      </c>
      <c r="Q2020" s="331">
        <v>-8.2050577000000007E-6</v>
      </c>
      <c r="R2020" s="331">
        <v>-5.4153938999999997E-5</v>
      </c>
      <c r="S2020" s="331">
        <v>-1.9415267999999999E-5</v>
      </c>
      <c r="T2020" s="331">
        <v>0</v>
      </c>
      <c r="U2020" s="331">
        <v>-1.3561686E-4</v>
      </c>
      <c r="V2020" s="331">
        <v>-4.1064666E-7</v>
      </c>
      <c r="W2020" s="184">
        <v>0</v>
      </c>
      <c r="X2020" s="184">
        <v>0</v>
      </c>
      <c r="Y2020"/>
      <c r="Z2020" s="288">
        <v>7.1028846666666673E-2</v>
      </c>
      <c r="AA2020"/>
      <c r="AB2020" s="164">
        <v>-1.5578582999999999</v>
      </c>
      <c r="AC2020" s="164">
        <v>-1.5336284</v>
      </c>
      <c r="AD2020" s="164">
        <v>-1.6846815000000001E-2</v>
      </c>
      <c r="AE2020" s="164">
        <v>0</v>
      </c>
      <c r="AF2020" s="164">
        <v>0</v>
      </c>
      <c r="AG2020" s="164">
        <v>-4.1268460999999996E-3</v>
      </c>
      <c r="AH2020" s="164">
        <v>-3.2561882999999998E-3</v>
      </c>
      <c r="AI2020"/>
      <c r="AJ2020" s="185">
        <v>1.0869689000000001E-3</v>
      </c>
      <c r="AK2020" s="185">
        <v>1.1377590999999999E-3</v>
      </c>
      <c r="AL2020" s="187">
        <v>5.8722545999999998E-5</v>
      </c>
      <c r="AM2020" s="187">
        <v>-1.095127E-4</v>
      </c>
      <c r="AN2020" s="176">
        <v>6.8210976999999997E-8</v>
      </c>
      <c r="AO2020" s="176">
        <v>2.1716918E-10</v>
      </c>
      <c r="AP2020" s="176">
        <v>-1.5337913E-2</v>
      </c>
      <c r="AQ2020" s="192">
        <v>6.5914769000000001E-8</v>
      </c>
      <c r="AR2020" s="192">
        <v>1.9888077000000001E-10</v>
      </c>
      <c r="AS2020" s="192">
        <v>5.4337067000000003E-15</v>
      </c>
      <c r="AT2020" s="192">
        <v>0</v>
      </c>
      <c r="AU2020" s="192">
        <v>0</v>
      </c>
      <c r="AV2020" s="192">
        <v>1.1553217E-10</v>
      </c>
      <c r="AW2020" s="192">
        <v>2.1917153000000001E-9</v>
      </c>
      <c r="AX2020" s="192">
        <v>1.4914606E-11</v>
      </c>
      <c r="AY2020" s="192">
        <v>3.3734474E-12</v>
      </c>
      <c r="AZ2020" s="192">
        <v>0</v>
      </c>
      <c r="BA2020" s="192">
        <v>0</v>
      </c>
      <c r="BB2020" s="192">
        <v>-4.6764462000000004E-15</v>
      </c>
      <c r="BC2020" s="192">
        <v>-3.2596942000000001E-16</v>
      </c>
      <c r="BD2020" s="192">
        <v>-7.1846939E-17</v>
      </c>
      <c r="BE2020" s="192">
        <v>-1.3002298999999999E-12</v>
      </c>
      <c r="BF2020" s="192">
        <v>-9.7387272000000004E-12</v>
      </c>
      <c r="BG2020" s="192">
        <v>0</v>
      </c>
      <c r="BH2020" s="192">
        <v>-1.6289080999999999E-6</v>
      </c>
      <c r="BI2020" s="193">
        <v>-1.5336284E-2</v>
      </c>
      <c r="BJ2020" s="193">
        <v>0</v>
      </c>
      <c r="BK2020" s="193">
        <v>0</v>
      </c>
      <c r="BL2020" s="193">
        <v>0</v>
      </c>
      <c r="BM2020"/>
      <c r="BN2020" s="186">
        <v>3.1046402000000001E-7</v>
      </c>
      <c r="BO2020" s="186">
        <v>6.6875878000000004E-8</v>
      </c>
      <c r="BP2020" s="186">
        <v>1.9804727E-6</v>
      </c>
      <c r="BQ2020" s="186">
        <v>-6.6466152999999997E-9</v>
      </c>
      <c r="BR2020" s="186">
        <v>-7.9779296999999995E-8</v>
      </c>
      <c r="BS2020" s="186">
        <v>8.5769554000000003E-8</v>
      </c>
      <c r="BT2020" s="186">
        <v>0</v>
      </c>
      <c r="BU2020" s="186">
        <v>1.3017972000000001E-7</v>
      </c>
      <c r="BV2020" s="186">
        <v>-1.3108675999999999E-8</v>
      </c>
      <c r="BW2020" s="186">
        <v>-8.2088660999999996E-9</v>
      </c>
      <c r="BX2020" s="186">
        <v>0</v>
      </c>
      <c r="BY2020" s="186">
        <v>0</v>
      </c>
      <c r="BZ2020" s="186">
        <v>0</v>
      </c>
      <c r="CA2020" s="186">
        <v>4.5915691000000003E-8</v>
      </c>
      <c r="CB2020" s="186">
        <v>-1.8910061000000001E-6</v>
      </c>
      <c r="CC2020" s="186">
        <v>-2.7335362999999998E-16</v>
      </c>
      <c r="CD2020" s="164">
        <v>0</v>
      </c>
      <c r="CE2020"/>
      <c r="CF2020" s="329">
        <v>0</v>
      </c>
      <c r="CG2020" s="330">
        <v>7.1028846000000007E-2</v>
      </c>
      <c r="CH2020" s="330">
        <v>2.4525072000000001E-3</v>
      </c>
      <c r="CI2020" s="329">
        <v>6.5426822999999998E-5</v>
      </c>
      <c r="CJ2020" s="329">
        <v>-3.4269157999999999E-5</v>
      </c>
      <c r="CK2020" s="329">
        <v>-2.2338310999999998E-12</v>
      </c>
      <c r="CL2020" s="329">
        <v>-2.6046070000000001E-10</v>
      </c>
      <c r="CM2020" s="329">
        <v>-3.1537893999999999E-6</v>
      </c>
      <c r="CN2020" s="330">
        <v>-2.7365829000000001E-4</v>
      </c>
      <c r="CO2020" s="330">
        <v>-0.21032618</v>
      </c>
      <c r="CP2020"/>
      <c r="CQ2020">
        <v>1.0654327E-2</v>
      </c>
      <c r="CR2020">
        <v>2.0243251009999998E-4</v>
      </c>
      <c r="CS2020">
        <v>4.0976110999999985E-5</v>
      </c>
      <c r="CT2020">
        <v>4.0565464339999965E-5</v>
      </c>
      <c r="CU2020">
        <v>-1.5503212799999999E-4</v>
      </c>
      <c r="CV2020" s="109"/>
      <c r="CW2020" s="377"/>
      <c r="CX2020" s="34"/>
      <c r="CY2020" s="36"/>
      <c r="CZ2020" s="36"/>
      <c r="DA2020" s="236"/>
      <c r="DB2020" s="236"/>
      <c r="DC2020" s="32"/>
      <c r="DD2020" s="32"/>
      <c r="DE2020" s="32"/>
      <c r="DF2020" s="32"/>
      <c r="DG2020" s="32"/>
      <c r="DH2020" s="32"/>
      <c r="DI2020" s="32"/>
      <c r="DJ2020" s="32"/>
      <c r="DK2020" s="32"/>
      <c r="DL2020" s="32"/>
    </row>
    <row r="2021" spans="1:116" ht="14.4" x14ac:dyDescent="0.3">
      <c r="A2021" t="s">
        <v>2526</v>
      </c>
      <c r="B2021" s="113" t="s">
        <v>929</v>
      </c>
      <c r="C2021" s="182" t="s">
        <v>872</v>
      </c>
      <c r="D2021" s="40" t="s">
        <v>1700</v>
      </c>
      <c r="E2021" s="242" t="s">
        <v>942</v>
      </c>
      <c r="F2021" s="184" t="s">
        <v>5039</v>
      </c>
      <c r="G2021" s="184">
        <v>1.2825186561080001E-2</v>
      </c>
      <c r="H2021" s="184">
        <v>1.0900430060000001E-4</v>
      </c>
      <c r="I2021" s="184">
        <v>2.6360638480000012E-5</v>
      </c>
      <c r="J2021" s="328">
        <v>-1.0571737800000001E-4</v>
      </c>
      <c r="K2021" s="184">
        <v>1.2795539E-2</v>
      </c>
      <c r="L2021" s="184">
        <v>-2.4933643999999999E-4</v>
      </c>
      <c r="M2021" s="184">
        <v>3.1290501E-4</v>
      </c>
      <c r="N2021" s="184">
        <v>1.7504943E-4</v>
      </c>
      <c r="O2021" s="331">
        <v>-5.4020634999999998E-5</v>
      </c>
      <c r="P2021" s="331">
        <v>-6.4294144000000004E-6</v>
      </c>
      <c r="Q2021" s="331">
        <v>-5.5950800000000003E-6</v>
      </c>
      <c r="R2021" s="331">
        <v>-3.6927909000000001E-5</v>
      </c>
      <c r="S2021" s="331">
        <v>-1.3239392E-5</v>
      </c>
      <c r="T2021" s="331">
        <v>0</v>
      </c>
      <c r="U2021" s="331">
        <v>-9.2477986000000006E-5</v>
      </c>
      <c r="V2021" s="331">
        <v>-2.8002252000000002E-7</v>
      </c>
      <c r="W2021" s="184">
        <v>0</v>
      </c>
      <c r="X2021" s="184">
        <v>0</v>
      </c>
      <c r="Y2021"/>
      <c r="Z2021" s="288">
        <v>8.530359333333333E-2</v>
      </c>
      <c r="AA2021"/>
      <c r="AB2021" s="164">
        <v>-1.0623133</v>
      </c>
      <c r="AC2021" s="164">
        <v>-1.0457908</v>
      </c>
      <c r="AD2021" s="164">
        <v>-1.1487949000000001E-2</v>
      </c>
      <c r="AE2021" s="164">
        <v>0</v>
      </c>
      <c r="AF2021" s="164">
        <v>0</v>
      </c>
      <c r="AG2021" s="164">
        <v>-2.8141221000000001E-3</v>
      </c>
      <c r="AH2021" s="164">
        <v>-2.2204150999999999E-3</v>
      </c>
      <c r="AI2021"/>
      <c r="AJ2021" s="185">
        <v>1.3395969000000001E-3</v>
      </c>
      <c r="AK2021" s="185">
        <v>1.3463262E-3</v>
      </c>
      <c r="AL2021" s="187">
        <v>6.7948049000000001E-5</v>
      </c>
      <c r="AM2021" s="187">
        <v>-7.4677391999999996E-5</v>
      </c>
      <c r="AN2021" s="176">
        <v>8.0715000999999995E-8</v>
      </c>
      <c r="AO2021" s="176">
        <v>2.5128715999999998E-10</v>
      </c>
      <c r="AP2021" s="176">
        <v>-1.0459019E-2</v>
      </c>
      <c r="AQ2021" s="192">
        <v>7.9161731999999998E-8</v>
      </c>
      <c r="AR2021" s="192">
        <v>2.3885005000000002E-10</v>
      </c>
      <c r="AS2021" s="192">
        <v>6.5257246999999998E-15</v>
      </c>
      <c r="AT2021" s="192">
        <v>0</v>
      </c>
      <c r="AU2021" s="192">
        <v>0</v>
      </c>
      <c r="AV2021" s="192">
        <v>7.8619467000000005E-11</v>
      </c>
      <c r="AW2021" s="192">
        <v>1.4821762E-9</v>
      </c>
      <c r="AX2021" s="192">
        <v>1.0147307E-11</v>
      </c>
      <c r="AY2021" s="192">
        <v>2.2867377999999999E-12</v>
      </c>
      <c r="AZ2021" s="192">
        <v>0</v>
      </c>
      <c r="BA2021" s="192">
        <v>0</v>
      </c>
      <c r="BB2021" s="192">
        <v>-3.1888977999999998E-15</v>
      </c>
      <c r="BC2021" s="192">
        <v>-2.2228057999999998E-16</v>
      </c>
      <c r="BD2021" s="192">
        <v>-4.8992875999999997E-17</v>
      </c>
      <c r="BE2021" s="192">
        <v>-8.8663489000000005E-13</v>
      </c>
      <c r="BF2021" s="192">
        <v>-6.6408988000000002E-12</v>
      </c>
      <c r="BG2021" s="192">
        <v>0</v>
      </c>
      <c r="BH2021" s="192">
        <v>-1.1107626000000001E-6</v>
      </c>
      <c r="BI2021" s="193">
        <v>-1.0457908E-2</v>
      </c>
      <c r="BJ2021" s="193">
        <v>0</v>
      </c>
      <c r="BK2021" s="193">
        <v>0</v>
      </c>
      <c r="BL2021" s="193">
        <v>0</v>
      </c>
      <c r="BM2021"/>
      <c r="BN2021" s="186">
        <v>1.2390363000000001E-6</v>
      </c>
      <c r="BO2021" s="186">
        <v>4.5455513999999997E-8</v>
      </c>
      <c r="BP2021" s="186">
        <v>2.3784905E-6</v>
      </c>
      <c r="BQ2021" s="186">
        <v>-4.5323684999999997E-9</v>
      </c>
      <c r="BR2021" s="186">
        <v>-5.4445036999999997E-8</v>
      </c>
      <c r="BS2021" s="186">
        <v>5.8381501000000003E-8</v>
      </c>
      <c r="BT2021" s="186">
        <v>0</v>
      </c>
      <c r="BU2021" s="186">
        <v>8.8610554999999999E-8</v>
      </c>
      <c r="BV2021" s="186">
        <v>-8.9388882000000006E-9</v>
      </c>
      <c r="BW2021" s="186">
        <v>-5.5976770000000003E-9</v>
      </c>
      <c r="BX2021" s="186">
        <v>0</v>
      </c>
      <c r="BY2021" s="186">
        <v>0</v>
      </c>
      <c r="BZ2021" s="186">
        <v>0</v>
      </c>
      <c r="CA2021" s="186">
        <v>3.1101106000000002E-8</v>
      </c>
      <c r="CB2021" s="186">
        <v>-1.2894887999999999E-6</v>
      </c>
      <c r="CC2021" s="186">
        <v>-1.8640155E-16</v>
      </c>
      <c r="CD2021" s="164">
        <v>0</v>
      </c>
      <c r="CE2021"/>
      <c r="CF2021" s="329">
        <v>0</v>
      </c>
      <c r="CG2021" s="330">
        <v>8.5303590999999998E-2</v>
      </c>
      <c r="CH2021" s="330">
        <v>1.6693692E-3</v>
      </c>
      <c r="CI2021" s="329">
        <v>4.4489848E-5</v>
      </c>
      <c r="CJ2021" s="329">
        <v>-2.3376268000000001E-5</v>
      </c>
      <c r="CK2021" s="329">
        <v>-1.5232634000000001E-12</v>
      </c>
      <c r="CL2021" s="329">
        <v>-1.7760978E-10</v>
      </c>
      <c r="CM2021" s="329">
        <v>-2.1518794999999999E-6</v>
      </c>
      <c r="CN2021" s="330">
        <v>-1.8660930000000001E-4</v>
      </c>
      <c r="CO2021" s="330">
        <v>-0.14342273999999999</v>
      </c>
      <c r="CP2021"/>
      <c r="CQ2021">
        <v>1.2795539E-2</v>
      </c>
      <c r="CR2021">
        <v>1.3564496159999999E-4</v>
      </c>
      <c r="CS2021">
        <v>2.6640661000000011E-5</v>
      </c>
      <c r="CT2021">
        <v>2.6360638480000022E-5</v>
      </c>
      <c r="CU2021">
        <v>-1.0571737800000001E-4</v>
      </c>
      <c r="CV2021" s="109"/>
      <c r="CY2021" s="36"/>
      <c r="CZ2021" s="36"/>
      <c r="DA2021" s="236"/>
      <c r="DB2021" s="236"/>
      <c r="DC2021" s="32"/>
      <c r="DD2021" s="32"/>
      <c r="DE2021" s="32"/>
      <c r="DF2021" s="32"/>
      <c r="DG2021" s="32"/>
      <c r="DH2021" s="32"/>
      <c r="DI2021" s="32"/>
      <c r="DJ2021" s="32"/>
      <c r="DK2021" s="32"/>
      <c r="DL2021" s="32"/>
    </row>
    <row r="2022" spans="1:116" ht="14.4" x14ac:dyDescent="0.3">
      <c r="A2022" s="39" t="s">
        <v>2527</v>
      </c>
      <c r="B2022" s="113" t="s">
        <v>929</v>
      </c>
      <c r="C2022" s="182" t="s">
        <v>873</v>
      </c>
      <c r="D2022" s="40" t="s">
        <v>1700</v>
      </c>
      <c r="E2022" s="242" t="s">
        <v>942</v>
      </c>
      <c r="F2022" s="184" t="s">
        <v>5040</v>
      </c>
      <c r="G2022" s="184">
        <v>1.0641748562480001E-2</v>
      </c>
      <c r="H2022" s="184">
        <v>1.5911364470000002E-4</v>
      </c>
      <c r="I2022" s="184">
        <v>3.6898051779999991E-5</v>
      </c>
      <c r="J2022" s="328">
        <v>-1.5593313400000001E-4</v>
      </c>
      <c r="K2022" s="184">
        <v>1.0601670000000001E-2</v>
      </c>
      <c r="L2022" s="184">
        <v>-3.6777125E-4</v>
      </c>
      <c r="M2022" s="331">
        <v>4.5955099999999999E-4</v>
      </c>
      <c r="N2022" s="331">
        <v>2.5653021000000001E-4</v>
      </c>
      <c r="O2022" s="331">
        <v>-7.9680436000000002E-5</v>
      </c>
      <c r="P2022" s="331">
        <v>-9.4833862999999996E-6</v>
      </c>
      <c r="Q2022" s="331">
        <v>-8.2527430000000008E-6</v>
      </c>
      <c r="R2022" s="331">
        <v>-5.4468665E-5</v>
      </c>
      <c r="S2022" s="331">
        <v>-1.9528104000000001E-5</v>
      </c>
      <c r="T2022" s="331">
        <v>0</v>
      </c>
      <c r="U2022" s="331">
        <v>-1.3640502999999999E-4</v>
      </c>
      <c r="V2022" s="331">
        <v>-4.1303322000000002E-7</v>
      </c>
      <c r="W2022" s="184">
        <v>0</v>
      </c>
      <c r="X2022" s="184">
        <v>0</v>
      </c>
      <c r="Y2022"/>
      <c r="Z2022" s="288">
        <v>7.0677800000000013E-2</v>
      </c>
      <c r="AA2022"/>
      <c r="AB2022" s="164">
        <v>-1.5669120999999999</v>
      </c>
      <c r="AC2022" s="164">
        <v>-1.5425414</v>
      </c>
      <c r="AD2022" s="164">
        <v>-1.6944724000000001E-2</v>
      </c>
      <c r="AE2022" s="164">
        <v>0</v>
      </c>
      <c r="AF2022" s="164">
        <v>0</v>
      </c>
      <c r="AG2022" s="164">
        <v>-4.1508300999999999E-3</v>
      </c>
      <c r="AH2022" s="164">
        <v>-3.2751122999999998E-3</v>
      </c>
      <c r="AI2022"/>
      <c r="AJ2022" s="185">
        <v>1.0802273999999999E-3</v>
      </c>
      <c r="AK2022" s="185">
        <v>1.1319208000000001E-3</v>
      </c>
      <c r="AL2022" s="187">
        <v>5.8455721999999997E-5</v>
      </c>
      <c r="AM2022" s="187">
        <v>-1.1014915E-4</v>
      </c>
      <c r="AN2022" s="176">
        <v>6.7860961000000005E-8</v>
      </c>
      <c r="AO2022" s="176">
        <v>2.1618241000000001E-10</v>
      </c>
      <c r="AP2022" s="176">
        <v>-1.5427052E-2</v>
      </c>
      <c r="AQ2022" s="192">
        <v>6.5588995000000001E-8</v>
      </c>
      <c r="AR2022" s="192">
        <v>1.9789783000000001E-10</v>
      </c>
      <c r="AS2022" s="192">
        <v>5.4068514999999996E-15</v>
      </c>
      <c r="AT2022" s="192">
        <v>0</v>
      </c>
      <c r="AU2022" s="192">
        <v>0</v>
      </c>
      <c r="AV2022" s="192">
        <v>1.1571574E-10</v>
      </c>
      <c r="AW2022" s="192">
        <v>2.1673530000000001E-9</v>
      </c>
      <c r="AX2022" s="192">
        <v>1.4932124999999999E-11</v>
      </c>
      <c r="AY2022" s="192">
        <v>3.3521465E-12</v>
      </c>
      <c r="AZ2022" s="192">
        <v>0</v>
      </c>
      <c r="BA2022" s="192">
        <v>0</v>
      </c>
      <c r="BB2022" s="192">
        <v>-4.7036242999999997E-15</v>
      </c>
      <c r="BC2022" s="192">
        <v>-3.2786386000000001E-16</v>
      </c>
      <c r="BD2022" s="192">
        <v>-7.2264491999999997E-17</v>
      </c>
      <c r="BE2022" s="192">
        <v>-1.3077865E-12</v>
      </c>
      <c r="BF2022" s="192">
        <v>-9.7953257999999992E-12</v>
      </c>
      <c r="BG2022" s="192">
        <v>0</v>
      </c>
      <c r="BH2022" s="192">
        <v>-1.6383747999999999E-6</v>
      </c>
      <c r="BI2022" s="193">
        <v>-1.5425414E-2</v>
      </c>
      <c r="BJ2022" s="193">
        <v>0</v>
      </c>
      <c r="BK2022" s="193">
        <v>0</v>
      </c>
      <c r="BL2022" s="193">
        <v>0</v>
      </c>
      <c r="BM2022"/>
      <c r="BN2022" s="186">
        <v>2.8897610000000002E-7</v>
      </c>
      <c r="BO2022" s="186">
        <v>6.6821898000000002E-8</v>
      </c>
      <c r="BP2022" s="186">
        <v>1.9706845000000001E-6</v>
      </c>
      <c r="BQ2022" s="186">
        <v>-6.6852434999999998E-9</v>
      </c>
      <c r="BR2022" s="186">
        <v>-8.0372045999999995E-8</v>
      </c>
      <c r="BS2022" s="186">
        <v>8.5952180000000005E-8</v>
      </c>
      <c r="BT2022" s="186">
        <v>0</v>
      </c>
      <c r="BU2022" s="186">
        <v>1.3045691000000001E-7</v>
      </c>
      <c r="BV2022" s="186">
        <v>-1.318486E-8</v>
      </c>
      <c r="BW2022" s="186">
        <v>-8.2565736000000005E-9</v>
      </c>
      <c r="BX2022" s="186">
        <v>0</v>
      </c>
      <c r="BY2022" s="186">
        <v>0</v>
      </c>
      <c r="BZ2022" s="186">
        <v>0</v>
      </c>
      <c r="CA2022" s="186">
        <v>4.5555340999999999E-8</v>
      </c>
      <c r="CB2022" s="186">
        <v>-1.9019960000000001E-6</v>
      </c>
      <c r="CC2022" s="186">
        <v>-2.7494228000000002E-16</v>
      </c>
      <c r="CD2022" s="164">
        <v>0</v>
      </c>
      <c r="CE2022"/>
      <c r="CF2022" s="329">
        <v>0</v>
      </c>
      <c r="CG2022" s="330">
        <v>7.0677797000000001E-2</v>
      </c>
      <c r="CH2022" s="330">
        <v>2.4577293000000002E-3</v>
      </c>
      <c r="CI2022" s="329">
        <v>6.5431775999999993E-5</v>
      </c>
      <c r="CJ2022" s="329">
        <v>-3.4492064999999999E-5</v>
      </c>
      <c r="CK2022" s="329">
        <v>-2.2468135000000002E-12</v>
      </c>
      <c r="CL2022" s="329">
        <v>-2.6197442000000002E-10</v>
      </c>
      <c r="CM2022" s="329">
        <v>-3.1759903000000001E-6</v>
      </c>
      <c r="CN2022" s="330">
        <v>-2.7524871E-4</v>
      </c>
      <c r="CO2022" s="330">
        <v>-0.21154853000000001</v>
      </c>
      <c r="CP2022"/>
      <c r="CQ2022">
        <v>1.0601670000000001E-2</v>
      </c>
      <c r="CR2022">
        <v>1.9642472970000002E-4</v>
      </c>
      <c r="CS2022">
        <v>3.7311084999999988E-5</v>
      </c>
      <c r="CT2022">
        <v>3.6898051779999997E-5</v>
      </c>
      <c r="CU2022">
        <v>-1.5593313400000001E-4</v>
      </c>
      <c r="CV2022" s="109"/>
      <c r="CW2022" s="377"/>
      <c r="CX2022" s="36"/>
      <c r="CY2022" s="36"/>
      <c r="CZ2022" s="36"/>
      <c r="DA2022" s="236"/>
      <c r="DB2022" s="236"/>
      <c r="DC2022" s="32"/>
      <c r="DD2022" s="32"/>
      <c r="DE2022" s="32"/>
      <c r="DF2022" s="32"/>
      <c r="DG2022" s="32"/>
      <c r="DH2022" s="32"/>
      <c r="DI2022" s="32"/>
      <c r="DJ2022" s="32"/>
      <c r="DK2022" s="32"/>
      <c r="DL2022" s="32"/>
    </row>
    <row r="2023" spans="1:116" ht="14.4" x14ac:dyDescent="0.3">
      <c r="A2023" t="s">
        <v>2528</v>
      </c>
      <c r="B2023" s="113" t="s">
        <v>929</v>
      </c>
      <c r="C2023" s="182" t="s">
        <v>874</v>
      </c>
      <c r="D2023" s="40" t="s">
        <v>1700</v>
      </c>
      <c r="E2023" s="242" t="s">
        <v>942</v>
      </c>
      <c r="F2023" s="184" t="s">
        <v>5041</v>
      </c>
      <c r="G2023" s="184">
        <v>1.42373431087E-2</v>
      </c>
      <c r="H2023" s="184">
        <v>1.5870648169999995E-4</v>
      </c>
      <c r="I2023" s="184">
        <v>3.5744516E-5</v>
      </c>
      <c r="J2023" s="328">
        <v>-1.5661788899999998E-4</v>
      </c>
      <c r="K2023" s="184">
        <v>1.419951E-2</v>
      </c>
      <c r="L2023" s="184">
        <v>-3.6938626999999998E-4</v>
      </c>
      <c r="M2023" s="184">
        <v>4.6025348999999998E-4</v>
      </c>
      <c r="N2023" s="184">
        <v>2.5655083999999998E-4</v>
      </c>
      <c r="O2023" s="331">
        <v>-8.0030343000000003E-5</v>
      </c>
      <c r="P2023" s="331">
        <v>-9.5250314000000007E-6</v>
      </c>
      <c r="Q2023" s="331">
        <v>-8.2889838999999994E-6</v>
      </c>
      <c r="R2023" s="331">
        <v>-5.4707857000000001E-5</v>
      </c>
      <c r="S2023" s="331">
        <v>-1.9613859E-5</v>
      </c>
      <c r="T2023" s="184">
        <v>0</v>
      </c>
      <c r="U2023" s="331">
        <v>-1.3700402999999999E-4</v>
      </c>
      <c r="V2023" s="331">
        <v>-4.1484700000000001E-7</v>
      </c>
      <c r="W2023" s="184">
        <v>0</v>
      </c>
      <c r="X2023" s="184">
        <v>0</v>
      </c>
      <c r="Y2023"/>
      <c r="Z2023" s="288">
        <v>9.4663400000000009E-2</v>
      </c>
      <c r="AA2023"/>
      <c r="AB2023" s="164">
        <v>-1.573793</v>
      </c>
      <c r="AC2023" s="164">
        <v>-1.5493153</v>
      </c>
      <c r="AD2023" s="164">
        <v>-1.7019135000000001E-2</v>
      </c>
      <c r="AE2023" s="164">
        <v>0</v>
      </c>
      <c r="AF2023" s="164">
        <v>0</v>
      </c>
      <c r="AG2023" s="164">
        <v>-4.1690579000000002E-3</v>
      </c>
      <c r="AH2023" s="164">
        <v>-3.2894945000000002E-3</v>
      </c>
      <c r="AI2023"/>
      <c r="AJ2023" s="185">
        <v>1.469145E-3</v>
      </c>
      <c r="AK2023" s="185">
        <v>1.50315E-3</v>
      </c>
      <c r="AL2023" s="187">
        <v>7.6627871999999995E-5</v>
      </c>
      <c r="AM2023" s="187">
        <v>-1.1063286E-4</v>
      </c>
      <c r="AN2023" s="176">
        <v>9.0116907999999996E-8</v>
      </c>
      <c r="AO2023" s="176">
        <v>2.833871E-10</v>
      </c>
      <c r="AP2023" s="176">
        <v>-1.5494798000000001E-2</v>
      </c>
      <c r="AQ2023" s="192">
        <v>8.7847635000000006E-8</v>
      </c>
      <c r="AR2023" s="192">
        <v>2.6505751999999998E-10</v>
      </c>
      <c r="AS2023" s="192">
        <v>7.2417500999999998E-15</v>
      </c>
      <c r="AT2023" s="192">
        <v>0</v>
      </c>
      <c r="AU2023" s="192">
        <v>0</v>
      </c>
      <c r="AV2023" s="192">
        <v>1.1605945E-10</v>
      </c>
      <c r="AW2023" s="192">
        <v>2.1643661E-9</v>
      </c>
      <c r="AX2023" s="192">
        <v>1.4974387E-11</v>
      </c>
      <c r="AY2023" s="192">
        <v>3.3530794999999998E-12</v>
      </c>
      <c r="AZ2023" s="192">
        <v>0</v>
      </c>
      <c r="BA2023" s="192">
        <v>0</v>
      </c>
      <c r="BB2023" s="192">
        <v>-4.7242797000000004E-15</v>
      </c>
      <c r="BC2023" s="192">
        <v>-3.2930362999999998E-16</v>
      </c>
      <c r="BD2023" s="192">
        <v>-7.2581833000000001E-17</v>
      </c>
      <c r="BE2023" s="192">
        <v>-1.3135294E-12</v>
      </c>
      <c r="BF2023" s="192">
        <v>-9.8383407000000003E-12</v>
      </c>
      <c r="BG2023" s="192">
        <v>0</v>
      </c>
      <c r="BH2023" s="192">
        <v>-1.6455695000000001E-6</v>
      </c>
      <c r="BI2023" s="193">
        <v>-1.5493153000000001E-2</v>
      </c>
      <c r="BJ2023" s="193">
        <v>0</v>
      </c>
      <c r="BK2023" s="193">
        <v>0</v>
      </c>
      <c r="BL2023" s="193">
        <v>0</v>
      </c>
      <c r="BM2023"/>
      <c r="BN2023" s="186">
        <v>9.4970121000000004E-7</v>
      </c>
      <c r="BO2023" s="186">
        <v>6.6966145000000002E-8</v>
      </c>
      <c r="BP2023" s="186">
        <v>2.6394668000000002E-6</v>
      </c>
      <c r="BQ2023" s="186">
        <v>-6.7146009000000002E-9</v>
      </c>
      <c r="BR2023" s="186">
        <v>-8.0768501000000003E-8</v>
      </c>
      <c r="BS2023" s="186">
        <v>8.6223174E-8</v>
      </c>
      <c r="BT2023" s="186">
        <v>0</v>
      </c>
      <c r="BU2023" s="186">
        <v>1.3086822000000001E-7</v>
      </c>
      <c r="BV2023" s="186">
        <v>-1.3242759999999999E-8</v>
      </c>
      <c r="BW2023" s="186">
        <v>-8.2928311999999993E-9</v>
      </c>
      <c r="BX2023" s="186">
        <v>0</v>
      </c>
      <c r="BY2023" s="186">
        <v>0</v>
      </c>
      <c r="BZ2023" s="186">
        <v>0</v>
      </c>
      <c r="CA2023" s="186">
        <v>4.5543995000000002E-8</v>
      </c>
      <c r="CB2023" s="186">
        <v>-1.9103484E-6</v>
      </c>
      <c r="CC2023" s="186">
        <v>-2.7614966000000002E-16</v>
      </c>
      <c r="CD2023" s="164">
        <v>0</v>
      </c>
      <c r="CE2023"/>
      <c r="CF2023" s="329">
        <v>0</v>
      </c>
      <c r="CG2023" s="330">
        <v>9.4663399999999995E-2</v>
      </c>
      <c r="CH2023" s="330">
        <v>2.4654781000000001E-3</v>
      </c>
      <c r="CI2023" s="329">
        <v>6.5592619999999994E-5</v>
      </c>
      <c r="CJ2023" s="329">
        <v>-3.4651535000000001E-5</v>
      </c>
      <c r="CK2023" s="329">
        <v>-2.2566801000000001E-12</v>
      </c>
      <c r="CL2023" s="329">
        <v>-2.6312485000000001E-10</v>
      </c>
      <c r="CM2023" s="329">
        <v>-3.1912423000000002E-6</v>
      </c>
      <c r="CN2023" s="330">
        <v>-2.7645742999999999E-4</v>
      </c>
      <c r="CO2023" s="330">
        <v>-0.21247752</v>
      </c>
      <c r="CP2023"/>
      <c r="CQ2023">
        <v>1.419951E-2</v>
      </c>
      <c r="CR2023">
        <v>1.9486584469999998E-4</v>
      </c>
      <c r="CS2023">
        <v>3.6159362999999997E-5</v>
      </c>
      <c r="CT2023">
        <v>3.5744516000000007E-5</v>
      </c>
      <c r="CU2023">
        <v>-1.5661788899999998E-4</v>
      </c>
      <c r="CV2023" s="109"/>
      <c r="CW2023" s="377"/>
      <c r="CX2023" s="147"/>
      <c r="CY2023" s="36"/>
      <c r="CZ2023" s="36"/>
      <c r="DA2023" s="236"/>
      <c r="DB2023" s="236"/>
      <c r="DC2023" s="32"/>
      <c r="DD2023" s="32"/>
      <c r="DE2023" s="32"/>
      <c r="DF2023" s="32"/>
      <c r="DG2023" s="32"/>
      <c r="DH2023" s="32"/>
      <c r="DI2023" s="32"/>
      <c r="DJ2023" s="32"/>
      <c r="DK2023" s="32"/>
      <c r="DL2023" s="32"/>
    </row>
    <row r="2024" spans="1:116" ht="14.4" x14ac:dyDescent="0.3">
      <c r="A2024" t="s">
        <v>2529</v>
      </c>
      <c r="B2024" s="113" t="s">
        <v>929</v>
      </c>
      <c r="C2024" s="182" t="s">
        <v>875</v>
      </c>
      <c r="D2024" s="40" t="s">
        <v>1700</v>
      </c>
      <c r="E2024" s="242" t="s">
        <v>942</v>
      </c>
      <c r="F2024" s="184" t="s">
        <v>5042</v>
      </c>
      <c r="G2024" s="184">
        <v>-8.3845620281000014E-3</v>
      </c>
      <c r="H2024" s="184">
        <v>8.5355067600000005E-5</v>
      </c>
      <c r="I2024" s="184">
        <v>2.0768073300000016E-5</v>
      </c>
      <c r="J2024" s="328">
        <v>-8.2651769000000009E-5</v>
      </c>
      <c r="K2024" s="184">
        <v>-8.4080334000000007E-3</v>
      </c>
      <c r="L2024" s="184">
        <v>-1.9493576E-4</v>
      </c>
      <c r="M2024" s="184">
        <v>2.4479367000000002E-4</v>
      </c>
      <c r="N2024" s="184">
        <v>1.3699035000000001E-4</v>
      </c>
      <c r="O2024" s="331">
        <v>-4.2234314000000001E-5</v>
      </c>
      <c r="P2024" s="331">
        <v>-5.0266330999999997E-6</v>
      </c>
      <c r="Q2024" s="331">
        <v>-4.3743353000000003E-6</v>
      </c>
      <c r="R2024" s="331">
        <v>-2.8870909999999999E-5</v>
      </c>
      <c r="S2024" s="331">
        <v>-1.0350798E-5</v>
      </c>
      <c r="T2024" s="184">
        <v>0</v>
      </c>
      <c r="U2024" s="331">
        <v>-7.2300971000000005E-5</v>
      </c>
      <c r="V2024" s="331">
        <v>-2.1892670000000001E-7</v>
      </c>
      <c r="W2024" s="184">
        <v>0</v>
      </c>
      <c r="X2024" s="184">
        <v>0</v>
      </c>
      <c r="Y2024"/>
      <c r="Z2024" s="288">
        <v>-5.6053556000000004E-2</v>
      </c>
      <c r="AA2024"/>
      <c r="AB2024" s="164">
        <v>-0.83053582000000004</v>
      </c>
      <c r="AC2024" s="164">
        <v>-0.81761824000000005</v>
      </c>
      <c r="AD2024" s="164">
        <v>-8.9814870999999994E-3</v>
      </c>
      <c r="AE2024" s="164">
        <v>0</v>
      </c>
      <c r="AF2024" s="164">
        <v>0</v>
      </c>
      <c r="AG2024" s="164">
        <v>-2.2001318E-3</v>
      </c>
      <c r="AH2024" s="164">
        <v>-1.7359609E-3</v>
      </c>
      <c r="AI2024"/>
      <c r="AJ2024" s="185">
        <v>-9.4556945999999995E-4</v>
      </c>
      <c r="AK2024" s="185">
        <v>-8.4737397999999999E-4</v>
      </c>
      <c r="AL2024" s="187">
        <v>-3.9811346000000002E-5</v>
      </c>
      <c r="AM2024" s="187">
        <v>-5.8384143E-5</v>
      </c>
      <c r="AN2024" s="176">
        <v>-5.0801796999999999E-8</v>
      </c>
      <c r="AO2024" s="176">
        <v>-1.4723131000000001E-10</v>
      </c>
      <c r="AP2024" s="176">
        <v>-8.1770508999999998E-3</v>
      </c>
      <c r="AQ2024" s="192">
        <v>-5.20177E-8</v>
      </c>
      <c r="AR2024" s="192">
        <v>-1.5694995999999999E-10</v>
      </c>
      <c r="AS2024" s="192">
        <v>-4.2880970000000001E-15</v>
      </c>
      <c r="AT2024" s="192">
        <v>0</v>
      </c>
      <c r="AU2024" s="192">
        <v>0</v>
      </c>
      <c r="AV2024" s="192">
        <v>6.1485983E-11</v>
      </c>
      <c r="AW2024" s="192">
        <v>1.1603022000000001E-9</v>
      </c>
      <c r="AX2024" s="192">
        <v>7.9361633000000007E-12</v>
      </c>
      <c r="AY2024" s="192">
        <v>1.7894779E-12</v>
      </c>
      <c r="AZ2024" s="192">
        <v>0</v>
      </c>
      <c r="BA2024" s="192">
        <v>0</v>
      </c>
      <c r="BB2024" s="192">
        <v>-2.4931383E-15</v>
      </c>
      <c r="BC2024" s="192">
        <v>-1.7378299999999999E-16</v>
      </c>
      <c r="BD2024" s="192">
        <v>-3.8303520999999997E-17</v>
      </c>
      <c r="BE2024" s="192">
        <v>-6.9318727E-13</v>
      </c>
      <c r="BF2024" s="192">
        <v>-5.1919755000000001E-12</v>
      </c>
      <c r="BG2024" s="192">
        <v>0</v>
      </c>
      <c r="BH2024" s="192">
        <v>-8.6841437999999999E-7</v>
      </c>
      <c r="BI2024" s="193">
        <v>-8.1761824000000007E-3</v>
      </c>
      <c r="BJ2024" s="193">
        <v>0</v>
      </c>
      <c r="BK2024" s="193">
        <v>0</v>
      </c>
      <c r="BL2024" s="193">
        <v>0</v>
      </c>
      <c r="BM2024"/>
      <c r="BN2024" s="186">
        <v>-2.4536866999999999E-6</v>
      </c>
      <c r="BO2024" s="186">
        <v>3.5555961000000002E-8</v>
      </c>
      <c r="BP2024" s="186">
        <v>-1.5629218999999999E-6</v>
      </c>
      <c r="BQ2024" s="186">
        <v>-3.5434880999999999E-9</v>
      </c>
      <c r="BR2024" s="186">
        <v>-4.2560865999999997E-8</v>
      </c>
      <c r="BS2024" s="186">
        <v>4.5656573000000003E-8</v>
      </c>
      <c r="BT2024" s="186">
        <v>0</v>
      </c>
      <c r="BU2024" s="186">
        <v>6.9296851999999994E-8</v>
      </c>
      <c r="BV2024" s="186">
        <v>-6.9885852999999999E-9</v>
      </c>
      <c r="BW2024" s="186">
        <v>-4.3763655999999997E-9</v>
      </c>
      <c r="BX2024" s="186">
        <v>0</v>
      </c>
      <c r="BY2024" s="186">
        <v>0</v>
      </c>
      <c r="BZ2024" s="186">
        <v>0</v>
      </c>
      <c r="CA2024" s="186">
        <v>2.4340934999999999E-8</v>
      </c>
      <c r="CB2024" s="186">
        <v>-1.0081458E-6</v>
      </c>
      <c r="CC2024" s="186">
        <v>-1.4573211999999999E-16</v>
      </c>
      <c r="CD2024" s="164">
        <v>0</v>
      </c>
      <c r="CE2024"/>
      <c r="CF2024" s="329">
        <v>0</v>
      </c>
      <c r="CG2024" s="330">
        <v>-5.6053555999999997E-2</v>
      </c>
      <c r="CH2024" s="330">
        <v>1.3055108E-3</v>
      </c>
      <c r="CI2024" s="329">
        <v>3.4798244999999998E-5</v>
      </c>
      <c r="CJ2024" s="329">
        <v>-1.8275024999999999E-5</v>
      </c>
      <c r="CK2024" s="329">
        <v>-1.1909150000000001E-12</v>
      </c>
      <c r="CL2024" s="329">
        <v>-1.3885855E-10</v>
      </c>
      <c r="CM2024" s="329">
        <v>-1.6822209E-6</v>
      </c>
      <c r="CN2024" s="330">
        <v>-1.4589453999999999E-4</v>
      </c>
      <c r="CO2024" s="330">
        <v>-0.11213049999999999</v>
      </c>
      <c r="CP2024"/>
      <c r="CQ2024">
        <v>-8.4080334000000007E-3</v>
      </c>
      <c r="CR2024">
        <v>1.0634206760000001E-4</v>
      </c>
      <c r="CS2024">
        <v>2.0987000000000018E-5</v>
      </c>
      <c r="CT2024">
        <v>2.0768073300000006E-5</v>
      </c>
      <c r="CU2024">
        <v>-8.2651769000000009E-5</v>
      </c>
      <c r="CV2024" s="109"/>
      <c r="CW2024" s="377"/>
      <c r="CX2024" s="382"/>
      <c r="CY2024" s="36"/>
      <c r="CZ2024" s="11"/>
      <c r="DA2024" s="236"/>
      <c r="DB2024" s="236"/>
      <c r="DC2024" s="32"/>
      <c r="DD2024" s="32"/>
      <c r="DE2024" s="32"/>
      <c r="DF2024" s="32"/>
      <c r="DG2024" s="32"/>
      <c r="DH2024" s="32"/>
      <c r="DI2024" s="32"/>
      <c r="DJ2024" s="32"/>
      <c r="DK2024" s="32"/>
      <c r="DL2024" s="32"/>
    </row>
    <row r="2025" spans="1:116" ht="14.4" x14ac:dyDescent="0.3">
      <c r="A2025" t="s">
        <v>2530</v>
      </c>
      <c r="B2025" s="113" t="s">
        <v>929</v>
      </c>
      <c r="C2025" s="182" t="s">
        <v>876</v>
      </c>
      <c r="D2025" s="40" t="s">
        <v>1700</v>
      </c>
      <c r="E2025" s="242" t="s">
        <v>942</v>
      </c>
      <c r="F2025" s="184" t="s">
        <v>5043</v>
      </c>
      <c r="G2025" s="184">
        <v>8.3840359512000005E-3</v>
      </c>
      <c r="H2025" s="184">
        <v>1.3119616050000002E-4</v>
      </c>
      <c r="I2025" s="184">
        <v>3.0806513700000028E-5</v>
      </c>
      <c r="J2025" s="328">
        <v>-1.28182323E-4</v>
      </c>
      <c r="K2025" s="184">
        <v>8.3502156000000004E-3</v>
      </c>
      <c r="L2025" s="184">
        <v>-3.0232044E-4</v>
      </c>
      <c r="M2025" s="184">
        <v>3.7824157000000003E-4</v>
      </c>
      <c r="N2025" s="184">
        <v>2.1127588000000001E-4</v>
      </c>
      <c r="O2025" s="331">
        <v>-6.5500019999999994E-5</v>
      </c>
      <c r="P2025" s="331">
        <v>-7.7956649999999998E-6</v>
      </c>
      <c r="Q2025" s="331">
        <v>-6.7840345E-6</v>
      </c>
      <c r="R2025" s="331">
        <v>-4.4775089000000001E-5</v>
      </c>
      <c r="S2025" s="331">
        <v>-1.6052762999999999E-5</v>
      </c>
      <c r="T2025" s="184">
        <v>0</v>
      </c>
      <c r="U2025" s="331">
        <v>-1.1212956E-4</v>
      </c>
      <c r="V2025" s="331">
        <v>-3.3952730000000002E-7</v>
      </c>
      <c r="W2025" s="184">
        <v>0</v>
      </c>
      <c r="X2025" s="184">
        <v>0</v>
      </c>
      <c r="Y2025"/>
      <c r="Z2025" s="288">
        <v>5.5668104000000003E-2</v>
      </c>
      <c r="AA2025"/>
      <c r="AB2025" s="164">
        <v>-1.2880548000000001</v>
      </c>
      <c r="AC2025" s="164">
        <v>-1.2680213</v>
      </c>
      <c r="AD2025" s="164">
        <v>-1.3929138000000001E-2</v>
      </c>
      <c r="AE2025" s="164">
        <v>0</v>
      </c>
      <c r="AF2025" s="164">
        <v>0</v>
      </c>
      <c r="AG2025" s="164">
        <v>-3.412123E-3</v>
      </c>
      <c r="AH2025" s="164">
        <v>-2.6922533E-3</v>
      </c>
      <c r="AI2025"/>
      <c r="AJ2025" s="185">
        <v>8.4858616000000003E-4</v>
      </c>
      <c r="AK2025" s="185">
        <v>8.9291724000000003E-4</v>
      </c>
      <c r="AL2025" s="187">
        <v>4.6215265000000002E-5</v>
      </c>
      <c r="AM2025" s="187">
        <v>-9.0546338000000001E-5</v>
      </c>
      <c r="AN2025" s="176">
        <v>5.3532207999999999E-8</v>
      </c>
      <c r="AO2025" s="176">
        <v>1.7091444000000001E-10</v>
      </c>
      <c r="AP2025" s="176">
        <v>-1.268156E-2</v>
      </c>
      <c r="AQ2025" s="192">
        <v>5.1660000999999998E-8</v>
      </c>
      <c r="AR2025" s="192">
        <v>1.5587069E-10</v>
      </c>
      <c r="AS2025" s="192">
        <v>4.25861E-15</v>
      </c>
      <c r="AT2025" s="192">
        <v>0</v>
      </c>
      <c r="AU2025" s="192">
        <v>0</v>
      </c>
      <c r="AV2025" s="192">
        <v>9.5181640999999998E-11</v>
      </c>
      <c r="AW2025" s="192">
        <v>1.7861532000000001E-9</v>
      </c>
      <c r="AX2025" s="192">
        <v>1.2283130000000001E-11</v>
      </c>
      <c r="AY2025" s="192">
        <v>2.7605568999999999E-12</v>
      </c>
      <c r="AZ2025" s="192">
        <v>0</v>
      </c>
      <c r="BA2025" s="192">
        <v>0</v>
      </c>
      <c r="BB2025" s="192">
        <v>-3.8665386000000002E-15</v>
      </c>
      <c r="BC2025" s="192">
        <v>-2.6951521000000001E-16</v>
      </c>
      <c r="BD2025" s="192">
        <v>-5.9403861999999999E-17</v>
      </c>
      <c r="BE2025" s="192">
        <v>-1.0750448E-12</v>
      </c>
      <c r="BF2025" s="192">
        <v>-8.0520898000000002E-12</v>
      </c>
      <c r="BG2025" s="192">
        <v>0</v>
      </c>
      <c r="BH2025" s="192">
        <v>-1.3467996E-6</v>
      </c>
      <c r="BI2025" s="193">
        <v>-1.2680212999999999E-2</v>
      </c>
      <c r="BJ2025" s="193">
        <v>0</v>
      </c>
      <c r="BK2025" s="193">
        <v>0</v>
      </c>
      <c r="BL2025" s="193">
        <v>0</v>
      </c>
      <c r="BM2025"/>
      <c r="BN2025" s="186">
        <v>1.6999584999999999E-7</v>
      </c>
      <c r="BO2025" s="186">
        <v>5.4983742000000002E-8</v>
      </c>
      <c r="BP2025" s="186">
        <v>1.5521745E-6</v>
      </c>
      <c r="BQ2025" s="186">
        <v>-5.4954968000000001E-9</v>
      </c>
      <c r="BR2025" s="186">
        <v>-6.6052833000000006E-8</v>
      </c>
      <c r="BS2025" s="186">
        <v>7.0694048E-8</v>
      </c>
      <c r="BT2025" s="186">
        <v>0</v>
      </c>
      <c r="BU2025" s="186">
        <v>1.0729835E-7</v>
      </c>
      <c r="BV2025" s="186">
        <v>-1.0838402E-8</v>
      </c>
      <c r="BW2025" s="186">
        <v>-6.7871833000000004E-9</v>
      </c>
      <c r="BX2025" s="186">
        <v>0</v>
      </c>
      <c r="BY2025" s="186">
        <v>0</v>
      </c>
      <c r="BZ2025" s="186">
        <v>0</v>
      </c>
      <c r="CA2025" s="186">
        <v>3.7524373999999999E-8</v>
      </c>
      <c r="CB2025" s="186">
        <v>-1.5635052E-6</v>
      </c>
      <c r="CC2025" s="186">
        <v>-2.2601188000000001E-16</v>
      </c>
      <c r="CD2025" s="164">
        <v>0</v>
      </c>
      <c r="CE2025"/>
      <c r="CF2025" s="329">
        <v>0</v>
      </c>
      <c r="CG2025" s="330">
        <v>5.5668104000000003E-2</v>
      </c>
      <c r="CH2025" s="330">
        <v>2.0214360000000002E-3</v>
      </c>
      <c r="CI2025" s="329">
        <v>5.3832816000000001E-5</v>
      </c>
      <c r="CJ2025" s="329">
        <v>-2.8350755999999999E-5</v>
      </c>
      <c r="CK2025" s="329">
        <v>-1.8469567999999998E-12</v>
      </c>
      <c r="CL2025" s="329">
        <v>-2.1535185000000001E-10</v>
      </c>
      <c r="CM2025" s="329">
        <v>-2.6103004E-6</v>
      </c>
      <c r="CN2025" s="330">
        <v>-2.2626377E-4</v>
      </c>
      <c r="CO2025" s="330">
        <v>-0.17390006999999999</v>
      </c>
      <c r="CP2025"/>
      <c r="CQ2025">
        <v>8.3502156000000004E-3</v>
      </c>
      <c r="CR2025">
        <v>1.6234220150000006E-4</v>
      </c>
      <c r="CS2025">
        <v>3.1146041000000029E-5</v>
      </c>
      <c r="CT2025">
        <v>3.0806513700000007E-5</v>
      </c>
      <c r="CU2025">
        <v>-1.28182323E-4</v>
      </c>
      <c r="CV2025" s="109"/>
      <c r="CW2025" s="377"/>
      <c r="CX2025" s="145"/>
      <c r="CY2025" s="36"/>
      <c r="CZ2025" s="34"/>
      <c r="DA2025" s="236"/>
      <c r="DB2025" s="236"/>
      <c r="DC2025" s="32"/>
      <c r="DD2025" s="32"/>
      <c r="DE2025" s="32"/>
      <c r="DF2025" s="32"/>
      <c r="DG2025" s="32"/>
      <c r="DH2025" s="32"/>
      <c r="DI2025" s="32"/>
      <c r="DJ2025" s="32"/>
      <c r="DK2025" s="32"/>
      <c r="DL2025" s="32"/>
    </row>
    <row r="2026" spans="1:116" ht="14.4" x14ac:dyDescent="0.3">
      <c r="A2026" t="s">
        <v>2531</v>
      </c>
      <c r="B2026" s="113" t="s">
        <v>929</v>
      </c>
      <c r="C2026" s="182" t="s">
        <v>877</v>
      </c>
      <c r="D2026" s="40" t="s">
        <v>1700</v>
      </c>
      <c r="E2026" s="242" t="s">
        <v>942</v>
      </c>
      <c r="F2026" s="184" t="s">
        <v>5044</v>
      </c>
      <c r="G2026" s="184">
        <v>8.88705718923E-3</v>
      </c>
      <c r="H2026" s="184">
        <v>1.3467097209999998E-4</v>
      </c>
      <c r="I2026" s="184">
        <v>3.2357375129999982E-5</v>
      </c>
      <c r="J2026" s="328">
        <v>-1.3082525799999999E-4</v>
      </c>
      <c r="K2026" s="184">
        <v>8.8508540999999996E-3</v>
      </c>
      <c r="L2026" s="184">
        <v>-3.0855385E-4</v>
      </c>
      <c r="M2026" s="184">
        <v>3.8695603999999999E-4</v>
      </c>
      <c r="N2026" s="184">
        <v>2.1640181999999999E-4</v>
      </c>
      <c r="O2026" s="331">
        <v>-6.6850535999999998E-5</v>
      </c>
      <c r="P2026" s="331">
        <v>-7.9564004000000004E-6</v>
      </c>
      <c r="Q2026" s="331">
        <v>-6.9239114999999997E-6</v>
      </c>
      <c r="R2026" s="331">
        <v>-4.5698287E-5</v>
      </c>
      <c r="S2026" s="331">
        <v>-1.6383748000000002E-5</v>
      </c>
      <c r="T2026" s="331">
        <v>0</v>
      </c>
      <c r="U2026" s="184">
        <v>-1.1444151000000001E-4</v>
      </c>
      <c r="V2026" s="331">
        <v>-3.4652787000000002E-7</v>
      </c>
      <c r="W2026" s="331">
        <v>0</v>
      </c>
      <c r="X2026" s="184">
        <v>0</v>
      </c>
      <c r="Y2026"/>
      <c r="Z2026" s="288">
        <v>5.9005693999999997E-2</v>
      </c>
      <c r="AA2026"/>
      <c r="AB2026" s="164">
        <v>-1.3146127000000001</v>
      </c>
      <c r="AC2026" s="164">
        <v>-1.2941661</v>
      </c>
      <c r="AD2026" s="164">
        <v>-1.4216336E-2</v>
      </c>
      <c r="AE2026" s="164">
        <v>0</v>
      </c>
      <c r="AF2026" s="164">
        <v>0</v>
      </c>
      <c r="AG2026" s="164">
        <v>-3.4824761E-3</v>
      </c>
      <c r="AH2026" s="164">
        <v>-2.7477637000000001E-3</v>
      </c>
      <c r="AI2026"/>
      <c r="AJ2026" s="185">
        <v>9.0179074000000005E-4</v>
      </c>
      <c r="AK2026" s="185">
        <v>9.4537088999999998E-4</v>
      </c>
      <c r="AL2026" s="187">
        <v>4.8833121000000003E-5</v>
      </c>
      <c r="AM2026" s="187">
        <v>-9.2413273000000005E-5</v>
      </c>
      <c r="AN2026" s="176">
        <v>5.6676911999999997E-8</v>
      </c>
      <c r="AO2026" s="176">
        <v>1.8059585999999999E-10</v>
      </c>
      <c r="AP2026" s="176">
        <v>-1.2943035E-2</v>
      </c>
      <c r="AQ2026" s="192">
        <v>5.4757284000000003E-8</v>
      </c>
      <c r="AR2026" s="192">
        <v>1.6521594000000001E-10</v>
      </c>
      <c r="AS2026" s="192">
        <v>4.5139356000000001E-15</v>
      </c>
      <c r="AT2026" s="192">
        <v>0</v>
      </c>
      <c r="AU2026" s="192">
        <v>0</v>
      </c>
      <c r="AV2026" s="192">
        <v>9.7258602999999997E-11</v>
      </c>
      <c r="AW2026" s="192">
        <v>1.8316846E-9</v>
      </c>
      <c r="AX2026" s="192">
        <v>1.2552616000000001E-11</v>
      </c>
      <c r="AY2026" s="192">
        <v>2.8270721E-12</v>
      </c>
      <c r="AZ2026" s="192">
        <v>0</v>
      </c>
      <c r="BA2026" s="192">
        <v>0</v>
      </c>
      <c r="BB2026" s="192">
        <v>-3.9462611000000002E-15</v>
      </c>
      <c r="BC2026" s="192">
        <v>-2.7507222E-16</v>
      </c>
      <c r="BD2026" s="192">
        <v>-6.0628683999999994E-17</v>
      </c>
      <c r="BE2026" s="192">
        <v>-1.0972106999999999E-12</v>
      </c>
      <c r="BF2026" s="192">
        <v>-8.2181122999999993E-12</v>
      </c>
      <c r="BG2026" s="192">
        <v>0</v>
      </c>
      <c r="BH2026" s="192">
        <v>-1.3745686999999999E-6</v>
      </c>
      <c r="BI2026" s="193">
        <v>-1.2941661E-2</v>
      </c>
      <c r="BJ2026" s="193">
        <v>0</v>
      </c>
      <c r="BK2026" s="193">
        <v>0</v>
      </c>
      <c r="BL2026" s="193">
        <v>0</v>
      </c>
      <c r="BM2026"/>
      <c r="BN2026" s="186">
        <v>2.35026E-7</v>
      </c>
      <c r="BO2026" s="186">
        <v>5.6221269000000001E-8</v>
      </c>
      <c r="BP2026" s="186">
        <v>1.6452353000000001E-6</v>
      </c>
      <c r="BQ2026" s="186">
        <v>-5.6088060000000002E-9</v>
      </c>
      <c r="BR2026" s="186">
        <v>-6.7384461999999998E-8</v>
      </c>
      <c r="BS2026" s="186">
        <v>7.2225752000000001E-8</v>
      </c>
      <c r="BT2026" s="186">
        <v>0</v>
      </c>
      <c r="BU2026" s="186">
        <v>1.0962315E-7</v>
      </c>
      <c r="BV2026" s="186">
        <v>-1.1061874E-8</v>
      </c>
      <c r="BW2026" s="186">
        <v>-6.9271253E-9</v>
      </c>
      <c r="BX2026" s="186">
        <v>0</v>
      </c>
      <c r="BY2026" s="186">
        <v>0</v>
      </c>
      <c r="BZ2026" s="186">
        <v>0</v>
      </c>
      <c r="CA2026" s="186">
        <v>3.8445211000000002E-8</v>
      </c>
      <c r="CB2026" s="186">
        <v>-1.5957424000000001E-6</v>
      </c>
      <c r="CC2026" s="186">
        <v>-2.3067192000000001E-16</v>
      </c>
      <c r="CD2026" s="164">
        <v>0</v>
      </c>
      <c r="CE2026"/>
      <c r="CF2026" s="329">
        <v>0</v>
      </c>
      <c r="CG2026" s="330">
        <v>5.9005693999999997E-2</v>
      </c>
      <c r="CH2026" s="330">
        <v>2.0652337999999999E-3</v>
      </c>
      <c r="CI2026" s="329">
        <v>5.5030812000000001E-5</v>
      </c>
      <c r="CJ2026" s="329">
        <v>-2.8929737E-5</v>
      </c>
      <c r="CK2026" s="329">
        <v>-1.8850384000000001E-12</v>
      </c>
      <c r="CL2026" s="329">
        <v>-2.197921E-10</v>
      </c>
      <c r="CM2026" s="329">
        <v>-2.6632126000000002E-6</v>
      </c>
      <c r="CN2026" s="330">
        <v>-2.3092901000000001E-4</v>
      </c>
      <c r="CO2026" s="330">
        <v>-0.17748563000000001</v>
      </c>
      <c r="CP2026"/>
      <c r="CQ2026">
        <v>8.8508540999999996E-3</v>
      </c>
      <c r="CR2026">
        <v>1.6737487509999998E-4</v>
      </c>
      <c r="CS2026">
        <v>3.2703902999999985E-5</v>
      </c>
      <c r="CT2026">
        <v>3.2357375129999968E-5</v>
      </c>
      <c r="CU2026">
        <v>-1.3082525799999999E-4</v>
      </c>
      <c r="CV2026" s="109"/>
      <c r="CW2026" s="377"/>
      <c r="CX2026" s="382"/>
      <c r="CY2026" s="36"/>
      <c r="CZ2026" s="36"/>
      <c r="DA2026" s="236"/>
      <c r="DB2026" s="236"/>
      <c r="DC2026" s="32"/>
      <c r="DD2026" s="32"/>
      <c r="DE2026" s="32"/>
      <c r="DF2026" s="32"/>
      <c r="DG2026" s="32"/>
      <c r="DH2026" s="32"/>
      <c r="DI2026" s="32"/>
      <c r="DJ2026" s="32"/>
      <c r="DK2026" s="32"/>
      <c r="DL2026" s="32"/>
    </row>
    <row r="2027" spans="1:116" ht="14.4" x14ac:dyDescent="0.3">
      <c r="A2027" t="s">
        <v>2532</v>
      </c>
      <c r="B2027" s="113" t="s">
        <v>929</v>
      </c>
      <c r="C2027" s="182" t="s">
        <v>878</v>
      </c>
      <c r="D2027" s="40" t="s">
        <v>1700</v>
      </c>
      <c r="E2027" s="242" t="s">
        <v>942</v>
      </c>
      <c r="F2027" s="184" t="s">
        <v>5045</v>
      </c>
      <c r="G2027" s="184">
        <v>1.181036380814E-2</v>
      </c>
      <c r="H2027" s="184">
        <v>1.4827441709999999E-4</v>
      </c>
      <c r="I2027" s="184">
        <v>3.4334785039999946E-5</v>
      </c>
      <c r="J2027" s="328">
        <v>-1.4536139399999999E-4</v>
      </c>
      <c r="K2027" s="184">
        <v>1.1773116E-2</v>
      </c>
      <c r="L2027" s="184">
        <v>-3.4283761000000003E-4</v>
      </c>
      <c r="M2027" s="184">
        <v>4.2833329999999997E-4</v>
      </c>
      <c r="N2027" s="331">
        <v>2.3908647E-4</v>
      </c>
      <c r="O2027" s="331">
        <v>-7.4278372999999996E-5</v>
      </c>
      <c r="P2027" s="331">
        <v>-8.8404449000000008E-6</v>
      </c>
      <c r="Q2027" s="331">
        <v>-7.6932350000000002E-6</v>
      </c>
      <c r="R2027" s="331">
        <v>-5.0775873999999998E-5</v>
      </c>
      <c r="S2027" s="331">
        <v>-1.8204163999999999E-5</v>
      </c>
      <c r="T2027" s="331">
        <v>0</v>
      </c>
      <c r="U2027" s="331">
        <v>-1.2715723E-4</v>
      </c>
      <c r="V2027" s="331">
        <v>-3.8503095999999999E-7</v>
      </c>
      <c r="W2027" s="331">
        <v>0</v>
      </c>
      <c r="X2027" s="184">
        <v>0</v>
      </c>
      <c r="Y2027"/>
      <c r="Z2027" s="288">
        <v>7.8487440000000006E-2</v>
      </c>
      <c r="AA2027"/>
      <c r="AB2027" s="164">
        <v>-1.4606806999999999</v>
      </c>
      <c r="AC2027" s="164">
        <v>-1.4379622999999999</v>
      </c>
      <c r="AD2027" s="164">
        <v>-1.5795929E-2</v>
      </c>
      <c r="AE2027" s="164">
        <v>0</v>
      </c>
      <c r="AF2027" s="164">
        <v>0</v>
      </c>
      <c r="AG2027" s="164">
        <v>-3.8694178999999999E-3</v>
      </c>
      <c r="AH2027" s="164">
        <v>-3.0530708E-3</v>
      </c>
      <c r="AI2027"/>
      <c r="AJ2027" s="185">
        <v>1.2115792E-3</v>
      </c>
      <c r="AK2027" s="185">
        <v>1.2502273999999999E-3</v>
      </c>
      <c r="AL2027" s="187">
        <v>6.4033150999999995E-5</v>
      </c>
      <c r="AM2027" s="187">
        <v>-1.0268141E-4</v>
      </c>
      <c r="AN2027" s="176">
        <v>7.4953681999999995E-8</v>
      </c>
      <c r="AO2027" s="176">
        <v>2.3680898999999998E-10</v>
      </c>
      <c r="AP2027" s="176">
        <v>-1.4381150000000001E-2</v>
      </c>
      <c r="AQ2027" s="192">
        <v>7.2836342000000001E-8</v>
      </c>
      <c r="AR2027" s="192">
        <v>2.1976483000000001E-10</v>
      </c>
      <c r="AS2027" s="192">
        <v>6.0042889999999998E-15</v>
      </c>
      <c r="AT2027" s="192">
        <v>0</v>
      </c>
      <c r="AU2027" s="192">
        <v>0</v>
      </c>
      <c r="AV2027" s="192">
        <v>1.0786289E-10</v>
      </c>
      <c r="AW2027" s="192">
        <v>2.0198273E-9</v>
      </c>
      <c r="AX2027" s="192">
        <v>1.3918684E-11</v>
      </c>
      <c r="AY2027" s="192">
        <v>3.1242357E-12</v>
      </c>
      <c r="AZ2027" s="192">
        <v>0</v>
      </c>
      <c r="BA2027" s="192">
        <v>0</v>
      </c>
      <c r="BB2027" s="192">
        <v>-4.3847344999999997E-15</v>
      </c>
      <c r="BC2027" s="192">
        <v>-3.0563579999999999E-16</v>
      </c>
      <c r="BD2027" s="192">
        <v>-6.7365204999999999E-17</v>
      </c>
      <c r="BE2027" s="192">
        <v>-1.2191230000000001E-12</v>
      </c>
      <c r="BF2027" s="192">
        <v>-9.1312358999999994E-12</v>
      </c>
      <c r="BG2027" s="192">
        <v>0</v>
      </c>
      <c r="BH2027" s="192">
        <v>-1.5272985E-6</v>
      </c>
      <c r="BI2027" s="193">
        <v>-1.4379622999999999E-2</v>
      </c>
      <c r="BJ2027" s="193">
        <v>0</v>
      </c>
      <c r="BK2027" s="193">
        <v>0</v>
      </c>
      <c r="BL2027" s="193">
        <v>0</v>
      </c>
      <c r="BM2027"/>
      <c r="BN2027" s="186">
        <v>6.2071222000000001E-7</v>
      </c>
      <c r="BO2027" s="186">
        <v>6.2284602999999994E-8</v>
      </c>
      <c r="BP2027" s="186">
        <v>2.1884379999999999E-6</v>
      </c>
      <c r="BQ2027" s="186">
        <v>-6.2320065999999996E-9</v>
      </c>
      <c r="BR2027" s="186">
        <v>-7.4925134000000001E-8</v>
      </c>
      <c r="BS2027" s="186">
        <v>8.0119920999999997E-8</v>
      </c>
      <c r="BT2027" s="186">
        <v>0</v>
      </c>
      <c r="BU2027" s="186">
        <v>1.216048E-7</v>
      </c>
      <c r="BV2027" s="186">
        <v>-1.2290971E-8</v>
      </c>
      <c r="BW2027" s="186">
        <v>-7.6968059000000004E-9</v>
      </c>
      <c r="BX2027" s="186">
        <v>0</v>
      </c>
      <c r="BY2027" s="186">
        <v>0</v>
      </c>
      <c r="BZ2027" s="186">
        <v>0</v>
      </c>
      <c r="CA2027" s="186">
        <v>4.2456929000000001E-8</v>
      </c>
      <c r="CB2027" s="186">
        <v>-1.7730471E-6</v>
      </c>
      <c r="CC2027" s="186">
        <v>-2.5630213E-16</v>
      </c>
      <c r="CD2027" s="164">
        <v>0</v>
      </c>
      <c r="CE2027"/>
      <c r="CF2027" s="329">
        <v>0</v>
      </c>
      <c r="CG2027" s="330">
        <v>7.8487438000000007E-2</v>
      </c>
      <c r="CH2027" s="330">
        <v>2.2909608000000001E-3</v>
      </c>
      <c r="CI2027" s="329">
        <v>6.0989790999999999E-5</v>
      </c>
      <c r="CJ2027" s="329">
        <v>-3.2153994999999997E-5</v>
      </c>
      <c r="CK2027" s="329">
        <v>-2.0944870999999998E-12</v>
      </c>
      <c r="CL2027" s="329">
        <v>-2.4421344E-10</v>
      </c>
      <c r="CM2027" s="329">
        <v>-2.9607300999999998E-6</v>
      </c>
      <c r="CN2027" s="330">
        <v>-2.5658777999999999E-4</v>
      </c>
      <c r="CO2027" s="330">
        <v>-0.19720625999999999</v>
      </c>
      <c r="CP2027"/>
      <c r="CQ2027">
        <v>1.1773116E-2</v>
      </c>
      <c r="CR2027">
        <v>1.8299423309999988E-4</v>
      </c>
      <c r="CS2027">
        <v>3.4719815999999949E-5</v>
      </c>
      <c r="CT2027">
        <v>3.4334785039999933E-5</v>
      </c>
      <c r="CU2027">
        <v>-1.4536139399999999E-4</v>
      </c>
      <c r="CV2027" s="109"/>
      <c r="CW2027" s="377"/>
      <c r="CX2027" s="382"/>
      <c r="CY2027" s="36"/>
      <c r="CZ2027" s="36"/>
      <c r="DA2027" s="236"/>
      <c r="DB2027" s="236"/>
      <c r="DC2027" s="32"/>
      <c r="DD2027" s="32"/>
      <c r="DE2027" s="32"/>
      <c r="DF2027" s="32"/>
      <c r="DG2027" s="32"/>
      <c r="DH2027" s="32"/>
      <c r="DI2027" s="32"/>
      <c r="DJ2027" s="32"/>
      <c r="DK2027" s="32"/>
      <c r="DL2027" s="32"/>
    </row>
    <row r="2028" spans="1:116" ht="14.4" x14ac:dyDescent="0.3">
      <c r="A2028" t="s">
        <v>7854</v>
      </c>
      <c r="B2028" s="113" t="s">
        <v>929</v>
      </c>
      <c r="C2028" s="182" t="s">
        <v>879</v>
      </c>
      <c r="D2028" s="40" t="s">
        <v>1700</v>
      </c>
      <c r="E2028" s="242" t="s">
        <v>942</v>
      </c>
      <c r="F2028" s="184" t="s">
        <v>7855</v>
      </c>
      <c r="G2028" s="184">
        <v>6.1995426820899997E-3</v>
      </c>
      <c r="H2028" s="184">
        <v>3.8324417200000005E-5</v>
      </c>
      <c r="I2028" s="184">
        <v>-3.5414300109999985E-5</v>
      </c>
      <c r="J2028" s="328">
        <v>-8.2892035000000001E-5</v>
      </c>
      <c r="K2028" s="184">
        <v>6.2795246000000001E-3</v>
      </c>
      <c r="L2028" s="184">
        <v>-1.9550243999999999E-4</v>
      </c>
      <c r="M2028" s="184">
        <v>1.8926254E-4</v>
      </c>
      <c r="N2028" s="331">
        <v>9.0109803000000004E-5</v>
      </c>
      <c r="O2028" s="331">
        <v>-4.2357088999999998E-5</v>
      </c>
      <c r="P2028" s="331">
        <v>-5.0412453999999996E-6</v>
      </c>
      <c r="Q2028" s="331">
        <v>-4.3870513999999998E-6</v>
      </c>
      <c r="R2028" s="331">
        <v>-2.8954837000000001E-5</v>
      </c>
      <c r="S2028" s="331">
        <v>-1.0380887E-5</v>
      </c>
      <c r="T2028" s="331">
        <v>0</v>
      </c>
      <c r="U2028" s="331">
        <v>-7.2511148000000002E-5</v>
      </c>
      <c r="V2028" s="331">
        <v>-2.1956310999999999E-7</v>
      </c>
      <c r="W2028" s="331">
        <v>0</v>
      </c>
      <c r="X2028" s="184">
        <v>0</v>
      </c>
      <c r="Y2028"/>
      <c r="Z2028" s="288">
        <v>4.1863497333333333E-2</v>
      </c>
      <c r="AA2028"/>
      <c r="AB2028" s="164">
        <v>-0.83295017000000005</v>
      </c>
      <c r="AC2028" s="164">
        <v>-0.81999504000000001</v>
      </c>
      <c r="AD2028" s="164">
        <v>-9.0075959999999997E-3</v>
      </c>
      <c r="AE2028" s="164">
        <v>0</v>
      </c>
      <c r="AF2028" s="164">
        <v>0</v>
      </c>
      <c r="AG2028" s="164">
        <v>-2.2065275E-3</v>
      </c>
      <c r="AH2028" s="164">
        <v>-1.7410073E-3</v>
      </c>
      <c r="AI2028"/>
      <c r="AJ2028" s="185">
        <v>6.3466331E-4</v>
      </c>
      <c r="AK2028" s="185">
        <v>6.5931275000000004E-4</v>
      </c>
      <c r="AL2028" s="187">
        <v>3.3904427000000001E-5</v>
      </c>
      <c r="AM2028" s="187">
        <v>-5.8553863999999997E-5</v>
      </c>
      <c r="AN2028" s="176">
        <v>3.9527143000000003E-8</v>
      </c>
      <c r="AO2028" s="176">
        <v>1.2538619E-10</v>
      </c>
      <c r="AP2028" s="176">
        <v>-8.2008212999999993E-3</v>
      </c>
      <c r="AQ2028" s="192">
        <v>3.8849325999999997E-8</v>
      </c>
      <c r="AR2028" s="192">
        <v>1.1721778999999999E-10</v>
      </c>
      <c r="AS2028" s="192">
        <v>3.2025576000000002E-15</v>
      </c>
      <c r="AT2028" s="192">
        <v>0</v>
      </c>
      <c r="AU2028" s="192">
        <v>0</v>
      </c>
      <c r="AV2028" s="192">
        <v>5.4634706999999999E-11</v>
      </c>
      <c r="AW2028" s="192">
        <v>6.2908501000000005E-10</v>
      </c>
      <c r="AX2028" s="192">
        <v>6.962671E-12</v>
      </c>
      <c r="AY2028" s="192">
        <v>1.2052401999999999E-12</v>
      </c>
      <c r="AZ2028" s="192">
        <v>0</v>
      </c>
      <c r="BA2028" s="192">
        <v>0</v>
      </c>
      <c r="BB2028" s="192">
        <v>-2.5003858E-15</v>
      </c>
      <c r="BC2028" s="192">
        <v>-1.7428818E-16</v>
      </c>
      <c r="BD2028" s="192">
        <v>-3.8414869000000002E-17</v>
      </c>
      <c r="BE2028" s="192">
        <v>-6.9520235000000005E-13</v>
      </c>
      <c r="BF2028" s="192">
        <v>-5.2070683999999998E-12</v>
      </c>
      <c r="BG2028" s="192">
        <v>0</v>
      </c>
      <c r="BH2028" s="192">
        <v>-8.7093883999999996E-7</v>
      </c>
      <c r="BI2028" s="193">
        <v>-8.1999503999999994E-3</v>
      </c>
      <c r="BJ2028" s="193">
        <v>0</v>
      </c>
      <c r="BK2028" s="193">
        <v>0</v>
      </c>
      <c r="BL2028" s="193">
        <v>0</v>
      </c>
      <c r="BM2028"/>
      <c r="BN2028" s="186">
        <v>2.4517643E-7</v>
      </c>
      <c r="BO2028" s="186">
        <v>2.9281072999999999E-8</v>
      </c>
      <c r="BP2028" s="186">
        <v>1.1672654000000001E-6</v>
      </c>
      <c r="BQ2028" s="186">
        <v>-3.5537889000000001E-9</v>
      </c>
      <c r="BR2028" s="186">
        <v>-4.4544783999999997E-8</v>
      </c>
      <c r="BS2028" s="186">
        <v>4.1238195000000001E-8</v>
      </c>
      <c r="BT2028" s="186">
        <v>0</v>
      </c>
      <c r="BU2028" s="186">
        <v>6.2590704999999996E-8</v>
      </c>
      <c r="BV2028" s="186">
        <v>-7.0089008999999999E-9</v>
      </c>
      <c r="BW2028" s="186">
        <v>-4.3890876000000003E-9</v>
      </c>
      <c r="BX2028" s="186">
        <v>0</v>
      </c>
      <c r="BY2028" s="186">
        <v>0</v>
      </c>
      <c r="BZ2028" s="186">
        <v>0</v>
      </c>
      <c r="CA2028" s="186">
        <v>1.5374098000000001E-8</v>
      </c>
      <c r="CB2028" s="186">
        <v>-1.0110765E-6</v>
      </c>
      <c r="CC2028" s="186">
        <v>-1.4615575999999999E-16</v>
      </c>
      <c r="CD2028" s="164">
        <v>0</v>
      </c>
      <c r="CE2028"/>
      <c r="CF2028" s="329">
        <v>0</v>
      </c>
      <c r="CG2028" s="330">
        <v>4.1863497999999999E-2</v>
      </c>
      <c r="CH2028" s="330">
        <v>1.1791709999999999E-3</v>
      </c>
      <c r="CI2028" s="329">
        <v>2.9491699000000002E-5</v>
      </c>
      <c r="CJ2028" s="329">
        <v>-1.8670303000000001E-5</v>
      </c>
      <c r="CK2028" s="329">
        <v>-1.1943770000000001E-12</v>
      </c>
      <c r="CL2028" s="329">
        <v>-1.3926220999999999E-10</v>
      </c>
      <c r="CM2028" s="329">
        <v>-1.7429047999999999E-6</v>
      </c>
      <c r="CN2028" s="330">
        <v>-1.4631865E-4</v>
      </c>
      <c r="CO2028" s="330">
        <v>-0.11245645999999999</v>
      </c>
      <c r="CP2028"/>
      <c r="CQ2028">
        <v>6.2795246000000001E-3</v>
      </c>
      <c r="CR2028">
        <v>3.129680200000017E-6</v>
      </c>
      <c r="CS2028">
        <v>-3.5194736999999985E-5</v>
      </c>
      <c r="CT2028">
        <v>-3.5414300109999972E-5</v>
      </c>
      <c r="CU2028">
        <v>-8.2892035000000001E-5</v>
      </c>
      <c r="CV2028" s="109"/>
      <c r="CW2028" s="377"/>
      <c r="CX2028" s="36"/>
      <c r="CY2028" s="36"/>
      <c r="CZ2028" s="36"/>
      <c r="DA2028" s="236"/>
      <c r="DB2028" s="236"/>
      <c r="DC2028" s="32"/>
      <c r="DD2028" s="32"/>
      <c r="DE2028" s="32"/>
      <c r="DF2028" s="32"/>
      <c r="DG2028" s="32"/>
      <c r="DH2028" s="32"/>
      <c r="DI2028" s="32"/>
      <c r="DJ2028" s="32"/>
      <c r="DK2028" s="32"/>
      <c r="DL2028" s="32"/>
    </row>
    <row r="2029" spans="1:116" ht="14.4" x14ac:dyDescent="0.3">
      <c r="B2029" s="113"/>
      <c r="C2029" s="182"/>
      <c r="D2029" s="40"/>
      <c r="E2029" s="242"/>
      <c r="F2029"/>
      <c r="G2029"/>
      <c r="H2029"/>
      <c r="I2029"/>
      <c r="J2029" s="332"/>
      <c r="K2029"/>
      <c r="L2029"/>
      <c r="M2029" s="39"/>
      <c r="N2029" s="39"/>
      <c r="O2029" s="39"/>
      <c r="P2029" s="39"/>
      <c r="Q2029" s="39"/>
      <c r="R2029" s="39"/>
      <c r="S2029" s="39"/>
      <c r="T2029" s="39"/>
      <c r="U2029" s="39"/>
      <c r="V2029" s="39"/>
      <c r="W2029" s="39"/>
      <c r="Y2029"/>
      <c r="Z2029"/>
      <c r="AA2029"/>
      <c r="AB2029"/>
      <c r="AC2029"/>
      <c r="AD2029"/>
      <c r="AE2029"/>
      <c r="AF2029"/>
      <c r="AG2029"/>
      <c r="AH2029"/>
      <c r="AI2029"/>
      <c r="AJ2029"/>
      <c r="AK2029"/>
      <c r="AN2029"/>
      <c r="AO2029"/>
      <c r="AP2029"/>
      <c r="BI2029"/>
      <c r="BJ2029"/>
      <c r="BK2029"/>
      <c r="BL2029"/>
      <c r="BM2029"/>
      <c r="BS2029" s="39"/>
      <c r="BT2029" s="39"/>
      <c r="BU2029" s="39"/>
      <c r="BV2029" s="39"/>
      <c r="BW2029" s="39"/>
      <c r="BX2029" s="39"/>
      <c r="BY2029" s="39"/>
      <c r="BZ2029" s="39"/>
      <c r="CA2029" s="39"/>
      <c r="CB2029" s="39"/>
      <c r="CC2029" s="39"/>
      <c r="CD2029"/>
      <c r="CE2029"/>
      <c r="CF2029" s="39"/>
      <c r="CG2029"/>
      <c r="CH2029"/>
      <c r="CI2029" s="39"/>
      <c r="CJ2029" s="39"/>
      <c r="CK2029" s="39"/>
      <c r="CL2029" s="39"/>
      <c r="CM2029" s="39"/>
      <c r="CN2029"/>
      <c r="CO2029"/>
      <c r="CP2029"/>
      <c r="CQ2029"/>
      <c r="CR2029"/>
      <c r="CS2029"/>
      <c r="CT2029"/>
      <c r="CU2029"/>
      <c r="CV2029" s="110"/>
      <c r="CW2029" s="377"/>
      <c r="CX2029" s="36"/>
      <c r="CY2029" s="36"/>
      <c r="CZ2029" s="36"/>
      <c r="DA2029" s="236"/>
      <c r="DB2029" s="236"/>
      <c r="DC2029" s="32"/>
      <c r="DD2029" s="32"/>
      <c r="DE2029" s="32"/>
      <c r="DF2029" s="32"/>
      <c r="DG2029" s="32"/>
      <c r="DH2029" s="32"/>
      <c r="DI2029" s="32"/>
      <c r="DJ2029" s="32"/>
      <c r="DK2029" s="32"/>
      <c r="DL2029" s="32"/>
    </row>
    <row r="2030" spans="1:116" ht="14.4" x14ac:dyDescent="0.3">
      <c r="B2030" s="113"/>
      <c r="C2030" s="180"/>
      <c r="D2030" s="37" t="s">
        <v>1701</v>
      </c>
      <c r="E2030" s="242"/>
      <c r="F2030"/>
      <c r="G2030"/>
      <c r="H2030"/>
      <c r="I2030"/>
      <c r="J2030" s="332"/>
      <c r="K2030"/>
      <c r="L2030"/>
      <c r="M2030" s="39"/>
      <c r="N2030" s="39"/>
      <c r="O2030" s="39"/>
      <c r="P2030" s="39"/>
      <c r="Q2030" s="39"/>
      <c r="R2030" s="39"/>
      <c r="S2030" s="39"/>
      <c r="T2030" s="39"/>
      <c r="U2030" s="39"/>
      <c r="V2030" s="39"/>
      <c r="W2030" s="39"/>
      <c r="Y2030"/>
      <c r="Z2030"/>
      <c r="AA2030"/>
      <c r="AB2030"/>
      <c r="AC2030"/>
      <c r="AD2030"/>
      <c r="AE2030"/>
      <c r="AF2030"/>
      <c r="AG2030"/>
      <c r="AH2030"/>
      <c r="AI2030"/>
      <c r="AJ2030"/>
      <c r="AK2030"/>
      <c r="AN2030"/>
      <c r="AO2030"/>
      <c r="AP2030"/>
      <c r="BI2030"/>
      <c r="BJ2030"/>
      <c r="BK2030"/>
      <c r="BL2030"/>
      <c r="BM2030"/>
      <c r="BS2030" s="39"/>
      <c r="BT2030" s="39"/>
      <c r="BU2030" s="39"/>
      <c r="BV2030" s="39"/>
      <c r="BW2030" s="39"/>
      <c r="BX2030" s="39"/>
      <c r="BY2030" s="39"/>
      <c r="BZ2030" s="39"/>
      <c r="CA2030" s="39"/>
      <c r="CB2030" s="39"/>
      <c r="CC2030" s="39"/>
      <c r="CD2030"/>
      <c r="CE2030"/>
      <c r="CF2030" s="39"/>
      <c r="CG2030"/>
      <c r="CH2030"/>
      <c r="CI2030" s="39"/>
      <c r="CJ2030" s="39"/>
      <c r="CK2030" s="39"/>
      <c r="CL2030" s="39"/>
      <c r="CM2030" s="39"/>
      <c r="CN2030"/>
      <c r="CO2030"/>
      <c r="CP2030"/>
      <c r="CQ2030"/>
      <c r="CR2030"/>
      <c r="CS2030"/>
      <c r="CT2030"/>
      <c r="CU2030"/>
      <c r="CV2030" s="39"/>
      <c r="CW2030" s="377"/>
      <c r="CX2030" s="36"/>
      <c r="CZ2030" s="36"/>
      <c r="DA2030" s="236"/>
      <c r="DB2030" s="236"/>
      <c r="DC2030" s="32"/>
      <c r="DD2030" s="32"/>
      <c r="DE2030" s="32"/>
      <c r="DF2030" s="32"/>
      <c r="DG2030" s="32"/>
      <c r="DH2030" s="32"/>
      <c r="DI2030" s="32"/>
      <c r="DJ2030" s="32"/>
      <c r="DK2030" s="32"/>
      <c r="DL2030" s="32"/>
    </row>
    <row r="2031" spans="1:116" ht="14.4" x14ac:dyDescent="0.3">
      <c r="A2031" t="s">
        <v>2533</v>
      </c>
      <c r="B2031" s="113" t="s">
        <v>929</v>
      </c>
      <c r="C2031" s="182" t="s">
        <v>1702</v>
      </c>
      <c r="D2031" s="40" t="s">
        <v>1701</v>
      </c>
      <c r="E2031" s="242" t="s">
        <v>943</v>
      </c>
      <c r="F2031" s="184" t="s">
        <v>5046</v>
      </c>
      <c r="G2031" s="184">
        <v>0</v>
      </c>
      <c r="H2031" s="184">
        <v>0</v>
      </c>
      <c r="I2031" s="184">
        <v>0</v>
      </c>
      <c r="J2031" s="328">
        <v>0</v>
      </c>
      <c r="K2031" s="184">
        <v>0</v>
      </c>
      <c r="L2031" s="184">
        <v>0</v>
      </c>
      <c r="M2031" s="331">
        <v>0</v>
      </c>
      <c r="N2031" s="184">
        <v>0</v>
      </c>
      <c r="O2031" s="331">
        <v>0</v>
      </c>
      <c r="P2031" s="331">
        <v>0</v>
      </c>
      <c r="Q2031" s="331">
        <v>0</v>
      </c>
      <c r="R2031" s="331">
        <v>0</v>
      </c>
      <c r="S2031" s="331">
        <v>0</v>
      </c>
      <c r="T2031" s="331">
        <v>0</v>
      </c>
      <c r="U2031" s="331">
        <v>0</v>
      </c>
      <c r="V2031" s="331">
        <v>0</v>
      </c>
      <c r="W2031" s="331">
        <v>0</v>
      </c>
      <c r="X2031" s="331">
        <v>0</v>
      </c>
      <c r="Y2031"/>
      <c r="Z2031" s="288">
        <v>0</v>
      </c>
      <c r="AA2031"/>
      <c r="AB2031" s="164">
        <v>0</v>
      </c>
      <c r="AC2031" s="164">
        <v>0</v>
      </c>
      <c r="AD2031" s="164">
        <v>0</v>
      </c>
      <c r="AE2031" s="164">
        <v>0</v>
      </c>
      <c r="AF2031" s="164">
        <v>0</v>
      </c>
      <c r="AG2031" s="164">
        <v>0</v>
      </c>
      <c r="AH2031" s="164">
        <v>0</v>
      </c>
      <c r="AI2031"/>
      <c r="AJ2031" s="185">
        <v>0</v>
      </c>
      <c r="AK2031" s="185">
        <v>0</v>
      </c>
      <c r="AL2031" s="185">
        <v>0</v>
      </c>
      <c r="AM2031" s="185">
        <v>0</v>
      </c>
      <c r="AN2031" s="176">
        <v>0</v>
      </c>
      <c r="AO2031" s="176">
        <v>0</v>
      </c>
      <c r="AP2031" s="176">
        <v>0</v>
      </c>
      <c r="AQ2031" s="193">
        <v>0</v>
      </c>
      <c r="AR2031" s="193">
        <v>0</v>
      </c>
      <c r="AS2031" s="193">
        <v>0</v>
      </c>
      <c r="AT2031" s="193">
        <v>0</v>
      </c>
      <c r="AU2031" s="193">
        <v>0</v>
      </c>
      <c r="AV2031" s="193">
        <v>0</v>
      </c>
      <c r="AW2031" s="193">
        <v>0</v>
      </c>
      <c r="AX2031" s="193">
        <v>0</v>
      </c>
      <c r="AY2031" s="193">
        <v>0</v>
      </c>
      <c r="AZ2031" s="193">
        <v>0</v>
      </c>
      <c r="BA2031" s="193">
        <v>0</v>
      </c>
      <c r="BB2031" s="193">
        <v>0</v>
      </c>
      <c r="BC2031" s="193">
        <v>0</v>
      </c>
      <c r="BD2031" s="193">
        <v>0</v>
      </c>
      <c r="BE2031" s="193">
        <v>0</v>
      </c>
      <c r="BF2031" s="193">
        <v>0</v>
      </c>
      <c r="BG2031" s="193">
        <v>0</v>
      </c>
      <c r="BH2031" s="193">
        <v>0</v>
      </c>
      <c r="BI2031" s="193">
        <v>0</v>
      </c>
      <c r="BJ2031" s="193">
        <v>0</v>
      </c>
      <c r="BK2031" s="193">
        <v>0</v>
      </c>
      <c r="BL2031" s="193">
        <v>0</v>
      </c>
      <c r="BM2031"/>
      <c r="BN2031" s="164">
        <v>0</v>
      </c>
      <c r="BO2031" s="164">
        <v>0</v>
      </c>
      <c r="BP2031" s="164">
        <v>0</v>
      </c>
      <c r="BQ2031" s="164">
        <v>0</v>
      </c>
      <c r="BR2031" s="164">
        <v>0</v>
      </c>
      <c r="BS2031" s="164">
        <v>0</v>
      </c>
      <c r="BT2031" s="164">
        <v>0</v>
      </c>
      <c r="BU2031" s="164">
        <v>0</v>
      </c>
      <c r="BV2031" s="164">
        <v>0</v>
      </c>
      <c r="BW2031" s="164">
        <v>0</v>
      </c>
      <c r="BX2031" s="164">
        <v>0</v>
      </c>
      <c r="BY2031" s="164">
        <v>0</v>
      </c>
      <c r="BZ2031" s="164">
        <v>0</v>
      </c>
      <c r="CA2031" s="164">
        <v>0</v>
      </c>
      <c r="CB2031" s="164">
        <v>0</v>
      </c>
      <c r="CC2031" s="164">
        <v>0</v>
      </c>
      <c r="CD2031" s="164">
        <v>0</v>
      </c>
      <c r="CE2031"/>
      <c r="CF2031" s="330">
        <v>0</v>
      </c>
      <c r="CG2031" s="330">
        <v>0</v>
      </c>
      <c r="CH2031" s="330">
        <v>0</v>
      </c>
      <c r="CI2031" s="330">
        <v>0</v>
      </c>
      <c r="CJ2031" s="330">
        <v>0</v>
      </c>
      <c r="CK2031" s="330">
        <v>0</v>
      </c>
      <c r="CL2031" s="330">
        <v>0</v>
      </c>
      <c r="CM2031" s="330">
        <v>0</v>
      </c>
      <c r="CN2031" s="330">
        <v>0</v>
      </c>
      <c r="CO2031" s="330">
        <v>0</v>
      </c>
      <c r="CP2031"/>
      <c r="CQ2031">
        <v>0</v>
      </c>
      <c r="CR2031">
        <v>0</v>
      </c>
      <c r="CS2031">
        <v>0</v>
      </c>
      <c r="CT2031">
        <v>0</v>
      </c>
      <c r="CU2031">
        <v>0</v>
      </c>
      <c r="CV2031" s="109"/>
      <c r="CW2031" s="377"/>
      <c r="CX2031" s="36"/>
      <c r="CY2031" s="34"/>
      <c r="CZ2031" s="36"/>
      <c r="DA2031" s="236"/>
      <c r="DB2031" s="236"/>
      <c r="DC2031" s="32"/>
      <c r="DD2031" s="32"/>
      <c r="DE2031" s="32"/>
      <c r="DF2031" s="32"/>
      <c r="DG2031" s="32"/>
      <c r="DH2031" s="32"/>
      <c r="DI2031" s="32"/>
      <c r="DJ2031" s="32"/>
      <c r="DK2031" s="32"/>
      <c r="DL2031" s="32"/>
    </row>
    <row r="2032" spans="1:116" ht="14.4" x14ac:dyDescent="0.3">
      <c r="A2032" t="s">
        <v>7856</v>
      </c>
      <c r="B2032" s="113" t="s">
        <v>929</v>
      </c>
      <c r="C2032" s="182" t="s">
        <v>500</v>
      </c>
      <c r="D2032" s="40" t="s">
        <v>1701</v>
      </c>
      <c r="E2032" s="242" t="s">
        <v>943</v>
      </c>
      <c r="F2032" s="184" t="s">
        <v>7857</v>
      </c>
      <c r="G2032" s="184">
        <v>-1.4045549223375</v>
      </c>
      <c r="H2032" s="184">
        <v>-8.705690704000001E-3</v>
      </c>
      <c r="I2032" s="184">
        <v>-3.79167417366E-2</v>
      </c>
      <c r="J2032" s="328">
        <v>-0.87651180989690003</v>
      </c>
      <c r="K2032" s="184">
        <v>-0.48142067999999999</v>
      </c>
      <c r="L2032" s="184">
        <v>-2.7939752000000002E-2</v>
      </c>
      <c r="M2032" s="331">
        <v>-1.081556E-2</v>
      </c>
      <c r="N2032" s="184">
        <v>-8.6029619000000009E-3</v>
      </c>
      <c r="O2032" s="331">
        <v>-8.8198432000000007E-5</v>
      </c>
      <c r="P2032" s="331">
        <v>3.5661331999999998E-5</v>
      </c>
      <c r="Q2032" s="331">
        <v>-5.0191704E-5</v>
      </c>
      <c r="R2032" s="331">
        <v>5.1252613999999996E-6</v>
      </c>
      <c r="S2032" s="331">
        <v>-0.81303095000000003</v>
      </c>
      <c r="T2032" s="331">
        <v>8.1683204000000003E-4</v>
      </c>
      <c r="U2032" s="331">
        <v>-6.3482499999999997E-2</v>
      </c>
      <c r="V2032" s="331">
        <v>1.6612962000000001E-5</v>
      </c>
      <c r="W2032" s="331">
        <v>1.6401031E-6</v>
      </c>
      <c r="X2032" s="331">
        <v>0</v>
      </c>
      <c r="Y2032"/>
      <c r="Z2032" s="288">
        <v>-3.2094711999999999</v>
      </c>
      <c r="AA2032"/>
      <c r="AB2032" s="164">
        <v>-47.717885000000003</v>
      </c>
      <c r="AC2032" s="164">
        <v>-2.2198604</v>
      </c>
      <c r="AD2032" s="164">
        <v>-8.2625993999999992</v>
      </c>
      <c r="AE2032" s="164">
        <v>0</v>
      </c>
      <c r="AF2032" s="164">
        <v>2.6311911E-2</v>
      </c>
      <c r="AG2032" s="164">
        <v>-2.5665786000000002</v>
      </c>
      <c r="AH2032" s="164">
        <v>-34.695158999999997</v>
      </c>
      <c r="AI2032"/>
      <c r="AJ2032" s="185">
        <v>-6.3323526000000005E-2</v>
      </c>
      <c r="AK2032" s="185">
        <v>-6.0769222999999997E-2</v>
      </c>
      <c r="AL2032" s="185">
        <v>-2.6935283999999999E-3</v>
      </c>
      <c r="AM2032" s="185">
        <v>1.3922612999999999E-4</v>
      </c>
      <c r="AN2032" s="176">
        <v>-3.6432387999999998E-6</v>
      </c>
      <c r="AO2032" s="176">
        <v>-9.9612739000000003E-9</v>
      </c>
      <c r="AP2032" s="176">
        <v>1.9499458000000001E-2</v>
      </c>
      <c r="AQ2032" s="192">
        <v>-2.9842394999999999E-6</v>
      </c>
      <c r="AR2032" s="192">
        <v>-9.0044000999999993E-9</v>
      </c>
      <c r="AS2032" s="192">
        <v>-2.4600341999999998E-13</v>
      </c>
      <c r="AT2032" s="192">
        <v>2.0858796000000002E-12</v>
      </c>
      <c r="AU2032" s="192">
        <v>0</v>
      </c>
      <c r="AV2032" s="192">
        <v>-1.6193649E-9</v>
      </c>
      <c r="AW2032" s="192">
        <v>-6.5153706E-7</v>
      </c>
      <c r="AX2032" s="192">
        <v>-2.2290313000000001E-10</v>
      </c>
      <c r="AY2032" s="192">
        <v>-7.3318383000000005E-10</v>
      </c>
      <c r="AZ2032" s="192">
        <v>-2.4410014999999998E-13</v>
      </c>
      <c r="BA2032" s="192">
        <v>-8.1335672999999996E-16</v>
      </c>
      <c r="BB2032" s="192">
        <v>1.8689851999999999E-14</v>
      </c>
      <c r="BC2032" s="192">
        <v>-2.6264184999999999E-13</v>
      </c>
      <c r="BD2032" s="192">
        <v>-5.1897756999999998E-14</v>
      </c>
      <c r="BE2032" s="192">
        <v>-7.8049308000000003E-10</v>
      </c>
      <c r="BF2032" s="192">
        <v>-5.0644748999999999E-9</v>
      </c>
      <c r="BG2032" s="192">
        <v>2.0435193000000001E-20</v>
      </c>
      <c r="BH2032" s="193">
        <v>-3.1472951999999998E-2</v>
      </c>
      <c r="BI2032" s="193">
        <v>5.0972410000000003E-2</v>
      </c>
      <c r="BJ2032" s="192">
        <v>0</v>
      </c>
      <c r="BK2032" s="192">
        <v>0</v>
      </c>
      <c r="BL2032" s="192">
        <v>0</v>
      </c>
      <c r="BM2032"/>
      <c r="BN2032" s="164">
        <v>-1.1809192E-4</v>
      </c>
      <c r="BO2032" s="186">
        <v>-5.6153785E-6</v>
      </c>
      <c r="BP2032" s="164">
        <v>-8.9488572999999995E-5</v>
      </c>
      <c r="BQ2032" s="186">
        <v>1.96816E-9</v>
      </c>
      <c r="BR2032" s="186">
        <v>-4.6887827000000002E-6</v>
      </c>
      <c r="BS2032" s="186">
        <v>-1.0994093000000001E-6</v>
      </c>
      <c r="BT2032" s="186">
        <v>-6.1539596000000004E-9</v>
      </c>
      <c r="BU2032" s="186">
        <v>-1.6680228000000001E-6</v>
      </c>
      <c r="BV2032" s="186">
        <v>5.0896339E-8</v>
      </c>
      <c r="BW2032" s="186">
        <v>-2.3140270000000001E-8</v>
      </c>
      <c r="BX2032" s="186">
        <v>0</v>
      </c>
      <c r="BY2032" s="186">
        <v>4.5189824E-17</v>
      </c>
      <c r="BZ2032" s="186">
        <v>3.7002071000000001E-13</v>
      </c>
      <c r="CA2032" s="186">
        <v>-1.9087782E-6</v>
      </c>
      <c r="CB2032" s="164">
        <v>-1.325394E-5</v>
      </c>
      <c r="CC2032" s="186">
        <v>-3.9260379999999998E-7</v>
      </c>
      <c r="CD2032" s="186">
        <v>0</v>
      </c>
      <c r="CE2032"/>
      <c r="CF2032" s="329">
        <v>3.1319058000000002E-13</v>
      </c>
      <c r="CG2032" s="330">
        <v>-3.2045678</v>
      </c>
      <c r="CH2032" s="330">
        <v>-3.1135332000000002E-2</v>
      </c>
      <c r="CI2032" s="330">
        <v>-4.0955315999999997E-3</v>
      </c>
      <c r="CJ2032" s="330">
        <v>1.0330873E-4</v>
      </c>
      <c r="CK2032" s="329">
        <v>-3.1016006999999999E-10</v>
      </c>
      <c r="CL2032" s="329">
        <v>-3.2019193999999999E-9</v>
      </c>
      <c r="CM2032" s="330">
        <v>-2.0837024E-4</v>
      </c>
      <c r="CN2032" s="330">
        <v>-0.10312216</v>
      </c>
      <c r="CO2032" s="330">
        <v>0.73887946999999998</v>
      </c>
      <c r="CP2032"/>
      <c r="CQ2032">
        <v>-0.48142067999999999</v>
      </c>
      <c r="CR2032">
        <v>-4.7455877442599999E-2</v>
      </c>
      <c r="CS2032">
        <v>-3.8748546635500002E-2</v>
      </c>
      <c r="CT2032">
        <v>-3.79167417366E-2</v>
      </c>
      <c r="CU2032">
        <v>-0.87651345000000003</v>
      </c>
      <c r="CV2032" s="109"/>
      <c r="CW2032" s="377"/>
      <c r="CX2032" s="36"/>
      <c r="CY2032" s="36"/>
      <c r="CZ2032" s="36"/>
      <c r="DA2032" s="236"/>
      <c r="DB2032" s="236"/>
      <c r="DC2032" s="32"/>
      <c r="DD2032" s="32"/>
      <c r="DE2032" s="32"/>
      <c r="DF2032" s="32"/>
      <c r="DG2032" s="32"/>
      <c r="DH2032" s="32"/>
      <c r="DI2032" s="32"/>
      <c r="DJ2032" s="32"/>
      <c r="DK2032" s="32"/>
      <c r="DL2032" s="32"/>
    </row>
    <row r="2033" spans="1:116" ht="14.4" x14ac:dyDescent="0.3">
      <c r="A2033" t="s">
        <v>7858</v>
      </c>
      <c r="B2033" s="113" t="s">
        <v>929</v>
      </c>
      <c r="C2033" s="182" t="s">
        <v>501</v>
      </c>
      <c r="D2033" s="40" t="s">
        <v>1701</v>
      </c>
      <c r="E2033" s="242" t="s">
        <v>943</v>
      </c>
      <c r="F2033" s="184" t="s">
        <v>7859</v>
      </c>
      <c r="G2033" s="184">
        <v>-2.30436616658851</v>
      </c>
      <c r="H2033" s="184">
        <v>-6.4078980889999998E-2</v>
      </c>
      <c r="I2033" s="184">
        <v>-0.13372310798600001</v>
      </c>
      <c r="J2033" s="328">
        <v>-1.90520934771251</v>
      </c>
      <c r="K2033" s="184">
        <v>-0.20135473000000001</v>
      </c>
      <c r="L2033" s="184">
        <v>-9.2779996000000003E-2</v>
      </c>
      <c r="M2033" s="331">
        <v>-4.1239204000000002E-2</v>
      </c>
      <c r="N2033" s="184">
        <v>-3.5565188999999997E-2</v>
      </c>
      <c r="O2033" s="331">
        <v>-1.9269380999999999E-2</v>
      </c>
      <c r="P2033" s="331">
        <v>-6.0829109000000003E-4</v>
      </c>
      <c r="Q2033" s="331">
        <v>-8.6361197999999997E-3</v>
      </c>
      <c r="R2033" s="331">
        <v>-2.2640870000000001E-4</v>
      </c>
      <c r="S2033" s="331">
        <v>-1.9033574</v>
      </c>
      <c r="T2033" s="331">
        <v>5.0899395999999997E-4</v>
      </c>
      <c r="U2033" s="331">
        <v>-1.8528886E-3</v>
      </c>
      <c r="V2033" s="331">
        <v>1.3506754E-5</v>
      </c>
      <c r="W2033" s="331">
        <v>9.4088749E-7</v>
      </c>
      <c r="X2033" s="331">
        <v>0</v>
      </c>
      <c r="Y2033"/>
      <c r="Z2033" s="288">
        <v>-1.3423648666666668</v>
      </c>
      <c r="AA2033"/>
      <c r="AB2033" s="164">
        <v>-22.084523000000001</v>
      </c>
      <c r="AC2033" s="164">
        <v>-17.427837</v>
      </c>
      <c r="AD2033" s="164">
        <v>-0.52295024999999995</v>
      </c>
      <c r="AE2033" s="164">
        <v>0</v>
      </c>
      <c r="AF2033" s="164">
        <v>0.16348024</v>
      </c>
      <c r="AG2033" s="164">
        <v>-2.8613746999999998</v>
      </c>
      <c r="AH2033" s="164">
        <v>-1.4358417999999999</v>
      </c>
      <c r="AI2033"/>
      <c r="AJ2033" s="185">
        <v>-7.1017010000000005E-2</v>
      </c>
      <c r="AK2033" s="185">
        <v>-6.7633146000000005E-2</v>
      </c>
      <c r="AL2033" s="185">
        <v>-1.8755950000000001E-3</v>
      </c>
      <c r="AM2033" s="185">
        <v>-1.5082692999999999E-3</v>
      </c>
      <c r="AN2033" s="176">
        <v>-4.0547450000000001E-6</v>
      </c>
      <c r="AO2033" s="176">
        <v>-6.9363721000000004E-9</v>
      </c>
      <c r="AP2033" s="176">
        <v>-0.21124219999999999</v>
      </c>
      <c r="AQ2033" s="192">
        <v>-1.2616684000000001E-6</v>
      </c>
      <c r="AR2033" s="192">
        <v>-3.8070320000000001E-9</v>
      </c>
      <c r="AS2033" s="192">
        <v>-1.039941E-13</v>
      </c>
      <c r="AT2033" s="192">
        <v>-7.5432392000000003E-10</v>
      </c>
      <c r="AU2033" s="192">
        <v>0</v>
      </c>
      <c r="AV2033" s="192">
        <v>-5.0754037999999996E-9</v>
      </c>
      <c r="AW2033" s="192">
        <v>-2.3411614999999998E-6</v>
      </c>
      <c r="AX2033" s="192">
        <v>-7.2312653999999996E-10</v>
      </c>
      <c r="AY2033" s="192">
        <v>-2.3848457E-9</v>
      </c>
      <c r="AZ2033" s="192">
        <v>-1.4200672999999999E-11</v>
      </c>
      <c r="BA2033" s="192">
        <v>-5.3842929999999997E-14</v>
      </c>
      <c r="BB2033" s="192">
        <v>-6.8195571E-12</v>
      </c>
      <c r="BC2033" s="192">
        <v>-1.2049061999999999E-13</v>
      </c>
      <c r="BD2033" s="192">
        <v>-6.9260493999999999E-14</v>
      </c>
      <c r="BE2033" s="192">
        <v>-4.2282505E-8</v>
      </c>
      <c r="BF2033" s="192">
        <v>-4.0380275000000003E-7</v>
      </c>
      <c r="BG2033" s="192">
        <v>1.1723175999999999E-20</v>
      </c>
      <c r="BH2033" s="193">
        <v>-0.10393524</v>
      </c>
      <c r="BI2033" s="193">
        <v>-0.10730695</v>
      </c>
      <c r="BJ2033" s="192">
        <v>0</v>
      </c>
      <c r="BK2033" s="192">
        <v>0</v>
      </c>
      <c r="BL2033" s="192">
        <v>0</v>
      </c>
      <c r="BM2033"/>
      <c r="BN2033" s="164">
        <v>-8.6120914999999998E-4</v>
      </c>
      <c r="BO2033" s="186">
        <v>-1.8098071999999999E-5</v>
      </c>
      <c r="BP2033" s="186">
        <v>-3.7428692999999997E-5</v>
      </c>
      <c r="BQ2033" s="186">
        <v>-2.7258394999999998E-8</v>
      </c>
      <c r="BR2033" s="186">
        <v>-3.0208178E-5</v>
      </c>
      <c r="BS2033" s="186">
        <v>-3.4204128000000002E-6</v>
      </c>
      <c r="BT2033" s="186">
        <v>-4.8174705999999999E-8</v>
      </c>
      <c r="BU2033" s="186">
        <v>-4.9454981999999997E-6</v>
      </c>
      <c r="BV2033" s="186">
        <v>-8.1260355000000002E-7</v>
      </c>
      <c r="BW2033" s="186">
        <v>-5.7144608000000002E-6</v>
      </c>
      <c r="BX2033" s="186">
        <v>0</v>
      </c>
      <c r="BY2033" s="186">
        <v>2.5924309E-17</v>
      </c>
      <c r="BZ2033" s="186">
        <v>2.1227193999999999E-13</v>
      </c>
      <c r="CA2033" s="186">
        <v>-7.6769566000000005E-6</v>
      </c>
      <c r="CB2033" s="186">
        <v>-2.1242343999999999E-5</v>
      </c>
      <c r="CC2033" s="164">
        <v>-7.3158649999999995E-4</v>
      </c>
      <c r="CD2033" s="186">
        <v>0</v>
      </c>
      <c r="CE2033"/>
      <c r="CF2033" s="329">
        <v>1.7966986000000001E-13</v>
      </c>
      <c r="CG2033" s="330">
        <v>-1.3348184000000001</v>
      </c>
      <c r="CH2033" s="330">
        <v>-9.3013835000000003E-2</v>
      </c>
      <c r="CI2033" s="330">
        <v>-1.3128982000000001E-2</v>
      </c>
      <c r="CJ2033" s="330">
        <v>-4.3621371E-4</v>
      </c>
      <c r="CK2033" s="329">
        <v>-5.8033623999999996E-9</v>
      </c>
      <c r="CL2033" s="329">
        <v>-3.4071311999999997E-7</v>
      </c>
      <c r="CM2033" s="330">
        <v>-1.1000474E-3</v>
      </c>
      <c r="CN2033" s="330">
        <v>-0.16467155999999999</v>
      </c>
      <c r="CO2033" s="330">
        <v>-1.6303945</v>
      </c>
      <c r="CP2033"/>
      <c r="CQ2033">
        <v>-0.20135473000000001</v>
      </c>
      <c r="CR2033">
        <v>-0.19832458959000002</v>
      </c>
      <c r="CS2033">
        <v>-0.13424466781251002</v>
      </c>
      <c r="CT2033">
        <v>-0.13372310798600001</v>
      </c>
      <c r="CU2033">
        <v>-1.9052102886</v>
      </c>
      <c r="CV2033" s="109"/>
      <c r="CW2033" s="377"/>
      <c r="CX2033" s="36"/>
      <c r="CY2033" s="36"/>
      <c r="CZ2033" s="36"/>
      <c r="DA2033" s="236"/>
      <c r="DB2033" s="236"/>
      <c r="DC2033" s="32"/>
      <c r="DD2033" s="32"/>
      <c r="DE2033" s="32"/>
      <c r="DF2033" s="32"/>
      <c r="DG2033" s="32"/>
      <c r="DH2033" s="32"/>
      <c r="DI2033" s="32"/>
      <c r="DJ2033" s="32"/>
      <c r="DK2033" s="32"/>
      <c r="DL2033" s="32"/>
    </row>
    <row r="2034" spans="1:116" ht="14.4" x14ac:dyDescent="0.3">
      <c r="A2034" t="s">
        <v>7860</v>
      </c>
      <c r="B2034" s="113" t="s">
        <v>929</v>
      </c>
      <c r="C2034" s="182" t="s">
        <v>502</v>
      </c>
      <c r="D2034" s="40" t="s">
        <v>1701</v>
      </c>
      <c r="E2034" s="242" t="s">
        <v>943</v>
      </c>
      <c r="F2034" s="184" t="s">
        <v>7861</v>
      </c>
      <c r="G2034" s="184">
        <v>-46031.502809846002</v>
      </c>
      <c r="H2034" s="184">
        <v>-2332.9215622000002</v>
      </c>
      <c r="I2034" s="184">
        <v>-15712.277647646</v>
      </c>
      <c r="J2034" s="328">
        <v>-22341.542600000001</v>
      </c>
      <c r="K2034" s="184">
        <v>-5644.7610000000004</v>
      </c>
      <c r="L2034" s="184">
        <v>-4021.5913</v>
      </c>
      <c r="M2034" s="331">
        <v>-4466.9655000000002</v>
      </c>
      <c r="N2034" s="184">
        <v>-1271.1391000000001</v>
      </c>
      <c r="O2034" s="331">
        <v>1.5744578</v>
      </c>
      <c r="P2034" s="331">
        <v>-116.61763000000001</v>
      </c>
      <c r="Q2034" s="331">
        <v>-946.73928999999998</v>
      </c>
      <c r="R2034" s="331">
        <v>-7223.7224999999999</v>
      </c>
      <c r="S2034" s="331">
        <v>-21745.264999999999</v>
      </c>
      <c r="T2034" s="331">
        <v>0</v>
      </c>
      <c r="U2034" s="331">
        <v>-596.27760000000001</v>
      </c>
      <c r="V2034" s="331">
        <v>1.652354E-3</v>
      </c>
      <c r="W2034" s="331">
        <v>0</v>
      </c>
      <c r="X2034" s="331">
        <v>0</v>
      </c>
      <c r="Y2034"/>
      <c r="Z2034" s="288">
        <v>-37631.740000000005</v>
      </c>
      <c r="AA2034"/>
      <c r="AB2034" s="164">
        <v>-66205.006999999998</v>
      </c>
      <c r="AC2034" s="164">
        <v>7841.058</v>
      </c>
      <c r="AD2034" s="164">
        <v>-74071.751000000004</v>
      </c>
      <c r="AE2034" s="164">
        <v>0</v>
      </c>
      <c r="AF2034" s="164">
        <v>0</v>
      </c>
      <c r="AG2034" s="164">
        <v>13.712458</v>
      </c>
      <c r="AH2034" s="164">
        <v>11.973998999999999</v>
      </c>
      <c r="AI2034"/>
      <c r="AJ2034" s="185">
        <v>-7191.6576999999997</v>
      </c>
      <c r="AK2034" s="185">
        <v>-7078.2604000000001</v>
      </c>
      <c r="AL2034" s="185">
        <v>-109.02777</v>
      </c>
      <c r="AM2034" s="185">
        <v>-4.3695620000000002</v>
      </c>
      <c r="AN2034" s="176">
        <v>-0.42435613999999999</v>
      </c>
      <c r="AO2034" s="176">
        <v>-4.0320919999999998E-4</v>
      </c>
      <c r="AP2034" s="176">
        <v>-611.98347999999999</v>
      </c>
      <c r="AQ2034" s="193">
        <v>-3.4922254999999999E-2</v>
      </c>
      <c r="AR2034" s="192">
        <v>-1.0536887E-4</v>
      </c>
      <c r="AS2034" s="192">
        <v>-2.8788280999999999E-9</v>
      </c>
      <c r="AT2034" s="192">
        <v>0</v>
      </c>
      <c r="AU2034" s="192">
        <v>0</v>
      </c>
      <c r="AV2034" s="192">
        <v>-1.8975244000000001E-4</v>
      </c>
      <c r="AW2034" s="193">
        <v>-8.9500803000000004E-2</v>
      </c>
      <c r="AX2034" s="192">
        <v>-2.6885091E-5</v>
      </c>
      <c r="AY2034" s="192">
        <v>-1.0663996000000001E-4</v>
      </c>
      <c r="AZ2034" s="192">
        <v>-9.8381571000000001E-5</v>
      </c>
      <c r="BA2034" s="192">
        <v>-3.4085280000000002E-9</v>
      </c>
      <c r="BB2034" s="192">
        <v>-4.2696759000000001E-7</v>
      </c>
      <c r="BC2034" s="192">
        <v>-5.4881613999999998E-5</v>
      </c>
      <c r="BD2034" s="192">
        <v>-1.0618843E-5</v>
      </c>
      <c r="BE2034" s="193">
        <v>-1.5284918999999999E-2</v>
      </c>
      <c r="BF2034" s="193">
        <v>-0.28445840999999999</v>
      </c>
      <c r="BG2034" s="192">
        <v>0</v>
      </c>
      <c r="BH2034" s="193">
        <v>-690.39405999999997</v>
      </c>
      <c r="BI2034" s="193">
        <v>78.410579999999996</v>
      </c>
      <c r="BJ2034" s="193">
        <v>0</v>
      </c>
      <c r="BK2034" s="193">
        <v>0</v>
      </c>
      <c r="BL2034" s="193">
        <v>0</v>
      </c>
      <c r="BM2034"/>
      <c r="BN2034" s="164">
        <v>-56.734020999999998</v>
      </c>
      <c r="BO2034" s="164">
        <v>-0.80453311000000005</v>
      </c>
      <c r="BP2034" s="164">
        <v>-1.0492728</v>
      </c>
      <c r="BQ2034" s="164">
        <v>-0.84686746999999996</v>
      </c>
      <c r="BR2034" s="164">
        <v>-0.57484955999999998</v>
      </c>
      <c r="BS2034" s="164">
        <v>-0.13496525000000001</v>
      </c>
      <c r="BT2034" s="164">
        <v>-2.4648498999999999</v>
      </c>
      <c r="BU2034" s="164">
        <v>-0.22494866999999999</v>
      </c>
      <c r="BV2034" s="164">
        <v>-0.18533725000000001</v>
      </c>
      <c r="BW2034" s="164">
        <v>-0.71599630000000003</v>
      </c>
      <c r="BX2034" s="186">
        <v>0</v>
      </c>
      <c r="BY2034" s="186">
        <v>0</v>
      </c>
      <c r="BZ2034" s="186">
        <v>0</v>
      </c>
      <c r="CA2034" s="164">
        <v>-0.28105875000000002</v>
      </c>
      <c r="CB2034" s="164">
        <v>-8.5247632000000004E-2</v>
      </c>
      <c r="CC2034" s="164">
        <v>-49.366093999999997</v>
      </c>
      <c r="CD2034" s="164">
        <v>0</v>
      </c>
      <c r="CE2034"/>
      <c r="CF2034" s="329">
        <v>0</v>
      </c>
      <c r="CG2034" s="330">
        <v>-37631.74</v>
      </c>
      <c r="CH2034" s="330">
        <v>-5173.9170999999997</v>
      </c>
      <c r="CI2034" s="330">
        <v>-572.87935000000004</v>
      </c>
      <c r="CJ2034" s="330">
        <v>-1086.9023999999999</v>
      </c>
      <c r="CK2034" s="330">
        <v>-6.6478711999999997E-3</v>
      </c>
      <c r="CL2034" s="330">
        <v>-0.22844221000000001</v>
      </c>
      <c r="CM2034" s="330">
        <v>-26.895752999999999</v>
      </c>
      <c r="CN2034" s="330">
        <v>-22618802</v>
      </c>
      <c r="CO2034" s="330">
        <v>1075.3451</v>
      </c>
      <c r="CP2034"/>
      <c r="CQ2034">
        <v>-5644.7610000000004</v>
      </c>
      <c r="CR2034">
        <v>-18045.200862199999</v>
      </c>
      <c r="CS2034">
        <v>-15712.2793</v>
      </c>
      <c r="CT2034">
        <v>-15712.277647646</v>
      </c>
      <c r="CU2034">
        <v>-22341.542600000001</v>
      </c>
      <c r="CV2034" s="109"/>
      <c r="CW2034" s="377"/>
      <c r="CX2034" s="36"/>
      <c r="CY2034" s="36"/>
      <c r="CZ2034" s="36"/>
      <c r="DA2034" s="236"/>
      <c r="DB2034" s="236"/>
      <c r="DC2034" s="32"/>
      <c r="DD2034" s="32"/>
      <c r="DE2034" s="32"/>
      <c r="DF2034" s="32"/>
      <c r="DG2034" s="32"/>
      <c r="DH2034" s="32"/>
      <c r="DI2034" s="32"/>
      <c r="DJ2034" s="32"/>
      <c r="DK2034" s="32"/>
      <c r="DL2034" s="32"/>
    </row>
    <row r="2035" spans="1:116" ht="14.4" x14ac:dyDescent="0.3">
      <c r="A2035" t="s">
        <v>7862</v>
      </c>
      <c r="B2035" s="113" t="s">
        <v>929</v>
      </c>
      <c r="C2035" s="182" t="s">
        <v>503</v>
      </c>
      <c r="D2035" s="40" t="s">
        <v>1701</v>
      </c>
      <c r="E2035" s="242" t="s">
        <v>943</v>
      </c>
      <c r="F2035" s="184" t="s">
        <v>7863</v>
      </c>
      <c r="G2035" s="184">
        <v>-0.57029473200726999</v>
      </c>
      <c r="H2035" s="184">
        <v>-1.7601803320000001E-2</v>
      </c>
      <c r="I2035" s="184">
        <v>-8.9988400344899994E-2</v>
      </c>
      <c r="J2035" s="328">
        <v>-0.41453289634237006</v>
      </c>
      <c r="K2035" s="184">
        <v>-4.8171631999999999E-2</v>
      </c>
      <c r="L2035" s="184">
        <v>-8.2354212999999996E-2</v>
      </c>
      <c r="M2035" s="331">
        <v>-4.2909287999999997E-3</v>
      </c>
      <c r="N2035" s="184">
        <v>-7.7409143999999999E-3</v>
      </c>
      <c r="O2035" s="331">
        <v>-3.8835468000000001E-3</v>
      </c>
      <c r="P2035" s="331">
        <v>-1.0459992E-4</v>
      </c>
      <c r="Q2035" s="331">
        <v>-5.8727422000000003E-3</v>
      </c>
      <c r="R2035" s="331">
        <v>-3.4889118999999998E-3</v>
      </c>
      <c r="S2035" s="331">
        <v>-0.40706170000000003</v>
      </c>
      <c r="T2035" s="331">
        <v>1.4138721000000001E-4</v>
      </c>
      <c r="U2035" s="331">
        <v>-7.4714576999999997E-3</v>
      </c>
      <c r="V2035" s="331">
        <v>4.2661451000000002E-6</v>
      </c>
      <c r="W2035" s="331">
        <v>2.6135762999999998E-7</v>
      </c>
      <c r="X2035" s="331">
        <v>0</v>
      </c>
      <c r="Y2035"/>
      <c r="Z2035" s="288">
        <v>-0.32114421333333332</v>
      </c>
      <c r="AA2035"/>
      <c r="AB2035" s="164">
        <v>-5.4705602000000004</v>
      </c>
      <c r="AC2035" s="164">
        <v>-4.1561738999999998</v>
      </c>
      <c r="AD2035" s="164">
        <v>-1.0087176</v>
      </c>
      <c r="AE2035" s="164">
        <v>0</v>
      </c>
      <c r="AF2035" s="186">
        <v>6.0495239000000001E-3</v>
      </c>
      <c r="AG2035" s="164">
        <v>-4.8311307999999997E-2</v>
      </c>
      <c r="AH2035" s="164">
        <v>-0.26340688000000001</v>
      </c>
      <c r="AI2035"/>
      <c r="AJ2035" s="185">
        <v>-3.2260266000000003E-2</v>
      </c>
      <c r="AK2035" s="185">
        <v>-3.0992182E-2</v>
      </c>
      <c r="AL2035" s="185">
        <v>-7.2740667999999999E-4</v>
      </c>
      <c r="AM2035" s="185">
        <v>-5.4067641000000001E-4</v>
      </c>
      <c r="AN2035" s="176">
        <v>-1.8580445000000001E-6</v>
      </c>
      <c r="AO2035" s="176">
        <v>-2.6901134999999998E-9</v>
      </c>
      <c r="AP2035" s="176">
        <v>-7.5724986999999994E-2</v>
      </c>
      <c r="AQ2035" s="192">
        <v>-2.9801979999999998E-7</v>
      </c>
      <c r="AR2035" s="192">
        <v>-8.9919774999999996E-10</v>
      </c>
      <c r="AS2035" s="192">
        <v>-2.4567367E-14</v>
      </c>
      <c r="AT2035" s="192">
        <v>3.4057708000000002E-13</v>
      </c>
      <c r="AU2035" s="192">
        <v>0</v>
      </c>
      <c r="AV2035" s="192">
        <v>-1.9862638999999999E-10</v>
      </c>
      <c r="AW2035" s="192">
        <v>-1.5580361E-6</v>
      </c>
      <c r="AX2035" s="192">
        <v>-4.6223638000000003E-11</v>
      </c>
      <c r="AY2035" s="192">
        <v>-1.7412959999999999E-9</v>
      </c>
      <c r="AZ2035" s="192">
        <v>3.8971683999999997E-15</v>
      </c>
      <c r="BA2035" s="192">
        <v>5.7797097000000005E-17</v>
      </c>
      <c r="BB2035" s="192">
        <v>-3.3455931999999999E-12</v>
      </c>
      <c r="BC2035" s="192">
        <v>-2.0784862999999999E-14</v>
      </c>
      <c r="BD2035" s="192">
        <v>-9.0753449999999996E-15</v>
      </c>
      <c r="BE2035" s="192">
        <v>-6.9459804000000002E-11</v>
      </c>
      <c r="BF2035" s="192">
        <v>-1.7208214999999999E-9</v>
      </c>
      <c r="BG2035" s="192">
        <v>3.2564379000000002E-21</v>
      </c>
      <c r="BH2035" s="193">
        <v>-3.4151796999999998E-2</v>
      </c>
      <c r="BI2035" s="193">
        <v>-4.1573190000000003E-2</v>
      </c>
      <c r="BJ2035" s="192">
        <v>0</v>
      </c>
      <c r="BK2035" s="192">
        <v>0</v>
      </c>
      <c r="BL2035" s="192">
        <v>0</v>
      </c>
      <c r="BM2035"/>
      <c r="BN2035" s="164">
        <v>-4.7907968000000002E-5</v>
      </c>
      <c r="BO2035" s="186">
        <v>-1.2001254000000001E-5</v>
      </c>
      <c r="BP2035" s="186">
        <v>-8.9543528000000001E-6</v>
      </c>
      <c r="BQ2035" s="186">
        <v>-4.1355651999999998E-7</v>
      </c>
      <c r="BR2035" s="186">
        <v>-1.3495936000000001E-5</v>
      </c>
      <c r="BS2035" s="186">
        <v>7.0099165000000003E-9</v>
      </c>
      <c r="BT2035" s="186">
        <v>9.5575132000000002E-11</v>
      </c>
      <c r="BU2035" s="186">
        <v>1.0557571E-8</v>
      </c>
      <c r="BV2035" s="186">
        <v>-4.2785283999999999E-7</v>
      </c>
      <c r="BW2035" s="186">
        <v>-4.0172511999999996E-6</v>
      </c>
      <c r="BX2035" s="186">
        <v>0</v>
      </c>
      <c r="BY2035" s="186">
        <v>7.2011969999999998E-18</v>
      </c>
      <c r="BZ2035" s="186">
        <v>5.8964427E-14</v>
      </c>
      <c r="CA2035" s="186">
        <v>-2.2594180999999999E-6</v>
      </c>
      <c r="CB2035" s="186">
        <v>-6.3573309E-6</v>
      </c>
      <c r="CC2035" s="164">
        <v>1.3210658E-9</v>
      </c>
      <c r="CD2035" s="186">
        <v>0</v>
      </c>
      <c r="CE2035"/>
      <c r="CF2035" s="329">
        <v>4.9908295000000003E-14</v>
      </c>
      <c r="CG2035" s="330">
        <v>-0.32114330000000002</v>
      </c>
      <c r="CH2035" s="330">
        <v>2.9048129999999998E-4</v>
      </c>
      <c r="CI2035" s="330">
        <v>-8.2092755999999996E-3</v>
      </c>
      <c r="CJ2035" s="329">
        <v>-2.9693777000000001E-4</v>
      </c>
      <c r="CK2035" s="329">
        <v>-1.5081791E-9</v>
      </c>
      <c r="CL2035" s="329">
        <v>-1.7869635E-7</v>
      </c>
      <c r="CM2035" s="330">
        <v>-6.0255498999999999E-4</v>
      </c>
      <c r="CN2035" s="330">
        <v>-1.9851935000000001E-2</v>
      </c>
      <c r="CO2035" s="330">
        <v>-0.57015000999999998</v>
      </c>
      <c r="CP2035"/>
      <c r="CQ2035">
        <v>-4.8171631999999999E-2</v>
      </c>
      <c r="CR2035">
        <v>-0.10773585701999999</v>
      </c>
      <c r="CS2035">
        <v>-9.0133792342369998E-2</v>
      </c>
      <c r="CT2035">
        <v>-8.9988400344899994E-2</v>
      </c>
      <c r="CU2035">
        <v>-0.41453315770000004</v>
      </c>
      <c r="CV2035" s="109"/>
      <c r="CW2035" s="377"/>
      <c r="CX2035" s="36"/>
      <c r="CY2035" s="36"/>
      <c r="CZ2035" s="36"/>
      <c r="DA2035" s="236"/>
      <c r="DB2035" s="236"/>
      <c r="DC2035" s="32"/>
      <c r="DD2035" s="32"/>
      <c r="DE2035" s="32"/>
      <c r="DF2035" s="32"/>
      <c r="DG2035" s="32"/>
      <c r="DH2035" s="32"/>
      <c r="DI2035" s="32"/>
      <c r="DJ2035" s="32"/>
      <c r="DK2035" s="32"/>
      <c r="DL2035" s="32"/>
    </row>
    <row r="2036" spans="1:116" ht="14.4" x14ac:dyDescent="0.3">
      <c r="A2036" t="s">
        <v>7864</v>
      </c>
      <c r="B2036" s="113" t="s">
        <v>929</v>
      </c>
      <c r="C2036" s="182" t="s">
        <v>504</v>
      </c>
      <c r="D2036" s="40" t="s">
        <v>1701</v>
      </c>
      <c r="E2036" s="242" t="s">
        <v>943</v>
      </c>
      <c r="F2036" s="184" t="s">
        <v>7865</v>
      </c>
      <c r="G2036" s="184">
        <v>-4.0442930344995203</v>
      </c>
      <c r="H2036" s="184">
        <v>-0.1614542752</v>
      </c>
      <c r="I2036" s="184">
        <v>-0.22568090118699999</v>
      </c>
      <c r="J2036" s="328">
        <v>-0.14912525811252</v>
      </c>
      <c r="K2036" s="184">
        <v>-3.5080325999999999</v>
      </c>
      <c r="L2036" s="184">
        <v>-8.1167721999999998E-2</v>
      </c>
      <c r="M2036" s="331">
        <v>-0.13295146999999999</v>
      </c>
      <c r="N2036" s="184">
        <v>-0.14049507</v>
      </c>
      <c r="O2036" s="331">
        <v>-1.7108668E-2</v>
      </c>
      <c r="P2036" s="331">
        <v>-2.0975220000000001E-3</v>
      </c>
      <c r="Q2036" s="331">
        <v>-1.7530152E-3</v>
      </c>
      <c r="R2036" s="331">
        <v>-1.1992737999999999E-2</v>
      </c>
      <c r="S2036" s="331">
        <v>-0.12128168</v>
      </c>
      <c r="T2036" s="331">
        <v>5.0899395999999997E-4</v>
      </c>
      <c r="U2036" s="331">
        <v>-2.7844519000000002E-2</v>
      </c>
      <c r="V2036" s="331">
        <v>-7.7965146999999999E-5</v>
      </c>
      <c r="W2036" s="331">
        <v>9.4088747999999997E-7</v>
      </c>
      <c r="X2036" s="331">
        <v>0</v>
      </c>
      <c r="Y2036"/>
      <c r="Z2036" s="288">
        <v>-23.386884000000002</v>
      </c>
      <c r="AA2036"/>
      <c r="AB2036" s="164">
        <v>-346.44387999999998</v>
      </c>
      <c r="AC2036" s="164">
        <v>-341.08553999999998</v>
      </c>
      <c r="AD2036" s="164">
        <v>-3.7490570000000001</v>
      </c>
      <c r="AE2036" s="164">
        <v>0</v>
      </c>
      <c r="AF2036" s="164">
        <v>2.2460906999999999E-2</v>
      </c>
      <c r="AG2036" s="164">
        <v>-0.90732237999999998</v>
      </c>
      <c r="AH2036" s="164">
        <v>-0.72442384999999998</v>
      </c>
      <c r="AI2036"/>
      <c r="AJ2036" s="185">
        <v>-0.43519678000000001</v>
      </c>
      <c r="AK2036" s="185">
        <v>-0.39126244999999998</v>
      </c>
      <c r="AL2036" s="185">
        <v>-1.8402002000000001E-2</v>
      </c>
      <c r="AM2036" s="185">
        <v>-2.5532325000000002E-2</v>
      </c>
      <c r="AN2036" s="176">
        <v>-2.3456981000000001E-5</v>
      </c>
      <c r="AO2036" s="176">
        <v>-6.8054740999999996E-8</v>
      </c>
      <c r="AP2036" s="176">
        <v>-3.5759558999999999</v>
      </c>
      <c r="AQ2036" s="192">
        <v>-2.1703021E-5</v>
      </c>
      <c r="AR2036" s="192">
        <v>-6.5483254E-8</v>
      </c>
      <c r="AS2036" s="192">
        <v>-1.789096E-12</v>
      </c>
      <c r="AT2036" s="192">
        <v>1.2260774999999999E-12</v>
      </c>
      <c r="AU2036" s="192">
        <v>0</v>
      </c>
      <c r="AV2036" s="192">
        <v>-3.7331848999999996E-9</v>
      </c>
      <c r="AW2036" s="192">
        <v>-1.7478051000000001E-6</v>
      </c>
      <c r="AX2036" s="192">
        <v>-8.5468593999999998E-10</v>
      </c>
      <c r="AY2036" s="192">
        <v>-1.7139403999999999E-9</v>
      </c>
      <c r="AZ2036" s="192">
        <v>1.4029806E-14</v>
      </c>
      <c r="BA2036" s="192">
        <v>2.0806955E-16</v>
      </c>
      <c r="BB2036" s="192">
        <v>-9.9913801000000006E-13</v>
      </c>
      <c r="BC2036" s="192">
        <v>-7.1058965000000005E-14</v>
      </c>
      <c r="BD2036" s="192">
        <v>-1.5641372999999999E-14</v>
      </c>
      <c r="BE2036" s="192">
        <v>-2.8764824E-10</v>
      </c>
      <c r="BF2036" s="192">
        <v>-2.1356152999999999E-9</v>
      </c>
      <c r="BG2036" s="192">
        <v>1.1723175999999999E-20</v>
      </c>
      <c r="BH2036" s="193">
        <v>-0.16505926000000001</v>
      </c>
      <c r="BI2036" s="193">
        <v>-3.4108966000000001</v>
      </c>
      <c r="BJ2036" s="192">
        <v>0</v>
      </c>
      <c r="BK2036" s="192">
        <v>0</v>
      </c>
      <c r="BL2036" s="192">
        <v>0</v>
      </c>
      <c r="BM2036"/>
      <c r="BN2036" s="164">
        <v>-1.1437006000000001E-3</v>
      </c>
      <c r="BO2036" s="186">
        <v>-1.1802863000000001E-5</v>
      </c>
      <c r="BP2036" s="164">
        <v>-6.5208837999999999E-4</v>
      </c>
      <c r="BQ2036" s="186">
        <v>-1.4722294999999999E-6</v>
      </c>
      <c r="BR2036" s="186">
        <v>-2.5518471E-5</v>
      </c>
      <c r="BS2036" s="186">
        <v>2.5235698999999998E-8</v>
      </c>
      <c r="BT2036" s="186">
        <v>3.4407048E-10</v>
      </c>
      <c r="BU2036" s="186">
        <v>3.8007255000000003E-8</v>
      </c>
      <c r="BV2036" s="186">
        <v>-2.9126594000000002E-6</v>
      </c>
      <c r="BW2036" s="186">
        <v>-1.7764625E-6</v>
      </c>
      <c r="BX2036" s="186">
        <v>0</v>
      </c>
      <c r="BY2036" s="186">
        <v>2.5924309E-17</v>
      </c>
      <c r="BZ2036" s="186">
        <v>2.1227193999999999E-13</v>
      </c>
      <c r="CA2036" s="186">
        <v>-2.7624934999999999E-5</v>
      </c>
      <c r="CB2036" s="164">
        <v>-4.205708E-4</v>
      </c>
      <c r="CC2036" s="186">
        <v>2.6190155000000001E-9</v>
      </c>
      <c r="CD2036" s="186">
        <v>0</v>
      </c>
      <c r="CE2036"/>
      <c r="CF2036" s="329">
        <v>1.7966986000000001E-13</v>
      </c>
      <c r="CG2036" s="330">
        <v>-23.386880999999999</v>
      </c>
      <c r="CH2036" s="330">
        <v>1.0457327E-3</v>
      </c>
      <c r="CI2036" s="330">
        <v>-8.0688393000000001E-3</v>
      </c>
      <c r="CJ2036" s="330">
        <v>-9.0541352000000005E-3</v>
      </c>
      <c r="CK2036" s="329">
        <v>-4.7808433999999996E-10</v>
      </c>
      <c r="CL2036" s="329">
        <v>-5.5736118999999998E-8</v>
      </c>
      <c r="CM2036" s="330">
        <v>-9.3425579999999999E-4</v>
      </c>
      <c r="CN2036" s="330">
        <v>-6.0106898999999998E-2</v>
      </c>
      <c r="CO2036" s="330">
        <v>-46.778022999999997</v>
      </c>
      <c r="CP2036"/>
      <c r="CQ2036">
        <v>-3.5080325999999999</v>
      </c>
      <c r="CR2036">
        <v>-0.38756620520000001</v>
      </c>
      <c r="CS2036">
        <v>-0.22611098911251998</v>
      </c>
      <c r="CT2036">
        <v>-0.22568090118699999</v>
      </c>
      <c r="CU2036">
        <v>-0.14912619900000001</v>
      </c>
      <c r="CV2036" s="109"/>
      <c r="CW2036" s="377"/>
      <c r="CX2036" s="36"/>
      <c r="CY2036" s="36"/>
      <c r="CZ2036" s="36"/>
      <c r="DA2036" s="236"/>
      <c r="DB2036" s="236"/>
      <c r="DC2036" s="32"/>
      <c r="DD2036" s="32"/>
      <c r="DE2036" s="32"/>
      <c r="DF2036" s="32"/>
      <c r="DG2036" s="32"/>
      <c r="DH2036" s="32"/>
      <c r="DI2036" s="32"/>
      <c r="DJ2036" s="32"/>
      <c r="DK2036" s="32"/>
      <c r="DL2036" s="32"/>
    </row>
    <row r="2037" spans="1:116" ht="14.4" x14ac:dyDescent="0.3">
      <c r="A2037" t="s">
        <v>7866</v>
      </c>
      <c r="B2037" s="113" t="s">
        <v>929</v>
      </c>
      <c r="C2037" s="182" t="s">
        <v>505</v>
      </c>
      <c r="D2037" s="40" t="s">
        <v>1701</v>
      </c>
      <c r="E2037" s="242" t="s">
        <v>943</v>
      </c>
      <c r="F2037" s="184" t="s">
        <v>7867</v>
      </c>
      <c r="G2037" s="184">
        <v>-19.818037026761843</v>
      </c>
      <c r="H2037" s="184">
        <v>-0.37255436541499998</v>
      </c>
      <c r="I2037" s="184">
        <v>-9.2763086342310004</v>
      </c>
      <c r="J2037" s="328">
        <v>-8.9264009271158393</v>
      </c>
      <c r="K2037" s="184">
        <v>-1.2427731</v>
      </c>
      <c r="L2037" s="184">
        <v>-9.2605926000000007</v>
      </c>
      <c r="M2037" s="331">
        <v>-1.6323292E-2</v>
      </c>
      <c r="N2037" s="184">
        <v>-0.37328413999999999</v>
      </c>
      <c r="O2037" s="331">
        <v>6.2780658999999999E-4</v>
      </c>
      <c r="P2037" s="331">
        <v>3.1075146999999999E-5</v>
      </c>
      <c r="Q2037" s="331">
        <v>7.0892847999999998E-5</v>
      </c>
      <c r="R2037" s="331">
        <v>2.2290109000000001E-4</v>
      </c>
      <c r="S2037" s="331">
        <v>-8.9231104999999999</v>
      </c>
      <c r="T2037" s="331">
        <v>3.7326223999999998E-4</v>
      </c>
      <c r="U2037" s="331">
        <v>-3.2911171000000001E-3</v>
      </c>
      <c r="V2037" s="331">
        <v>1.1094439E-5</v>
      </c>
      <c r="W2037" s="331">
        <v>6.8998415999999999E-7</v>
      </c>
      <c r="X2037" s="331">
        <v>0</v>
      </c>
      <c r="Y2037"/>
      <c r="Z2037" s="288">
        <v>-8.2851540000000004</v>
      </c>
      <c r="AA2037"/>
      <c r="AB2037" s="164">
        <v>-160.57518999999999</v>
      </c>
      <c r="AC2037" s="164">
        <v>-160.67679000000001</v>
      </c>
      <c r="AD2037" s="164">
        <v>5.3544915999999998E-2</v>
      </c>
      <c r="AE2037" s="164">
        <v>0</v>
      </c>
      <c r="AF2037" s="164">
        <v>1.6471332000000002E-2</v>
      </c>
      <c r="AG2037" s="164">
        <v>2.1292295999999999E-2</v>
      </c>
      <c r="AH2037" s="164">
        <v>1.0290838E-2</v>
      </c>
      <c r="AI2037"/>
      <c r="AJ2037" s="185">
        <v>-3.0082070000000001</v>
      </c>
      <c r="AK2037" s="185">
        <v>-2.9336072</v>
      </c>
      <c r="AL2037" s="185">
        <v>-5.9980441000000002E-2</v>
      </c>
      <c r="AM2037" s="185">
        <v>-1.4619335000000001E-2</v>
      </c>
      <c r="AN2037" s="176">
        <v>-1.7587572999999999E-4</v>
      </c>
      <c r="AO2037" s="176">
        <v>-2.2182116000000001E-7</v>
      </c>
      <c r="AP2037" s="176">
        <v>-2.0475257999999998</v>
      </c>
      <c r="AQ2037" s="192">
        <v>-7.6886175000000008E-6</v>
      </c>
      <c r="AR2037" s="192">
        <v>-2.3198415E-8</v>
      </c>
      <c r="AS2037" s="192">
        <v>-6.3381384000000002E-13</v>
      </c>
      <c r="AT2037" s="192">
        <v>8.9912348000000004E-13</v>
      </c>
      <c r="AU2037" s="192">
        <v>0</v>
      </c>
      <c r="AV2037" s="192">
        <v>-1.1897872999999999E-8</v>
      </c>
      <c r="AW2037" s="193">
        <v>-1.6817528E-4</v>
      </c>
      <c r="AX2037" s="192">
        <v>-2.7209667000000002E-9</v>
      </c>
      <c r="AY2037" s="192">
        <v>-1.9590108E-7</v>
      </c>
      <c r="AZ2037" s="192">
        <v>1.0288525E-14</v>
      </c>
      <c r="BA2037" s="192">
        <v>1.5258433999999999E-16</v>
      </c>
      <c r="BB2037" s="192">
        <v>4.3330918000000002E-14</v>
      </c>
      <c r="BC2037" s="192">
        <v>-9.8314227999999996E-14</v>
      </c>
      <c r="BD2037" s="192">
        <v>-1.7724132E-14</v>
      </c>
      <c r="BE2037" s="192">
        <v>5.4402895000000002E-12</v>
      </c>
      <c r="BF2037" s="192">
        <v>5.403421E-11</v>
      </c>
      <c r="BG2037" s="192">
        <v>8.5969959999999995E-21</v>
      </c>
      <c r="BH2037" s="193">
        <v>-0.44087253999999998</v>
      </c>
      <c r="BI2037" s="193">
        <v>-1.6066533000000001</v>
      </c>
      <c r="BJ2037" s="192">
        <v>0</v>
      </c>
      <c r="BK2037" s="192">
        <v>0</v>
      </c>
      <c r="BL2037" s="192">
        <v>0</v>
      </c>
      <c r="BM2037"/>
      <c r="BN2037" s="164">
        <v>-3.0977957000000002E-3</v>
      </c>
      <c r="BO2037" s="164">
        <v>-1.3505913E-3</v>
      </c>
      <c r="BP2037" s="164">
        <v>-2.3101208000000001E-4</v>
      </c>
      <c r="BQ2037" s="186">
        <v>2.7062212999999999E-8</v>
      </c>
      <c r="BR2037" s="164">
        <v>-1.1123203000000001E-3</v>
      </c>
      <c r="BS2037" s="186">
        <v>1.8506180000000002E-8</v>
      </c>
      <c r="BT2037" s="186">
        <v>2.5231835E-10</v>
      </c>
      <c r="BU2037" s="186">
        <v>2.7871986999999999E-8</v>
      </c>
      <c r="BV2037" s="186">
        <v>4.5617381000000003E-8</v>
      </c>
      <c r="BW2037" s="186">
        <v>5.7429572000000001E-8</v>
      </c>
      <c r="BX2037" s="186">
        <v>0</v>
      </c>
      <c r="BY2037" s="186">
        <v>1.901116E-17</v>
      </c>
      <c r="BZ2037" s="186">
        <v>1.5566608999999999E-13</v>
      </c>
      <c r="CA2037" s="164">
        <v>-1.5902818000000001E-4</v>
      </c>
      <c r="CB2037" s="164">
        <v>-1.9388032999999999E-4</v>
      </c>
      <c r="CC2037" s="186">
        <v>-5.1140244999999998E-5</v>
      </c>
      <c r="CD2037" s="186">
        <v>0</v>
      </c>
      <c r="CE2037"/>
      <c r="CF2037" s="329">
        <v>1.3175790000000001E-13</v>
      </c>
      <c r="CG2037" s="330">
        <v>-8.2851516000000007</v>
      </c>
      <c r="CH2037" s="330">
        <v>-0.32575272</v>
      </c>
      <c r="CI2037" s="330">
        <v>-0.92405013000000003</v>
      </c>
      <c r="CJ2037" s="330">
        <v>-1.1233743E-3</v>
      </c>
      <c r="CK2037" s="329">
        <v>2.0165658000000001E-11</v>
      </c>
      <c r="CL2037" s="329">
        <v>2.3549643E-9</v>
      </c>
      <c r="CM2037" s="330">
        <v>-5.6464703999999998E-2</v>
      </c>
      <c r="CN2037" s="330">
        <v>-4.8035298999999997E-2</v>
      </c>
      <c r="CO2037" s="330">
        <v>-21.821118999999999</v>
      </c>
      <c r="CP2037"/>
      <c r="CQ2037">
        <v>-1.2427731</v>
      </c>
      <c r="CR2037">
        <v>-9.6492473563250005</v>
      </c>
      <c r="CS2037">
        <v>-9.2766923009258395</v>
      </c>
      <c r="CT2037">
        <v>-9.2763086342310004</v>
      </c>
      <c r="CU2037">
        <v>-8.9264016170999998</v>
      </c>
      <c r="CV2037" s="109"/>
      <c r="CW2037" s="377"/>
      <c r="CX2037" s="36"/>
      <c r="CY2037" s="36"/>
      <c r="CZ2037" s="36"/>
      <c r="DA2037" s="236"/>
      <c r="DB2037" s="236"/>
      <c r="DC2037" s="32"/>
      <c r="DD2037" s="32"/>
      <c r="DE2037" s="32"/>
      <c r="DF2037" s="32"/>
      <c r="DG2037" s="32"/>
      <c r="DH2037" s="32"/>
      <c r="DI2037" s="32"/>
      <c r="DJ2037" s="32"/>
      <c r="DK2037" s="32"/>
      <c r="DL2037" s="32"/>
    </row>
    <row r="2038" spans="1:116" ht="14.4" x14ac:dyDescent="0.3">
      <c r="A2038" t="s">
        <v>7868</v>
      </c>
      <c r="B2038" s="113" t="s">
        <v>929</v>
      </c>
      <c r="C2038" s="182" t="s">
        <v>506</v>
      </c>
      <c r="D2038" s="40" t="s">
        <v>1701</v>
      </c>
      <c r="E2038" s="242" t="s">
        <v>943</v>
      </c>
      <c r="F2038" s="184" t="s">
        <v>7869</v>
      </c>
      <c r="G2038" s="184">
        <v>-27014.589590038337</v>
      </c>
      <c r="H2038" s="184">
        <v>-617.32004116899998</v>
      </c>
      <c r="I2038" s="184">
        <v>-14734.92871243934</v>
      </c>
      <c r="J2038" s="328">
        <v>-8469.8144364300006</v>
      </c>
      <c r="K2038" s="331">
        <v>-3192.5264000000002</v>
      </c>
      <c r="L2038" s="184">
        <v>-14674.553</v>
      </c>
      <c r="M2038" s="331">
        <v>-60.820472000000002</v>
      </c>
      <c r="N2038" s="331">
        <v>-618.13171</v>
      </c>
      <c r="O2038" s="331">
        <v>0.74328656999999998</v>
      </c>
      <c r="P2038" s="331">
        <v>2.3728945000000001E-2</v>
      </c>
      <c r="Q2038" s="331">
        <v>4.4653315999999998E-2</v>
      </c>
      <c r="R2038" s="331">
        <v>0.44397950000000003</v>
      </c>
      <c r="S2038" s="331">
        <v>-8470.0282000000007</v>
      </c>
      <c r="T2038" s="331">
        <v>0</v>
      </c>
      <c r="U2038" s="331">
        <v>0.21376357000000001</v>
      </c>
      <c r="V2038" s="331">
        <v>7.8006066000000003E-4</v>
      </c>
      <c r="W2038" s="331">
        <v>0</v>
      </c>
      <c r="X2038" s="331">
        <v>0</v>
      </c>
      <c r="Y2038"/>
      <c r="Z2038" s="288">
        <v>-21283.509333333335</v>
      </c>
      <c r="AA2038"/>
      <c r="AB2038" s="164">
        <v>-326862.63</v>
      </c>
      <c r="AC2038" s="164">
        <v>-326901.31</v>
      </c>
      <c r="AD2038" s="164">
        <v>26.554480000000002</v>
      </c>
      <c r="AE2038" s="164">
        <v>0</v>
      </c>
      <c r="AF2038" s="164">
        <v>0</v>
      </c>
      <c r="AG2038" s="164">
        <v>6.4735215999999998</v>
      </c>
      <c r="AH2038" s="164">
        <v>5.6528112999999998</v>
      </c>
      <c r="AI2038"/>
      <c r="AJ2038" s="185">
        <v>-4905.9017999999996</v>
      </c>
      <c r="AK2038" s="185">
        <v>-4774.8665000000001</v>
      </c>
      <c r="AL2038" s="185">
        <v>-101.27517</v>
      </c>
      <c r="AM2038" s="185">
        <v>-29.760165000000001</v>
      </c>
      <c r="AN2038" s="176">
        <v>-0.28626298</v>
      </c>
      <c r="AO2038" s="176">
        <v>-3.7453836000000002E-4</v>
      </c>
      <c r="AP2038" s="176">
        <v>-4168.0902999999998</v>
      </c>
      <c r="AQ2038" s="193">
        <v>-1.9751096999999999E-2</v>
      </c>
      <c r="AR2038" s="192">
        <v>-5.9593826999999999E-5</v>
      </c>
      <c r="AS2038" s="192">
        <v>-1.6281885000000001E-9</v>
      </c>
      <c r="AT2038" s="192">
        <v>0</v>
      </c>
      <c r="AU2038" s="192">
        <v>0</v>
      </c>
      <c r="AV2038" s="192">
        <v>-1.9737883999999999E-5</v>
      </c>
      <c r="AW2038" s="193">
        <v>-0.26649222</v>
      </c>
      <c r="AX2038" s="192">
        <v>-4.5098431999999996E-6</v>
      </c>
      <c r="AY2038" s="193">
        <v>-3.1043309000000001E-4</v>
      </c>
      <c r="AZ2038" s="192">
        <v>0</v>
      </c>
      <c r="BA2038" s="192">
        <v>0</v>
      </c>
      <c r="BB2038" s="192">
        <v>3.0295505999999999E-11</v>
      </c>
      <c r="BC2038" s="192">
        <v>2.6689940999999999E-12</v>
      </c>
      <c r="BD2038" s="192">
        <v>5.3589296000000002E-13</v>
      </c>
      <c r="BE2038" s="192">
        <v>4.2713600999999996E-9</v>
      </c>
      <c r="BF2038" s="192">
        <v>7.6976752000000002E-8</v>
      </c>
      <c r="BG2038" s="192">
        <v>0</v>
      </c>
      <c r="BH2038" s="193">
        <v>-899.07718999999997</v>
      </c>
      <c r="BI2038" s="193">
        <v>-3269.0131000000001</v>
      </c>
      <c r="BJ2038" s="193">
        <v>0</v>
      </c>
      <c r="BK2038" s="193">
        <v>0</v>
      </c>
      <c r="BL2038" s="193">
        <v>0</v>
      </c>
      <c r="BM2038"/>
      <c r="BN2038" s="164">
        <v>-5.7679790000000004</v>
      </c>
      <c r="BO2038" s="164">
        <v>-2.1402196</v>
      </c>
      <c r="BP2038" s="164">
        <v>-0.59344072000000003</v>
      </c>
      <c r="BQ2038" s="186">
        <v>5.3473029E-5</v>
      </c>
      <c r="BR2038" s="164">
        <v>-1.7623070999999999</v>
      </c>
      <c r="BS2038" s="164">
        <v>0</v>
      </c>
      <c r="BT2038" s="186">
        <v>0</v>
      </c>
      <c r="BU2038" s="164">
        <v>0</v>
      </c>
      <c r="BV2038" s="186">
        <v>3.4901770999999999E-5</v>
      </c>
      <c r="BW2038" s="186">
        <v>4.9247023999999997E-5</v>
      </c>
      <c r="BX2038" s="186">
        <v>0</v>
      </c>
      <c r="BY2038" s="186">
        <v>0</v>
      </c>
      <c r="BZ2038" s="186">
        <v>0</v>
      </c>
      <c r="CA2038" s="164">
        <v>-0.25708764000000001</v>
      </c>
      <c r="CB2038" s="164">
        <v>-0.39844816</v>
      </c>
      <c r="CC2038" s="164">
        <v>-0.61661337000000005</v>
      </c>
      <c r="CD2038" s="164">
        <v>0</v>
      </c>
      <c r="CE2038"/>
      <c r="CF2038" s="329">
        <v>0</v>
      </c>
      <c r="CG2038" s="330">
        <v>-21283.51</v>
      </c>
      <c r="CH2038" s="330">
        <v>-540.24149999999997</v>
      </c>
      <c r="CI2038" s="330">
        <v>-1464.3071</v>
      </c>
      <c r="CJ2038" s="330">
        <v>-4.1331413000000001</v>
      </c>
      <c r="CK2038" s="329">
        <v>1.4203926000000001E-8</v>
      </c>
      <c r="CL2038" s="329">
        <v>1.7082539000000001E-6</v>
      </c>
      <c r="CM2038" s="330">
        <v>-89.466879000000006</v>
      </c>
      <c r="CN2038" s="330">
        <v>2.2366288000000001</v>
      </c>
      <c r="CO2038" s="330">
        <v>-44832.18</v>
      </c>
      <c r="CP2038"/>
      <c r="CQ2038">
        <v>-3192.5264000000002</v>
      </c>
      <c r="CR2038">
        <v>-15352.249533669001</v>
      </c>
      <c r="CS2038">
        <v>-14734.929492499999</v>
      </c>
      <c r="CT2038">
        <v>-14734.92871243934</v>
      </c>
      <c r="CU2038">
        <v>-8469.8144364300006</v>
      </c>
      <c r="CV2038" s="109"/>
      <c r="CW2038" s="377"/>
      <c r="CX2038" s="36"/>
      <c r="CY2038" s="36"/>
      <c r="CZ2038" s="36"/>
      <c r="DA2038" s="236"/>
      <c r="DB2038" s="236"/>
      <c r="DC2038" s="32"/>
      <c r="DD2038" s="32"/>
      <c r="DE2038" s="32"/>
      <c r="DF2038" s="32"/>
      <c r="DG2038" s="32"/>
      <c r="DH2038" s="32"/>
      <c r="DI2038" s="32"/>
      <c r="DJ2038" s="32"/>
      <c r="DK2038" s="32"/>
      <c r="DL2038" s="32"/>
    </row>
    <row r="2039" spans="1:116" ht="14.4" x14ac:dyDescent="0.3">
      <c r="A2039" t="s">
        <v>7870</v>
      </c>
      <c r="B2039" s="113" t="s">
        <v>929</v>
      </c>
      <c r="C2039" s="182" t="s">
        <v>507</v>
      </c>
      <c r="D2039" s="40" t="s">
        <v>1701</v>
      </c>
      <c r="E2039" s="242" t="s">
        <v>943</v>
      </c>
      <c r="F2039" s="184" t="s">
        <v>7871</v>
      </c>
      <c r="G2039" s="184">
        <v>-20747.254268941702</v>
      </c>
      <c r="H2039" s="184">
        <v>-334.51879988499996</v>
      </c>
      <c r="I2039" s="184">
        <v>-7901.6738646567001</v>
      </c>
      <c r="J2039" s="328">
        <v>-8236.5187043999995</v>
      </c>
      <c r="K2039" s="184">
        <v>-4274.5429000000004</v>
      </c>
      <c r="L2039" s="184">
        <v>-7812.9306999999999</v>
      </c>
      <c r="M2039" s="331">
        <v>-90.271006999999997</v>
      </c>
      <c r="N2039" s="184">
        <v>-337.33067</v>
      </c>
      <c r="O2039" s="331">
        <v>2.5525557000000001</v>
      </c>
      <c r="P2039" s="331">
        <v>8.1488695E-2</v>
      </c>
      <c r="Q2039" s="331">
        <v>0.17782571999999999</v>
      </c>
      <c r="R2039" s="331">
        <v>1.5251634999999999</v>
      </c>
      <c r="S2039" s="331">
        <v>-8237.2528000000002</v>
      </c>
      <c r="T2039" s="331">
        <v>0</v>
      </c>
      <c r="U2039" s="331">
        <v>0.73409559999999996</v>
      </c>
      <c r="V2039" s="331">
        <v>2.6788432999999999E-3</v>
      </c>
      <c r="W2039" s="331">
        <v>0</v>
      </c>
      <c r="X2039" s="331">
        <v>0</v>
      </c>
      <c r="Y2039"/>
      <c r="Z2039" s="288">
        <v>-28496.952666666672</v>
      </c>
      <c r="AA2039"/>
      <c r="AB2039" s="164">
        <v>-398812.77</v>
      </c>
      <c r="AC2039" s="164">
        <v>-398945.6</v>
      </c>
      <c r="AD2039" s="164">
        <v>91.191999999999993</v>
      </c>
      <c r="AE2039" s="164">
        <v>0</v>
      </c>
      <c r="AF2039" s="164">
        <v>0</v>
      </c>
      <c r="AG2039" s="164">
        <v>22.231027999999998</v>
      </c>
      <c r="AH2039" s="164">
        <v>19.412588</v>
      </c>
      <c r="AI2039"/>
      <c r="AJ2039" s="185">
        <v>-2915.5911000000001</v>
      </c>
      <c r="AK2039" s="185">
        <v>-2807.3431999999998</v>
      </c>
      <c r="AL2039" s="185">
        <v>-66.935861000000003</v>
      </c>
      <c r="AM2039" s="185">
        <v>-41.312013999999998</v>
      </c>
      <c r="AN2039" s="176">
        <v>-0.16830595000000001</v>
      </c>
      <c r="AO2039" s="176">
        <v>-2.4754386E-4</v>
      </c>
      <c r="AP2039" s="176">
        <v>-5785.9964</v>
      </c>
      <c r="AQ2039" s="193">
        <v>-2.6445171999999999E-2</v>
      </c>
      <c r="AR2039" s="192">
        <v>-7.9791467E-5</v>
      </c>
      <c r="AS2039" s="192">
        <v>-2.1800168999999999E-9</v>
      </c>
      <c r="AT2039" s="192">
        <v>0</v>
      </c>
      <c r="AU2039" s="192">
        <v>0</v>
      </c>
      <c r="AV2039" s="192">
        <v>-1.0816589000000001E-5</v>
      </c>
      <c r="AW2039" s="193">
        <v>-0.14185023999999999</v>
      </c>
      <c r="AX2039" s="192">
        <v>-2.4715494E-6</v>
      </c>
      <c r="AY2039" s="193">
        <v>-1.6527878000000001E-4</v>
      </c>
      <c r="AZ2039" s="192">
        <v>0</v>
      </c>
      <c r="BA2039" s="192">
        <v>0</v>
      </c>
      <c r="BB2039" s="192">
        <v>1.0403924E-10</v>
      </c>
      <c r="BC2039" s="192">
        <v>9.1657192999999998E-12</v>
      </c>
      <c r="BD2039" s="192">
        <v>1.8403355E-12</v>
      </c>
      <c r="BE2039" s="192">
        <v>1.466848E-8</v>
      </c>
      <c r="BF2039" s="192">
        <v>2.6434952000000001E-7</v>
      </c>
      <c r="BG2039" s="192">
        <v>0</v>
      </c>
      <c r="BH2039" s="193">
        <v>-1796.5404000000001</v>
      </c>
      <c r="BI2039" s="193">
        <v>-3989.4560000000001</v>
      </c>
      <c r="BJ2039" s="193">
        <v>0</v>
      </c>
      <c r="BK2039" s="193">
        <v>0</v>
      </c>
      <c r="BL2039" s="193">
        <v>0</v>
      </c>
      <c r="BM2039"/>
      <c r="BN2039" s="164">
        <v>-5.8260243000000003</v>
      </c>
      <c r="BO2039" s="164">
        <v>-1.1394819</v>
      </c>
      <c r="BP2039" s="164">
        <v>-0.79457065000000004</v>
      </c>
      <c r="BQ2039" s="186">
        <v>1.836896E-4</v>
      </c>
      <c r="BR2039" s="164">
        <v>-0.93634565000000003</v>
      </c>
      <c r="BS2039" s="164">
        <v>0</v>
      </c>
      <c r="BT2039" s="186">
        <v>0</v>
      </c>
      <c r="BU2039" s="164">
        <v>0</v>
      </c>
      <c r="BV2039" s="164">
        <v>1.1985783000000001E-4</v>
      </c>
      <c r="BW2039" s="186">
        <v>1.8531987E-4</v>
      </c>
      <c r="BX2039" s="186">
        <v>0</v>
      </c>
      <c r="BY2039" s="186">
        <v>0</v>
      </c>
      <c r="BZ2039" s="186">
        <v>0</v>
      </c>
      <c r="CA2039" s="164">
        <v>-0.13844996000000001</v>
      </c>
      <c r="CB2039" s="164">
        <v>-0.48618509999999998</v>
      </c>
      <c r="CC2039" s="164">
        <v>-2.3314799000000002</v>
      </c>
      <c r="CD2039" s="164">
        <v>0</v>
      </c>
      <c r="CE2039"/>
      <c r="CF2039" s="329">
        <v>0</v>
      </c>
      <c r="CG2039" s="330">
        <v>-28496.952000000001</v>
      </c>
      <c r="CH2039" s="330">
        <v>-302.50286</v>
      </c>
      <c r="CI2039" s="330">
        <v>-779.61689999999999</v>
      </c>
      <c r="CJ2039" s="330">
        <v>-6.1344941000000004</v>
      </c>
      <c r="CK2039" s="329">
        <v>4.8778378000000003E-8</v>
      </c>
      <c r="CL2039" s="329">
        <v>5.8663958000000003E-6</v>
      </c>
      <c r="CM2039" s="330">
        <v>-47.579591000000001</v>
      </c>
      <c r="CN2039" s="330">
        <v>7.6809132</v>
      </c>
      <c r="CO2039" s="330">
        <v>-54712.54</v>
      </c>
      <c r="CP2039"/>
      <c r="CQ2039">
        <v>-4274.5429000000004</v>
      </c>
      <c r="CR2039">
        <v>-8236.1953433849994</v>
      </c>
      <c r="CS2039">
        <v>-7901.6765434999998</v>
      </c>
      <c r="CT2039">
        <v>-7901.6738646567001</v>
      </c>
      <c r="CU2039">
        <v>-8236.5187043999995</v>
      </c>
      <c r="CV2039" s="109"/>
      <c r="CW2039" s="377"/>
      <c r="CX2039" s="36"/>
      <c r="CY2039" s="36"/>
      <c r="CZ2039" s="36"/>
      <c r="DA2039" s="236"/>
      <c r="DB2039" s="236"/>
      <c r="DC2039" s="32"/>
      <c r="DD2039" s="32"/>
      <c r="DE2039" s="32"/>
      <c r="DF2039" s="32"/>
      <c r="DG2039" s="32"/>
      <c r="DH2039" s="32"/>
      <c r="DI2039" s="32"/>
      <c r="DJ2039" s="32"/>
      <c r="DK2039" s="32"/>
      <c r="DL2039" s="32"/>
    </row>
    <row r="2040" spans="1:116" ht="14.4" x14ac:dyDescent="0.3">
      <c r="A2040" t="s">
        <v>7872</v>
      </c>
      <c r="B2040" s="113" t="s">
        <v>929</v>
      </c>
      <c r="C2040" s="182" t="s">
        <v>508</v>
      </c>
      <c r="D2040" s="40" t="s">
        <v>1701</v>
      </c>
      <c r="E2040" s="242" t="s">
        <v>943</v>
      </c>
      <c r="F2040" s="184" t="s">
        <v>7873</v>
      </c>
      <c r="G2040" s="184">
        <v>-17046.880415850599</v>
      </c>
      <c r="H2040" s="184">
        <v>-149.58617031</v>
      </c>
      <c r="I2040" s="184">
        <v>-4089.8210380406003</v>
      </c>
      <c r="J2040" s="328">
        <v>-8467.5969074999994</v>
      </c>
      <c r="K2040" s="184">
        <v>-4339.8762999999999</v>
      </c>
      <c r="L2040" s="184">
        <v>-4024.5747000000001</v>
      </c>
      <c r="M2040" s="331">
        <v>-69.682325000000006</v>
      </c>
      <c r="N2040" s="184">
        <v>-157.76111</v>
      </c>
      <c r="O2040" s="331">
        <v>7.4108098</v>
      </c>
      <c r="P2040" s="331">
        <v>0.23658531999999999</v>
      </c>
      <c r="Q2040" s="331">
        <v>0.52754456999999999</v>
      </c>
      <c r="R2040" s="331">
        <v>4.4282095000000004</v>
      </c>
      <c r="S2040" s="331">
        <v>-8469.7281999999996</v>
      </c>
      <c r="T2040" s="331">
        <v>0</v>
      </c>
      <c r="U2040" s="331">
        <v>2.1312924999999998</v>
      </c>
      <c r="V2040" s="331">
        <v>7.7774593999999997E-3</v>
      </c>
      <c r="W2040" s="331">
        <v>0</v>
      </c>
      <c r="X2040" s="331">
        <v>0</v>
      </c>
      <c r="Y2040"/>
      <c r="Z2040" s="288">
        <v>-28932.508666666668</v>
      </c>
      <c r="AA2040"/>
      <c r="AB2040" s="164">
        <v>-401281.79</v>
      </c>
      <c r="AC2040" s="164">
        <v>-401667.45</v>
      </c>
      <c r="AD2040" s="164">
        <v>264.75682999999998</v>
      </c>
      <c r="AE2040" s="164">
        <v>0</v>
      </c>
      <c r="AF2040" s="164">
        <v>0</v>
      </c>
      <c r="AG2040" s="164">
        <v>64.543122999999994</v>
      </c>
      <c r="AH2040" s="164">
        <v>56.360374</v>
      </c>
      <c r="AI2040"/>
      <c r="AJ2040" s="185">
        <v>-1748.6025999999999</v>
      </c>
      <c r="AK2040" s="185">
        <v>-1665.1247000000001</v>
      </c>
      <c r="AL2040" s="185">
        <v>-45.247889000000001</v>
      </c>
      <c r="AM2040" s="185">
        <v>-38.230034000000003</v>
      </c>
      <c r="AN2040" s="176">
        <v>-9.9827619000000006E-2</v>
      </c>
      <c r="AO2040" s="176">
        <v>-1.6733686999999999E-4</v>
      </c>
      <c r="AP2040" s="176">
        <v>-5354.3464999999997</v>
      </c>
      <c r="AQ2040" s="193">
        <v>-2.6849367999999998E-2</v>
      </c>
      <c r="AR2040" s="192">
        <v>-8.1011024999999996E-5</v>
      </c>
      <c r="AS2040" s="192">
        <v>-2.2133369E-9</v>
      </c>
      <c r="AT2040" s="192">
        <v>0</v>
      </c>
      <c r="AU2040" s="192">
        <v>0</v>
      </c>
      <c r="AV2040" s="192">
        <v>-5.1892731999999998E-6</v>
      </c>
      <c r="AW2040" s="193">
        <v>-7.2973870999999996E-2</v>
      </c>
      <c r="AX2040" s="192">
        <v>-1.1860264E-6</v>
      </c>
      <c r="AY2040" s="192">
        <v>-8.5137937000000005E-5</v>
      </c>
      <c r="AZ2040" s="192">
        <v>0</v>
      </c>
      <c r="BA2040" s="192">
        <v>0</v>
      </c>
      <c r="BB2040" s="192">
        <v>3.0205608E-10</v>
      </c>
      <c r="BC2040" s="192">
        <v>2.6610742000000001E-11</v>
      </c>
      <c r="BD2040" s="192">
        <v>5.3430278E-12</v>
      </c>
      <c r="BE2040" s="192">
        <v>4.2586855E-8</v>
      </c>
      <c r="BF2040" s="192">
        <v>7.6748333999999998E-7</v>
      </c>
      <c r="BG2040" s="192">
        <v>0</v>
      </c>
      <c r="BH2040" s="193">
        <v>-1337.672</v>
      </c>
      <c r="BI2040" s="193">
        <v>-4016.6745000000001</v>
      </c>
      <c r="BJ2040" s="193">
        <v>0</v>
      </c>
      <c r="BK2040" s="193">
        <v>0</v>
      </c>
      <c r="BL2040" s="193">
        <v>0</v>
      </c>
      <c r="BM2040"/>
      <c r="BN2040" s="164">
        <v>-2.4266659000000002</v>
      </c>
      <c r="BO2040" s="164">
        <v>-0.58696665999999997</v>
      </c>
      <c r="BP2040" s="164">
        <v>-0.80671512000000001</v>
      </c>
      <c r="BQ2040" s="164">
        <v>5.3332968000000002E-4</v>
      </c>
      <c r="BR2040" s="164">
        <v>-0.47687135000000003</v>
      </c>
      <c r="BS2040" s="164">
        <v>0</v>
      </c>
      <c r="BT2040" s="186">
        <v>0</v>
      </c>
      <c r="BU2040" s="164">
        <v>0</v>
      </c>
      <c r="BV2040" s="164">
        <v>3.4798205000000001E-4</v>
      </c>
      <c r="BW2040" s="164">
        <v>5.4549139999999997E-4</v>
      </c>
      <c r="BX2040" s="164">
        <v>0</v>
      </c>
      <c r="BY2040" s="186">
        <v>0</v>
      </c>
      <c r="BZ2040" s="186">
        <v>0</v>
      </c>
      <c r="CA2040" s="164">
        <v>-6.8258752000000006E-2</v>
      </c>
      <c r="CB2040" s="164">
        <v>-0.48928080000000002</v>
      </c>
      <c r="CC2040" s="164">
        <v>4.6944857000000001E-12</v>
      </c>
      <c r="CD2040" s="164">
        <v>0</v>
      </c>
      <c r="CE2040"/>
      <c r="CF2040" s="329">
        <v>0</v>
      </c>
      <c r="CG2040" s="330">
        <v>-28932.508999999998</v>
      </c>
      <c r="CH2040" s="330">
        <v>-163.70955000000001</v>
      </c>
      <c r="CI2040" s="330">
        <v>-401.59404000000001</v>
      </c>
      <c r="CJ2040" s="330">
        <v>-4.7353611000000004</v>
      </c>
      <c r="CK2040" s="329">
        <v>1.4161777999999999E-7</v>
      </c>
      <c r="CL2040" s="329">
        <v>1.7031848999999999E-5</v>
      </c>
      <c r="CM2040" s="330">
        <v>-24.357044999999999</v>
      </c>
      <c r="CN2040" s="330">
        <v>22.299918999999999</v>
      </c>
      <c r="CO2040" s="330">
        <v>-55085.822</v>
      </c>
      <c r="CP2040"/>
      <c r="CQ2040">
        <v>-4339.8762999999999</v>
      </c>
      <c r="CR2040">
        <v>-4239.4149858100009</v>
      </c>
      <c r="CS2040">
        <v>-4089.8288155000005</v>
      </c>
      <c r="CT2040">
        <v>-4089.8210380406003</v>
      </c>
      <c r="CU2040">
        <v>-8467.5969074999994</v>
      </c>
      <c r="CV2040" s="109"/>
      <c r="CW2040" s="377"/>
      <c r="CX2040" s="36"/>
      <c r="CY2040" s="36"/>
      <c r="CZ2040" s="36"/>
      <c r="DA2040" s="236"/>
      <c r="DB2040" s="236"/>
      <c r="DC2040" s="32"/>
      <c r="DD2040" s="32"/>
      <c r="DE2040" s="32"/>
      <c r="DF2040" s="32"/>
      <c r="DG2040" s="32"/>
      <c r="DH2040" s="32"/>
      <c r="DI2040" s="32"/>
      <c r="DJ2040" s="32"/>
      <c r="DK2040" s="32"/>
      <c r="DL2040" s="32"/>
    </row>
    <row r="2041" spans="1:116" ht="14.4" x14ac:dyDescent="0.3">
      <c r="A2041" t="s">
        <v>7874</v>
      </c>
      <c r="B2041" s="113" t="s">
        <v>929</v>
      </c>
      <c r="C2041" s="182" t="s">
        <v>509</v>
      </c>
      <c r="D2041" s="40" t="s">
        <v>1701</v>
      </c>
      <c r="E2041" s="242" t="s">
        <v>943</v>
      </c>
      <c r="F2041" s="184" t="s">
        <v>7875</v>
      </c>
      <c r="G2041" s="184">
        <v>-426.45016806983205</v>
      </c>
      <c r="H2041" s="184">
        <v>-14.549441387</v>
      </c>
      <c r="I2041" s="184">
        <v>-87.024856082832002</v>
      </c>
      <c r="J2041" s="328">
        <v>-295.51249760000002</v>
      </c>
      <c r="K2041" s="184">
        <v>-29.363372999999999</v>
      </c>
      <c r="L2041" s="184">
        <v>-25.070042000000001</v>
      </c>
      <c r="M2041" s="331">
        <v>-23.998197999999999</v>
      </c>
      <c r="N2041" s="184">
        <v>-10.209498</v>
      </c>
      <c r="O2041" s="331">
        <v>2.6481153E-2</v>
      </c>
      <c r="P2041" s="331">
        <v>-0.59115793999999999</v>
      </c>
      <c r="Q2041" s="331">
        <v>-3.7752666000000001</v>
      </c>
      <c r="R2041" s="331">
        <v>-37.956628000000002</v>
      </c>
      <c r="S2041" s="331">
        <v>-292.61207999999999</v>
      </c>
      <c r="T2041" s="331">
        <v>0</v>
      </c>
      <c r="U2041" s="331">
        <v>-2.9004175999999999</v>
      </c>
      <c r="V2041" s="331">
        <v>1.1917168000000001E-5</v>
      </c>
      <c r="W2041" s="331">
        <v>0</v>
      </c>
      <c r="X2041" s="331">
        <v>0</v>
      </c>
      <c r="Y2041"/>
      <c r="Z2041" s="288">
        <v>-195.75582</v>
      </c>
      <c r="AA2041"/>
      <c r="AB2041" s="164">
        <v>-283.49470000000002</v>
      </c>
      <c r="AC2041" s="164">
        <v>76.668800000000005</v>
      </c>
      <c r="AD2041" s="164">
        <v>-360.30032</v>
      </c>
      <c r="AE2041" s="164">
        <v>0</v>
      </c>
      <c r="AF2041" s="164">
        <v>0</v>
      </c>
      <c r="AG2041" s="164">
        <v>6.4048072999999997E-2</v>
      </c>
      <c r="AH2041" s="164">
        <v>7.2769231000000004E-2</v>
      </c>
      <c r="AI2041"/>
      <c r="AJ2041" s="185">
        <v>-44.870682000000002</v>
      </c>
      <c r="AK2041" s="185">
        <v>-44.165826000000003</v>
      </c>
      <c r="AL2041" s="185">
        <v>-0.59659112000000003</v>
      </c>
      <c r="AM2041" s="185">
        <v>-0.10826579</v>
      </c>
      <c r="AN2041" s="176">
        <v>-2.6478312999999999E-3</v>
      </c>
      <c r="AO2041" s="176">
        <v>-2.2063280999999998E-6</v>
      </c>
      <c r="AP2041" s="176">
        <v>-15.163276</v>
      </c>
      <c r="AQ2041" s="192">
        <v>-1.8166140000000001E-4</v>
      </c>
      <c r="AR2041" s="192">
        <v>-5.4811630000000004E-7</v>
      </c>
      <c r="AS2041" s="192">
        <v>-1.4975319999999999E-11</v>
      </c>
      <c r="AT2041" s="192">
        <v>0</v>
      </c>
      <c r="AU2041" s="192">
        <v>0</v>
      </c>
      <c r="AV2041" s="192">
        <v>-1.5291241000000001E-6</v>
      </c>
      <c r="AW2041" s="193">
        <v>-5.7134410000000003E-4</v>
      </c>
      <c r="AX2041" s="192">
        <v>-2.1655839000000001E-7</v>
      </c>
      <c r="AY2041" s="192">
        <v>-6.5875753999999997E-7</v>
      </c>
      <c r="AZ2041" s="192">
        <v>-4.1467038999999998E-7</v>
      </c>
      <c r="BA2041" s="192">
        <v>-1.4073889000000001E-11</v>
      </c>
      <c r="BB2041" s="192">
        <v>-2.2891986E-8</v>
      </c>
      <c r="BC2041" s="192">
        <v>-2.8863798E-7</v>
      </c>
      <c r="BD2041" s="192">
        <v>-5.6666466000000002E-8</v>
      </c>
      <c r="BE2041" s="192">
        <v>-9.0036500999999994E-5</v>
      </c>
      <c r="BF2041" s="193">
        <v>-1.8032600999999999E-3</v>
      </c>
      <c r="BG2041" s="192">
        <v>0</v>
      </c>
      <c r="BH2041" s="193">
        <v>-15.929964</v>
      </c>
      <c r="BI2041" s="193">
        <v>0.76668800000000004</v>
      </c>
      <c r="BJ2041" s="193">
        <v>0</v>
      </c>
      <c r="BK2041" s="193">
        <v>0</v>
      </c>
      <c r="BL2041" s="193">
        <v>0</v>
      </c>
      <c r="BM2041"/>
      <c r="BN2041" s="164">
        <v>-0.66775002999999999</v>
      </c>
      <c r="BO2041" s="164">
        <v>-5.0458951000000004E-3</v>
      </c>
      <c r="BP2041" s="164">
        <v>-5.4581917000000001E-3</v>
      </c>
      <c r="BQ2041" s="164">
        <v>-4.4461016999999999E-3</v>
      </c>
      <c r="BR2041" s="164">
        <v>-3.3934176999999999E-3</v>
      </c>
      <c r="BS2041" s="186">
        <v>-1.0324529E-3</v>
      </c>
      <c r="BT2041" s="186">
        <v>-1.0434376E-2</v>
      </c>
      <c r="BU2041" s="186">
        <v>-1.5048594E-3</v>
      </c>
      <c r="BV2041" s="164">
        <v>-8.2995623000000002E-4</v>
      </c>
      <c r="BW2041" s="164">
        <v>-2.9184251000000001E-3</v>
      </c>
      <c r="BX2041" s="186">
        <v>0</v>
      </c>
      <c r="BY2041" s="186">
        <v>0</v>
      </c>
      <c r="BZ2041" s="186">
        <v>0</v>
      </c>
      <c r="CA2041" s="164">
        <v>-2.1889466E-3</v>
      </c>
      <c r="CB2041" s="164">
        <v>-3.6769739999999997E-4</v>
      </c>
      <c r="CC2041" s="164">
        <v>-0.63012970999999995</v>
      </c>
      <c r="CD2041" s="164">
        <v>0</v>
      </c>
      <c r="CE2041"/>
      <c r="CF2041" s="329">
        <v>0</v>
      </c>
      <c r="CG2041" s="330">
        <v>-195.75582</v>
      </c>
      <c r="CH2041" s="330">
        <v>-41.724674999999998</v>
      </c>
      <c r="CI2041" s="330">
        <v>-3.6797257000000001</v>
      </c>
      <c r="CJ2041" s="330">
        <v>-4.6511614000000003</v>
      </c>
      <c r="CK2041" s="329">
        <v>-3.7913858000000001E-5</v>
      </c>
      <c r="CL2041" s="330">
        <v>-1.3795649999999999E-3</v>
      </c>
      <c r="CM2041" s="330">
        <v>-0.16437172</v>
      </c>
      <c r="CN2041" s="330">
        <v>-114114.39</v>
      </c>
      <c r="CO2041" s="330">
        <v>10.514578</v>
      </c>
      <c r="CP2041"/>
      <c r="CQ2041">
        <v>-29.363372999999999</v>
      </c>
      <c r="CR2041">
        <v>-101.574309387</v>
      </c>
      <c r="CS2041">
        <v>-87.024867999999998</v>
      </c>
      <c r="CT2041">
        <v>-87.024856082832002</v>
      </c>
      <c r="CU2041">
        <v>-295.51249760000002</v>
      </c>
      <c r="CV2041" s="109"/>
      <c r="CW2041" s="377"/>
      <c r="CX2041" s="36"/>
      <c r="CY2041" s="36"/>
      <c r="CZ2041" s="36"/>
      <c r="DA2041" s="236"/>
      <c r="DB2041" s="236"/>
      <c r="DC2041" s="32"/>
      <c r="DD2041" s="32"/>
      <c r="DE2041" s="32"/>
      <c r="DF2041" s="32"/>
      <c r="DG2041" s="32"/>
      <c r="DH2041" s="32"/>
      <c r="DI2041" s="32"/>
      <c r="DJ2041" s="32"/>
      <c r="DK2041" s="32"/>
      <c r="DL2041" s="32"/>
    </row>
    <row r="2042" spans="1:116" ht="14.4" x14ac:dyDescent="0.3">
      <c r="A2042" t="s">
        <v>7876</v>
      </c>
      <c r="B2042" s="113" t="s">
        <v>929</v>
      </c>
      <c r="C2042" s="182" t="s">
        <v>643</v>
      </c>
      <c r="D2042" s="40" t="s">
        <v>1701</v>
      </c>
      <c r="E2042" s="242" t="s">
        <v>943</v>
      </c>
      <c r="F2042" s="184" t="s">
        <v>7877</v>
      </c>
      <c r="G2042" s="184">
        <v>-0.22755958861838119</v>
      </c>
      <c r="H2042" s="184">
        <v>-1.1675428708888999E-2</v>
      </c>
      <c r="I2042" s="184">
        <v>-4.1963749909492198E-2</v>
      </c>
      <c r="J2042" s="328">
        <v>-3.5842800000000001E-2</v>
      </c>
      <c r="K2042" s="331">
        <v>-0.13807760999999999</v>
      </c>
      <c r="L2042" s="331">
        <v>-3.5245120999999997E-2</v>
      </c>
      <c r="M2042" s="331">
        <v>-6.7186279000000003E-3</v>
      </c>
      <c r="N2042" s="331">
        <v>-1.1675372E-2</v>
      </c>
      <c r="O2042" s="331">
        <v>0</v>
      </c>
      <c r="P2042" s="331">
        <v>0</v>
      </c>
      <c r="Q2042" s="331">
        <v>-5.6708889000000003E-8</v>
      </c>
      <c r="R2042" s="331">
        <v>-1.0094922000000001E-9</v>
      </c>
      <c r="S2042" s="331">
        <v>-3.5842800000000001E-2</v>
      </c>
      <c r="T2042" s="331">
        <v>0</v>
      </c>
      <c r="U2042" s="331">
        <v>0</v>
      </c>
      <c r="V2042" s="331">
        <v>0</v>
      </c>
      <c r="W2042" s="331">
        <v>0</v>
      </c>
      <c r="X2042" s="331">
        <v>0</v>
      </c>
      <c r="Y2042"/>
      <c r="Z2042" s="288">
        <v>-0.92051739999999993</v>
      </c>
      <c r="AA2042"/>
      <c r="AB2042" s="164">
        <v>-6.8855073000000004</v>
      </c>
      <c r="AC2042" s="164">
        <v>-6.8855073000000004</v>
      </c>
      <c r="AD2042" s="164">
        <v>0</v>
      </c>
      <c r="AE2042" s="164">
        <v>0</v>
      </c>
      <c r="AF2042" s="164">
        <v>0</v>
      </c>
      <c r="AG2042" s="164">
        <v>0</v>
      </c>
      <c r="AH2042" s="164">
        <v>0</v>
      </c>
      <c r="AI2042"/>
      <c r="AJ2042" s="185">
        <v>-2.2790073000000001E-2</v>
      </c>
      <c r="AK2042" s="185">
        <v>-2.1371156999999998E-2</v>
      </c>
      <c r="AL2042" s="185">
        <v>-8.8372413000000003E-4</v>
      </c>
      <c r="AM2042" s="185">
        <v>-5.3519213999999996E-4</v>
      </c>
      <c r="AN2042" s="176">
        <v>-1.2812444E-6</v>
      </c>
      <c r="AO2042" s="176">
        <v>-3.2682105E-9</v>
      </c>
      <c r="AP2042" s="176">
        <v>-7.4956883000000002E-2</v>
      </c>
      <c r="AQ2042" s="192">
        <v>-8.5424014999999997E-7</v>
      </c>
      <c r="AR2042" s="192">
        <v>-2.5774487E-9</v>
      </c>
      <c r="AS2042" s="192">
        <v>-7.0419580999999998E-14</v>
      </c>
      <c r="AT2042" s="192">
        <v>0</v>
      </c>
      <c r="AU2042" s="192">
        <v>0</v>
      </c>
      <c r="AV2042" s="192">
        <v>-3.3440830000000001E-10</v>
      </c>
      <c r="AW2042" s="192">
        <v>-4.2666987999999998E-7</v>
      </c>
      <c r="AX2042" s="192">
        <v>-7.6320063999999999E-11</v>
      </c>
      <c r="AY2042" s="192">
        <v>-6.1420604000000003E-10</v>
      </c>
      <c r="AZ2042" s="192">
        <v>0</v>
      </c>
      <c r="BA2042" s="192">
        <v>-1.6528852000000001E-13</v>
      </c>
      <c r="BB2042" s="192">
        <v>0</v>
      </c>
      <c r="BC2042" s="192">
        <v>0</v>
      </c>
      <c r="BD2042" s="192">
        <v>0</v>
      </c>
      <c r="BE2042" s="192">
        <v>0</v>
      </c>
      <c r="BF2042" s="192">
        <v>0</v>
      </c>
      <c r="BG2042" s="192">
        <v>0</v>
      </c>
      <c r="BH2042" s="193">
        <v>-6.10181E-3</v>
      </c>
      <c r="BI2042" s="193">
        <v>-6.8855073000000003E-2</v>
      </c>
      <c r="BJ2042" s="192">
        <v>0</v>
      </c>
      <c r="BK2042" s="192">
        <v>0</v>
      </c>
      <c r="BL2042" s="192">
        <v>0</v>
      </c>
      <c r="BM2042"/>
      <c r="BN2042" s="186">
        <v>-4.4517714999999997E-5</v>
      </c>
      <c r="BO2042" s="186">
        <v>-5.1403471999999998E-6</v>
      </c>
      <c r="BP2042" s="186">
        <v>-2.5666468000000001E-5</v>
      </c>
      <c r="BQ2042" s="186">
        <v>-3.5514422999999998E-9</v>
      </c>
      <c r="BR2042" s="186">
        <v>-2.8225001E-6</v>
      </c>
      <c r="BS2042" s="186">
        <v>0</v>
      </c>
      <c r="BT2042" s="186">
        <v>0</v>
      </c>
      <c r="BU2042" s="186">
        <v>0</v>
      </c>
      <c r="BV2042" s="186">
        <v>0</v>
      </c>
      <c r="BW2042" s="186">
        <v>-1.0870898000000001E-8</v>
      </c>
      <c r="BX2042" s="186">
        <v>0</v>
      </c>
      <c r="BY2042" s="186">
        <v>0</v>
      </c>
      <c r="BZ2042" s="186">
        <v>0</v>
      </c>
      <c r="CA2042" s="186">
        <v>-2.4542337E-6</v>
      </c>
      <c r="CB2042" s="186">
        <v>-8.3932111999999995E-6</v>
      </c>
      <c r="CC2042" s="186">
        <v>-2.6533183999999999E-8</v>
      </c>
      <c r="CD2042" s="186">
        <v>0</v>
      </c>
      <c r="CE2042"/>
      <c r="CF2042" s="329">
        <v>0</v>
      </c>
      <c r="CG2042" s="330">
        <v>-0.92051740000000004</v>
      </c>
      <c r="CH2042" s="330">
        <v>-3.6665901E-3</v>
      </c>
      <c r="CI2042" s="330">
        <v>-4.3566572E-3</v>
      </c>
      <c r="CJ2042" s="329">
        <v>-3.8180202999999998E-4</v>
      </c>
      <c r="CK2042" s="329">
        <v>0</v>
      </c>
      <c r="CL2042" s="329">
        <v>0</v>
      </c>
      <c r="CM2042" s="329">
        <v>-1.4326519999999999E-4</v>
      </c>
      <c r="CN2042" s="330">
        <v>0</v>
      </c>
      <c r="CO2042" s="330">
        <v>-0.94429814000000001</v>
      </c>
      <c r="CP2042"/>
      <c r="CQ2042">
        <v>-0.13807760999999999</v>
      </c>
      <c r="CR2042">
        <v>-5.3639178618381203E-2</v>
      </c>
      <c r="CS2042">
        <v>-4.1963749909492198E-2</v>
      </c>
      <c r="CT2042">
        <v>-4.1963749909492198E-2</v>
      </c>
      <c r="CU2042">
        <v>-3.5842800000000001E-2</v>
      </c>
      <c r="CV2042" s="109"/>
      <c r="CW2042" s="377"/>
      <c r="CX2042" s="36"/>
      <c r="CY2042" s="36"/>
      <c r="CZ2042" s="36"/>
      <c r="DA2042" s="236"/>
      <c r="DB2042" s="236"/>
      <c r="DC2042" s="32"/>
      <c r="DD2042" s="32"/>
      <c r="DE2042" s="32"/>
      <c r="DF2042" s="32"/>
      <c r="DG2042" s="32"/>
      <c r="DH2042" s="32"/>
      <c r="DI2042" s="32"/>
      <c r="DJ2042" s="32"/>
      <c r="DK2042" s="32"/>
      <c r="DL2042" s="32"/>
    </row>
    <row r="2043" spans="1:116" ht="14.4" x14ac:dyDescent="0.3">
      <c r="A2043" s="39" t="s">
        <v>7878</v>
      </c>
      <c r="B2043" s="113" t="s">
        <v>929</v>
      </c>
      <c r="C2043" s="182" t="s">
        <v>644</v>
      </c>
      <c r="D2043" s="40" t="s">
        <v>1701</v>
      </c>
      <c r="E2043" s="242" t="s">
        <v>943</v>
      </c>
      <c r="F2043" s="184" t="s">
        <v>7879</v>
      </c>
      <c r="G2043" s="184">
        <v>-13.780539018587259</v>
      </c>
      <c r="H2043" s="184">
        <v>-0.10283487523199999</v>
      </c>
      <c r="I2043" s="184">
        <v>-0.30450917015399998</v>
      </c>
      <c r="J2043" s="328">
        <v>-12.18527607320126</v>
      </c>
      <c r="K2043" s="184">
        <v>-1.1879189000000001</v>
      </c>
      <c r="L2043" s="331">
        <v>-0.17862438999999999</v>
      </c>
      <c r="M2043" s="331">
        <v>-0.12575649</v>
      </c>
      <c r="N2043" s="331">
        <v>-0.10485911000000001</v>
      </c>
      <c r="O2043" s="331">
        <v>2.8061522999999998E-3</v>
      </c>
      <c r="P2043" s="331">
        <v>-8.7433221999999995E-5</v>
      </c>
      <c r="Q2043" s="184">
        <v>-6.9448431000000005E-4</v>
      </c>
      <c r="R2043" s="331">
        <v>-5.3452288999999997E-4</v>
      </c>
      <c r="S2043" s="331">
        <v>-12.301705999999999</v>
      </c>
      <c r="T2043" s="331">
        <v>4.5809456999999998E-4</v>
      </c>
      <c r="U2043" s="331">
        <v>0.11642908</v>
      </c>
      <c r="V2043" s="331">
        <v>-5.1861833999999998E-5</v>
      </c>
      <c r="W2043" s="331">
        <v>8.4679873999999997E-7</v>
      </c>
      <c r="X2043" s="331">
        <v>0</v>
      </c>
      <c r="Y2043"/>
      <c r="Z2043" s="288">
        <v>-7.9194593333333341</v>
      </c>
      <c r="AA2043"/>
      <c r="AB2043" s="164">
        <v>-80.319829999999996</v>
      </c>
      <c r="AC2043" s="164">
        <v>-108.48639</v>
      </c>
      <c r="AD2043" s="164">
        <v>15.386132</v>
      </c>
      <c r="AE2043" s="164">
        <v>0</v>
      </c>
      <c r="AF2043" s="164">
        <v>3.5044531999999999</v>
      </c>
      <c r="AG2043" s="164">
        <v>6.066281</v>
      </c>
      <c r="AH2043" s="164">
        <v>3.2096974999999999</v>
      </c>
      <c r="AI2043"/>
      <c r="AJ2043" s="185">
        <v>-0.21187955999999999</v>
      </c>
      <c r="AK2043" s="185">
        <v>-0.19859874999999999</v>
      </c>
      <c r="AL2043" s="185">
        <v>-8.0778558000000004E-3</v>
      </c>
      <c r="AM2043" s="185">
        <v>-5.2029629999999997E-3</v>
      </c>
      <c r="AN2043" s="176">
        <v>-1.19064E-5</v>
      </c>
      <c r="AO2043" s="176">
        <v>-2.9873727000000002E-8</v>
      </c>
      <c r="AP2043" s="176">
        <v>-0.72870630000000003</v>
      </c>
      <c r="AQ2043" s="192">
        <v>-7.4150228999999998E-6</v>
      </c>
      <c r="AR2043" s="192">
        <v>-2.2375480000000001E-8</v>
      </c>
      <c r="AS2043" s="192">
        <v>-6.1122174000000001E-13</v>
      </c>
      <c r="AT2043" s="192">
        <v>1.1034697E-12</v>
      </c>
      <c r="AU2043" s="192">
        <v>0</v>
      </c>
      <c r="AV2043" s="192">
        <v>-1.6449717000000001E-8</v>
      </c>
      <c r="AW2043" s="192">
        <v>-4.4747097999999997E-6</v>
      </c>
      <c r="AX2043" s="192">
        <v>-2.3133124000000001E-9</v>
      </c>
      <c r="AY2043" s="192">
        <v>-5.1761103999999999E-9</v>
      </c>
      <c r="AZ2043" s="192">
        <v>1.2626825999999999E-14</v>
      </c>
      <c r="BA2043" s="192">
        <v>1.8726260000000001E-16</v>
      </c>
      <c r="BB2043" s="192">
        <v>-3.2679319999999999E-13</v>
      </c>
      <c r="BC2043" s="192">
        <v>-6.6867132000000001E-12</v>
      </c>
      <c r="BD2043" s="192">
        <v>-1.2125298E-12</v>
      </c>
      <c r="BE2043" s="192">
        <v>-1.5112754E-11</v>
      </c>
      <c r="BF2043" s="192">
        <v>-2.0321801E-10</v>
      </c>
      <c r="BG2043" s="192">
        <v>1.0550859E-20</v>
      </c>
      <c r="BH2043" s="193">
        <v>-0.16417807000000001</v>
      </c>
      <c r="BI2043" s="193">
        <v>-0.56452822999999996</v>
      </c>
      <c r="BJ2043" s="192">
        <v>0</v>
      </c>
      <c r="BK2043" s="192">
        <v>0</v>
      </c>
      <c r="BL2043" s="192">
        <v>0</v>
      </c>
      <c r="BM2043"/>
      <c r="BN2043" s="164">
        <v>-4.458078E-4</v>
      </c>
      <c r="BO2043" s="186">
        <v>-4.1171475999999998E-5</v>
      </c>
      <c r="BP2043" s="164">
        <v>-2.2081554E-4</v>
      </c>
      <c r="BQ2043" s="186">
        <v>-5.8906260000000002E-8</v>
      </c>
      <c r="BR2043" s="164">
        <v>-2.3774889000000002E-5</v>
      </c>
      <c r="BS2043" s="186">
        <v>-1.0788386999999999E-5</v>
      </c>
      <c r="BT2043" s="186">
        <v>3.0966343000000002E-10</v>
      </c>
      <c r="BU2043" s="186">
        <v>-1.6374716000000001E-5</v>
      </c>
      <c r="BV2043" s="186">
        <v>-1.4543606000000001E-7</v>
      </c>
      <c r="BW2043" s="186">
        <v>-4.6032780999999999E-7</v>
      </c>
      <c r="BX2043" s="186">
        <v>0</v>
      </c>
      <c r="BY2043" s="186">
        <v>2.3331878E-17</v>
      </c>
      <c r="BZ2043" s="186">
        <v>1.9104473999999999E-13</v>
      </c>
      <c r="CA2043" s="186">
        <v>-2.1735571E-5</v>
      </c>
      <c r="CB2043" s="164">
        <v>-1.1046034999999999E-4</v>
      </c>
      <c r="CC2043" s="186">
        <v>-2.2515956E-8</v>
      </c>
      <c r="CD2043" s="186">
        <v>0</v>
      </c>
      <c r="CE2043"/>
      <c r="CF2043" s="329">
        <v>1.6170287999999999E-13</v>
      </c>
      <c r="CG2043" s="330">
        <v>-7.8645097000000002</v>
      </c>
      <c r="CH2043" s="330">
        <v>-0.30862279999999997</v>
      </c>
      <c r="CI2043" s="330">
        <v>-3.0642602000000001E-2</v>
      </c>
      <c r="CJ2043" s="330">
        <v>-2.9679035000000002E-4</v>
      </c>
      <c r="CK2043" s="329">
        <v>-1.4779163000000001E-10</v>
      </c>
      <c r="CL2043" s="329">
        <v>-1.7506812999999999E-8</v>
      </c>
      <c r="CM2043" s="330">
        <v>-1.1631905999999999E-3</v>
      </c>
      <c r="CN2043" s="330">
        <v>-3.2966516000000001</v>
      </c>
      <c r="CO2043" s="330">
        <v>-7.0553470999999996</v>
      </c>
      <c r="CP2043"/>
      <c r="CQ2043">
        <v>-1.1879189000000001</v>
      </c>
      <c r="CR2043">
        <v>-0.40775027812200004</v>
      </c>
      <c r="CS2043">
        <v>-0.30491455609125995</v>
      </c>
      <c r="CT2043">
        <v>-0.30450917015399998</v>
      </c>
      <c r="CU2043">
        <v>-12.18527692</v>
      </c>
      <c r="CV2043" s="109"/>
      <c r="CW2043" s="377"/>
      <c r="CX2043" s="36"/>
      <c r="CY2043" s="36"/>
      <c r="CZ2043" s="36"/>
      <c r="DA2043" s="236"/>
      <c r="DB2043" s="236"/>
      <c r="DC2043" s="32"/>
      <c r="DD2043" s="32"/>
      <c r="DE2043" s="32"/>
      <c r="DF2043" s="32"/>
      <c r="DG2043" s="32"/>
      <c r="DH2043" s="32"/>
      <c r="DI2043" s="32"/>
      <c r="DJ2043" s="32"/>
      <c r="DK2043" s="32"/>
      <c r="DL2043" s="32"/>
    </row>
    <row r="2044" spans="1:116" ht="14.4" x14ac:dyDescent="0.3">
      <c r="A2044" t="s">
        <v>7880</v>
      </c>
      <c r="B2044" s="113" t="s">
        <v>929</v>
      </c>
      <c r="C2044" s="182" t="s">
        <v>645</v>
      </c>
      <c r="D2044" s="40" t="s">
        <v>1701</v>
      </c>
      <c r="E2044" s="242" t="s">
        <v>943</v>
      </c>
      <c r="F2044" s="184" t="s">
        <v>7881</v>
      </c>
      <c r="G2044" s="184">
        <v>-1.6338979833435099</v>
      </c>
      <c r="H2044" s="184">
        <v>5.2220628779999995E-3</v>
      </c>
      <c r="I2044" s="184">
        <v>-0.22579933873799998</v>
      </c>
      <c r="J2044" s="328">
        <v>-1.1146808474835099</v>
      </c>
      <c r="K2044" s="331">
        <v>-0.29863985999999998</v>
      </c>
      <c r="L2044" s="331">
        <v>-0.22580070999999999</v>
      </c>
      <c r="M2044" s="331">
        <v>-8.6182174E-4</v>
      </c>
      <c r="N2044" s="331">
        <v>4.0917688999999998E-3</v>
      </c>
      <c r="O2044" s="331">
        <v>9.5634219E-4</v>
      </c>
      <c r="P2044" s="331">
        <v>5.7437837999999998E-5</v>
      </c>
      <c r="Q2044" s="331">
        <v>1.1651395E-4</v>
      </c>
      <c r="R2044" s="331">
        <v>3.8009909999999999E-4</v>
      </c>
      <c r="S2044" s="331">
        <v>-1.1176472</v>
      </c>
      <c r="T2044" s="331">
        <v>4.6827445000000001E-4</v>
      </c>
      <c r="U2044" s="331">
        <v>2.9654869000000001E-3</v>
      </c>
      <c r="V2044" s="331">
        <v>1.4819452E-5</v>
      </c>
      <c r="W2044" s="331">
        <v>8.6561649000000002E-7</v>
      </c>
      <c r="X2044" s="331">
        <v>0</v>
      </c>
      <c r="Y2044"/>
      <c r="Z2044" s="288">
        <v>-1.9909323999999999</v>
      </c>
      <c r="AA2044"/>
      <c r="AB2044" s="164">
        <v>-44.412621999999999</v>
      </c>
      <c r="AC2044" s="164">
        <v>-44.589599999999997</v>
      </c>
      <c r="AD2044" s="164">
        <v>0.10148181000000001</v>
      </c>
      <c r="AE2044" s="164">
        <v>0</v>
      </c>
      <c r="AF2044" s="164">
        <v>2.0664035000000001E-2</v>
      </c>
      <c r="AG2044" s="164">
        <v>3.5032437999999999E-2</v>
      </c>
      <c r="AH2044" s="164">
        <v>1.980032E-2</v>
      </c>
      <c r="AI2044"/>
      <c r="AJ2044" s="185">
        <v>-0.10519555999999999</v>
      </c>
      <c r="AK2044" s="185">
        <v>-9.9046288999999996E-2</v>
      </c>
      <c r="AL2044" s="185">
        <v>-2.7905015000000001E-3</v>
      </c>
      <c r="AM2044" s="185">
        <v>-3.3587713000000001E-3</v>
      </c>
      <c r="AN2044" s="176">
        <v>-5.9380269000000003E-6</v>
      </c>
      <c r="AO2044" s="176">
        <v>-1.0319901999999999E-8</v>
      </c>
      <c r="AP2044" s="176">
        <v>-0.47041613999999998</v>
      </c>
      <c r="AQ2044" s="192">
        <v>-1.8475785E-6</v>
      </c>
      <c r="AR2044" s="192">
        <v>-5.5745905999999997E-9</v>
      </c>
      <c r="AS2044" s="192">
        <v>-1.5230578000000001E-13</v>
      </c>
      <c r="AT2044" s="192">
        <v>1.1279913000000001E-12</v>
      </c>
      <c r="AU2044" s="192">
        <v>0</v>
      </c>
      <c r="AV2044" s="192">
        <v>1.3882702000000001E-10</v>
      </c>
      <c r="AW2044" s="192">
        <v>-4.0906855E-6</v>
      </c>
      <c r="AX2044" s="192">
        <v>2.8588672000000001E-11</v>
      </c>
      <c r="AY2044" s="192">
        <v>-4.7738314000000003E-9</v>
      </c>
      <c r="AZ2044" s="192">
        <v>1.2907422000000001E-14</v>
      </c>
      <c r="BA2044" s="192">
        <v>1.9142399000000001E-16</v>
      </c>
      <c r="BB2044" s="192">
        <v>6.6395103999999998E-14</v>
      </c>
      <c r="BC2044" s="192">
        <v>3.3266690999999998E-15</v>
      </c>
      <c r="BD2044" s="192">
        <v>7.5230986000000002E-16</v>
      </c>
      <c r="BE2044" s="192">
        <v>9.3984837999999999E-12</v>
      </c>
      <c r="BF2044" s="192">
        <v>8.7756117999999998E-11</v>
      </c>
      <c r="BG2044" s="192">
        <v>1.0785322E-20</v>
      </c>
      <c r="BH2044" s="193">
        <v>-2.4482215000000002E-2</v>
      </c>
      <c r="BI2044" s="193">
        <v>-0.44593392999999998</v>
      </c>
      <c r="BJ2044" s="192">
        <v>0</v>
      </c>
      <c r="BK2044" s="192">
        <v>0</v>
      </c>
      <c r="BL2044" s="192">
        <v>0</v>
      </c>
      <c r="BM2044"/>
      <c r="BN2044" s="164">
        <v>-6.1091287000000001E-4</v>
      </c>
      <c r="BO2044" s="186">
        <v>-3.2899761E-5</v>
      </c>
      <c r="BP2044" s="186">
        <v>-5.5512476999999998E-5</v>
      </c>
      <c r="BQ2044" s="186">
        <v>4.6381373E-8</v>
      </c>
      <c r="BR2044" s="186">
        <v>-2.6688484999999999E-5</v>
      </c>
      <c r="BS2044" s="186">
        <v>2.3216843000000002E-8</v>
      </c>
      <c r="BT2044" s="186">
        <v>3.1654483999999998E-10</v>
      </c>
      <c r="BU2044" s="186">
        <v>3.4966674999999997E-8</v>
      </c>
      <c r="BV2044" s="186">
        <v>8.3121944000000003E-8</v>
      </c>
      <c r="BW2044" s="186">
        <v>9.5745081999999994E-8</v>
      </c>
      <c r="BX2044" s="186">
        <v>0</v>
      </c>
      <c r="BY2044" s="186">
        <v>2.3850364E-17</v>
      </c>
      <c r="BZ2044" s="186">
        <v>1.9529018000000001E-13</v>
      </c>
      <c r="CA2044" s="186">
        <v>-1.3556526E-6</v>
      </c>
      <c r="CB2044" s="186">
        <v>-5.4223445999999999E-5</v>
      </c>
      <c r="CC2044" s="164">
        <v>-4.4051679E-4</v>
      </c>
      <c r="CD2044" s="186">
        <v>0</v>
      </c>
      <c r="CE2044"/>
      <c r="CF2044" s="329">
        <v>1.6529626999999999E-13</v>
      </c>
      <c r="CG2044" s="330">
        <v>-1.9909292999999999</v>
      </c>
      <c r="CH2044" s="330">
        <v>9.6207406999999998E-4</v>
      </c>
      <c r="CI2044" s="330">
        <v>-2.2503550000000001E-2</v>
      </c>
      <c r="CJ2044" s="330">
        <v>-7.6257785000000006E-5</v>
      </c>
      <c r="CK2044" s="329">
        <v>3.0961916999999997E-11</v>
      </c>
      <c r="CL2044" s="329">
        <v>3.6171482999999999E-9</v>
      </c>
      <c r="CM2044" s="330">
        <v>-1.3647170000000001E-3</v>
      </c>
      <c r="CN2044" s="330">
        <v>2.3775395999999999E-3</v>
      </c>
      <c r="CO2044" s="330">
        <v>-6.1156765999999996</v>
      </c>
      <c r="CP2044"/>
      <c r="CQ2044">
        <v>-0.29863985999999998</v>
      </c>
      <c r="CR2044">
        <v>-0.221060369762</v>
      </c>
      <c r="CS2044">
        <v>-0.22628156702350999</v>
      </c>
      <c r="CT2044">
        <v>-0.22579933873799998</v>
      </c>
      <c r="CU2044">
        <v>-1.1146817131</v>
      </c>
      <c r="CV2044" s="109"/>
      <c r="CW2044" s="377"/>
      <c r="CX2044" s="34"/>
      <c r="CY2044" s="36"/>
      <c r="CZ2044" s="36"/>
      <c r="DA2044" s="236"/>
      <c r="DB2044" s="236"/>
      <c r="DC2044" s="32"/>
      <c r="DD2044" s="32"/>
      <c r="DE2044" s="32"/>
      <c r="DF2044" s="32"/>
      <c r="DG2044" s="32"/>
      <c r="DH2044" s="32"/>
      <c r="DI2044" s="32"/>
      <c r="DJ2044" s="32"/>
      <c r="DK2044" s="32"/>
      <c r="DL2044" s="32"/>
    </row>
    <row r="2045" spans="1:116" ht="14.4" x14ac:dyDescent="0.3">
      <c r="B2045" s="113"/>
      <c r="C2045" s="182"/>
      <c r="D2045" s="40"/>
      <c r="E2045" s="242"/>
      <c r="F2045"/>
      <c r="G2045"/>
      <c r="H2045"/>
      <c r="I2045"/>
      <c r="J2045" s="332"/>
      <c r="K2045" s="39"/>
      <c r="L2045" s="39"/>
      <c r="M2045" s="39"/>
      <c r="N2045" s="39"/>
      <c r="O2045" s="39"/>
      <c r="P2045" s="39"/>
      <c r="Q2045" s="39"/>
      <c r="R2045" s="39"/>
      <c r="S2045" s="39"/>
      <c r="T2045" s="39"/>
      <c r="U2045" s="39"/>
      <c r="V2045" s="39"/>
      <c r="W2045" s="39"/>
      <c r="Y2045"/>
      <c r="Z2045"/>
      <c r="AA2045"/>
      <c r="AB2045"/>
      <c r="AC2045"/>
      <c r="AD2045"/>
      <c r="AE2045"/>
      <c r="AF2045"/>
      <c r="AG2045"/>
      <c r="AH2045"/>
      <c r="AI2045"/>
      <c r="AJ2045"/>
      <c r="AK2045"/>
      <c r="AL2045"/>
      <c r="AM2045"/>
      <c r="AN2045"/>
      <c r="AO2045"/>
      <c r="AP2045"/>
      <c r="BH2045"/>
      <c r="BI2045"/>
      <c r="BM2045"/>
      <c r="BN2045"/>
      <c r="BS2045" s="39"/>
      <c r="BT2045" s="39"/>
      <c r="BU2045" s="39"/>
      <c r="BV2045" s="39"/>
      <c r="BW2045" s="39"/>
      <c r="BX2045" s="39"/>
      <c r="BY2045" s="39"/>
      <c r="BZ2045" s="39"/>
      <c r="CA2045" s="39"/>
      <c r="CB2045" s="39"/>
      <c r="CC2045"/>
      <c r="CD2045" s="39"/>
      <c r="CE2045"/>
      <c r="CF2045" s="39"/>
      <c r="CG2045"/>
      <c r="CH2045"/>
      <c r="CI2045"/>
      <c r="CJ2045"/>
      <c r="CK2045" s="39"/>
      <c r="CL2045" s="39"/>
      <c r="CM2045"/>
      <c r="CN2045"/>
      <c r="CO2045"/>
      <c r="CP2045"/>
      <c r="CQ2045"/>
      <c r="CR2045"/>
      <c r="CS2045"/>
      <c r="CT2045"/>
      <c r="CU2045"/>
      <c r="CV2045" s="110"/>
      <c r="CW2045" s="377"/>
      <c r="CX2045" s="34"/>
      <c r="CY2045" s="36"/>
      <c r="CZ2045" s="36"/>
      <c r="DA2045" s="236"/>
      <c r="DB2045" s="236"/>
      <c r="DC2045" s="32"/>
      <c r="DD2045" s="32"/>
      <c r="DE2045" s="32"/>
      <c r="DF2045" s="32"/>
      <c r="DG2045" s="32"/>
      <c r="DH2045" s="32"/>
      <c r="DI2045" s="32"/>
      <c r="DJ2045" s="32"/>
      <c r="DK2045" s="32"/>
      <c r="DL2045" s="32"/>
    </row>
    <row r="2046" spans="1:116" ht="14.4" x14ac:dyDescent="0.3">
      <c r="B2046" s="113"/>
      <c r="C2046" s="180"/>
      <c r="D2046" s="37" t="s">
        <v>1703</v>
      </c>
      <c r="E2046" s="242"/>
      <c r="F2046"/>
      <c r="G2046"/>
      <c r="H2046"/>
      <c r="I2046"/>
      <c r="J2046" s="332"/>
      <c r="K2046" s="39"/>
      <c r="L2046" s="39"/>
      <c r="M2046" s="39"/>
      <c r="N2046" s="39"/>
      <c r="O2046" s="39"/>
      <c r="P2046" s="39"/>
      <c r="Q2046" s="39"/>
      <c r="R2046" s="39"/>
      <c r="S2046" s="39"/>
      <c r="T2046" s="39"/>
      <c r="U2046" s="39"/>
      <c r="V2046" s="39"/>
      <c r="W2046" s="39"/>
      <c r="Y2046"/>
      <c r="Z2046"/>
      <c r="AA2046"/>
      <c r="AB2046"/>
      <c r="AC2046"/>
      <c r="AD2046"/>
      <c r="AE2046"/>
      <c r="AF2046"/>
      <c r="AG2046"/>
      <c r="AH2046"/>
      <c r="AI2046"/>
      <c r="AJ2046"/>
      <c r="AK2046"/>
      <c r="AL2046"/>
      <c r="AM2046"/>
      <c r="AN2046"/>
      <c r="AO2046"/>
      <c r="AP2046"/>
      <c r="BH2046"/>
      <c r="BI2046"/>
      <c r="BM2046"/>
      <c r="BN2046"/>
      <c r="BS2046" s="39"/>
      <c r="BT2046" s="39"/>
      <c r="BU2046" s="39"/>
      <c r="BV2046" s="39"/>
      <c r="BW2046" s="39"/>
      <c r="BX2046" s="39"/>
      <c r="BY2046" s="39"/>
      <c r="BZ2046" s="39"/>
      <c r="CA2046" s="39"/>
      <c r="CB2046" s="39"/>
      <c r="CC2046"/>
      <c r="CD2046" s="39"/>
      <c r="CE2046"/>
      <c r="CF2046" s="39"/>
      <c r="CG2046"/>
      <c r="CH2046"/>
      <c r="CI2046"/>
      <c r="CJ2046"/>
      <c r="CK2046" s="39"/>
      <c r="CL2046" s="39"/>
      <c r="CM2046"/>
      <c r="CN2046"/>
      <c r="CO2046"/>
      <c r="CP2046"/>
      <c r="CQ2046"/>
      <c r="CR2046"/>
      <c r="CS2046"/>
      <c r="CT2046"/>
      <c r="CU2046"/>
      <c r="CV2046" s="39"/>
      <c r="CW2046" s="377"/>
      <c r="CZ2046" s="36"/>
      <c r="DA2046" s="236"/>
      <c r="DB2046" s="236"/>
      <c r="DC2046" s="32"/>
      <c r="DD2046" s="32"/>
      <c r="DE2046" s="32"/>
      <c r="DF2046" s="32"/>
      <c r="DG2046" s="32"/>
      <c r="DH2046" s="32"/>
      <c r="DI2046" s="32"/>
      <c r="DJ2046" s="32"/>
      <c r="DK2046" s="32"/>
      <c r="DL2046" s="32"/>
    </row>
    <row r="2047" spans="1:116" ht="14.4" x14ac:dyDescent="0.3">
      <c r="A2047" s="39" t="s">
        <v>2534</v>
      </c>
      <c r="B2047" s="113" t="s">
        <v>929</v>
      </c>
      <c r="C2047" s="182" t="s">
        <v>1704</v>
      </c>
      <c r="D2047" s="40" t="s">
        <v>1703</v>
      </c>
      <c r="E2047" s="242" t="s">
        <v>943</v>
      </c>
      <c r="F2047" s="184" t="s">
        <v>5047</v>
      </c>
      <c r="G2047" s="184">
        <v>0</v>
      </c>
      <c r="H2047" s="184">
        <v>0</v>
      </c>
      <c r="I2047" s="184">
        <v>0</v>
      </c>
      <c r="J2047" s="328">
        <v>0</v>
      </c>
      <c r="K2047" s="184">
        <v>0</v>
      </c>
      <c r="L2047" s="184">
        <v>0</v>
      </c>
      <c r="M2047" s="331">
        <v>0</v>
      </c>
      <c r="N2047" s="331">
        <v>0</v>
      </c>
      <c r="O2047" s="331">
        <v>0</v>
      </c>
      <c r="P2047" s="331">
        <v>0</v>
      </c>
      <c r="Q2047" s="331">
        <v>0</v>
      </c>
      <c r="R2047" s="331">
        <v>0</v>
      </c>
      <c r="S2047" s="331">
        <v>0</v>
      </c>
      <c r="T2047" s="331">
        <v>0</v>
      </c>
      <c r="U2047" s="331">
        <v>0</v>
      </c>
      <c r="V2047" s="331">
        <v>0</v>
      </c>
      <c r="W2047" s="331">
        <v>0</v>
      </c>
      <c r="X2047" s="331">
        <v>0</v>
      </c>
      <c r="Y2047"/>
      <c r="Z2047" s="288">
        <v>0</v>
      </c>
      <c r="AA2047"/>
      <c r="AB2047" s="164">
        <v>0</v>
      </c>
      <c r="AC2047" s="164">
        <v>0</v>
      </c>
      <c r="AD2047" s="164">
        <v>0</v>
      </c>
      <c r="AE2047" s="164">
        <v>0</v>
      </c>
      <c r="AF2047" s="164">
        <v>0</v>
      </c>
      <c r="AG2047" s="164">
        <v>0</v>
      </c>
      <c r="AH2047" s="164">
        <v>0</v>
      </c>
      <c r="AI2047"/>
      <c r="AJ2047" s="185">
        <v>0</v>
      </c>
      <c r="AK2047" s="185">
        <v>0</v>
      </c>
      <c r="AL2047" s="185">
        <v>0</v>
      </c>
      <c r="AM2047" s="185">
        <v>0</v>
      </c>
      <c r="AN2047" s="176">
        <v>0</v>
      </c>
      <c r="AO2047" s="176">
        <v>0</v>
      </c>
      <c r="AP2047" s="176">
        <v>0</v>
      </c>
      <c r="AQ2047" s="193">
        <v>0</v>
      </c>
      <c r="AR2047" s="193">
        <v>0</v>
      </c>
      <c r="AS2047" s="193">
        <v>0</v>
      </c>
      <c r="AT2047" s="193">
        <v>0</v>
      </c>
      <c r="AU2047" s="193">
        <v>0</v>
      </c>
      <c r="AV2047" s="193">
        <v>0</v>
      </c>
      <c r="AW2047" s="193">
        <v>0</v>
      </c>
      <c r="AX2047" s="193">
        <v>0</v>
      </c>
      <c r="AY2047" s="193">
        <v>0</v>
      </c>
      <c r="AZ2047" s="193">
        <v>0</v>
      </c>
      <c r="BA2047" s="193">
        <v>0</v>
      </c>
      <c r="BB2047" s="193">
        <v>0</v>
      </c>
      <c r="BC2047" s="193">
        <v>0</v>
      </c>
      <c r="BD2047" s="193">
        <v>0</v>
      </c>
      <c r="BE2047" s="193">
        <v>0</v>
      </c>
      <c r="BF2047" s="193">
        <v>0</v>
      </c>
      <c r="BG2047" s="193">
        <v>0</v>
      </c>
      <c r="BH2047" s="193">
        <v>0</v>
      </c>
      <c r="BI2047" s="193">
        <v>0</v>
      </c>
      <c r="BJ2047" s="193">
        <v>0</v>
      </c>
      <c r="BK2047" s="193">
        <v>0</v>
      </c>
      <c r="BL2047" s="193">
        <v>0</v>
      </c>
      <c r="BM2047"/>
      <c r="BN2047" s="164">
        <v>0</v>
      </c>
      <c r="BO2047" s="164">
        <v>0</v>
      </c>
      <c r="BP2047" s="164">
        <v>0</v>
      </c>
      <c r="BQ2047" s="164">
        <v>0</v>
      </c>
      <c r="BR2047" s="164">
        <v>0</v>
      </c>
      <c r="BS2047" s="164">
        <v>0</v>
      </c>
      <c r="BT2047" s="164">
        <v>0</v>
      </c>
      <c r="BU2047" s="164">
        <v>0</v>
      </c>
      <c r="BV2047" s="164">
        <v>0</v>
      </c>
      <c r="BW2047" s="164">
        <v>0</v>
      </c>
      <c r="BX2047" s="164">
        <v>0</v>
      </c>
      <c r="BY2047" s="164">
        <v>0</v>
      </c>
      <c r="BZ2047" s="164">
        <v>0</v>
      </c>
      <c r="CA2047" s="164">
        <v>0</v>
      </c>
      <c r="CB2047" s="164">
        <v>0</v>
      </c>
      <c r="CC2047" s="164">
        <v>0</v>
      </c>
      <c r="CD2047" s="164">
        <v>0</v>
      </c>
      <c r="CE2047"/>
      <c r="CF2047" s="330">
        <v>0</v>
      </c>
      <c r="CG2047" s="330">
        <v>0</v>
      </c>
      <c r="CH2047" s="330">
        <v>0</v>
      </c>
      <c r="CI2047" s="330">
        <v>0</v>
      </c>
      <c r="CJ2047" s="330">
        <v>0</v>
      </c>
      <c r="CK2047" s="330">
        <v>0</v>
      </c>
      <c r="CL2047" s="330">
        <v>0</v>
      </c>
      <c r="CM2047" s="330">
        <v>0</v>
      </c>
      <c r="CN2047" s="330">
        <v>0</v>
      </c>
      <c r="CO2047" s="330">
        <v>0</v>
      </c>
      <c r="CP2047"/>
      <c r="CQ2047">
        <v>0</v>
      </c>
      <c r="CR2047">
        <v>0</v>
      </c>
      <c r="CS2047">
        <v>0</v>
      </c>
      <c r="CT2047">
        <v>0</v>
      </c>
      <c r="CU2047">
        <v>0</v>
      </c>
      <c r="CV2047" s="109"/>
      <c r="CW2047" s="377"/>
      <c r="CY2047" s="34"/>
      <c r="CZ2047" s="36"/>
      <c r="DA2047" s="236"/>
      <c r="DB2047" s="236"/>
      <c r="DC2047" s="32"/>
      <c r="DD2047" s="32"/>
      <c r="DE2047" s="32"/>
      <c r="DF2047" s="32"/>
      <c r="DG2047" s="32"/>
      <c r="DH2047" s="32"/>
      <c r="DI2047" s="32"/>
      <c r="DJ2047" s="32"/>
      <c r="DK2047" s="32"/>
      <c r="DL2047" s="32"/>
    </row>
    <row r="2048" spans="1:116" ht="14.4" x14ac:dyDescent="0.3">
      <c r="A2048" t="s">
        <v>7882</v>
      </c>
      <c r="B2048" s="113" t="s">
        <v>929</v>
      </c>
      <c r="C2048" s="182" t="s">
        <v>510</v>
      </c>
      <c r="D2048" s="40" t="s">
        <v>1703</v>
      </c>
      <c r="E2048" s="242" t="s">
        <v>943</v>
      </c>
      <c r="F2048" s="184" t="s">
        <v>7883</v>
      </c>
      <c r="G2048" s="184">
        <v>-0.84157772145100007</v>
      </c>
      <c r="H2048" s="184">
        <v>-7.6633385869999994E-3</v>
      </c>
      <c r="I2048" s="184">
        <v>-0.80061284013400003</v>
      </c>
      <c r="J2048" s="328">
        <v>-1.4029357300000002E-3</v>
      </c>
      <c r="K2048" s="184">
        <v>-3.1898607000000002E-2</v>
      </c>
      <c r="L2048" s="184">
        <v>-1.5421097999999999E-2</v>
      </c>
      <c r="M2048" s="184">
        <v>-3.4704781E-3</v>
      </c>
      <c r="N2048" s="184">
        <v>-8.8360604999999995E-3</v>
      </c>
      <c r="O2048" s="331">
        <v>1.4340514999999999E-3</v>
      </c>
      <c r="P2048" s="331">
        <v>-3.4869846999999998E-5</v>
      </c>
      <c r="Q2048" s="331">
        <v>-2.2645974000000001E-4</v>
      </c>
      <c r="R2048" s="331">
        <v>-7.0159421000000003E-3</v>
      </c>
      <c r="S2048" s="184">
        <v>-5.9767630000000002E-5</v>
      </c>
      <c r="T2048" s="184">
        <v>-0.77474237000000001</v>
      </c>
      <c r="U2048" s="331">
        <v>3.8314283000000001E-3</v>
      </c>
      <c r="V2048" s="331">
        <v>3.7048066000000002E-5</v>
      </c>
      <c r="W2048" s="331">
        <v>-5.1745964000000002E-3</v>
      </c>
      <c r="X2048" s="331">
        <v>0</v>
      </c>
      <c r="Y2048"/>
      <c r="Z2048" s="288">
        <v>-0.21265738000000003</v>
      </c>
      <c r="AA2048"/>
      <c r="AB2048" s="164">
        <v>-51.173482</v>
      </c>
      <c r="AC2048" s="164">
        <v>-50.906920999999997</v>
      </c>
      <c r="AD2048" s="164">
        <v>-0.29790347</v>
      </c>
      <c r="AE2048" s="164">
        <v>0</v>
      </c>
      <c r="AF2048" s="164">
        <v>6.1367713999999997E-2</v>
      </c>
      <c r="AG2048" s="164">
        <v>2.6040462E-2</v>
      </c>
      <c r="AH2048" s="164">
        <v>-5.6065744000000001E-2</v>
      </c>
      <c r="AI2048"/>
      <c r="AJ2048" s="185">
        <v>-1.1739614000000001E-2</v>
      </c>
      <c r="AK2048" s="185">
        <v>-7.8445656000000006E-3</v>
      </c>
      <c r="AL2048" s="185">
        <v>-2.5857275999999999E-4</v>
      </c>
      <c r="AM2048" s="185">
        <v>-3.6364754999999999E-3</v>
      </c>
      <c r="AN2048" s="176">
        <v>-4.7029769999999999E-7</v>
      </c>
      <c r="AO2048" s="176">
        <v>-9.5626020000000003E-10</v>
      </c>
      <c r="AP2048" s="176">
        <v>-0.50931029999999999</v>
      </c>
      <c r="AQ2048" s="192">
        <v>-1.9732605E-7</v>
      </c>
      <c r="AR2048" s="192">
        <v>-5.9538104999999999E-10</v>
      </c>
      <c r="AS2048" s="192">
        <v>-1.6266664000000001E-14</v>
      </c>
      <c r="AT2048" s="192">
        <v>3.270305E-12</v>
      </c>
      <c r="AU2048" s="192">
        <v>0</v>
      </c>
      <c r="AV2048" s="192">
        <v>-1.5218887999999999E-10</v>
      </c>
      <c r="AW2048" s="192">
        <v>-2.7186140999999998E-7</v>
      </c>
      <c r="AX2048" s="192">
        <v>-4.3609033000000003E-11</v>
      </c>
      <c r="AY2048" s="192">
        <v>-3.1789428000000002E-10</v>
      </c>
      <c r="AZ2048" s="192">
        <v>3.7421572000000001E-14</v>
      </c>
      <c r="BA2048" s="192">
        <v>5.5498197000000004E-16</v>
      </c>
      <c r="BB2048" s="192">
        <v>-1.2899967E-13</v>
      </c>
      <c r="BC2048" s="192">
        <v>-3.9110277999999997E-14</v>
      </c>
      <c r="BD2048" s="192">
        <v>-7.0658013000000003E-15</v>
      </c>
      <c r="BE2048" s="192">
        <v>-2.0212482999999999E-11</v>
      </c>
      <c r="BF2048" s="192">
        <v>-1.0689776E-9</v>
      </c>
      <c r="BG2048" s="192">
        <v>3.1269118999999999E-20</v>
      </c>
      <c r="BH2048" s="192">
        <v>-5.0837544000000001E-6</v>
      </c>
      <c r="BI2048" s="193">
        <v>-0.50930520999999995</v>
      </c>
      <c r="BJ2048" s="192">
        <v>1.2787200000000001E-10</v>
      </c>
      <c r="BK2048" s="192">
        <v>7.7760000000000004E-13</v>
      </c>
      <c r="BL2048" s="192">
        <v>3.4790400000000002E-17</v>
      </c>
      <c r="BM2048"/>
      <c r="BN2048" s="186">
        <v>-7.5229897000000001E-5</v>
      </c>
      <c r="BO2048" s="186">
        <v>-2.1554916999999999E-6</v>
      </c>
      <c r="BP2048" s="186">
        <v>-5.9294521E-6</v>
      </c>
      <c r="BQ2048" s="186">
        <v>-8.2641213E-7</v>
      </c>
      <c r="BR2048" s="186">
        <v>-1.7787070999999999E-6</v>
      </c>
      <c r="BS2048" s="186">
        <v>6.7310944999999999E-8</v>
      </c>
      <c r="BT2048" s="186">
        <v>9.1773597000000002E-10</v>
      </c>
      <c r="BU2048" s="186">
        <v>1.013764E-7</v>
      </c>
      <c r="BV2048" s="186">
        <v>-6.5500090000000006E-8</v>
      </c>
      <c r="BW2048" s="186">
        <v>-4.0476974999999998E-7</v>
      </c>
      <c r="BX2048" s="186">
        <v>0</v>
      </c>
      <c r="BY2048" s="186">
        <v>6.9147667999999998E-17</v>
      </c>
      <c r="BZ2048" s="186">
        <v>5.6619095999999996E-13</v>
      </c>
      <c r="CA2048" s="186">
        <v>-1.8353273999999999E-6</v>
      </c>
      <c r="CB2048" s="186">
        <v>-6.2434938999999994E-5</v>
      </c>
      <c r="CC2048" s="186">
        <v>1.2740232E-8</v>
      </c>
      <c r="CD2048" s="186">
        <v>1.8356957E-8</v>
      </c>
      <c r="CE2048"/>
      <c r="CF2048" s="329">
        <v>4.7923174999999997E-13</v>
      </c>
      <c r="CG2048" s="330">
        <v>-0.21264902999999999</v>
      </c>
      <c r="CH2048" s="330">
        <v>2.7938798999999999E-3</v>
      </c>
      <c r="CI2048" s="330">
        <v>-1.4573978999999999E-3</v>
      </c>
      <c r="CJ2048" s="329">
        <v>-2.8713286999999999E-4</v>
      </c>
      <c r="CK2048" s="329">
        <v>-6.3278930999999997E-11</v>
      </c>
      <c r="CL2048" s="329">
        <v>-8.3873998999999994E-9</v>
      </c>
      <c r="CM2048" s="329">
        <v>-9.1995702999999999E-5</v>
      </c>
      <c r="CN2048" s="330">
        <v>-3.3800388000000001E-2</v>
      </c>
      <c r="CO2048" s="330">
        <v>-6.9846788999999996</v>
      </c>
      <c r="CP2048"/>
      <c r="CQ2048">
        <v>-3.1898607000000002E-2</v>
      </c>
      <c r="CR2048">
        <v>-3.3570856787000003E-2</v>
      </c>
      <c r="CS2048">
        <v>-3.1082114600000002E-2</v>
      </c>
      <c r="CT2048">
        <v>-0.80061284013400003</v>
      </c>
      <c r="CU2048">
        <v>3.77166067E-3</v>
      </c>
      <c r="CV2048" s="109"/>
      <c r="CW2048" s="377"/>
      <c r="CY2048" s="36"/>
      <c r="CZ2048" s="34"/>
      <c r="DA2048" s="236"/>
      <c r="DB2048" s="236"/>
      <c r="DC2048" s="32"/>
      <c r="DD2048" s="32"/>
      <c r="DE2048" s="32"/>
      <c r="DF2048" s="32"/>
      <c r="DG2048" s="32"/>
      <c r="DH2048" s="32"/>
      <c r="DI2048" s="32"/>
      <c r="DJ2048" s="32"/>
      <c r="DK2048" s="32"/>
      <c r="DL2048" s="32"/>
    </row>
    <row r="2049" spans="1:116" ht="14.4" x14ac:dyDescent="0.3">
      <c r="A2049" t="s">
        <v>7884</v>
      </c>
      <c r="B2049" s="113" t="s">
        <v>929</v>
      </c>
      <c r="C2049" s="182" t="s">
        <v>511</v>
      </c>
      <c r="D2049" s="40" t="s">
        <v>1703</v>
      </c>
      <c r="E2049" s="242" t="s">
        <v>943</v>
      </c>
      <c r="F2049" s="184" t="s">
        <v>7885</v>
      </c>
      <c r="G2049" s="184">
        <v>-0.764359893043</v>
      </c>
      <c r="H2049" s="184">
        <v>1.0126074159999999E-3</v>
      </c>
      <c r="I2049" s="184">
        <v>-0.76928544972500001</v>
      </c>
      <c r="J2049" s="328">
        <v>-4.5141387340000005E-3</v>
      </c>
      <c r="K2049" s="184">
        <v>8.4270879999999992E-3</v>
      </c>
      <c r="L2049" s="331">
        <v>-1.6939183999999999E-3</v>
      </c>
      <c r="M2049" s="331">
        <v>7.0131673000000002E-4</v>
      </c>
      <c r="N2049" s="331">
        <v>6.6497043999999995E-4</v>
      </c>
      <c r="O2049" s="331">
        <v>3.0088445000000001E-4</v>
      </c>
      <c r="P2049" s="331">
        <v>1.0084346E-5</v>
      </c>
      <c r="Q2049" s="331">
        <v>3.6668180000000001E-5</v>
      </c>
      <c r="R2049" s="331">
        <v>8.6849452000000005E-5</v>
      </c>
      <c r="S2049" s="331">
        <v>3.4667615000000001E-5</v>
      </c>
      <c r="T2049" s="331">
        <v>-0.76838600000000001</v>
      </c>
      <c r="U2049" s="331">
        <v>-4.5447174000000003E-3</v>
      </c>
      <c r="V2049" s="331">
        <v>6.3024930000000002E-6</v>
      </c>
      <c r="W2049" s="331">
        <v>-4.0889489999999998E-6</v>
      </c>
      <c r="X2049" s="331">
        <v>0</v>
      </c>
      <c r="Y2049"/>
      <c r="Z2049" s="288">
        <v>5.6180586666666664E-2</v>
      </c>
      <c r="AA2049"/>
      <c r="AB2049" s="164">
        <v>-40.15934</v>
      </c>
      <c r="AC2049" s="164">
        <v>51.610562000000002</v>
      </c>
      <c r="AD2049" s="164">
        <v>1.1838252E-2</v>
      </c>
      <c r="AE2049" s="164">
        <v>0</v>
      </c>
      <c r="AF2049" s="164">
        <v>-91.791034999999994</v>
      </c>
      <c r="AG2049" s="164">
        <v>7.2046315999999997E-3</v>
      </c>
      <c r="AH2049" s="164">
        <v>2.0898265000000001E-3</v>
      </c>
      <c r="AI2049"/>
      <c r="AJ2049" s="185">
        <v>4.1162819000000002E-3</v>
      </c>
      <c r="AK2049" s="185">
        <v>3.9508205999999997E-4</v>
      </c>
      <c r="AL2049" s="185">
        <v>3.4621398999999997E-5</v>
      </c>
      <c r="AM2049" s="185">
        <v>3.6865784E-3</v>
      </c>
      <c r="AN2049" s="176">
        <v>2.3685975E-8</v>
      </c>
      <c r="AO2049" s="176">
        <v>1.2803772000000001E-10</v>
      </c>
      <c r="AP2049" s="176">
        <v>0.51632750999999999</v>
      </c>
      <c r="AQ2049" s="192">
        <v>5.2138467999999997E-8</v>
      </c>
      <c r="AR2049" s="192">
        <v>1.5731419999999999E-10</v>
      </c>
      <c r="AS2049" s="192">
        <v>4.2980489999999999E-15</v>
      </c>
      <c r="AT2049" s="192">
        <v>5.4440052000000004E-13</v>
      </c>
      <c r="AU2049" s="192">
        <v>0</v>
      </c>
      <c r="AV2049" s="192">
        <v>3.1901849000000002E-11</v>
      </c>
      <c r="AW2049" s="192">
        <v>-2.8423019999999999E-8</v>
      </c>
      <c r="AX2049" s="192">
        <v>5.7931907000000003E-12</v>
      </c>
      <c r="AY2049" s="192">
        <v>-3.4447081000000003E-11</v>
      </c>
      <c r="AZ2049" s="192">
        <v>6.2294871999999999E-15</v>
      </c>
      <c r="BA2049" s="192">
        <v>9.2386634999999998E-17</v>
      </c>
      <c r="BB2049" s="192">
        <v>2.0894886000000001E-14</v>
      </c>
      <c r="BC2049" s="192">
        <v>-1.0393355E-13</v>
      </c>
      <c r="BD2049" s="192">
        <v>-1.8793738E-14</v>
      </c>
      <c r="BE2049" s="192">
        <v>2.0798657E-12</v>
      </c>
      <c r="BF2049" s="192">
        <v>2.3379523E-11</v>
      </c>
      <c r="BG2049" s="192">
        <v>5.2053019000000003E-21</v>
      </c>
      <c r="BH2049" s="192">
        <v>2.8413785999999999E-6</v>
      </c>
      <c r="BI2049" s="193">
        <v>0.51632467000000004</v>
      </c>
      <c r="BJ2049" s="192">
        <v>-8.7379200000000003E-11</v>
      </c>
      <c r="BK2049" s="192">
        <v>-5.3135999999999997E-13</v>
      </c>
      <c r="BL2049" s="192">
        <v>-2.3773439999999999E-17</v>
      </c>
      <c r="BM2049"/>
      <c r="BN2049" s="186">
        <v>6.3738858000000006E-5</v>
      </c>
      <c r="BO2049" s="186">
        <v>-2.3146785E-7</v>
      </c>
      <c r="BP2049" s="186">
        <v>1.5664637999999999E-6</v>
      </c>
      <c r="BQ2049" s="186">
        <v>1.0441768999999999E-8</v>
      </c>
      <c r="BR2049" s="186">
        <v>-1.3555403E-7</v>
      </c>
      <c r="BS2049" s="186">
        <v>1.1205106000000001E-8</v>
      </c>
      <c r="BT2049" s="186">
        <v>1.5277350000000001E-10</v>
      </c>
      <c r="BU2049" s="186">
        <v>1.6875906999999999E-8</v>
      </c>
      <c r="BV2049" s="186">
        <v>1.5398119000000002E-8</v>
      </c>
      <c r="BW2049" s="186">
        <v>2.8046281999999999E-8</v>
      </c>
      <c r="BX2049" s="186">
        <v>0</v>
      </c>
      <c r="BY2049" s="186">
        <v>1.1510861E-17</v>
      </c>
      <c r="BZ2049" s="186">
        <v>9.4252569999999994E-14</v>
      </c>
      <c r="CA2049" s="186">
        <v>1.1103088999999999E-7</v>
      </c>
      <c r="CB2049" s="186">
        <v>6.2356687999999999E-5</v>
      </c>
      <c r="CC2049" s="186">
        <v>2.1208380000000001E-9</v>
      </c>
      <c r="CD2049" s="186">
        <v>-1.2543920999999999E-8</v>
      </c>
      <c r="CE2049"/>
      <c r="CF2049" s="329">
        <v>7.9776661000000003E-14</v>
      </c>
      <c r="CG2049" s="330">
        <v>5.6182349999999999E-2</v>
      </c>
      <c r="CH2049" s="330">
        <v>4.6117617000000002E-4</v>
      </c>
      <c r="CI2049" s="330">
        <v>-1.5547736E-4</v>
      </c>
      <c r="CJ2049" s="330">
        <v>3.9120567999999999E-5</v>
      </c>
      <c r="CK2049" s="329">
        <v>9.6885204999999999E-12</v>
      </c>
      <c r="CL2049" s="329">
        <v>1.1310458E-9</v>
      </c>
      <c r="CM2049" s="330">
        <v>-8.4463572999999998E-6</v>
      </c>
      <c r="CN2049" s="330">
        <v>-5.1071653000000002E-2</v>
      </c>
      <c r="CO2049" s="330">
        <v>7.0147396999999998</v>
      </c>
      <c r="CP2049"/>
      <c r="CQ2049">
        <v>8.4270879999999992E-3</v>
      </c>
      <c r="CR2049">
        <v>1.0685519799999996E-4</v>
      </c>
      <c r="CS2049">
        <v>-9.0984116699999997E-4</v>
      </c>
      <c r="CT2049">
        <v>-0.76928544972500001</v>
      </c>
      <c r="CU2049">
        <v>-4.5100497850000002E-3</v>
      </c>
      <c r="CV2049" s="109"/>
      <c r="CW2049" s="377"/>
      <c r="CY2049" s="36"/>
      <c r="CZ2049" s="11"/>
      <c r="DA2049" s="236"/>
      <c r="DB2049" s="236"/>
      <c r="DC2049" s="32"/>
      <c r="DD2049" s="32"/>
      <c r="DE2049" s="32"/>
      <c r="DF2049" s="32"/>
      <c r="DG2049" s="32"/>
      <c r="DH2049" s="32"/>
      <c r="DI2049" s="32"/>
      <c r="DJ2049" s="32"/>
      <c r="DK2049" s="32"/>
      <c r="DL2049" s="32"/>
    </row>
    <row r="2050" spans="1:116" ht="14.4" x14ac:dyDescent="0.3">
      <c r="A2050" t="s">
        <v>7886</v>
      </c>
      <c r="B2050" s="113" t="s">
        <v>929</v>
      </c>
      <c r="C2050" s="182" t="s">
        <v>512</v>
      </c>
      <c r="D2050" s="40" t="s">
        <v>1703</v>
      </c>
      <c r="E2050" s="242" t="s">
        <v>943</v>
      </c>
      <c r="F2050" s="184" t="s">
        <v>7887</v>
      </c>
      <c r="G2050" s="184">
        <v>0</v>
      </c>
      <c r="H2050" s="184">
        <v>0</v>
      </c>
      <c r="I2050" s="184">
        <v>0</v>
      </c>
      <c r="J2050" s="328">
        <v>0</v>
      </c>
      <c r="K2050" s="184">
        <v>0</v>
      </c>
      <c r="L2050" s="184">
        <v>0</v>
      </c>
      <c r="M2050" s="184">
        <v>0</v>
      </c>
      <c r="N2050" s="184">
        <v>0</v>
      </c>
      <c r="O2050" s="331">
        <v>0</v>
      </c>
      <c r="P2050" s="331">
        <v>0</v>
      </c>
      <c r="Q2050" s="331">
        <v>0</v>
      </c>
      <c r="R2050" s="331">
        <v>0</v>
      </c>
      <c r="S2050" s="184">
        <v>0</v>
      </c>
      <c r="T2050" s="184">
        <v>0</v>
      </c>
      <c r="U2050" s="331">
        <v>0</v>
      </c>
      <c r="V2050" s="331">
        <v>0</v>
      </c>
      <c r="W2050" s="331">
        <v>0</v>
      </c>
      <c r="X2050" s="331">
        <v>0</v>
      </c>
      <c r="Y2050"/>
      <c r="Z2050" s="288">
        <v>0</v>
      </c>
      <c r="AA2050"/>
      <c r="AB2050" s="164">
        <v>0</v>
      </c>
      <c r="AC2050" s="164">
        <v>0</v>
      </c>
      <c r="AD2050" s="164">
        <v>0</v>
      </c>
      <c r="AE2050" s="164">
        <v>0</v>
      </c>
      <c r="AF2050" s="164">
        <v>0</v>
      </c>
      <c r="AG2050" s="164">
        <v>0</v>
      </c>
      <c r="AH2050" s="164">
        <v>0</v>
      </c>
      <c r="AI2050"/>
      <c r="AJ2050" s="185">
        <v>0</v>
      </c>
      <c r="AK2050" s="185">
        <v>0</v>
      </c>
      <c r="AL2050" s="185">
        <v>0</v>
      </c>
      <c r="AM2050" s="185">
        <v>0</v>
      </c>
      <c r="AN2050" s="176">
        <v>0</v>
      </c>
      <c r="AO2050" s="176">
        <v>0</v>
      </c>
      <c r="AP2050" s="176">
        <v>0</v>
      </c>
      <c r="AQ2050" s="193">
        <v>0</v>
      </c>
      <c r="AR2050" s="193">
        <v>0</v>
      </c>
      <c r="AS2050" s="193">
        <v>0</v>
      </c>
      <c r="AT2050" s="193">
        <v>0</v>
      </c>
      <c r="AU2050" s="193">
        <v>0</v>
      </c>
      <c r="AV2050" s="193">
        <v>0</v>
      </c>
      <c r="AW2050" s="193">
        <v>0</v>
      </c>
      <c r="AX2050" s="193">
        <v>0</v>
      </c>
      <c r="AY2050" s="193">
        <v>0</v>
      </c>
      <c r="AZ2050" s="193">
        <v>0</v>
      </c>
      <c r="BA2050" s="193">
        <v>0</v>
      </c>
      <c r="BB2050" s="193">
        <v>0</v>
      </c>
      <c r="BC2050" s="193">
        <v>0</v>
      </c>
      <c r="BD2050" s="193">
        <v>0</v>
      </c>
      <c r="BE2050" s="193">
        <v>0</v>
      </c>
      <c r="BF2050" s="193">
        <v>0</v>
      </c>
      <c r="BG2050" s="193">
        <v>0</v>
      </c>
      <c r="BH2050" s="193">
        <v>0</v>
      </c>
      <c r="BI2050" s="193">
        <v>0</v>
      </c>
      <c r="BJ2050" s="193">
        <v>0</v>
      </c>
      <c r="BK2050" s="193">
        <v>0</v>
      </c>
      <c r="BL2050" s="193">
        <v>0</v>
      </c>
      <c r="BM2050"/>
      <c r="BN2050" s="164">
        <v>0</v>
      </c>
      <c r="BO2050" s="164">
        <v>0</v>
      </c>
      <c r="BP2050" s="164">
        <v>0</v>
      </c>
      <c r="BQ2050" s="164">
        <v>0</v>
      </c>
      <c r="BR2050" s="164">
        <v>0</v>
      </c>
      <c r="BS2050" s="164">
        <v>0</v>
      </c>
      <c r="BT2050" s="164">
        <v>0</v>
      </c>
      <c r="BU2050" s="164">
        <v>0</v>
      </c>
      <c r="BV2050" s="164">
        <v>0</v>
      </c>
      <c r="BW2050" s="164">
        <v>0</v>
      </c>
      <c r="BX2050" s="164">
        <v>0</v>
      </c>
      <c r="BY2050" s="164">
        <v>0</v>
      </c>
      <c r="BZ2050" s="164">
        <v>0</v>
      </c>
      <c r="CA2050" s="164">
        <v>0</v>
      </c>
      <c r="CB2050" s="164">
        <v>0</v>
      </c>
      <c r="CC2050" s="164">
        <v>0</v>
      </c>
      <c r="CD2050" s="164">
        <v>0</v>
      </c>
      <c r="CE2050"/>
      <c r="CF2050" s="330">
        <v>0</v>
      </c>
      <c r="CG2050" s="330">
        <v>0</v>
      </c>
      <c r="CH2050" s="330">
        <v>0</v>
      </c>
      <c r="CI2050" s="330">
        <v>0</v>
      </c>
      <c r="CJ2050" s="330">
        <v>0</v>
      </c>
      <c r="CK2050" s="330">
        <v>0</v>
      </c>
      <c r="CL2050" s="330">
        <v>0</v>
      </c>
      <c r="CM2050" s="330">
        <v>0</v>
      </c>
      <c r="CN2050" s="330">
        <v>0</v>
      </c>
      <c r="CO2050" s="330">
        <v>0</v>
      </c>
      <c r="CP2050"/>
      <c r="CQ2050">
        <v>0</v>
      </c>
      <c r="CR2050">
        <v>0</v>
      </c>
      <c r="CS2050">
        <v>0</v>
      </c>
      <c r="CT2050">
        <v>0</v>
      </c>
      <c r="CU2050">
        <v>0</v>
      </c>
      <c r="CV2050" s="109"/>
      <c r="CY2050" s="36"/>
      <c r="CZ2050" s="11"/>
      <c r="DA2050" s="236"/>
      <c r="DB2050" s="236"/>
      <c r="DC2050" s="32"/>
      <c r="DD2050" s="32"/>
      <c r="DE2050" s="32"/>
      <c r="DF2050" s="32"/>
      <c r="DG2050" s="32"/>
      <c r="DH2050" s="32"/>
      <c r="DI2050" s="32"/>
      <c r="DJ2050" s="32"/>
      <c r="DK2050" s="32"/>
      <c r="DL2050" s="32"/>
    </row>
    <row r="2051" spans="1:116" ht="14.4" x14ac:dyDescent="0.3">
      <c r="A2051" t="s">
        <v>7888</v>
      </c>
      <c r="B2051" s="113" t="s">
        <v>929</v>
      </c>
      <c r="C2051" s="182" t="s">
        <v>513</v>
      </c>
      <c r="D2051" s="40" t="s">
        <v>1703</v>
      </c>
      <c r="E2051" s="242" t="s">
        <v>943</v>
      </c>
      <c r="F2051" s="184" t="s">
        <v>7889</v>
      </c>
      <c r="G2051" s="184">
        <v>-0.56215572192699992</v>
      </c>
      <c r="H2051" s="184">
        <v>-6.9153082090000007E-3</v>
      </c>
      <c r="I2051" s="184">
        <v>-0.60181894552100001</v>
      </c>
      <c r="J2051" s="328">
        <v>9.1986680300000035E-4</v>
      </c>
      <c r="K2051" s="331">
        <v>4.5658665000000001E-2</v>
      </c>
      <c r="L2051" s="331">
        <v>-1.9462495999999999E-2</v>
      </c>
      <c r="M2051" s="331">
        <v>-3.4080540000000002E-3</v>
      </c>
      <c r="N2051" s="331">
        <v>-7.5791288000000004E-3</v>
      </c>
      <c r="O2051" s="331">
        <v>8.3121713999999996E-4</v>
      </c>
      <c r="P2051" s="331">
        <v>-1.7578439000000001E-5</v>
      </c>
      <c r="Q2051" s="331">
        <v>-1.4981810999999999E-4</v>
      </c>
      <c r="R2051" s="331">
        <v>-5.4833928000000004E-3</v>
      </c>
      <c r="S2051" s="331">
        <v>1.7557003E-5</v>
      </c>
      <c r="T2051" s="331">
        <v>-0.57350237000000004</v>
      </c>
      <c r="U2051" s="331">
        <v>4.7327907000000004E-3</v>
      </c>
      <c r="V2051" s="331">
        <v>3.7367279E-5</v>
      </c>
      <c r="W2051" s="331">
        <v>-3.8304809000000001E-3</v>
      </c>
      <c r="X2051" s="331">
        <v>0</v>
      </c>
      <c r="Y2051"/>
      <c r="Z2051" s="288">
        <v>0.30439110000000003</v>
      </c>
      <c r="AA2051"/>
      <c r="AB2051" s="164">
        <v>-36.229458999999999</v>
      </c>
      <c r="AC2051" s="164">
        <v>-36.105356999999998</v>
      </c>
      <c r="AD2051" s="164">
        <v>-0.18593298</v>
      </c>
      <c r="AE2051" s="164">
        <v>0</v>
      </c>
      <c r="AF2051" s="164">
        <v>6.1372177E-2</v>
      </c>
      <c r="AG2051" s="164">
        <v>3.5736344000000003E-2</v>
      </c>
      <c r="AH2051" s="164">
        <v>-3.5277663000000001E-2</v>
      </c>
      <c r="AI2051"/>
      <c r="AJ2051" s="185">
        <v>-3.6861015E-3</v>
      </c>
      <c r="AK2051" s="185">
        <v>-1.2183839000000001E-3</v>
      </c>
      <c r="AL2051" s="185">
        <v>1.1187992E-4</v>
      </c>
      <c r="AM2051" s="185">
        <v>-2.5795975000000001E-3</v>
      </c>
      <c r="AN2051" s="176">
        <v>-7.3044599999999995E-8</v>
      </c>
      <c r="AO2051" s="176">
        <v>4.1375709999999998E-10</v>
      </c>
      <c r="AP2051" s="176">
        <v>-0.36128817000000002</v>
      </c>
      <c r="AQ2051" s="192">
        <v>2.8249494000000001E-7</v>
      </c>
      <c r="AR2051" s="192">
        <v>8.5235470000000001E-10</v>
      </c>
      <c r="AS2051" s="192">
        <v>2.3287545000000001E-14</v>
      </c>
      <c r="AT2051" s="192">
        <v>3.270305E-12</v>
      </c>
      <c r="AU2051" s="192">
        <v>0</v>
      </c>
      <c r="AV2051" s="192">
        <v>-1.185064E-10</v>
      </c>
      <c r="AW2051" s="192">
        <v>-3.5471297999999999E-7</v>
      </c>
      <c r="AX2051" s="192">
        <v>-3.5927783999999999E-11</v>
      </c>
      <c r="AY2051" s="192">
        <v>-4.0338811E-10</v>
      </c>
      <c r="AZ2051" s="192">
        <v>3.7421572000000001E-14</v>
      </c>
      <c r="BA2051" s="192">
        <v>5.5498197000000004E-16</v>
      </c>
      <c r="BB2051" s="192">
        <v>-8.5334589000000001E-14</v>
      </c>
      <c r="BC2051" s="192">
        <v>-2.9908367999999999E-14</v>
      </c>
      <c r="BD2051" s="192">
        <v>-5.3630826999999999E-15</v>
      </c>
      <c r="BE2051" s="192">
        <v>-1.3929478E-11</v>
      </c>
      <c r="BF2051" s="192">
        <v>-8.2526460000000002E-10</v>
      </c>
      <c r="BG2051" s="192">
        <v>3.1269118999999999E-20</v>
      </c>
      <c r="BH2051" s="192">
        <v>1.4036513E-6</v>
      </c>
      <c r="BI2051" s="193">
        <v>-0.36128957</v>
      </c>
      <c r="BJ2051" s="192">
        <v>1.2787200000000001E-10</v>
      </c>
      <c r="BK2051" s="192">
        <v>7.7760000000000004E-13</v>
      </c>
      <c r="BL2051" s="192">
        <v>3.4790400000000002E-17</v>
      </c>
      <c r="BM2051"/>
      <c r="BN2051" s="186">
        <v>-4.3725864999999998E-5</v>
      </c>
      <c r="BO2051" s="186">
        <v>-2.7449119000000001E-6</v>
      </c>
      <c r="BP2051" s="186">
        <v>8.4872315000000002E-6</v>
      </c>
      <c r="BQ2051" s="186">
        <v>-6.4628006000000005E-7</v>
      </c>
      <c r="BR2051" s="186">
        <v>-2.8038177999999999E-6</v>
      </c>
      <c r="BS2051" s="186">
        <v>6.7310944999999999E-8</v>
      </c>
      <c r="BT2051" s="186">
        <v>9.1773597000000002E-10</v>
      </c>
      <c r="BU2051" s="186">
        <v>1.013764E-7</v>
      </c>
      <c r="BV2051" s="186">
        <v>-3.6899486000000001E-8</v>
      </c>
      <c r="BW2051" s="186">
        <v>-2.9957385000000002E-7</v>
      </c>
      <c r="BX2051" s="186">
        <v>0</v>
      </c>
      <c r="BY2051" s="186">
        <v>6.9147667999999998E-17</v>
      </c>
      <c r="BZ2051" s="186">
        <v>5.6619095999999996E-13</v>
      </c>
      <c r="CA2051" s="186">
        <v>-1.6333192000000001E-6</v>
      </c>
      <c r="CB2051" s="186">
        <v>-4.4248997000000001E-5</v>
      </c>
      <c r="CC2051" s="186">
        <v>1.2740233E-8</v>
      </c>
      <c r="CD2051" s="186">
        <v>1.8356957E-8</v>
      </c>
      <c r="CE2051"/>
      <c r="CF2051" s="329">
        <v>4.7923174999999997E-13</v>
      </c>
      <c r="CG2051" s="330">
        <v>0.30439945000000002</v>
      </c>
      <c r="CH2051" s="330">
        <v>2.7938798999999999E-3</v>
      </c>
      <c r="CI2051" s="329">
        <v>-1.8606706E-3</v>
      </c>
      <c r="CJ2051" s="329">
        <v>-2.8289076E-4</v>
      </c>
      <c r="CK2051" s="329">
        <v>-4.223439E-11</v>
      </c>
      <c r="CL2051" s="329">
        <v>-5.7295891999999996E-9</v>
      </c>
      <c r="CM2051" s="329">
        <v>-1.3167341999999999E-4</v>
      </c>
      <c r="CN2051" s="330">
        <v>-2.6131878000000001E-2</v>
      </c>
      <c r="CO2051" s="330">
        <v>-4.9547501</v>
      </c>
      <c r="CP2051"/>
      <c r="CQ2051">
        <v>4.5658665000000001E-2</v>
      </c>
      <c r="CR2051">
        <v>-3.5269251009000004E-2</v>
      </c>
      <c r="CS2051">
        <v>-3.2184423699999999E-2</v>
      </c>
      <c r="CT2051">
        <v>-0.60181894552100001</v>
      </c>
      <c r="CU2051">
        <v>4.7503477030000005E-3</v>
      </c>
      <c r="CV2051" s="109"/>
      <c r="CY2051" s="36"/>
      <c r="CZ2051" s="11"/>
      <c r="DA2051" s="236"/>
      <c r="DB2051" s="236"/>
      <c r="DC2051" s="32"/>
      <c r="DD2051" s="32"/>
      <c r="DE2051" s="32"/>
      <c r="DF2051" s="32"/>
      <c r="DG2051" s="32"/>
      <c r="DH2051" s="32"/>
      <c r="DI2051" s="32"/>
      <c r="DJ2051" s="32"/>
      <c r="DK2051" s="32"/>
      <c r="DL2051" s="32"/>
    </row>
    <row r="2052" spans="1:116" ht="14.4" x14ac:dyDescent="0.3">
      <c r="A2052" s="39" t="s">
        <v>7890</v>
      </c>
      <c r="B2052" s="113" t="s">
        <v>929</v>
      </c>
      <c r="C2052" s="182" t="s">
        <v>514</v>
      </c>
      <c r="D2052" s="40" t="s">
        <v>1703</v>
      </c>
      <c r="E2052" s="242" t="s">
        <v>943</v>
      </c>
      <c r="F2052" s="184" t="s">
        <v>7891</v>
      </c>
      <c r="G2052" s="184">
        <v>-0.87223479562100004</v>
      </c>
      <c r="H2052" s="184">
        <v>-1.1240120463E-2</v>
      </c>
      <c r="I2052" s="184">
        <v>-0.819094586721</v>
      </c>
      <c r="J2052" s="328">
        <v>-1.2465034369999999E-3</v>
      </c>
      <c r="K2052" s="184">
        <v>-4.0653584999999999E-2</v>
      </c>
      <c r="L2052" s="184">
        <v>-2.7105893999999998E-2</v>
      </c>
      <c r="M2052" s="331">
        <v>-5.8137578000000004E-3</v>
      </c>
      <c r="N2052" s="331">
        <v>-1.1442073000000001E-2</v>
      </c>
      <c r="O2052" s="331">
        <v>5.2326518000000001E-4</v>
      </c>
      <c r="P2052" s="331">
        <v>-3.7404073000000003E-5</v>
      </c>
      <c r="Q2052" s="331">
        <v>-2.8390856999999998E-4</v>
      </c>
      <c r="R2052" s="331">
        <v>-7.5699321999999998E-3</v>
      </c>
      <c r="S2052" s="331">
        <v>-4.0166237000000003E-5</v>
      </c>
      <c r="T2052" s="331">
        <v>-0.77864237000000003</v>
      </c>
      <c r="U2052" s="331">
        <v>3.9943080000000002E-3</v>
      </c>
      <c r="V2052" s="331">
        <v>3.7367279E-5</v>
      </c>
      <c r="W2052" s="331">
        <v>-5.2006452000000003E-3</v>
      </c>
      <c r="X2052" s="184">
        <v>0</v>
      </c>
      <c r="Y2052"/>
      <c r="Z2052" s="288">
        <v>-0.27102389999999998</v>
      </c>
      <c r="AA2052"/>
      <c r="AB2052" s="164">
        <v>-51.526797999999999</v>
      </c>
      <c r="AC2052" s="164">
        <v>-51.288885000000001</v>
      </c>
      <c r="AD2052" s="164">
        <v>-0.27766995999999999</v>
      </c>
      <c r="AE2052" s="164">
        <v>0</v>
      </c>
      <c r="AF2052" s="164">
        <v>6.1367628E-2</v>
      </c>
      <c r="AG2052" s="164">
        <v>3.1392673000000003E-2</v>
      </c>
      <c r="AH2052" s="164">
        <v>-5.3003175999999999E-2</v>
      </c>
      <c r="AI2052"/>
      <c r="AJ2052" s="187">
        <v>-1.6566359999999999E-2</v>
      </c>
      <c r="AK2052" s="185">
        <v>-1.2528704999999999E-2</v>
      </c>
      <c r="AL2052" s="185">
        <v>-3.7391979E-4</v>
      </c>
      <c r="AM2052" s="185">
        <v>-3.6637359999999999E-3</v>
      </c>
      <c r="AN2052" s="176">
        <v>-7.5112138000000005E-7</v>
      </c>
      <c r="AO2052" s="176">
        <v>-1.3828395E-9</v>
      </c>
      <c r="AP2052" s="176">
        <v>-0.51312829000000004</v>
      </c>
      <c r="AQ2052" s="192">
        <v>-2.5149018E-7</v>
      </c>
      <c r="AR2052" s="192">
        <v>-7.5880729999999995E-10</v>
      </c>
      <c r="AS2052" s="192">
        <v>-2.0731703E-14</v>
      </c>
      <c r="AT2052" s="192">
        <v>3.270305E-12</v>
      </c>
      <c r="AU2052" s="192">
        <v>0</v>
      </c>
      <c r="AV2052" s="192">
        <v>-2.2202320000000001E-10</v>
      </c>
      <c r="AW2052" s="192">
        <v>-4.9835484999999998E-7</v>
      </c>
      <c r="AX2052" s="192">
        <v>-5.9534664000000004E-11</v>
      </c>
      <c r="AY2052" s="192">
        <v>-5.6508050999999997E-10</v>
      </c>
      <c r="AZ2052" s="192">
        <v>3.7421572000000001E-14</v>
      </c>
      <c r="BA2052" s="192">
        <v>5.5498197000000004E-16</v>
      </c>
      <c r="BB2052" s="192">
        <v>-1.6172757999999999E-13</v>
      </c>
      <c r="BC2052" s="192">
        <v>-4.2437082000000002E-14</v>
      </c>
      <c r="BD2052" s="192">
        <v>-7.7056980999999993E-15</v>
      </c>
      <c r="BE2052" s="192">
        <v>-2.229798E-11</v>
      </c>
      <c r="BF2052" s="192">
        <v>-1.1631735999999999E-9</v>
      </c>
      <c r="BG2052" s="192">
        <v>3.1269118999999999E-20</v>
      </c>
      <c r="BH2052" s="192">
        <v>-3.4392307E-6</v>
      </c>
      <c r="BI2052" s="193">
        <v>-0.51312486000000002</v>
      </c>
      <c r="BJ2052" s="192">
        <v>1.2787200000000001E-10</v>
      </c>
      <c r="BK2052" s="192">
        <v>7.7760000000000004E-13</v>
      </c>
      <c r="BL2052" s="192">
        <v>3.4790400000000002E-17</v>
      </c>
      <c r="BM2052"/>
      <c r="BN2052" s="186">
        <v>-8.1962749999999997E-5</v>
      </c>
      <c r="BO2052" s="186">
        <v>-3.8596682000000003E-6</v>
      </c>
      <c r="BP2052" s="186">
        <v>-7.5568655000000002E-6</v>
      </c>
      <c r="BQ2052" s="186">
        <v>-8.9255683000000003E-7</v>
      </c>
      <c r="BR2052" s="186">
        <v>-3.9977225999999997E-6</v>
      </c>
      <c r="BS2052" s="186">
        <v>6.7310944999999999E-8</v>
      </c>
      <c r="BT2052" s="186">
        <v>9.1773597000000002E-10</v>
      </c>
      <c r="BU2052" s="186">
        <v>1.013764E-7</v>
      </c>
      <c r="BV2052" s="186">
        <v>-7.2288183999999998E-8</v>
      </c>
      <c r="BW2052" s="186">
        <v>-4.6560303000000002E-7</v>
      </c>
      <c r="BX2052" s="186">
        <v>0</v>
      </c>
      <c r="BY2052" s="186">
        <v>6.9147667999999998E-17</v>
      </c>
      <c r="BZ2052" s="186">
        <v>5.6619095999999996E-13</v>
      </c>
      <c r="CA2052" s="186">
        <v>-2.4441043E-6</v>
      </c>
      <c r="CB2052" s="186">
        <v>-6.2874643999999996E-5</v>
      </c>
      <c r="CC2052" s="186">
        <v>1.2740232E-8</v>
      </c>
      <c r="CD2052" s="186">
        <v>1.8356957E-8</v>
      </c>
      <c r="CE2052"/>
      <c r="CF2052" s="329">
        <v>4.7923174999999997E-13</v>
      </c>
      <c r="CG2052" s="330">
        <v>-0.27101554999999999</v>
      </c>
      <c r="CH2052" s="330">
        <v>2.7938798999999999E-3</v>
      </c>
      <c r="CI2052" s="330">
        <v>-2.6233706000000001E-3</v>
      </c>
      <c r="CJ2052" s="329">
        <v>-4.4637376999999998E-4</v>
      </c>
      <c r="CK2052" s="329">
        <v>-7.8471263999999994E-11</v>
      </c>
      <c r="CL2052" s="329">
        <v>-1.0249346999999999E-8</v>
      </c>
      <c r="CM2052" s="329">
        <v>-1.8596246E-4</v>
      </c>
      <c r="CN2052" s="330">
        <v>-3.6585483000000002E-2</v>
      </c>
      <c r="CO2052" s="330">
        <v>-7.0370625999999996</v>
      </c>
      <c r="CP2052"/>
      <c r="CQ2052">
        <v>-4.0653584999999999E-2</v>
      </c>
      <c r="CR2052">
        <v>-5.1729704462999994E-2</v>
      </c>
      <c r="CS2052">
        <v>-4.5690229199999995E-2</v>
      </c>
      <c r="CT2052">
        <v>-0.819094586721</v>
      </c>
      <c r="CU2052">
        <v>3.9541417630000004E-3</v>
      </c>
      <c r="CV2052" s="109"/>
      <c r="CW2052" s="390"/>
      <c r="CX2052" s="34"/>
      <c r="CY2052" s="36"/>
      <c r="CZ2052" s="11"/>
      <c r="DA2052" s="236"/>
      <c r="DB2052" s="236"/>
      <c r="DC2052" s="32"/>
      <c r="DD2052" s="32"/>
      <c r="DE2052" s="32"/>
      <c r="DF2052" s="32"/>
      <c r="DG2052" s="32"/>
      <c r="DH2052" s="32"/>
      <c r="DI2052" s="32"/>
      <c r="DJ2052" s="32"/>
      <c r="DK2052" s="32"/>
      <c r="DL2052" s="32"/>
    </row>
    <row r="2053" spans="1:116" ht="14.4" x14ac:dyDescent="0.3">
      <c r="A2053" t="s">
        <v>7892</v>
      </c>
      <c r="B2053" s="113" t="s">
        <v>929</v>
      </c>
      <c r="C2053" s="182" t="s">
        <v>515</v>
      </c>
      <c r="D2053" s="40" t="s">
        <v>1703</v>
      </c>
      <c r="E2053" s="242" t="s">
        <v>943</v>
      </c>
      <c r="F2053" s="184" t="s">
        <v>7893</v>
      </c>
      <c r="G2053" s="184">
        <v>-0.61229999999999996</v>
      </c>
      <c r="H2053" s="184">
        <v>0</v>
      </c>
      <c r="I2053" s="184">
        <v>-0.61229999999999996</v>
      </c>
      <c r="J2053" s="328">
        <v>0</v>
      </c>
      <c r="K2053" s="331">
        <v>0</v>
      </c>
      <c r="L2053" s="331">
        <v>0</v>
      </c>
      <c r="M2053" s="184">
        <v>0</v>
      </c>
      <c r="N2053" s="184">
        <v>0</v>
      </c>
      <c r="O2053" s="331">
        <v>0</v>
      </c>
      <c r="P2053" s="331">
        <v>0</v>
      </c>
      <c r="Q2053" s="331">
        <v>0</v>
      </c>
      <c r="R2053" s="331">
        <v>0</v>
      </c>
      <c r="S2053" s="184">
        <v>0</v>
      </c>
      <c r="T2053" s="184">
        <v>-0.61229999999999996</v>
      </c>
      <c r="U2053" s="331">
        <v>0</v>
      </c>
      <c r="V2053" s="331">
        <v>0</v>
      </c>
      <c r="W2053" s="331">
        <v>0</v>
      </c>
      <c r="X2053" s="184">
        <v>0</v>
      </c>
      <c r="Y2053"/>
      <c r="Z2053" s="288">
        <v>0</v>
      </c>
      <c r="AA2053"/>
      <c r="AB2053" s="164">
        <v>0</v>
      </c>
      <c r="AC2053" s="164">
        <v>0</v>
      </c>
      <c r="AD2053" s="164">
        <v>0</v>
      </c>
      <c r="AE2053" s="164">
        <v>0</v>
      </c>
      <c r="AF2053" s="164">
        <v>0</v>
      </c>
      <c r="AG2053" s="164">
        <v>0</v>
      </c>
      <c r="AH2053" s="164">
        <v>0</v>
      </c>
      <c r="AI2053"/>
      <c r="AJ2053" s="185">
        <v>0</v>
      </c>
      <c r="AK2053" s="185">
        <v>0</v>
      </c>
      <c r="AL2053" s="185">
        <v>0</v>
      </c>
      <c r="AM2053" s="185">
        <v>0</v>
      </c>
      <c r="AN2053" s="176">
        <v>0</v>
      </c>
      <c r="AO2053" s="176">
        <v>0</v>
      </c>
      <c r="AP2053" s="176">
        <v>0</v>
      </c>
      <c r="AQ2053" s="193">
        <v>0</v>
      </c>
      <c r="AR2053" s="193">
        <v>0</v>
      </c>
      <c r="AS2053" s="193">
        <v>0</v>
      </c>
      <c r="AT2053" s="193">
        <v>0</v>
      </c>
      <c r="AU2053" s="193">
        <v>0</v>
      </c>
      <c r="AV2053" s="193">
        <v>0</v>
      </c>
      <c r="AW2053" s="193">
        <v>0</v>
      </c>
      <c r="AX2053" s="193">
        <v>0</v>
      </c>
      <c r="AY2053" s="193">
        <v>0</v>
      </c>
      <c r="AZ2053" s="193">
        <v>0</v>
      </c>
      <c r="BA2053" s="193">
        <v>0</v>
      </c>
      <c r="BB2053" s="193">
        <v>0</v>
      </c>
      <c r="BC2053" s="193">
        <v>0</v>
      </c>
      <c r="BD2053" s="193">
        <v>0</v>
      </c>
      <c r="BE2053" s="193">
        <v>0</v>
      </c>
      <c r="BF2053" s="193">
        <v>0</v>
      </c>
      <c r="BG2053" s="193">
        <v>0</v>
      </c>
      <c r="BH2053" s="193">
        <v>0</v>
      </c>
      <c r="BI2053" s="193">
        <v>0</v>
      </c>
      <c r="BJ2053" s="193">
        <v>0</v>
      </c>
      <c r="BK2053" s="193">
        <v>0</v>
      </c>
      <c r="BL2053" s="193">
        <v>0</v>
      </c>
      <c r="BM2053"/>
      <c r="BN2053" s="164">
        <v>0</v>
      </c>
      <c r="BO2053" s="164">
        <v>0</v>
      </c>
      <c r="BP2053" s="164">
        <v>0</v>
      </c>
      <c r="BQ2053" s="164">
        <v>0</v>
      </c>
      <c r="BR2053" s="164">
        <v>0</v>
      </c>
      <c r="BS2053" s="164">
        <v>0</v>
      </c>
      <c r="BT2053" s="164">
        <v>0</v>
      </c>
      <c r="BU2053" s="164">
        <v>0</v>
      </c>
      <c r="BV2053" s="164">
        <v>0</v>
      </c>
      <c r="BW2053" s="164">
        <v>0</v>
      </c>
      <c r="BX2053" s="164">
        <v>0</v>
      </c>
      <c r="BY2053" s="164">
        <v>0</v>
      </c>
      <c r="BZ2053" s="164">
        <v>0</v>
      </c>
      <c r="CA2053" s="164">
        <v>0</v>
      </c>
      <c r="CB2053" s="164">
        <v>0</v>
      </c>
      <c r="CC2053" s="164">
        <v>0</v>
      </c>
      <c r="CD2053" s="164">
        <v>0</v>
      </c>
      <c r="CE2053"/>
      <c r="CF2053" s="330">
        <v>0</v>
      </c>
      <c r="CG2053" s="330">
        <v>0</v>
      </c>
      <c r="CH2053" s="330">
        <v>0</v>
      </c>
      <c r="CI2053" s="330">
        <v>0</v>
      </c>
      <c r="CJ2053" s="330">
        <v>0</v>
      </c>
      <c r="CK2053" s="330">
        <v>0</v>
      </c>
      <c r="CL2053" s="330">
        <v>0</v>
      </c>
      <c r="CM2053" s="330">
        <v>0</v>
      </c>
      <c r="CN2053" s="330">
        <v>0</v>
      </c>
      <c r="CO2053" s="330">
        <v>0</v>
      </c>
      <c r="CP2053"/>
      <c r="CQ2053">
        <v>0</v>
      </c>
      <c r="CR2053">
        <v>0</v>
      </c>
      <c r="CS2053">
        <v>0</v>
      </c>
      <c r="CT2053">
        <v>-0.61229999999999996</v>
      </c>
      <c r="CU2053">
        <v>0</v>
      </c>
      <c r="CV2053" s="109"/>
      <c r="CW2053" s="390"/>
      <c r="CX2053" s="34"/>
      <c r="CY2053" s="36"/>
      <c r="CZ2053" s="11"/>
      <c r="DA2053" s="236"/>
      <c r="DB2053" s="236"/>
      <c r="DC2053" s="32"/>
      <c r="DD2053" s="32"/>
      <c r="DE2053" s="32"/>
      <c r="DF2053" s="32"/>
      <c r="DG2053" s="32"/>
      <c r="DH2053" s="32"/>
      <c r="DI2053" s="32"/>
      <c r="DJ2053" s="32"/>
      <c r="DK2053" s="32"/>
      <c r="DL2053" s="32"/>
    </row>
    <row r="2054" spans="1:116" ht="14.4" x14ac:dyDescent="0.3">
      <c r="A2054" s="39" t="s">
        <v>7894</v>
      </c>
      <c r="B2054" s="113" t="s">
        <v>929</v>
      </c>
      <c r="C2054" s="182" t="s">
        <v>516</v>
      </c>
      <c r="D2054" s="40" t="s">
        <v>1703</v>
      </c>
      <c r="E2054" s="242" t="s">
        <v>943</v>
      </c>
      <c r="F2054" s="184" t="s">
        <v>7895</v>
      </c>
      <c r="G2054" s="184">
        <v>-0.63507129458379985</v>
      </c>
      <c r="H2054" s="184">
        <v>-7.7046275259999991E-3</v>
      </c>
      <c r="I2054" s="184">
        <v>-0.64147381572099993</v>
      </c>
      <c r="J2054" s="328">
        <v>5.2448366320000019E-4</v>
      </c>
      <c r="K2054" s="184">
        <v>1.3582665000000001E-2</v>
      </c>
      <c r="L2054" s="331">
        <v>-2.0857489E-2</v>
      </c>
      <c r="M2054" s="331">
        <v>-3.8471179E-3</v>
      </c>
      <c r="N2054" s="184">
        <v>-8.2841527999999998E-3</v>
      </c>
      <c r="O2054" s="331">
        <v>7.7501298000000004E-4</v>
      </c>
      <c r="P2054" s="331">
        <v>-2.1196806E-5</v>
      </c>
      <c r="Q2054" s="331">
        <v>-1.742909E-4</v>
      </c>
      <c r="R2054" s="331">
        <v>-5.8642060999999999E-3</v>
      </c>
      <c r="S2054" s="331">
        <v>7.0219632000000002E-6</v>
      </c>
      <c r="T2054" s="331">
        <v>-0.61094236999999996</v>
      </c>
      <c r="U2054" s="331">
        <v>4.5980105999999998E-3</v>
      </c>
      <c r="V2054" s="331">
        <v>3.7367279E-5</v>
      </c>
      <c r="W2054" s="331">
        <v>-4.0805488999999997E-3</v>
      </c>
      <c r="X2054" s="331">
        <v>0</v>
      </c>
      <c r="Y2054"/>
      <c r="Z2054" s="288">
        <v>9.0551100000000009E-2</v>
      </c>
      <c r="AA2054"/>
      <c r="AB2054" s="164">
        <v>-39.021369</v>
      </c>
      <c r="AC2054" s="164">
        <v>-38.876494999999998</v>
      </c>
      <c r="AD2054" s="164">
        <v>-0.20267584999999999</v>
      </c>
      <c r="AE2054" s="164">
        <v>0</v>
      </c>
      <c r="AF2054" s="164">
        <v>6.1371347E-2</v>
      </c>
      <c r="AG2054" s="164">
        <v>3.4943583E-2</v>
      </c>
      <c r="AH2054" s="164">
        <v>-3.8512736999999998E-2</v>
      </c>
      <c r="AI2054"/>
      <c r="AJ2054" s="185">
        <v>-7.8037133999999996E-3</v>
      </c>
      <c r="AK2054" s="185">
        <v>-4.9670740999999997E-3</v>
      </c>
      <c r="AL2054" s="185">
        <v>-5.9176172999999997E-5</v>
      </c>
      <c r="AM2054" s="185">
        <v>-2.7774631E-3</v>
      </c>
      <c r="AN2054" s="176">
        <v>-2.9778622000000002E-7</v>
      </c>
      <c r="AO2054" s="176">
        <v>-2.1884678999999999E-10</v>
      </c>
      <c r="AP2054" s="176">
        <v>-0.38900043000000001</v>
      </c>
      <c r="AQ2054" s="192">
        <v>8.4051421999999998E-8</v>
      </c>
      <c r="AR2054" s="192">
        <v>2.5360270000000002E-10</v>
      </c>
      <c r="AS2054" s="192">
        <v>6.9287846999999997E-15</v>
      </c>
      <c r="AT2054" s="192">
        <v>3.270305E-12</v>
      </c>
      <c r="AU2054" s="192">
        <v>0</v>
      </c>
      <c r="AV2054" s="192">
        <v>-1.3739919999999999E-10</v>
      </c>
      <c r="AW2054" s="192">
        <v>-3.8092899E-7</v>
      </c>
      <c r="AX2054" s="192">
        <v>-4.0236264000000003E-11</v>
      </c>
      <c r="AY2054" s="192">
        <v>-4.3289851000000001E-10</v>
      </c>
      <c r="AZ2054" s="192">
        <v>3.7421572000000001E-14</v>
      </c>
      <c r="BA2054" s="192">
        <v>5.5498197000000004E-16</v>
      </c>
      <c r="BB2054" s="192">
        <v>-9.9277035999999998E-14</v>
      </c>
      <c r="BC2054" s="192">
        <v>-3.2194977E-14</v>
      </c>
      <c r="BD2054" s="192">
        <v>-5.7906323000000004E-15</v>
      </c>
      <c r="BE2054" s="192">
        <v>-1.5456809E-11</v>
      </c>
      <c r="BF2054" s="192">
        <v>-8.8693619999999997E-10</v>
      </c>
      <c r="BG2054" s="192">
        <v>3.1269118999999999E-20</v>
      </c>
      <c r="BH2054" s="192">
        <v>5.1977924999999999E-7</v>
      </c>
      <c r="BI2054" s="193">
        <v>-0.38900095000000001</v>
      </c>
      <c r="BJ2054" s="192">
        <v>1.2787200000000001E-10</v>
      </c>
      <c r="BK2054" s="192">
        <v>7.7760000000000004E-13</v>
      </c>
      <c r="BL2054" s="192">
        <v>3.4790400000000002E-17</v>
      </c>
      <c r="BM2054"/>
      <c r="BN2054" s="186">
        <v>-5.3738686999999999E-5</v>
      </c>
      <c r="BO2054" s="186">
        <v>-2.9483654999999998E-6</v>
      </c>
      <c r="BP2054" s="186">
        <v>2.5248048999999999E-6</v>
      </c>
      <c r="BQ2054" s="186">
        <v>-6.9122790999999997E-7</v>
      </c>
      <c r="BR2054" s="186">
        <v>-3.0217168000000002E-6</v>
      </c>
      <c r="BS2054" s="186">
        <v>6.7310944999999999E-8</v>
      </c>
      <c r="BT2054" s="186">
        <v>9.1773597000000002E-10</v>
      </c>
      <c r="BU2054" s="186">
        <v>1.013764E-7</v>
      </c>
      <c r="BV2054" s="186">
        <v>-4.335826E-8</v>
      </c>
      <c r="BW2054" s="186">
        <v>-3.2987576000000001E-7</v>
      </c>
      <c r="BX2054" s="186">
        <v>0</v>
      </c>
      <c r="BY2054" s="186">
        <v>6.9147667999999998E-17</v>
      </c>
      <c r="BZ2054" s="186">
        <v>5.6619095999999996E-13</v>
      </c>
      <c r="CA2054" s="186">
        <v>-1.7812951999999999E-6</v>
      </c>
      <c r="CB2054" s="186">
        <v>-4.7648355E-5</v>
      </c>
      <c r="CC2054" s="186">
        <v>1.2740233E-8</v>
      </c>
      <c r="CD2054" s="186">
        <v>1.8356957E-8</v>
      </c>
      <c r="CE2054"/>
      <c r="CF2054" s="329">
        <v>4.7923174999999997E-13</v>
      </c>
      <c r="CG2054" s="330">
        <v>9.0559451999999999E-2</v>
      </c>
      <c r="CH2054" s="330">
        <v>2.7938798999999999E-3</v>
      </c>
      <c r="CI2054" s="329">
        <v>-1.9998706000000002E-3</v>
      </c>
      <c r="CJ2054" s="329">
        <v>-3.1272796000000002E-4</v>
      </c>
      <c r="CK2054" s="329">
        <v>-4.8847963999999999E-11</v>
      </c>
      <c r="CL2054" s="329">
        <v>-6.5544879000000003E-9</v>
      </c>
      <c r="CM2054" s="329">
        <v>-1.4158167999999999E-4</v>
      </c>
      <c r="CN2054" s="330">
        <v>-2.803976E-2</v>
      </c>
      <c r="CO2054" s="330">
        <v>-5.3347918999999999</v>
      </c>
      <c r="CP2054"/>
      <c r="CQ2054">
        <v>1.3582665000000001E-2</v>
      </c>
      <c r="CR2054">
        <v>-3.8273440525999985E-2</v>
      </c>
      <c r="CS2054">
        <v>-3.4649361900000002E-2</v>
      </c>
      <c r="CT2054">
        <v>-0.64147381572099993</v>
      </c>
      <c r="CU2054">
        <v>4.6050325631999999E-3</v>
      </c>
      <c r="CV2054" s="109"/>
      <c r="CW2054" s="390"/>
      <c r="CX2054" s="34"/>
      <c r="CY2054" s="36"/>
      <c r="CZ2054" s="11"/>
      <c r="DA2054" s="236"/>
      <c r="DB2054" s="236"/>
      <c r="DC2054" s="32"/>
      <c r="DD2054" s="32"/>
      <c r="DE2054" s="32"/>
      <c r="DF2054" s="32"/>
      <c r="DG2054" s="32"/>
      <c r="DH2054" s="32"/>
      <c r="DI2054" s="32"/>
      <c r="DJ2054" s="32"/>
      <c r="DK2054" s="32"/>
      <c r="DL2054" s="32"/>
    </row>
    <row r="2055" spans="1:116" ht="14.4" x14ac:dyDescent="0.3">
      <c r="A2055" t="s">
        <v>7896</v>
      </c>
      <c r="B2055" s="113" t="s">
        <v>929</v>
      </c>
      <c r="C2055" s="182" t="s">
        <v>517</v>
      </c>
      <c r="D2055" s="40" t="s">
        <v>1703</v>
      </c>
      <c r="E2055" s="242" t="s">
        <v>943</v>
      </c>
      <c r="F2055" s="184" t="s">
        <v>7897</v>
      </c>
      <c r="G2055" s="184">
        <v>-0.7815574580189999</v>
      </c>
      <c r="H2055" s="184">
        <v>-1.0171250561000001E-2</v>
      </c>
      <c r="I2055" s="184">
        <v>-0.76539528362099996</v>
      </c>
      <c r="J2055" s="328">
        <v>-7.1108863700000084E-4</v>
      </c>
      <c r="K2055" s="331">
        <v>-5.2798352000000002E-3</v>
      </c>
      <c r="L2055" s="331">
        <v>-2.5216841E-2</v>
      </c>
      <c r="M2055" s="331">
        <v>-5.2191922999999998E-3</v>
      </c>
      <c r="N2055" s="331">
        <v>-1.0487353E-2</v>
      </c>
      <c r="O2055" s="331">
        <v>5.9937498000000005E-4</v>
      </c>
      <c r="P2055" s="331">
        <v>-3.2504201000000002E-5</v>
      </c>
      <c r="Q2055" s="331">
        <v>-2.5076834000000001E-4</v>
      </c>
      <c r="R2055" s="331">
        <v>-7.0542475999999998E-3</v>
      </c>
      <c r="S2055" s="331">
        <v>-2.5900037000000001E-5</v>
      </c>
      <c r="T2055" s="331">
        <v>-0.72794236999999995</v>
      </c>
      <c r="U2055" s="184">
        <v>4.1768227999999996E-3</v>
      </c>
      <c r="V2055" s="331">
        <v>3.7367279E-5</v>
      </c>
      <c r="W2055" s="331">
        <v>-4.8620114000000004E-3</v>
      </c>
      <c r="X2055" s="331">
        <v>0</v>
      </c>
      <c r="Y2055"/>
      <c r="Z2055" s="288">
        <v>-3.5198901333333338E-2</v>
      </c>
      <c r="AA2055"/>
      <c r="AB2055" s="164">
        <v>-47.746087000000003</v>
      </c>
      <c r="AC2055" s="164">
        <v>-47.536301999999999</v>
      </c>
      <c r="AD2055" s="164">
        <v>-0.25499732000000003</v>
      </c>
      <c r="AE2055" s="164">
        <v>0</v>
      </c>
      <c r="AF2055" s="164">
        <v>6.1368751999999999E-2</v>
      </c>
      <c r="AG2055" s="164">
        <v>3.2466203999999999E-2</v>
      </c>
      <c r="AH2055" s="164">
        <v>-4.8622344999999997E-2</v>
      </c>
      <c r="AI2055"/>
      <c r="AJ2055" s="185">
        <v>-1.1863122E-2</v>
      </c>
      <c r="AK2055" s="185">
        <v>-8.2843518000000008E-3</v>
      </c>
      <c r="AL2055" s="185">
        <v>-1.8297764000000001E-4</v>
      </c>
      <c r="AM2055" s="185">
        <v>-3.3957929999999998E-3</v>
      </c>
      <c r="AN2055" s="176">
        <v>-4.9666377999999995E-7</v>
      </c>
      <c r="AO2055" s="176">
        <v>-6.7669247000000001E-10</v>
      </c>
      <c r="AP2055" s="176">
        <v>-0.47560127000000002</v>
      </c>
      <c r="AQ2055" s="192">
        <v>-3.2644578000000003E-8</v>
      </c>
      <c r="AR2055" s="192">
        <v>-9.8497302000000002E-11</v>
      </c>
      <c r="AS2055" s="192">
        <v>-2.6910903000000001E-15</v>
      </c>
      <c r="AT2055" s="192">
        <v>3.270305E-12</v>
      </c>
      <c r="AU2055" s="192">
        <v>0</v>
      </c>
      <c r="AV2055" s="192">
        <v>-1.964392E-10</v>
      </c>
      <c r="AW2055" s="192">
        <v>-4.6285400999999998E-7</v>
      </c>
      <c r="AX2055" s="192">
        <v>-5.3700264000000003E-11</v>
      </c>
      <c r="AY2055" s="192">
        <v>-5.2511851000000002E-10</v>
      </c>
      <c r="AZ2055" s="192">
        <v>3.7421572000000001E-14</v>
      </c>
      <c r="BA2055" s="192">
        <v>5.5498197000000004E-16</v>
      </c>
      <c r="BB2055" s="192">
        <v>-1.4284717999999999E-13</v>
      </c>
      <c r="BC2055" s="192">
        <v>-3.9340631999999999E-14</v>
      </c>
      <c r="BD2055" s="192">
        <v>-7.1267247999999999E-15</v>
      </c>
      <c r="BE2055" s="192">
        <v>-2.0229719E-11</v>
      </c>
      <c r="BF2055" s="192">
        <v>-1.0796598999999999E-9</v>
      </c>
      <c r="BG2055" s="192">
        <v>3.1269118999999999E-20</v>
      </c>
      <c r="BH2055" s="192">
        <v>-2.2423206999999998E-6</v>
      </c>
      <c r="BI2055" s="193">
        <v>-0.47559902999999998</v>
      </c>
      <c r="BJ2055" s="192">
        <v>1.2787200000000001E-10</v>
      </c>
      <c r="BK2055" s="192">
        <v>7.7760000000000004E-13</v>
      </c>
      <c r="BL2055" s="192">
        <v>3.4790400000000002E-17</v>
      </c>
      <c r="BM2055"/>
      <c r="BN2055" s="186">
        <v>-6.9902413999999995E-5</v>
      </c>
      <c r="BO2055" s="186">
        <v>-3.5841581E-6</v>
      </c>
      <c r="BP2055" s="186">
        <v>-9.8143876000000003E-7</v>
      </c>
      <c r="BQ2055" s="186">
        <v>-8.3168994999999998E-7</v>
      </c>
      <c r="BR2055" s="186">
        <v>-3.7026511000000002E-6</v>
      </c>
      <c r="BS2055" s="186">
        <v>6.7310944999999999E-8</v>
      </c>
      <c r="BT2055" s="186">
        <v>9.1773597000000002E-10</v>
      </c>
      <c r="BU2055" s="186">
        <v>1.013764E-7</v>
      </c>
      <c r="BV2055" s="186">
        <v>-6.3541928000000004E-8</v>
      </c>
      <c r="BW2055" s="186">
        <v>-4.2456920000000001E-7</v>
      </c>
      <c r="BX2055" s="186">
        <v>0</v>
      </c>
      <c r="BY2055" s="186">
        <v>6.9147667999999998E-17</v>
      </c>
      <c r="BZ2055" s="186">
        <v>5.6619095999999996E-13</v>
      </c>
      <c r="CA2055" s="186">
        <v>-2.2437200999999999E-6</v>
      </c>
      <c r="CB2055" s="186">
        <v>-5.8271347000000001E-5</v>
      </c>
      <c r="CC2055" s="186">
        <v>1.2740232E-8</v>
      </c>
      <c r="CD2055" s="186">
        <v>1.8356957E-8</v>
      </c>
      <c r="CE2055"/>
      <c r="CF2055" s="329">
        <v>4.7923174999999997E-13</v>
      </c>
      <c r="CG2055" s="330">
        <v>-3.5190548000000002E-2</v>
      </c>
      <c r="CH2055" s="330">
        <v>2.7938798999999999E-3</v>
      </c>
      <c r="CI2055" s="330">
        <v>-2.4348706000000002E-3</v>
      </c>
      <c r="CJ2055" s="329">
        <v>-4.0596921999999999E-4</v>
      </c>
      <c r="CK2055" s="329">
        <v>-6.9515382000000006E-11</v>
      </c>
      <c r="CL2055" s="329">
        <v>-9.1322964000000005E-9</v>
      </c>
      <c r="CM2055" s="329">
        <v>-1.7254501000000001E-4</v>
      </c>
      <c r="CN2055" s="330">
        <v>-3.4001892999999998E-2</v>
      </c>
      <c r="CO2055" s="330">
        <v>-6.5224225999999996</v>
      </c>
      <c r="CP2055"/>
      <c r="CQ2055">
        <v>-5.2798352000000002E-3</v>
      </c>
      <c r="CR2055">
        <v>-4.7661531460999995E-2</v>
      </c>
      <c r="CS2055">
        <v>-4.2352292299999997E-2</v>
      </c>
      <c r="CT2055">
        <v>-0.76539528362099996</v>
      </c>
      <c r="CU2055">
        <v>4.1509227629999996E-3</v>
      </c>
      <c r="CV2055" s="109"/>
      <c r="CW2055" s="390"/>
      <c r="CX2055" s="34"/>
      <c r="CY2055" s="36"/>
      <c r="CZ2055" s="34"/>
      <c r="DA2055" s="236"/>
      <c r="DB2055" s="236"/>
      <c r="DC2055" s="32"/>
      <c r="DD2055" s="32"/>
      <c r="DE2055" s="32"/>
      <c r="DF2055" s="32"/>
      <c r="DG2055" s="32"/>
      <c r="DH2055" s="32"/>
      <c r="DI2055" s="32"/>
      <c r="DJ2055" s="32"/>
      <c r="DK2055" s="32"/>
      <c r="DL2055" s="32"/>
    </row>
    <row r="2056" spans="1:116" ht="14.4" x14ac:dyDescent="0.3">
      <c r="A2056" t="s">
        <v>7898</v>
      </c>
      <c r="B2056" s="113" t="s">
        <v>929</v>
      </c>
      <c r="C2056" s="182" t="s">
        <v>518</v>
      </c>
      <c r="D2056" s="40" t="s">
        <v>1703</v>
      </c>
      <c r="E2056" s="242" t="s">
        <v>943</v>
      </c>
      <c r="F2056" s="184" t="s">
        <v>7899</v>
      </c>
      <c r="G2056" s="184">
        <v>-0.87223479562100004</v>
      </c>
      <c r="H2056" s="184">
        <v>-1.1240120463E-2</v>
      </c>
      <c r="I2056" s="184">
        <v>-0.819094586721</v>
      </c>
      <c r="J2056" s="328">
        <v>-1.2465034369999999E-3</v>
      </c>
      <c r="K2056" s="184">
        <v>-4.0653584999999999E-2</v>
      </c>
      <c r="L2056" s="331">
        <v>-2.7105893999999998E-2</v>
      </c>
      <c r="M2056" s="331">
        <v>-5.8137578000000004E-3</v>
      </c>
      <c r="N2056" s="331">
        <v>-1.1442073000000001E-2</v>
      </c>
      <c r="O2056" s="331">
        <v>5.2326518000000001E-4</v>
      </c>
      <c r="P2056" s="331">
        <v>-3.7404073000000003E-5</v>
      </c>
      <c r="Q2056" s="331">
        <v>-2.8390856999999998E-4</v>
      </c>
      <c r="R2056" s="331">
        <v>-7.5699321999999998E-3</v>
      </c>
      <c r="S2056" s="331">
        <v>-4.0166237000000003E-5</v>
      </c>
      <c r="T2056" s="331">
        <v>-0.77864237000000003</v>
      </c>
      <c r="U2056" s="331">
        <v>3.9943080000000002E-3</v>
      </c>
      <c r="V2056" s="331">
        <v>3.7367279E-5</v>
      </c>
      <c r="W2056" s="331">
        <v>-5.2006452000000003E-3</v>
      </c>
      <c r="X2056" s="331">
        <v>0</v>
      </c>
      <c r="Y2056"/>
      <c r="Z2056" s="288">
        <v>-0.27102389999999998</v>
      </c>
      <c r="AA2056"/>
      <c r="AB2056" s="164">
        <v>-51.526797999999999</v>
      </c>
      <c r="AC2056" s="164">
        <v>-51.288885000000001</v>
      </c>
      <c r="AD2056" s="164">
        <v>-0.27766995999999999</v>
      </c>
      <c r="AE2056" s="164">
        <v>0</v>
      </c>
      <c r="AF2056" s="164">
        <v>6.1367628E-2</v>
      </c>
      <c r="AG2056" s="164">
        <v>3.1392673000000003E-2</v>
      </c>
      <c r="AH2056" s="164">
        <v>-5.3003175999999999E-2</v>
      </c>
      <c r="AI2056"/>
      <c r="AJ2056" s="187">
        <v>-1.6566359999999999E-2</v>
      </c>
      <c r="AK2056" s="185">
        <v>-1.2528704999999999E-2</v>
      </c>
      <c r="AL2056" s="185">
        <v>-3.7391979E-4</v>
      </c>
      <c r="AM2056" s="185">
        <v>-3.6637359999999999E-3</v>
      </c>
      <c r="AN2056" s="176">
        <v>-7.5112138000000005E-7</v>
      </c>
      <c r="AO2056" s="176">
        <v>-1.3828395E-9</v>
      </c>
      <c r="AP2056" s="176">
        <v>-0.51312829000000004</v>
      </c>
      <c r="AQ2056" s="192">
        <v>-2.5149018E-7</v>
      </c>
      <c r="AR2056" s="192">
        <v>-7.5880729999999995E-10</v>
      </c>
      <c r="AS2056" s="192">
        <v>-2.0731703E-14</v>
      </c>
      <c r="AT2056" s="192">
        <v>3.270305E-12</v>
      </c>
      <c r="AU2056" s="192">
        <v>0</v>
      </c>
      <c r="AV2056" s="192">
        <v>-2.2202320000000001E-10</v>
      </c>
      <c r="AW2056" s="192">
        <v>-4.9835484999999998E-7</v>
      </c>
      <c r="AX2056" s="192">
        <v>-5.9534664000000004E-11</v>
      </c>
      <c r="AY2056" s="192">
        <v>-5.6508050999999997E-10</v>
      </c>
      <c r="AZ2056" s="192">
        <v>3.7421572000000001E-14</v>
      </c>
      <c r="BA2056" s="192">
        <v>5.5498197000000004E-16</v>
      </c>
      <c r="BB2056" s="192">
        <v>-1.6172757999999999E-13</v>
      </c>
      <c r="BC2056" s="192">
        <v>-4.2437082000000002E-14</v>
      </c>
      <c r="BD2056" s="192">
        <v>-7.7056980999999993E-15</v>
      </c>
      <c r="BE2056" s="192">
        <v>-2.229798E-11</v>
      </c>
      <c r="BF2056" s="192">
        <v>-1.1631735999999999E-9</v>
      </c>
      <c r="BG2056" s="192">
        <v>3.1269118999999999E-20</v>
      </c>
      <c r="BH2056" s="192">
        <v>-3.4392307E-6</v>
      </c>
      <c r="BI2056" s="193">
        <v>-0.51312486000000002</v>
      </c>
      <c r="BJ2056" s="192">
        <v>1.2787200000000001E-10</v>
      </c>
      <c r="BK2056" s="192">
        <v>7.7760000000000004E-13</v>
      </c>
      <c r="BL2056" s="192">
        <v>3.4790400000000002E-17</v>
      </c>
      <c r="BM2056"/>
      <c r="BN2056" s="186">
        <v>-8.1962749999999997E-5</v>
      </c>
      <c r="BO2056" s="186">
        <v>-3.8596682000000003E-6</v>
      </c>
      <c r="BP2056" s="186">
        <v>-7.5568655000000002E-6</v>
      </c>
      <c r="BQ2056" s="186">
        <v>-8.9255683000000003E-7</v>
      </c>
      <c r="BR2056" s="186">
        <v>-3.9977225999999997E-6</v>
      </c>
      <c r="BS2056" s="186">
        <v>6.7310944999999999E-8</v>
      </c>
      <c r="BT2056" s="186">
        <v>9.1773597000000002E-10</v>
      </c>
      <c r="BU2056" s="186">
        <v>1.013764E-7</v>
      </c>
      <c r="BV2056" s="186">
        <v>-7.2288183999999998E-8</v>
      </c>
      <c r="BW2056" s="186">
        <v>-4.6560303000000002E-7</v>
      </c>
      <c r="BX2056" s="186">
        <v>0</v>
      </c>
      <c r="BY2056" s="186">
        <v>6.9147667999999998E-17</v>
      </c>
      <c r="BZ2056" s="186">
        <v>5.6619095999999996E-13</v>
      </c>
      <c r="CA2056" s="186">
        <v>-2.4441043E-6</v>
      </c>
      <c r="CB2056" s="186">
        <v>-6.2874643999999996E-5</v>
      </c>
      <c r="CC2056" s="186">
        <v>1.2740232E-8</v>
      </c>
      <c r="CD2056" s="186">
        <v>1.8356957E-8</v>
      </c>
      <c r="CE2056"/>
      <c r="CF2056" s="329">
        <v>4.7923174999999997E-13</v>
      </c>
      <c r="CG2056" s="330">
        <v>-0.27101554999999999</v>
      </c>
      <c r="CH2056" s="330">
        <v>2.7938798999999999E-3</v>
      </c>
      <c r="CI2056" s="330">
        <v>-2.6233706000000001E-3</v>
      </c>
      <c r="CJ2056" s="329">
        <v>-4.4637376999999998E-4</v>
      </c>
      <c r="CK2056" s="329">
        <v>-7.8471263999999994E-11</v>
      </c>
      <c r="CL2056" s="329">
        <v>-1.0249346999999999E-8</v>
      </c>
      <c r="CM2056" s="329">
        <v>-1.8596246E-4</v>
      </c>
      <c r="CN2056" s="330">
        <v>-3.6585483000000002E-2</v>
      </c>
      <c r="CO2056" s="330">
        <v>-7.0370625999999996</v>
      </c>
      <c r="CP2056"/>
      <c r="CQ2056">
        <v>-4.0653584999999999E-2</v>
      </c>
      <c r="CR2056">
        <v>-5.1729704462999994E-2</v>
      </c>
      <c r="CS2056">
        <v>-4.5690229199999995E-2</v>
      </c>
      <c r="CT2056">
        <v>-0.819094586721</v>
      </c>
      <c r="CU2056">
        <v>3.9541417630000004E-3</v>
      </c>
      <c r="CV2056" s="109"/>
      <c r="CW2056" s="390"/>
      <c r="CX2056" s="34"/>
      <c r="CY2056" s="36"/>
      <c r="CZ2056" s="34"/>
      <c r="DA2056" s="236"/>
      <c r="DB2056" s="236"/>
      <c r="DC2056" s="32"/>
      <c r="DD2056" s="32"/>
      <c r="DE2056" s="32"/>
      <c r="DF2056" s="32"/>
      <c r="DG2056" s="32"/>
      <c r="DH2056" s="32"/>
      <c r="DI2056" s="32"/>
      <c r="DJ2056" s="32"/>
      <c r="DK2056" s="32"/>
      <c r="DL2056" s="32"/>
    </row>
    <row r="2057" spans="1:116" ht="14.4" x14ac:dyDescent="0.3">
      <c r="A2057" t="s">
        <v>7900</v>
      </c>
      <c r="B2057" s="113" t="s">
        <v>929</v>
      </c>
      <c r="C2057" s="182" t="s">
        <v>519</v>
      </c>
      <c r="D2057" s="40" t="s">
        <v>1703</v>
      </c>
      <c r="E2057" s="242" t="s">
        <v>943</v>
      </c>
      <c r="F2057" s="184" t="s">
        <v>7901</v>
      </c>
      <c r="G2057" s="184">
        <v>-0.73812451519370015</v>
      </c>
      <c r="H2057" s="184">
        <v>-1.398250985E-2</v>
      </c>
      <c r="I2057" s="184">
        <v>-0.59153094985700005</v>
      </c>
      <c r="J2057" s="328">
        <v>6.7132645133000006E-3</v>
      </c>
      <c r="K2057" s="184">
        <v>-0.13932432</v>
      </c>
      <c r="L2057" s="184">
        <v>-2.0734987E-2</v>
      </c>
      <c r="M2057" s="331">
        <v>4.2334770000000002E-3</v>
      </c>
      <c r="N2057" s="331">
        <v>-1.0915639E-2</v>
      </c>
      <c r="O2057" s="331">
        <v>1.6248312E-3</v>
      </c>
      <c r="P2057" s="331">
        <v>-3.8727924E-3</v>
      </c>
      <c r="Q2057" s="331">
        <v>-8.1890965000000005E-4</v>
      </c>
      <c r="R2057" s="331">
        <v>-7.8041281000000001E-3</v>
      </c>
      <c r="S2057" s="331">
        <v>1.6284108E-4</v>
      </c>
      <c r="T2057" s="331">
        <v>-0.56726268000000002</v>
      </c>
      <c r="U2057" s="331">
        <v>6.5479144000000003E-3</v>
      </c>
      <c r="V2057" s="331">
        <v>3.7368242999999997E-5</v>
      </c>
      <c r="W2057" s="331">
        <v>2.5090333000000001E-6</v>
      </c>
      <c r="X2057" s="331">
        <v>0</v>
      </c>
      <c r="Y2057"/>
      <c r="Z2057" s="288">
        <v>-0.92882880000000001</v>
      </c>
      <c r="AA2057"/>
      <c r="AB2057" s="164">
        <v>-56.375998000000003</v>
      </c>
      <c r="AC2057" s="164">
        <v>-56.951841000000002</v>
      </c>
      <c r="AD2057" s="164">
        <v>3.9777516999999998E-2</v>
      </c>
      <c r="AE2057" s="164">
        <v>0</v>
      </c>
      <c r="AF2057" s="164">
        <v>0.48634775000000002</v>
      </c>
      <c r="AG2057" s="164">
        <v>3.9086551999999997E-2</v>
      </c>
      <c r="AH2057" s="164">
        <v>1.0631346999999999E-2</v>
      </c>
      <c r="AI2057"/>
      <c r="AJ2057" s="185">
        <v>-2.5542150999999999E-2</v>
      </c>
      <c r="AK2057" s="185">
        <v>-2.0632898E-2</v>
      </c>
      <c r="AL2057" s="185">
        <v>-8.4220393999999996E-4</v>
      </c>
      <c r="AM2057" s="185">
        <v>-4.0670495000000003E-3</v>
      </c>
      <c r="AN2057" s="176">
        <v>-1.2369843E-6</v>
      </c>
      <c r="AO2057" s="176">
        <v>-3.1146594999999999E-9</v>
      </c>
      <c r="AP2057" s="176">
        <v>-0.56961477000000005</v>
      </c>
      <c r="AQ2057" s="192">
        <v>-8.6193365999999998E-7</v>
      </c>
      <c r="AR2057" s="192">
        <v>-2.6006626E-9</v>
      </c>
      <c r="AS2057" s="192">
        <v>-7.1053820999999998E-14</v>
      </c>
      <c r="AT2057" s="192">
        <v>3.2695399000000002E-12</v>
      </c>
      <c r="AU2057" s="192">
        <v>0</v>
      </c>
      <c r="AV2057" s="192">
        <v>-3.2412037000000001E-10</v>
      </c>
      <c r="AW2057" s="192">
        <v>-3.7294584000000001E-7</v>
      </c>
      <c r="AX2057" s="192">
        <v>-8.3132128999999996E-11</v>
      </c>
      <c r="AY2057" s="192">
        <v>-4.3030897999999999E-10</v>
      </c>
      <c r="AZ2057" s="192">
        <v>3.7412816999999999E-14</v>
      </c>
      <c r="BA2057" s="192">
        <v>5.5485214000000004E-16</v>
      </c>
      <c r="BB2057" s="192">
        <v>-4.6722553E-13</v>
      </c>
      <c r="BC2057" s="192">
        <v>-4.4149500000000002E-14</v>
      </c>
      <c r="BD2057" s="192">
        <v>-1.1336384E-14</v>
      </c>
      <c r="BE2057" s="192">
        <v>-4.7628350000000001E-10</v>
      </c>
      <c r="BF2057" s="192">
        <v>-1.3076367E-9</v>
      </c>
      <c r="BG2057" s="192">
        <v>3.1261803999999998E-20</v>
      </c>
      <c r="BH2057" s="192">
        <v>1.3563181000000001E-5</v>
      </c>
      <c r="BI2057" s="193">
        <v>-0.56962833999999996</v>
      </c>
      <c r="BJ2057" s="192">
        <v>0</v>
      </c>
      <c r="BK2057" s="192">
        <v>0</v>
      </c>
      <c r="BL2057" s="192">
        <v>0</v>
      </c>
      <c r="BM2057"/>
      <c r="BN2057" s="164">
        <v>-1.091493E-4</v>
      </c>
      <c r="BO2057" s="186">
        <v>-2.9305210000000001E-6</v>
      </c>
      <c r="BP2057" s="186">
        <v>-2.5898212000000002E-5</v>
      </c>
      <c r="BQ2057" s="186">
        <v>-9.0916510999999998E-7</v>
      </c>
      <c r="BR2057" s="186">
        <v>-2.2422687000000001E-6</v>
      </c>
      <c r="BS2057" s="186">
        <v>6.7295197999999998E-8</v>
      </c>
      <c r="BT2057" s="186">
        <v>9.1752127000000002E-10</v>
      </c>
      <c r="BU2057" s="186">
        <v>1.0135268E-7</v>
      </c>
      <c r="BV2057" s="186">
        <v>-5.2451913000000004E-6</v>
      </c>
      <c r="BW2057" s="186">
        <v>-7.9386988999999997E-7</v>
      </c>
      <c r="BX2057" s="186">
        <v>0</v>
      </c>
      <c r="BY2057" s="186">
        <v>6.9131490999999999E-17</v>
      </c>
      <c r="BZ2057" s="186">
        <v>5.6605849999999996E-13</v>
      </c>
      <c r="CA2057" s="186">
        <v>-2.2831581000000001E-6</v>
      </c>
      <c r="CB2057" s="186">
        <v>-6.9029217000000006E-5</v>
      </c>
      <c r="CC2057" s="186">
        <v>1.2737253E-8</v>
      </c>
      <c r="CD2057" s="186">
        <v>0</v>
      </c>
      <c r="CE2057"/>
      <c r="CF2057" s="329">
        <v>4.7911964E-13</v>
      </c>
      <c r="CG2057" s="330">
        <v>-0.92882001000000003</v>
      </c>
      <c r="CH2057" s="330">
        <v>-1.6989652000000001E-2</v>
      </c>
      <c r="CI2057" s="330">
        <v>-1.9876656999999998E-3</v>
      </c>
      <c r="CJ2057" s="330">
        <v>2.3641231000000001E-4</v>
      </c>
      <c r="CK2057" s="329">
        <v>-2.5132654999999999E-10</v>
      </c>
      <c r="CL2057" s="329">
        <v>-2.6500715999999999E-8</v>
      </c>
      <c r="CM2057" s="330">
        <v>-1.3168543E-4</v>
      </c>
      <c r="CN2057" s="330">
        <v>-3.8098465999999997E-2</v>
      </c>
      <c r="CO2057" s="330">
        <v>-7.7735478000000002</v>
      </c>
      <c r="CP2057"/>
      <c r="CQ2057">
        <v>-0.13932432</v>
      </c>
      <c r="CR2057">
        <v>-3.8288147950000004E-2</v>
      </c>
      <c r="CS2057">
        <v>-2.4303129066699999E-2</v>
      </c>
      <c r="CT2057">
        <v>-0.59153094985700005</v>
      </c>
      <c r="CU2057">
        <v>6.7107554800000004E-3</v>
      </c>
      <c r="CV2057" s="109"/>
      <c r="CW2057" s="390"/>
      <c r="CX2057" s="34"/>
      <c r="CY2057" s="36"/>
      <c r="CZ2057" s="34"/>
      <c r="DA2057" s="236"/>
      <c r="DB2057" s="236"/>
      <c r="DC2057" s="32"/>
      <c r="DD2057" s="32"/>
      <c r="DE2057" s="32"/>
      <c r="DF2057" s="32"/>
      <c r="DG2057" s="32"/>
      <c r="DH2057" s="32"/>
      <c r="DI2057" s="32"/>
      <c r="DJ2057" s="32"/>
      <c r="DK2057" s="32"/>
      <c r="DL2057" s="32"/>
    </row>
    <row r="2058" spans="1:116" ht="14.4" x14ac:dyDescent="0.3">
      <c r="A2058" t="s">
        <v>7902</v>
      </c>
      <c r="B2058" s="113" t="s">
        <v>929</v>
      </c>
      <c r="C2058" s="182" t="s">
        <v>520</v>
      </c>
      <c r="D2058" s="40" t="s">
        <v>1703</v>
      </c>
      <c r="E2058" s="242" t="s">
        <v>943</v>
      </c>
      <c r="F2058" s="184" t="s">
        <v>7903</v>
      </c>
      <c r="G2058" s="184">
        <v>0</v>
      </c>
      <c r="H2058" s="184">
        <v>0</v>
      </c>
      <c r="I2058" s="184">
        <v>0</v>
      </c>
      <c r="J2058" s="328">
        <v>0</v>
      </c>
      <c r="K2058" s="184">
        <v>0</v>
      </c>
      <c r="L2058" s="184">
        <v>0</v>
      </c>
      <c r="M2058" s="331">
        <v>0</v>
      </c>
      <c r="N2058" s="331">
        <v>0</v>
      </c>
      <c r="O2058" s="331">
        <v>0</v>
      </c>
      <c r="P2058" s="331">
        <v>0</v>
      </c>
      <c r="Q2058" s="331">
        <v>0</v>
      </c>
      <c r="R2058" s="331">
        <v>0</v>
      </c>
      <c r="S2058" s="331">
        <v>0</v>
      </c>
      <c r="T2058" s="331">
        <v>0</v>
      </c>
      <c r="U2058" s="331">
        <v>0</v>
      </c>
      <c r="V2058" s="331">
        <v>0</v>
      </c>
      <c r="W2058" s="331">
        <v>0</v>
      </c>
      <c r="X2058" s="331">
        <v>0</v>
      </c>
      <c r="Y2058"/>
      <c r="Z2058" s="288">
        <v>0</v>
      </c>
      <c r="AA2058"/>
      <c r="AB2058" s="164">
        <v>0</v>
      </c>
      <c r="AC2058" s="164">
        <v>0</v>
      </c>
      <c r="AD2058" s="164">
        <v>0</v>
      </c>
      <c r="AE2058" s="164">
        <v>0</v>
      </c>
      <c r="AF2058" s="164">
        <v>0</v>
      </c>
      <c r="AG2058" s="164">
        <v>0</v>
      </c>
      <c r="AH2058" s="164">
        <v>0</v>
      </c>
      <c r="AI2058"/>
      <c r="AJ2058" s="185">
        <v>0</v>
      </c>
      <c r="AK2058" s="185">
        <v>0</v>
      </c>
      <c r="AL2058" s="185">
        <v>0</v>
      </c>
      <c r="AM2058" s="185">
        <v>0</v>
      </c>
      <c r="AN2058" s="176">
        <v>0</v>
      </c>
      <c r="AO2058" s="176">
        <v>0</v>
      </c>
      <c r="AP2058" s="176">
        <v>0</v>
      </c>
      <c r="AQ2058" s="193">
        <v>0</v>
      </c>
      <c r="AR2058" s="193">
        <v>0</v>
      </c>
      <c r="AS2058" s="193">
        <v>0</v>
      </c>
      <c r="AT2058" s="193">
        <v>0</v>
      </c>
      <c r="AU2058" s="193">
        <v>0</v>
      </c>
      <c r="AV2058" s="193">
        <v>0</v>
      </c>
      <c r="AW2058" s="193">
        <v>0</v>
      </c>
      <c r="AX2058" s="193">
        <v>0</v>
      </c>
      <c r="AY2058" s="193">
        <v>0</v>
      </c>
      <c r="AZ2058" s="193">
        <v>0</v>
      </c>
      <c r="BA2058" s="193">
        <v>0</v>
      </c>
      <c r="BB2058" s="193">
        <v>0</v>
      </c>
      <c r="BC2058" s="193">
        <v>0</v>
      </c>
      <c r="BD2058" s="193">
        <v>0</v>
      </c>
      <c r="BE2058" s="193">
        <v>0</v>
      </c>
      <c r="BF2058" s="193">
        <v>0</v>
      </c>
      <c r="BG2058" s="193">
        <v>0</v>
      </c>
      <c r="BH2058" s="193">
        <v>0</v>
      </c>
      <c r="BI2058" s="193">
        <v>0</v>
      </c>
      <c r="BJ2058" s="193">
        <v>0</v>
      </c>
      <c r="BK2058" s="193">
        <v>0</v>
      </c>
      <c r="BL2058" s="193">
        <v>0</v>
      </c>
      <c r="BM2058"/>
      <c r="BN2058" s="164">
        <v>0</v>
      </c>
      <c r="BO2058" s="164">
        <v>0</v>
      </c>
      <c r="BP2058" s="164">
        <v>0</v>
      </c>
      <c r="BQ2058" s="164">
        <v>0</v>
      </c>
      <c r="BR2058" s="164">
        <v>0</v>
      </c>
      <c r="BS2058" s="164">
        <v>0</v>
      </c>
      <c r="BT2058" s="164">
        <v>0</v>
      </c>
      <c r="BU2058" s="164">
        <v>0</v>
      </c>
      <c r="BV2058" s="164">
        <v>0</v>
      </c>
      <c r="BW2058" s="164">
        <v>0</v>
      </c>
      <c r="BX2058" s="164">
        <v>0</v>
      </c>
      <c r="BY2058" s="164">
        <v>0</v>
      </c>
      <c r="BZ2058" s="164">
        <v>0</v>
      </c>
      <c r="CA2058" s="164">
        <v>0</v>
      </c>
      <c r="CB2058" s="164">
        <v>0</v>
      </c>
      <c r="CC2058" s="164">
        <v>0</v>
      </c>
      <c r="CD2058" s="164">
        <v>0</v>
      </c>
      <c r="CE2058"/>
      <c r="CF2058" s="330">
        <v>0</v>
      </c>
      <c r="CG2058" s="330">
        <v>0</v>
      </c>
      <c r="CH2058" s="330">
        <v>0</v>
      </c>
      <c r="CI2058" s="330">
        <v>0</v>
      </c>
      <c r="CJ2058" s="330">
        <v>0</v>
      </c>
      <c r="CK2058" s="330">
        <v>0</v>
      </c>
      <c r="CL2058" s="330">
        <v>0</v>
      </c>
      <c r="CM2058" s="330">
        <v>0</v>
      </c>
      <c r="CN2058" s="330">
        <v>0</v>
      </c>
      <c r="CO2058" s="330">
        <v>0</v>
      </c>
      <c r="CP2058"/>
      <c r="CQ2058">
        <v>0</v>
      </c>
      <c r="CR2058">
        <v>0</v>
      </c>
      <c r="CS2058">
        <v>0</v>
      </c>
      <c r="CT2058">
        <v>0</v>
      </c>
      <c r="CU2058">
        <v>0</v>
      </c>
      <c r="CV2058" s="109"/>
      <c r="CW2058" s="372"/>
      <c r="CX2058" s="34"/>
      <c r="CY2058" s="36"/>
      <c r="CZ2058" s="34"/>
      <c r="DA2058" s="236"/>
      <c r="DB2058" s="236"/>
      <c r="DC2058" s="32"/>
      <c r="DD2058" s="32"/>
      <c r="DE2058" s="32"/>
      <c r="DF2058" s="32"/>
      <c r="DG2058" s="32"/>
      <c r="DH2058" s="32"/>
      <c r="DI2058" s="32"/>
      <c r="DJ2058" s="32"/>
      <c r="DK2058" s="32"/>
      <c r="DL2058" s="32"/>
    </row>
    <row r="2059" spans="1:116" ht="14.4" x14ac:dyDescent="0.3">
      <c r="A2059" t="s">
        <v>7904</v>
      </c>
      <c r="B2059" s="113" t="s">
        <v>929</v>
      </c>
      <c r="C2059" s="182" t="s">
        <v>521</v>
      </c>
      <c r="D2059" s="40" t="s">
        <v>1703</v>
      </c>
      <c r="E2059" s="242" t="s">
        <v>943</v>
      </c>
      <c r="F2059" s="184" t="s">
        <v>7905</v>
      </c>
      <c r="G2059" s="184">
        <v>0</v>
      </c>
      <c r="H2059" s="184">
        <v>0</v>
      </c>
      <c r="I2059" s="184">
        <v>0</v>
      </c>
      <c r="J2059" s="328">
        <v>0</v>
      </c>
      <c r="K2059" s="184">
        <v>0</v>
      </c>
      <c r="L2059" s="184">
        <v>0</v>
      </c>
      <c r="M2059" s="331">
        <v>0</v>
      </c>
      <c r="N2059" s="184">
        <v>0</v>
      </c>
      <c r="O2059" s="331">
        <v>0</v>
      </c>
      <c r="P2059" s="331">
        <v>0</v>
      </c>
      <c r="Q2059" s="184">
        <v>0</v>
      </c>
      <c r="R2059" s="331">
        <v>0</v>
      </c>
      <c r="S2059" s="331">
        <v>0</v>
      </c>
      <c r="T2059" s="331">
        <v>0</v>
      </c>
      <c r="U2059" s="331">
        <v>0</v>
      </c>
      <c r="V2059" s="331">
        <v>0</v>
      </c>
      <c r="W2059" s="331">
        <v>0</v>
      </c>
      <c r="X2059" s="184">
        <v>0</v>
      </c>
      <c r="Y2059"/>
      <c r="Z2059" s="288">
        <v>0</v>
      </c>
      <c r="AA2059"/>
      <c r="AB2059" s="164">
        <v>0</v>
      </c>
      <c r="AC2059" s="164">
        <v>0</v>
      </c>
      <c r="AD2059" s="164">
        <v>0</v>
      </c>
      <c r="AE2059" s="164">
        <v>0</v>
      </c>
      <c r="AF2059" s="164">
        <v>0</v>
      </c>
      <c r="AG2059" s="164">
        <v>0</v>
      </c>
      <c r="AH2059" s="164">
        <v>0</v>
      </c>
      <c r="AI2059"/>
      <c r="AJ2059" s="185">
        <v>0</v>
      </c>
      <c r="AK2059" s="185">
        <v>0</v>
      </c>
      <c r="AL2059" s="185">
        <v>0</v>
      </c>
      <c r="AM2059" s="185">
        <v>0</v>
      </c>
      <c r="AN2059" s="176">
        <v>0</v>
      </c>
      <c r="AO2059" s="176">
        <v>0</v>
      </c>
      <c r="AP2059" s="176">
        <v>0</v>
      </c>
      <c r="AQ2059" s="193">
        <v>0</v>
      </c>
      <c r="AR2059" s="193">
        <v>0</v>
      </c>
      <c r="AS2059" s="193">
        <v>0</v>
      </c>
      <c r="AT2059" s="193">
        <v>0</v>
      </c>
      <c r="AU2059" s="193">
        <v>0</v>
      </c>
      <c r="AV2059" s="193">
        <v>0</v>
      </c>
      <c r="AW2059" s="193">
        <v>0</v>
      </c>
      <c r="AX2059" s="193">
        <v>0</v>
      </c>
      <c r="AY2059" s="193">
        <v>0</v>
      </c>
      <c r="AZ2059" s="193">
        <v>0</v>
      </c>
      <c r="BA2059" s="193">
        <v>0</v>
      </c>
      <c r="BB2059" s="193">
        <v>0</v>
      </c>
      <c r="BC2059" s="193">
        <v>0</v>
      </c>
      <c r="BD2059" s="193">
        <v>0</v>
      </c>
      <c r="BE2059" s="193">
        <v>0</v>
      </c>
      <c r="BF2059" s="193">
        <v>0</v>
      </c>
      <c r="BG2059" s="193">
        <v>0</v>
      </c>
      <c r="BH2059" s="193">
        <v>0</v>
      </c>
      <c r="BI2059" s="193">
        <v>0</v>
      </c>
      <c r="BJ2059" s="193">
        <v>0</v>
      </c>
      <c r="BK2059" s="193">
        <v>0</v>
      </c>
      <c r="BL2059" s="193">
        <v>0</v>
      </c>
      <c r="BM2059"/>
      <c r="BN2059" s="164">
        <v>0</v>
      </c>
      <c r="BO2059" s="164">
        <v>0</v>
      </c>
      <c r="BP2059" s="164">
        <v>0</v>
      </c>
      <c r="BQ2059" s="164">
        <v>0</v>
      </c>
      <c r="BR2059" s="164">
        <v>0</v>
      </c>
      <c r="BS2059" s="164">
        <v>0</v>
      </c>
      <c r="BT2059" s="164">
        <v>0</v>
      </c>
      <c r="BU2059" s="164">
        <v>0</v>
      </c>
      <c r="BV2059" s="164">
        <v>0</v>
      </c>
      <c r="BW2059" s="164">
        <v>0</v>
      </c>
      <c r="BX2059" s="164">
        <v>0</v>
      </c>
      <c r="BY2059" s="164">
        <v>0</v>
      </c>
      <c r="BZ2059" s="164">
        <v>0</v>
      </c>
      <c r="CA2059" s="164">
        <v>0</v>
      </c>
      <c r="CB2059" s="164">
        <v>0</v>
      </c>
      <c r="CC2059" s="164">
        <v>0</v>
      </c>
      <c r="CD2059" s="164">
        <v>0</v>
      </c>
      <c r="CE2059"/>
      <c r="CF2059" s="330">
        <v>0</v>
      </c>
      <c r="CG2059" s="330">
        <v>0</v>
      </c>
      <c r="CH2059" s="330">
        <v>0</v>
      </c>
      <c r="CI2059" s="330">
        <v>0</v>
      </c>
      <c r="CJ2059" s="330">
        <v>0</v>
      </c>
      <c r="CK2059" s="330">
        <v>0</v>
      </c>
      <c r="CL2059" s="330">
        <v>0</v>
      </c>
      <c r="CM2059" s="330">
        <v>0</v>
      </c>
      <c r="CN2059" s="330">
        <v>0</v>
      </c>
      <c r="CO2059" s="330">
        <v>0</v>
      </c>
      <c r="CP2059"/>
      <c r="CQ2059">
        <v>0</v>
      </c>
      <c r="CR2059">
        <v>0</v>
      </c>
      <c r="CS2059">
        <v>0</v>
      </c>
      <c r="CT2059">
        <v>0</v>
      </c>
      <c r="CU2059">
        <v>0</v>
      </c>
      <c r="CV2059" s="109"/>
      <c r="CW2059" s="372"/>
      <c r="CX2059" s="34"/>
      <c r="CY2059" s="36"/>
      <c r="CZ2059" s="34"/>
      <c r="DA2059" s="236"/>
      <c r="DB2059" s="236"/>
      <c r="DC2059" s="32"/>
      <c r="DD2059" s="32"/>
      <c r="DE2059" s="32"/>
      <c r="DF2059" s="32"/>
      <c r="DG2059" s="32"/>
      <c r="DH2059" s="32"/>
      <c r="DI2059" s="32"/>
      <c r="DJ2059" s="32"/>
      <c r="DK2059" s="32"/>
      <c r="DL2059" s="32"/>
    </row>
    <row r="2060" spans="1:116" ht="14.4" x14ac:dyDescent="0.3">
      <c r="A2060" t="s">
        <v>7906</v>
      </c>
      <c r="B2060" s="113" t="s">
        <v>929</v>
      </c>
      <c r="C2060" s="182" t="s">
        <v>522</v>
      </c>
      <c r="D2060" s="40" t="s">
        <v>1703</v>
      </c>
      <c r="E2060" s="242" t="s">
        <v>943</v>
      </c>
      <c r="F2060" s="184" t="s">
        <v>7907</v>
      </c>
      <c r="G2060" s="184">
        <v>-0.51926246833900003</v>
      </c>
      <c r="H2060" s="184">
        <v>-6.3068745810000004E-3</v>
      </c>
      <c r="I2060" s="184">
        <v>-0.57125165002100009</v>
      </c>
      <c r="J2060" s="328">
        <v>1.2246412630000001E-3</v>
      </c>
      <c r="K2060" s="331">
        <v>5.7071415E-2</v>
      </c>
      <c r="L2060" s="331">
        <v>-1.8387189000000002E-2</v>
      </c>
      <c r="M2060" s="331">
        <v>-3.0696090000000001E-3</v>
      </c>
      <c r="N2060" s="331">
        <v>-7.0356728E-3</v>
      </c>
      <c r="O2060" s="331">
        <v>8.7454117999999999E-4</v>
      </c>
      <c r="P2060" s="331">
        <v>-1.4789281000000001E-5</v>
      </c>
      <c r="Q2060" s="331">
        <v>-1.3095368E-4</v>
      </c>
      <c r="R2060" s="331">
        <v>-5.1898493000000004E-3</v>
      </c>
      <c r="S2060" s="184">
        <v>2.5677762999999999E-5</v>
      </c>
      <c r="T2060" s="331">
        <v>-0.54464237000000004</v>
      </c>
      <c r="U2060" s="331">
        <v>4.8366837000000003E-3</v>
      </c>
      <c r="V2060" s="331">
        <v>3.7367279E-5</v>
      </c>
      <c r="W2060" s="331">
        <v>-3.6377202000000002E-3</v>
      </c>
      <c r="X2060" s="331">
        <v>0</v>
      </c>
      <c r="Y2060"/>
      <c r="Z2060" s="288">
        <v>0.38047610000000004</v>
      </c>
      <c r="AA2060"/>
      <c r="AB2060" s="164">
        <v>-34.077362000000001</v>
      </c>
      <c r="AC2060" s="164">
        <v>-33.969270999999999</v>
      </c>
      <c r="AD2060" s="164">
        <v>-0.17302701000000001</v>
      </c>
      <c r="AE2060" s="164">
        <v>0</v>
      </c>
      <c r="AF2060" s="164">
        <v>6.1372818000000003E-2</v>
      </c>
      <c r="AG2060" s="164">
        <v>3.6347430999999999E-2</v>
      </c>
      <c r="AH2060" s="164">
        <v>-3.2783959000000001E-2</v>
      </c>
      <c r="AI2060"/>
      <c r="AJ2060" s="185">
        <v>-1.9530700999999999E-3</v>
      </c>
      <c r="AK2060" s="185">
        <v>2.9746661999999999E-4</v>
      </c>
      <c r="AL2060" s="185">
        <v>1.7653942E-4</v>
      </c>
      <c r="AM2060" s="185">
        <v>-2.4270760999999998E-3</v>
      </c>
      <c r="AN2060" s="176">
        <v>1.7833729999999999E-8</v>
      </c>
      <c r="AO2060" s="176">
        <v>6.5288248000000001E-10</v>
      </c>
      <c r="AP2060" s="176">
        <v>-0.33992663000000001</v>
      </c>
      <c r="AQ2060" s="192">
        <v>3.5310181999999999E-7</v>
      </c>
      <c r="AR2060" s="192">
        <v>1.0653927E-9</v>
      </c>
      <c r="AS2060" s="192">
        <v>2.9108047E-14</v>
      </c>
      <c r="AT2060" s="192">
        <v>3.270305E-12</v>
      </c>
      <c r="AU2060" s="192">
        <v>0</v>
      </c>
      <c r="AV2060" s="192">
        <v>-1.039432E-10</v>
      </c>
      <c r="AW2060" s="192">
        <v>-3.3450481000000002E-7</v>
      </c>
      <c r="AX2060" s="192">
        <v>-3.2606663999999998E-11</v>
      </c>
      <c r="AY2060" s="192">
        <v>-3.8064050999999999E-10</v>
      </c>
      <c r="AZ2060" s="192">
        <v>3.7421572000000001E-14</v>
      </c>
      <c r="BA2060" s="192">
        <v>5.5498197000000004E-16</v>
      </c>
      <c r="BB2060" s="192">
        <v>-7.4587285999999997E-14</v>
      </c>
      <c r="BC2060" s="192">
        <v>-2.8145772999999999E-14</v>
      </c>
      <c r="BD2060" s="192">
        <v>-5.0335132000000002E-15</v>
      </c>
      <c r="BE2060" s="192">
        <v>-1.2752159999999999E-11</v>
      </c>
      <c r="BF2060" s="192">
        <v>-7.7772607000000003E-10</v>
      </c>
      <c r="BG2060" s="192">
        <v>3.1269118999999999E-20</v>
      </c>
      <c r="BH2060" s="192">
        <v>2.0849693E-6</v>
      </c>
      <c r="BI2060" s="193">
        <v>-0.33992871000000002</v>
      </c>
      <c r="BJ2060" s="192">
        <v>1.2787200000000001E-10</v>
      </c>
      <c r="BK2060" s="192">
        <v>7.7760000000000004E-13</v>
      </c>
      <c r="BL2060" s="192">
        <v>3.4790400000000002E-17</v>
      </c>
      <c r="BM2060"/>
      <c r="BN2060" s="186">
        <v>-3.8482234000000002E-5</v>
      </c>
      <c r="BO2060" s="186">
        <v>-2.5880830999999999E-6</v>
      </c>
      <c r="BP2060" s="186">
        <v>1.0608683000000001E-5</v>
      </c>
      <c r="BQ2060" s="186">
        <v>-6.1163276000000004E-7</v>
      </c>
      <c r="BR2060" s="186">
        <v>-2.635854E-6</v>
      </c>
      <c r="BS2060" s="186">
        <v>6.7310944999999999E-8</v>
      </c>
      <c r="BT2060" s="186">
        <v>9.1773597000000002E-10</v>
      </c>
      <c r="BU2060" s="186">
        <v>1.013764E-7</v>
      </c>
      <c r="BV2060" s="186">
        <v>-3.1920848000000003E-8</v>
      </c>
      <c r="BW2060" s="186">
        <v>-2.7621613999999999E-7</v>
      </c>
      <c r="BX2060" s="186">
        <v>0</v>
      </c>
      <c r="BY2060" s="186">
        <v>6.9147667999999998E-17</v>
      </c>
      <c r="BZ2060" s="186">
        <v>5.6619095999999996E-13</v>
      </c>
      <c r="CA2060" s="186">
        <v>-1.5192544E-6</v>
      </c>
      <c r="CB2060" s="186">
        <v>-4.1628658999999998E-5</v>
      </c>
      <c r="CC2060" s="186">
        <v>1.2740233E-8</v>
      </c>
      <c r="CD2060" s="186">
        <v>1.8356957E-8</v>
      </c>
      <c r="CE2060"/>
      <c r="CF2060" s="329">
        <v>4.7923174999999997E-13</v>
      </c>
      <c r="CG2060" s="330">
        <v>0.38048444999999997</v>
      </c>
      <c r="CH2060" s="330">
        <v>2.7938798999999999E-3</v>
      </c>
      <c r="CI2060" s="329">
        <v>-1.7533706E-3</v>
      </c>
      <c r="CJ2060" s="329">
        <v>-2.5989125000000003E-4</v>
      </c>
      <c r="CK2060" s="329">
        <v>-3.7136426999999999E-11</v>
      </c>
      <c r="CL2060" s="329">
        <v>-5.0937296999999998E-9</v>
      </c>
      <c r="CM2060" s="329">
        <v>-1.2403579999999999E-4</v>
      </c>
      <c r="CN2060" s="330">
        <v>-2.4661217999999999E-2</v>
      </c>
      <c r="CO2060" s="330">
        <v>-4.6618012000000002</v>
      </c>
      <c r="CP2060"/>
      <c r="CQ2060">
        <v>5.7071415E-2</v>
      </c>
      <c r="CR2060">
        <v>-3.2953521881000002E-2</v>
      </c>
      <c r="CS2060">
        <v>-3.0284367500000003E-2</v>
      </c>
      <c r="CT2060">
        <v>-0.57125165002100009</v>
      </c>
      <c r="CU2060">
        <v>4.8623614630000003E-3</v>
      </c>
      <c r="CV2060" s="109"/>
      <c r="CW2060" s="372"/>
      <c r="CX2060" s="34"/>
      <c r="CY2060" s="36"/>
      <c r="CZ2060" s="34"/>
      <c r="DA2060" s="236"/>
      <c r="DB2060" s="236"/>
      <c r="DC2060" s="32"/>
      <c r="DD2060" s="32"/>
      <c r="DE2060" s="32"/>
      <c r="DF2060" s="32"/>
      <c r="DG2060" s="32"/>
      <c r="DH2060" s="32"/>
      <c r="DI2060" s="32"/>
      <c r="DJ2060" s="32"/>
      <c r="DK2060" s="32"/>
      <c r="DL2060" s="32"/>
    </row>
    <row r="2061" spans="1:116" ht="14.4" x14ac:dyDescent="0.3">
      <c r="A2061" t="s">
        <v>7908</v>
      </c>
      <c r="B2061" s="113" t="s">
        <v>929</v>
      </c>
      <c r="C2061" s="182" t="s">
        <v>523</v>
      </c>
      <c r="D2061" s="40" t="s">
        <v>1703</v>
      </c>
      <c r="E2061" s="242" t="s">
        <v>943</v>
      </c>
      <c r="F2061" s="184" t="s">
        <v>7909</v>
      </c>
      <c r="G2061" s="184">
        <v>-0.25288063306459996</v>
      </c>
      <c r="H2061" s="184">
        <v>-2.4753871366000003E-3</v>
      </c>
      <c r="I2061" s="184">
        <v>-0.37876030303099995</v>
      </c>
      <c r="J2061" s="328">
        <v>3.1438971030000001E-3</v>
      </c>
      <c r="K2061" s="184">
        <v>0.12521115999999999</v>
      </c>
      <c r="L2061" s="184">
        <v>-1.1615662000000001E-2</v>
      </c>
      <c r="M2061" s="184">
        <v>-9.3832010999999997E-4</v>
      </c>
      <c r="N2061" s="331">
        <v>-3.6133687999999999E-3</v>
      </c>
      <c r="O2061" s="331">
        <v>1.1473655E-3</v>
      </c>
      <c r="P2061" s="331">
        <v>2.7748734E-6</v>
      </c>
      <c r="Q2061" s="331">
        <v>-1.215871E-5</v>
      </c>
      <c r="R2061" s="331">
        <v>-3.3413181999999999E-3</v>
      </c>
      <c r="S2061" s="184">
        <v>7.6816602999999994E-5</v>
      </c>
      <c r="T2061" s="331">
        <v>-0.36290236999999997</v>
      </c>
      <c r="U2061" s="331">
        <v>5.4909288999999998E-3</v>
      </c>
      <c r="V2061" s="331">
        <v>3.7367279E-5</v>
      </c>
      <c r="W2061" s="331">
        <v>-2.4238483999999999E-3</v>
      </c>
      <c r="X2061" s="331">
        <v>0</v>
      </c>
      <c r="Y2061"/>
      <c r="Z2061" s="288">
        <v>0.83474106666666659</v>
      </c>
      <c r="AA2061"/>
      <c r="AB2061" s="164">
        <v>-20.524965999999999</v>
      </c>
      <c r="AC2061" s="164">
        <v>-20.517703999999998</v>
      </c>
      <c r="AD2061" s="164">
        <v>-9.1754328999999996E-2</v>
      </c>
      <c r="AE2061" s="164">
        <v>0</v>
      </c>
      <c r="AF2061" s="164">
        <v>6.1376847999999998E-2</v>
      </c>
      <c r="AG2061" s="164">
        <v>4.0195625999999998E-2</v>
      </c>
      <c r="AH2061" s="164">
        <v>-1.7080367999999999E-2</v>
      </c>
      <c r="AI2061"/>
      <c r="AJ2061" s="185">
        <v>8.5566336999999999E-3</v>
      </c>
      <c r="AK2061" s="185">
        <v>9.4583440000000005E-3</v>
      </c>
      <c r="AL2061" s="185">
        <v>5.6489333E-4</v>
      </c>
      <c r="AM2061" s="185">
        <v>-1.4666035999999999E-3</v>
      </c>
      <c r="AN2061" s="176">
        <v>5.6704699999999996E-7</v>
      </c>
      <c r="AO2061" s="176">
        <v>2.0891026000000002E-9</v>
      </c>
      <c r="AP2061" s="176">
        <v>-0.20540667000000001</v>
      </c>
      <c r="AQ2061" s="192">
        <v>7.7465974000000004E-7</v>
      </c>
      <c r="AR2061" s="192">
        <v>2.3373347000000001E-9</v>
      </c>
      <c r="AS2061" s="192">
        <v>6.3859320000000001E-14</v>
      </c>
      <c r="AT2061" s="192">
        <v>3.270305E-12</v>
      </c>
      <c r="AU2061" s="192">
        <v>0</v>
      </c>
      <c r="AV2061" s="192">
        <v>-1.2234398E-11</v>
      </c>
      <c r="AW2061" s="192">
        <v>-2.0724795000000001E-7</v>
      </c>
      <c r="AX2061" s="192">
        <v>-1.1692583999999999E-11</v>
      </c>
      <c r="AY2061" s="192">
        <v>-2.3739210999999998E-10</v>
      </c>
      <c r="AZ2061" s="192">
        <v>3.7421572000000001E-14</v>
      </c>
      <c r="BA2061" s="192">
        <v>5.5498197000000004E-16</v>
      </c>
      <c r="BB2061" s="192">
        <v>-6.9083243000000002E-15</v>
      </c>
      <c r="BC2061" s="192">
        <v>-1.7046188999999999E-14</v>
      </c>
      <c r="BD2061" s="192">
        <v>-2.9581162999999999E-15</v>
      </c>
      <c r="BE2061" s="192">
        <v>-5.3382400999999997E-12</v>
      </c>
      <c r="BF2061" s="192">
        <v>-4.7836184999999996E-10</v>
      </c>
      <c r="BG2061" s="192">
        <v>3.1269118999999999E-20</v>
      </c>
      <c r="BH2061" s="192">
        <v>6.3754312999999996E-6</v>
      </c>
      <c r="BI2061" s="193">
        <v>-0.20541303999999999</v>
      </c>
      <c r="BJ2061" s="192">
        <v>1.2787200000000001E-10</v>
      </c>
      <c r="BK2061" s="192">
        <v>7.7760000000000004E-13</v>
      </c>
      <c r="BL2061" s="192">
        <v>3.4790400000000002E-17</v>
      </c>
      <c r="BM2061"/>
      <c r="BN2061" s="186">
        <v>-6.1548300000000003E-6</v>
      </c>
      <c r="BO2061" s="186">
        <v>-1.6004853E-6</v>
      </c>
      <c r="BP2061" s="186">
        <v>2.3274797000000001E-5</v>
      </c>
      <c r="BQ2061" s="186">
        <v>-3.9344839E-7</v>
      </c>
      <c r="BR2061" s="186">
        <v>-1.5781361000000001E-6</v>
      </c>
      <c r="BS2061" s="186">
        <v>6.7310944999999999E-8</v>
      </c>
      <c r="BT2061" s="186">
        <v>9.1773597000000002E-10</v>
      </c>
      <c r="BU2061" s="186">
        <v>1.013764E-7</v>
      </c>
      <c r="BV2061" s="186">
        <v>-5.6888302000000002E-10</v>
      </c>
      <c r="BW2061" s="186">
        <v>-1.2912564999999999E-7</v>
      </c>
      <c r="BX2061" s="186">
        <v>0</v>
      </c>
      <c r="BY2061" s="186">
        <v>6.9147667999999998E-17</v>
      </c>
      <c r="BZ2061" s="186">
        <v>5.6619095999999996E-13</v>
      </c>
      <c r="CA2061" s="186">
        <v>-8.0095429000000003E-7</v>
      </c>
      <c r="CB2061" s="186">
        <v>-2.5127611E-5</v>
      </c>
      <c r="CC2061" s="186">
        <v>1.2740234E-8</v>
      </c>
      <c r="CD2061" s="186">
        <v>1.8356957E-8</v>
      </c>
      <c r="CE2061"/>
      <c r="CF2061" s="329">
        <v>4.7923174999999997E-13</v>
      </c>
      <c r="CG2061" s="330">
        <v>0.83474945</v>
      </c>
      <c r="CH2061" s="330">
        <v>2.7938798999999999E-3</v>
      </c>
      <c r="CI2061" s="330">
        <v>-1.0776706E-3</v>
      </c>
      <c r="CJ2061" s="329">
        <v>-1.1505649E-4</v>
      </c>
      <c r="CK2061" s="329">
        <v>-5.0330367000000002E-12</v>
      </c>
      <c r="CL2061" s="329">
        <v>-1.0895339000000001E-9</v>
      </c>
      <c r="CM2061" s="329">
        <v>-7.5939428000000003E-5</v>
      </c>
      <c r="CN2061" s="330">
        <v>-1.5400039000000001E-2</v>
      </c>
      <c r="CO2061" s="330">
        <v>-2.8170149000000002</v>
      </c>
      <c r="CP2061"/>
      <c r="CQ2061">
        <v>0.12521115999999999</v>
      </c>
      <c r="CR2061">
        <v>-1.8370687446599997E-2</v>
      </c>
      <c r="CS2061">
        <v>-1.831914871E-2</v>
      </c>
      <c r="CT2061">
        <v>-0.37876030303099995</v>
      </c>
      <c r="CU2061">
        <v>5.567745503E-3</v>
      </c>
      <c r="CV2061" s="109"/>
      <c r="CW2061" s="372"/>
      <c r="CX2061" s="34"/>
      <c r="CY2061" s="36"/>
      <c r="CZ2061" s="34"/>
      <c r="DA2061" s="236"/>
      <c r="DB2061" s="236"/>
      <c r="DC2061" s="32"/>
      <c r="DD2061" s="32"/>
      <c r="DE2061" s="32"/>
      <c r="DF2061" s="32"/>
      <c r="DG2061" s="32"/>
      <c r="DH2061" s="32"/>
      <c r="DI2061" s="32"/>
      <c r="DJ2061" s="32"/>
      <c r="DK2061" s="32"/>
      <c r="DL2061" s="32"/>
    </row>
    <row r="2062" spans="1:116" ht="14.4" x14ac:dyDescent="0.3">
      <c r="A2062" t="s">
        <v>7910</v>
      </c>
      <c r="B2062" s="113" t="s">
        <v>929</v>
      </c>
      <c r="C2062" s="182" t="s">
        <v>524</v>
      </c>
      <c r="D2062" s="40" t="s">
        <v>1703</v>
      </c>
      <c r="E2062" s="242" t="s">
        <v>943</v>
      </c>
      <c r="F2062" s="184" t="s">
        <v>7911</v>
      </c>
      <c r="G2062" s="184">
        <v>-0.87223479572100004</v>
      </c>
      <c r="H2062" s="184">
        <v>-1.1240120463E-2</v>
      </c>
      <c r="I2062" s="184">
        <v>-0.819094586821</v>
      </c>
      <c r="J2062" s="328">
        <v>-1.2465034369999999E-3</v>
      </c>
      <c r="K2062" s="184">
        <v>-4.0653584999999999E-2</v>
      </c>
      <c r="L2062" s="331">
        <v>-2.7105893999999998E-2</v>
      </c>
      <c r="M2062" s="331">
        <v>-5.8137579E-3</v>
      </c>
      <c r="N2062" s="331">
        <v>-1.1442073000000001E-2</v>
      </c>
      <c r="O2062" s="331">
        <v>5.2326518000000001E-4</v>
      </c>
      <c r="P2062" s="331">
        <v>-3.7404073000000003E-5</v>
      </c>
      <c r="Q2062" s="331">
        <v>-2.8390856999999998E-4</v>
      </c>
      <c r="R2062" s="331">
        <v>-7.5699321999999998E-3</v>
      </c>
      <c r="S2062" s="331">
        <v>-4.0166237000000003E-5</v>
      </c>
      <c r="T2062" s="331">
        <v>-0.77864237000000003</v>
      </c>
      <c r="U2062" s="331">
        <v>3.9943080000000002E-3</v>
      </c>
      <c r="V2062" s="331">
        <v>3.7367279E-5</v>
      </c>
      <c r="W2062" s="331">
        <v>-5.2006452000000003E-3</v>
      </c>
      <c r="X2062" s="184">
        <v>0</v>
      </c>
      <c r="Y2062"/>
      <c r="Z2062" s="288">
        <v>-0.27102389999999998</v>
      </c>
      <c r="AA2062"/>
      <c r="AB2062" s="164">
        <v>-51.526797999999999</v>
      </c>
      <c r="AC2062" s="164">
        <v>-51.288885000000001</v>
      </c>
      <c r="AD2062" s="164">
        <v>-0.27766995999999999</v>
      </c>
      <c r="AE2062" s="164">
        <v>0</v>
      </c>
      <c r="AF2062" s="164">
        <v>6.1367628E-2</v>
      </c>
      <c r="AG2062" s="164">
        <v>3.1392673000000003E-2</v>
      </c>
      <c r="AH2062" s="164">
        <v>-5.3003175999999999E-2</v>
      </c>
      <c r="AI2062"/>
      <c r="AJ2062" s="187">
        <v>-1.6566361000000002E-2</v>
      </c>
      <c r="AK2062" s="185">
        <v>-1.2528704999999999E-2</v>
      </c>
      <c r="AL2062" s="185">
        <v>-3.7391979E-4</v>
      </c>
      <c r="AM2062" s="185">
        <v>-3.6637359999999999E-3</v>
      </c>
      <c r="AN2062" s="176">
        <v>-7.5112138000000005E-7</v>
      </c>
      <c r="AO2062" s="176">
        <v>-1.3828395E-9</v>
      </c>
      <c r="AP2062" s="176">
        <v>-0.51312829999999998</v>
      </c>
      <c r="AQ2062" s="192">
        <v>-2.5149018E-7</v>
      </c>
      <c r="AR2062" s="192">
        <v>-7.5880731E-10</v>
      </c>
      <c r="AS2062" s="192">
        <v>-2.0731703E-14</v>
      </c>
      <c r="AT2062" s="192">
        <v>3.270305E-12</v>
      </c>
      <c r="AU2062" s="192">
        <v>0</v>
      </c>
      <c r="AV2062" s="192">
        <v>-2.2202320000000001E-10</v>
      </c>
      <c r="AW2062" s="192">
        <v>-4.9835484999999998E-7</v>
      </c>
      <c r="AX2062" s="192">
        <v>-5.9534664000000004E-11</v>
      </c>
      <c r="AY2062" s="192">
        <v>-5.6508050999999997E-10</v>
      </c>
      <c r="AZ2062" s="192">
        <v>3.7421571000000001E-14</v>
      </c>
      <c r="BA2062" s="192">
        <v>5.5498197000000004E-16</v>
      </c>
      <c r="BB2062" s="192">
        <v>-1.6172757999999999E-13</v>
      </c>
      <c r="BC2062" s="192">
        <v>-4.2437082000000002E-14</v>
      </c>
      <c r="BD2062" s="192">
        <v>-7.7056980999999993E-15</v>
      </c>
      <c r="BE2062" s="192">
        <v>-2.229798E-11</v>
      </c>
      <c r="BF2062" s="192">
        <v>-1.1631735999999999E-9</v>
      </c>
      <c r="BG2062" s="192">
        <v>3.1269118999999999E-20</v>
      </c>
      <c r="BH2062" s="192">
        <v>-3.4392308E-6</v>
      </c>
      <c r="BI2062" s="193">
        <v>-0.51312486000000002</v>
      </c>
      <c r="BJ2062" s="192">
        <v>1.2787200000000001E-10</v>
      </c>
      <c r="BK2062" s="192">
        <v>7.7760000000000004E-13</v>
      </c>
      <c r="BL2062" s="192">
        <v>3.4790400000000002E-17</v>
      </c>
      <c r="BM2062"/>
      <c r="BN2062" s="186">
        <v>-8.1962749999999997E-5</v>
      </c>
      <c r="BO2062" s="186">
        <v>-3.8596682000000003E-6</v>
      </c>
      <c r="BP2062" s="186">
        <v>-7.5568656000000002E-6</v>
      </c>
      <c r="BQ2062" s="186">
        <v>-8.9255683000000003E-7</v>
      </c>
      <c r="BR2062" s="186">
        <v>-3.9977225999999997E-6</v>
      </c>
      <c r="BS2062" s="186">
        <v>6.7310944999999999E-8</v>
      </c>
      <c r="BT2062" s="186">
        <v>9.1773597000000002E-10</v>
      </c>
      <c r="BU2062" s="186">
        <v>1.013764E-7</v>
      </c>
      <c r="BV2062" s="186">
        <v>-7.2288183999999998E-8</v>
      </c>
      <c r="BW2062" s="186">
        <v>-4.6560303000000002E-7</v>
      </c>
      <c r="BX2062" s="186">
        <v>0</v>
      </c>
      <c r="BY2062" s="186">
        <v>6.9147667999999998E-17</v>
      </c>
      <c r="BZ2062" s="186">
        <v>5.6619095999999996E-13</v>
      </c>
      <c r="CA2062" s="186">
        <v>-2.4441043E-6</v>
      </c>
      <c r="CB2062" s="186">
        <v>-6.2874643999999996E-5</v>
      </c>
      <c r="CC2062" s="186">
        <v>1.2740232E-8</v>
      </c>
      <c r="CD2062" s="186">
        <v>1.8356957E-8</v>
      </c>
      <c r="CE2062"/>
      <c r="CF2062" s="329">
        <v>4.7923174999999997E-13</v>
      </c>
      <c r="CG2062" s="330">
        <v>-0.27101554999999999</v>
      </c>
      <c r="CH2062" s="330">
        <v>2.7938798999999999E-3</v>
      </c>
      <c r="CI2062" s="330">
        <v>-2.6233706000000001E-3</v>
      </c>
      <c r="CJ2062" s="329">
        <v>-4.4637376999999998E-4</v>
      </c>
      <c r="CK2062" s="329">
        <v>-7.8471263999999994E-11</v>
      </c>
      <c r="CL2062" s="329">
        <v>-1.0249346999999999E-8</v>
      </c>
      <c r="CM2062" s="329">
        <v>-1.8596246E-4</v>
      </c>
      <c r="CN2062" s="330">
        <v>-3.6585483000000002E-2</v>
      </c>
      <c r="CO2062" s="330">
        <v>-7.0370625999999996</v>
      </c>
      <c r="CP2062"/>
      <c r="CQ2062">
        <v>-4.0653584999999999E-2</v>
      </c>
      <c r="CR2062">
        <v>-5.1729704562999988E-2</v>
      </c>
      <c r="CS2062">
        <v>-4.5690229299999996E-2</v>
      </c>
      <c r="CT2062">
        <v>-0.819094586821</v>
      </c>
      <c r="CU2062">
        <v>3.9541417630000004E-3</v>
      </c>
      <c r="CV2062" s="109"/>
      <c r="CW2062" s="372"/>
      <c r="CX2062" s="34"/>
      <c r="CY2062" s="36"/>
      <c r="CZ2062" s="34"/>
      <c r="DA2062" s="236"/>
      <c r="DB2062" s="236"/>
      <c r="DC2062" s="32"/>
      <c r="DD2062" s="32"/>
      <c r="DE2062" s="32"/>
      <c r="DF2062" s="32"/>
      <c r="DG2062" s="32"/>
      <c r="DH2062" s="32"/>
      <c r="DI2062" s="32"/>
      <c r="DJ2062" s="32"/>
      <c r="DK2062" s="32"/>
      <c r="DL2062" s="32"/>
    </row>
    <row r="2063" spans="1:116" ht="14.4" x14ac:dyDescent="0.3">
      <c r="A2063" t="s">
        <v>7912</v>
      </c>
      <c r="B2063" s="113" t="s">
        <v>929</v>
      </c>
      <c r="C2063" s="182" t="s">
        <v>525</v>
      </c>
      <c r="D2063" s="40" t="s">
        <v>1703</v>
      </c>
      <c r="E2063" s="242" t="s">
        <v>943</v>
      </c>
      <c r="F2063" s="184" t="s">
        <v>7913</v>
      </c>
      <c r="G2063" s="184">
        <v>-0.93021282126399996</v>
      </c>
      <c r="H2063" s="184">
        <v>-1.1409224446000002E-2</v>
      </c>
      <c r="I2063" s="184">
        <v>-0.88162649802100002</v>
      </c>
      <c r="J2063" s="328">
        <v>-1.8807637970000004E-3</v>
      </c>
      <c r="K2063" s="184">
        <v>-3.5296334999999998E-2</v>
      </c>
      <c r="L2063" s="184">
        <v>-2.8272695E-2</v>
      </c>
      <c r="M2063" s="184">
        <v>-6.5079802000000001E-3</v>
      </c>
      <c r="N2063" s="331">
        <v>-1.2144649E-2</v>
      </c>
      <c r="O2063" s="331">
        <v>6.0152434000000003E-4</v>
      </c>
      <c r="P2063" s="331">
        <v>-1.6955875999999999E-5</v>
      </c>
      <c r="Q2063" s="331">
        <v>1.5085609000000001E-4</v>
      </c>
      <c r="R2063" s="331">
        <v>-8.1808200999999997E-3</v>
      </c>
      <c r="S2063" s="331">
        <v>-5.7066196999999998E-5</v>
      </c>
      <c r="T2063" s="331">
        <v>-0.83870237000000003</v>
      </c>
      <c r="U2063" s="331">
        <v>3.7780982999999998E-3</v>
      </c>
      <c r="V2063" s="331">
        <v>3.7367279E-5</v>
      </c>
      <c r="W2063" s="331">
        <v>-5.6017959000000004E-3</v>
      </c>
      <c r="X2063" s="331">
        <v>0</v>
      </c>
      <c r="Y2063"/>
      <c r="Z2063" s="288">
        <v>-0.23530889999999999</v>
      </c>
      <c r="AA2063"/>
      <c r="AB2063" s="164">
        <v>-54.336286999999999</v>
      </c>
      <c r="AC2063" s="164">
        <v>-54.348253</v>
      </c>
      <c r="AD2063" s="164">
        <v>-0.30452831000000002</v>
      </c>
      <c r="AE2063" s="164">
        <v>0</v>
      </c>
      <c r="AF2063" s="164">
        <v>0.34456629999999999</v>
      </c>
      <c r="AG2063" s="164">
        <v>3.0120951E-2</v>
      </c>
      <c r="AH2063" s="164">
        <v>-5.8192775000000002E-2</v>
      </c>
      <c r="AI2063"/>
      <c r="AJ2063" s="185">
        <v>-1.6873618E-2</v>
      </c>
      <c r="AK2063" s="185">
        <v>-1.2633547E-2</v>
      </c>
      <c r="AL2063" s="185">
        <v>-3.5788577000000002E-4</v>
      </c>
      <c r="AM2063" s="185">
        <v>-3.8821849999999998E-3</v>
      </c>
      <c r="AN2063" s="176">
        <v>-7.5740689000000005E-7</v>
      </c>
      <c r="AO2063" s="176">
        <v>-1.3235421E-9</v>
      </c>
      <c r="AP2063" s="176">
        <v>-0.54372339000000003</v>
      </c>
      <c r="AQ2063" s="192">
        <v>-2.1834666E-7</v>
      </c>
      <c r="AR2063" s="192">
        <v>-6.5880529999999997E-10</v>
      </c>
      <c r="AS2063" s="192">
        <v>-1.7999505E-14</v>
      </c>
      <c r="AT2063" s="192">
        <v>3.270305E-12</v>
      </c>
      <c r="AU2063" s="192">
        <v>0</v>
      </c>
      <c r="AV2063" s="192">
        <v>-2.4085040000000002E-10</v>
      </c>
      <c r="AW2063" s="192">
        <v>-5.3776789999999998E-7</v>
      </c>
      <c r="AX2063" s="192">
        <v>-6.3828183999999999E-11</v>
      </c>
      <c r="AY2063" s="192">
        <v>-6.0173810999999999E-10</v>
      </c>
      <c r="AZ2063" s="192">
        <v>3.7421572000000001E-14</v>
      </c>
      <c r="BA2063" s="192">
        <v>5.5498197000000004E-16</v>
      </c>
      <c r="BB2063" s="192">
        <v>8.5952557000000003E-14</v>
      </c>
      <c r="BC2063" s="192">
        <v>-4.6091142999999998E-14</v>
      </c>
      <c r="BD2063" s="192">
        <v>-7.9383089000000004E-15</v>
      </c>
      <c r="BE2063" s="192">
        <v>-1.7701874E-11</v>
      </c>
      <c r="BF2063" s="192">
        <v>-1.1649250999999999E-9</v>
      </c>
      <c r="BG2063" s="192">
        <v>3.1269118999999999E-20</v>
      </c>
      <c r="BH2063" s="192">
        <v>-4.8571087000000003E-6</v>
      </c>
      <c r="BI2063" s="193">
        <v>-0.54371853000000003</v>
      </c>
      <c r="BJ2063" s="192">
        <v>1.2787200000000001E-10</v>
      </c>
      <c r="BK2063" s="192">
        <v>7.7760000000000004E-13</v>
      </c>
      <c r="BL2063" s="192">
        <v>3.4790400000000002E-17</v>
      </c>
      <c r="BM2063"/>
      <c r="BN2063" s="186">
        <v>-8.5013392E-5</v>
      </c>
      <c r="BO2063" s="186">
        <v>-4.0298409999999996E-6</v>
      </c>
      <c r="BP2063" s="186">
        <v>-6.5610365000000002E-6</v>
      </c>
      <c r="BQ2063" s="186">
        <v>-9.6436270000000004E-7</v>
      </c>
      <c r="BR2063" s="186">
        <v>-4.1965193999999996E-6</v>
      </c>
      <c r="BS2063" s="186">
        <v>6.7310944999999999E-8</v>
      </c>
      <c r="BT2063" s="186">
        <v>9.1773597000000002E-10</v>
      </c>
      <c r="BU2063" s="186">
        <v>1.013764E-7</v>
      </c>
      <c r="BV2063" s="186">
        <v>-2.4526789000000001E-8</v>
      </c>
      <c r="BW2063" s="186">
        <v>-1.9992634E-7</v>
      </c>
      <c r="BX2063" s="186">
        <v>0</v>
      </c>
      <c r="BY2063" s="186">
        <v>6.9147667999999998E-17</v>
      </c>
      <c r="BZ2063" s="186">
        <v>5.6619095999999996E-13</v>
      </c>
      <c r="CA2063" s="186">
        <v>-2.5995914000000002E-6</v>
      </c>
      <c r="CB2063" s="186">
        <v>-6.6638290999999997E-5</v>
      </c>
      <c r="CC2063" s="186">
        <v>1.2740232E-8</v>
      </c>
      <c r="CD2063" s="186">
        <v>1.8356957E-8</v>
      </c>
      <c r="CE2063"/>
      <c r="CF2063" s="329">
        <v>4.7923174999999997E-13</v>
      </c>
      <c r="CG2063" s="330">
        <v>-0.23530055</v>
      </c>
      <c r="CH2063" s="330">
        <v>2.7938798999999999E-3</v>
      </c>
      <c r="CI2063" s="330">
        <v>-2.6632705999999999E-3</v>
      </c>
      <c r="CJ2063" s="329">
        <v>-4.9354320999999996E-4</v>
      </c>
      <c r="CK2063" s="329">
        <v>3.2595760999999998E-11</v>
      </c>
      <c r="CL2063" s="329">
        <v>2.7893782E-9</v>
      </c>
      <c r="CM2063" s="329">
        <v>-1.9765696000000001E-4</v>
      </c>
      <c r="CN2063" s="330">
        <v>-3.9435456000000001E-2</v>
      </c>
      <c r="CO2063" s="330">
        <v>-7.4566330000000001</v>
      </c>
      <c r="CP2063"/>
      <c r="CQ2063">
        <v>-3.5296334999999998E-2</v>
      </c>
      <c r="CR2063">
        <v>-5.4370719746000003E-2</v>
      </c>
      <c r="CS2063">
        <v>-4.8563291199999997E-2</v>
      </c>
      <c r="CT2063">
        <v>-0.88162649802100002</v>
      </c>
      <c r="CU2063">
        <v>3.721032103E-3</v>
      </c>
      <c r="CV2063" s="109"/>
      <c r="CW2063" s="372"/>
      <c r="CX2063" s="34"/>
      <c r="CY2063" s="36"/>
      <c r="CZ2063" s="34"/>
      <c r="DA2063" s="236"/>
      <c r="DB2063" s="236"/>
      <c r="DC2063" s="32"/>
      <c r="DD2063" s="32"/>
      <c r="DE2063" s="32"/>
      <c r="DF2063" s="32"/>
      <c r="DG2063" s="32"/>
      <c r="DH2063" s="32"/>
      <c r="DI2063" s="32"/>
      <c r="DJ2063" s="32"/>
      <c r="DK2063" s="32"/>
      <c r="DL2063" s="32"/>
    </row>
    <row r="2064" spans="1:116" ht="14.4" x14ac:dyDescent="0.3">
      <c r="A2064" t="s">
        <v>7914</v>
      </c>
      <c r="B2064" s="113" t="s">
        <v>929</v>
      </c>
      <c r="C2064" s="182" t="s">
        <v>526</v>
      </c>
      <c r="D2064" s="40" t="s">
        <v>1703</v>
      </c>
      <c r="E2064" s="242" t="s">
        <v>943</v>
      </c>
      <c r="F2064" s="184" t="s">
        <v>7915</v>
      </c>
      <c r="G2064" s="184">
        <v>-0.3796797227280001</v>
      </c>
      <c r="H2064" s="184">
        <v>1.0217394949999998E-3</v>
      </c>
      <c r="I2064" s="184">
        <v>-0.52159823066300004</v>
      </c>
      <c r="J2064" s="328">
        <v>3.4164284399999995E-3</v>
      </c>
      <c r="K2064" s="331">
        <v>0.13748034000000001</v>
      </c>
      <c r="L2064" s="331">
        <v>-1.3625388E-2</v>
      </c>
      <c r="M2064" s="331">
        <v>2.7285361000000002E-3</v>
      </c>
      <c r="N2064" s="331">
        <v>-6.6231114000000005E-4</v>
      </c>
      <c r="O2064" s="331">
        <v>1.6449133999999999E-3</v>
      </c>
      <c r="P2064" s="331">
        <v>7.2243303999999998E-5</v>
      </c>
      <c r="Q2064" s="331">
        <v>-3.3106069E-5</v>
      </c>
      <c r="R2064" s="331">
        <v>-4.3221876999999997E-3</v>
      </c>
      <c r="S2064" s="331">
        <v>2.1513943999999999E-4</v>
      </c>
      <c r="T2064" s="331">
        <v>-0.50642025000000002</v>
      </c>
      <c r="U2064" s="331">
        <v>6.5397594999999998E-3</v>
      </c>
      <c r="V2064" s="331">
        <v>4.1058937000000002E-5</v>
      </c>
      <c r="W2064" s="331">
        <v>-3.3384704999999998E-3</v>
      </c>
      <c r="X2064" s="331">
        <v>0</v>
      </c>
      <c r="Y2064"/>
      <c r="Z2064" s="288">
        <v>0.91653560000000012</v>
      </c>
      <c r="AA2064"/>
      <c r="AB2064" s="164">
        <v>-17.234036</v>
      </c>
      <c r="AC2064" s="164">
        <v>-17.441911000000001</v>
      </c>
      <c r="AD2064" s="164">
        <v>3.7006582000000003E-2</v>
      </c>
      <c r="AE2064" s="164">
        <v>0</v>
      </c>
      <c r="AF2064" s="164">
        <v>7.1301499000000004E-2</v>
      </c>
      <c r="AG2064" s="164">
        <v>9.1050365999999994E-2</v>
      </c>
      <c r="AH2064" s="164">
        <v>8.5166510999999997E-3</v>
      </c>
      <c r="AI2064"/>
      <c r="AJ2064" s="185">
        <v>9.6273448999999994E-3</v>
      </c>
      <c r="AK2064" s="185">
        <v>1.0258643E-2</v>
      </c>
      <c r="AL2064" s="185">
        <v>6.2161121000000002E-4</v>
      </c>
      <c r="AM2064" s="185">
        <v>-1.252909E-3</v>
      </c>
      <c r="AN2064" s="176">
        <v>6.1502653999999996E-7</v>
      </c>
      <c r="AO2064" s="176">
        <v>2.2988579999999998E-9</v>
      </c>
      <c r="AP2064" s="176">
        <v>-0.17547745000000001</v>
      </c>
      <c r="AQ2064" s="192">
        <v>8.5056853999999997E-7</v>
      </c>
      <c r="AR2064" s="192">
        <v>2.5663700000000001E-9</v>
      </c>
      <c r="AS2064" s="192">
        <v>7.0116884999999995E-14</v>
      </c>
      <c r="AT2064" s="192">
        <v>3.2754054999999999E-12</v>
      </c>
      <c r="AU2064" s="192">
        <v>0</v>
      </c>
      <c r="AV2064" s="192">
        <v>6.6977159000000006E-11</v>
      </c>
      <c r="AW2064" s="192">
        <v>-2.3596435999999999E-7</v>
      </c>
      <c r="AX2064" s="192">
        <v>6.3576305000000001E-12</v>
      </c>
      <c r="AY2064" s="192">
        <v>-2.7989391E-10</v>
      </c>
      <c r="AZ2064" s="192">
        <v>3.7479936000000001E-14</v>
      </c>
      <c r="BA2064" s="192">
        <v>5.5584754E-16</v>
      </c>
      <c r="BB2064" s="192">
        <v>-1.8828915E-14</v>
      </c>
      <c r="BC2064" s="192">
        <v>-2.2924095E-14</v>
      </c>
      <c r="BD2064" s="192">
        <v>-3.9605269000000002E-15</v>
      </c>
      <c r="BE2064" s="192">
        <v>3.0667576000000002E-13</v>
      </c>
      <c r="BF2064" s="192">
        <v>-6.2855062000000004E-10</v>
      </c>
      <c r="BG2064" s="192">
        <v>3.1317887E-20</v>
      </c>
      <c r="BH2064" s="192">
        <v>1.8177537000000001E-5</v>
      </c>
      <c r="BI2064" s="193">
        <v>-0.17549561999999999</v>
      </c>
      <c r="BJ2064" s="192">
        <v>9.8035200000000005E-10</v>
      </c>
      <c r="BK2064" s="192">
        <v>5.9616E-12</v>
      </c>
      <c r="BL2064" s="192">
        <v>2.667264E-16</v>
      </c>
      <c r="BM2064"/>
      <c r="BN2064" s="186">
        <v>5.5366662999999996E-7</v>
      </c>
      <c r="BO2064" s="186">
        <v>-1.8934491999999999E-6</v>
      </c>
      <c r="BP2064" s="186">
        <v>2.5555444E-5</v>
      </c>
      <c r="BQ2064" s="186">
        <v>-5.0694132999999997E-7</v>
      </c>
      <c r="BR2064" s="186">
        <v>-1.3761221999999999E-6</v>
      </c>
      <c r="BS2064" s="186">
        <v>6.7415925999999996E-8</v>
      </c>
      <c r="BT2064" s="186">
        <v>9.1916730000000001E-10</v>
      </c>
      <c r="BU2064" s="186">
        <v>1.0153451E-7</v>
      </c>
      <c r="BV2064" s="186">
        <v>9.0555834E-8</v>
      </c>
      <c r="BW2064" s="186">
        <v>-1.7240375000000001E-7</v>
      </c>
      <c r="BX2064" s="186">
        <v>0</v>
      </c>
      <c r="BY2064" s="186">
        <v>6.9255512999999995E-17</v>
      </c>
      <c r="BZ2064" s="186">
        <v>5.6707401E-13</v>
      </c>
      <c r="CA2064" s="186">
        <v>-2.5587070000000003E-7</v>
      </c>
      <c r="CB2064" s="186">
        <v>-2.1210912999999999E-5</v>
      </c>
      <c r="CC2064" s="186">
        <v>1.2760114E-8</v>
      </c>
      <c r="CD2064" s="186">
        <v>1.4073666999999999E-7</v>
      </c>
      <c r="CE2064"/>
      <c r="CF2064" s="329">
        <v>4.7997918000000001E-13</v>
      </c>
      <c r="CG2064" s="330">
        <v>0.91654100999999999</v>
      </c>
      <c r="CH2064" s="330">
        <v>2.8289423999999998E-3</v>
      </c>
      <c r="CI2064" s="330">
        <v>-1.2780851E-3</v>
      </c>
      <c r="CJ2064" s="329">
        <v>1.3404992E-4</v>
      </c>
      <c r="CK2064" s="329">
        <v>-1.0553236999999999E-11</v>
      </c>
      <c r="CL2064" s="329">
        <v>-1.9392403000000001E-9</v>
      </c>
      <c r="CM2064" s="329">
        <v>-7.5785175999999995E-5</v>
      </c>
      <c r="CN2064" s="330">
        <v>-2.0291393000000001E-2</v>
      </c>
      <c r="CO2064" s="330">
        <v>-2.4059792</v>
      </c>
      <c r="CP2064"/>
      <c r="CQ2064">
        <v>0.13748034000000001</v>
      </c>
      <c r="CR2064">
        <v>-1.4197300105000001E-2</v>
      </c>
      <c r="CS2064">
        <v>-1.8557510100000001E-2</v>
      </c>
      <c r="CT2064">
        <v>-0.52159823066300004</v>
      </c>
      <c r="CU2064">
        <v>6.7548989399999993E-3</v>
      </c>
      <c r="CV2064" s="109"/>
      <c r="CW2064" s="372"/>
      <c r="CX2064" s="34"/>
      <c r="CY2064" s="36"/>
      <c r="CZ2064" s="34"/>
      <c r="DA2064" s="236"/>
      <c r="DB2064" s="236"/>
      <c r="DC2064" s="32"/>
      <c r="DD2064" s="32"/>
      <c r="DE2064" s="32"/>
      <c r="DF2064" s="32"/>
      <c r="DG2064" s="32"/>
      <c r="DH2064" s="32"/>
      <c r="DI2064" s="32"/>
      <c r="DJ2064" s="32"/>
      <c r="DK2064" s="32"/>
      <c r="DL2064" s="32"/>
    </row>
    <row r="2065" spans="1:116" ht="14.4" x14ac:dyDescent="0.3">
      <c r="A2065" t="s">
        <v>7916</v>
      </c>
      <c r="B2065" s="113" t="s">
        <v>929</v>
      </c>
      <c r="C2065" s="182" t="s">
        <v>527</v>
      </c>
      <c r="D2065" s="40" t="s">
        <v>1703</v>
      </c>
      <c r="E2065" s="242" t="s">
        <v>943</v>
      </c>
      <c r="F2065" s="184" t="s">
        <v>7917</v>
      </c>
      <c r="G2065" s="184">
        <v>-0.36703685879979991</v>
      </c>
      <c r="H2065" s="184">
        <v>-3.7415868217999999E-3</v>
      </c>
      <c r="I2065" s="184">
        <v>-0.44237332352099995</v>
      </c>
      <c r="J2065" s="328">
        <v>2.509636543E-3</v>
      </c>
      <c r="K2065" s="331">
        <v>7.6568415000000001E-2</v>
      </c>
      <c r="L2065" s="331">
        <v>-1.3853463E-2</v>
      </c>
      <c r="M2065" s="331">
        <v>-1.6426516E-3</v>
      </c>
      <c r="N2065" s="331">
        <v>-4.7443447999999996E-3</v>
      </c>
      <c r="O2065" s="331">
        <v>1.0572047E-3</v>
      </c>
      <c r="P2065" s="331">
        <v>-3.0295898E-6</v>
      </c>
      <c r="Q2065" s="331">
        <v>-5.1417132E-5</v>
      </c>
      <c r="R2065" s="331">
        <v>-3.9522061999999998E-3</v>
      </c>
      <c r="S2065" s="331">
        <v>5.9916642999999999E-5</v>
      </c>
      <c r="T2065" s="331">
        <v>-0.42296236999999998</v>
      </c>
      <c r="U2065" s="331">
        <v>5.2747191000000002E-3</v>
      </c>
      <c r="V2065" s="331">
        <v>3.7367279E-5</v>
      </c>
      <c r="W2065" s="331">
        <v>-2.8249992E-3</v>
      </c>
      <c r="X2065" s="331">
        <v>0</v>
      </c>
      <c r="Y2065"/>
      <c r="Z2065" s="288">
        <v>0.51045610000000008</v>
      </c>
      <c r="AA2065"/>
      <c r="AB2065" s="164">
        <v>-25.003654999999998</v>
      </c>
      <c r="AC2065" s="164">
        <v>-24.963072</v>
      </c>
      <c r="AD2065" s="164">
        <v>-0.11861268</v>
      </c>
      <c r="AE2065" s="164">
        <v>0</v>
      </c>
      <c r="AF2065" s="164">
        <v>6.1375515999999998E-2</v>
      </c>
      <c r="AG2065" s="164">
        <v>3.8923905000000002E-2</v>
      </c>
      <c r="AH2065" s="164">
        <v>-2.2269967000000002E-2</v>
      </c>
      <c r="AI2065"/>
      <c r="AJ2065" s="185">
        <v>2.2557264000000001E-3</v>
      </c>
      <c r="AK2065" s="185">
        <v>3.7350521E-3</v>
      </c>
      <c r="AL2065" s="185">
        <v>3.0468724000000001E-4</v>
      </c>
      <c r="AM2065" s="185">
        <v>-1.7840130000000001E-3</v>
      </c>
      <c r="AN2065" s="176">
        <v>2.2392399E-7</v>
      </c>
      <c r="AO2065" s="176">
        <v>1.1268019000000001E-9</v>
      </c>
      <c r="AP2065" s="176">
        <v>-0.24986175999999999</v>
      </c>
      <c r="AQ2065" s="192">
        <v>4.7372326E-7</v>
      </c>
      <c r="AR2065" s="192">
        <v>1.4293366999999999E-9</v>
      </c>
      <c r="AS2065" s="192">
        <v>3.9051517E-14</v>
      </c>
      <c r="AT2065" s="192">
        <v>3.270305E-12</v>
      </c>
      <c r="AU2065" s="192">
        <v>0</v>
      </c>
      <c r="AV2065" s="192">
        <v>-4.2541598000000001E-11</v>
      </c>
      <c r="AW2065" s="192">
        <v>-2.4930279E-7</v>
      </c>
      <c r="AX2065" s="192">
        <v>-1.8604104E-11</v>
      </c>
      <c r="AY2065" s="192">
        <v>-2.8473170999999997E-10</v>
      </c>
      <c r="AZ2065" s="192">
        <v>3.7421572000000001E-14</v>
      </c>
      <c r="BA2065" s="192">
        <v>5.5498197000000004E-16</v>
      </c>
      <c r="BB2065" s="192">
        <v>-2.9274333E-14</v>
      </c>
      <c r="BC2065" s="192">
        <v>-2.0714292000000001E-14</v>
      </c>
      <c r="BD2065" s="192">
        <v>-3.6439771000000002E-15</v>
      </c>
      <c r="BE2065" s="192">
        <v>-7.7883338999999992E-12</v>
      </c>
      <c r="BF2065" s="192">
        <v>-5.7729337E-10</v>
      </c>
      <c r="BG2065" s="192">
        <v>3.1269118999999999E-20</v>
      </c>
      <c r="BH2065" s="192">
        <v>4.9575533000000002E-6</v>
      </c>
      <c r="BI2065" s="193">
        <v>-0.24986671999999999</v>
      </c>
      <c r="BJ2065" s="192">
        <v>1.2787200000000001E-10</v>
      </c>
      <c r="BK2065" s="192">
        <v>7.7760000000000004E-13</v>
      </c>
      <c r="BL2065" s="192">
        <v>3.4790400000000002E-17</v>
      </c>
      <c r="BM2065"/>
      <c r="BN2065" s="186">
        <v>-2.1694264000000002E-5</v>
      </c>
      <c r="BO2065" s="186">
        <v>-1.9268588000000002E-6</v>
      </c>
      <c r="BP2065" s="186">
        <v>1.423287E-5</v>
      </c>
      <c r="BQ2065" s="186">
        <v>-4.6555224000000001E-7</v>
      </c>
      <c r="BR2065" s="186">
        <v>-1.9276823999999999E-6</v>
      </c>
      <c r="BS2065" s="186">
        <v>6.7310944999999999E-8</v>
      </c>
      <c r="BT2065" s="186">
        <v>9.1773597000000002E-10</v>
      </c>
      <c r="BU2065" s="186">
        <v>1.013764E-7</v>
      </c>
      <c r="BV2065" s="186">
        <v>-1.0929833000000001E-8</v>
      </c>
      <c r="BW2065" s="186">
        <v>-1.7773495E-7</v>
      </c>
      <c r="BX2065" s="186">
        <v>0</v>
      </c>
      <c r="BY2065" s="186">
        <v>6.9147667999999998E-17</v>
      </c>
      <c r="BZ2065" s="186">
        <v>5.6619095999999996E-13</v>
      </c>
      <c r="CA2065" s="186">
        <v>-1.0383324000000001E-6</v>
      </c>
      <c r="CB2065" s="186">
        <v>-3.0580746999999999E-5</v>
      </c>
      <c r="CC2065" s="186">
        <v>1.2740233E-8</v>
      </c>
      <c r="CD2065" s="186">
        <v>1.8356957E-8</v>
      </c>
      <c r="CE2065"/>
      <c r="CF2065" s="329">
        <v>4.7923174999999997E-13</v>
      </c>
      <c r="CG2065" s="330">
        <v>0.51046444999999996</v>
      </c>
      <c r="CH2065" s="330">
        <v>2.7938798999999999E-3</v>
      </c>
      <c r="CI2065" s="329">
        <v>-1.3009706E-3</v>
      </c>
      <c r="CJ2065" s="329">
        <v>-1.6292033999999999E-4</v>
      </c>
      <c r="CK2065" s="329">
        <v>-1.5642312000000001E-11</v>
      </c>
      <c r="CL2065" s="329">
        <v>-2.4128089000000001E-9</v>
      </c>
      <c r="CM2065" s="329">
        <v>-9.1833936E-5</v>
      </c>
      <c r="CN2065" s="330">
        <v>-1.8460600000000001E-2</v>
      </c>
      <c r="CO2065" s="330">
        <v>-3.4266652999999998</v>
      </c>
      <c r="CP2065"/>
      <c r="CQ2065">
        <v>7.6568415000000001E-2</v>
      </c>
      <c r="CR2065">
        <v>-2.3189907621799996E-2</v>
      </c>
      <c r="CS2065">
        <v>-2.2273319999999999E-2</v>
      </c>
      <c r="CT2065">
        <v>-0.44237332352099995</v>
      </c>
      <c r="CU2065">
        <v>5.334635743E-3</v>
      </c>
      <c r="CV2065" s="109"/>
      <c r="CW2065" s="372"/>
      <c r="CX2065" s="34"/>
      <c r="CY2065" s="36"/>
      <c r="CZ2065" s="34"/>
      <c r="DA2065" s="236"/>
      <c r="DB2065" s="236"/>
      <c r="DC2065" s="32"/>
      <c r="DD2065" s="32"/>
      <c r="DE2065" s="32"/>
      <c r="DF2065" s="32"/>
      <c r="DG2065" s="32"/>
      <c r="DH2065" s="32"/>
      <c r="DI2065" s="32"/>
      <c r="DJ2065" s="32"/>
      <c r="DK2065" s="32"/>
      <c r="DL2065" s="32"/>
    </row>
    <row r="2066" spans="1:116" ht="14.4" x14ac:dyDescent="0.3">
      <c r="A2066" t="s">
        <v>7918</v>
      </c>
      <c r="B2066" s="113" t="s">
        <v>929</v>
      </c>
      <c r="C2066" s="182" t="s">
        <v>528</v>
      </c>
      <c r="D2066" s="40" t="s">
        <v>1703</v>
      </c>
      <c r="E2066" s="242" t="s">
        <v>943</v>
      </c>
      <c r="F2066" s="184" t="s">
        <v>7919</v>
      </c>
      <c r="G2066" s="184">
        <v>-0.7010749299058</v>
      </c>
      <c r="H2066" s="184">
        <v>-8.8392740279999975E-3</v>
      </c>
      <c r="I2066" s="184">
        <v>-0.69847769102099999</v>
      </c>
      <c r="J2066" s="328">
        <v>-4.3879656800000812E-5</v>
      </c>
      <c r="K2066" s="331">
        <v>6.2859148000000004E-3</v>
      </c>
      <c r="L2066" s="331">
        <v>-2.2862791E-2</v>
      </c>
      <c r="M2066" s="331">
        <v>-4.4782720999999998E-3</v>
      </c>
      <c r="N2066" s="331">
        <v>-9.2976247999999994E-3</v>
      </c>
      <c r="O2066" s="331">
        <v>6.942195E-4</v>
      </c>
      <c r="P2066" s="331">
        <v>-2.6398207999999999E-5</v>
      </c>
      <c r="Q2066" s="331">
        <v>-2.0947051999999999E-4</v>
      </c>
      <c r="R2066" s="331">
        <v>-6.4116251999999999E-3</v>
      </c>
      <c r="S2066" s="331">
        <v>-8.1221568000000008E-6</v>
      </c>
      <c r="T2066" s="331">
        <v>-0.66476237000000005</v>
      </c>
      <c r="U2066" s="331">
        <v>4.4042641999999998E-3</v>
      </c>
      <c r="V2066" s="331">
        <v>3.7367279E-5</v>
      </c>
      <c r="W2066" s="331">
        <v>-4.4400217000000004E-3</v>
      </c>
      <c r="X2066" s="331">
        <v>0</v>
      </c>
      <c r="Y2066"/>
      <c r="Z2066" s="288">
        <v>4.1906098666666669E-2</v>
      </c>
      <c r="AA2066"/>
      <c r="AB2066" s="164">
        <v>-43.034739000000002</v>
      </c>
      <c r="AC2066" s="164">
        <v>-42.860005999999998</v>
      </c>
      <c r="AD2066" s="164">
        <v>-0.22674373</v>
      </c>
      <c r="AE2066" s="164">
        <v>0</v>
      </c>
      <c r="AF2066" s="164">
        <v>6.1370152999999997E-2</v>
      </c>
      <c r="AG2066" s="164">
        <v>3.3803988E-2</v>
      </c>
      <c r="AH2066" s="164">
        <v>-4.3163157000000001E-2</v>
      </c>
      <c r="AI2066"/>
      <c r="AJ2066" s="185">
        <v>-9.5216686999999994E-3</v>
      </c>
      <c r="AK2066" s="185">
        <v>-6.3506146999999999E-3</v>
      </c>
      <c r="AL2066" s="185">
        <v>-1.0915915E-4</v>
      </c>
      <c r="AM2066" s="185">
        <v>-3.0618949000000002E-3</v>
      </c>
      <c r="AN2066" s="176">
        <v>-3.8073228999999999E-7</v>
      </c>
      <c r="AO2066" s="176">
        <v>-4.036951E-10</v>
      </c>
      <c r="AP2066" s="176">
        <v>-0.42883682000000001</v>
      </c>
      <c r="AQ2066" s="192">
        <v>3.8908861999999997E-8</v>
      </c>
      <c r="AR2066" s="192">
        <v>1.1739670000000001E-10</v>
      </c>
      <c r="AS2066" s="192">
        <v>3.2074421999999999E-15</v>
      </c>
      <c r="AT2066" s="192">
        <v>3.270305E-12</v>
      </c>
      <c r="AU2066" s="192">
        <v>0</v>
      </c>
      <c r="AV2066" s="192">
        <v>-1.6455760000000001E-10</v>
      </c>
      <c r="AW2066" s="192">
        <v>-4.1861449999999998E-7</v>
      </c>
      <c r="AX2066" s="192">
        <v>-4.6429703999999999E-11</v>
      </c>
      <c r="AY2066" s="192">
        <v>-4.7531971000000002E-10</v>
      </c>
      <c r="AZ2066" s="192">
        <v>3.7421572000000001E-14</v>
      </c>
      <c r="BA2066" s="192">
        <v>5.5498197000000004E-16</v>
      </c>
      <c r="BB2066" s="192">
        <v>-1.1931929999999999E-13</v>
      </c>
      <c r="BC2066" s="192">
        <v>-3.5481978000000001E-14</v>
      </c>
      <c r="BD2066" s="192">
        <v>-6.4052348000000001E-15</v>
      </c>
      <c r="BE2066" s="192">
        <v>-1.7652348E-11</v>
      </c>
      <c r="BF2066" s="192">
        <v>-9.7558911999999995E-10</v>
      </c>
      <c r="BG2066" s="192">
        <v>3.1269118999999999E-20</v>
      </c>
      <c r="BH2066" s="192">
        <v>-7.5078674999999998E-7</v>
      </c>
      <c r="BI2066" s="193">
        <v>-0.42883607000000001</v>
      </c>
      <c r="BJ2066" s="192">
        <v>1.2787200000000001E-10</v>
      </c>
      <c r="BK2066" s="192">
        <v>7.7760000000000004E-13</v>
      </c>
      <c r="BL2066" s="192">
        <v>3.4790400000000002E-17</v>
      </c>
      <c r="BM2066"/>
      <c r="BN2066" s="186">
        <v>-6.0917481000000002E-5</v>
      </c>
      <c r="BO2066" s="186">
        <v>-3.2408300999999999E-6</v>
      </c>
      <c r="BP2066" s="186">
        <v>1.1684532E-6</v>
      </c>
      <c r="BQ2066" s="186">
        <v>-7.5584045000000001E-7</v>
      </c>
      <c r="BR2066" s="186">
        <v>-3.3349465000000002E-6</v>
      </c>
      <c r="BS2066" s="186">
        <v>6.7310944999999999E-8</v>
      </c>
      <c r="BT2066" s="186">
        <v>9.1773597000000002E-10</v>
      </c>
      <c r="BU2066" s="186">
        <v>1.013764E-7</v>
      </c>
      <c r="BV2066" s="186">
        <v>-5.2642746999999999E-8</v>
      </c>
      <c r="BW2066" s="186">
        <v>-3.7343474000000002E-7</v>
      </c>
      <c r="BX2066" s="186">
        <v>0</v>
      </c>
      <c r="BY2066" s="186">
        <v>6.9147667999999998E-17</v>
      </c>
      <c r="BZ2066" s="186">
        <v>5.6619095999999996E-13</v>
      </c>
      <c r="CA2066" s="186">
        <v>-1.9940105999999998E-6</v>
      </c>
      <c r="CB2066" s="186">
        <v>-5.2534931999999998E-5</v>
      </c>
      <c r="CC2066" s="186">
        <v>1.2740233E-8</v>
      </c>
      <c r="CD2066" s="186">
        <v>1.8356957E-8</v>
      </c>
      <c r="CE2066"/>
      <c r="CF2066" s="329">
        <v>4.7923174999999997E-13</v>
      </c>
      <c r="CG2066" s="330">
        <v>4.1914451999999998E-2</v>
      </c>
      <c r="CH2066" s="330">
        <v>2.7938798999999999E-3</v>
      </c>
      <c r="CI2066" s="330">
        <v>-2.1999706000000001E-3</v>
      </c>
      <c r="CJ2066" s="329">
        <v>-3.5561894000000002E-4</v>
      </c>
      <c r="CK2066" s="329">
        <v>-5.8354976000000001E-11</v>
      </c>
      <c r="CL2066" s="329">
        <v>-7.7402798E-9</v>
      </c>
      <c r="CM2066" s="329">
        <v>-1.5582481999999999E-4</v>
      </c>
      <c r="CN2066" s="330">
        <v>-3.0782341000000001E-2</v>
      </c>
      <c r="CO2066" s="330">
        <v>-5.8811020000000003</v>
      </c>
      <c r="CP2066"/>
      <c r="CQ2066">
        <v>6.2859148000000004E-3</v>
      </c>
      <c r="CR2066">
        <v>-4.2591962327999999E-2</v>
      </c>
      <c r="CS2066">
        <v>-3.8192709999999998E-2</v>
      </c>
      <c r="CT2066">
        <v>-0.69847769102099999</v>
      </c>
      <c r="CU2066">
        <v>4.3961420431999996E-3</v>
      </c>
      <c r="CV2066" s="109"/>
      <c r="CW2066" s="372"/>
      <c r="CX2066" s="34"/>
      <c r="CY2066" s="36"/>
      <c r="CZ2066" s="34"/>
      <c r="DA2066" s="236"/>
      <c r="DB2066" s="236"/>
      <c r="DC2066" s="32"/>
      <c r="DD2066" s="32"/>
      <c r="DE2066" s="32"/>
      <c r="DF2066" s="32"/>
      <c r="DG2066" s="32"/>
      <c r="DH2066" s="32"/>
      <c r="DI2066" s="32"/>
      <c r="DJ2066" s="32"/>
      <c r="DK2066" s="32"/>
      <c r="DL2066" s="32"/>
    </row>
    <row r="2067" spans="1:116" ht="14.4" x14ac:dyDescent="0.3">
      <c r="A2067" t="s">
        <v>7920</v>
      </c>
      <c r="B2067" s="113" t="s">
        <v>929</v>
      </c>
      <c r="C2067" s="182" t="s">
        <v>529</v>
      </c>
      <c r="D2067" s="40" t="s">
        <v>1703</v>
      </c>
      <c r="E2067" s="242" t="s">
        <v>943</v>
      </c>
      <c r="F2067" s="184" t="s">
        <v>7921</v>
      </c>
      <c r="G2067" s="184">
        <v>-0.34420571375120002</v>
      </c>
      <c r="H2067" s="184">
        <v>-2.1629482232000002E-3</v>
      </c>
      <c r="I2067" s="184">
        <v>-0.36306358335099997</v>
      </c>
      <c r="J2067" s="328">
        <v>3.3004028229999998E-3</v>
      </c>
      <c r="K2067" s="184">
        <v>1.7720415E-2</v>
      </c>
      <c r="L2067" s="184">
        <v>-1.1063477E-2</v>
      </c>
      <c r="M2067" s="184">
        <v>-7.6452403000000003E-4</v>
      </c>
      <c r="N2067" s="331">
        <v>-3.3342967999999999E-3</v>
      </c>
      <c r="O2067" s="331">
        <v>1.1696129999999999E-3</v>
      </c>
      <c r="P2067" s="331">
        <v>4.2071432999999999E-6</v>
      </c>
      <c r="Q2067" s="331">
        <v>-2.4715664999999998E-6</v>
      </c>
      <c r="R2067" s="331">
        <v>-3.1905796E-3</v>
      </c>
      <c r="S2067" s="184">
        <v>8.0986722999999998E-5</v>
      </c>
      <c r="T2067" s="184">
        <v>-0.34808236999999997</v>
      </c>
      <c r="U2067" s="331">
        <v>5.5442792999999997E-3</v>
      </c>
      <c r="V2067" s="331">
        <v>3.7367279E-5</v>
      </c>
      <c r="W2067" s="331">
        <v>-2.3248632E-3</v>
      </c>
      <c r="X2067" s="331">
        <v>0</v>
      </c>
      <c r="Y2067"/>
      <c r="Z2067" s="288">
        <v>0.11813610000000001</v>
      </c>
      <c r="AA2067"/>
      <c r="AB2067" s="164">
        <v>-19.419834999999999</v>
      </c>
      <c r="AC2067" s="164">
        <v>-19.420794999999998</v>
      </c>
      <c r="AD2067" s="164">
        <v>-8.5126942999999997E-2</v>
      </c>
      <c r="AE2067" s="164">
        <v>0</v>
      </c>
      <c r="AF2067" s="164">
        <v>6.1377176999999998E-2</v>
      </c>
      <c r="AG2067" s="164">
        <v>4.0509427000000001E-2</v>
      </c>
      <c r="AH2067" s="164">
        <v>-1.5799818E-2</v>
      </c>
      <c r="AI2067"/>
      <c r="AJ2067" s="185">
        <v>-2.8227181000000001E-3</v>
      </c>
      <c r="AK2067" s="185">
        <v>-1.4603802999999999E-3</v>
      </c>
      <c r="AL2067" s="185">
        <v>2.5944062000000001E-5</v>
      </c>
      <c r="AM2067" s="185">
        <v>-1.3882817999999999E-3</v>
      </c>
      <c r="AN2067" s="176">
        <v>-8.7552775999999998E-8</v>
      </c>
      <c r="AO2067" s="176">
        <v>9.5946974E-11</v>
      </c>
      <c r="AP2067" s="176">
        <v>-0.19443722999999999</v>
      </c>
      <c r="AQ2067" s="192">
        <v>1.096503E-7</v>
      </c>
      <c r="AR2067" s="192">
        <v>3.3084068999999999E-10</v>
      </c>
      <c r="AS2067" s="192">
        <v>9.039037E-15</v>
      </c>
      <c r="AT2067" s="192">
        <v>3.270305E-12</v>
      </c>
      <c r="AU2067" s="192">
        <v>0</v>
      </c>
      <c r="AV2067" s="192">
        <v>-4.7559983000000002E-12</v>
      </c>
      <c r="AW2067" s="192">
        <v>-1.9687078000000001E-7</v>
      </c>
      <c r="AX2067" s="192">
        <v>-9.9871439E-12</v>
      </c>
      <c r="AY2067" s="192">
        <v>-2.2571091000000001E-10</v>
      </c>
      <c r="AZ2067" s="192">
        <v>3.7421572000000001E-14</v>
      </c>
      <c r="BA2067" s="192">
        <v>5.5498197000000004E-16</v>
      </c>
      <c r="BB2067" s="192">
        <v>-1.3894389999999999E-15</v>
      </c>
      <c r="BC2067" s="192">
        <v>-1.6141073E-14</v>
      </c>
      <c r="BD2067" s="192">
        <v>-2.7888779000000001E-15</v>
      </c>
      <c r="BE2067" s="192">
        <v>-4.7336715E-12</v>
      </c>
      <c r="BF2067" s="192">
        <v>-4.5395017E-10</v>
      </c>
      <c r="BG2067" s="192">
        <v>3.1269118999999999E-20</v>
      </c>
      <c r="BH2067" s="192">
        <v>6.7252971999999998E-6</v>
      </c>
      <c r="BI2067" s="193">
        <v>-0.19444396</v>
      </c>
      <c r="BJ2067" s="192">
        <v>1.2787200000000001E-10</v>
      </c>
      <c r="BK2067" s="192">
        <v>7.7760000000000004E-13</v>
      </c>
      <c r="BL2067" s="192">
        <v>3.4790400000000002E-17</v>
      </c>
      <c r="BM2067"/>
      <c r="BN2067" s="186">
        <v>-2.4532398E-5</v>
      </c>
      <c r="BO2067" s="186">
        <v>-1.5199516E-6</v>
      </c>
      <c r="BP2067" s="186">
        <v>3.2939478000000001E-6</v>
      </c>
      <c r="BQ2067" s="186">
        <v>-3.7565652999999998E-7</v>
      </c>
      <c r="BR2067" s="186">
        <v>-1.4918845E-6</v>
      </c>
      <c r="BS2067" s="186">
        <v>6.7310944999999999E-8</v>
      </c>
      <c r="BT2067" s="186">
        <v>9.1773597000000002E-10</v>
      </c>
      <c r="BU2067" s="186">
        <v>1.013764E-7</v>
      </c>
      <c r="BV2067" s="186">
        <v>1.9877147999999998E-9</v>
      </c>
      <c r="BW2067" s="186">
        <v>-1.1713114E-7</v>
      </c>
      <c r="BX2067" s="186">
        <v>0</v>
      </c>
      <c r="BY2067" s="186">
        <v>6.9147667999999998E-17</v>
      </c>
      <c r="BZ2067" s="186">
        <v>5.6619095999999996E-13</v>
      </c>
      <c r="CA2067" s="186">
        <v>-7.4238046000000004E-7</v>
      </c>
      <c r="CB2067" s="186">
        <v>-2.3782032000000001E-5</v>
      </c>
      <c r="CC2067" s="186">
        <v>1.2740234E-8</v>
      </c>
      <c r="CD2067" s="186">
        <v>1.8356957E-8</v>
      </c>
      <c r="CE2067"/>
      <c r="CF2067" s="329">
        <v>4.7923174999999997E-13</v>
      </c>
      <c r="CG2067" s="330">
        <v>0.11814445</v>
      </c>
      <c r="CH2067" s="330">
        <v>2.7938798999999999E-3</v>
      </c>
      <c r="CI2067" s="330">
        <v>-1.0225706E-3</v>
      </c>
      <c r="CJ2067" s="329">
        <v>-1.0324593E-4</v>
      </c>
      <c r="CK2067" s="329">
        <v>-2.4151637000000001E-12</v>
      </c>
      <c r="CL2067" s="329">
        <v>-7.6301146999999997E-10</v>
      </c>
      <c r="CM2067" s="329">
        <v>-7.2017406000000002E-5</v>
      </c>
      <c r="CN2067" s="330">
        <v>-1.4644835E-2</v>
      </c>
      <c r="CO2067" s="330">
        <v>-2.6665817000000001</v>
      </c>
      <c r="CP2067"/>
      <c r="CQ2067">
        <v>1.7720415E-2</v>
      </c>
      <c r="CR2067">
        <v>-1.7181528853200002E-2</v>
      </c>
      <c r="CS2067">
        <v>-1.7343443829999999E-2</v>
      </c>
      <c r="CT2067">
        <v>-0.36306358335099997</v>
      </c>
      <c r="CU2067">
        <v>5.6252660229999998E-3</v>
      </c>
      <c r="CV2067" s="109"/>
      <c r="CW2067" s="372"/>
      <c r="CY2067" s="36"/>
      <c r="CZ2067" s="34"/>
      <c r="DA2067" s="236"/>
      <c r="DB2067" s="236"/>
      <c r="DC2067" s="32"/>
      <c r="DD2067" s="32"/>
      <c r="DE2067" s="32"/>
      <c r="DF2067" s="32"/>
      <c r="DG2067" s="32"/>
      <c r="DH2067" s="32"/>
      <c r="DI2067" s="32"/>
      <c r="DJ2067" s="32"/>
      <c r="DK2067" s="32"/>
      <c r="DL2067" s="32"/>
    </row>
    <row r="2068" spans="1:116" ht="14.4" x14ac:dyDescent="0.3">
      <c r="A2068" t="s">
        <v>7922</v>
      </c>
      <c r="B2068" s="113" t="s">
        <v>929</v>
      </c>
      <c r="C2068" s="182" t="s">
        <v>530</v>
      </c>
      <c r="D2068" s="40" t="s">
        <v>1703</v>
      </c>
      <c r="E2068" s="242" t="s">
        <v>943</v>
      </c>
      <c r="F2068" s="184" t="s">
        <v>7923</v>
      </c>
      <c r="G2068" s="184">
        <v>0</v>
      </c>
      <c r="H2068" s="184">
        <v>0</v>
      </c>
      <c r="I2068" s="184">
        <v>0</v>
      </c>
      <c r="J2068" s="328">
        <v>0</v>
      </c>
      <c r="K2068" s="331">
        <v>0</v>
      </c>
      <c r="L2068" s="331">
        <v>0</v>
      </c>
      <c r="M2068" s="331">
        <v>0</v>
      </c>
      <c r="N2068" s="331">
        <v>0</v>
      </c>
      <c r="O2068" s="331">
        <v>0</v>
      </c>
      <c r="P2068" s="331">
        <v>0</v>
      </c>
      <c r="Q2068" s="331">
        <v>0</v>
      </c>
      <c r="R2068" s="331">
        <v>0</v>
      </c>
      <c r="S2068" s="331">
        <v>0</v>
      </c>
      <c r="T2068" s="331">
        <v>0</v>
      </c>
      <c r="U2068" s="331">
        <v>0</v>
      </c>
      <c r="V2068" s="331">
        <v>0</v>
      </c>
      <c r="W2068" s="331">
        <v>0</v>
      </c>
      <c r="X2068" s="331">
        <v>0</v>
      </c>
      <c r="Y2068"/>
      <c r="Z2068" s="288">
        <v>0</v>
      </c>
      <c r="AA2068"/>
      <c r="AB2068" s="164">
        <v>0</v>
      </c>
      <c r="AC2068" s="164">
        <v>0</v>
      </c>
      <c r="AD2068" s="164">
        <v>0</v>
      </c>
      <c r="AE2068" s="164">
        <v>0</v>
      </c>
      <c r="AF2068" s="164">
        <v>0</v>
      </c>
      <c r="AG2068" s="164">
        <v>0</v>
      </c>
      <c r="AH2068" s="164">
        <v>0</v>
      </c>
      <c r="AI2068"/>
      <c r="AJ2068" s="185">
        <v>0</v>
      </c>
      <c r="AK2068" s="185">
        <v>0</v>
      </c>
      <c r="AL2068" s="185">
        <v>0</v>
      </c>
      <c r="AM2068" s="185">
        <v>0</v>
      </c>
      <c r="AN2068" s="176">
        <v>0</v>
      </c>
      <c r="AO2068" s="176">
        <v>0</v>
      </c>
      <c r="AP2068" s="176">
        <v>0</v>
      </c>
      <c r="AQ2068" s="193">
        <v>0</v>
      </c>
      <c r="AR2068" s="193">
        <v>0</v>
      </c>
      <c r="AS2068" s="193">
        <v>0</v>
      </c>
      <c r="AT2068" s="193">
        <v>0</v>
      </c>
      <c r="AU2068" s="193">
        <v>0</v>
      </c>
      <c r="AV2068" s="193">
        <v>0</v>
      </c>
      <c r="AW2068" s="193">
        <v>0</v>
      </c>
      <c r="AX2068" s="193">
        <v>0</v>
      </c>
      <c r="AY2068" s="193">
        <v>0</v>
      </c>
      <c r="AZ2068" s="193">
        <v>0</v>
      </c>
      <c r="BA2068" s="193">
        <v>0</v>
      </c>
      <c r="BB2068" s="193">
        <v>0</v>
      </c>
      <c r="BC2068" s="193">
        <v>0</v>
      </c>
      <c r="BD2068" s="193">
        <v>0</v>
      </c>
      <c r="BE2068" s="193">
        <v>0</v>
      </c>
      <c r="BF2068" s="193">
        <v>0</v>
      </c>
      <c r="BG2068" s="193">
        <v>0</v>
      </c>
      <c r="BH2068" s="193">
        <v>0</v>
      </c>
      <c r="BI2068" s="193">
        <v>0</v>
      </c>
      <c r="BJ2068" s="193">
        <v>0</v>
      </c>
      <c r="BK2068" s="193">
        <v>0</v>
      </c>
      <c r="BL2068" s="193">
        <v>0</v>
      </c>
      <c r="BM2068"/>
      <c r="BN2068" s="164">
        <v>0</v>
      </c>
      <c r="BO2068" s="164">
        <v>0</v>
      </c>
      <c r="BP2068" s="164">
        <v>0</v>
      </c>
      <c r="BQ2068" s="164">
        <v>0</v>
      </c>
      <c r="BR2068" s="164">
        <v>0</v>
      </c>
      <c r="BS2068" s="164">
        <v>0</v>
      </c>
      <c r="BT2068" s="164">
        <v>0</v>
      </c>
      <c r="BU2068" s="164">
        <v>0</v>
      </c>
      <c r="BV2068" s="164">
        <v>0</v>
      </c>
      <c r="BW2068" s="164">
        <v>0</v>
      </c>
      <c r="BX2068" s="164">
        <v>0</v>
      </c>
      <c r="BY2068" s="164">
        <v>0</v>
      </c>
      <c r="BZ2068" s="164">
        <v>0</v>
      </c>
      <c r="CA2068" s="164">
        <v>0</v>
      </c>
      <c r="CB2068" s="164">
        <v>0</v>
      </c>
      <c r="CC2068" s="164">
        <v>0</v>
      </c>
      <c r="CD2068" s="164">
        <v>0</v>
      </c>
      <c r="CE2068"/>
      <c r="CF2068" s="330">
        <v>0</v>
      </c>
      <c r="CG2068" s="330">
        <v>0</v>
      </c>
      <c r="CH2068" s="330">
        <v>0</v>
      </c>
      <c r="CI2068" s="330">
        <v>0</v>
      </c>
      <c r="CJ2068" s="330">
        <v>0</v>
      </c>
      <c r="CK2068" s="330">
        <v>0</v>
      </c>
      <c r="CL2068" s="330">
        <v>0</v>
      </c>
      <c r="CM2068" s="330">
        <v>0</v>
      </c>
      <c r="CN2068" s="330">
        <v>0</v>
      </c>
      <c r="CO2068" s="330">
        <v>0</v>
      </c>
      <c r="CP2068"/>
      <c r="CQ2068">
        <v>0</v>
      </c>
      <c r="CR2068">
        <v>0</v>
      </c>
      <c r="CS2068">
        <v>0</v>
      </c>
      <c r="CT2068">
        <v>0</v>
      </c>
      <c r="CU2068">
        <v>0</v>
      </c>
      <c r="CV2068" s="109"/>
      <c r="CW2068" s="372"/>
      <c r="CY2068" s="36"/>
      <c r="CZ2068" s="34"/>
      <c r="DA2068" s="236"/>
      <c r="DB2068" s="236"/>
      <c r="DC2068" s="32"/>
      <c r="DD2068" s="32"/>
      <c r="DE2068" s="32"/>
      <c r="DF2068" s="32"/>
      <c r="DG2068" s="32"/>
      <c r="DH2068" s="32"/>
      <c r="DI2068" s="32"/>
      <c r="DJ2068" s="32"/>
      <c r="DK2068" s="32"/>
      <c r="DL2068" s="32"/>
    </row>
    <row r="2069" spans="1:116" ht="14.4" x14ac:dyDescent="0.3">
      <c r="A2069" t="s">
        <v>7924</v>
      </c>
      <c r="B2069" s="113" t="s">
        <v>929</v>
      </c>
      <c r="C2069" s="182" t="s">
        <v>5767</v>
      </c>
      <c r="D2069" s="40" t="s">
        <v>1703</v>
      </c>
      <c r="E2069" s="242" t="s">
        <v>943</v>
      </c>
      <c r="F2069" s="184" t="s">
        <v>7925</v>
      </c>
      <c r="G2069" s="184">
        <v>0</v>
      </c>
      <c r="H2069" s="184">
        <v>0</v>
      </c>
      <c r="I2069" s="184">
        <v>0</v>
      </c>
      <c r="J2069" s="328">
        <v>0</v>
      </c>
      <c r="K2069" s="331">
        <v>0</v>
      </c>
      <c r="L2069" s="331">
        <v>0</v>
      </c>
      <c r="M2069" s="331">
        <v>0</v>
      </c>
      <c r="N2069" s="331">
        <v>0</v>
      </c>
      <c r="O2069" s="331">
        <v>0</v>
      </c>
      <c r="P2069" s="331">
        <v>0</v>
      </c>
      <c r="Q2069" s="331">
        <v>0</v>
      </c>
      <c r="R2069" s="331">
        <v>0</v>
      </c>
      <c r="S2069" s="331">
        <v>0</v>
      </c>
      <c r="T2069" s="331">
        <v>0</v>
      </c>
      <c r="U2069" s="331">
        <v>0</v>
      </c>
      <c r="V2069" s="331">
        <v>0</v>
      </c>
      <c r="W2069" s="331">
        <v>0</v>
      </c>
      <c r="X2069" s="331">
        <v>0</v>
      </c>
      <c r="Y2069"/>
      <c r="Z2069" s="288">
        <v>0</v>
      </c>
      <c r="AA2069"/>
      <c r="AB2069" s="186">
        <v>0</v>
      </c>
      <c r="AC2069" s="186">
        <v>0</v>
      </c>
      <c r="AD2069" s="186">
        <v>0</v>
      </c>
      <c r="AE2069" s="164">
        <v>0</v>
      </c>
      <c r="AF2069" s="186">
        <v>0</v>
      </c>
      <c r="AG2069" s="186">
        <v>0</v>
      </c>
      <c r="AH2069" s="186">
        <v>0</v>
      </c>
      <c r="AI2069"/>
      <c r="AJ2069" s="187">
        <v>0</v>
      </c>
      <c r="AK2069" s="187">
        <v>0</v>
      </c>
      <c r="AL2069" s="187">
        <v>0</v>
      </c>
      <c r="AM2069" s="187">
        <v>0</v>
      </c>
      <c r="AN2069" s="176">
        <v>0</v>
      </c>
      <c r="AO2069" s="176">
        <v>0</v>
      </c>
      <c r="AP2069" s="176">
        <v>0</v>
      </c>
      <c r="AQ2069" s="192">
        <v>0</v>
      </c>
      <c r="AR2069" s="192">
        <v>0</v>
      </c>
      <c r="AS2069" s="192">
        <v>0</v>
      </c>
      <c r="AT2069" s="192">
        <v>0</v>
      </c>
      <c r="AU2069" s="192">
        <v>0</v>
      </c>
      <c r="AV2069" s="192">
        <v>0</v>
      </c>
      <c r="AW2069" s="192">
        <v>0</v>
      </c>
      <c r="AX2069" s="192">
        <v>0</v>
      </c>
      <c r="AY2069" s="192">
        <v>0</v>
      </c>
      <c r="AZ2069" s="192">
        <v>0</v>
      </c>
      <c r="BA2069" s="192">
        <v>0</v>
      </c>
      <c r="BB2069" s="192">
        <v>0</v>
      </c>
      <c r="BC2069" s="192">
        <v>0</v>
      </c>
      <c r="BD2069" s="192">
        <v>0</v>
      </c>
      <c r="BE2069" s="192">
        <v>0</v>
      </c>
      <c r="BF2069" s="192">
        <v>0</v>
      </c>
      <c r="BG2069" s="192">
        <v>0</v>
      </c>
      <c r="BH2069" s="192">
        <v>0</v>
      </c>
      <c r="BI2069" s="192">
        <v>0</v>
      </c>
      <c r="BJ2069" s="192">
        <v>0</v>
      </c>
      <c r="BK2069" s="192">
        <v>0</v>
      </c>
      <c r="BL2069" s="192">
        <v>0</v>
      </c>
      <c r="BM2069"/>
      <c r="BN2069" s="186">
        <v>0</v>
      </c>
      <c r="BO2069" s="186">
        <v>0</v>
      </c>
      <c r="BP2069" s="186">
        <v>0</v>
      </c>
      <c r="BQ2069" s="186">
        <v>0</v>
      </c>
      <c r="BR2069" s="186">
        <v>0</v>
      </c>
      <c r="BS2069" s="186">
        <v>0</v>
      </c>
      <c r="BT2069" s="186">
        <v>0</v>
      </c>
      <c r="BU2069" s="186">
        <v>0</v>
      </c>
      <c r="BV2069" s="186">
        <v>0</v>
      </c>
      <c r="BW2069" s="186">
        <v>0</v>
      </c>
      <c r="BX2069" s="186">
        <v>0</v>
      </c>
      <c r="BY2069" s="186">
        <v>0</v>
      </c>
      <c r="BZ2069" s="186">
        <v>0</v>
      </c>
      <c r="CA2069" s="186">
        <v>0</v>
      </c>
      <c r="CB2069" s="186">
        <v>0</v>
      </c>
      <c r="CC2069" s="186">
        <v>0</v>
      </c>
      <c r="CD2069" s="186">
        <v>0</v>
      </c>
      <c r="CE2069"/>
      <c r="CF2069" s="329">
        <v>0</v>
      </c>
      <c r="CG2069" s="329">
        <v>0</v>
      </c>
      <c r="CH2069" s="329">
        <v>0</v>
      </c>
      <c r="CI2069" s="329">
        <v>0</v>
      </c>
      <c r="CJ2069" s="329">
        <v>0</v>
      </c>
      <c r="CK2069" s="329">
        <v>0</v>
      </c>
      <c r="CL2069" s="329">
        <v>0</v>
      </c>
      <c r="CM2069" s="329">
        <v>0</v>
      </c>
      <c r="CN2069" s="329">
        <v>0</v>
      </c>
      <c r="CO2069" s="329">
        <v>0</v>
      </c>
      <c r="CP2069"/>
      <c r="CQ2069">
        <v>0</v>
      </c>
      <c r="CR2069">
        <v>0</v>
      </c>
      <c r="CS2069">
        <v>0</v>
      </c>
      <c r="CT2069">
        <v>0</v>
      </c>
      <c r="CU2069">
        <v>0</v>
      </c>
      <c r="CV2069" s="109"/>
      <c r="CW2069" s="372"/>
      <c r="CY2069" s="36"/>
      <c r="CZ2069" s="34"/>
      <c r="DA2069" s="236"/>
      <c r="DB2069" s="236"/>
      <c r="DC2069" s="32"/>
      <c r="DD2069" s="32"/>
      <c r="DE2069" s="32"/>
      <c r="DF2069" s="32"/>
      <c r="DG2069" s="32"/>
      <c r="DH2069" s="32"/>
      <c r="DI2069" s="32"/>
      <c r="DJ2069" s="32"/>
      <c r="DK2069" s="32"/>
      <c r="DL2069" s="32"/>
    </row>
    <row r="2070" spans="1:116" ht="14.4" x14ac:dyDescent="0.3">
      <c r="A2070" t="s">
        <v>7926</v>
      </c>
      <c r="B2070" s="113" t="s">
        <v>929</v>
      </c>
      <c r="C2070" s="182" t="s">
        <v>5768</v>
      </c>
      <c r="D2070" s="40" t="s">
        <v>1703</v>
      </c>
      <c r="E2070" s="242" t="s">
        <v>943</v>
      </c>
      <c r="F2070" s="184" t="s">
        <v>7927</v>
      </c>
      <c r="G2070" s="184">
        <v>0</v>
      </c>
      <c r="H2070" s="184">
        <v>0</v>
      </c>
      <c r="I2070" s="184">
        <v>0</v>
      </c>
      <c r="J2070" s="328">
        <v>0</v>
      </c>
      <c r="K2070" s="331">
        <v>0</v>
      </c>
      <c r="L2070" s="331">
        <v>0</v>
      </c>
      <c r="M2070" s="331">
        <v>0</v>
      </c>
      <c r="N2070" s="331">
        <v>0</v>
      </c>
      <c r="O2070" s="331">
        <v>0</v>
      </c>
      <c r="P2070" s="331">
        <v>0</v>
      </c>
      <c r="Q2070" s="331">
        <v>0</v>
      </c>
      <c r="R2070" s="331">
        <v>0</v>
      </c>
      <c r="S2070" s="331">
        <v>0</v>
      </c>
      <c r="T2070" s="331">
        <v>0</v>
      </c>
      <c r="U2070" s="331">
        <v>0</v>
      </c>
      <c r="V2070" s="331">
        <v>0</v>
      </c>
      <c r="W2070" s="331">
        <v>0</v>
      </c>
      <c r="X2070" s="331">
        <v>0</v>
      </c>
      <c r="Y2070"/>
      <c r="Z2070" s="288">
        <v>0</v>
      </c>
      <c r="AA2070"/>
      <c r="AB2070" s="186">
        <v>0</v>
      </c>
      <c r="AC2070" s="186">
        <v>0</v>
      </c>
      <c r="AD2070" s="186">
        <v>0</v>
      </c>
      <c r="AE2070" s="164">
        <v>0</v>
      </c>
      <c r="AF2070" s="186">
        <v>0</v>
      </c>
      <c r="AG2070" s="186">
        <v>0</v>
      </c>
      <c r="AH2070" s="186">
        <v>0</v>
      </c>
      <c r="AI2070"/>
      <c r="AJ2070" s="187">
        <v>0</v>
      </c>
      <c r="AK2070" s="187">
        <v>0</v>
      </c>
      <c r="AL2070" s="187">
        <v>0</v>
      </c>
      <c r="AM2070" s="187">
        <v>0</v>
      </c>
      <c r="AN2070" s="176">
        <v>0</v>
      </c>
      <c r="AO2070" s="176">
        <v>0</v>
      </c>
      <c r="AP2070" s="176">
        <v>0</v>
      </c>
      <c r="AQ2070" s="192">
        <v>0</v>
      </c>
      <c r="AR2070" s="192">
        <v>0</v>
      </c>
      <c r="AS2070" s="192">
        <v>0</v>
      </c>
      <c r="AT2070" s="192">
        <v>0</v>
      </c>
      <c r="AU2070" s="192">
        <v>0</v>
      </c>
      <c r="AV2070" s="192">
        <v>0</v>
      </c>
      <c r="AW2070" s="192">
        <v>0</v>
      </c>
      <c r="AX2070" s="192">
        <v>0</v>
      </c>
      <c r="AY2070" s="192">
        <v>0</v>
      </c>
      <c r="AZ2070" s="192">
        <v>0</v>
      </c>
      <c r="BA2070" s="192">
        <v>0</v>
      </c>
      <c r="BB2070" s="192">
        <v>0</v>
      </c>
      <c r="BC2070" s="192">
        <v>0</v>
      </c>
      <c r="BD2070" s="192">
        <v>0</v>
      </c>
      <c r="BE2070" s="192">
        <v>0</v>
      </c>
      <c r="BF2070" s="192">
        <v>0</v>
      </c>
      <c r="BG2070" s="192">
        <v>0</v>
      </c>
      <c r="BH2070" s="192">
        <v>0</v>
      </c>
      <c r="BI2070" s="192">
        <v>0</v>
      </c>
      <c r="BJ2070" s="192">
        <v>0</v>
      </c>
      <c r="BK2070" s="192">
        <v>0</v>
      </c>
      <c r="BL2070" s="192">
        <v>0</v>
      </c>
      <c r="BM2070"/>
      <c r="BN2070" s="186">
        <v>0</v>
      </c>
      <c r="BO2070" s="186">
        <v>0</v>
      </c>
      <c r="BP2070" s="186">
        <v>0</v>
      </c>
      <c r="BQ2070" s="186">
        <v>0</v>
      </c>
      <c r="BR2070" s="186">
        <v>0</v>
      </c>
      <c r="BS2070" s="186">
        <v>0</v>
      </c>
      <c r="BT2070" s="186">
        <v>0</v>
      </c>
      <c r="BU2070" s="186">
        <v>0</v>
      </c>
      <c r="BV2070" s="186">
        <v>0</v>
      </c>
      <c r="BW2070" s="186">
        <v>0</v>
      </c>
      <c r="BX2070" s="186">
        <v>0</v>
      </c>
      <c r="BY2070" s="186">
        <v>0</v>
      </c>
      <c r="BZ2070" s="186">
        <v>0</v>
      </c>
      <c r="CA2070" s="186">
        <v>0</v>
      </c>
      <c r="CB2070" s="186">
        <v>0</v>
      </c>
      <c r="CC2070" s="186">
        <v>0</v>
      </c>
      <c r="CD2070" s="186">
        <v>0</v>
      </c>
      <c r="CE2070"/>
      <c r="CF2070" s="329">
        <v>0</v>
      </c>
      <c r="CG2070" s="329">
        <v>0</v>
      </c>
      <c r="CH2070" s="329">
        <v>0</v>
      </c>
      <c r="CI2070" s="329">
        <v>0</v>
      </c>
      <c r="CJ2070" s="329">
        <v>0</v>
      </c>
      <c r="CK2070" s="329">
        <v>0</v>
      </c>
      <c r="CL2070" s="329">
        <v>0</v>
      </c>
      <c r="CM2070" s="329">
        <v>0</v>
      </c>
      <c r="CN2070" s="329">
        <v>0</v>
      </c>
      <c r="CO2070" s="329">
        <v>0</v>
      </c>
      <c r="CP2070"/>
      <c r="CQ2070">
        <v>0</v>
      </c>
      <c r="CR2070">
        <v>0</v>
      </c>
      <c r="CS2070">
        <v>0</v>
      </c>
      <c r="CT2070">
        <v>0</v>
      </c>
      <c r="CU2070">
        <v>0</v>
      </c>
      <c r="CW2070" s="372"/>
      <c r="CY2070" s="34"/>
      <c r="CZ2070" s="11"/>
      <c r="DA2070" s="236"/>
      <c r="DB2070" s="236"/>
      <c r="DC2070" s="32"/>
      <c r="DD2070" s="32"/>
      <c r="DE2070" s="32"/>
      <c r="DF2070" s="32"/>
      <c r="DG2070" s="32"/>
      <c r="DH2070" s="32"/>
      <c r="DI2070" s="32"/>
      <c r="DJ2070" s="32"/>
      <c r="DK2070" s="32"/>
      <c r="DL2070" s="32"/>
    </row>
    <row r="2071" spans="1:116" ht="14.4" x14ac:dyDescent="0.3">
      <c r="A2071" t="s">
        <v>7928</v>
      </c>
      <c r="B2071" s="113" t="s">
        <v>929</v>
      </c>
      <c r="C2071" s="182" t="s">
        <v>5769</v>
      </c>
      <c r="D2071" s="40" t="s">
        <v>1703</v>
      </c>
      <c r="E2071" s="242" t="s">
        <v>943</v>
      </c>
      <c r="F2071" s="184" t="s">
        <v>7929</v>
      </c>
      <c r="G2071" s="184">
        <v>-0.70999479562099999</v>
      </c>
      <c r="H2071" s="184">
        <v>-1.1240120463E-2</v>
      </c>
      <c r="I2071" s="184">
        <v>-0.65685458672099994</v>
      </c>
      <c r="J2071" s="328">
        <v>-1.2465034369999999E-3</v>
      </c>
      <c r="K2071" s="184">
        <v>-4.0653584999999999E-2</v>
      </c>
      <c r="L2071" s="184">
        <v>-2.7105893999999998E-2</v>
      </c>
      <c r="M2071" s="184">
        <v>-5.8137578000000004E-3</v>
      </c>
      <c r="N2071" s="331">
        <v>-1.1442073000000001E-2</v>
      </c>
      <c r="O2071" s="331">
        <v>5.2326518000000001E-4</v>
      </c>
      <c r="P2071" s="331">
        <v>-3.7404073000000003E-5</v>
      </c>
      <c r="Q2071" s="331">
        <v>-2.8390856999999998E-4</v>
      </c>
      <c r="R2071" s="184">
        <v>-7.5699321999999998E-3</v>
      </c>
      <c r="S2071" s="184">
        <v>-4.0166237000000003E-5</v>
      </c>
      <c r="T2071" s="184">
        <v>-0.61640236999999998</v>
      </c>
      <c r="U2071" s="184">
        <v>3.9943080000000002E-3</v>
      </c>
      <c r="V2071" s="331">
        <v>3.7367279E-5</v>
      </c>
      <c r="W2071" s="331">
        <v>-5.2006452000000003E-3</v>
      </c>
      <c r="X2071" s="331">
        <v>0</v>
      </c>
      <c r="Y2071"/>
      <c r="Z2071" s="288">
        <v>-0.27102389999999998</v>
      </c>
      <c r="AA2071"/>
      <c r="AB2071" s="164">
        <v>-51.526797999999999</v>
      </c>
      <c r="AC2071" s="164">
        <v>-51.288885000000001</v>
      </c>
      <c r="AD2071" s="164">
        <v>-0.27766995999999999</v>
      </c>
      <c r="AE2071" s="164">
        <v>0</v>
      </c>
      <c r="AF2071" s="164">
        <v>6.1367628E-2</v>
      </c>
      <c r="AG2071" s="164">
        <v>3.1392673000000003E-2</v>
      </c>
      <c r="AH2071" s="164">
        <v>-5.3003175999999999E-2</v>
      </c>
      <c r="AI2071"/>
      <c r="AJ2071" s="187">
        <v>-1.6566359999999999E-2</v>
      </c>
      <c r="AK2071" s="185">
        <v>-1.2528704999999999E-2</v>
      </c>
      <c r="AL2071" s="185">
        <v>-3.7391979E-4</v>
      </c>
      <c r="AM2071" s="185">
        <v>-3.6637359999999999E-3</v>
      </c>
      <c r="AN2071" s="176">
        <v>-7.5112138000000005E-7</v>
      </c>
      <c r="AO2071" s="176">
        <v>-1.3828395E-9</v>
      </c>
      <c r="AP2071" s="176">
        <v>-0.51312829000000004</v>
      </c>
      <c r="AQ2071" s="192">
        <v>-2.5149018E-7</v>
      </c>
      <c r="AR2071" s="192">
        <v>-7.5880729999999995E-10</v>
      </c>
      <c r="AS2071" s="192">
        <v>-2.0731703E-14</v>
      </c>
      <c r="AT2071" s="192">
        <v>3.270305E-12</v>
      </c>
      <c r="AU2071" s="192">
        <v>0</v>
      </c>
      <c r="AV2071" s="192">
        <v>-2.2202320000000001E-10</v>
      </c>
      <c r="AW2071" s="192">
        <v>-4.9835484999999998E-7</v>
      </c>
      <c r="AX2071" s="192">
        <v>-5.9534664000000004E-11</v>
      </c>
      <c r="AY2071" s="192">
        <v>-5.6508050999999997E-10</v>
      </c>
      <c r="AZ2071" s="192">
        <v>3.7421572000000001E-14</v>
      </c>
      <c r="BA2071" s="192">
        <v>5.5498197000000004E-16</v>
      </c>
      <c r="BB2071" s="192">
        <v>-1.6172757999999999E-13</v>
      </c>
      <c r="BC2071" s="192">
        <v>-4.2437082000000002E-14</v>
      </c>
      <c r="BD2071" s="192">
        <v>-7.7056980999999993E-15</v>
      </c>
      <c r="BE2071" s="192">
        <v>-2.229798E-11</v>
      </c>
      <c r="BF2071" s="192">
        <v>-1.1631735999999999E-9</v>
      </c>
      <c r="BG2071" s="192">
        <v>3.1269118999999999E-20</v>
      </c>
      <c r="BH2071" s="192">
        <v>-3.4392307E-6</v>
      </c>
      <c r="BI2071" s="193">
        <v>-0.51312486000000002</v>
      </c>
      <c r="BJ2071" s="192">
        <v>1.2787200000000001E-10</v>
      </c>
      <c r="BK2071" s="192">
        <v>7.7760000000000004E-13</v>
      </c>
      <c r="BL2071" s="192">
        <v>3.4790400000000002E-17</v>
      </c>
      <c r="BM2071"/>
      <c r="BN2071" s="186">
        <v>-8.1962749999999997E-5</v>
      </c>
      <c r="BO2071" s="186">
        <v>-3.8596682000000003E-6</v>
      </c>
      <c r="BP2071" s="186">
        <v>-7.5568655000000002E-6</v>
      </c>
      <c r="BQ2071" s="186">
        <v>-8.9255683000000003E-7</v>
      </c>
      <c r="BR2071" s="186">
        <v>-3.9977225999999997E-6</v>
      </c>
      <c r="BS2071" s="186">
        <v>6.7310944999999999E-8</v>
      </c>
      <c r="BT2071" s="186">
        <v>9.1773597000000002E-10</v>
      </c>
      <c r="BU2071" s="186">
        <v>1.013764E-7</v>
      </c>
      <c r="BV2071" s="186">
        <v>-7.2288183999999998E-8</v>
      </c>
      <c r="BW2071" s="186">
        <v>-4.6560303000000002E-7</v>
      </c>
      <c r="BX2071" s="186">
        <v>0</v>
      </c>
      <c r="BY2071" s="186">
        <v>6.9147667999999998E-17</v>
      </c>
      <c r="BZ2071" s="186">
        <v>5.6619095999999996E-13</v>
      </c>
      <c r="CA2071" s="186">
        <v>-2.4441043E-6</v>
      </c>
      <c r="CB2071" s="186">
        <v>-6.2874643999999996E-5</v>
      </c>
      <c r="CC2071" s="186">
        <v>1.2740232E-8</v>
      </c>
      <c r="CD2071" s="186">
        <v>1.8356957E-8</v>
      </c>
      <c r="CE2071"/>
      <c r="CF2071" s="329">
        <v>4.7923174999999997E-13</v>
      </c>
      <c r="CG2071" s="330">
        <v>-0.27101554999999999</v>
      </c>
      <c r="CH2071" s="330">
        <v>2.7938798999999999E-3</v>
      </c>
      <c r="CI2071" s="330">
        <v>-2.6233706000000001E-3</v>
      </c>
      <c r="CJ2071" s="329">
        <v>-4.4637376999999998E-4</v>
      </c>
      <c r="CK2071" s="329">
        <v>-7.8471263999999994E-11</v>
      </c>
      <c r="CL2071" s="329">
        <v>-1.0249346999999999E-8</v>
      </c>
      <c r="CM2071" s="329">
        <v>-1.8596246E-4</v>
      </c>
      <c r="CN2071" s="330">
        <v>-3.6585483000000002E-2</v>
      </c>
      <c r="CO2071" s="330">
        <v>-7.0370625999999996</v>
      </c>
      <c r="CP2071"/>
      <c r="CQ2071">
        <v>-4.0653584999999999E-2</v>
      </c>
      <c r="CR2071">
        <v>-5.1729704462999994E-2</v>
      </c>
      <c r="CS2071">
        <v>-4.5690229199999995E-2</v>
      </c>
      <c r="CT2071">
        <v>-0.65685458672099994</v>
      </c>
      <c r="CU2071">
        <v>3.9541417630000004E-3</v>
      </c>
      <c r="CZ2071" s="11"/>
      <c r="DA2071" s="236"/>
      <c r="DB2071" s="236"/>
      <c r="DC2071" s="32"/>
      <c r="DD2071" s="32"/>
      <c r="DE2071" s="32"/>
      <c r="DF2071" s="32"/>
      <c r="DG2071" s="32"/>
      <c r="DH2071" s="32"/>
      <c r="DI2071" s="32"/>
      <c r="DJ2071" s="32"/>
      <c r="DK2071" s="32"/>
      <c r="DL2071" s="32"/>
    </row>
    <row r="2072" spans="1:116" ht="14.4" x14ac:dyDescent="0.3">
      <c r="A2072" t="s">
        <v>7930</v>
      </c>
      <c r="B2072" s="113" t="s">
        <v>929</v>
      </c>
      <c r="C2072" s="182" t="s">
        <v>5770</v>
      </c>
      <c r="D2072" s="40" t="s">
        <v>1703</v>
      </c>
      <c r="E2072" s="242" t="s">
        <v>943</v>
      </c>
      <c r="F2072" s="184" t="s">
        <v>7931</v>
      </c>
      <c r="G2072" s="184">
        <v>-0.764359893033</v>
      </c>
      <c r="H2072" s="184">
        <v>1.012607426E-3</v>
      </c>
      <c r="I2072" s="184">
        <v>-0.76928544972500001</v>
      </c>
      <c r="J2072" s="328">
        <v>-4.5141387340000005E-3</v>
      </c>
      <c r="K2072" s="184">
        <v>8.4270879999999992E-3</v>
      </c>
      <c r="L2072" s="184">
        <v>-1.6939183999999999E-3</v>
      </c>
      <c r="M2072" s="184">
        <v>7.0131673000000002E-4</v>
      </c>
      <c r="N2072" s="331">
        <v>6.6497045000000002E-4</v>
      </c>
      <c r="O2072" s="331">
        <v>3.0088445000000001E-4</v>
      </c>
      <c r="P2072" s="331">
        <v>1.0084346E-5</v>
      </c>
      <c r="Q2072" s="331">
        <v>3.6668180000000001E-5</v>
      </c>
      <c r="R2072" s="331">
        <v>8.6849452000000005E-5</v>
      </c>
      <c r="S2072" s="184">
        <v>3.4667615000000001E-5</v>
      </c>
      <c r="T2072" s="184">
        <v>-0.76838600000000001</v>
      </c>
      <c r="U2072" s="184">
        <v>-4.5447174000000003E-3</v>
      </c>
      <c r="V2072" s="331">
        <v>6.3024930000000002E-6</v>
      </c>
      <c r="W2072" s="331">
        <v>-4.0889489999999998E-6</v>
      </c>
      <c r="X2072" s="331">
        <v>0</v>
      </c>
      <c r="Y2072"/>
      <c r="Z2072" s="288">
        <v>5.6180586666666664E-2</v>
      </c>
      <c r="AA2072"/>
      <c r="AB2072" s="164">
        <v>-40.183340000000001</v>
      </c>
      <c r="AC2072" s="164">
        <v>51.186562000000002</v>
      </c>
      <c r="AD2072" s="164">
        <v>1.1838252E-2</v>
      </c>
      <c r="AE2072" s="164">
        <v>0</v>
      </c>
      <c r="AF2072" s="164">
        <v>-91.391035000000002</v>
      </c>
      <c r="AG2072" s="164">
        <v>7.2046317000000002E-3</v>
      </c>
      <c r="AH2072" s="164">
        <v>2.0898265000000001E-3</v>
      </c>
      <c r="AI2072"/>
      <c r="AJ2072" s="185">
        <v>4.0860083E-3</v>
      </c>
      <c r="AK2072" s="185">
        <v>3.9508205999999997E-4</v>
      </c>
      <c r="AL2072" s="185">
        <v>3.4621398999999997E-5</v>
      </c>
      <c r="AM2072" s="185">
        <v>3.6563047999999998E-3</v>
      </c>
      <c r="AN2072" s="176">
        <v>2.3685975E-8</v>
      </c>
      <c r="AO2072" s="176">
        <v>1.2803772000000001E-10</v>
      </c>
      <c r="AP2072" s="176">
        <v>0.51208750999999997</v>
      </c>
      <c r="AQ2072" s="192">
        <v>5.2138467999999997E-8</v>
      </c>
      <c r="AR2072" s="192">
        <v>1.5731421000000001E-10</v>
      </c>
      <c r="AS2072" s="192">
        <v>4.2980489999999999E-15</v>
      </c>
      <c r="AT2072" s="192">
        <v>5.4440052000000004E-13</v>
      </c>
      <c r="AU2072" s="192">
        <v>0</v>
      </c>
      <c r="AV2072" s="192">
        <v>3.1901849000000002E-11</v>
      </c>
      <c r="AW2072" s="192">
        <v>-2.8423019999999999E-8</v>
      </c>
      <c r="AX2072" s="192">
        <v>5.7931907000000003E-12</v>
      </c>
      <c r="AY2072" s="192">
        <v>-3.4447081000000003E-11</v>
      </c>
      <c r="AZ2072" s="192">
        <v>6.2294871999999999E-15</v>
      </c>
      <c r="BA2072" s="192">
        <v>9.2386634999999998E-17</v>
      </c>
      <c r="BB2072" s="192">
        <v>2.0894886000000001E-14</v>
      </c>
      <c r="BC2072" s="192">
        <v>-1.0393355E-13</v>
      </c>
      <c r="BD2072" s="192">
        <v>-1.8793738E-14</v>
      </c>
      <c r="BE2072" s="192">
        <v>2.0798657E-12</v>
      </c>
      <c r="BF2072" s="192">
        <v>2.3379523E-11</v>
      </c>
      <c r="BG2072" s="192">
        <v>5.2053019000000003E-21</v>
      </c>
      <c r="BH2072" s="192">
        <v>2.8413785999999999E-6</v>
      </c>
      <c r="BI2072" s="193">
        <v>0.51208467000000002</v>
      </c>
      <c r="BJ2072" s="192">
        <v>-8.7379200000000003E-11</v>
      </c>
      <c r="BK2072" s="192">
        <v>-5.3135999999999997E-13</v>
      </c>
      <c r="BL2072" s="192">
        <v>-2.3773439999999999E-17</v>
      </c>
      <c r="BM2072"/>
      <c r="BN2072" s="186">
        <v>6.3226890999999998E-5</v>
      </c>
      <c r="BO2072" s="186">
        <v>-2.3146785E-7</v>
      </c>
      <c r="BP2072" s="186">
        <v>1.5664637999999999E-6</v>
      </c>
      <c r="BQ2072" s="186">
        <v>1.0441768999999999E-8</v>
      </c>
      <c r="BR2072" s="186">
        <v>-1.3555403E-7</v>
      </c>
      <c r="BS2072" s="186">
        <v>1.1205106000000001E-8</v>
      </c>
      <c r="BT2072" s="186">
        <v>1.5277350000000001E-10</v>
      </c>
      <c r="BU2072" s="186">
        <v>1.6875906999999999E-8</v>
      </c>
      <c r="BV2072" s="186">
        <v>1.5398119000000002E-8</v>
      </c>
      <c r="BW2072" s="186">
        <v>2.8046281999999999E-8</v>
      </c>
      <c r="BX2072" s="186">
        <v>0</v>
      </c>
      <c r="BY2072" s="186">
        <v>1.1510861E-17</v>
      </c>
      <c r="BZ2072" s="186">
        <v>9.4252569999999994E-14</v>
      </c>
      <c r="CA2072" s="186">
        <v>1.1103088999999999E-7</v>
      </c>
      <c r="CB2072" s="186">
        <v>6.1844722000000001E-5</v>
      </c>
      <c r="CC2072" s="186">
        <v>2.1208380000000001E-9</v>
      </c>
      <c r="CD2072" s="186">
        <v>-1.2543920999999999E-8</v>
      </c>
      <c r="CE2072"/>
      <c r="CF2072" s="329">
        <v>7.9776661000000003E-14</v>
      </c>
      <c r="CG2072" s="330">
        <v>5.6182349999999999E-2</v>
      </c>
      <c r="CH2072" s="330">
        <v>4.6117617000000002E-4</v>
      </c>
      <c r="CI2072" s="330">
        <v>-1.5547736E-4</v>
      </c>
      <c r="CJ2072" s="330">
        <v>3.9120569000000001E-5</v>
      </c>
      <c r="CK2072" s="329">
        <v>9.6885204999999999E-12</v>
      </c>
      <c r="CL2072" s="329">
        <v>1.1310458E-9</v>
      </c>
      <c r="CM2072" s="330">
        <v>-8.4463572999999998E-6</v>
      </c>
      <c r="CN2072" s="330">
        <v>-5.1071653000000002E-2</v>
      </c>
      <c r="CO2072" s="330">
        <v>6.9571396999999999</v>
      </c>
      <c r="CP2072"/>
      <c r="CQ2072">
        <v>8.4270879999999992E-3</v>
      </c>
      <c r="CR2072">
        <v>1.0685520800000003E-4</v>
      </c>
      <c r="CS2072">
        <v>-9.0984116699999997E-4</v>
      </c>
      <c r="CT2072">
        <v>-0.76928544972500001</v>
      </c>
      <c r="CU2072">
        <v>-4.5100497850000002E-3</v>
      </c>
      <c r="CZ2072" s="11"/>
      <c r="DA2072" s="236"/>
      <c r="DB2072" s="236"/>
      <c r="DC2072" s="32"/>
      <c r="DD2072" s="32"/>
      <c r="DE2072" s="32"/>
      <c r="DF2072" s="32"/>
      <c r="DG2072" s="32"/>
      <c r="DH2072" s="32"/>
      <c r="DI2072" s="32"/>
      <c r="DJ2072" s="32"/>
      <c r="DK2072" s="32"/>
      <c r="DL2072" s="32"/>
    </row>
    <row r="2073" spans="1:116" ht="14.4" x14ac:dyDescent="0.3">
      <c r="A2073" t="s">
        <v>7932</v>
      </c>
      <c r="B2073" s="113" t="s">
        <v>929</v>
      </c>
      <c r="C2073" s="182" t="s">
        <v>5771</v>
      </c>
      <c r="D2073" s="40" t="s">
        <v>1703</v>
      </c>
      <c r="E2073" s="242" t="s">
        <v>943</v>
      </c>
      <c r="F2073" s="184" t="s">
        <v>7933</v>
      </c>
      <c r="G2073" s="184">
        <v>-0.73812451520370015</v>
      </c>
      <c r="H2073" s="184">
        <v>-1.3982509860000001E-2</v>
      </c>
      <c r="I2073" s="184">
        <v>-0.59153094985700005</v>
      </c>
      <c r="J2073" s="328">
        <v>6.7132645133000006E-3</v>
      </c>
      <c r="K2073" s="184">
        <v>-0.13932432</v>
      </c>
      <c r="L2073" s="184">
        <v>-2.0734987E-2</v>
      </c>
      <c r="M2073" s="331">
        <v>4.2334770000000002E-3</v>
      </c>
      <c r="N2073" s="331">
        <v>-1.0915639E-2</v>
      </c>
      <c r="O2073" s="331">
        <v>1.6248312E-3</v>
      </c>
      <c r="P2073" s="331">
        <v>-3.8727924E-3</v>
      </c>
      <c r="Q2073" s="331">
        <v>-8.1890966000000001E-4</v>
      </c>
      <c r="R2073" s="331">
        <v>-7.8041281000000001E-3</v>
      </c>
      <c r="S2073" s="184">
        <v>1.6284108E-4</v>
      </c>
      <c r="T2073" s="184">
        <v>-0.56726268000000002</v>
      </c>
      <c r="U2073" s="331">
        <v>6.5479144000000003E-3</v>
      </c>
      <c r="V2073" s="331">
        <v>3.7368242999999997E-5</v>
      </c>
      <c r="W2073" s="331">
        <v>2.5090333000000001E-6</v>
      </c>
      <c r="X2073" s="331">
        <v>0</v>
      </c>
      <c r="Y2073"/>
      <c r="Z2073" s="288">
        <v>-0.92882880000000001</v>
      </c>
      <c r="AA2073"/>
      <c r="AB2073" s="164">
        <v>-56.955697999999998</v>
      </c>
      <c r="AC2073" s="164">
        <v>-47.301541</v>
      </c>
      <c r="AD2073" s="164">
        <v>3.9777516999999998E-2</v>
      </c>
      <c r="AE2073" s="164">
        <v>0</v>
      </c>
      <c r="AF2073" s="164">
        <v>-9.7436521999999997</v>
      </c>
      <c r="AG2073" s="164">
        <v>3.9086551999999997E-2</v>
      </c>
      <c r="AH2073" s="164">
        <v>1.0631346999999999E-2</v>
      </c>
      <c r="AI2073"/>
      <c r="AJ2073" s="185">
        <v>-2.4450901000000001E-2</v>
      </c>
      <c r="AK2073" s="185">
        <v>-2.0632898E-2</v>
      </c>
      <c r="AL2073" s="185">
        <v>-8.4220393999999996E-4</v>
      </c>
      <c r="AM2073" s="185">
        <v>-2.9757989999999999E-3</v>
      </c>
      <c r="AN2073" s="176">
        <v>-1.2369843E-6</v>
      </c>
      <c r="AO2073" s="176">
        <v>-3.1146594999999999E-9</v>
      </c>
      <c r="AP2073" s="176">
        <v>-0.41677857000000001</v>
      </c>
      <c r="AQ2073" s="192">
        <v>-8.6193365999999998E-7</v>
      </c>
      <c r="AR2073" s="192">
        <v>-2.6006626E-9</v>
      </c>
      <c r="AS2073" s="192">
        <v>-7.1053820999999998E-14</v>
      </c>
      <c r="AT2073" s="192">
        <v>3.2695399000000002E-12</v>
      </c>
      <c r="AU2073" s="192">
        <v>0</v>
      </c>
      <c r="AV2073" s="192">
        <v>-3.2412037000000001E-10</v>
      </c>
      <c r="AW2073" s="192">
        <v>-3.7294584000000001E-7</v>
      </c>
      <c r="AX2073" s="192">
        <v>-8.3132128999999996E-11</v>
      </c>
      <c r="AY2073" s="192">
        <v>-4.3030897999999999E-10</v>
      </c>
      <c r="AZ2073" s="192">
        <v>3.7412816999999999E-14</v>
      </c>
      <c r="BA2073" s="192">
        <v>5.5485214000000004E-16</v>
      </c>
      <c r="BB2073" s="192">
        <v>-4.6722553E-13</v>
      </c>
      <c r="BC2073" s="192">
        <v>-4.4149500000000002E-14</v>
      </c>
      <c r="BD2073" s="192">
        <v>-1.1336384E-14</v>
      </c>
      <c r="BE2073" s="192">
        <v>-4.7628350000000001E-10</v>
      </c>
      <c r="BF2073" s="192">
        <v>-1.3076367E-9</v>
      </c>
      <c r="BG2073" s="192">
        <v>3.1261803999999998E-20</v>
      </c>
      <c r="BH2073" s="192">
        <v>1.3563181000000001E-5</v>
      </c>
      <c r="BI2073" s="193">
        <v>-0.41679213999999998</v>
      </c>
      <c r="BJ2073" s="192">
        <v>0</v>
      </c>
      <c r="BK2073" s="192">
        <v>0</v>
      </c>
      <c r="BL2073" s="192">
        <v>0</v>
      </c>
      <c r="BM2073"/>
      <c r="BN2073" s="186">
        <v>-9.6055757999999994E-5</v>
      </c>
      <c r="BO2073" s="186">
        <v>-2.9305210000000001E-6</v>
      </c>
      <c r="BP2073" s="186">
        <v>-2.5898212000000002E-5</v>
      </c>
      <c r="BQ2073" s="186">
        <v>-9.0916510999999998E-7</v>
      </c>
      <c r="BR2073" s="186">
        <v>-2.2422688E-6</v>
      </c>
      <c r="BS2073" s="186">
        <v>6.7295197999999998E-8</v>
      </c>
      <c r="BT2073" s="186">
        <v>9.1752127000000002E-10</v>
      </c>
      <c r="BU2073" s="186">
        <v>1.0135268E-7</v>
      </c>
      <c r="BV2073" s="186">
        <v>-5.2451913000000004E-6</v>
      </c>
      <c r="BW2073" s="186">
        <v>-7.9386988999999997E-7</v>
      </c>
      <c r="BX2073" s="186">
        <v>0</v>
      </c>
      <c r="BY2073" s="186">
        <v>6.9131490999999999E-17</v>
      </c>
      <c r="BZ2073" s="186">
        <v>5.6605849999999996E-13</v>
      </c>
      <c r="CA2073" s="186">
        <v>-2.2831581000000001E-6</v>
      </c>
      <c r="CB2073" s="186">
        <v>-5.5935674999999999E-5</v>
      </c>
      <c r="CC2073" s="186">
        <v>1.2737253E-8</v>
      </c>
      <c r="CD2073" s="186">
        <v>0</v>
      </c>
      <c r="CE2073"/>
      <c r="CF2073" s="329">
        <v>4.7911964E-13</v>
      </c>
      <c r="CG2073" s="330">
        <v>-0.92882001000000003</v>
      </c>
      <c r="CH2073" s="330">
        <v>-1.6989652000000001E-2</v>
      </c>
      <c r="CI2073" s="330">
        <v>-1.9876656999999998E-3</v>
      </c>
      <c r="CJ2073" s="330">
        <v>2.3641231000000001E-4</v>
      </c>
      <c r="CK2073" s="329">
        <v>-2.5132654999999999E-10</v>
      </c>
      <c r="CL2073" s="329">
        <v>-2.6500715999999999E-8</v>
      </c>
      <c r="CM2073" s="330">
        <v>-1.3168543E-4</v>
      </c>
      <c r="CN2073" s="330">
        <v>-3.8098465999999997E-2</v>
      </c>
      <c r="CO2073" s="330">
        <v>-6.4436477999999999</v>
      </c>
      <c r="CP2073"/>
      <c r="CQ2073">
        <v>-0.13932432</v>
      </c>
      <c r="CR2073">
        <v>-3.8288147960000005E-2</v>
      </c>
      <c r="CS2073">
        <v>-2.4303129066699999E-2</v>
      </c>
      <c r="CT2073">
        <v>-0.59153094985700005</v>
      </c>
      <c r="CU2073">
        <v>6.7107554800000004E-3</v>
      </c>
      <c r="CZ2073" s="11"/>
      <c r="DA2073" s="236"/>
      <c r="DB2073" s="236"/>
      <c r="DC2073" s="32"/>
      <c r="DD2073" s="32"/>
      <c r="DE2073" s="32"/>
      <c r="DF2073" s="32"/>
      <c r="DG2073" s="32"/>
      <c r="DH2073" s="32"/>
      <c r="DI2073" s="32"/>
      <c r="DJ2073" s="32"/>
      <c r="DK2073" s="32"/>
      <c r="DL2073" s="32"/>
    </row>
    <row r="2074" spans="1:116" ht="14.4" x14ac:dyDescent="0.3">
      <c r="A2074" t="s">
        <v>7934</v>
      </c>
      <c r="B2074" s="113" t="s">
        <v>929</v>
      </c>
      <c r="C2074" s="182" t="s">
        <v>5772</v>
      </c>
      <c r="D2074" s="40" t="s">
        <v>1703</v>
      </c>
      <c r="E2074" s="242" t="s">
        <v>943</v>
      </c>
      <c r="F2074" s="184" t="s">
        <v>7935</v>
      </c>
      <c r="G2074" s="184">
        <v>0</v>
      </c>
      <c r="H2074" s="184">
        <v>0</v>
      </c>
      <c r="I2074" s="184">
        <v>0</v>
      </c>
      <c r="J2074" s="328">
        <v>0</v>
      </c>
      <c r="K2074" s="184">
        <v>0</v>
      </c>
      <c r="L2074" s="184">
        <v>0</v>
      </c>
      <c r="M2074" s="184">
        <v>0</v>
      </c>
      <c r="N2074" s="331">
        <v>0</v>
      </c>
      <c r="O2074" s="331">
        <v>0</v>
      </c>
      <c r="P2074" s="331">
        <v>0</v>
      </c>
      <c r="Q2074" s="331">
        <v>0</v>
      </c>
      <c r="R2074" s="331">
        <v>0</v>
      </c>
      <c r="S2074" s="331">
        <v>0</v>
      </c>
      <c r="T2074" s="184">
        <v>0</v>
      </c>
      <c r="U2074" s="331">
        <v>0</v>
      </c>
      <c r="V2074" s="331">
        <v>0</v>
      </c>
      <c r="W2074" s="331">
        <v>0</v>
      </c>
      <c r="X2074" s="331">
        <v>0</v>
      </c>
      <c r="Y2074"/>
      <c r="Z2074" s="288">
        <v>0</v>
      </c>
      <c r="AA2074"/>
      <c r="AB2074" s="164">
        <v>0</v>
      </c>
      <c r="AC2074" s="164">
        <v>0</v>
      </c>
      <c r="AD2074" s="164">
        <v>0</v>
      </c>
      <c r="AE2074" s="164">
        <v>0</v>
      </c>
      <c r="AF2074" s="164">
        <v>0</v>
      </c>
      <c r="AG2074" s="164">
        <v>0</v>
      </c>
      <c r="AH2074" s="164">
        <v>0</v>
      </c>
      <c r="AI2074"/>
      <c r="AJ2074" s="185">
        <v>0</v>
      </c>
      <c r="AK2074" s="185">
        <v>0</v>
      </c>
      <c r="AL2074" s="185">
        <v>0</v>
      </c>
      <c r="AM2074" s="185">
        <v>0</v>
      </c>
      <c r="AN2074" s="176">
        <v>0</v>
      </c>
      <c r="AO2074" s="176">
        <v>0</v>
      </c>
      <c r="AP2074" s="176">
        <v>0</v>
      </c>
      <c r="AQ2074" s="193">
        <v>0</v>
      </c>
      <c r="AR2074" s="193">
        <v>0</v>
      </c>
      <c r="AS2074" s="193">
        <v>0</v>
      </c>
      <c r="AT2074" s="193">
        <v>0</v>
      </c>
      <c r="AU2074" s="193">
        <v>0</v>
      </c>
      <c r="AV2074" s="193">
        <v>0</v>
      </c>
      <c r="AW2074" s="193">
        <v>0</v>
      </c>
      <c r="AX2074" s="193">
        <v>0</v>
      </c>
      <c r="AY2074" s="193">
        <v>0</v>
      </c>
      <c r="AZ2074" s="193">
        <v>0</v>
      </c>
      <c r="BA2074" s="193">
        <v>0</v>
      </c>
      <c r="BB2074" s="193">
        <v>0</v>
      </c>
      <c r="BC2074" s="193">
        <v>0</v>
      </c>
      <c r="BD2074" s="193">
        <v>0</v>
      </c>
      <c r="BE2074" s="193">
        <v>0</v>
      </c>
      <c r="BF2074" s="193">
        <v>0</v>
      </c>
      <c r="BG2074" s="193">
        <v>0</v>
      </c>
      <c r="BH2074" s="193">
        <v>0</v>
      </c>
      <c r="BI2074" s="193">
        <v>0</v>
      </c>
      <c r="BJ2074" s="193">
        <v>0</v>
      </c>
      <c r="BK2074" s="193">
        <v>0</v>
      </c>
      <c r="BL2074" s="193">
        <v>0</v>
      </c>
      <c r="BM2074"/>
      <c r="BN2074" s="164">
        <v>0</v>
      </c>
      <c r="BO2074" s="164">
        <v>0</v>
      </c>
      <c r="BP2074" s="164">
        <v>0</v>
      </c>
      <c r="BQ2074" s="164">
        <v>0</v>
      </c>
      <c r="BR2074" s="164">
        <v>0</v>
      </c>
      <c r="BS2074" s="164">
        <v>0</v>
      </c>
      <c r="BT2074" s="164">
        <v>0</v>
      </c>
      <c r="BU2074" s="164">
        <v>0</v>
      </c>
      <c r="BV2074" s="164">
        <v>0</v>
      </c>
      <c r="BW2074" s="164">
        <v>0</v>
      </c>
      <c r="BX2074" s="164">
        <v>0</v>
      </c>
      <c r="BY2074" s="164">
        <v>0</v>
      </c>
      <c r="BZ2074" s="164">
        <v>0</v>
      </c>
      <c r="CA2074" s="164">
        <v>0</v>
      </c>
      <c r="CB2074" s="164">
        <v>0</v>
      </c>
      <c r="CC2074" s="164">
        <v>0</v>
      </c>
      <c r="CD2074" s="164">
        <v>0</v>
      </c>
      <c r="CE2074"/>
      <c r="CF2074" s="330">
        <v>0</v>
      </c>
      <c r="CG2074" s="330">
        <v>0</v>
      </c>
      <c r="CH2074" s="330">
        <v>0</v>
      </c>
      <c r="CI2074" s="330">
        <v>0</v>
      </c>
      <c r="CJ2074" s="330">
        <v>0</v>
      </c>
      <c r="CK2074" s="330">
        <v>0</v>
      </c>
      <c r="CL2074" s="330">
        <v>0</v>
      </c>
      <c r="CM2074" s="330">
        <v>0</v>
      </c>
      <c r="CN2074" s="330">
        <v>0</v>
      </c>
      <c r="CO2074" s="330">
        <v>0</v>
      </c>
      <c r="CP2074"/>
      <c r="CQ2074">
        <v>0</v>
      </c>
      <c r="CR2074">
        <v>0</v>
      </c>
      <c r="CS2074">
        <v>0</v>
      </c>
      <c r="CT2074">
        <v>0</v>
      </c>
      <c r="CU2074">
        <v>0</v>
      </c>
      <c r="CZ2074" s="11"/>
      <c r="DA2074" s="236"/>
      <c r="DB2074" s="236"/>
      <c r="DC2074" s="32"/>
      <c r="DD2074" s="32"/>
      <c r="DE2074" s="32"/>
      <c r="DF2074" s="32"/>
      <c r="DG2074" s="32"/>
      <c r="DH2074" s="32"/>
      <c r="DI2074" s="32"/>
      <c r="DJ2074" s="32"/>
      <c r="DK2074" s="32"/>
      <c r="DL2074" s="32"/>
    </row>
    <row r="2075" spans="1:116" ht="14.4" x14ac:dyDescent="0.3">
      <c r="B2075" s="113"/>
      <c r="C2075" s="182"/>
      <c r="D2075" s="40"/>
      <c r="E2075" s="242"/>
      <c r="F2075"/>
      <c r="G2075"/>
      <c r="H2075"/>
      <c r="I2075"/>
      <c r="J2075" s="332"/>
      <c r="K2075"/>
      <c r="L2075"/>
      <c r="M2075"/>
      <c r="N2075" s="39"/>
      <c r="O2075" s="39"/>
      <c r="P2075" s="39"/>
      <c r="Q2075" s="39"/>
      <c r="R2075" s="39"/>
      <c r="S2075" s="39"/>
      <c r="T2075"/>
      <c r="U2075" s="39"/>
      <c r="V2075" s="39"/>
      <c r="W2075" s="39"/>
      <c r="Y2075"/>
      <c r="Z2075"/>
      <c r="AA2075"/>
      <c r="AB2075"/>
      <c r="AC2075"/>
      <c r="AD2075"/>
      <c r="AE2075"/>
      <c r="AF2075"/>
      <c r="AG2075"/>
      <c r="AH2075"/>
      <c r="AI2075"/>
      <c r="AJ2075"/>
      <c r="AK2075"/>
      <c r="AL2075"/>
      <c r="AM2075"/>
      <c r="AN2075"/>
      <c r="AO2075"/>
      <c r="AP2075"/>
      <c r="AQ2075"/>
      <c r="AR2075"/>
      <c r="AS2075"/>
      <c r="AT2075"/>
      <c r="AU2075"/>
      <c r="AV2075"/>
      <c r="AW2075"/>
      <c r="AX2075"/>
      <c r="AY2075"/>
      <c r="AZ2075"/>
      <c r="BA2075"/>
      <c r="BB2075"/>
      <c r="BC2075"/>
      <c r="BD2075"/>
      <c r="BE2075"/>
      <c r="BF2075"/>
      <c r="BG2075"/>
      <c r="BH2075"/>
      <c r="BI2075"/>
      <c r="BJ2075"/>
      <c r="BK2075"/>
      <c r="BL2075"/>
      <c r="BM2075"/>
      <c r="BN2075"/>
      <c r="BO2075"/>
      <c r="BP2075"/>
      <c r="BQ2075"/>
      <c r="BR2075"/>
      <c r="BS2075"/>
      <c r="BT2075"/>
      <c r="BU2075"/>
      <c r="BV2075"/>
      <c r="BW2075"/>
      <c r="BX2075"/>
      <c r="BY2075"/>
      <c r="BZ2075"/>
      <c r="CA2075"/>
      <c r="CB2075"/>
      <c r="CC2075"/>
      <c r="CD2075"/>
      <c r="CE2075"/>
      <c r="CF2075"/>
      <c r="CG2075"/>
      <c r="CH2075"/>
      <c r="CI2075"/>
      <c r="CJ2075"/>
      <c r="CK2075"/>
      <c r="CL2075"/>
      <c r="CM2075"/>
      <c r="CN2075"/>
      <c r="CO2075"/>
      <c r="CP2075"/>
      <c r="CQ2075"/>
      <c r="CR2075"/>
      <c r="CS2075"/>
      <c r="CT2075"/>
      <c r="CU2075"/>
      <c r="CV2075" s="39"/>
      <c r="CZ2075" s="11"/>
      <c r="DA2075" s="236"/>
      <c r="DB2075" s="236"/>
      <c r="DC2075" s="32"/>
      <c r="DD2075" s="32"/>
      <c r="DE2075" s="32"/>
      <c r="DF2075" s="32"/>
      <c r="DG2075" s="32"/>
      <c r="DH2075" s="32"/>
      <c r="DI2075" s="32"/>
      <c r="DJ2075" s="32"/>
      <c r="DK2075" s="32"/>
      <c r="DL2075" s="32"/>
    </row>
    <row r="2076" spans="1:116" ht="14.4" x14ac:dyDescent="0.3">
      <c r="B2076" s="113"/>
      <c r="C2076" s="180"/>
      <c r="D2076" s="37" t="s">
        <v>646</v>
      </c>
      <c r="E2076" s="242"/>
      <c r="F2076"/>
      <c r="G2076"/>
      <c r="H2076"/>
      <c r="I2076"/>
      <c r="J2076" s="332"/>
      <c r="K2076"/>
      <c r="L2076"/>
      <c r="M2076"/>
      <c r="N2076" s="39"/>
      <c r="O2076" s="39"/>
      <c r="P2076" s="39"/>
      <c r="Q2076" s="39"/>
      <c r="R2076" s="39"/>
      <c r="S2076" s="39"/>
      <c r="T2076"/>
      <c r="U2076" s="39"/>
      <c r="V2076" s="39"/>
      <c r="W2076" s="39"/>
      <c r="Y2076"/>
      <c r="Z2076"/>
      <c r="AA2076"/>
      <c r="AB2076"/>
      <c r="AC2076"/>
      <c r="AD2076"/>
      <c r="AE2076"/>
      <c r="AF2076"/>
      <c r="AG2076"/>
      <c r="AH2076"/>
      <c r="AI2076"/>
      <c r="AJ2076"/>
      <c r="AK2076"/>
      <c r="AL2076"/>
      <c r="AM2076"/>
      <c r="AN2076"/>
      <c r="AO2076"/>
      <c r="AP2076"/>
      <c r="AQ2076"/>
      <c r="AR2076"/>
      <c r="AS2076"/>
      <c r="AT2076"/>
      <c r="AU2076"/>
      <c r="AV2076"/>
      <c r="AW2076"/>
      <c r="AX2076"/>
      <c r="AY2076"/>
      <c r="AZ2076"/>
      <c r="BA2076"/>
      <c r="BB2076"/>
      <c r="BC2076"/>
      <c r="BD2076"/>
      <c r="BE2076"/>
      <c r="BF2076"/>
      <c r="BG2076"/>
      <c r="BH2076"/>
      <c r="BI2076"/>
      <c r="BJ2076"/>
      <c r="BK2076"/>
      <c r="BL2076"/>
      <c r="BM2076"/>
      <c r="BN2076"/>
      <c r="BO2076"/>
      <c r="BP2076"/>
      <c r="BQ2076"/>
      <c r="BR2076"/>
      <c r="BS2076"/>
      <c r="BT2076"/>
      <c r="BU2076"/>
      <c r="BV2076"/>
      <c r="BW2076"/>
      <c r="BX2076"/>
      <c r="BY2076"/>
      <c r="BZ2076"/>
      <c r="CA2076"/>
      <c r="CB2076"/>
      <c r="CC2076"/>
      <c r="CD2076"/>
      <c r="CE2076"/>
      <c r="CF2076"/>
      <c r="CG2076"/>
      <c r="CH2076"/>
      <c r="CI2076"/>
      <c r="CJ2076"/>
      <c r="CK2076"/>
      <c r="CL2076"/>
      <c r="CM2076"/>
      <c r="CN2076"/>
      <c r="CO2076"/>
      <c r="CP2076"/>
      <c r="CQ2076"/>
      <c r="CR2076"/>
      <c r="CS2076"/>
      <c r="CT2076"/>
      <c r="CU2076"/>
      <c r="CV2076" s="39"/>
      <c r="CZ2076" s="11"/>
      <c r="DA2076" s="236"/>
      <c r="DB2076" s="236"/>
      <c r="DC2076" s="32"/>
      <c r="DD2076" s="32"/>
      <c r="DE2076" s="32"/>
      <c r="DF2076" s="32"/>
      <c r="DG2076" s="32"/>
      <c r="DH2076" s="32"/>
      <c r="DI2076" s="32"/>
      <c r="DJ2076" s="32"/>
      <c r="DK2076" s="32"/>
      <c r="DL2076" s="32"/>
    </row>
    <row r="2077" spans="1:116" ht="14.4" x14ac:dyDescent="0.3">
      <c r="A2077" t="s">
        <v>2535</v>
      </c>
      <c r="B2077" s="113" t="s">
        <v>929</v>
      </c>
      <c r="C2077" s="182" t="s">
        <v>647</v>
      </c>
      <c r="D2077" s="40" t="s">
        <v>646</v>
      </c>
      <c r="E2077" s="242" t="s">
        <v>943</v>
      </c>
      <c r="F2077" s="184" t="s">
        <v>5048</v>
      </c>
      <c r="G2077" s="184">
        <v>-1.121771197749E-2</v>
      </c>
      <c r="H2077" s="184">
        <v>-3.1909781080000001E-4</v>
      </c>
      <c r="I2077" s="184">
        <v>-4.6516350710000011E-4</v>
      </c>
      <c r="J2077" s="328">
        <v>4.1756334040999997E-4</v>
      </c>
      <c r="K2077" s="184">
        <v>-1.0851014000000001E-2</v>
      </c>
      <c r="L2077" s="184">
        <v>-2.1509915000000001E-4</v>
      </c>
      <c r="M2077" s="184">
        <v>-3.4035943E-4</v>
      </c>
      <c r="N2077" s="331">
        <v>-3.8229730999999998E-4</v>
      </c>
      <c r="O2077" s="331">
        <v>5.9382702000000002E-5</v>
      </c>
      <c r="P2077" s="331">
        <v>-6.5516937999999998E-6</v>
      </c>
      <c r="Q2077" s="331">
        <v>1.0368490999999999E-5</v>
      </c>
      <c r="R2077" s="331">
        <v>-2.5504672999999999E-5</v>
      </c>
      <c r="S2077" s="331">
        <v>-5.1541757000000001E-6</v>
      </c>
      <c r="T2077" s="184">
        <v>1.1310977E-4</v>
      </c>
      <c r="U2077" s="331">
        <v>4.2250843E-4</v>
      </c>
      <c r="V2077" s="331">
        <v>2.6899758999999999E-6</v>
      </c>
      <c r="W2077" s="331">
        <v>2.0908611E-7</v>
      </c>
      <c r="X2077" s="331">
        <v>0</v>
      </c>
      <c r="Y2077"/>
      <c r="Z2077" s="288">
        <v>-7.2340093333333341E-2</v>
      </c>
      <c r="AA2077"/>
      <c r="AB2077" s="164">
        <v>-1.0550679999999999</v>
      </c>
      <c r="AC2077" s="164">
        <v>-1.0453262999999999</v>
      </c>
      <c r="AD2077" s="164">
        <v>-1.1983481000000001E-2</v>
      </c>
      <c r="AE2077" s="164">
        <v>0</v>
      </c>
      <c r="AF2077" s="186">
        <v>4.9913127000000002E-3</v>
      </c>
      <c r="AG2077" s="164">
        <v>-4.7822594000000002E-4</v>
      </c>
      <c r="AH2077" s="164">
        <v>-2.2713373000000001E-3</v>
      </c>
      <c r="AI2077"/>
      <c r="AJ2077" s="185">
        <v>-1.3201832E-3</v>
      </c>
      <c r="AK2077" s="185">
        <v>-1.1892700999999999E-3</v>
      </c>
      <c r="AL2077" s="187">
        <v>-5.6208222999999998E-5</v>
      </c>
      <c r="AM2077" s="187">
        <v>-7.4704847999999995E-5</v>
      </c>
      <c r="AN2077" s="176">
        <v>-7.1299166000000002E-8</v>
      </c>
      <c r="AO2077" s="176">
        <v>-2.0787065E-10</v>
      </c>
      <c r="AP2077" s="176">
        <v>-1.0462864000000001E-2</v>
      </c>
      <c r="AQ2077" s="192">
        <v>-6.7129984000000001E-8</v>
      </c>
      <c r="AR2077" s="192">
        <v>-2.0254742999999999E-10</v>
      </c>
      <c r="AS2077" s="192">
        <v>-5.5338852999999997E-15</v>
      </c>
      <c r="AT2077" s="192">
        <v>2.7246166000000001E-13</v>
      </c>
      <c r="AU2077" s="192">
        <v>0</v>
      </c>
      <c r="AV2077" s="192">
        <v>-3.1966683999999998E-12</v>
      </c>
      <c r="AW2077" s="192">
        <v>-4.1658112000000001E-9</v>
      </c>
      <c r="AX2077" s="192">
        <v>-1.4707015E-12</v>
      </c>
      <c r="AY2077" s="192">
        <v>-3.8561799000000002E-12</v>
      </c>
      <c r="AZ2077" s="192">
        <v>3.1177346999999998E-15</v>
      </c>
      <c r="BA2077" s="192">
        <v>4.6237677999999997E-17</v>
      </c>
      <c r="BB2077" s="192">
        <v>5.9066744000000002E-15</v>
      </c>
      <c r="BC2077" s="192">
        <v>9.7381414000000001E-17</v>
      </c>
      <c r="BD2077" s="192">
        <v>2.6072184999999999E-17</v>
      </c>
      <c r="BE2077" s="192">
        <v>-5.4657983000000002E-13</v>
      </c>
      <c r="BF2077" s="192">
        <v>9.9698698000000001E-14</v>
      </c>
      <c r="BG2077" s="192">
        <v>2.6051503000000001E-21</v>
      </c>
      <c r="BH2077" s="192">
        <v>-4.4066907999999999E-7</v>
      </c>
      <c r="BI2077" s="193">
        <v>-1.0462423E-2</v>
      </c>
      <c r="BJ2077" s="192">
        <v>0</v>
      </c>
      <c r="BK2077" s="192">
        <v>0</v>
      </c>
      <c r="BL2077" s="192">
        <v>0</v>
      </c>
      <c r="BM2077"/>
      <c r="BN2077" s="186">
        <v>-3.4697612000000001E-6</v>
      </c>
      <c r="BO2077" s="186">
        <v>-2.3572411E-8</v>
      </c>
      <c r="BP2077" s="186">
        <v>-2.0170337000000002E-6</v>
      </c>
      <c r="BQ2077" s="186">
        <v>-3.1956238000000001E-9</v>
      </c>
      <c r="BR2077" s="186">
        <v>-7.346883E-8</v>
      </c>
      <c r="BS2077" s="186">
        <v>5.6079331999999999E-9</v>
      </c>
      <c r="BT2077" s="186">
        <v>7.6460105999999997E-11</v>
      </c>
      <c r="BU2077" s="186">
        <v>8.4460566999999999E-9</v>
      </c>
      <c r="BV2077" s="186">
        <v>-8.3201353999999995E-9</v>
      </c>
      <c r="BW2077" s="186">
        <v>5.3436052999999997E-9</v>
      </c>
      <c r="BX2077" s="186">
        <v>0</v>
      </c>
      <c r="BY2077" s="186">
        <v>5.7609576E-18</v>
      </c>
      <c r="BZ2077" s="186">
        <v>4.7171542000000003E-14</v>
      </c>
      <c r="CA2077" s="186">
        <v>-7.5137131000000005E-8</v>
      </c>
      <c r="CB2077" s="186">
        <v>-1.2895688E-6</v>
      </c>
      <c r="CC2077" s="186">
        <v>1.0614375E-9</v>
      </c>
      <c r="CD2077" s="186">
        <v>0</v>
      </c>
      <c r="CE2077"/>
      <c r="CF2077" s="329">
        <v>3.9926636E-14</v>
      </c>
      <c r="CG2077" s="330">
        <v>-7.2339361000000005E-2</v>
      </c>
      <c r="CH2077" s="330">
        <v>2.3238503999999999E-4</v>
      </c>
      <c r="CI2077" s="329">
        <v>-1.4681725E-5</v>
      </c>
      <c r="CJ2077" s="329">
        <v>-2.7402908999999999E-5</v>
      </c>
      <c r="CK2077" s="329">
        <v>2.6394776999999999E-12</v>
      </c>
      <c r="CL2077" s="329">
        <v>3.0945989000000001E-10</v>
      </c>
      <c r="CM2077" s="329">
        <v>-2.6408108E-6</v>
      </c>
      <c r="CN2077" s="330">
        <v>-1.8553017E-5</v>
      </c>
      <c r="CO2077" s="330">
        <v>-0.14348738</v>
      </c>
      <c r="CP2077"/>
      <c r="CQ2077">
        <v>-1.0851014000000001E-2</v>
      </c>
      <c r="CR2077">
        <v>-9.0006106380000018E-4</v>
      </c>
      <c r="CS2077">
        <v>-5.8075416689000003E-4</v>
      </c>
      <c r="CT2077">
        <v>-4.651635071E-4</v>
      </c>
      <c r="CU2077">
        <v>4.1735425429999999E-4</v>
      </c>
      <c r="CV2077" s="109"/>
      <c r="CY2077" s="34"/>
      <c r="CZ2077" s="11"/>
      <c r="DA2077" s="236"/>
      <c r="DB2077" s="236"/>
      <c r="DC2077" s="32"/>
      <c r="DD2077" s="32"/>
      <c r="DE2077" s="32"/>
      <c r="DF2077" s="32"/>
      <c r="DG2077" s="32"/>
      <c r="DH2077" s="32"/>
      <c r="DI2077" s="32"/>
      <c r="DJ2077" s="32"/>
      <c r="DK2077" s="32"/>
      <c r="DL2077" s="32"/>
    </row>
    <row r="2078" spans="1:116" ht="14.4" x14ac:dyDescent="0.3">
      <c r="A2078" t="s">
        <v>2536</v>
      </c>
      <c r="B2078" s="113" t="s">
        <v>929</v>
      </c>
      <c r="C2078" s="182" t="s">
        <v>648</v>
      </c>
      <c r="D2078" s="40" t="s">
        <v>646</v>
      </c>
      <c r="E2078" s="242" t="s">
        <v>943</v>
      </c>
      <c r="F2078" s="184" t="s">
        <v>5049</v>
      </c>
      <c r="G2078" s="184">
        <v>-3.889803395409E-2</v>
      </c>
      <c r="H2078" s="184">
        <v>-1.4616235449000001E-3</v>
      </c>
      <c r="I2078" s="184">
        <v>-2.0615721813E-3</v>
      </c>
      <c r="J2078" s="328">
        <v>1.7477377210999999E-4</v>
      </c>
      <c r="K2078" s="331">
        <v>-3.5549612000000001E-2</v>
      </c>
      <c r="L2078" s="331">
        <v>-7.8772295999999999E-4</v>
      </c>
      <c r="M2078" s="331">
        <v>-1.2786929E-3</v>
      </c>
      <c r="N2078" s="331">
        <v>-1.3731444000000001E-3</v>
      </c>
      <c r="O2078" s="331">
        <v>-6.4680596999999997E-5</v>
      </c>
      <c r="P2078" s="331">
        <v>-2.1317429E-5</v>
      </c>
      <c r="Q2078" s="331">
        <v>-2.4811188999999998E-6</v>
      </c>
      <c r="R2078" s="331">
        <v>-1.1031297E-4</v>
      </c>
      <c r="S2078" s="331">
        <v>-3.5559643999999998E-5</v>
      </c>
      <c r="T2078" s="331">
        <v>1.1310977E-4</v>
      </c>
      <c r="U2078" s="331">
        <v>2.1012432999999999E-4</v>
      </c>
      <c r="V2078" s="331">
        <v>2.0468787000000001E-6</v>
      </c>
      <c r="W2078" s="331">
        <v>2.0908611E-7</v>
      </c>
      <c r="X2078" s="331">
        <v>0</v>
      </c>
      <c r="Y2078"/>
      <c r="Z2078" s="288">
        <v>-0.23699741333333335</v>
      </c>
      <c r="AA2078"/>
      <c r="AB2078" s="164">
        <v>-3.494767</v>
      </c>
      <c r="AC2078" s="164">
        <v>-3.4470798</v>
      </c>
      <c r="AD2078" s="164">
        <v>-3.8366599000000001E-2</v>
      </c>
      <c r="AE2078" s="164">
        <v>0</v>
      </c>
      <c r="AF2078" s="186">
        <v>4.9913127000000002E-3</v>
      </c>
      <c r="AG2078" s="164">
        <v>-6.9411131000000001E-3</v>
      </c>
      <c r="AH2078" s="164">
        <v>-7.3707225000000003E-3</v>
      </c>
      <c r="AI2078"/>
      <c r="AJ2078" s="185">
        <v>-4.3766604999999998E-3</v>
      </c>
      <c r="AK2078" s="185">
        <v>-3.9446602999999997E-3</v>
      </c>
      <c r="AL2078" s="185">
        <v>-1.8579196E-4</v>
      </c>
      <c r="AM2078" s="185">
        <v>-2.4620826999999999E-4</v>
      </c>
      <c r="AN2078" s="176">
        <v>-2.3649042000000001E-7</v>
      </c>
      <c r="AO2078" s="176">
        <v>-6.8710044999999997E-10</v>
      </c>
      <c r="AP2078" s="176">
        <v>-3.4482950999999998E-2</v>
      </c>
      <c r="AQ2078" s="192">
        <v>-2.1993197999999999E-7</v>
      </c>
      <c r="AR2078" s="192">
        <v>-6.6358792999999996E-10</v>
      </c>
      <c r="AS2078" s="192">
        <v>-1.8130169999999999E-14</v>
      </c>
      <c r="AT2078" s="192">
        <v>2.7246166000000001E-13</v>
      </c>
      <c r="AU2078" s="192">
        <v>0</v>
      </c>
      <c r="AV2078" s="192">
        <v>-2.9748780000000001E-11</v>
      </c>
      <c r="AW2078" s="192">
        <v>-1.6511236000000001E-8</v>
      </c>
      <c r="AX2078" s="192">
        <v>-7.5258781000000008E-12</v>
      </c>
      <c r="AY2078" s="192">
        <v>-1.5969760000000001E-11</v>
      </c>
      <c r="AZ2078" s="192">
        <v>3.1177346999999998E-15</v>
      </c>
      <c r="BA2078" s="192">
        <v>4.6237677999999997E-17</v>
      </c>
      <c r="BB2078" s="192">
        <v>-1.4169194000000001E-15</v>
      </c>
      <c r="BC2078" s="192">
        <v>-4.1310615000000002E-16</v>
      </c>
      <c r="BD2078" s="192">
        <v>-8.6444409000000005E-17</v>
      </c>
      <c r="BE2078" s="192">
        <v>-2.5828174999999999E-12</v>
      </c>
      <c r="BF2078" s="192">
        <v>-1.5151729E-11</v>
      </c>
      <c r="BG2078" s="192">
        <v>2.6051503000000001E-21</v>
      </c>
      <c r="BH2078" s="192">
        <v>-2.9916362999999998E-6</v>
      </c>
      <c r="BI2078" s="193">
        <v>-3.4479958999999998E-2</v>
      </c>
      <c r="BJ2078" s="192">
        <v>0</v>
      </c>
      <c r="BK2078" s="192">
        <v>0</v>
      </c>
      <c r="BL2078" s="192">
        <v>0</v>
      </c>
      <c r="BM2078"/>
      <c r="BN2078" s="186">
        <v>-1.1524248E-5</v>
      </c>
      <c r="BO2078" s="186">
        <v>-1.0708708999999999E-7</v>
      </c>
      <c r="BP2078" s="186">
        <v>-6.6081168000000003E-6</v>
      </c>
      <c r="BQ2078" s="186">
        <v>-1.360462E-8</v>
      </c>
      <c r="BR2078" s="186">
        <v>-2.5330934000000002E-7</v>
      </c>
      <c r="BS2078" s="186">
        <v>5.6079331999999999E-9</v>
      </c>
      <c r="BT2078" s="186">
        <v>7.6460105999999997E-11</v>
      </c>
      <c r="BU2078" s="186">
        <v>8.4460566999999999E-9</v>
      </c>
      <c r="BV2078" s="186">
        <v>-2.8849105E-8</v>
      </c>
      <c r="BW2078" s="186">
        <v>-7.5119687999999997E-9</v>
      </c>
      <c r="BX2078" s="186">
        <v>0</v>
      </c>
      <c r="BY2078" s="186">
        <v>5.7609576E-18</v>
      </c>
      <c r="BZ2078" s="186">
        <v>4.7171542000000003E-14</v>
      </c>
      <c r="CA2078" s="186">
        <v>-2.6996413000000002E-7</v>
      </c>
      <c r="CB2078" s="186">
        <v>-4.2509971999999996E-6</v>
      </c>
      <c r="CC2078" s="186">
        <v>1.0614370999999999E-9</v>
      </c>
      <c r="CD2078" s="186">
        <v>0</v>
      </c>
      <c r="CE2078"/>
      <c r="CF2078" s="329">
        <v>3.9926636E-14</v>
      </c>
      <c r="CG2078" s="330">
        <v>-0.23699667999999999</v>
      </c>
      <c r="CH2078" s="330">
        <v>2.3238503999999999E-4</v>
      </c>
      <c r="CI2078" s="330">
        <v>-7.1821255999999996E-5</v>
      </c>
      <c r="CJ2078" s="329">
        <v>-9.1168690999999995E-5</v>
      </c>
      <c r="CK2078" s="329">
        <v>-8.5883512999999996E-13</v>
      </c>
      <c r="CL2078" s="329">
        <v>-9.8437105000000001E-11</v>
      </c>
      <c r="CM2078" s="329">
        <v>-9.2265182999999996E-6</v>
      </c>
      <c r="CN2078" s="330">
        <v>-4.4711822999999999E-4</v>
      </c>
      <c r="CO2078" s="330">
        <v>-0.47287073000000002</v>
      </c>
      <c r="CP2078"/>
      <c r="CQ2078">
        <v>-3.5549612000000001E-2</v>
      </c>
      <c r="CR2078">
        <v>-3.6383523749E-3</v>
      </c>
      <c r="CS2078">
        <v>-2.17651974389E-3</v>
      </c>
      <c r="CT2078">
        <v>-2.0615721813E-3</v>
      </c>
      <c r="CU2078">
        <v>1.7456468599999999E-4</v>
      </c>
      <c r="CV2078" s="109"/>
      <c r="CY2078" s="34"/>
      <c r="CZ2078" s="11"/>
      <c r="DA2078" s="236"/>
      <c r="DB2078" s="236"/>
      <c r="DC2078" s="32"/>
      <c r="DD2078" s="32"/>
      <c r="DE2078" s="32"/>
      <c r="DF2078" s="32"/>
      <c r="DG2078" s="32"/>
      <c r="DH2078" s="32"/>
      <c r="DI2078" s="32"/>
      <c r="DJ2078" s="32"/>
      <c r="DK2078" s="32"/>
      <c r="DL2078" s="32"/>
    </row>
    <row r="2079" spans="1:116" ht="14.4" x14ac:dyDescent="0.3">
      <c r="A2079" t="s">
        <v>2537</v>
      </c>
      <c r="B2079" s="113" t="s">
        <v>929</v>
      </c>
      <c r="C2079" s="182" t="s">
        <v>649</v>
      </c>
      <c r="D2079" s="40" t="s">
        <v>646</v>
      </c>
      <c r="E2079" s="242" t="s">
        <v>943</v>
      </c>
      <c r="F2079" s="184" t="s">
        <v>5050</v>
      </c>
      <c r="G2079" s="184">
        <v>-3.3419494739862998E-2</v>
      </c>
      <c r="H2079" s="184">
        <v>-1.2354927306729999E-3</v>
      </c>
      <c r="I2079" s="184">
        <v>-1.7456081373E-3</v>
      </c>
      <c r="J2079" s="328">
        <v>2.2282712811E-4</v>
      </c>
      <c r="K2079" s="331">
        <v>-3.0661220999999999E-2</v>
      </c>
      <c r="L2079" s="331">
        <v>-6.7438820999999997E-4</v>
      </c>
      <c r="M2079" s="331">
        <v>-1.0929762999999999E-3</v>
      </c>
      <c r="N2079" s="331">
        <v>-1.1770341E-3</v>
      </c>
      <c r="O2079" s="331">
        <v>-4.0125763E-5</v>
      </c>
      <c r="P2079" s="331">
        <v>-1.8394966999999999E-5</v>
      </c>
      <c r="Q2079" s="331">
        <v>6.2099327000000001E-8</v>
      </c>
      <c r="R2079" s="331">
        <v>-9.3527559000000003E-5</v>
      </c>
      <c r="S2079" s="331">
        <v>-2.9541737999999999E-5</v>
      </c>
      <c r="T2079" s="331">
        <v>1.1310977E-4</v>
      </c>
      <c r="U2079" s="331">
        <v>2.5215977999999998E-4</v>
      </c>
      <c r="V2079" s="331">
        <v>2.1741616999999998E-6</v>
      </c>
      <c r="W2079" s="331">
        <v>2.0908611E-7</v>
      </c>
      <c r="X2079" s="331">
        <v>0</v>
      </c>
      <c r="Y2079"/>
      <c r="Z2079" s="288">
        <v>-0.20440813999999999</v>
      </c>
      <c r="AA2079"/>
      <c r="AB2079" s="164">
        <v>-3.0118973000000002</v>
      </c>
      <c r="AC2079" s="164">
        <v>-2.9717204000000002</v>
      </c>
      <c r="AD2079" s="164">
        <v>-3.3144804E-2</v>
      </c>
      <c r="AE2079" s="164">
        <v>0</v>
      </c>
      <c r="AF2079" s="186">
        <v>4.9913127000000002E-3</v>
      </c>
      <c r="AG2079" s="164">
        <v>-5.6619666999999999E-3</v>
      </c>
      <c r="AH2079" s="164">
        <v>-6.3614429E-3</v>
      </c>
      <c r="AI2079"/>
      <c r="AJ2079" s="185">
        <v>-3.7717168999999999E-3</v>
      </c>
      <c r="AK2079" s="185">
        <v>-3.3993083999999999E-3</v>
      </c>
      <c r="AL2079" s="185">
        <v>-1.6014451E-4</v>
      </c>
      <c r="AM2079" s="185">
        <v>-2.1226400000000001E-4</v>
      </c>
      <c r="AN2079" s="176">
        <v>-2.0379546999999999E-7</v>
      </c>
      <c r="AO2079" s="176">
        <v>-5.9225040999999996E-10</v>
      </c>
      <c r="AP2079" s="176">
        <v>-2.9728851000000001E-2</v>
      </c>
      <c r="AQ2079" s="192">
        <v>-1.8968912999999999E-7</v>
      </c>
      <c r="AR2079" s="192">
        <v>-5.7233794999999998E-10</v>
      </c>
      <c r="AS2079" s="192">
        <v>-1.5637091E-14</v>
      </c>
      <c r="AT2079" s="192">
        <v>2.7246166000000001E-13</v>
      </c>
      <c r="AU2079" s="192">
        <v>0</v>
      </c>
      <c r="AV2079" s="192">
        <v>-2.4493538000000001E-11</v>
      </c>
      <c r="AW2079" s="192">
        <v>-1.4067807E-8</v>
      </c>
      <c r="AX2079" s="192">
        <v>-6.3274264999999998E-12</v>
      </c>
      <c r="AY2079" s="192">
        <v>-1.3572219E-11</v>
      </c>
      <c r="AZ2079" s="192">
        <v>3.1177346999999998E-15</v>
      </c>
      <c r="BA2079" s="192">
        <v>4.6237677999999997E-17</v>
      </c>
      <c r="BB2079" s="192">
        <v>3.2579659999999997E-17</v>
      </c>
      <c r="BC2079" s="192">
        <v>-3.1206952E-16</v>
      </c>
      <c r="BD2079" s="192">
        <v>-6.4174920000000005E-17</v>
      </c>
      <c r="BE2079" s="192">
        <v>-2.1798016000000002E-12</v>
      </c>
      <c r="BF2079" s="192">
        <v>-1.2133139E-11</v>
      </c>
      <c r="BG2079" s="192">
        <v>2.6051503000000001E-21</v>
      </c>
      <c r="BH2079" s="192">
        <v>-2.4867442000000001E-6</v>
      </c>
      <c r="BI2079" s="193">
        <v>-2.9726365000000001E-2</v>
      </c>
      <c r="BJ2079" s="192">
        <v>0</v>
      </c>
      <c r="BK2079" s="192">
        <v>0</v>
      </c>
      <c r="BL2079" s="192">
        <v>0</v>
      </c>
      <c r="BM2079"/>
      <c r="BN2079" s="186">
        <v>-9.9300894999999996E-6</v>
      </c>
      <c r="BO2079" s="186">
        <v>-9.0557717000000002E-8</v>
      </c>
      <c r="BP2079" s="186">
        <v>-5.6994412000000004E-6</v>
      </c>
      <c r="BQ2079" s="186">
        <v>-1.1544452999999999E-8</v>
      </c>
      <c r="BR2079" s="186">
        <v>-2.1771497999999999E-7</v>
      </c>
      <c r="BS2079" s="186">
        <v>5.6079331999999999E-9</v>
      </c>
      <c r="BT2079" s="186">
        <v>7.6460105999999997E-11</v>
      </c>
      <c r="BU2079" s="186">
        <v>8.4460566999999999E-9</v>
      </c>
      <c r="BV2079" s="186">
        <v>-2.4785973999999999E-8</v>
      </c>
      <c r="BW2079" s="186">
        <v>-4.9675701999999997E-9</v>
      </c>
      <c r="BX2079" s="186">
        <v>0</v>
      </c>
      <c r="BY2079" s="186">
        <v>5.7609576E-18</v>
      </c>
      <c r="BZ2079" s="186">
        <v>4.7171542000000003E-14</v>
      </c>
      <c r="CA2079" s="186">
        <v>-2.3140362E-7</v>
      </c>
      <c r="CB2079" s="186">
        <v>-3.6648658999999998E-6</v>
      </c>
      <c r="CC2079" s="186">
        <v>1.0614370999999999E-9</v>
      </c>
      <c r="CD2079" s="186">
        <v>0</v>
      </c>
      <c r="CE2079"/>
      <c r="CF2079" s="329">
        <v>3.9926636E-14</v>
      </c>
      <c r="CG2079" s="330">
        <v>-0.20440739999999999</v>
      </c>
      <c r="CH2079" s="330">
        <v>2.3238503999999999E-4</v>
      </c>
      <c r="CI2079" s="330">
        <v>-6.0512096000000002E-5</v>
      </c>
      <c r="CJ2079" s="329">
        <v>-7.8548050999999994E-5</v>
      </c>
      <c r="CK2079" s="329">
        <v>-1.6644269E-13</v>
      </c>
      <c r="CL2079" s="329">
        <v>-1.7705389E-11</v>
      </c>
      <c r="CM2079" s="329">
        <v>-7.9230631000000008E-6</v>
      </c>
      <c r="CN2079" s="330">
        <v>-3.6229582999999999E-4</v>
      </c>
      <c r="CO2079" s="330">
        <v>-0.40767858000000001</v>
      </c>
      <c r="CP2079"/>
      <c r="CQ2079">
        <v>-3.0661220999999999E-2</v>
      </c>
      <c r="CR2079">
        <v>-3.0963847996730003E-3</v>
      </c>
      <c r="CS2079">
        <v>-1.8606829828900001E-3</v>
      </c>
      <c r="CT2079">
        <v>-1.7456081372999998E-3</v>
      </c>
      <c r="CU2079">
        <v>2.22618042E-4</v>
      </c>
      <c r="CV2079" s="109"/>
      <c r="CY2079" s="34"/>
      <c r="CZ2079" s="11"/>
      <c r="DA2079" s="236"/>
      <c r="DB2079" s="236"/>
      <c r="DC2079" s="32"/>
      <c r="DD2079" s="32"/>
      <c r="DE2079" s="32"/>
      <c r="DF2079" s="32"/>
      <c r="DG2079" s="32"/>
      <c r="DH2079" s="32"/>
      <c r="DI2079" s="32"/>
      <c r="DJ2079" s="32"/>
      <c r="DK2079" s="32"/>
      <c r="DL2079" s="32"/>
    </row>
    <row r="2080" spans="1:116" ht="14.4" x14ac:dyDescent="0.3">
      <c r="A2080" t="s">
        <v>2538</v>
      </c>
      <c r="B2080" s="113" t="s">
        <v>929</v>
      </c>
      <c r="C2080" s="182" t="s">
        <v>650</v>
      </c>
      <c r="D2080" s="40" t="s">
        <v>646</v>
      </c>
      <c r="E2080" s="242" t="s">
        <v>943</v>
      </c>
      <c r="F2080" s="184" t="s">
        <v>5051</v>
      </c>
      <c r="G2080" s="184">
        <v>0</v>
      </c>
      <c r="H2080" s="184">
        <v>0</v>
      </c>
      <c r="I2080" s="184">
        <v>0</v>
      </c>
      <c r="J2080" s="328">
        <v>0</v>
      </c>
      <c r="K2080" s="331">
        <v>0</v>
      </c>
      <c r="L2080" s="331">
        <v>0</v>
      </c>
      <c r="M2080" s="331">
        <v>0</v>
      </c>
      <c r="N2080" s="331">
        <v>0</v>
      </c>
      <c r="O2080" s="331">
        <v>0</v>
      </c>
      <c r="P2080" s="331">
        <v>0</v>
      </c>
      <c r="Q2080" s="331">
        <v>0</v>
      </c>
      <c r="R2080" s="331">
        <v>0</v>
      </c>
      <c r="S2080" s="331">
        <v>0</v>
      </c>
      <c r="T2080" s="331">
        <v>0</v>
      </c>
      <c r="U2080" s="331">
        <v>0</v>
      </c>
      <c r="V2080" s="331">
        <v>0</v>
      </c>
      <c r="W2080" s="331">
        <v>0</v>
      </c>
      <c r="X2080" s="331">
        <v>0</v>
      </c>
      <c r="Y2080"/>
      <c r="Z2080" s="288">
        <v>0</v>
      </c>
      <c r="AA2080"/>
      <c r="AB2080" s="164">
        <v>0</v>
      </c>
      <c r="AC2080" s="164">
        <v>0</v>
      </c>
      <c r="AD2080" s="164">
        <v>0</v>
      </c>
      <c r="AE2080" s="164">
        <v>0</v>
      </c>
      <c r="AF2080" s="164">
        <v>0</v>
      </c>
      <c r="AG2080" s="164">
        <v>0</v>
      </c>
      <c r="AH2080" s="164">
        <v>0</v>
      </c>
      <c r="AI2080"/>
      <c r="AJ2080" s="185">
        <v>0</v>
      </c>
      <c r="AK2080" s="185">
        <v>0</v>
      </c>
      <c r="AL2080" s="185">
        <v>0</v>
      </c>
      <c r="AM2080" s="185">
        <v>0</v>
      </c>
      <c r="AN2080" s="176">
        <v>0</v>
      </c>
      <c r="AO2080" s="176">
        <v>0</v>
      </c>
      <c r="AP2080" s="176">
        <v>0</v>
      </c>
      <c r="AQ2080" s="193">
        <v>0</v>
      </c>
      <c r="AR2080" s="193">
        <v>0</v>
      </c>
      <c r="AS2080" s="193">
        <v>0</v>
      </c>
      <c r="AT2080" s="193">
        <v>0</v>
      </c>
      <c r="AU2080" s="193">
        <v>0</v>
      </c>
      <c r="AV2080" s="193">
        <v>0</v>
      </c>
      <c r="AW2080" s="193">
        <v>0</v>
      </c>
      <c r="AX2080" s="193">
        <v>0</v>
      </c>
      <c r="AY2080" s="193">
        <v>0</v>
      </c>
      <c r="AZ2080" s="193">
        <v>0</v>
      </c>
      <c r="BA2080" s="193">
        <v>0</v>
      </c>
      <c r="BB2080" s="193">
        <v>0</v>
      </c>
      <c r="BC2080" s="193">
        <v>0</v>
      </c>
      <c r="BD2080" s="193">
        <v>0</v>
      </c>
      <c r="BE2080" s="193">
        <v>0</v>
      </c>
      <c r="BF2080" s="193">
        <v>0</v>
      </c>
      <c r="BG2080" s="193">
        <v>0</v>
      </c>
      <c r="BH2080" s="193">
        <v>0</v>
      </c>
      <c r="BI2080" s="193">
        <v>0</v>
      </c>
      <c r="BJ2080" s="193">
        <v>0</v>
      </c>
      <c r="BK2080" s="193">
        <v>0</v>
      </c>
      <c r="BL2080" s="193">
        <v>0</v>
      </c>
      <c r="BM2080"/>
      <c r="BN2080" s="164">
        <v>0</v>
      </c>
      <c r="BO2080" s="164">
        <v>0</v>
      </c>
      <c r="BP2080" s="164">
        <v>0</v>
      </c>
      <c r="BQ2080" s="164">
        <v>0</v>
      </c>
      <c r="BR2080" s="164">
        <v>0</v>
      </c>
      <c r="BS2080" s="164">
        <v>0</v>
      </c>
      <c r="BT2080" s="164">
        <v>0</v>
      </c>
      <c r="BU2080" s="164">
        <v>0</v>
      </c>
      <c r="BV2080" s="164">
        <v>0</v>
      </c>
      <c r="BW2080" s="164">
        <v>0</v>
      </c>
      <c r="BX2080" s="164">
        <v>0</v>
      </c>
      <c r="BY2080" s="164">
        <v>0</v>
      </c>
      <c r="BZ2080" s="164">
        <v>0</v>
      </c>
      <c r="CA2080" s="164">
        <v>0</v>
      </c>
      <c r="CB2080" s="164">
        <v>0</v>
      </c>
      <c r="CC2080" s="164">
        <v>0</v>
      </c>
      <c r="CD2080" s="164">
        <v>0</v>
      </c>
      <c r="CE2080"/>
      <c r="CF2080" s="330">
        <v>0</v>
      </c>
      <c r="CG2080" s="330">
        <v>0</v>
      </c>
      <c r="CH2080" s="330">
        <v>0</v>
      </c>
      <c r="CI2080" s="330">
        <v>0</v>
      </c>
      <c r="CJ2080" s="330">
        <v>0</v>
      </c>
      <c r="CK2080" s="330">
        <v>0</v>
      </c>
      <c r="CL2080" s="330">
        <v>0</v>
      </c>
      <c r="CM2080" s="330">
        <v>0</v>
      </c>
      <c r="CN2080" s="330">
        <v>0</v>
      </c>
      <c r="CO2080" s="330">
        <v>0</v>
      </c>
      <c r="CP2080"/>
      <c r="CQ2080">
        <v>0</v>
      </c>
      <c r="CR2080">
        <v>0</v>
      </c>
      <c r="CS2080">
        <v>0</v>
      </c>
      <c r="CT2080">
        <v>0</v>
      </c>
      <c r="CU2080">
        <v>0</v>
      </c>
      <c r="CV2080" s="109"/>
      <c r="CY2080" s="34"/>
      <c r="CZ2080" s="11"/>
      <c r="DA2080" s="236"/>
      <c r="DB2080" s="236"/>
      <c r="DC2080" s="32"/>
      <c r="DD2080" s="32"/>
      <c r="DE2080" s="32"/>
      <c r="DF2080" s="32"/>
      <c r="DG2080" s="32"/>
      <c r="DH2080" s="32"/>
      <c r="DI2080" s="32"/>
      <c r="DJ2080" s="32"/>
      <c r="DK2080" s="32"/>
      <c r="DL2080" s="32"/>
    </row>
    <row r="2081" spans="1:116" ht="14.4" x14ac:dyDescent="0.3">
      <c r="A2081" t="s">
        <v>2539</v>
      </c>
      <c r="B2081" s="113" t="s">
        <v>929</v>
      </c>
      <c r="C2081" s="182" t="s">
        <v>651</v>
      </c>
      <c r="D2081" s="40" t="s">
        <v>646</v>
      </c>
      <c r="E2081" s="242" t="s">
        <v>943</v>
      </c>
      <c r="F2081" s="184" t="s">
        <v>5052</v>
      </c>
      <c r="G2081" s="184">
        <v>-3.1940484709660003E-3</v>
      </c>
      <c r="H2081" s="184">
        <v>-1.6871721980000001E-4</v>
      </c>
      <c r="I2081" s="184">
        <v>-3.9871646788199998E-4</v>
      </c>
      <c r="J2081" s="328">
        <v>-9.3265283284E-5</v>
      </c>
      <c r="K2081" s="331">
        <v>-2.5333495E-3</v>
      </c>
      <c r="L2081" s="331">
        <v>-2.4798593000000002E-4</v>
      </c>
      <c r="M2081" s="331">
        <v>-1.3422867E-4</v>
      </c>
      <c r="N2081" s="331">
        <v>-1.3909010000000001E-4</v>
      </c>
      <c r="O2081" s="331">
        <v>-2.4818951E-5</v>
      </c>
      <c r="P2081" s="331">
        <v>-1.3153428E-6</v>
      </c>
      <c r="Q2081" s="331">
        <v>-3.4928260000000001E-6</v>
      </c>
      <c r="R2081" s="331">
        <v>-1.6072732E-5</v>
      </c>
      <c r="S2081" s="331">
        <v>-2.7690496E-6</v>
      </c>
      <c r="T2081" s="331">
        <v>-8.9089462000000006E-8</v>
      </c>
      <c r="U2081" s="331">
        <v>-9.0496069000000004E-5</v>
      </c>
      <c r="V2081" s="331">
        <v>-3.4004642000000001E-7</v>
      </c>
      <c r="W2081" s="331">
        <v>-1.64684E-10</v>
      </c>
      <c r="X2081" s="331">
        <v>0</v>
      </c>
      <c r="Y2081"/>
      <c r="Z2081" s="288">
        <v>-1.6888996666666666E-2</v>
      </c>
      <c r="AA2081"/>
      <c r="AB2081" s="164">
        <v>-0.24059801</v>
      </c>
      <c r="AC2081" s="164">
        <v>-0.23199671999999999</v>
      </c>
      <c r="AD2081" s="164">
        <v>-4.9724755999999998E-3</v>
      </c>
      <c r="AE2081" s="164">
        <v>0</v>
      </c>
      <c r="AF2081" s="164">
        <v>-6.8824596000000005E-4</v>
      </c>
      <c r="AG2081" s="164">
        <v>-1.9158508E-3</v>
      </c>
      <c r="AH2081" s="164">
        <v>-1.0247233000000001E-3</v>
      </c>
      <c r="AI2081"/>
      <c r="AJ2081" s="185">
        <v>-3.7569222E-4</v>
      </c>
      <c r="AK2081" s="185">
        <v>-3.4565163000000002E-4</v>
      </c>
      <c r="AL2081" s="187">
        <v>-1.4535413E-5</v>
      </c>
      <c r="AM2081" s="187">
        <v>-1.5505176E-5</v>
      </c>
      <c r="AN2081" s="176">
        <v>-2.0722519999999999E-8</v>
      </c>
      <c r="AO2081" s="176">
        <v>-5.3755227000000001E-11</v>
      </c>
      <c r="AP2081" s="176">
        <v>-2.1715933E-3</v>
      </c>
      <c r="AQ2081" s="192">
        <v>-1.5680322999999999E-8</v>
      </c>
      <c r="AR2081" s="192">
        <v>-4.7311605999999999E-11</v>
      </c>
      <c r="AS2081" s="192">
        <v>-1.2926086E-15</v>
      </c>
      <c r="AT2081" s="192">
        <v>-2.1460094E-16</v>
      </c>
      <c r="AU2081" s="192">
        <v>0</v>
      </c>
      <c r="AV2081" s="192">
        <v>-5.2567324999999998E-12</v>
      </c>
      <c r="AW2081" s="192">
        <v>-5.0336152000000004E-9</v>
      </c>
      <c r="AX2081" s="192">
        <v>-1.0375416E-12</v>
      </c>
      <c r="AY2081" s="192">
        <v>-5.4026839000000004E-12</v>
      </c>
      <c r="AZ2081" s="192">
        <v>-2.4556438999999999E-18</v>
      </c>
      <c r="BA2081" s="192">
        <v>-3.6418515E-20</v>
      </c>
      <c r="BB2081" s="192">
        <v>-1.9824182999999999E-15</v>
      </c>
      <c r="BC2081" s="192">
        <v>-9.6747606000000001E-17</v>
      </c>
      <c r="BD2081" s="192">
        <v>-2.1178417000000001E-17</v>
      </c>
      <c r="BE2081" s="192">
        <v>-2.2116890999999999E-13</v>
      </c>
      <c r="BF2081" s="192">
        <v>-3.1031462E-12</v>
      </c>
      <c r="BG2081" s="192">
        <v>-2.0519132999999998E-24</v>
      </c>
      <c r="BH2081" s="192">
        <v>-2.460346E-7</v>
      </c>
      <c r="BI2081" s="193">
        <v>-2.1713472999999998E-3</v>
      </c>
      <c r="BJ2081" s="192">
        <v>0</v>
      </c>
      <c r="BK2081" s="192">
        <v>0</v>
      </c>
      <c r="BL2081" s="192">
        <v>0</v>
      </c>
      <c r="BM2081"/>
      <c r="BN2081" s="186">
        <v>-8.8942078E-7</v>
      </c>
      <c r="BO2081" s="186">
        <v>-3.7863101999999999E-8</v>
      </c>
      <c r="BP2081" s="186">
        <v>-4.7091004000000001E-7</v>
      </c>
      <c r="BQ2081" s="186">
        <v>-1.9436346000000001E-9</v>
      </c>
      <c r="BR2081" s="186">
        <v>-5.2420799000000002E-8</v>
      </c>
      <c r="BS2081" s="186">
        <v>-1.2097862E-9</v>
      </c>
      <c r="BT2081" s="186">
        <v>-6.0222824000000004E-14</v>
      </c>
      <c r="BU2081" s="186">
        <v>-1.8361434999999999E-9</v>
      </c>
      <c r="BV2081" s="186">
        <v>-1.9508930999999998E-9</v>
      </c>
      <c r="BW2081" s="186">
        <v>-3.0464468999999998E-9</v>
      </c>
      <c r="BX2081" s="186">
        <v>0</v>
      </c>
      <c r="BY2081" s="186">
        <v>-4.5375444999999998E-21</v>
      </c>
      <c r="BZ2081" s="186">
        <v>-3.7154061000000001E-17</v>
      </c>
      <c r="CA2081" s="186">
        <v>-2.8935568E-8</v>
      </c>
      <c r="CB2081" s="186">
        <v>-2.8930347000000002E-7</v>
      </c>
      <c r="CC2081" s="186">
        <v>-8.3667245000000001E-13</v>
      </c>
      <c r="CD2081" s="186">
        <v>0</v>
      </c>
      <c r="CE2081"/>
      <c r="CF2081" s="329">
        <v>-3.1447703999999998E-17</v>
      </c>
      <c r="CG2081" s="330">
        <v>-1.6882871000000001E-2</v>
      </c>
      <c r="CH2081" s="330">
        <v>-3.4697458999999999E-5</v>
      </c>
      <c r="CI2081" s="329">
        <v>-2.6182973999999999E-5</v>
      </c>
      <c r="CJ2081" s="329">
        <v>-8.1966738999999996E-6</v>
      </c>
      <c r="CK2081" s="329">
        <v>-9.1670468000000004E-13</v>
      </c>
      <c r="CL2081" s="329">
        <v>-1.0893539999999999E-10</v>
      </c>
      <c r="CM2081" s="329">
        <v>-2.1437082999999999E-6</v>
      </c>
      <c r="CN2081" s="330">
        <v>-8.1631529000000005E-5</v>
      </c>
      <c r="CO2081" s="330">
        <v>-2.9777986999999999E-2</v>
      </c>
      <c r="CP2081"/>
      <c r="CQ2081">
        <v>-2.5333495E-3</v>
      </c>
      <c r="CR2081">
        <v>-5.6700455179999997E-4</v>
      </c>
      <c r="CS2081">
        <v>-3.9828749668400002E-4</v>
      </c>
      <c r="CT2081">
        <v>-3.9871646788199998E-4</v>
      </c>
      <c r="CU2081">
        <v>-9.3265118600000001E-5</v>
      </c>
      <c r="CV2081" s="109"/>
      <c r="CY2081" s="34"/>
      <c r="CZ2081" s="11"/>
      <c r="DA2081" s="236"/>
      <c r="DB2081" s="236"/>
      <c r="DC2081" s="32"/>
      <c r="DD2081" s="32"/>
      <c r="DE2081" s="32"/>
      <c r="DF2081" s="32"/>
      <c r="DG2081" s="32"/>
      <c r="DH2081" s="32"/>
      <c r="DI2081" s="32"/>
      <c r="DJ2081" s="32"/>
      <c r="DK2081" s="32"/>
      <c r="DL2081" s="32"/>
    </row>
    <row r="2082" spans="1:116" ht="14.4" x14ac:dyDescent="0.3">
      <c r="A2082" t="s">
        <v>5773</v>
      </c>
      <c r="B2082" s="113" t="s">
        <v>929</v>
      </c>
      <c r="C2082" s="182" t="s">
        <v>652</v>
      </c>
      <c r="D2082" s="40" t="s">
        <v>646</v>
      </c>
      <c r="E2082" s="242" t="s">
        <v>943</v>
      </c>
      <c r="F2082" s="184" t="s">
        <v>5774</v>
      </c>
      <c r="G2082" s="184">
        <v>0.14099999999999999</v>
      </c>
      <c r="H2082" s="184">
        <v>0</v>
      </c>
      <c r="I2082" s="184">
        <v>0</v>
      </c>
      <c r="J2082" s="328">
        <v>0.14099999999999999</v>
      </c>
      <c r="K2082" s="184">
        <v>0</v>
      </c>
      <c r="L2082" s="331">
        <v>0</v>
      </c>
      <c r="M2082" s="331">
        <v>0</v>
      </c>
      <c r="N2082" s="331">
        <v>0</v>
      </c>
      <c r="O2082" s="331">
        <v>0</v>
      </c>
      <c r="P2082" s="331">
        <v>0</v>
      </c>
      <c r="Q2082" s="331">
        <v>0</v>
      </c>
      <c r="R2082" s="331">
        <v>0</v>
      </c>
      <c r="S2082" s="331">
        <v>0</v>
      </c>
      <c r="T2082" s="331">
        <v>0</v>
      </c>
      <c r="U2082" s="331">
        <v>0</v>
      </c>
      <c r="V2082" s="331">
        <v>0</v>
      </c>
      <c r="W2082" s="331">
        <v>0</v>
      </c>
      <c r="X2082" s="331">
        <v>0.14099999999999999</v>
      </c>
      <c r="Y2082"/>
      <c r="Z2082" s="288">
        <v>0</v>
      </c>
      <c r="AA2082"/>
      <c r="AB2082" s="164">
        <v>0</v>
      </c>
      <c r="AC2082" s="164">
        <v>0</v>
      </c>
      <c r="AD2082" s="164">
        <v>0</v>
      </c>
      <c r="AE2082" s="164">
        <v>0</v>
      </c>
      <c r="AF2082" s="164">
        <v>0</v>
      </c>
      <c r="AG2082" s="164">
        <v>0</v>
      </c>
      <c r="AH2082" s="164">
        <v>0</v>
      </c>
      <c r="AI2082"/>
      <c r="AJ2082" s="185">
        <v>0</v>
      </c>
      <c r="AK2082" s="185">
        <v>0</v>
      </c>
      <c r="AL2082" s="185">
        <v>0</v>
      </c>
      <c r="AM2082" s="185">
        <v>0</v>
      </c>
      <c r="AN2082" s="176">
        <v>0</v>
      </c>
      <c r="AO2082" s="176">
        <v>0</v>
      </c>
      <c r="AP2082" s="176">
        <v>0</v>
      </c>
      <c r="AQ2082" s="193">
        <v>0</v>
      </c>
      <c r="AR2082" s="193">
        <v>0</v>
      </c>
      <c r="AS2082" s="193">
        <v>0</v>
      </c>
      <c r="AT2082" s="193">
        <v>0</v>
      </c>
      <c r="AU2082" s="193">
        <v>0</v>
      </c>
      <c r="AV2082" s="193">
        <v>0</v>
      </c>
      <c r="AW2082" s="193">
        <v>0</v>
      </c>
      <c r="AX2082" s="193">
        <v>0</v>
      </c>
      <c r="AY2082" s="193">
        <v>0</v>
      </c>
      <c r="AZ2082" s="193">
        <v>0</v>
      </c>
      <c r="BA2082" s="193">
        <v>0</v>
      </c>
      <c r="BB2082" s="193">
        <v>0</v>
      </c>
      <c r="BC2082" s="193">
        <v>0</v>
      </c>
      <c r="BD2082" s="193">
        <v>0</v>
      </c>
      <c r="BE2082" s="193">
        <v>0</v>
      </c>
      <c r="BF2082" s="193">
        <v>0</v>
      </c>
      <c r="BG2082" s="193">
        <v>0</v>
      </c>
      <c r="BH2082" s="193">
        <v>0</v>
      </c>
      <c r="BI2082" s="193">
        <v>0</v>
      </c>
      <c r="BJ2082" s="193">
        <v>0</v>
      </c>
      <c r="BK2082" s="193">
        <v>0</v>
      </c>
      <c r="BL2082" s="193">
        <v>0</v>
      </c>
      <c r="BM2082"/>
      <c r="BN2082" s="164">
        <v>0</v>
      </c>
      <c r="BO2082" s="164">
        <v>0</v>
      </c>
      <c r="BP2082" s="164">
        <v>0</v>
      </c>
      <c r="BQ2082" s="164">
        <v>0</v>
      </c>
      <c r="BR2082" s="164">
        <v>0</v>
      </c>
      <c r="BS2082" s="164">
        <v>0</v>
      </c>
      <c r="BT2082" s="164">
        <v>0</v>
      </c>
      <c r="BU2082" s="164">
        <v>0</v>
      </c>
      <c r="BV2082" s="164">
        <v>0</v>
      </c>
      <c r="BW2082" s="164">
        <v>0</v>
      </c>
      <c r="BX2082" s="164">
        <v>0</v>
      </c>
      <c r="BY2082" s="164">
        <v>0</v>
      </c>
      <c r="BZ2082" s="164">
        <v>0</v>
      </c>
      <c r="CA2082" s="164">
        <v>0</v>
      </c>
      <c r="CB2082" s="164">
        <v>0</v>
      </c>
      <c r="CC2082" s="164">
        <v>0</v>
      </c>
      <c r="CD2082" s="164">
        <v>0</v>
      </c>
      <c r="CE2082"/>
      <c r="CF2082" s="330">
        <v>0</v>
      </c>
      <c r="CG2082" s="330">
        <v>0</v>
      </c>
      <c r="CH2082" s="330">
        <v>0</v>
      </c>
      <c r="CI2082" s="330">
        <v>0</v>
      </c>
      <c r="CJ2082" s="330">
        <v>0</v>
      </c>
      <c r="CK2082" s="330">
        <v>0</v>
      </c>
      <c r="CL2082" s="330">
        <v>0</v>
      </c>
      <c r="CM2082" s="330">
        <v>0</v>
      </c>
      <c r="CN2082" s="330">
        <v>0</v>
      </c>
      <c r="CO2082" s="330">
        <v>0</v>
      </c>
      <c r="CP2082"/>
      <c r="CQ2082">
        <v>0</v>
      </c>
      <c r="CR2082">
        <v>0</v>
      </c>
      <c r="CS2082">
        <v>0</v>
      </c>
      <c r="CT2082">
        <v>0</v>
      </c>
      <c r="CU2082">
        <v>0.14099999999999999</v>
      </c>
      <c r="CV2082" s="109"/>
      <c r="CY2082" s="34"/>
      <c r="CZ2082" s="11"/>
      <c r="DA2082" s="236"/>
      <c r="DB2082" s="236"/>
      <c r="DC2082" s="32"/>
      <c r="DD2082" s="32"/>
      <c r="DE2082" s="32"/>
      <c r="DF2082" s="32"/>
      <c r="DG2082" s="32"/>
      <c r="DH2082" s="32"/>
      <c r="DI2082" s="32"/>
      <c r="DJ2082" s="32"/>
      <c r="DK2082" s="32"/>
      <c r="DL2082" s="32"/>
    </row>
    <row r="2083" spans="1:116" ht="14.4" x14ac:dyDescent="0.3">
      <c r="A2083" t="s">
        <v>2540</v>
      </c>
      <c r="B2083" s="113" t="s">
        <v>929</v>
      </c>
      <c r="C2083" s="182" t="s">
        <v>653</v>
      </c>
      <c r="D2083" s="40" t="s">
        <v>646</v>
      </c>
      <c r="E2083" s="242" t="s">
        <v>943</v>
      </c>
      <c r="F2083" s="184" t="s">
        <v>5053</v>
      </c>
      <c r="G2083" s="184">
        <v>0.342227460574</v>
      </c>
      <c r="H2083" s="184">
        <v>6.00076454E-3</v>
      </c>
      <c r="I2083" s="184">
        <v>7.6696033999999999E-5</v>
      </c>
      <c r="J2083" s="328">
        <v>0</v>
      </c>
      <c r="K2083" s="331">
        <v>0.33615</v>
      </c>
      <c r="L2083" s="331">
        <v>0</v>
      </c>
      <c r="M2083" s="331">
        <v>0</v>
      </c>
      <c r="N2083" s="331">
        <v>5.1303959999999997E-3</v>
      </c>
      <c r="O2083" s="331">
        <v>0</v>
      </c>
      <c r="P2083" s="331">
        <v>0</v>
      </c>
      <c r="Q2083" s="331">
        <v>8.7036853999999996E-4</v>
      </c>
      <c r="R2083" s="331">
        <v>7.6696033999999999E-5</v>
      </c>
      <c r="S2083" s="331">
        <v>0</v>
      </c>
      <c r="T2083" s="331">
        <v>0</v>
      </c>
      <c r="U2083" s="331">
        <v>0</v>
      </c>
      <c r="V2083" s="331">
        <v>0</v>
      </c>
      <c r="W2083" s="331">
        <v>0</v>
      </c>
      <c r="X2083" s="331">
        <v>0</v>
      </c>
      <c r="Y2083"/>
      <c r="Z2083" s="288">
        <v>2.2410000000000001</v>
      </c>
      <c r="AA2083"/>
      <c r="AB2083" s="164">
        <v>0</v>
      </c>
      <c r="AC2083" s="164">
        <v>0</v>
      </c>
      <c r="AD2083" s="164">
        <v>0</v>
      </c>
      <c r="AE2083" s="164">
        <v>0</v>
      </c>
      <c r="AF2083" s="164">
        <v>0</v>
      </c>
      <c r="AG2083" s="164">
        <v>0</v>
      </c>
      <c r="AH2083" s="164">
        <v>0</v>
      </c>
      <c r="AI2083"/>
      <c r="AJ2083" s="185">
        <v>4.4868715000000003E-2</v>
      </c>
      <c r="AK2083" s="185">
        <v>4.2779195999999999E-2</v>
      </c>
      <c r="AL2083" s="185">
        <v>2.0895189000000002E-3</v>
      </c>
      <c r="AM2083" s="185">
        <v>0</v>
      </c>
      <c r="AN2083" s="176">
        <v>2.5647000000000002E-6</v>
      </c>
      <c r="AO2083" s="176">
        <v>7.7275107999999994E-9</v>
      </c>
      <c r="AP2083" s="176">
        <v>0</v>
      </c>
      <c r="AQ2083" s="192">
        <v>2.5647000000000002E-6</v>
      </c>
      <c r="AR2083" s="192">
        <v>7.7273E-9</v>
      </c>
      <c r="AS2083" s="192">
        <v>2.1082E-13</v>
      </c>
      <c r="AT2083" s="193">
        <v>0</v>
      </c>
      <c r="AU2083" s="193">
        <v>0</v>
      </c>
      <c r="AV2083" s="193">
        <v>0</v>
      </c>
      <c r="AW2083" s="193">
        <v>0</v>
      </c>
      <c r="AX2083" s="193">
        <v>0</v>
      </c>
      <c r="AY2083" s="193">
        <v>0</v>
      </c>
      <c r="AZ2083" s="193">
        <v>0</v>
      </c>
      <c r="BA2083" s="193">
        <v>0</v>
      </c>
      <c r="BB2083" s="193">
        <v>0</v>
      </c>
      <c r="BC2083" s="193">
        <v>0</v>
      </c>
      <c r="BD2083" s="193">
        <v>0</v>
      </c>
      <c r="BE2083" s="193">
        <v>0</v>
      </c>
      <c r="BF2083" s="193">
        <v>0</v>
      </c>
      <c r="BG2083" s="193">
        <v>0</v>
      </c>
      <c r="BH2083" s="193">
        <v>0</v>
      </c>
      <c r="BI2083" s="193">
        <v>0</v>
      </c>
      <c r="BJ2083" s="193">
        <v>0</v>
      </c>
      <c r="BK2083" s="193">
        <v>0</v>
      </c>
      <c r="BL2083" s="193">
        <v>0</v>
      </c>
      <c r="BM2083"/>
      <c r="BN2083" s="186">
        <v>6.4050640999999998E-5</v>
      </c>
      <c r="BO2083" s="164">
        <v>0</v>
      </c>
      <c r="BP2083" s="186">
        <v>6.2485026E-5</v>
      </c>
      <c r="BQ2083" s="186">
        <v>8.9839268999999994E-9</v>
      </c>
      <c r="BR2083" s="164">
        <v>0</v>
      </c>
      <c r="BS2083" s="164">
        <v>0</v>
      </c>
      <c r="BT2083" s="164">
        <v>0</v>
      </c>
      <c r="BU2083" s="164">
        <v>0</v>
      </c>
      <c r="BV2083" s="164">
        <v>0</v>
      </c>
      <c r="BW2083" s="186">
        <v>5.7592792999999995E-7</v>
      </c>
      <c r="BX2083" s="164">
        <v>0</v>
      </c>
      <c r="BY2083" s="164">
        <v>0</v>
      </c>
      <c r="BZ2083" s="164">
        <v>0</v>
      </c>
      <c r="CA2083" s="186">
        <v>9.8070305000000004E-7</v>
      </c>
      <c r="CB2083" s="164">
        <v>0</v>
      </c>
      <c r="CC2083" s="164">
        <v>0</v>
      </c>
      <c r="CD2083" s="164">
        <v>0</v>
      </c>
      <c r="CE2083"/>
      <c r="CF2083" s="330">
        <v>0</v>
      </c>
      <c r="CG2083" s="330">
        <v>1.8467499999999999</v>
      </c>
      <c r="CH2083" s="330">
        <v>0</v>
      </c>
      <c r="CI2083" s="330">
        <v>0</v>
      </c>
      <c r="CJ2083" s="330">
        <v>0</v>
      </c>
      <c r="CK2083" s="330">
        <v>0</v>
      </c>
      <c r="CL2083" s="330">
        <v>0</v>
      </c>
      <c r="CM2083" s="330">
        <v>0</v>
      </c>
      <c r="CN2083" s="330">
        <v>0</v>
      </c>
      <c r="CO2083" s="330">
        <v>0</v>
      </c>
      <c r="CP2083"/>
      <c r="CQ2083">
        <v>0.33615</v>
      </c>
      <c r="CR2083">
        <v>6.0774605740000001E-3</v>
      </c>
      <c r="CS2083">
        <v>7.6696033999999999E-5</v>
      </c>
      <c r="CT2083">
        <v>7.6696033999999999E-5</v>
      </c>
      <c r="CU2083">
        <v>0</v>
      </c>
      <c r="CV2083" s="156"/>
      <c r="CY2083" s="34"/>
      <c r="CZ2083" s="11"/>
      <c r="DA2083" s="236"/>
      <c r="DB2083" s="236"/>
      <c r="DC2083" s="32"/>
      <c r="DD2083" s="32"/>
      <c r="DE2083" s="32"/>
      <c r="DF2083" s="32"/>
      <c r="DG2083" s="32"/>
      <c r="DH2083" s="32"/>
      <c r="DI2083" s="32"/>
      <c r="DJ2083" s="32"/>
      <c r="DK2083" s="32"/>
      <c r="DL2083" s="32"/>
    </row>
    <row r="2084" spans="1:116" ht="14.4" x14ac:dyDescent="0.3">
      <c r="A2084" t="s">
        <v>5775</v>
      </c>
      <c r="B2084" s="113" t="s">
        <v>929</v>
      </c>
      <c r="C2084" s="182" t="s">
        <v>1705</v>
      </c>
      <c r="D2084" s="40" t="s">
        <v>646</v>
      </c>
      <c r="E2084" s="242" t="s">
        <v>943</v>
      </c>
      <c r="F2084" s="184" t="s">
        <v>5056</v>
      </c>
      <c r="G2084" s="184">
        <v>2.479954157579E-2</v>
      </c>
      <c r="H2084" s="184">
        <v>7.8009182250000008E-4</v>
      </c>
      <c r="I2084" s="184">
        <v>1.3862932422900002E-3</v>
      </c>
      <c r="J2084" s="328">
        <v>3.0793175109999999E-3</v>
      </c>
      <c r="K2084" s="331">
        <v>1.9553839E-2</v>
      </c>
      <c r="L2084" s="331">
        <v>7.7894732000000002E-4</v>
      </c>
      <c r="M2084" s="331">
        <v>5.9334220999999999E-4</v>
      </c>
      <c r="N2084" s="331">
        <v>6.6615673000000001E-4</v>
      </c>
      <c r="O2084" s="331">
        <v>1.0940951E-4</v>
      </c>
      <c r="P2084" s="331">
        <v>2.4197978000000002E-6</v>
      </c>
      <c r="Q2084" s="331">
        <v>2.1057846999999998E-6</v>
      </c>
      <c r="R2084" s="331">
        <v>1.3898322000000001E-5</v>
      </c>
      <c r="S2084" s="331">
        <v>6.3114510999999997E-5</v>
      </c>
      <c r="T2084" s="331">
        <v>0</v>
      </c>
      <c r="U2084" s="331">
        <v>3.0162029999999999E-3</v>
      </c>
      <c r="V2084" s="331">
        <v>1.0539029E-7</v>
      </c>
      <c r="W2084" s="331">
        <v>0</v>
      </c>
      <c r="X2084" s="331">
        <v>0</v>
      </c>
      <c r="Y2084"/>
      <c r="Z2084" s="288">
        <v>0.13035892666666668</v>
      </c>
      <c r="AA2084"/>
      <c r="AB2084" s="164">
        <v>2.2662784999999999</v>
      </c>
      <c r="AC2084" s="164">
        <v>1.5862803000000001</v>
      </c>
      <c r="AD2084" s="164">
        <v>0.37312592</v>
      </c>
      <c r="AE2084" s="164">
        <v>0</v>
      </c>
      <c r="AF2084" s="164">
        <v>8.2355288999999998E-2</v>
      </c>
      <c r="AG2084" s="164">
        <v>0.14649435</v>
      </c>
      <c r="AH2084" s="164">
        <v>7.8022653999999997E-2</v>
      </c>
      <c r="AI2084"/>
      <c r="AJ2084" s="185">
        <v>2.4500858000000001E-3</v>
      </c>
      <c r="AK2084" s="185">
        <v>2.2827642000000001E-3</v>
      </c>
      <c r="AL2084" s="185">
        <v>1.0425691E-4</v>
      </c>
      <c r="AM2084" s="187">
        <v>6.3064594999999999E-5</v>
      </c>
      <c r="AN2084" s="176">
        <v>1.3685637000000001E-7</v>
      </c>
      <c r="AO2084" s="176">
        <v>3.8556549000000001E-10</v>
      </c>
      <c r="AP2084" s="176">
        <v>8.8325763000000005E-3</v>
      </c>
      <c r="AQ2084" s="192">
        <v>1.2097308999999999E-7</v>
      </c>
      <c r="AR2084" s="192">
        <v>3.6500500000000002E-10</v>
      </c>
      <c r="AS2084" s="192">
        <v>9.9724579999999999E-15</v>
      </c>
      <c r="AT2084" s="192">
        <v>0</v>
      </c>
      <c r="AU2084" s="192">
        <v>0</v>
      </c>
      <c r="AV2084" s="192">
        <v>1.7851259000000001E-11</v>
      </c>
      <c r="AW2084" s="192">
        <v>1.5862599999999999E-8</v>
      </c>
      <c r="AX2084" s="192">
        <v>4.0709577999999998E-12</v>
      </c>
      <c r="AY2084" s="192">
        <v>1.6478254999999998E-11</v>
      </c>
      <c r="AZ2084" s="192">
        <v>0</v>
      </c>
      <c r="BA2084" s="192">
        <v>0</v>
      </c>
      <c r="BB2084" s="192">
        <v>1.2001852E-15</v>
      </c>
      <c r="BC2084" s="192">
        <v>8.3658328999999998E-17</v>
      </c>
      <c r="BD2084" s="192">
        <v>1.8439137000000001E-17</v>
      </c>
      <c r="BE2084" s="192">
        <v>3.3369712999999998E-13</v>
      </c>
      <c r="BF2084" s="192">
        <v>2.4993927999999999E-12</v>
      </c>
      <c r="BG2084" s="192">
        <v>0</v>
      </c>
      <c r="BH2084" s="192">
        <v>6.9466664999999999E-6</v>
      </c>
      <c r="BI2084" s="193">
        <v>8.8256296000000008E-3</v>
      </c>
      <c r="BJ2084" s="193">
        <v>0</v>
      </c>
      <c r="BK2084" s="193">
        <v>0</v>
      </c>
      <c r="BL2084" s="193">
        <v>0</v>
      </c>
      <c r="BM2084"/>
      <c r="BN2084" s="186">
        <v>6.515724E-6</v>
      </c>
      <c r="BO2084" s="186">
        <v>1.1360606999999999E-7</v>
      </c>
      <c r="BP2084" s="186">
        <v>3.6347527999999998E-6</v>
      </c>
      <c r="BQ2084" s="186">
        <v>1.9456605999999999E-9</v>
      </c>
      <c r="BR2084" s="186">
        <v>1.9151151E-7</v>
      </c>
      <c r="BS2084" s="186">
        <v>0</v>
      </c>
      <c r="BT2084" s="186">
        <v>0</v>
      </c>
      <c r="BU2084" s="186">
        <v>0</v>
      </c>
      <c r="BV2084" s="186">
        <v>3.3642725E-9</v>
      </c>
      <c r="BW2084" s="186">
        <v>2.8384040000000001E-9</v>
      </c>
      <c r="BX2084" s="186">
        <v>0</v>
      </c>
      <c r="BY2084" s="186">
        <v>0</v>
      </c>
      <c r="BZ2084" s="186">
        <v>0</v>
      </c>
      <c r="CA2084" s="186">
        <v>1.34714E-7</v>
      </c>
      <c r="CB2084" s="186">
        <v>2.4329912000000001E-6</v>
      </c>
      <c r="CC2084" s="186">
        <v>7.3788346999999995E-14</v>
      </c>
      <c r="CD2084" s="164">
        <v>0</v>
      </c>
      <c r="CE2084"/>
      <c r="CF2084" s="329">
        <v>0</v>
      </c>
      <c r="CG2084" s="330">
        <v>0.13035893000000001</v>
      </c>
      <c r="CH2084" s="330">
        <v>0</v>
      </c>
      <c r="CI2084" s="330">
        <v>7.7727617999999993E-5</v>
      </c>
      <c r="CJ2084" s="329">
        <v>4.0321409999999997E-5</v>
      </c>
      <c r="CK2084" s="329">
        <v>5.7330094000000005E-13</v>
      </c>
      <c r="CL2084" s="329">
        <v>6.6845861000000002E-11</v>
      </c>
      <c r="CM2084" s="329">
        <v>7.4784368999999999E-6</v>
      </c>
      <c r="CN2084" s="330">
        <v>7.0232953999999997E-5</v>
      </c>
      <c r="CO2084" s="330">
        <v>0.12723160999999999</v>
      </c>
      <c r="CP2084"/>
      <c r="CQ2084">
        <v>1.9553839E-2</v>
      </c>
      <c r="CR2084">
        <v>2.1662796745000002E-3</v>
      </c>
      <c r="CS2084">
        <v>1.3861878520000002E-3</v>
      </c>
      <c r="CT2084">
        <v>1.3862932422899999E-3</v>
      </c>
      <c r="CU2084">
        <v>3.0793175109999999E-3</v>
      </c>
      <c r="CV2084" s="156"/>
      <c r="CY2084" s="34"/>
      <c r="CZ2084" s="11"/>
      <c r="DA2084" s="236"/>
      <c r="DB2084" s="236"/>
      <c r="DC2084" s="32"/>
      <c r="DD2084" s="32"/>
      <c r="DE2084" s="32"/>
      <c r="DF2084" s="32"/>
      <c r="DG2084" s="32"/>
      <c r="DH2084" s="32"/>
      <c r="DI2084" s="32"/>
      <c r="DJ2084" s="32"/>
      <c r="DK2084" s="32"/>
      <c r="DL2084" s="32"/>
    </row>
    <row r="2085" spans="1:116" ht="14.4" x14ac:dyDescent="0.3">
      <c r="A2085" t="s">
        <v>5776</v>
      </c>
      <c r="B2085" s="113" t="s">
        <v>929</v>
      </c>
      <c r="C2085" s="182" t="s">
        <v>654</v>
      </c>
      <c r="D2085" s="40" t="s">
        <v>646</v>
      </c>
      <c r="E2085" s="242" t="s">
        <v>943</v>
      </c>
      <c r="F2085" s="184" t="s">
        <v>5057</v>
      </c>
      <c r="G2085" s="184">
        <v>-0.25775614324849999</v>
      </c>
      <c r="H2085" s="184">
        <v>-1.088260282E-2</v>
      </c>
      <c r="I2085" s="184">
        <v>-1.49095561785E-2</v>
      </c>
      <c r="J2085" s="328">
        <v>6.0096575E-4</v>
      </c>
      <c r="K2085" s="184">
        <v>-0.23256494999999999</v>
      </c>
      <c r="L2085" s="184">
        <v>-5.0662922999999997E-3</v>
      </c>
      <c r="M2085" s="184">
        <v>-8.9849952999999996E-3</v>
      </c>
      <c r="N2085" s="331">
        <v>-9.4482299000000006E-3</v>
      </c>
      <c r="O2085" s="331">
        <v>-1.1570061E-3</v>
      </c>
      <c r="P2085" s="331">
        <v>-1.4830613000000001E-4</v>
      </c>
      <c r="Q2085" s="331">
        <v>-1.2906069E-4</v>
      </c>
      <c r="R2085" s="331">
        <v>-8.5180935000000004E-4</v>
      </c>
      <c r="S2085" s="331">
        <v>-2.4725897000000001E-4</v>
      </c>
      <c r="T2085" s="331">
        <v>0</v>
      </c>
      <c r="U2085" s="331">
        <v>8.4822472000000001E-4</v>
      </c>
      <c r="V2085" s="331">
        <v>-6.4592285000000004E-6</v>
      </c>
      <c r="W2085" s="331">
        <v>0</v>
      </c>
      <c r="X2085" s="331">
        <v>0</v>
      </c>
      <c r="Y2085"/>
      <c r="Z2085" s="288">
        <v>-1.550433</v>
      </c>
      <c r="AA2085"/>
      <c r="AB2085" s="164">
        <v>-22.637723999999999</v>
      </c>
      <c r="AC2085" s="164">
        <v>-22.930382999999999</v>
      </c>
      <c r="AD2085" s="164">
        <v>0.10381186000000001</v>
      </c>
      <c r="AE2085" s="164">
        <v>0</v>
      </c>
      <c r="AF2085" s="164">
        <v>8.2355288999999998E-2</v>
      </c>
      <c r="AG2085" s="164">
        <v>8.0522371999999995E-2</v>
      </c>
      <c r="AH2085" s="164">
        <v>2.5969058999999999E-2</v>
      </c>
      <c r="AI2085"/>
      <c r="AJ2085" s="185">
        <v>-2.8749878999999999E-2</v>
      </c>
      <c r="AK2085" s="185">
        <v>-2.5843756999999998E-2</v>
      </c>
      <c r="AL2085" s="185">
        <v>-1.2185103E-3</v>
      </c>
      <c r="AM2085" s="185">
        <v>-1.6876110999999999E-3</v>
      </c>
      <c r="AN2085" s="176">
        <v>-1.5493859E-6</v>
      </c>
      <c r="AO2085" s="176">
        <v>-4.5063250000000002E-9</v>
      </c>
      <c r="AP2085" s="176">
        <v>-0.23636009999999999</v>
      </c>
      <c r="AQ2085" s="192">
        <v>-1.4388018000000001E-6</v>
      </c>
      <c r="AR2085" s="192">
        <v>-4.3412124999999997E-9</v>
      </c>
      <c r="AS2085" s="192">
        <v>-1.1860813000000001E-13</v>
      </c>
      <c r="AT2085" s="192">
        <v>0</v>
      </c>
      <c r="AU2085" s="192">
        <v>0</v>
      </c>
      <c r="AV2085" s="192">
        <v>-2.5318786000000001E-10</v>
      </c>
      <c r="AW2085" s="192">
        <v>-1.1015725000000001E-7</v>
      </c>
      <c r="AX2085" s="192">
        <v>-5.7739182999999999E-11</v>
      </c>
      <c r="AY2085" s="192">
        <v>-1.0717497E-10</v>
      </c>
      <c r="AZ2085" s="192">
        <v>0</v>
      </c>
      <c r="BA2085" s="192">
        <v>0</v>
      </c>
      <c r="BB2085" s="192">
        <v>-7.3557727000000003E-14</v>
      </c>
      <c r="BC2085" s="192">
        <v>-5.1273058000000001E-15</v>
      </c>
      <c r="BD2085" s="192">
        <v>-1.1301098E-15</v>
      </c>
      <c r="BE2085" s="192">
        <v>-2.0451846E-11</v>
      </c>
      <c r="BF2085" s="192">
        <v>-1.5318441000000001E-10</v>
      </c>
      <c r="BG2085" s="192">
        <v>0</v>
      </c>
      <c r="BH2085" s="192">
        <v>-1.9093142999999999E-5</v>
      </c>
      <c r="BI2085" s="193">
        <v>-0.236341</v>
      </c>
      <c r="BJ2085" s="193">
        <v>0</v>
      </c>
      <c r="BK2085" s="193">
        <v>0</v>
      </c>
      <c r="BL2085" s="193">
        <v>0</v>
      </c>
      <c r="BM2085"/>
      <c r="BN2085" s="186">
        <v>-7.5703013000000006E-5</v>
      </c>
      <c r="BO2085" s="186">
        <v>-7.3889661999999995E-7</v>
      </c>
      <c r="BP2085" s="186">
        <v>-4.3230187000000003E-5</v>
      </c>
      <c r="BQ2085" s="186">
        <v>-1.0430748E-7</v>
      </c>
      <c r="BR2085" s="186">
        <v>-1.6442677E-6</v>
      </c>
      <c r="BS2085" s="186">
        <v>0</v>
      </c>
      <c r="BT2085" s="186">
        <v>0</v>
      </c>
      <c r="BU2085" s="186">
        <v>0</v>
      </c>
      <c r="BV2085" s="186">
        <v>-2.0619171E-7</v>
      </c>
      <c r="BW2085" s="186">
        <v>-1.2838896000000001E-7</v>
      </c>
      <c r="BX2085" s="186">
        <v>0</v>
      </c>
      <c r="BY2085" s="186">
        <v>0</v>
      </c>
      <c r="BZ2085" s="186">
        <v>0</v>
      </c>
      <c r="CA2085" s="186">
        <v>-1.8540446E-6</v>
      </c>
      <c r="CB2085" s="186">
        <v>-2.779673E-5</v>
      </c>
      <c r="CC2085" s="186">
        <v>6.9418500999999995E-14</v>
      </c>
      <c r="CD2085" s="164">
        <v>0</v>
      </c>
      <c r="CE2085"/>
      <c r="CF2085" s="329">
        <v>0</v>
      </c>
      <c r="CG2085" s="330">
        <v>-1.550433</v>
      </c>
      <c r="CH2085" s="330">
        <v>0</v>
      </c>
      <c r="CI2085" s="330">
        <v>-5.0554230999999995E-4</v>
      </c>
      <c r="CJ2085" s="329">
        <v>-6.1058808000000002E-4</v>
      </c>
      <c r="CK2085" s="329">
        <v>-3.5136838999999999E-11</v>
      </c>
      <c r="CL2085" s="329">
        <v>-4.0968923999999998E-9</v>
      </c>
      <c r="CM2085" s="329">
        <v>-5.9747265000000001E-5</v>
      </c>
      <c r="CN2085" s="330">
        <v>-4.3044826999999999E-3</v>
      </c>
      <c r="CO2085" s="330">
        <v>-3.2350536000000001</v>
      </c>
      <c r="CP2085"/>
      <c r="CQ2085">
        <v>-0.23256494999999999</v>
      </c>
      <c r="CR2085">
        <v>-2.578569977E-2</v>
      </c>
      <c r="CS2085">
        <v>-1.490309695E-2</v>
      </c>
      <c r="CT2085">
        <v>-1.4909556178499999E-2</v>
      </c>
      <c r="CU2085">
        <v>6.0096575E-4</v>
      </c>
      <c r="CV2085" s="156"/>
      <c r="CY2085" s="34"/>
      <c r="CZ2085" s="11"/>
      <c r="DA2085" s="236"/>
      <c r="DB2085" s="236"/>
      <c r="DC2085" s="32"/>
      <c r="DD2085" s="32"/>
      <c r="DE2085" s="32"/>
      <c r="DF2085" s="32"/>
      <c r="DG2085" s="32"/>
      <c r="DH2085" s="32"/>
      <c r="DI2085" s="32"/>
      <c r="DJ2085" s="32"/>
      <c r="DK2085" s="32"/>
      <c r="DL2085" s="32"/>
    </row>
    <row r="2086" spans="1:116" ht="14.4" x14ac:dyDescent="0.3">
      <c r="A2086" t="s">
        <v>5777</v>
      </c>
      <c r="B2086" s="113" t="s">
        <v>929</v>
      </c>
      <c r="C2086" s="182" t="s">
        <v>655</v>
      </c>
      <c r="D2086" s="40" t="s">
        <v>646</v>
      </c>
      <c r="E2086" s="242" t="s">
        <v>943</v>
      </c>
      <c r="F2086" s="184" t="s">
        <v>5054</v>
      </c>
      <c r="G2086" s="184">
        <v>0</v>
      </c>
      <c r="H2086" s="184">
        <v>0</v>
      </c>
      <c r="I2086" s="184">
        <v>0</v>
      </c>
      <c r="J2086" s="328">
        <v>0</v>
      </c>
      <c r="K2086" s="184">
        <v>0</v>
      </c>
      <c r="L2086" s="184">
        <v>0</v>
      </c>
      <c r="M2086" s="331">
        <v>0</v>
      </c>
      <c r="N2086" s="331">
        <v>0</v>
      </c>
      <c r="O2086" s="331">
        <v>0</v>
      </c>
      <c r="P2086" s="331">
        <v>0</v>
      </c>
      <c r="Q2086" s="331">
        <v>0</v>
      </c>
      <c r="R2086" s="331">
        <v>0</v>
      </c>
      <c r="S2086" s="331">
        <v>0</v>
      </c>
      <c r="T2086" s="184">
        <v>0</v>
      </c>
      <c r="U2086" s="331">
        <v>0</v>
      </c>
      <c r="V2086" s="331">
        <v>0</v>
      </c>
      <c r="W2086" s="331">
        <v>0</v>
      </c>
      <c r="X2086" s="331">
        <v>0</v>
      </c>
      <c r="Y2086"/>
      <c r="Z2086" s="288">
        <v>0</v>
      </c>
      <c r="AA2086"/>
      <c r="AB2086" s="164">
        <v>0</v>
      </c>
      <c r="AC2086" s="164">
        <v>0</v>
      </c>
      <c r="AD2086" s="164">
        <v>0</v>
      </c>
      <c r="AE2086" s="164">
        <v>0</v>
      </c>
      <c r="AF2086" s="164">
        <v>0</v>
      </c>
      <c r="AG2086" s="164">
        <v>0</v>
      </c>
      <c r="AH2086" s="164">
        <v>0</v>
      </c>
      <c r="AI2086"/>
      <c r="AJ2086" s="185">
        <v>0</v>
      </c>
      <c r="AK2086" s="185">
        <v>0</v>
      </c>
      <c r="AL2086" s="185">
        <v>0</v>
      </c>
      <c r="AM2086" s="185">
        <v>0</v>
      </c>
      <c r="AN2086" s="176">
        <v>0</v>
      </c>
      <c r="AO2086" s="176">
        <v>0</v>
      </c>
      <c r="AP2086" s="176">
        <v>0</v>
      </c>
      <c r="AQ2086" s="193">
        <v>0</v>
      </c>
      <c r="AR2086" s="193">
        <v>0</v>
      </c>
      <c r="AS2086" s="193">
        <v>0</v>
      </c>
      <c r="AT2086" s="193">
        <v>0</v>
      </c>
      <c r="AU2086" s="193">
        <v>0</v>
      </c>
      <c r="AV2086" s="193">
        <v>0</v>
      </c>
      <c r="AW2086" s="193">
        <v>0</v>
      </c>
      <c r="AX2086" s="193">
        <v>0</v>
      </c>
      <c r="AY2086" s="193">
        <v>0</v>
      </c>
      <c r="AZ2086" s="193">
        <v>0</v>
      </c>
      <c r="BA2086" s="193">
        <v>0</v>
      </c>
      <c r="BB2086" s="193">
        <v>0</v>
      </c>
      <c r="BC2086" s="193">
        <v>0</v>
      </c>
      <c r="BD2086" s="193">
        <v>0</v>
      </c>
      <c r="BE2086" s="193">
        <v>0</v>
      </c>
      <c r="BF2086" s="193">
        <v>0</v>
      </c>
      <c r="BG2086" s="193">
        <v>0</v>
      </c>
      <c r="BH2086" s="193">
        <v>0</v>
      </c>
      <c r="BI2086" s="193">
        <v>0</v>
      </c>
      <c r="BJ2086" s="193">
        <v>0</v>
      </c>
      <c r="BK2086" s="193">
        <v>0</v>
      </c>
      <c r="BL2086" s="193">
        <v>0</v>
      </c>
      <c r="BM2086"/>
      <c r="BN2086" s="164">
        <v>0</v>
      </c>
      <c r="BO2086" s="164">
        <v>0</v>
      </c>
      <c r="BP2086" s="164">
        <v>0</v>
      </c>
      <c r="BQ2086" s="164">
        <v>0</v>
      </c>
      <c r="BR2086" s="164">
        <v>0</v>
      </c>
      <c r="BS2086" s="164">
        <v>0</v>
      </c>
      <c r="BT2086" s="164">
        <v>0</v>
      </c>
      <c r="BU2086" s="164">
        <v>0</v>
      </c>
      <c r="BV2086" s="164">
        <v>0</v>
      </c>
      <c r="BW2086" s="164">
        <v>0</v>
      </c>
      <c r="BX2086" s="164">
        <v>0</v>
      </c>
      <c r="BY2086" s="164">
        <v>0</v>
      </c>
      <c r="BZ2086" s="164">
        <v>0</v>
      </c>
      <c r="CA2086" s="164">
        <v>0</v>
      </c>
      <c r="CB2086" s="164">
        <v>0</v>
      </c>
      <c r="CC2086" s="164">
        <v>0</v>
      </c>
      <c r="CD2086" s="164">
        <v>0</v>
      </c>
      <c r="CE2086"/>
      <c r="CF2086" s="330">
        <v>0</v>
      </c>
      <c r="CG2086" s="330">
        <v>0</v>
      </c>
      <c r="CH2086" s="330">
        <v>0</v>
      </c>
      <c r="CI2086" s="330">
        <v>0</v>
      </c>
      <c r="CJ2086" s="330">
        <v>0</v>
      </c>
      <c r="CK2086" s="330">
        <v>0</v>
      </c>
      <c r="CL2086" s="330">
        <v>0</v>
      </c>
      <c r="CM2086" s="330">
        <v>0</v>
      </c>
      <c r="CN2086" s="330">
        <v>0</v>
      </c>
      <c r="CO2086" s="330">
        <v>0</v>
      </c>
      <c r="CP2086"/>
      <c r="CQ2086">
        <v>0</v>
      </c>
      <c r="CR2086">
        <v>0</v>
      </c>
      <c r="CS2086">
        <v>0</v>
      </c>
      <c r="CT2086">
        <v>0</v>
      </c>
      <c r="CU2086">
        <v>0</v>
      </c>
      <c r="CV2086" s="156"/>
      <c r="CY2086" s="34"/>
      <c r="CZ2086" s="11"/>
      <c r="DA2086" s="236"/>
      <c r="DB2086" s="236"/>
      <c r="DC2086" s="32"/>
      <c r="DD2086" s="32"/>
      <c r="DE2086" s="32"/>
      <c r="DF2086" s="32"/>
      <c r="DG2086" s="32"/>
      <c r="DH2086" s="32"/>
      <c r="DI2086" s="32"/>
      <c r="DJ2086" s="32"/>
      <c r="DK2086" s="32"/>
      <c r="DL2086" s="32"/>
    </row>
    <row r="2087" spans="1:116" ht="14.4" x14ac:dyDescent="0.3">
      <c r="A2087" t="s">
        <v>7936</v>
      </c>
      <c r="B2087" s="113" t="s">
        <v>929</v>
      </c>
      <c r="C2087" s="182" t="s">
        <v>5778</v>
      </c>
      <c r="D2087" s="40" t="s">
        <v>646</v>
      </c>
      <c r="E2087" s="242" t="s">
        <v>943</v>
      </c>
      <c r="F2087" s="184" t="s">
        <v>7937</v>
      </c>
      <c r="G2087" s="184">
        <v>2.6292170212200004E-2</v>
      </c>
      <c r="H2087" s="184">
        <v>2.8122871679E-3</v>
      </c>
      <c r="I2087" s="184">
        <v>3.6979039310000008E-3</v>
      </c>
      <c r="J2087" s="328">
        <v>6.4220871133000004E-3</v>
      </c>
      <c r="K2087" s="184">
        <v>1.3359892E-2</v>
      </c>
      <c r="L2087" s="331">
        <v>7.4745172000000005E-4</v>
      </c>
      <c r="M2087" s="331">
        <v>1.3701855000000001E-3</v>
      </c>
      <c r="N2087" s="331">
        <v>1.1721907000000001E-3</v>
      </c>
      <c r="O2087" s="331">
        <v>1.4337678999999999E-3</v>
      </c>
      <c r="P2087" s="331">
        <v>7.2123578999999999E-6</v>
      </c>
      <c r="Q2087" s="331">
        <v>1.9911621E-4</v>
      </c>
      <c r="R2087" s="331">
        <v>1.869315E-4</v>
      </c>
      <c r="S2087" s="331">
        <v>1.1489578E-4</v>
      </c>
      <c r="T2087" s="184">
        <v>1.3573172000000001E-3</v>
      </c>
      <c r="U2087" s="331">
        <v>6.3046823000000004E-3</v>
      </c>
      <c r="V2087" s="331">
        <v>3.6018011000000003E-5</v>
      </c>
      <c r="W2087" s="331">
        <v>2.5090333000000001E-6</v>
      </c>
      <c r="X2087" s="331">
        <v>0</v>
      </c>
      <c r="Y2087"/>
      <c r="Z2087" s="288">
        <v>8.9065946666666673E-2</v>
      </c>
      <c r="AA2087"/>
      <c r="AB2087" s="164">
        <v>1.5210664</v>
      </c>
      <c r="AC2087" s="164">
        <v>1.417392</v>
      </c>
      <c r="AD2087" s="164">
        <v>9.5623474000000007E-3</v>
      </c>
      <c r="AE2087" s="164">
        <v>0</v>
      </c>
      <c r="AF2087" s="164">
        <v>5.9895753000000003E-2</v>
      </c>
      <c r="AG2087" s="164">
        <v>3.1829819000000002E-2</v>
      </c>
      <c r="AH2087" s="164">
        <v>2.3864939999999999E-3</v>
      </c>
      <c r="AI2087"/>
      <c r="AJ2087" s="185">
        <v>1.9249946E-3</v>
      </c>
      <c r="AK2087" s="185">
        <v>1.7457427E-3</v>
      </c>
      <c r="AL2087" s="185">
        <v>7.8766911000000003E-5</v>
      </c>
      <c r="AM2087" s="187">
        <v>1.0048502E-4</v>
      </c>
      <c r="AN2087" s="176">
        <v>1.0466083000000001E-7</v>
      </c>
      <c r="AO2087" s="176">
        <v>2.9129775000000002E-10</v>
      </c>
      <c r="AP2087" s="176">
        <v>1.4073532999999999E-2</v>
      </c>
      <c r="AQ2087" s="192">
        <v>8.2672672999999994E-8</v>
      </c>
      <c r="AR2087" s="192">
        <v>2.4944265999999998E-10</v>
      </c>
      <c r="AS2087" s="192">
        <v>6.8151272999999997E-15</v>
      </c>
      <c r="AT2087" s="192">
        <v>3.2695399000000002E-12</v>
      </c>
      <c r="AU2087" s="192">
        <v>0</v>
      </c>
      <c r="AV2087" s="192">
        <v>1.1598644E-10</v>
      </c>
      <c r="AW2087" s="192">
        <v>2.1773775000000001E-8</v>
      </c>
      <c r="AX2087" s="192">
        <v>1.7550106E-11</v>
      </c>
      <c r="AY2087" s="192">
        <v>2.4141648000000002E-11</v>
      </c>
      <c r="AZ2087" s="192">
        <v>3.7412816999999999E-14</v>
      </c>
      <c r="BA2087" s="192">
        <v>5.5485214000000004E-16</v>
      </c>
      <c r="BB2087" s="192">
        <v>1.1345188E-13</v>
      </c>
      <c r="BC2087" s="192">
        <v>4.1360228E-15</v>
      </c>
      <c r="BD2087" s="192">
        <v>9.6692111999999994E-16</v>
      </c>
      <c r="BE2087" s="192">
        <v>5.2776177999999998E-12</v>
      </c>
      <c r="BF2087" s="192">
        <v>8.9852383999999998E-11</v>
      </c>
      <c r="BG2087" s="192">
        <v>3.1261803999999998E-20</v>
      </c>
      <c r="BH2087" s="192">
        <v>9.5406515000000007E-6</v>
      </c>
      <c r="BI2087" s="193">
        <v>1.4063992000000001E-2</v>
      </c>
      <c r="BJ2087" s="192">
        <v>0</v>
      </c>
      <c r="BK2087" s="192">
        <v>0</v>
      </c>
      <c r="BL2087" s="192">
        <v>0</v>
      </c>
      <c r="BM2087"/>
      <c r="BN2087" s="186">
        <v>5.1833085999999998E-6</v>
      </c>
      <c r="BO2087" s="186">
        <v>2.0259892E-7</v>
      </c>
      <c r="BP2087" s="186">
        <v>2.4833949999999999E-6</v>
      </c>
      <c r="BQ2087" s="186">
        <v>2.2159634E-8</v>
      </c>
      <c r="BR2087" s="186">
        <v>1.6378044999999999E-7</v>
      </c>
      <c r="BS2087" s="186">
        <v>6.7295197999999998E-8</v>
      </c>
      <c r="BT2087" s="186">
        <v>9.1752127000000002E-10</v>
      </c>
      <c r="BU2087" s="186">
        <v>1.0135268E-7</v>
      </c>
      <c r="BV2087" s="186">
        <v>1.9492533000000001E-8</v>
      </c>
      <c r="BW2087" s="186">
        <v>1.3885225000000001E-7</v>
      </c>
      <c r="BX2087" s="186">
        <v>0</v>
      </c>
      <c r="BY2087" s="186">
        <v>6.9131490999999999E-17</v>
      </c>
      <c r="BZ2087" s="186">
        <v>5.6605849999999996E-13</v>
      </c>
      <c r="CA2087" s="186">
        <v>2.3087677E-7</v>
      </c>
      <c r="CB2087" s="186">
        <v>1.7398499E-6</v>
      </c>
      <c r="CC2087" s="186">
        <v>1.2737251999999999E-8</v>
      </c>
      <c r="CD2087" s="186">
        <v>0</v>
      </c>
      <c r="CE2087"/>
      <c r="CF2087" s="329">
        <v>4.7911964E-13</v>
      </c>
      <c r="CG2087" s="330">
        <v>8.9074737000000001E-2</v>
      </c>
      <c r="CH2087" s="330">
        <v>2.7886205000000001E-3</v>
      </c>
      <c r="CI2087" s="330">
        <v>1.5596933000000001E-4</v>
      </c>
      <c r="CJ2087" s="329">
        <v>4.1833282999999998E-5</v>
      </c>
      <c r="CK2087" s="329">
        <v>5.2009297999999999E-11</v>
      </c>
      <c r="CL2087" s="329">
        <v>6.0846091999999999E-9</v>
      </c>
      <c r="CM2087" s="329">
        <v>6.5927495999999999E-6</v>
      </c>
      <c r="CN2087" s="330">
        <v>2.2685979000000001E-3</v>
      </c>
      <c r="CO2087" s="330">
        <v>0.19284496000000001</v>
      </c>
      <c r="CP2087"/>
      <c r="CQ2087">
        <v>1.3359892E-2</v>
      </c>
      <c r="CR2087">
        <v>5.1168558879000001E-3</v>
      </c>
      <c r="CS2087">
        <v>2.3070777533000003E-3</v>
      </c>
      <c r="CT2087">
        <v>3.6979039310000008E-3</v>
      </c>
      <c r="CU2087">
        <v>6.4195780800000001E-3</v>
      </c>
      <c r="CV2087" s="156"/>
      <c r="CY2087" s="34"/>
      <c r="CZ2087" s="11"/>
      <c r="DA2087" s="236"/>
      <c r="DB2087" s="236"/>
      <c r="DC2087" s="32"/>
      <c r="DD2087" s="32"/>
      <c r="DE2087" s="32"/>
      <c r="DF2087" s="32"/>
      <c r="DG2087" s="32"/>
      <c r="DH2087" s="32"/>
      <c r="DI2087" s="32"/>
      <c r="DJ2087" s="32"/>
      <c r="DK2087" s="32"/>
      <c r="DL2087" s="32"/>
    </row>
    <row r="2088" spans="1:116" ht="14.4" x14ac:dyDescent="0.3">
      <c r="A2088" t="s">
        <v>7938</v>
      </c>
      <c r="B2088" s="113" t="s">
        <v>929</v>
      </c>
      <c r="C2088" s="182" t="s">
        <v>5779</v>
      </c>
      <c r="D2088" s="40" t="s">
        <v>646</v>
      </c>
      <c r="E2088" s="242" t="s">
        <v>943</v>
      </c>
      <c r="F2088" s="184" t="s">
        <v>7939</v>
      </c>
      <c r="G2088" s="184">
        <v>3.07843618053E-2</v>
      </c>
      <c r="H2088" s="184">
        <v>7.5612185E-5</v>
      </c>
      <c r="I2088" s="184">
        <v>1.4343988499999999E-4</v>
      </c>
      <c r="J2088" s="328">
        <v>2.8587658435299999E-2</v>
      </c>
      <c r="K2088" s="184">
        <v>1.9776513000000001E-3</v>
      </c>
      <c r="L2088" s="331">
        <v>8.7377732999999999E-5</v>
      </c>
      <c r="M2088" s="331">
        <v>5.6062152000000002E-5</v>
      </c>
      <c r="N2088" s="331">
        <v>6.4251255000000003E-5</v>
      </c>
      <c r="O2088" s="331">
        <v>1.136093E-5</v>
      </c>
      <c r="P2088" s="331">
        <v>0</v>
      </c>
      <c r="Q2088" s="331">
        <v>0</v>
      </c>
      <c r="R2088" s="331">
        <v>0</v>
      </c>
      <c r="S2088" s="331">
        <v>7.4140552999999999E-6</v>
      </c>
      <c r="T2088" s="184">
        <v>0</v>
      </c>
      <c r="U2088" s="331">
        <v>3.8024438000000001E-4</v>
      </c>
      <c r="V2088" s="331">
        <v>0</v>
      </c>
      <c r="W2088" s="331">
        <v>0</v>
      </c>
      <c r="X2088" s="184">
        <v>2.8199999999999999E-2</v>
      </c>
      <c r="Y2088"/>
      <c r="Z2088" s="288">
        <v>1.3184342000000002E-2</v>
      </c>
      <c r="AA2088"/>
      <c r="AB2088" s="164">
        <v>0.23804669000000001</v>
      </c>
      <c r="AC2088" s="164">
        <v>0.15211352</v>
      </c>
      <c r="AD2088" s="164">
        <v>4.7036662999999999E-2</v>
      </c>
      <c r="AE2088" s="164">
        <v>0</v>
      </c>
      <c r="AF2088" s="164">
        <v>1.0503508999999999E-2</v>
      </c>
      <c r="AG2088" s="164">
        <v>1.8548657E-2</v>
      </c>
      <c r="AH2088" s="164">
        <v>9.8443468000000006E-3</v>
      </c>
      <c r="AI2088"/>
      <c r="AJ2088" s="185">
        <v>2.4859799999999999E-4</v>
      </c>
      <c r="AK2088" s="185">
        <v>2.3355100999999999E-4</v>
      </c>
      <c r="AL2088" s="187">
        <v>1.0588389999999999E-5</v>
      </c>
      <c r="AM2088" s="187">
        <v>4.4586016999999998E-6</v>
      </c>
      <c r="AN2088" s="176">
        <v>1.4001859E-8</v>
      </c>
      <c r="AO2088" s="176">
        <v>3.9158245999999999E-11</v>
      </c>
      <c r="AP2088" s="176">
        <v>6.2445401000000005E-4</v>
      </c>
      <c r="AQ2088" s="192">
        <v>1.2235069000000001E-8</v>
      </c>
      <c r="AR2088" s="192">
        <v>3.6916156999999998E-11</v>
      </c>
      <c r="AS2088" s="192">
        <v>1.0086022000000001E-15</v>
      </c>
      <c r="AT2088" s="193">
        <v>0</v>
      </c>
      <c r="AU2088" s="193">
        <v>0</v>
      </c>
      <c r="AV2088" s="192">
        <v>1.7217657E-12</v>
      </c>
      <c r="AW2088" s="192">
        <v>1.7650681E-9</v>
      </c>
      <c r="AX2088" s="192">
        <v>3.9264656000000001E-13</v>
      </c>
      <c r="AY2088" s="192">
        <v>1.8484337999999998E-12</v>
      </c>
      <c r="AZ2088" s="193">
        <v>0</v>
      </c>
      <c r="BA2088" s="193">
        <v>0</v>
      </c>
      <c r="BB2088" s="193">
        <v>0</v>
      </c>
      <c r="BC2088" s="193">
        <v>0</v>
      </c>
      <c r="BD2088" s="193">
        <v>0</v>
      </c>
      <c r="BE2088" s="193">
        <v>0</v>
      </c>
      <c r="BF2088" s="193">
        <v>0</v>
      </c>
      <c r="BG2088" s="193">
        <v>0</v>
      </c>
      <c r="BH2088" s="192">
        <v>8.3265293999999995E-7</v>
      </c>
      <c r="BI2088" s="193">
        <v>6.2362135999999996E-4</v>
      </c>
      <c r="BJ2088" s="193">
        <v>0</v>
      </c>
      <c r="BK2088" s="193">
        <v>0</v>
      </c>
      <c r="BL2088" s="193">
        <v>0</v>
      </c>
      <c r="BM2088"/>
      <c r="BN2088" s="186">
        <v>6.6266194999999996E-7</v>
      </c>
      <c r="BO2088" s="186">
        <v>1.2743660999999999E-8</v>
      </c>
      <c r="BP2088" s="186">
        <v>3.6761444000000001E-7</v>
      </c>
      <c r="BQ2088" s="164">
        <v>3.0589197999999997E-11</v>
      </c>
      <c r="BR2088" s="186">
        <v>2.0666334999999999E-8</v>
      </c>
      <c r="BS2088" s="186">
        <v>0</v>
      </c>
      <c r="BT2088" s="164">
        <v>0</v>
      </c>
      <c r="BU2088" s="186">
        <v>0</v>
      </c>
      <c r="BV2088" s="164">
        <v>0</v>
      </c>
      <c r="BW2088" s="164">
        <v>9.3312863999999998E-11</v>
      </c>
      <c r="BX2088" s="164">
        <v>0</v>
      </c>
      <c r="BY2088" s="164">
        <v>0</v>
      </c>
      <c r="BZ2088" s="164">
        <v>0</v>
      </c>
      <c r="CA2088" s="186">
        <v>1.3109208E-8</v>
      </c>
      <c r="CB2088" s="186">
        <v>2.4840439000000002E-7</v>
      </c>
      <c r="CC2088" s="186">
        <v>9.4019423000000003E-15</v>
      </c>
      <c r="CD2088" s="164">
        <v>0</v>
      </c>
      <c r="CE2088"/>
      <c r="CF2088" s="330">
        <v>0</v>
      </c>
      <c r="CG2088" s="330">
        <v>1.3184342E-2</v>
      </c>
      <c r="CH2088" s="330">
        <v>0</v>
      </c>
      <c r="CI2088" s="329">
        <v>8.7190273999999993E-6</v>
      </c>
      <c r="CJ2088" s="329">
        <v>3.8097830000000001E-6</v>
      </c>
      <c r="CK2088" s="330">
        <v>0</v>
      </c>
      <c r="CL2088" s="330">
        <v>0</v>
      </c>
      <c r="CM2088" s="329">
        <v>8.1614431999999995E-7</v>
      </c>
      <c r="CN2088" s="330">
        <v>0</v>
      </c>
      <c r="CO2088" s="330">
        <v>9.3425491999999995E-3</v>
      </c>
      <c r="CP2088"/>
      <c r="CQ2088">
        <v>1.9776513000000001E-3</v>
      </c>
      <c r="CR2088">
        <v>2.1905207000000001E-4</v>
      </c>
      <c r="CS2088">
        <v>1.4343988499999999E-4</v>
      </c>
      <c r="CT2088">
        <v>1.4343988499999999E-4</v>
      </c>
      <c r="CU2088">
        <v>2.8587658435299999E-2</v>
      </c>
      <c r="CV2088" s="156"/>
      <c r="CY2088" s="34"/>
      <c r="CZ2088" s="11"/>
      <c r="DA2088" s="236"/>
      <c r="DB2088" s="236"/>
      <c r="DC2088" s="32"/>
      <c r="DD2088" s="32"/>
      <c r="DE2088" s="32"/>
      <c r="DF2088" s="32"/>
      <c r="DG2088" s="32"/>
      <c r="DH2088" s="32"/>
      <c r="DI2088" s="32"/>
      <c r="DJ2088" s="32"/>
      <c r="DK2088" s="32"/>
      <c r="DL2088" s="32"/>
    </row>
    <row r="2089" spans="1:116" ht="14.4" x14ac:dyDescent="0.3">
      <c r="A2089" t="s">
        <v>7940</v>
      </c>
      <c r="B2089" s="113" t="s">
        <v>929</v>
      </c>
      <c r="C2089" s="182" t="s">
        <v>5780</v>
      </c>
      <c r="D2089" s="40" t="s">
        <v>646</v>
      </c>
      <c r="E2089" s="242" t="s">
        <v>943</v>
      </c>
      <c r="F2089" s="184" t="s">
        <v>7941</v>
      </c>
      <c r="G2089" s="184">
        <v>1.3146085189600001E-2</v>
      </c>
      <c r="H2089" s="184">
        <v>1.4061435749999998E-3</v>
      </c>
      <c r="I2089" s="184">
        <v>1.848952008E-3</v>
      </c>
      <c r="J2089" s="328">
        <v>3.2110435066E-3</v>
      </c>
      <c r="K2089" s="184">
        <v>6.6799460999999996E-3</v>
      </c>
      <c r="L2089" s="184">
        <v>3.7372586000000002E-4</v>
      </c>
      <c r="M2089" s="184">
        <v>6.8509276999999995E-4</v>
      </c>
      <c r="N2089" s="331">
        <v>5.8609533999999996E-4</v>
      </c>
      <c r="O2089" s="331">
        <v>7.1688394999999997E-4</v>
      </c>
      <c r="P2089" s="331">
        <v>3.6061789999999999E-6</v>
      </c>
      <c r="Q2089" s="331">
        <v>9.9558105999999994E-5</v>
      </c>
      <c r="R2089" s="331">
        <v>9.3465752000000004E-5</v>
      </c>
      <c r="S2089" s="331">
        <v>5.7447890000000002E-5</v>
      </c>
      <c r="T2089" s="331">
        <v>6.7865861999999997E-4</v>
      </c>
      <c r="U2089" s="331">
        <v>3.1523410999999999E-3</v>
      </c>
      <c r="V2089" s="331">
        <v>1.8009006E-5</v>
      </c>
      <c r="W2089" s="331">
        <v>1.2545166000000001E-6</v>
      </c>
      <c r="X2089" s="331">
        <v>0</v>
      </c>
      <c r="Y2089"/>
      <c r="Z2089" s="288">
        <v>4.4532973999999996E-2</v>
      </c>
      <c r="AA2089"/>
      <c r="AB2089" s="164">
        <v>0.76053318000000003</v>
      </c>
      <c r="AC2089" s="164">
        <v>0.70869598</v>
      </c>
      <c r="AD2089" s="164">
        <v>4.7811737000000003E-3</v>
      </c>
      <c r="AE2089" s="164">
        <v>0</v>
      </c>
      <c r="AF2089" s="164">
        <v>2.9947875999999998E-2</v>
      </c>
      <c r="AG2089" s="164">
        <v>1.5914909000000001E-2</v>
      </c>
      <c r="AH2089" s="164">
        <v>1.1932469999999999E-3</v>
      </c>
      <c r="AI2089"/>
      <c r="AJ2089" s="185">
        <v>9.6249732000000001E-4</v>
      </c>
      <c r="AK2089" s="185">
        <v>8.7287135000000001E-4</v>
      </c>
      <c r="AL2089" s="187">
        <v>3.9383456E-5</v>
      </c>
      <c r="AM2089" s="187">
        <v>5.0242511000000002E-5</v>
      </c>
      <c r="AN2089" s="176">
        <v>5.2330417000000003E-8</v>
      </c>
      <c r="AO2089" s="176">
        <v>1.4564886999999999E-10</v>
      </c>
      <c r="AP2089" s="176">
        <v>7.0367663000000004E-3</v>
      </c>
      <c r="AQ2089" s="192">
        <v>4.1336336000000002E-8</v>
      </c>
      <c r="AR2089" s="192">
        <v>1.2472132999999999E-10</v>
      </c>
      <c r="AS2089" s="192">
        <v>3.4075635999999998E-15</v>
      </c>
      <c r="AT2089" s="192">
        <v>1.6347699999999999E-12</v>
      </c>
      <c r="AU2089" s="192">
        <v>0</v>
      </c>
      <c r="AV2089" s="192">
        <v>5.7993221999999997E-11</v>
      </c>
      <c r="AW2089" s="192">
        <v>1.0886887000000001E-8</v>
      </c>
      <c r="AX2089" s="192">
        <v>8.7750527999999999E-12</v>
      </c>
      <c r="AY2089" s="192">
        <v>1.2070824000000001E-11</v>
      </c>
      <c r="AZ2089" s="192">
        <v>1.8706408E-14</v>
      </c>
      <c r="BA2089" s="192">
        <v>2.7742607000000002E-16</v>
      </c>
      <c r="BB2089" s="192">
        <v>5.6725940000000001E-14</v>
      </c>
      <c r="BC2089" s="192">
        <v>2.0680114E-15</v>
      </c>
      <c r="BD2089" s="192">
        <v>4.8346055999999997E-16</v>
      </c>
      <c r="BE2089" s="192">
        <v>2.6388088999999999E-12</v>
      </c>
      <c r="BF2089" s="192">
        <v>4.4926191999999999E-11</v>
      </c>
      <c r="BG2089" s="192">
        <v>1.5630901999999999E-20</v>
      </c>
      <c r="BH2089" s="192">
        <v>4.7703258000000003E-6</v>
      </c>
      <c r="BI2089" s="193">
        <v>7.0319960000000004E-3</v>
      </c>
      <c r="BJ2089" s="192">
        <v>0</v>
      </c>
      <c r="BK2089" s="192">
        <v>0</v>
      </c>
      <c r="BL2089" s="192">
        <v>0</v>
      </c>
      <c r="BM2089"/>
      <c r="BN2089" s="186">
        <v>2.5916542999999999E-6</v>
      </c>
      <c r="BO2089" s="186">
        <v>1.0129946E-7</v>
      </c>
      <c r="BP2089" s="186">
        <v>1.2416974999999999E-6</v>
      </c>
      <c r="BQ2089" s="186">
        <v>1.1079817E-8</v>
      </c>
      <c r="BR2089" s="186">
        <v>8.1890227000000004E-8</v>
      </c>
      <c r="BS2089" s="186">
        <v>3.3647598999999999E-8</v>
      </c>
      <c r="BT2089" s="186">
        <v>4.5876063999999998E-10</v>
      </c>
      <c r="BU2089" s="186">
        <v>5.0676339999999999E-8</v>
      </c>
      <c r="BV2089" s="186">
        <v>9.7462664000000006E-9</v>
      </c>
      <c r="BW2089" s="186">
        <v>6.9426125999999996E-8</v>
      </c>
      <c r="BX2089" s="186">
        <v>0</v>
      </c>
      <c r="BY2089" s="186">
        <v>3.4565745999999997E-17</v>
      </c>
      <c r="BZ2089" s="186">
        <v>2.8302924999999998E-13</v>
      </c>
      <c r="CA2089" s="186">
        <v>1.1543838000000001E-7</v>
      </c>
      <c r="CB2089" s="186">
        <v>8.6992495000000001E-7</v>
      </c>
      <c r="CC2089" s="186">
        <v>6.3686261999999998E-9</v>
      </c>
      <c r="CD2089" s="186">
        <v>0</v>
      </c>
      <c r="CE2089"/>
      <c r="CF2089" s="329">
        <v>2.3955982E-13</v>
      </c>
      <c r="CG2089" s="330">
        <v>4.4537369E-2</v>
      </c>
      <c r="CH2089" s="330">
        <v>1.3943102E-3</v>
      </c>
      <c r="CI2089" s="329">
        <v>7.7984663999999994E-5</v>
      </c>
      <c r="CJ2089" s="329">
        <v>2.0916641000000001E-5</v>
      </c>
      <c r="CK2089" s="329">
        <v>2.6004648999999999E-11</v>
      </c>
      <c r="CL2089" s="329">
        <v>3.0423045999999999E-9</v>
      </c>
      <c r="CM2089" s="329">
        <v>3.2963748E-6</v>
      </c>
      <c r="CN2089" s="330">
        <v>1.1342990000000001E-3</v>
      </c>
      <c r="CO2089" s="330">
        <v>9.6422478000000006E-2</v>
      </c>
      <c r="CP2089"/>
      <c r="CQ2089">
        <v>6.6799460999999996E-3</v>
      </c>
      <c r="CR2089">
        <v>2.5584279569999999E-3</v>
      </c>
      <c r="CS2089">
        <v>1.1535388986000001E-3</v>
      </c>
      <c r="CT2089">
        <v>1.848952008E-3</v>
      </c>
      <c r="CU2089">
        <v>3.2097889899999998E-3</v>
      </c>
      <c r="CV2089" s="156"/>
      <c r="CY2089" s="34"/>
      <c r="CZ2089" s="11"/>
      <c r="DA2089" s="236"/>
      <c r="DB2089" s="236"/>
      <c r="DC2089" s="32"/>
      <c r="DD2089" s="32"/>
      <c r="DE2089" s="32"/>
      <c r="DF2089" s="32"/>
      <c r="DG2089" s="32"/>
      <c r="DH2089" s="32"/>
      <c r="DI2089" s="32"/>
      <c r="DJ2089" s="32"/>
      <c r="DK2089" s="32"/>
      <c r="DL2089" s="32"/>
    </row>
    <row r="2090" spans="1:116" ht="14.4" x14ac:dyDescent="0.3">
      <c r="A2090" t="s">
        <v>7942</v>
      </c>
      <c r="B2090" s="113" t="s">
        <v>929</v>
      </c>
      <c r="C2090" s="182" t="s">
        <v>5781</v>
      </c>
      <c r="D2090" s="40" t="s">
        <v>646</v>
      </c>
      <c r="E2090" s="242" t="s">
        <v>943</v>
      </c>
      <c r="F2090" s="184" t="s">
        <v>7943</v>
      </c>
      <c r="G2090" s="184">
        <v>1.3146085189600001E-2</v>
      </c>
      <c r="H2090" s="184">
        <v>1.4061435749999998E-3</v>
      </c>
      <c r="I2090" s="184">
        <v>1.848952008E-3</v>
      </c>
      <c r="J2090" s="328">
        <v>3.2110435066E-3</v>
      </c>
      <c r="K2090" s="184">
        <v>6.6799460999999996E-3</v>
      </c>
      <c r="L2090" s="184">
        <v>3.7372586000000002E-4</v>
      </c>
      <c r="M2090" s="184">
        <v>6.8509276999999995E-4</v>
      </c>
      <c r="N2090" s="331">
        <v>5.8609533999999996E-4</v>
      </c>
      <c r="O2090" s="331">
        <v>7.1688394999999997E-4</v>
      </c>
      <c r="P2090" s="331">
        <v>3.6061789999999999E-6</v>
      </c>
      <c r="Q2090" s="331">
        <v>9.9558105999999994E-5</v>
      </c>
      <c r="R2090" s="331">
        <v>9.3465752000000004E-5</v>
      </c>
      <c r="S2090" s="331">
        <v>5.7447890000000002E-5</v>
      </c>
      <c r="T2090" s="331">
        <v>6.7865861999999997E-4</v>
      </c>
      <c r="U2090" s="331">
        <v>3.1523410999999999E-3</v>
      </c>
      <c r="V2090" s="331">
        <v>1.8009006E-5</v>
      </c>
      <c r="W2090" s="331">
        <v>1.2545166000000001E-6</v>
      </c>
      <c r="X2090" s="331">
        <v>0</v>
      </c>
      <c r="Y2090"/>
      <c r="Z2090" s="288">
        <v>4.4532973999999996E-2</v>
      </c>
      <c r="AA2090"/>
      <c r="AB2090" s="164">
        <v>0.76053318000000003</v>
      </c>
      <c r="AC2090" s="164">
        <v>0.70869598</v>
      </c>
      <c r="AD2090" s="164">
        <v>4.7811737000000003E-3</v>
      </c>
      <c r="AE2090" s="164">
        <v>0</v>
      </c>
      <c r="AF2090" s="164">
        <v>2.9947875999999998E-2</v>
      </c>
      <c r="AG2090" s="164">
        <v>1.5914909000000001E-2</v>
      </c>
      <c r="AH2090" s="164">
        <v>1.1932469999999999E-3</v>
      </c>
      <c r="AI2090"/>
      <c r="AJ2090" s="185">
        <v>9.6249732000000001E-4</v>
      </c>
      <c r="AK2090" s="185">
        <v>8.7287135000000001E-4</v>
      </c>
      <c r="AL2090" s="187">
        <v>3.9383456E-5</v>
      </c>
      <c r="AM2090" s="187">
        <v>5.0242511000000002E-5</v>
      </c>
      <c r="AN2090" s="176">
        <v>5.2330417000000003E-8</v>
      </c>
      <c r="AO2090" s="176">
        <v>1.4564886999999999E-10</v>
      </c>
      <c r="AP2090" s="176">
        <v>7.0367663000000004E-3</v>
      </c>
      <c r="AQ2090" s="192">
        <v>4.1336336000000002E-8</v>
      </c>
      <c r="AR2090" s="192">
        <v>1.2472132999999999E-10</v>
      </c>
      <c r="AS2090" s="192">
        <v>3.4075635999999998E-15</v>
      </c>
      <c r="AT2090" s="192">
        <v>1.6347699999999999E-12</v>
      </c>
      <c r="AU2090" s="192">
        <v>0</v>
      </c>
      <c r="AV2090" s="192">
        <v>5.7993221999999997E-11</v>
      </c>
      <c r="AW2090" s="192">
        <v>1.0886887000000001E-8</v>
      </c>
      <c r="AX2090" s="192">
        <v>8.7750527999999999E-12</v>
      </c>
      <c r="AY2090" s="192">
        <v>1.2070824000000001E-11</v>
      </c>
      <c r="AZ2090" s="192">
        <v>1.8706408E-14</v>
      </c>
      <c r="BA2090" s="192">
        <v>2.7742607000000002E-16</v>
      </c>
      <c r="BB2090" s="192">
        <v>5.6725940000000001E-14</v>
      </c>
      <c r="BC2090" s="192">
        <v>2.0680114E-15</v>
      </c>
      <c r="BD2090" s="192">
        <v>4.8346055999999997E-16</v>
      </c>
      <c r="BE2090" s="192">
        <v>2.6388088999999999E-12</v>
      </c>
      <c r="BF2090" s="192">
        <v>4.4926191999999999E-11</v>
      </c>
      <c r="BG2090" s="192">
        <v>1.5630901999999999E-20</v>
      </c>
      <c r="BH2090" s="192">
        <v>4.7703258000000003E-6</v>
      </c>
      <c r="BI2090" s="193">
        <v>7.0319960000000004E-3</v>
      </c>
      <c r="BJ2090" s="192">
        <v>0</v>
      </c>
      <c r="BK2090" s="192">
        <v>0</v>
      </c>
      <c r="BL2090" s="192">
        <v>0</v>
      </c>
      <c r="BM2090"/>
      <c r="BN2090" s="186">
        <v>2.5916542999999999E-6</v>
      </c>
      <c r="BO2090" s="186">
        <v>1.0129946E-7</v>
      </c>
      <c r="BP2090" s="186">
        <v>1.2416974999999999E-6</v>
      </c>
      <c r="BQ2090" s="186">
        <v>1.1079817E-8</v>
      </c>
      <c r="BR2090" s="186">
        <v>8.1890227000000004E-8</v>
      </c>
      <c r="BS2090" s="186">
        <v>3.3647598999999999E-8</v>
      </c>
      <c r="BT2090" s="186">
        <v>4.5876063999999998E-10</v>
      </c>
      <c r="BU2090" s="186">
        <v>5.0676339999999999E-8</v>
      </c>
      <c r="BV2090" s="186">
        <v>9.7462664000000006E-9</v>
      </c>
      <c r="BW2090" s="186">
        <v>6.9426125999999996E-8</v>
      </c>
      <c r="BX2090" s="186">
        <v>0</v>
      </c>
      <c r="BY2090" s="186">
        <v>3.4565745999999997E-17</v>
      </c>
      <c r="BZ2090" s="186">
        <v>2.8302924999999998E-13</v>
      </c>
      <c r="CA2090" s="186">
        <v>1.1543838000000001E-7</v>
      </c>
      <c r="CB2090" s="186">
        <v>8.6992495000000001E-7</v>
      </c>
      <c r="CC2090" s="186">
        <v>6.3686261999999998E-9</v>
      </c>
      <c r="CD2090" s="186">
        <v>0</v>
      </c>
      <c r="CE2090"/>
      <c r="CF2090" s="329">
        <v>2.3955982E-13</v>
      </c>
      <c r="CG2090" s="330">
        <v>4.4537369E-2</v>
      </c>
      <c r="CH2090" s="330">
        <v>1.3943102E-3</v>
      </c>
      <c r="CI2090" s="329">
        <v>7.7984663999999994E-5</v>
      </c>
      <c r="CJ2090" s="329">
        <v>2.0916641000000001E-5</v>
      </c>
      <c r="CK2090" s="329">
        <v>2.6004648999999999E-11</v>
      </c>
      <c r="CL2090" s="329">
        <v>3.0423045999999999E-9</v>
      </c>
      <c r="CM2090" s="329">
        <v>3.2963748E-6</v>
      </c>
      <c r="CN2090" s="330">
        <v>1.1342990000000001E-3</v>
      </c>
      <c r="CO2090" s="330">
        <v>9.6422478000000006E-2</v>
      </c>
      <c r="CP2090"/>
      <c r="CQ2090">
        <v>6.6799460999999996E-3</v>
      </c>
      <c r="CR2090">
        <v>2.5584279569999999E-3</v>
      </c>
      <c r="CS2090">
        <v>1.1535388986000001E-3</v>
      </c>
      <c r="CT2090">
        <v>1.848952008E-3</v>
      </c>
      <c r="CU2090">
        <v>3.2097889899999998E-3</v>
      </c>
      <c r="CV2090" s="156"/>
      <c r="CY2090" s="34"/>
      <c r="CZ2090" s="11"/>
      <c r="DA2090" s="236"/>
      <c r="DB2090" s="236"/>
      <c r="DC2090" s="32"/>
      <c r="DD2090" s="32"/>
      <c r="DE2090" s="32"/>
      <c r="DF2090" s="32"/>
      <c r="DG2090" s="32"/>
      <c r="DH2090" s="32"/>
      <c r="DI2090" s="32"/>
      <c r="DJ2090" s="32"/>
      <c r="DK2090" s="32"/>
      <c r="DL2090" s="32"/>
    </row>
    <row r="2091" spans="1:116" ht="14.4" x14ac:dyDescent="0.3">
      <c r="A2091" t="s">
        <v>7944</v>
      </c>
      <c r="B2091" s="113" t="s">
        <v>929</v>
      </c>
      <c r="C2091" s="182" t="s">
        <v>5782</v>
      </c>
      <c r="D2091" s="40" t="s">
        <v>646</v>
      </c>
      <c r="E2091" s="242" t="s">
        <v>943</v>
      </c>
      <c r="F2091" s="184" t="s">
        <v>7945</v>
      </c>
      <c r="G2091" s="184">
        <v>8.7640568527300004E-3</v>
      </c>
      <c r="H2091" s="184">
        <v>9.3742905029999999E-4</v>
      </c>
      <c r="I2091" s="184">
        <v>1.2326346650000002E-3</v>
      </c>
      <c r="J2091" s="328">
        <v>2.1406957374300001E-3</v>
      </c>
      <c r="K2091" s="184">
        <v>4.4532974000000003E-3</v>
      </c>
      <c r="L2091" s="184">
        <v>2.4915057000000001E-4</v>
      </c>
      <c r="M2091" s="331">
        <v>4.5672851000000002E-4</v>
      </c>
      <c r="N2091" s="331">
        <v>3.9073023E-4</v>
      </c>
      <c r="O2091" s="331">
        <v>4.7792263000000001E-4</v>
      </c>
      <c r="P2091" s="331">
        <v>2.4041193000000001E-6</v>
      </c>
      <c r="Q2091" s="331">
        <v>6.6372070999999995E-5</v>
      </c>
      <c r="R2091" s="331">
        <v>6.2310500999999995E-5</v>
      </c>
      <c r="S2091" s="331">
        <v>3.8298593E-5</v>
      </c>
      <c r="T2091" s="331">
        <v>4.5243908000000002E-4</v>
      </c>
      <c r="U2091" s="331">
        <v>2.1015608E-3</v>
      </c>
      <c r="V2091" s="331">
        <v>1.2006003999999999E-5</v>
      </c>
      <c r="W2091" s="331">
        <v>8.3634442999999996E-7</v>
      </c>
      <c r="X2091" s="331">
        <v>0</v>
      </c>
      <c r="Y2091"/>
      <c r="Z2091" s="288">
        <v>2.9688649333333338E-2</v>
      </c>
      <c r="AA2091"/>
      <c r="AB2091" s="164">
        <v>0.50702212000000002</v>
      </c>
      <c r="AC2091" s="164">
        <v>0.47246398000000001</v>
      </c>
      <c r="AD2091" s="164">
        <v>3.1874490999999998E-3</v>
      </c>
      <c r="AE2091" s="164">
        <v>0</v>
      </c>
      <c r="AF2091" s="164">
        <v>1.9965251E-2</v>
      </c>
      <c r="AG2091" s="164">
        <v>1.060994E-2</v>
      </c>
      <c r="AH2091" s="164">
        <v>7.9549801000000002E-4</v>
      </c>
      <c r="AI2091"/>
      <c r="AJ2091" s="185">
        <v>6.4166487999999997E-4</v>
      </c>
      <c r="AK2091" s="185">
        <v>5.8191422999999995E-4</v>
      </c>
      <c r="AL2091" s="187">
        <v>2.6255637000000001E-5</v>
      </c>
      <c r="AM2091" s="187">
        <v>3.3495007999999999E-5</v>
      </c>
      <c r="AN2091" s="176">
        <v>3.4886944000000002E-8</v>
      </c>
      <c r="AO2091" s="176">
        <v>9.7099249999999999E-11</v>
      </c>
      <c r="AP2091" s="176">
        <v>4.6911775000000001E-3</v>
      </c>
      <c r="AQ2091" s="192">
        <v>2.7557557999999999E-8</v>
      </c>
      <c r="AR2091" s="192">
        <v>8.3147552999999995E-11</v>
      </c>
      <c r="AS2091" s="192">
        <v>2.2717091000000002E-15</v>
      </c>
      <c r="AT2091" s="192">
        <v>1.0898465999999999E-12</v>
      </c>
      <c r="AU2091" s="192">
        <v>0</v>
      </c>
      <c r="AV2091" s="192">
        <v>3.8662147999999998E-11</v>
      </c>
      <c r="AW2091" s="192">
        <v>7.2579248999999996E-9</v>
      </c>
      <c r="AX2091" s="192">
        <v>5.8500351999999996E-12</v>
      </c>
      <c r="AY2091" s="192">
        <v>8.0472158999999994E-12</v>
      </c>
      <c r="AZ2091" s="192">
        <v>1.2470938999999999E-14</v>
      </c>
      <c r="BA2091" s="192">
        <v>1.8495071E-16</v>
      </c>
      <c r="BB2091" s="192">
        <v>3.7817292999999998E-14</v>
      </c>
      <c r="BC2091" s="192">
        <v>1.3786743E-15</v>
      </c>
      <c r="BD2091" s="192">
        <v>3.2230704E-16</v>
      </c>
      <c r="BE2091" s="192">
        <v>1.7592059E-12</v>
      </c>
      <c r="BF2091" s="192">
        <v>2.9950794999999997E-11</v>
      </c>
      <c r="BG2091" s="192">
        <v>1.0420601E-20</v>
      </c>
      <c r="BH2091" s="192">
        <v>3.1802172000000002E-6</v>
      </c>
      <c r="BI2091" s="193">
        <v>4.6879972999999998E-3</v>
      </c>
      <c r="BJ2091" s="192">
        <v>0</v>
      </c>
      <c r="BK2091" s="192">
        <v>0</v>
      </c>
      <c r="BL2091" s="192">
        <v>0</v>
      </c>
      <c r="BM2091"/>
      <c r="BN2091" s="186">
        <v>1.7277694999999999E-6</v>
      </c>
      <c r="BO2091" s="186">
        <v>6.7532972999999995E-8</v>
      </c>
      <c r="BP2091" s="186">
        <v>8.2779831999999998E-7</v>
      </c>
      <c r="BQ2091" s="186">
        <v>7.3865444999999998E-9</v>
      </c>
      <c r="BR2091" s="186">
        <v>5.4593484999999997E-8</v>
      </c>
      <c r="BS2091" s="186">
        <v>2.2431733E-8</v>
      </c>
      <c r="BT2091" s="186">
        <v>3.0584042000000001E-10</v>
      </c>
      <c r="BU2091" s="186">
        <v>3.3784227000000003E-8</v>
      </c>
      <c r="BV2091" s="186">
        <v>6.4975110000000001E-9</v>
      </c>
      <c r="BW2091" s="186">
        <v>4.6284084E-8</v>
      </c>
      <c r="BX2091" s="186">
        <v>0</v>
      </c>
      <c r="BY2091" s="186">
        <v>2.3043830000000001E-17</v>
      </c>
      <c r="BZ2091" s="186">
        <v>1.8868617E-13</v>
      </c>
      <c r="CA2091" s="186">
        <v>7.6958922000000003E-8</v>
      </c>
      <c r="CB2091" s="186">
        <v>5.7994997000000005E-7</v>
      </c>
      <c r="CC2091" s="186">
        <v>4.2457508000000004E-9</v>
      </c>
      <c r="CD2091" s="186">
        <v>0</v>
      </c>
      <c r="CE2091"/>
      <c r="CF2091" s="329">
        <v>1.5970655000000001E-13</v>
      </c>
      <c r="CG2091" s="330">
        <v>2.9691578999999999E-2</v>
      </c>
      <c r="CH2091" s="330">
        <v>9.2954015999999998E-4</v>
      </c>
      <c r="CI2091" s="329">
        <v>5.1989776000000003E-5</v>
      </c>
      <c r="CJ2091" s="329">
        <v>1.3944428E-5</v>
      </c>
      <c r="CK2091" s="329">
        <v>1.7336433000000001E-11</v>
      </c>
      <c r="CL2091" s="329">
        <v>2.0282030999999998E-9</v>
      </c>
      <c r="CM2091" s="329">
        <v>2.1975832E-6</v>
      </c>
      <c r="CN2091" s="330">
        <v>7.5619931E-4</v>
      </c>
      <c r="CO2091" s="330">
        <v>6.4281651999999995E-2</v>
      </c>
      <c r="CP2091"/>
      <c r="CQ2091">
        <v>4.4532974000000003E-3</v>
      </c>
      <c r="CR2091">
        <v>1.7056186313000002E-3</v>
      </c>
      <c r="CS2091">
        <v>7.690259254300001E-4</v>
      </c>
      <c r="CT2091">
        <v>1.2326346650000002E-3</v>
      </c>
      <c r="CU2091">
        <v>2.1398593930000002E-3</v>
      </c>
      <c r="CV2091" s="111"/>
      <c r="CY2091" s="34"/>
      <c r="CZ2091" s="11"/>
      <c r="DA2091" s="236"/>
      <c r="DB2091" s="236"/>
      <c r="DC2091" s="32"/>
      <c r="DD2091" s="32"/>
      <c r="DE2091" s="32"/>
      <c r="DF2091" s="32"/>
      <c r="DG2091" s="32"/>
      <c r="DH2091" s="32"/>
      <c r="DI2091" s="32"/>
      <c r="DJ2091" s="32"/>
      <c r="DK2091" s="32"/>
      <c r="DL2091" s="32"/>
    </row>
    <row r="2092" spans="1:116" ht="14.4" x14ac:dyDescent="0.3">
      <c r="A2092" t="s">
        <v>7946</v>
      </c>
      <c r="B2092" s="113" t="s">
        <v>929</v>
      </c>
      <c r="C2092" s="182" t="s">
        <v>5783</v>
      </c>
      <c r="D2092" s="40" t="s">
        <v>646</v>
      </c>
      <c r="E2092" s="242" t="s">
        <v>943</v>
      </c>
      <c r="F2092" s="184" t="s">
        <v>7947</v>
      </c>
      <c r="G2092" s="184">
        <v>2.6292170212200004E-2</v>
      </c>
      <c r="H2092" s="184">
        <v>2.8122871679E-3</v>
      </c>
      <c r="I2092" s="184">
        <v>3.6979039310000008E-3</v>
      </c>
      <c r="J2092" s="328">
        <v>6.4220871133000004E-3</v>
      </c>
      <c r="K2092" s="184">
        <v>1.3359892E-2</v>
      </c>
      <c r="L2092" s="184">
        <v>7.4745172000000005E-4</v>
      </c>
      <c r="M2092" s="331">
        <v>1.3701855000000001E-3</v>
      </c>
      <c r="N2092" s="331">
        <v>1.1721907000000001E-3</v>
      </c>
      <c r="O2092" s="331">
        <v>1.4337678999999999E-3</v>
      </c>
      <c r="P2092" s="331">
        <v>7.2123578999999999E-6</v>
      </c>
      <c r="Q2092" s="331">
        <v>1.9911621E-4</v>
      </c>
      <c r="R2092" s="331">
        <v>1.869315E-4</v>
      </c>
      <c r="S2092" s="331">
        <v>1.1489578E-4</v>
      </c>
      <c r="T2092" s="331">
        <v>1.3573172000000001E-3</v>
      </c>
      <c r="U2092" s="331">
        <v>6.3046823000000004E-3</v>
      </c>
      <c r="V2092" s="331">
        <v>3.6018011000000003E-5</v>
      </c>
      <c r="W2092" s="331">
        <v>2.5090333000000001E-6</v>
      </c>
      <c r="X2092" s="331">
        <v>0</v>
      </c>
      <c r="Y2092"/>
      <c r="Z2092" s="288">
        <v>8.9065946666666673E-2</v>
      </c>
      <c r="AA2092"/>
      <c r="AB2092" s="164">
        <v>1.5210664</v>
      </c>
      <c r="AC2092" s="164">
        <v>1.417392</v>
      </c>
      <c r="AD2092" s="164">
        <v>9.5623474000000007E-3</v>
      </c>
      <c r="AE2092" s="164">
        <v>0</v>
      </c>
      <c r="AF2092" s="164">
        <v>5.9895753000000003E-2</v>
      </c>
      <c r="AG2092" s="164">
        <v>3.1829819000000002E-2</v>
      </c>
      <c r="AH2092" s="164">
        <v>2.3864939999999999E-3</v>
      </c>
      <c r="AI2092"/>
      <c r="AJ2092" s="185">
        <v>1.9249946E-3</v>
      </c>
      <c r="AK2092" s="185">
        <v>1.7457427E-3</v>
      </c>
      <c r="AL2092" s="185">
        <v>7.8766911000000003E-5</v>
      </c>
      <c r="AM2092" s="187">
        <v>1.0048502E-4</v>
      </c>
      <c r="AN2092" s="176">
        <v>1.0466083000000001E-7</v>
      </c>
      <c r="AO2092" s="176">
        <v>2.9129775000000002E-10</v>
      </c>
      <c r="AP2092" s="176">
        <v>1.4073532999999999E-2</v>
      </c>
      <c r="AQ2092" s="192">
        <v>8.2672672999999994E-8</v>
      </c>
      <c r="AR2092" s="192">
        <v>2.4944265999999998E-10</v>
      </c>
      <c r="AS2092" s="192">
        <v>6.8151272999999997E-15</v>
      </c>
      <c r="AT2092" s="192">
        <v>3.2695399000000002E-12</v>
      </c>
      <c r="AU2092" s="192">
        <v>0</v>
      </c>
      <c r="AV2092" s="192">
        <v>1.1598644E-10</v>
      </c>
      <c r="AW2092" s="192">
        <v>2.1773775000000001E-8</v>
      </c>
      <c r="AX2092" s="192">
        <v>1.7550106E-11</v>
      </c>
      <c r="AY2092" s="192">
        <v>2.4141648000000002E-11</v>
      </c>
      <c r="AZ2092" s="192">
        <v>3.7412816999999999E-14</v>
      </c>
      <c r="BA2092" s="192">
        <v>5.5485214000000004E-16</v>
      </c>
      <c r="BB2092" s="192">
        <v>1.1345188E-13</v>
      </c>
      <c r="BC2092" s="192">
        <v>4.1360228E-15</v>
      </c>
      <c r="BD2092" s="192">
        <v>9.6692111999999994E-16</v>
      </c>
      <c r="BE2092" s="192">
        <v>5.2776177999999998E-12</v>
      </c>
      <c r="BF2092" s="192">
        <v>8.9852383999999998E-11</v>
      </c>
      <c r="BG2092" s="192">
        <v>3.1261803999999998E-20</v>
      </c>
      <c r="BH2092" s="192">
        <v>9.5406515000000007E-6</v>
      </c>
      <c r="BI2092" s="193">
        <v>1.4063992000000001E-2</v>
      </c>
      <c r="BJ2092" s="192">
        <v>0</v>
      </c>
      <c r="BK2092" s="192">
        <v>0</v>
      </c>
      <c r="BL2092" s="192">
        <v>0</v>
      </c>
      <c r="BM2092"/>
      <c r="BN2092" s="186">
        <v>5.1833085999999998E-6</v>
      </c>
      <c r="BO2092" s="186">
        <v>2.0259892E-7</v>
      </c>
      <c r="BP2092" s="186">
        <v>2.4833949999999999E-6</v>
      </c>
      <c r="BQ2092" s="186">
        <v>2.2159634E-8</v>
      </c>
      <c r="BR2092" s="186">
        <v>1.6378044999999999E-7</v>
      </c>
      <c r="BS2092" s="186">
        <v>6.7295197999999998E-8</v>
      </c>
      <c r="BT2092" s="186">
        <v>9.1752127000000002E-10</v>
      </c>
      <c r="BU2092" s="186">
        <v>1.0135268E-7</v>
      </c>
      <c r="BV2092" s="186">
        <v>1.9492533000000001E-8</v>
      </c>
      <c r="BW2092" s="186">
        <v>1.3885225000000001E-7</v>
      </c>
      <c r="BX2092" s="186">
        <v>0</v>
      </c>
      <c r="BY2092" s="186">
        <v>6.9131490999999999E-17</v>
      </c>
      <c r="BZ2092" s="186">
        <v>5.6605849999999996E-13</v>
      </c>
      <c r="CA2092" s="186">
        <v>2.3087677E-7</v>
      </c>
      <c r="CB2092" s="186">
        <v>1.7398499E-6</v>
      </c>
      <c r="CC2092" s="186">
        <v>1.2737251999999999E-8</v>
      </c>
      <c r="CD2092" s="186">
        <v>0</v>
      </c>
      <c r="CE2092"/>
      <c r="CF2092" s="329">
        <v>4.7911964E-13</v>
      </c>
      <c r="CG2092" s="330">
        <v>8.9074737000000001E-2</v>
      </c>
      <c r="CH2092" s="330">
        <v>2.7886205000000001E-3</v>
      </c>
      <c r="CI2092" s="330">
        <v>1.5596933000000001E-4</v>
      </c>
      <c r="CJ2092" s="329">
        <v>4.1833282999999998E-5</v>
      </c>
      <c r="CK2092" s="329">
        <v>5.2009297999999999E-11</v>
      </c>
      <c r="CL2092" s="329">
        <v>6.0846091999999999E-9</v>
      </c>
      <c r="CM2092" s="329">
        <v>6.5927495999999999E-6</v>
      </c>
      <c r="CN2092" s="330">
        <v>2.2685979000000001E-3</v>
      </c>
      <c r="CO2092" s="330">
        <v>0.19284496000000001</v>
      </c>
      <c r="CP2092"/>
      <c r="CQ2092">
        <v>1.3359892E-2</v>
      </c>
      <c r="CR2092">
        <v>5.1168558879000001E-3</v>
      </c>
      <c r="CS2092">
        <v>2.3070777533000003E-3</v>
      </c>
      <c r="CT2092">
        <v>3.6979039310000008E-3</v>
      </c>
      <c r="CU2092">
        <v>6.4195780800000001E-3</v>
      </c>
      <c r="CV2092" s="111"/>
      <c r="CZ2092" s="11"/>
      <c r="DA2092" s="236"/>
      <c r="DB2092" s="236"/>
      <c r="DC2092" s="32"/>
      <c r="DD2092" s="32"/>
      <c r="DE2092" s="32"/>
      <c r="DF2092" s="32"/>
      <c r="DG2092" s="32"/>
      <c r="DH2092" s="32"/>
      <c r="DI2092" s="32"/>
      <c r="DJ2092" s="32"/>
      <c r="DK2092" s="32"/>
      <c r="DL2092" s="32"/>
    </row>
    <row r="2093" spans="1:116" ht="14.4" x14ac:dyDescent="0.3">
      <c r="A2093" t="s">
        <v>7948</v>
      </c>
      <c r="B2093" s="113" t="s">
        <v>929</v>
      </c>
      <c r="C2093" s="182" t="s">
        <v>5784</v>
      </c>
      <c r="D2093" s="40" t="s">
        <v>646</v>
      </c>
      <c r="E2093" s="242" t="s">
        <v>943</v>
      </c>
      <c r="F2093" s="184" t="s">
        <v>7949</v>
      </c>
      <c r="G2093" s="184">
        <v>2.1910141582399997E-2</v>
      </c>
      <c r="H2093" s="184">
        <v>2.3435726483E-3</v>
      </c>
      <c r="I2093" s="184">
        <v>3.0815866899999997E-3</v>
      </c>
      <c r="J2093" s="328">
        <v>5.3517392441000001E-3</v>
      </c>
      <c r="K2093" s="184">
        <v>1.1133242999999999E-2</v>
      </c>
      <c r="L2093" s="184">
        <v>6.2287642999999998E-4</v>
      </c>
      <c r="M2093" s="184">
        <v>1.1418213E-3</v>
      </c>
      <c r="N2093" s="331">
        <v>9.7682557000000007E-4</v>
      </c>
      <c r="O2093" s="331">
        <v>1.1948066000000001E-3</v>
      </c>
      <c r="P2093" s="331">
        <v>6.0102983000000001E-6</v>
      </c>
      <c r="Q2093" s="331">
        <v>1.6593017999999999E-4</v>
      </c>
      <c r="R2093" s="331">
        <v>1.5577625E-4</v>
      </c>
      <c r="S2093" s="331">
        <v>9.5746482999999996E-5</v>
      </c>
      <c r="T2093" s="331">
        <v>1.1310977E-3</v>
      </c>
      <c r="U2093" s="331">
        <v>5.2539018999999999E-3</v>
      </c>
      <c r="V2093" s="331">
        <v>3.001501E-5</v>
      </c>
      <c r="W2093" s="331">
        <v>2.0908611000000001E-6</v>
      </c>
      <c r="X2093" s="331">
        <v>0</v>
      </c>
      <c r="Y2093"/>
      <c r="Z2093" s="288">
        <v>7.4221620000000002E-2</v>
      </c>
      <c r="AA2093"/>
      <c r="AB2093" s="164">
        <v>1.2675552999999999</v>
      </c>
      <c r="AC2093" s="164">
        <v>1.18116</v>
      </c>
      <c r="AD2093" s="164">
        <v>7.9686228000000001E-3</v>
      </c>
      <c r="AE2093" s="164">
        <v>0</v>
      </c>
      <c r="AF2093" s="164">
        <v>4.9913127000000002E-2</v>
      </c>
      <c r="AG2093" s="164">
        <v>2.6524849E-2</v>
      </c>
      <c r="AH2093" s="164">
        <v>1.9887450000000001E-3</v>
      </c>
      <c r="AI2093"/>
      <c r="AJ2093" s="185">
        <v>1.6041622E-3</v>
      </c>
      <c r="AK2093" s="185">
        <v>1.4547856000000001E-3</v>
      </c>
      <c r="AL2093" s="187">
        <v>6.5639092999999994E-5</v>
      </c>
      <c r="AM2093" s="187">
        <v>8.3737519000000001E-5</v>
      </c>
      <c r="AN2093" s="176">
        <v>8.7217361000000005E-8</v>
      </c>
      <c r="AO2093" s="176">
        <v>2.4274812000000002E-10</v>
      </c>
      <c r="AP2093" s="176">
        <v>1.1727944000000001E-2</v>
      </c>
      <c r="AQ2093" s="192">
        <v>6.8893893999999994E-8</v>
      </c>
      <c r="AR2093" s="192">
        <v>2.0786888E-10</v>
      </c>
      <c r="AS2093" s="192">
        <v>5.6792727E-15</v>
      </c>
      <c r="AT2093" s="192">
        <v>2.7246165999999998E-12</v>
      </c>
      <c r="AU2093" s="192">
        <v>0</v>
      </c>
      <c r="AV2093" s="192">
        <v>9.6655369999999995E-11</v>
      </c>
      <c r="AW2093" s="192">
        <v>1.8144812000000001E-8</v>
      </c>
      <c r="AX2093" s="192">
        <v>1.4625088E-11</v>
      </c>
      <c r="AY2093" s="192">
        <v>2.011804E-11</v>
      </c>
      <c r="AZ2093" s="192">
        <v>3.1177346999999997E-14</v>
      </c>
      <c r="BA2093" s="192">
        <v>4.6237678000000002E-16</v>
      </c>
      <c r="BB2093" s="192">
        <v>9.4543232999999999E-14</v>
      </c>
      <c r="BC2093" s="192">
        <v>3.4466856E-15</v>
      </c>
      <c r="BD2093" s="192">
        <v>8.0576760000000001E-16</v>
      </c>
      <c r="BE2093" s="192">
        <v>4.3980148000000001E-12</v>
      </c>
      <c r="BF2093" s="192">
        <v>7.4876987000000003E-11</v>
      </c>
      <c r="BG2093" s="192">
        <v>2.6051503000000001E-20</v>
      </c>
      <c r="BH2093" s="192">
        <v>7.9505429000000006E-6</v>
      </c>
      <c r="BI2093" s="193">
        <v>1.1719993E-2</v>
      </c>
      <c r="BJ2093" s="192">
        <v>0</v>
      </c>
      <c r="BK2093" s="192">
        <v>0</v>
      </c>
      <c r="BL2093" s="192">
        <v>0</v>
      </c>
      <c r="BM2093"/>
      <c r="BN2093" s="186">
        <v>4.3194239000000004E-6</v>
      </c>
      <c r="BO2093" s="186">
        <v>1.6883243000000001E-7</v>
      </c>
      <c r="BP2093" s="186">
        <v>2.0694957999999998E-6</v>
      </c>
      <c r="BQ2093" s="186">
        <v>1.8466361000000001E-8</v>
      </c>
      <c r="BR2093" s="186">
        <v>1.3648371E-7</v>
      </c>
      <c r="BS2093" s="186">
        <v>5.6079332000000002E-8</v>
      </c>
      <c r="BT2093" s="186">
        <v>7.6460105999999999E-10</v>
      </c>
      <c r="BU2093" s="186">
        <v>8.4460566999999995E-8</v>
      </c>
      <c r="BV2093" s="186">
        <v>1.6243777000000001E-8</v>
      </c>
      <c r="BW2093" s="186">
        <v>1.1571021E-7</v>
      </c>
      <c r="BX2093" s="186">
        <v>0</v>
      </c>
      <c r="BY2093" s="186">
        <v>5.7609575999999998E-17</v>
      </c>
      <c r="BZ2093" s="186">
        <v>4.7171541999999997E-13</v>
      </c>
      <c r="CA2093" s="186">
        <v>1.923973E-7</v>
      </c>
      <c r="CB2093" s="186">
        <v>1.4498749000000001E-6</v>
      </c>
      <c r="CC2093" s="186">
        <v>1.0614376999999999E-8</v>
      </c>
      <c r="CD2093" s="186">
        <v>0</v>
      </c>
      <c r="CE2093"/>
      <c r="CF2093" s="329">
        <v>3.9926636000000002E-13</v>
      </c>
      <c r="CG2093" s="330">
        <v>7.4228948000000003E-2</v>
      </c>
      <c r="CH2093" s="330">
        <v>2.3238503999999998E-3</v>
      </c>
      <c r="CI2093" s="330">
        <v>1.2997443999999999E-4</v>
      </c>
      <c r="CJ2093" s="329">
        <v>3.4861068999999999E-5</v>
      </c>
      <c r="CK2093" s="329">
        <v>4.3341082E-11</v>
      </c>
      <c r="CL2093" s="329">
        <v>5.0705076999999998E-9</v>
      </c>
      <c r="CM2093" s="329">
        <v>5.4939580000000004E-6</v>
      </c>
      <c r="CN2093" s="330">
        <v>1.8904983000000001E-3</v>
      </c>
      <c r="CO2093" s="330">
        <v>0.16070413</v>
      </c>
      <c r="CP2093"/>
      <c r="CQ2093">
        <v>1.1133242999999999E-2</v>
      </c>
      <c r="CR2093">
        <v>4.2640466283000002E-3</v>
      </c>
      <c r="CS2093">
        <v>1.9225648411000001E-3</v>
      </c>
      <c r="CT2093">
        <v>3.0815866899999997E-3</v>
      </c>
      <c r="CU2093">
        <v>5.349648383E-3</v>
      </c>
      <c r="CZ2093" s="11"/>
      <c r="DA2093" s="236"/>
      <c r="DB2093" s="236"/>
      <c r="DC2093" s="32"/>
      <c r="DD2093" s="32"/>
      <c r="DE2093" s="32"/>
      <c r="DF2093" s="32"/>
      <c r="DG2093" s="32"/>
      <c r="DH2093" s="32"/>
      <c r="DI2093" s="32"/>
      <c r="DJ2093" s="32"/>
      <c r="DK2093" s="32"/>
      <c r="DL2093" s="32"/>
    </row>
    <row r="2094" spans="1:116" ht="14.4" x14ac:dyDescent="0.3">
      <c r="A2094" t="s">
        <v>7950</v>
      </c>
      <c r="B2094" s="113" t="s">
        <v>929</v>
      </c>
      <c r="C2094" s="182" t="s">
        <v>5785</v>
      </c>
      <c r="D2094" s="40" t="s">
        <v>646</v>
      </c>
      <c r="E2094" s="242" t="s">
        <v>943</v>
      </c>
      <c r="F2094" s="184" t="s">
        <v>7951</v>
      </c>
      <c r="G2094" s="184">
        <v>2.6292170212200004E-2</v>
      </c>
      <c r="H2094" s="184">
        <v>2.8122871679E-3</v>
      </c>
      <c r="I2094" s="184">
        <v>3.6979039310000008E-3</v>
      </c>
      <c r="J2094" s="328">
        <v>6.4220871133000004E-3</v>
      </c>
      <c r="K2094" s="184">
        <v>1.3359892E-2</v>
      </c>
      <c r="L2094" s="184">
        <v>7.4745172000000005E-4</v>
      </c>
      <c r="M2094" s="331">
        <v>1.3701855000000001E-3</v>
      </c>
      <c r="N2094" s="331">
        <v>1.1721907000000001E-3</v>
      </c>
      <c r="O2094" s="331">
        <v>1.4337678999999999E-3</v>
      </c>
      <c r="P2094" s="331">
        <v>7.2123578999999999E-6</v>
      </c>
      <c r="Q2094" s="331">
        <v>1.9911621E-4</v>
      </c>
      <c r="R2094" s="331">
        <v>1.869315E-4</v>
      </c>
      <c r="S2094" s="184">
        <v>1.1489578E-4</v>
      </c>
      <c r="T2094" s="331">
        <v>1.3573172000000001E-3</v>
      </c>
      <c r="U2094" s="331">
        <v>6.3046823000000004E-3</v>
      </c>
      <c r="V2094" s="331">
        <v>3.6018011000000003E-5</v>
      </c>
      <c r="W2094" s="331">
        <v>2.5090333000000001E-6</v>
      </c>
      <c r="X2094" s="331">
        <v>0</v>
      </c>
      <c r="Y2094"/>
      <c r="Z2094" s="288">
        <v>8.9065946666666673E-2</v>
      </c>
      <c r="AA2094"/>
      <c r="AB2094" s="164">
        <v>1.5210664</v>
      </c>
      <c r="AC2094" s="164">
        <v>1.417392</v>
      </c>
      <c r="AD2094" s="164">
        <v>9.5623474000000007E-3</v>
      </c>
      <c r="AE2094" s="164">
        <v>0</v>
      </c>
      <c r="AF2094" s="164">
        <v>5.9895753000000003E-2</v>
      </c>
      <c r="AG2094" s="164">
        <v>3.1829819000000002E-2</v>
      </c>
      <c r="AH2094" s="164">
        <v>2.3864939999999999E-3</v>
      </c>
      <c r="AI2094"/>
      <c r="AJ2094" s="185">
        <v>1.9249946E-3</v>
      </c>
      <c r="AK2094" s="185">
        <v>1.7457427E-3</v>
      </c>
      <c r="AL2094" s="185">
        <v>7.8766911000000003E-5</v>
      </c>
      <c r="AM2094" s="187">
        <v>1.0048502E-4</v>
      </c>
      <c r="AN2094" s="176">
        <v>1.0466083000000001E-7</v>
      </c>
      <c r="AO2094" s="176">
        <v>2.9129775000000002E-10</v>
      </c>
      <c r="AP2094" s="176">
        <v>1.4073532999999999E-2</v>
      </c>
      <c r="AQ2094" s="192">
        <v>8.2672672999999994E-8</v>
      </c>
      <c r="AR2094" s="192">
        <v>2.4944265999999998E-10</v>
      </c>
      <c r="AS2094" s="192">
        <v>6.8151272999999997E-15</v>
      </c>
      <c r="AT2094" s="192">
        <v>3.2695399000000002E-12</v>
      </c>
      <c r="AU2094" s="192">
        <v>0</v>
      </c>
      <c r="AV2094" s="192">
        <v>1.1598644E-10</v>
      </c>
      <c r="AW2094" s="192">
        <v>2.1773775000000001E-8</v>
      </c>
      <c r="AX2094" s="192">
        <v>1.7550106E-11</v>
      </c>
      <c r="AY2094" s="192">
        <v>2.4141648000000002E-11</v>
      </c>
      <c r="AZ2094" s="192">
        <v>3.7412816999999999E-14</v>
      </c>
      <c r="BA2094" s="192">
        <v>5.5485214000000004E-16</v>
      </c>
      <c r="BB2094" s="192">
        <v>1.1345188E-13</v>
      </c>
      <c r="BC2094" s="192">
        <v>4.1360228E-15</v>
      </c>
      <c r="BD2094" s="192">
        <v>9.6692111999999994E-16</v>
      </c>
      <c r="BE2094" s="192">
        <v>5.2776177999999998E-12</v>
      </c>
      <c r="BF2094" s="192">
        <v>8.9852383999999998E-11</v>
      </c>
      <c r="BG2094" s="192">
        <v>3.1261803999999998E-20</v>
      </c>
      <c r="BH2094" s="192">
        <v>9.5406515000000007E-6</v>
      </c>
      <c r="BI2094" s="193">
        <v>1.4063992000000001E-2</v>
      </c>
      <c r="BJ2094" s="192">
        <v>0</v>
      </c>
      <c r="BK2094" s="192">
        <v>0</v>
      </c>
      <c r="BL2094" s="192">
        <v>0</v>
      </c>
      <c r="BM2094"/>
      <c r="BN2094" s="186">
        <v>5.1833085999999998E-6</v>
      </c>
      <c r="BO2094" s="186">
        <v>2.0259892E-7</v>
      </c>
      <c r="BP2094" s="186">
        <v>2.4833949999999999E-6</v>
      </c>
      <c r="BQ2094" s="186">
        <v>2.2159634E-8</v>
      </c>
      <c r="BR2094" s="186">
        <v>1.6378044999999999E-7</v>
      </c>
      <c r="BS2094" s="186">
        <v>6.7295197999999998E-8</v>
      </c>
      <c r="BT2094" s="186">
        <v>9.1752127000000002E-10</v>
      </c>
      <c r="BU2094" s="186">
        <v>1.0135268E-7</v>
      </c>
      <c r="BV2094" s="186">
        <v>1.9492533000000001E-8</v>
      </c>
      <c r="BW2094" s="186">
        <v>1.3885225000000001E-7</v>
      </c>
      <c r="BX2094" s="186">
        <v>0</v>
      </c>
      <c r="BY2094" s="186">
        <v>6.9131490999999999E-17</v>
      </c>
      <c r="BZ2094" s="186">
        <v>5.6605849999999996E-13</v>
      </c>
      <c r="CA2094" s="186">
        <v>2.3087677E-7</v>
      </c>
      <c r="CB2094" s="186">
        <v>1.7398499E-6</v>
      </c>
      <c r="CC2094" s="186">
        <v>1.2737251999999999E-8</v>
      </c>
      <c r="CD2094" s="186">
        <v>0</v>
      </c>
      <c r="CE2094"/>
      <c r="CF2094" s="329">
        <v>4.7911964E-13</v>
      </c>
      <c r="CG2094" s="330">
        <v>8.9074737000000001E-2</v>
      </c>
      <c r="CH2094" s="330">
        <v>2.7886205000000001E-3</v>
      </c>
      <c r="CI2094" s="330">
        <v>1.5596933000000001E-4</v>
      </c>
      <c r="CJ2094" s="329">
        <v>4.1833282999999998E-5</v>
      </c>
      <c r="CK2094" s="329">
        <v>5.2009297999999999E-11</v>
      </c>
      <c r="CL2094" s="329">
        <v>6.0846091999999999E-9</v>
      </c>
      <c r="CM2094" s="329">
        <v>6.5927495999999999E-6</v>
      </c>
      <c r="CN2094" s="330">
        <v>2.2685979000000001E-3</v>
      </c>
      <c r="CO2094" s="330">
        <v>0.19284496000000001</v>
      </c>
      <c r="CP2094"/>
      <c r="CQ2094">
        <v>1.3359892E-2</v>
      </c>
      <c r="CR2094">
        <v>5.1168558879000001E-3</v>
      </c>
      <c r="CS2094">
        <v>2.3070777533000003E-3</v>
      </c>
      <c r="CT2094">
        <v>3.6979039310000008E-3</v>
      </c>
      <c r="CU2094">
        <v>6.4195780800000001E-3</v>
      </c>
      <c r="CZ2094" s="11"/>
      <c r="DA2094" s="236"/>
      <c r="DB2094" s="236"/>
      <c r="DC2094" s="32"/>
      <c r="DD2094" s="32"/>
      <c r="DE2094" s="32"/>
      <c r="DF2094" s="32"/>
      <c r="DG2094" s="32"/>
      <c r="DH2094" s="32"/>
      <c r="DI2094" s="32"/>
      <c r="DJ2094" s="32"/>
      <c r="DK2094" s="32"/>
      <c r="DL2094" s="32"/>
    </row>
    <row r="2095" spans="1:116" ht="14.4" x14ac:dyDescent="0.3">
      <c r="A2095" t="s">
        <v>5786</v>
      </c>
      <c r="B2095" s="113" t="s">
        <v>929</v>
      </c>
      <c r="C2095" s="182" t="s">
        <v>5787</v>
      </c>
      <c r="D2095" s="40" t="s">
        <v>646</v>
      </c>
      <c r="E2095" s="242" t="s">
        <v>943</v>
      </c>
      <c r="F2095" s="184" t="s">
        <v>5055</v>
      </c>
      <c r="G2095" s="184">
        <v>0.22650000000000001</v>
      </c>
      <c r="H2095" s="184">
        <v>0</v>
      </c>
      <c r="I2095" s="184">
        <v>0</v>
      </c>
      <c r="J2095" s="328">
        <v>0</v>
      </c>
      <c r="K2095" s="184">
        <v>0.22650000000000001</v>
      </c>
      <c r="L2095" s="184">
        <v>0</v>
      </c>
      <c r="M2095" s="184">
        <v>0</v>
      </c>
      <c r="N2095" s="331">
        <v>0</v>
      </c>
      <c r="O2095" s="331">
        <v>0</v>
      </c>
      <c r="P2095" s="331">
        <v>0</v>
      </c>
      <c r="Q2095" s="331">
        <v>0</v>
      </c>
      <c r="R2095" s="331">
        <v>0</v>
      </c>
      <c r="S2095" s="331">
        <v>0</v>
      </c>
      <c r="T2095" s="331">
        <v>0</v>
      </c>
      <c r="U2095" s="331">
        <v>0</v>
      </c>
      <c r="V2095" s="331">
        <v>0</v>
      </c>
      <c r="W2095" s="331">
        <v>0</v>
      </c>
      <c r="X2095" s="331">
        <v>0</v>
      </c>
      <c r="Y2095"/>
      <c r="Z2095" s="288">
        <v>1.51</v>
      </c>
      <c r="AA2095"/>
      <c r="AB2095" s="164">
        <v>0</v>
      </c>
      <c r="AC2095" s="164">
        <v>0</v>
      </c>
      <c r="AD2095" s="164">
        <v>0</v>
      </c>
      <c r="AE2095" s="164">
        <v>0</v>
      </c>
      <c r="AF2095" s="164">
        <v>0</v>
      </c>
      <c r="AG2095" s="164">
        <v>0</v>
      </c>
      <c r="AH2095" s="164">
        <v>0</v>
      </c>
      <c r="AI2095"/>
      <c r="AJ2095" s="185">
        <v>2.4516632999999999E-2</v>
      </c>
      <c r="AK2095" s="185">
        <v>2.3373350000000001E-2</v>
      </c>
      <c r="AL2095" s="185">
        <v>1.1432823999999999E-3</v>
      </c>
      <c r="AM2095" s="185">
        <v>0</v>
      </c>
      <c r="AN2095" s="176">
        <v>1.4012799999999999E-6</v>
      </c>
      <c r="AO2095" s="176">
        <v>4.2281155000000003E-9</v>
      </c>
      <c r="AP2095" s="176">
        <v>0</v>
      </c>
      <c r="AQ2095" s="192">
        <v>1.4012799999999999E-6</v>
      </c>
      <c r="AR2095" s="192">
        <v>4.2279999999999999E-9</v>
      </c>
      <c r="AS2095" s="192">
        <v>1.1551499999999999E-13</v>
      </c>
      <c r="AT2095" s="193">
        <v>0</v>
      </c>
      <c r="AU2095" s="193">
        <v>0</v>
      </c>
      <c r="AV2095" s="193">
        <v>0</v>
      </c>
      <c r="AW2095" s="193">
        <v>0</v>
      </c>
      <c r="AX2095" s="193">
        <v>0</v>
      </c>
      <c r="AY2095" s="193">
        <v>0</v>
      </c>
      <c r="AZ2095" s="193">
        <v>0</v>
      </c>
      <c r="BA2095" s="193">
        <v>0</v>
      </c>
      <c r="BB2095" s="193">
        <v>0</v>
      </c>
      <c r="BC2095" s="193">
        <v>0</v>
      </c>
      <c r="BD2095" s="193">
        <v>0</v>
      </c>
      <c r="BE2095" s="193">
        <v>0</v>
      </c>
      <c r="BF2095" s="193">
        <v>0</v>
      </c>
      <c r="BG2095" s="193">
        <v>0</v>
      </c>
      <c r="BH2095" s="193">
        <v>0</v>
      </c>
      <c r="BI2095" s="193">
        <v>0</v>
      </c>
      <c r="BJ2095" s="193">
        <v>0</v>
      </c>
      <c r="BK2095" s="193">
        <v>0</v>
      </c>
      <c r="BL2095" s="193">
        <v>0</v>
      </c>
      <c r="BM2095"/>
      <c r="BN2095" s="186">
        <v>4.2102806999999999E-5</v>
      </c>
      <c r="BO2095" s="164">
        <v>0</v>
      </c>
      <c r="BP2095" s="186">
        <v>4.2102806999999999E-5</v>
      </c>
      <c r="BQ2095" s="164">
        <v>0</v>
      </c>
      <c r="BR2095" s="164">
        <v>0</v>
      </c>
      <c r="BS2095" s="164">
        <v>0</v>
      </c>
      <c r="BT2095" s="164">
        <v>0</v>
      </c>
      <c r="BU2095" s="164">
        <v>0</v>
      </c>
      <c r="BV2095" s="164">
        <v>0</v>
      </c>
      <c r="BW2095" s="164">
        <v>0</v>
      </c>
      <c r="BX2095" s="164">
        <v>0</v>
      </c>
      <c r="BY2095" s="164">
        <v>0</v>
      </c>
      <c r="BZ2095" s="164">
        <v>0</v>
      </c>
      <c r="CA2095" s="164">
        <v>0</v>
      </c>
      <c r="CB2095" s="164">
        <v>0</v>
      </c>
      <c r="CC2095" s="164">
        <v>0</v>
      </c>
      <c r="CD2095" s="164">
        <v>0</v>
      </c>
      <c r="CE2095"/>
      <c r="CF2095" s="330">
        <v>0</v>
      </c>
      <c r="CG2095" s="330">
        <v>1.51</v>
      </c>
      <c r="CH2095" s="330">
        <v>0</v>
      </c>
      <c r="CI2095" s="330">
        <v>0</v>
      </c>
      <c r="CJ2095" s="330">
        <v>0</v>
      </c>
      <c r="CK2095" s="330">
        <v>0</v>
      </c>
      <c r="CL2095" s="330">
        <v>0</v>
      </c>
      <c r="CM2095" s="330">
        <v>0</v>
      </c>
      <c r="CN2095" s="330">
        <v>0</v>
      </c>
      <c r="CO2095" s="330">
        <v>0</v>
      </c>
      <c r="CP2095"/>
      <c r="CQ2095">
        <v>0.22650000000000001</v>
      </c>
      <c r="CR2095">
        <v>0</v>
      </c>
      <c r="CS2095">
        <v>0</v>
      </c>
      <c r="CT2095">
        <v>0</v>
      </c>
      <c r="CU2095">
        <v>0</v>
      </c>
      <c r="CZ2095" s="11"/>
      <c r="DA2095" s="236"/>
      <c r="DB2095" s="236"/>
      <c r="DC2095" s="32"/>
      <c r="DD2095" s="32"/>
      <c r="DE2095" s="32"/>
      <c r="DF2095" s="32"/>
      <c r="DG2095" s="32"/>
      <c r="DH2095" s="32"/>
      <c r="DI2095" s="32"/>
      <c r="DJ2095" s="32"/>
      <c r="DK2095" s="32"/>
      <c r="DL2095" s="32"/>
    </row>
    <row r="2096" spans="1:116" ht="14.4" x14ac:dyDescent="0.3">
      <c r="A2096" t="s">
        <v>5788</v>
      </c>
      <c r="B2096" s="113" t="s">
        <v>929</v>
      </c>
      <c r="C2096" s="182" t="s">
        <v>5789</v>
      </c>
      <c r="D2096" s="40" t="s">
        <v>646</v>
      </c>
      <c r="E2096" s="242" t="s">
        <v>943</v>
      </c>
      <c r="F2096" s="184" t="s">
        <v>5790</v>
      </c>
      <c r="G2096" s="184">
        <v>-0.32999999999999996</v>
      </c>
      <c r="H2096" s="184">
        <v>0</v>
      </c>
      <c r="I2096" s="184">
        <v>0</v>
      </c>
      <c r="J2096" s="328">
        <v>0.14099999999999999</v>
      </c>
      <c r="K2096" s="184">
        <v>-0.47099999999999997</v>
      </c>
      <c r="L2096" s="331">
        <v>0</v>
      </c>
      <c r="M2096" s="331">
        <v>0</v>
      </c>
      <c r="N2096" s="331">
        <v>0</v>
      </c>
      <c r="O2096" s="331">
        <v>0</v>
      </c>
      <c r="P2096" s="331">
        <v>0</v>
      </c>
      <c r="Q2096" s="331">
        <v>0</v>
      </c>
      <c r="R2096" s="331">
        <v>0</v>
      </c>
      <c r="S2096" s="331">
        <v>0</v>
      </c>
      <c r="T2096" s="331">
        <v>0</v>
      </c>
      <c r="U2096" s="331">
        <v>0</v>
      </c>
      <c r="V2096" s="331">
        <v>0</v>
      </c>
      <c r="W2096" s="331">
        <v>0</v>
      </c>
      <c r="X2096" s="331">
        <v>0.14099999999999999</v>
      </c>
      <c r="Y2096"/>
      <c r="Z2096" s="288">
        <v>-3.14</v>
      </c>
      <c r="AA2096"/>
      <c r="AB2096" s="164">
        <v>0</v>
      </c>
      <c r="AC2096" s="164">
        <v>0</v>
      </c>
      <c r="AD2096" s="164">
        <v>0</v>
      </c>
      <c r="AE2096" s="164">
        <v>0</v>
      </c>
      <c r="AF2096" s="164">
        <v>0</v>
      </c>
      <c r="AG2096" s="164">
        <v>0</v>
      </c>
      <c r="AH2096" s="164">
        <v>0</v>
      </c>
      <c r="AI2096"/>
      <c r="AJ2096" s="185">
        <v>-5.0981606999999998E-2</v>
      </c>
      <c r="AK2096" s="185">
        <v>-4.8604186000000001E-2</v>
      </c>
      <c r="AL2096" s="185">
        <v>-2.3774218000000001E-3</v>
      </c>
      <c r="AM2096" s="185">
        <v>0</v>
      </c>
      <c r="AN2096" s="176">
        <v>-2.9139199999999999E-6</v>
      </c>
      <c r="AO2096" s="176">
        <v>-8.7922402000000007E-9</v>
      </c>
      <c r="AP2096" s="176">
        <v>0</v>
      </c>
      <c r="AQ2096" s="192">
        <v>-2.9139199999999999E-6</v>
      </c>
      <c r="AR2096" s="192">
        <v>-8.7920000000000002E-9</v>
      </c>
      <c r="AS2096" s="192">
        <v>-2.4020999999999999E-13</v>
      </c>
      <c r="AT2096" s="193">
        <v>0</v>
      </c>
      <c r="AU2096" s="193">
        <v>0</v>
      </c>
      <c r="AV2096" s="193">
        <v>0</v>
      </c>
      <c r="AW2096" s="193">
        <v>0</v>
      </c>
      <c r="AX2096" s="193">
        <v>0</v>
      </c>
      <c r="AY2096" s="193">
        <v>0</v>
      </c>
      <c r="AZ2096" s="193">
        <v>0</v>
      </c>
      <c r="BA2096" s="193">
        <v>0</v>
      </c>
      <c r="BB2096" s="193">
        <v>0</v>
      </c>
      <c r="BC2096" s="193">
        <v>0</v>
      </c>
      <c r="BD2096" s="193">
        <v>0</v>
      </c>
      <c r="BE2096" s="193">
        <v>0</v>
      </c>
      <c r="BF2096" s="193">
        <v>0</v>
      </c>
      <c r="BG2096" s="193">
        <v>0</v>
      </c>
      <c r="BH2096" s="193">
        <v>0</v>
      </c>
      <c r="BI2096" s="193">
        <v>0</v>
      </c>
      <c r="BJ2096" s="193">
        <v>0</v>
      </c>
      <c r="BK2096" s="193">
        <v>0</v>
      </c>
      <c r="BL2096" s="193">
        <v>0</v>
      </c>
      <c r="BM2096"/>
      <c r="BN2096" s="186">
        <v>-8.7551532000000004E-5</v>
      </c>
      <c r="BO2096" s="164">
        <v>0</v>
      </c>
      <c r="BP2096" s="186">
        <v>-8.7551532000000004E-5</v>
      </c>
      <c r="BQ2096" s="164">
        <v>0</v>
      </c>
      <c r="BR2096" s="164">
        <v>0</v>
      </c>
      <c r="BS2096" s="164">
        <v>0</v>
      </c>
      <c r="BT2096" s="164">
        <v>0</v>
      </c>
      <c r="BU2096" s="164">
        <v>0</v>
      </c>
      <c r="BV2096" s="164">
        <v>0</v>
      </c>
      <c r="BW2096" s="164">
        <v>0</v>
      </c>
      <c r="BX2096" s="164">
        <v>0</v>
      </c>
      <c r="BY2096" s="164">
        <v>0</v>
      </c>
      <c r="BZ2096" s="164">
        <v>0</v>
      </c>
      <c r="CA2096" s="164">
        <v>0</v>
      </c>
      <c r="CB2096" s="164">
        <v>0</v>
      </c>
      <c r="CC2096" s="164">
        <v>0</v>
      </c>
      <c r="CD2096" s="164">
        <v>0</v>
      </c>
      <c r="CE2096"/>
      <c r="CF2096" s="330">
        <v>0</v>
      </c>
      <c r="CG2096" s="330">
        <v>-3.14</v>
      </c>
      <c r="CH2096" s="330">
        <v>0</v>
      </c>
      <c r="CI2096" s="330">
        <v>0</v>
      </c>
      <c r="CJ2096" s="330">
        <v>0</v>
      </c>
      <c r="CK2096" s="330">
        <v>0</v>
      </c>
      <c r="CL2096" s="330">
        <v>0</v>
      </c>
      <c r="CM2096" s="330">
        <v>0</v>
      </c>
      <c r="CN2096" s="330">
        <v>0</v>
      </c>
      <c r="CO2096" s="330">
        <v>0</v>
      </c>
      <c r="CP2096"/>
      <c r="CQ2096">
        <v>-0.47099999999999997</v>
      </c>
      <c r="CR2096">
        <v>0</v>
      </c>
      <c r="CS2096">
        <v>0</v>
      </c>
      <c r="CT2096">
        <v>0</v>
      </c>
      <c r="CU2096">
        <v>0.14099999999999999</v>
      </c>
      <c r="CZ2096" s="11"/>
      <c r="DA2096" s="236"/>
      <c r="DB2096" s="236"/>
      <c r="DC2096" s="32"/>
      <c r="DD2096" s="32"/>
      <c r="DE2096" s="32"/>
      <c r="DF2096" s="32"/>
      <c r="DG2096" s="32"/>
      <c r="DH2096" s="32"/>
      <c r="DI2096" s="32"/>
      <c r="DJ2096" s="32"/>
      <c r="DK2096" s="32"/>
      <c r="DL2096" s="32"/>
    </row>
    <row r="2097" spans="1:116" ht="14.4" x14ac:dyDescent="0.3">
      <c r="A2097" t="s">
        <v>5791</v>
      </c>
      <c r="B2097" s="113" t="s">
        <v>929</v>
      </c>
      <c r="C2097" s="182" t="s">
        <v>5792</v>
      </c>
      <c r="D2097" s="40" t="s">
        <v>646</v>
      </c>
      <c r="E2097" s="242" t="s">
        <v>943</v>
      </c>
      <c r="F2097" s="184" t="s">
        <v>5793</v>
      </c>
      <c r="G2097" s="184">
        <v>-0.32999999999999996</v>
      </c>
      <c r="H2097" s="184">
        <v>0</v>
      </c>
      <c r="I2097" s="184">
        <v>0</v>
      </c>
      <c r="J2097" s="328">
        <v>0.14099999999999999</v>
      </c>
      <c r="K2097" s="184">
        <v>-0.47099999999999997</v>
      </c>
      <c r="L2097" s="184">
        <v>0</v>
      </c>
      <c r="M2097" s="331">
        <v>0</v>
      </c>
      <c r="N2097" s="331">
        <v>0</v>
      </c>
      <c r="O2097" s="331">
        <v>0</v>
      </c>
      <c r="P2097" s="331">
        <v>0</v>
      </c>
      <c r="Q2097" s="331">
        <v>0</v>
      </c>
      <c r="R2097" s="331">
        <v>0</v>
      </c>
      <c r="S2097" s="331">
        <v>0</v>
      </c>
      <c r="T2097" s="331">
        <v>0</v>
      </c>
      <c r="U2097" s="331">
        <v>0</v>
      </c>
      <c r="V2097" s="331">
        <v>0</v>
      </c>
      <c r="W2097" s="331">
        <v>0</v>
      </c>
      <c r="X2097" s="331">
        <v>0.14099999999999999</v>
      </c>
      <c r="Y2097"/>
      <c r="Z2097" s="288">
        <v>-3.14</v>
      </c>
      <c r="AA2097"/>
      <c r="AB2097" s="164">
        <v>0</v>
      </c>
      <c r="AC2097" s="164">
        <v>0</v>
      </c>
      <c r="AD2097" s="164">
        <v>0</v>
      </c>
      <c r="AE2097" s="164">
        <v>0</v>
      </c>
      <c r="AF2097" s="164">
        <v>0</v>
      </c>
      <c r="AG2097" s="164">
        <v>0</v>
      </c>
      <c r="AH2097" s="164">
        <v>0</v>
      </c>
      <c r="AI2097"/>
      <c r="AJ2097" s="185">
        <v>-5.0981606999999998E-2</v>
      </c>
      <c r="AK2097" s="185">
        <v>-4.8604186000000001E-2</v>
      </c>
      <c r="AL2097" s="185">
        <v>-2.3774218000000001E-3</v>
      </c>
      <c r="AM2097" s="185">
        <v>0</v>
      </c>
      <c r="AN2097" s="176">
        <v>-2.9139199999999999E-6</v>
      </c>
      <c r="AO2097" s="176">
        <v>-8.7922402000000007E-9</v>
      </c>
      <c r="AP2097" s="176">
        <v>0</v>
      </c>
      <c r="AQ2097" s="192">
        <v>-2.9139199999999999E-6</v>
      </c>
      <c r="AR2097" s="192">
        <v>-8.7920000000000002E-9</v>
      </c>
      <c r="AS2097" s="192">
        <v>-2.4020999999999999E-13</v>
      </c>
      <c r="AT2097" s="193">
        <v>0</v>
      </c>
      <c r="AU2097" s="193">
        <v>0</v>
      </c>
      <c r="AV2097" s="193">
        <v>0</v>
      </c>
      <c r="AW2097" s="193">
        <v>0</v>
      </c>
      <c r="AX2097" s="193">
        <v>0</v>
      </c>
      <c r="AY2097" s="193">
        <v>0</v>
      </c>
      <c r="AZ2097" s="193">
        <v>0</v>
      </c>
      <c r="BA2097" s="193">
        <v>0</v>
      </c>
      <c r="BB2097" s="193">
        <v>0</v>
      </c>
      <c r="BC2097" s="193">
        <v>0</v>
      </c>
      <c r="BD2097" s="193">
        <v>0</v>
      </c>
      <c r="BE2097" s="193">
        <v>0</v>
      </c>
      <c r="BF2097" s="193">
        <v>0</v>
      </c>
      <c r="BG2097" s="193">
        <v>0</v>
      </c>
      <c r="BH2097" s="193">
        <v>0</v>
      </c>
      <c r="BI2097" s="193">
        <v>0</v>
      </c>
      <c r="BJ2097" s="193">
        <v>0</v>
      </c>
      <c r="BK2097" s="193">
        <v>0</v>
      </c>
      <c r="BL2097" s="193">
        <v>0</v>
      </c>
      <c r="BM2097"/>
      <c r="BN2097" s="186">
        <v>-8.7551532000000004E-5</v>
      </c>
      <c r="BO2097" s="164">
        <v>0</v>
      </c>
      <c r="BP2097" s="186">
        <v>-8.7551532000000004E-5</v>
      </c>
      <c r="BQ2097" s="164">
        <v>0</v>
      </c>
      <c r="BR2097" s="164">
        <v>0</v>
      </c>
      <c r="BS2097" s="164">
        <v>0</v>
      </c>
      <c r="BT2097" s="164">
        <v>0</v>
      </c>
      <c r="BU2097" s="164">
        <v>0</v>
      </c>
      <c r="BV2097" s="164">
        <v>0</v>
      </c>
      <c r="BW2097" s="164">
        <v>0</v>
      </c>
      <c r="BX2097" s="164">
        <v>0</v>
      </c>
      <c r="BY2097" s="164">
        <v>0</v>
      </c>
      <c r="BZ2097" s="164">
        <v>0</v>
      </c>
      <c r="CA2097" s="164">
        <v>0</v>
      </c>
      <c r="CB2097" s="164">
        <v>0</v>
      </c>
      <c r="CC2097" s="164">
        <v>0</v>
      </c>
      <c r="CD2097" s="164">
        <v>0</v>
      </c>
      <c r="CE2097"/>
      <c r="CF2097" s="330">
        <v>0</v>
      </c>
      <c r="CG2097" s="330">
        <v>-3.14</v>
      </c>
      <c r="CH2097" s="330">
        <v>0</v>
      </c>
      <c r="CI2097" s="330">
        <v>0</v>
      </c>
      <c r="CJ2097" s="330">
        <v>0</v>
      </c>
      <c r="CK2097" s="330">
        <v>0</v>
      </c>
      <c r="CL2097" s="330">
        <v>0</v>
      </c>
      <c r="CM2097" s="330">
        <v>0</v>
      </c>
      <c r="CN2097" s="330">
        <v>0</v>
      </c>
      <c r="CO2097" s="330">
        <v>0</v>
      </c>
      <c r="CP2097"/>
      <c r="CQ2097">
        <v>-0.47099999999999997</v>
      </c>
      <c r="CR2097">
        <v>0</v>
      </c>
      <c r="CS2097">
        <v>0</v>
      </c>
      <c r="CT2097">
        <v>0</v>
      </c>
      <c r="CU2097">
        <v>0.14099999999999999</v>
      </c>
      <c r="CZ2097" s="11"/>
      <c r="DA2097" s="236"/>
      <c r="DB2097" s="236"/>
      <c r="DC2097" s="32"/>
      <c r="DD2097" s="32"/>
      <c r="DE2097" s="32"/>
      <c r="DF2097" s="32"/>
      <c r="DG2097" s="32"/>
      <c r="DH2097" s="32"/>
      <c r="DI2097" s="32"/>
      <c r="DJ2097" s="32"/>
      <c r="DK2097" s="32"/>
      <c r="DL2097" s="32"/>
    </row>
    <row r="2098" spans="1:116" ht="14.4" x14ac:dyDescent="0.3">
      <c r="A2098" t="s">
        <v>5794</v>
      </c>
      <c r="B2098" s="113" t="s">
        <v>929</v>
      </c>
      <c r="C2098" s="182" t="s">
        <v>5795</v>
      </c>
      <c r="D2098" s="40" t="s">
        <v>646</v>
      </c>
      <c r="E2098" s="242" t="s">
        <v>943</v>
      </c>
      <c r="F2098" s="184" t="s">
        <v>5796</v>
      </c>
      <c r="G2098" s="184">
        <v>7.5299999999999992E-2</v>
      </c>
      <c r="H2098" s="184">
        <v>0</v>
      </c>
      <c r="I2098" s="184">
        <v>0</v>
      </c>
      <c r="J2098" s="328">
        <v>0.14099999999999999</v>
      </c>
      <c r="K2098" s="184">
        <v>-6.5699999999999995E-2</v>
      </c>
      <c r="L2098" s="184">
        <v>0</v>
      </c>
      <c r="M2098" s="184">
        <v>0</v>
      </c>
      <c r="N2098" s="331">
        <v>0</v>
      </c>
      <c r="O2098" s="331">
        <v>0</v>
      </c>
      <c r="P2098" s="331">
        <v>0</v>
      </c>
      <c r="Q2098" s="331">
        <v>0</v>
      </c>
      <c r="R2098" s="331">
        <v>0</v>
      </c>
      <c r="S2098" s="331">
        <v>0</v>
      </c>
      <c r="T2098" s="331">
        <v>0</v>
      </c>
      <c r="U2098" s="331">
        <v>0</v>
      </c>
      <c r="V2098" s="331">
        <v>0</v>
      </c>
      <c r="W2098" s="331">
        <v>0</v>
      </c>
      <c r="X2098" s="331">
        <v>0.14099999999999999</v>
      </c>
      <c r="Y2098"/>
      <c r="Z2098" s="288">
        <v>-0.438</v>
      </c>
      <c r="AA2098"/>
      <c r="AB2098" s="164">
        <v>0</v>
      </c>
      <c r="AC2098" s="164">
        <v>0</v>
      </c>
      <c r="AD2098" s="164">
        <v>0</v>
      </c>
      <c r="AE2098" s="164">
        <v>0</v>
      </c>
      <c r="AF2098" s="164">
        <v>0</v>
      </c>
      <c r="AG2098" s="164">
        <v>0</v>
      </c>
      <c r="AH2098" s="164">
        <v>0</v>
      </c>
      <c r="AI2098"/>
      <c r="AJ2098" s="185">
        <v>-7.1114471000000004E-3</v>
      </c>
      <c r="AK2098" s="185">
        <v>-6.7798195E-3</v>
      </c>
      <c r="AL2098" s="185">
        <v>-3.3162761999999999E-4</v>
      </c>
      <c r="AM2098" s="185">
        <v>0</v>
      </c>
      <c r="AN2098" s="176">
        <v>-4.0646400000000001E-7</v>
      </c>
      <c r="AO2098" s="176">
        <v>-1.2264335E-9</v>
      </c>
      <c r="AP2098" s="176">
        <v>0</v>
      </c>
      <c r="AQ2098" s="192">
        <v>-4.0646400000000001E-7</v>
      </c>
      <c r="AR2098" s="192">
        <v>-1.2264E-9</v>
      </c>
      <c r="AS2098" s="192">
        <v>-3.3506999999999998E-14</v>
      </c>
      <c r="AT2098" s="193">
        <v>0</v>
      </c>
      <c r="AU2098" s="193">
        <v>0</v>
      </c>
      <c r="AV2098" s="193">
        <v>0</v>
      </c>
      <c r="AW2098" s="193">
        <v>0</v>
      </c>
      <c r="AX2098" s="193">
        <v>0</v>
      </c>
      <c r="AY2098" s="193">
        <v>0</v>
      </c>
      <c r="AZ2098" s="193">
        <v>0</v>
      </c>
      <c r="BA2098" s="193">
        <v>0</v>
      </c>
      <c r="BB2098" s="193">
        <v>0</v>
      </c>
      <c r="BC2098" s="193">
        <v>0</v>
      </c>
      <c r="BD2098" s="193">
        <v>0</v>
      </c>
      <c r="BE2098" s="193">
        <v>0</v>
      </c>
      <c r="BF2098" s="193">
        <v>0</v>
      </c>
      <c r="BG2098" s="193">
        <v>0</v>
      </c>
      <c r="BH2098" s="193">
        <v>0</v>
      </c>
      <c r="BI2098" s="193">
        <v>0</v>
      </c>
      <c r="BJ2098" s="193">
        <v>0</v>
      </c>
      <c r="BK2098" s="193">
        <v>0</v>
      </c>
      <c r="BL2098" s="193">
        <v>0</v>
      </c>
      <c r="BM2098"/>
      <c r="BN2098" s="186">
        <v>-1.2212601999999999E-5</v>
      </c>
      <c r="BO2098" s="164">
        <v>0</v>
      </c>
      <c r="BP2098" s="186">
        <v>-1.2212601999999999E-5</v>
      </c>
      <c r="BQ2098" s="164">
        <v>0</v>
      </c>
      <c r="BR2098" s="164">
        <v>0</v>
      </c>
      <c r="BS2098" s="164">
        <v>0</v>
      </c>
      <c r="BT2098" s="164">
        <v>0</v>
      </c>
      <c r="BU2098" s="164">
        <v>0</v>
      </c>
      <c r="BV2098" s="164">
        <v>0</v>
      </c>
      <c r="BW2098" s="164">
        <v>0</v>
      </c>
      <c r="BX2098" s="164">
        <v>0</v>
      </c>
      <c r="BY2098" s="164">
        <v>0</v>
      </c>
      <c r="BZ2098" s="164">
        <v>0</v>
      </c>
      <c r="CA2098" s="164">
        <v>0</v>
      </c>
      <c r="CB2098" s="164">
        <v>0</v>
      </c>
      <c r="CC2098" s="164">
        <v>0</v>
      </c>
      <c r="CD2098" s="164">
        <v>0</v>
      </c>
      <c r="CE2098"/>
      <c r="CF2098" s="330">
        <v>0</v>
      </c>
      <c r="CG2098" s="330">
        <v>-0.438</v>
      </c>
      <c r="CH2098" s="330">
        <v>0</v>
      </c>
      <c r="CI2098" s="330">
        <v>0</v>
      </c>
      <c r="CJ2098" s="330">
        <v>0</v>
      </c>
      <c r="CK2098" s="330">
        <v>0</v>
      </c>
      <c r="CL2098" s="330">
        <v>0</v>
      </c>
      <c r="CM2098" s="330">
        <v>0</v>
      </c>
      <c r="CN2098" s="330">
        <v>0</v>
      </c>
      <c r="CO2098" s="330">
        <v>0</v>
      </c>
      <c r="CP2098"/>
      <c r="CQ2098">
        <v>-6.5699999999999995E-2</v>
      </c>
      <c r="CR2098">
        <v>0</v>
      </c>
      <c r="CS2098">
        <v>0</v>
      </c>
      <c r="CT2098">
        <v>0</v>
      </c>
      <c r="CU2098">
        <v>0.14099999999999999</v>
      </c>
      <c r="CZ2098" s="11"/>
      <c r="DA2098" s="236"/>
      <c r="DB2098" s="236"/>
      <c r="DC2098" s="32"/>
      <c r="DD2098" s="32"/>
      <c r="DE2098" s="32"/>
      <c r="DF2098" s="32"/>
      <c r="DG2098" s="32"/>
      <c r="DH2098" s="32"/>
      <c r="DI2098" s="32"/>
      <c r="DJ2098" s="32"/>
      <c r="DK2098" s="32"/>
      <c r="DL2098" s="32"/>
    </row>
    <row r="2099" spans="1:116" ht="14.4" x14ac:dyDescent="0.3">
      <c r="A2099" t="s">
        <v>5797</v>
      </c>
      <c r="B2099" s="113" t="s">
        <v>929</v>
      </c>
      <c r="C2099" s="182" t="s">
        <v>5798</v>
      </c>
      <c r="D2099" s="40" t="s">
        <v>646</v>
      </c>
      <c r="E2099" s="242" t="s">
        <v>943</v>
      </c>
      <c r="F2099" s="184" t="s">
        <v>5799</v>
      </c>
      <c r="G2099" s="184">
        <v>-0.14849999999999999</v>
      </c>
      <c r="H2099" s="184">
        <v>0</v>
      </c>
      <c r="I2099" s="184">
        <v>0</v>
      </c>
      <c r="J2099" s="328">
        <v>0.14099999999999999</v>
      </c>
      <c r="K2099" s="184">
        <v>-0.28949999999999998</v>
      </c>
      <c r="L2099" s="184">
        <v>0</v>
      </c>
      <c r="M2099" s="331">
        <v>0</v>
      </c>
      <c r="N2099" s="331">
        <v>0</v>
      </c>
      <c r="O2099" s="331">
        <v>0</v>
      </c>
      <c r="P2099" s="331">
        <v>0</v>
      </c>
      <c r="Q2099" s="331">
        <v>0</v>
      </c>
      <c r="R2099" s="331">
        <v>0</v>
      </c>
      <c r="S2099" s="331">
        <v>0</v>
      </c>
      <c r="T2099" s="331">
        <v>0</v>
      </c>
      <c r="U2099" s="331">
        <v>0</v>
      </c>
      <c r="V2099" s="331">
        <v>0</v>
      </c>
      <c r="W2099" s="331">
        <v>0</v>
      </c>
      <c r="X2099" s="331">
        <v>0.14099999999999999</v>
      </c>
      <c r="Y2099"/>
      <c r="Z2099" s="288">
        <v>-1.93</v>
      </c>
      <c r="AA2099"/>
      <c r="AB2099" s="164">
        <v>0</v>
      </c>
      <c r="AC2099" s="164">
        <v>0</v>
      </c>
      <c r="AD2099" s="164">
        <v>0</v>
      </c>
      <c r="AE2099" s="164">
        <v>0</v>
      </c>
      <c r="AF2099" s="164">
        <v>0</v>
      </c>
      <c r="AG2099" s="164">
        <v>0</v>
      </c>
      <c r="AH2099" s="164">
        <v>0</v>
      </c>
      <c r="AI2099"/>
      <c r="AJ2099" s="185">
        <v>-3.1335829000000003E-2</v>
      </c>
      <c r="AK2099" s="185">
        <v>-2.9874547000000001E-2</v>
      </c>
      <c r="AL2099" s="185">
        <v>-1.4612815E-3</v>
      </c>
      <c r="AM2099" s="185">
        <v>0</v>
      </c>
      <c r="AN2099" s="176">
        <v>-1.7910399999999999E-6</v>
      </c>
      <c r="AO2099" s="176">
        <v>-5.4041475999999999E-9</v>
      </c>
      <c r="AP2099" s="176">
        <v>0</v>
      </c>
      <c r="AQ2099" s="192">
        <v>-1.7910399999999999E-6</v>
      </c>
      <c r="AR2099" s="192">
        <v>-5.404E-9</v>
      </c>
      <c r="AS2099" s="192">
        <v>-1.47645E-13</v>
      </c>
      <c r="AT2099" s="193">
        <v>0</v>
      </c>
      <c r="AU2099" s="193">
        <v>0</v>
      </c>
      <c r="AV2099" s="193">
        <v>0</v>
      </c>
      <c r="AW2099" s="193">
        <v>0</v>
      </c>
      <c r="AX2099" s="193">
        <v>0</v>
      </c>
      <c r="AY2099" s="193">
        <v>0</v>
      </c>
      <c r="AZ2099" s="193">
        <v>0</v>
      </c>
      <c r="BA2099" s="193">
        <v>0</v>
      </c>
      <c r="BB2099" s="193">
        <v>0</v>
      </c>
      <c r="BC2099" s="193">
        <v>0</v>
      </c>
      <c r="BD2099" s="193">
        <v>0</v>
      </c>
      <c r="BE2099" s="193">
        <v>0</v>
      </c>
      <c r="BF2099" s="193">
        <v>0</v>
      </c>
      <c r="BG2099" s="193">
        <v>0</v>
      </c>
      <c r="BH2099" s="193">
        <v>0</v>
      </c>
      <c r="BI2099" s="193">
        <v>0</v>
      </c>
      <c r="BJ2099" s="193">
        <v>0</v>
      </c>
      <c r="BK2099" s="193">
        <v>0</v>
      </c>
      <c r="BL2099" s="193">
        <v>0</v>
      </c>
      <c r="BM2099"/>
      <c r="BN2099" s="186">
        <v>-5.3813521E-5</v>
      </c>
      <c r="BO2099" s="164">
        <v>0</v>
      </c>
      <c r="BP2099" s="186">
        <v>-5.3813521E-5</v>
      </c>
      <c r="BQ2099" s="164">
        <v>0</v>
      </c>
      <c r="BR2099" s="164">
        <v>0</v>
      </c>
      <c r="BS2099" s="164">
        <v>0</v>
      </c>
      <c r="BT2099" s="164">
        <v>0</v>
      </c>
      <c r="BU2099" s="164">
        <v>0</v>
      </c>
      <c r="BV2099" s="164">
        <v>0</v>
      </c>
      <c r="BW2099" s="164">
        <v>0</v>
      </c>
      <c r="BX2099" s="164">
        <v>0</v>
      </c>
      <c r="BY2099" s="164">
        <v>0</v>
      </c>
      <c r="BZ2099" s="164">
        <v>0</v>
      </c>
      <c r="CA2099" s="164">
        <v>0</v>
      </c>
      <c r="CB2099" s="164">
        <v>0</v>
      </c>
      <c r="CC2099" s="164">
        <v>0</v>
      </c>
      <c r="CD2099" s="164">
        <v>0</v>
      </c>
      <c r="CE2099"/>
      <c r="CF2099" s="330">
        <v>0</v>
      </c>
      <c r="CG2099" s="330">
        <v>-1.93</v>
      </c>
      <c r="CH2099" s="330">
        <v>0</v>
      </c>
      <c r="CI2099" s="330">
        <v>0</v>
      </c>
      <c r="CJ2099" s="330">
        <v>0</v>
      </c>
      <c r="CK2099" s="330">
        <v>0</v>
      </c>
      <c r="CL2099" s="330">
        <v>0</v>
      </c>
      <c r="CM2099" s="330">
        <v>0</v>
      </c>
      <c r="CN2099" s="330">
        <v>0</v>
      </c>
      <c r="CO2099" s="330">
        <v>0</v>
      </c>
      <c r="CP2099"/>
      <c r="CQ2099">
        <v>-0.28949999999999998</v>
      </c>
      <c r="CR2099">
        <v>0</v>
      </c>
      <c r="CS2099">
        <v>0</v>
      </c>
      <c r="CT2099">
        <v>0</v>
      </c>
      <c r="CU2099">
        <v>0.14099999999999999</v>
      </c>
      <c r="CZ2099" s="11"/>
      <c r="DA2099" s="236"/>
      <c r="DB2099" s="236"/>
      <c r="DC2099" s="32"/>
      <c r="DD2099" s="32"/>
      <c r="DE2099" s="32"/>
      <c r="DF2099" s="32"/>
      <c r="DG2099" s="32"/>
      <c r="DH2099" s="32"/>
      <c r="DI2099" s="32"/>
      <c r="DJ2099" s="32"/>
      <c r="DK2099" s="32"/>
      <c r="DL2099" s="32"/>
    </row>
    <row r="2100" spans="1:116" ht="14.4" x14ac:dyDescent="0.3">
      <c r="A2100" t="s">
        <v>5800</v>
      </c>
      <c r="B2100" s="113" t="s">
        <v>929</v>
      </c>
      <c r="C2100" s="182" t="s">
        <v>5801</v>
      </c>
      <c r="D2100" s="40" t="s">
        <v>646</v>
      </c>
      <c r="E2100" s="242" t="s">
        <v>943</v>
      </c>
      <c r="F2100" s="184" t="s">
        <v>5802</v>
      </c>
      <c r="G2100" s="184">
        <v>-0.22800000000000001</v>
      </c>
      <c r="H2100" s="184">
        <v>0</v>
      </c>
      <c r="I2100" s="184">
        <v>0</v>
      </c>
      <c r="J2100" s="328">
        <v>0.14099999999999999</v>
      </c>
      <c r="K2100" s="184">
        <v>-0.36899999999999999</v>
      </c>
      <c r="L2100" s="331">
        <v>0</v>
      </c>
      <c r="M2100" s="331">
        <v>0</v>
      </c>
      <c r="N2100" s="331">
        <v>0</v>
      </c>
      <c r="O2100" s="331">
        <v>0</v>
      </c>
      <c r="P2100" s="331">
        <v>0</v>
      </c>
      <c r="Q2100" s="331">
        <v>0</v>
      </c>
      <c r="R2100" s="331">
        <v>0</v>
      </c>
      <c r="S2100" s="331">
        <v>0</v>
      </c>
      <c r="T2100" s="331">
        <v>0</v>
      </c>
      <c r="U2100" s="331">
        <v>0</v>
      </c>
      <c r="V2100" s="331">
        <v>0</v>
      </c>
      <c r="W2100" s="331">
        <v>0</v>
      </c>
      <c r="X2100" s="331">
        <v>0.14099999999999999</v>
      </c>
      <c r="Y2100"/>
      <c r="Z2100" s="288">
        <v>-2.46</v>
      </c>
      <c r="AA2100"/>
      <c r="AB2100" s="164">
        <v>0</v>
      </c>
      <c r="AC2100" s="164">
        <v>0</v>
      </c>
      <c r="AD2100" s="164">
        <v>0</v>
      </c>
      <c r="AE2100" s="164">
        <v>0</v>
      </c>
      <c r="AF2100" s="164">
        <v>0</v>
      </c>
      <c r="AG2100" s="164">
        <v>0</v>
      </c>
      <c r="AH2100" s="164">
        <v>0</v>
      </c>
      <c r="AI2100"/>
      <c r="AJ2100" s="185">
        <v>-3.9941004000000002E-2</v>
      </c>
      <c r="AK2100" s="185">
        <v>-3.8078437999999999E-2</v>
      </c>
      <c r="AL2100" s="185">
        <v>-1.8625661E-3</v>
      </c>
      <c r="AM2100" s="185">
        <v>0</v>
      </c>
      <c r="AN2100" s="176">
        <v>-2.2828800000000001E-6</v>
      </c>
      <c r="AO2100" s="176">
        <v>-6.8881881999999998E-9</v>
      </c>
      <c r="AP2100" s="176">
        <v>0</v>
      </c>
      <c r="AQ2100" s="192">
        <v>-2.2828800000000001E-6</v>
      </c>
      <c r="AR2100" s="192">
        <v>-6.8880000000000002E-9</v>
      </c>
      <c r="AS2100" s="192">
        <v>-1.8819E-13</v>
      </c>
      <c r="AT2100" s="193">
        <v>0</v>
      </c>
      <c r="AU2100" s="193">
        <v>0</v>
      </c>
      <c r="AV2100" s="193">
        <v>0</v>
      </c>
      <c r="AW2100" s="193">
        <v>0</v>
      </c>
      <c r="AX2100" s="193">
        <v>0</v>
      </c>
      <c r="AY2100" s="193">
        <v>0</v>
      </c>
      <c r="AZ2100" s="193">
        <v>0</v>
      </c>
      <c r="BA2100" s="193">
        <v>0</v>
      </c>
      <c r="BB2100" s="193">
        <v>0</v>
      </c>
      <c r="BC2100" s="193">
        <v>0</v>
      </c>
      <c r="BD2100" s="193">
        <v>0</v>
      </c>
      <c r="BE2100" s="193">
        <v>0</v>
      </c>
      <c r="BF2100" s="193">
        <v>0</v>
      </c>
      <c r="BG2100" s="193">
        <v>0</v>
      </c>
      <c r="BH2100" s="193">
        <v>0</v>
      </c>
      <c r="BI2100" s="193">
        <v>0</v>
      </c>
      <c r="BJ2100" s="193">
        <v>0</v>
      </c>
      <c r="BK2100" s="193">
        <v>0</v>
      </c>
      <c r="BL2100" s="193">
        <v>0</v>
      </c>
      <c r="BM2100"/>
      <c r="BN2100" s="186">
        <v>-6.8591327000000002E-5</v>
      </c>
      <c r="BO2100" s="164">
        <v>0</v>
      </c>
      <c r="BP2100" s="186">
        <v>-6.8591327000000002E-5</v>
      </c>
      <c r="BQ2100" s="164">
        <v>0</v>
      </c>
      <c r="BR2100" s="164">
        <v>0</v>
      </c>
      <c r="BS2100" s="164">
        <v>0</v>
      </c>
      <c r="BT2100" s="164">
        <v>0</v>
      </c>
      <c r="BU2100" s="164">
        <v>0</v>
      </c>
      <c r="BV2100" s="164">
        <v>0</v>
      </c>
      <c r="BW2100" s="164">
        <v>0</v>
      </c>
      <c r="BX2100" s="164">
        <v>0</v>
      </c>
      <c r="BY2100" s="164">
        <v>0</v>
      </c>
      <c r="BZ2100" s="164">
        <v>0</v>
      </c>
      <c r="CA2100" s="164">
        <v>0</v>
      </c>
      <c r="CB2100" s="164">
        <v>0</v>
      </c>
      <c r="CC2100" s="164">
        <v>0</v>
      </c>
      <c r="CD2100" s="164">
        <v>0</v>
      </c>
      <c r="CE2100"/>
      <c r="CF2100" s="330">
        <v>0</v>
      </c>
      <c r="CG2100" s="330">
        <v>-2.46</v>
      </c>
      <c r="CH2100" s="330">
        <v>0</v>
      </c>
      <c r="CI2100" s="330">
        <v>0</v>
      </c>
      <c r="CJ2100" s="330">
        <v>0</v>
      </c>
      <c r="CK2100" s="330">
        <v>0</v>
      </c>
      <c r="CL2100" s="330">
        <v>0</v>
      </c>
      <c r="CM2100" s="330">
        <v>0</v>
      </c>
      <c r="CN2100" s="330">
        <v>0</v>
      </c>
      <c r="CO2100" s="330">
        <v>0</v>
      </c>
      <c r="CP2100"/>
      <c r="CQ2100">
        <v>-0.36899999999999999</v>
      </c>
      <c r="CR2100">
        <v>0</v>
      </c>
      <c r="CS2100">
        <v>0</v>
      </c>
      <c r="CT2100">
        <v>0</v>
      </c>
      <c r="CU2100">
        <v>0.14099999999999999</v>
      </c>
      <c r="CZ2100" s="11"/>
      <c r="DA2100" s="236"/>
      <c r="DB2100" s="236"/>
      <c r="DC2100" s="32"/>
      <c r="DD2100" s="32"/>
      <c r="DE2100" s="32"/>
      <c r="DF2100" s="32"/>
      <c r="DG2100" s="32"/>
      <c r="DH2100" s="32"/>
      <c r="DI2100" s="32"/>
      <c r="DJ2100" s="32"/>
      <c r="DK2100" s="32"/>
      <c r="DL2100" s="32"/>
    </row>
    <row r="2101" spans="1:116" ht="14.4" x14ac:dyDescent="0.3">
      <c r="A2101" t="s">
        <v>7952</v>
      </c>
      <c r="B2101" s="113" t="s">
        <v>929</v>
      </c>
      <c r="C2101" s="182" t="s">
        <v>7953</v>
      </c>
      <c r="D2101" s="40" t="s">
        <v>646</v>
      </c>
      <c r="E2101" s="242" t="s">
        <v>943</v>
      </c>
      <c r="F2101" s="184" t="s">
        <v>7954</v>
      </c>
      <c r="G2101" s="184">
        <v>0</v>
      </c>
      <c r="H2101" s="184">
        <v>0</v>
      </c>
      <c r="I2101" s="184">
        <v>0</v>
      </c>
      <c r="J2101" s="328">
        <v>0</v>
      </c>
      <c r="K2101" s="184">
        <v>0</v>
      </c>
      <c r="L2101" s="184">
        <v>0</v>
      </c>
      <c r="M2101" s="331">
        <v>0</v>
      </c>
      <c r="N2101" s="331">
        <v>0</v>
      </c>
      <c r="O2101" s="331">
        <v>0</v>
      </c>
      <c r="P2101" s="331">
        <v>0</v>
      </c>
      <c r="Q2101" s="331">
        <v>0</v>
      </c>
      <c r="R2101" s="331">
        <v>0</v>
      </c>
      <c r="S2101" s="331">
        <v>0</v>
      </c>
      <c r="T2101" s="331">
        <v>0</v>
      </c>
      <c r="U2101" s="331">
        <v>0</v>
      </c>
      <c r="V2101" s="331">
        <v>0</v>
      </c>
      <c r="W2101" s="331">
        <v>0</v>
      </c>
      <c r="X2101" s="331">
        <v>0</v>
      </c>
      <c r="Y2101"/>
      <c r="Z2101" s="288">
        <v>0</v>
      </c>
      <c r="AA2101"/>
      <c r="AB2101" s="164">
        <v>0</v>
      </c>
      <c r="AC2101" s="164">
        <v>0</v>
      </c>
      <c r="AD2101" s="164">
        <v>0</v>
      </c>
      <c r="AE2101" s="164">
        <v>0</v>
      </c>
      <c r="AF2101" s="164">
        <v>0</v>
      </c>
      <c r="AG2101" s="164">
        <v>0</v>
      </c>
      <c r="AH2101" s="164">
        <v>0</v>
      </c>
      <c r="AI2101"/>
      <c r="AJ2101" s="185">
        <v>0</v>
      </c>
      <c r="AK2101" s="185">
        <v>0</v>
      </c>
      <c r="AL2101" s="187">
        <v>0</v>
      </c>
      <c r="AM2101" s="185">
        <v>0</v>
      </c>
      <c r="AN2101" s="176">
        <v>0</v>
      </c>
      <c r="AO2101" s="176">
        <v>0</v>
      </c>
      <c r="AP2101" s="176">
        <v>0</v>
      </c>
      <c r="AQ2101" s="192">
        <v>0</v>
      </c>
      <c r="AR2101" s="192">
        <v>0</v>
      </c>
      <c r="AS2101" s="192">
        <v>0</v>
      </c>
      <c r="AT2101" s="193">
        <v>0</v>
      </c>
      <c r="AU2101" s="193">
        <v>0</v>
      </c>
      <c r="AV2101" s="193">
        <v>0</v>
      </c>
      <c r="AW2101" s="193">
        <v>0</v>
      </c>
      <c r="AX2101" s="193">
        <v>0</v>
      </c>
      <c r="AY2101" s="193">
        <v>0</v>
      </c>
      <c r="AZ2101" s="193">
        <v>0</v>
      </c>
      <c r="BA2101" s="193">
        <v>0</v>
      </c>
      <c r="BB2101" s="193">
        <v>0</v>
      </c>
      <c r="BC2101" s="193">
        <v>0</v>
      </c>
      <c r="BD2101" s="193">
        <v>0</v>
      </c>
      <c r="BE2101" s="193">
        <v>0</v>
      </c>
      <c r="BF2101" s="193">
        <v>0</v>
      </c>
      <c r="BG2101" s="193">
        <v>0</v>
      </c>
      <c r="BH2101" s="193">
        <v>0</v>
      </c>
      <c r="BI2101" s="193">
        <v>0</v>
      </c>
      <c r="BJ2101" s="193">
        <v>0</v>
      </c>
      <c r="BK2101" s="193">
        <v>0</v>
      </c>
      <c r="BL2101" s="193">
        <v>0</v>
      </c>
      <c r="BM2101"/>
      <c r="BN2101" s="186">
        <v>0</v>
      </c>
      <c r="BO2101" s="164">
        <v>0</v>
      </c>
      <c r="BP2101" s="186">
        <v>0</v>
      </c>
      <c r="BQ2101" s="164">
        <v>0</v>
      </c>
      <c r="BR2101" s="164">
        <v>0</v>
      </c>
      <c r="BS2101" s="164">
        <v>0</v>
      </c>
      <c r="BT2101" s="164">
        <v>0</v>
      </c>
      <c r="BU2101" s="164">
        <v>0</v>
      </c>
      <c r="BV2101" s="164">
        <v>0</v>
      </c>
      <c r="BW2101" s="164">
        <v>0</v>
      </c>
      <c r="BX2101" s="164">
        <v>0</v>
      </c>
      <c r="BY2101" s="164">
        <v>0</v>
      </c>
      <c r="BZ2101" s="164">
        <v>0</v>
      </c>
      <c r="CA2101" s="164">
        <v>0</v>
      </c>
      <c r="CB2101" s="164">
        <v>0</v>
      </c>
      <c r="CC2101" s="164">
        <v>0</v>
      </c>
      <c r="CD2101" s="164">
        <v>0</v>
      </c>
      <c r="CE2101"/>
      <c r="CF2101" s="330">
        <v>0</v>
      </c>
      <c r="CG2101" s="330">
        <v>0</v>
      </c>
      <c r="CH2101" s="330">
        <v>0</v>
      </c>
      <c r="CI2101" s="330">
        <v>0</v>
      </c>
      <c r="CJ2101" s="330">
        <v>0</v>
      </c>
      <c r="CK2101" s="330">
        <v>0</v>
      </c>
      <c r="CL2101" s="330">
        <v>0</v>
      </c>
      <c r="CM2101" s="330">
        <v>0</v>
      </c>
      <c r="CN2101" s="330">
        <v>0</v>
      </c>
      <c r="CO2101" s="330">
        <v>0</v>
      </c>
      <c r="CP2101"/>
      <c r="CQ2101">
        <v>0</v>
      </c>
      <c r="CR2101">
        <v>0</v>
      </c>
      <c r="CS2101">
        <v>0</v>
      </c>
      <c r="CT2101">
        <v>0</v>
      </c>
      <c r="CU2101">
        <v>0</v>
      </c>
      <c r="CZ2101" s="11"/>
      <c r="DA2101" s="236"/>
      <c r="DB2101" s="236"/>
      <c r="DC2101" s="32"/>
      <c r="DD2101" s="32"/>
      <c r="DE2101" s="32"/>
      <c r="DF2101" s="32"/>
      <c r="DG2101" s="32"/>
      <c r="DH2101" s="32"/>
      <c r="DI2101" s="32"/>
      <c r="DJ2101" s="32"/>
      <c r="DK2101" s="32"/>
      <c r="DL2101" s="32"/>
    </row>
    <row r="2102" spans="1:116" ht="14.4" x14ac:dyDescent="0.3">
      <c r="A2102" t="s">
        <v>5803</v>
      </c>
      <c r="B2102" s="113" t="s">
        <v>929</v>
      </c>
      <c r="C2102" s="182" t="s">
        <v>5804</v>
      </c>
      <c r="D2102" s="40" t="s">
        <v>646</v>
      </c>
      <c r="E2102" s="242" t="s">
        <v>943</v>
      </c>
      <c r="F2102" s="184" t="s">
        <v>5805</v>
      </c>
      <c r="G2102" s="184">
        <v>0.13349999999999998</v>
      </c>
      <c r="H2102" s="184">
        <v>0</v>
      </c>
      <c r="I2102" s="184">
        <v>0</v>
      </c>
      <c r="J2102" s="328">
        <v>0.14099999999999999</v>
      </c>
      <c r="K2102" s="184">
        <v>-7.4999999999999997E-3</v>
      </c>
      <c r="L2102" s="184">
        <v>0</v>
      </c>
      <c r="M2102" s="331">
        <v>0</v>
      </c>
      <c r="N2102" s="331">
        <v>0</v>
      </c>
      <c r="O2102" s="331">
        <v>0</v>
      </c>
      <c r="P2102" s="331">
        <v>0</v>
      </c>
      <c r="Q2102" s="331">
        <v>0</v>
      </c>
      <c r="R2102" s="331">
        <v>0</v>
      </c>
      <c r="S2102" s="331">
        <v>0</v>
      </c>
      <c r="T2102" s="331">
        <v>0</v>
      </c>
      <c r="U2102" s="331">
        <v>0</v>
      </c>
      <c r="V2102" s="331">
        <v>0</v>
      </c>
      <c r="W2102" s="331">
        <v>0</v>
      </c>
      <c r="X2102" s="331">
        <v>0.14099999999999999</v>
      </c>
      <c r="Y2102"/>
      <c r="Z2102" s="288">
        <v>-0.05</v>
      </c>
      <c r="AA2102"/>
      <c r="AB2102" s="164">
        <v>0</v>
      </c>
      <c r="AC2102" s="164">
        <v>0</v>
      </c>
      <c r="AD2102" s="164">
        <v>0</v>
      </c>
      <c r="AE2102" s="164">
        <v>0</v>
      </c>
      <c r="AF2102" s="164">
        <v>0</v>
      </c>
      <c r="AG2102" s="164">
        <v>0</v>
      </c>
      <c r="AH2102" s="164">
        <v>0</v>
      </c>
      <c r="AI2102"/>
      <c r="AJ2102" s="185">
        <v>-8.1180903000000002E-4</v>
      </c>
      <c r="AK2102" s="185">
        <v>-7.7395199999999995E-4</v>
      </c>
      <c r="AL2102" s="187">
        <v>-3.7857034E-5</v>
      </c>
      <c r="AM2102" s="185">
        <v>0</v>
      </c>
      <c r="AN2102" s="176">
        <v>-4.6399999999999999E-8</v>
      </c>
      <c r="AO2102" s="176">
        <v>-1.4000383000000001E-10</v>
      </c>
      <c r="AP2102" s="176">
        <v>0</v>
      </c>
      <c r="AQ2102" s="192">
        <v>-4.6399999999999999E-8</v>
      </c>
      <c r="AR2102" s="192">
        <v>-1.4000000000000001E-10</v>
      </c>
      <c r="AS2102" s="192">
        <v>-3.8249999999999996E-15</v>
      </c>
      <c r="AT2102" s="193">
        <v>0</v>
      </c>
      <c r="AU2102" s="193">
        <v>0</v>
      </c>
      <c r="AV2102" s="193">
        <v>0</v>
      </c>
      <c r="AW2102" s="193">
        <v>0</v>
      </c>
      <c r="AX2102" s="193">
        <v>0</v>
      </c>
      <c r="AY2102" s="193">
        <v>0</v>
      </c>
      <c r="AZ2102" s="193">
        <v>0</v>
      </c>
      <c r="BA2102" s="193">
        <v>0</v>
      </c>
      <c r="BB2102" s="193">
        <v>0</v>
      </c>
      <c r="BC2102" s="193">
        <v>0</v>
      </c>
      <c r="BD2102" s="193">
        <v>0</v>
      </c>
      <c r="BE2102" s="193">
        <v>0</v>
      </c>
      <c r="BF2102" s="193">
        <v>0</v>
      </c>
      <c r="BG2102" s="193">
        <v>0</v>
      </c>
      <c r="BH2102" s="193">
        <v>0</v>
      </c>
      <c r="BI2102" s="193">
        <v>0</v>
      </c>
      <c r="BJ2102" s="193">
        <v>0</v>
      </c>
      <c r="BK2102" s="193">
        <v>0</v>
      </c>
      <c r="BL2102" s="193">
        <v>0</v>
      </c>
      <c r="BM2102"/>
      <c r="BN2102" s="186">
        <v>-1.3941327E-6</v>
      </c>
      <c r="BO2102" s="164">
        <v>0</v>
      </c>
      <c r="BP2102" s="186">
        <v>-1.3941327E-6</v>
      </c>
      <c r="BQ2102" s="164">
        <v>0</v>
      </c>
      <c r="BR2102" s="164">
        <v>0</v>
      </c>
      <c r="BS2102" s="164">
        <v>0</v>
      </c>
      <c r="BT2102" s="164">
        <v>0</v>
      </c>
      <c r="BU2102" s="164">
        <v>0</v>
      </c>
      <c r="BV2102" s="164">
        <v>0</v>
      </c>
      <c r="BW2102" s="164">
        <v>0</v>
      </c>
      <c r="BX2102" s="164">
        <v>0</v>
      </c>
      <c r="BY2102" s="164">
        <v>0</v>
      </c>
      <c r="BZ2102" s="164">
        <v>0</v>
      </c>
      <c r="CA2102" s="164">
        <v>0</v>
      </c>
      <c r="CB2102" s="164">
        <v>0</v>
      </c>
      <c r="CC2102" s="164">
        <v>0</v>
      </c>
      <c r="CD2102" s="164">
        <v>0</v>
      </c>
      <c r="CE2102"/>
      <c r="CF2102" s="330">
        <v>0</v>
      </c>
      <c r="CG2102" s="330">
        <v>-0.05</v>
      </c>
      <c r="CH2102" s="330">
        <v>0</v>
      </c>
      <c r="CI2102" s="330">
        <v>0</v>
      </c>
      <c r="CJ2102" s="330">
        <v>0</v>
      </c>
      <c r="CK2102" s="330">
        <v>0</v>
      </c>
      <c r="CL2102" s="330">
        <v>0</v>
      </c>
      <c r="CM2102" s="330">
        <v>0</v>
      </c>
      <c r="CN2102" s="330">
        <v>0</v>
      </c>
      <c r="CO2102" s="330">
        <v>0</v>
      </c>
      <c r="CP2102"/>
      <c r="CQ2102">
        <v>-7.4999999999999997E-3</v>
      </c>
      <c r="CR2102">
        <v>0</v>
      </c>
      <c r="CS2102">
        <v>0</v>
      </c>
      <c r="CT2102">
        <v>0</v>
      </c>
      <c r="CU2102">
        <v>0.14099999999999999</v>
      </c>
      <c r="CZ2102" s="11"/>
      <c r="DA2102" s="236"/>
      <c r="DB2102" s="236"/>
      <c r="DC2102" s="32"/>
      <c r="DD2102" s="32"/>
      <c r="DE2102" s="32"/>
      <c r="DF2102" s="32"/>
      <c r="DG2102" s="32"/>
      <c r="DH2102" s="32"/>
      <c r="DI2102" s="32"/>
      <c r="DJ2102" s="32"/>
      <c r="DK2102" s="32"/>
      <c r="DL2102" s="32"/>
    </row>
    <row r="2103" spans="1:116" ht="14.4" x14ac:dyDescent="0.3">
      <c r="A2103" t="s">
        <v>5806</v>
      </c>
      <c r="B2103" s="113" t="s">
        <v>929</v>
      </c>
      <c r="C2103" s="182" t="s">
        <v>5807</v>
      </c>
      <c r="D2103" s="40" t="s">
        <v>646</v>
      </c>
      <c r="E2103" s="242" t="s">
        <v>943</v>
      </c>
      <c r="F2103" s="184" t="s">
        <v>5808</v>
      </c>
      <c r="G2103" s="184">
        <v>0.12299999999999998</v>
      </c>
      <c r="H2103" s="184">
        <v>0</v>
      </c>
      <c r="I2103" s="184">
        <v>0</v>
      </c>
      <c r="J2103" s="328">
        <v>0.14099999999999999</v>
      </c>
      <c r="K2103" s="184">
        <v>-1.7999999999999999E-2</v>
      </c>
      <c r="L2103" s="184">
        <v>0</v>
      </c>
      <c r="M2103" s="331">
        <v>0</v>
      </c>
      <c r="N2103" s="331">
        <v>0</v>
      </c>
      <c r="O2103" s="331">
        <v>0</v>
      </c>
      <c r="P2103" s="331">
        <v>0</v>
      </c>
      <c r="Q2103" s="331">
        <v>0</v>
      </c>
      <c r="R2103" s="331">
        <v>0</v>
      </c>
      <c r="S2103" s="331">
        <v>0</v>
      </c>
      <c r="T2103" s="331">
        <v>0</v>
      </c>
      <c r="U2103" s="331">
        <v>0</v>
      </c>
      <c r="V2103" s="331">
        <v>0</v>
      </c>
      <c r="W2103" s="331">
        <v>0</v>
      </c>
      <c r="X2103" s="331">
        <v>0.14099999999999999</v>
      </c>
      <c r="Y2103"/>
      <c r="Z2103" s="288">
        <v>-0.12</v>
      </c>
      <c r="AA2103"/>
      <c r="AB2103" s="164">
        <v>0</v>
      </c>
      <c r="AC2103" s="164">
        <v>0</v>
      </c>
      <c r="AD2103" s="164">
        <v>0</v>
      </c>
      <c r="AE2103" s="164">
        <v>0</v>
      </c>
      <c r="AF2103" s="164">
        <v>0</v>
      </c>
      <c r="AG2103" s="164">
        <v>0</v>
      </c>
      <c r="AH2103" s="164">
        <v>0</v>
      </c>
      <c r="AI2103"/>
      <c r="AJ2103" s="185">
        <v>-1.9483416999999999E-3</v>
      </c>
      <c r="AK2103" s="185">
        <v>-1.8574848E-3</v>
      </c>
      <c r="AL2103" s="187">
        <v>-9.0856881999999998E-5</v>
      </c>
      <c r="AM2103" s="185">
        <v>0</v>
      </c>
      <c r="AN2103" s="176">
        <v>-1.1136E-7</v>
      </c>
      <c r="AO2103" s="176">
        <v>-3.3600917999999998E-10</v>
      </c>
      <c r="AP2103" s="176">
        <v>0</v>
      </c>
      <c r="AQ2103" s="192">
        <v>-1.1136E-7</v>
      </c>
      <c r="AR2103" s="192">
        <v>-3.3599999999999998E-10</v>
      </c>
      <c r="AS2103" s="192">
        <v>-9.1800000000000001E-15</v>
      </c>
      <c r="AT2103" s="193">
        <v>0</v>
      </c>
      <c r="AU2103" s="193">
        <v>0</v>
      </c>
      <c r="AV2103" s="193">
        <v>0</v>
      </c>
      <c r="AW2103" s="193">
        <v>0</v>
      </c>
      <c r="AX2103" s="193">
        <v>0</v>
      </c>
      <c r="AY2103" s="193">
        <v>0</v>
      </c>
      <c r="AZ2103" s="193">
        <v>0</v>
      </c>
      <c r="BA2103" s="193">
        <v>0</v>
      </c>
      <c r="BB2103" s="193">
        <v>0</v>
      </c>
      <c r="BC2103" s="193">
        <v>0</v>
      </c>
      <c r="BD2103" s="193">
        <v>0</v>
      </c>
      <c r="BE2103" s="193">
        <v>0</v>
      </c>
      <c r="BF2103" s="193">
        <v>0</v>
      </c>
      <c r="BG2103" s="193">
        <v>0</v>
      </c>
      <c r="BH2103" s="193">
        <v>0</v>
      </c>
      <c r="BI2103" s="193">
        <v>0</v>
      </c>
      <c r="BJ2103" s="193">
        <v>0</v>
      </c>
      <c r="BK2103" s="193">
        <v>0</v>
      </c>
      <c r="BL2103" s="193">
        <v>0</v>
      </c>
      <c r="BM2103"/>
      <c r="BN2103" s="186">
        <v>-3.3459183999999998E-6</v>
      </c>
      <c r="BO2103" s="164">
        <v>0</v>
      </c>
      <c r="BP2103" s="186">
        <v>-3.3459183999999998E-6</v>
      </c>
      <c r="BQ2103" s="164">
        <v>0</v>
      </c>
      <c r="BR2103" s="164">
        <v>0</v>
      </c>
      <c r="BS2103" s="164">
        <v>0</v>
      </c>
      <c r="BT2103" s="164">
        <v>0</v>
      </c>
      <c r="BU2103" s="164">
        <v>0</v>
      </c>
      <c r="BV2103" s="164">
        <v>0</v>
      </c>
      <c r="BW2103" s="164">
        <v>0</v>
      </c>
      <c r="BX2103" s="164">
        <v>0</v>
      </c>
      <c r="BY2103" s="164">
        <v>0</v>
      </c>
      <c r="BZ2103" s="164">
        <v>0</v>
      </c>
      <c r="CA2103" s="164">
        <v>0</v>
      </c>
      <c r="CB2103" s="164">
        <v>0</v>
      </c>
      <c r="CC2103" s="164">
        <v>0</v>
      </c>
      <c r="CD2103" s="164">
        <v>0</v>
      </c>
      <c r="CE2103"/>
      <c r="CF2103" s="330">
        <v>0</v>
      </c>
      <c r="CG2103" s="330">
        <v>-0.12</v>
      </c>
      <c r="CH2103" s="330">
        <v>0</v>
      </c>
      <c r="CI2103" s="330">
        <v>0</v>
      </c>
      <c r="CJ2103" s="330">
        <v>0</v>
      </c>
      <c r="CK2103" s="330">
        <v>0</v>
      </c>
      <c r="CL2103" s="330">
        <v>0</v>
      </c>
      <c r="CM2103" s="330">
        <v>0</v>
      </c>
      <c r="CN2103" s="330">
        <v>0</v>
      </c>
      <c r="CO2103" s="330">
        <v>0</v>
      </c>
      <c r="CP2103"/>
      <c r="CQ2103">
        <v>-1.7999999999999999E-2</v>
      </c>
      <c r="CR2103">
        <v>0</v>
      </c>
      <c r="CS2103">
        <v>0</v>
      </c>
      <c r="CT2103">
        <v>0</v>
      </c>
      <c r="CU2103">
        <v>0.14099999999999999</v>
      </c>
      <c r="CZ2103" s="11"/>
      <c r="DA2103" s="236"/>
      <c r="DB2103" s="236"/>
      <c r="DC2103" s="32"/>
      <c r="DD2103" s="32"/>
      <c r="DE2103" s="32"/>
      <c r="DF2103" s="32"/>
      <c r="DG2103" s="32"/>
      <c r="DH2103" s="32"/>
      <c r="DI2103" s="32"/>
      <c r="DJ2103" s="32"/>
      <c r="DK2103" s="32"/>
      <c r="DL2103" s="32"/>
    </row>
    <row r="2104" spans="1:116" ht="14.4" x14ac:dyDescent="0.3">
      <c r="B2104" s="113"/>
      <c r="C2104" s="182"/>
      <c r="D2104" s="37" t="s">
        <v>7955</v>
      </c>
      <c r="E2104" s="242"/>
      <c r="F2104"/>
      <c r="G2104"/>
      <c r="H2104"/>
      <c r="I2104"/>
      <c r="J2104" s="332"/>
      <c r="K2104"/>
      <c r="L2104"/>
      <c r="M2104" s="39"/>
      <c r="N2104" s="39"/>
      <c r="O2104" s="39"/>
      <c r="P2104" s="39"/>
      <c r="Q2104" s="39"/>
      <c r="R2104" s="39"/>
      <c r="S2104" s="39"/>
      <c r="T2104" s="39"/>
      <c r="U2104" s="39"/>
      <c r="V2104" s="39"/>
      <c r="W2104" s="39"/>
      <c r="Y2104"/>
      <c r="Z2104"/>
      <c r="AA2104"/>
      <c r="AB2104"/>
      <c r="AC2104"/>
      <c r="AD2104"/>
      <c r="AE2104"/>
      <c r="AF2104"/>
      <c r="AG2104"/>
      <c r="AH2104"/>
      <c r="AI2104"/>
      <c r="AJ2104"/>
      <c r="AK2104"/>
      <c r="AM2104"/>
      <c r="AN2104"/>
      <c r="AO2104"/>
      <c r="AP2104"/>
      <c r="AT2104"/>
      <c r="AU2104"/>
      <c r="AV2104"/>
      <c r="AW2104"/>
      <c r="AX2104"/>
      <c r="AY2104"/>
      <c r="AZ2104"/>
      <c r="BA2104"/>
      <c r="BB2104"/>
      <c r="BC2104"/>
      <c r="BD2104"/>
      <c r="BE2104"/>
      <c r="BF2104"/>
      <c r="BG2104"/>
      <c r="BH2104"/>
      <c r="BI2104"/>
      <c r="BJ2104"/>
      <c r="BK2104"/>
      <c r="BL2104"/>
      <c r="BM2104"/>
      <c r="BO2104"/>
      <c r="BQ2104"/>
      <c r="BR2104"/>
      <c r="BS2104"/>
      <c r="BT2104"/>
      <c r="BU2104"/>
      <c r="BV2104"/>
      <c r="BW2104"/>
      <c r="BX2104"/>
      <c r="BY2104"/>
      <c r="BZ2104"/>
      <c r="CA2104"/>
      <c r="CB2104"/>
      <c r="CC2104"/>
      <c r="CD2104"/>
      <c r="CE2104"/>
      <c r="CF2104"/>
      <c r="CG2104"/>
      <c r="CH2104"/>
      <c r="CI2104"/>
      <c r="CJ2104"/>
      <c r="CK2104"/>
      <c r="CL2104"/>
      <c r="CM2104"/>
      <c r="CN2104"/>
      <c r="CO2104"/>
      <c r="CP2104"/>
      <c r="CQ2104"/>
      <c r="CR2104"/>
      <c r="CS2104"/>
      <c r="CT2104"/>
      <c r="CU2104"/>
      <c r="CV2104" s="39"/>
      <c r="CZ2104" s="11"/>
      <c r="DA2104" s="236"/>
      <c r="DB2104" s="236"/>
      <c r="DC2104" s="32"/>
      <c r="DD2104" s="32"/>
      <c r="DE2104" s="32"/>
      <c r="DF2104" s="32"/>
      <c r="DG2104" s="32"/>
      <c r="DH2104" s="32"/>
      <c r="DI2104" s="32"/>
      <c r="DJ2104" s="32"/>
      <c r="DK2104" s="32"/>
      <c r="DL2104" s="32"/>
    </row>
    <row r="2105" spans="1:116" ht="14.4" x14ac:dyDescent="0.3">
      <c r="B2105" s="181"/>
      <c r="C2105" s="180"/>
      <c r="D2105" s="37" t="s">
        <v>3366</v>
      </c>
      <c r="E2105" s="242"/>
      <c r="F2105"/>
      <c r="G2105"/>
      <c r="H2105"/>
      <c r="I2105"/>
      <c r="J2105" s="332"/>
      <c r="K2105"/>
      <c r="L2105"/>
      <c r="M2105" s="39"/>
      <c r="N2105" s="39"/>
      <c r="O2105" s="39"/>
      <c r="P2105" s="39"/>
      <c r="Q2105" s="39"/>
      <c r="R2105" s="39"/>
      <c r="S2105" s="39"/>
      <c r="T2105" s="39"/>
      <c r="U2105" s="39"/>
      <c r="V2105" s="39"/>
      <c r="W2105" s="39"/>
      <c r="Y2105"/>
      <c r="Z2105"/>
      <c r="AA2105"/>
      <c r="AB2105"/>
      <c r="AC2105"/>
      <c r="AD2105"/>
      <c r="AE2105"/>
      <c r="AF2105"/>
      <c r="AG2105"/>
      <c r="AH2105"/>
      <c r="AI2105"/>
      <c r="AJ2105"/>
      <c r="AK2105"/>
      <c r="AM2105"/>
      <c r="AN2105"/>
      <c r="AO2105"/>
      <c r="AP2105"/>
      <c r="AT2105"/>
      <c r="AU2105"/>
      <c r="AV2105"/>
      <c r="AW2105"/>
      <c r="AX2105"/>
      <c r="AY2105"/>
      <c r="AZ2105"/>
      <c r="BA2105"/>
      <c r="BB2105"/>
      <c r="BC2105"/>
      <c r="BD2105"/>
      <c r="BE2105"/>
      <c r="BF2105"/>
      <c r="BG2105"/>
      <c r="BH2105"/>
      <c r="BI2105"/>
      <c r="BJ2105"/>
      <c r="BK2105"/>
      <c r="BL2105"/>
      <c r="BM2105"/>
      <c r="BO2105"/>
      <c r="BQ2105"/>
      <c r="BR2105"/>
      <c r="BS2105"/>
      <c r="BT2105"/>
      <c r="BU2105"/>
      <c r="BV2105"/>
      <c r="BW2105"/>
      <c r="BX2105"/>
      <c r="BY2105"/>
      <c r="BZ2105"/>
      <c r="CA2105"/>
      <c r="CB2105"/>
      <c r="CC2105"/>
      <c r="CD2105"/>
      <c r="CE2105"/>
      <c r="CF2105"/>
      <c r="CG2105"/>
      <c r="CH2105"/>
      <c r="CI2105"/>
      <c r="CJ2105"/>
      <c r="CK2105"/>
      <c r="CL2105"/>
      <c r="CM2105"/>
      <c r="CN2105"/>
      <c r="CO2105"/>
      <c r="CP2105"/>
      <c r="CQ2105"/>
      <c r="CR2105"/>
      <c r="CS2105"/>
      <c r="CT2105"/>
      <c r="CU2105"/>
      <c r="CV2105" s="39"/>
      <c r="CZ2105" s="11"/>
      <c r="DA2105" s="236"/>
      <c r="DB2105" s="236"/>
      <c r="DC2105" s="32"/>
      <c r="DD2105" s="32"/>
      <c r="DE2105" s="32"/>
      <c r="DF2105" s="32"/>
      <c r="DG2105" s="32"/>
      <c r="DH2105" s="32"/>
      <c r="DI2105" s="32"/>
      <c r="DJ2105" s="32"/>
      <c r="DK2105" s="32"/>
      <c r="DL2105" s="32"/>
    </row>
    <row r="2106" spans="1:116" ht="14.4" x14ac:dyDescent="0.3">
      <c r="A2106" t="s">
        <v>3367</v>
      </c>
      <c r="B2106" s="181" t="s">
        <v>928</v>
      </c>
      <c r="C2106" s="182" t="s">
        <v>3368</v>
      </c>
      <c r="D2106" s="40" t="s">
        <v>3366</v>
      </c>
      <c r="E2106" s="242" t="s">
        <v>943</v>
      </c>
      <c r="F2106" s="184" t="s">
        <v>5058</v>
      </c>
      <c r="G2106" s="184">
        <v>0.49903795214381097</v>
      </c>
      <c r="H2106" s="184">
        <v>1.679436408591E-2</v>
      </c>
      <c r="I2106" s="184">
        <v>0.116903758057901</v>
      </c>
      <c r="J2106" s="328">
        <v>0</v>
      </c>
      <c r="K2106" s="184">
        <v>0.36533982999999998</v>
      </c>
      <c r="L2106" s="184">
        <v>9.2201087000000001E-2</v>
      </c>
      <c r="M2106" s="331">
        <v>2.4702638999999998E-2</v>
      </c>
      <c r="N2106" s="331">
        <v>1.6794033E-2</v>
      </c>
      <c r="O2106" s="331">
        <v>0</v>
      </c>
      <c r="P2106" s="331">
        <v>0</v>
      </c>
      <c r="Q2106" s="331">
        <v>3.3108591000000002E-7</v>
      </c>
      <c r="R2106" s="331">
        <v>3.2057901E-8</v>
      </c>
      <c r="S2106" s="331">
        <v>0</v>
      </c>
      <c r="T2106" s="331">
        <v>0</v>
      </c>
      <c r="U2106" s="331">
        <v>0</v>
      </c>
      <c r="V2106" s="331">
        <v>0</v>
      </c>
      <c r="W2106" s="331">
        <v>0</v>
      </c>
      <c r="X2106" s="331">
        <v>0</v>
      </c>
      <c r="Y2106"/>
      <c r="Z2106" s="288">
        <v>2.4355988666666666</v>
      </c>
      <c r="AA2106"/>
      <c r="AB2106" s="164">
        <v>0</v>
      </c>
      <c r="AC2106" s="164">
        <v>0</v>
      </c>
      <c r="AD2106" s="164">
        <v>0</v>
      </c>
      <c r="AE2106" s="164">
        <v>0</v>
      </c>
      <c r="AF2106" s="164">
        <v>0</v>
      </c>
      <c r="AG2106" s="164">
        <v>0</v>
      </c>
      <c r="AH2106" s="164">
        <v>0</v>
      </c>
      <c r="AI2106"/>
      <c r="AJ2106" s="185">
        <v>7.1363625E-2</v>
      </c>
      <c r="AK2106" s="185">
        <v>6.8839792999999996E-2</v>
      </c>
      <c r="AL2106" s="185">
        <v>2.5238328E-3</v>
      </c>
      <c r="AM2106" s="185">
        <v>0</v>
      </c>
      <c r="AN2106" s="176">
        <v>4.1270858999999999E-6</v>
      </c>
      <c r="AO2106" s="176">
        <v>9.3337011000000001E-9</v>
      </c>
      <c r="AP2106" s="176">
        <v>0</v>
      </c>
      <c r="AQ2106" s="192">
        <v>2.2602356999999999E-6</v>
      </c>
      <c r="AR2106" s="192">
        <v>6.8196768000000004E-9</v>
      </c>
      <c r="AS2106" s="192">
        <v>1.8632331000000001E-13</v>
      </c>
      <c r="AT2106" s="193">
        <v>0</v>
      </c>
      <c r="AU2106" s="193">
        <v>0</v>
      </c>
      <c r="AV2106" s="192">
        <v>2.4971519E-9</v>
      </c>
      <c r="AW2106" s="192">
        <v>1.8643530000000001E-6</v>
      </c>
      <c r="AX2106" s="192">
        <v>3.5399186999999999E-10</v>
      </c>
      <c r="AY2106" s="192">
        <v>2.1598461000000001E-9</v>
      </c>
      <c r="AZ2106" s="193">
        <v>0</v>
      </c>
      <c r="BA2106" s="193">
        <v>0</v>
      </c>
      <c r="BB2106" s="193">
        <v>0</v>
      </c>
      <c r="BC2106" s="193">
        <v>0</v>
      </c>
      <c r="BD2106" s="193">
        <v>0</v>
      </c>
      <c r="BE2106" s="193">
        <v>0</v>
      </c>
      <c r="BF2106" s="193">
        <v>0</v>
      </c>
      <c r="BG2106" s="193">
        <v>0</v>
      </c>
      <c r="BH2106" s="193">
        <v>0</v>
      </c>
      <c r="BI2106" s="193">
        <v>0</v>
      </c>
      <c r="BJ2106" s="193">
        <v>0</v>
      </c>
      <c r="BK2106" s="193">
        <v>0</v>
      </c>
      <c r="BL2106" s="193">
        <v>0</v>
      </c>
      <c r="BM2106"/>
      <c r="BN2106" s="164">
        <v>1.0351501E-4</v>
      </c>
      <c r="BO2106" s="186">
        <v>1.5712761999999999E-5</v>
      </c>
      <c r="BP2106" s="186">
        <v>6.7910958999999995E-5</v>
      </c>
      <c r="BQ2106" s="186">
        <v>3.7551595E-12</v>
      </c>
      <c r="BR2106" s="186">
        <v>1.1737624999999999E-5</v>
      </c>
      <c r="BS2106" s="186">
        <v>1.6166096999999999E-6</v>
      </c>
      <c r="BT2106" s="164">
        <v>0</v>
      </c>
      <c r="BU2106" s="186">
        <v>2.4536656000000001E-6</v>
      </c>
      <c r="BV2106" s="164">
        <v>0</v>
      </c>
      <c r="BW2106" s="186">
        <v>2.1908148000000001E-10</v>
      </c>
      <c r="BX2106" s="164">
        <v>0</v>
      </c>
      <c r="BY2106" s="164">
        <v>0</v>
      </c>
      <c r="BZ2106" s="164">
        <v>0</v>
      </c>
      <c r="CA2106" s="186">
        <v>4.0831659999999996E-6</v>
      </c>
      <c r="CB2106" s="164">
        <v>0</v>
      </c>
      <c r="CC2106" s="164">
        <v>0</v>
      </c>
      <c r="CD2106" s="164">
        <v>0</v>
      </c>
      <c r="CE2106"/>
      <c r="CF2106" s="330">
        <v>0</v>
      </c>
      <c r="CG2106" s="330">
        <v>2.4355988000000002</v>
      </c>
      <c r="CH2106" s="330">
        <v>4.6225574999999998E-2</v>
      </c>
      <c r="CI2106" s="330">
        <v>1.1121214000000001E-2</v>
      </c>
      <c r="CJ2106" s="330">
        <v>4.4606305999999999E-4</v>
      </c>
      <c r="CK2106" s="330">
        <v>0</v>
      </c>
      <c r="CL2106" s="330">
        <v>0</v>
      </c>
      <c r="CM2106" s="330">
        <v>5.8206082E-4</v>
      </c>
      <c r="CN2106" s="330">
        <v>0</v>
      </c>
      <c r="CO2106" s="330">
        <v>0</v>
      </c>
      <c r="CP2106"/>
      <c r="CQ2106">
        <v>0.36533982999999998</v>
      </c>
      <c r="CR2106">
        <v>0.13369812214381099</v>
      </c>
      <c r="CS2106">
        <v>0.116903758057901</v>
      </c>
      <c r="CT2106">
        <v>0.116903758057901</v>
      </c>
      <c r="CU2106">
        <v>0</v>
      </c>
      <c r="CZ2106" s="11"/>
      <c r="DA2106" s="236"/>
      <c r="DB2106" s="236"/>
      <c r="DC2106" s="32"/>
      <c r="DD2106" s="32"/>
      <c r="DE2106" s="32"/>
      <c r="DF2106" s="32"/>
      <c r="DG2106" s="32"/>
      <c r="DH2106" s="32"/>
      <c r="DI2106" s="32"/>
      <c r="DJ2106" s="32"/>
      <c r="DK2106" s="32"/>
      <c r="DL2106" s="32"/>
    </row>
    <row r="2107" spans="1:116" ht="14.4" x14ac:dyDescent="0.3">
      <c r="A2107" t="s">
        <v>3369</v>
      </c>
      <c r="B2107" s="181" t="s">
        <v>928</v>
      </c>
      <c r="C2107" s="182" t="s">
        <v>3370</v>
      </c>
      <c r="D2107" s="40" t="s">
        <v>3366</v>
      </c>
      <c r="E2107" s="242" t="s">
        <v>943</v>
      </c>
      <c r="F2107" s="184" t="s">
        <v>5059</v>
      </c>
      <c r="G2107" s="184">
        <v>9.2721205375554297E-2</v>
      </c>
      <c r="H2107" s="184">
        <v>5.144102758512E-3</v>
      </c>
      <c r="I2107" s="184">
        <v>3.6660208617042299E-2</v>
      </c>
      <c r="J2107" s="328">
        <v>0</v>
      </c>
      <c r="K2107" s="184">
        <v>5.0916893999999997E-2</v>
      </c>
      <c r="L2107" s="184">
        <v>2.9197285E-2</v>
      </c>
      <c r="M2107" s="331">
        <v>7.4629144999999999E-3</v>
      </c>
      <c r="N2107" s="331">
        <v>5.1440085999999996E-3</v>
      </c>
      <c r="O2107" s="331">
        <v>0</v>
      </c>
      <c r="P2107" s="331">
        <v>0</v>
      </c>
      <c r="Q2107" s="331">
        <v>9.4158512000000006E-8</v>
      </c>
      <c r="R2107" s="331">
        <v>9.1170423000000001E-9</v>
      </c>
      <c r="S2107" s="184">
        <v>0</v>
      </c>
      <c r="T2107" s="331">
        <v>0</v>
      </c>
      <c r="U2107" s="331">
        <v>0</v>
      </c>
      <c r="V2107" s="331">
        <v>0</v>
      </c>
      <c r="W2107" s="331">
        <v>0</v>
      </c>
      <c r="X2107" s="331">
        <v>0</v>
      </c>
      <c r="Y2107"/>
      <c r="Z2107" s="288">
        <v>0.33944595999999999</v>
      </c>
      <c r="AA2107"/>
      <c r="AB2107" s="164">
        <v>0</v>
      </c>
      <c r="AC2107" s="164">
        <v>0</v>
      </c>
      <c r="AD2107" s="164">
        <v>0</v>
      </c>
      <c r="AE2107" s="164">
        <v>0</v>
      </c>
      <c r="AF2107" s="164">
        <v>0</v>
      </c>
      <c r="AG2107" s="164">
        <v>0</v>
      </c>
      <c r="AH2107" s="164">
        <v>0</v>
      </c>
      <c r="AI2107"/>
      <c r="AJ2107" s="185">
        <v>1.5552497E-2</v>
      </c>
      <c r="AK2107" s="185">
        <v>1.5081815E-2</v>
      </c>
      <c r="AL2107" s="185">
        <v>4.7068225000000002E-4</v>
      </c>
      <c r="AM2107" s="185">
        <v>0</v>
      </c>
      <c r="AN2107" s="176">
        <v>9.0418554999999995E-7</v>
      </c>
      <c r="AO2107" s="176">
        <v>1.7406887999999999E-9</v>
      </c>
      <c r="AP2107" s="176">
        <v>0</v>
      </c>
      <c r="AQ2107" s="192">
        <v>3.1500584999999999E-7</v>
      </c>
      <c r="AR2107" s="192">
        <v>9.5044869999999996E-10</v>
      </c>
      <c r="AS2107" s="192">
        <v>2.5967615999999999E-14</v>
      </c>
      <c r="AT2107" s="193">
        <v>0</v>
      </c>
      <c r="AU2107" s="193">
        <v>0</v>
      </c>
      <c r="AV2107" s="192">
        <v>7.6487709999999995E-10</v>
      </c>
      <c r="AW2107" s="192">
        <v>5.8841482000000003E-7</v>
      </c>
      <c r="AX2107" s="192">
        <v>1.0842763E-10</v>
      </c>
      <c r="AY2107" s="192">
        <v>6.8178648000000002E-10</v>
      </c>
      <c r="AZ2107" s="193">
        <v>0</v>
      </c>
      <c r="BA2107" s="193">
        <v>0</v>
      </c>
      <c r="BB2107" s="193">
        <v>0</v>
      </c>
      <c r="BC2107" s="193">
        <v>0</v>
      </c>
      <c r="BD2107" s="193">
        <v>0</v>
      </c>
      <c r="BE2107" s="193">
        <v>0</v>
      </c>
      <c r="BF2107" s="193">
        <v>0</v>
      </c>
      <c r="BG2107" s="193">
        <v>0</v>
      </c>
      <c r="BH2107" s="193">
        <v>0</v>
      </c>
      <c r="BI2107" s="193">
        <v>0</v>
      </c>
      <c r="BJ2107" s="193">
        <v>0</v>
      </c>
      <c r="BK2107" s="193">
        <v>0</v>
      </c>
      <c r="BL2107" s="193">
        <v>0</v>
      </c>
      <c r="BM2107"/>
      <c r="BN2107" s="186">
        <v>2.0633525E-5</v>
      </c>
      <c r="BO2107" s="186">
        <v>4.9522605000000003E-6</v>
      </c>
      <c r="BP2107" s="186">
        <v>9.4646541000000001E-6</v>
      </c>
      <c r="BQ2107" s="186">
        <v>1.067941E-12</v>
      </c>
      <c r="BR2107" s="186">
        <v>3.7100974000000002E-6</v>
      </c>
      <c r="BS2107" s="186">
        <v>4.9516719999999996E-7</v>
      </c>
      <c r="BT2107" s="164">
        <v>0</v>
      </c>
      <c r="BU2107" s="186">
        <v>7.5155724999999997E-7</v>
      </c>
      <c r="BV2107" s="164">
        <v>0</v>
      </c>
      <c r="BW2107" s="186">
        <v>6.2305236000000005E-11</v>
      </c>
      <c r="BX2107" s="164">
        <v>0</v>
      </c>
      <c r="BY2107" s="164">
        <v>0</v>
      </c>
      <c r="BZ2107" s="164">
        <v>0</v>
      </c>
      <c r="CA2107" s="186">
        <v>1.2597247E-6</v>
      </c>
      <c r="CB2107" s="164">
        <v>0</v>
      </c>
      <c r="CC2107" s="164">
        <v>0</v>
      </c>
      <c r="CD2107" s="164">
        <v>0</v>
      </c>
      <c r="CE2107"/>
      <c r="CF2107" s="330">
        <v>0</v>
      </c>
      <c r="CG2107" s="330">
        <v>0.33944595999999999</v>
      </c>
      <c r="CH2107" s="330">
        <v>1.4158884E-2</v>
      </c>
      <c r="CI2107" s="330">
        <v>3.5018315000000001E-3</v>
      </c>
      <c r="CJ2107" s="330">
        <v>1.295197E-4</v>
      </c>
      <c r="CK2107" s="330">
        <v>0</v>
      </c>
      <c r="CL2107" s="330">
        <v>0</v>
      </c>
      <c r="CM2107" s="330">
        <v>1.8411546999999999E-4</v>
      </c>
      <c r="CN2107" s="330">
        <v>0</v>
      </c>
      <c r="CO2107" s="330">
        <v>0</v>
      </c>
      <c r="CP2107"/>
      <c r="CQ2107">
        <v>5.0916893999999997E-2</v>
      </c>
      <c r="CR2107">
        <v>4.18043113755543E-2</v>
      </c>
      <c r="CS2107">
        <v>3.6660208617042299E-2</v>
      </c>
      <c r="CT2107">
        <v>3.6660208617042299E-2</v>
      </c>
      <c r="CU2107">
        <v>0</v>
      </c>
      <c r="CZ2107" s="11"/>
      <c r="DA2107" s="236"/>
      <c r="DB2107" s="236"/>
      <c r="DC2107" s="32"/>
      <c r="DD2107" s="32"/>
      <c r="DE2107" s="32"/>
      <c r="DF2107" s="32"/>
      <c r="DG2107" s="32"/>
      <c r="DH2107" s="32"/>
      <c r="DI2107" s="32"/>
      <c r="DJ2107" s="32"/>
      <c r="DK2107" s="32"/>
      <c r="DL2107" s="32"/>
    </row>
    <row r="2108" spans="1:116" ht="14.4" x14ac:dyDescent="0.3">
      <c r="B2108" s="181"/>
      <c r="C2108" s="180"/>
      <c r="D2108" s="37" t="s">
        <v>3371</v>
      </c>
      <c r="E2108" s="242"/>
      <c r="F2108"/>
      <c r="G2108"/>
      <c r="H2108"/>
      <c r="I2108"/>
      <c r="J2108" s="332"/>
      <c r="K2108"/>
      <c r="L2108"/>
      <c r="M2108" s="39"/>
      <c r="N2108" s="39"/>
      <c r="O2108" s="39"/>
      <c r="P2108" s="39"/>
      <c r="Q2108" s="39"/>
      <c r="R2108" s="39"/>
      <c r="S2108"/>
      <c r="T2108" s="39"/>
      <c r="U2108" s="39"/>
      <c r="V2108" s="39"/>
      <c r="W2108" s="39"/>
      <c r="Y2108"/>
      <c r="Z2108"/>
      <c r="AA2108"/>
      <c r="AB2108"/>
      <c r="AC2108"/>
      <c r="AD2108"/>
      <c r="AE2108"/>
      <c r="AF2108"/>
      <c r="AG2108"/>
      <c r="AH2108"/>
      <c r="AI2108"/>
      <c r="AJ2108"/>
      <c r="AK2108"/>
      <c r="AL2108"/>
      <c r="AM2108"/>
      <c r="AN2108"/>
      <c r="AO2108"/>
      <c r="AP2108"/>
      <c r="AT2108"/>
      <c r="AU2108"/>
      <c r="AZ2108"/>
      <c r="BA2108"/>
      <c r="BB2108"/>
      <c r="BC2108"/>
      <c r="BD2108"/>
      <c r="BE2108"/>
      <c r="BF2108"/>
      <c r="BG2108"/>
      <c r="BH2108"/>
      <c r="BI2108"/>
      <c r="BJ2108"/>
      <c r="BK2108"/>
      <c r="BL2108"/>
      <c r="BM2108"/>
      <c r="BS2108" s="39"/>
      <c r="BT2108"/>
      <c r="BU2108" s="39"/>
      <c r="BV2108"/>
      <c r="BW2108" s="39"/>
      <c r="BX2108"/>
      <c r="BY2108"/>
      <c r="BZ2108"/>
      <c r="CA2108" s="39"/>
      <c r="CB2108"/>
      <c r="CC2108"/>
      <c r="CD2108"/>
      <c r="CE2108"/>
      <c r="CF2108"/>
      <c r="CG2108"/>
      <c r="CH2108"/>
      <c r="CI2108"/>
      <c r="CJ2108"/>
      <c r="CK2108"/>
      <c r="CL2108"/>
      <c r="CM2108"/>
      <c r="CN2108"/>
      <c r="CO2108"/>
      <c r="CP2108"/>
      <c r="CQ2108"/>
      <c r="CR2108"/>
      <c r="CS2108"/>
      <c r="CT2108"/>
      <c r="CU2108"/>
      <c r="CV2108" s="39"/>
      <c r="CZ2108" s="11"/>
      <c r="DA2108" s="236"/>
      <c r="DB2108" s="236"/>
      <c r="DC2108" s="32"/>
      <c r="DD2108" s="32"/>
      <c r="DE2108" s="32"/>
      <c r="DF2108" s="32"/>
      <c r="DG2108" s="32"/>
      <c r="DH2108" s="32"/>
      <c r="DI2108" s="32"/>
      <c r="DJ2108" s="32"/>
      <c r="DK2108" s="32"/>
      <c r="DL2108" s="32"/>
    </row>
    <row r="2109" spans="1:116" ht="14.4" x14ac:dyDescent="0.3">
      <c r="A2109" t="s">
        <v>3372</v>
      </c>
      <c r="B2109" s="181" t="s">
        <v>928</v>
      </c>
      <c r="C2109" s="182" t="s">
        <v>3373</v>
      </c>
      <c r="D2109" s="40" t="s">
        <v>3371</v>
      </c>
      <c r="E2109" s="242" t="s">
        <v>943</v>
      </c>
      <c r="F2109" s="184" t="s">
        <v>5060</v>
      </c>
      <c r="G2109" s="184">
        <v>9.0267946961026996E-2</v>
      </c>
      <c r="H2109" s="184">
        <v>3.2488658908199999E-3</v>
      </c>
      <c r="I2109" s="184">
        <v>2.4906805070206997E-2</v>
      </c>
      <c r="J2109" s="328">
        <v>0</v>
      </c>
      <c r="K2109" s="184">
        <v>6.2112276000000001E-2</v>
      </c>
      <c r="L2109" s="184">
        <v>1.924853E-2</v>
      </c>
      <c r="M2109" s="331">
        <v>5.6582628999999997E-3</v>
      </c>
      <c r="N2109" s="331">
        <v>3.2487402E-3</v>
      </c>
      <c r="O2109" s="331">
        <v>0</v>
      </c>
      <c r="P2109" s="331">
        <v>0</v>
      </c>
      <c r="Q2109" s="331">
        <v>1.2569081999999999E-7</v>
      </c>
      <c r="R2109" s="331">
        <v>1.2170207000000001E-8</v>
      </c>
      <c r="S2109" s="184">
        <v>0</v>
      </c>
      <c r="T2109" s="184">
        <v>0</v>
      </c>
      <c r="U2109" s="331">
        <v>0</v>
      </c>
      <c r="V2109" s="331">
        <v>0</v>
      </c>
      <c r="W2109" s="331">
        <v>0</v>
      </c>
      <c r="X2109" s="331">
        <v>0</v>
      </c>
      <c r="Y2109"/>
      <c r="Z2109" s="288">
        <v>0.41408184000000003</v>
      </c>
      <c r="AA2109"/>
      <c r="AB2109" s="164">
        <v>0</v>
      </c>
      <c r="AC2109" s="164">
        <v>0</v>
      </c>
      <c r="AD2109" s="164">
        <v>0</v>
      </c>
      <c r="AE2109" s="164">
        <v>0</v>
      </c>
      <c r="AF2109" s="164">
        <v>0</v>
      </c>
      <c r="AG2109" s="164">
        <v>0</v>
      </c>
      <c r="AH2109" s="164">
        <v>0</v>
      </c>
      <c r="AI2109"/>
      <c r="AJ2109" s="185">
        <v>1.3314319E-2</v>
      </c>
      <c r="AK2109" s="185">
        <v>1.2861226999999999E-2</v>
      </c>
      <c r="AL2109" s="185">
        <v>4.5309187000000002E-4</v>
      </c>
      <c r="AM2109" s="185">
        <v>0</v>
      </c>
      <c r="AN2109" s="176">
        <v>7.7105678999999997E-7</v>
      </c>
      <c r="AO2109" s="176">
        <v>1.6756356000000001E-9</v>
      </c>
      <c r="AP2109" s="176">
        <v>0</v>
      </c>
      <c r="AQ2109" s="192">
        <v>3.8426795000000001E-7</v>
      </c>
      <c r="AR2109" s="192">
        <v>1.1594290999999999E-9</v>
      </c>
      <c r="AS2109" s="192">
        <v>3.1677260999999998E-14</v>
      </c>
      <c r="AT2109" s="193">
        <v>0</v>
      </c>
      <c r="AU2109" s="193">
        <v>0</v>
      </c>
      <c r="AV2109" s="192">
        <v>4.8306432E-10</v>
      </c>
      <c r="AW2109" s="192">
        <v>3.8630578000000001E-7</v>
      </c>
      <c r="AX2109" s="192">
        <v>6.8478347999999995E-11</v>
      </c>
      <c r="AY2109" s="192">
        <v>4.4769643999999998E-10</v>
      </c>
      <c r="AZ2109" s="193">
        <v>0</v>
      </c>
      <c r="BA2109" s="193">
        <v>0</v>
      </c>
      <c r="BB2109" s="193">
        <v>0</v>
      </c>
      <c r="BC2109" s="193">
        <v>0</v>
      </c>
      <c r="BD2109" s="193">
        <v>0</v>
      </c>
      <c r="BE2109" s="193">
        <v>0</v>
      </c>
      <c r="BF2109" s="193">
        <v>0</v>
      </c>
      <c r="BG2109" s="193">
        <v>0</v>
      </c>
      <c r="BH2109" s="193">
        <v>0</v>
      </c>
      <c r="BI2109" s="193">
        <v>0</v>
      </c>
      <c r="BJ2109" s="193">
        <v>0</v>
      </c>
      <c r="BK2109" s="193">
        <v>0</v>
      </c>
      <c r="BL2109" s="193">
        <v>0</v>
      </c>
      <c r="BM2109"/>
      <c r="BN2109" s="186">
        <v>1.8822306000000001E-5</v>
      </c>
      <c r="BO2109" s="186">
        <v>3.2455926000000002E-6</v>
      </c>
      <c r="BP2109" s="186">
        <v>1.15457E-5</v>
      </c>
      <c r="BQ2109" s="186">
        <v>1.4255789E-12</v>
      </c>
      <c r="BR2109" s="186">
        <v>2.4403035000000002E-6</v>
      </c>
      <c r="BS2109" s="186">
        <v>3.1272684999999998E-7</v>
      </c>
      <c r="BT2109" s="164">
        <v>0</v>
      </c>
      <c r="BU2109" s="186">
        <v>4.7465205999999999E-7</v>
      </c>
      <c r="BV2109" s="164">
        <v>0</v>
      </c>
      <c r="BW2109" s="186">
        <v>8.3170348000000003E-11</v>
      </c>
      <c r="BX2109" s="164">
        <v>0</v>
      </c>
      <c r="BY2109" s="164">
        <v>0</v>
      </c>
      <c r="BZ2109" s="164">
        <v>0</v>
      </c>
      <c r="CA2109" s="186">
        <v>8.0324595999999995E-7</v>
      </c>
      <c r="CB2109" s="164">
        <v>0</v>
      </c>
      <c r="CC2109" s="164">
        <v>0</v>
      </c>
      <c r="CD2109" s="164">
        <v>0</v>
      </c>
      <c r="CE2109"/>
      <c r="CF2109" s="330">
        <v>0</v>
      </c>
      <c r="CG2109" s="330">
        <v>0.41408183999999998</v>
      </c>
      <c r="CH2109" s="330">
        <v>8.9421575000000007E-3</v>
      </c>
      <c r="CI2109" s="330">
        <v>2.2923113000000001E-3</v>
      </c>
      <c r="CJ2109" s="330">
        <v>1.4671131000000001E-4</v>
      </c>
      <c r="CK2109" s="330">
        <v>0</v>
      </c>
      <c r="CL2109" s="330">
        <v>0</v>
      </c>
      <c r="CM2109" s="330">
        <v>1.2121136E-4</v>
      </c>
      <c r="CN2109" s="330">
        <v>0</v>
      </c>
      <c r="CO2109" s="330">
        <v>0</v>
      </c>
      <c r="CP2109"/>
      <c r="CQ2109">
        <v>6.2112276000000001E-2</v>
      </c>
      <c r="CR2109">
        <v>2.8155670961026995E-2</v>
      </c>
      <c r="CS2109">
        <v>2.4906805070206997E-2</v>
      </c>
      <c r="CT2109">
        <v>2.4906805070206997E-2</v>
      </c>
      <c r="CU2109">
        <v>0</v>
      </c>
      <c r="CZ2109" s="11"/>
      <c r="DA2109" s="236"/>
      <c r="DB2109" s="236"/>
      <c r="DC2109" s="32"/>
      <c r="DD2109" s="32"/>
      <c r="DE2109" s="32"/>
      <c r="DF2109" s="32"/>
      <c r="DG2109" s="32"/>
      <c r="DH2109" s="32"/>
      <c r="DI2109" s="32"/>
      <c r="DJ2109" s="32"/>
      <c r="DK2109" s="32"/>
      <c r="DL2109" s="32"/>
    </row>
    <row r="2110" spans="1:116" ht="14.4" x14ac:dyDescent="0.3">
      <c r="A2110" t="s">
        <v>3374</v>
      </c>
      <c r="B2110" s="181" t="s">
        <v>928</v>
      </c>
      <c r="C2110" s="182" t="s">
        <v>3375</v>
      </c>
      <c r="D2110" s="40" t="s">
        <v>3371</v>
      </c>
      <c r="E2110" s="242" t="s">
        <v>943</v>
      </c>
      <c r="F2110" s="184" t="s">
        <v>5061</v>
      </c>
      <c r="G2110" s="184">
        <v>0.42140785586528201</v>
      </c>
      <c r="H2110" s="184">
        <v>2.5882438301999999E-4</v>
      </c>
      <c r="I2110" s="184">
        <v>7.5765961482262001E-2</v>
      </c>
      <c r="J2110" s="328">
        <v>0</v>
      </c>
      <c r="K2110" s="184">
        <v>0.34538307000000001</v>
      </c>
      <c r="L2110" s="184">
        <v>6.5071631000000005E-2</v>
      </c>
      <c r="M2110" s="331">
        <v>1.0694260000000001E-2</v>
      </c>
      <c r="N2110" s="331">
        <v>2.5809645999999998E-4</v>
      </c>
      <c r="O2110" s="331">
        <v>0</v>
      </c>
      <c r="P2110" s="331">
        <v>0</v>
      </c>
      <c r="Q2110" s="331">
        <v>7.2792302000000002E-7</v>
      </c>
      <c r="R2110" s="331">
        <v>7.0482262000000006E-8</v>
      </c>
      <c r="S2110" s="331">
        <v>0</v>
      </c>
      <c r="T2110" s="184">
        <v>0</v>
      </c>
      <c r="U2110" s="331">
        <v>0</v>
      </c>
      <c r="V2110" s="331">
        <v>0</v>
      </c>
      <c r="W2110" s="331">
        <v>0</v>
      </c>
      <c r="X2110" s="331">
        <v>0</v>
      </c>
      <c r="Y2110"/>
      <c r="Z2110" s="288">
        <v>2.3025538000000001</v>
      </c>
      <c r="AA2110"/>
      <c r="AB2110" s="164">
        <v>0</v>
      </c>
      <c r="AC2110" s="164">
        <v>0</v>
      </c>
      <c r="AD2110" s="164">
        <v>0</v>
      </c>
      <c r="AE2110" s="164">
        <v>0</v>
      </c>
      <c r="AF2110" s="164">
        <v>0</v>
      </c>
      <c r="AG2110" s="164">
        <v>0</v>
      </c>
      <c r="AH2110" s="164">
        <v>0</v>
      </c>
      <c r="AI2110"/>
      <c r="AJ2110" s="185">
        <v>5.7520364999999997E-2</v>
      </c>
      <c r="AK2110" s="185">
        <v>5.5402445000000002E-2</v>
      </c>
      <c r="AL2110" s="185">
        <v>2.1179198000000001E-3</v>
      </c>
      <c r="AM2110" s="185">
        <v>0</v>
      </c>
      <c r="AN2110" s="176">
        <v>3.3214894999999999E-6</v>
      </c>
      <c r="AO2110" s="176">
        <v>7.8325437999999999E-9</v>
      </c>
      <c r="AP2110" s="176">
        <v>0</v>
      </c>
      <c r="AQ2110" s="192">
        <v>2.1367699000000001E-6</v>
      </c>
      <c r="AR2110" s="192">
        <v>6.4471505999999998E-9</v>
      </c>
      <c r="AS2110" s="192">
        <v>1.7614535999999999E-13</v>
      </c>
      <c r="AT2110" s="193">
        <v>0</v>
      </c>
      <c r="AU2110" s="193">
        <v>0</v>
      </c>
      <c r="AV2110" s="192">
        <v>3.8377088E-11</v>
      </c>
      <c r="AW2110" s="192">
        <v>1.1846812000000001E-6</v>
      </c>
      <c r="AX2110" s="192">
        <v>5.4402686000000002E-12</v>
      </c>
      <c r="AY2110" s="192">
        <v>1.3797766999999999E-9</v>
      </c>
      <c r="AZ2110" s="193">
        <v>0</v>
      </c>
      <c r="BA2110" s="193">
        <v>0</v>
      </c>
      <c r="BB2110" s="193">
        <v>0</v>
      </c>
      <c r="BC2110" s="193">
        <v>0</v>
      </c>
      <c r="BD2110" s="193">
        <v>0</v>
      </c>
      <c r="BE2110" s="193">
        <v>0</v>
      </c>
      <c r="BF2110" s="193">
        <v>0</v>
      </c>
      <c r="BG2110" s="193">
        <v>0</v>
      </c>
      <c r="BH2110" s="193">
        <v>0</v>
      </c>
      <c r="BI2110" s="193">
        <v>0</v>
      </c>
      <c r="BJ2110" s="193">
        <v>0</v>
      </c>
      <c r="BK2110" s="193">
        <v>0</v>
      </c>
      <c r="BL2110" s="193">
        <v>0</v>
      </c>
      <c r="BM2110"/>
      <c r="BN2110" s="186">
        <v>8.2282708999999995E-5</v>
      </c>
      <c r="BO2110" s="186">
        <v>9.5252326000000004E-6</v>
      </c>
      <c r="BP2110" s="186">
        <v>6.4201309000000003E-5</v>
      </c>
      <c r="BQ2110" s="186">
        <v>8.2560655999999995E-12</v>
      </c>
      <c r="BR2110" s="186">
        <v>7.8277348000000005E-6</v>
      </c>
      <c r="BS2110" s="186">
        <v>2.4844613000000001E-8</v>
      </c>
      <c r="BT2110" s="164">
        <v>0</v>
      </c>
      <c r="BU2110" s="186">
        <v>3.7708775999999998E-8</v>
      </c>
      <c r="BV2110" s="164">
        <v>0</v>
      </c>
      <c r="BW2110" s="186">
        <v>4.8167090000000003E-10</v>
      </c>
      <c r="BX2110" s="164">
        <v>0</v>
      </c>
      <c r="BY2110" s="164">
        <v>0</v>
      </c>
      <c r="BZ2110" s="164">
        <v>0</v>
      </c>
      <c r="CA2110" s="186">
        <v>6.6538926000000002E-7</v>
      </c>
      <c r="CB2110" s="164">
        <v>0</v>
      </c>
      <c r="CC2110" s="164">
        <v>0</v>
      </c>
      <c r="CD2110" s="164">
        <v>0</v>
      </c>
      <c r="CE2110"/>
      <c r="CF2110" s="330">
        <v>0</v>
      </c>
      <c r="CG2110" s="330">
        <v>2.3025538000000001</v>
      </c>
      <c r="CH2110" s="330">
        <v>7.1041050999999999E-4</v>
      </c>
      <c r="CI2110" s="330">
        <v>6.5227235E-3</v>
      </c>
      <c r="CJ2110" s="330">
        <v>7.1536794999999995E-4</v>
      </c>
      <c r="CK2110" s="330">
        <v>0</v>
      </c>
      <c r="CL2110" s="330">
        <v>0</v>
      </c>
      <c r="CM2110" s="330">
        <v>3.9711134000000001E-4</v>
      </c>
      <c r="CN2110" s="330">
        <v>0</v>
      </c>
      <c r="CO2110" s="330">
        <v>0</v>
      </c>
      <c r="CP2110"/>
      <c r="CQ2110">
        <v>0.34538307000000001</v>
      </c>
      <c r="CR2110">
        <v>7.6024785865281996E-2</v>
      </c>
      <c r="CS2110">
        <v>7.5765961482262001E-2</v>
      </c>
      <c r="CT2110">
        <v>7.5765961482262001E-2</v>
      </c>
      <c r="CU2110">
        <v>0</v>
      </c>
      <c r="CZ2110" s="11"/>
      <c r="DA2110" s="236"/>
      <c r="DB2110" s="236"/>
      <c r="DC2110" s="32"/>
      <c r="DD2110" s="32"/>
      <c r="DE2110" s="32"/>
      <c r="DF2110" s="32"/>
      <c r="DG2110" s="32"/>
      <c r="DH2110" s="32"/>
      <c r="DI2110" s="32"/>
      <c r="DJ2110" s="32"/>
      <c r="DK2110" s="32"/>
      <c r="DL2110" s="32"/>
    </row>
    <row r="2111" spans="1:116" ht="14.4" x14ac:dyDescent="0.3">
      <c r="A2111" t="s">
        <v>7956</v>
      </c>
      <c r="B2111" s="181" t="s">
        <v>928</v>
      </c>
      <c r="C2111" s="182" t="s">
        <v>3376</v>
      </c>
      <c r="D2111" s="40" t="s">
        <v>3371</v>
      </c>
      <c r="E2111" s="242" t="s">
        <v>943</v>
      </c>
      <c r="F2111" s="184" t="s">
        <v>7957</v>
      </c>
      <c r="G2111" s="184">
        <v>0.390248503402716</v>
      </c>
      <c r="H2111" s="184">
        <v>5.4927465752699998E-3</v>
      </c>
      <c r="I2111" s="184">
        <v>0.10466626682744599</v>
      </c>
      <c r="J2111" s="328">
        <v>0</v>
      </c>
      <c r="K2111" s="184">
        <v>0.28008949</v>
      </c>
      <c r="L2111" s="184">
        <v>9.6153405999999997E-2</v>
      </c>
      <c r="M2111" s="184">
        <v>8.5128474000000006E-3</v>
      </c>
      <c r="N2111" s="331">
        <v>5.4926078999999999E-3</v>
      </c>
      <c r="O2111" s="331">
        <v>0</v>
      </c>
      <c r="P2111" s="331">
        <v>0</v>
      </c>
      <c r="Q2111" s="331">
        <v>1.3867526999999999E-7</v>
      </c>
      <c r="R2111" s="331">
        <v>1.3427446E-8</v>
      </c>
      <c r="S2111" s="184">
        <v>0</v>
      </c>
      <c r="T2111" s="184">
        <v>0</v>
      </c>
      <c r="U2111" s="331">
        <v>0</v>
      </c>
      <c r="V2111" s="184">
        <v>0</v>
      </c>
      <c r="W2111" s="331">
        <v>0</v>
      </c>
      <c r="X2111" s="184">
        <v>0</v>
      </c>
      <c r="Y2111"/>
      <c r="Z2111" s="288">
        <v>1.8672632666666666</v>
      </c>
      <c r="AA2111"/>
      <c r="AB2111" s="164">
        <v>0</v>
      </c>
      <c r="AC2111" s="164">
        <v>0</v>
      </c>
      <c r="AD2111" s="164">
        <v>0</v>
      </c>
      <c r="AE2111" s="164">
        <v>0</v>
      </c>
      <c r="AF2111" s="164">
        <v>0</v>
      </c>
      <c r="AG2111" s="164">
        <v>0</v>
      </c>
      <c r="AH2111" s="164">
        <v>0</v>
      </c>
      <c r="AI2111"/>
      <c r="AJ2111" s="185">
        <v>6.1093854000000003E-2</v>
      </c>
      <c r="AK2111" s="185">
        <v>5.9080236000000001E-2</v>
      </c>
      <c r="AL2111" s="185">
        <v>2.0136181E-3</v>
      </c>
      <c r="AM2111" s="185">
        <v>0</v>
      </c>
      <c r="AN2111" s="176">
        <v>3.5419806000000001E-6</v>
      </c>
      <c r="AO2111" s="176">
        <v>7.4468126000000003E-9</v>
      </c>
      <c r="AP2111" s="176">
        <v>0</v>
      </c>
      <c r="AQ2111" s="192">
        <v>1.7328202999999999E-6</v>
      </c>
      <c r="AR2111" s="192">
        <v>5.2283370999999997E-9</v>
      </c>
      <c r="AS2111" s="192">
        <v>1.4284563999999999E-13</v>
      </c>
      <c r="AT2111" s="193">
        <v>0</v>
      </c>
      <c r="AU2111" s="193">
        <v>0</v>
      </c>
      <c r="AV2111" s="192">
        <v>8.1671131000000001E-10</v>
      </c>
      <c r="AW2111" s="192">
        <v>1.8083434999999999E-6</v>
      </c>
      <c r="AX2111" s="192">
        <v>1.1577556E-10</v>
      </c>
      <c r="AY2111" s="192">
        <v>2.1025570000000001E-9</v>
      </c>
      <c r="AZ2111" s="193">
        <v>0</v>
      </c>
      <c r="BA2111" s="193">
        <v>0</v>
      </c>
      <c r="BB2111" s="193">
        <v>0</v>
      </c>
      <c r="BC2111" s="193">
        <v>0</v>
      </c>
      <c r="BD2111" s="193">
        <v>0</v>
      </c>
      <c r="BE2111" s="193">
        <v>0</v>
      </c>
      <c r="BF2111" s="193">
        <v>0</v>
      </c>
      <c r="BG2111" s="193">
        <v>0</v>
      </c>
      <c r="BH2111" s="193">
        <v>0</v>
      </c>
      <c r="BI2111" s="193">
        <v>0</v>
      </c>
      <c r="BJ2111" s="193">
        <v>0</v>
      </c>
      <c r="BK2111" s="193">
        <v>0</v>
      </c>
      <c r="BL2111" s="193">
        <v>0</v>
      </c>
      <c r="BM2111"/>
      <c r="BN2111" s="186">
        <v>8.1888155000000003E-5</v>
      </c>
      <c r="BO2111" s="186">
        <v>1.4764546999999999E-5</v>
      </c>
      <c r="BP2111" s="186">
        <v>5.2064254000000003E-5</v>
      </c>
      <c r="BQ2111" s="186">
        <v>1.5728478000000001E-12</v>
      </c>
      <c r="BR2111" s="186">
        <v>1.1767791999999999E-5</v>
      </c>
      <c r="BS2111" s="186">
        <v>5.2872370000000001E-7</v>
      </c>
      <c r="BT2111" s="164">
        <v>0</v>
      </c>
      <c r="BU2111" s="186">
        <v>8.0248879999999997E-7</v>
      </c>
      <c r="BV2111" s="164">
        <v>0</v>
      </c>
      <c r="BW2111" s="186">
        <v>9.1762233999999999E-11</v>
      </c>
      <c r="BX2111" s="164">
        <v>0</v>
      </c>
      <c r="BY2111" s="164">
        <v>0</v>
      </c>
      <c r="BZ2111" s="164">
        <v>0</v>
      </c>
      <c r="CA2111" s="186">
        <v>1.9602550999999999E-6</v>
      </c>
      <c r="CB2111" s="164">
        <v>0</v>
      </c>
      <c r="CC2111" s="164">
        <v>0</v>
      </c>
      <c r="CD2111" s="164">
        <v>0</v>
      </c>
      <c r="CE2111"/>
      <c r="CF2111" s="330">
        <v>0</v>
      </c>
      <c r="CG2111" s="330">
        <v>1.8672633000000001</v>
      </c>
      <c r="CH2111" s="330">
        <v>1.5118403000000001E-2</v>
      </c>
      <c r="CI2111" s="330">
        <v>1.0222950999999999E-2</v>
      </c>
      <c r="CJ2111" s="330">
        <v>1.7567719999999999E-4</v>
      </c>
      <c r="CK2111" s="330">
        <v>0</v>
      </c>
      <c r="CL2111" s="330">
        <v>0</v>
      </c>
      <c r="CM2111" s="330">
        <v>5.9282523999999997E-4</v>
      </c>
      <c r="CN2111" s="330">
        <v>0</v>
      </c>
      <c r="CO2111" s="330">
        <v>0</v>
      </c>
      <c r="CP2111"/>
      <c r="CQ2111">
        <v>0.28008949</v>
      </c>
      <c r="CR2111">
        <v>0.110159013402716</v>
      </c>
      <c r="CS2111">
        <v>0.10466626682744599</v>
      </c>
      <c r="CT2111">
        <v>0.10466626682744599</v>
      </c>
      <c r="CU2111">
        <v>0</v>
      </c>
      <c r="CZ2111" s="11"/>
      <c r="DA2111" s="236"/>
      <c r="DB2111" s="236"/>
      <c r="DC2111" s="32"/>
      <c r="DD2111" s="32"/>
      <c r="DE2111" s="32"/>
      <c r="DF2111" s="32"/>
      <c r="DG2111" s="32"/>
      <c r="DH2111" s="32"/>
      <c r="DI2111" s="32"/>
      <c r="DJ2111" s="32"/>
      <c r="DK2111" s="32"/>
      <c r="DL2111" s="32"/>
    </row>
    <row r="2112" spans="1:116" ht="14.4" x14ac:dyDescent="0.3">
      <c r="A2112" t="s">
        <v>7958</v>
      </c>
      <c r="B2112" s="181" t="s">
        <v>928</v>
      </c>
      <c r="C2112" s="182" t="s">
        <v>3377</v>
      </c>
      <c r="D2112" s="40" t="s">
        <v>3371</v>
      </c>
      <c r="E2112" s="242" t="s">
        <v>943</v>
      </c>
      <c r="F2112" s="184" t="s">
        <v>7959</v>
      </c>
      <c r="G2112" s="184">
        <v>0.407247298505859</v>
      </c>
      <c r="H2112" s="184">
        <v>5.2805497195300005E-3</v>
      </c>
      <c r="I2112" s="184">
        <v>0.10464235878632899</v>
      </c>
      <c r="J2112" s="328">
        <v>0</v>
      </c>
      <c r="K2112" s="184">
        <v>0.29732438999999999</v>
      </c>
      <c r="L2112" s="184">
        <v>9.6446931E-2</v>
      </c>
      <c r="M2112" s="184">
        <v>8.1954148000000001E-3</v>
      </c>
      <c r="N2112" s="331">
        <v>5.2804156000000003E-3</v>
      </c>
      <c r="O2112" s="331">
        <v>0</v>
      </c>
      <c r="P2112" s="331">
        <v>0</v>
      </c>
      <c r="Q2112" s="331">
        <v>1.3411953E-7</v>
      </c>
      <c r="R2112" s="331">
        <v>1.2986329E-8</v>
      </c>
      <c r="S2112" s="184">
        <v>0</v>
      </c>
      <c r="T2112" s="184">
        <v>0</v>
      </c>
      <c r="U2112" s="184">
        <v>0</v>
      </c>
      <c r="V2112" s="184">
        <v>0</v>
      </c>
      <c r="W2112" s="184">
        <v>0</v>
      </c>
      <c r="X2112" s="184">
        <v>0</v>
      </c>
      <c r="Y2112"/>
      <c r="Z2112" s="288">
        <v>1.9821626000000001</v>
      </c>
      <c r="AA2112"/>
      <c r="AB2112" s="164">
        <v>0</v>
      </c>
      <c r="AC2112" s="164">
        <v>0</v>
      </c>
      <c r="AD2112" s="164">
        <v>0</v>
      </c>
      <c r="AE2112" s="164">
        <v>0</v>
      </c>
      <c r="AF2112" s="164">
        <v>0</v>
      </c>
      <c r="AG2112" s="164">
        <v>0</v>
      </c>
      <c r="AH2112" s="164">
        <v>0</v>
      </c>
      <c r="AI2112"/>
      <c r="AJ2112" s="185">
        <v>6.3007503000000006E-2</v>
      </c>
      <c r="AK2112" s="185">
        <v>6.0907136000000001E-2</v>
      </c>
      <c r="AL2112" s="185">
        <v>2.1003672999999998E-3</v>
      </c>
      <c r="AM2112" s="185">
        <v>0</v>
      </c>
      <c r="AN2112" s="176">
        <v>3.6515070000000001E-6</v>
      </c>
      <c r="AO2112" s="176">
        <v>7.7676307000000002E-9</v>
      </c>
      <c r="AP2112" s="176">
        <v>0</v>
      </c>
      <c r="AQ2112" s="192">
        <v>1.8394469E-6</v>
      </c>
      <c r="AR2112" s="192">
        <v>5.5500552000000003E-9</v>
      </c>
      <c r="AS2112" s="192">
        <v>1.5163544000000001E-13</v>
      </c>
      <c r="AT2112" s="193">
        <v>0</v>
      </c>
      <c r="AU2112" s="193">
        <v>0</v>
      </c>
      <c r="AV2112" s="192">
        <v>7.8515982999999997E-10</v>
      </c>
      <c r="AW2112" s="192">
        <v>1.8112748999999999E-6</v>
      </c>
      <c r="AX2112" s="192">
        <v>1.1130288E-10</v>
      </c>
      <c r="AY2112" s="192">
        <v>2.1061209E-9</v>
      </c>
      <c r="AZ2112" s="193">
        <v>0</v>
      </c>
      <c r="BA2112" s="193">
        <v>0</v>
      </c>
      <c r="BB2112" s="193">
        <v>0</v>
      </c>
      <c r="BC2112" s="193">
        <v>0</v>
      </c>
      <c r="BD2112" s="193">
        <v>0</v>
      </c>
      <c r="BE2112" s="193">
        <v>0</v>
      </c>
      <c r="BF2112" s="193">
        <v>0</v>
      </c>
      <c r="BG2112" s="193">
        <v>0</v>
      </c>
      <c r="BH2112" s="193">
        <v>0</v>
      </c>
      <c r="BI2112" s="193">
        <v>0</v>
      </c>
      <c r="BJ2112" s="193">
        <v>0</v>
      </c>
      <c r="BK2112" s="193">
        <v>0</v>
      </c>
      <c r="BL2112" s="193">
        <v>0</v>
      </c>
      <c r="BM2112"/>
      <c r="BN2112" s="186">
        <v>8.5043736000000006E-5</v>
      </c>
      <c r="BO2112" s="186">
        <v>1.477873E-5</v>
      </c>
      <c r="BP2112" s="186">
        <v>5.5267952000000002E-5</v>
      </c>
      <c r="BQ2112" s="186">
        <v>1.5211768E-12</v>
      </c>
      <c r="BR2112" s="186">
        <v>1.1794707E-5</v>
      </c>
      <c r="BS2112" s="186">
        <v>5.0829786000000004E-7</v>
      </c>
      <c r="BT2112" s="164">
        <v>0</v>
      </c>
      <c r="BU2112" s="186">
        <v>7.7148677000000002E-7</v>
      </c>
      <c r="BV2112" s="164">
        <v>0</v>
      </c>
      <c r="BW2112" s="186">
        <v>8.8747672999999998E-11</v>
      </c>
      <c r="BX2112" s="164">
        <v>0</v>
      </c>
      <c r="BY2112" s="164">
        <v>0</v>
      </c>
      <c r="BZ2112" s="164">
        <v>0</v>
      </c>
      <c r="CA2112" s="186">
        <v>1.9224722000000002E-6</v>
      </c>
      <c r="CB2112" s="164">
        <v>0</v>
      </c>
      <c r="CC2112" s="164">
        <v>0</v>
      </c>
      <c r="CD2112" s="164">
        <v>0</v>
      </c>
      <c r="CE2112"/>
      <c r="CF2112" s="330">
        <v>0</v>
      </c>
      <c r="CG2112" s="330">
        <v>1.9821626000000001</v>
      </c>
      <c r="CH2112" s="330">
        <v>1.4534343999999999E-2</v>
      </c>
      <c r="CI2112" s="330">
        <v>1.0227971000000001E-2</v>
      </c>
      <c r="CJ2112" s="330">
        <v>1.6967610000000001E-4</v>
      </c>
      <c r="CK2112" s="330">
        <v>0</v>
      </c>
      <c r="CL2112" s="330">
        <v>0</v>
      </c>
      <c r="CM2112" s="330">
        <v>5.9436473999999997E-4</v>
      </c>
      <c r="CN2112" s="330">
        <v>0</v>
      </c>
      <c r="CO2112" s="330">
        <v>0</v>
      </c>
      <c r="CP2112"/>
      <c r="CQ2112">
        <v>0.29732438999999999</v>
      </c>
      <c r="CR2112">
        <v>0.10992290850585899</v>
      </c>
      <c r="CS2112">
        <v>0.10464235878632899</v>
      </c>
      <c r="CT2112">
        <v>0.10464235878632899</v>
      </c>
      <c r="CU2112">
        <v>0</v>
      </c>
      <c r="CZ2112" s="11"/>
      <c r="DA2112" s="236"/>
      <c r="DB2112" s="236"/>
      <c r="DC2112" s="32"/>
      <c r="DD2112" s="32"/>
      <c r="DE2112" s="32"/>
      <c r="DF2112" s="32"/>
      <c r="DG2112" s="32"/>
      <c r="DH2112" s="32"/>
      <c r="DI2112" s="32"/>
      <c r="DJ2112" s="32"/>
      <c r="DK2112" s="32"/>
      <c r="DL2112" s="32"/>
    </row>
    <row r="2113" spans="1:116" ht="14.4" x14ac:dyDescent="0.3">
      <c r="A2113" t="s">
        <v>7960</v>
      </c>
      <c r="B2113" s="181" t="s">
        <v>928</v>
      </c>
      <c r="C2113" s="182" t="s">
        <v>3378</v>
      </c>
      <c r="D2113" s="40" t="s">
        <v>3371</v>
      </c>
      <c r="E2113" s="242" t="s">
        <v>943</v>
      </c>
      <c r="F2113" s="184" t="s">
        <v>7961</v>
      </c>
      <c r="G2113" s="184">
        <v>0.42424608250900198</v>
      </c>
      <c r="H2113" s="184">
        <v>5.0683527637899999E-3</v>
      </c>
      <c r="I2113" s="184">
        <v>0.10461844974521199</v>
      </c>
      <c r="J2113" s="328">
        <v>0</v>
      </c>
      <c r="K2113" s="184">
        <v>0.31455928</v>
      </c>
      <c r="L2113" s="184">
        <v>9.6740455000000003E-2</v>
      </c>
      <c r="M2113" s="184">
        <v>7.8779821999999996E-3</v>
      </c>
      <c r="N2113" s="331">
        <v>5.0682232000000002E-3</v>
      </c>
      <c r="O2113" s="331">
        <v>0</v>
      </c>
      <c r="P2113" s="331">
        <v>0</v>
      </c>
      <c r="Q2113" s="331">
        <v>1.2956378999999999E-7</v>
      </c>
      <c r="R2113" s="331">
        <v>1.2545212000000001E-8</v>
      </c>
      <c r="S2113" s="184">
        <v>0</v>
      </c>
      <c r="T2113" s="184">
        <v>0</v>
      </c>
      <c r="U2113" s="184">
        <v>0</v>
      </c>
      <c r="V2113" s="184">
        <v>0</v>
      </c>
      <c r="W2113" s="331">
        <v>0</v>
      </c>
      <c r="X2113" s="184">
        <v>0</v>
      </c>
      <c r="Y2113"/>
      <c r="Z2113" s="288">
        <v>2.0970618666666669</v>
      </c>
      <c r="AA2113"/>
      <c r="AB2113" s="164">
        <v>0</v>
      </c>
      <c r="AC2113" s="164">
        <v>0</v>
      </c>
      <c r="AD2113" s="164">
        <v>0</v>
      </c>
      <c r="AE2113" s="164">
        <v>0</v>
      </c>
      <c r="AF2113" s="164">
        <v>0</v>
      </c>
      <c r="AG2113" s="164">
        <v>0</v>
      </c>
      <c r="AH2113" s="164">
        <v>0</v>
      </c>
      <c r="AI2113"/>
      <c r="AJ2113" s="185">
        <v>6.4921152999999995E-2</v>
      </c>
      <c r="AK2113" s="185">
        <v>6.2734036000000007E-2</v>
      </c>
      <c r="AL2113" s="185">
        <v>2.1871165E-3</v>
      </c>
      <c r="AM2113" s="185">
        <v>0</v>
      </c>
      <c r="AN2113" s="176">
        <v>3.7610334000000001E-6</v>
      </c>
      <c r="AO2113" s="176">
        <v>8.0884487000000001E-9</v>
      </c>
      <c r="AP2113" s="176">
        <v>0</v>
      </c>
      <c r="AQ2113" s="192">
        <v>1.9460734E-6</v>
      </c>
      <c r="AR2113" s="192">
        <v>5.8717733000000001E-9</v>
      </c>
      <c r="AS2113" s="192">
        <v>1.6042522999999999E-13</v>
      </c>
      <c r="AT2113" s="193">
        <v>0</v>
      </c>
      <c r="AU2113" s="193">
        <v>0</v>
      </c>
      <c r="AV2113" s="192">
        <v>7.5360835000000004E-10</v>
      </c>
      <c r="AW2113" s="192">
        <v>1.8142062999999999E-6</v>
      </c>
      <c r="AX2113" s="192">
        <v>1.0683019E-10</v>
      </c>
      <c r="AY2113" s="192">
        <v>2.1096848E-9</v>
      </c>
      <c r="AZ2113" s="193">
        <v>0</v>
      </c>
      <c r="BA2113" s="193">
        <v>0</v>
      </c>
      <c r="BB2113" s="193">
        <v>0</v>
      </c>
      <c r="BC2113" s="193">
        <v>0</v>
      </c>
      <c r="BD2113" s="193">
        <v>0</v>
      </c>
      <c r="BE2113" s="193">
        <v>0</v>
      </c>
      <c r="BF2113" s="193">
        <v>0</v>
      </c>
      <c r="BG2113" s="193">
        <v>0</v>
      </c>
      <c r="BH2113" s="193">
        <v>0</v>
      </c>
      <c r="BI2113" s="193">
        <v>0</v>
      </c>
      <c r="BJ2113" s="193">
        <v>0</v>
      </c>
      <c r="BK2113" s="193">
        <v>0</v>
      </c>
      <c r="BL2113" s="193">
        <v>0</v>
      </c>
      <c r="BM2113"/>
      <c r="BN2113" s="186">
        <v>8.8199318000000004E-5</v>
      </c>
      <c r="BO2113" s="186">
        <v>1.4792912999999999E-5</v>
      </c>
      <c r="BP2113" s="186">
        <v>5.8471650000000001E-5</v>
      </c>
      <c r="BQ2113" s="186">
        <v>1.4695058999999999E-12</v>
      </c>
      <c r="BR2113" s="186">
        <v>1.1821622000000001E-5</v>
      </c>
      <c r="BS2113" s="186">
        <v>4.8787201999999996E-7</v>
      </c>
      <c r="BT2113" s="164">
        <v>0</v>
      </c>
      <c r="BU2113" s="186">
        <v>7.4048473999999996E-7</v>
      </c>
      <c r="BV2113" s="164">
        <v>0</v>
      </c>
      <c r="BW2113" s="186">
        <v>8.5733113000000005E-11</v>
      </c>
      <c r="BX2113" s="164">
        <v>0</v>
      </c>
      <c r="BY2113" s="164">
        <v>0</v>
      </c>
      <c r="BZ2113" s="164">
        <v>0</v>
      </c>
      <c r="CA2113" s="186">
        <v>1.8846894E-6</v>
      </c>
      <c r="CB2113" s="164">
        <v>0</v>
      </c>
      <c r="CC2113" s="164">
        <v>0</v>
      </c>
      <c r="CD2113" s="164">
        <v>0</v>
      </c>
      <c r="CE2113"/>
      <c r="CF2113" s="330">
        <v>0</v>
      </c>
      <c r="CG2113" s="330">
        <v>2.0970618999999999</v>
      </c>
      <c r="CH2113" s="330">
        <v>1.3950284E-2</v>
      </c>
      <c r="CI2113" s="330">
        <v>1.0232990000000001E-2</v>
      </c>
      <c r="CJ2113" s="330">
        <v>1.6367500999999999E-4</v>
      </c>
      <c r="CK2113" s="330">
        <v>0</v>
      </c>
      <c r="CL2113" s="330">
        <v>0</v>
      </c>
      <c r="CM2113" s="330">
        <v>5.9590425000000005E-4</v>
      </c>
      <c r="CN2113" s="330">
        <v>0</v>
      </c>
      <c r="CO2113" s="330">
        <v>0</v>
      </c>
      <c r="CP2113"/>
      <c r="CQ2113">
        <v>0.31455928</v>
      </c>
      <c r="CR2113">
        <v>0.10968680250900199</v>
      </c>
      <c r="CS2113">
        <v>0.10461844974521199</v>
      </c>
      <c r="CT2113">
        <v>0.10461844974521199</v>
      </c>
      <c r="CU2113">
        <v>0</v>
      </c>
      <c r="CZ2113" s="11"/>
      <c r="DA2113" s="236"/>
      <c r="DB2113" s="236"/>
      <c r="DC2113" s="32"/>
      <c r="DD2113" s="32"/>
      <c r="DE2113" s="32"/>
      <c r="DF2113" s="32"/>
      <c r="DG2113" s="32"/>
      <c r="DH2113" s="32"/>
      <c r="DI2113" s="32"/>
      <c r="DJ2113" s="32"/>
      <c r="DK2113" s="32"/>
      <c r="DL2113" s="32"/>
    </row>
    <row r="2114" spans="1:116" ht="14.4" x14ac:dyDescent="0.3">
      <c r="B2114" s="181"/>
      <c r="C2114" s="180"/>
      <c r="D2114" s="37" t="s">
        <v>3379</v>
      </c>
      <c r="E2114" s="242"/>
      <c r="F2114"/>
      <c r="G2114"/>
      <c r="H2114"/>
      <c r="I2114"/>
      <c r="J2114" s="332"/>
      <c r="K2114"/>
      <c r="L2114"/>
      <c r="M2114"/>
      <c r="N2114" s="39"/>
      <c r="O2114" s="39"/>
      <c r="P2114" s="39"/>
      <c r="Q2114" s="39"/>
      <c r="R2114" s="39"/>
      <c r="S2114"/>
      <c r="T2114"/>
      <c r="U2114"/>
      <c r="V2114"/>
      <c r="W2114" s="39"/>
      <c r="X2114"/>
      <c r="Y2114"/>
      <c r="Z2114"/>
      <c r="AA2114"/>
      <c r="AB2114"/>
      <c r="AC2114"/>
      <c r="AD2114"/>
      <c r="AE2114"/>
      <c r="AF2114"/>
      <c r="AG2114"/>
      <c r="AH2114"/>
      <c r="AI2114"/>
      <c r="AJ2114"/>
      <c r="AK2114"/>
      <c r="AL2114"/>
      <c r="AM2114"/>
      <c r="AN2114"/>
      <c r="AO2114"/>
      <c r="AP2114"/>
      <c r="AT2114"/>
      <c r="AU2114"/>
      <c r="AZ2114"/>
      <c r="BA2114"/>
      <c r="BB2114"/>
      <c r="BC2114"/>
      <c r="BD2114"/>
      <c r="BE2114"/>
      <c r="BF2114"/>
      <c r="BG2114"/>
      <c r="BH2114"/>
      <c r="BI2114"/>
      <c r="BJ2114"/>
      <c r="BK2114"/>
      <c r="BL2114"/>
      <c r="BM2114"/>
      <c r="BS2114" s="39"/>
      <c r="BT2114"/>
      <c r="BU2114" s="39"/>
      <c r="BV2114"/>
      <c r="BW2114" s="39"/>
      <c r="BX2114"/>
      <c r="BY2114"/>
      <c r="BZ2114"/>
      <c r="CA2114" s="39"/>
      <c r="CB2114"/>
      <c r="CC2114"/>
      <c r="CD2114"/>
      <c r="CE2114"/>
      <c r="CF2114"/>
      <c r="CG2114"/>
      <c r="CH2114"/>
      <c r="CI2114"/>
      <c r="CJ2114"/>
      <c r="CK2114"/>
      <c r="CL2114"/>
      <c r="CM2114"/>
      <c r="CN2114"/>
      <c r="CO2114"/>
      <c r="CP2114"/>
      <c r="CQ2114"/>
      <c r="CR2114"/>
      <c r="CS2114"/>
      <c r="CT2114"/>
      <c r="CU2114"/>
      <c r="CV2114" s="39"/>
      <c r="CZ2114" s="11"/>
      <c r="DA2114" s="236"/>
      <c r="DB2114" s="236"/>
      <c r="DC2114" s="32"/>
      <c r="DD2114" s="32"/>
      <c r="DE2114" s="32"/>
      <c r="DF2114" s="32"/>
      <c r="DG2114" s="32"/>
      <c r="DH2114" s="32"/>
      <c r="DI2114" s="32"/>
      <c r="DJ2114" s="32"/>
      <c r="DK2114" s="32"/>
      <c r="DL2114" s="32"/>
    </row>
    <row r="2115" spans="1:116" ht="14.4" x14ac:dyDescent="0.3">
      <c r="A2115" t="s">
        <v>7962</v>
      </c>
      <c r="B2115" s="181" t="s">
        <v>928</v>
      </c>
      <c r="C2115" s="182" t="s">
        <v>3380</v>
      </c>
      <c r="D2115" s="40" t="s">
        <v>3379</v>
      </c>
      <c r="E2115" s="242" t="s">
        <v>943</v>
      </c>
      <c r="F2115" s="184" t="s">
        <v>7963</v>
      </c>
      <c r="G2115" s="184">
        <v>0.24600941446681801</v>
      </c>
      <c r="H2115" s="184">
        <v>1.483240400723E-2</v>
      </c>
      <c r="I2115" s="184">
        <v>8.1319540459588002E-2</v>
      </c>
      <c r="J2115" s="328">
        <v>0</v>
      </c>
      <c r="K2115" s="184">
        <v>0.14985746999999999</v>
      </c>
      <c r="L2115" s="184">
        <v>6.1691505000000001E-2</v>
      </c>
      <c r="M2115" s="184">
        <v>1.9628021999999998E-2</v>
      </c>
      <c r="N2115" s="331">
        <v>1.4832265000000001E-2</v>
      </c>
      <c r="O2115" s="331">
        <v>0</v>
      </c>
      <c r="P2115" s="331">
        <v>0</v>
      </c>
      <c r="Q2115" s="331">
        <v>1.3900723000000001E-7</v>
      </c>
      <c r="R2115" s="331">
        <v>1.3459588E-8</v>
      </c>
      <c r="S2115" s="184">
        <v>0</v>
      </c>
      <c r="T2115" s="331">
        <v>0</v>
      </c>
      <c r="U2115" s="331">
        <v>0</v>
      </c>
      <c r="V2115" s="331">
        <v>0</v>
      </c>
      <c r="W2115" s="331">
        <v>0</v>
      </c>
      <c r="X2115" s="184">
        <v>0</v>
      </c>
      <c r="Y2115"/>
      <c r="Z2115" s="288">
        <v>0.99904979999999999</v>
      </c>
      <c r="AA2115"/>
      <c r="AB2115" s="164">
        <v>0</v>
      </c>
      <c r="AC2115" s="164">
        <v>0</v>
      </c>
      <c r="AD2115" s="164">
        <v>0</v>
      </c>
      <c r="AE2115" s="164">
        <v>0</v>
      </c>
      <c r="AF2115" s="164">
        <v>0</v>
      </c>
      <c r="AG2115" s="164">
        <v>0</v>
      </c>
      <c r="AH2115" s="164">
        <v>0</v>
      </c>
      <c r="AI2115"/>
      <c r="AJ2115" s="185">
        <v>3.8230272000000003E-2</v>
      </c>
      <c r="AK2115" s="185">
        <v>3.6986423999999997E-2</v>
      </c>
      <c r="AL2115" s="185">
        <v>1.2438480000000001E-3</v>
      </c>
      <c r="AM2115" s="185">
        <v>0</v>
      </c>
      <c r="AN2115" s="176">
        <v>2.2174114999999999E-6</v>
      </c>
      <c r="AO2115" s="176">
        <v>4.6000295000000001E-9</v>
      </c>
      <c r="AP2115" s="176">
        <v>0</v>
      </c>
      <c r="AQ2115" s="192">
        <v>9.2711823999999997E-7</v>
      </c>
      <c r="AR2115" s="192">
        <v>2.7973395E-9</v>
      </c>
      <c r="AS2115" s="192">
        <v>7.6427312E-14</v>
      </c>
      <c r="AT2115" s="193">
        <v>0</v>
      </c>
      <c r="AU2115" s="193">
        <v>0</v>
      </c>
      <c r="AV2115" s="192">
        <v>2.2054512E-9</v>
      </c>
      <c r="AW2115" s="192">
        <v>1.2880878E-6</v>
      </c>
      <c r="AX2115" s="192">
        <v>3.1264088000000001E-10</v>
      </c>
      <c r="AY2115" s="192">
        <v>1.4899726E-9</v>
      </c>
      <c r="AZ2115" s="193">
        <v>0</v>
      </c>
      <c r="BA2115" s="193">
        <v>0</v>
      </c>
      <c r="BB2115" s="193">
        <v>0</v>
      </c>
      <c r="BC2115" s="193">
        <v>0</v>
      </c>
      <c r="BD2115" s="193">
        <v>0</v>
      </c>
      <c r="BE2115" s="193">
        <v>0</v>
      </c>
      <c r="BF2115" s="193">
        <v>0</v>
      </c>
      <c r="BG2115" s="193">
        <v>0</v>
      </c>
      <c r="BH2115" s="193">
        <v>0</v>
      </c>
      <c r="BI2115" s="193">
        <v>0</v>
      </c>
      <c r="BJ2115" s="193">
        <v>0</v>
      </c>
      <c r="BK2115" s="193">
        <v>0</v>
      </c>
      <c r="BL2115" s="193">
        <v>0</v>
      </c>
      <c r="BM2115"/>
      <c r="BN2115" s="186">
        <v>5.3863880000000003E-5</v>
      </c>
      <c r="BO2115" s="186">
        <v>1.0998416E-5</v>
      </c>
      <c r="BP2115" s="186">
        <v>2.785616E-5</v>
      </c>
      <c r="BQ2115" s="186">
        <v>1.5766128999999999E-12</v>
      </c>
      <c r="BR2115" s="186">
        <v>7.9950767999999996E-6</v>
      </c>
      <c r="BS2115" s="186">
        <v>1.4277681E-6</v>
      </c>
      <c r="BT2115" s="164">
        <v>0</v>
      </c>
      <c r="BU2115" s="186">
        <v>2.1670447000000001E-6</v>
      </c>
      <c r="BV2115" s="164">
        <v>0</v>
      </c>
      <c r="BW2115" s="186">
        <v>9.1981891999999995E-11</v>
      </c>
      <c r="BX2115" s="164">
        <v>0</v>
      </c>
      <c r="BY2115" s="164">
        <v>0</v>
      </c>
      <c r="BZ2115" s="164">
        <v>0</v>
      </c>
      <c r="CA2115" s="186">
        <v>3.4193201000000001E-6</v>
      </c>
      <c r="CB2115" s="164">
        <v>0</v>
      </c>
      <c r="CC2115" s="164">
        <v>0</v>
      </c>
      <c r="CD2115" s="164">
        <v>0</v>
      </c>
      <c r="CE2115"/>
      <c r="CF2115" s="330">
        <v>0</v>
      </c>
      <c r="CG2115" s="330">
        <v>0.99904983000000003</v>
      </c>
      <c r="CH2115" s="330">
        <v>4.0825809999999997E-2</v>
      </c>
      <c r="CI2115" s="330">
        <v>7.8524162000000002E-3</v>
      </c>
      <c r="CJ2115" s="330">
        <v>2.4359301E-4</v>
      </c>
      <c r="CK2115" s="330">
        <v>0</v>
      </c>
      <c r="CL2115" s="330">
        <v>0</v>
      </c>
      <c r="CM2115" s="330">
        <v>3.9369832999999998E-4</v>
      </c>
      <c r="CN2115" s="330">
        <v>0</v>
      </c>
      <c r="CO2115" s="330">
        <v>0</v>
      </c>
      <c r="CP2115"/>
      <c r="CQ2115">
        <v>0.14985746999999999</v>
      </c>
      <c r="CR2115">
        <v>9.6151944466818004E-2</v>
      </c>
      <c r="CS2115">
        <v>8.1319540459588002E-2</v>
      </c>
      <c r="CT2115">
        <v>8.1319540459588002E-2</v>
      </c>
      <c r="CU2115">
        <v>0</v>
      </c>
      <c r="CZ2115" s="11"/>
      <c r="DA2115" s="236"/>
      <c r="DB2115" s="236"/>
      <c r="DC2115" s="32"/>
      <c r="DD2115" s="32"/>
      <c r="DE2115" s="32"/>
      <c r="DF2115" s="32"/>
      <c r="DG2115" s="32"/>
      <c r="DH2115" s="32"/>
      <c r="DI2115" s="32"/>
      <c r="DJ2115" s="32"/>
      <c r="DK2115" s="32"/>
      <c r="DL2115" s="32"/>
    </row>
    <row r="2116" spans="1:116" ht="14.4" x14ac:dyDescent="0.3">
      <c r="A2116" t="s">
        <v>7964</v>
      </c>
      <c r="B2116" s="181" t="s">
        <v>928</v>
      </c>
      <c r="C2116" s="182" t="s">
        <v>3381</v>
      </c>
      <c r="D2116" s="40" t="s">
        <v>3379</v>
      </c>
      <c r="E2116" s="242" t="s">
        <v>943</v>
      </c>
      <c r="F2116" s="184" t="s">
        <v>7965</v>
      </c>
      <c r="G2116" s="184">
        <v>0.24032452964368001</v>
      </c>
      <c r="H2116" s="184">
        <v>1.469443128569E-2</v>
      </c>
      <c r="I2116" s="184">
        <v>7.9907758357990008E-2</v>
      </c>
      <c r="J2116" s="328">
        <v>0</v>
      </c>
      <c r="K2116" s="184">
        <v>0.14572234000000001</v>
      </c>
      <c r="L2116" s="184">
        <v>6.0311464000000002E-2</v>
      </c>
      <c r="M2116" s="184">
        <v>1.9596280000000001E-2</v>
      </c>
      <c r="N2116" s="331">
        <v>1.4694283000000001E-2</v>
      </c>
      <c r="O2116" s="331">
        <v>0</v>
      </c>
      <c r="P2116" s="331">
        <v>0</v>
      </c>
      <c r="Q2116" s="331">
        <v>1.4828569E-7</v>
      </c>
      <c r="R2116" s="331">
        <v>1.435799E-8</v>
      </c>
      <c r="S2116" s="184">
        <v>0</v>
      </c>
      <c r="T2116" s="184">
        <v>0</v>
      </c>
      <c r="U2116" s="184">
        <v>0</v>
      </c>
      <c r="V2116" s="184">
        <v>0</v>
      </c>
      <c r="W2116" s="184">
        <v>0</v>
      </c>
      <c r="X2116" s="184">
        <v>0</v>
      </c>
      <c r="Y2116"/>
      <c r="Z2116" s="288">
        <v>0.97148226666666671</v>
      </c>
      <c r="AA2116"/>
      <c r="AB2116" s="164">
        <v>0</v>
      </c>
      <c r="AC2116" s="164">
        <v>0</v>
      </c>
      <c r="AD2116" s="164">
        <v>0</v>
      </c>
      <c r="AE2116" s="164">
        <v>0</v>
      </c>
      <c r="AF2116" s="164">
        <v>0</v>
      </c>
      <c r="AG2116" s="164">
        <v>0</v>
      </c>
      <c r="AH2116" s="164">
        <v>0</v>
      </c>
      <c r="AI2116"/>
      <c r="AJ2116" s="185">
        <v>3.732912E-2</v>
      </c>
      <c r="AK2116" s="185">
        <v>3.6115290000000001E-2</v>
      </c>
      <c r="AL2116" s="185">
        <v>1.2138298000000001E-3</v>
      </c>
      <c r="AM2116" s="185">
        <v>0</v>
      </c>
      <c r="AN2116" s="176">
        <v>2.1651852000000001E-6</v>
      </c>
      <c r="AO2116" s="176">
        <v>4.4890153999999996E-9</v>
      </c>
      <c r="AP2116" s="176">
        <v>0</v>
      </c>
      <c r="AQ2116" s="192">
        <v>9.0153554999999996E-7</v>
      </c>
      <c r="AR2116" s="192">
        <v>2.7201504000000001E-9</v>
      </c>
      <c r="AS2116" s="192">
        <v>7.4318394000000004E-14</v>
      </c>
      <c r="AT2116" s="193">
        <v>0</v>
      </c>
      <c r="AU2116" s="193">
        <v>0</v>
      </c>
      <c r="AV2116" s="192">
        <v>2.1849342999999999E-9</v>
      </c>
      <c r="AW2116" s="192">
        <v>1.2614647999999999E-6</v>
      </c>
      <c r="AX2116" s="192">
        <v>3.0973243999999999E-10</v>
      </c>
      <c r="AY2116" s="192">
        <v>1.4590583E-9</v>
      </c>
      <c r="AZ2116" s="193">
        <v>0</v>
      </c>
      <c r="BA2116" s="193">
        <v>0</v>
      </c>
      <c r="BB2116" s="193">
        <v>0</v>
      </c>
      <c r="BC2116" s="193">
        <v>0</v>
      </c>
      <c r="BD2116" s="193">
        <v>0</v>
      </c>
      <c r="BE2116" s="193">
        <v>0</v>
      </c>
      <c r="BF2116" s="193">
        <v>0</v>
      </c>
      <c r="BG2116" s="193">
        <v>0</v>
      </c>
      <c r="BH2116" s="193">
        <v>0</v>
      </c>
      <c r="BI2116" s="193">
        <v>0</v>
      </c>
      <c r="BJ2116" s="193">
        <v>0</v>
      </c>
      <c r="BK2116" s="193">
        <v>0</v>
      </c>
      <c r="BL2116" s="193">
        <v>0</v>
      </c>
      <c r="BM2116"/>
      <c r="BN2116" s="186">
        <v>5.2631233999999998E-5</v>
      </c>
      <c r="BO2116" s="186">
        <v>1.0778529E-5</v>
      </c>
      <c r="BP2116" s="186">
        <v>2.7087502999999999E-5</v>
      </c>
      <c r="BQ2116" s="186">
        <v>1.6818488000000001E-12</v>
      </c>
      <c r="BR2116" s="186">
        <v>7.8238523999999999E-6</v>
      </c>
      <c r="BS2116" s="186">
        <v>1.4144857999999999E-6</v>
      </c>
      <c r="BT2116" s="164">
        <v>0</v>
      </c>
      <c r="BU2116" s="186">
        <v>2.1468849999999999E-6</v>
      </c>
      <c r="BV2116" s="164">
        <v>0</v>
      </c>
      <c r="BW2116" s="186">
        <v>9.8121507999999998E-11</v>
      </c>
      <c r="BX2116" s="164">
        <v>0</v>
      </c>
      <c r="BY2116" s="164">
        <v>0</v>
      </c>
      <c r="BZ2116" s="164">
        <v>0</v>
      </c>
      <c r="CA2116" s="186">
        <v>3.3798788000000002E-6</v>
      </c>
      <c r="CB2116" s="164">
        <v>0</v>
      </c>
      <c r="CC2116" s="164">
        <v>0</v>
      </c>
      <c r="CD2116" s="164">
        <v>0</v>
      </c>
      <c r="CE2116"/>
      <c r="CF2116" s="330">
        <v>0</v>
      </c>
      <c r="CG2116" s="330">
        <v>0.97148226999999998</v>
      </c>
      <c r="CH2116" s="330">
        <v>4.0446014000000002E-2</v>
      </c>
      <c r="CI2116" s="330">
        <v>7.6989259000000004E-3</v>
      </c>
      <c r="CJ2116" s="330">
        <v>2.5168906999999997E-4</v>
      </c>
      <c r="CK2116" s="330">
        <v>0</v>
      </c>
      <c r="CL2116" s="330">
        <v>0</v>
      </c>
      <c r="CM2116" s="330">
        <v>3.8512000999999999E-4</v>
      </c>
      <c r="CN2116" s="330">
        <v>0</v>
      </c>
      <c r="CO2116" s="330">
        <v>0</v>
      </c>
      <c r="CP2116"/>
      <c r="CQ2116">
        <v>0.14572234000000001</v>
      </c>
      <c r="CR2116">
        <v>9.4602189643680015E-2</v>
      </c>
      <c r="CS2116">
        <v>7.9907758357990008E-2</v>
      </c>
      <c r="CT2116">
        <v>7.9907758357990008E-2</v>
      </c>
      <c r="CU2116">
        <v>0</v>
      </c>
      <c r="CZ2116" s="11"/>
      <c r="DA2116" s="236"/>
      <c r="DB2116" s="236"/>
      <c r="DC2116" s="32"/>
      <c r="DD2116" s="32"/>
      <c r="DE2116" s="32"/>
      <c r="DF2116" s="32"/>
      <c r="DG2116" s="32"/>
      <c r="DH2116" s="32"/>
      <c r="DI2116" s="32"/>
      <c r="DJ2116" s="32"/>
      <c r="DK2116" s="32"/>
      <c r="DL2116" s="32"/>
    </row>
    <row r="2117" spans="1:116" ht="14.4" x14ac:dyDescent="0.3">
      <c r="A2117" t="s">
        <v>7966</v>
      </c>
      <c r="B2117" s="181" t="s">
        <v>928</v>
      </c>
      <c r="C2117" s="182" t="s">
        <v>3382</v>
      </c>
      <c r="D2117" s="40" t="s">
        <v>3379</v>
      </c>
      <c r="E2117" s="242" t="s">
        <v>943</v>
      </c>
      <c r="F2117" s="184" t="s">
        <v>7967</v>
      </c>
      <c r="G2117" s="184">
        <v>0.26254483776119097</v>
      </c>
      <c r="H2117" s="184">
        <v>1.1890605216269999E-2</v>
      </c>
      <c r="I2117" s="184">
        <v>7.3619062544920996E-2</v>
      </c>
      <c r="J2117" s="328">
        <v>0</v>
      </c>
      <c r="K2117" s="184">
        <v>0.17703516999999999</v>
      </c>
      <c r="L2117" s="184">
        <v>5.7330646999999998E-2</v>
      </c>
      <c r="M2117" s="184">
        <v>1.6288401000000001E-2</v>
      </c>
      <c r="N2117" s="331">
        <v>1.1890454999999999E-2</v>
      </c>
      <c r="O2117" s="331">
        <v>0</v>
      </c>
      <c r="P2117" s="331">
        <v>0</v>
      </c>
      <c r="Q2117" s="331">
        <v>1.5021627E-7</v>
      </c>
      <c r="R2117" s="331">
        <v>1.4544921E-8</v>
      </c>
      <c r="S2117" s="184">
        <v>0</v>
      </c>
      <c r="T2117" s="184">
        <v>0</v>
      </c>
      <c r="U2117" s="184">
        <v>0</v>
      </c>
      <c r="V2117" s="184">
        <v>0</v>
      </c>
      <c r="W2117" s="184">
        <v>0</v>
      </c>
      <c r="X2117" s="184">
        <v>0</v>
      </c>
      <c r="Y2117"/>
      <c r="Z2117" s="288">
        <v>1.1802344666666666</v>
      </c>
      <c r="AA2117"/>
      <c r="AB2117" s="164">
        <v>0</v>
      </c>
      <c r="AC2117" s="164">
        <v>0</v>
      </c>
      <c r="AD2117" s="164">
        <v>0</v>
      </c>
      <c r="AE2117" s="164">
        <v>0</v>
      </c>
      <c r="AF2117" s="164">
        <v>0</v>
      </c>
      <c r="AG2117" s="164">
        <v>0</v>
      </c>
      <c r="AH2117" s="164">
        <v>0</v>
      </c>
      <c r="AI2117"/>
      <c r="AJ2117" s="185">
        <v>3.9237243999999998E-2</v>
      </c>
      <c r="AK2117" s="185">
        <v>3.7907842999999997E-2</v>
      </c>
      <c r="AL2117" s="185">
        <v>1.3294008E-3</v>
      </c>
      <c r="AM2117" s="185">
        <v>0</v>
      </c>
      <c r="AN2117" s="176">
        <v>2.2726524999999999E-6</v>
      </c>
      <c r="AO2117" s="176">
        <v>4.9164232000000001E-9</v>
      </c>
      <c r="AP2117" s="176">
        <v>0</v>
      </c>
      <c r="AQ2117" s="192">
        <v>1.0952576000000001E-6</v>
      </c>
      <c r="AR2117" s="192">
        <v>3.3046564000000001E-9</v>
      </c>
      <c r="AS2117" s="192">
        <v>9.0287934999999999E-14</v>
      </c>
      <c r="AT2117" s="193">
        <v>0</v>
      </c>
      <c r="AU2117" s="193">
        <v>0</v>
      </c>
      <c r="AV2117" s="192">
        <v>1.7680252000000001E-9</v>
      </c>
      <c r="AW2117" s="192">
        <v>1.1756269E-6</v>
      </c>
      <c r="AX2117" s="192">
        <v>2.5063215E-10</v>
      </c>
      <c r="AY2117" s="192">
        <v>1.3610443E-9</v>
      </c>
      <c r="AZ2117" s="193">
        <v>0</v>
      </c>
      <c r="BA2117" s="193">
        <v>0</v>
      </c>
      <c r="BB2117" s="193">
        <v>0</v>
      </c>
      <c r="BC2117" s="193">
        <v>0</v>
      </c>
      <c r="BD2117" s="193">
        <v>0</v>
      </c>
      <c r="BE2117" s="193">
        <v>0</v>
      </c>
      <c r="BF2117" s="193">
        <v>0</v>
      </c>
      <c r="BG2117" s="193">
        <v>0</v>
      </c>
      <c r="BH2117" s="193">
        <v>0</v>
      </c>
      <c r="BI2117" s="193">
        <v>0</v>
      </c>
      <c r="BJ2117" s="193">
        <v>0</v>
      </c>
      <c r="BK2117" s="193">
        <v>0</v>
      </c>
      <c r="BL2117" s="193">
        <v>0</v>
      </c>
      <c r="BM2117"/>
      <c r="BN2117" s="186">
        <v>5.5926642000000002E-5</v>
      </c>
      <c r="BO2117" s="186">
        <v>9.9655329E-6</v>
      </c>
      <c r="BP2117" s="186">
        <v>3.2908067999999997E-5</v>
      </c>
      <c r="BQ2117" s="186">
        <v>1.7037453E-12</v>
      </c>
      <c r="BR2117" s="186">
        <v>7.3554255999999996E-6</v>
      </c>
      <c r="BS2117" s="186">
        <v>1.1445865999999999E-6</v>
      </c>
      <c r="BT2117" s="164">
        <v>0</v>
      </c>
      <c r="BU2117" s="186">
        <v>1.7372362000000001E-6</v>
      </c>
      <c r="BV2117" s="164">
        <v>0</v>
      </c>
      <c r="BW2117" s="186">
        <v>9.9398980000000006E-11</v>
      </c>
      <c r="BX2117" s="164">
        <v>0</v>
      </c>
      <c r="BY2117" s="164">
        <v>0</v>
      </c>
      <c r="BZ2117" s="164">
        <v>0</v>
      </c>
      <c r="CA2117" s="186">
        <v>2.8156916E-6</v>
      </c>
      <c r="CB2117" s="164">
        <v>0</v>
      </c>
      <c r="CC2117" s="164">
        <v>0</v>
      </c>
      <c r="CD2117" s="164">
        <v>0</v>
      </c>
      <c r="CE2117"/>
      <c r="CF2117" s="330">
        <v>0</v>
      </c>
      <c r="CG2117" s="330">
        <v>1.1802344</v>
      </c>
      <c r="CH2117" s="330">
        <v>3.2728477999999998E-2</v>
      </c>
      <c r="CI2117" s="330">
        <v>7.0807843999999998E-3</v>
      </c>
      <c r="CJ2117" s="330">
        <v>2.3329028999999999E-4</v>
      </c>
      <c r="CK2117" s="330">
        <v>0</v>
      </c>
      <c r="CL2117" s="330">
        <v>0</v>
      </c>
      <c r="CM2117" s="330">
        <v>3.6363418999999999E-4</v>
      </c>
      <c r="CN2117" s="330">
        <v>0</v>
      </c>
      <c r="CO2117" s="330">
        <v>0</v>
      </c>
      <c r="CP2117"/>
      <c r="CQ2117">
        <v>0.17703516999999999</v>
      </c>
      <c r="CR2117">
        <v>8.5509667761190997E-2</v>
      </c>
      <c r="CS2117">
        <v>7.3619062544920996E-2</v>
      </c>
      <c r="CT2117">
        <v>7.3619062544920996E-2</v>
      </c>
      <c r="CU2117">
        <v>0</v>
      </c>
      <c r="CZ2117" s="11"/>
      <c r="DA2117" s="236"/>
      <c r="DB2117" s="236"/>
      <c r="DC2117" s="32"/>
      <c r="DD2117" s="32"/>
      <c r="DE2117" s="32"/>
      <c r="DF2117" s="32"/>
      <c r="DG2117" s="32"/>
      <c r="DH2117" s="32"/>
      <c r="DI2117" s="32"/>
      <c r="DJ2117" s="32"/>
      <c r="DK2117" s="32"/>
      <c r="DL2117" s="32"/>
    </row>
    <row r="2118" spans="1:116" ht="14.4" x14ac:dyDescent="0.3">
      <c r="A2118" t="s">
        <v>7968</v>
      </c>
      <c r="B2118" s="181" t="s">
        <v>928</v>
      </c>
      <c r="C2118" s="182" t="s">
        <v>3383</v>
      </c>
      <c r="D2118" s="40" t="s">
        <v>3379</v>
      </c>
      <c r="E2118" s="242" t="s">
        <v>943</v>
      </c>
      <c r="F2118" s="184" t="s">
        <v>7969</v>
      </c>
      <c r="G2118" s="184">
        <v>0.24039572054006497</v>
      </c>
      <c r="H2118" s="184">
        <v>1.507275136778E-2</v>
      </c>
      <c r="I2118" s="184">
        <v>8.0579519172284994E-2</v>
      </c>
      <c r="J2118" s="328">
        <v>0</v>
      </c>
      <c r="K2118" s="184">
        <v>0.14474345</v>
      </c>
      <c r="L2118" s="184">
        <v>6.0560542000000002E-2</v>
      </c>
      <c r="M2118" s="184">
        <v>2.0018963000000001E-2</v>
      </c>
      <c r="N2118" s="331">
        <v>1.5072604999999999E-2</v>
      </c>
      <c r="O2118" s="331">
        <v>0</v>
      </c>
      <c r="P2118" s="331">
        <v>0</v>
      </c>
      <c r="Q2118" s="331">
        <v>1.4636778E-7</v>
      </c>
      <c r="R2118" s="331">
        <v>1.4172284999999999E-8</v>
      </c>
      <c r="S2118" s="331">
        <v>0</v>
      </c>
      <c r="T2118" s="184">
        <v>0</v>
      </c>
      <c r="U2118" s="184">
        <v>0</v>
      </c>
      <c r="V2118" s="184">
        <v>0</v>
      </c>
      <c r="W2118" s="184">
        <v>0</v>
      </c>
      <c r="X2118" s="184">
        <v>0</v>
      </c>
      <c r="Y2118"/>
      <c r="Z2118" s="288">
        <v>0.9649563333333333</v>
      </c>
      <c r="AA2118"/>
      <c r="AB2118" s="164">
        <v>0</v>
      </c>
      <c r="AC2118" s="164">
        <v>0</v>
      </c>
      <c r="AD2118" s="164">
        <v>0</v>
      </c>
      <c r="AE2118" s="164">
        <v>0</v>
      </c>
      <c r="AF2118" s="164">
        <v>0</v>
      </c>
      <c r="AG2118" s="164">
        <v>0</v>
      </c>
      <c r="AH2118" s="164">
        <v>0</v>
      </c>
      <c r="AI2118"/>
      <c r="AJ2118" s="185">
        <v>3.7375763999999999E-2</v>
      </c>
      <c r="AK2118" s="185">
        <v>3.6162017999999997E-2</v>
      </c>
      <c r="AL2118" s="185">
        <v>1.2137452000000001E-3</v>
      </c>
      <c r="AM2118" s="185">
        <v>0</v>
      </c>
      <c r="AN2118" s="176">
        <v>2.1679866999999999E-6</v>
      </c>
      <c r="AO2118" s="176">
        <v>4.4887026E-9</v>
      </c>
      <c r="AP2118" s="176">
        <v>0</v>
      </c>
      <c r="AQ2118" s="192">
        <v>8.9547951000000004E-7</v>
      </c>
      <c r="AR2118" s="192">
        <v>2.7018777999999999E-9</v>
      </c>
      <c r="AS2118" s="192">
        <v>7.3819161999999994E-14</v>
      </c>
      <c r="AT2118" s="193">
        <v>0</v>
      </c>
      <c r="AU2118" s="193">
        <v>0</v>
      </c>
      <c r="AV2118" s="192">
        <v>2.241188E-9</v>
      </c>
      <c r="AW2118" s="192">
        <v>1.2702660000000001E-6</v>
      </c>
      <c r="AX2118" s="192">
        <v>3.1770687E-10</v>
      </c>
      <c r="AY2118" s="192">
        <v>1.4690441E-9</v>
      </c>
      <c r="AZ2118" s="193">
        <v>0</v>
      </c>
      <c r="BA2118" s="193">
        <v>0</v>
      </c>
      <c r="BB2118" s="193">
        <v>0</v>
      </c>
      <c r="BC2118" s="193">
        <v>0</v>
      </c>
      <c r="BD2118" s="193">
        <v>0</v>
      </c>
      <c r="BE2118" s="193">
        <v>0</v>
      </c>
      <c r="BF2118" s="193">
        <v>0</v>
      </c>
      <c r="BG2118" s="193">
        <v>0</v>
      </c>
      <c r="BH2118" s="193">
        <v>0</v>
      </c>
      <c r="BI2118" s="193">
        <v>0</v>
      </c>
      <c r="BJ2118" s="193">
        <v>0</v>
      </c>
      <c r="BK2118" s="193">
        <v>0</v>
      </c>
      <c r="BL2118" s="193">
        <v>0</v>
      </c>
      <c r="BM2118"/>
      <c r="BN2118" s="186">
        <v>5.2747814999999998E-5</v>
      </c>
      <c r="BO2118" s="186">
        <v>1.0865894000000001E-5</v>
      </c>
      <c r="BP2118" s="186">
        <v>2.6905543999999999E-5</v>
      </c>
      <c r="BQ2118" s="186">
        <v>1.6600959E-12</v>
      </c>
      <c r="BR2118" s="186">
        <v>7.8686612999999995E-6</v>
      </c>
      <c r="BS2118" s="186">
        <v>1.4509034E-6</v>
      </c>
      <c r="BT2118" s="164">
        <v>0</v>
      </c>
      <c r="BU2118" s="186">
        <v>2.2021591000000001E-6</v>
      </c>
      <c r="BV2118" s="164">
        <v>0</v>
      </c>
      <c r="BW2118" s="186">
        <v>9.6852412999999997E-11</v>
      </c>
      <c r="BX2118" s="164">
        <v>0</v>
      </c>
      <c r="BY2118" s="164">
        <v>0</v>
      </c>
      <c r="BZ2118" s="164">
        <v>0</v>
      </c>
      <c r="CA2118" s="186">
        <v>3.4545552E-6</v>
      </c>
      <c r="CB2118" s="164">
        <v>0</v>
      </c>
      <c r="CC2118" s="164">
        <v>0</v>
      </c>
      <c r="CD2118" s="164">
        <v>0</v>
      </c>
      <c r="CE2118"/>
      <c r="CF2118" s="330">
        <v>0</v>
      </c>
      <c r="CG2118" s="330">
        <v>0.96495635999999996</v>
      </c>
      <c r="CH2118" s="330">
        <v>4.1487345000000002E-2</v>
      </c>
      <c r="CI2118" s="330">
        <v>7.7670524000000001E-3</v>
      </c>
      <c r="CJ2118" s="330">
        <v>2.5254704E-4</v>
      </c>
      <c r="CK2118" s="330">
        <v>0</v>
      </c>
      <c r="CL2118" s="330">
        <v>0</v>
      </c>
      <c r="CM2118" s="330">
        <v>3.8708534000000001E-4</v>
      </c>
      <c r="CN2118" s="330">
        <v>0</v>
      </c>
      <c r="CO2118" s="330">
        <v>0</v>
      </c>
      <c r="CP2118"/>
      <c r="CQ2118">
        <v>0.14474345</v>
      </c>
      <c r="CR2118">
        <v>9.565227054006499E-2</v>
      </c>
      <c r="CS2118">
        <v>8.0579519172284994E-2</v>
      </c>
      <c r="CT2118">
        <v>8.0579519172284994E-2</v>
      </c>
      <c r="CU2118">
        <v>0</v>
      </c>
      <c r="CZ2118" s="11"/>
      <c r="DA2118" s="236"/>
      <c r="DB2118" s="236"/>
      <c r="DC2118" s="32"/>
      <c r="DD2118" s="32"/>
      <c r="DE2118" s="32"/>
      <c r="DF2118" s="32"/>
      <c r="DG2118" s="32"/>
      <c r="DH2118" s="32"/>
      <c r="DI2118" s="32"/>
      <c r="DJ2118" s="32"/>
      <c r="DK2118" s="32"/>
      <c r="DL2118" s="32"/>
    </row>
    <row r="2119" spans="1:116" ht="14.4" x14ac:dyDescent="0.3">
      <c r="A2119" t="s">
        <v>7970</v>
      </c>
      <c r="B2119" s="181" t="s">
        <v>928</v>
      </c>
      <c r="C2119" s="182" t="s">
        <v>3384</v>
      </c>
      <c r="D2119" s="40" t="s">
        <v>3379</v>
      </c>
      <c r="E2119" s="242" t="s">
        <v>943</v>
      </c>
      <c r="F2119" s="184" t="s">
        <v>7971</v>
      </c>
      <c r="G2119" s="184">
        <v>0.20307193180028899</v>
      </c>
      <c r="H2119" s="184">
        <v>1.2458228988559999E-2</v>
      </c>
      <c r="I2119" s="184">
        <v>6.6697382811729003E-2</v>
      </c>
      <c r="J2119" s="328">
        <v>0</v>
      </c>
      <c r="K2119" s="184">
        <v>0.12391632</v>
      </c>
      <c r="L2119" s="184">
        <v>5.0136493999999997E-2</v>
      </c>
      <c r="M2119" s="184">
        <v>1.6560877000000002E-2</v>
      </c>
      <c r="N2119" s="331">
        <v>1.2458107E-2</v>
      </c>
      <c r="O2119" s="331">
        <v>0</v>
      </c>
      <c r="P2119" s="331">
        <v>0</v>
      </c>
      <c r="Q2119" s="331">
        <v>1.2198855999999999E-7</v>
      </c>
      <c r="R2119" s="331">
        <v>1.1811729E-8</v>
      </c>
      <c r="S2119" s="331">
        <v>0</v>
      </c>
      <c r="T2119" s="184">
        <v>0</v>
      </c>
      <c r="U2119" s="184">
        <v>0</v>
      </c>
      <c r="V2119" s="184">
        <v>0</v>
      </c>
      <c r="W2119" s="184">
        <v>0</v>
      </c>
      <c r="X2119" s="184">
        <v>0</v>
      </c>
      <c r="Y2119"/>
      <c r="Z2119" s="288">
        <v>0.82610879999999998</v>
      </c>
      <c r="AA2119"/>
      <c r="AB2119" s="164">
        <v>0</v>
      </c>
      <c r="AC2119" s="164">
        <v>0</v>
      </c>
      <c r="AD2119" s="164">
        <v>0</v>
      </c>
      <c r="AE2119" s="164">
        <v>0</v>
      </c>
      <c r="AF2119" s="164">
        <v>0</v>
      </c>
      <c r="AG2119" s="164">
        <v>0</v>
      </c>
      <c r="AH2119" s="164">
        <v>0</v>
      </c>
      <c r="AI2119"/>
      <c r="AJ2119" s="185">
        <v>3.1380775999999999E-2</v>
      </c>
      <c r="AK2119" s="185">
        <v>3.0355501E-2</v>
      </c>
      <c r="AL2119" s="185">
        <v>1.0252751E-3</v>
      </c>
      <c r="AM2119" s="185">
        <v>0</v>
      </c>
      <c r="AN2119" s="176">
        <v>1.8198741E-6</v>
      </c>
      <c r="AO2119" s="176">
        <v>3.7916976999999997E-9</v>
      </c>
      <c r="AP2119" s="176">
        <v>0</v>
      </c>
      <c r="AQ2119" s="192">
        <v>7.6662896000000002E-7</v>
      </c>
      <c r="AR2119" s="192">
        <v>2.3131046E-9</v>
      </c>
      <c r="AS2119" s="192">
        <v>6.3197322999999994E-14</v>
      </c>
      <c r="AT2119" s="193">
        <v>0</v>
      </c>
      <c r="AU2119" s="193">
        <v>0</v>
      </c>
      <c r="AV2119" s="192">
        <v>1.8524309000000001E-9</v>
      </c>
      <c r="AW2119" s="192">
        <v>1.0513927E-6</v>
      </c>
      <c r="AX2119" s="192">
        <v>2.6259734999999999E-10</v>
      </c>
      <c r="AY2119" s="192">
        <v>1.2159326E-9</v>
      </c>
      <c r="AZ2119" s="193">
        <v>0</v>
      </c>
      <c r="BA2119" s="193">
        <v>0</v>
      </c>
      <c r="BB2119" s="193">
        <v>0</v>
      </c>
      <c r="BC2119" s="193">
        <v>0</v>
      </c>
      <c r="BD2119" s="193">
        <v>0</v>
      </c>
      <c r="BE2119" s="193">
        <v>0</v>
      </c>
      <c r="BF2119" s="193">
        <v>0</v>
      </c>
      <c r="BG2119" s="193">
        <v>0</v>
      </c>
      <c r="BH2119" s="193">
        <v>0</v>
      </c>
      <c r="BI2119" s="193">
        <v>0</v>
      </c>
      <c r="BJ2119" s="193">
        <v>0</v>
      </c>
      <c r="BK2119" s="193">
        <v>0</v>
      </c>
      <c r="BL2119" s="193">
        <v>0</v>
      </c>
      <c r="BM2119"/>
      <c r="BN2119" s="186">
        <v>4.4416026000000001E-5</v>
      </c>
      <c r="BO2119" s="186">
        <v>8.9928775E-6</v>
      </c>
      <c r="BP2119" s="186">
        <v>2.3034105000000001E-5</v>
      </c>
      <c r="BQ2119" s="186">
        <v>1.383588E-12</v>
      </c>
      <c r="BR2119" s="186">
        <v>6.5134684000000001E-6</v>
      </c>
      <c r="BS2119" s="186">
        <v>1.1992293000000001E-6</v>
      </c>
      <c r="BT2119" s="164">
        <v>0</v>
      </c>
      <c r="BU2119" s="186">
        <v>1.820172E-6</v>
      </c>
      <c r="BV2119" s="164">
        <v>0</v>
      </c>
      <c r="BW2119" s="186">
        <v>8.0720539999999995E-11</v>
      </c>
      <c r="BX2119" s="164">
        <v>0</v>
      </c>
      <c r="BY2119" s="164">
        <v>0</v>
      </c>
      <c r="BZ2119" s="164">
        <v>0</v>
      </c>
      <c r="CA2119" s="186">
        <v>2.8560919999999998E-6</v>
      </c>
      <c r="CB2119" s="164">
        <v>0</v>
      </c>
      <c r="CC2119" s="164">
        <v>0</v>
      </c>
      <c r="CD2119" s="164">
        <v>0</v>
      </c>
      <c r="CE2119"/>
      <c r="CF2119" s="330">
        <v>0</v>
      </c>
      <c r="CG2119" s="330">
        <v>0.82610879000000004</v>
      </c>
      <c r="CH2119" s="330">
        <v>3.4290938999999999E-2</v>
      </c>
      <c r="CI2119" s="330">
        <v>6.4278401000000002E-3</v>
      </c>
      <c r="CJ2119" s="330">
        <v>2.0972992999999999E-4</v>
      </c>
      <c r="CK2119" s="330">
        <v>0</v>
      </c>
      <c r="CL2119" s="330">
        <v>0</v>
      </c>
      <c r="CM2119" s="330">
        <v>3.2043414000000001E-4</v>
      </c>
      <c r="CN2119" s="330">
        <v>0</v>
      </c>
      <c r="CO2119" s="330">
        <v>0</v>
      </c>
      <c r="CP2119"/>
      <c r="CQ2119">
        <v>0.12391632</v>
      </c>
      <c r="CR2119">
        <v>7.9155611800289002E-2</v>
      </c>
      <c r="CS2119">
        <v>6.6697382811729003E-2</v>
      </c>
      <c r="CT2119">
        <v>6.6697382811729003E-2</v>
      </c>
      <c r="CU2119">
        <v>0</v>
      </c>
      <c r="CZ2119" s="11"/>
      <c r="DA2119" s="236"/>
      <c r="DB2119" s="236"/>
      <c r="DC2119" s="32"/>
      <c r="DD2119" s="32"/>
      <c r="DE2119" s="32"/>
      <c r="DF2119" s="32"/>
      <c r="DG2119" s="32"/>
      <c r="DH2119" s="32"/>
      <c r="DI2119" s="32"/>
      <c r="DJ2119" s="32"/>
      <c r="DK2119" s="32"/>
      <c r="DL2119" s="32"/>
    </row>
    <row r="2120" spans="1:116" ht="14.4" x14ac:dyDescent="0.3">
      <c r="A2120" t="s">
        <v>3385</v>
      </c>
      <c r="B2120" s="181" t="s">
        <v>928</v>
      </c>
      <c r="C2120" s="182" t="s">
        <v>3386</v>
      </c>
      <c r="D2120" s="40" t="s">
        <v>3379</v>
      </c>
      <c r="E2120" s="242" t="s">
        <v>943</v>
      </c>
      <c r="F2120" s="184" t="s">
        <v>5062</v>
      </c>
      <c r="G2120" s="184">
        <v>0.34941836698044698</v>
      </c>
      <c r="H2120" s="184">
        <v>1.9912200588290001E-2</v>
      </c>
      <c r="I2120" s="184">
        <v>0.114187916392157</v>
      </c>
      <c r="J2120" s="328">
        <v>0</v>
      </c>
      <c r="K2120" s="184">
        <v>0.21531824999999999</v>
      </c>
      <c r="L2120" s="184">
        <v>8.7053277999999998E-2</v>
      </c>
      <c r="M2120" s="184">
        <v>2.7134615000000001E-2</v>
      </c>
      <c r="N2120" s="331">
        <v>1.9911959E-2</v>
      </c>
      <c r="O2120" s="331">
        <v>0</v>
      </c>
      <c r="P2120" s="331">
        <v>0</v>
      </c>
      <c r="Q2120" s="331">
        <v>2.4158829000000003E-7</v>
      </c>
      <c r="R2120" s="331">
        <v>2.3392156999999999E-8</v>
      </c>
      <c r="S2120" s="331">
        <v>0</v>
      </c>
      <c r="T2120" s="331">
        <v>0</v>
      </c>
      <c r="U2120" s="184">
        <v>0</v>
      </c>
      <c r="V2120" s="184">
        <v>0</v>
      </c>
      <c r="W2120" s="184">
        <v>0</v>
      </c>
      <c r="X2120" s="184">
        <v>0</v>
      </c>
      <c r="Y2120"/>
      <c r="Z2120" s="288">
        <v>1.4354549999999999</v>
      </c>
      <c r="AA2120"/>
      <c r="AB2120" s="164">
        <v>0</v>
      </c>
      <c r="AC2120" s="164">
        <v>0</v>
      </c>
      <c r="AD2120" s="164">
        <v>0</v>
      </c>
      <c r="AE2120" s="164">
        <v>0</v>
      </c>
      <c r="AF2120" s="164">
        <v>0</v>
      </c>
      <c r="AG2120" s="164">
        <v>0</v>
      </c>
      <c r="AH2120" s="164">
        <v>0</v>
      </c>
      <c r="AI2120"/>
      <c r="AJ2120" s="185">
        <v>5.4160332999999998E-2</v>
      </c>
      <c r="AK2120" s="185">
        <v>5.2394914000000001E-2</v>
      </c>
      <c r="AL2120" s="185">
        <v>1.7654188E-3</v>
      </c>
      <c r="AM2120" s="185">
        <v>0</v>
      </c>
      <c r="AN2120" s="176">
        <v>3.1411819000000001E-6</v>
      </c>
      <c r="AO2120" s="176">
        <v>6.5289155999999997E-9</v>
      </c>
      <c r="AP2120" s="176">
        <v>0</v>
      </c>
      <c r="AQ2120" s="192">
        <v>1.3321023E-6</v>
      </c>
      <c r="AR2120" s="192">
        <v>4.0192741E-9</v>
      </c>
      <c r="AS2120" s="192">
        <v>1.0981231E-13</v>
      </c>
      <c r="AT2120" s="193">
        <v>0</v>
      </c>
      <c r="AU2120" s="193">
        <v>0</v>
      </c>
      <c r="AV2120" s="192">
        <v>2.9607651E-9</v>
      </c>
      <c r="AW2120" s="192">
        <v>1.8061188999999999E-6</v>
      </c>
      <c r="AX2120" s="192">
        <v>4.1971286000000001E-10</v>
      </c>
      <c r="AY2120" s="192">
        <v>2.0898189000000002E-9</v>
      </c>
      <c r="AZ2120" s="193">
        <v>0</v>
      </c>
      <c r="BA2120" s="193">
        <v>0</v>
      </c>
      <c r="BB2120" s="193">
        <v>0</v>
      </c>
      <c r="BC2120" s="193">
        <v>0</v>
      </c>
      <c r="BD2120" s="193">
        <v>0</v>
      </c>
      <c r="BE2120" s="193">
        <v>0</v>
      </c>
      <c r="BF2120" s="193">
        <v>0</v>
      </c>
      <c r="BG2120" s="193">
        <v>0</v>
      </c>
      <c r="BH2120" s="193">
        <v>0</v>
      </c>
      <c r="BI2120" s="193">
        <v>0</v>
      </c>
      <c r="BJ2120" s="193">
        <v>0</v>
      </c>
      <c r="BK2120" s="193">
        <v>0</v>
      </c>
      <c r="BL2120" s="193">
        <v>0</v>
      </c>
      <c r="BM2120"/>
      <c r="BN2120" s="186">
        <v>7.6105306000000001E-5</v>
      </c>
      <c r="BO2120" s="186">
        <v>1.5382607999999999E-5</v>
      </c>
      <c r="BP2120" s="186">
        <v>4.0024295000000002E-5</v>
      </c>
      <c r="BQ2120" s="186">
        <v>2.7400821000000002E-12</v>
      </c>
      <c r="BR2120" s="186">
        <v>1.1241853E-5</v>
      </c>
      <c r="BS2120" s="186">
        <v>1.9167442E-6</v>
      </c>
      <c r="BT2120" s="164">
        <v>0</v>
      </c>
      <c r="BU2120" s="186">
        <v>2.9092053000000002E-6</v>
      </c>
      <c r="BV2120" s="164">
        <v>0</v>
      </c>
      <c r="BW2120" s="186">
        <v>1.5986037999999999E-10</v>
      </c>
      <c r="BX2120" s="164">
        <v>0</v>
      </c>
      <c r="BY2120" s="164">
        <v>0</v>
      </c>
      <c r="BZ2120" s="164">
        <v>0</v>
      </c>
      <c r="CA2120" s="186">
        <v>4.6304386E-6</v>
      </c>
      <c r="CB2120" s="164">
        <v>0</v>
      </c>
      <c r="CC2120" s="164">
        <v>0</v>
      </c>
      <c r="CD2120" s="164">
        <v>0</v>
      </c>
      <c r="CE2120"/>
      <c r="CF2120" s="330">
        <v>0</v>
      </c>
      <c r="CG2120" s="330">
        <v>1.4354549999999999</v>
      </c>
      <c r="CH2120" s="330">
        <v>5.4807666999999997E-2</v>
      </c>
      <c r="CI2120" s="330">
        <v>1.0964163000000001E-2</v>
      </c>
      <c r="CJ2120" s="330">
        <v>3.8090292999999999E-4</v>
      </c>
      <c r="CK2120" s="330">
        <v>0</v>
      </c>
      <c r="CL2120" s="330">
        <v>0</v>
      </c>
      <c r="CM2120" s="330">
        <v>5.5434894999999997E-4</v>
      </c>
      <c r="CN2120" s="330">
        <v>0</v>
      </c>
      <c r="CO2120" s="330">
        <v>0</v>
      </c>
      <c r="CP2120"/>
      <c r="CQ2120">
        <v>0.21531824999999999</v>
      </c>
      <c r="CR2120">
        <v>0.13410011698044699</v>
      </c>
      <c r="CS2120">
        <v>0.114187916392157</v>
      </c>
      <c r="CT2120">
        <v>0.114187916392157</v>
      </c>
      <c r="CU2120">
        <v>0</v>
      </c>
      <c r="CZ2120" s="11"/>
      <c r="DA2120" s="236"/>
      <c r="DB2120" s="236"/>
      <c r="DC2120" s="32"/>
      <c r="DD2120" s="32"/>
      <c r="DE2120" s="32"/>
      <c r="DF2120" s="32"/>
      <c r="DG2120" s="32"/>
      <c r="DH2120" s="32"/>
      <c r="DI2120" s="32"/>
      <c r="DJ2120" s="32"/>
      <c r="DK2120" s="32"/>
      <c r="DL2120" s="32"/>
    </row>
    <row r="2121" spans="1:116" ht="14.4" x14ac:dyDescent="0.3">
      <c r="A2121" t="s">
        <v>3387</v>
      </c>
      <c r="B2121" s="181" t="s">
        <v>928</v>
      </c>
      <c r="C2121" s="182" t="s">
        <v>3388</v>
      </c>
      <c r="D2121" s="40" t="s">
        <v>3379</v>
      </c>
      <c r="E2121" s="242" t="s">
        <v>943</v>
      </c>
      <c r="F2121" s="184" t="s">
        <v>5063</v>
      </c>
      <c r="G2121" s="184">
        <v>0.35254650403322196</v>
      </c>
      <c r="H2121" s="184">
        <v>1.632932249174E-2</v>
      </c>
      <c r="I2121" s="184">
        <v>0.11100225154148199</v>
      </c>
      <c r="J2121" s="328">
        <v>0</v>
      </c>
      <c r="K2121" s="184">
        <v>0.22521493000000001</v>
      </c>
      <c r="L2121" s="184">
        <v>8.8844604999999993E-2</v>
      </c>
      <c r="M2121" s="184">
        <v>2.2157627999999999E-2</v>
      </c>
      <c r="N2121" s="331">
        <v>1.6329131E-2</v>
      </c>
      <c r="O2121" s="331">
        <v>0</v>
      </c>
      <c r="P2121" s="331">
        <v>0</v>
      </c>
      <c r="Q2121" s="331">
        <v>1.9149173999999999E-7</v>
      </c>
      <c r="R2121" s="331">
        <v>1.8541481999999999E-8</v>
      </c>
      <c r="S2121" s="331">
        <v>0</v>
      </c>
      <c r="T2121" s="331">
        <v>0</v>
      </c>
      <c r="U2121" s="184">
        <v>0</v>
      </c>
      <c r="V2121" s="184">
        <v>0</v>
      </c>
      <c r="W2121" s="184">
        <v>0</v>
      </c>
      <c r="X2121" s="184">
        <v>0</v>
      </c>
      <c r="Y2121"/>
      <c r="Z2121" s="288">
        <v>1.5014328666666668</v>
      </c>
      <c r="AA2121"/>
      <c r="AB2121" s="164">
        <v>0</v>
      </c>
      <c r="AC2121" s="164">
        <v>0</v>
      </c>
      <c r="AD2121" s="164">
        <v>0</v>
      </c>
      <c r="AE2121" s="164">
        <v>0</v>
      </c>
      <c r="AF2121" s="164">
        <v>0</v>
      </c>
      <c r="AG2121" s="164">
        <v>0</v>
      </c>
      <c r="AH2121" s="164">
        <v>0</v>
      </c>
      <c r="AI2121"/>
      <c r="AJ2121" s="185">
        <v>5.5067324000000001E-2</v>
      </c>
      <c r="AK2121" s="185">
        <v>5.3274202999999999E-2</v>
      </c>
      <c r="AL2121" s="185">
        <v>1.793121E-3</v>
      </c>
      <c r="AM2121" s="185">
        <v>0</v>
      </c>
      <c r="AN2121" s="176">
        <v>3.1938971000000001E-6</v>
      </c>
      <c r="AO2121" s="176">
        <v>6.6313646000000004E-9</v>
      </c>
      <c r="AP2121" s="176">
        <v>0</v>
      </c>
      <c r="AQ2121" s="192">
        <v>1.3933297E-6</v>
      </c>
      <c r="AR2121" s="192">
        <v>4.2040119999999996E-9</v>
      </c>
      <c r="AS2121" s="192">
        <v>1.1485961000000001E-13</v>
      </c>
      <c r="AT2121" s="193">
        <v>0</v>
      </c>
      <c r="AU2121" s="193">
        <v>0</v>
      </c>
      <c r="AV2121" s="192">
        <v>2.4280243999999998E-9</v>
      </c>
      <c r="AW2121" s="192">
        <v>1.7981394E-6</v>
      </c>
      <c r="AX2121" s="192">
        <v>3.4419247000000002E-10</v>
      </c>
      <c r="AY2121" s="192">
        <v>2.0830452999999999E-9</v>
      </c>
      <c r="AZ2121" s="193">
        <v>0</v>
      </c>
      <c r="BA2121" s="193">
        <v>0</v>
      </c>
      <c r="BB2121" s="193">
        <v>0</v>
      </c>
      <c r="BC2121" s="193">
        <v>0</v>
      </c>
      <c r="BD2121" s="193">
        <v>0</v>
      </c>
      <c r="BE2121" s="193">
        <v>0</v>
      </c>
      <c r="BF2121" s="193">
        <v>0</v>
      </c>
      <c r="BG2121" s="193">
        <v>0</v>
      </c>
      <c r="BH2121" s="193">
        <v>0</v>
      </c>
      <c r="BI2121" s="193">
        <v>0</v>
      </c>
      <c r="BJ2121" s="193">
        <v>0</v>
      </c>
      <c r="BK2121" s="193">
        <v>0</v>
      </c>
      <c r="BL2121" s="193">
        <v>0</v>
      </c>
      <c r="BM2121"/>
      <c r="BN2121" s="186">
        <v>7.6260788999999997E-5</v>
      </c>
      <c r="BO2121" s="186">
        <v>1.5160516E-5</v>
      </c>
      <c r="BP2121" s="186">
        <v>4.1863931999999998E-5</v>
      </c>
      <c r="BQ2121" s="186">
        <v>2.1718896000000001E-12</v>
      </c>
      <c r="BR2121" s="186">
        <v>1.1316092E-5</v>
      </c>
      <c r="BS2121" s="186">
        <v>1.5718578E-6</v>
      </c>
      <c r="BT2121" s="164">
        <v>0</v>
      </c>
      <c r="BU2121" s="186">
        <v>2.3857418999999998E-6</v>
      </c>
      <c r="BV2121" s="164">
        <v>0</v>
      </c>
      <c r="BW2121" s="186">
        <v>1.2671119999999999E-10</v>
      </c>
      <c r="BX2121" s="164">
        <v>0</v>
      </c>
      <c r="BY2121" s="164">
        <v>0</v>
      </c>
      <c r="BZ2121" s="164">
        <v>0</v>
      </c>
      <c r="CA2121" s="186">
        <v>3.9625206999999999E-6</v>
      </c>
      <c r="CB2121" s="164">
        <v>0</v>
      </c>
      <c r="CC2121" s="164">
        <v>0</v>
      </c>
      <c r="CD2121" s="164">
        <v>0</v>
      </c>
      <c r="CE2121"/>
      <c r="CF2121" s="330">
        <v>0</v>
      </c>
      <c r="CG2121" s="330">
        <v>1.5014327999999999</v>
      </c>
      <c r="CH2121" s="330">
        <v>4.4945933E-2</v>
      </c>
      <c r="CI2121" s="330">
        <v>1.0733111E-2</v>
      </c>
      <c r="CJ2121" s="330">
        <v>3.0587031999999999E-4</v>
      </c>
      <c r="CK2121" s="330">
        <v>0</v>
      </c>
      <c r="CL2121" s="330">
        <v>0</v>
      </c>
      <c r="CM2121" s="330">
        <v>5.6104436999999995E-4</v>
      </c>
      <c r="CN2121" s="330">
        <v>0</v>
      </c>
      <c r="CO2121" s="330">
        <v>0</v>
      </c>
      <c r="CP2121"/>
      <c r="CQ2121">
        <v>0.22521493000000001</v>
      </c>
      <c r="CR2121">
        <v>0.12733157403322198</v>
      </c>
      <c r="CS2121">
        <v>0.11100225154148199</v>
      </c>
      <c r="CT2121">
        <v>0.11100225154148199</v>
      </c>
      <c r="CU2121">
        <v>0</v>
      </c>
      <c r="CZ2121" s="11"/>
      <c r="DA2121" s="236"/>
      <c r="DB2121" s="236"/>
      <c r="DC2121" s="32"/>
      <c r="DD2121" s="32"/>
      <c r="DE2121" s="32"/>
      <c r="DF2121" s="32"/>
      <c r="DG2121" s="32"/>
      <c r="DH2121" s="32"/>
      <c r="DI2121" s="32"/>
      <c r="DJ2121" s="32"/>
      <c r="DK2121" s="32"/>
      <c r="DL2121" s="32"/>
    </row>
    <row r="2122" spans="1:116" ht="14.4" x14ac:dyDescent="0.3">
      <c r="A2122" t="s">
        <v>3389</v>
      </c>
      <c r="B2122" s="181" t="s">
        <v>928</v>
      </c>
      <c r="C2122" s="182" t="s">
        <v>3390</v>
      </c>
      <c r="D2122" s="40" t="s">
        <v>3379</v>
      </c>
      <c r="E2122" s="242" t="s">
        <v>943</v>
      </c>
      <c r="F2122" s="184" t="s">
        <v>5064</v>
      </c>
      <c r="G2122" s="184">
        <v>0.45942051896018998</v>
      </c>
      <c r="H2122" s="184">
        <v>2.4780360951870001E-2</v>
      </c>
      <c r="I2122" s="184">
        <v>0.12721880800832</v>
      </c>
      <c r="J2122" s="328">
        <v>0</v>
      </c>
      <c r="K2122" s="184">
        <v>0.30742134999999998</v>
      </c>
      <c r="L2122" s="184">
        <v>9.4202216000000005E-2</v>
      </c>
      <c r="M2122" s="184">
        <v>3.3016568000000003E-2</v>
      </c>
      <c r="N2122" s="331">
        <v>2.4780112999999999E-2</v>
      </c>
      <c r="O2122" s="331">
        <v>0</v>
      </c>
      <c r="P2122" s="331">
        <v>0</v>
      </c>
      <c r="Q2122" s="331">
        <v>2.4795187E-7</v>
      </c>
      <c r="R2122" s="331">
        <v>2.4008319999999998E-8</v>
      </c>
      <c r="S2122" s="331">
        <v>0</v>
      </c>
      <c r="T2122" s="331">
        <v>0</v>
      </c>
      <c r="U2122" s="184">
        <v>0</v>
      </c>
      <c r="V2122" s="331">
        <v>0</v>
      </c>
      <c r="W2122" s="331">
        <v>0</v>
      </c>
      <c r="X2122" s="184">
        <v>0</v>
      </c>
      <c r="Y2122"/>
      <c r="Z2122" s="288">
        <v>2.0494756666666665</v>
      </c>
      <c r="AA2122"/>
      <c r="AB2122" s="164">
        <v>0</v>
      </c>
      <c r="AC2122" s="164">
        <v>0</v>
      </c>
      <c r="AD2122" s="164">
        <v>0</v>
      </c>
      <c r="AE2122" s="164">
        <v>0</v>
      </c>
      <c r="AF2122" s="164">
        <v>0</v>
      </c>
      <c r="AG2122" s="164">
        <v>0</v>
      </c>
      <c r="AH2122" s="164">
        <v>0</v>
      </c>
      <c r="AI2122"/>
      <c r="AJ2122" s="185">
        <v>6.7310550999999996E-2</v>
      </c>
      <c r="AK2122" s="185">
        <v>6.4995180999999999E-2</v>
      </c>
      <c r="AL2122" s="185">
        <v>2.3153700000000002E-3</v>
      </c>
      <c r="AM2122" s="185">
        <v>0</v>
      </c>
      <c r="AN2122" s="176">
        <v>3.8965935999999998E-6</v>
      </c>
      <c r="AO2122" s="176">
        <v>8.5627586999999995E-9</v>
      </c>
      <c r="AP2122" s="176">
        <v>0</v>
      </c>
      <c r="AQ2122" s="192">
        <v>1.9019134000000001E-6</v>
      </c>
      <c r="AR2122" s="192">
        <v>5.7385319999999998E-9</v>
      </c>
      <c r="AS2122" s="192">
        <v>1.5678489000000001E-13</v>
      </c>
      <c r="AT2122" s="193">
        <v>0</v>
      </c>
      <c r="AU2122" s="193">
        <v>0</v>
      </c>
      <c r="AV2122" s="192">
        <v>3.6846245999999999E-9</v>
      </c>
      <c r="AW2122" s="192">
        <v>1.9909954999999999E-6</v>
      </c>
      <c r="AX2122" s="192">
        <v>5.2232590999999997E-10</v>
      </c>
      <c r="AY2122" s="192">
        <v>2.3017441E-9</v>
      </c>
      <c r="AZ2122" s="193">
        <v>0</v>
      </c>
      <c r="BA2122" s="193">
        <v>0</v>
      </c>
      <c r="BB2122" s="193">
        <v>0</v>
      </c>
      <c r="BC2122" s="193">
        <v>0</v>
      </c>
      <c r="BD2122" s="193">
        <v>0</v>
      </c>
      <c r="BE2122" s="193">
        <v>0</v>
      </c>
      <c r="BF2122" s="193">
        <v>0</v>
      </c>
      <c r="BG2122" s="193">
        <v>0</v>
      </c>
      <c r="BH2122" s="193">
        <v>0</v>
      </c>
      <c r="BI2122" s="193">
        <v>0</v>
      </c>
      <c r="BJ2122" s="193">
        <v>0</v>
      </c>
      <c r="BK2122" s="193">
        <v>0</v>
      </c>
      <c r="BL2122" s="193">
        <v>0</v>
      </c>
      <c r="BM2122"/>
      <c r="BN2122" s="186">
        <v>9.8153747000000004E-5</v>
      </c>
      <c r="BO2122" s="186">
        <v>1.7081998000000001E-5</v>
      </c>
      <c r="BP2122" s="186">
        <v>5.7144821E-5</v>
      </c>
      <c r="BQ2122" s="186">
        <v>2.8122574000000001E-12</v>
      </c>
      <c r="BR2122" s="186">
        <v>1.2292251E-5</v>
      </c>
      <c r="BS2122" s="186">
        <v>2.3853574000000001E-6</v>
      </c>
      <c r="BT2122" s="164">
        <v>0</v>
      </c>
      <c r="BU2122" s="186">
        <v>3.6204592000000001E-6</v>
      </c>
      <c r="BV2122" s="164">
        <v>0</v>
      </c>
      <c r="BW2122" s="186">
        <v>1.6407119000000001E-10</v>
      </c>
      <c r="BX2122" s="164">
        <v>0</v>
      </c>
      <c r="BY2122" s="164">
        <v>0</v>
      </c>
      <c r="BZ2122" s="164">
        <v>0</v>
      </c>
      <c r="CA2122" s="186">
        <v>5.6286939000000003E-6</v>
      </c>
      <c r="CB2122" s="164">
        <v>0</v>
      </c>
      <c r="CC2122" s="164">
        <v>0</v>
      </c>
      <c r="CD2122" s="164">
        <v>0</v>
      </c>
      <c r="CE2122"/>
      <c r="CF2122" s="330">
        <v>0</v>
      </c>
      <c r="CG2122" s="330">
        <v>2.0494756999999999</v>
      </c>
      <c r="CH2122" s="330">
        <v>6.8207261000000005E-2</v>
      </c>
      <c r="CI2122" s="330">
        <v>1.2234338000000001E-2</v>
      </c>
      <c r="CJ2122" s="330">
        <v>4.2237090000000002E-4</v>
      </c>
      <c r="CK2122" s="330">
        <v>0</v>
      </c>
      <c r="CL2122" s="330">
        <v>0</v>
      </c>
      <c r="CM2122" s="330">
        <v>6.0368808999999998E-4</v>
      </c>
      <c r="CN2122" s="330">
        <v>0</v>
      </c>
      <c r="CO2122" s="330">
        <v>0</v>
      </c>
      <c r="CP2122"/>
      <c r="CQ2122">
        <v>0.30742134999999998</v>
      </c>
      <c r="CR2122">
        <v>0.15199916896019</v>
      </c>
      <c r="CS2122">
        <v>0.12721880800832</v>
      </c>
      <c r="CT2122">
        <v>0.12721880800832</v>
      </c>
      <c r="CU2122">
        <v>0</v>
      </c>
      <c r="CZ2122" s="11"/>
      <c r="DA2122" s="236"/>
      <c r="DB2122" s="236"/>
      <c r="DC2122" s="32"/>
      <c r="DD2122" s="32"/>
      <c r="DE2122" s="32"/>
      <c r="DF2122" s="32"/>
      <c r="DG2122" s="32"/>
      <c r="DH2122" s="32"/>
      <c r="DI2122" s="32"/>
      <c r="DJ2122" s="32"/>
      <c r="DK2122" s="32"/>
      <c r="DL2122" s="32"/>
    </row>
    <row r="2123" spans="1:116" ht="14.4" x14ac:dyDescent="0.3">
      <c r="A2123" t="s">
        <v>7972</v>
      </c>
      <c r="B2123" s="181" t="s">
        <v>928</v>
      </c>
      <c r="C2123" s="182" t="s">
        <v>3391</v>
      </c>
      <c r="D2123" s="40" t="s">
        <v>3379</v>
      </c>
      <c r="E2123" s="242" t="s">
        <v>943</v>
      </c>
      <c r="F2123" s="184" t="s">
        <v>7973</v>
      </c>
      <c r="G2123" s="184">
        <v>0.24039572054006497</v>
      </c>
      <c r="H2123" s="184">
        <v>1.507275136778E-2</v>
      </c>
      <c r="I2123" s="184">
        <v>8.0579519172284994E-2</v>
      </c>
      <c r="J2123" s="328">
        <v>0</v>
      </c>
      <c r="K2123" s="184">
        <v>0.14474345</v>
      </c>
      <c r="L2123" s="184">
        <v>6.0560542000000002E-2</v>
      </c>
      <c r="M2123" s="184">
        <v>2.0018963000000001E-2</v>
      </c>
      <c r="N2123" s="331">
        <v>1.5072604999999999E-2</v>
      </c>
      <c r="O2123" s="331">
        <v>0</v>
      </c>
      <c r="P2123" s="331">
        <v>0</v>
      </c>
      <c r="Q2123" s="331">
        <v>1.4636778E-7</v>
      </c>
      <c r="R2123" s="331">
        <v>1.4172284999999999E-8</v>
      </c>
      <c r="S2123" s="331">
        <v>0</v>
      </c>
      <c r="T2123" s="331">
        <v>0</v>
      </c>
      <c r="U2123" s="184">
        <v>0</v>
      </c>
      <c r="V2123" s="331">
        <v>0</v>
      </c>
      <c r="W2123" s="331">
        <v>0</v>
      </c>
      <c r="X2123" s="184">
        <v>0</v>
      </c>
      <c r="Y2123"/>
      <c r="Z2123" s="288">
        <v>0.9649563333333333</v>
      </c>
      <c r="AA2123"/>
      <c r="AB2123" s="164">
        <v>0</v>
      </c>
      <c r="AC2123" s="164">
        <v>0</v>
      </c>
      <c r="AD2123" s="164">
        <v>0</v>
      </c>
      <c r="AE2123" s="164">
        <v>0</v>
      </c>
      <c r="AF2123" s="164">
        <v>0</v>
      </c>
      <c r="AG2123" s="164">
        <v>0</v>
      </c>
      <c r="AH2123" s="164">
        <v>0</v>
      </c>
      <c r="AI2123"/>
      <c r="AJ2123" s="185">
        <v>3.7375763999999999E-2</v>
      </c>
      <c r="AK2123" s="185">
        <v>3.6162017999999997E-2</v>
      </c>
      <c r="AL2123" s="185">
        <v>1.2137452000000001E-3</v>
      </c>
      <c r="AM2123" s="185">
        <v>0</v>
      </c>
      <c r="AN2123" s="176">
        <v>2.1679866999999999E-6</v>
      </c>
      <c r="AO2123" s="176">
        <v>4.4887026E-9</v>
      </c>
      <c r="AP2123" s="176">
        <v>0</v>
      </c>
      <c r="AQ2123" s="192">
        <v>8.9547951000000004E-7</v>
      </c>
      <c r="AR2123" s="192">
        <v>2.7018777999999999E-9</v>
      </c>
      <c r="AS2123" s="192">
        <v>7.3819161999999994E-14</v>
      </c>
      <c r="AT2123" s="193">
        <v>0</v>
      </c>
      <c r="AU2123" s="193">
        <v>0</v>
      </c>
      <c r="AV2123" s="192">
        <v>2.241188E-9</v>
      </c>
      <c r="AW2123" s="192">
        <v>1.2702660000000001E-6</v>
      </c>
      <c r="AX2123" s="192">
        <v>3.1770687E-10</v>
      </c>
      <c r="AY2123" s="192">
        <v>1.4690441E-9</v>
      </c>
      <c r="AZ2123" s="193">
        <v>0</v>
      </c>
      <c r="BA2123" s="193">
        <v>0</v>
      </c>
      <c r="BB2123" s="193">
        <v>0</v>
      </c>
      <c r="BC2123" s="193">
        <v>0</v>
      </c>
      <c r="BD2123" s="193">
        <v>0</v>
      </c>
      <c r="BE2123" s="193">
        <v>0</v>
      </c>
      <c r="BF2123" s="193">
        <v>0</v>
      </c>
      <c r="BG2123" s="193">
        <v>0</v>
      </c>
      <c r="BH2123" s="193">
        <v>0</v>
      </c>
      <c r="BI2123" s="193">
        <v>0</v>
      </c>
      <c r="BJ2123" s="193">
        <v>0</v>
      </c>
      <c r="BK2123" s="193">
        <v>0</v>
      </c>
      <c r="BL2123" s="193">
        <v>0</v>
      </c>
      <c r="BM2123"/>
      <c r="BN2123" s="186">
        <v>5.2747814999999998E-5</v>
      </c>
      <c r="BO2123" s="186">
        <v>1.0865894000000001E-5</v>
      </c>
      <c r="BP2123" s="186">
        <v>2.6905543999999999E-5</v>
      </c>
      <c r="BQ2123" s="186">
        <v>1.6600959E-12</v>
      </c>
      <c r="BR2123" s="186">
        <v>7.8686612999999995E-6</v>
      </c>
      <c r="BS2123" s="186">
        <v>1.4509034E-6</v>
      </c>
      <c r="BT2123" s="164">
        <v>0</v>
      </c>
      <c r="BU2123" s="186">
        <v>2.2021591000000001E-6</v>
      </c>
      <c r="BV2123" s="164">
        <v>0</v>
      </c>
      <c r="BW2123" s="186">
        <v>9.6852412999999997E-11</v>
      </c>
      <c r="BX2123" s="164">
        <v>0</v>
      </c>
      <c r="BY2123" s="164">
        <v>0</v>
      </c>
      <c r="BZ2123" s="164">
        <v>0</v>
      </c>
      <c r="CA2123" s="186">
        <v>3.4545552E-6</v>
      </c>
      <c r="CB2123" s="164">
        <v>0</v>
      </c>
      <c r="CC2123" s="164">
        <v>0</v>
      </c>
      <c r="CD2123" s="164">
        <v>0</v>
      </c>
      <c r="CE2123"/>
      <c r="CF2123" s="330">
        <v>0</v>
      </c>
      <c r="CG2123" s="330">
        <v>0.96495637000000001</v>
      </c>
      <c r="CH2123" s="330">
        <v>4.1487345000000002E-2</v>
      </c>
      <c r="CI2123" s="330">
        <v>7.7670524000000001E-3</v>
      </c>
      <c r="CJ2123" s="330">
        <v>2.5254704E-4</v>
      </c>
      <c r="CK2123" s="330">
        <v>0</v>
      </c>
      <c r="CL2123" s="330">
        <v>0</v>
      </c>
      <c r="CM2123" s="330">
        <v>3.8708534000000001E-4</v>
      </c>
      <c r="CN2123" s="330">
        <v>0</v>
      </c>
      <c r="CO2123" s="330">
        <v>0</v>
      </c>
      <c r="CP2123"/>
      <c r="CQ2123">
        <v>0.14474345</v>
      </c>
      <c r="CR2123">
        <v>9.565227054006499E-2</v>
      </c>
      <c r="CS2123">
        <v>8.0579519172284994E-2</v>
      </c>
      <c r="CT2123">
        <v>8.0579519172284994E-2</v>
      </c>
      <c r="CU2123">
        <v>0</v>
      </c>
      <c r="CZ2123" s="11"/>
      <c r="DA2123" s="236"/>
      <c r="DB2123" s="236"/>
      <c r="DC2123" s="32"/>
      <c r="DD2123" s="32"/>
      <c r="DE2123" s="32"/>
      <c r="DF2123" s="32"/>
      <c r="DG2123" s="32"/>
      <c r="DH2123" s="32"/>
      <c r="DI2123" s="32"/>
      <c r="DJ2123" s="32"/>
      <c r="DK2123" s="32"/>
      <c r="DL2123" s="32"/>
    </row>
    <row r="2124" spans="1:116" ht="14.4" x14ac:dyDescent="0.3">
      <c r="A2124" t="s">
        <v>7974</v>
      </c>
      <c r="B2124" s="181" t="s">
        <v>928</v>
      </c>
      <c r="C2124" s="182" t="s">
        <v>3392</v>
      </c>
      <c r="D2124" s="40" t="s">
        <v>3379</v>
      </c>
      <c r="E2124" s="242" t="s">
        <v>943</v>
      </c>
      <c r="F2124" s="184" t="s">
        <v>7975</v>
      </c>
      <c r="G2124" s="184">
        <v>0.24039572054006497</v>
      </c>
      <c r="H2124" s="184">
        <v>1.507275136778E-2</v>
      </c>
      <c r="I2124" s="184">
        <v>8.0579519172284994E-2</v>
      </c>
      <c r="J2124" s="328">
        <v>0</v>
      </c>
      <c r="K2124" s="184">
        <v>0.14474345</v>
      </c>
      <c r="L2124" s="184">
        <v>6.0560542000000002E-2</v>
      </c>
      <c r="M2124" s="184">
        <v>2.0018963000000001E-2</v>
      </c>
      <c r="N2124" s="331">
        <v>1.5072604999999999E-2</v>
      </c>
      <c r="O2124" s="331">
        <v>0</v>
      </c>
      <c r="P2124" s="331">
        <v>0</v>
      </c>
      <c r="Q2124" s="331">
        <v>1.4636778E-7</v>
      </c>
      <c r="R2124" s="331">
        <v>1.4172284999999999E-8</v>
      </c>
      <c r="S2124" s="331">
        <v>0</v>
      </c>
      <c r="T2124" s="331">
        <v>0</v>
      </c>
      <c r="U2124" s="184">
        <v>0</v>
      </c>
      <c r="V2124" s="331">
        <v>0</v>
      </c>
      <c r="W2124" s="331">
        <v>0</v>
      </c>
      <c r="X2124" s="184">
        <v>0</v>
      </c>
      <c r="Y2124"/>
      <c r="Z2124" s="288">
        <v>0.9649563333333333</v>
      </c>
      <c r="AA2124"/>
      <c r="AB2124" s="164">
        <v>0</v>
      </c>
      <c r="AC2124" s="164">
        <v>0</v>
      </c>
      <c r="AD2124" s="164">
        <v>0</v>
      </c>
      <c r="AE2124" s="164">
        <v>0</v>
      </c>
      <c r="AF2124" s="164">
        <v>0</v>
      </c>
      <c r="AG2124" s="164">
        <v>0</v>
      </c>
      <c r="AH2124" s="164">
        <v>0</v>
      </c>
      <c r="AI2124"/>
      <c r="AJ2124" s="185">
        <v>3.7375763999999999E-2</v>
      </c>
      <c r="AK2124" s="185">
        <v>3.6162017999999997E-2</v>
      </c>
      <c r="AL2124" s="185">
        <v>1.2137452000000001E-3</v>
      </c>
      <c r="AM2124" s="185">
        <v>0</v>
      </c>
      <c r="AN2124" s="176">
        <v>2.1679866999999999E-6</v>
      </c>
      <c r="AO2124" s="176">
        <v>4.4887026E-9</v>
      </c>
      <c r="AP2124" s="176">
        <v>0</v>
      </c>
      <c r="AQ2124" s="192">
        <v>8.9547951000000004E-7</v>
      </c>
      <c r="AR2124" s="192">
        <v>2.7018777999999999E-9</v>
      </c>
      <c r="AS2124" s="192">
        <v>7.3819161999999994E-14</v>
      </c>
      <c r="AT2124" s="193">
        <v>0</v>
      </c>
      <c r="AU2124" s="193">
        <v>0</v>
      </c>
      <c r="AV2124" s="192">
        <v>2.241188E-9</v>
      </c>
      <c r="AW2124" s="192">
        <v>1.2702660000000001E-6</v>
      </c>
      <c r="AX2124" s="192">
        <v>3.1770687E-10</v>
      </c>
      <c r="AY2124" s="192">
        <v>1.4690441E-9</v>
      </c>
      <c r="AZ2124" s="193">
        <v>0</v>
      </c>
      <c r="BA2124" s="193">
        <v>0</v>
      </c>
      <c r="BB2124" s="193">
        <v>0</v>
      </c>
      <c r="BC2124" s="193">
        <v>0</v>
      </c>
      <c r="BD2124" s="193">
        <v>0</v>
      </c>
      <c r="BE2124" s="193">
        <v>0</v>
      </c>
      <c r="BF2124" s="193">
        <v>0</v>
      </c>
      <c r="BG2124" s="193">
        <v>0</v>
      </c>
      <c r="BH2124" s="193">
        <v>0</v>
      </c>
      <c r="BI2124" s="193">
        <v>0</v>
      </c>
      <c r="BJ2124" s="193">
        <v>0</v>
      </c>
      <c r="BK2124" s="193">
        <v>0</v>
      </c>
      <c r="BL2124" s="193">
        <v>0</v>
      </c>
      <c r="BM2124"/>
      <c r="BN2124" s="186">
        <v>5.2747814999999998E-5</v>
      </c>
      <c r="BO2124" s="186">
        <v>1.0865894000000001E-5</v>
      </c>
      <c r="BP2124" s="186">
        <v>2.6905543999999999E-5</v>
      </c>
      <c r="BQ2124" s="186">
        <v>1.6600959E-12</v>
      </c>
      <c r="BR2124" s="186">
        <v>7.8686612999999995E-6</v>
      </c>
      <c r="BS2124" s="186">
        <v>1.4509034E-6</v>
      </c>
      <c r="BT2124" s="164">
        <v>0</v>
      </c>
      <c r="BU2124" s="186">
        <v>2.2021591000000001E-6</v>
      </c>
      <c r="BV2124" s="164">
        <v>0</v>
      </c>
      <c r="BW2124" s="186">
        <v>9.6852412999999997E-11</v>
      </c>
      <c r="BX2124" s="164">
        <v>0</v>
      </c>
      <c r="BY2124" s="164">
        <v>0</v>
      </c>
      <c r="BZ2124" s="164">
        <v>0</v>
      </c>
      <c r="CA2124" s="186">
        <v>3.4545552E-6</v>
      </c>
      <c r="CB2124" s="164">
        <v>0</v>
      </c>
      <c r="CC2124" s="164">
        <v>0</v>
      </c>
      <c r="CD2124" s="164">
        <v>0</v>
      </c>
      <c r="CE2124"/>
      <c r="CF2124" s="330">
        <v>0</v>
      </c>
      <c r="CG2124" s="330">
        <v>0.96495637000000001</v>
      </c>
      <c r="CH2124" s="330">
        <v>4.1487345000000002E-2</v>
      </c>
      <c r="CI2124" s="330">
        <v>7.7670524000000001E-3</v>
      </c>
      <c r="CJ2124" s="330">
        <v>2.5254704E-4</v>
      </c>
      <c r="CK2124" s="330">
        <v>0</v>
      </c>
      <c r="CL2124" s="330">
        <v>0</v>
      </c>
      <c r="CM2124" s="330">
        <v>3.8708534000000001E-4</v>
      </c>
      <c r="CN2124" s="330">
        <v>0</v>
      </c>
      <c r="CO2124" s="330">
        <v>0</v>
      </c>
      <c r="CP2124"/>
      <c r="CQ2124">
        <v>0.14474345</v>
      </c>
      <c r="CR2124">
        <v>9.565227054006499E-2</v>
      </c>
      <c r="CS2124">
        <v>8.0579519172284994E-2</v>
      </c>
      <c r="CT2124">
        <v>8.0579519172284994E-2</v>
      </c>
      <c r="CU2124">
        <v>0</v>
      </c>
      <c r="CZ2124" s="11"/>
      <c r="DA2124" s="236"/>
      <c r="DB2124" s="236"/>
      <c r="DC2124" s="32"/>
      <c r="DD2124" s="32"/>
      <c r="DE2124" s="32"/>
      <c r="DF2124" s="32"/>
      <c r="DG2124" s="32"/>
      <c r="DH2124" s="32"/>
      <c r="DI2124" s="32"/>
      <c r="DJ2124" s="32"/>
      <c r="DK2124" s="32"/>
      <c r="DL2124" s="32"/>
    </row>
    <row r="2125" spans="1:116" ht="14.4" x14ac:dyDescent="0.3">
      <c r="B2125" s="181"/>
      <c r="C2125" s="180"/>
      <c r="D2125" s="37" t="s">
        <v>3393</v>
      </c>
      <c r="E2125" s="242"/>
      <c r="F2125"/>
      <c r="G2125"/>
      <c r="H2125"/>
      <c r="I2125"/>
      <c r="J2125" s="332"/>
      <c r="K2125"/>
      <c r="L2125"/>
      <c r="M2125"/>
      <c r="N2125" s="39"/>
      <c r="O2125" s="39"/>
      <c r="P2125" s="39"/>
      <c r="Q2125" s="39"/>
      <c r="R2125" s="39"/>
      <c r="S2125" s="39"/>
      <c r="T2125" s="39"/>
      <c r="U2125"/>
      <c r="V2125" s="39"/>
      <c r="W2125" s="39"/>
      <c r="X2125"/>
      <c r="Y2125"/>
      <c r="Z2125"/>
      <c r="AA2125"/>
      <c r="AB2125"/>
      <c r="AC2125"/>
      <c r="AD2125"/>
      <c r="AE2125"/>
      <c r="AF2125"/>
      <c r="AG2125"/>
      <c r="AH2125"/>
      <c r="AI2125"/>
      <c r="AJ2125"/>
      <c r="AK2125"/>
      <c r="AL2125"/>
      <c r="AM2125"/>
      <c r="AN2125"/>
      <c r="AO2125"/>
      <c r="AP2125"/>
      <c r="AT2125"/>
      <c r="AU2125"/>
      <c r="AZ2125"/>
      <c r="BA2125"/>
      <c r="BB2125"/>
      <c r="BC2125"/>
      <c r="BD2125"/>
      <c r="BE2125"/>
      <c r="BF2125"/>
      <c r="BG2125"/>
      <c r="BH2125"/>
      <c r="BI2125"/>
      <c r="BJ2125"/>
      <c r="BK2125"/>
      <c r="BL2125"/>
      <c r="BM2125"/>
      <c r="BS2125" s="39"/>
      <c r="BT2125"/>
      <c r="BU2125" s="39"/>
      <c r="BV2125"/>
      <c r="BW2125" s="39"/>
      <c r="BX2125"/>
      <c r="BY2125"/>
      <c r="BZ2125"/>
      <c r="CA2125" s="39"/>
      <c r="CB2125"/>
      <c r="CC2125"/>
      <c r="CD2125"/>
      <c r="CE2125"/>
      <c r="CF2125"/>
      <c r="CG2125"/>
      <c r="CH2125"/>
      <c r="CI2125"/>
      <c r="CJ2125"/>
      <c r="CK2125"/>
      <c r="CL2125"/>
      <c r="CM2125"/>
      <c r="CN2125"/>
      <c r="CO2125"/>
      <c r="CP2125"/>
      <c r="CQ2125"/>
      <c r="CR2125"/>
      <c r="CS2125"/>
      <c r="CT2125"/>
      <c r="CU2125"/>
      <c r="CV2125" s="39"/>
      <c r="CZ2125" s="11"/>
      <c r="DA2125" s="236"/>
      <c r="DB2125" s="236"/>
      <c r="DC2125" s="32"/>
      <c r="DD2125" s="32"/>
      <c r="DE2125" s="32"/>
      <c r="DF2125" s="32"/>
      <c r="DG2125" s="32"/>
      <c r="DH2125" s="32"/>
      <c r="DI2125" s="32"/>
      <c r="DJ2125" s="32"/>
      <c r="DK2125" s="32"/>
      <c r="DL2125" s="32"/>
    </row>
    <row r="2126" spans="1:116" ht="14.4" x14ac:dyDescent="0.3">
      <c r="A2126" t="s">
        <v>3394</v>
      </c>
      <c r="B2126" s="181" t="s">
        <v>928</v>
      </c>
      <c r="C2126" s="182" t="s">
        <v>3395</v>
      </c>
      <c r="D2126" s="40" t="s">
        <v>3393</v>
      </c>
      <c r="E2126" s="242" t="s">
        <v>943</v>
      </c>
      <c r="F2126" s="184" t="s">
        <v>5065</v>
      </c>
      <c r="G2126" s="184">
        <v>0.83135106890209998</v>
      </c>
      <c r="H2126" s="184">
        <v>4.7235633324030003E-2</v>
      </c>
      <c r="I2126" s="184">
        <v>0.28852245557806999</v>
      </c>
      <c r="J2126" s="328">
        <v>0</v>
      </c>
      <c r="K2126" s="184">
        <v>0.49559298000000002</v>
      </c>
      <c r="L2126" s="184">
        <v>0.22399356000000001</v>
      </c>
      <c r="M2126" s="184">
        <v>6.4528839000000004E-2</v>
      </c>
      <c r="N2126" s="331">
        <v>4.7235049000000001E-2</v>
      </c>
      <c r="O2126" s="331">
        <v>0</v>
      </c>
      <c r="P2126" s="331">
        <v>0</v>
      </c>
      <c r="Q2126" s="331">
        <v>5.8432402999999999E-7</v>
      </c>
      <c r="R2126" s="331">
        <v>5.6578070000000001E-8</v>
      </c>
      <c r="S2126" s="331">
        <v>0</v>
      </c>
      <c r="T2126" s="331">
        <v>0</v>
      </c>
      <c r="U2126" s="184">
        <v>0</v>
      </c>
      <c r="V2126" s="331">
        <v>0</v>
      </c>
      <c r="W2126" s="331">
        <v>0</v>
      </c>
      <c r="X2126" s="184">
        <v>0</v>
      </c>
      <c r="Y2126"/>
      <c r="Z2126" s="288">
        <v>3.3039532</v>
      </c>
      <c r="AA2126"/>
      <c r="AB2126" s="164">
        <v>0</v>
      </c>
      <c r="AC2126" s="164">
        <v>0</v>
      </c>
      <c r="AD2126" s="164">
        <v>0</v>
      </c>
      <c r="AE2126" s="164">
        <v>0</v>
      </c>
      <c r="AF2126" s="164">
        <v>0</v>
      </c>
      <c r="AG2126" s="164">
        <v>0</v>
      </c>
      <c r="AH2126" s="164">
        <v>0</v>
      </c>
      <c r="AI2126"/>
      <c r="AJ2126" s="185">
        <v>0.13223236999999999</v>
      </c>
      <c r="AK2126" s="185">
        <v>0.12802108000000001</v>
      </c>
      <c r="AL2126" s="185">
        <v>4.2112994999999997E-3</v>
      </c>
      <c r="AM2126" s="185">
        <v>0</v>
      </c>
      <c r="AN2126" s="176">
        <v>7.6751243999999992E-6</v>
      </c>
      <c r="AO2126" s="176">
        <v>1.5574333000000001E-8</v>
      </c>
      <c r="AP2126" s="176">
        <v>0</v>
      </c>
      <c r="AQ2126" s="192">
        <v>3.0660686000000002E-6</v>
      </c>
      <c r="AR2126" s="192">
        <v>9.2510689E-9</v>
      </c>
      <c r="AS2126" s="192">
        <v>2.5275242E-13</v>
      </c>
      <c r="AT2126" s="193">
        <v>0</v>
      </c>
      <c r="AU2126" s="193">
        <v>0</v>
      </c>
      <c r="AV2126" s="192">
        <v>7.0235121999999997E-9</v>
      </c>
      <c r="AW2126" s="192">
        <v>4.6020323E-6</v>
      </c>
      <c r="AX2126" s="192">
        <v>9.9564074999999992E-10</v>
      </c>
      <c r="AY2126" s="192">
        <v>5.3273702E-9</v>
      </c>
      <c r="AZ2126" s="193">
        <v>0</v>
      </c>
      <c r="BA2126" s="193">
        <v>0</v>
      </c>
      <c r="BB2126" s="193">
        <v>0</v>
      </c>
      <c r="BC2126" s="193">
        <v>0</v>
      </c>
      <c r="BD2126" s="193">
        <v>0</v>
      </c>
      <c r="BE2126" s="193">
        <v>0</v>
      </c>
      <c r="BF2126" s="193">
        <v>0</v>
      </c>
      <c r="BG2126" s="193">
        <v>0</v>
      </c>
      <c r="BH2126" s="193">
        <v>0</v>
      </c>
      <c r="BI2126" s="193">
        <v>0</v>
      </c>
      <c r="BJ2126" s="193">
        <v>0</v>
      </c>
      <c r="BK2126" s="193">
        <v>0</v>
      </c>
      <c r="BL2126" s="193">
        <v>0</v>
      </c>
      <c r="BM2126"/>
      <c r="BN2126" s="164">
        <v>1.8253078E-4</v>
      </c>
      <c r="BO2126" s="186">
        <v>3.9040832000000002E-5</v>
      </c>
      <c r="BP2126" s="186">
        <v>9.2122982000000003E-5</v>
      </c>
      <c r="BQ2126" s="186">
        <v>6.6273731999999997E-12</v>
      </c>
      <c r="BR2126" s="186">
        <v>2.8768625999999999E-5</v>
      </c>
      <c r="BS2126" s="186">
        <v>4.5468910999999999E-6</v>
      </c>
      <c r="BT2126" s="164">
        <v>0</v>
      </c>
      <c r="BU2126" s="186">
        <v>6.9012021999999996E-6</v>
      </c>
      <c r="BV2126" s="164">
        <v>0</v>
      </c>
      <c r="BW2126" s="186">
        <v>3.8665060999999998E-10</v>
      </c>
      <c r="BX2126" s="164">
        <v>0</v>
      </c>
      <c r="BY2126" s="164">
        <v>0</v>
      </c>
      <c r="BZ2126" s="164">
        <v>0</v>
      </c>
      <c r="CA2126" s="186">
        <v>1.1149851000000001E-5</v>
      </c>
      <c r="CB2126" s="164">
        <v>0</v>
      </c>
      <c r="CC2126" s="164">
        <v>0</v>
      </c>
      <c r="CD2126" s="164">
        <v>0</v>
      </c>
      <c r="CE2126"/>
      <c r="CF2126" s="330">
        <v>0</v>
      </c>
      <c r="CG2126" s="330">
        <v>3.3039532</v>
      </c>
      <c r="CH2126" s="330">
        <v>0.13001446999999999</v>
      </c>
      <c r="CI2126" s="330">
        <v>2.7754002E-2</v>
      </c>
      <c r="CJ2126" s="330">
        <v>9.1458301999999998E-4</v>
      </c>
      <c r="CK2126" s="330">
        <v>0</v>
      </c>
      <c r="CL2126" s="330">
        <v>0</v>
      </c>
      <c r="CM2126" s="330">
        <v>1.4216547000000001E-3</v>
      </c>
      <c r="CN2126" s="330">
        <v>0</v>
      </c>
      <c r="CO2126" s="330">
        <v>0</v>
      </c>
      <c r="CP2126"/>
      <c r="CQ2126">
        <v>0.49559298000000002</v>
      </c>
      <c r="CR2126">
        <v>0.33575808890209996</v>
      </c>
      <c r="CS2126">
        <v>0.28852245557806999</v>
      </c>
      <c r="CT2126">
        <v>0.28852245557806999</v>
      </c>
      <c r="CU2126">
        <v>0</v>
      </c>
      <c r="CZ2126" s="11"/>
      <c r="DA2126" s="236"/>
      <c r="DB2126" s="236"/>
      <c r="DC2126" s="32"/>
      <c r="DD2126" s="32"/>
      <c r="DE2126" s="32"/>
      <c r="DF2126" s="32"/>
      <c r="DG2126" s="32"/>
      <c r="DH2126" s="32"/>
      <c r="DI2126" s="32"/>
      <c r="DJ2126" s="32"/>
      <c r="DK2126" s="32"/>
      <c r="DL2126" s="32"/>
    </row>
    <row r="2127" spans="1:116" ht="14.4" x14ac:dyDescent="0.3">
      <c r="A2127" t="s">
        <v>7976</v>
      </c>
      <c r="B2127" s="181" t="s">
        <v>928</v>
      </c>
      <c r="C2127" s="182" t="s">
        <v>3396</v>
      </c>
      <c r="D2127" s="40" t="s">
        <v>3393</v>
      </c>
      <c r="E2127" s="242" t="s">
        <v>943</v>
      </c>
      <c r="F2127" s="184" t="s">
        <v>7977</v>
      </c>
      <c r="G2127" s="184">
        <v>8.2845420806108502E-2</v>
      </c>
      <c r="H2127" s="184">
        <v>4.5728629058999999E-5</v>
      </c>
      <c r="I2127" s="184">
        <v>1.34923211770495E-2</v>
      </c>
      <c r="J2127" s="328">
        <v>0</v>
      </c>
      <c r="K2127" s="184">
        <v>6.9307371000000007E-2</v>
      </c>
      <c r="L2127" s="184">
        <v>1.3047847E-2</v>
      </c>
      <c r="M2127" s="184">
        <v>4.4447152999999999E-4</v>
      </c>
      <c r="N2127" s="331">
        <v>4.5701290999999998E-5</v>
      </c>
      <c r="O2127" s="331">
        <v>0</v>
      </c>
      <c r="P2127" s="331">
        <v>0</v>
      </c>
      <c r="Q2127" s="331">
        <v>2.7338058999999999E-8</v>
      </c>
      <c r="R2127" s="331">
        <v>2.6470495000000001E-9</v>
      </c>
      <c r="S2127" s="331">
        <v>0</v>
      </c>
      <c r="T2127" s="331">
        <v>0</v>
      </c>
      <c r="U2127" s="184">
        <v>0</v>
      </c>
      <c r="V2127" s="331">
        <v>0</v>
      </c>
      <c r="W2127" s="331">
        <v>0</v>
      </c>
      <c r="X2127" s="184">
        <v>0</v>
      </c>
      <c r="Y2127"/>
      <c r="Z2127" s="288">
        <v>0.46204914000000008</v>
      </c>
      <c r="AA2127"/>
      <c r="AB2127" s="164">
        <v>0</v>
      </c>
      <c r="AC2127" s="164">
        <v>0</v>
      </c>
      <c r="AD2127" s="164">
        <v>0</v>
      </c>
      <c r="AE2127" s="164">
        <v>0</v>
      </c>
      <c r="AF2127" s="164">
        <v>0</v>
      </c>
      <c r="AG2127" s="164">
        <v>0</v>
      </c>
      <c r="AH2127" s="164">
        <v>0</v>
      </c>
      <c r="AI2127"/>
      <c r="AJ2127" s="185">
        <v>1.1538212000000001E-2</v>
      </c>
      <c r="AK2127" s="185">
        <v>1.1113325E-2</v>
      </c>
      <c r="AL2127" s="185">
        <v>4.2488680000000003E-4</v>
      </c>
      <c r="AM2127" s="185">
        <v>0</v>
      </c>
      <c r="AN2127" s="176">
        <v>6.6626648999999997E-7</v>
      </c>
      <c r="AO2127" s="176">
        <v>1.5713269E-9</v>
      </c>
      <c r="AP2127" s="176">
        <v>0</v>
      </c>
      <c r="AQ2127" s="192">
        <v>4.2878159999999999E-7</v>
      </c>
      <c r="AR2127" s="192">
        <v>1.2937376E-9</v>
      </c>
      <c r="AS2127" s="192">
        <v>3.5346758999999999E-14</v>
      </c>
      <c r="AT2127" s="193">
        <v>0</v>
      </c>
      <c r="AU2127" s="193">
        <v>0</v>
      </c>
      <c r="AV2127" s="192">
        <v>6.7954534E-12</v>
      </c>
      <c r="AW2127" s="192">
        <v>2.3747809000000001E-7</v>
      </c>
      <c r="AX2127" s="192">
        <v>9.6331152999999998E-13</v>
      </c>
      <c r="AY2127" s="192">
        <v>2.7659067000000001E-10</v>
      </c>
      <c r="AZ2127" s="193">
        <v>0</v>
      </c>
      <c r="BA2127" s="193">
        <v>0</v>
      </c>
      <c r="BB2127" s="193">
        <v>0</v>
      </c>
      <c r="BC2127" s="193">
        <v>0</v>
      </c>
      <c r="BD2127" s="193">
        <v>0</v>
      </c>
      <c r="BE2127" s="193">
        <v>0</v>
      </c>
      <c r="BF2127" s="193">
        <v>0</v>
      </c>
      <c r="BG2127" s="193">
        <v>0</v>
      </c>
      <c r="BH2127" s="193">
        <v>0</v>
      </c>
      <c r="BI2127" s="193">
        <v>0</v>
      </c>
      <c r="BJ2127" s="193">
        <v>0</v>
      </c>
      <c r="BK2127" s="193">
        <v>0</v>
      </c>
      <c r="BL2127" s="193">
        <v>0</v>
      </c>
      <c r="BM2127"/>
      <c r="BN2127" s="186">
        <v>1.6504993E-5</v>
      </c>
      <c r="BO2127" s="186">
        <v>1.9091369000000001E-6</v>
      </c>
      <c r="BP2127" s="186">
        <v>1.2883156E-5</v>
      </c>
      <c r="BQ2127" s="186">
        <v>3.1006686999999998E-13</v>
      </c>
      <c r="BR2127" s="186">
        <v>1.5693411999999999E-6</v>
      </c>
      <c r="BS2127" s="186">
        <v>4.3992500999999997E-9</v>
      </c>
      <c r="BT2127" s="164">
        <v>0</v>
      </c>
      <c r="BU2127" s="186">
        <v>6.6771149000000002E-9</v>
      </c>
      <c r="BV2127" s="164">
        <v>0</v>
      </c>
      <c r="BW2127" s="186">
        <v>1.8089752999999999E-11</v>
      </c>
      <c r="BX2127" s="164">
        <v>0</v>
      </c>
      <c r="BY2127" s="164">
        <v>0</v>
      </c>
      <c r="BZ2127" s="164">
        <v>0</v>
      </c>
      <c r="CA2127" s="186">
        <v>1.3226393999999999E-7</v>
      </c>
      <c r="CB2127" s="164">
        <v>0</v>
      </c>
      <c r="CC2127" s="164">
        <v>0</v>
      </c>
      <c r="CD2127" s="164">
        <v>0</v>
      </c>
      <c r="CE2127"/>
      <c r="CF2127" s="330">
        <v>0</v>
      </c>
      <c r="CG2127" s="330">
        <v>0.46204914000000002</v>
      </c>
      <c r="CH2127" s="330">
        <v>1.2579280000000001E-4</v>
      </c>
      <c r="CI2127" s="330">
        <v>1.3072126999999999E-3</v>
      </c>
      <c r="CJ2127" s="329">
        <v>2.7127126000000001E-5</v>
      </c>
      <c r="CK2127" s="330">
        <v>0</v>
      </c>
      <c r="CL2127" s="330">
        <v>0</v>
      </c>
      <c r="CM2127" s="329">
        <v>7.9619691000000001E-5</v>
      </c>
      <c r="CN2127" s="330">
        <v>0</v>
      </c>
      <c r="CO2127" s="330">
        <v>0</v>
      </c>
      <c r="CP2127"/>
      <c r="CQ2127">
        <v>6.9307371000000007E-2</v>
      </c>
      <c r="CR2127">
        <v>1.3538049806108501E-2</v>
      </c>
      <c r="CS2127">
        <v>1.34923211770495E-2</v>
      </c>
      <c r="CT2127">
        <v>1.34923211770495E-2</v>
      </c>
      <c r="CU2127">
        <v>0</v>
      </c>
      <c r="CZ2127" s="11"/>
      <c r="DA2127" s="236"/>
      <c r="DB2127" s="236"/>
      <c r="DC2127" s="32"/>
      <c r="DD2127" s="32"/>
      <c r="DE2127" s="32"/>
      <c r="DF2127" s="32"/>
      <c r="DG2127" s="32"/>
      <c r="DH2127" s="32"/>
      <c r="DI2127" s="32"/>
      <c r="DJ2127" s="32"/>
      <c r="DK2127" s="32"/>
      <c r="DL2127" s="32"/>
    </row>
    <row r="2128" spans="1:116" ht="14.4" x14ac:dyDescent="0.3">
      <c r="B2128" s="181"/>
      <c r="C2128" s="180"/>
      <c r="D2128" s="37" t="s">
        <v>3397</v>
      </c>
      <c r="E2128" s="242"/>
      <c r="F2128"/>
      <c r="G2128"/>
      <c r="H2128"/>
      <c r="I2128"/>
      <c r="J2128" s="332"/>
      <c r="K2128"/>
      <c r="L2128"/>
      <c r="M2128"/>
      <c r="N2128" s="39"/>
      <c r="O2128" s="39"/>
      <c r="P2128" s="39"/>
      <c r="Q2128" s="39"/>
      <c r="R2128" s="39"/>
      <c r="S2128" s="39"/>
      <c r="T2128" s="39"/>
      <c r="U2128"/>
      <c r="V2128" s="39"/>
      <c r="W2128" s="39"/>
      <c r="X2128"/>
      <c r="Y2128"/>
      <c r="Z2128"/>
      <c r="AA2128"/>
      <c r="AB2128"/>
      <c r="AC2128"/>
      <c r="AD2128"/>
      <c r="AE2128"/>
      <c r="AF2128"/>
      <c r="AG2128"/>
      <c r="AH2128"/>
      <c r="AI2128"/>
      <c r="AJ2128"/>
      <c r="AK2128"/>
      <c r="AL2128"/>
      <c r="AM2128"/>
      <c r="AN2128"/>
      <c r="AO2128"/>
      <c r="AP2128"/>
      <c r="AT2128"/>
      <c r="AU2128"/>
      <c r="AZ2128"/>
      <c r="BA2128"/>
      <c r="BB2128"/>
      <c r="BC2128"/>
      <c r="BD2128"/>
      <c r="BE2128"/>
      <c r="BF2128"/>
      <c r="BG2128"/>
      <c r="BH2128"/>
      <c r="BI2128"/>
      <c r="BJ2128"/>
      <c r="BK2128"/>
      <c r="BL2128"/>
      <c r="BM2128"/>
      <c r="BS2128" s="39"/>
      <c r="BT2128"/>
      <c r="BU2128" s="39"/>
      <c r="BV2128"/>
      <c r="BW2128" s="39"/>
      <c r="BX2128"/>
      <c r="BY2128"/>
      <c r="BZ2128"/>
      <c r="CA2128" s="39"/>
      <c r="CB2128"/>
      <c r="CC2128"/>
      <c r="CD2128"/>
      <c r="CE2128"/>
      <c r="CF2128"/>
      <c r="CG2128"/>
      <c r="CH2128"/>
      <c r="CI2128"/>
      <c r="CJ2128" s="39"/>
      <c r="CK2128"/>
      <c r="CL2128"/>
      <c r="CM2128" s="39"/>
      <c r="CN2128"/>
      <c r="CO2128"/>
      <c r="CP2128"/>
      <c r="CQ2128"/>
      <c r="CR2128"/>
      <c r="CS2128"/>
      <c r="CT2128"/>
      <c r="CU2128"/>
      <c r="CV2128" s="39"/>
      <c r="CZ2128" s="11"/>
      <c r="DA2128" s="236"/>
      <c r="DB2128" s="236"/>
      <c r="DC2128" s="32"/>
      <c r="DD2128" s="32"/>
      <c r="DE2128" s="32"/>
      <c r="DF2128" s="32"/>
      <c r="DG2128" s="32"/>
      <c r="DH2128" s="32"/>
      <c r="DI2128" s="32"/>
      <c r="DJ2128" s="32"/>
      <c r="DK2128" s="32"/>
      <c r="DL2128" s="32"/>
    </row>
    <row r="2129" spans="1:116" ht="14.4" x14ac:dyDescent="0.3">
      <c r="A2129" t="s">
        <v>3398</v>
      </c>
      <c r="B2129" s="181" t="s">
        <v>928</v>
      </c>
      <c r="C2129" s="182" t="s">
        <v>3399</v>
      </c>
      <c r="D2129" s="40" t="s">
        <v>3397</v>
      </c>
      <c r="E2129" s="242" t="s">
        <v>943</v>
      </c>
      <c r="F2129" s="184" t="s">
        <v>5066</v>
      </c>
      <c r="G2129" s="184">
        <v>1.1064289792687241</v>
      </c>
      <c r="H2129" s="184">
        <v>2.7081336312569999E-2</v>
      </c>
      <c r="I2129" s="184">
        <v>0.57602062295615397</v>
      </c>
      <c r="J2129" s="328">
        <v>0</v>
      </c>
      <c r="K2129" s="184">
        <v>0.50332701999999996</v>
      </c>
      <c r="L2129" s="184">
        <v>0.53762195999999995</v>
      </c>
      <c r="M2129" s="184">
        <v>3.8398621000000001E-2</v>
      </c>
      <c r="N2129" s="331">
        <v>2.7080903E-2</v>
      </c>
      <c r="O2129" s="331">
        <v>0</v>
      </c>
      <c r="P2129" s="331">
        <v>0</v>
      </c>
      <c r="Q2129" s="331">
        <v>4.3331257000000001E-7</v>
      </c>
      <c r="R2129" s="331">
        <v>4.1956153999999998E-8</v>
      </c>
      <c r="S2129" s="331">
        <v>0</v>
      </c>
      <c r="T2129" s="331">
        <v>0</v>
      </c>
      <c r="U2129" s="184">
        <v>0</v>
      </c>
      <c r="V2129" s="331">
        <v>0</v>
      </c>
      <c r="W2129" s="331">
        <v>0</v>
      </c>
      <c r="X2129" s="184">
        <v>0</v>
      </c>
      <c r="Y2129"/>
      <c r="Z2129" s="288">
        <v>3.3555134666666664</v>
      </c>
      <c r="AA2129"/>
      <c r="AB2129" s="164">
        <v>0</v>
      </c>
      <c r="AC2129" s="164">
        <v>0</v>
      </c>
      <c r="AD2129" s="164">
        <v>0</v>
      </c>
      <c r="AE2129" s="164">
        <v>0</v>
      </c>
      <c r="AF2129" s="164">
        <v>0</v>
      </c>
      <c r="AG2129" s="164">
        <v>0</v>
      </c>
      <c r="AH2129" s="164">
        <v>0</v>
      </c>
      <c r="AI2129"/>
      <c r="AJ2129" s="185">
        <v>0.22583537000000001</v>
      </c>
      <c r="AK2129" s="185">
        <v>0.21997384</v>
      </c>
      <c r="AL2129" s="185">
        <v>5.8615357E-3</v>
      </c>
      <c r="AM2129" s="185">
        <v>0</v>
      </c>
      <c r="AN2129" s="176">
        <v>1.318788E-5</v>
      </c>
      <c r="AO2129" s="176">
        <v>2.1677276999999998E-8</v>
      </c>
      <c r="AP2129" s="176">
        <v>0</v>
      </c>
      <c r="AQ2129" s="192">
        <v>3.1139165000000001E-6</v>
      </c>
      <c r="AR2129" s="192">
        <v>9.3954376999999997E-9</v>
      </c>
      <c r="AS2129" s="192">
        <v>2.5669678000000001E-13</v>
      </c>
      <c r="AT2129" s="193">
        <v>0</v>
      </c>
      <c r="AU2129" s="193">
        <v>0</v>
      </c>
      <c r="AV2129" s="192">
        <v>4.0267356000000003E-9</v>
      </c>
      <c r="AW2129" s="192">
        <v>1.0069936999999999E-5</v>
      </c>
      <c r="AX2129" s="192">
        <v>5.7082295999999995E-10</v>
      </c>
      <c r="AY2129" s="192">
        <v>1.1710759999999999E-8</v>
      </c>
      <c r="AZ2129" s="193">
        <v>0</v>
      </c>
      <c r="BA2129" s="193">
        <v>0</v>
      </c>
      <c r="BB2129" s="193">
        <v>0</v>
      </c>
      <c r="BC2129" s="193">
        <v>0</v>
      </c>
      <c r="BD2129" s="193">
        <v>0</v>
      </c>
      <c r="BE2129" s="193">
        <v>0</v>
      </c>
      <c r="BF2129" s="193">
        <v>0</v>
      </c>
      <c r="BG2129" s="193">
        <v>0</v>
      </c>
      <c r="BH2129" s="193">
        <v>0</v>
      </c>
      <c r="BI2129" s="193">
        <v>0</v>
      </c>
      <c r="BJ2129" s="193">
        <v>0</v>
      </c>
      <c r="BK2129" s="193">
        <v>0</v>
      </c>
      <c r="BL2129" s="193">
        <v>0</v>
      </c>
      <c r="BM2129"/>
      <c r="BN2129" s="164">
        <v>2.5810843999999998E-4</v>
      </c>
      <c r="BO2129" s="186">
        <v>8.2063227000000005E-5</v>
      </c>
      <c r="BP2129" s="186">
        <v>9.3560618999999999E-5</v>
      </c>
      <c r="BQ2129" s="186">
        <v>4.9146089999999996E-12</v>
      </c>
      <c r="BR2129" s="186">
        <v>6.5654367000000003E-5</v>
      </c>
      <c r="BS2129" s="186">
        <v>2.6068337E-6</v>
      </c>
      <c r="BT2129" s="164">
        <v>0</v>
      </c>
      <c r="BU2129" s="186">
        <v>3.9566126000000003E-6</v>
      </c>
      <c r="BV2129" s="164">
        <v>0</v>
      </c>
      <c r="BW2129" s="186">
        <v>2.8672545E-10</v>
      </c>
      <c r="BX2129" s="164">
        <v>0</v>
      </c>
      <c r="BY2129" s="164">
        <v>0</v>
      </c>
      <c r="BZ2129" s="164">
        <v>0</v>
      </c>
      <c r="CA2129" s="186">
        <v>1.0266490999999999E-5</v>
      </c>
      <c r="CB2129" s="164">
        <v>0</v>
      </c>
      <c r="CC2129" s="164">
        <v>0</v>
      </c>
      <c r="CD2129" s="164">
        <v>0</v>
      </c>
      <c r="CE2129"/>
      <c r="CF2129" s="330">
        <v>0</v>
      </c>
      <c r="CG2129" s="330">
        <v>3.3555134999999998</v>
      </c>
      <c r="CH2129" s="330">
        <v>7.4540185999999994E-2</v>
      </c>
      <c r="CI2129" s="330">
        <v>5.6744345000000002E-2</v>
      </c>
      <c r="CJ2129" s="330">
        <v>6.2070957E-4</v>
      </c>
      <c r="CK2129" s="330">
        <v>0</v>
      </c>
      <c r="CL2129" s="330">
        <v>0</v>
      </c>
      <c r="CM2129" s="330">
        <v>3.3103766000000001E-3</v>
      </c>
      <c r="CN2129" s="330">
        <v>0</v>
      </c>
      <c r="CO2129" s="330">
        <v>0</v>
      </c>
      <c r="CP2129"/>
      <c r="CQ2129">
        <v>0.50332701999999996</v>
      </c>
      <c r="CR2129">
        <v>0.60310195926872401</v>
      </c>
      <c r="CS2129">
        <v>0.57602062295615397</v>
      </c>
      <c r="CT2129">
        <v>0.57602062295615397</v>
      </c>
      <c r="CU2129">
        <v>0</v>
      </c>
      <c r="CZ2129" s="11"/>
      <c r="DA2129" s="236"/>
      <c r="DB2129" s="236"/>
      <c r="DC2129" s="32"/>
      <c r="DD2129" s="32"/>
      <c r="DE2129" s="32"/>
      <c r="DF2129" s="32"/>
      <c r="DG2129" s="32"/>
      <c r="DH2129" s="32"/>
      <c r="DI2129" s="32"/>
      <c r="DJ2129" s="32"/>
      <c r="DK2129" s="32"/>
      <c r="DL2129" s="32"/>
    </row>
    <row r="2130" spans="1:116" ht="14.4" x14ac:dyDescent="0.3">
      <c r="B2130" s="181"/>
      <c r="C2130" s="180"/>
      <c r="D2130" s="37" t="s">
        <v>3400</v>
      </c>
      <c r="E2130" s="242"/>
      <c r="F2130"/>
      <c r="G2130"/>
      <c r="H2130"/>
      <c r="I2130"/>
      <c r="J2130" s="332"/>
      <c r="K2130"/>
      <c r="L2130"/>
      <c r="M2130"/>
      <c r="N2130" s="39"/>
      <c r="O2130" s="39"/>
      <c r="P2130" s="39"/>
      <c r="Q2130" s="39"/>
      <c r="R2130" s="39"/>
      <c r="S2130" s="39"/>
      <c r="T2130" s="39"/>
      <c r="U2130"/>
      <c r="V2130" s="39"/>
      <c r="W2130" s="39"/>
      <c r="X2130"/>
      <c r="Y2130"/>
      <c r="Z2130"/>
      <c r="AA2130"/>
      <c r="AB2130"/>
      <c r="AC2130"/>
      <c r="AD2130"/>
      <c r="AE2130"/>
      <c r="AF2130"/>
      <c r="AG2130"/>
      <c r="AH2130"/>
      <c r="AI2130"/>
      <c r="AJ2130"/>
      <c r="AK2130"/>
      <c r="AL2130"/>
      <c r="AM2130"/>
      <c r="AN2130"/>
      <c r="AO2130"/>
      <c r="AP2130"/>
      <c r="AT2130"/>
      <c r="AU2130"/>
      <c r="AZ2130"/>
      <c r="BA2130"/>
      <c r="BB2130"/>
      <c r="BC2130"/>
      <c r="BD2130"/>
      <c r="BE2130"/>
      <c r="BF2130"/>
      <c r="BG2130"/>
      <c r="BH2130"/>
      <c r="BI2130"/>
      <c r="BJ2130"/>
      <c r="BK2130"/>
      <c r="BL2130"/>
      <c r="BM2130"/>
      <c r="BN2130"/>
      <c r="BS2130" s="39"/>
      <c r="BT2130"/>
      <c r="BU2130" s="39"/>
      <c r="BV2130"/>
      <c r="BW2130" s="39"/>
      <c r="BX2130"/>
      <c r="BY2130"/>
      <c r="BZ2130"/>
      <c r="CA2130" s="39"/>
      <c r="CB2130"/>
      <c r="CC2130"/>
      <c r="CD2130"/>
      <c r="CE2130"/>
      <c r="CF2130"/>
      <c r="CG2130"/>
      <c r="CH2130"/>
      <c r="CI2130"/>
      <c r="CJ2130"/>
      <c r="CK2130"/>
      <c r="CL2130"/>
      <c r="CM2130"/>
      <c r="CN2130"/>
      <c r="CO2130"/>
      <c r="CP2130"/>
      <c r="CQ2130"/>
      <c r="CR2130"/>
      <c r="CS2130"/>
      <c r="CT2130"/>
      <c r="CU2130"/>
      <c r="CV2130" s="39"/>
      <c r="CZ2130" s="11"/>
      <c r="DA2130" s="236"/>
      <c r="DB2130" s="236"/>
      <c r="DC2130" s="32"/>
      <c r="DD2130" s="32"/>
      <c r="DE2130" s="32"/>
      <c r="DF2130" s="32"/>
      <c r="DG2130" s="32"/>
      <c r="DH2130" s="32"/>
      <c r="DI2130" s="32"/>
      <c r="DJ2130" s="32"/>
      <c r="DK2130" s="32"/>
      <c r="DL2130" s="32"/>
    </row>
    <row r="2131" spans="1:116" ht="14.4" x14ac:dyDescent="0.3">
      <c r="A2131" t="s">
        <v>3401</v>
      </c>
      <c r="B2131" s="181" t="s">
        <v>928</v>
      </c>
      <c r="C2131" s="182" t="s">
        <v>3402</v>
      </c>
      <c r="D2131" s="40" t="s">
        <v>3400</v>
      </c>
      <c r="E2131" s="242" t="s">
        <v>943</v>
      </c>
      <c r="F2131" s="184" t="s">
        <v>5067</v>
      </c>
      <c r="G2131" s="184">
        <v>0.309165661739915</v>
      </c>
      <c r="H2131" s="184">
        <v>3.4406515970200001E-3</v>
      </c>
      <c r="I2131" s="184">
        <v>5.7616000142895002E-2</v>
      </c>
      <c r="J2131" s="328">
        <v>0</v>
      </c>
      <c r="K2131" s="184">
        <v>0.24810900999999999</v>
      </c>
      <c r="L2131" s="184">
        <v>5.1424141E-2</v>
      </c>
      <c r="M2131" s="184">
        <v>6.1918449E-3</v>
      </c>
      <c r="N2131" s="331">
        <v>3.4405045000000002E-3</v>
      </c>
      <c r="O2131" s="331">
        <v>0</v>
      </c>
      <c r="P2131" s="331">
        <v>0</v>
      </c>
      <c r="Q2131" s="331">
        <v>1.4709702E-7</v>
      </c>
      <c r="R2131" s="331">
        <v>1.4242895E-8</v>
      </c>
      <c r="S2131" s="331">
        <v>0</v>
      </c>
      <c r="T2131" s="331">
        <v>0</v>
      </c>
      <c r="U2131" s="184">
        <v>0</v>
      </c>
      <c r="V2131" s="331">
        <v>0</v>
      </c>
      <c r="W2131" s="331">
        <v>0</v>
      </c>
      <c r="X2131" s="184">
        <v>0</v>
      </c>
      <c r="Y2131"/>
      <c r="Z2131" s="288">
        <v>1.6540600666666667</v>
      </c>
      <c r="AA2131"/>
      <c r="AB2131" s="164">
        <v>0</v>
      </c>
      <c r="AC2131" s="164">
        <v>0</v>
      </c>
      <c r="AD2131" s="164">
        <v>0</v>
      </c>
      <c r="AE2131" s="164">
        <v>0</v>
      </c>
      <c r="AF2131" s="164">
        <v>0</v>
      </c>
      <c r="AG2131" s="164">
        <v>0</v>
      </c>
      <c r="AH2131" s="164">
        <v>0</v>
      </c>
      <c r="AI2131"/>
      <c r="AJ2131" s="185">
        <v>4.3416050999999997E-2</v>
      </c>
      <c r="AK2131" s="185">
        <v>4.1838330999999999E-2</v>
      </c>
      <c r="AL2131" s="185">
        <v>1.5777196E-3</v>
      </c>
      <c r="AM2131" s="185">
        <v>0</v>
      </c>
      <c r="AN2131" s="176">
        <v>2.5082932000000001E-6</v>
      </c>
      <c r="AO2131" s="176">
        <v>5.834762E-9</v>
      </c>
      <c r="AP2131" s="176">
        <v>0</v>
      </c>
      <c r="AQ2131" s="192">
        <v>1.5349678E-6</v>
      </c>
      <c r="AR2131" s="192">
        <v>4.6313683000000002E-9</v>
      </c>
      <c r="AS2131" s="192">
        <v>1.2653559999999999E-13</v>
      </c>
      <c r="AT2131" s="193">
        <v>0</v>
      </c>
      <c r="AU2131" s="193">
        <v>0</v>
      </c>
      <c r="AV2131" s="192">
        <v>5.1157828E-10</v>
      </c>
      <c r="AW2131" s="192">
        <v>9.7281389000000002E-7</v>
      </c>
      <c r="AX2131" s="192">
        <v>7.2520436999999999E-11</v>
      </c>
      <c r="AY2131" s="192">
        <v>1.1307468000000001E-9</v>
      </c>
      <c r="AZ2131" s="193">
        <v>0</v>
      </c>
      <c r="BA2131" s="193">
        <v>0</v>
      </c>
      <c r="BB2131" s="193">
        <v>0</v>
      </c>
      <c r="BC2131" s="193">
        <v>0</v>
      </c>
      <c r="BD2131" s="193">
        <v>0</v>
      </c>
      <c r="BE2131" s="193">
        <v>0</v>
      </c>
      <c r="BF2131" s="193">
        <v>0</v>
      </c>
      <c r="BG2131" s="193">
        <v>0</v>
      </c>
      <c r="BH2131" s="193">
        <v>0</v>
      </c>
      <c r="BI2131" s="193">
        <v>0</v>
      </c>
      <c r="BJ2131" s="193">
        <v>0</v>
      </c>
      <c r="BK2131" s="193">
        <v>0</v>
      </c>
      <c r="BL2131" s="193">
        <v>0</v>
      </c>
      <c r="BM2131"/>
      <c r="BN2131" s="186">
        <v>6.2375558000000005E-5</v>
      </c>
      <c r="BO2131" s="186">
        <v>7.9641354999999993E-6</v>
      </c>
      <c r="BP2131" s="186">
        <v>4.6119584000000001E-5</v>
      </c>
      <c r="BQ2131" s="186">
        <v>1.6683668999999999E-12</v>
      </c>
      <c r="BR2131" s="186">
        <v>6.3133642000000001E-6</v>
      </c>
      <c r="BS2131" s="186">
        <v>3.3118625999999998E-7</v>
      </c>
      <c r="BT2131" s="164">
        <v>0</v>
      </c>
      <c r="BU2131" s="186">
        <v>5.0266946000000004E-7</v>
      </c>
      <c r="BV2131" s="164">
        <v>0</v>
      </c>
      <c r="BW2131" s="186">
        <v>9.7334957E-11</v>
      </c>
      <c r="BX2131" s="164">
        <v>0</v>
      </c>
      <c r="BY2131" s="164">
        <v>0</v>
      </c>
      <c r="BZ2131" s="164">
        <v>0</v>
      </c>
      <c r="CA2131" s="186">
        <v>1.1445189E-6</v>
      </c>
      <c r="CB2131" s="164">
        <v>0</v>
      </c>
      <c r="CC2131" s="164">
        <v>0</v>
      </c>
      <c r="CD2131" s="164">
        <v>0</v>
      </c>
      <c r="CE2131"/>
      <c r="CF2131" s="330">
        <v>0</v>
      </c>
      <c r="CG2131" s="330">
        <v>1.6540600999999999</v>
      </c>
      <c r="CH2131" s="330">
        <v>9.4699885000000001E-3</v>
      </c>
      <c r="CI2131" s="330">
        <v>5.5249034000000004E-3</v>
      </c>
      <c r="CJ2131" s="330">
        <v>1.6908116E-4</v>
      </c>
      <c r="CK2131" s="330">
        <v>0</v>
      </c>
      <c r="CL2131" s="330">
        <v>0</v>
      </c>
      <c r="CM2131" s="330">
        <v>3.1764451999999999E-4</v>
      </c>
      <c r="CN2131" s="330">
        <v>0</v>
      </c>
      <c r="CO2131" s="330">
        <v>0</v>
      </c>
      <c r="CP2131"/>
      <c r="CQ2131">
        <v>0.24810900999999999</v>
      </c>
      <c r="CR2131">
        <v>6.1056651739915001E-2</v>
      </c>
      <c r="CS2131">
        <v>5.7616000142895002E-2</v>
      </c>
      <c r="CT2131">
        <v>5.7616000142895002E-2</v>
      </c>
      <c r="CU2131">
        <v>0</v>
      </c>
      <c r="CZ2131" s="11"/>
      <c r="DA2131" s="236"/>
      <c r="DB2131" s="236"/>
      <c r="DC2131" s="32"/>
      <c r="DD2131" s="32"/>
      <c r="DE2131" s="32"/>
      <c r="DF2131" s="32"/>
      <c r="DG2131" s="32"/>
      <c r="DH2131" s="32"/>
      <c r="DI2131" s="32"/>
      <c r="DJ2131" s="32"/>
      <c r="DK2131" s="32"/>
      <c r="DL2131" s="32"/>
    </row>
    <row r="2132" spans="1:116" ht="14.4" x14ac:dyDescent="0.3">
      <c r="A2132" t="s">
        <v>3403</v>
      </c>
      <c r="B2132" s="181" t="s">
        <v>928</v>
      </c>
      <c r="C2132" s="182" t="s">
        <v>3404</v>
      </c>
      <c r="D2132" s="40" t="s">
        <v>3400</v>
      </c>
      <c r="E2132" s="242" t="s">
        <v>943</v>
      </c>
      <c r="F2132" s="184" t="s">
        <v>5068</v>
      </c>
      <c r="G2132" s="184">
        <v>0.33321049325161101</v>
      </c>
      <c r="H2132" s="184">
        <v>3.45937850798E-3</v>
      </c>
      <c r="I2132" s="184">
        <v>7.2628624743631007E-2</v>
      </c>
      <c r="J2132" s="328">
        <v>0</v>
      </c>
      <c r="K2132" s="184">
        <v>0.25712248999999998</v>
      </c>
      <c r="L2132" s="184">
        <v>6.6502797000000002E-2</v>
      </c>
      <c r="M2132" s="184">
        <v>6.1258140999999999E-3</v>
      </c>
      <c r="N2132" s="331">
        <v>3.4592376000000002E-3</v>
      </c>
      <c r="O2132" s="331">
        <v>0</v>
      </c>
      <c r="P2132" s="331">
        <v>0</v>
      </c>
      <c r="Q2132" s="331">
        <v>1.4090797999999999E-7</v>
      </c>
      <c r="R2132" s="331">
        <v>1.3643630999999999E-8</v>
      </c>
      <c r="S2132" s="331">
        <v>0</v>
      </c>
      <c r="T2132" s="331">
        <v>0</v>
      </c>
      <c r="U2132" s="184">
        <v>0</v>
      </c>
      <c r="V2132" s="331">
        <v>0</v>
      </c>
      <c r="W2132" s="331">
        <v>0</v>
      </c>
      <c r="X2132" s="184">
        <v>0</v>
      </c>
      <c r="Y2132"/>
      <c r="Z2132" s="288">
        <v>1.7141499333333332</v>
      </c>
      <c r="AA2132"/>
      <c r="AB2132" s="164">
        <v>0</v>
      </c>
      <c r="AC2132" s="164">
        <v>0</v>
      </c>
      <c r="AD2132" s="164">
        <v>0</v>
      </c>
      <c r="AE2132" s="164">
        <v>0</v>
      </c>
      <c r="AF2132" s="164">
        <v>0</v>
      </c>
      <c r="AG2132" s="164">
        <v>0</v>
      </c>
      <c r="AH2132" s="164">
        <v>0</v>
      </c>
      <c r="AI2132"/>
      <c r="AJ2132" s="185">
        <v>4.9049379999999997E-2</v>
      </c>
      <c r="AK2132" s="185">
        <v>4.7339740999999998E-2</v>
      </c>
      <c r="AL2132" s="185">
        <v>1.7096387000000001E-3</v>
      </c>
      <c r="AM2132" s="185">
        <v>0</v>
      </c>
      <c r="AN2132" s="176">
        <v>2.8381139999999999E-6</v>
      </c>
      <c r="AO2132" s="176">
        <v>6.3226282000000004E-9</v>
      </c>
      <c r="AP2132" s="176">
        <v>0</v>
      </c>
      <c r="AQ2132" s="192">
        <v>1.5907311E-6</v>
      </c>
      <c r="AR2132" s="192">
        <v>4.7996198000000004E-9</v>
      </c>
      <c r="AS2132" s="192">
        <v>1.3113246999999999E-13</v>
      </c>
      <c r="AT2132" s="193">
        <v>0</v>
      </c>
      <c r="AU2132" s="193">
        <v>0</v>
      </c>
      <c r="AV2132" s="192">
        <v>5.1436377000000001E-10</v>
      </c>
      <c r="AW2132" s="192">
        <v>1.2468685E-6</v>
      </c>
      <c r="AX2132" s="192">
        <v>7.2915303000000001E-11</v>
      </c>
      <c r="AY2132" s="192">
        <v>1.449962E-9</v>
      </c>
      <c r="AZ2132" s="193">
        <v>0</v>
      </c>
      <c r="BA2132" s="193">
        <v>0</v>
      </c>
      <c r="BB2132" s="193">
        <v>0</v>
      </c>
      <c r="BC2132" s="193">
        <v>0</v>
      </c>
      <c r="BD2132" s="193">
        <v>0</v>
      </c>
      <c r="BE2132" s="193">
        <v>0</v>
      </c>
      <c r="BF2132" s="193">
        <v>0</v>
      </c>
      <c r="BG2132" s="193">
        <v>0</v>
      </c>
      <c r="BH2132" s="193">
        <v>0</v>
      </c>
      <c r="BI2132" s="193">
        <v>0</v>
      </c>
      <c r="BJ2132" s="193">
        <v>0</v>
      </c>
      <c r="BK2132" s="193">
        <v>0</v>
      </c>
      <c r="BL2132" s="193">
        <v>0</v>
      </c>
      <c r="BM2132"/>
      <c r="BN2132" s="186">
        <v>6.8215833999999998E-5</v>
      </c>
      <c r="BO2132" s="186">
        <v>1.0165819E-5</v>
      </c>
      <c r="BP2132" s="186">
        <v>4.7795047999999997E-5</v>
      </c>
      <c r="BQ2132" s="186">
        <v>1.5981711000000001E-12</v>
      </c>
      <c r="BR2132" s="186">
        <v>8.1256217999999992E-6</v>
      </c>
      <c r="BS2132" s="186">
        <v>3.3298953000000001E-7</v>
      </c>
      <c r="BT2132" s="164">
        <v>0</v>
      </c>
      <c r="BU2132" s="186">
        <v>5.0540644999999996E-7</v>
      </c>
      <c r="BV2132" s="164">
        <v>0</v>
      </c>
      <c r="BW2132" s="186">
        <v>9.3239631000000006E-11</v>
      </c>
      <c r="BX2132" s="164">
        <v>0</v>
      </c>
      <c r="BY2132" s="164">
        <v>0</v>
      </c>
      <c r="BZ2132" s="164">
        <v>0</v>
      </c>
      <c r="CA2132" s="186">
        <v>1.290854E-6</v>
      </c>
      <c r="CB2132" s="164">
        <v>0</v>
      </c>
      <c r="CC2132" s="164">
        <v>0</v>
      </c>
      <c r="CD2132" s="164">
        <v>0</v>
      </c>
      <c r="CE2132"/>
      <c r="CF2132" s="330">
        <v>0</v>
      </c>
      <c r="CG2132" s="330">
        <v>1.7141499</v>
      </c>
      <c r="CH2132" s="330">
        <v>9.5215516000000007E-3</v>
      </c>
      <c r="CI2132" s="330">
        <v>7.0316767000000004E-3</v>
      </c>
      <c r="CJ2132" s="330">
        <v>1.6315032E-4</v>
      </c>
      <c r="CK2132" s="330">
        <v>0</v>
      </c>
      <c r="CL2132" s="330">
        <v>0</v>
      </c>
      <c r="CM2132" s="330">
        <v>4.0961626000000001E-4</v>
      </c>
      <c r="CN2132" s="330">
        <v>0</v>
      </c>
      <c r="CO2132" s="330">
        <v>0</v>
      </c>
      <c r="CP2132"/>
      <c r="CQ2132">
        <v>0.25712248999999998</v>
      </c>
      <c r="CR2132">
        <v>7.6088003251611011E-2</v>
      </c>
      <c r="CS2132">
        <v>7.2628624743631007E-2</v>
      </c>
      <c r="CT2132">
        <v>7.2628624743631007E-2</v>
      </c>
      <c r="CU2132">
        <v>0</v>
      </c>
      <c r="CZ2132" s="11"/>
      <c r="DA2132" s="236"/>
      <c r="DB2132" s="236"/>
      <c r="DC2132" s="32"/>
      <c r="DD2132" s="32"/>
      <c r="DE2132" s="32"/>
      <c r="DF2132" s="32"/>
      <c r="DG2132" s="32"/>
      <c r="DH2132" s="32"/>
      <c r="DI2132" s="32"/>
      <c r="DJ2132" s="32"/>
      <c r="DK2132" s="32"/>
      <c r="DL2132" s="32"/>
    </row>
    <row r="2133" spans="1:116" ht="14.4" x14ac:dyDescent="0.3">
      <c r="A2133" t="s">
        <v>3405</v>
      </c>
      <c r="B2133" s="181" t="s">
        <v>928</v>
      </c>
      <c r="C2133" s="182" t="s">
        <v>3406</v>
      </c>
      <c r="D2133" s="40" t="s">
        <v>3400</v>
      </c>
      <c r="E2133" s="242" t="s">
        <v>943</v>
      </c>
      <c r="F2133" s="184" t="s">
        <v>5069</v>
      </c>
      <c r="G2133" s="184">
        <v>6.9260223052654599E-2</v>
      </c>
      <c r="H2133" s="184">
        <v>2.3439733601060002E-3</v>
      </c>
      <c r="I2133" s="184">
        <v>1.9581186692548602E-2</v>
      </c>
      <c r="J2133" s="328">
        <v>0</v>
      </c>
      <c r="K2133" s="184">
        <v>4.7335062999999997E-2</v>
      </c>
      <c r="L2133" s="184">
        <v>1.6012878000000001E-2</v>
      </c>
      <c r="M2133" s="184">
        <v>3.5683033999999998E-3</v>
      </c>
      <c r="N2133" s="331">
        <v>2.3439187000000002E-3</v>
      </c>
      <c r="O2133" s="331">
        <v>0</v>
      </c>
      <c r="P2133" s="331">
        <v>0</v>
      </c>
      <c r="Q2133" s="331">
        <v>5.4660106000000002E-8</v>
      </c>
      <c r="R2133" s="331">
        <v>5.2925485999999999E-9</v>
      </c>
      <c r="S2133" s="331">
        <v>0</v>
      </c>
      <c r="T2133" s="331">
        <v>0</v>
      </c>
      <c r="U2133" s="184">
        <v>0</v>
      </c>
      <c r="V2133" s="331">
        <v>0</v>
      </c>
      <c r="W2133" s="331">
        <v>0</v>
      </c>
      <c r="X2133" s="184">
        <v>0</v>
      </c>
      <c r="Y2133"/>
      <c r="Z2133" s="288">
        <v>0.31556708666666666</v>
      </c>
      <c r="AA2133"/>
      <c r="AB2133" s="164">
        <v>0</v>
      </c>
      <c r="AC2133" s="164">
        <v>0</v>
      </c>
      <c r="AD2133" s="164">
        <v>0</v>
      </c>
      <c r="AE2133" s="164">
        <v>0</v>
      </c>
      <c r="AF2133" s="164">
        <v>0</v>
      </c>
      <c r="AG2133" s="164">
        <v>0</v>
      </c>
      <c r="AH2133" s="164">
        <v>0</v>
      </c>
      <c r="AI2133"/>
      <c r="AJ2133" s="185">
        <v>1.0535044E-2</v>
      </c>
      <c r="AK2133" s="185">
        <v>1.0183258000000001E-2</v>
      </c>
      <c r="AL2133" s="185">
        <v>3.5178640000000001E-4</v>
      </c>
      <c r="AM2133" s="185">
        <v>0</v>
      </c>
      <c r="AN2133" s="176">
        <v>6.1050704999999997E-7</v>
      </c>
      <c r="AO2133" s="176">
        <v>1.3009852E-9</v>
      </c>
      <c r="AP2133" s="176">
        <v>0</v>
      </c>
      <c r="AQ2133" s="192">
        <v>2.9284626000000002E-7</v>
      </c>
      <c r="AR2133" s="192">
        <v>8.8358784000000004E-10</v>
      </c>
      <c r="AS2133" s="192">
        <v>2.4140882000000001E-14</v>
      </c>
      <c r="AT2133" s="193">
        <v>0</v>
      </c>
      <c r="AU2133" s="193">
        <v>0</v>
      </c>
      <c r="AV2133" s="192">
        <v>3.4852385999999998E-10</v>
      </c>
      <c r="AW2133" s="192">
        <v>3.1731227E-7</v>
      </c>
      <c r="AX2133" s="192">
        <v>4.9406130000000002E-11</v>
      </c>
      <c r="AY2133" s="192">
        <v>3.6796709999999998E-10</v>
      </c>
      <c r="AZ2133" s="193">
        <v>0</v>
      </c>
      <c r="BA2133" s="193">
        <v>0</v>
      </c>
      <c r="BB2133" s="193">
        <v>0</v>
      </c>
      <c r="BC2133" s="193">
        <v>0</v>
      </c>
      <c r="BD2133" s="193">
        <v>0</v>
      </c>
      <c r="BE2133" s="193">
        <v>0</v>
      </c>
      <c r="BF2133" s="193">
        <v>0</v>
      </c>
      <c r="BG2133" s="193">
        <v>0</v>
      </c>
      <c r="BH2133" s="193">
        <v>0</v>
      </c>
      <c r="BI2133" s="193">
        <v>0</v>
      </c>
      <c r="BJ2133" s="193">
        <v>0</v>
      </c>
      <c r="BK2133" s="193">
        <v>0</v>
      </c>
      <c r="BL2133" s="193">
        <v>0</v>
      </c>
      <c r="BM2133"/>
      <c r="BN2133" s="186">
        <v>1.4634216999999999E-5</v>
      </c>
      <c r="BO2133" s="186">
        <v>2.6516198999999999E-6</v>
      </c>
      <c r="BP2133" s="186">
        <v>8.7988476999999993E-6</v>
      </c>
      <c r="BQ2133" s="186">
        <v>6.1995212999999996E-13</v>
      </c>
      <c r="BR2133" s="186">
        <v>2.0159782E-6</v>
      </c>
      <c r="BS2133" s="186">
        <v>2.2562786000000001E-7</v>
      </c>
      <c r="BT2133" s="164">
        <v>0</v>
      </c>
      <c r="BU2133" s="186">
        <v>3.4245454E-7</v>
      </c>
      <c r="BV2133" s="164">
        <v>0</v>
      </c>
      <c r="BW2133" s="186">
        <v>3.6168911000000001E-11</v>
      </c>
      <c r="BX2133" s="164">
        <v>0</v>
      </c>
      <c r="BY2133" s="164">
        <v>0</v>
      </c>
      <c r="BZ2133" s="164">
        <v>0</v>
      </c>
      <c r="CA2133" s="186">
        <v>5.9965152999999999E-7</v>
      </c>
      <c r="CB2133" s="164">
        <v>0</v>
      </c>
      <c r="CC2133" s="164">
        <v>0</v>
      </c>
      <c r="CD2133" s="164">
        <v>0</v>
      </c>
      <c r="CE2133"/>
      <c r="CF2133" s="330">
        <v>0</v>
      </c>
      <c r="CG2133" s="330">
        <v>0.31556708999999999</v>
      </c>
      <c r="CH2133" s="330">
        <v>6.4516362999999998E-3</v>
      </c>
      <c r="CI2133" s="330">
        <v>1.8659477E-3</v>
      </c>
      <c r="CJ2133" s="329">
        <v>7.0539854999999995E-5</v>
      </c>
      <c r="CK2133" s="330">
        <v>0</v>
      </c>
      <c r="CL2133" s="330">
        <v>0</v>
      </c>
      <c r="CM2133" s="330">
        <v>1.0041258E-4</v>
      </c>
      <c r="CN2133" s="330">
        <v>0</v>
      </c>
      <c r="CO2133" s="330">
        <v>0</v>
      </c>
      <c r="CP2133"/>
      <c r="CQ2133">
        <v>4.7335062999999997E-2</v>
      </c>
      <c r="CR2133">
        <v>2.1925160052654602E-2</v>
      </c>
      <c r="CS2133">
        <v>1.9581186692548602E-2</v>
      </c>
      <c r="CT2133">
        <v>1.9581186692548602E-2</v>
      </c>
      <c r="CU2133">
        <v>0</v>
      </c>
      <c r="CZ2133" s="11"/>
      <c r="DA2133" s="236"/>
      <c r="DB2133" s="236"/>
      <c r="DC2133" s="32"/>
      <c r="DD2133" s="32"/>
      <c r="DE2133" s="32"/>
      <c r="DF2133" s="32"/>
      <c r="DG2133" s="32"/>
      <c r="DH2133" s="32"/>
      <c r="DI2133" s="32"/>
      <c r="DJ2133" s="32"/>
      <c r="DK2133" s="32"/>
      <c r="DL2133" s="32"/>
    </row>
    <row r="2134" spans="1:116" ht="14.4" x14ac:dyDescent="0.3">
      <c r="A2134" t="s">
        <v>3407</v>
      </c>
      <c r="B2134" s="181" t="s">
        <v>928</v>
      </c>
      <c r="C2134" s="182" t="s">
        <v>3408</v>
      </c>
      <c r="D2134" s="40" t="s">
        <v>3400</v>
      </c>
      <c r="E2134" s="242" t="s">
        <v>943</v>
      </c>
      <c r="F2134" s="184" t="s">
        <v>5070</v>
      </c>
      <c r="G2134" s="184">
        <v>0.15192293952301181</v>
      </c>
      <c r="H2134" s="184">
        <v>3.7507474346419999E-3</v>
      </c>
      <c r="I2134" s="184">
        <v>3.9650482088369805E-2</v>
      </c>
      <c r="J2134" s="328">
        <v>0</v>
      </c>
      <c r="K2134" s="184">
        <v>0.10852170999999999</v>
      </c>
      <c r="L2134" s="184">
        <v>3.3996679000000002E-2</v>
      </c>
      <c r="M2134" s="184">
        <v>5.6537949999999997E-3</v>
      </c>
      <c r="N2134" s="331">
        <v>3.7506638999999999E-3</v>
      </c>
      <c r="O2134" s="331">
        <v>0</v>
      </c>
      <c r="P2134" s="331">
        <v>0</v>
      </c>
      <c r="Q2134" s="331">
        <v>8.3534641999999998E-8</v>
      </c>
      <c r="R2134" s="331">
        <v>8.0883697999999998E-9</v>
      </c>
      <c r="S2134" s="331">
        <v>0</v>
      </c>
      <c r="T2134" s="331">
        <v>0</v>
      </c>
      <c r="U2134" s="184">
        <v>0</v>
      </c>
      <c r="V2134" s="331">
        <v>0</v>
      </c>
      <c r="W2134" s="331">
        <v>0</v>
      </c>
      <c r="X2134" s="184">
        <v>0</v>
      </c>
      <c r="Y2134"/>
      <c r="Z2134" s="288">
        <v>0.7234780666666667</v>
      </c>
      <c r="AA2134"/>
      <c r="AB2134" s="164">
        <v>0</v>
      </c>
      <c r="AC2134" s="164">
        <v>0</v>
      </c>
      <c r="AD2134" s="164">
        <v>0</v>
      </c>
      <c r="AE2134" s="164">
        <v>0</v>
      </c>
      <c r="AF2134" s="164">
        <v>0</v>
      </c>
      <c r="AG2134" s="164">
        <v>0</v>
      </c>
      <c r="AH2134" s="164">
        <v>0</v>
      </c>
      <c r="AI2134"/>
      <c r="AJ2134" s="185">
        <v>2.2990136000000001E-2</v>
      </c>
      <c r="AK2134" s="185">
        <v>2.2213871999999999E-2</v>
      </c>
      <c r="AL2134" s="185">
        <v>7.7626327000000002E-4</v>
      </c>
      <c r="AM2134" s="185">
        <v>0</v>
      </c>
      <c r="AN2134" s="176">
        <v>1.3317669000000001E-6</v>
      </c>
      <c r="AO2134" s="176">
        <v>2.8707961000000001E-9</v>
      </c>
      <c r="AP2134" s="176">
        <v>0</v>
      </c>
      <c r="AQ2134" s="192">
        <v>6.7138763999999999E-7</v>
      </c>
      <c r="AR2134" s="192">
        <v>2.0257386E-9</v>
      </c>
      <c r="AS2134" s="192">
        <v>5.5346071999999999E-14</v>
      </c>
      <c r="AT2134" s="193">
        <v>0</v>
      </c>
      <c r="AU2134" s="193">
        <v>0</v>
      </c>
      <c r="AV2134" s="192">
        <v>5.5769675000000005E-10</v>
      </c>
      <c r="AW2134" s="192">
        <v>6.5982158999999999E-7</v>
      </c>
      <c r="AX2134" s="192">
        <v>7.9058110999999998E-11</v>
      </c>
      <c r="AY2134" s="192">
        <v>7.6594408000000002E-10</v>
      </c>
      <c r="AZ2134" s="193">
        <v>0</v>
      </c>
      <c r="BA2134" s="193">
        <v>0</v>
      </c>
      <c r="BB2134" s="193">
        <v>0</v>
      </c>
      <c r="BC2134" s="193">
        <v>0</v>
      </c>
      <c r="BD2134" s="193">
        <v>0</v>
      </c>
      <c r="BE2134" s="193">
        <v>0</v>
      </c>
      <c r="BF2134" s="193">
        <v>0</v>
      </c>
      <c r="BG2134" s="193">
        <v>0</v>
      </c>
      <c r="BH2134" s="193">
        <v>0</v>
      </c>
      <c r="BI2134" s="193">
        <v>0</v>
      </c>
      <c r="BJ2134" s="193">
        <v>0</v>
      </c>
      <c r="BK2134" s="193">
        <v>0</v>
      </c>
      <c r="BL2134" s="193">
        <v>0</v>
      </c>
      <c r="BM2134"/>
      <c r="BN2134" s="186">
        <v>3.1816512999999998E-5</v>
      </c>
      <c r="BO2134" s="186">
        <v>5.4642589999999999E-6</v>
      </c>
      <c r="BP2134" s="186">
        <v>2.0172488000000001E-5</v>
      </c>
      <c r="BQ2134" s="186">
        <v>9.4744563999999999E-13</v>
      </c>
      <c r="BR2134" s="186">
        <v>4.2318660000000004E-6</v>
      </c>
      <c r="BS2134" s="186">
        <v>3.6104250000000002E-7</v>
      </c>
      <c r="BT2134" s="164">
        <v>0</v>
      </c>
      <c r="BU2134" s="186">
        <v>5.4798481000000005E-7</v>
      </c>
      <c r="BV2134" s="164">
        <v>0</v>
      </c>
      <c r="BW2134" s="186">
        <v>5.5275358999999998E-11</v>
      </c>
      <c r="BX2134" s="164">
        <v>0</v>
      </c>
      <c r="BY2134" s="164">
        <v>0</v>
      </c>
      <c r="BZ2134" s="164">
        <v>0</v>
      </c>
      <c r="CA2134" s="186">
        <v>1.0388166E-6</v>
      </c>
      <c r="CB2134" s="164">
        <v>0</v>
      </c>
      <c r="CC2134" s="164">
        <v>0</v>
      </c>
      <c r="CD2134" s="164">
        <v>0</v>
      </c>
      <c r="CE2134"/>
      <c r="CF2134" s="330">
        <v>0</v>
      </c>
      <c r="CG2134" s="330">
        <v>0.72347806000000003</v>
      </c>
      <c r="CH2134" s="330">
        <v>1.0323702000000001E-2</v>
      </c>
      <c r="CI2134" s="330">
        <v>3.8213717999999999E-3</v>
      </c>
      <c r="CJ2134" s="330">
        <v>1.0902279E-4</v>
      </c>
      <c r="CK2134" s="330">
        <v>0</v>
      </c>
      <c r="CL2134" s="330">
        <v>0</v>
      </c>
      <c r="CM2134" s="330">
        <v>2.1173789E-4</v>
      </c>
      <c r="CN2134" s="330">
        <v>0</v>
      </c>
      <c r="CO2134" s="330">
        <v>0</v>
      </c>
      <c r="CP2134"/>
      <c r="CQ2134">
        <v>0.10852170999999999</v>
      </c>
      <c r="CR2134">
        <v>4.3401229523011807E-2</v>
      </c>
      <c r="CS2134">
        <v>3.9650482088369805E-2</v>
      </c>
      <c r="CT2134">
        <v>3.9650482088369805E-2</v>
      </c>
      <c r="CU2134">
        <v>0</v>
      </c>
      <c r="CZ2134" s="11"/>
      <c r="DA2134" s="236"/>
      <c r="DB2134" s="236"/>
      <c r="DC2134" s="32"/>
      <c r="DD2134" s="32"/>
      <c r="DE2134" s="32"/>
      <c r="DF2134" s="32"/>
      <c r="DG2134" s="32"/>
      <c r="DH2134" s="32"/>
      <c r="DI2134" s="32"/>
      <c r="DJ2134" s="32"/>
      <c r="DK2134" s="32"/>
      <c r="DL2134" s="32"/>
    </row>
    <row r="2135" spans="1:116" ht="14.4" x14ac:dyDescent="0.3">
      <c r="A2135" t="s">
        <v>3409</v>
      </c>
      <c r="B2135" s="181" t="s">
        <v>928</v>
      </c>
      <c r="C2135" s="182" t="s">
        <v>3410</v>
      </c>
      <c r="D2135" s="40" t="s">
        <v>3400</v>
      </c>
      <c r="E2135" s="242" t="s">
        <v>943</v>
      </c>
      <c r="F2135" s="184" t="s">
        <v>5071</v>
      </c>
      <c r="G2135" s="184">
        <v>0.15814307716831069</v>
      </c>
      <c r="H2135" s="184">
        <v>5.1189784223830007E-3</v>
      </c>
      <c r="I2135" s="184">
        <v>5.3216492745927699E-2</v>
      </c>
      <c r="J2135" s="328">
        <v>0</v>
      </c>
      <c r="K2135" s="184">
        <v>9.9807605999999993E-2</v>
      </c>
      <c r="L2135" s="184">
        <v>4.5749728000000003E-2</v>
      </c>
      <c r="M2135" s="184">
        <v>7.4667554000000004E-3</v>
      </c>
      <c r="N2135" s="331">
        <v>5.1188819000000003E-3</v>
      </c>
      <c r="O2135" s="331">
        <v>0</v>
      </c>
      <c r="P2135" s="331">
        <v>0</v>
      </c>
      <c r="Q2135" s="331">
        <v>9.6522382999999995E-8</v>
      </c>
      <c r="R2135" s="331">
        <v>9.3459276999999999E-9</v>
      </c>
      <c r="S2135" s="331">
        <v>0</v>
      </c>
      <c r="T2135" s="331">
        <v>0</v>
      </c>
      <c r="U2135" s="184">
        <v>0</v>
      </c>
      <c r="V2135" s="331">
        <v>0</v>
      </c>
      <c r="W2135" s="331">
        <v>0</v>
      </c>
      <c r="X2135" s="184">
        <v>0</v>
      </c>
      <c r="Y2135"/>
      <c r="Z2135" s="288">
        <v>0.66538403999999995</v>
      </c>
      <c r="AA2135"/>
      <c r="AB2135" s="164">
        <v>0</v>
      </c>
      <c r="AC2135" s="164">
        <v>0</v>
      </c>
      <c r="AD2135" s="164">
        <v>0</v>
      </c>
      <c r="AE2135" s="164">
        <v>0</v>
      </c>
      <c r="AF2135" s="164">
        <v>0</v>
      </c>
      <c r="AG2135" s="164">
        <v>0</v>
      </c>
      <c r="AH2135" s="164">
        <v>0</v>
      </c>
      <c r="AI2135"/>
      <c r="AJ2135" s="185">
        <v>2.5948285000000001E-2</v>
      </c>
      <c r="AK2135" s="185">
        <v>2.5136366E-2</v>
      </c>
      <c r="AL2135" s="185">
        <v>8.1191829000000005E-4</v>
      </c>
      <c r="AM2135" s="185">
        <v>0</v>
      </c>
      <c r="AN2135" s="176">
        <v>1.5069764000000001E-6</v>
      </c>
      <c r="AO2135" s="176">
        <v>3.0026564000000001E-9</v>
      </c>
      <c r="AP2135" s="176">
        <v>0</v>
      </c>
      <c r="AQ2135" s="192">
        <v>6.1747639000000003E-7</v>
      </c>
      <c r="AR2135" s="192">
        <v>1.8630752999999999E-9</v>
      </c>
      <c r="AS2135" s="192">
        <v>5.0901878999999999E-14</v>
      </c>
      <c r="AT2135" s="193">
        <v>0</v>
      </c>
      <c r="AU2135" s="193">
        <v>0</v>
      </c>
      <c r="AV2135" s="192">
        <v>7.6114093999999997E-10</v>
      </c>
      <c r="AW2135" s="192">
        <v>8.8873887000000003E-7</v>
      </c>
      <c r="AX2135" s="192">
        <v>1.0789800000000001E-10</v>
      </c>
      <c r="AY2135" s="192">
        <v>1.0316322E-9</v>
      </c>
      <c r="AZ2135" s="193">
        <v>0</v>
      </c>
      <c r="BA2135" s="193">
        <v>0</v>
      </c>
      <c r="BB2135" s="193">
        <v>0</v>
      </c>
      <c r="BC2135" s="193">
        <v>0</v>
      </c>
      <c r="BD2135" s="193">
        <v>0</v>
      </c>
      <c r="BE2135" s="193">
        <v>0</v>
      </c>
      <c r="BF2135" s="193">
        <v>0</v>
      </c>
      <c r="BG2135" s="193">
        <v>0</v>
      </c>
      <c r="BH2135" s="193">
        <v>0</v>
      </c>
      <c r="BI2135" s="193">
        <v>0</v>
      </c>
      <c r="BJ2135" s="193">
        <v>0</v>
      </c>
      <c r="BK2135" s="193">
        <v>0</v>
      </c>
      <c r="BL2135" s="193">
        <v>0</v>
      </c>
      <c r="BM2135"/>
      <c r="BN2135" s="186">
        <v>3.4265659999999997E-5</v>
      </c>
      <c r="BO2135" s="186">
        <v>7.3629723000000004E-6</v>
      </c>
      <c r="BP2135" s="186">
        <v>1.8552672999999999E-5</v>
      </c>
      <c r="BQ2135" s="186">
        <v>1.0947519E-12</v>
      </c>
      <c r="BR2135" s="186">
        <v>5.6976873999999997E-6</v>
      </c>
      <c r="BS2135" s="186">
        <v>4.9274847999999995E-7</v>
      </c>
      <c r="BT2135" s="164">
        <v>0</v>
      </c>
      <c r="BU2135" s="186">
        <v>7.4788615000000002E-7</v>
      </c>
      <c r="BV2135" s="164">
        <v>0</v>
      </c>
      <c r="BW2135" s="186">
        <v>6.3869423000000004E-11</v>
      </c>
      <c r="BX2135" s="164">
        <v>0</v>
      </c>
      <c r="BY2135" s="164">
        <v>0</v>
      </c>
      <c r="BZ2135" s="164">
        <v>0</v>
      </c>
      <c r="CA2135" s="186">
        <v>1.4116285E-6</v>
      </c>
      <c r="CB2135" s="164">
        <v>0</v>
      </c>
      <c r="CC2135" s="164">
        <v>0</v>
      </c>
      <c r="CD2135" s="164">
        <v>0</v>
      </c>
      <c r="CE2135"/>
      <c r="CF2135" s="330">
        <v>0</v>
      </c>
      <c r="CG2135" s="330">
        <v>0.66538403999999995</v>
      </c>
      <c r="CH2135" s="330">
        <v>1.4089722000000001E-2</v>
      </c>
      <c r="CI2135" s="330">
        <v>5.1506507000000003E-3</v>
      </c>
      <c r="CJ2135" s="330">
        <v>1.3165489E-4</v>
      </c>
      <c r="CK2135" s="330">
        <v>0</v>
      </c>
      <c r="CL2135" s="330">
        <v>0</v>
      </c>
      <c r="CM2135" s="330">
        <v>2.8502261000000001E-4</v>
      </c>
      <c r="CN2135" s="330">
        <v>0</v>
      </c>
      <c r="CO2135" s="330">
        <v>0</v>
      </c>
      <c r="CP2135"/>
      <c r="CQ2135">
        <v>9.9807605999999993E-2</v>
      </c>
      <c r="CR2135">
        <v>5.8335471168310699E-2</v>
      </c>
      <c r="CS2135">
        <v>5.3216492745927699E-2</v>
      </c>
      <c r="CT2135">
        <v>5.3216492745927699E-2</v>
      </c>
      <c r="CU2135">
        <v>0</v>
      </c>
      <c r="CZ2135" s="11"/>
      <c r="DA2135" s="236"/>
      <c r="DB2135" s="236"/>
      <c r="DC2135" s="32"/>
      <c r="DD2135" s="32"/>
      <c r="DE2135" s="32"/>
      <c r="DF2135" s="32"/>
      <c r="DG2135" s="32"/>
      <c r="DH2135" s="32"/>
      <c r="DI2135" s="32"/>
      <c r="DJ2135" s="32"/>
      <c r="DK2135" s="32"/>
      <c r="DL2135" s="32"/>
    </row>
    <row r="2136" spans="1:116" ht="14.4" x14ac:dyDescent="0.3">
      <c r="A2136" t="s">
        <v>3411</v>
      </c>
      <c r="B2136" s="181" t="s">
        <v>928</v>
      </c>
      <c r="C2136" s="182" t="s">
        <v>3412</v>
      </c>
      <c r="D2136" s="40" t="s">
        <v>3400</v>
      </c>
      <c r="E2136" s="242" t="s">
        <v>943</v>
      </c>
      <c r="F2136" s="184" t="s">
        <v>5072</v>
      </c>
      <c r="G2136" s="184">
        <v>9.1297626575208707E-2</v>
      </c>
      <c r="H2136" s="184">
        <v>3.7723146001000002E-3</v>
      </c>
      <c r="I2136" s="184">
        <v>3.48135779751087E-2</v>
      </c>
      <c r="J2136" s="328">
        <v>0</v>
      </c>
      <c r="K2136" s="184">
        <v>5.2711734000000003E-2</v>
      </c>
      <c r="L2136" s="184">
        <v>3.0079192000000001E-2</v>
      </c>
      <c r="M2136" s="184">
        <v>4.7343843E-3</v>
      </c>
      <c r="N2136" s="331">
        <v>3.7722973000000001E-3</v>
      </c>
      <c r="O2136" s="331">
        <v>0</v>
      </c>
      <c r="P2136" s="331">
        <v>0</v>
      </c>
      <c r="Q2136" s="331">
        <v>1.7300100000000002E-8</v>
      </c>
      <c r="R2136" s="331">
        <v>1.6751087E-9</v>
      </c>
      <c r="S2136" s="331">
        <v>0</v>
      </c>
      <c r="T2136" s="331">
        <v>0</v>
      </c>
      <c r="U2136" s="184">
        <v>0</v>
      </c>
      <c r="V2136" s="331">
        <v>0</v>
      </c>
      <c r="W2136" s="331">
        <v>0</v>
      </c>
      <c r="X2136" s="184">
        <v>0</v>
      </c>
      <c r="Y2136"/>
      <c r="Z2136" s="288">
        <v>0.35141156000000001</v>
      </c>
      <c r="AA2136"/>
      <c r="AB2136" s="164">
        <v>0</v>
      </c>
      <c r="AC2136" s="164">
        <v>0</v>
      </c>
      <c r="AD2136" s="164">
        <v>0</v>
      </c>
      <c r="AE2136" s="164">
        <v>0</v>
      </c>
      <c r="AF2136" s="164">
        <v>0</v>
      </c>
      <c r="AG2136" s="164">
        <v>0</v>
      </c>
      <c r="AH2136" s="164">
        <v>0</v>
      </c>
      <c r="AI2136"/>
      <c r="AJ2136" s="185">
        <v>1.5744414000000002E-2</v>
      </c>
      <c r="AK2136" s="185">
        <v>1.527207E-2</v>
      </c>
      <c r="AL2136" s="185">
        <v>4.7234407999999998E-4</v>
      </c>
      <c r="AM2136" s="185">
        <v>0</v>
      </c>
      <c r="AN2136" s="176">
        <v>9.1559173999999997E-7</v>
      </c>
      <c r="AO2136" s="176">
        <v>1.7468346000000001E-9</v>
      </c>
      <c r="AP2136" s="176">
        <v>0</v>
      </c>
      <c r="AQ2136" s="192">
        <v>3.2610993000000001E-7</v>
      </c>
      <c r="AR2136" s="192">
        <v>9.8395237999999995E-10</v>
      </c>
      <c r="AS2136" s="192">
        <v>2.6882985E-14</v>
      </c>
      <c r="AT2136" s="193">
        <v>0</v>
      </c>
      <c r="AU2136" s="193">
        <v>0</v>
      </c>
      <c r="AV2136" s="192">
        <v>5.6091347999999997E-10</v>
      </c>
      <c r="AW2136" s="192">
        <v>5.8892088999999995E-7</v>
      </c>
      <c r="AX2136" s="192">
        <v>7.9514109000000005E-11</v>
      </c>
      <c r="AY2136" s="192">
        <v>6.8334123000000004E-10</v>
      </c>
      <c r="AZ2136" s="193">
        <v>0</v>
      </c>
      <c r="BA2136" s="193">
        <v>0</v>
      </c>
      <c r="BB2136" s="193">
        <v>0</v>
      </c>
      <c r="BC2136" s="193">
        <v>0</v>
      </c>
      <c r="BD2136" s="193">
        <v>0</v>
      </c>
      <c r="BE2136" s="193">
        <v>0</v>
      </c>
      <c r="BF2136" s="193">
        <v>0</v>
      </c>
      <c r="BG2136" s="193">
        <v>0</v>
      </c>
      <c r="BH2136" s="193">
        <v>0</v>
      </c>
      <c r="BI2136" s="193">
        <v>0</v>
      </c>
      <c r="BJ2136" s="193">
        <v>0</v>
      </c>
      <c r="BK2136" s="193">
        <v>0</v>
      </c>
      <c r="BL2136" s="193">
        <v>0</v>
      </c>
      <c r="BM2136"/>
      <c r="BN2136" s="186">
        <v>2.0376339999999999E-5</v>
      </c>
      <c r="BO2136" s="186">
        <v>4.8958289999999999E-6</v>
      </c>
      <c r="BP2136" s="186">
        <v>9.7982868000000003E-6</v>
      </c>
      <c r="BQ2136" s="186">
        <v>1.9621685E-13</v>
      </c>
      <c r="BR2136" s="186">
        <v>3.7620777999999999E-6</v>
      </c>
      <c r="BS2136" s="186">
        <v>3.6312494999999999E-7</v>
      </c>
      <c r="BT2136" s="164">
        <v>0</v>
      </c>
      <c r="BU2136" s="186">
        <v>5.5114552999999999E-7</v>
      </c>
      <c r="BV2136" s="164">
        <v>0</v>
      </c>
      <c r="BW2136" s="186">
        <v>1.1447577E-11</v>
      </c>
      <c r="BX2136" s="164">
        <v>0</v>
      </c>
      <c r="BY2136" s="164">
        <v>0</v>
      </c>
      <c r="BZ2136" s="164">
        <v>0</v>
      </c>
      <c r="CA2136" s="186">
        <v>1.0058639000000001E-6</v>
      </c>
      <c r="CB2136" s="164">
        <v>0</v>
      </c>
      <c r="CC2136" s="164">
        <v>0</v>
      </c>
      <c r="CD2136" s="164">
        <v>0</v>
      </c>
      <c r="CE2136"/>
      <c r="CF2136" s="330">
        <v>0</v>
      </c>
      <c r="CG2136" s="330">
        <v>0.35141156000000001</v>
      </c>
      <c r="CH2136" s="330">
        <v>1.0383247999999999E-2</v>
      </c>
      <c r="CI2136" s="330">
        <v>3.4329378999999999E-3</v>
      </c>
      <c r="CJ2136" s="329">
        <v>4.4257164000000002E-5</v>
      </c>
      <c r="CK2136" s="330">
        <v>0</v>
      </c>
      <c r="CL2136" s="330">
        <v>0</v>
      </c>
      <c r="CM2136" s="330">
        <v>1.8787458E-4</v>
      </c>
      <c r="CN2136" s="330">
        <v>0</v>
      </c>
      <c r="CO2136" s="330">
        <v>0</v>
      </c>
      <c r="CP2136"/>
      <c r="CQ2136">
        <v>5.2711734000000003E-2</v>
      </c>
      <c r="CR2136">
        <v>3.8585892575208697E-2</v>
      </c>
      <c r="CS2136">
        <v>3.48135779751087E-2</v>
      </c>
      <c r="CT2136">
        <v>3.48135779751087E-2</v>
      </c>
      <c r="CU2136">
        <v>0</v>
      </c>
      <c r="CZ2136" s="11"/>
      <c r="DA2136" s="236"/>
      <c r="DB2136" s="236"/>
      <c r="DC2136" s="32"/>
      <c r="DD2136" s="32"/>
      <c r="DE2136" s="32"/>
      <c r="DF2136" s="32"/>
      <c r="DG2136" s="32"/>
      <c r="DH2136" s="32"/>
      <c r="DI2136" s="32"/>
      <c r="DJ2136" s="32"/>
      <c r="DK2136" s="32"/>
      <c r="DL2136" s="32"/>
    </row>
    <row r="2137" spans="1:116" ht="14.4" x14ac:dyDescent="0.3">
      <c r="A2137" t="s">
        <v>3413</v>
      </c>
      <c r="B2137" s="181" t="s">
        <v>928</v>
      </c>
      <c r="C2137" s="182" t="s">
        <v>3414</v>
      </c>
      <c r="D2137" s="40" t="s">
        <v>3400</v>
      </c>
      <c r="E2137" s="242" t="s">
        <v>943</v>
      </c>
      <c r="F2137" s="184" t="s">
        <v>5073</v>
      </c>
      <c r="G2137" s="184">
        <v>0.24002968532574059</v>
      </c>
      <c r="H2137" s="184">
        <v>1.8419857940260001E-3</v>
      </c>
      <c r="I2137" s="184">
        <v>5.4378679531714602E-2</v>
      </c>
      <c r="J2137" s="328">
        <v>0</v>
      </c>
      <c r="K2137" s="184">
        <v>0.18380901999999999</v>
      </c>
      <c r="L2137" s="184">
        <v>5.1298609000000002E-2</v>
      </c>
      <c r="M2137" s="184">
        <v>3.0800645000000001E-3</v>
      </c>
      <c r="N2137" s="331">
        <v>1.8419235E-3</v>
      </c>
      <c r="O2137" s="331">
        <v>0</v>
      </c>
      <c r="P2137" s="331">
        <v>0</v>
      </c>
      <c r="Q2137" s="331">
        <v>6.2294026000000003E-8</v>
      </c>
      <c r="R2137" s="331">
        <v>6.0317145999999999E-9</v>
      </c>
      <c r="S2137" s="331">
        <v>0</v>
      </c>
      <c r="T2137" s="331">
        <v>0</v>
      </c>
      <c r="U2137" s="184">
        <v>0</v>
      </c>
      <c r="V2137" s="331">
        <v>0</v>
      </c>
      <c r="W2137" s="331">
        <v>0</v>
      </c>
      <c r="X2137" s="184">
        <v>0</v>
      </c>
      <c r="Y2137"/>
      <c r="Z2137" s="288">
        <v>1.2253934666666666</v>
      </c>
      <c r="AA2137"/>
      <c r="AB2137" s="164">
        <v>0</v>
      </c>
      <c r="AC2137" s="164">
        <v>0</v>
      </c>
      <c r="AD2137" s="164">
        <v>0</v>
      </c>
      <c r="AE2137" s="164">
        <v>0</v>
      </c>
      <c r="AF2137" s="164">
        <v>0</v>
      </c>
      <c r="AG2137" s="164">
        <v>0</v>
      </c>
      <c r="AH2137" s="164">
        <v>0</v>
      </c>
      <c r="AI2137"/>
      <c r="AJ2137" s="185">
        <v>3.6097433999999998E-2</v>
      </c>
      <c r="AK2137" s="185">
        <v>3.4859493999999998E-2</v>
      </c>
      <c r="AL2137" s="185">
        <v>1.2379403E-3</v>
      </c>
      <c r="AM2137" s="185">
        <v>0</v>
      </c>
      <c r="AN2137" s="176">
        <v>2.0898976999999998E-6</v>
      </c>
      <c r="AO2137" s="176">
        <v>4.5781815999999997E-9</v>
      </c>
      <c r="AP2137" s="176">
        <v>0</v>
      </c>
      <c r="AQ2137" s="192">
        <v>1.1371652000000001E-6</v>
      </c>
      <c r="AR2137" s="192">
        <v>3.4311018E-9</v>
      </c>
      <c r="AS2137" s="192">
        <v>9.3742601999999998E-14</v>
      </c>
      <c r="AT2137" s="193">
        <v>0</v>
      </c>
      <c r="AU2137" s="193">
        <v>0</v>
      </c>
      <c r="AV2137" s="192">
        <v>2.7388078999999999E-10</v>
      </c>
      <c r="AW2137" s="192">
        <v>9.5245865999999995E-7</v>
      </c>
      <c r="AX2137" s="192">
        <v>3.8824859000000002E-11</v>
      </c>
      <c r="AY2137" s="192">
        <v>1.1081612E-9</v>
      </c>
      <c r="AZ2137" s="193">
        <v>0</v>
      </c>
      <c r="BA2137" s="193">
        <v>0</v>
      </c>
      <c r="BB2137" s="193">
        <v>0</v>
      </c>
      <c r="BC2137" s="193">
        <v>0</v>
      </c>
      <c r="BD2137" s="193">
        <v>0</v>
      </c>
      <c r="BE2137" s="193">
        <v>0</v>
      </c>
      <c r="BF2137" s="193">
        <v>0</v>
      </c>
      <c r="BG2137" s="193">
        <v>0</v>
      </c>
      <c r="BH2137" s="193">
        <v>0</v>
      </c>
      <c r="BI2137" s="193">
        <v>0</v>
      </c>
      <c r="BJ2137" s="193">
        <v>0</v>
      </c>
      <c r="BK2137" s="193">
        <v>0</v>
      </c>
      <c r="BL2137" s="193">
        <v>0</v>
      </c>
      <c r="BM2137"/>
      <c r="BN2137" s="186">
        <v>4.9416987000000002E-5</v>
      </c>
      <c r="BO2137" s="186">
        <v>7.7301672000000006E-6</v>
      </c>
      <c r="BP2137" s="186">
        <v>3.4167222000000001E-5</v>
      </c>
      <c r="BQ2137" s="186">
        <v>7.0653566000000004E-13</v>
      </c>
      <c r="BR2137" s="186">
        <v>6.2353866000000001E-6</v>
      </c>
      <c r="BS2137" s="186">
        <v>1.7730532999999999E-7</v>
      </c>
      <c r="BT2137" s="164">
        <v>0</v>
      </c>
      <c r="BU2137" s="186">
        <v>2.6911133000000001E-7</v>
      </c>
      <c r="BV2137" s="164">
        <v>0</v>
      </c>
      <c r="BW2137" s="186">
        <v>4.1220319999999998E-11</v>
      </c>
      <c r="BX2137" s="164">
        <v>0</v>
      </c>
      <c r="BY2137" s="164">
        <v>0</v>
      </c>
      <c r="BZ2137" s="164">
        <v>0</v>
      </c>
      <c r="CA2137" s="186">
        <v>8.3775306000000003E-7</v>
      </c>
      <c r="CB2137" s="164">
        <v>0</v>
      </c>
      <c r="CC2137" s="164">
        <v>0</v>
      </c>
      <c r="CD2137" s="164">
        <v>0</v>
      </c>
      <c r="CE2137"/>
      <c r="CF2137" s="330">
        <v>0</v>
      </c>
      <c r="CG2137" s="330">
        <v>1.2253935</v>
      </c>
      <c r="CH2137" s="330">
        <v>5.0698946000000003E-3</v>
      </c>
      <c r="CI2137" s="330">
        <v>5.3295329000000004E-3</v>
      </c>
      <c r="CJ2137" s="329">
        <v>7.4389615000000005E-5</v>
      </c>
      <c r="CK2137" s="330">
        <v>0</v>
      </c>
      <c r="CL2137" s="330">
        <v>0</v>
      </c>
      <c r="CM2137" s="330">
        <v>3.1499254000000001E-4</v>
      </c>
      <c r="CN2137" s="330">
        <v>0</v>
      </c>
      <c r="CO2137" s="330">
        <v>0</v>
      </c>
      <c r="CP2137"/>
      <c r="CQ2137">
        <v>0.18380901999999999</v>
      </c>
      <c r="CR2137">
        <v>5.6220665325740604E-2</v>
      </c>
      <c r="CS2137">
        <v>5.4378679531714602E-2</v>
      </c>
      <c r="CT2137">
        <v>5.4378679531714602E-2</v>
      </c>
      <c r="CU2137">
        <v>0</v>
      </c>
      <c r="CZ2137" s="11"/>
      <c r="DA2137" s="236"/>
      <c r="DB2137" s="236"/>
      <c r="DC2137" s="32"/>
      <c r="DD2137" s="32"/>
      <c r="DE2137" s="32"/>
      <c r="DF2137" s="32"/>
      <c r="DG2137" s="32"/>
      <c r="DH2137" s="32"/>
      <c r="DI2137" s="32"/>
      <c r="DJ2137" s="32"/>
      <c r="DK2137" s="32"/>
      <c r="DL2137" s="32"/>
    </row>
    <row r="2138" spans="1:116" ht="14.4" x14ac:dyDescent="0.3">
      <c r="A2138" t="s">
        <v>3415</v>
      </c>
      <c r="B2138" s="181" t="s">
        <v>928</v>
      </c>
      <c r="C2138" s="182" t="s">
        <v>3416</v>
      </c>
      <c r="D2138" s="40" t="s">
        <v>3400</v>
      </c>
      <c r="E2138" s="242" t="s">
        <v>943</v>
      </c>
      <c r="F2138" s="184" t="s">
        <v>5074</v>
      </c>
      <c r="G2138" s="184">
        <v>0.14651356617478212</v>
      </c>
      <c r="H2138" s="184">
        <v>1.9083719135860001E-3</v>
      </c>
      <c r="I2138" s="184">
        <v>3.3682904261196099E-2</v>
      </c>
      <c r="J2138" s="328">
        <v>0</v>
      </c>
      <c r="K2138" s="184">
        <v>0.11092229000000001</v>
      </c>
      <c r="L2138" s="184">
        <v>3.0917395E-2</v>
      </c>
      <c r="M2138" s="184">
        <v>2.7655059E-3</v>
      </c>
      <c r="N2138" s="331">
        <v>1.9083372E-3</v>
      </c>
      <c r="O2138" s="331">
        <v>0</v>
      </c>
      <c r="P2138" s="331">
        <v>0</v>
      </c>
      <c r="Q2138" s="331">
        <v>3.4713586000000003E-8</v>
      </c>
      <c r="R2138" s="331">
        <v>3.3611960999999999E-9</v>
      </c>
      <c r="S2138" s="331">
        <v>0</v>
      </c>
      <c r="T2138" s="331">
        <v>0</v>
      </c>
      <c r="U2138" s="184">
        <v>0</v>
      </c>
      <c r="V2138" s="331">
        <v>0</v>
      </c>
      <c r="W2138" s="331">
        <v>0</v>
      </c>
      <c r="X2138" s="184">
        <v>0</v>
      </c>
      <c r="Y2138"/>
      <c r="Z2138" s="288">
        <v>0.73948193333333345</v>
      </c>
      <c r="AA2138"/>
      <c r="AB2138" s="164">
        <v>0</v>
      </c>
      <c r="AC2138" s="164">
        <v>0</v>
      </c>
      <c r="AD2138" s="164">
        <v>0</v>
      </c>
      <c r="AE2138" s="164">
        <v>0</v>
      </c>
      <c r="AF2138" s="164">
        <v>0</v>
      </c>
      <c r="AG2138" s="164">
        <v>0</v>
      </c>
      <c r="AH2138" s="164">
        <v>0</v>
      </c>
      <c r="AI2138"/>
      <c r="AJ2138" s="185">
        <v>2.1930821E-2</v>
      </c>
      <c r="AK2138" s="185">
        <v>2.1176766E-2</v>
      </c>
      <c r="AL2138" s="185">
        <v>7.5405505999999998E-4</v>
      </c>
      <c r="AM2138" s="185">
        <v>0</v>
      </c>
      <c r="AN2138" s="176">
        <v>1.2695903000000001E-6</v>
      </c>
      <c r="AO2138" s="176">
        <v>2.7886652000000002E-9</v>
      </c>
      <c r="AP2138" s="176">
        <v>0</v>
      </c>
      <c r="AQ2138" s="192">
        <v>6.8623923E-7</v>
      </c>
      <c r="AR2138" s="192">
        <v>2.0705493999999999E-9</v>
      </c>
      <c r="AS2138" s="192">
        <v>5.6570367000000002E-14</v>
      </c>
      <c r="AT2138" s="193">
        <v>0</v>
      </c>
      <c r="AU2138" s="193">
        <v>0</v>
      </c>
      <c r="AV2138" s="192">
        <v>2.8375602000000001E-10</v>
      </c>
      <c r="AW2138" s="192">
        <v>5.8306732000000001E-7</v>
      </c>
      <c r="AX2138" s="192">
        <v>4.0224754000000002E-11</v>
      </c>
      <c r="AY2138" s="192">
        <v>6.7783443999999995E-10</v>
      </c>
      <c r="AZ2138" s="193">
        <v>0</v>
      </c>
      <c r="BA2138" s="193">
        <v>0</v>
      </c>
      <c r="BB2138" s="193">
        <v>0</v>
      </c>
      <c r="BC2138" s="193">
        <v>0</v>
      </c>
      <c r="BD2138" s="193">
        <v>0</v>
      </c>
      <c r="BE2138" s="193">
        <v>0</v>
      </c>
      <c r="BF2138" s="193">
        <v>0</v>
      </c>
      <c r="BG2138" s="193">
        <v>0</v>
      </c>
      <c r="BH2138" s="193">
        <v>0</v>
      </c>
      <c r="BI2138" s="193">
        <v>0</v>
      </c>
      <c r="BJ2138" s="193">
        <v>0</v>
      </c>
      <c r="BK2138" s="193">
        <v>0</v>
      </c>
      <c r="BL2138" s="193">
        <v>0</v>
      </c>
      <c r="BM2138"/>
      <c r="BN2138" s="186">
        <v>3.0294804000000001E-5</v>
      </c>
      <c r="BO2138" s="186">
        <v>4.7666157E-6</v>
      </c>
      <c r="BP2138" s="186">
        <v>2.0618717999999999E-5</v>
      </c>
      <c r="BQ2138" s="186">
        <v>3.9371970999999998E-13</v>
      </c>
      <c r="BR2138" s="186">
        <v>3.7894399999999999E-6</v>
      </c>
      <c r="BS2138" s="186">
        <v>1.8369835999999999E-7</v>
      </c>
      <c r="BT2138" s="164">
        <v>0</v>
      </c>
      <c r="BU2138" s="186">
        <v>2.7881457999999998E-7</v>
      </c>
      <c r="BV2138" s="164">
        <v>0</v>
      </c>
      <c r="BW2138" s="186">
        <v>2.2970182000000001E-11</v>
      </c>
      <c r="BX2138" s="164">
        <v>0</v>
      </c>
      <c r="BY2138" s="164">
        <v>0</v>
      </c>
      <c r="BZ2138" s="164">
        <v>0</v>
      </c>
      <c r="CA2138" s="186">
        <v>6.574933E-7</v>
      </c>
      <c r="CB2138" s="164">
        <v>0</v>
      </c>
      <c r="CC2138" s="164">
        <v>0</v>
      </c>
      <c r="CD2138" s="164">
        <v>0</v>
      </c>
      <c r="CE2138"/>
      <c r="CF2138" s="330">
        <v>0</v>
      </c>
      <c r="CG2138" s="330">
        <v>0.73948192999999995</v>
      </c>
      <c r="CH2138" s="330">
        <v>5.2526980000000001E-3</v>
      </c>
      <c r="CI2138" s="330">
        <v>3.3033804E-3</v>
      </c>
      <c r="CJ2138" s="329">
        <v>4.7836278000000001E-5</v>
      </c>
      <c r="CK2138" s="330">
        <v>0</v>
      </c>
      <c r="CL2138" s="330">
        <v>0</v>
      </c>
      <c r="CM2138" s="330">
        <v>1.9078629000000001E-4</v>
      </c>
      <c r="CN2138" s="330">
        <v>0</v>
      </c>
      <c r="CO2138" s="330">
        <v>0</v>
      </c>
      <c r="CP2138"/>
      <c r="CQ2138">
        <v>0.11092229000000001</v>
      </c>
      <c r="CR2138">
        <v>3.5591276174782097E-2</v>
      </c>
      <c r="CS2138">
        <v>3.3682904261196099E-2</v>
      </c>
      <c r="CT2138">
        <v>3.3682904261196099E-2</v>
      </c>
      <c r="CU2138">
        <v>0</v>
      </c>
      <c r="CZ2138" s="11"/>
      <c r="DA2138" s="236"/>
      <c r="DB2138" s="236"/>
      <c r="DC2138" s="32"/>
      <c r="DD2138" s="32"/>
      <c r="DE2138" s="32"/>
      <c r="DF2138" s="32"/>
      <c r="DG2138" s="32"/>
      <c r="DH2138" s="32"/>
      <c r="DI2138" s="32"/>
      <c r="DJ2138" s="32"/>
      <c r="DK2138" s="32"/>
      <c r="DL2138" s="32"/>
    </row>
    <row r="2139" spans="1:116" ht="14.4" x14ac:dyDescent="0.3">
      <c r="A2139" t="s">
        <v>7978</v>
      </c>
      <c r="B2139" s="181" t="s">
        <v>928</v>
      </c>
      <c r="C2139" s="182" t="s">
        <v>3417</v>
      </c>
      <c r="D2139" s="40" t="s">
        <v>3400</v>
      </c>
      <c r="E2139" s="242" t="s">
        <v>943</v>
      </c>
      <c r="F2139" s="184" t="s">
        <v>7979</v>
      </c>
      <c r="G2139" s="184">
        <v>0.37912929754068803</v>
      </c>
      <c r="H2139" s="184">
        <v>1.6484210536030001E-2</v>
      </c>
      <c r="I2139" s="184">
        <v>0.13353774700465801</v>
      </c>
      <c r="J2139" s="328">
        <v>0</v>
      </c>
      <c r="K2139" s="184">
        <v>0.22910733999999999</v>
      </c>
      <c r="L2139" s="184">
        <v>0.10921188</v>
      </c>
      <c r="M2139" s="184">
        <v>2.4325835000000001E-2</v>
      </c>
      <c r="N2139" s="331">
        <v>1.6483879999999999E-2</v>
      </c>
      <c r="O2139" s="331">
        <v>0</v>
      </c>
      <c r="P2139" s="331">
        <v>0</v>
      </c>
      <c r="Q2139" s="331">
        <v>3.3053602999999999E-7</v>
      </c>
      <c r="R2139" s="331">
        <v>3.2004657999999998E-8</v>
      </c>
      <c r="S2139" s="331">
        <v>0</v>
      </c>
      <c r="T2139" s="331">
        <v>0</v>
      </c>
      <c r="U2139" s="184">
        <v>0</v>
      </c>
      <c r="V2139" s="331">
        <v>0</v>
      </c>
      <c r="W2139" s="331">
        <v>0</v>
      </c>
      <c r="X2139" s="184">
        <v>0</v>
      </c>
      <c r="Y2139"/>
      <c r="Z2139" s="288">
        <v>1.5273822666666668</v>
      </c>
      <c r="AA2139"/>
      <c r="AB2139" s="164">
        <v>0</v>
      </c>
      <c r="AC2139" s="164">
        <v>0</v>
      </c>
      <c r="AD2139" s="164">
        <v>0</v>
      </c>
      <c r="AE2139" s="164">
        <v>0</v>
      </c>
      <c r="AF2139" s="164">
        <v>0</v>
      </c>
      <c r="AG2139" s="164">
        <v>0</v>
      </c>
      <c r="AH2139" s="164">
        <v>0</v>
      </c>
      <c r="AI2139"/>
      <c r="AJ2139" s="185">
        <v>6.1805872999999997E-2</v>
      </c>
      <c r="AK2139" s="185">
        <v>5.9875195999999999E-2</v>
      </c>
      <c r="AL2139" s="185">
        <v>1.9306765E-3</v>
      </c>
      <c r="AM2139" s="185">
        <v>0</v>
      </c>
      <c r="AN2139" s="176">
        <v>3.5896400000000002E-6</v>
      </c>
      <c r="AO2139" s="176">
        <v>7.140076E-9</v>
      </c>
      <c r="AP2139" s="176">
        <v>0</v>
      </c>
      <c r="AQ2139" s="192">
        <v>1.4174107E-6</v>
      </c>
      <c r="AR2139" s="192">
        <v>4.2766704E-9</v>
      </c>
      <c r="AS2139" s="192">
        <v>1.1684473999999999E-13</v>
      </c>
      <c r="AT2139" s="193">
        <v>0</v>
      </c>
      <c r="AU2139" s="193">
        <v>0</v>
      </c>
      <c r="AV2139" s="192">
        <v>2.4510345000000002E-9</v>
      </c>
      <c r="AW2139" s="192">
        <v>2.1697783E-6</v>
      </c>
      <c r="AX2139" s="192">
        <v>3.4745432999999998E-10</v>
      </c>
      <c r="AY2139" s="192">
        <v>2.5158345000000002E-9</v>
      </c>
      <c r="AZ2139" s="193">
        <v>0</v>
      </c>
      <c r="BA2139" s="193">
        <v>0</v>
      </c>
      <c r="BB2139" s="193">
        <v>0</v>
      </c>
      <c r="BC2139" s="193">
        <v>0</v>
      </c>
      <c r="BD2139" s="193">
        <v>0</v>
      </c>
      <c r="BE2139" s="193">
        <v>0</v>
      </c>
      <c r="BF2139" s="193">
        <v>0</v>
      </c>
      <c r="BG2139" s="193">
        <v>0</v>
      </c>
      <c r="BH2139" s="193">
        <v>0</v>
      </c>
      <c r="BI2139" s="193">
        <v>0</v>
      </c>
      <c r="BJ2139" s="193">
        <v>0</v>
      </c>
      <c r="BK2139" s="193">
        <v>0</v>
      </c>
      <c r="BL2139" s="193">
        <v>0</v>
      </c>
      <c r="BM2139"/>
      <c r="BN2139" s="186">
        <v>8.2688659000000001E-5</v>
      </c>
      <c r="BO2139" s="186">
        <v>1.8151869999999999E-5</v>
      </c>
      <c r="BP2139" s="186">
        <v>4.2587470000000003E-5</v>
      </c>
      <c r="BQ2139" s="186">
        <v>3.7489227000000001E-12</v>
      </c>
      <c r="BR2139" s="186">
        <v>1.3769066E-5</v>
      </c>
      <c r="BS2139" s="186">
        <v>1.5867540999999999E-6</v>
      </c>
      <c r="BT2139" s="164">
        <v>0</v>
      </c>
      <c r="BU2139" s="186">
        <v>2.4083512000000001E-6</v>
      </c>
      <c r="BV2139" s="164">
        <v>0</v>
      </c>
      <c r="BW2139" s="186">
        <v>2.1871761E-10</v>
      </c>
      <c r="BX2139" s="164">
        <v>0</v>
      </c>
      <c r="BY2139" s="164">
        <v>0</v>
      </c>
      <c r="BZ2139" s="164">
        <v>0</v>
      </c>
      <c r="CA2139" s="186">
        <v>4.1849248999999996E-6</v>
      </c>
      <c r="CB2139" s="164">
        <v>0</v>
      </c>
      <c r="CC2139" s="164">
        <v>0</v>
      </c>
      <c r="CD2139" s="164">
        <v>0</v>
      </c>
      <c r="CE2139"/>
      <c r="CF2139" s="330">
        <v>0</v>
      </c>
      <c r="CG2139" s="330">
        <v>1.5273823</v>
      </c>
      <c r="CH2139" s="330">
        <v>4.5371880000000003E-2</v>
      </c>
      <c r="CI2139" s="330">
        <v>1.2783169E-2</v>
      </c>
      <c r="CJ2139" s="330">
        <v>4.4327952000000002E-4</v>
      </c>
      <c r="CK2139" s="330">
        <v>0</v>
      </c>
      <c r="CL2139" s="330">
        <v>0</v>
      </c>
      <c r="CM2139" s="330">
        <v>6.8542661E-4</v>
      </c>
      <c r="CN2139" s="330">
        <v>0</v>
      </c>
      <c r="CO2139" s="330">
        <v>0</v>
      </c>
      <c r="CP2139"/>
      <c r="CQ2139">
        <v>0.22910733999999999</v>
      </c>
      <c r="CR2139">
        <v>0.15002195754068801</v>
      </c>
      <c r="CS2139">
        <v>0.13353774700465801</v>
      </c>
      <c r="CT2139">
        <v>0.13353774700465801</v>
      </c>
      <c r="CU2139">
        <v>0</v>
      </c>
      <c r="CZ2139" s="11"/>
      <c r="DA2139" s="236"/>
      <c r="DB2139" s="236"/>
      <c r="DC2139" s="32"/>
      <c r="DD2139" s="32"/>
      <c r="DE2139" s="32"/>
      <c r="DF2139" s="32"/>
      <c r="DG2139" s="32"/>
      <c r="DH2139" s="32"/>
      <c r="DI2139" s="32"/>
      <c r="DJ2139" s="32"/>
      <c r="DK2139" s="32"/>
      <c r="DL2139" s="32"/>
    </row>
    <row r="2140" spans="1:116" ht="14.4" x14ac:dyDescent="0.3">
      <c r="A2140" t="s">
        <v>7980</v>
      </c>
      <c r="B2140" s="181" t="s">
        <v>928</v>
      </c>
      <c r="C2140" s="182" t="s">
        <v>3418</v>
      </c>
      <c r="D2140" s="40" t="s">
        <v>3400</v>
      </c>
      <c r="E2140" s="242" t="s">
        <v>943</v>
      </c>
      <c r="F2140" s="184" t="s">
        <v>7981</v>
      </c>
      <c r="G2140" s="184">
        <v>0.53185936437460801</v>
      </c>
      <c r="H2140" s="184">
        <v>1.855544314427E-2</v>
      </c>
      <c r="I2140" s="184">
        <v>0.148017271230338</v>
      </c>
      <c r="J2140" s="328">
        <v>0</v>
      </c>
      <c r="K2140" s="184">
        <v>0.36528664999999999</v>
      </c>
      <c r="L2140" s="184">
        <v>0.11972059</v>
      </c>
      <c r="M2140" s="184">
        <v>2.8296638999999998E-2</v>
      </c>
      <c r="N2140" s="331">
        <v>1.8555006999999998E-2</v>
      </c>
      <c r="O2140" s="331">
        <v>0</v>
      </c>
      <c r="P2140" s="331">
        <v>0</v>
      </c>
      <c r="Q2140" s="331">
        <v>4.3614427000000002E-7</v>
      </c>
      <c r="R2140" s="331">
        <v>4.2230337999999997E-8</v>
      </c>
      <c r="S2140" s="331">
        <v>0</v>
      </c>
      <c r="T2140" s="331">
        <v>0</v>
      </c>
      <c r="U2140" s="184">
        <v>0</v>
      </c>
      <c r="V2140" s="331">
        <v>0</v>
      </c>
      <c r="W2140" s="331">
        <v>0</v>
      </c>
      <c r="X2140" s="184">
        <v>0</v>
      </c>
      <c r="Y2140"/>
      <c r="Z2140" s="288">
        <v>2.4352443333333333</v>
      </c>
      <c r="AA2140"/>
      <c r="AB2140" s="164">
        <v>0</v>
      </c>
      <c r="AC2140" s="164">
        <v>0</v>
      </c>
      <c r="AD2140" s="164">
        <v>0</v>
      </c>
      <c r="AE2140" s="164">
        <v>0</v>
      </c>
      <c r="AF2140" s="164">
        <v>0</v>
      </c>
      <c r="AG2140" s="164">
        <v>0</v>
      </c>
      <c r="AH2140" s="164">
        <v>0</v>
      </c>
      <c r="AI2140"/>
      <c r="AJ2140" s="185">
        <v>8.0204093000000004E-2</v>
      </c>
      <c r="AK2140" s="185">
        <v>7.7507138000000003E-2</v>
      </c>
      <c r="AL2140" s="185">
        <v>2.6969543000000002E-3</v>
      </c>
      <c r="AM2140" s="185">
        <v>0</v>
      </c>
      <c r="AN2140" s="176">
        <v>4.6467109000000001E-6</v>
      </c>
      <c r="AO2140" s="176">
        <v>9.9739436000000007E-9</v>
      </c>
      <c r="AP2140" s="176">
        <v>0</v>
      </c>
      <c r="AQ2140" s="192">
        <v>2.2599067999999998E-6</v>
      </c>
      <c r="AR2140" s="192">
        <v>6.8186842E-9</v>
      </c>
      <c r="AS2140" s="192">
        <v>1.8629618999999999E-13</v>
      </c>
      <c r="AT2140" s="193">
        <v>0</v>
      </c>
      <c r="AU2140" s="193">
        <v>0</v>
      </c>
      <c r="AV2140" s="192">
        <v>2.7589961000000001E-9</v>
      </c>
      <c r="AW2140" s="192">
        <v>2.3840452E-6</v>
      </c>
      <c r="AX2140" s="192">
        <v>3.9111043000000001E-10</v>
      </c>
      <c r="AY2140" s="192">
        <v>2.7639627000000001E-9</v>
      </c>
      <c r="AZ2140" s="193">
        <v>0</v>
      </c>
      <c r="BA2140" s="193">
        <v>0</v>
      </c>
      <c r="BB2140" s="193">
        <v>0</v>
      </c>
      <c r="BC2140" s="193">
        <v>0</v>
      </c>
      <c r="BD2140" s="193">
        <v>0</v>
      </c>
      <c r="BE2140" s="193">
        <v>0</v>
      </c>
      <c r="BF2140" s="193">
        <v>0</v>
      </c>
      <c r="BG2140" s="193">
        <v>0</v>
      </c>
      <c r="BH2140" s="193">
        <v>0</v>
      </c>
      <c r="BI2140" s="193">
        <v>0</v>
      </c>
      <c r="BJ2140" s="193">
        <v>0</v>
      </c>
      <c r="BK2140" s="193">
        <v>0</v>
      </c>
      <c r="BL2140" s="193">
        <v>0</v>
      </c>
      <c r="BM2140"/>
      <c r="BN2140" s="164">
        <v>1.1215574E-4</v>
      </c>
      <c r="BO2140" s="186">
        <v>1.9963930999999999E-5</v>
      </c>
      <c r="BP2140" s="186">
        <v>6.7901074000000002E-5</v>
      </c>
      <c r="BQ2140" s="186">
        <v>4.946726E-12</v>
      </c>
      <c r="BR2140" s="186">
        <v>1.5113051E-5</v>
      </c>
      <c r="BS2140" s="186">
        <v>1.7861226999999999E-6</v>
      </c>
      <c r="BT2140" s="164">
        <v>0</v>
      </c>
      <c r="BU2140" s="186">
        <v>2.7109498999999999E-6</v>
      </c>
      <c r="BV2140" s="164">
        <v>0</v>
      </c>
      <c r="BW2140" s="186">
        <v>2.8859920000000002E-10</v>
      </c>
      <c r="BX2140" s="164">
        <v>0</v>
      </c>
      <c r="BY2140" s="164">
        <v>0</v>
      </c>
      <c r="BZ2140" s="164">
        <v>0</v>
      </c>
      <c r="CA2140" s="186">
        <v>4.6803211999999997E-6</v>
      </c>
      <c r="CB2140" s="164">
        <v>0</v>
      </c>
      <c r="CC2140" s="164">
        <v>0</v>
      </c>
      <c r="CD2140" s="164">
        <v>0</v>
      </c>
      <c r="CE2140"/>
      <c r="CF2140" s="330">
        <v>0</v>
      </c>
      <c r="CG2140" s="330">
        <v>2.4352444000000002</v>
      </c>
      <c r="CH2140" s="330">
        <v>5.1072656000000001E-2</v>
      </c>
      <c r="CI2140" s="330">
        <v>1.4068679000000001E-2</v>
      </c>
      <c r="CJ2140" s="330">
        <v>5.6178385999999998E-4</v>
      </c>
      <c r="CK2140" s="330">
        <v>0</v>
      </c>
      <c r="CL2140" s="330">
        <v>0</v>
      </c>
      <c r="CM2140" s="330">
        <v>7.5195288999999998E-4</v>
      </c>
      <c r="CN2140" s="330">
        <v>0</v>
      </c>
      <c r="CO2140" s="330">
        <v>0</v>
      </c>
      <c r="CP2140"/>
      <c r="CQ2140">
        <v>0.36528664999999999</v>
      </c>
      <c r="CR2140">
        <v>0.16657271437460799</v>
      </c>
      <c r="CS2140">
        <v>0.148017271230338</v>
      </c>
      <c r="CT2140">
        <v>0.148017271230338</v>
      </c>
      <c r="CU2140">
        <v>0</v>
      </c>
      <c r="CZ2140" s="11"/>
      <c r="DA2140" s="236"/>
      <c r="DB2140" s="236"/>
      <c r="DC2140" s="32"/>
      <c r="DD2140" s="32"/>
      <c r="DE2140" s="32"/>
      <c r="DF2140" s="32"/>
      <c r="DG2140" s="32"/>
      <c r="DH2140" s="32"/>
      <c r="DI2140" s="32"/>
      <c r="DJ2140" s="32"/>
      <c r="DK2140" s="32"/>
      <c r="DL2140" s="32"/>
    </row>
    <row r="2141" spans="1:116" ht="14.4" x14ac:dyDescent="0.3">
      <c r="A2141" t="s">
        <v>3419</v>
      </c>
      <c r="B2141" s="181" t="s">
        <v>928</v>
      </c>
      <c r="C2141" s="182" t="s">
        <v>3420</v>
      </c>
      <c r="D2141" s="40" t="s">
        <v>3400</v>
      </c>
      <c r="E2141" s="242" t="s">
        <v>943</v>
      </c>
      <c r="F2141" s="184" t="s">
        <v>5075</v>
      </c>
      <c r="G2141" s="184">
        <v>0.153330416349197</v>
      </c>
      <c r="H2141" s="184">
        <v>4.46558273389E-3</v>
      </c>
      <c r="I2141" s="184">
        <v>4.1565513615306998E-2</v>
      </c>
      <c r="J2141" s="328">
        <v>0</v>
      </c>
      <c r="K2141" s="184">
        <v>0.10729932</v>
      </c>
      <c r="L2141" s="184">
        <v>3.4733176999999997E-2</v>
      </c>
      <c r="M2141" s="184">
        <v>6.8323263000000002E-3</v>
      </c>
      <c r="N2141" s="331">
        <v>4.4654762000000004E-3</v>
      </c>
      <c r="O2141" s="331">
        <v>0</v>
      </c>
      <c r="P2141" s="331">
        <v>0</v>
      </c>
      <c r="Q2141" s="331">
        <v>1.0653389E-7</v>
      </c>
      <c r="R2141" s="331">
        <v>1.0315307E-8</v>
      </c>
      <c r="S2141" s="331">
        <v>0</v>
      </c>
      <c r="T2141" s="331">
        <v>0</v>
      </c>
      <c r="U2141" s="184">
        <v>0</v>
      </c>
      <c r="V2141" s="331">
        <v>0</v>
      </c>
      <c r="W2141" s="331">
        <v>0</v>
      </c>
      <c r="X2141" s="184">
        <v>0</v>
      </c>
      <c r="Y2141"/>
      <c r="Z2141" s="288">
        <v>0.7153288000000001</v>
      </c>
      <c r="AA2141"/>
      <c r="AB2141" s="164">
        <v>0</v>
      </c>
      <c r="AC2141" s="164">
        <v>0</v>
      </c>
      <c r="AD2141" s="164">
        <v>0</v>
      </c>
      <c r="AE2141" s="164">
        <v>0</v>
      </c>
      <c r="AF2141" s="164">
        <v>0</v>
      </c>
      <c r="AG2141" s="164">
        <v>0</v>
      </c>
      <c r="AH2141" s="164">
        <v>0</v>
      </c>
      <c r="AI2141"/>
      <c r="AJ2141" s="185">
        <v>2.3228212000000002E-2</v>
      </c>
      <c r="AK2141" s="185">
        <v>2.2447422000000002E-2</v>
      </c>
      <c r="AL2141" s="185">
        <v>7.8078991999999995E-4</v>
      </c>
      <c r="AM2141" s="185">
        <v>0</v>
      </c>
      <c r="AN2141" s="176">
        <v>1.3457687000000001E-6</v>
      </c>
      <c r="AO2141" s="176">
        <v>2.8875366999999999E-9</v>
      </c>
      <c r="AP2141" s="176">
        <v>0</v>
      </c>
      <c r="AQ2141" s="192">
        <v>6.6382511999999996E-7</v>
      </c>
      <c r="AR2141" s="192">
        <v>2.0029206000000001E-9</v>
      </c>
      <c r="AS2141" s="192">
        <v>5.4722653000000001E-14</v>
      </c>
      <c r="AT2141" s="193">
        <v>0</v>
      </c>
      <c r="AU2141" s="193">
        <v>0</v>
      </c>
      <c r="AV2141" s="192">
        <v>6.6398420000000001E-10</v>
      </c>
      <c r="AW2141" s="192">
        <v>6.8127959999999995E-7</v>
      </c>
      <c r="AX2141" s="192">
        <v>9.4125232999999997E-11</v>
      </c>
      <c r="AY2141" s="192">
        <v>7.9043612E-10</v>
      </c>
      <c r="AZ2141" s="193">
        <v>0</v>
      </c>
      <c r="BA2141" s="193">
        <v>0</v>
      </c>
      <c r="BB2141" s="193">
        <v>0</v>
      </c>
      <c r="BC2141" s="193">
        <v>0</v>
      </c>
      <c r="BD2141" s="193">
        <v>0</v>
      </c>
      <c r="BE2141" s="193">
        <v>0</v>
      </c>
      <c r="BF2141" s="193">
        <v>0</v>
      </c>
      <c r="BG2141" s="193">
        <v>0</v>
      </c>
      <c r="BH2141" s="193">
        <v>0</v>
      </c>
      <c r="BI2141" s="193">
        <v>0</v>
      </c>
      <c r="BJ2141" s="193">
        <v>0</v>
      </c>
      <c r="BK2141" s="193">
        <v>0</v>
      </c>
      <c r="BL2141" s="193">
        <v>0</v>
      </c>
      <c r="BM2141"/>
      <c r="BN2141" s="186">
        <v>3.2226617000000001E-5</v>
      </c>
      <c r="BO2141" s="186">
        <v>5.6681071999999999E-6</v>
      </c>
      <c r="BP2141" s="186">
        <v>1.9945265000000001E-5</v>
      </c>
      <c r="BQ2141" s="186">
        <v>1.2083019000000001E-12</v>
      </c>
      <c r="BR2141" s="186">
        <v>4.3484718000000002E-6</v>
      </c>
      <c r="BS2141" s="186">
        <v>4.2985102E-7</v>
      </c>
      <c r="BT2141" s="164">
        <v>0</v>
      </c>
      <c r="BU2141" s="186">
        <v>6.5242134000000001E-7</v>
      </c>
      <c r="BV2141" s="164">
        <v>0</v>
      </c>
      <c r="BW2141" s="186">
        <v>7.0494094999999999E-11</v>
      </c>
      <c r="BX2141" s="164">
        <v>0</v>
      </c>
      <c r="BY2141" s="164">
        <v>0</v>
      </c>
      <c r="BZ2141" s="164">
        <v>0</v>
      </c>
      <c r="CA2141" s="186">
        <v>1.1824295E-6</v>
      </c>
      <c r="CB2141" s="164">
        <v>0</v>
      </c>
      <c r="CC2141" s="164">
        <v>0</v>
      </c>
      <c r="CD2141" s="164">
        <v>0</v>
      </c>
      <c r="CE2141"/>
      <c r="CF2141" s="330">
        <v>0</v>
      </c>
      <c r="CG2141" s="330">
        <v>0.71532879000000005</v>
      </c>
      <c r="CH2141" s="330">
        <v>1.2291223E-2</v>
      </c>
      <c r="CI2141" s="330">
        <v>3.9766230999999999E-3</v>
      </c>
      <c r="CJ2141" s="330">
        <v>1.3673938000000001E-4</v>
      </c>
      <c r="CK2141" s="330">
        <v>0</v>
      </c>
      <c r="CL2141" s="330">
        <v>0</v>
      </c>
      <c r="CM2141" s="330">
        <v>2.170726E-4</v>
      </c>
      <c r="CN2141" s="330">
        <v>0</v>
      </c>
      <c r="CO2141" s="330">
        <v>0</v>
      </c>
      <c r="CP2141"/>
      <c r="CQ2141">
        <v>0.10729932</v>
      </c>
      <c r="CR2141">
        <v>4.6031096349196998E-2</v>
      </c>
      <c r="CS2141">
        <v>4.1565513615306998E-2</v>
      </c>
      <c r="CT2141">
        <v>4.1565513615306998E-2</v>
      </c>
      <c r="CU2141">
        <v>0</v>
      </c>
      <c r="CZ2141" s="11"/>
      <c r="DA2141" s="236"/>
      <c r="DB2141" s="236"/>
      <c r="DC2141" s="32"/>
      <c r="DD2141" s="32"/>
      <c r="DE2141" s="32"/>
      <c r="DF2141" s="32"/>
      <c r="DG2141" s="32"/>
      <c r="DH2141" s="32"/>
      <c r="DI2141" s="32"/>
      <c r="DJ2141" s="32"/>
      <c r="DK2141" s="32"/>
      <c r="DL2141" s="32"/>
    </row>
    <row r="2142" spans="1:116" ht="14.4" x14ac:dyDescent="0.3">
      <c r="A2142" t="s">
        <v>5416</v>
      </c>
      <c r="B2142" s="181" t="s">
        <v>928</v>
      </c>
      <c r="C2142" s="182" t="s">
        <v>3421</v>
      </c>
      <c r="D2142" s="40" t="s">
        <v>3400</v>
      </c>
      <c r="E2142" s="242" t="s">
        <v>943</v>
      </c>
      <c r="F2142" s="184" t="s">
        <v>5417</v>
      </c>
      <c r="G2142" s="184">
        <v>0.2319877222602002</v>
      </c>
      <c r="H2142" s="184">
        <v>4.0758620912500002E-3</v>
      </c>
      <c r="I2142" s="184">
        <v>4.9358610168950198E-2</v>
      </c>
      <c r="J2142" s="328">
        <v>0</v>
      </c>
      <c r="K2142" s="184">
        <v>0.17855325</v>
      </c>
      <c r="L2142" s="184">
        <v>4.3070397000000003E-2</v>
      </c>
      <c r="M2142" s="184">
        <v>6.2882034000000002E-3</v>
      </c>
      <c r="N2142" s="331">
        <v>4.0757611999999999E-3</v>
      </c>
      <c r="O2142" s="331">
        <v>0</v>
      </c>
      <c r="P2142" s="331">
        <v>0</v>
      </c>
      <c r="Q2142" s="331">
        <v>1.0089124999999999E-7</v>
      </c>
      <c r="R2142" s="331">
        <v>9.7689502000000003E-9</v>
      </c>
      <c r="S2142" s="331">
        <v>0</v>
      </c>
      <c r="T2142" s="331">
        <v>0</v>
      </c>
      <c r="U2142" s="184">
        <v>0</v>
      </c>
      <c r="V2142" s="331">
        <v>0</v>
      </c>
      <c r="W2142" s="331">
        <v>0</v>
      </c>
      <c r="X2142" s="184">
        <v>0</v>
      </c>
      <c r="Y2142"/>
      <c r="Z2142" s="288">
        <v>1.1903550000000001</v>
      </c>
      <c r="AA2142"/>
      <c r="AB2142" s="164">
        <v>0</v>
      </c>
      <c r="AC2142" s="164">
        <v>0</v>
      </c>
      <c r="AD2142" s="164">
        <v>0</v>
      </c>
      <c r="AE2142" s="164">
        <v>0</v>
      </c>
      <c r="AF2142" s="164">
        <v>0</v>
      </c>
      <c r="AG2142" s="164">
        <v>0</v>
      </c>
      <c r="AH2142" s="164">
        <v>0</v>
      </c>
      <c r="AI2142"/>
      <c r="AJ2142" s="185">
        <v>3.3436059999999997E-2</v>
      </c>
      <c r="AK2142" s="185">
        <v>3.2251452999999999E-2</v>
      </c>
      <c r="AL2142" s="185">
        <v>1.1846070000000001E-3</v>
      </c>
      <c r="AM2142" s="185">
        <v>0</v>
      </c>
      <c r="AN2142" s="176">
        <v>1.9335402999999999E-6</v>
      </c>
      <c r="AO2142" s="176">
        <v>4.3809428999999997E-9</v>
      </c>
      <c r="AP2142" s="176">
        <v>0</v>
      </c>
      <c r="AQ2142" s="192">
        <v>1.1046494E-6</v>
      </c>
      <c r="AR2142" s="192">
        <v>3.3329939000000001E-9</v>
      </c>
      <c r="AS2142" s="192">
        <v>9.1062155000000002E-14</v>
      </c>
      <c r="AT2142" s="193">
        <v>0</v>
      </c>
      <c r="AU2142" s="193">
        <v>0</v>
      </c>
      <c r="AV2142" s="192">
        <v>6.0603638000000001E-10</v>
      </c>
      <c r="AW2142" s="192">
        <v>8.2828490000000004E-7</v>
      </c>
      <c r="AX2142" s="192">
        <v>8.5910652000000005E-11</v>
      </c>
      <c r="AY2142" s="192">
        <v>9.619472900000001E-10</v>
      </c>
      <c r="AZ2142" s="193">
        <v>0</v>
      </c>
      <c r="BA2142" s="193">
        <v>0</v>
      </c>
      <c r="BB2142" s="193">
        <v>0</v>
      </c>
      <c r="BC2142" s="193">
        <v>0</v>
      </c>
      <c r="BD2142" s="193">
        <v>0</v>
      </c>
      <c r="BE2142" s="193">
        <v>0</v>
      </c>
      <c r="BF2142" s="193">
        <v>0</v>
      </c>
      <c r="BG2142" s="193">
        <v>0</v>
      </c>
      <c r="BH2142" s="193">
        <v>0</v>
      </c>
      <c r="BI2142" s="193">
        <v>0</v>
      </c>
      <c r="BJ2142" s="193">
        <v>0</v>
      </c>
      <c r="BK2142" s="193">
        <v>0</v>
      </c>
      <c r="BL2142" s="193">
        <v>0</v>
      </c>
      <c r="BM2142"/>
      <c r="BN2142" s="186">
        <v>4.7531241000000002E-5</v>
      </c>
      <c r="BO2142" s="186">
        <v>6.8314790999999997E-6</v>
      </c>
      <c r="BP2142" s="186">
        <v>3.3190255000000003E-5</v>
      </c>
      <c r="BQ2142" s="186">
        <v>1.1443034E-12</v>
      </c>
      <c r="BR2142" s="186">
        <v>5.3347558999999998E-6</v>
      </c>
      <c r="BS2142" s="186">
        <v>3.9233668000000001E-7</v>
      </c>
      <c r="BT2142" s="164">
        <v>0</v>
      </c>
      <c r="BU2142" s="186">
        <v>5.9548263999999998E-7</v>
      </c>
      <c r="BV2142" s="164">
        <v>0</v>
      </c>
      <c r="BW2142" s="186">
        <v>6.6760329E-11</v>
      </c>
      <c r="BX2142" s="164">
        <v>0</v>
      </c>
      <c r="BY2142" s="164">
        <v>0</v>
      </c>
      <c r="BZ2142" s="164">
        <v>0</v>
      </c>
      <c r="CA2142" s="186">
        <v>1.1868642999999999E-6</v>
      </c>
      <c r="CB2142" s="164">
        <v>0</v>
      </c>
      <c r="CC2142" s="164">
        <v>0</v>
      </c>
      <c r="CD2142" s="164">
        <v>0</v>
      </c>
      <c r="CE2142"/>
      <c r="CF2142" s="330">
        <v>0</v>
      </c>
      <c r="CG2142" s="330">
        <v>1.1903550000000001</v>
      </c>
      <c r="CH2142" s="330">
        <v>1.1218532999999999E-2</v>
      </c>
      <c r="CI2142" s="330">
        <v>4.7639811999999997E-3</v>
      </c>
      <c r="CJ2142" s="330">
        <v>1.2838821000000001E-4</v>
      </c>
      <c r="CK2142" s="330">
        <v>0</v>
      </c>
      <c r="CL2142" s="330">
        <v>0</v>
      </c>
      <c r="CM2142" s="330">
        <v>2.6745305999999999E-4</v>
      </c>
      <c r="CN2142" s="330">
        <v>0</v>
      </c>
      <c r="CO2142" s="330">
        <v>0</v>
      </c>
      <c r="CP2142"/>
      <c r="CQ2142">
        <v>0.17855325</v>
      </c>
      <c r="CR2142">
        <v>5.3434472260200198E-2</v>
      </c>
      <c r="CS2142">
        <v>4.9358610168950198E-2</v>
      </c>
      <c r="CT2142">
        <v>4.9358610168950198E-2</v>
      </c>
      <c r="CU2142">
        <v>0</v>
      </c>
      <c r="CZ2142" s="11"/>
      <c r="DA2142" s="236"/>
      <c r="DB2142" s="236"/>
      <c r="DC2142" s="32"/>
      <c r="DD2142" s="32"/>
      <c r="DE2142" s="32"/>
      <c r="DF2142" s="32"/>
      <c r="DG2142" s="32"/>
      <c r="DH2142" s="32"/>
      <c r="DI2142" s="32"/>
      <c r="DJ2142" s="32"/>
      <c r="DK2142" s="32"/>
      <c r="DL2142" s="32"/>
    </row>
    <row r="2143" spans="1:116" ht="14.4" x14ac:dyDescent="0.3">
      <c r="A2143" t="s">
        <v>3422</v>
      </c>
      <c r="B2143" s="181" t="s">
        <v>928</v>
      </c>
      <c r="C2143" s="182" t="s">
        <v>3423</v>
      </c>
      <c r="D2143" s="40" t="s">
        <v>3400</v>
      </c>
      <c r="E2143" s="242" t="s">
        <v>943</v>
      </c>
      <c r="F2143" s="184" t="s">
        <v>5076</v>
      </c>
      <c r="G2143" s="184">
        <v>0.1355323750898082</v>
      </c>
      <c r="H2143" s="184">
        <v>2.8526161606739998E-3</v>
      </c>
      <c r="I2143" s="184">
        <v>3.8261096929134202E-2</v>
      </c>
      <c r="J2143" s="328">
        <v>0</v>
      </c>
      <c r="K2143" s="184">
        <v>9.4418662E-2</v>
      </c>
      <c r="L2143" s="184">
        <v>3.3802328E-2</v>
      </c>
      <c r="M2143" s="184">
        <v>4.4587617000000001E-3</v>
      </c>
      <c r="N2143" s="331">
        <v>2.8525414999999998E-3</v>
      </c>
      <c r="O2143" s="331">
        <v>0</v>
      </c>
      <c r="P2143" s="331">
        <v>0</v>
      </c>
      <c r="Q2143" s="331">
        <v>7.4660674000000005E-8</v>
      </c>
      <c r="R2143" s="331">
        <v>7.2291342000000003E-9</v>
      </c>
      <c r="S2143" s="331">
        <v>0</v>
      </c>
      <c r="T2143" s="331">
        <v>0</v>
      </c>
      <c r="U2143" s="184">
        <v>0</v>
      </c>
      <c r="V2143" s="331">
        <v>0</v>
      </c>
      <c r="W2143" s="331">
        <v>0</v>
      </c>
      <c r="X2143" s="184">
        <v>0</v>
      </c>
      <c r="Y2143"/>
      <c r="Z2143" s="288">
        <v>0.62945774666666665</v>
      </c>
      <c r="AA2143"/>
      <c r="AB2143" s="164">
        <v>0</v>
      </c>
      <c r="AC2143" s="164">
        <v>0</v>
      </c>
      <c r="AD2143" s="164">
        <v>0</v>
      </c>
      <c r="AE2143" s="164">
        <v>0</v>
      </c>
      <c r="AF2143" s="164">
        <v>0</v>
      </c>
      <c r="AG2143" s="164">
        <v>0</v>
      </c>
      <c r="AH2143" s="164">
        <v>0</v>
      </c>
      <c r="AI2143"/>
      <c r="AJ2143" s="185">
        <v>2.1223855999999999E-2</v>
      </c>
      <c r="AK2143" s="185">
        <v>2.0528037999999998E-2</v>
      </c>
      <c r="AL2143" s="185">
        <v>6.9581828000000003E-4</v>
      </c>
      <c r="AM2143" s="185">
        <v>0</v>
      </c>
      <c r="AN2143" s="176">
        <v>1.2306977E-6</v>
      </c>
      <c r="AO2143" s="176">
        <v>2.5732923999999998E-9</v>
      </c>
      <c r="AP2143" s="176">
        <v>0</v>
      </c>
      <c r="AQ2143" s="192">
        <v>5.8413678999999999E-7</v>
      </c>
      <c r="AR2143" s="192">
        <v>1.7624817E-9</v>
      </c>
      <c r="AS2143" s="192">
        <v>4.8153518E-14</v>
      </c>
      <c r="AT2143" s="193">
        <v>0</v>
      </c>
      <c r="AU2143" s="193">
        <v>0</v>
      </c>
      <c r="AV2143" s="192">
        <v>4.2415241000000001E-10</v>
      </c>
      <c r="AW2143" s="192">
        <v>6.4613674999999995E-7</v>
      </c>
      <c r="AX2143" s="192">
        <v>6.0127099000000002E-11</v>
      </c>
      <c r="AY2143" s="192">
        <v>7.5063550000000002E-10</v>
      </c>
      <c r="AZ2143" s="193">
        <v>0</v>
      </c>
      <c r="BA2143" s="193">
        <v>0</v>
      </c>
      <c r="BB2143" s="193">
        <v>0</v>
      </c>
      <c r="BC2143" s="193">
        <v>0</v>
      </c>
      <c r="BD2143" s="193">
        <v>0</v>
      </c>
      <c r="BE2143" s="193">
        <v>0</v>
      </c>
      <c r="BF2143" s="193">
        <v>0</v>
      </c>
      <c r="BG2143" s="193">
        <v>0</v>
      </c>
      <c r="BH2143" s="193">
        <v>0</v>
      </c>
      <c r="BI2143" s="193">
        <v>0</v>
      </c>
      <c r="BJ2143" s="193">
        <v>0</v>
      </c>
      <c r="BK2143" s="193">
        <v>0</v>
      </c>
      <c r="BL2143" s="193">
        <v>0</v>
      </c>
      <c r="BM2143"/>
      <c r="BN2143" s="186">
        <v>2.8595583000000001E-5</v>
      </c>
      <c r="BO2143" s="186">
        <v>5.3147504999999999E-6</v>
      </c>
      <c r="BP2143" s="186">
        <v>1.7550952000000001E-5</v>
      </c>
      <c r="BQ2143" s="186">
        <v>8.4679754999999999E-13</v>
      </c>
      <c r="BR2143" s="186">
        <v>4.1731802000000003E-6</v>
      </c>
      <c r="BS2143" s="186">
        <v>2.7458836999999999E-7</v>
      </c>
      <c r="BT2143" s="164">
        <v>0</v>
      </c>
      <c r="BU2143" s="186">
        <v>4.1676605999999999E-7</v>
      </c>
      <c r="BV2143" s="164">
        <v>0</v>
      </c>
      <c r="BW2143" s="186">
        <v>4.9403402999999999E-11</v>
      </c>
      <c r="BX2143" s="164">
        <v>0</v>
      </c>
      <c r="BY2143" s="164">
        <v>0</v>
      </c>
      <c r="BZ2143" s="164">
        <v>0</v>
      </c>
      <c r="CA2143" s="186">
        <v>8.6529560000000003E-7</v>
      </c>
      <c r="CB2143" s="164">
        <v>0</v>
      </c>
      <c r="CC2143" s="164">
        <v>0</v>
      </c>
      <c r="CD2143" s="164">
        <v>0</v>
      </c>
      <c r="CE2143"/>
      <c r="CF2143" s="330">
        <v>0</v>
      </c>
      <c r="CG2143" s="330">
        <v>0.62945775000000004</v>
      </c>
      <c r="CH2143" s="330">
        <v>7.8516204000000003E-3</v>
      </c>
      <c r="CI2143" s="330">
        <v>3.6992520000000001E-3</v>
      </c>
      <c r="CJ2143" s="329">
        <v>9.3825001999999996E-5</v>
      </c>
      <c r="CK2143" s="330">
        <v>0</v>
      </c>
      <c r="CL2143" s="330">
        <v>0</v>
      </c>
      <c r="CM2143" s="330">
        <v>2.0949286000000001E-4</v>
      </c>
      <c r="CN2143" s="330">
        <v>0</v>
      </c>
      <c r="CO2143" s="330">
        <v>0</v>
      </c>
      <c r="CP2143"/>
      <c r="CQ2143">
        <v>9.4418662E-2</v>
      </c>
      <c r="CR2143">
        <v>4.1113713089808199E-2</v>
      </c>
      <c r="CS2143">
        <v>3.8261096929134202E-2</v>
      </c>
      <c r="CT2143">
        <v>3.8261096929134202E-2</v>
      </c>
      <c r="CU2143">
        <v>0</v>
      </c>
      <c r="CZ2143" s="11"/>
      <c r="DA2143" s="236"/>
      <c r="DB2143" s="236"/>
      <c r="DC2143" s="32"/>
      <c r="DD2143" s="32"/>
      <c r="DE2143" s="32"/>
      <c r="DF2143" s="32"/>
      <c r="DG2143" s="32"/>
      <c r="DH2143" s="32"/>
      <c r="DI2143" s="32"/>
      <c r="DJ2143" s="32"/>
      <c r="DK2143" s="32"/>
      <c r="DL2143" s="32"/>
    </row>
    <row r="2144" spans="1:116" ht="14.4" x14ac:dyDescent="0.3">
      <c r="A2144" t="s">
        <v>3424</v>
      </c>
      <c r="B2144" s="181" t="s">
        <v>928</v>
      </c>
      <c r="C2144" s="182" t="s">
        <v>3425</v>
      </c>
      <c r="D2144" s="40" t="s">
        <v>3400</v>
      </c>
      <c r="E2144" s="242" t="s">
        <v>943</v>
      </c>
      <c r="F2144" s="184" t="s">
        <v>5077</v>
      </c>
      <c r="G2144" s="184">
        <v>0.105160167616071</v>
      </c>
      <c r="H2144" s="184">
        <v>3.724299316001E-3</v>
      </c>
      <c r="I2144" s="184">
        <v>3.9680013300070004E-2</v>
      </c>
      <c r="J2144" s="328">
        <v>0</v>
      </c>
      <c r="K2144" s="184">
        <v>6.1755854999999998E-2</v>
      </c>
      <c r="L2144" s="184">
        <v>3.3893850000000003E-2</v>
      </c>
      <c r="M2144" s="184">
        <v>5.7861541000000004E-3</v>
      </c>
      <c r="N2144" s="331">
        <v>3.7242043000000002E-3</v>
      </c>
      <c r="O2144" s="331">
        <v>0</v>
      </c>
      <c r="P2144" s="331">
        <v>0</v>
      </c>
      <c r="Q2144" s="331">
        <v>9.5016000999999999E-8</v>
      </c>
      <c r="R2144" s="331">
        <v>9.2000700000000005E-9</v>
      </c>
      <c r="S2144" s="331">
        <v>0</v>
      </c>
      <c r="T2144" s="331">
        <v>0</v>
      </c>
      <c r="U2144" s="184">
        <v>0</v>
      </c>
      <c r="V2144" s="331">
        <v>0</v>
      </c>
      <c r="W2144" s="331">
        <v>0</v>
      </c>
      <c r="X2144" s="184">
        <v>0</v>
      </c>
      <c r="Y2144"/>
      <c r="Z2144" s="288">
        <v>0.41170570000000001</v>
      </c>
      <c r="AA2144"/>
      <c r="AB2144" s="164">
        <v>0</v>
      </c>
      <c r="AC2144" s="164">
        <v>0</v>
      </c>
      <c r="AD2144" s="164">
        <v>0</v>
      </c>
      <c r="AE2144" s="164">
        <v>0</v>
      </c>
      <c r="AF2144" s="164">
        <v>0</v>
      </c>
      <c r="AG2144" s="164">
        <v>0</v>
      </c>
      <c r="AH2144" s="164">
        <v>0</v>
      </c>
      <c r="AI2144"/>
      <c r="AJ2144" s="185">
        <v>1.7891110000000002E-2</v>
      </c>
      <c r="AK2144" s="185">
        <v>1.7351729999999999E-2</v>
      </c>
      <c r="AL2144" s="185">
        <v>5.3937951999999997E-4</v>
      </c>
      <c r="AM2144" s="185">
        <v>0</v>
      </c>
      <c r="AN2144" s="176">
        <v>1.0402715999999999E-6</v>
      </c>
      <c r="AO2144" s="176">
        <v>1.9947467000000002E-9</v>
      </c>
      <c r="AP2144" s="176">
        <v>0</v>
      </c>
      <c r="AQ2144" s="192">
        <v>3.8206289000000002E-7</v>
      </c>
      <c r="AR2144" s="192">
        <v>1.152776E-9</v>
      </c>
      <c r="AS2144" s="192">
        <v>3.1495485999999997E-14</v>
      </c>
      <c r="AT2144" s="193">
        <v>0</v>
      </c>
      <c r="AU2144" s="193">
        <v>0</v>
      </c>
      <c r="AV2144" s="192">
        <v>5.5376241000000004E-10</v>
      </c>
      <c r="AW2144" s="192">
        <v>6.5765493999999999E-7</v>
      </c>
      <c r="AX2144" s="192">
        <v>7.8500384999999996E-11</v>
      </c>
      <c r="AY2144" s="192">
        <v>7.6343889999999996E-10</v>
      </c>
      <c r="AZ2144" s="193">
        <v>0</v>
      </c>
      <c r="BA2144" s="193">
        <v>0</v>
      </c>
      <c r="BB2144" s="193">
        <v>0</v>
      </c>
      <c r="BC2144" s="193">
        <v>0</v>
      </c>
      <c r="BD2144" s="193">
        <v>0</v>
      </c>
      <c r="BE2144" s="193">
        <v>0</v>
      </c>
      <c r="BF2144" s="193">
        <v>0</v>
      </c>
      <c r="BG2144" s="193">
        <v>0</v>
      </c>
      <c r="BH2144" s="193">
        <v>0</v>
      </c>
      <c r="BI2144" s="193">
        <v>0</v>
      </c>
      <c r="BJ2144" s="193">
        <v>0</v>
      </c>
      <c r="BK2144" s="193">
        <v>0</v>
      </c>
      <c r="BL2144" s="193">
        <v>0</v>
      </c>
      <c r="BM2144"/>
      <c r="BN2144" s="186">
        <v>2.3079074E-5</v>
      </c>
      <c r="BO2144" s="186">
        <v>5.4456921999999999E-6</v>
      </c>
      <c r="BP2144" s="186">
        <v>1.1479447000000001E-5</v>
      </c>
      <c r="BQ2144" s="186">
        <v>1.0776666E-12</v>
      </c>
      <c r="BR2144" s="186">
        <v>4.2184712000000001E-6</v>
      </c>
      <c r="BS2144" s="186">
        <v>3.5849548E-7</v>
      </c>
      <c r="BT2144" s="164">
        <v>0</v>
      </c>
      <c r="BU2144" s="186">
        <v>5.4411898000000004E-7</v>
      </c>
      <c r="BV2144" s="164">
        <v>0</v>
      </c>
      <c r="BW2144" s="186">
        <v>6.2872641000000004E-11</v>
      </c>
      <c r="BX2144" s="164">
        <v>0</v>
      </c>
      <c r="BY2144" s="164">
        <v>0</v>
      </c>
      <c r="BZ2144" s="164">
        <v>0</v>
      </c>
      <c r="CA2144" s="186">
        <v>1.0327852E-6</v>
      </c>
      <c r="CB2144" s="164">
        <v>0</v>
      </c>
      <c r="CC2144" s="164">
        <v>0</v>
      </c>
      <c r="CD2144" s="164">
        <v>0</v>
      </c>
      <c r="CE2144"/>
      <c r="CF2144" s="330">
        <v>0</v>
      </c>
      <c r="CG2144" s="330">
        <v>0.41170570000000001</v>
      </c>
      <c r="CH2144" s="330">
        <v>1.0250871999999999E-2</v>
      </c>
      <c r="CI2144" s="330">
        <v>3.8080846E-3</v>
      </c>
      <c r="CJ2144" s="330">
        <v>1.2008518E-4</v>
      </c>
      <c r="CK2144" s="330">
        <v>0</v>
      </c>
      <c r="CL2144" s="330">
        <v>0</v>
      </c>
      <c r="CM2144" s="330">
        <v>2.1107961E-4</v>
      </c>
      <c r="CN2144" s="330">
        <v>0</v>
      </c>
      <c r="CO2144" s="330">
        <v>0</v>
      </c>
      <c r="CP2144"/>
      <c r="CQ2144">
        <v>6.1755854999999998E-2</v>
      </c>
      <c r="CR2144">
        <v>4.3404312616071E-2</v>
      </c>
      <c r="CS2144">
        <v>3.9680013300070004E-2</v>
      </c>
      <c r="CT2144">
        <v>3.9680013300070004E-2</v>
      </c>
      <c r="CU2144">
        <v>0</v>
      </c>
      <c r="CZ2144" s="11"/>
      <c r="DA2144" s="236"/>
      <c r="DB2144" s="236"/>
      <c r="DC2144" s="32"/>
      <c r="DD2144" s="32"/>
      <c r="DE2144" s="32"/>
      <c r="DF2144" s="32"/>
      <c r="DG2144" s="32"/>
      <c r="DH2144" s="32"/>
      <c r="DI2144" s="32"/>
      <c r="DJ2144" s="32"/>
      <c r="DK2144" s="32"/>
      <c r="DL2144" s="32"/>
    </row>
    <row r="2145" spans="1:116" ht="14.4" x14ac:dyDescent="0.3">
      <c r="A2145" t="s">
        <v>3426</v>
      </c>
      <c r="B2145" s="181" t="s">
        <v>928</v>
      </c>
      <c r="C2145" s="182" t="s">
        <v>3427</v>
      </c>
      <c r="D2145" s="40" t="s">
        <v>3400</v>
      </c>
      <c r="E2145" s="242" t="s">
        <v>943</v>
      </c>
      <c r="F2145" s="184" t="s">
        <v>5078</v>
      </c>
      <c r="G2145" s="184">
        <v>8.466954798235149E-2</v>
      </c>
      <c r="H2145" s="184">
        <v>1.7881161999379999E-3</v>
      </c>
      <c r="I2145" s="184">
        <v>2.3192455782413499E-2</v>
      </c>
      <c r="J2145" s="328">
        <v>0</v>
      </c>
      <c r="K2145" s="184">
        <v>5.9688975999999998E-2</v>
      </c>
      <c r="L2145" s="184">
        <v>2.0581611999999999E-2</v>
      </c>
      <c r="M2145" s="184">
        <v>2.6108404999999999E-3</v>
      </c>
      <c r="N2145" s="331">
        <v>1.7880823E-3</v>
      </c>
      <c r="O2145" s="331">
        <v>0</v>
      </c>
      <c r="P2145" s="331">
        <v>0</v>
      </c>
      <c r="Q2145" s="331">
        <v>3.3899937999999999E-8</v>
      </c>
      <c r="R2145" s="331">
        <v>3.2824134999999999E-9</v>
      </c>
      <c r="S2145" s="331">
        <v>0</v>
      </c>
      <c r="T2145" s="331">
        <v>0</v>
      </c>
      <c r="U2145" s="184">
        <v>0</v>
      </c>
      <c r="V2145" s="331">
        <v>0</v>
      </c>
      <c r="W2145" s="331">
        <v>0</v>
      </c>
      <c r="X2145" s="184">
        <v>0</v>
      </c>
      <c r="Y2145"/>
      <c r="Z2145" s="288">
        <v>0.39792650666666668</v>
      </c>
      <c r="AA2145"/>
      <c r="AB2145" s="164">
        <v>0</v>
      </c>
      <c r="AC2145" s="164">
        <v>0</v>
      </c>
      <c r="AD2145" s="164">
        <v>0</v>
      </c>
      <c r="AE2145" s="164">
        <v>0</v>
      </c>
      <c r="AF2145" s="164">
        <v>0</v>
      </c>
      <c r="AG2145" s="164">
        <v>0</v>
      </c>
      <c r="AH2145" s="164">
        <v>0</v>
      </c>
      <c r="AI2145"/>
      <c r="AJ2145" s="185">
        <v>1.317111E-2</v>
      </c>
      <c r="AK2145" s="185">
        <v>1.2735873E-2</v>
      </c>
      <c r="AL2145" s="185">
        <v>4.3523618999999998E-4</v>
      </c>
      <c r="AM2145" s="185">
        <v>0</v>
      </c>
      <c r="AN2145" s="176">
        <v>7.6354157E-7</v>
      </c>
      <c r="AO2145" s="176">
        <v>1.6096012999999999E-9</v>
      </c>
      <c r="AP2145" s="176">
        <v>0</v>
      </c>
      <c r="AQ2145" s="192">
        <v>3.6927579999999999E-7</v>
      </c>
      <c r="AR2145" s="192">
        <v>1.1141941999999999E-9</v>
      </c>
      <c r="AS2145" s="192">
        <v>3.0441377999999999E-14</v>
      </c>
      <c r="AT2145" s="193">
        <v>0</v>
      </c>
      <c r="AU2145" s="193">
        <v>0</v>
      </c>
      <c r="AV2145" s="192">
        <v>2.6587497999999999E-10</v>
      </c>
      <c r="AW2145" s="192">
        <v>3.9399990000000002E-7</v>
      </c>
      <c r="AX2145" s="192">
        <v>3.7689969999999997E-11</v>
      </c>
      <c r="AY2145" s="192">
        <v>4.5768667999999999E-10</v>
      </c>
      <c r="AZ2145" s="193">
        <v>0</v>
      </c>
      <c r="BA2145" s="193">
        <v>0</v>
      </c>
      <c r="BB2145" s="193">
        <v>0</v>
      </c>
      <c r="BC2145" s="193">
        <v>0</v>
      </c>
      <c r="BD2145" s="193">
        <v>0</v>
      </c>
      <c r="BE2145" s="193">
        <v>0</v>
      </c>
      <c r="BF2145" s="193">
        <v>0</v>
      </c>
      <c r="BG2145" s="193">
        <v>0</v>
      </c>
      <c r="BH2145" s="193">
        <v>0</v>
      </c>
      <c r="BI2145" s="193">
        <v>0</v>
      </c>
      <c r="BJ2145" s="193">
        <v>0</v>
      </c>
      <c r="BK2145" s="193">
        <v>0</v>
      </c>
      <c r="BL2145" s="193">
        <v>0</v>
      </c>
      <c r="BM2145"/>
      <c r="BN2145" s="186">
        <v>1.7851242000000001E-5</v>
      </c>
      <c r="BO2145" s="186">
        <v>3.2429635999999998E-6</v>
      </c>
      <c r="BP2145" s="186">
        <v>1.1095247E-5</v>
      </c>
      <c r="BQ2145" s="186">
        <v>3.8449136000000002E-13</v>
      </c>
      <c r="BR2145" s="186">
        <v>2.5429876E-6</v>
      </c>
      <c r="BS2145" s="186">
        <v>1.7212251000000001E-7</v>
      </c>
      <c r="BT2145" s="164">
        <v>0</v>
      </c>
      <c r="BU2145" s="186">
        <v>2.6124493000000002E-7</v>
      </c>
      <c r="BV2145" s="164">
        <v>0</v>
      </c>
      <c r="BW2145" s="186">
        <v>2.2431786000000001E-11</v>
      </c>
      <c r="BX2145" s="164">
        <v>0</v>
      </c>
      <c r="BY2145" s="164">
        <v>0</v>
      </c>
      <c r="BZ2145" s="164">
        <v>0</v>
      </c>
      <c r="CA2145" s="186">
        <v>5.3665396000000005E-7</v>
      </c>
      <c r="CB2145" s="164">
        <v>0</v>
      </c>
      <c r="CC2145" s="164">
        <v>0</v>
      </c>
      <c r="CD2145" s="164">
        <v>0</v>
      </c>
      <c r="CE2145"/>
      <c r="CF2145" s="330">
        <v>0</v>
      </c>
      <c r="CG2145" s="330">
        <v>0.39792651000000001</v>
      </c>
      <c r="CH2145" s="330">
        <v>4.9216965000000003E-3</v>
      </c>
      <c r="CI2145" s="330">
        <v>2.2582649000000002E-3</v>
      </c>
      <c r="CJ2145" s="329">
        <v>4.6168475000000002E-5</v>
      </c>
      <c r="CK2145" s="330">
        <v>0</v>
      </c>
      <c r="CL2145" s="330">
        <v>0</v>
      </c>
      <c r="CM2145" s="330">
        <v>1.2761677999999999E-4</v>
      </c>
      <c r="CN2145" s="330">
        <v>0</v>
      </c>
      <c r="CO2145" s="330">
        <v>0</v>
      </c>
      <c r="CP2145"/>
      <c r="CQ2145">
        <v>5.9688975999999998E-2</v>
      </c>
      <c r="CR2145">
        <v>2.4980571982351499E-2</v>
      </c>
      <c r="CS2145">
        <v>2.3192455782413499E-2</v>
      </c>
      <c r="CT2145">
        <v>2.3192455782413499E-2</v>
      </c>
      <c r="CU2145">
        <v>0</v>
      </c>
      <c r="CZ2145" s="11"/>
      <c r="DA2145" s="236"/>
      <c r="DB2145" s="236"/>
      <c r="DC2145" s="32"/>
      <c r="DD2145" s="32"/>
      <c r="DE2145" s="32"/>
      <c r="DF2145" s="32"/>
      <c r="DG2145" s="32"/>
      <c r="DH2145" s="32"/>
      <c r="DI2145" s="32"/>
      <c r="DJ2145" s="32"/>
      <c r="DK2145" s="32"/>
      <c r="DL2145" s="32"/>
    </row>
    <row r="2146" spans="1:116" ht="14.4" x14ac:dyDescent="0.3">
      <c r="A2146" t="s">
        <v>3428</v>
      </c>
      <c r="B2146" s="181" t="s">
        <v>928</v>
      </c>
      <c r="C2146" s="182" t="s">
        <v>3429</v>
      </c>
      <c r="D2146" s="40" t="s">
        <v>3400</v>
      </c>
      <c r="E2146" s="242" t="s">
        <v>943</v>
      </c>
      <c r="F2146" s="184" t="s">
        <v>5079</v>
      </c>
      <c r="G2146" s="184">
        <v>0.10723145670317638</v>
      </c>
      <c r="H2146" s="184">
        <v>5.0394369365149997E-3</v>
      </c>
      <c r="I2146" s="184">
        <v>3.5070614766661394E-2</v>
      </c>
      <c r="J2146" s="328">
        <v>0</v>
      </c>
      <c r="K2146" s="184">
        <v>6.7121404999999995E-2</v>
      </c>
      <c r="L2146" s="184">
        <v>2.7695417E-2</v>
      </c>
      <c r="M2146" s="184">
        <v>7.3751883999999997E-3</v>
      </c>
      <c r="N2146" s="331">
        <v>5.0393401999999999E-3</v>
      </c>
      <c r="O2146" s="331">
        <v>0</v>
      </c>
      <c r="P2146" s="331">
        <v>0</v>
      </c>
      <c r="Q2146" s="331">
        <v>9.6736515000000002E-8</v>
      </c>
      <c r="R2146" s="331">
        <v>9.3666614E-9</v>
      </c>
      <c r="S2146" s="331">
        <v>0</v>
      </c>
      <c r="T2146" s="331">
        <v>0</v>
      </c>
      <c r="U2146" s="184">
        <v>0</v>
      </c>
      <c r="V2146" s="331">
        <v>0</v>
      </c>
      <c r="W2146" s="331">
        <v>0</v>
      </c>
      <c r="X2146" s="184">
        <v>0</v>
      </c>
      <c r="Y2146"/>
      <c r="Z2146" s="288">
        <v>0.4474760333333333</v>
      </c>
      <c r="AA2146"/>
      <c r="AB2146" s="164">
        <v>0</v>
      </c>
      <c r="AC2146" s="164">
        <v>0</v>
      </c>
      <c r="AD2146" s="164">
        <v>0</v>
      </c>
      <c r="AE2146" s="164">
        <v>0</v>
      </c>
      <c r="AF2146" s="164">
        <v>0</v>
      </c>
      <c r="AG2146" s="164">
        <v>0</v>
      </c>
      <c r="AH2146" s="164">
        <v>0</v>
      </c>
      <c r="AI2146"/>
      <c r="AJ2146" s="185">
        <v>1.6821999000000001E-2</v>
      </c>
      <c r="AK2146" s="185">
        <v>1.6279063E-2</v>
      </c>
      <c r="AL2146" s="185">
        <v>5.4293582999999997E-4</v>
      </c>
      <c r="AM2146" s="185">
        <v>0</v>
      </c>
      <c r="AN2146" s="176">
        <v>9.7596302999999999E-7</v>
      </c>
      <c r="AO2146" s="176">
        <v>2.0078988000000001E-9</v>
      </c>
      <c r="AP2146" s="176">
        <v>0</v>
      </c>
      <c r="AQ2146" s="192">
        <v>4.1525776E-7</v>
      </c>
      <c r="AR2146" s="192">
        <v>1.2529329E-9</v>
      </c>
      <c r="AS2146" s="192">
        <v>3.4231916999999998E-14</v>
      </c>
      <c r="AT2146" s="193">
        <v>0</v>
      </c>
      <c r="AU2146" s="193">
        <v>0</v>
      </c>
      <c r="AV2146" s="192">
        <v>7.4931366000000004E-10</v>
      </c>
      <c r="AW2146" s="192">
        <v>5.5995595999999995E-7</v>
      </c>
      <c r="AX2146" s="192">
        <v>1.0622139E-10</v>
      </c>
      <c r="AY2146" s="192">
        <v>6.4871025E-10</v>
      </c>
      <c r="AZ2146" s="193">
        <v>0</v>
      </c>
      <c r="BA2146" s="193">
        <v>0</v>
      </c>
      <c r="BB2146" s="193">
        <v>0</v>
      </c>
      <c r="BC2146" s="193">
        <v>0</v>
      </c>
      <c r="BD2146" s="193">
        <v>0</v>
      </c>
      <c r="BE2146" s="193">
        <v>0</v>
      </c>
      <c r="BF2146" s="193">
        <v>0</v>
      </c>
      <c r="BG2146" s="193">
        <v>0</v>
      </c>
      <c r="BH2146" s="193">
        <v>0</v>
      </c>
      <c r="BI2146" s="193">
        <v>0</v>
      </c>
      <c r="BJ2146" s="193">
        <v>0</v>
      </c>
      <c r="BK2146" s="193">
        <v>0</v>
      </c>
      <c r="BL2146" s="193">
        <v>0</v>
      </c>
      <c r="BM2146"/>
      <c r="BN2146" s="186">
        <v>2.3168385999999998E-5</v>
      </c>
      <c r="BO2146" s="186">
        <v>4.719099E-6</v>
      </c>
      <c r="BP2146" s="186">
        <v>1.2476818999999999E-5</v>
      </c>
      <c r="BQ2146" s="186">
        <v>1.0971805999999999E-12</v>
      </c>
      <c r="BR2146" s="186">
        <v>3.5255477000000002E-6</v>
      </c>
      <c r="BS2146" s="186">
        <v>4.8509171999999995E-7</v>
      </c>
      <c r="BT2146" s="164">
        <v>0</v>
      </c>
      <c r="BU2146" s="186">
        <v>7.3626482999999995E-7</v>
      </c>
      <c r="BV2146" s="164">
        <v>0</v>
      </c>
      <c r="BW2146" s="186">
        <v>6.4011114999999998E-11</v>
      </c>
      <c r="BX2146" s="164">
        <v>0</v>
      </c>
      <c r="BY2146" s="164">
        <v>0</v>
      </c>
      <c r="BZ2146" s="164">
        <v>0</v>
      </c>
      <c r="CA2146" s="186">
        <v>1.2254981000000001E-6</v>
      </c>
      <c r="CB2146" s="164">
        <v>0</v>
      </c>
      <c r="CC2146" s="164">
        <v>0</v>
      </c>
      <c r="CD2146" s="164">
        <v>0</v>
      </c>
      <c r="CE2146"/>
      <c r="CF2146" s="330">
        <v>0</v>
      </c>
      <c r="CG2146" s="330">
        <v>0.44747603000000002</v>
      </c>
      <c r="CH2146" s="330">
        <v>1.3870784000000001E-2</v>
      </c>
      <c r="CI2146" s="330">
        <v>3.3399950000000001E-3</v>
      </c>
      <c r="CJ2146" s="330">
        <v>1.3128913999999999E-4</v>
      </c>
      <c r="CK2146" s="330">
        <v>0</v>
      </c>
      <c r="CL2146" s="330">
        <v>0</v>
      </c>
      <c r="CM2146" s="330">
        <v>1.7483356000000001E-4</v>
      </c>
      <c r="CN2146" s="330">
        <v>0</v>
      </c>
      <c r="CO2146" s="330">
        <v>0</v>
      </c>
      <c r="CP2146"/>
      <c r="CQ2146">
        <v>6.7121404999999995E-2</v>
      </c>
      <c r="CR2146">
        <v>4.0110051703176393E-2</v>
      </c>
      <c r="CS2146">
        <v>3.5070614766661394E-2</v>
      </c>
      <c r="CT2146">
        <v>3.5070614766661394E-2</v>
      </c>
      <c r="CU2146">
        <v>0</v>
      </c>
      <c r="CZ2146" s="11"/>
      <c r="DA2146" s="236"/>
      <c r="DB2146" s="236"/>
      <c r="DC2146" s="32"/>
      <c r="DD2146" s="32"/>
      <c r="DE2146" s="32"/>
      <c r="DF2146" s="32"/>
      <c r="DG2146" s="32"/>
      <c r="DH2146" s="32"/>
      <c r="DI2146" s="32"/>
      <c r="DJ2146" s="32"/>
      <c r="DK2146" s="32"/>
      <c r="DL2146" s="32"/>
    </row>
    <row r="2147" spans="1:116" ht="14.4" x14ac:dyDescent="0.3">
      <c r="A2147" t="s">
        <v>3430</v>
      </c>
      <c r="B2147" s="181" t="s">
        <v>928</v>
      </c>
      <c r="C2147" s="182" t="s">
        <v>3431</v>
      </c>
      <c r="D2147" s="40" t="s">
        <v>3400</v>
      </c>
      <c r="E2147" s="242" t="s">
        <v>943</v>
      </c>
      <c r="F2147" s="184" t="s">
        <v>5080</v>
      </c>
      <c r="G2147" s="184">
        <v>0.20220851435071702</v>
      </c>
      <c r="H2147" s="184">
        <v>4.1394599838700001E-3</v>
      </c>
      <c r="I2147" s="184">
        <v>4.3211704366847001E-2</v>
      </c>
      <c r="J2147" s="328">
        <v>0</v>
      </c>
      <c r="K2147" s="184">
        <v>0.15485735</v>
      </c>
      <c r="L2147" s="184">
        <v>3.6347113E-2</v>
      </c>
      <c r="M2147" s="184">
        <v>6.8645781999999997E-3</v>
      </c>
      <c r="N2147" s="331">
        <v>4.1393239999999998E-3</v>
      </c>
      <c r="O2147" s="331">
        <v>0</v>
      </c>
      <c r="P2147" s="331">
        <v>0</v>
      </c>
      <c r="Q2147" s="331">
        <v>1.3598386999999999E-7</v>
      </c>
      <c r="R2147" s="331">
        <v>1.3166847000000001E-8</v>
      </c>
      <c r="S2147" s="331">
        <v>0</v>
      </c>
      <c r="T2147" s="331">
        <v>0</v>
      </c>
      <c r="U2147" s="184">
        <v>0</v>
      </c>
      <c r="V2147" s="331">
        <v>0</v>
      </c>
      <c r="W2147" s="331">
        <v>0</v>
      </c>
      <c r="X2147" s="184">
        <v>0</v>
      </c>
      <c r="Y2147"/>
      <c r="Z2147" s="288">
        <v>1.0323823333333335</v>
      </c>
      <c r="AA2147"/>
      <c r="AB2147" s="164">
        <v>0</v>
      </c>
      <c r="AC2147" s="164">
        <v>0</v>
      </c>
      <c r="AD2147" s="164">
        <v>0</v>
      </c>
      <c r="AE2147" s="164">
        <v>0</v>
      </c>
      <c r="AF2147" s="164">
        <v>0</v>
      </c>
      <c r="AG2147" s="164">
        <v>0</v>
      </c>
      <c r="AH2147" s="164">
        <v>0</v>
      </c>
      <c r="AI2147"/>
      <c r="AJ2147" s="185">
        <v>2.8808803000000001E-2</v>
      </c>
      <c r="AK2147" s="185">
        <v>2.7781685E-2</v>
      </c>
      <c r="AL2147" s="185">
        <v>1.0271175999999999E-3</v>
      </c>
      <c r="AM2147" s="185">
        <v>0</v>
      </c>
      <c r="AN2147" s="176">
        <v>1.6655686999999999E-6</v>
      </c>
      <c r="AO2147" s="176">
        <v>3.7985118999999997E-9</v>
      </c>
      <c r="AP2147" s="176">
        <v>0</v>
      </c>
      <c r="AQ2147" s="192">
        <v>9.5805078999999999E-7</v>
      </c>
      <c r="AR2147" s="192">
        <v>2.8906705000000001E-9</v>
      </c>
      <c r="AS2147" s="192">
        <v>7.8977247999999998E-14</v>
      </c>
      <c r="AT2147" s="193">
        <v>0</v>
      </c>
      <c r="AU2147" s="193">
        <v>0</v>
      </c>
      <c r="AV2147" s="192">
        <v>6.1548771999999999E-10</v>
      </c>
      <c r="AW2147" s="192">
        <v>7.0690236999999998E-7</v>
      </c>
      <c r="AX2147" s="192">
        <v>8.7250456999999995E-11</v>
      </c>
      <c r="AY2147" s="192">
        <v>8.2051193000000001E-10</v>
      </c>
      <c r="AZ2147" s="193">
        <v>0</v>
      </c>
      <c r="BA2147" s="193">
        <v>0</v>
      </c>
      <c r="BB2147" s="193">
        <v>0</v>
      </c>
      <c r="BC2147" s="193">
        <v>0</v>
      </c>
      <c r="BD2147" s="193">
        <v>0</v>
      </c>
      <c r="BE2147" s="193">
        <v>0</v>
      </c>
      <c r="BF2147" s="193">
        <v>0</v>
      </c>
      <c r="BG2147" s="193">
        <v>0</v>
      </c>
      <c r="BH2147" s="193">
        <v>0</v>
      </c>
      <c r="BI2147" s="193">
        <v>0</v>
      </c>
      <c r="BJ2147" s="193">
        <v>0</v>
      </c>
      <c r="BK2147" s="193">
        <v>0</v>
      </c>
      <c r="BL2147" s="193">
        <v>0</v>
      </c>
      <c r="BM2147"/>
      <c r="BN2147" s="186">
        <v>4.1313265000000001E-5</v>
      </c>
      <c r="BO2147" s="186">
        <v>5.8594925999999998E-6</v>
      </c>
      <c r="BP2147" s="186">
        <v>2.8785557999999999E-5</v>
      </c>
      <c r="BQ2147" s="186">
        <v>1.5423222000000001E-12</v>
      </c>
      <c r="BR2147" s="186">
        <v>4.5295344999999998E-6</v>
      </c>
      <c r="BS2147" s="186">
        <v>3.9845529999999998E-7</v>
      </c>
      <c r="BT2147" s="164">
        <v>0</v>
      </c>
      <c r="BU2147" s="186">
        <v>6.0476939000000005E-7</v>
      </c>
      <c r="BV2147" s="164">
        <v>0</v>
      </c>
      <c r="BW2147" s="186">
        <v>8.9981321000000002E-11</v>
      </c>
      <c r="BX2147" s="164">
        <v>0</v>
      </c>
      <c r="BY2147" s="164">
        <v>0</v>
      </c>
      <c r="BZ2147" s="164">
        <v>0</v>
      </c>
      <c r="CA2147" s="186">
        <v>1.1353633E-6</v>
      </c>
      <c r="CB2147" s="164">
        <v>0</v>
      </c>
      <c r="CC2147" s="164">
        <v>0</v>
      </c>
      <c r="CD2147" s="164">
        <v>0</v>
      </c>
      <c r="CE2147"/>
      <c r="CF2147" s="330">
        <v>0</v>
      </c>
      <c r="CG2147" s="330">
        <v>1.0323823000000001</v>
      </c>
      <c r="CH2147" s="330">
        <v>1.1393489E-2</v>
      </c>
      <c r="CI2147" s="330">
        <v>4.1003656000000001E-3</v>
      </c>
      <c r="CJ2147" s="330">
        <v>1.6324551000000001E-4</v>
      </c>
      <c r="CK2147" s="330">
        <v>0</v>
      </c>
      <c r="CL2147" s="330">
        <v>0</v>
      </c>
      <c r="CM2147" s="330">
        <v>2.2652948999999999E-4</v>
      </c>
      <c r="CN2147" s="330">
        <v>0</v>
      </c>
      <c r="CO2147" s="330">
        <v>0</v>
      </c>
      <c r="CP2147"/>
      <c r="CQ2147">
        <v>0.15485735</v>
      </c>
      <c r="CR2147">
        <v>4.7351164350716998E-2</v>
      </c>
      <c r="CS2147">
        <v>4.3211704366847001E-2</v>
      </c>
      <c r="CT2147">
        <v>4.3211704366847001E-2</v>
      </c>
      <c r="CU2147">
        <v>0</v>
      </c>
      <c r="CZ2147" s="11"/>
      <c r="DA2147" s="236"/>
      <c r="DB2147" s="236"/>
      <c r="DC2147" s="32"/>
      <c r="DD2147" s="32"/>
      <c r="DE2147" s="32"/>
      <c r="DF2147" s="32"/>
      <c r="DG2147" s="32"/>
      <c r="DH2147" s="32"/>
      <c r="DI2147" s="32"/>
      <c r="DJ2147" s="32"/>
      <c r="DK2147" s="32"/>
      <c r="DL2147" s="32"/>
    </row>
    <row r="2148" spans="1:116" ht="14.4" x14ac:dyDescent="0.3">
      <c r="A2148" t="s">
        <v>3432</v>
      </c>
      <c r="B2148" s="181" t="s">
        <v>928</v>
      </c>
      <c r="C2148" s="182" t="s">
        <v>3433</v>
      </c>
      <c r="D2148" s="40" t="s">
        <v>3400</v>
      </c>
      <c r="E2148" s="242" t="s">
        <v>943</v>
      </c>
      <c r="F2148" s="184" t="s">
        <v>5081</v>
      </c>
      <c r="G2148" s="184">
        <v>0.1056193691117223</v>
      </c>
      <c r="H2148" s="184">
        <v>2.4853201439280002E-3</v>
      </c>
      <c r="I2148" s="184">
        <v>2.3568600967794302E-2</v>
      </c>
      <c r="J2148" s="328">
        <v>0</v>
      </c>
      <c r="K2148" s="184">
        <v>7.9565447999999997E-2</v>
      </c>
      <c r="L2148" s="184">
        <v>1.9997892999999999E-2</v>
      </c>
      <c r="M2148" s="184">
        <v>3.5707038E-3</v>
      </c>
      <c r="N2148" s="331">
        <v>2.4852771000000002E-3</v>
      </c>
      <c r="O2148" s="331">
        <v>0</v>
      </c>
      <c r="P2148" s="331">
        <v>0</v>
      </c>
      <c r="Q2148" s="331">
        <v>4.3043928000000002E-8</v>
      </c>
      <c r="R2148" s="331">
        <v>4.1677943000000003E-9</v>
      </c>
      <c r="S2148" s="331">
        <v>0</v>
      </c>
      <c r="T2148" s="331">
        <v>0</v>
      </c>
      <c r="U2148" s="184">
        <v>0</v>
      </c>
      <c r="V2148" s="331">
        <v>0</v>
      </c>
      <c r="W2148" s="331">
        <v>0</v>
      </c>
      <c r="X2148" s="184">
        <v>0</v>
      </c>
      <c r="Y2148"/>
      <c r="Z2148" s="288">
        <v>0.53043631999999996</v>
      </c>
      <c r="AA2148"/>
      <c r="AB2148" s="164">
        <v>0</v>
      </c>
      <c r="AC2148" s="164">
        <v>0</v>
      </c>
      <c r="AD2148" s="164">
        <v>0</v>
      </c>
      <c r="AE2148" s="164">
        <v>0</v>
      </c>
      <c r="AF2148" s="164">
        <v>0</v>
      </c>
      <c r="AG2148" s="164">
        <v>0</v>
      </c>
      <c r="AH2148" s="164">
        <v>0</v>
      </c>
      <c r="AI2148"/>
      <c r="AJ2148" s="185">
        <v>1.5281948E-2</v>
      </c>
      <c r="AK2148" s="185">
        <v>1.4743398E-2</v>
      </c>
      <c r="AL2148" s="185">
        <v>5.3854987999999999E-4</v>
      </c>
      <c r="AM2148" s="185">
        <v>0</v>
      </c>
      <c r="AN2148" s="176">
        <v>8.8389676000000002E-7</v>
      </c>
      <c r="AO2148" s="176">
        <v>1.9916784999999998E-9</v>
      </c>
      <c r="AP2148" s="176">
        <v>0</v>
      </c>
      <c r="AQ2148" s="192">
        <v>4.9224489999999995E-7</v>
      </c>
      <c r="AR2148" s="192">
        <v>1.4852217000000001E-9</v>
      </c>
      <c r="AS2148" s="192">
        <v>4.0578377999999998E-14</v>
      </c>
      <c r="AT2148" s="193">
        <v>0</v>
      </c>
      <c r="AU2148" s="193">
        <v>0</v>
      </c>
      <c r="AV2148" s="192">
        <v>3.6954282999999999E-10</v>
      </c>
      <c r="AW2148" s="192">
        <v>3.9128231999999999E-7</v>
      </c>
      <c r="AX2148" s="192">
        <v>5.2385741999999997E-11</v>
      </c>
      <c r="AY2148" s="192">
        <v>4.5403054000000001E-10</v>
      </c>
      <c r="AZ2148" s="193">
        <v>0</v>
      </c>
      <c r="BA2148" s="193">
        <v>0</v>
      </c>
      <c r="BB2148" s="193">
        <v>0</v>
      </c>
      <c r="BC2148" s="193">
        <v>0</v>
      </c>
      <c r="BD2148" s="193">
        <v>0</v>
      </c>
      <c r="BE2148" s="193">
        <v>0</v>
      </c>
      <c r="BF2148" s="193">
        <v>0</v>
      </c>
      <c r="BG2148" s="193">
        <v>0</v>
      </c>
      <c r="BH2148" s="193">
        <v>0</v>
      </c>
      <c r="BI2148" s="193">
        <v>0</v>
      </c>
      <c r="BJ2148" s="193">
        <v>0</v>
      </c>
      <c r="BK2148" s="193">
        <v>0</v>
      </c>
      <c r="BL2148" s="193">
        <v>0</v>
      </c>
      <c r="BM2148"/>
      <c r="BN2148" s="186">
        <v>2.1808923E-5</v>
      </c>
      <c r="BO2148" s="186">
        <v>3.2518872999999998E-6</v>
      </c>
      <c r="BP2148" s="186">
        <v>1.4789972000000001E-5</v>
      </c>
      <c r="BQ2148" s="186">
        <v>4.8820202999999998E-13</v>
      </c>
      <c r="BR2148" s="186">
        <v>2.5002919999999998E-6</v>
      </c>
      <c r="BS2148" s="186">
        <v>2.3923515E-7</v>
      </c>
      <c r="BT2148" s="164">
        <v>0</v>
      </c>
      <c r="BU2148" s="186">
        <v>3.6310747999999999E-7</v>
      </c>
      <c r="BV2148" s="164">
        <v>0</v>
      </c>
      <c r="BW2148" s="186">
        <v>2.8482418000000001E-11</v>
      </c>
      <c r="BX2148" s="164">
        <v>0</v>
      </c>
      <c r="BY2148" s="164">
        <v>0</v>
      </c>
      <c r="BZ2148" s="164">
        <v>0</v>
      </c>
      <c r="CA2148" s="186">
        <v>6.6440028E-7</v>
      </c>
      <c r="CB2148" s="164">
        <v>0</v>
      </c>
      <c r="CC2148" s="164">
        <v>0</v>
      </c>
      <c r="CD2148" s="164">
        <v>0</v>
      </c>
      <c r="CE2148"/>
      <c r="CF2148" s="330">
        <v>0</v>
      </c>
      <c r="CG2148" s="330">
        <v>0.53043631999999996</v>
      </c>
      <c r="CH2148" s="330">
        <v>6.8407251999999998E-3</v>
      </c>
      <c r="CI2148" s="330">
        <v>2.2797627000000001E-3</v>
      </c>
      <c r="CJ2148" s="329">
        <v>6.0176836999999997E-5</v>
      </c>
      <c r="CK2148" s="330">
        <v>0</v>
      </c>
      <c r="CL2148" s="330">
        <v>0</v>
      </c>
      <c r="CM2148" s="330">
        <v>1.2488002000000001E-4</v>
      </c>
      <c r="CN2148" s="330">
        <v>0</v>
      </c>
      <c r="CO2148" s="330">
        <v>0</v>
      </c>
      <c r="CP2148"/>
      <c r="CQ2148">
        <v>7.9565447999999997E-2</v>
      </c>
      <c r="CR2148">
        <v>2.6053921111722299E-2</v>
      </c>
      <c r="CS2148">
        <v>2.3568600967794302E-2</v>
      </c>
      <c r="CT2148">
        <v>2.3568600967794302E-2</v>
      </c>
      <c r="CU2148">
        <v>0</v>
      </c>
      <c r="CZ2148" s="11"/>
      <c r="DA2148" s="236"/>
      <c r="DB2148" s="236"/>
      <c r="DC2148" s="32"/>
      <c r="DD2148" s="32"/>
      <c r="DE2148" s="32"/>
      <c r="DF2148" s="32"/>
      <c r="DG2148" s="32"/>
      <c r="DH2148" s="32"/>
      <c r="DI2148" s="32"/>
      <c r="DJ2148" s="32"/>
      <c r="DK2148" s="32"/>
      <c r="DL2148" s="32"/>
    </row>
    <row r="2149" spans="1:116" ht="14.4" x14ac:dyDescent="0.3">
      <c r="A2149" t="s">
        <v>3434</v>
      </c>
      <c r="B2149" s="181" t="s">
        <v>928</v>
      </c>
      <c r="C2149" s="182" t="s">
        <v>3435</v>
      </c>
      <c r="D2149" s="40" t="s">
        <v>3400</v>
      </c>
      <c r="E2149" s="242" t="s">
        <v>943</v>
      </c>
      <c r="F2149" s="184" t="s">
        <v>5082</v>
      </c>
      <c r="G2149" s="184">
        <v>0.33160324982748601</v>
      </c>
      <c r="H2149" s="184">
        <v>1.396507271071E-2</v>
      </c>
      <c r="I2149" s="184">
        <v>0.107741437116776</v>
      </c>
      <c r="J2149" s="328">
        <v>0</v>
      </c>
      <c r="K2149" s="184">
        <v>0.20989674</v>
      </c>
      <c r="L2149" s="184">
        <v>8.6837896999999997E-2</v>
      </c>
      <c r="M2149" s="184">
        <v>2.0903511E-2</v>
      </c>
      <c r="N2149" s="331">
        <v>1.3964772E-2</v>
      </c>
      <c r="O2149" s="331">
        <v>0</v>
      </c>
      <c r="P2149" s="331">
        <v>0</v>
      </c>
      <c r="Q2149" s="331">
        <v>3.0071070999999998E-7</v>
      </c>
      <c r="R2149" s="331">
        <v>2.9116776E-8</v>
      </c>
      <c r="S2149" s="331">
        <v>0</v>
      </c>
      <c r="T2149" s="331">
        <v>0</v>
      </c>
      <c r="U2149" s="184">
        <v>0</v>
      </c>
      <c r="V2149" s="331">
        <v>0</v>
      </c>
      <c r="W2149" s="331">
        <v>0</v>
      </c>
      <c r="X2149" s="184">
        <v>0</v>
      </c>
      <c r="Y2149"/>
      <c r="Z2149" s="288">
        <v>1.3993116000000001</v>
      </c>
      <c r="AA2149"/>
      <c r="AB2149" s="164">
        <v>0</v>
      </c>
      <c r="AC2149" s="164">
        <v>0</v>
      </c>
      <c r="AD2149" s="164">
        <v>0</v>
      </c>
      <c r="AE2149" s="164">
        <v>0</v>
      </c>
      <c r="AF2149" s="164">
        <v>0</v>
      </c>
      <c r="AG2149" s="164">
        <v>0</v>
      </c>
      <c r="AH2149" s="164">
        <v>0</v>
      </c>
      <c r="AI2149"/>
      <c r="AJ2149" s="185">
        <v>5.2316666999999997E-2</v>
      </c>
      <c r="AK2149" s="185">
        <v>5.0633791999999997E-2</v>
      </c>
      <c r="AL2149" s="185">
        <v>1.6828755999999999E-3</v>
      </c>
      <c r="AM2149" s="185">
        <v>0</v>
      </c>
      <c r="AN2149" s="176">
        <v>3.035599E-6</v>
      </c>
      <c r="AO2149" s="176">
        <v>6.2236522E-9</v>
      </c>
      <c r="AP2149" s="176">
        <v>0</v>
      </c>
      <c r="AQ2149" s="192">
        <v>1.2985612E-6</v>
      </c>
      <c r="AR2149" s="192">
        <v>3.9180725999999999E-9</v>
      </c>
      <c r="AS2149" s="192">
        <v>1.0704733999999999E-13</v>
      </c>
      <c r="AT2149" s="193">
        <v>0</v>
      </c>
      <c r="AU2149" s="193">
        <v>0</v>
      </c>
      <c r="AV2149" s="192">
        <v>2.0764612000000001E-9</v>
      </c>
      <c r="AW2149" s="192">
        <v>1.7349614000000001E-6</v>
      </c>
      <c r="AX2149" s="192">
        <v>2.9435547999999998E-10</v>
      </c>
      <c r="AY2149" s="192">
        <v>2.0111170999999999E-9</v>
      </c>
      <c r="AZ2149" s="193">
        <v>0</v>
      </c>
      <c r="BA2149" s="193">
        <v>0</v>
      </c>
      <c r="BB2149" s="193">
        <v>0</v>
      </c>
      <c r="BC2149" s="193">
        <v>0</v>
      </c>
      <c r="BD2149" s="193">
        <v>0</v>
      </c>
      <c r="BE2149" s="193">
        <v>0</v>
      </c>
      <c r="BF2149" s="193">
        <v>0</v>
      </c>
      <c r="BG2149" s="193">
        <v>0</v>
      </c>
      <c r="BH2149" s="193">
        <v>0</v>
      </c>
      <c r="BI2149" s="193">
        <v>0</v>
      </c>
      <c r="BJ2149" s="193">
        <v>0</v>
      </c>
      <c r="BK2149" s="193">
        <v>0</v>
      </c>
      <c r="BL2149" s="193">
        <v>0</v>
      </c>
      <c r="BM2149"/>
      <c r="BN2149" s="186">
        <v>7.1423710000000006E-5</v>
      </c>
      <c r="BO2149" s="186">
        <v>1.4548876999999999E-5</v>
      </c>
      <c r="BP2149" s="186">
        <v>3.9016520999999999E-5</v>
      </c>
      <c r="BQ2149" s="186">
        <v>3.4106455E-12</v>
      </c>
      <c r="BR2149" s="186">
        <v>1.0981984E-5</v>
      </c>
      <c r="BS2149" s="186">
        <v>1.3442623E-6</v>
      </c>
      <c r="BT2149" s="164">
        <v>0</v>
      </c>
      <c r="BU2149" s="186">
        <v>2.0403009000000001E-6</v>
      </c>
      <c r="BV2149" s="164">
        <v>0</v>
      </c>
      <c r="BW2149" s="186">
        <v>1.9898202999999999E-10</v>
      </c>
      <c r="BX2149" s="164">
        <v>0</v>
      </c>
      <c r="BY2149" s="164">
        <v>0</v>
      </c>
      <c r="BZ2149" s="164">
        <v>0</v>
      </c>
      <c r="CA2149" s="186">
        <v>3.4915625000000001E-6</v>
      </c>
      <c r="CB2149" s="164">
        <v>0</v>
      </c>
      <c r="CC2149" s="164">
        <v>0</v>
      </c>
      <c r="CD2149" s="164">
        <v>0</v>
      </c>
      <c r="CE2149"/>
      <c r="CF2149" s="330">
        <v>0</v>
      </c>
      <c r="CG2149" s="330">
        <v>1.3993116000000001</v>
      </c>
      <c r="CH2149" s="330">
        <v>3.8438034000000003E-2</v>
      </c>
      <c r="CI2149" s="330">
        <v>1.0262436999999999E-2</v>
      </c>
      <c r="CJ2149" s="330">
        <v>3.9581455E-4</v>
      </c>
      <c r="CK2149" s="330">
        <v>0</v>
      </c>
      <c r="CL2149" s="330">
        <v>0</v>
      </c>
      <c r="CM2149" s="330">
        <v>5.4601727999999995E-4</v>
      </c>
      <c r="CN2149" s="330">
        <v>0</v>
      </c>
      <c r="CO2149" s="330">
        <v>0</v>
      </c>
      <c r="CP2149"/>
      <c r="CQ2149">
        <v>0.20989674</v>
      </c>
      <c r="CR2149">
        <v>0.121706509827486</v>
      </c>
      <c r="CS2149">
        <v>0.107741437116776</v>
      </c>
      <c r="CT2149">
        <v>0.107741437116776</v>
      </c>
      <c r="CU2149">
        <v>0</v>
      </c>
      <c r="CZ2149" s="11"/>
      <c r="DA2149" s="236"/>
      <c r="DB2149" s="236"/>
      <c r="DC2149" s="32"/>
      <c r="DD2149" s="32"/>
      <c r="DE2149" s="32"/>
      <c r="DF2149" s="32"/>
      <c r="DG2149" s="32"/>
      <c r="DH2149" s="32"/>
      <c r="DI2149" s="32"/>
      <c r="DJ2149" s="32"/>
      <c r="DK2149" s="32"/>
      <c r="DL2149" s="32"/>
    </row>
    <row r="2150" spans="1:116" ht="14.4" x14ac:dyDescent="0.3">
      <c r="A2150" t="s">
        <v>3436</v>
      </c>
      <c r="B2150" s="181" t="s">
        <v>928</v>
      </c>
      <c r="C2150" s="182" t="s">
        <v>3437</v>
      </c>
      <c r="D2150" s="40" t="s">
        <v>3400</v>
      </c>
      <c r="E2150" s="242" t="s">
        <v>943</v>
      </c>
      <c r="F2150" s="184" t="s">
        <v>5083</v>
      </c>
      <c r="G2150" s="184">
        <v>0.35564807803918197</v>
      </c>
      <c r="H2150" s="184">
        <v>1.398379952167E-2</v>
      </c>
      <c r="I2150" s="184">
        <v>0.12275405851751199</v>
      </c>
      <c r="J2150" s="328">
        <v>0</v>
      </c>
      <c r="K2150" s="184">
        <v>0.21891021999999999</v>
      </c>
      <c r="L2150" s="184">
        <v>0.10191654999999999</v>
      </c>
      <c r="M2150" s="184">
        <v>2.0837479999999999E-2</v>
      </c>
      <c r="N2150" s="331">
        <v>1.3983505E-2</v>
      </c>
      <c r="O2150" s="331">
        <v>0</v>
      </c>
      <c r="P2150" s="331">
        <v>0</v>
      </c>
      <c r="Q2150" s="331">
        <v>2.9452166999999999E-7</v>
      </c>
      <c r="R2150" s="331">
        <v>2.8517512000000001E-8</v>
      </c>
      <c r="S2150" s="331">
        <v>0</v>
      </c>
      <c r="T2150" s="331">
        <v>0</v>
      </c>
      <c r="U2150" s="184">
        <v>0</v>
      </c>
      <c r="V2150" s="331">
        <v>0</v>
      </c>
      <c r="W2150" s="331">
        <v>0</v>
      </c>
      <c r="X2150" s="184">
        <v>0</v>
      </c>
      <c r="Y2150"/>
      <c r="Z2150" s="288">
        <v>1.4594014666666666</v>
      </c>
      <c r="AA2150"/>
      <c r="AB2150" s="164">
        <v>0</v>
      </c>
      <c r="AC2150" s="164">
        <v>0</v>
      </c>
      <c r="AD2150" s="164">
        <v>0</v>
      </c>
      <c r="AE2150" s="164">
        <v>0</v>
      </c>
      <c r="AF2150" s="164">
        <v>0</v>
      </c>
      <c r="AG2150" s="164">
        <v>0</v>
      </c>
      <c r="AH2150" s="164">
        <v>0</v>
      </c>
      <c r="AI2150"/>
      <c r="AJ2150" s="185">
        <v>5.7949995999999997E-2</v>
      </c>
      <c r="AK2150" s="185">
        <v>5.6135202000000002E-2</v>
      </c>
      <c r="AL2150" s="185">
        <v>1.8147946E-3</v>
      </c>
      <c r="AM2150" s="185">
        <v>0</v>
      </c>
      <c r="AN2150" s="176">
        <v>3.3654197999999998E-6</v>
      </c>
      <c r="AO2150" s="176">
        <v>6.7115184000000003E-9</v>
      </c>
      <c r="AP2150" s="176">
        <v>0</v>
      </c>
      <c r="AQ2150" s="192">
        <v>1.3543246E-6</v>
      </c>
      <c r="AR2150" s="192">
        <v>4.0863241000000001E-9</v>
      </c>
      <c r="AS2150" s="192">
        <v>1.1164421E-13</v>
      </c>
      <c r="AT2150" s="193">
        <v>0</v>
      </c>
      <c r="AU2150" s="193">
        <v>0</v>
      </c>
      <c r="AV2150" s="192">
        <v>2.0792467E-9</v>
      </c>
      <c r="AW2150" s="192">
        <v>2.0090160000000002E-6</v>
      </c>
      <c r="AX2150" s="192">
        <v>2.9475035E-10</v>
      </c>
      <c r="AY2150" s="192">
        <v>2.3303324000000001E-9</v>
      </c>
      <c r="AZ2150" s="193">
        <v>0</v>
      </c>
      <c r="BA2150" s="193">
        <v>0</v>
      </c>
      <c r="BB2150" s="193">
        <v>0</v>
      </c>
      <c r="BC2150" s="193">
        <v>0</v>
      </c>
      <c r="BD2150" s="193">
        <v>0</v>
      </c>
      <c r="BE2150" s="193">
        <v>0</v>
      </c>
      <c r="BF2150" s="193">
        <v>0</v>
      </c>
      <c r="BG2150" s="193">
        <v>0</v>
      </c>
      <c r="BH2150" s="193">
        <v>0</v>
      </c>
      <c r="BI2150" s="193">
        <v>0</v>
      </c>
      <c r="BJ2150" s="193">
        <v>0</v>
      </c>
      <c r="BK2150" s="193">
        <v>0</v>
      </c>
      <c r="BL2150" s="193">
        <v>0</v>
      </c>
      <c r="BM2150"/>
      <c r="BN2150" s="186">
        <v>7.7263985999999999E-5</v>
      </c>
      <c r="BO2150" s="186">
        <v>1.6750559999999999E-5</v>
      </c>
      <c r="BP2150" s="186">
        <v>4.0691985000000002E-5</v>
      </c>
      <c r="BQ2150" s="186">
        <v>3.3404497000000002E-12</v>
      </c>
      <c r="BR2150" s="186">
        <v>1.2794242E-5</v>
      </c>
      <c r="BS2150" s="186">
        <v>1.3460656000000001E-6</v>
      </c>
      <c r="BT2150" s="164">
        <v>0</v>
      </c>
      <c r="BU2150" s="186">
        <v>2.0430379E-6</v>
      </c>
      <c r="BV2150" s="164">
        <v>0</v>
      </c>
      <c r="BW2150" s="186">
        <v>1.9488669999999999E-10</v>
      </c>
      <c r="BX2150" s="164">
        <v>0</v>
      </c>
      <c r="BY2150" s="164">
        <v>0</v>
      </c>
      <c r="BZ2150" s="164">
        <v>0</v>
      </c>
      <c r="CA2150" s="186">
        <v>3.6378976000000001E-6</v>
      </c>
      <c r="CB2150" s="164">
        <v>0</v>
      </c>
      <c r="CC2150" s="164">
        <v>0</v>
      </c>
      <c r="CD2150" s="164">
        <v>0</v>
      </c>
      <c r="CE2150"/>
      <c r="CF2150" s="330">
        <v>0</v>
      </c>
      <c r="CG2150" s="330">
        <v>1.4594015</v>
      </c>
      <c r="CH2150" s="330">
        <v>3.8489598E-2</v>
      </c>
      <c r="CI2150" s="330">
        <v>1.1769211E-2</v>
      </c>
      <c r="CJ2150" s="330">
        <v>3.8988370000000002E-4</v>
      </c>
      <c r="CK2150" s="330">
        <v>0</v>
      </c>
      <c r="CL2150" s="330">
        <v>0</v>
      </c>
      <c r="CM2150" s="330">
        <v>6.3798901999999997E-4</v>
      </c>
      <c r="CN2150" s="330">
        <v>0</v>
      </c>
      <c r="CO2150" s="330">
        <v>0</v>
      </c>
      <c r="CP2150"/>
      <c r="CQ2150">
        <v>0.21891021999999999</v>
      </c>
      <c r="CR2150">
        <v>0.13673785803918198</v>
      </c>
      <c r="CS2150">
        <v>0.12275405851751199</v>
      </c>
      <c r="CT2150">
        <v>0.12275405851751199</v>
      </c>
      <c r="CU2150">
        <v>0</v>
      </c>
      <c r="CZ2150" s="11"/>
      <c r="DA2150" s="236"/>
      <c r="DB2150" s="236"/>
      <c r="DC2150" s="32"/>
      <c r="DD2150" s="32"/>
      <c r="DE2150" s="32"/>
      <c r="DF2150" s="32"/>
      <c r="DG2150" s="32"/>
      <c r="DH2150" s="32"/>
      <c r="DI2150" s="32"/>
      <c r="DJ2150" s="32"/>
      <c r="DK2150" s="32"/>
      <c r="DL2150" s="32"/>
    </row>
    <row r="2151" spans="1:116" ht="14.4" x14ac:dyDescent="0.3">
      <c r="A2151" t="s">
        <v>3438</v>
      </c>
      <c r="B2151" s="181" t="s">
        <v>928</v>
      </c>
      <c r="C2151" s="182" t="s">
        <v>3439</v>
      </c>
      <c r="D2151" s="40" t="s">
        <v>3400</v>
      </c>
      <c r="E2151" s="242" t="s">
        <v>943</v>
      </c>
      <c r="F2151" s="184" t="s">
        <v>5084</v>
      </c>
      <c r="G2151" s="184">
        <v>8.6740651139660702E-2</v>
      </c>
      <c r="H2151" s="184">
        <v>3.4397277621340001E-3</v>
      </c>
      <c r="I2151" s="184">
        <v>2.8444190377526702E-2</v>
      </c>
      <c r="J2151" s="328">
        <v>0</v>
      </c>
      <c r="K2151" s="184">
        <v>5.4856732999999998E-2</v>
      </c>
      <c r="L2151" s="184">
        <v>2.3324072000000001E-2</v>
      </c>
      <c r="M2151" s="184">
        <v>5.1201114000000002E-3</v>
      </c>
      <c r="N2151" s="331">
        <v>3.4396557E-3</v>
      </c>
      <c r="O2151" s="331">
        <v>0</v>
      </c>
      <c r="P2151" s="331">
        <v>0</v>
      </c>
      <c r="Q2151" s="331">
        <v>7.2062133999999997E-8</v>
      </c>
      <c r="R2151" s="331">
        <v>6.9775267000000002E-9</v>
      </c>
      <c r="S2151" s="331">
        <v>0</v>
      </c>
      <c r="T2151" s="331">
        <v>0</v>
      </c>
      <c r="U2151" s="184">
        <v>0</v>
      </c>
      <c r="V2151" s="331">
        <v>0</v>
      </c>
      <c r="W2151" s="331">
        <v>0</v>
      </c>
      <c r="X2151" s="184">
        <v>0</v>
      </c>
      <c r="Y2151"/>
      <c r="Z2151" s="288">
        <v>0.36571155333333333</v>
      </c>
      <c r="AA2151"/>
      <c r="AB2151" s="164">
        <v>0</v>
      </c>
      <c r="AC2151" s="164">
        <v>0</v>
      </c>
      <c r="AD2151" s="164">
        <v>0</v>
      </c>
      <c r="AE2151" s="164">
        <v>0</v>
      </c>
      <c r="AF2151" s="164">
        <v>0</v>
      </c>
      <c r="AG2151" s="164">
        <v>0</v>
      </c>
      <c r="AH2151" s="164">
        <v>0</v>
      </c>
      <c r="AI2151"/>
      <c r="AJ2151" s="185">
        <v>1.3825079000000001E-2</v>
      </c>
      <c r="AK2151" s="185">
        <v>1.3383565E-2</v>
      </c>
      <c r="AL2151" s="185">
        <v>4.4151336000000001E-4</v>
      </c>
      <c r="AM2151" s="185">
        <v>0</v>
      </c>
      <c r="AN2151" s="176">
        <v>8.0237201000000004E-7</v>
      </c>
      <c r="AO2151" s="176">
        <v>1.6328157E-9</v>
      </c>
      <c r="AP2151" s="176">
        <v>0</v>
      </c>
      <c r="AQ2151" s="192">
        <v>3.3938032000000001E-7</v>
      </c>
      <c r="AR2151" s="192">
        <v>1.0239924E-9</v>
      </c>
      <c r="AS2151" s="192">
        <v>2.7976934000000001E-14</v>
      </c>
      <c r="AT2151" s="193">
        <v>0</v>
      </c>
      <c r="AU2151" s="193">
        <v>0</v>
      </c>
      <c r="AV2151" s="192">
        <v>5.1145207999999999E-10</v>
      </c>
      <c r="AW2151" s="192">
        <v>4.6248024000000002E-7</v>
      </c>
      <c r="AX2151" s="192">
        <v>7.2502548000000006E-11</v>
      </c>
      <c r="AY2151" s="192">
        <v>5.3629279000000004E-10</v>
      </c>
      <c r="AZ2151" s="193">
        <v>0</v>
      </c>
      <c r="BA2151" s="193">
        <v>0</v>
      </c>
      <c r="BB2151" s="193">
        <v>0</v>
      </c>
      <c r="BC2151" s="193">
        <v>0</v>
      </c>
      <c r="BD2151" s="193">
        <v>0</v>
      </c>
      <c r="BE2151" s="193">
        <v>0</v>
      </c>
      <c r="BF2151" s="193">
        <v>0</v>
      </c>
      <c r="BG2151" s="193">
        <v>0</v>
      </c>
      <c r="BH2151" s="193">
        <v>0</v>
      </c>
      <c r="BI2151" s="193">
        <v>0</v>
      </c>
      <c r="BJ2151" s="193">
        <v>0</v>
      </c>
      <c r="BK2151" s="193">
        <v>0</v>
      </c>
      <c r="BL2151" s="193">
        <v>0</v>
      </c>
      <c r="BM2151"/>
      <c r="BN2151" s="186">
        <v>1.8712223E-5</v>
      </c>
      <c r="BO2151" s="186">
        <v>3.8657485000000003E-6</v>
      </c>
      <c r="BP2151" s="186">
        <v>1.0197009E-5</v>
      </c>
      <c r="BQ2151" s="186">
        <v>8.1732504E-13</v>
      </c>
      <c r="BR2151" s="186">
        <v>2.9374428999999998E-6</v>
      </c>
      <c r="BS2151" s="186">
        <v>3.3110456000000002E-7</v>
      </c>
      <c r="BT2151" s="164">
        <v>0</v>
      </c>
      <c r="BU2151" s="186">
        <v>5.0254546000000001E-7</v>
      </c>
      <c r="BV2151" s="164">
        <v>0</v>
      </c>
      <c r="BW2151" s="186">
        <v>4.7683934E-11</v>
      </c>
      <c r="BX2151" s="164">
        <v>0</v>
      </c>
      <c r="BY2151" s="164">
        <v>0</v>
      </c>
      <c r="BZ2151" s="164">
        <v>0</v>
      </c>
      <c r="CA2151" s="186">
        <v>8.7832487999999996E-7</v>
      </c>
      <c r="CB2151" s="164">
        <v>0</v>
      </c>
      <c r="CC2151" s="164">
        <v>0</v>
      </c>
      <c r="CD2151" s="164">
        <v>0</v>
      </c>
      <c r="CE2151"/>
      <c r="CF2151" s="330">
        <v>0</v>
      </c>
      <c r="CG2151" s="330">
        <v>0.36571155999999999</v>
      </c>
      <c r="CH2151" s="330">
        <v>9.4676524000000001E-3</v>
      </c>
      <c r="CI2151" s="330">
        <v>2.7208279999999998E-3</v>
      </c>
      <c r="CJ2151" s="329">
        <v>9.5526853999999996E-5</v>
      </c>
      <c r="CK2151" s="330">
        <v>0</v>
      </c>
      <c r="CL2151" s="330">
        <v>0</v>
      </c>
      <c r="CM2151" s="330">
        <v>1.4628931999999999E-4</v>
      </c>
      <c r="CN2151" s="330">
        <v>0</v>
      </c>
      <c r="CO2151" s="330">
        <v>0</v>
      </c>
      <c r="CP2151"/>
      <c r="CQ2151">
        <v>5.4856732999999998E-2</v>
      </c>
      <c r="CR2151">
        <v>3.1883918139660711E-2</v>
      </c>
      <c r="CS2151">
        <v>2.8444190377526702E-2</v>
      </c>
      <c r="CT2151">
        <v>2.8444190377526702E-2</v>
      </c>
      <c r="CU2151">
        <v>0</v>
      </c>
      <c r="CZ2151" s="11"/>
      <c r="DA2151" s="236"/>
      <c r="DB2151" s="236"/>
      <c r="DC2151" s="32"/>
      <c r="DD2151" s="32"/>
      <c r="DE2151" s="32"/>
      <c r="DF2151" s="32"/>
      <c r="DG2151" s="32"/>
      <c r="DH2151" s="32"/>
      <c r="DI2151" s="32"/>
      <c r="DJ2151" s="32"/>
      <c r="DK2151" s="32"/>
      <c r="DL2151" s="32"/>
    </row>
    <row r="2152" spans="1:116" ht="14.4" x14ac:dyDescent="0.3">
      <c r="A2152" t="s">
        <v>3440</v>
      </c>
      <c r="B2152" s="181" t="s">
        <v>928</v>
      </c>
      <c r="C2152" s="182" t="s">
        <v>3441</v>
      </c>
      <c r="D2152" s="40" t="s">
        <v>3400</v>
      </c>
      <c r="E2152" s="242" t="s">
        <v>943</v>
      </c>
      <c r="F2152" s="184" t="s">
        <v>5085</v>
      </c>
      <c r="G2152" s="184">
        <v>8.5192298764509594E-2</v>
      </c>
      <c r="H2152" s="184">
        <v>2.7763522232899999E-3</v>
      </c>
      <c r="I2152" s="184">
        <v>2.4450045541219597E-2</v>
      </c>
      <c r="J2152" s="328">
        <v>0</v>
      </c>
      <c r="K2152" s="184">
        <v>5.7965901E-2</v>
      </c>
      <c r="L2152" s="184">
        <v>2.0198108999999999E-2</v>
      </c>
      <c r="M2152" s="184">
        <v>4.2519300999999997E-3</v>
      </c>
      <c r="N2152" s="331">
        <v>2.7762857000000001E-3</v>
      </c>
      <c r="O2152" s="331">
        <v>0</v>
      </c>
      <c r="P2152" s="331">
        <v>0</v>
      </c>
      <c r="Q2152" s="331">
        <v>6.6523289999999999E-8</v>
      </c>
      <c r="R2152" s="331">
        <v>6.4412196000000001E-9</v>
      </c>
      <c r="S2152" s="331">
        <v>0</v>
      </c>
      <c r="T2152" s="331">
        <v>0</v>
      </c>
      <c r="U2152" s="184">
        <v>0</v>
      </c>
      <c r="V2152" s="331">
        <v>0</v>
      </c>
      <c r="W2152" s="331">
        <v>0</v>
      </c>
      <c r="X2152" s="184">
        <v>0</v>
      </c>
      <c r="Y2152"/>
      <c r="Z2152" s="288">
        <v>0.38643934000000002</v>
      </c>
      <c r="AA2152"/>
      <c r="AB2152" s="164">
        <v>0</v>
      </c>
      <c r="AC2152" s="164">
        <v>0</v>
      </c>
      <c r="AD2152" s="164">
        <v>0</v>
      </c>
      <c r="AE2152" s="164">
        <v>0</v>
      </c>
      <c r="AF2152" s="164">
        <v>0</v>
      </c>
      <c r="AG2152" s="164">
        <v>0</v>
      </c>
      <c r="AH2152" s="164">
        <v>0</v>
      </c>
      <c r="AI2152"/>
      <c r="AJ2152" s="185">
        <v>1.3064029E-2</v>
      </c>
      <c r="AK2152" s="185">
        <v>1.263072E-2</v>
      </c>
      <c r="AL2152" s="185">
        <v>4.3330885E-4</v>
      </c>
      <c r="AM2152" s="185">
        <v>0</v>
      </c>
      <c r="AN2152" s="176">
        <v>7.5723742999999996E-7</v>
      </c>
      <c r="AO2152" s="176">
        <v>1.6024735E-9</v>
      </c>
      <c r="AP2152" s="176">
        <v>0</v>
      </c>
      <c r="AQ2152" s="192">
        <v>3.5861571000000002E-7</v>
      </c>
      <c r="AR2152" s="192">
        <v>1.0820301000000001E-9</v>
      </c>
      <c r="AS2152" s="192">
        <v>2.9562609E-14</v>
      </c>
      <c r="AT2152" s="193">
        <v>0</v>
      </c>
      <c r="AU2152" s="193">
        <v>0</v>
      </c>
      <c r="AV2152" s="192">
        <v>4.1281372000000002E-10</v>
      </c>
      <c r="AW2152" s="192">
        <v>3.9820890999999998E-7</v>
      </c>
      <c r="AX2152" s="192">
        <v>5.8519746999999998E-11</v>
      </c>
      <c r="AY2152" s="192">
        <v>4.6189409000000002E-10</v>
      </c>
      <c r="AZ2152" s="193">
        <v>0</v>
      </c>
      <c r="BA2152" s="193">
        <v>0</v>
      </c>
      <c r="BB2152" s="193">
        <v>0</v>
      </c>
      <c r="BC2152" s="193">
        <v>0</v>
      </c>
      <c r="BD2152" s="193">
        <v>0</v>
      </c>
      <c r="BE2152" s="193">
        <v>0</v>
      </c>
      <c r="BF2152" s="193">
        <v>0</v>
      </c>
      <c r="BG2152" s="193">
        <v>0</v>
      </c>
      <c r="BH2152" s="193">
        <v>0</v>
      </c>
      <c r="BI2152" s="193">
        <v>0</v>
      </c>
      <c r="BJ2152" s="193">
        <v>0</v>
      </c>
      <c r="BK2152" s="193">
        <v>0</v>
      </c>
      <c r="BL2152" s="193">
        <v>0</v>
      </c>
      <c r="BM2152"/>
      <c r="BN2152" s="186">
        <v>1.8025938E-5</v>
      </c>
      <c r="BO2152" s="186">
        <v>3.320347E-6</v>
      </c>
      <c r="BP2152" s="186">
        <v>1.0774954E-5</v>
      </c>
      <c r="BQ2152" s="186">
        <v>7.5450376E-13</v>
      </c>
      <c r="BR2152" s="186">
        <v>2.5357952999999998E-6</v>
      </c>
      <c r="BS2152" s="186">
        <v>2.6724791999999999E-7</v>
      </c>
      <c r="BT2152" s="164">
        <v>0</v>
      </c>
      <c r="BU2152" s="186">
        <v>4.0562483E-7</v>
      </c>
      <c r="BV2152" s="164">
        <v>0</v>
      </c>
      <c r="BW2152" s="186">
        <v>4.4018848000000001E-11</v>
      </c>
      <c r="BX2152" s="164">
        <v>0</v>
      </c>
      <c r="BY2152" s="164">
        <v>0</v>
      </c>
      <c r="BZ2152" s="164">
        <v>0</v>
      </c>
      <c r="CA2152" s="186">
        <v>7.2192365999999998E-7</v>
      </c>
      <c r="CB2152" s="164">
        <v>0</v>
      </c>
      <c r="CC2152" s="164">
        <v>0</v>
      </c>
      <c r="CD2152" s="164">
        <v>0</v>
      </c>
      <c r="CE2152"/>
      <c r="CF2152" s="330">
        <v>0</v>
      </c>
      <c r="CG2152" s="330">
        <v>0.38643934000000002</v>
      </c>
      <c r="CH2152" s="330">
        <v>7.6417263000000003E-3</v>
      </c>
      <c r="CI2152" s="330">
        <v>2.3330266E-3</v>
      </c>
      <c r="CJ2152" s="329">
        <v>8.5296992999999994E-5</v>
      </c>
      <c r="CK2152" s="330">
        <v>0</v>
      </c>
      <c r="CL2152" s="330">
        <v>0</v>
      </c>
      <c r="CM2152" s="330">
        <v>1.2644435000000001E-4</v>
      </c>
      <c r="CN2152" s="330">
        <v>0</v>
      </c>
      <c r="CO2152" s="330">
        <v>0</v>
      </c>
      <c r="CP2152"/>
      <c r="CQ2152">
        <v>5.7965901E-2</v>
      </c>
      <c r="CR2152">
        <v>2.7226397764509597E-2</v>
      </c>
      <c r="CS2152">
        <v>2.4450045541219597E-2</v>
      </c>
      <c r="CT2152">
        <v>2.4450045541219597E-2</v>
      </c>
      <c r="CU2152">
        <v>0</v>
      </c>
      <c r="CZ2152" s="11"/>
      <c r="DA2152" s="236"/>
      <c r="DB2152" s="236"/>
      <c r="DC2152" s="32"/>
      <c r="DD2152" s="32"/>
      <c r="DE2152" s="32"/>
      <c r="DF2152" s="32"/>
      <c r="DG2152" s="32"/>
      <c r="DH2152" s="32"/>
      <c r="DI2152" s="32"/>
      <c r="DJ2152" s="32"/>
      <c r="DK2152" s="32"/>
      <c r="DL2152" s="32"/>
    </row>
    <row r="2153" spans="1:116" ht="14.4" x14ac:dyDescent="0.3">
      <c r="A2153" t="s">
        <v>3442</v>
      </c>
      <c r="B2153" s="181" t="s">
        <v>928</v>
      </c>
      <c r="C2153" s="182" t="s">
        <v>3443</v>
      </c>
      <c r="D2153" s="40" t="s">
        <v>3400</v>
      </c>
      <c r="E2153" s="242" t="s">
        <v>943</v>
      </c>
      <c r="F2153" s="184" t="s">
        <v>5086</v>
      </c>
      <c r="G2153" s="184">
        <v>8.41425941392758E-2</v>
      </c>
      <c r="H2153" s="184">
        <v>4.4143685019109999E-3</v>
      </c>
      <c r="I2153" s="184">
        <v>3.1533237637364799E-2</v>
      </c>
      <c r="J2153" s="328">
        <v>0</v>
      </c>
      <c r="K2153" s="184">
        <v>4.8194988000000001E-2</v>
      </c>
      <c r="L2153" s="184">
        <v>2.5819584E-2</v>
      </c>
      <c r="M2153" s="184">
        <v>5.7136505000000004E-3</v>
      </c>
      <c r="N2153" s="331">
        <v>4.4143361000000001E-3</v>
      </c>
      <c r="O2153" s="331">
        <v>0</v>
      </c>
      <c r="P2153" s="331">
        <v>0</v>
      </c>
      <c r="Q2153" s="331">
        <v>3.2401911000000003E-8</v>
      </c>
      <c r="R2153" s="331">
        <v>3.1373647999999999E-9</v>
      </c>
      <c r="S2153" s="331">
        <v>0</v>
      </c>
      <c r="T2153" s="331">
        <v>0</v>
      </c>
      <c r="U2153" s="184">
        <v>0</v>
      </c>
      <c r="V2153" s="331">
        <v>0</v>
      </c>
      <c r="W2153" s="331">
        <v>0</v>
      </c>
      <c r="X2153" s="184">
        <v>0</v>
      </c>
      <c r="Y2153"/>
      <c r="Z2153" s="288">
        <v>0.32129992000000002</v>
      </c>
      <c r="AA2153"/>
      <c r="AB2153" s="164">
        <v>0</v>
      </c>
      <c r="AC2153" s="164">
        <v>0</v>
      </c>
      <c r="AD2153" s="164">
        <v>0</v>
      </c>
      <c r="AE2153" s="164">
        <v>0</v>
      </c>
      <c r="AF2153" s="164">
        <v>0</v>
      </c>
      <c r="AG2153" s="164">
        <v>0</v>
      </c>
      <c r="AH2153" s="164">
        <v>0</v>
      </c>
      <c r="AI2153"/>
      <c r="AJ2153" s="185">
        <v>1.4069317E-2</v>
      </c>
      <c r="AK2153" s="185">
        <v>1.3638314E-2</v>
      </c>
      <c r="AL2153" s="185">
        <v>4.3100338000000001E-4</v>
      </c>
      <c r="AM2153" s="185">
        <v>0</v>
      </c>
      <c r="AN2153" s="176">
        <v>8.1764470999999999E-7</v>
      </c>
      <c r="AO2153" s="176">
        <v>1.5939474000000001E-9</v>
      </c>
      <c r="AP2153" s="176">
        <v>0</v>
      </c>
      <c r="AQ2153" s="192">
        <v>2.9816632000000002E-7</v>
      </c>
      <c r="AR2153" s="192">
        <v>8.9963977000000002E-10</v>
      </c>
      <c r="AS2153" s="192">
        <v>2.4579444E-14</v>
      </c>
      <c r="AT2153" s="193">
        <v>0</v>
      </c>
      <c r="AU2153" s="193">
        <v>0</v>
      </c>
      <c r="AV2153" s="192">
        <v>6.5638004000000004E-10</v>
      </c>
      <c r="AW2153" s="192">
        <v>5.1882201000000002E-7</v>
      </c>
      <c r="AX2153" s="192">
        <v>9.3047279999999998E-11</v>
      </c>
      <c r="AY2153" s="192">
        <v>6.0123579000000005E-10</v>
      </c>
      <c r="AZ2153" s="193">
        <v>0</v>
      </c>
      <c r="BA2153" s="193">
        <v>0</v>
      </c>
      <c r="BB2153" s="193">
        <v>0</v>
      </c>
      <c r="BC2153" s="193">
        <v>0</v>
      </c>
      <c r="BD2153" s="193">
        <v>0</v>
      </c>
      <c r="BE2153" s="193">
        <v>0</v>
      </c>
      <c r="BF2153" s="193">
        <v>0</v>
      </c>
      <c r="BG2153" s="193">
        <v>0</v>
      </c>
      <c r="BH2153" s="193">
        <v>0</v>
      </c>
      <c r="BI2153" s="193">
        <v>0</v>
      </c>
      <c r="BJ2153" s="193">
        <v>0</v>
      </c>
      <c r="BK2153" s="193">
        <v>0</v>
      </c>
      <c r="BL2153" s="193">
        <v>0</v>
      </c>
      <c r="BM2153"/>
      <c r="BN2153" s="186">
        <v>1.8753656999999999E-5</v>
      </c>
      <c r="BO2153" s="186">
        <v>4.3611994000000002E-6</v>
      </c>
      <c r="BP2153" s="186">
        <v>8.9586942999999995E-6</v>
      </c>
      <c r="BQ2153" s="186">
        <v>3.6750081999999998E-13</v>
      </c>
      <c r="BR2153" s="186">
        <v>3.2755979E-6</v>
      </c>
      <c r="BS2153" s="186">
        <v>4.2492821999999998E-7</v>
      </c>
      <c r="BT2153" s="164">
        <v>0</v>
      </c>
      <c r="BU2153" s="186">
        <v>6.4494958999999996E-7</v>
      </c>
      <c r="BV2153" s="164">
        <v>0</v>
      </c>
      <c r="BW2153" s="186">
        <v>2.1440533E-11</v>
      </c>
      <c r="BX2153" s="164">
        <v>0</v>
      </c>
      <c r="BY2153" s="164">
        <v>0</v>
      </c>
      <c r="BZ2153" s="164">
        <v>0</v>
      </c>
      <c r="CA2153" s="186">
        <v>1.0882661000000001E-6</v>
      </c>
      <c r="CB2153" s="164">
        <v>0</v>
      </c>
      <c r="CC2153" s="164">
        <v>0</v>
      </c>
      <c r="CD2153" s="164">
        <v>0</v>
      </c>
      <c r="CE2153"/>
      <c r="CF2153" s="330">
        <v>0</v>
      </c>
      <c r="CG2153" s="330">
        <v>0.32129992000000002</v>
      </c>
      <c r="CH2153" s="330">
        <v>1.215046E-2</v>
      </c>
      <c r="CI2153" s="330">
        <v>3.0813268E-3</v>
      </c>
      <c r="CJ2153" s="329">
        <v>6.3706139999999999E-5</v>
      </c>
      <c r="CK2153" s="330">
        <v>0</v>
      </c>
      <c r="CL2153" s="330">
        <v>0</v>
      </c>
      <c r="CM2153" s="330">
        <v>1.6265717E-4</v>
      </c>
      <c r="CN2153" s="330">
        <v>0</v>
      </c>
      <c r="CO2153" s="330">
        <v>0</v>
      </c>
      <c r="CP2153"/>
      <c r="CQ2153">
        <v>4.8194988000000001E-2</v>
      </c>
      <c r="CR2153">
        <v>3.5947606139275799E-2</v>
      </c>
      <c r="CS2153">
        <v>3.1533237637364799E-2</v>
      </c>
      <c r="CT2153">
        <v>3.1533237637364799E-2</v>
      </c>
      <c r="CU2153">
        <v>0</v>
      </c>
      <c r="CZ2153" s="11"/>
      <c r="DA2153" s="236"/>
      <c r="DB2153" s="236"/>
      <c r="DC2153" s="32"/>
      <c r="DD2153" s="32"/>
      <c r="DE2153" s="32"/>
      <c r="DF2153" s="32"/>
      <c r="DG2153" s="32"/>
      <c r="DH2153" s="32"/>
      <c r="DI2153" s="32"/>
      <c r="DJ2153" s="32"/>
      <c r="DK2153" s="32"/>
      <c r="DL2153" s="32"/>
    </row>
    <row r="2154" spans="1:116" ht="14.4" x14ac:dyDescent="0.3">
      <c r="A2154" t="s">
        <v>3444</v>
      </c>
      <c r="B2154" s="181" t="s">
        <v>928</v>
      </c>
      <c r="C2154" s="182" t="s">
        <v>3445</v>
      </c>
      <c r="D2154" s="40" t="s">
        <v>3400</v>
      </c>
      <c r="E2154" s="242" t="s">
        <v>943</v>
      </c>
      <c r="F2154" s="184" t="s">
        <v>5087</v>
      </c>
      <c r="G2154" s="184">
        <v>0.75561138142702</v>
      </c>
      <c r="H2154" s="184">
        <v>1.0281261080759999E-2</v>
      </c>
      <c r="I2154" s="184">
        <v>6.7044310346260003E-2</v>
      </c>
      <c r="J2154" s="328">
        <v>0</v>
      </c>
      <c r="K2154" s="184">
        <v>0.67828580999999999</v>
      </c>
      <c r="L2154" s="184">
        <v>5.0489208000000001E-2</v>
      </c>
      <c r="M2154" s="184">
        <v>1.6555073E-2</v>
      </c>
      <c r="N2154" s="331">
        <v>1.0280958E-2</v>
      </c>
      <c r="O2154" s="331">
        <v>0</v>
      </c>
      <c r="P2154" s="331">
        <v>0</v>
      </c>
      <c r="Q2154" s="331">
        <v>3.0308075999999999E-7</v>
      </c>
      <c r="R2154" s="331">
        <v>2.934626E-8</v>
      </c>
      <c r="S2154" s="331">
        <v>0</v>
      </c>
      <c r="T2154" s="331">
        <v>0</v>
      </c>
      <c r="U2154" s="184">
        <v>0</v>
      </c>
      <c r="V2154" s="331">
        <v>0</v>
      </c>
      <c r="W2154" s="331">
        <v>0</v>
      </c>
      <c r="X2154" s="184">
        <v>0</v>
      </c>
      <c r="Y2154"/>
      <c r="Z2154" s="288">
        <v>4.5219054000000005</v>
      </c>
      <c r="AA2154"/>
      <c r="AB2154" s="164">
        <v>0</v>
      </c>
      <c r="AC2154" s="164">
        <v>0</v>
      </c>
      <c r="AD2154" s="164">
        <v>0</v>
      </c>
      <c r="AE2154" s="164">
        <v>0</v>
      </c>
      <c r="AF2154" s="164">
        <v>0</v>
      </c>
      <c r="AG2154" s="164">
        <v>0</v>
      </c>
      <c r="AH2154" s="164">
        <v>0</v>
      </c>
      <c r="AI2154"/>
      <c r="AJ2154" s="185">
        <v>9.1059493000000005E-2</v>
      </c>
      <c r="AK2154" s="185">
        <v>8.7253710999999998E-2</v>
      </c>
      <c r="AL2154" s="185">
        <v>3.8057821999999998E-3</v>
      </c>
      <c r="AM2154" s="185">
        <v>0</v>
      </c>
      <c r="AN2154" s="176">
        <v>5.2310378000000003E-6</v>
      </c>
      <c r="AO2154" s="176">
        <v>1.4074638000000001E-8</v>
      </c>
      <c r="AP2154" s="176">
        <v>0</v>
      </c>
      <c r="AQ2154" s="192">
        <v>4.1963281999999998E-6</v>
      </c>
      <c r="AR2154" s="192">
        <v>1.2661334999999999E-8</v>
      </c>
      <c r="AS2154" s="192">
        <v>3.4592575999999998E-13</v>
      </c>
      <c r="AT2154" s="193">
        <v>0</v>
      </c>
      <c r="AU2154" s="193">
        <v>0</v>
      </c>
      <c r="AV2154" s="192">
        <v>1.5287045000000001E-9</v>
      </c>
      <c r="AW2154" s="192">
        <v>1.0331809000000001E-6</v>
      </c>
      <c r="AX2154" s="192">
        <v>2.1670645999999999E-10</v>
      </c>
      <c r="AY2154" s="192">
        <v>1.1962507999999999E-9</v>
      </c>
      <c r="AZ2154" s="193">
        <v>0</v>
      </c>
      <c r="BA2154" s="193">
        <v>0</v>
      </c>
      <c r="BB2154" s="193">
        <v>0</v>
      </c>
      <c r="BC2154" s="193">
        <v>0</v>
      </c>
      <c r="BD2154" s="193">
        <v>0</v>
      </c>
      <c r="BE2154" s="193">
        <v>0</v>
      </c>
      <c r="BF2154" s="193">
        <v>0</v>
      </c>
      <c r="BG2154" s="193">
        <v>0</v>
      </c>
      <c r="BH2154" s="193">
        <v>0</v>
      </c>
      <c r="BI2154" s="193">
        <v>0</v>
      </c>
      <c r="BJ2154" s="193">
        <v>0</v>
      </c>
      <c r="BK2154" s="193">
        <v>0</v>
      </c>
      <c r="BL2154" s="193">
        <v>0</v>
      </c>
      <c r="BM2154"/>
      <c r="BN2154" s="164">
        <v>1.4623870999999999E-4</v>
      </c>
      <c r="BO2154" s="186">
        <v>8.7506061000000002E-6</v>
      </c>
      <c r="BP2154" s="164">
        <v>1.2608272000000001E-4</v>
      </c>
      <c r="BQ2154" s="186">
        <v>3.4375265000000002E-12</v>
      </c>
      <c r="BR2154" s="186">
        <v>6.4701824E-6</v>
      </c>
      <c r="BS2154" s="186">
        <v>9.8965482000000004E-7</v>
      </c>
      <c r="BT2154" s="164">
        <v>0</v>
      </c>
      <c r="BU2154" s="186">
        <v>1.5020829999999999E-6</v>
      </c>
      <c r="BV2154" s="164">
        <v>0</v>
      </c>
      <c r="BW2154" s="186">
        <v>2.0055031000000001E-10</v>
      </c>
      <c r="BX2154" s="164">
        <v>0</v>
      </c>
      <c r="BY2154" s="164">
        <v>0</v>
      </c>
      <c r="BZ2154" s="164">
        <v>0</v>
      </c>
      <c r="CA2154" s="186">
        <v>2.4432574E-6</v>
      </c>
      <c r="CB2154" s="164">
        <v>0</v>
      </c>
      <c r="CC2154" s="164">
        <v>0</v>
      </c>
      <c r="CD2154" s="164">
        <v>0</v>
      </c>
      <c r="CE2154"/>
      <c r="CF2154" s="330">
        <v>0</v>
      </c>
      <c r="CG2154" s="330">
        <v>4.5219053999999996</v>
      </c>
      <c r="CH2154" s="330">
        <v>2.8298336E-2</v>
      </c>
      <c r="CI2154" s="330">
        <v>6.2140155000000004E-3</v>
      </c>
      <c r="CJ2154" s="330">
        <v>3.7147813999999999E-4</v>
      </c>
      <c r="CK2154" s="330">
        <v>0</v>
      </c>
      <c r="CL2154" s="330">
        <v>0</v>
      </c>
      <c r="CM2154" s="330">
        <v>3.2001573E-4</v>
      </c>
      <c r="CN2154" s="330">
        <v>0</v>
      </c>
      <c r="CO2154" s="330">
        <v>0</v>
      </c>
      <c r="CP2154"/>
      <c r="CQ2154">
        <v>0.67828580999999999</v>
      </c>
      <c r="CR2154">
        <v>7.7325571427019998E-2</v>
      </c>
      <c r="CS2154">
        <v>6.7044310346260003E-2</v>
      </c>
      <c r="CT2154">
        <v>6.7044310346260003E-2</v>
      </c>
      <c r="CU2154">
        <v>0</v>
      </c>
      <c r="CZ2154" s="11"/>
      <c r="DA2154" s="236"/>
      <c r="DB2154" s="236"/>
      <c r="DC2154" s="32"/>
      <c r="DD2154" s="32"/>
      <c r="DE2154" s="32"/>
      <c r="DF2154" s="32"/>
      <c r="DG2154" s="32"/>
      <c r="DH2154" s="32"/>
      <c r="DI2154" s="32"/>
      <c r="DJ2154" s="32"/>
      <c r="DK2154" s="32"/>
      <c r="DL2154" s="32"/>
    </row>
    <row r="2155" spans="1:116" ht="14.4" x14ac:dyDescent="0.3">
      <c r="B2155" s="181"/>
      <c r="C2155" s="180"/>
      <c r="D2155" s="37" t="s">
        <v>3446</v>
      </c>
      <c r="E2155" s="242"/>
      <c r="F2155"/>
      <c r="G2155"/>
      <c r="H2155"/>
      <c r="I2155"/>
      <c r="J2155" s="332"/>
      <c r="K2155"/>
      <c r="L2155"/>
      <c r="M2155"/>
      <c r="N2155" s="39"/>
      <c r="O2155" s="39"/>
      <c r="P2155" s="39"/>
      <c r="Q2155" s="39"/>
      <c r="R2155" s="39"/>
      <c r="S2155" s="39"/>
      <c r="T2155" s="39"/>
      <c r="U2155"/>
      <c r="V2155" s="39"/>
      <c r="W2155" s="39"/>
      <c r="X2155"/>
      <c r="Y2155"/>
      <c r="Z2155"/>
      <c r="AA2155"/>
      <c r="AB2155"/>
      <c r="AC2155"/>
      <c r="AD2155"/>
      <c r="AE2155"/>
      <c r="AF2155"/>
      <c r="AG2155"/>
      <c r="AH2155"/>
      <c r="AI2155"/>
      <c r="AJ2155"/>
      <c r="AK2155"/>
      <c r="AL2155"/>
      <c r="AM2155"/>
      <c r="AN2155"/>
      <c r="AO2155"/>
      <c r="AP2155"/>
      <c r="AT2155"/>
      <c r="AU2155"/>
      <c r="AZ2155"/>
      <c r="BA2155"/>
      <c r="BB2155"/>
      <c r="BC2155"/>
      <c r="BD2155"/>
      <c r="BE2155"/>
      <c r="BF2155"/>
      <c r="BG2155"/>
      <c r="BH2155"/>
      <c r="BI2155"/>
      <c r="BJ2155"/>
      <c r="BK2155"/>
      <c r="BL2155"/>
      <c r="BM2155"/>
      <c r="BN2155"/>
      <c r="BP2155"/>
      <c r="BS2155" s="39"/>
      <c r="BT2155"/>
      <c r="BU2155" s="39"/>
      <c r="BV2155"/>
      <c r="BW2155" s="39"/>
      <c r="BX2155"/>
      <c r="BY2155"/>
      <c r="BZ2155"/>
      <c r="CA2155" s="39"/>
      <c r="CB2155"/>
      <c r="CC2155"/>
      <c r="CD2155"/>
      <c r="CE2155"/>
      <c r="CF2155"/>
      <c r="CG2155"/>
      <c r="CH2155"/>
      <c r="CI2155"/>
      <c r="CJ2155"/>
      <c r="CK2155"/>
      <c r="CL2155"/>
      <c r="CM2155"/>
      <c r="CN2155"/>
      <c r="CO2155"/>
      <c r="CP2155"/>
      <c r="CQ2155"/>
      <c r="CR2155"/>
      <c r="CS2155"/>
      <c r="CT2155"/>
      <c r="CU2155"/>
      <c r="CV2155" s="39"/>
      <c r="CZ2155" s="11"/>
      <c r="DA2155" s="236"/>
      <c r="DB2155" s="236"/>
      <c r="DC2155" s="32"/>
      <c r="DD2155" s="32"/>
      <c r="DE2155" s="32"/>
      <c r="DF2155" s="32"/>
      <c r="DG2155" s="32"/>
      <c r="DH2155" s="32"/>
      <c r="DI2155" s="32"/>
      <c r="DJ2155" s="32"/>
      <c r="DK2155" s="32"/>
      <c r="DL2155" s="32"/>
    </row>
    <row r="2156" spans="1:116" ht="14.4" x14ac:dyDescent="0.3">
      <c r="A2156" t="s">
        <v>3447</v>
      </c>
      <c r="B2156" s="181" t="s">
        <v>928</v>
      </c>
      <c r="C2156" s="182" t="s">
        <v>3448</v>
      </c>
      <c r="D2156" s="40" t="s">
        <v>3446</v>
      </c>
      <c r="E2156" s="242" t="s">
        <v>943</v>
      </c>
      <c r="F2156" s="184" t="s">
        <v>5088</v>
      </c>
      <c r="G2156" s="184">
        <v>0.90687029553764897</v>
      </c>
      <c r="H2156" s="184">
        <v>4.5325722324809997E-2</v>
      </c>
      <c r="I2156" s="184">
        <v>0.35773682321283901</v>
      </c>
      <c r="J2156" s="328">
        <v>0</v>
      </c>
      <c r="K2156" s="184">
        <v>0.50380775</v>
      </c>
      <c r="L2156" s="184">
        <v>0.29833366</v>
      </c>
      <c r="M2156" s="184">
        <v>5.9403126000000001E-2</v>
      </c>
      <c r="N2156" s="331">
        <v>4.5325338E-2</v>
      </c>
      <c r="O2156" s="331">
        <v>0</v>
      </c>
      <c r="P2156" s="331">
        <v>0</v>
      </c>
      <c r="Q2156" s="331">
        <v>3.8432481000000002E-7</v>
      </c>
      <c r="R2156" s="331">
        <v>3.7212839000000002E-8</v>
      </c>
      <c r="S2156" s="331">
        <v>0</v>
      </c>
      <c r="T2156" s="331">
        <v>0</v>
      </c>
      <c r="U2156" s="184">
        <v>0</v>
      </c>
      <c r="V2156" s="331">
        <v>0</v>
      </c>
      <c r="W2156" s="331">
        <v>0</v>
      </c>
      <c r="X2156" s="184">
        <v>0</v>
      </c>
      <c r="Y2156"/>
      <c r="Z2156" s="288">
        <v>3.3587183333333335</v>
      </c>
      <c r="AA2156"/>
      <c r="AB2156" s="164">
        <v>0</v>
      </c>
      <c r="AC2156" s="164">
        <v>0</v>
      </c>
      <c r="AD2156" s="164">
        <v>0</v>
      </c>
      <c r="AE2156" s="164">
        <v>0</v>
      </c>
      <c r="AF2156" s="164">
        <v>0</v>
      </c>
      <c r="AG2156" s="164">
        <v>0</v>
      </c>
      <c r="AH2156" s="164">
        <v>0</v>
      </c>
      <c r="AI2156"/>
      <c r="AJ2156" s="185">
        <v>0.15568401000000001</v>
      </c>
      <c r="AK2156" s="185">
        <v>0.15102331999999999</v>
      </c>
      <c r="AL2156" s="185">
        <v>4.6606807999999998E-3</v>
      </c>
      <c r="AM2156" s="185">
        <v>0</v>
      </c>
      <c r="AN2156" s="176">
        <v>9.0541561000000001E-6</v>
      </c>
      <c r="AO2156" s="176">
        <v>1.7236245000000002E-8</v>
      </c>
      <c r="AP2156" s="176">
        <v>0</v>
      </c>
      <c r="AQ2156" s="192">
        <v>3.1168906E-6</v>
      </c>
      <c r="AR2156" s="192">
        <v>9.4044112999999998E-9</v>
      </c>
      <c r="AS2156" s="192">
        <v>2.5694194999999998E-13</v>
      </c>
      <c r="AT2156" s="193">
        <v>0</v>
      </c>
      <c r="AU2156" s="193">
        <v>0</v>
      </c>
      <c r="AV2156" s="192">
        <v>6.7395518999999997E-9</v>
      </c>
      <c r="AW2156" s="192">
        <v>5.9305259999999997E-6</v>
      </c>
      <c r="AX2156" s="192">
        <v>9.5538702999999995E-10</v>
      </c>
      <c r="AY2156" s="192">
        <v>6.8761901E-9</v>
      </c>
      <c r="AZ2156" s="193">
        <v>0</v>
      </c>
      <c r="BA2156" s="193">
        <v>0</v>
      </c>
      <c r="BB2156" s="193">
        <v>0</v>
      </c>
      <c r="BC2156" s="193">
        <v>0</v>
      </c>
      <c r="BD2156" s="193">
        <v>0</v>
      </c>
      <c r="BE2156" s="193">
        <v>0</v>
      </c>
      <c r="BF2156" s="193">
        <v>0</v>
      </c>
      <c r="BG2156" s="193">
        <v>0</v>
      </c>
      <c r="BH2156" s="193">
        <v>0</v>
      </c>
      <c r="BI2156" s="193">
        <v>0</v>
      </c>
      <c r="BJ2156" s="193">
        <v>0</v>
      </c>
      <c r="BK2156" s="193">
        <v>0</v>
      </c>
      <c r="BL2156" s="193">
        <v>0</v>
      </c>
      <c r="BM2156"/>
      <c r="BN2156" s="164">
        <v>2.0337403E-4</v>
      </c>
      <c r="BO2156" s="186">
        <v>4.9625376999999998E-5</v>
      </c>
      <c r="BP2156" s="186">
        <v>9.3649979000000002E-5</v>
      </c>
      <c r="BQ2156" s="186">
        <v>4.3589922999999999E-12</v>
      </c>
      <c r="BR2156" s="186">
        <v>3.7624564E-5</v>
      </c>
      <c r="BS2156" s="186">
        <v>4.3630605000000001E-6</v>
      </c>
      <c r="BT2156" s="164">
        <v>0</v>
      </c>
      <c r="BU2156" s="186">
        <v>6.6221869000000002E-6</v>
      </c>
      <c r="BV2156" s="164">
        <v>0</v>
      </c>
      <c r="BW2156" s="186">
        <v>2.5430996E-10</v>
      </c>
      <c r="BX2156" s="164">
        <v>0</v>
      </c>
      <c r="BY2156" s="164">
        <v>0</v>
      </c>
      <c r="BZ2156" s="164">
        <v>0</v>
      </c>
      <c r="CA2156" s="186">
        <v>1.1488598999999999E-5</v>
      </c>
      <c r="CB2156" s="164">
        <v>0</v>
      </c>
      <c r="CC2156" s="164">
        <v>0</v>
      </c>
      <c r="CD2156" s="164">
        <v>0</v>
      </c>
      <c r="CE2156"/>
      <c r="CF2156" s="330">
        <v>0</v>
      </c>
      <c r="CG2156" s="330">
        <v>3.3587183</v>
      </c>
      <c r="CH2156" s="330">
        <v>0.12475799</v>
      </c>
      <c r="CI2156" s="330">
        <v>3.4953631999999998E-2</v>
      </c>
      <c r="CJ2156" s="330">
        <v>7.0472609999999995E-4</v>
      </c>
      <c r="CK2156" s="330">
        <v>0</v>
      </c>
      <c r="CL2156" s="330">
        <v>0</v>
      </c>
      <c r="CM2156" s="330">
        <v>1.8727269E-3</v>
      </c>
      <c r="CN2156" s="330">
        <v>0</v>
      </c>
      <c r="CO2156" s="330">
        <v>0</v>
      </c>
      <c r="CP2156"/>
      <c r="CQ2156">
        <v>0.50380775</v>
      </c>
      <c r="CR2156">
        <v>0.40306254553764898</v>
      </c>
      <c r="CS2156">
        <v>0.35773682321283901</v>
      </c>
      <c r="CT2156">
        <v>0.35773682321283901</v>
      </c>
      <c r="CU2156">
        <v>0</v>
      </c>
      <c r="CZ2156" s="11"/>
      <c r="DA2156" s="236"/>
      <c r="DB2156" s="236"/>
      <c r="DC2156" s="32"/>
      <c r="DD2156" s="32"/>
      <c r="DE2156" s="32"/>
      <c r="DF2156" s="32"/>
      <c r="DG2156" s="32"/>
      <c r="DH2156" s="32"/>
      <c r="DI2156" s="32"/>
      <c r="DJ2156" s="32"/>
      <c r="DK2156" s="32"/>
      <c r="DL2156" s="32"/>
    </row>
    <row r="2157" spans="1:116" ht="14.4" x14ac:dyDescent="0.3">
      <c r="A2157" t="s">
        <v>3449</v>
      </c>
      <c r="B2157" s="181" t="s">
        <v>928</v>
      </c>
      <c r="C2157" s="182" t="s">
        <v>3450</v>
      </c>
      <c r="D2157" s="40" t="s">
        <v>3446</v>
      </c>
      <c r="E2157" s="242" t="s">
        <v>943</v>
      </c>
      <c r="F2157" s="184" t="s">
        <v>5089</v>
      </c>
      <c r="G2157" s="184">
        <v>0.80500668643043705</v>
      </c>
      <c r="H2157" s="184">
        <v>2.8110664146179999E-2</v>
      </c>
      <c r="I2157" s="184">
        <v>0.32347151228425697</v>
      </c>
      <c r="J2157" s="328">
        <v>0</v>
      </c>
      <c r="K2157" s="184">
        <v>0.45342451</v>
      </c>
      <c r="L2157" s="184">
        <v>0.28674726</v>
      </c>
      <c r="M2157" s="184">
        <v>3.6724229999999997E-2</v>
      </c>
      <c r="N2157" s="331">
        <v>2.8110434E-2</v>
      </c>
      <c r="O2157" s="331">
        <v>0</v>
      </c>
      <c r="P2157" s="331">
        <v>0</v>
      </c>
      <c r="Q2157" s="331">
        <v>2.3014617999999999E-7</v>
      </c>
      <c r="R2157" s="331">
        <v>2.2284256999999999E-8</v>
      </c>
      <c r="S2157" s="331">
        <v>0</v>
      </c>
      <c r="T2157" s="331">
        <v>0</v>
      </c>
      <c r="U2157" s="184">
        <v>0</v>
      </c>
      <c r="V2157" s="331">
        <v>0</v>
      </c>
      <c r="W2157" s="331">
        <v>0</v>
      </c>
      <c r="X2157" s="184">
        <v>0</v>
      </c>
      <c r="Y2157"/>
      <c r="Z2157" s="288">
        <v>3.0228300666666668</v>
      </c>
      <c r="AA2157"/>
      <c r="AB2157" s="164">
        <v>0</v>
      </c>
      <c r="AC2157" s="164">
        <v>0</v>
      </c>
      <c r="AD2157" s="164">
        <v>0</v>
      </c>
      <c r="AE2157" s="164">
        <v>0</v>
      </c>
      <c r="AF2157" s="164">
        <v>0</v>
      </c>
      <c r="AG2157" s="164">
        <v>0</v>
      </c>
      <c r="AH2157" s="164">
        <v>0</v>
      </c>
      <c r="AI2157"/>
      <c r="AJ2157" s="185">
        <v>0.14320873000000001</v>
      </c>
      <c r="AK2157" s="185">
        <v>0.1390248</v>
      </c>
      <c r="AL2157" s="185">
        <v>4.1839373000000001E-3</v>
      </c>
      <c r="AM2157" s="185">
        <v>0</v>
      </c>
      <c r="AN2157" s="176">
        <v>8.3348198000000001E-6</v>
      </c>
      <c r="AO2157" s="176">
        <v>1.5473141000000001E-8</v>
      </c>
      <c r="AP2157" s="176">
        <v>0</v>
      </c>
      <c r="AQ2157" s="192">
        <v>2.8051863000000001E-6</v>
      </c>
      <c r="AR2157" s="192">
        <v>8.4639240999999995E-9</v>
      </c>
      <c r="AS2157" s="192">
        <v>2.312465E-13</v>
      </c>
      <c r="AT2157" s="193">
        <v>0</v>
      </c>
      <c r="AU2157" s="193">
        <v>0</v>
      </c>
      <c r="AV2157" s="192">
        <v>4.1798194000000004E-9</v>
      </c>
      <c r="AW2157" s="192">
        <v>5.5254537000000001E-6</v>
      </c>
      <c r="AX2157" s="192">
        <v>5.9252385000000002E-10</v>
      </c>
      <c r="AY2157" s="192">
        <v>6.4164617000000001E-9</v>
      </c>
      <c r="AZ2157" s="193">
        <v>0</v>
      </c>
      <c r="BA2157" s="193">
        <v>0</v>
      </c>
      <c r="BB2157" s="193">
        <v>0</v>
      </c>
      <c r="BC2157" s="193">
        <v>0</v>
      </c>
      <c r="BD2157" s="193">
        <v>0</v>
      </c>
      <c r="BE2157" s="193">
        <v>0</v>
      </c>
      <c r="BF2157" s="193">
        <v>0</v>
      </c>
      <c r="BG2157" s="193">
        <v>0</v>
      </c>
      <c r="BH2157" s="193">
        <v>0</v>
      </c>
      <c r="BI2157" s="193">
        <v>0</v>
      </c>
      <c r="BJ2157" s="193">
        <v>0</v>
      </c>
      <c r="BK2157" s="193">
        <v>0</v>
      </c>
      <c r="BL2157" s="193">
        <v>0</v>
      </c>
      <c r="BM2157"/>
      <c r="BN2157" s="164">
        <v>1.8035423999999999E-4</v>
      </c>
      <c r="BO2157" s="186">
        <v>4.5613137E-5</v>
      </c>
      <c r="BP2157" s="186">
        <v>8.4284521999999996E-5</v>
      </c>
      <c r="BQ2157" s="186">
        <v>2.6103061999999998E-12</v>
      </c>
      <c r="BR2157" s="186">
        <v>3.5555271999999998E-5</v>
      </c>
      <c r="BS2157" s="186">
        <v>2.7059373E-6</v>
      </c>
      <c r="BT2157" s="164">
        <v>0</v>
      </c>
      <c r="BU2157" s="186">
        <v>4.1070304999999999E-6</v>
      </c>
      <c r="BV2157" s="164">
        <v>0</v>
      </c>
      <c r="BW2157" s="186">
        <v>1.5228906999999999E-10</v>
      </c>
      <c r="BX2157" s="164">
        <v>0</v>
      </c>
      <c r="BY2157" s="164">
        <v>0</v>
      </c>
      <c r="BZ2157" s="164">
        <v>0</v>
      </c>
      <c r="CA2157" s="186">
        <v>8.0881847000000007E-6</v>
      </c>
      <c r="CB2157" s="164">
        <v>0</v>
      </c>
      <c r="CC2157" s="164">
        <v>0</v>
      </c>
      <c r="CD2157" s="164">
        <v>0</v>
      </c>
      <c r="CE2157"/>
      <c r="CF2157" s="330">
        <v>0</v>
      </c>
      <c r="CG2157" s="330">
        <v>3.0228299999999999</v>
      </c>
      <c r="CH2157" s="330">
        <v>7.737397E-2</v>
      </c>
      <c r="CI2157" s="330">
        <v>3.1828453E-2</v>
      </c>
      <c r="CJ2157" s="330">
        <v>4.2901931E-4</v>
      </c>
      <c r="CK2157" s="330">
        <v>0</v>
      </c>
      <c r="CL2157" s="330">
        <v>0</v>
      </c>
      <c r="CM2157" s="330">
        <v>1.7817576999999999E-3</v>
      </c>
      <c r="CN2157" s="330">
        <v>0</v>
      </c>
      <c r="CO2157" s="330">
        <v>0</v>
      </c>
      <c r="CP2157"/>
      <c r="CQ2157">
        <v>0.45342451</v>
      </c>
      <c r="CR2157">
        <v>0.35158217643043699</v>
      </c>
      <c r="CS2157">
        <v>0.32347151228425697</v>
      </c>
      <c r="CT2157">
        <v>0.32347151228425697</v>
      </c>
      <c r="CU2157">
        <v>0</v>
      </c>
      <c r="CZ2157" s="11"/>
      <c r="DA2157" s="236"/>
      <c r="DB2157" s="236"/>
      <c r="DC2157" s="32"/>
      <c r="DD2157" s="32"/>
      <c r="DE2157" s="32"/>
      <c r="DF2157" s="32"/>
      <c r="DG2157" s="32"/>
      <c r="DH2157" s="32"/>
      <c r="DI2157" s="32"/>
      <c r="DJ2157" s="32"/>
      <c r="DK2157" s="32"/>
      <c r="DL2157" s="32"/>
    </row>
    <row r="2158" spans="1:116" ht="14.4" x14ac:dyDescent="0.3">
      <c r="A2158" t="s">
        <v>3451</v>
      </c>
      <c r="B2158" s="181" t="s">
        <v>928</v>
      </c>
      <c r="C2158" s="182" t="s">
        <v>3452</v>
      </c>
      <c r="D2158" s="40" t="s">
        <v>3446</v>
      </c>
      <c r="E2158" s="242" t="s">
        <v>943</v>
      </c>
      <c r="F2158" s="184" t="s">
        <v>5090</v>
      </c>
      <c r="G2158" s="184">
        <v>0.42793366009669198</v>
      </c>
      <c r="H2158" s="184">
        <v>1.5057410166079999E-2</v>
      </c>
      <c r="I2158" s="184">
        <v>0.123287739930612</v>
      </c>
      <c r="J2158" s="328">
        <v>0</v>
      </c>
      <c r="K2158" s="184">
        <v>0.28958851000000002</v>
      </c>
      <c r="L2158" s="184">
        <v>0.10229109</v>
      </c>
      <c r="M2158" s="184">
        <v>2.0996628999999999E-2</v>
      </c>
      <c r="N2158" s="331">
        <v>1.5057193999999999E-2</v>
      </c>
      <c r="O2158" s="331">
        <v>0</v>
      </c>
      <c r="P2158" s="331">
        <v>0</v>
      </c>
      <c r="Q2158" s="331">
        <v>2.1616608E-7</v>
      </c>
      <c r="R2158" s="331">
        <v>2.0930611999999999E-8</v>
      </c>
      <c r="S2158" s="331">
        <v>0</v>
      </c>
      <c r="T2158" s="331">
        <v>0</v>
      </c>
      <c r="U2158" s="184">
        <v>0</v>
      </c>
      <c r="V2158" s="331">
        <v>0</v>
      </c>
      <c r="W2158" s="331">
        <v>0</v>
      </c>
      <c r="X2158" s="184">
        <v>0</v>
      </c>
      <c r="Y2158"/>
      <c r="Z2158" s="288">
        <v>1.9305900666666669</v>
      </c>
      <c r="AA2158"/>
      <c r="AB2158" s="164">
        <v>0</v>
      </c>
      <c r="AC2158" s="164">
        <v>0</v>
      </c>
      <c r="AD2158" s="164">
        <v>0</v>
      </c>
      <c r="AE2158" s="164">
        <v>0</v>
      </c>
      <c r="AF2158" s="164">
        <v>0</v>
      </c>
      <c r="AG2158" s="164">
        <v>0</v>
      </c>
      <c r="AH2158" s="164">
        <v>0</v>
      </c>
      <c r="AI2158"/>
      <c r="AJ2158" s="185">
        <v>6.5930801999999997E-2</v>
      </c>
      <c r="AK2158" s="185">
        <v>6.3747369999999998E-2</v>
      </c>
      <c r="AL2158" s="185">
        <v>2.1834323E-3</v>
      </c>
      <c r="AM2158" s="185">
        <v>0</v>
      </c>
      <c r="AN2158" s="176">
        <v>3.8217848000000003E-6</v>
      </c>
      <c r="AO2158" s="176">
        <v>8.0748233999999995E-9</v>
      </c>
      <c r="AP2158" s="176">
        <v>0</v>
      </c>
      <c r="AQ2158" s="192">
        <v>1.7915876E-6</v>
      </c>
      <c r="AR2158" s="192">
        <v>5.4056521999999997E-9</v>
      </c>
      <c r="AS2158" s="192">
        <v>1.4769014E-13</v>
      </c>
      <c r="AT2158" s="193">
        <v>0</v>
      </c>
      <c r="AU2158" s="193">
        <v>0</v>
      </c>
      <c r="AV2158" s="192">
        <v>2.2388964999999999E-9</v>
      </c>
      <c r="AW2158" s="192">
        <v>2.0279582999999998E-6</v>
      </c>
      <c r="AX2158" s="192">
        <v>3.1738202999999999E-10</v>
      </c>
      <c r="AY2158" s="192">
        <v>2.3516415E-9</v>
      </c>
      <c r="AZ2158" s="193">
        <v>0</v>
      </c>
      <c r="BA2158" s="193">
        <v>0</v>
      </c>
      <c r="BB2158" s="193">
        <v>0</v>
      </c>
      <c r="BC2158" s="193">
        <v>0</v>
      </c>
      <c r="BD2158" s="193">
        <v>0</v>
      </c>
      <c r="BE2158" s="193">
        <v>0</v>
      </c>
      <c r="BF2158" s="193">
        <v>0</v>
      </c>
      <c r="BG2158" s="193">
        <v>0</v>
      </c>
      <c r="BH2158" s="193">
        <v>0</v>
      </c>
      <c r="BI2158" s="193">
        <v>0</v>
      </c>
      <c r="BJ2158" s="193">
        <v>0</v>
      </c>
      <c r="BK2158" s="193">
        <v>0</v>
      </c>
      <c r="BL2158" s="193">
        <v>0</v>
      </c>
      <c r="BM2158"/>
      <c r="BN2158" s="186">
        <v>9.1157646999999998E-5</v>
      </c>
      <c r="BO2158" s="186">
        <v>1.6950032999999999E-5</v>
      </c>
      <c r="BP2158" s="186">
        <v>5.3829974E-5</v>
      </c>
      <c r="BQ2158" s="186">
        <v>2.4517446E-12</v>
      </c>
      <c r="BR2158" s="186">
        <v>1.2881481999999999E-5</v>
      </c>
      <c r="BS2158" s="186">
        <v>1.4494199E-6</v>
      </c>
      <c r="BT2158" s="164">
        <v>0</v>
      </c>
      <c r="BU2158" s="186">
        <v>2.1999075E-6</v>
      </c>
      <c r="BV2158" s="164">
        <v>0</v>
      </c>
      <c r="BW2158" s="186">
        <v>1.4303835E-10</v>
      </c>
      <c r="BX2158" s="164">
        <v>0</v>
      </c>
      <c r="BY2158" s="164">
        <v>0</v>
      </c>
      <c r="BZ2158" s="164">
        <v>0</v>
      </c>
      <c r="CA2158" s="186">
        <v>3.8466848999999998E-6</v>
      </c>
      <c r="CB2158" s="164">
        <v>0</v>
      </c>
      <c r="CC2158" s="164">
        <v>0</v>
      </c>
      <c r="CD2158" s="164">
        <v>0</v>
      </c>
      <c r="CE2158"/>
      <c r="CF2158" s="330">
        <v>0</v>
      </c>
      <c r="CG2158" s="330">
        <v>1.9305901000000001</v>
      </c>
      <c r="CH2158" s="330">
        <v>4.1444926E-2</v>
      </c>
      <c r="CI2158" s="330">
        <v>1.1929392E-2</v>
      </c>
      <c r="CJ2158" s="330">
        <v>3.2085084999999998E-4</v>
      </c>
      <c r="CK2158" s="330">
        <v>0</v>
      </c>
      <c r="CL2158" s="330">
        <v>0</v>
      </c>
      <c r="CM2158" s="330">
        <v>6.4154000000000001E-4</v>
      </c>
      <c r="CN2158" s="330">
        <v>0</v>
      </c>
      <c r="CO2158" s="330">
        <v>0</v>
      </c>
      <c r="CP2158"/>
      <c r="CQ2158">
        <v>0.28958851000000002</v>
      </c>
      <c r="CR2158">
        <v>0.13834515009669202</v>
      </c>
      <c r="CS2158">
        <v>0.123287739930612</v>
      </c>
      <c r="CT2158">
        <v>0.123287739930612</v>
      </c>
      <c r="CU2158">
        <v>0</v>
      </c>
      <c r="CZ2158" s="11"/>
      <c r="DA2158" s="236"/>
      <c r="DB2158" s="236"/>
      <c r="DC2158" s="32"/>
      <c r="DD2158" s="32"/>
      <c r="DE2158" s="32"/>
      <c r="DF2158" s="32"/>
      <c r="DG2158" s="32"/>
      <c r="DH2158" s="32"/>
      <c r="DI2158" s="32"/>
      <c r="DJ2158" s="32"/>
      <c r="DK2158" s="32"/>
      <c r="DL2158" s="32"/>
    </row>
    <row r="2159" spans="1:116" ht="14.4" x14ac:dyDescent="0.3">
      <c r="A2159" t="s">
        <v>7982</v>
      </c>
      <c r="B2159" s="181" t="s">
        <v>928</v>
      </c>
      <c r="C2159" s="182" t="s">
        <v>3453</v>
      </c>
      <c r="D2159" s="40" t="s">
        <v>3446</v>
      </c>
      <c r="E2159" s="242" t="s">
        <v>943</v>
      </c>
      <c r="F2159" s="184" t="s">
        <v>7983</v>
      </c>
      <c r="G2159" s="184">
        <v>0.61232983063728097</v>
      </c>
      <c r="H2159" s="184">
        <v>2.1888311564750001E-2</v>
      </c>
      <c r="I2159" s="184">
        <v>0.13794657907253099</v>
      </c>
      <c r="J2159" s="328">
        <v>0</v>
      </c>
      <c r="K2159" s="184">
        <v>0.45249494000000001</v>
      </c>
      <c r="L2159" s="184">
        <v>0.10703464</v>
      </c>
      <c r="M2159" s="184">
        <v>3.0911905999999999E-2</v>
      </c>
      <c r="N2159" s="331">
        <v>2.188797E-2</v>
      </c>
      <c r="O2159" s="331">
        <v>0</v>
      </c>
      <c r="P2159" s="331">
        <v>0</v>
      </c>
      <c r="Q2159" s="331">
        <v>3.4156475000000002E-7</v>
      </c>
      <c r="R2159" s="331">
        <v>3.3072531E-8</v>
      </c>
      <c r="S2159" s="331">
        <v>0</v>
      </c>
      <c r="T2159" s="331">
        <v>0</v>
      </c>
      <c r="U2159" s="184">
        <v>0</v>
      </c>
      <c r="V2159" s="331">
        <v>0</v>
      </c>
      <c r="W2159" s="331">
        <v>0</v>
      </c>
      <c r="X2159" s="184">
        <v>0</v>
      </c>
      <c r="Y2159"/>
      <c r="Z2159" s="288">
        <v>3.0166329333333337</v>
      </c>
      <c r="AA2159"/>
      <c r="AB2159" s="164">
        <v>0</v>
      </c>
      <c r="AC2159" s="164">
        <v>0</v>
      </c>
      <c r="AD2159" s="164">
        <v>0</v>
      </c>
      <c r="AE2159" s="164">
        <v>0</v>
      </c>
      <c r="AF2159" s="164">
        <v>0</v>
      </c>
      <c r="AG2159" s="164">
        <v>0</v>
      </c>
      <c r="AH2159" s="164">
        <v>0</v>
      </c>
      <c r="AI2159"/>
      <c r="AJ2159" s="185">
        <v>8.6395277000000006E-2</v>
      </c>
      <c r="AK2159" s="185">
        <v>8.3300463000000005E-2</v>
      </c>
      <c r="AL2159" s="185">
        <v>3.0948139E-3</v>
      </c>
      <c r="AM2159" s="185">
        <v>0</v>
      </c>
      <c r="AN2159" s="176">
        <v>4.9940324999999997E-6</v>
      </c>
      <c r="AO2159" s="176">
        <v>1.1445318E-8</v>
      </c>
      <c r="AP2159" s="176">
        <v>0</v>
      </c>
      <c r="AQ2159" s="192">
        <v>2.7994353E-6</v>
      </c>
      <c r="AR2159" s="192">
        <v>8.4465722000000004E-9</v>
      </c>
      <c r="AS2159" s="192">
        <v>2.3077241999999998E-13</v>
      </c>
      <c r="AT2159" s="193">
        <v>0</v>
      </c>
      <c r="AU2159" s="193">
        <v>0</v>
      </c>
      <c r="AV2159" s="192">
        <v>3.2545837000000001E-9</v>
      </c>
      <c r="AW2159" s="192">
        <v>2.1913426E-6</v>
      </c>
      <c r="AX2159" s="192">
        <v>4.6136406999999998E-10</v>
      </c>
      <c r="AY2159" s="192">
        <v>2.5371504999999998E-9</v>
      </c>
      <c r="AZ2159" s="193">
        <v>0</v>
      </c>
      <c r="BA2159" s="193">
        <v>0</v>
      </c>
      <c r="BB2159" s="193">
        <v>0</v>
      </c>
      <c r="BC2159" s="193">
        <v>0</v>
      </c>
      <c r="BD2159" s="193">
        <v>0</v>
      </c>
      <c r="BE2159" s="193">
        <v>0</v>
      </c>
      <c r="BF2159" s="193">
        <v>0</v>
      </c>
      <c r="BG2159" s="193">
        <v>0</v>
      </c>
      <c r="BH2159" s="193">
        <v>0</v>
      </c>
      <c r="BI2159" s="193">
        <v>0</v>
      </c>
      <c r="BJ2159" s="193">
        <v>0</v>
      </c>
      <c r="BK2159" s="193">
        <v>0</v>
      </c>
      <c r="BL2159" s="193">
        <v>0</v>
      </c>
      <c r="BM2159"/>
      <c r="BN2159" s="164">
        <v>1.2689765999999999E-4</v>
      </c>
      <c r="BO2159" s="186">
        <v>1.8563380000000001E-5</v>
      </c>
      <c r="BP2159" s="186">
        <v>8.4111730000000005E-5</v>
      </c>
      <c r="BQ2159" s="186">
        <v>3.87401E-12</v>
      </c>
      <c r="BR2159" s="186">
        <v>1.3720121999999999E-5</v>
      </c>
      <c r="BS2159" s="186">
        <v>2.1069570000000002E-6</v>
      </c>
      <c r="BT2159" s="164">
        <v>0</v>
      </c>
      <c r="BU2159" s="186">
        <v>3.1979072000000002E-6</v>
      </c>
      <c r="BV2159" s="164">
        <v>0</v>
      </c>
      <c r="BW2159" s="186">
        <v>2.2601539E-10</v>
      </c>
      <c r="BX2159" s="164">
        <v>0</v>
      </c>
      <c r="BY2159" s="164">
        <v>0</v>
      </c>
      <c r="BZ2159" s="164">
        <v>0</v>
      </c>
      <c r="CA2159" s="186">
        <v>5.1973334000000002E-6</v>
      </c>
      <c r="CB2159" s="164">
        <v>0</v>
      </c>
      <c r="CC2159" s="164">
        <v>0</v>
      </c>
      <c r="CD2159" s="164">
        <v>0</v>
      </c>
      <c r="CE2159"/>
      <c r="CF2159" s="330">
        <v>0</v>
      </c>
      <c r="CG2159" s="330">
        <v>3.0166328999999998</v>
      </c>
      <c r="CH2159" s="330">
        <v>6.0246636999999999E-2</v>
      </c>
      <c r="CI2159" s="330">
        <v>1.3184026999999999E-2</v>
      </c>
      <c r="CJ2159" s="330">
        <v>4.9319874E-4</v>
      </c>
      <c r="CK2159" s="330">
        <v>0</v>
      </c>
      <c r="CL2159" s="330">
        <v>0</v>
      </c>
      <c r="CM2159" s="330">
        <v>6.7852717999999999E-4</v>
      </c>
      <c r="CN2159" s="330">
        <v>0</v>
      </c>
      <c r="CO2159" s="330">
        <v>0</v>
      </c>
      <c r="CP2159"/>
      <c r="CQ2159">
        <v>0.45249494000000001</v>
      </c>
      <c r="CR2159">
        <v>0.15983489063728101</v>
      </c>
      <c r="CS2159">
        <v>0.13794657907253099</v>
      </c>
      <c r="CT2159">
        <v>0.13794657907253099</v>
      </c>
      <c r="CU2159">
        <v>0</v>
      </c>
      <c r="CZ2159" s="11"/>
      <c r="DA2159" s="236"/>
      <c r="DB2159" s="236"/>
      <c r="DC2159" s="32"/>
      <c r="DD2159" s="32"/>
      <c r="DE2159" s="32"/>
      <c r="DF2159" s="32"/>
      <c r="DG2159" s="32"/>
      <c r="DH2159" s="32"/>
      <c r="DI2159" s="32"/>
      <c r="DJ2159" s="32"/>
      <c r="DK2159" s="32"/>
      <c r="DL2159" s="32"/>
    </row>
    <row r="2160" spans="1:116" ht="14.4" x14ac:dyDescent="0.3">
      <c r="A2160" t="s">
        <v>7984</v>
      </c>
      <c r="B2160" s="181" t="s">
        <v>928</v>
      </c>
      <c r="C2160" s="182" t="s">
        <v>3454</v>
      </c>
      <c r="D2160" s="40" t="s">
        <v>3446</v>
      </c>
      <c r="E2160" s="242" t="s">
        <v>943</v>
      </c>
      <c r="F2160" s="184" t="s">
        <v>7985</v>
      </c>
      <c r="G2160" s="184">
        <v>0.60519126495691999</v>
      </c>
      <c r="H2160" s="184">
        <v>3.301455273896E-2</v>
      </c>
      <c r="I2160" s="184">
        <v>0.22547462221796</v>
      </c>
      <c r="J2160" s="328">
        <v>0</v>
      </c>
      <c r="K2160" s="184">
        <v>0.34670209000000002</v>
      </c>
      <c r="L2160" s="184">
        <v>0.18145285999999999</v>
      </c>
      <c r="M2160" s="184">
        <v>4.4021730000000002E-2</v>
      </c>
      <c r="N2160" s="331">
        <v>3.3014219999999997E-2</v>
      </c>
      <c r="O2160" s="331">
        <v>0</v>
      </c>
      <c r="P2160" s="331">
        <v>0</v>
      </c>
      <c r="Q2160" s="331">
        <v>3.3273895999999999E-7</v>
      </c>
      <c r="R2160" s="331">
        <v>3.2217959999999998E-8</v>
      </c>
      <c r="S2160" s="331">
        <v>0</v>
      </c>
      <c r="T2160" s="331">
        <v>0</v>
      </c>
      <c r="U2160" s="184">
        <v>0</v>
      </c>
      <c r="V2160" s="331">
        <v>0</v>
      </c>
      <c r="W2160" s="331">
        <v>0</v>
      </c>
      <c r="X2160" s="184">
        <v>0</v>
      </c>
      <c r="Y2160"/>
      <c r="Z2160" s="288">
        <v>2.311347266666667</v>
      </c>
      <c r="AA2160"/>
      <c r="AB2160" s="164">
        <v>0</v>
      </c>
      <c r="AC2160" s="164">
        <v>0</v>
      </c>
      <c r="AD2160" s="164">
        <v>0</v>
      </c>
      <c r="AE2160" s="164">
        <v>0</v>
      </c>
      <c r="AF2160" s="164">
        <v>0</v>
      </c>
      <c r="AG2160" s="164">
        <v>0</v>
      </c>
      <c r="AH2160" s="164">
        <v>0</v>
      </c>
      <c r="AI2160"/>
      <c r="AJ2160" s="185">
        <v>0.10013991</v>
      </c>
      <c r="AK2160" s="185">
        <v>9.7052484999999994E-2</v>
      </c>
      <c r="AL2160" s="185">
        <v>3.0874228000000001E-3</v>
      </c>
      <c r="AM2160" s="185">
        <v>0</v>
      </c>
      <c r="AN2160" s="176">
        <v>5.8184943000000004E-6</v>
      </c>
      <c r="AO2160" s="176">
        <v>1.1417984E-8</v>
      </c>
      <c r="AP2160" s="176">
        <v>0</v>
      </c>
      <c r="AQ2160" s="192">
        <v>2.1449302999999998E-6</v>
      </c>
      <c r="AR2160" s="192">
        <v>6.4717724000000002E-9</v>
      </c>
      <c r="AS2160" s="192">
        <v>1.7681807E-13</v>
      </c>
      <c r="AT2160" s="193">
        <v>0</v>
      </c>
      <c r="AU2160" s="193">
        <v>0</v>
      </c>
      <c r="AV2160" s="192">
        <v>4.9089771999999997E-9</v>
      </c>
      <c r="AW2160" s="192">
        <v>3.6686549999999999E-6</v>
      </c>
      <c r="AX2160" s="192">
        <v>6.9588797000000002E-10</v>
      </c>
      <c r="AY2160" s="192">
        <v>4.2501465000000004E-9</v>
      </c>
      <c r="AZ2160" s="193">
        <v>0</v>
      </c>
      <c r="BA2160" s="193">
        <v>0</v>
      </c>
      <c r="BB2160" s="193">
        <v>0</v>
      </c>
      <c r="BC2160" s="193">
        <v>0</v>
      </c>
      <c r="BD2160" s="193">
        <v>0</v>
      </c>
      <c r="BE2160" s="193">
        <v>0</v>
      </c>
      <c r="BF2160" s="193">
        <v>0</v>
      </c>
      <c r="BG2160" s="193">
        <v>0</v>
      </c>
      <c r="BH2160" s="193">
        <v>0</v>
      </c>
      <c r="BI2160" s="193">
        <v>0</v>
      </c>
      <c r="BJ2160" s="193">
        <v>0</v>
      </c>
      <c r="BK2160" s="193">
        <v>0</v>
      </c>
      <c r="BL2160" s="193">
        <v>0</v>
      </c>
      <c r="BM2160"/>
      <c r="BN2160" s="164">
        <v>1.3449322E-4</v>
      </c>
      <c r="BO2160" s="186">
        <v>3.0917963999999999E-5</v>
      </c>
      <c r="BP2160" s="186">
        <v>6.4446495E-5</v>
      </c>
      <c r="BQ2160" s="186">
        <v>3.7739083000000003E-12</v>
      </c>
      <c r="BR2160" s="186">
        <v>2.3098347000000001E-5</v>
      </c>
      <c r="BS2160" s="186">
        <v>3.1779804999999999E-6</v>
      </c>
      <c r="BT2160" s="164">
        <v>0</v>
      </c>
      <c r="BU2160" s="186">
        <v>4.8234904000000004E-6</v>
      </c>
      <c r="BV2160" s="164">
        <v>0</v>
      </c>
      <c r="BW2160" s="186">
        <v>2.2017531E-10</v>
      </c>
      <c r="BX2160" s="164">
        <v>0</v>
      </c>
      <c r="BY2160" s="164">
        <v>0</v>
      </c>
      <c r="BZ2160" s="164">
        <v>0</v>
      </c>
      <c r="CA2160" s="186">
        <v>8.0287163000000001E-6</v>
      </c>
      <c r="CB2160" s="164">
        <v>0</v>
      </c>
      <c r="CC2160" s="164">
        <v>0</v>
      </c>
      <c r="CD2160" s="164">
        <v>0</v>
      </c>
      <c r="CE2160"/>
      <c r="CF2160" s="330">
        <v>0</v>
      </c>
      <c r="CG2160" s="330">
        <v>2.3113473</v>
      </c>
      <c r="CH2160" s="330">
        <v>9.0871641000000003E-2</v>
      </c>
      <c r="CI2160" s="330">
        <v>2.1882492999999999E-2</v>
      </c>
      <c r="CJ2160" s="330">
        <v>5.6506769E-4</v>
      </c>
      <c r="CK2160" s="330">
        <v>0</v>
      </c>
      <c r="CL2160" s="330">
        <v>0</v>
      </c>
      <c r="CM2160" s="330">
        <v>1.1454595000000001E-3</v>
      </c>
      <c r="CN2160" s="330">
        <v>0</v>
      </c>
      <c r="CO2160" s="330">
        <v>0</v>
      </c>
      <c r="CP2160"/>
      <c r="CQ2160">
        <v>0.34670209000000002</v>
      </c>
      <c r="CR2160">
        <v>0.25848917495692003</v>
      </c>
      <c r="CS2160">
        <v>0.22547462221796</v>
      </c>
      <c r="CT2160">
        <v>0.22547462221796</v>
      </c>
      <c r="CU2160">
        <v>0</v>
      </c>
      <c r="CZ2160" s="11"/>
      <c r="DA2160" s="236"/>
      <c r="DB2160" s="236"/>
      <c r="DC2160" s="32"/>
      <c r="DD2160" s="32"/>
      <c r="DE2160" s="32"/>
      <c r="DF2160" s="32"/>
      <c r="DG2160" s="32"/>
      <c r="DH2160" s="32"/>
      <c r="DI2160" s="32"/>
      <c r="DJ2160" s="32"/>
      <c r="DK2160" s="32"/>
      <c r="DL2160" s="32"/>
    </row>
    <row r="2161" spans="1:116" ht="14.4" x14ac:dyDescent="0.3">
      <c r="A2161" t="s">
        <v>3455</v>
      </c>
      <c r="B2161" s="181" t="s">
        <v>928</v>
      </c>
      <c r="C2161" s="182" t="s">
        <v>3456</v>
      </c>
      <c r="D2161" s="40" t="s">
        <v>3446</v>
      </c>
      <c r="E2161" s="242" t="s">
        <v>943</v>
      </c>
      <c r="F2161" s="184" t="s">
        <v>5091</v>
      </c>
      <c r="G2161" s="184">
        <v>0.55411549714804698</v>
      </c>
      <c r="H2161" s="184">
        <v>2.1796761473299998E-2</v>
      </c>
      <c r="I2161" s="184">
        <v>0.135487845674747</v>
      </c>
      <c r="J2161" s="328">
        <v>0</v>
      </c>
      <c r="K2161" s="184">
        <v>0.39683088999999999</v>
      </c>
      <c r="L2161" s="184">
        <v>0.10518552</v>
      </c>
      <c r="M2161" s="184">
        <v>3.0302295999999999E-2</v>
      </c>
      <c r="N2161" s="331">
        <v>2.1796454999999999E-2</v>
      </c>
      <c r="O2161" s="331">
        <v>0</v>
      </c>
      <c r="P2161" s="331">
        <v>0</v>
      </c>
      <c r="Q2161" s="331">
        <v>3.0647330000000002E-7</v>
      </c>
      <c r="R2161" s="331">
        <v>2.9674747000000001E-8</v>
      </c>
      <c r="S2161" s="331">
        <v>0</v>
      </c>
      <c r="T2161" s="331">
        <v>0</v>
      </c>
      <c r="U2161" s="184">
        <v>0</v>
      </c>
      <c r="V2161" s="331">
        <v>0</v>
      </c>
      <c r="W2161" s="331">
        <v>0</v>
      </c>
      <c r="X2161" s="184">
        <v>0</v>
      </c>
      <c r="Y2161"/>
      <c r="Z2161" s="288">
        <v>2.6455392666666668</v>
      </c>
      <c r="AA2161"/>
      <c r="AB2161" s="164">
        <v>0</v>
      </c>
      <c r="AC2161" s="164">
        <v>0</v>
      </c>
      <c r="AD2161" s="164">
        <v>0</v>
      </c>
      <c r="AE2161" s="164">
        <v>0</v>
      </c>
      <c r="AF2161" s="164">
        <v>0</v>
      </c>
      <c r="AG2161" s="164">
        <v>0</v>
      </c>
      <c r="AH2161" s="164">
        <v>0</v>
      </c>
      <c r="AI2161"/>
      <c r="AJ2161" s="185">
        <v>7.9781094999999996E-2</v>
      </c>
      <c r="AK2161" s="185">
        <v>7.6978659000000005E-2</v>
      </c>
      <c r="AL2161" s="185">
        <v>2.8024363999999999E-3</v>
      </c>
      <c r="AM2161" s="185">
        <v>0</v>
      </c>
      <c r="AN2161" s="176">
        <v>4.6150275000000001E-6</v>
      </c>
      <c r="AO2161" s="176">
        <v>1.0364040000000001E-8</v>
      </c>
      <c r="AP2161" s="176">
        <v>0</v>
      </c>
      <c r="AQ2161" s="192">
        <v>2.4550603999999999E-6</v>
      </c>
      <c r="AR2161" s="192">
        <v>7.4075100000000002E-9</v>
      </c>
      <c r="AS2161" s="192">
        <v>2.0238375000000001E-13</v>
      </c>
      <c r="AT2161" s="193">
        <v>0</v>
      </c>
      <c r="AU2161" s="193">
        <v>0</v>
      </c>
      <c r="AV2161" s="192">
        <v>3.2409762000000001E-9</v>
      </c>
      <c r="AW2161" s="192">
        <v>2.1567260999999998E-6</v>
      </c>
      <c r="AX2161" s="192">
        <v>4.5943509000000001E-10</v>
      </c>
      <c r="AY2161" s="192">
        <v>2.4968924E-9</v>
      </c>
      <c r="AZ2161" s="193">
        <v>0</v>
      </c>
      <c r="BA2161" s="193">
        <v>0</v>
      </c>
      <c r="BB2161" s="193">
        <v>0</v>
      </c>
      <c r="BC2161" s="193">
        <v>0</v>
      </c>
      <c r="BD2161" s="193">
        <v>0</v>
      </c>
      <c r="BE2161" s="193">
        <v>0</v>
      </c>
      <c r="BF2161" s="193">
        <v>0</v>
      </c>
      <c r="BG2161" s="193">
        <v>0</v>
      </c>
      <c r="BH2161" s="193">
        <v>0</v>
      </c>
      <c r="BI2161" s="193">
        <v>0</v>
      </c>
      <c r="BJ2161" s="193">
        <v>0</v>
      </c>
      <c r="BK2161" s="193">
        <v>0</v>
      </c>
      <c r="BL2161" s="193">
        <v>0</v>
      </c>
      <c r="BM2161"/>
      <c r="BN2161" s="164">
        <v>1.159856E-4</v>
      </c>
      <c r="BO2161" s="186">
        <v>1.8281349000000001E-5</v>
      </c>
      <c r="BP2161" s="186">
        <v>7.3764655000000006E-5</v>
      </c>
      <c r="BQ2161" s="186">
        <v>3.4760044999999999E-12</v>
      </c>
      <c r="BR2161" s="186">
        <v>1.3494372000000001E-5</v>
      </c>
      <c r="BS2161" s="186">
        <v>2.0981477000000001E-6</v>
      </c>
      <c r="BT2161" s="164">
        <v>0</v>
      </c>
      <c r="BU2161" s="186">
        <v>3.1845366E-6</v>
      </c>
      <c r="BV2161" s="164">
        <v>0</v>
      </c>
      <c r="BW2161" s="186">
        <v>2.0279517E-10</v>
      </c>
      <c r="BX2161" s="164">
        <v>0</v>
      </c>
      <c r="BY2161" s="164">
        <v>0</v>
      </c>
      <c r="BZ2161" s="164">
        <v>0</v>
      </c>
      <c r="CA2161" s="186">
        <v>5.1623338000000003E-6</v>
      </c>
      <c r="CB2161" s="164">
        <v>0</v>
      </c>
      <c r="CC2161" s="164">
        <v>0</v>
      </c>
      <c r="CD2161" s="164">
        <v>0</v>
      </c>
      <c r="CE2161"/>
      <c r="CF2161" s="330">
        <v>0</v>
      </c>
      <c r="CG2161" s="330">
        <v>2.6455392999999998</v>
      </c>
      <c r="CH2161" s="330">
        <v>5.9994743000000003E-2</v>
      </c>
      <c r="CI2161" s="330">
        <v>1.2989044E-2</v>
      </c>
      <c r="CJ2161" s="330">
        <v>4.5814028999999998E-4</v>
      </c>
      <c r="CK2161" s="330">
        <v>0</v>
      </c>
      <c r="CL2161" s="330">
        <v>0</v>
      </c>
      <c r="CM2161" s="330">
        <v>6.6714327000000004E-4</v>
      </c>
      <c r="CN2161" s="330">
        <v>0</v>
      </c>
      <c r="CO2161" s="330">
        <v>0</v>
      </c>
      <c r="CP2161"/>
      <c r="CQ2161">
        <v>0.39683088999999999</v>
      </c>
      <c r="CR2161">
        <v>0.15728460714804698</v>
      </c>
      <c r="CS2161">
        <v>0.135487845674747</v>
      </c>
      <c r="CT2161">
        <v>0.135487845674747</v>
      </c>
      <c r="CU2161">
        <v>0</v>
      </c>
      <c r="CZ2161" s="11"/>
      <c r="DA2161" s="236"/>
      <c r="DB2161" s="236"/>
      <c r="DC2161" s="32"/>
      <c r="DD2161" s="32"/>
      <c r="DE2161" s="32"/>
      <c r="DF2161" s="32"/>
      <c r="DG2161" s="32"/>
      <c r="DH2161" s="32"/>
      <c r="DI2161" s="32"/>
      <c r="DJ2161" s="32"/>
      <c r="DK2161" s="32"/>
      <c r="DL2161" s="32"/>
    </row>
    <row r="2162" spans="1:116" ht="14.4" x14ac:dyDescent="0.3">
      <c r="A2162" t="s">
        <v>3457</v>
      </c>
      <c r="B2162" s="181" t="s">
        <v>928</v>
      </c>
      <c r="C2162" s="182" t="s">
        <v>3458</v>
      </c>
      <c r="D2162" s="40" t="s">
        <v>3446</v>
      </c>
      <c r="E2162" s="242" t="s">
        <v>943</v>
      </c>
      <c r="F2162" s="184" t="s">
        <v>5092</v>
      </c>
      <c r="G2162" s="184">
        <v>0.27317458949642404</v>
      </c>
      <c r="H2162" s="184">
        <v>1.4037313796839999E-2</v>
      </c>
      <c r="I2162" s="184">
        <v>8.9165005699584007E-2</v>
      </c>
      <c r="J2162" s="328">
        <v>0</v>
      </c>
      <c r="K2162" s="184">
        <v>0.16997227000000001</v>
      </c>
      <c r="L2162" s="184">
        <v>6.9857992999999993E-2</v>
      </c>
      <c r="M2162" s="184">
        <v>1.9306995E-2</v>
      </c>
      <c r="N2162" s="331">
        <v>1.4037131E-2</v>
      </c>
      <c r="O2162" s="331">
        <v>0</v>
      </c>
      <c r="P2162" s="331">
        <v>0</v>
      </c>
      <c r="Q2162" s="331">
        <v>1.8279683999999999E-7</v>
      </c>
      <c r="R2162" s="331">
        <v>1.7699583999999999E-8</v>
      </c>
      <c r="S2162" s="331">
        <v>0</v>
      </c>
      <c r="T2162" s="331">
        <v>0</v>
      </c>
      <c r="U2162" s="184">
        <v>0</v>
      </c>
      <c r="V2162" s="331">
        <v>0</v>
      </c>
      <c r="W2162" s="331">
        <v>0</v>
      </c>
      <c r="X2162" s="184">
        <v>0</v>
      </c>
      <c r="Y2162"/>
      <c r="Z2162" s="288">
        <v>1.1331484666666667</v>
      </c>
      <c r="AA2162"/>
      <c r="AB2162" s="164">
        <v>0</v>
      </c>
      <c r="AC2162" s="164">
        <v>0</v>
      </c>
      <c r="AD2162" s="164">
        <v>0</v>
      </c>
      <c r="AE2162" s="164">
        <v>0</v>
      </c>
      <c r="AF2162" s="164">
        <v>0</v>
      </c>
      <c r="AG2162" s="164">
        <v>0</v>
      </c>
      <c r="AH2162" s="164">
        <v>0</v>
      </c>
      <c r="AI2162"/>
      <c r="AJ2162" s="185">
        <v>4.2768915999999997E-2</v>
      </c>
      <c r="AK2162" s="185">
        <v>4.1384035E-2</v>
      </c>
      <c r="AL2162" s="185">
        <v>1.3848808000000001E-3</v>
      </c>
      <c r="AM2162" s="185">
        <v>0</v>
      </c>
      <c r="AN2162" s="176">
        <v>2.4810573E-6</v>
      </c>
      <c r="AO2162" s="176">
        <v>5.1216006000000004E-9</v>
      </c>
      <c r="AP2162" s="176">
        <v>0</v>
      </c>
      <c r="AQ2162" s="192">
        <v>1.0515617999999999E-6</v>
      </c>
      <c r="AR2162" s="192">
        <v>3.1728157000000001E-9</v>
      </c>
      <c r="AS2162" s="192">
        <v>8.6685857000000002E-14</v>
      </c>
      <c r="AT2162" s="193">
        <v>0</v>
      </c>
      <c r="AU2162" s="193">
        <v>0</v>
      </c>
      <c r="AV2162" s="192">
        <v>2.0872203999999999E-9</v>
      </c>
      <c r="AW2162" s="192">
        <v>1.4274082999999999E-6</v>
      </c>
      <c r="AX2162" s="192">
        <v>2.9588068999999999E-10</v>
      </c>
      <c r="AY2162" s="192">
        <v>1.6528175999999999E-9</v>
      </c>
      <c r="AZ2162" s="193">
        <v>0</v>
      </c>
      <c r="BA2162" s="193">
        <v>0</v>
      </c>
      <c r="BB2162" s="193">
        <v>0</v>
      </c>
      <c r="BC2162" s="193">
        <v>0</v>
      </c>
      <c r="BD2162" s="193">
        <v>0</v>
      </c>
      <c r="BE2162" s="193">
        <v>0</v>
      </c>
      <c r="BF2162" s="193">
        <v>0</v>
      </c>
      <c r="BG2162" s="193">
        <v>0</v>
      </c>
      <c r="BH2162" s="193">
        <v>0</v>
      </c>
      <c r="BI2162" s="193">
        <v>0</v>
      </c>
      <c r="BJ2162" s="193">
        <v>0</v>
      </c>
      <c r="BK2162" s="193">
        <v>0</v>
      </c>
      <c r="BL2162" s="193">
        <v>0</v>
      </c>
      <c r="BM2162"/>
      <c r="BN2162" s="186">
        <v>5.9369140999999999E-5</v>
      </c>
      <c r="BO2162" s="186">
        <v>1.2082194E-5</v>
      </c>
      <c r="BP2162" s="186">
        <v>3.1595186E-5</v>
      </c>
      <c r="BQ2162" s="186">
        <v>2.0732723999999999E-12</v>
      </c>
      <c r="BR2162" s="186">
        <v>8.9448981000000008E-6</v>
      </c>
      <c r="BS2162" s="186">
        <v>1.3512276E-6</v>
      </c>
      <c r="BT2162" s="164">
        <v>0</v>
      </c>
      <c r="BU2162" s="186">
        <v>2.0508728000000001E-6</v>
      </c>
      <c r="BV2162" s="164">
        <v>0</v>
      </c>
      <c r="BW2162" s="186">
        <v>1.2095773000000001E-10</v>
      </c>
      <c r="BX2162" s="164">
        <v>0</v>
      </c>
      <c r="BY2162" s="164">
        <v>0</v>
      </c>
      <c r="BZ2162" s="164">
        <v>0</v>
      </c>
      <c r="CA2162" s="186">
        <v>3.3446404000000001E-6</v>
      </c>
      <c r="CB2162" s="164">
        <v>0</v>
      </c>
      <c r="CC2162" s="164">
        <v>0</v>
      </c>
      <c r="CD2162" s="164">
        <v>0</v>
      </c>
      <c r="CE2162"/>
      <c r="CF2162" s="330">
        <v>0</v>
      </c>
      <c r="CG2162" s="330">
        <v>1.1331484999999999</v>
      </c>
      <c r="CH2162" s="330">
        <v>3.8637202000000002E-2</v>
      </c>
      <c r="CI2162" s="330">
        <v>8.5763661999999994E-3</v>
      </c>
      <c r="CJ2162" s="330">
        <v>2.8076065000000002E-4</v>
      </c>
      <c r="CK2162" s="330">
        <v>0</v>
      </c>
      <c r="CL2162" s="330">
        <v>0</v>
      </c>
      <c r="CM2162" s="330">
        <v>4.4255922999999998E-4</v>
      </c>
      <c r="CN2162" s="330">
        <v>0</v>
      </c>
      <c r="CO2162" s="330">
        <v>0</v>
      </c>
      <c r="CP2162"/>
      <c r="CQ2162">
        <v>0.16997227000000001</v>
      </c>
      <c r="CR2162">
        <v>0.103202319496424</v>
      </c>
      <c r="CS2162">
        <v>8.9165005699584007E-2</v>
      </c>
      <c r="CT2162">
        <v>8.9165005699584007E-2</v>
      </c>
      <c r="CU2162">
        <v>0</v>
      </c>
      <c r="CZ2162" s="11"/>
      <c r="DA2162" s="236"/>
      <c r="DB2162" s="236"/>
      <c r="DC2162" s="32"/>
      <c r="DD2162" s="32"/>
      <c r="DE2162" s="32"/>
      <c r="DF2162" s="32"/>
      <c r="DG2162" s="32"/>
      <c r="DH2162" s="32"/>
      <c r="DI2162" s="32"/>
      <c r="DJ2162" s="32"/>
      <c r="DK2162" s="32"/>
      <c r="DL2162" s="32"/>
    </row>
    <row r="2163" spans="1:116" ht="14.4" x14ac:dyDescent="0.3">
      <c r="A2163" t="s">
        <v>3459</v>
      </c>
      <c r="B2163" s="181" t="s">
        <v>928</v>
      </c>
      <c r="C2163" s="182" t="s">
        <v>3460</v>
      </c>
      <c r="D2163" s="40" t="s">
        <v>3446</v>
      </c>
      <c r="E2163" s="242" t="s">
        <v>943</v>
      </c>
      <c r="F2163" s="184" t="s">
        <v>5093</v>
      </c>
      <c r="G2163" s="184">
        <v>1.564764819853816</v>
      </c>
      <c r="H2163" s="184">
        <v>5.922066684749E-2</v>
      </c>
      <c r="I2163" s="184">
        <v>0.759623553006326</v>
      </c>
      <c r="J2163" s="328">
        <v>0</v>
      </c>
      <c r="K2163" s="184">
        <v>0.74592060000000004</v>
      </c>
      <c r="L2163" s="184">
        <v>0.68342670000000005</v>
      </c>
      <c r="M2163" s="184">
        <v>7.6196814000000002E-2</v>
      </c>
      <c r="N2163" s="331">
        <v>5.9220264000000002E-2</v>
      </c>
      <c r="O2163" s="331">
        <v>0</v>
      </c>
      <c r="P2163" s="331">
        <v>0</v>
      </c>
      <c r="Q2163" s="331">
        <v>4.0284748999999998E-7</v>
      </c>
      <c r="R2163" s="331">
        <v>3.9006325999999997E-8</v>
      </c>
      <c r="S2163" s="331">
        <v>0</v>
      </c>
      <c r="T2163" s="331">
        <v>0</v>
      </c>
      <c r="U2163" s="184">
        <v>0</v>
      </c>
      <c r="V2163" s="331">
        <v>0</v>
      </c>
      <c r="W2163" s="331">
        <v>0</v>
      </c>
      <c r="X2163" s="184">
        <v>0</v>
      </c>
      <c r="Y2163"/>
      <c r="Z2163" s="288">
        <v>4.9728040000000009</v>
      </c>
      <c r="AA2163"/>
      <c r="AB2163" s="164">
        <v>0</v>
      </c>
      <c r="AC2163" s="164">
        <v>0</v>
      </c>
      <c r="AD2163" s="164">
        <v>0</v>
      </c>
      <c r="AE2163" s="164">
        <v>0</v>
      </c>
      <c r="AF2163" s="164">
        <v>0</v>
      </c>
      <c r="AG2163" s="164">
        <v>0</v>
      </c>
      <c r="AH2163" s="164">
        <v>0</v>
      </c>
      <c r="AI2163"/>
      <c r="AJ2163" s="185">
        <v>0.30352873000000002</v>
      </c>
      <c r="AK2163" s="185">
        <v>0.29531711999999999</v>
      </c>
      <c r="AL2163" s="185">
        <v>8.2116105000000009E-3</v>
      </c>
      <c r="AM2163" s="185">
        <v>0</v>
      </c>
      <c r="AN2163" s="176">
        <v>1.7704862999999999E-5</v>
      </c>
      <c r="AO2163" s="176">
        <v>3.0368382E-8</v>
      </c>
      <c r="AP2163" s="176">
        <v>0</v>
      </c>
      <c r="AQ2163" s="192">
        <v>4.6147620999999996E-6</v>
      </c>
      <c r="AR2163" s="192">
        <v>1.3923851E-8</v>
      </c>
      <c r="AS2163" s="192">
        <v>3.8041950000000002E-13</v>
      </c>
      <c r="AT2163" s="193">
        <v>0</v>
      </c>
      <c r="AU2163" s="193">
        <v>0</v>
      </c>
      <c r="AV2163" s="192">
        <v>8.8056273999999999E-9</v>
      </c>
      <c r="AW2163" s="192">
        <v>1.3081296E-5</v>
      </c>
      <c r="AX2163" s="192">
        <v>1.2482703E-9</v>
      </c>
      <c r="AY2163" s="192">
        <v>1.5195880000000001E-8</v>
      </c>
      <c r="AZ2163" s="193">
        <v>0</v>
      </c>
      <c r="BA2163" s="193">
        <v>0</v>
      </c>
      <c r="BB2163" s="193">
        <v>0</v>
      </c>
      <c r="BC2163" s="193">
        <v>0</v>
      </c>
      <c r="BD2163" s="193">
        <v>0</v>
      </c>
      <c r="BE2163" s="193">
        <v>0</v>
      </c>
      <c r="BF2163" s="193">
        <v>0</v>
      </c>
      <c r="BG2163" s="193">
        <v>0</v>
      </c>
      <c r="BH2163" s="193">
        <v>0</v>
      </c>
      <c r="BI2163" s="193">
        <v>0</v>
      </c>
      <c r="BJ2163" s="193">
        <v>0</v>
      </c>
      <c r="BK2163" s="193">
        <v>0</v>
      </c>
      <c r="BL2163" s="193">
        <v>0</v>
      </c>
      <c r="BM2163"/>
      <c r="BN2163" s="164">
        <v>3.6289824999999998E-4</v>
      </c>
      <c r="BO2163" s="164">
        <v>1.0766403999999999E-4</v>
      </c>
      <c r="BP2163" s="164">
        <v>1.3865496999999999E-4</v>
      </c>
      <c r="BQ2163" s="186">
        <v>4.5690755999999996E-12</v>
      </c>
      <c r="BR2163" s="186">
        <v>8.4435597E-5</v>
      </c>
      <c r="BS2163" s="186">
        <v>5.7005992999999997E-6</v>
      </c>
      <c r="BT2163" s="164">
        <v>0</v>
      </c>
      <c r="BU2163" s="186">
        <v>8.6522830000000003E-6</v>
      </c>
      <c r="BV2163" s="164">
        <v>0</v>
      </c>
      <c r="BW2163" s="186">
        <v>2.6656652999999999E-10</v>
      </c>
      <c r="BX2163" s="164">
        <v>0</v>
      </c>
      <c r="BY2163" s="164">
        <v>0</v>
      </c>
      <c r="BZ2163" s="164">
        <v>0</v>
      </c>
      <c r="CA2163" s="186">
        <v>1.7790481E-5</v>
      </c>
      <c r="CB2163" s="164">
        <v>0</v>
      </c>
      <c r="CC2163" s="164">
        <v>0</v>
      </c>
      <c r="CD2163" s="164">
        <v>0</v>
      </c>
      <c r="CE2163"/>
      <c r="CF2163" s="330">
        <v>0</v>
      </c>
      <c r="CG2163" s="330">
        <v>4.972804</v>
      </c>
      <c r="CH2163" s="330">
        <v>0.16300377999999999</v>
      </c>
      <c r="CI2163" s="330">
        <v>7.4969607999999993E-2</v>
      </c>
      <c r="CJ2163" s="330">
        <v>8.2343835000000002E-4</v>
      </c>
      <c r="CK2163" s="330">
        <v>0</v>
      </c>
      <c r="CL2163" s="330">
        <v>0</v>
      </c>
      <c r="CM2163" s="330">
        <v>4.2374214999999996E-3</v>
      </c>
      <c r="CN2163" s="330">
        <v>0</v>
      </c>
      <c r="CO2163" s="330">
        <v>0</v>
      </c>
      <c r="CP2163"/>
      <c r="CQ2163">
        <v>0.74592060000000004</v>
      </c>
      <c r="CR2163">
        <v>0.81884421985381606</v>
      </c>
      <c r="CS2163">
        <v>0.759623553006326</v>
      </c>
      <c r="CT2163">
        <v>0.759623553006326</v>
      </c>
      <c r="CU2163">
        <v>0</v>
      </c>
      <c r="CZ2163" s="11"/>
      <c r="DA2163" s="236"/>
      <c r="DB2163" s="236"/>
      <c r="DC2163" s="32"/>
      <c r="DD2163" s="32"/>
      <c r="DE2163" s="32"/>
      <c r="DF2163" s="32"/>
      <c r="DG2163" s="32"/>
      <c r="DH2163" s="32"/>
      <c r="DI2163" s="32"/>
      <c r="DJ2163" s="32"/>
      <c r="DK2163" s="32"/>
      <c r="DL2163" s="32"/>
    </row>
    <row r="2164" spans="1:116" ht="14.4" x14ac:dyDescent="0.3">
      <c r="A2164" t="s">
        <v>3461</v>
      </c>
      <c r="B2164" s="181" t="s">
        <v>928</v>
      </c>
      <c r="C2164" s="182" t="s">
        <v>3462</v>
      </c>
      <c r="D2164" s="40" t="s">
        <v>3446</v>
      </c>
      <c r="E2164" s="242" t="s">
        <v>943</v>
      </c>
      <c r="F2164" s="184" t="s">
        <v>5094</v>
      </c>
      <c r="G2164" s="184">
        <v>0.751571701463011</v>
      </c>
      <c r="H2164" s="184">
        <v>2.9429646638810002E-2</v>
      </c>
      <c r="I2164" s="184">
        <v>0.30371254482420096</v>
      </c>
      <c r="J2164" s="328">
        <v>0</v>
      </c>
      <c r="K2164" s="184">
        <v>0.41842951</v>
      </c>
      <c r="L2164" s="184">
        <v>0.26312922999999999</v>
      </c>
      <c r="M2164" s="184">
        <v>4.0583277000000001E-2</v>
      </c>
      <c r="N2164" s="331">
        <v>2.9429256000000001E-2</v>
      </c>
      <c r="O2164" s="331">
        <v>0</v>
      </c>
      <c r="P2164" s="331">
        <v>0</v>
      </c>
      <c r="Q2164" s="331">
        <v>3.9063880999999998E-7</v>
      </c>
      <c r="R2164" s="331">
        <v>3.7824201000000003E-8</v>
      </c>
      <c r="S2164" s="331">
        <v>0</v>
      </c>
      <c r="T2164" s="331">
        <v>0</v>
      </c>
      <c r="U2164" s="184">
        <v>0</v>
      </c>
      <c r="V2164" s="331">
        <v>0</v>
      </c>
      <c r="W2164" s="331">
        <v>0</v>
      </c>
      <c r="X2164" s="184">
        <v>0</v>
      </c>
      <c r="Y2164"/>
      <c r="Z2164" s="288">
        <v>2.7895300666666669</v>
      </c>
      <c r="AA2164"/>
      <c r="AB2164" s="164">
        <v>0</v>
      </c>
      <c r="AC2164" s="164">
        <v>0</v>
      </c>
      <c r="AD2164" s="164">
        <v>0</v>
      </c>
      <c r="AE2164" s="164">
        <v>0</v>
      </c>
      <c r="AF2164" s="164">
        <v>0</v>
      </c>
      <c r="AG2164" s="164">
        <v>0</v>
      </c>
      <c r="AH2164" s="164">
        <v>0</v>
      </c>
      <c r="AI2164"/>
      <c r="AJ2164" s="185">
        <v>0.13239522000000001</v>
      </c>
      <c r="AK2164" s="185">
        <v>0.12851106000000001</v>
      </c>
      <c r="AL2164" s="185">
        <v>3.8841597000000001E-3</v>
      </c>
      <c r="AM2164" s="185">
        <v>0</v>
      </c>
      <c r="AN2164" s="176">
        <v>7.7044998000000006E-6</v>
      </c>
      <c r="AO2164" s="176">
        <v>1.4364496E-8</v>
      </c>
      <c r="AP2164" s="176">
        <v>0</v>
      </c>
      <c r="AQ2164" s="192">
        <v>2.5886838999999999E-6</v>
      </c>
      <c r="AR2164" s="192">
        <v>7.8106840999999998E-9</v>
      </c>
      <c r="AS2164" s="192">
        <v>2.1339905000000001E-13</v>
      </c>
      <c r="AT2164" s="193">
        <v>0</v>
      </c>
      <c r="AU2164" s="193">
        <v>0</v>
      </c>
      <c r="AV2164" s="192">
        <v>4.3759188000000004E-9</v>
      </c>
      <c r="AW2164" s="192">
        <v>5.1114400000000001E-6</v>
      </c>
      <c r="AX2164" s="192">
        <v>6.2032256000000001E-10</v>
      </c>
      <c r="AY2164" s="192">
        <v>5.9332760000000004E-9</v>
      </c>
      <c r="AZ2164" s="193">
        <v>0</v>
      </c>
      <c r="BA2164" s="193">
        <v>0</v>
      </c>
      <c r="BB2164" s="193">
        <v>0</v>
      </c>
      <c r="BC2164" s="193">
        <v>0</v>
      </c>
      <c r="BD2164" s="193">
        <v>0</v>
      </c>
      <c r="BE2164" s="193">
        <v>0</v>
      </c>
      <c r="BF2164" s="193">
        <v>0</v>
      </c>
      <c r="BG2164" s="193">
        <v>0</v>
      </c>
      <c r="BH2164" s="193">
        <v>0</v>
      </c>
      <c r="BI2164" s="193">
        <v>0</v>
      </c>
      <c r="BJ2164" s="193">
        <v>0</v>
      </c>
      <c r="BK2164" s="193">
        <v>0</v>
      </c>
      <c r="BL2164" s="193">
        <v>0</v>
      </c>
      <c r="BM2164"/>
      <c r="BN2164" s="164">
        <v>1.6814525999999999E-4</v>
      </c>
      <c r="BO2164" s="186">
        <v>4.2346469E-5</v>
      </c>
      <c r="BP2164" s="186">
        <v>7.7779499E-5</v>
      </c>
      <c r="BQ2164" s="186">
        <v>4.4306054E-12</v>
      </c>
      <c r="BR2164" s="186">
        <v>3.2769737E-5</v>
      </c>
      <c r="BS2164" s="186">
        <v>2.8328883999999999E-6</v>
      </c>
      <c r="BT2164" s="164">
        <v>0</v>
      </c>
      <c r="BU2164" s="186">
        <v>4.2997149999999999E-6</v>
      </c>
      <c r="BV2164" s="164">
        <v>0</v>
      </c>
      <c r="BW2164" s="186">
        <v>2.5848797000000001E-10</v>
      </c>
      <c r="BX2164" s="164">
        <v>0</v>
      </c>
      <c r="BY2164" s="164">
        <v>0</v>
      </c>
      <c r="BZ2164" s="164">
        <v>0</v>
      </c>
      <c r="CA2164" s="186">
        <v>8.1166857999999999E-6</v>
      </c>
      <c r="CB2164" s="164">
        <v>0</v>
      </c>
      <c r="CC2164" s="164">
        <v>0</v>
      </c>
      <c r="CD2164" s="164">
        <v>0</v>
      </c>
      <c r="CE2164"/>
      <c r="CF2164" s="330">
        <v>0</v>
      </c>
      <c r="CG2164" s="330">
        <v>2.7895300000000001</v>
      </c>
      <c r="CH2164" s="330">
        <v>8.1004028000000006E-2</v>
      </c>
      <c r="CI2164" s="330">
        <v>2.9622563000000001E-2</v>
      </c>
      <c r="CJ2164" s="330">
        <v>5.9587618999999996E-4</v>
      </c>
      <c r="CK2164" s="330">
        <v>0</v>
      </c>
      <c r="CL2164" s="330">
        <v>0</v>
      </c>
      <c r="CM2164" s="330">
        <v>1.6392914000000001E-3</v>
      </c>
      <c r="CN2164" s="330">
        <v>0</v>
      </c>
      <c r="CO2164" s="330">
        <v>0</v>
      </c>
      <c r="CP2164"/>
      <c r="CQ2164">
        <v>0.41842951</v>
      </c>
      <c r="CR2164">
        <v>0.33314219146301099</v>
      </c>
      <c r="CS2164">
        <v>0.30371254482420096</v>
      </c>
      <c r="CT2164">
        <v>0.30371254482420096</v>
      </c>
      <c r="CU2164">
        <v>0</v>
      </c>
      <c r="CZ2164" s="11"/>
      <c r="DA2164" s="236"/>
      <c r="DB2164" s="236"/>
      <c r="DC2164" s="32"/>
      <c r="DD2164" s="32"/>
      <c r="DE2164" s="32"/>
      <c r="DF2164" s="32"/>
      <c r="DG2164" s="32"/>
      <c r="DH2164" s="32"/>
      <c r="DI2164" s="32"/>
      <c r="DJ2164" s="32"/>
      <c r="DK2164" s="32"/>
      <c r="DL2164" s="32"/>
    </row>
    <row r="2165" spans="1:116" ht="14.4" x14ac:dyDescent="0.3">
      <c r="A2165" t="s">
        <v>3463</v>
      </c>
      <c r="B2165" s="181" t="s">
        <v>928</v>
      </c>
      <c r="C2165" s="182" t="s">
        <v>3464</v>
      </c>
      <c r="D2165" s="40" t="s">
        <v>3446</v>
      </c>
      <c r="E2165" s="242" t="s">
        <v>943</v>
      </c>
      <c r="F2165" s="184" t="s">
        <v>5095</v>
      </c>
      <c r="G2165" s="184">
        <v>0.84931027355586708</v>
      </c>
      <c r="H2165" s="184">
        <v>3.263571987701E-2</v>
      </c>
      <c r="I2165" s="184">
        <v>0.31964473367885698</v>
      </c>
      <c r="J2165" s="328">
        <v>0</v>
      </c>
      <c r="K2165" s="184">
        <v>0.49702982000000001</v>
      </c>
      <c r="L2165" s="184">
        <v>0.27718461</v>
      </c>
      <c r="M2165" s="184">
        <v>4.2460099000000001E-2</v>
      </c>
      <c r="N2165" s="331">
        <v>3.2635465000000002E-2</v>
      </c>
      <c r="O2165" s="331">
        <v>0</v>
      </c>
      <c r="P2165" s="331">
        <v>0</v>
      </c>
      <c r="Q2165" s="331">
        <v>2.5487701000000002E-7</v>
      </c>
      <c r="R2165" s="331">
        <v>2.4678857E-8</v>
      </c>
      <c r="S2165" s="331">
        <v>0</v>
      </c>
      <c r="T2165" s="331">
        <v>0</v>
      </c>
      <c r="U2165" s="184">
        <v>0</v>
      </c>
      <c r="V2165" s="331">
        <v>0</v>
      </c>
      <c r="W2165" s="331">
        <v>0</v>
      </c>
      <c r="X2165" s="184">
        <v>0</v>
      </c>
      <c r="Y2165"/>
      <c r="Z2165" s="288">
        <v>3.3135321333333336</v>
      </c>
      <c r="AA2165"/>
      <c r="AB2165" s="164">
        <v>0</v>
      </c>
      <c r="AC2165" s="164">
        <v>0</v>
      </c>
      <c r="AD2165" s="164">
        <v>0</v>
      </c>
      <c r="AE2165" s="164">
        <v>0</v>
      </c>
      <c r="AF2165" s="164">
        <v>0</v>
      </c>
      <c r="AG2165" s="164">
        <v>0</v>
      </c>
      <c r="AH2165" s="164">
        <v>0</v>
      </c>
      <c r="AI2165"/>
      <c r="AJ2165" s="185">
        <v>0.14588287</v>
      </c>
      <c r="AK2165" s="185">
        <v>0.14149248</v>
      </c>
      <c r="AL2165" s="185">
        <v>4.3903850999999997E-3</v>
      </c>
      <c r="AM2165" s="185">
        <v>0</v>
      </c>
      <c r="AN2165" s="176">
        <v>8.4827627000000001E-6</v>
      </c>
      <c r="AO2165" s="176">
        <v>1.6236631E-8</v>
      </c>
      <c r="AP2165" s="176">
        <v>0</v>
      </c>
      <c r="AQ2165" s="192">
        <v>3.0749578E-6</v>
      </c>
      <c r="AR2165" s="192">
        <v>9.2778900000000001E-9</v>
      </c>
      <c r="AS2165" s="192">
        <v>2.5348521E-13</v>
      </c>
      <c r="AT2165" s="193">
        <v>0</v>
      </c>
      <c r="AU2165" s="193">
        <v>0</v>
      </c>
      <c r="AV2165" s="192">
        <v>4.8526590000000002E-9</v>
      </c>
      <c r="AW2165" s="192">
        <v>5.4029522E-6</v>
      </c>
      <c r="AX2165" s="192">
        <v>6.8790440999999997E-10</v>
      </c>
      <c r="AY2165" s="192">
        <v>6.2705834999999999E-9</v>
      </c>
      <c r="AZ2165" s="193">
        <v>0</v>
      </c>
      <c r="BA2165" s="193">
        <v>0</v>
      </c>
      <c r="BB2165" s="193">
        <v>0</v>
      </c>
      <c r="BC2165" s="193">
        <v>0</v>
      </c>
      <c r="BD2165" s="193">
        <v>0</v>
      </c>
      <c r="BE2165" s="193">
        <v>0</v>
      </c>
      <c r="BF2165" s="193">
        <v>0</v>
      </c>
      <c r="BG2165" s="193">
        <v>0</v>
      </c>
      <c r="BH2165" s="193">
        <v>0</v>
      </c>
      <c r="BI2165" s="193">
        <v>0</v>
      </c>
      <c r="BJ2165" s="193">
        <v>0</v>
      </c>
      <c r="BK2165" s="193">
        <v>0</v>
      </c>
      <c r="BL2165" s="193">
        <v>0</v>
      </c>
      <c r="BM2165"/>
      <c r="BN2165" s="164">
        <v>1.8857594999999999E-4</v>
      </c>
      <c r="BO2165" s="186">
        <v>4.4828925000000002E-5</v>
      </c>
      <c r="BP2165" s="186">
        <v>9.2390068000000001E-5</v>
      </c>
      <c r="BQ2165" s="186">
        <v>2.8908020000000001E-12</v>
      </c>
      <c r="BR2165" s="186">
        <v>3.4584471999999997E-5</v>
      </c>
      <c r="BS2165" s="186">
        <v>3.1415210999999998E-6</v>
      </c>
      <c r="BT2165" s="164">
        <v>0</v>
      </c>
      <c r="BU2165" s="186">
        <v>4.7681530000000001E-6</v>
      </c>
      <c r="BV2165" s="164">
        <v>0</v>
      </c>
      <c r="BW2165" s="186">
        <v>1.6865359999999999E-10</v>
      </c>
      <c r="BX2165" s="164">
        <v>0</v>
      </c>
      <c r="BY2165" s="164">
        <v>0</v>
      </c>
      <c r="BZ2165" s="164">
        <v>0</v>
      </c>
      <c r="CA2165" s="186">
        <v>8.8626364000000004E-6</v>
      </c>
      <c r="CB2165" s="164">
        <v>0</v>
      </c>
      <c r="CC2165" s="164">
        <v>0</v>
      </c>
      <c r="CD2165" s="164">
        <v>0</v>
      </c>
      <c r="CE2165"/>
      <c r="CF2165" s="330">
        <v>0</v>
      </c>
      <c r="CG2165" s="330">
        <v>3.3135321000000002</v>
      </c>
      <c r="CH2165" s="330">
        <v>8.9829117E-2</v>
      </c>
      <c r="CI2165" s="330">
        <v>3.1391808E-2</v>
      </c>
      <c r="CJ2165" s="330">
        <v>4.8600744999999999E-4</v>
      </c>
      <c r="CK2165" s="330">
        <v>0</v>
      </c>
      <c r="CL2165" s="330">
        <v>0</v>
      </c>
      <c r="CM2165" s="330">
        <v>1.7287846999999999E-3</v>
      </c>
      <c r="CN2165" s="330">
        <v>0</v>
      </c>
      <c r="CO2165" s="330">
        <v>0</v>
      </c>
      <c r="CP2165"/>
      <c r="CQ2165">
        <v>0.49702982000000001</v>
      </c>
      <c r="CR2165">
        <v>0.35228045355586701</v>
      </c>
      <c r="CS2165">
        <v>0.31964473367885698</v>
      </c>
      <c r="CT2165">
        <v>0.31964473367885698</v>
      </c>
      <c r="CU2165">
        <v>0</v>
      </c>
      <c r="CZ2165" s="11"/>
      <c r="DA2165" s="236"/>
      <c r="DB2165" s="236"/>
      <c r="DC2165" s="32"/>
      <c r="DD2165" s="32"/>
      <c r="DE2165" s="32"/>
      <c r="DF2165" s="32"/>
      <c r="DG2165" s="32"/>
      <c r="DH2165" s="32"/>
      <c r="DI2165" s="32"/>
      <c r="DJ2165" s="32"/>
      <c r="DK2165" s="32"/>
      <c r="DL2165" s="32"/>
    </row>
    <row r="2166" spans="1:116" ht="14.4" x14ac:dyDescent="0.3">
      <c r="B2166" s="181"/>
      <c r="C2166" s="180"/>
      <c r="D2166" s="37" t="s">
        <v>3465</v>
      </c>
      <c r="E2166" s="242"/>
      <c r="F2166"/>
      <c r="G2166"/>
      <c r="H2166"/>
      <c r="I2166"/>
      <c r="J2166" s="332"/>
      <c r="K2166"/>
      <c r="L2166"/>
      <c r="M2166"/>
      <c r="N2166" s="39"/>
      <c r="O2166" s="39"/>
      <c r="P2166" s="39"/>
      <c r="Q2166" s="39"/>
      <c r="R2166" s="39"/>
      <c r="S2166" s="39"/>
      <c r="T2166" s="39"/>
      <c r="U2166"/>
      <c r="V2166" s="39"/>
      <c r="W2166" s="39"/>
      <c r="X2166"/>
      <c r="Y2166"/>
      <c r="Z2166"/>
      <c r="AA2166"/>
      <c r="AB2166"/>
      <c r="AC2166"/>
      <c r="AD2166"/>
      <c r="AE2166"/>
      <c r="AF2166"/>
      <c r="AG2166"/>
      <c r="AH2166"/>
      <c r="AI2166"/>
      <c r="AJ2166"/>
      <c r="AK2166"/>
      <c r="AL2166"/>
      <c r="AM2166"/>
      <c r="AN2166"/>
      <c r="AO2166"/>
      <c r="AP2166"/>
      <c r="AT2166"/>
      <c r="AU2166"/>
      <c r="AZ2166"/>
      <c r="BA2166"/>
      <c r="BB2166"/>
      <c r="BC2166"/>
      <c r="BD2166"/>
      <c r="BE2166"/>
      <c r="BF2166"/>
      <c r="BG2166"/>
      <c r="BH2166"/>
      <c r="BI2166"/>
      <c r="BJ2166"/>
      <c r="BK2166"/>
      <c r="BL2166"/>
      <c r="BM2166"/>
      <c r="BN2166"/>
      <c r="BS2166" s="39"/>
      <c r="BT2166"/>
      <c r="BU2166" s="39"/>
      <c r="BV2166"/>
      <c r="BW2166" s="39"/>
      <c r="BX2166"/>
      <c r="BY2166"/>
      <c r="BZ2166"/>
      <c r="CA2166" s="39"/>
      <c r="CB2166"/>
      <c r="CC2166"/>
      <c r="CD2166"/>
      <c r="CE2166"/>
      <c r="CF2166"/>
      <c r="CG2166"/>
      <c r="CH2166"/>
      <c r="CI2166"/>
      <c r="CJ2166"/>
      <c r="CK2166"/>
      <c r="CL2166"/>
      <c r="CM2166"/>
      <c r="CN2166"/>
      <c r="CO2166"/>
      <c r="CP2166"/>
      <c r="CQ2166"/>
      <c r="CR2166"/>
      <c r="CS2166"/>
      <c r="CT2166"/>
      <c r="CU2166"/>
      <c r="CV2166" s="39"/>
      <c r="CZ2166" s="11"/>
      <c r="DA2166" s="236"/>
      <c r="DB2166" s="236"/>
      <c r="DC2166" s="32"/>
      <c r="DD2166" s="32"/>
      <c r="DE2166" s="32"/>
      <c r="DF2166" s="32"/>
      <c r="DG2166" s="32"/>
      <c r="DH2166" s="32"/>
      <c r="DI2166" s="32"/>
      <c r="DJ2166" s="32"/>
      <c r="DK2166" s="32"/>
      <c r="DL2166" s="32"/>
    </row>
    <row r="2167" spans="1:116" ht="14.4" x14ac:dyDescent="0.3">
      <c r="A2167" t="s">
        <v>3466</v>
      </c>
      <c r="B2167" s="181" t="s">
        <v>928</v>
      </c>
      <c r="C2167" s="182" t="s">
        <v>3467</v>
      </c>
      <c r="D2167" s="40" t="s">
        <v>3465</v>
      </c>
      <c r="E2167" s="242" t="s">
        <v>943</v>
      </c>
      <c r="F2167" s="184" t="s">
        <v>5096</v>
      </c>
      <c r="G2167" s="184">
        <v>0.29960220970016394</v>
      </c>
      <c r="H2167" s="184">
        <v>1.8937418247429998E-2</v>
      </c>
      <c r="I2167" s="184">
        <v>0.10038984145273398</v>
      </c>
      <c r="J2167" s="328">
        <v>0</v>
      </c>
      <c r="K2167" s="184">
        <v>0.18027494999999999</v>
      </c>
      <c r="L2167" s="184">
        <v>7.5290049999999997E-2</v>
      </c>
      <c r="M2167" s="184">
        <v>2.5099773999999998E-2</v>
      </c>
      <c r="N2167" s="331">
        <v>1.8937237999999999E-2</v>
      </c>
      <c r="O2167" s="331">
        <v>0</v>
      </c>
      <c r="P2167" s="331">
        <v>0</v>
      </c>
      <c r="Q2167" s="331">
        <v>1.8024743000000001E-7</v>
      </c>
      <c r="R2167" s="331">
        <v>1.7452733999999999E-8</v>
      </c>
      <c r="S2167" s="331">
        <v>0</v>
      </c>
      <c r="T2167" s="331">
        <v>0</v>
      </c>
      <c r="U2167" s="184">
        <v>0</v>
      </c>
      <c r="V2167" s="331">
        <v>0</v>
      </c>
      <c r="W2167" s="331">
        <v>0</v>
      </c>
      <c r="X2167" s="184">
        <v>0</v>
      </c>
      <c r="Y2167"/>
      <c r="Z2167" s="288">
        <v>1.2018329999999999</v>
      </c>
      <c r="AA2167"/>
      <c r="AB2167" s="164">
        <v>0</v>
      </c>
      <c r="AC2167" s="164">
        <v>0</v>
      </c>
      <c r="AD2167" s="164">
        <v>0</v>
      </c>
      <c r="AE2167" s="164">
        <v>0</v>
      </c>
      <c r="AF2167" s="164">
        <v>0</v>
      </c>
      <c r="AG2167" s="164">
        <v>0</v>
      </c>
      <c r="AH2167" s="164">
        <v>0</v>
      </c>
      <c r="AI2167"/>
      <c r="AJ2167" s="185">
        <v>4.6541447999999999E-2</v>
      </c>
      <c r="AK2167" s="185">
        <v>4.5029043999999997E-2</v>
      </c>
      <c r="AL2167" s="185">
        <v>1.5124048E-3</v>
      </c>
      <c r="AM2167" s="185">
        <v>0</v>
      </c>
      <c r="AN2167" s="176">
        <v>2.6995829000000002E-6</v>
      </c>
      <c r="AO2167" s="176">
        <v>5.5932130000000001E-9</v>
      </c>
      <c r="AP2167" s="176">
        <v>0</v>
      </c>
      <c r="AQ2167" s="192">
        <v>1.1153010999999999E-6</v>
      </c>
      <c r="AR2167" s="192">
        <v>3.3651324999999999E-9</v>
      </c>
      <c r="AS2167" s="192">
        <v>9.1940227000000001E-14</v>
      </c>
      <c r="AT2167" s="193">
        <v>0</v>
      </c>
      <c r="AU2167" s="193">
        <v>0</v>
      </c>
      <c r="AV2167" s="192">
        <v>2.8158311000000001E-9</v>
      </c>
      <c r="AW2167" s="192">
        <v>1.5814661000000001E-6</v>
      </c>
      <c r="AX2167" s="192">
        <v>3.9916727000000002E-10</v>
      </c>
      <c r="AY2167" s="192">
        <v>1.8288213000000001E-9</v>
      </c>
      <c r="AZ2167" s="193">
        <v>0</v>
      </c>
      <c r="BA2167" s="193">
        <v>0</v>
      </c>
      <c r="BB2167" s="193">
        <v>0</v>
      </c>
      <c r="BC2167" s="193">
        <v>0</v>
      </c>
      <c r="BD2167" s="193">
        <v>0</v>
      </c>
      <c r="BE2167" s="193">
        <v>0</v>
      </c>
      <c r="BF2167" s="193">
        <v>0</v>
      </c>
      <c r="BG2167" s="193">
        <v>0</v>
      </c>
      <c r="BH2167" s="193">
        <v>0</v>
      </c>
      <c r="BI2167" s="193">
        <v>0</v>
      </c>
      <c r="BJ2167" s="193">
        <v>0</v>
      </c>
      <c r="BK2167" s="193">
        <v>0</v>
      </c>
      <c r="BL2167" s="193">
        <v>0</v>
      </c>
      <c r="BM2167"/>
      <c r="BN2167" s="186">
        <v>6.5758662E-5</v>
      </c>
      <c r="BO2167" s="186">
        <v>1.3535495000000001E-5</v>
      </c>
      <c r="BP2167" s="186">
        <v>3.3510294E-5</v>
      </c>
      <c r="BQ2167" s="186">
        <v>2.0443570999999999E-12</v>
      </c>
      <c r="BR2167" s="186">
        <v>9.7902907000000007E-6</v>
      </c>
      <c r="BS2167" s="186">
        <v>1.8229167E-6</v>
      </c>
      <c r="BT2167" s="164">
        <v>0</v>
      </c>
      <c r="BU2167" s="186">
        <v>2.7667951999999999E-6</v>
      </c>
      <c r="BV2167" s="164">
        <v>0</v>
      </c>
      <c r="BW2167" s="186">
        <v>1.1927077000000001E-10</v>
      </c>
      <c r="BX2167" s="164">
        <v>0</v>
      </c>
      <c r="BY2167" s="164">
        <v>0</v>
      </c>
      <c r="BZ2167" s="164">
        <v>0</v>
      </c>
      <c r="CA2167" s="186">
        <v>4.3327493999999997E-6</v>
      </c>
      <c r="CB2167" s="164">
        <v>0</v>
      </c>
      <c r="CC2167" s="164">
        <v>0</v>
      </c>
      <c r="CD2167" s="164">
        <v>0</v>
      </c>
      <c r="CE2167"/>
      <c r="CF2167" s="330">
        <v>0</v>
      </c>
      <c r="CG2167" s="330">
        <v>1.2018329999999999</v>
      </c>
      <c r="CH2167" s="330">
        <v>5.2124746999999999E-2</v>
      </c>
      <c r="CI2167" s="330">
        <v>9.6788763E-3</v>
      </c>
      <c r="CJ2167" s="330">
        <v>3.1372348E-4</v>
      </c>
      <c r="CK2167" s="330">
        <v>0</v>
      </c>
      <c r="CL2167" s="330">
        <v>0</v>
      </c>
      <c r="CM2167" s="330">
        <v>4.8146653E-4</v>
      </c>
      <c r="CN2167" s="330">
        <v>0</v>
      </c>
      <c r="CO2167" s="330">
        <v>0</v>
      </c>
      <c r="CP2167"/>
      <c r="CQ2167">
        <v>0.18027494999999999</v>
      </c>
      <c r="CR2167">
        <v>0.11932725970016397</v>
      </c>
      <c r="CS2167">
        <v>0.10038984145273398</v>
      </c>
      <c r="CT2167">
        <v>0.10038984145273398</v>
      </c>
      <c r="CU2167">
        <v>0</v>
      </c>
      <c r="CZ2167" s="11"/>
      <c r="DA2167" s="236"/>
      <c r="DB2167" s="236"/>
      <c r="DC2167" s="32"/>
      <c r="DD2167" s="32"/>
      <c r="DE2167" s="32"/>
      <c r="DF2167" s="32"/>
      <c r="DG2167" s="32"/>
      <c r="DH2167" s="32"/>
      <c r="DI2167" s="32"/>
      <c r="DJ2167" s="32"/>
      <c r="DK2167" s="32"/>
      <c r="DL2167" s="32"/>
    </row>
    <row r="2168" spans="1:116" ht="14.4" x14ac:dyDescent="0.3">
      <c r="A2168" t="s">
        <v>3468</v>
      </c>
      <c r="B2168" s="181" t="s">
        <v>928</v>
      </c>
      <c r="C2168" s="182" t="s">
        <v>3469</v>
      </c>
      <c r="D2168" s="40" t="s">
        <v>3465</v>
      </c>
      <c r="E2168" s="242" t="s">
        <v>943</v>
      </c>
      <c r="F2168" s="184" t="s">
        <v>5097</v>
      </c>
      <c r="G2168" s="184">
        <v>0.250026756489101</v>
      </c>
      <c r="H2168" s="184">
        <v>2.1276742260489999E-2</v>
      </c>
      <c r="I2168" s="184">
        <v>0.10651879422861099</v>
      </c>
      <c r="J2168" s="328">
        <v>0</v>
      </c>
      <c r="K2168" s="184">
        <v>0.12223122</v>
      </c>
      <c r="L2168" s="184">
        <v>7.8521811999999996E-2</v>
      </c>
      <c r="M2168" s="184">
        <v>2.7996963999999999E-2</v>
      </c>
      <c r="N2168" s="331">
        <v>2.1276554E-2</v>
      </c>
      <c r="O2168" s="331">
        <v>0</v>
      </c>
      <c r="P2168" s="331">
        <v>0</v>
      </c>
      <c r="Q2168" s="331">
        <v>1.8826049E-7</v>
      </c>
      <c r="R2168" s="331">
        <v>1.8228610999999999E-8</v>
      </c>
      <c r="S2168" s="331">
        <v>0</v>
      </c>
      <c r="T2168" s="331">
        <v>0</v>
      </c>
      <c r="U2168" s="184">
        <v>0</v>
      </c>
      <c r="V2168" s="331">
        <v>0</v>
      </c>
      <c r="W2168" s="331">
        <v>0</v>
      </c>
      <c r="X2168" s="184">
        <v>0</v>
      </c>
      <c r="Y2168"/>
      <c r="Z2168" s="288">
        <v>0.81487480000000001</v>
      </c>
      <c r="AA2168"/>
      <c r="AB2168" s="164">
        <v>0</v>
      </c>
      <c r="AC2168" s="164">
        <v>0</v>
      </c>
      <c r="AD2168" s="164">
        <v>0</v>
      </c>
      <c r="AE2168" s="164">
        <v>0</v>
      </c>
      <c r="AF2168" s="164">
        <v>0</v>
      </c>
      <c r="AG2168" s="164">
        <v>0</v>
      </c>
      <c r="AH2168" s="164">
        <v>0</v>
      </c>
      <c r="AI2168"/>
      <c r="AJ2168" s="185">
        <v>4.1724417E-2</v>
      </c>
      <c r="AK2168" s="185">
        <v>4.0465288000000002E-2</v>
      </c>
      <c r="AL2168" s="185">
        <v>1.2591286E-3</v>
      </c>
      <c r="AM2168" s="185">
        <v>0</v>
      </c>
      <c r="AN2168" s="176">
        <v>2.4259765E-6</v>
      </c>
      <c r="AO2168" s="176">
        <v>4.6565408E-9</v>
      </c>
      <c r="AP2168" s="176">
        <v>0</v>
      </c>
      <c r="AQ2168" s="192">
        <v>7.5620379999999998E-7</v>
      </c>
      <c r="AR2168" s="192">
        <v>2.2816494000000001E-9</v>
      </c>
      <c r="AS2168" s="192">
        <v>6.2337921000000004E-14</v>
      </c>
      <c r="AT2168" s="193">
        <v>0</v>
      </c>
      <c r="AU2168" s="193">
        <v>0</v>
      </c>
      <c r="AV2168" s="192">
        <v>3.1636705999999999E-9</v>
      </c>
      <c r="AW2168" s="192">
        <v>1.6666090000000001E-6</v>
      </c>
      <c r="AX2168" s="192">
        <v>4.4847637999999999E-10</v>
      </c>
      <c r="AY2168" s="192">
        <v>1.9263527000000001E-9</v>
      </c>
      <c r="AZ2168" s="193">
        <v>0</v>
      </c>
      <c r="BA2168" s="193">
        <v>0</v>
      </c>
      <c r="BB2168" s="193">
        <v>0</v>
      </c>
      <c r="BC2168" s="193">
        <v>0</v>
      </c>
      <c r="BD2168" s="193">
        <v>0</v>
      </c>
      <c r="BE2168" s="193">
        <v>0</v>
      </c>
      <c r="BF2168" s="193">
        <v>0</v>
      </c>
      <c r="BG2168" s="193">
        <v>0</v>
      </c>
      <c r="BH2168" s="193">
        <v>0</v>
      </c>
      <c r="BI2168" s="193">
        <v>0</v>
      </c>
      <c r="BJ2168" s="193">
        <v>0</v>
      </c>
      <c r="BK2168" s="193">
        <v>0</v>
      </c>
      <c r="BL2168" s="193">
        <v>0</v>
      </c>
      <c r="BM2168"/>
      <c r="BN2168" s="186">
        <v>5.7281209000000001E-5</v>
      </c>
      <c r="BO2168" s="186">
        <v>1.4322423999999999E-5</v>
      </c>
      <c r="BP2168" s="186">
        <v>2.2720870999999999E-5</v>
      </c>
      <c r="BQ2168" s="186">
        <v>2.1352408999999998E-12</v>
      </c>
      <c r="BR2168" s="186">
        <v>1.0270588999999999E-5</v>
      </c>
      <c r="BS2168" s="186">
        <v>2.0481014999999999E-6</v>
      </c>
      <c r="BT2168" s="164">
        <v>0</v>
      </c>
      <c r="BU2168" s="186">
        <v>3.1085772000000001E-6</v>
      </c>
      <c r="BV2168" s="164">
        <v>0</v>
      </c>
      <c r="BW2168" s="186">
        <v>1.2457306E-10</v>
      </c>
      <c r="BX2168" s="164">
        <v>0</v>
      </c>
      <c r="BY2168" s="164">
        <v>0</v>
      </c>
      <c r="BZ2168" s="164">
        <v>0</v>
      </c>
      <c r="CA2168" s="186">
        <v>4.8105183999999998E-6</v>
      </c>
      <c r="CB2168" s="164">
        <v>0</v>
      </c>
      <c r="CC2168" s="164">
        <v>0</v>
      </c>
      <c r="CD2168" s="164">
        <v>0</v>
      </c>
      <c r="CE2168"/>
      <c r="CF2168" s="330">
        <v>0</v>
      </c>
      <c r="CG2168" s="330">
        <v>0.81487478999999996</v>
      </c>
      <c r="CH2168" s="330">
        <v>5.8563714000000003E-2</v>
      </c>
      <c r="CI2168" s="330">
        <v>1.0268928E-2</v>
      </c>
      <c r="CJ2168" s="330">
        <v>3.3850722999999999E-4</v>
      </c>
      <c r="CK2168" s="330">
        <v>0</v>
      </c>
      <c r="CL2168" s="330">
        <v>0</v>
      </c>
      <c r="CM2168" s="330">
        <v>5.0393444999999998E-4</v>
      </c>
      <c r="CN2168" s="330">
        <v>0</v>
      </c>
      <c r="CO2168" s="330">
        <v>0</v>
      </c>
      <c r="CP2168"/>
      <c r="CQ2168">
        <v>0.12223122</v>
      </c>
      <c r="CR2168">
        <v>0.127795536489101</v>
      </c>
      <c r="CS2168">
        <v>0.10651879422861099</v>
      </c>
      <c r="CT2168">
        <v>0.10651879422861099</v>
      </c>
      <c r="CU2168">
        <v>0</v>
      </c>
      <c r="CZ2168" s="11"/>
      <c r="DA2168" s="236"/>
      <c r="DB2168" s="236"/>
      <c r="DC2168" s="32"/>
      <c r="DD2168" s="32"/>
      <c r="DE2168" s="32"/>
      <c r="DF2168" s="32"/>
      <c r="DG2168" s="32"/>
      <c r="DH2168" s="32"/>
      <c r="DI2168" s="32"/>
      <c r="DJ2168" s="32"/>
      <c r="DK2168" s="32"/>
      <c r="DL2168" s="32"/>
    </row>
    <row r="2169" spans="1:116" ht="14.4" x14ac:dyDescent="0.3">
      <c r="A2169" t="s">
        <v>7986</v>
      </c>
      <c r="B2169" s="181" t="s">
        <v>928</v>
      </c>
      <c r="C2169" s="182" t="s">
        <v>3470</v>
      </c>
      <c r="D2169" s="40" t="s">
        <v>3465</v>
      </c>
      <c r="E2169" s="242" t="s">
        <v>943</v>
      </c>
      <c r="F2169" s="184" t="s">
        <v>7987</v>
      </c>
      <c r="G2169" s="184">
        <v>0.40003782160394297</v>
      </c>
      <c r="H2169" s="184">
        <v>2.397951380215E-2</v>
      </c>
      <c r="I2169" s="184">
        <v>0.132786957801793</v>
      </c>
      <c r="J2169" s="328">
        <v>0</v>
      </c>
      <c r="K2169" s="184">
        <v>0.24327135</v>
      </c>
      <c r="L2169" s="184">
        <v>0.1003114</v>
      </c>
      <c r="M2169" s="184">
        <v>3.2475531000000002E-2</v>
      </c>
      <c r="N2169" s="331">
        <v>2.3979237E-2</v>
      </c>
      <c r="O2169" s="331">
        <v>0</v>
      </c>
      <c r="P2169" s="331">
        <v>0</v>
      </c>
      <c r="Q2169" s="331">
        <v>2.7680215000000001E-7</v>
      </c>
      <c r="R2169" s="331">
        <v>2.6801793000000001E-8</v>
      </c>
      <c r="S2169" s="331">
        <v>0</v>
      </c>
      <c r="T2169" s="331">
        <v>0</v>
      </c>
      <c r="U2169" s="184">
        <v>0</v>
      </c>
      <c r="V2169" s="331">
        <v>0</v>
      </c>
      <c r="W2169" s="331">
        <v>0</v>
      </c>
      <c r="X2169" s="184">
        <v>0</v>
      </c>
      <c r="Y2169"/>
      <c r="Z2169" s="288">
        <v>1.6218090000000001</v>
      </c>
      <c r="AA2169"/>
      <c r="AB2169" s="164">
        <v>0</v>
      </c>
      <c r="AC2169" s="164">
        <v>0</v>
      </c>
      <c r="AD2169" s="164">
        <v>0</v>
      </c>
      <c r="AE2169" s="164">
        <v>0</v>
      </c>
      <c r="AF2169" s="164">
        <v>0</v>
      </c>
      <c r="AG2169" s="164">
        <v>0</v>
      </c>
      <c r="AH2169" s="164">
        <v>0</v>
      </c>
      <c r="AI2169"/>
      <c r="AJ2169" s="185">
        <v>6.2092147E-2</v>
      </c>
      <c r="AK2169" s="185">
        <v>6.0072899999999999E-2</v>
      </c>
      <c r="AL2169" s="185">
        <v>2.0192472000000001E-3</v>
      </c>
      <c r="AM2169" s="185">
        <v>0</v>
      </c>
      <c r="AN2169" s="176">
        <v>3.6014927999999999E-6</v>
      </c>
      <c r="AO2169" s="176">
        <v>7.4676301000000006E-9</v>
      </c>
      <c r="AP2169" s="176">
        <v>0</v>
      </c>
      <c r="AQ2169" s="192">
        <v>1.5050387E-6</v>
      </c>
      <c r="AR2169" s="192">
        <v>4.5410652E-9</v>
      </c>
      <c r="AS2169" s="192">
        <v>1.2406838999999999E-13</v>
      </c>
      <c r="AT2169" s="193">
        <v>0</v>
      </c>
      <c r="AU2169" s="193">
        <v>0</v>
      </c>
      <c r="AV2169" s="192">
        <v>3.5655401000000001E-9</v>
      </c>
      <c r="AW2169" s="192">
        <v>2.0928885000000001E-6</v>
      </c>
      <c r="AX2169" s="192">
        <v>5.0544470000000001E-10</v>
      </c>
      <c r="AY2169" s="192">
        <v>2.4209961999999998E-9</v>
      </c>
      <c r="AZ2169" s="193">
        <v>0</v>
      </c>
      <c r="BA2169" s="193">
        <v>0</v>
      </c>
      <c r="BB2169" s="193">
        <v>0</v>
      </c>
      <c r="BC2169" s="193">
        <v>0</v>
      </c>
      <c r="BD2169" s="193">
        <v>0</v>
      </c>
      <c r="BE2169" s="193">
        <v>0</v>
      </c>
      <c r="BF2169" s="193">
        <v>0</v>
      </c>
      <c r="BG2169" s="193">
        <v>0</v>
      </c>
      <c r="BH2169" s="193">
        <v>0</v>
      </c>
      <c r="BI2169" s="193">
        <v>0</v>
      </c>
      <c r="BJ2169" s="193">
        <v>0</v>
      </c>
      <c r="BK2169" s="193">
        <v>0</v>
      </c>
      <c r="BL2169" s="193">
        <v>0</v>
      </c>
      <c r="BM2169"/>
      <c r="BN2169" s="186">
        <v>8.7425314999999999E-5</v>
      </c>
      <c r="BO2169" s="186">
        <v>1.7864952000000001E-5</v>
      </c>
      <c r="BP2169" s="186">
        <v>4.5220338000000002E-5</v>
      </c>
      <c r="BQ2169" s="186">
        <v>3.1394758999999999E-12</v>
      </c>
      <c r="BR2169" s="186">
        <v>1.2994685999999999E-5</v>
      </c>
      <c r="BS2169" s="186">
        <v>2.3082643000000001E-6</v>
      </c>
      <c r="BT2169" s="164">
        <v>0</v>
      </c>
      <c r="BU2169" s="186">
        <v>3.5034485E-6</v>
      </c>
      <c r="BV2169" s="164">
        <v>0</v>
      </c>
      <c r="BW2169" s="186">
        <v>1.8316160000000001E-10</v>
      </c>
      <c r="BX2169" s="164">
        <v>0</v>
      </c>
      <c r="BY2169" s="164">
        <v>0</v>
      </c>
      <c r="BZ2169" s="164">
        <v>0</v>
      </c>
      <c r="CA2169" s="186">
        <v>5.5334395999999999E-6</v>
      </c>
      <c r="CB2169" s="164">
        <v>0</v>
      </c>
      <c r="CC2169" s="164">
        <v>0</v>
      </c>
      <c r="CD2169" s="164">
        <v>0</v>
      </c>
      <c r="CE2169"/>
      <c r="CF2169" s="330">
        <v>0</v>
      </c>
      <c r="CG2169" s="330">
        <v>1.6218090000000001</v>
      </c>
      <c r="CH2169" s="330">
        <v>6.6002850000000002E-2</v>
      </c>
      <c r="CI2169" s="330">
        <v>1.2752342999999999E-2</v>
      </c>
      <c r="CJ2169" s="330">
        <v>4.4485367000000002E-4</v>
      </c>
      <c r="CK2169" s="330">
        <v>0</v>
      </c>
      <c r="CL2169" s="330">
        <v>0</v>
      </c>
      <c r="CM2169" s="330">
        <v>6.3999678999999998E-4</v>
      </c>
      <c r="CN2169" s="330">
        <v>0</v>
      </c>
      <c r="CO2169" s="330">
        <v>0</v>
      </c>
      <c r="CP2169"/>
      <c r="CQ2169">
        <v>0.24327135</v>
      </c>
      <c r="CR2169">
        <v>0.156766471603943</v>
      </c>
      <c r="CS2169">
        <v>0.132786957801793</v>
      </c>
      <c r="CT2169">
        <v>0.132786957801793</v>
      </c>
      <c r="CU2169">
        <v>0</v>
      </c>
      <c r="CZ2169" s="11"/>
      <c r="DA2169" s="236"/>
      <c r="DB2169" s="236"/>
      <c r="DC2169" s="32"/>
      <c r="DD2169" s="32"/>
      <c r="DE2169" s="32"/>
      <c r="DF2169" s="32"/>
      <c r="DG2169" s="32"/>
      <c r="DH2169" s="32"/>
      <c r="DI2169" s="32"/>
      <c r="DJ2169" s="32"/>
      <c r="DK2169" s="32"/>
      <c r="DL2169" s="32"/>
    </row>
    <row r="2170" spans="1:116" ht="14.4" x14ac:dyDescent="0.3">
      <c r="A2170" t="s">
        <v>3471</v>
      </c>
      <c r="B2170" s="181" t="s">
        <v>928</v>
      </c>
      <c r="C2170" s="182" t="s">
        <v>3472</v>
      </c>
      <c r="D2170" s="40" t="s">
        <v>3465</v>
      </c>
      <c r="E2170" s="242" t="s">
        <v>943</v>
      </c>
      <c r="F2170" s="184" t="s">
        <v>5098</v>
      </c>
      <c r="G2170" s="184">
        <v>0.274883337687926</v>
      </c>
      <c r="H2170" s="184">
        <v>1.8182594791920002E-2</v>
      </c>
      <c r="I2170" s="184">
        <v>0.109808622896006</v>
      </c>
      <c r="J2170" s="328">
        <v>0</v>
      </c>
      <c r="K2170" s="184">
        <v>0.14689211999999999</v>
      </c>
      <c r="L2170" s="184">
        <v>8.4657271000000006E-2</v>
      </c>
      <c r="M2170" s="184">
        <v>2.5151328000000001E-2</v>
      </c>
      <c r="N2170" s="331">
        <v>1.8182348000000001E-2</v>
      </c>
      <c r="O2170" s="331">
        <v>0</v>
      </c>
      <c r="P2170" s="331">
        <v>0</v>
      </c>
      <c r="Q2170" s="331">
        <v>2.4679191999999998E-7</v>
      </c>
      <c r="R2170" s="331">
        <v>2.3896006E-8</v>
      </c>
      <c r="S2170" s="331">
        <v>0</v>
      </c>
      <c r="T2170" s="331">
        <v>0</v>
      </c>
      <c r="U2170" s="184">
        <v>0</v>
      </c>
      <c r="V2170" s="331">
        <v>0</v>
      </c>
      <c r="W2170" s="331">
        <v>0</v>
      </c>
      <c r="X2170" s="184">
        <v>0</v>
      </c>
      <c r="Y2170"/>
      <c r="Z2170" s="288">
        <v>0.97928079999999995</v>
      </c>
      <c r="AA2170"/>
      <c r="AB2170" s="164">
        <v>0</v>
      </c>
      <c r="AC2170" s="164">
        <v>0</v>
      </c>
      <c r="AD2170" s="164">
        <v>0</v>
      </c>
      <c r="AE2170" s="164">
        <v>0</v>
      </c>
      <c r="AF2170" s="164">
        <v>0</v>
      </c>
      <c r="AG2170" s="164">
        <v>0</v>
      </c>
      <c r="AH2170" s="164">
        <v>0</v>
      </c>
      <c r="AI2170"/>
      <c r="AJ2170" s="185">
        <v>4.5668100000000003E-2</v>
      </c>
      <c r="AK2170" s="185">
        <v>4.4277464000000002E-2</v>
      </c>
      <c r="AL2170" s="185">
        <v>1.3906362000000001E-3</v>
      </c>
      <c r="AM2170" s="185">
        <v>0</v>
      </c>
      <c r="AN2170" s="176">
        <v>2.6545241999999999E-6</v>
      </c>
      <c r="AO2170" s="176">
        <v>5.1428854E-9</v>
      </c>
      <c r="AP2170" s="176">
        <v>0</v>
      </c>
      <c r="AQ2170" s="192">
        <v>9.0877255999999997E-7</v>
      </c>
      <c r="AR2170" s="192">
        <v>2.7419862E-9</v>
      </c>
      <c r="AS2170" s="192">
        <v>7.4914978999999999E-14</v>
      </c>
      <c r="AT2170" s="193">
        <v>0</v>
      </c>
      <c r="AU2170" s="193">
        <v>0</v>
      </c>
      <c r="AV2170" s="192">
        <v>2.7035845000000001E-9</v>
      </c>
      <c r="AW2170" s="192">
        <v>1.7430481000000001E-6</v>
      </c>
      <c r="AX2170" s="192">
        <v>3.8325538000000002E-10</v>
      </c>
      <c r="AY2170" s="192">
        <v>2.0175689000000002E-9</v>
      </c>
      <c r="AZ2170" s="193">
        <v>0</v>
      </c>
      <c r="BA2170" s="193">
        <v>0</v>
      </c>
      <c r="BB2170" s="193">
        <v>0</v>
      </c>
      <c r="BC2170" s="193">
        <v>0</v>
      </c>
      <c r="BD2170" s="193">
        <v>0</v>
      </c>
      <c r="BE2170" s="193">
        <v>0</v>
      </c>
      <c r="BF2170" s="193">
        <v>0</v>
      </c>
      <c r="BG2170" s="193">
        <v>0</v>
      </c>
      <c r="BH2170" s="193">
        <v>0</v>
      </c>
      <c r="BI2170" s="193">
        <v>0</v>
      </c>
      <c r="BJ2170" s="193">
        <v>0</v>
      </c>
      <c r="BK2170" s="193">
        <v>0</v>
      </c>
      <c r="BL2170" s="193">
        <v>0</v>
      </c>
      <c r="BM2170"/>
      <c r="BN2170" s="186">
        <v>6.1674768999999996E-5</v>
      </c>
      <c r="BO2170" s="186">
        <v>1.4799824000000001E-5</v>
      </c>
      <c r="BP2170" s="186">
        <v>2.7304945999999999E-5</v>
      </c>
      <c r="BQ2170" s="186">
        <v>2.7991013E-12</v>
      </c>
      <c r="BR2170" s="186">
        <v>1.0885948999999999E-5</v>
      </c>
      <c r="BS2170" s="186">
        <v>1.7502502999999999E-6</v>
      </c>
      <c r="BT2170" s="164">
        <v>0</v>
      </c>
      <c r="BU2170" s="186">
        <v>2.6565032000000001E-6</v>
      </c>
      <c r="BV2170" s="164">
        <v>0</v>
      </c>
      <c r="BW2170" s="186">
        <v>1.6330364999999999E-10</v>
      </c>
      <c r="BX2170" s="164">
        <v>0</v>
      </c>
      <c r="BY2170" s="164">
        <v>0</v>
      </c>
      <c r="BZ2170" s="164">
        <v>0</v>
      </c>
      <c r="CA2170" s="186">
        <v>4.2771305000000002E-6</v>
      </c>
      <c r="CB2170" s="164">
        <v>0</v>
      </c>
      <c r="CC2170" s="164">
        <v>0</v>
      </c>
      <c r="CD2170" s="164">
        <v>0</v>
      </c>
      <c r="CE2170"/>
      <c r="CF2170" s="330">
        <v>0</v>
      </c>
      <c r="CG2170" s="330">
        <v>0.97928077999999996</v>
      </c>
      <c r="CH2170" s="330">
        <v>5.0046913999999998E-2</v>
      </c>
      <c r="CI2170" s="330">
        <v>1.0527244999999999E-2</v>
      </c>
      <c r="CJ2170" s="330">
        <v>3.7348638999999998E-4</v>
      </c>
      <c r="CK2170" s="330">
        <v>0</v>
      </c>
      <c r="CL2170" s="330">
        <v>0</v>
      </c>
      <c r="CM2170" s="330">
        <v>5.3769699E-4</v>
      </c>
      <c r="CN2170" s="330">
        <v>0</v>
      </c>
      <c r="CO2170" s="330">
        <v>0</v>
      </c>
      <c r="CP2170"/>
      <c r="CQ2170">
        <v>0.14689211999999999</v>
      </c>
      <c r="CR2170">
        <v>0.12799121768792604</v>
      </c>
      <c r="CS2170">
        <v>0.109808622896006</v>
      </c>
      <c r="CT2170">
        <v>0.109808622896006</v>
      </c>
      <c r="CU2170">
        <v>0</v>
      </c>
      <c r="CZ2170" s="11"/>
      <c r="DA2170" s="236"/>
      <c r="DB2170" s="236"/>
      <c r="DC2170" s="32"/>
      <c r="DD2170" s="32"/>
      <c r="DE2170" s="32"/>
      <c r="DF2170" s="32"/>
      <c r="DG2170" s="32"/>
      <c r="DH2170" s="32"/>
      <c r="DI2170" s="32"/>
      <c r="DJ2170" s="32"/>
      <c r="DK2170" s="32"/>
      <c r="DL2170" s="32"/>
    </row>
    <row r="2171" spans="1:116" ht="14.4" x14ac:dyDescent="0.3">
      <c r="A2171" t="s">
        <v>3473</v>
      </c>
      <c r="B2171" s="181" t="s">
        <v>928</v>
      </c>
      <c r="C2171" s="182" t="s">
        <v>3474</v>
      </c>
      <c r="D2171" s="40" t="s">
        <v>3465</v>
      </c>
      <c r="E2171" s="242" t="s">
        <v>943</v>
      </c>
      <c r="F2171" s="184" t="s">
        <v>5099</v>
      </c>
      <c r="G2171" s="184">
        <v>0.30983160209354199</v>
      </c>
      <c r="H2171" s="184">
        <v>2.1277130899849998E-2</v>
      </c>
      <c r="I2171" s="184">
        <v>0.11455656119369201</v>
      </c>
      <c r="J2171" s="328">
        <v>0</v>
      </c>
      <c r="K2171" s="184">
        <v>0.17399791000000001</v>
      </c>
      <c r="L2171" s="184">
        <v>8.6564262000000003E-2</v>
      </c>
      <c r="M2171" s="184">
        <v>2.7992281000000001E-2</v>
      </c>
      <c r="N2171" s="331">
        <v>2.1276943E-2</v>
      </c>
      <c r="O2171" s="331">
        <v>0</v>
      </c>
      <c r="P2171" s="331">
        <v>0</v>
      </c>
      <c r="Q2171" s="331">
        <v>1.8789984999999999E-7</v>
      </c>
      <c r="R2171" s="331">
        <v>1.8193691999999998E-8</v>
      </c>
      <c r="S2171" s="331">
        <v>0</v>
      </c>
      <c r="T2171" s="331">
        <v>0</v>
      </c>
      <c r="U2171" s="184">
        <v>0</v>
      </c>
      <c r="V2171" s="331">
        <v>0</v>
      </c>
      <c r="W2171" s="331">
        <v>0</v>
      </c>
      <c r="X2171" s="184">
        <v>0</v>
      </c>
      <c r="Y2171"/>
      <c r="Z2171" s="288">
        <v>1.1599860666666668</v>
      </c>
      <c r="AA2171"/>
      <c r="AB2171" s="164">
        <v>0</v>
      </c>
      <c r="AC2171" s="164">
        <v>0</v>
      </c>
      <c r="AD2171" s="164">
        <v>0</v>
      </c>
      <c r="AE2171" s="164">
        <v>0</v>
      </c>
      <c r="AF2171" s="164">
        <v>0</v>
      </c>
      <c r="AG2171" s="164">
        <v>0</v>
      </c>
      <c r="AH2171" s="164">
        <v>0</v>
      </c>
      <c r="AI2171"/>
      <c r="AJ2171" s="185">
        <v>4.9810044999999997E-2</v>
      </c>
      <c r="AK2171" s="185">
        <v>4.8243610999999999E-2</v>
      </c>
      <c r="AL2171" s="185">
        <v>1.5664342000000001E-3</v>
      </c>
      <c r="AM2171" s="185">
        <v>0</v>
      </c>
      <c r="AN2171" s="176">
        <v>2.8923027999999998E-6</v>
      </c>
      <c r="AO2171" s="176">
        <v>5.7930260000000002E-9</v>
      </c>
      <c r="AP2171" s="176">
        <v>0</v>
      </c>
      <c r="AQ2171" s="192">
        <v>1.0764671000000001E-6</v>
      </c>
      <c r="AR2171" s="192">
        <v>3.2479609999999999E-9</v>
      </c>
      <c r="AS2171" s="192">
        <v>8.8738935000000005E-14</v>
      </c>
      <c r="AT2171" s="193">
        <v>0</v>
      </c>
      <c r="AU2171" s="193">
        <v>0</v>
      </c>
      <c r="AV2171" s="192">
        <v>3.1637285000000001E-9</v>
      </c>
      <c r="AW2171" s="192">
        <v>1.8126720000000001E-6</v>
      </c>
      <c r="AX2171" s="192">
        <v>4.4848459000000001E-10</v>
      </c>
      <c r="AY2171" s="192">
        <v>2.0964917000000002E-9</v>
      </c>
      <c r="AZ2171" s="193">
        <v>0</v>
      </c>
      <c r="BA2171" s="193">
        <v>0</v>
      </c>
      <c r="BB2171" s="193">
        <v>0</v>
      </c>
      <c r="BC2171" s="193">
        <v>0</v>
      </c>
      <c r="BD2171" s="193">
        <v>0</v>
      </c>
      <c r="BE2171" s="193">
        <v>0</v>
      </c>
      <c r="BF2171" s="193">
        <v>0</v>
      </c>
      <c r="BG2171" s="193">
        <v>0</v>
      </c>
      <c r="BH2171" s="193">
        <v>0</v>
      </c>
      <c r="BI2171" s="193">
        <v>0</v>
      </c>
      <c r="BJ2171" s="193">
        <v>0</v>
      </c>
      <c r="BK2171" s="193">
        <v>0</v>
      </c>
      <c r="BL2171" s="193">
        <v>0</v>
      </c>
      <c r="BM2171"/>
      <c r="BN2171" s="186">
        <v>6.9119363999999996E-5</v>
      </c>
      <c r="BO2171" s="186">
        <v>1.5495433000000001E-5</v>
      </c>
      <c r="BP2171" s="186">
        <v>3.2343489999999999E-5</v>
      </c>
      <c r="BQ2171" s="186">
        <v>2.1311505000000001E-12</v>
      </c>
      <c r="BR2171" s="186">
        <v>1.1236809E-5</v>
      </c>
      <c r="BS2171" s="186">
        <v>2.0481389999999999E-6</v>
      </c>
      <c r="BT2171" s="164">
        <v>0</v>
      </c>
      <c r="BU2171" s="186">
        <v>3.1086342000000002E-6</v>
      </c>
      <c r="BV2171" s="164">
        <v>0</v>
      </c>
      <c r="BW2171" s="186">
        <v>1.2433443000000001E-10</v>
      </c>
      <c r="BX2171" s="164">
        <v>0</v>
      </c>
      <c r="BY2171" s="164">
        <v>0</v>
      </c>
      <c r="BZ2171" s="164">
        <v>0</v>
      </c>
      <c r="CA2171" s="186">
        <v>4.8867332000000003E-6</v>
      </c>
      <c r="CB2171" s="164">
        <v>0</v>
      </c>
      <c r="CC2171" s="164">
        <v>0</v>
      </c>
      <c r="CD2171" s="164">
        <v>0</v>
      </c>
      <c r="CE2171"/>
      <c r="CF2171" s="330">
        <v>0</v>
      </c>
      <c r="CG2171" s="330">
        <v>1.1599861</v>
      </c>
      <c r="CH2171" s="330">
        <v>5.8564786000000001E-2</v>
      </c>
      <c r="CI2171" s="330">
        <v>1.1071492E-2</v>
      </c>
      <c r="CJ2171" s="330">
        <v>3.3815655999999998E-4</v>
      </c>
      <c r="CK2171" s="330">
        <v>0</v>
      </c>
      <c r="CL2171" s="330">
        <v>0</v>
      </c>
      <c r="CM2171" s="330">
        <v>5.5297775999999996E-4</v>
      </c>
      <c r="CN2171" s="330">
        <v>0</v>
      </c>
      <c r="CO2171" s="330">
        <v>0</v>
      </c>
      <c r="CP2171"/>
      <c r="CQ2171">
        <v>0.17399791000000001</v>
      </c>
      <c r="CR2171">
        <v>0.13583369209354201</v>
      </c>
      <c r="CS2171">
        <v>0.11455656119369201</v>
      </c>
      <c r="CT2171">
        <v>0.11455656119369201</v>
      </c>
      <c r="CU2171">
        <v>0</v>
      </c>
      <c r="CZ2171" s="11"/>
      <c r="DA2171" s="236"/>
      <c r="DB2171" s="236"/>
      <c r="DC2171" s="32"/>
      <c r="DD2171" s="32"/>
      <c r="DE2171" s="32"/>
      <c r="DF2171" s="32"/>
      <c r="DG2171" s="32"/>
      <c r="DH2171" s="32"/>
      <c r="DI2171" s="32"/>
      <c r="DJ2171" s="32"/>
      <c r="DK2171" s="32"/>
      <c r="DL2171" s="32"/>
    </row>
    <row r="2172" spans="1:116" ht="14.4" x14ac:dyDescent="0.3">
      <c r="A2172" t="s">
        <v>7988</v>
      </c>
      <c r="B2172" s="181" t="s">
        <v>928</v>
      </c>
      <c r="C2172" s="182" t="s">
        <v>3475</v>
      </c>
      <c r="D2172" s="40" t="s">
        <v>3465</v>
      </c>
      <c r="E2172" s="242" t="s">
        <v>943</v>
      </c>
      <c r="F2172" s="184" t="s">
        <v>7989</v>
      </c>
      <c r="G2172" s="184">
        <v>0.47455182467734403</v>
      </c>
      <c r="H2172" s="184">
        <v>1.8074905252599999E-2</v>
      </c>
      <c r="I2172" s="184">
        <v>0.160816859424744</v>
      </c>
      <c r="J2172" s="328">
        <v>0</v>
      </c>
      <c r="K2172" s="184">
        <v>0.29566006</v>
      </c>
      <c r="L2172" s="184">
        <v>0.13571569999999999</v>
      </c>
      <c r="M2172" s="184">
        <v>2.5101135E-2</v>
      </c>
      <c r="N2172" s="331">
        <v>1.8074653E-2</v>
      </c>
      <c r="O2172" s="331">
        <v>0</v>
      </c>
      <c r="P2172" s="331">
        <v>0</v>
      </c>
      <c r="Q2172" s="331">
        <v>2.5225260000000001E-7</v>
      </c>
      <c r="R2172" s="331">
        <v>2.4424744E-8</v>
      </c>
      <c r="S2172" s="331">
        <v>0</v>
      </c>
      <c r="T2172" s="331">
        <v>0</v>
      </c>
      <c r="U2172" s="184">
        <v>0</v>
      </c>
      <c r="V2172" s="331">
        <v>0</v>
      </c>
      <c r="W2172" s="331">
        <v>0</v>
      </c>
      <c r="X2172" s="184">
        <v>0</v>
      </c>
      <c r="Y2172"/>
      <c r="Z2172" s="288">
        <v>1.9710670666666668</v>
      </c>
      <c r="AA2172"/>
      <c r="AB2172" s="164">
        <v>0</v>
      </c>
      <c r="AC2172" s="164">
        <v>0</v>
      </c>
      <c r="AD2172" s="164">
        <v>0</v>
      </c>
      <c r="AE2172" s="164">
        <v>0</v>
      </c>
      <c r="AF2172" s="164">
        <v>0</v>
      </c>
      <c r="AG2172" s="164">
        <v>0</v>
      </c>
      <c r="AH2172" s="164">
        <v>0</v>
      </c>
      <c r="AI2172"/>
      <c r="AJ2172" s="185">
        <v>7.7508289999999994E-2</v>
      </c>
      <c r="AK2172" s="185">
        <v>7.5075644999999996E-2</v>
      </c>
      <c r="AL2172" s="185">
        <v>2.4326446000000001E-3</v>
      </c>
      <c r="AM2172" s="185">
        <v>0</v>
      </c>
      <c r="AN2172" s="176">
        <v>4.5009380000000002E-6</v>
      </c>
      <c r="AO2172" s="176">
        <v>8.9964665999999998E-9</v>
      </c>
      <c r="AP2172" s="176">
        <v>0</v>
      </c>
      <c r="AQ2172" s="192">
        <v>1.8291502E-6</v>
      </c>
      <c r="AR2172" s="192">
        <v>5.5189876999999999E-9</v>
      </c>
      <c r="AS2172" s="192">
        <v>1.5078663E-13</v>
      </c>
      <c r="AT2172" s="193">
        <v>0</v>
      </c>
      <c r="AU2172" s="193">
        <v>0</v>
      </c>
      <c r="AV2172" s="192">
        <v>2.6875708999999999E-9</v>
      </c>
      <c r="AW2172" s="192">
        <v>2.6691001999999999E-6</v>
      </c>
      <c r="AX2172" s="192">
        <v>3.8098533000000003E-10</v>
      </c>
      <c r="AY2172" s="192">
        <v>3.0963428000000001E-9</v>
      </c>
      <c r="AZ2172" s="193">
        <v>0</v>
      </c>
      <c r="BA2172" s="193">
        <v>0</v>
      </c>
      <c r="BB2172" s="193">
        <v>0</v>
      </c>
      <c r="BC2172" s="193">
        <v>0</v>
      </c>
      <c r="BD2172" s="193">
        <v>0</v>
      </c>
      <c r="BE2172" s="193">
        <v>0</v>
      </c>
      <c r="BF2172" s="193">
        <v>0</v>
      </c>
      <c r="BG2172" s="193">
        <v>0</v>
      </c>
      <c r="BH2172" s="193">
        <v>0</v>
      </c>
      <c r="BI2172" s="193">
        <v>0</v>
      </c>
      <c r="BJ2172" s="193">
        <v>0</v>
      </c>
      <c r="BK2172" s="193">
        <v>0</v>
      </c>
      <c r="BL2172" s="193">
        <v>0</v>
      </c>
      <c r="BM2172"/>
      <c r="BN2172" s="164">
        <v>1.0332705E-4</v>
      </c>
      <c r="BO2172" s="186">
        <v>2.2231944E-5</v>
      </c>
      <c r="BP2172" s="186">
        <v>5.4958579000000002E-5</v>
      </c>
      <c r="BQ2172" s="186">
        <v>2.8610360999999999E-12</v>
      </c>
      <c r="BR2172" s="186">
        <v>1.7015773E-5</v>
      </c>
      <c r="BS2172" s="186">
        <v>1.7398834E-6</v>
      </c>
      <c r="BT2172" s="164">
        <v>0</v>
      </c>
      <c r="BU2172" s="186">
        <v>2.6407685999999998E-6</v>
      </c>
      <c r="BV2172" s="164">
        <v>0</v>
      </c>
      <c r="BW2172" s="186">
        <v>1.6691701E-10</v>
      </c>
      <c r="BX2172" s="164">
        <v>0</v>
      </c>
      <c r="BY2172" s="164">
        <v>0</v>
      </c>
      <c r="BZ2172" s="164">
        <v>0</v>
      </c>
      <c r="CA2172" s="186">
        <v>4.7399294000000001E-6</v>
      </c>
      <c r="CB2172" s="164">
        <v>0</v>
      </c>
      <c r="CC2172" s="164">
        <v>0</v>
      </c>
      <c r="CD2172" s="164">
        <v>0</v>
      </c>
      <c r="CE2172"/>
      <c r="CF2172" s="330">
        <v>0</v>
      </c>
      <c r="CG2172" s="330">
        <v>1.9710669999999999</v>
      </c>
      <c r="CH2172" s="330">
        <v>4.9750481999999999E-2</v>
      </c>
      <c r="CI2172" s="330">
        <v>1.5609816E-2</v>
      </c>
      <c r="CJ2172" s="330">
        <v>3.7805948999999997E-4</v>
      </c>
      <c r="CK2172" s="330">
        <v>0</v>
      </c>
      <c r="CL2172" s="330">
        <v>0</v>
      </c>
      <c r="CM2172" s="330">
        <v>8.4892419000000003E-4</v>
      </c>
      <c r="CN2172" s="330">
        <v>0</v>
      </c>
      <c r="CO2172" s="330">
        <v>0</v>
      </c>
      <c r="CP2172"/>
      <c r="CQ2172">
        <v>0.29566006</v>
      </c>
      <c r="CR2172">
        <v>0.178891764677344</v>
      </c>
      <c r="CS2172">
        <v>0.160816859424744</v>
      </c>
      <c r="CT2172">
        <v>0.160816859424744</v>
      </c>
      <c r="CU2172">
        <v>0</v>
      </c>
      <c r="CZ2172" s="11"/>
      <c r="DA2172" s="236"/>
      <c r="DB2172" s="236"/>
      <c r="DC2172" s="32"/>
      <c r="DD2172" s="32"/>
      <c r="DE2172" s="32"/>
      <c r="DF2172" s="32"/>
      <c r="DG2172" s="32"/>
      <c r="DH2172" s="32"/>
      <c r="DI2172" s="32"/>
      <c r="DJ2172" s="32"/>
      <c r="DK2172" s="32"/>
      <c r="DL2172" s="32"/>
    </row>
    <row r="2173" spans="1:116" ht="14.4" x14ac:dyDescent="0.3">
      <c r="A2173" t="s">
        <v>7990</v>
      </c>
      <c r="B2173" s="181" t="s">
        <v>928</v>
      </c>
      <c r="C2173" s="182" t="s">
        <v>3476</v>
      </c>
      <c r="D2173" s="40" t="s">
        <v>3465</v>
      </c>
      <c r="E2173" s="242" t="s">
        <v>943</v>
      </c>
      <c r="F2173" s="184" t="s">
        <v>7991</v>
      </c>
      <c r="G2173" s="184">
        <v>0.565851171420512</v>
      </c>
      <c r="H2173" s="184">
        <v>2.026133910524E-2</v>
      </c>
      <c r="I2173" s="184">
        <v>0.200484682315272</v>
      </c>
      <c r="J2173" s="328">
        <v>0</v>
      </c>
      <c r="K2173" s="184">
        <v>0.34510515000000003</v>
      </c>
      <c r="L2173" s="184">
        <v>0.17235659</v>
      </c>
      <c r="M2173" s="184">
        <v>2.8128065000000001E-2</v>
      </c>
      <c r="N2173" s="331">
        <v>2.0261056999999999E-2</v>
      </c>
      <c r="O2173" s="331">
        <v>0</v>
      </c>
      <c r="P2173" s="331">
        <v>0</v>
      </c>
      <c r="Q2173" s="331">
        <v>2.8210524000000002E-7</v>
      </c>
      <c r="R2173" s="331">
        <v>2.7315272000000001E-8</v>
      </c>
      <c r="S2173" s="331">
        <v>0</v>
      </c>
      <c r="T2173" s="331">
        <v>0</v>
      </c>
      <c r="U2173" s="184">
        <v>0</v>
      </c>
      <c r="V2173" s="331">
        <v>0</v>
      </c>
      <c r="W2173" s="331">
        <v>0</v>
      </c>
      <c r="X2173" s="184">
        <v>0</v>
      </c>
      <c r="Y2173"/>
      <c r="Z2173" s="288">
        <v>2.3007010000000001</v>
      </c>
      <c r="AA2173"/>
      <c r="AB2173" s="164">
        <v>0</v>
      </c>
      <c r="AC2173" s="164">
        <v>0</v>
      </c>
      <c r="AD2173" s="164">
        <v>0</v>
      </c>
      <c r="AE2173" s="164">
        <v>0</v>
      </c>
      <c r="AF2173" s="164">
        <v>0</v>
      </c>
      <c r="AG2173" s="164">
        <v>0</v>
      </c>
      <c r="AH2173" s="164">
        <v>0</v>
      </c>
      <c r="AI2173"/>
      <c r="AJ2173" s="185">
        <v>9.4606929000000006E-2</v>
      </c>
      <c r="AK2173" s="185">
        <v>9.1695280000000004E-2</v>
      </c>
      <c r="AL2173" s="185">
        <v>2.9116488E-3</v>
      </c>
      <c r="AM2173" s="185">
        <v>0</v>
      </c>
      <c r="AN2173" s="176">
        <v>5.4973190000000002E-6</v>
      </c>
      <c r="AO2173" s="176">
        <v>1.0767932000000001E-8</v>
      </c>
      <c r="AP2173" s="176">
        <v>0</v>
      </c>
      <c r="AQ2173" s="192">
        <v>2.1350505000000001E-6</v>
      </c>
      <c r="AR2173" s="192">
        <v>6.4419627999999996E-9</v>
      </c>
      <c r="AS2173" s="192">
        <v>1.7600363E-13</v>
      </c>
      <c r="AT2173" s="193">
        <v>0</v>
      </c>
      <c r="AU2173" s="193">
        <v>0</v>
      </c>
      <c r="AV2173" s="192">
        <v>3.0126735E-9</v>
      </c>
      <c r="AW2173" s="192">
        <v>3.3592557999999999E-6</v>
      </c>
      <c r="AX2173" s="192">
        <v>4.2707130000000001E-10</v>
      </c>
      <c r="AY2173" s="192">
        <v>3.8987216999999997E-9</v>
      </c>
      <c r="AZ2173" s="193">
        <v>0</v>
      </c>
      <c r="BA2173" s="193">
        <v>0</v>
      </c>
      <c r="BB2173" s="193">
        <v>0</v>
      </c>
      <c r="BC2173" s="193">
        <v>0</v>
      </c>
      <c r="BD2173" s="193">
        <v>0</v>
      </c>
      <c r="BE2173" s="193">
        <v>0</v>
      </c>
      <c r="BF2173" s="193">
        <v>0</v>
      </c>
      <c r="BG2173" s="193">
        <v>0</v>
      </c>
      <c r="BH2173" s="193">
        <v>0</v>
      </c>
      <c r="BI2173" s="193">
        <v>0</v>
      </c>
      <c r="BJ2173" s="193">
        <v>0</v>
      </c>
      <c r="BK2173" s="193">
        <v>0</v>
      </c>
      <c r="BL2173" s="193">
        <v>0</v>
      </c>
      <c r="BM2173"/>
      <c r="BN2173" s="164">
        <v>1.2393973999999999E-4</v>
      </c>
      <c r="BO2173" s="186">
        <v>2.7870819999999999E-5</v>
      </c>
      <c r="BP2173" s="186">
        <v>6.4149647999999998E-5</v>
      </c>
      <c r="BQ2173" s="186">
        <v>3.1996231999999999E-12</v>
      </c>
      <c r="BR2173" s="186">
        <v>2.1503764000000001E-5</v>
      </c>
      <c r="BS2173" s="186">
        <v>1.9503488000000002E-6</v>
      </c>
      <c r="BT2173" s="164">
        <v>0</v>
      </c>
      <c r="BU2173" s="186">
        <v>2.9602097000000001E-6</v>
      </c>
      <c r="BV2173" s="164">
        <v>0</v>
      </c>
      <c r="BW2173" s="186">
        <v>1.8667067999999999E-10</v>
      </c>
      <c r="BX2173" s="164">
        <v>0</v>
      </c>
      <c r="BY2173" s="164">
        <v>0</v>
      </c>
      <c r="BZ2173" s="164">
        <v>0</v>
      </c>
      <c r="CA2173" s="186">
        <v>5.5047628E-6</v>
      </c>
      <c r="CB2173" s="164">
        <v>0</v>
      </c>
      <c r="CC2173" s="164">
        <v>0</v>
      </c>
      <c r="CD2173" s="164">
        <v>0</v>
      </c>
      <c r="CE2173"/>
      <c r="CF2173" s="330">
        <v>0</v>
      </c>
      <c r="CG2173" s="330">
        <v>2.3007010000000001</v>
      </c>
      <c r="CH2173" s="330">
        <v>5.5768560000000002E-2</v>
      </c>
      <c r="CI2173" s="330">
        <v>1.9516123E-2</v>
      </c>
      <c r="CJ2173" s="330">
        <v>4.2314349E-4</v>
      </c>
      <c r="CK2173" s="330">
        <v>0</v>
      </c>
      <c r="CL2173" s="330">
        <v>0</v>
      </c>
      <c r="CM2173" s="330">
        <v>1.0749405000000001E-3</v>
      </c>
      <c r="CN2173" s="330">
        <v>0</v>
      </c>
      <c r="CO2173" s="330">
        <v>0</v>
      </c>
      <c r="CP2173"/>
      <c r="CQ2173">
        <v>0.34510515000000003</v>
      </c>
      <c r="CR2173">
        <v>0.220746021420512</v>
      </c>
      <c r="CS2173">
        <v>0.200484682315272</v>
      </c>
      <c r="CT2173">
        <v>0.200484682315272</v>
      </c>
      <c r="CU2173">
        <v>0</v>
      </c>
      <c r="CZ2173" s="11"/>
      <c r="DA2173" s="236"/>
      <c r="DB2173" s="236"/>
      <c r="DC2173" s="32"/>
      <c r="DD2173" s="32"/>
      <c r="DE2173" s="32"/>
      <c r="DF2173" s="32"/>
      <c r="DG2173" s="32"/>
      <c r="DH2173" s="32"/>
      <c r="DI2173" s="32"/>
      <c r="DJ2173" s="32"/>
      <c r="DK2173" s="32"/>
      <c r="DL2173" s="32"/>
    </row>
    <row r="2174" spans="1:116" ht="14.4" x14ac:dyDescent="0.3">
      <c r="B2174" s="181"/>
      <c r="C2174" s="180"/>
      <c r="D2174" s="37" t="s">
        <v>3477</v>
      </c>
      <c r="E2174" s="242"/>
      <c r="F2174"/>
      <c r="G2174"/>
      <c r="H2174"/>
      <c r="I2174"/>
      <c r="J2174" s="332"/>
      <c r="K2174"/>
      <c r="L2174"/>
      <c r="M2174"/>
      <c r="N2174" s="39"/>
      <c r="O2174" s="39"/>
      <c r="P2174" s="39"/>
      <c r="Q2174" s="39"/>
      <c r="R2174" s="39"/>
      <c r="S2174" s="39"/>
      <c r="T2174" s="39"/>
      <c r="U2174"/>
      <c r="V2174" s="39"/>
      <c r="W2174" s="39"/>
      <c r="X2174"/>
      <c r="Y2174"/>
      <c r="Z2174"/>
      <c r="AA2174"/>
      <c r="AB2174"/>
      <c r="AC2174"/>
      <c r="AD2174"/>
      <c r="AE2174"/>
      <c r="AF2174"/>
      <c r="AG2174"/>
      <c r="AH2174"/>
      <c r="AI2174"/>
      <c r="AJ2174"/>
      <c r="AK2174"/>
      <c r="AL2174"/>
      <c r="AM2174"/>
      <c r="AN2174"/>
      <c r="AO2174"/>
      <c r="AP2174"/>
      <c r="AT2174"/>
      <c r="AU2174"/>
      <c r="AZ2174"/>
      <c r="BA2174"/>
      <c r="BB2174"/>
      <c r="BC2174"/>
      <c r="BD2174"/>
      <c r="BE2174"/>
      <c r="BF2174"/>
      <c r="BG2174"/>
      <c r="BH2174"/>
      <c r="BI2174"/>
      <c r="BJ2174"/>
      <c r="BK2174"/>
      <c r="BL2174"/>
      <c r="BM2174"/>
      <c r="BN2174"/>
      <c r="BS2174" s="39"/>
      <c r="BT2174"/>
      <c r="BU2174" s="39"/>
      <c r="BV2174"/>
      <c r="BW2174" s="39"/>
      <c r="BX2174"/>
      <c r="BY2174"/>
      <c r="BZ2174"/>
      <c r="CA2174" s="39"/>
      <c r="CB2174"/>
      <c r="CC2174"/>
      <c r="CD2174"/>
      <c r="CE2174"/>
      <c r="CF2174"/>
      <c r="CG2174"/>
      <c r="CH2174"/>
      <c r="CI2174"/>
      <c r="CJ2174"/>
      <c r="CK2174"/>
      <c r="CL2174"/>
      <c r="CM2174"/>
      <c r="CN2174"/>
      <c r="CO2174"/>
      <c r="CP2174"/>
      <c r="CQ2174"/>
      <c r="CR2174"/>
      <c r="CS2174"/>
      <c r="CT2174"/>
      <c r="CU2174"/>
      <c r="CV2174" s="39"/>
      <c r="CZ2174" s="11"/>
      <c r="DA2174" s="236"/>
      <c r="DB2174" s="236"/>
      <c r="DC2174" s="32"/>
      <c r="DD2174" s="32"/>
      <c r="DE2174" s="32"/>
      <c r="DF2174" s="32"/>
      <c r="DG2174" s="32"/>
      <c r="DH2174" s="32"/>
      <c r="DI2174" s="32"/>
      <c r="DJ2174" s="32"/>
      <c r="DK2174" s="32"/>
      <c r="DL2174" s="32"/>
    </row>
    <row r="2175" spans="1:116" ht="14.4" x14ac:dyDescent="0.3">
      <c r="A2175" t="s">
        <v>3478</v>
      </c>
      <c r="B2175" s="181" t="s">
        <v>928</v>
      </c>
      <c r="C2175" s="182" t="s">
        <v>3479</v>
      </c>
      <c r="D2175" s="40" t="s">
        <v>3477</v>
      </c>
      <c r="E2175" s="242" t="s">
        <v>943</v>
      </c>
      <c r="F2175" s="184" t="s">
        <v>5100</v>
      </c>
      <c r="G2175" s="184">
        <v>0.24164887548446101</v>
      </c>
      <c r="H2175" s="184">
        <v>3.0239732875599998E-3</v>
      </c>
      <c r="I2175" s="184">
        <v>2.9194422196901E-2</v>
      </c>
      <c r="J2175" s="328">
        <v>0</v>
      </c>
      <c r="K2175" s="184">
        <v>0.20943048</v>
      </c>
      <c r="L2175" s="184">
        <v>2.3475547999999999E-2</v>
      </c>
      <c r="M2175" s="184">
        <v>5.7188598E-3</v>
      </c>
      <c r="N2175" s="331">
        <v>3.0238245999999998E-3</v>
      </c>
      <c r="O2175" s="331">
        <v>0</v>
      </c>
      <c r="P2175" s="331">
        <v>0</v>
      </c>
      <c r="Q2175" s="331">
        <v>1.4868756000000001E-7</v>
      </c>
      <c r="R2175" s="331">
        <v>1.4396901E-8</v>
      </c>
      <c r="S2175" s="331">
        <v>0</v>
      </c>
      <c r="T2175" s="331">
        <v>0</v>
      </c>
      <c r="U2175" s="184">
        <v>0</v>
      </c>
      <c r="V2175" s="331">
        <v>0</v>
      </c>
      <c r="W2175" s="331">
        <v>0</v>
      </c>
      <c r="X2175" s="184">
        <v>0</v>
      </c>
      <c r="Y2175"/>
      <c r="Z2175" s="288">
        <v>1.3962032</v>
      </c>
      <c r="AA2175"/>
      <c r="AB2175" s="164">
        <v>0</v>
      </c>
      <c r="AC2175" s="164">
        <v>0</v>
      </c>
      <c r="AD2175" s="164">
        <v>0</v>
      </c>
      <c r="AE2175" s="164">
        <v>0</v>
      </c>
      <c r="AF2175" s="164">
        <v>0</v>
      </c>
      <c r="AG2175" s="164">
        <v>0</v>
      </c>
      <c r="AH2175" s="164">
        <v>0</v>
      </c>
      <c r="AI2175"/>
      <c r="AJ2175" s="185">
        <v>3.0519849000000002E-2</v>
      </c>
      <c r="AK2175" s="185">
        <v>2.9301014E-2</v>
      </c>
      <c r="AL2175" s="185">
        <v>1.2188351E-3</v>
      </c>
      <c r="AM2175" s="185">
        <v>0</v>
      </c>
      <c r="AN2175" s="176">
        <v>1.7566555E-6</v>
      </c>
      <c r="AO2175" s="176">
        <v>4.5075262000000001E-9</v>
      </c>
      <c r="AP2175" s="176">
        <v>0</v>
      </c>
      <c r="AQ2175" s="192">
        <v>1.2956766E-6</v>
      </c>
      <c r="AR2175" s="192">
        <v>3.9093689999999998E-9</v>
      </c>
      <c r="AS2175" s="192">
        <v>1.0680954999999999E-13</v>
      </c>
      <c r="AT2175" s="193">
        <v>0</v>
      </c>
      <c r="AU2175" s="193">
        <v>0</v>
      </c>
      <c r="AV2175" s="192">
        <v>4.4962097000000002E-10</v>
      </c>
      <c r="AW2175" s="192">
        <v>4.6052930000000001E-7</v>
      </c>
      <c r="AX2175" s="192">
        <v>6.3737479000000003E-11</v>
      </c>
      <c r="AY2175" s="192">
        <v>5.3431288E-10</v>
      </c>
      <c r="AZ2175" s="193">
        <v>0</v>
      </c>
      <c r="BA2175" s="193">
        <v>0</v>
      </c>
      <c r="BB2175" s="193">
        <v>0</v>
      </c>
      <c r="BC2175" s="193">
        <v>0</v>
      </c>
      <c r="BD2175" s="193">
        <v>0</v>
      </c>
      <c r="BE2175" s="193">
        <v>0</v>
      </c>
      <c r="BF2175" s="193">
        <v>0</v>
      </c>
      <c r="BG2175" s="193">
        <v>0</v>
      </c>
      <c r="BH2175" s="193">
        <v>0</v>
      </c>
      <c r="BI2175" s="193">
        <v>0</v>
      </c>
      <c r="BJ2175" s="193">
        <v>0</v>
      </c>
      <c r="BK2175" s="193">
        <v>0</v>
      </c>
      <c r="BL2175" s="193">
        <v>0</v>
      </c>
      <c r="BM2175"/>
      <c r="BN2175" s="186">
        <v>4.7234110000000003E-5</v>
      </c>
      <c r="BO2175" s="186">
        <v>3.831742E-6</v>
      </c>
      <c r="BP2175" s="186">
        <v>3.8929851000000001E-5</v>
      </c>
      <c r="BQ2175" s="186">
        <v>1.6864067E-12</v>
      </c>
      <c r="BR2175" s="186">
        <v>2.9392798999999999E-6</v>
      </c>
      <c r="BS2175" s="186">
        <v>2.9107624999999999E-7</v>
      </c>
      <c r="BT2175" s="164">
        <v>0</v>
      </c>
      <c r="BU2175" s="186">
        <v>4.4179110999999999E-7</v>
      </c>
      <c r="BV2175" s="164">
        <v>0</v>
      </c>
      <c r="BW2175" s="186">
        <v>9.8387425999999996E-11</v>
      </c>
      <c r="BX2175" s="164">
        <v>0</v>
      </c>
      <c r="BY2175" s="164">
        <v>0</v>
      </c>
      <c r="BZ2175" s="164">
        <v>0</v>
      </c>
      <c r="CA2175" s="186">
        <v>8.0027056000000002E-7</v>
      </c>
      <c r="CB2175" s="164">
        <v>0</v>
      </c>
      <c r="CC2175" s="164">
        <v>0</v>
      </c>
      <c r="CD2175" s="164">
        <v>0</v>
      </c>
      <c r="CE2175"/>
      <c r="CF2175" s="330">
        <v>0</v>
      </c>
      <c r="CG2175" s="330">
        <v>1.3962032</v>
      </c>
      <c r="CH2175" s="330">
        <v>8.3230770999999995E-3</v>
      </c>
      <c r="CI2175" s="330">
        <v>2.6883806E-3</v>
      </c>
      <c r="CJ2175" s="330">
        <v>1.676247E-4</v>
      </c>
      <c r="CK2175" s="330">
        <v>0</v>
      </c>
      <c r="CL2175" s="330">
        <v>0</v>
      </c>
      <c r="CM2175" s="330">
        <v>1.4672228999999999E-4</v>
      </c>
      <c r="CN2175" s="330">
        <v>0</v>
      </c>
      <c r="CO2175" s="330">
        <v>0</v>
      </c>
      <c r="CP2175"/>
      <c r="CQ2175">
        <v>0.20943048</v>
      </c>
      <c r="CR2175">
        <v>3.2218395484460996E-2</v>
      </c>
      <c r="CS2175">
        <v>2.9194422196901E-2</v>
      </c>
      <c r="CT2175">
        <v>2.9194422196901E-2</v>
      </c>
      <c r="CU2175">
        <v>0</v>
      </c>
      <c r="CZ2175" s="11"/>
      <c r="DA2175" s="236"/>
      <c r="DB2175" s="236"/>
      <c r="DC2175" s="32"/>
      <c r="DD2175" s="32"/>
      <c r="DE2175" s="32"/>
      <c r="DF2175" s="32"/>
      <c r="DG2175" s="32"/>
      <c r="DH2175" s="32"/>
      <c r="DI2175" s="32"/>
      <c r="DJ2175" s="32"/>
      <c r="DK2175" s="32"/>
      <c r="DL2175" s="32"/>
    </row>
    <row r="2176" spans="1:116" ht="14.4" x14ac:dyDescent="0.3">
      <c r="A2176" t="s">
        <v>3480</v>
      </c>
      <c r="B2176" s="181" t="s">
        <v>928</v>
      </c>
      <c r="C2176" s="182" t="s">
        <v>3481</v>
      </c>
      <c r="D2176" s="40" t="s">
        <v>3477</v>
      </c>
      <c r="E2176" s="242" t="s">
        <v>943</v>
      </c>
      <c r="F2176" s="184" t="s">
        <v>5101</v>
      </c>
      <c r="G2176" s="184">
        <v>0.21908745696892701</v>
      </c>
      <c r="H2176" s="184">
        <v>1.084182881369E-2</v>
      </c>
      <c r="I2176" s="184">
        <v>8.2043528155236994E-2</v>
      </c>
      <c r="J2176" s="328">
        <v>0</v>
      </c>
      <c r="K2176" s="184">
        <v>0.12620210000000001</v>
      </c>
      <c r="L2176" s="184">
        <v>6.5881261999999996E-2</v>
      </c>
      <c r="M2176" s="184">
        <v>1.6162243999999999E-2</v>
      </c>
      <c r="N2176" s="331">
        <v>1.08416E-2</v>
      </c>
      <c r="O2176" s="331">
        <v>0</v>
      </c>
      <c r="P2176" s="331">
        <v>0</v>
      </c>
      <c r="Q2176" s="331">
        <v>2.2881368999999999E-7</v>
      </c>
      <c r="R2176" s="331">
        <v>2.2155237000000002E-8</v>
      </c>
      <c r="S2176" s="331">
        <v>0</v>
      </c>
      <c r="T2176" s="331">
        <v>0</v>
      </c>
      <c r="U2176" s="184">
        <v>0</v>
      </c>
      <c r="V2176" s="331">
        <v>0</v>
      </c>
      <c r="W2176" s="331">
        <v>0</v>
      </c>
      <c r="X2176" s="184">
        <v>0</v>
      </c>
      <c r="Y2176"/>
      <c r="Z2176" s="288">
        <v>0.84134733333333345</v>
      </c>
      <c r="AA2176"/>
      <c r="AB2176" s="164">
        <v>0</v>
      </c>
      <c r="AC2176" s="164">
        <v>0</v>
      </c>
      <c r="AD2176" s="164">
        <v>0</v>
      </c>
      <c r="AE2176" s="164">
        <v>0</v>
      </c>
      <c r="AF2176" s="164">
        <v>0</v>
      </c>
      <c r="AG2176" s="164">
        <v>0</v>
      </c>
      <c r="AH2176" s="164">
        <v>0</v>
      </c>
      <c r="AI2176"/>
      <c r="AJ2176" s="185">
        <v>3.6164182000000003E-2</v>
      </c>
      <c r="AK2176" s="185">
        <v>3.5051969000000002E-2</v>
      </c>
      <c r="AL2176" s="185">
        <v>1.1122127E-3</v>
      </c>
      <c r="AM2176" s="185">
        <v>0</v>
      </c>
      <c r="AN2176" s="176">
        <v>2.1014369999999999E-6</v>
      </c>
      <c r="AO2176" s="176">
        <v>4.1132128000000002E-9</v>
      </c>
      <c r="AP2176" s="176">
        <v>0</v>
      </c>
      <c r="AQ2176" s="192">
        <v>7.8077030999999998E-7</v>
      </c>
      <c r="AR2176" s="192">
        <v>2.3557725E-9</v>
      </c>
      <c r="AS2176" s="192">
        <v>6.4363070000000006E-14</v>
      </c>
      <c r="AT2176" s="193">
        <v>0</v>
      </c>
      <c r="AU2176" s="193">
        <v>0</v>
      </c>
      <c r="AV2176" s="192">
        <v>1.612068E-9</v>
      </c>
      <c r="AW2176" s="192">
        <v>1.3190546000000001E-6</v>
      </c>
      <c r="AX2176" s="192">
        <v>2.2852391999999999E-10</v>
      </c>
      <c r="AY2176" s="192">
        <v>1.528852E-9</v>
      </c>
      <c r="AZ2176" s="193">
        <v>0</v>
      </c>
      <c r="BA2176" s="193">
        <v>0</v>
      </c>
      <c r="BB2176" s="193">
        <v>0</v>
      </c>
      <c r="BC2176" s="193">
        <v>0</v>
      </c>
      <c r="BD2176" s="193">
        <v>0</v>
      </c>
      <c r="BE2176" s="193">
        <v>0</v>
      </c>
      <c r="BF2176" s="193">
        <v>0</v>
      </c>
      <c r="BG2176" s="193">
        <v>0</v>
      </c>
      <c r="BH2176" s="193">
        <v>0</v>
      </c>
      <c r="BI2176" s="193">
        <v>0</v>
      </c>
      <c r="BJ2176" s="193">
        <v>0</v>
      </c>
      <c r="BK2176" s="193">
        <v>0</v>
      </c>
      <c r="BL2176" s="193">
        <v>0</v>
      </c>
      <c r="BM2176"/>
      <c r="BN2176" s="186">
        <v>4.8195433E-5</v>
      </c>
      <c r="BO2176" s="186">
        <v>1.1071105E-5</v>
      </c>
      <c r="BP2176" s="186">
        <v>2.3458995999999999E-5</v>
      </c>
      <c r="BQ2176" s="186">
        <v>2.5951931999999998E-12</v>
      </c>
      <c r="BR2176" s="186">
        <v>8.3414125000000003E-6</v>
      </c>
      <c r="BS2176" s="186">
        <v>1.0436228E-6</v>
      </c>
      <c r="BT2176" s="164">
        <v>0</v>
      </c>
      <c r="BU2176" s="186">
        <v>1.5839948E-6</v>
      </c>
      <c r="BV2176" s="164">
        <v>0</v>
      </c>
      <c r="BW2176" s="186">
        <v>1.5140735000000001E-10</v>
      </c>
      <c r="BX2176" s="164">
        <v>0</v>
      </c>
      <c r="BY2176" s="164">
        <v>0</v>
      </c>
      <c r="BZ2176" s="164">
        <v>0</v>
      </c>
      <c r="CA2176" s="186">
        <v>2.6961485000000001E-6</v>
      </c>
      <c r="CB2176" s="164">
        <v>0</v>
      </c>
      <c r="CC2176" s="164">
        <v>0</v>
      </c>
      <c r="CD2176" s="164">
        <v>0</v>
      </c>
      <c r="CE2176"/>
      <c r="CF2176" s="330">
        <v>0</v>
      </c>
      <c r="CG2176" s="330">
        <v>0.84134732000000001</v>
      </c>
      <c r="CH2176" s="330">
        <v>2.9841504000000001E-2</v>
      </c>
      <c r="CI2176" s="330">
        <v>7.8140443999999993E-3</v>
      </c>
      <c r="CJ2176" s="330">
        <v>3.0273991E-4</v>
      </c>
      <c r="CK2176" s="330">
        <v>0</v>
      </c>
      <c r="CL2176" s="330">
        <v>0</v>
      </c>
      <c r="CM2176" s="330">
        <v>4.1453808E-4</v>
      </c>
      <c r="CN2176" s="330">
        <v>0</v>
      </c>
      <c r="CO2176" s="330">
        <v>0</v>
      </c>
      <c r="CP2176"/>
      <c r="CQ2176">
        <v>0.12620210000000001</v>
      </c>
      <c r="CR2176">
        <v>9.2885356968926996E-2</v>
      </c>
      <c r="CS2176">
        <v>8.2043528155236994E-2</v>
      </c>
      <c r="CT2176">
        <v>8.2043528155236994E-2</v>
      </c>
      <c r="CU2176">
        <v>0</v>
      </c>
      <c r="CZ2176" s="11"/>
      <c r="DA2176" s="236"/>
      <c r="DB2176" s="236"/>
      <c r="DC2176" s="32"/>
      <c r="DD2176" s="32"/>
      <c r="DE2176" s="32"/>
      <c r="DF2176" s="32"/>
      <c r="DG2176" s="32"/>
      <c r="DH2176" s="32"/>
      <c r="DI2176" s="32"/>
      <c r="DJ2176" s="32"/>
      <c r="DK2176" s="32"/>
      <c r="DL2176" s="32"/>
    </row>
    <row r="2177" spans="1:116" ht="14.4" x14ac:dyDescent="0.3">
      <c r="A2177" t="s">
        <v>3482</v>
      </c>
      <c r="B2177" s="181" t="s">
        <v>928</v>
      </c>
      <c r="C2177" s="182" t="s">
        <v>3483</v>
      </c>
      <c r="D2177" s="40" t="s">
        <v>3477</v>
      </c>
      <c r="E2177" s="242" t="s">
        <v>943</v>
      </c>
      <c r="F2177" s="184" t="s">
        <v>5102</v>
      </c>
      <c r="G2177" s="184">
        <v>0.30566715556542401</v>
      </c>
      <c r="H2177" s="184">
        <v>1.068929835605E-2</v>
      </c>
      <c r="I2177" s="184">
        <v>0.10293710720937402</v>
      </c>
      <c r="J2177" s="328">
        <v>0</v>
      </c>
      <c r="K2177" s="184">
        <v>0.19204075000000001</v>
      </c>
      <c r="L2177" s="184">
        <v>8.6506226000000006E-2</v>
      </c>
      <c r="M2177" s="184">
        <v>1.6430856000000001E-2</v>
      </c>
      <c r="N2177" s="331">
        <v>1.0689038E-2</v>
      </c>
      <c r="O2177" s="331">
        <v>0</v>
      </c>
      <c r="P2177" s="331">
        <v>0</v>
      </c>
      <c r="Q2177" s="331">
        <v>2.6035605E-7</v>
      </c>
      <c r="R2177" s="331">
        <v>2.5209374000000001E-8</v>
      </c>
      <c r="S2177" s="331">
        <v>0</v>
      </c>
      <c r="T2177" s="331">
        <v>0</v>
      </c>
      <c r="U2177" s="184">
        <v>0</v>
      </c>
      <c r="V2177" s="331">
        <v>0</v>
      </c>
      <c r="W2177" s="331">
        <v>0</v>
      </c>
      <c r="X2177" s="184">
        <v>0</v>
      </c>
      <c r="Y2177"/>
      <c r="Z2177" s="288">
        <v>1.2802716666666667</v>
      </c>
      <c r="AA2177"/>
      <c r="AB2177" s="164">
        <v>0</v>
      </c>
      <c r="AC2177" s="164">
        <v>0</v>
      </c>
      <c r="AD2177" s="164">
        <v>0</v>
      </c>
      <c r="AE2177" s="164">
        <v>0</v>
      </c>
      <c r="AF2177" s="164">
        <v>0</v>
      </c>
      <c r="AG2177" s="164">
        <v>0</v>
      </c>
      <c r="AH2177" s="164">
        <v>0</v>
      </c>
      <c r="AI2177"/>
      <c r="AJ2177" s="185">
        <v>4.9625889999999999E-2</v>
      </c>
      <c r="AK2177" s="185">
        <v>4.8064755000000001E-2</v>
      </c>
      <c r="AL2177" s="185">
        <v>1.5611348999999999E-3</v>
      </c>
      <c r="AM2177" s="185">
        <v>0</v>
      </c>
      <c r="AN2177" s="176">
        <v>2.8815800999999999E-6</v>
      </c>
      <c r="AO2177" s="176">
        <v>5.7734278999999997E-9</v>
      </c>
      <c r="AP2177" s="176">
        <v>0</v>
      </c>
      <c r="AQ2177" s="192">
        <v>1.1880921E-6</v>
      </c>
      <c r="AR2177" s="192">
        <v>3.5847607000000002E-9</v>
      </c>
      <c r="AS2177" s="192">
        <v>9.7940781999999995E-14</v>
      </c>
      <c r="AT2177" s="193">
        <v>0</v>
      </c>
      <c r="AU2177" s="193">
        <v>0</v>
      </c>
      <c r="AV2177" s="192">
        <v>1.5893830999999999E-9</v>
      </c>
      <c r="AW2177" s="192">
        <v>1.6918986000000001E-6</v>
      </c>
      <c r="AX2177" s="192">
        <v>2.2530815999999999E-10</v>
      </c>
      <c r="AY2177" s="192">
        <v>1.9632612000000001E-9</v>
      </c>
      <c r="AZ2177" s="193">
        <v>0</v>
      </c>
      <c r="BA2177" s="193">
        <v>0</v>
      </c>
      <c r="BB2177" s="193">
        <v>0</v>
      </c>
      <c r="BC2177" s="193">
        <v>0</v>
      </c>
      <c r="BD2177" s="193">
        <v>0</v>
      </c>
      <c r="BE2177" s="193">
        <v>0</v>
      </c>
      <c r="BF2177" s="193">
        <v>0</v>
      </c>
      <c r="BG2177" s="193">
        <v>0</v>
      </c>
      <c r="BH2177" s="193">
        <v>0</v>
      </c>
      <c r="BI2177" s="193">
        <v>0</v>
      </c>
      <c r="BJ2177" s="193">
        <v>0</v>
      </c>
      <c r="BK2177" s="193">
        <v>0</v>
      </c>
      <c r="BL2177" s="193">
        <v>0</v>
      </c>
      <c r="BM2177"/>
      <c r="BN2177" s="186">
        <v>6.6022274000000002E-5</v>
      </c>
      <c r="BO2177" s="186">
        <v>1.4058584000000001E-5</v>
      </c>
      <c r="BP2177" s="186">
        <v>3.5697371000000002E-5</v>
      </c>
      <c r="BQ2177" s="186">
        <v>2.9529450000000002E-12</v>
      </c>
      <c r="BR2177" s="186">
        <v>1.0813253E-5</v>
      </c>
      <c r="BS2177" s="186">
        <v>1.0289370999999999E-6</v>
      </c>
      <c r="BT2177" s="164">
        <v>0</v>
      </c>
      <c r="BU2177" s="186">
        <v>1.5617049999999999E-6</v>
      </c>
      <c r="BV2177" s="164">
        <v>0</v>
      </c>
      <c r="BW2177" s="186">
        <v>1.7227910999999999E-10</v>
      </c>
      <c r="BX2177" s="164">
        <v>0</v>
      </c>
      <c r="BY2177" s="164">
        <v>0</v>
      </c>
      <c r="BZ2177" s="164">
        <v>0</v>
      </c>
      <c r="CA2177" s="186">
        <v>2.8622481999999998E-6</v>
      </c>
      <c r="CB2177" s="164">
        <v>0</v>
      </c>
      <c r="CC2177" s="164">
        <v>0</v>
      </c>
      <c r="CD2177" s="164">
        <v>0</v>
      </c>
      <c r="CE2177"/>
      <c r="CF2177" s="330">
        <v>0</v>
      </c>
      <c r="CG2177" s="330">
        <v>1.2802716999999999</v>
      </c>
      <c r="CH2177" s="330">
        <v>2.9421577000000001E-2</v>
      </c>
      <c r="CI2177" s="330">
        <v>9.8546660999999994E-3</v>
      </c>
      <c r="CJ2177" s="330">
        <v>3.3255322000000001E-4</v>
      </c>
      <c r="CK2177" s="330">
        <v>0</v>
      </c>
      <c r="CL2177" s="330">
        <v>0</v>
      </c>
      <c r="CM2177" s="330">
        <v>5.4012905999999996E-4</v>
      </c>
      <c r="CN2177" s="330">
        <v>0</v>
      </c>
      <c r="CO2177" s="330">
        <v>0</v>
      </c>
      <c r="CP2177"/>
      <c r="CQ2177">
        <v>0.19204075000000001</v>
      </c>
      <c r="CR2177">
        <v>0.11362640556542401</v>
      </c>
      <c r="CS2177">
        <v>0.10293710720937402</v>
      </c>
      <c r="CT2177">
        <v>0.10293710720937402</v>
      </c>
      <c r="CU2177">
        <v>0</v>
      </c>
      <c r="CZ2177" s="11"/>
      <c r="DA2177" s="236"/>
      <c r="DB2177" s="236"/>
      <c r="DC2177" s="32"/>
      <c r="DD2177" s="32"/>
      <c r="DE2177" s="32"/>
      <c r="DF2177" s="32"/>
      <c r="DG2177" s="32"/>
      <c r="DH2177" s="32"/>
      <c r="DI2177" s="32"/>
      <c r="DJ2177" s="32"/>
      <c r="DK2177" s="32"/>
      <c r="DL2177" s="32"/>
    </row>
    <row r="2178" spans="1:116" ht="14.4" x14ac:dyDescent="0.3">
      <c r="A2178" t="s">
        <v>3484</v>
      </c>
      <c r="B2178" s="181" t="s">
        <v>928</v>
      </c>
      <c r="C2178" s="182" t="s">
        <v>3485</v>
      </c>
      <c r="D2178" s="40" t="s">
        <v>3477</v>
      </c>
      <c r="E2178" s="242" t="s">
        <v>943</v>
      </c>
      <c r="F2178" s="184" t="s">
        <v>5103</v>
      </c>
      <c r="G2178" s="184">
        <v>0.32971197577710998</v>
      </c>
      <c r="H2178" s="184">
        <v>1.0708025167E-2</v>
      </c>
      <c r="I2178" s="184">
        <v>0.11794973061011001</v>
      </c>
      <c r="J2178" s="328">
        <v>0</v>
      </c>
      <c r="K2178" s="184">
        <v>0.20105422000000001</v>
      </c>
      <c r="L2178" s="184">
        <v>0.10158488</v>
      </c>
      <c r="M2178" s="184">
        <v>1.6364825999999999E-2</v>
      </c>
      <c r="N2178" s="331">
        <v>1.0707771E-2</v>
      </c>
      <c r="O2178" s="331">
        <v>0</v>
      </c>
      <c r="P2178" s="331">
        <v>0</v>
      </c>
      <c r="Q2178" s="331">
        <v>2.5416699999999998E-7</v>
      </c>
      <c r="R2178" s="331">
        <v>2.4610109999999999E-8</v>
      </c>
      <c r="S2178" s="331">
        <v>0</v>
      </c>
      <c r="T2178" s="331">
        <v>0</v>
      </c>
      <c r="U2178" s="184">
        <v>0</v>
      </c>
      <c r="V2178" s="331">
        <v>0</v>
      </c>
      <c r="W2178" s="331">
        <v>0</v>
      </c>
      <c r="X2178" s="184">
        <v>0</v>
      </c>
      <c r="Y2178"/>
      <c r="Z2178" s="288">
        <v>1.3403614666666668</v>
      </c>
      <c r="AA2178"/>
      <c r="AB2178" s="164">
        <v>0</v>
      </c>
      <c r="AC2178" s="164">
        <v>0</v>
      </c>
      <c r="AD2178" s="164">
        <v>0</v>
      </c>
      <c r="AE2178" s="164">
        <v>0</v>
      </c>
      <c r="AF2178" s="164">
        <v>0</v>
      </c>
      <c r="AG2178" s="164">
        <v>0</v>
      </c>
      <c r="AH2178" s="164">
        <v>0</v>
      </c>
      <c r="AI2178"/>
      <c r="AJ2178" s="185">
        <v>5.5259218999999998E-2</v>
      </c>
      <c r="AK2178" s="185">
        <v>5.3566164999999999E-2</v>
      </c>
      <c r="AL2178" s="185">
        <v>1.6930539E-3</v>
      </c>
      <c r="AM2178" s="185">
        <v>0</v>
      </c>
      <c r="AN2178" s="176">
        <v>3.2114007999999998E-6</v>
      </c>
      <c r="AO2178" s="176">
        <v>6.2612941000000001E-9</v>
      </c>
      <c r="AP2178" s="176">
        <v>0</v>
      </c>
      <c r="AQ2178" s="192">
        <v>1.2438555E-6</v>
      </c>
      <c r="AR2178" s="192">
        <v>3.7530122000000003E-9</v>
      </c>
      <c r="AS2178" s="192">
        <v>1.0253765E-13</v>
      </c>
      <c r="AT2178" s="193">
        <v>0</v>
      </c>
      <c r="AU2178" s="193">
        <v>0</v>
      </c>
      <c r="AV2178" s="192">
        <v>1.5921686000000001E-9</v>
      </c>
      <c r="AW2178" s="192">
        <v>1.9659532E-6</v>
      </c>
      <c r="AX2178" s="192">
        <v>2.2570301999999999E-10</v>
      </c>
      <c r="AY2178" s="192">
        <v>2.2824763999999998E-9</v>
      </c>
      <c r="AZ2178" s="193">
        <v>0</v>
      </c>
      <c r="BA2178" s="193">
        <v>0</v>
      </c>
      <c r="BB2178" s="193">
        <v>0</v>
      </c>
      <c r="BC2178" s="193">
        <v>0</v>
      </c>
      <c r="BD2178" s="193">
        <v>0</v>
      </c>
      <c r="BE2178" s="193">
        <v>0</v>
      </c>
      <c r="BF2178" s="193">
        <v>0</v>
      </c>
      <c r="BG2178" s="193">
        <v>0</v>
      </c>
      <c r="BH2178" s="193">
        <v>0</v>
      </c>
      <c r="BI2178" s="193">
        <v>0</v>
      </c>
      <c r="BJ2178" s="193">
        <v>0</v>
      </c>
      <c r="BK2178" s="193">
        <v>0</v>
      </c>
      <c r="BL2178" s="193">
        <v>0</v>
      </c>
      <c r="BM2178"/>
      <c r="BN2178" s="186">
        <v>7.1862549999999995E-5</v>
      </c>
      <c r="BO2178" s="186">
        <v>1.6260267000000001E-5</v>
      </c>
      <c r="BP2178" s="186">
        <v>3.7372834999999998E-5</v>
      </c>
      <c r="BQ2178" s="186">
        <v>2.8827492E-12</v>
      </c>
      <c r="BR2178" s="186">
        <v>1.2625511E-5</v>
      </c>
      <c r="BS2178" s="186">
        <v>1.0307403E-6</v>
      </c>
      <c r="BT2178" s="164">
        <v>0</v>
      </c>
      <c r="BU2178" s="186">
        <v>1.5644419999999999E-6</v>
      </c>
      <c r="BV2178" s="164">
        <v>0</v>
      </c>
      <c r="BW2178" s="186">
        <v>1.6818379000000001E-10</v>
      </c>
      <c r="BX2178" s="164">
        <v>0</v>
      </c>
      <c r="BY2178" s="164">
        <v>0</v>
      </c>
      <c r="BZ2178" s="164">
        <v>0</v>
      </c>
      <c r="CA2178" s="186">
        <v>3.0085832999999999E-6</v>
      </c>
      <c r="CB2178" s="164">
        <v>0</v>
      </c>
      <c r="CC2178" s="164">
        <v>0</v>
      </c>
      <c r="CD2178" s="164">
        <v>0</v>
      </c>
      <c r="CE2178"/>
      <c r="CF2178" s="330">
        <v>0</v>
      </c>
      <c r="CG2178" s="330">
        <v>1.3403615</v>
      </c>
      <c r="CH2178" s="330">
        <v>2.9473139999999998E-2</v>
      </c>
      <c r="CI2178" s="330">
        <v>1.1361438999999999E-2</v>
      </c>
      <c r="CJ2178" s="330">
        <v>3.2662236999999998E-4</v>
      </c>
      <c r="CK2178" s="330">
        <v>0</v>
      </c>
      <c r="CL2178" s="330">
        <v>0</v>
      </c>
      <c r="CM2178" s="330">
        <v>6.3210079999999997E-4</v>
      </c>
      <c r="CN2178" s="330">
        <v>0</v>
      </c>
      <c r="CO2178" s="330">
        <v>0</v>
      </c>
      <c r="CP2178"/>
      <c r="CQ2178">
        <v>0.20105422000000001</v>
      </c>
      <c r="CR2178">
        <v>0.12865775577711</v>
      </c>
      <c r="CS2178">
        <v>0.11794973061011001</v>
      </c>
      <c r="CT2178">
        <v>0.11794973061011001</v>
      </c>
      <c r="CU2178">
        <v>0</v>
      </c>
      <c r="CZ2178" s="11"/>
      <c r="DA2178" s="236"/>
      <c r="DB2178" s="236"/>
      <c r="DC2178" s="32"/>
      <c r="DD2178" s="32"/>
      <c r="DE2178" s="32"/>
      <c r="DF2178" s="32"/>
      <c r="DG2178" s="32"/>
      <c r="DH2178" s="32"/>
      <c r="DI2178" s="32"/>
      <c r="DJ2178" s="32"/>
      <c r="DK2178" s="32"/>
      <c r="DL2178" s="32"/>
    </row>
    <row r="2179" spans="1:116" ht="14.4" x14ac:dyDescent="0.3">
      <c r="A2179" t="s">
        <v>3486</v>
      </c>
      <c r="B2179" s="181" t="s">
        <v>928</v>
      </c>
      <c r="C2179" s="182" t="s">
        <v>3487</v>
      </c>
      <c r="D2179" s="40" t="s">
        <v>3477</v>
      </c>
      <c r="E2179" s="242" t="s">
        <v>943</v>
      </c>
      <c r="F2179" s="184" t="s">
        <v>5104</v>
      </c>
      <c r="G2179" s="184">
        <v>0.16134208339394501</v>
      </c>
      <c r="H2179" s="184">
        <v>1.0740562819139999E-2</v>
      </c>
      <c r="I2179" s="184">
        <v>7.8063307574805008E-2</v>
      </c>
      <c r="J2179" s="328">
        <v>0</v>
      </c>
      <c r="K2179" s="184">
        <v>7.2538213000000004E-2</v>
      </c>
      <c r="L2179" s="184">
        <v>6.2107041000000002E-2</v>
      </c>
      <c r="M2179" s="184">
        <v>1.5956245000000001E-2</v>
      </c>
      <c r="N2179" s="331">
        <v>1.0740339999999999E-2</v>
      </c>
      <c r="O2179" s="331">
        <v>0</v>
      </c>
      <c r="P2179" s="331">
        <v>0</v>
      </c>
      <c r="Q2179" s="331">
        <v>2.2281914000000001E-7</v>
      </c>
      <c r="R2179" s="331">
        <v>2.1574805E-8</v>
      </c>
      <c r="S2179" s="331">
        <v>0</v>
      </c>
      <c r="T2179" s="331">
        <v>0</v>
      </c>
      <c r="U2179" s="184">
        <v>0</v>
      </c>
      <c r="V2179" s="331">
        <v>0</v>
      </c>
      <c r="W2179" s="331">
        <v>0</v>
      </c>
      <c r="X2179" s="184">
        <v>0</v>
      </c>
      <c r="Y2179"/>
      <c r="Z2179" s="288">
        <v>0.48358808666666669</v>
      </c>
      <c r="AA2179"/>
      <c r="AB2179" s="164">
        <v>0</v>
      </c>
      <c r="AC2179" s="164">
        <v>0</v>
      </c>
      <c r="AD2179" s="164">
        <v>0</v>
      </c>
      <c r="AE2179" s="164">
        <v>0</v>
      </c>
      <c r="AF2179" s="164">
        <v>0</v>
      </c>
      <c r="AG2179" s="164">
        <v>0</v>
      </c>
      <c r="AH2179" s="164">
        <v>0</v>
      </c>
      <c r="AI2179"/>
      <c r="AJ2179" s="185">
        <v>2.9170376000000001E-2</v>
      </c>
      <c r="AK2179" s="185">
        <v>2.8351544999999999E-2</v>
      </c>
      <c r="AL2179" s="185">
        <v>8.1883092999999996E-4</v>
      </c>
      <c r="AM2179" s="185">
        <v>0</v>
      </c>
      <c r="AN2179" s="176">
        <v>1.6997328999999999E-6</v>
      </c>
      <c r="AO2179" s="176">
        <v>3.0282209E-9</v>
      </c>
      <c r="AP2179" s="176">
        <v>0</v>
      </c>
      <c r="AQ2179" s="192">
        <v>4.4876974000000002E-7</v>
      </c>
      <c r="AR2179" s="192">
        <v>1.3540466E-9</v>
      </c>
      <c r="AS2179" s="192">
        <v>3.6994489000000002E-14</v>
      </c>
      <c r="AT2179" s="193">
        <v>0</v>
      </c>
      <c r="AU2179" s="193">
        <v>0</v>
      </c>
      <c r="AV2179" s="192">
        <v>1.5970113000000001E-9</v>
      </c>
      <c r="AW2179" s="192">
        <v>1.2493662000000001E-6</v>
      </c>
      <c r="AX2179" s="192">
        <v>2.2638951999999999E-10</v>
      </c>
      <c r="AY2179" s="192">
        <v>1.4477478E-9</v>
      </c>
      <c r="AZ2179" s="193">
        <v>0</v>
      </c>
      <c r="BA2179" s="193">
        <v>0</v>
      </c>
      <c r="BB2179" s="193">
        <v>0</v>
      </c>
      <c r="BC2179" s="193">
        <v>0</v>
      </c>
      <c r="BD2179" s="193">
        <v>0</v>
      </c>
      <c r="BE2179" s="193">
        <v>0</v>
      </c>
      <c r="BF2179" s="193">
        <v>0</v>
      </c>
      <c r="BG2179" s="193">
        <v>0</v>
      </c>
      <c r="BH2179" s="193">
        <v>0</v>
      </c>
      <c r="BI2179" s="193">
        <v>0</v>
      </c>
      <c r="BJ2179" s="193">
        <v>0</v>
      </c>
      <c r="BK2179" s="193">
        <v>0</v>
      </c>
      <c r="BL2179" s="193">
        <v>0</v>
      </c>
      <c r="BM2179"/>
      <c r="BN2179" s="186">
        <v>3.7118995999999997E-5</v>
      </c>
      <c r="BO2179" s="186">
        <v>1.0506990000000001E-5</v>
      </c>
      <c r="BP2179" s="186">
        <v>1.3483719E-5</v>
      </c>
      <c r="BQ2179" s="186">
        <v>2.5272032999999999E-12</v>
      </c>
      <c r="BR2179" s="186">
        <v>7.8840008000000006E-6</v>
      </c>
      <c r="BS2179" s="186">
        <v>1.0338754000000001E-6</v>
      </c>
      <c r="BT2179" s="164">
        <v>0</v>
      </c>
      <c r="BU2179" s="186">
        <v>1.5692003999999999E-6</v>
      </c>
      <c r="BV2179" s="164">
        <v>0</v>
      </c>
      <c r="BW2179" s="186">
        <v>1.4744072000000001E-10</v>
      </c>
      <c r="BX2179" s="164">
        <v>0</v>
      </c>
      <c r="BY2179" s="164">
        <v>0</v>
      </c>
      <c r="BZ2179" s="164">
        <v>0</v>
      </c>
      <c r="CA2179" s="186">
        <v>2.6410603999999999E-6</v>
      </c>
      <c r="CB2179" s="164">
        <v>0</v>
      </c>
      <c r="CC2179" s="164">
        <v>0</v>
      </c>
      <c r="CD2179" s="164">
        <v>0</v>
      </c>
      <c r="CE2179"/>
      <c r="CF2179" s="330">
        <v>0</v>
      </c>
      <c r="CG2179" s="330">
        <v>0.48358809000000003</v>
      </c>
      <c r="CH2179" s="330">
        <v>2.9562786000000001E-2</v>
      </c>
      <c r="CI2179" s="330">
        <v>7.4258500000000003E-3</v>
      </c>
      <c r="CJ2179" s="330">
        <v>2.9613132000000001E-4</v>
      </c>
      <c r="CK2179" s="330">
        <v>0</v>
      </c>
      <c r="CL2179" s="330">
        <v>0</v>
      </c>
      <c r="CM2179" s="330">
        <v>3.9140338000000002E-4</v>
      </c>
      <c r="CN2179" s="330">
        <v>0</v>
      </c>
      <c r="CO2179" s="330">
        <v>0</v>
      </c>
      <c r="CP2179"/>
      <c r="CQ2179">
        <v>7.2538213000000004E-2</v>
      </c>
      <c r="CR2179">
        <v>8.8803870393945009E-2</v>
      </c>
      <c r="CS2179">
        <v>7.8063307574805008E-2</v>
      </c>
      <c r="CT2179">
        <v>7.8063307574805008E-2</v>
      </c>
      <c r="CU2179">
        <v>0</v>
      </c>
      <c r="CZ2179" s="11"/>
      <c r="DA2179" s="236"/>
      <c r="DB2179" s="236"/>
      <c r="DC2179" s="32"/>
      <c r="DD2179" s="32"/>
      <c r="DE2179" s="32"/>
      <c r="DF2179" s="32"/>
      <c r="DG2179" s="32"/>
      <c r="DH2179" s="32"/>
      <c r="DI2179" s="32"/>
      <c r="DJ2179" s="32"/>
      <c r="DK2179" s="32"/>
      <c r="DL2179" s="32"/>
    </row>
    <row r="2180" spans="1:116" ht="14.4" x14ac:dyDescent="0.3">
      <c r="A2180" t="s">
        <v>3488</v>
      </c>
      <c r="B2180" s="181" t="s">
        <v>928</v>
      </c>
      <c r="C2180" s="182" t="s">
        <v>3489</v>
      </c>
      <c r="D2180" s="40" t="s">
        <v>3477</v>
      </c>
      <c r="E2180" s="242" t="s">
        <v>943</v>
      </c>
      <c r="F2180" s="184" t="s">
        <v>5105</v>
      </c>
      <c r="G2180" s="184">
        <v>0.194044599225037</v>
      </c>
      <c r="H2180" s="184">
        <v>1.5481674342439999E-2</v>
      </c>
      <c r="I2180" s="184">
        <v>9.3673102882597004E-2</v>
      </c>
      <c r="J2180" s="328">
        <v>0</v>
      </c>
      <c r="K2180" s="184">
        <v>8.4889822000000004E-2</v>
      </c>
      <c r="L2180" s="184">
        <v>7.2326187E-2</v>
      </c>
      <c r="M2180" s="184">
        <v>2.1346896000000001E-2</v>
      </c>
      <c r="N2180" s="331">
        <v>1.5481468999999999E-2</v>
      </c>
      <c r="O2180" s="331">
        <v>0</v>
      </c>
      <c r="P2180" s="331">
        <v>0</v>
      </c>
      <c r="Q2180" s="331">
        <v>2.0534243999999999E-7</v>
      </c>
      <c r="R2180" s="331">
        <v>1.9882597000000001E-8</v>
      </c>
      <c r="S2180" s="331">
        <v>0</v>
      </c>
      <c r="T2180" s="331">
        <v>0</v>
      </c>
      <c r="U2180" s="184">
        <v>0</v>
      </c>
      <c r="V2180" s="331">
        <v>0</v>
      </c>
      <c r="W2180" s="331">
        <v>0</v>
      </c>
      <c r="X2180" s="184">
        <v>0</v>
      </c>
      <c r="Y2180"/>
      <c r="Z2180" s="288">
        <v>0.56593214666666669</v>
      </c>
      <c r="AA2180"/>
      <c r="AB2180" s="164">
        <v>0</v>
      </c>
      <c r="AC2180" s="164">
        <v>0</v>
      </c>
      <c r="AD2180" s="164">
        <v>0</v>
      </c>
      <c r="AE2180" s="164">
        <v>0</v>
      </c>
      <c r="AF2180" s="164">
        <v>0</v>
      </c>
      <c r="AG2180" s="164">
        <v>0</v>
      </c>
      <c r="AH2180" s="164">
        <v>0</v>
      </c>
      <c r="AI2180"/>
      <c r="AJ2180" s="185">
        <v>3.4610376999999998E-2</v>
      </c>
      <c r="AK2180" s="185">
        <v>3.3627738999999997E-2</v>
      </c>
      <c r="AL2180" s="185">
        <v>9.8263803999999993E-4</v>
      </c>
      <c r="AM2180" s="185">
        <v>0</v>
      </c>
      <c r="AN2180" s="176">
        <v>2.0160514999999999E-6</v>
      </c>
      <c r="AO2180" s="176">
        <v>3.6340163999999999E-9</v>
      </c>
      <c r="AP2180" s="176">
        <v>0</v>
      </c>
      <c r="AQ2180" s="192">
        <v>5.2518502999999998E-7</v>
      </c>
      <c r="AR2180" s="192">
        <v>1.58461E-9</v>
      </c>
      <c r="AS2180" s="192">
        <v>4.3293809E-14</v>
      </c>
      <c r="AT2180" s="193">
        <v>0</v>
      </c>
      <c r="AU2180" s="193">
        <v>0</v>
      </c>
      <c r="AV2180" s="192">
        <v>2.3019832000000001E-9</v>
      </c>
      <c r="AW2180" s="192">
        <v>1.4885645E-6</v>
      </c>
      <c r="AX2180" s="192">
        <v>3.2632509E-10</v>
      </c>
      <c r="AY2180" s="192">
        <v>1.7230380000000001E-9</v>
      </c>
      <c r="AZ2180" s="193">
        <v>0</v>
      </c>
      <c r="BA2180" s="193">
        <v>0</v>
      </c>
      <c r="BB2180" s="193">
        <v>0</v>
      </c>
      <c r="BC2180" s="193">
        <v>0</v>
      </c>
      <c r="BD2180" s="193">
        <v>0</v>
      </c>
      <c r="BE2180" s="193">
        <v>0</v>
      </c>
      <c r="BF2180" s="193">
        <v>0</v>
      </c>
      <c r="BG2180" s="193">
        <v>0</v>
      </c>
      <c r="BH2180" s="193">
        <v>0</v>
      </c>
      <c r="BI2180" s="193">
        <v>0</v>
      </c>
      <c r="BJ2180" s="193">
        <v>0</v>
      </c>
      <c r="BK2180" s="193">
        <v>0</v>
      </c>
      <c r="BL2180" s="193">
        <v>0</v>
      </c>
      <c r="BM2180"/>
      <c r="BN2180" s="186">
        <v>4.5111356000000003E-5</v>
      </c>
      <c r="BO2180" s="186">
        <v>1.2637021E-5</v>
      </c>
      <c r="BP2180" s="186">
        <v>1.577969E-5</v>
      </c>
      <c r="BQ2180" s="186">
        <v>2.3289835E-12</v>
      </c>
      <c r="BR2180" s="186">
        <v>9.2982500000000003E-6</v>
      </c>
      <c r="BS2180" s="186">
        <v>1.4902611000000001E-6</v>
      </c>
      <c r="BT2180" s="164">
        <v>0</v>
      </c>
      <c r="BU2180" s="186">
        <v>2.2618956E-6</v>
      </c>
      <c r="BV2180" s="164">
        <v>0</v>
      </c>
      <c r="BW2180" s="186">
        <v>1.3587628999999999E-10</v>
      </c>
      <c r="BX2180" s="164">
        <v>0</v>
      </c>
      <c r="BY2180" s="164">
        <v>0</v>
      </c>
      <c r="BZ2180" s="164">
        <v>0</v>
      </c>
      <c r="CA2180" s="186">
        <v>3.6441007E-6</v>
      </c>
      <c r="CB2180" s="164">
        <v>0</v>
      </c>
      <c r="CC2180" s="164">
        <v>0</v>
      </c>
      <c r="CD2180" s="164">
        <v>0</v>
      </c>
      <c r="CE2180"/>
      <c r="CF2180" s="330">
        <v>0</v>
      </c>
      <c r="CG2180" s="330">
        <v>0.56593214999999997</v>
      </c>
      <c r="CH2180" s="330">
        <v>4.2612744000000001E-2</v>
      </c>
      <c r="CI2180" s="330">
        <v>8.9878582000000005E-3</v>
      </c>
      <c r="CJ2180" s="330">
        <v>3.1331212000000001E-4</v>
      </c>
      <c r="CK2180" s="330">
        <v>0</v>
      </c>
      <c r="CL2180" s="330">
        <v>0</v>
      </c>
      <c r="CM2180" s="330">
        <v>4.5931474000000003E-4</v>
      </c>
      <c r="CN2180" s="330">
        <v>0</v>
      </c>
      <c r="CO2180" s="330">
        <v>0</v>
      </c>
      <c r="CP2180"/>
      <c r="CQ2180">
        <v>8.4889822000000004E-2</v>
      </c>
      <c r="CR2180">
        <v>0.109154777225037</v>
      </c>
      <c r="CS2180">
        <v>9.3673102882597004E-2</v>
      </c>
      <c r="CT2180">
        <v>9.3673102882597004E-2</v>
      </c>
      <c r="CU2180">
        <v>0</v>
      </c>
      <c r="CZ2180" s="11"/>
      <c r="DA2180" s="236"/>
      <c r="DB2180" s="236"/>
      <c r="DC2180" s="32"/>
      <c r="DD2180" s="32"/>
      <c r="DE2180" s="32"/>
      <c r="DF2180" s="32"/>
      <c r="DG2180" s="32"/>
      <c r="DH2180" s="32"/>
      <c r="DI2180" s="32"/>
      <c r="DJ2180" s="32"/>
      <c r="DK2180" s="32"/>
      <c r="DL2180" s="32"/>
    </row>
    <row r="2181" spans="1:116" ht="14.4" x14ac:dyDescent="0.3">
      <c r="A2181" t="s">
        <v>3490</v>
      </c>
      <c r="B2181" s="181" t="s">
        <v>928</v>
      </c>
      <c r="C2181" s="182" t="s">
        <v>3491</v>
      </c>
      <c r="D2181" s="40" t="s">
        <v>3477</v>
      </c>
      <c r="E2181" s="242" t="s">
        <v>943</v>
      </c>
      <c r="F2181" s="184" t="s">
        <v>5106</v>
      </c>
      <c r="G2181" s="184">
        <v>6.4904794774983898E-2</v>
      </c>
      <c r="H2181" s="184">
        <v>3.442457289292E-3</v>
      </c>
      <c r="I2181" s="184">
        <v>2.5560808485691904E-2</v>
      </c>
      <c r="J2181" s="328">
        <v>0</v>
      </c>
      <c r="K2181" s="184">
        <v>3.5901529000000001E-2</v>
      </c>
      <c r="L2181" s="184">
        <v>2.0686756000000001E-2</v>
      </c>
      <c r="M2181" s="184">
        <v>4.8740472000000003E-3</v>
      </c>
      <c r="N2181" s="331">
        <v>3.4424027E-3</v>
      </c>
      <c r="O2181" s="331">
        <v>0</v>
      </c>
      <c r="P2181" s="331">
        <v>0</v>
      </c>
      <c r="Q2181" s="331">
        <v>5.4589292E-8</v>
      </c>
      <c r="R2181" s="331">
        <v>5.2856919000000004E-9</v>
      </c>
      <c r="S2181" s="331">
        <v>0</v>
      </c>
      <c r="T2181" s="331">
        <v>0</v>
      </c>
      <c r="U2181" s="184">
        <v>0</v>
      </c>
      <c r="V2181" s="331">
        <v>0</v>
      </c>
      <c r="W2181" s="331">
        <v>0</v>
      </c>
      <c r="X2181" s="184">
        <v>0</v>
      </c>
      <c r="Y2181"/>
      <c r="Z2181" s="288">
        <v>0.23934352666666669</v>
      </c>
      <c r="AA2181"/>
      <c r="AB2181" s="164">
        <v>0</v>
      </c>
      <c r="AC2181" s="164">
        <v>0</v>
      </c>
      <c r="AD2181" s="164">
        <v>0</v>
      </c>
      <c r="AE2181" s="164">
        <v>0</v>
      </c>
      <c r="AF2181" s="164">
        <v>0</v>
      </c>
      <c r="AG2181" s="164">
        <v>0</v>
      </c>
      <c r="AH2181" s="164">
        <v>0</v>
      </c>
      <c r="AI2181"/>
      <c r="AJ2181" s="185">
        <v>1.09599E-2</v>
      </c>
      <c r="AK2181" s="185">
        <v>1.0629125999999999E-2</v>
      </c>
      <c r="AL2181" s="185">
        <v>3.3077397E-4</v>
      </c>
      <c r="AM2181" s="185">
        <v>0</v>
      </c>
      <c r="AN2181" s="176">
        <v>6.3723777000000002E-7</v>
      </c>
      <c r="AO2181" s="176">
        <v>1.2232765000000001E-9</v>
      </c>
      <c r="AP2181" s="176">
        <v>0</v>
      </c>
      <c r="AQ2181" s="192">
        <v>2.2211079E-7</v>
      </c>
      <c r="AR2181" s="192">
        <v>6.7016187999999999E-10</v>
      </c>
      <c r="AS2181" s="192">
        <v>1.8309780000000001E-14</v>
      </c>
      <c r="AT2181" s="193">
        <v>0</v>
      </c>
      <c r="AU2181" s="193">
        <v>0</v>
      </c>
      <c r="AV2181" s="192">
        <v>5.1186053000000001E-10</v>
      </c>
      <c r="AW2181" s="192">
        <v>4.1461512000000002E-7</v>
      </c>
      <c r="AX2181" s="192">
        <v>7.2560449E-11</v>
      </c>
      <c r="AY2181" s="192">
        <v>4.8053588000000003E-10</v>
      </c>
      <c r="AZ2181" s="193">
        <v>0</v>
      </c>
      <c r="BA2181" s="193">
        <v>0</v>
      </c>
      <c r="BB2181" s="193">
        <v>0</v>
      </c>
      <c r="BC2181" s="193">
        <v>0</v>
      </c>
      <c r="BD2181" s="193">
        <v>0</v>
      </c>
      <c r="BE2181" s="193">
        <v>0</v>
      </c>
      <c r="BF2181" s="193">
        <v>0</v>
      </c>
      <c r="BG2181" s="193">
        <v>0</v>
      </c>
      <c r="BH2181" s="193">
        <v>0</v>
      </c>
      <c r="BI2181" s="193">
        <v>0</v>
      </c>
      <c r="BJ2181" s="193">
        <v>0</v>
      </c>
      <c r="BK2181" s="193">
        <v>0</v>
      </c>
      <c r="BL2181" s="193">
        <v>0</v>
      </c>
      <c r="BM2181"/>
      <c r="BN2181" s="186">
        <v>1.4463954E-5</v>
      </c>
      <c r="BO2181" s="186">
        <v>3.4814779999999999E-6</v>
      </c>
      <c r="BP2181" s="186">
        <v>6.6735327000000002E-6</v>
      </c>
      <c r="BQ2181" s="186">
        <v>6.1914896000000003E-13</v>
      </c>
      <c r="BR2181" s="186">
        <v>2.6207088999999998E-6</v>
      </c>
      <c r="BS2181" s="186">
        <v>3.3136897999999999E-7</v>
      </c>
      <c r="BT2181" s="164">
        <v>0</v>
      </c>
      <c r="BU2181" s="186">
        <v>5.0294680000000003E-7</v>
      </c>
      <c r="BV2181" s="164">
        <v>0</v>
      </c>
      <c r="BW2181" s="186">
        <v>3.6122052000000002E-11</v>
      </c>
      <c r="BX2181" s="164">
        <v>0</v>
      </c>
      <c r="BY2181" s="164">
        <v>0</v>
      </c>
      <c r="BZ2181" s="164">
        <v>0</v>
      </c>
      <c r="CA2181" s="186">
        <v>8.5388171000000003E-7</v>
      </c>
      <c r="CB2181" s="164">
        <v>0</v>
      </c>
      <c r="CC2181" s="164">
        <v>0</v>
      </c>
      <c r="CD2181" s="164">
        <v>0</v>
      </c>
      <c r="CE2181"/>
      <c r="CF2181" s="330">
        <v>0</v>
      </c>
      <c r="CG2181" s="330">
        <v>0.23934353</v>
      </c>
      <c r="CH2181" s="330">
        <v>9.4752133999999998E-3</v>
      </c>
      <c r="CI2181" s="330">
        <v>2.4579762999999998E-3</v>
      </c>
      <c r="CJ2181" s="329">
        <v>7.8420093000000006E-5</v>
      </c>
      <c r="CK2181" s="330">
        <v>0</v>
      </c>
      <c r="CL2181" s="330">
        <v>0</v>
      </c>
      <c r="CM2181" s="330">
        <v>1.3021020999999999E-4</v>
      </c>
      <c r="CN2181" s="330">
        <v>0</v>
      </c>
      <c r="CO2181" s="330">
        <v>0</v>
      </c>
      <c r="CP2181"/>
      <c r="CQ2181">
        <v>3.5901529000000001E-2</v>
      </c>
      <c r="CR2181">
        <v>2.9003265774983904E-2</v>
      </c>
      <c r="CS2181">
        <v>2.5560808485691904E-2</v>
      </c>
      <c r="CT2181">
        <v>2.5560808485691904E-2</v>
      </c>
      <c r="CU2181">
        <v>0</v>
      </c>
      <c r="CZ2181" s="11"/>
      <c r="DA2181" s="236"/>
      <c r="DB2181" s="236"/>
      <c r="DC2181" s="32"/>
      <c r="DD2181" s="32"/>
      <c r="DE2181" s="32"/>
      <c r="DF2181" s="32"/>
      <c r="DG2181" s="32"/>
      <c r="DH2181" s="32"/>
      <c r="DI2181" s="32"/>
      <c r="DJ2181" s="32"/>
      <c r="DK2181" s="32"/>
      <c r="DL2181" s="32"/>
    </row>
    <row r="2182" spans="1:116" ht="14.4" x14ac:dyDescent="0.3">
      <c r="A2182" t="s">
        <v>3492</v>
      </c>
      <c r="B2182" s="181" t="s">
        <v>928</v>
      </c>
      <c r="C2182" s="182" t="s">
        <v>3493</v>
      </c>
      <c r="D2182" s="40" t="s">
        <v>3477</v>
      </c>
      <c r="E2182" s="242" t="s">
        <v>943</v>
      </c>
      <c r="F2182" s="184" t="s">
        <v>5107</v>
      </c>
      <c r="G2182" s="184">
        <v>0.194044599225037</v>
      </c>
      <c r="H2182" s="184">
        <v>1.5481674342439999E-2</v>
      </c>
      <c r="I2182" s="184">
        <v>9.3673102882597004E-2</v>
      </c>
      <c r="J2182" s="328">
        <v>0</v>
      </c>
      <c r="K2182" s="184">
        <v>8.4889822000000004E-2</v>
      </c>
      <c r="L2182" s="184">
        <v>7.2326187E-2</v>
      </c>
      <c r="M2182" s="184">
        <v>2.1346896000000001E-2</v>
      </c>
      <c r="N2182" s="331">
        <v>1.5481468999999999E-2</v>
      </c>
      <c r="O2182" s="331">
        <v>0</v>
      </c>
      <c r="P2182" s="331">
        <v>0</v>
      </c>
      <c r="Q2182" s="331">
        <v>2.0534243999999999E-7</v>
      </c>
      <c r="R2182" s="331">
        <v>1.9882597000000001E-8</v>
      </c>
      <c r="S2182" s="331">
        <v>0</v>
      </c>
      <c r="T2182" s="331">
        <v>0</v>
      </c>
      <c r="U2182" s="184">
        <v>0</v>
      </c>
      <c r="V2182" s="331">
        <v>0</v>
      </c>
      <c r="W2182" s="331">
        <v>0</v>
      </c>
      <c r="X2182" s="184">
        <v>0</v>
      </c>
      <c r="Y2182"/>
      <c r="Z2182" s="288">
        <v>0.56593214666666669</v>
      </c>
      <c r="AA2182"/>
      <c r="AB2182" s="164">
        <v>0</v>
      </c>
      <c r="AC2182" s="164">
        <v>0</v>
      </c>
      <c r="AD2182" s="164">
        <v>0</v>
      </c>
      <c r="AE2182" s="164">
        <v>0</v>
      </c>
      <c r="AF2182" s="164">
        <v>0</v>
      </c>
      <c r="AG2182" s="164">
        <v>0</v>
      </c>
      <c r="AH2182" s="164">
        <v>0</v>
      </c>
      <c r="AI2182"/>
      <c r="AJ2182" s="185">
        <v>3.4610376999999998E-2</v>
      </c>
      <c r="AK2182" s="185">
        <v>3.3627738999999997E-2</v>
      </c>
      <c r="AL2182" s="185">
        <v>9.8263803999999993E-4</v>
      </c>
      <c r="AM2182" s="185">
        <v>0</v>
      </c>
      <c r="AN2182" s="176">
        <v>2.0160514999999999E-6</v>
      </c>
      <c r="AO2182" s="176">
        <v>3.6340163999999999E-9</v>
      </c>
      <c r="AP2182" s="176">
        <v>0</v>
      </c>
      <c r="AQ2182" s="192">
        <v>5.2518502999999998E-7</v>
      </c>
      <c r="AR2182" s="192">
        <v>1.58461E-9</v>
      </c>
      <c r="AS2182" s="192">
        <v>4.3293809E-14</v>
      </c>
      <c r="AT2182" s="193">
        <v>0</v>
      </c>
      <c r="AU2182" s="193">
        <v>0</v>
      </c>
      <c r="AV2182" s="192">
        <v>2.3019832000000001E-9</v>
      </c>
      <c r="AW2182" s="192">
        <v>1.4885645E-6</v>
      </c>
      <c r="AX2182" s="192">
        <v>3.2632509E-10</v>
      </c>
      <c r="AY2182" s="192">
        <v>1.7230380000000001E-9</v>
      </c>
      <c r="AZ2182" s="193">
        <v>0</v>
      </c>
      <c r="BA2182" s="193">
        <v>0</v>
      </c>
      <c r="BB2182" s="193">
        <v>0</v>
      </c>
      <c r="BC2182" s="193">
        <v>0</v>
      </c>
      <c r="BD2182" s="193">
        <v>0</v>
      </c>
      <c r="BE2182" s="193">
        <v>0</v>
      </c>
      <c r="BF2182" s="193">
        <v>0</v>
      </c>
      <c r="BG2182" s="193">
        <v>0</v>
      </c>
      <c r="BH2182" s="193">
        <v>0</v>
      </c>
      <c r="BI2182" s="193">
        <v>0</v>
      </c>
      <c r="BJ2182" s="193">
        <v>0</v>
      </c>
      <c r="BK2182" s="193">
        <v>0</v>
      </c>
      <c r="BL2182" s="193">
        <v>0</v>
      </c>
      <c r="BM2182"/>
      <c r="BN2182" s="186">
        <v>4.5111356000000003E-5</v>
      </c>
      <c r="BO2182" s="186">
        <v>1.2637021E-5</v>
      </c>
      <c r="BP2182" s="186">
        <v>1.577969E-5</v>
      </c>
      <c r="BQ2182" s="186">
        <v>2.3289835E-12</v>
      </c>
      <c r="BR2182" s="186">
        <v>9.2982500000000003E-6</v>
      </c>
      <c r="BS2182" s="186">
        <v>1.4902611000000001E-6</v>
      </c>
      <c r="BT2182" s="164">
        <v>0</v>
      </c>
      <c r="BU2182" s="186">
        <v>2.2618956E-6</v>
      </c>
      <c r="BV2182" s="164">
        <v>0</v>
      </c>
      <c r="BW2182" s="186">
        <v>1.3587628999999999E-10</v>
      </c>
      <c r="BX2182" s="164">
        <v>0</v>
      </c>
      <c r="BY2182" s="164">
        <v>0</v>
      </c>
      <c r="BZ2182" s="164">
        <v>0</v>
      </c>
      <c r="CA2182" s="186">
        <v>3.6441007E-6</v>
      </c>
      <c r="CB2182" s="164">
        <v>0</v>
      </c>
      <c r="CC2182" s="164">
        <v>0</v>
      </c>
      <c r="CD2182" s="164">
        <v>0</v>
      </c>
      <c r="CE2182"/>
      <c r="CF2182" s="330">
        <v>0</v>
      </c>
      <c r="CG2182" s="330">
        <v>0.56593214999999997</v>
      </c>
      <c r="CH2182" s="330">
        <v>4.2612744000000001E-2</v>
      </c>
      <c r="CI2182" s="330">
        <v>8.9878582000000005E-3</v>
      </c>
      <c r="CJ2182" s="330">
        <v>3.1331212000000001E-4</v>
      </c>
      <c r="CK2182" s="330">
        <v>0</v>
      </c>
      <c r="CL2182" s="330">
        <v>0</v>
      </c>
      <c r="CM2182" s="330">
        <v>4.5931474000000003E-4</v>
      </c>
      <c r="CN2182" s="330">
        <v>0</v>
      </c>
      <c r="CO2182" s="330">
        <v>0</v>
      </c>
      <c r="CP2182"/>
      <c r="CQ2182">
        <v>8.4889822000000004E-2</v>
      </c>
      <c r="CR2182">
        <v>0.109154777225037</v>
      </c>
      <c r="CS2182">
        <v>9.3673102882597004E-2</v>
      </c>
      <c r="CT2182">
        <v>9.3673102882597004E-2</v>
      </c>
      <c r="CU2182">
        <v>0</v>
      </c>
      <c r="CZ2182" s="11"/>
      <c r="DA2182" s="236"/>
      <c r="DB2182" s="236"/>
      <c r="DC2182" s="32"/>
      <c r="DD2182" s="32"/>
      <c r="DE2182" s="32"/>
      <c r="DF2182" s="32"/>
      <c r="DG2182" s="32"/>
      <c r="DH2182" s="32"/>
      <c r="DI2182" s="32"/>
      <c r="DJ2182" s="32"/>
      <c r="DK2182" s="32"/>
      <c r="DL2182" s="32"/>
    </row>
    <row r="2183" spans="1:116" ht="14.4" x14ac:dyDescent="0.3">
      <c r="A2183" t="s">
        <v>3494</v>
      </c>
      <c r="B2183" s="181" t="s">
        <v>928</v>
      </c>
      <c r="C2183" s="182" t="s">
        <v>3495</v>
      </c>
      <c r="D2183" s="40" t="s">
        <v>3477</v>
      </c>
      <c r="E2183" s="242" t="s">
        <v>943</v>
      </c>
      <c r="F2183" s="184" t="s">
        <v>5108</v>
      </c>
      <c r="G2183" s="184">
        <v>9.2471368761698397E-2</v>
      </c>
      <c r="H2183" s="184">
        <v>5.2463294137570001E-3</v>
      </c>
      <c r="I2183" s="184">
        <v>3.9372889347941399E-2</v>
      </c>
      <c r="J2183" s="328">
        <v>0</v>
      </c>
      <c r="K2183" s="184">
        <v>4.7852150000000003E-2</v>
      </c>
      <c r="L2183" s="184">
        <v>3.1857484999999998E-2</v>
      </c>
      <c r="M2183" s="184">
        <v>7.5153957E-3</v>
      </c>
      <c r="N2183" s="331">
        <v>5.2462400999999997E-3</v>
      </c>
      <c r="O2183" s="331">
        <v>0</v>
      </c>
      <c r="P2183" s="331">
        <v>0</v>
      </c>
      <c r="Q2183" s="331">
        <v>8.9313756999999994E-8</v>
      </c>
      <c r="R2183" s="331">
        <v>8.6479414000000003E-9</v>
      </c>
      <c r="S2183" s="331">
        <v>0</v>
      </c>
      <c r="T2183" s="331">
        <v>0</v>
      </c>
      <c r="U2183" s="184">
        <v>0</v>
      </c>
      <c r="V2183" s="331">
        <v>0</v>
      </c>
      <c r="W2183" s="331">
        <v>0</v>
      </c>
      <c r="X2183" s="184">
        <v>0</v>
      </c>
      <c r="Y2183"/>
      <c r="Z2183" s="288">
        <v>0.31901433333333334</v>
      </c>
      <c r="AA2183"/>
      <c r="AB2183" s="164">
        <v>0</v>
      </c>
      <c r="AC2183" s="164">
        <v>0</v>
      </c>
      <c r="AD2183" s="164">
        <v>0</v>
      </c>
      <c r="AE2183" s="164">
        <v>0</v>
      </c>
      <c r="AF2183" s="164">
        <v>0</v>
      </c>
      <c r="AG2183" s="164">
        <v>0</v>
      </c>
      <c r="AH2183" s="164">
        <v>0</v>
      </c>
      <c r="AI2183"/>
      <c r="AJ2183" s="185">
        <v>1.6062284999999999E-2</v>
      </c>
      <c r="AK2183" s="185">
        <v>1.5590928E-2</v>
      </c>
      <c r="AL2183" s="185">
        <v>4.7135676999999999E-4</v>
      </c>
      <c r="AM2183" s="185">
        <v>0</v>
      </c>
      <c r="AN2183" s="176">
        <v>9.3470792999999999E-7</v>
      </c>
      <c r="AO2183" s="176">
        <v>1.7431833E-9</v>
      </c>
      <c r="AP2183" s="176">
        <v>0</v>
      </c>
      <c r="AQ2183" s="192">
        <v>2.960453E-7</v>
      </c>
      <c r="AR2183" s="192">
        <v>8.9324012999999997E-10</v>
      </c>
      <c r="AS2183" s="192">
        <v>2.4404596000000001E-14</v>
      </c>
      <c r="AT2183" s="193">
        <v>0</v>
      </c>
      <c r="AU2183" s="193">
        <v>0</v>
      </c>
      <c r="AV2183" s="192">
        <v>7.8007818000000002E-10</v>
      </c>
      <c r="AW2183" s="192">
        <v>6.3788254999999998E-7</v>
      </c>
      <c r="AX2183" s="192">
        <v>1.1058251E-10</v>
      </c>
      <c r="AY2183" s="192">
        <v>7.3933628999999997E-10</v>
      </c>
      <c r="AZ2183" s="193">
        <v>0</v>
      </c>
      <c r="BA2183" s="193">
        <v>0</v>
      </c>
      <c r="BB2183" s="193">
        <v>0</v>
      </c>
      <c r="BC2183" s="193">
        <v>0</v>
      </c>
      <c r="BD2183" s="193">
        <v>0</v>
      </c>
      <c r="BE2183" s="193">
        <v>0</v>
      </c>
      <c r="BF2183" s="193">
        <v>0</v>
      </c>
      <c r="BG2183" s="193">
        <v>0</v>
      </c>
      <c r="BH2183" s="193">
        <v>0</v>
      </c>
      <c r="BI2183" s="193">
        <v>0</v>
      </c>
      <c r="BJ2183" s="193">
        <v>0</v>
      </c>
      <c r="BK2183" s="193">
        <v>0</v>
      </c>
      <c r="BL2183" s="193">
        <v>0</v>
      </c>
      <c r="BM2183"/>
      <c r="BN2183" s="186">
        <v>2.0858722000000001E-5</v>
      </c>
      <c r="BO2183" s="186">
        <v>5.3540308999999998E-6</v>
      </c>
      <c r="BP2183" s="186">
        <v>8.8949660000000007E-6</v>
      </c>
      <c r="BQ2183" s="186">
        <v>1.0129920999999999E-12</v>
      </c>
      <c r="BR2183" s="186">
        <v>4.0337111000000001E-6</v>
      </c>
      <c r="BS2183" s="186">
        <v>5.0500809999999998E-7</v>
      </c>
      <c r="BT2183" s="164">
        <v>0</v>
      </c>
      <c r="BU2183" s="186">
        <v>7.6649361E-7</v>
      </c>
      <c r="BV2183" s="164">
        <v>0</v>
      </c>
      <c r="BW2183" s="186">
        <v>5.9099432999999997E-11</v>
      </c>
      <c r="BX2183" s="164">
        <v>0</v>
      </c>
      <c r="BY2183" s="164">
        <v>0</v>
      </c>
      <c r="BZ2183" s="164">
        <v>0</v>
      </c>
      <c r="CA2183" s="186">
        <v>1.3044517000000001E-6</v>
      </c>
      <c r="CB2183" s="164">
        <v>0</v>
      </c>
      <c r="CC2183" s="164">
        <v>0</v>
      </c>
      <c r="CD2183" s="164">
        <v>0</v>
      </c>
      <c r="CE2183"/>
      <c r="CF2183" s="330">
        <v>0</v>
      </c>
      <c r="CG2183" s="330">
        <v>0.31901433000000001</v>
      </c>
      <c r="CH2183" s="330">
        <v>1.4440276E-2</v>
      </c>
      <c r="CI2183" s="330">
        <v>3.778974E-3</v>
      </c>
      <c r="CJ2183" s="330">
        <v>1.2551078000000001E-4</v>
      </c>
      <c r="CK2183" s="330">
        <v>0</v>
      </c>
      <c r="CL2183" s="330">
        <v>0</v>
      </c>
      <c r="CM2183" s="330">
        <v>2.0045802000000001E-4</v>
      </c>
      <c r="CN2183" s="330">
        <v>0</v>
      </c>
      <c r="CO2183" s="330">
        <v>0</v>
      </c>
      <c r="CP2183"/>
      <c r="CQ2183">
        <v>4.7852150000000003E-2</v>
      </c>
      <c r="CR2183">
        <v>4.4619218761698401E-2</v>
      </c>
      <c r="CS2183">
        <v>3.9372889347941399E-2</v>
      </c>
      <c r="CT2183">
        <v>3.9372889347941399E-2</v>
      </c>
      <c r="CU2183">
        <v>0</v>
      </c>
      <c r="CZ2183" s="11"/>
      <c r="DA2183" s="236"/>
      <c r="DB2183" s="236"/>
      <c r="DC2183" s="32"/>
      <c r="DD2183" s="32"/>
      <c r="DE2183" s="32"/>
      <c r="DF2183" s="32"/>
      <c r="DG2183" s="32"/>
      <c r="DH2183" s="32"/>
      <c r="DI2183" s="32"/>
      <c r="DJ2183" s="32"/>
      <c r="DK2183" s="32"/>
      <c r="DL2183" s="32"/>
    </row>
    <row r="2184" spans="1:116" ht="14.4" x14ac:dyDescent="0.3">
      <c r="A2184" t="s">
        <v>3496</v>
      </c>
      <c r="B2184" s="181" t="s">
        <v>928</v>
      </c>
      <c r="C2184" s="182" t="s">
        <v>3497</v>
      </c>
      <c r="D2184" s="40" t="s">
        <v>3477</v>
      </c>
      <c r="E2184" s="242" t="s">
        <v>943</v>
      </c>
      <c r="F2184" s="184" t="s">
        <v>5109</v>
      </c>
      <c r="G2184" s="184">
        <v>0.272630756615382</v>
      </c>
      <c r="H2184" s="184">
        <v>5.9684821929000004E-3</v>
      </c>
      <c r="I2184" s="184">
        <v>4.2639714422482003E-2</v>
      </c>
      <c r="J2184" s="328">
        <v>0</v>
      </c>
      <c r="K2184" s="184">
        <v>0.22402256000000001</v>
      </c>
      <c r="L2184" s="184">
        <v>3.3620596000000003E-2</v>
      </c>
      <c r="M2184" s="184">
        <v>9.0191053999999996E-3</v>
      </c>
      <c r="N2184" s="331">
        <v>5.9683477000000004E-3</v>
      </c>
      <c r="O2184" s="331">
        <v>0</v>
      </c>
      <c r="P2184" s="331">
        <v>0</v>
      </c>
      <c r="Q2184" s="331">
        <v>1.3449289999999999E-7</v>
      </c>
      <c r="R2184" s="331">
        <v>1.3022482000000001E-8</v>
      </c>
      <c r="S2184" s="331">
        <v>0</v>
      </c>
      <c r="T2184" s="331">
        <v>0</v>
      </c>
      <c r="U2184" s="184">
        <v>0</v>
      </c>
      <c r="V2184" s="331">
        <v>0</v>
      </c>
      <c r="W2184" s="331">
        <v>0</v>
      </c>
      <c r="X2184" s="184">
        <v>0</v>
      </c>
      <c r="Y2184"/>
      <c r="Z2184" s="288">
        <v>1.4934837333333335</v>
      </c>
      <c r="AA2184"/>
      <c r="AB2184" s="164">
        <v>0</v>
      </c>
      <c r="AC2184" s="164">
        <v>0</v>
      </c>
      <c r="AD2184" s="164">
        <v>0</v>
      </c>
      <c r="AE2184" s="164">
        <v>0</v>
      </c>
      <c r="AF2184" s="164">
        <v>0</v>
      </c>
      <c r="AG2184" s="164">
        <v>0</v>
      </c>
      <c r="AH2184" s="164">
        <v>0</v>
      </c>
      <c r="AI2184"/>
      <c r="AJ2184" s="185">
        <v>3.5819891E-2</v>
      </c>
      <c r="AK2184" s="185">
        <v>3.444266E-2</v>
      </c>
      <c r="AL2184" s="185">
        <v>1.3772306999999999E-3</v>
      </c>
      <c r="AM2184" s="185">
        <v>0</v>
      </c>
      <c r="AN2184" s="176">
        <v>2.0649076999999999E-6</v>
      </c>
      <c r="AO2184" s="176">
        <v>5.0933088999999997E-9</v>
      </c>
      <c r="AP2184" s="176">
        <v>0</v>
      </c>
      <c r="AQ2184" s="192">
        <v>1.3859529E-6</v>
      </c>
      <c r="AR2184" s="192">
        <v>4.1817545000000002E-9</v>
      </c>
      <c r="AS2184" s="192">
        <v>1.1425151000000001E-13</v>
      </c>
      <c r="AT2184" s="193">
        <v>0</v>
      </c>
      <c r="AU2184" s="193">
        <v>0</v>
      </c>
      <c r="AV2184" s="192">
        <v>8.8745038999999995E-10</v>
      </c>
      <c r="AW2184" s="192">
        <v>6.7806732999999999E-7</v>
      </c>
      <c r="AX2184" s="192">
        <v>1.2580341000000001E-10</v>
      </c>
      <c r="AY2184" s="192">
        <v>7.8563678999999996E-10</v>
      </c>
      <c r="AZ2184" s="193">
        <v>0</v>
      </c>
      <c r="BA2184" s="193">
        <v>0</v>
      </c>
      <c r="BB2184" s="193">
        <v>0</v>
      </c>
      <c r="BC2184" s="193">
        <v>0</v>
      </c>
      <c r="BD2184" s="193">
        <v>0</v>
      </c>
      <c r="BE2184" s="193">
        <v>0</v>
      </c>
      <c r="BF2184" s="193">
        <v>0</v>
      </c>
      <c r="BG2184" s="193">
        <v>0</v>
      </c>
      <c r="BH2184" s="193">
        <v>0</v>
      </c>
      <c r="BI2184" s="193">
        <v>0</v>
      </c>
      <c r="BJ2184" s="193">
        <v>0</v>
      </c>
      <c r="BK2184" s="193">
        <v>0</v>
      </c>
      <c r="BL2184" s="193">
        <v>0</v>
      </c>
      <c r="BM2184"/>
      <c r="BN2184" s="186">
        <v>5.4530602999999997E-5</v>
      </c>
      <c r="BO2184" s="186">
        <v>5.7085903999999998E-6</v>
      </c>
      <c r="BP2184" s="186">
        <v>4.1642289999999999E-5</v>
      </c>
      <c r="BQ2184" s="186">
        <v>1.5254116E-12</v>
      </c>
      <c r="BR2184" s="186">
        <v>4.2739392999999997E-6</v>
      </c>
      <c r="BS2184" s="186">
        <v>5.7451887000000002E-7</v>
      </c>
      <c r="BT2184" s="164">
        <v>0</v>
      </c>
      <c r="BU2184" s="186">
        <v>8.7199599999999997E-7</v>
      </c>
      <c r="BV2184" s="164">
        <v>0</v>
      </c>
      <c r="BW2184" s="186">
        <v>8.8994738000000003E-11</v>
      </c>
      <c r="BX2184" s="164">
        <v>0</v>
      </c>
      <c r="BY2184" s="164">
        <v>0</v>
      </c>
      <c r="BZ2184" s="164">
        <v>0</v>
      </c>
      <c r="CA2184" s="186">
        <v>1.4591783999999999E-6</v>
      </c>
      <c r="CB2184" s="164">
        <v>0</v>
      </c>
      <c r="CC2184" s="164">
        <v>0</v>
      </c>
      <c r="CD2184" s="164">
        <v>0</v>
      </c>
      <c r="CE2184"/>
      <c r="CF2184" s="330">
        <v>0</v>
      </c>
      <c r="CG2184" s="330">
        <v>1.4934837000000001</v>
      </c>
      <c r="CH2184" s="330">
        <v>1.6427877E-2</v>
      </c>
      <c r="CI2184" s="330">
        <v>4.0375007999999997E-3</v>
      </c>
      <c r="CJ2184" s="330">
        <v>1.750206E-4</v>
      </c>
      <c r="CK2184" s="330">
        <v>0</v>
      </c>
      <c r="CL2184" s="330">
        <v>0</v>
      </c>
      <c r="CM2184" s="330">
        <v>2.1206162E-4</v>
      </c>
      <c r="CN2184" s="330">
        <v>0</v>
      </c>
      <c r="CO2184" s="330">
        <v>0</v>
      </c>
      <c r="CP2184"/>
      <c r="CQ2184">
        <v>0.22402256000000001</v>
      </c>
      <c r="CR2184">
        <v>4.8608196615382002E-2</v>
      </c>
      <c r="CS2184">
        <v>4.2639714422482003E-2</v>
      </c>
      <c r="CT2184">
        <v>4.2639714422482003E-2</v>
      </c>
      <c r="CU2184">
        <v>0</v>
      </c>
      <c r="CZ2184" s="11"/>
      <c r="DA2184" s="236"/>
      <c r="DB2184" s="236"/>
      <c r="DC2184" s="32"/>
      <c r="DD2184" s="32"/>
      <c r="DE2184" s="32"/>
      <c r="DF2184" s="32"/>
      <c r="DG2184" s="32"/>
      <c r="DH2184" s="32"/>
      <c r="DI2184" s="32"/>
      <c r="DJ2184" s="32"/>
      <c r="DK2184" s="32"/>
      <c r="DL2184" s="32"/>
    </row>
    <row r="2185" spans="1:116" ht="14.4" x14ac:dyDescent="0.3">
      <c r="A2185" t="s">
        <v>3498</v>
      </c>
      <c r="B2185" s="181" t="s">
        <v>928</v>
      </c>
      <c r="C2185" s="182" t="s">
        <v>3499</v>
      </c>
      <c r="D2185" s="40" t="s">
        <v>3477</v>
      </c>
      <c r="E2185" s="242" t="s">
        <v>943</v>
      </c>
      <c r="F2185" s="184" t="s">
        <v>5110</v>
      </c>
      <c r="G2185" s="184">
        <v>0.22209155804171699</v>
      </c>
      <c r="H2185" s="184">
        <v>4.6159720771399998E-4</v>
      </c>
      <c r="I2185" s="184">
        <v>1.2799970834003001E-2</v>
      </c>
      <c r="J2185" s="328">
        <v>0</v>
      </c>
      <c r="K2185" s="184">
        <v>0.20882998999999999</v>
      </c>
      <c r="L2185" s="184">
        <v>1.1626923000000001E-2</v>
      </c>
      <c r="M2185" s="184">
        <v>1.1730435999999999E-3</v>
      </c>
      <c r="N2185" s="331">
        <v>4.6155348E-4</v>
      </c>
      <c r="O2185" s="331">
        <v>0</v>
      </c>
      <c r="P2185" s="331">
        <v>0</v>
      </c>
      <c r="Q2185" s="331">
        <v>4.3727714000000001E-8</v>
      </c>
      <c r="R2185" s="331">
        <v>4.2340030000000002E-9</v>
      </c>
      <c r="S2185" s="331">
        <v>0</v>
      </c>
      <c r="T2185" s="331">
        <v>0</v>
      </c>
      <c r="U2185" s="184">
        <v>0</v>
      </c>
      <c r="V2185" s="331">
        <v>0</v>
      </c>
      <c r="W2185" s="331">
        <v>0</v>
      </c>
      <c r="X2185" s="184">
        <v>0</v>
      </c>
      <c r="Y2185"/>
      <c r="Z2185" s="288">
        <v>1.3921999333333333</v>
      </c>
      <c r="AA2185"/>
      <c r="AB2185" s="164">
        <v>0</v>
      </c>
      <c r="AC2185" s="164">
        <v>0</v>
      </c>
      <c r="AD2185" s="164">
        <v>0</v>
      </c>
      <c r="AE2185" s="164">
        <v>0</v>
      </c>
      <c r="AF2185" s="164">
        <v>0</v>
      </c>
      <c r="AG2185" s="164">
        <v>0</v>
      </c>
      <c r="AH2185" s="164">
        <v>0</v>
      </c>
      <c r="AI2185"/>
      <c r="AJ2185" s="185">
        <v>2.6284981999999998E-2</v>
      </c>
      <c r="AK2185" s="185">
        <v>2.5160195999999999E-2</v>
      </c>
      <c r="AL2185" s="185">
        <v>1.124786E-3</v>
      </c>
      <c r="AM2185" s="185">
        <v>0</v>
      </c>
      <c r="AN2185" s="176">
        <v>1.5084050999999999E-6</v>
      </c>
      <c r="AO2185" s="176">
        <v>4.1597114000000003E-9</v>
      </c>
      <c r="AP2185" s="176">
        <v>0</v>
      </c>
      <c r="AQ2185" s="192">
        <v>1.2919615E-6</v>
      </c>
      <c r="AR2185" s="192">
        <v>3.8981598E-9</v>
      </c>
      <c r="AS2185" s="192">
        <v>1.0650329E-13</v>
      </c>
      <c r="AT2185" s="193">
        <v>0</v>
      </c>
      <c r="AU2185" s="193">
        <v>0</v>
      </c>
      <c r="AV2185" s="192">
        <v>6.8629685000000005E-11</v>
      </c>
      <c r="AW2185" s="192">
        <v>2.1637487999999999E-7</v>
      </c>
      <c r="AX2185" s="192">
        <v>9.7288233999999993E-12</v>
      </c>
      <c r="AY2185" s="192">
        <v>2.5171628000000001E-10</v>
      </c>
      <c r="AZ2185" s="193">
        <v>0</v>
      </c>
      <c r="BA2185" s="193">
        <v>0</v>
      </c>
      <c r="BB2185" s="193">
        <v>0</v>
      </c>
      <c r="BC2185" s="193">
        <v>0</v>
      </c>
      <c r="BD2185" s="193">
        <v>0</v>
      </c>
      <c r="BE2185" s="193">
        <v>0</v>
      </c>
      <c r="BF2185" s="193">
        <v>0</v>
      </c>
      <c r="BG2185" s="193">
        <v>0</v>
      </c>
      <c r="BH2185" s="193">
        <v>0</v>
      </c>
      <c r="BI2185" s="193">
        <v>0</v>
      </c>
      <c r="BJ2185" s="193">
        <v>0</v>
      </c>
      <c r="BK2185" s="193">
        <v>0</v>
      </c>
      <c r="BL2185" s="193">
        <v>0</v>
      </c>
      <c r="BM2185"/>
      <c r="BN2185" s="186">
        <v>4.2301425000000003E-5</v>
      </c>
      <c r="BO2185" s="186">
        <v>1.7580029000000001E-6</v>
      </c>
      <c r="BP2185" s="186">
        <v>3.8818227999999997E-5</v>
      </c>
      <c r="BQ2185" s="186">
        <v>4.9595750000000001E-13</v>
      </c>
      <c r="BR2185" s="186">
        <v>1.4149959999999999E-6</v>
      </c>
      <c r="BS2185" s="186">
        <v>4.4429580999999997E-8</v>
      </c>
      <c r="BT2185" s="164">
        <v>0</v>
      </c>
      <c r="BU2185" s="186">
        <v>6.7434542000000001E-8</v>
      </c>
      <c r="BV2185" s="164">
        <v>0</v>
      </c>
      <c r="BW2185" s="186">
        <v>2.8934882999999998E-11</v>
      </c>
      <c r="BX2185" s="164">
        <v>0</v>
      </c>
      <c r="BY2185" s="164">
        <v>0</v>
      </c>
      <c r="BZ2185" s="164">
        <v>0</v>
      </c>
      <c r="CA2185" s="186">
        <v>1.9830403E-7</v>
      </c>
      <c r="CB2185" s="164">
        <v>0</v>
      </c>
      <c r="CC2185" s="164">
        <v>0</v>
      </c>
      <c r="CD2185" s="164">
        <v>0</v>
      </c>
      <c r="CE2185"/>
      <c r="CF2185" s="330">
        <v>0</v>
      </c>
      <c r="CG2185" s="330">
        <v>1.3921999</v>
      </c>
      <c r="CH2185" s="330">
        <v>1.2704260000000001E-3</v>
      </c>
      <c r="CI2185" s="330">
        <v>1.2129898999999999E-3</v>
      </c>
      <c r="CJ2185" s="329">
        <v>4.6201532999999998E-5</v>
      </c>
      <c r="CK2185" s="330">
        <v>0</v>
      </c>
      <c r="CL2185" s="330">
        <v>0</v>
      </c>
      <c r="CM2185" s="329">
        <v>7.1445648000000004E-5</v>
      </c>
      <c r="CN2185" s="330">
        <v>0</v>
      </c>
      <c r="CO2185" s="330">
        <v>0</v>
      </c>
      <c r="CP2185"/>
      <c r="CQ2185">
        <v>0.20882998999999999</v>
      </c>
      <c r="CR2185">
        <v>1.3261568041717001E-2</v>
      </c>
      <c r="CS2185">
        <v>1.2799970834003001E-2</v>
      </c>
      <c r="CT2185">
        <v>1.2799970834003001E-2</v>
      </c>
      <c r="CU2185">
        <v>0</v>
      </c>
      <c r="CZ2185" s="11"/>
      <c r="DA2185" s="236"/>
      <c r="DB2185" s="236"/>
      <c r="DC2185" s="32"/>
      <c r="DD2185" s="32"/>
      <c r="DE2185" s="32"/>
      <c r="DF2185" s="32"/>
      <c r="DG2185" s="32"/>
      <c r="DH2185" s="32"/>
      <c r="DI2185" s="32"/>
      <c r="DJ2185" s="32"/>
      <c r="DK2185" s="32"/>
      <c r="DL2185" s="32"/>
    </row>
    <row r="2186" spans="1:116" ht="14.4" x14ac:dyDescent="0.3">
      <c r="A2186" t="s">
        <v>3500</v>
      </c>
      <c r="B2186" s="181" t="s">
        <v>928</v>
      </c>
      <c r="C2186" s="182" t="s">
        <v>3501</v>
      </c>
      <c r="D2186" s="40" t="s">
        <v>3477</v>
      </c>
      <c r="E2186" s="242" t="s">
        <v>943</v>
      </c>
      <c r="F2186" s="184" t="s">
        <v>5111</v>
      </c>
      <c r="G2186" s="184">
        <v>0.10385183186515801</v>
      </c>
      <c r="H2186" s="184">
        <v>7.0916392659500001E-3</v>
      </c>
      <c r="I2186" s="184">
        <v>4.2395504599208003E-2</v>
      </c>
      <c r="J2186" s="328">
        <v>0</v>
      </c>
      <c r="K2186" s="184">
        <v>5.4364688000000001E-2</v>
      </c>
      <c r="L2186" s="184">
        <v>3.2397380000000003E-2</v>
      </c>
      <c r="M2186" s="184">
        <v>9.9981140000000007E-3</v>
      </c>
      <c r="N2186" s="331">
        <v>7.0915298000000003E-3</v>
      </c>
      <c r="O2186" s="331">
        <v>0</v>
      </c>
      <c r="P2186" s="331">
        <v>0</v>
      </c>
      <c r="Q2186" s="331">
        <v>1.0946595E-7</v>
      </c>
      <c r="R2186" s="331">
        <v>1.0599208E-8</v>
      </c>
      <c r="S2186" s="331">
        <v>0</v>
      </c>
      <c r="T2186" s="331">
        <v>0</v>
      </c>
      <c r="U2186" s="184">
        <v>0</v>
      </c>
      <c r="V2186" s="331">
        <v>0</v>
      </c>
      <c r="W2186" s="331">
        <v>0</v>
      </c>
      <c r="X2186" s="184">
        <v>0</v>
      </c>
      <c r="Y2186"/>
      <c r="Z2186" s="288">
        <v>0.36243125333333337</v>
      </c>
      <c r="AA2186"/>
      <c r="AB2186" s="164">
        <v>0</v>
      </c>
      <c r="AC2186" s="164">
        <v>0</v>
      </c>
      <c r="AD2186" s="164">
        <v>0</v>
      </c>
      <c r="AE2186" s="164">
        <v>0</v>
      </c>
      <c r="AF2186" s="164">
        <v>0</v>
      </c>
      <c r="AG2186" s="164">
        <v>0</v>
      </c>
      <c r="AH2186" s="164">
        <v>0</v>
      </c>
      <c r="AI2186"/>
      <c r="AJ2186" s="185">
        <v>1.730319E-2</v>
      </c>
      <c r="AK2186" s="185">
        <v>1.6779134000000001E-2</v>
      </c>
      <c r="AL2186" s="185">
        <v>5.2405599E-4</v>
      </c>
      <c r="AM2186" s="185">
        <v>0</v>
      </c>
      <c r="AN2186" s="176">
        <v>1.0059432999999999E-6</v>
      </c>
      <c r="AO2186" s="176">
        <v>1.9380768999999998E-9</v>
      </c>
      <c r="AP2186" s="176">
        <v>0</v>
      </c>
      <c r="AQ2186" s="192">
        <v>3.3633619999999999E-7</v>
      </c>
      <c r="AR2186" s="192">
        <v>1.0148075E-9</v>
      </c>
      <c r="AS2186" s="192">
        <v>2.7725991000000001E-14</v>
      </c>
      <c r="AT2186" s="193">
        <v>0</v>
      </c>
      <c r="AU2186" s="193">
        <v>0</v>
      </c>
      <c r="AV2186" s="192">
        <v>1.0544594999999999E-9</v>
      </c>
      <c r="AW2186" s="192">
        <v>6.6855260000000005E-7</v>
      </c>
      <c r="AX2186" s="192">
        <v>1.4947832E-10</v>
      </c>
      <c r="AY2186" s="192">
        <v>7.7376332999999997E-10</v>
      </c>
      <c r="AZ2186" s="193">
        <v>0</v>
      </c>
      <c r="BA2186" s="193">
        <v>0</v>
      </c>
      <c r="BB2186" s="193">
        <v>0</v>
      </c>
      <c r="BC2186" s="193">
        <v>0</v>
      </c>
      <c r="BD2186" s="193">
        <v>0</v>
      </c>
      <c r="BE2186" s="193">
        <v>0</v>
      </c>
      <c r="BF2186" s="193">
        <v>0</v>
      </c>
      <c r="BG2186" s="193">
        <v>0</v>
      </c>
      <c r="BH2186" s="193">
        <v>0</v>
      </c>
      <c r="BI2186" s="193">
        <v>0</v>
      </c>
      <c r="BJ2186" s="193">
        <v>0</v>
      </c>
      <c r="BK2186" s="193">
        <v>0</v>
      </c>
      <c r="BL2186" s="193">
        <v>0</v>
      </c>
      <c r="BM2186"/>
      <c r="BN2186" s="186">
        <v>2.3339544999999999E-5</v>
      </c>
      <c r="BO2186" s="186">
        <v>5.6817151000000003E-6</v>
      </c>
      <c r="BP2186" s="186">
        <v>1.0105545E-5</v>
      </c>
      <c r="BQ2186" s="186">
        <v>1.2415572E-12</v>
      </c>
      <c r="BR2186" s="186">
        <v>4.1711763999999999E-6</v>
      </c>
      <c r="BS2186" s="186">
        <v>6.8263745000000004E-7</v>
      </c>
      <c r="BT2186" s="164">
        <v>0</v>
      </c>
      <c r="BU2186" s="186">
        <v>1.0360967E-6</v>
      </c>
      <c r="BV2186" s="164">
        <v>0</v>
      </c>
      <c r="BW2186" s="186">
        <v>7.2434254999999996E-11</v>
      </c>
      <c r="BX2186" s="164">
        <v>0</v>
      </c>
      <c r="BY2186" s="164">
        <v>0</v>
      </c>
      <c r="BZ2186" s="164">
        <v>0</v>
      </c>
      <c r="CA2186" s="186">
        <v>1.6623002E-6</v>
      </c>
      <c r="CB2186" s="164">
        <v>0</v>
      </c>
      <c r="CC2186" s="164">
        <v>0</v>
      </c>
      <c r="CD2186" s="164">
        <v>0</v>
      </c>
      <c r="CE2186"/>
      <c r="CF2186" s="330">
        <v>0</v>
      </c>
      <c r="CG2186" s="330">
        <v>0.36243124999999998</v>
      </c>
      <c r="CH2186" s="330">
        <v>1.9519436000000001E-2</v>
      </c>
      <c r="CI2186" s="330">
        <v>4.0439101999999996E-3</v>
      </c>
      <c r="CJ2186" s="330">
        <v>1.5861791E-4</v>
      </c>
      <c r="CK2186" s="330">
        <v>0</v>
      </c>
      <c r="CL2186" s="330">
        <v>0</v>
      </c>
      <c r="CM2186" s="330">
        <v>2.0592793000000001E-4</v>
      </c>
      <c r="CN2186" s="330">
        <v>0</v>
      </c>
      <c r="CO2186" s="330">
        <v>0</v>
      </c>
      <c r="CP2186"/>
      <c r="CQ2186">
        <v>5.4364688000000001E-2</v>
      </c>
      <c r="CR2186">
        <v>4.9487143865158005E-2</v>
      </c>
      <c r="CS2186">
        <v>4.2395504599208003E-2</v>
      </c>
      <c r="CT2186">
        <v>4.2395504599208003E-2</v>
      </c>
      <c r="CU2186">
        <v>0</v>
      </c>
      <c r="CZ2186" s="11"/>
      <c r="DA2186" s="236"/>
      <c r="DB2186" s="236"/>
      <c r="DC2186" s="32"/>
      <c r="DD2186" s="32"/>
      <c r="DE2186" s="32"/>
      <c r="DF2186" s="32"/>
      <c r="DG2186" s="32"/>
      <c r="DH2186" s="32"/>
      <c r="DI2186" s="32"/>
      <c r="DJ2186" s="32"/>
      <c r="DK2186" s="32"/>
      <c r="DL2186" s="32"/>
    </row>
    <row r="2187" spans="1:116" ht="14.4" x14ac:dyDescent="0.3">
      <c r="A2187" t="s">
        <v>3502</v>
      </c>
      <c r="B2187" s="181" t="s">
        <v>928</v>
      </c>
      <c r="C2187" s="182" t="s">
        <v>3503</v>
      </c>
      <c r="D2187" s="40" t="s">
        <v>3477</v>
      </c>
      <c r="E2187" s="242" t="s">
        <v>943</v>
      </c>
      <c r="F2187" s="184" t="s">
        <v>5112</v>
      </c>
      <c r="G2187" s="184">
        <v>9.8420939134723107E-2</v>
      </c>
      <c r="H2187" s="184">
        <v>5.2467738185399994E-3</v>
      </c>
      <c r="I2187" s="184">
        <v>4.0380441316183104E-2</v>
      </c>
      <c r="J2187" s="328">
        <v>0</v>
      </c>
      <c r="K2187" s="184">
        <v>5.2793724E-2</v>
      </c>
      <c r="L2187" s="184">
        <v>3.2854451999999999E-2</v>
      </c>
      <c r="M2187" s="184">
        <v>7.5259806E-3</v>
      </c>
      <c r="N2187" s="331">
        <v>5.2466837999999997E-3</v>
      </c>
      <c r="O2187" s="331">
        <v>0</v>
      </c>
      <c r="P2187" s="331">
        <v>0</v>
      </c>
      <c r="Q2187" s="331">
        <v>9.0018540000000006E-8</v>
      </c>
      <c r="R2187" s="331">
        <v>8.7161831000000006E-9</v>
      </c>
      <c r="S2187" s="331">
        <v>0</v>
      </c>
      <c r="T2187" s="331">
        <v>0</v>
      </c>
      <c r="U2187" s="184">
        <v>0</v>
      </c>
      <c r="V2187" s="331">
        <v>0</v>
      </c>
      <c r="W2187" s="331">
        <v>0</v>
      </c>
      <c r="X2187" s="184">
        <v>0</v>
      </c>
      <c r="Y2187"/>
      <c r="Z2187" s="288">
        <v>0.35195816000000002</v>
      </c>
      <c r="AA2187"/>
      <c r="AB2187" s="164">
        <v>0</v>
      </c>
      <c r="AC2187" s="164">
        <v>0</v>
      </c>
      <c r="AD2187" s="164">
        <v>0</v>
      </c>
      <c r="AE2187" s="164">
        <v>0</v>
      </c>
      <c r="AF2187" s="164">
        <v>0</v>
      </c>
      <c r="AG2187" s="164">
        <v>0</v>
      </c>
      <c r="AH2187" s="164">
        <v>0</v>
      </c>
      <c r="AI2187"/>
      <c r="AJ2187" s="185">
        <v>1.6904965000000001E-2</v>
      </c>
      <c r="AK2187" s="185">
        <v>1.6402957999999999E-2</v>
      </c>
      <c r="AL2187" s="185">
        <v>5.0200674000000002E-4</v>
      </c>
      <c r="AM2187" s="185">
        <v>0</v>
      </c>
      <c r="AN2187" s="176">
        <v>9.8339075999999992E-7</v>
      </c>
      <c r="AO2187" s="176">
        <v>1.8565338E-9</v>
      </c>
      <c r="AP2187" s="176">
        <v>0</v>
      </c>
      <c r="AQ2187" s="192">
        <v>3.2661717999999998E-7</v>
      </c>
      <c r="AR2187" s="192">
        <v>9.8548285999999991E-10</v>
      </c>
      <c r="AS2187" s="192">
        <v>2.6924799000000001E-14</v>
      </c>
      <c r="AT2187" s="193">
        <v>0</v>
      </c>
      <c r="AU2187" s="193">
        <v>0</v>
      </c>
      <c r="AV2187" s="192">
        <v>7.8014415999999998E-10</v>
      </c>
      <c r="AW2187" s="192">
        <v>6.5599343999999997E-7</v>
      </c>
      <c r="AX2187" s="192">
        <v>1.1059186E-10</v>
      </c>
      <c r="AY2187" s="192">
        <v>7.6043216999999998E-10</v>
      </c>
      <c r="AZ2187" s="193">
        <v>0</v>
      </c>
      <c r="BA2187" s="193">
        <v>0</v>
      </c>
      <c r="BB2187" s="193">
        <v>0</v>
      </c>
      <c r="BC2187" s="193">
        <v>0</v>
      </c>
      <c r="BD2187" s="193">
        <v>0</v>
      </c>
      <c r="BE2187" s="193">
        <v>0</v>
      </c>
      <c r="BF2187" s="193">
        <v>0</v>
      </c>
      <c r="BG2187" s="193">
        <v>0</v>
      </c>
      <c r="BH2187" s="193">
        <v>0</v>
      </c>
      <c r="BI2187" s="193">
        <v>0</v>
      </c>
      <c r="BJ2187" s="193">
        <v>0</v>
      </c>
      <c r="BK2187" s="193">
        <v>0</v>
      </c>
      <c r="BL2187" s="193">
        <v>0</v>
      </c>
      <c r="BM2187"/>
      <c r="BN2187" s="186">
        <v>2.2052169000000001E-5</v>
      </c>
      <c r="BO2187" s="186">
        <v>5.4994939999999999E-6</v>
      </c>
      <c r="BP2187" s="186">
        <v>9.8135275000000004E-6</v>
      </c>
      <c r="BQ2187" s="186">
        <v>1.0209857E-12</v>
      </c>
      <c r="BR2187" s="186">
        <v>4.1535021999999996E-6</v>
      </c>
      <c r="BS2187" s="186">
        <v>5.0505081000000001E-7</v>
      </c>
      <c r="BT2187" s="164">
        <v>0</v>
      </c>
      <c r="BU2187" s="186">
        <v>7.6655844000000001E-7</v>
      </c>
      <c r="BV2187" s="164">
        <v>0</v>
      </c>
      <c r="BW2187" s="186">
        <v>5.9565791999999995E-11</v>
      </c>
      <c r="BX2187" s="164">
        <v>0</v>
      </c>
      <c r="BY2187" s="164">
        <v>0</v>
      </c>
      <c r="BZ2187" s="164">
        <v>0</v>
      </c>
      <c r="CA2187" s="186">
        <v>1.3139750999999999E-6</v>
      </c>
      <c r="CB2187" s="164">
        <v>0</v>
      </c>
      <c r="CC2187" s="164">
        <v>0</v>
      </c>
      <c r="CD2187" s="164">
        <v>0</v>
      </c>
      <c r="CE2187"/>
      <c r="CF2187" s="330">
        <v>0</v>
      </c>
      <c r="CG2187" s="330">
        <v>0.35195816000000002</v>
      </c>
      <c r="CH2187" s="330">
        <v>1.4441496999999999E-2</v>
      </c>
      <c r="CI2187" s="330">
        <v>3.8785075E-3</v>
      </c>
      <c r="CJ2187" s="330">
        <v>1.2620481E-4</v>
      </c>
      <c r="CK2187" s="330">
        <v>0</v>
      </c>
      <c r="CL2187" s="330">
        <v>0</v>
      </c>
      <c r="CM2187" s="330">
        <v>2.0653804000000001E-4</v>
      </c>
      <c r="CN2187" s="330">
        <v>0</v>
      </c>
      <c r="CO2187" s="330">
        <v>0</v>
      </c>
      <c r="CP2187"/>
      <c r="CQ2187">
        <v>5.2793724E-2</v>
      </c>
      <c r="CR2187">
        <v>4.5627215134723099E-2</v>
      </c>
      <c r="CS2187">
        <v>4.0380441316183104E-2</v>
      </c>
      <c r="CT2187">
        <v>4.0380441316183104E-2</v>
      </c>
      <c r="CU2187">
        <v>0</v>
      </c>
      <c r="CZ2187" s="11"/>
      <c r="DA2187" s="236"/>
      <c r="DB2187" s="236"/>
      <c r="DC2187" s="32"/>
      <c r="DD2187" s="32"/>
      <c r="DE2187" s="32"/>
      <c r="DF2187" s="32"/>
      <c r="DG2187" s="32"/>
      <c r="DH2187" s="32"/>
      <c r="DI2187" s="32"/>
      <c r="DJ2187" s="32"/>
      <c r="DK2187" s="32"/>
      <c r="DL2187" s="32"/>
    </row>
    <row r="2188" spans="1:116" ht="14.4" x14ac:dyDescent="0.3">
      <c r="A2188" t="s">
        <v>5418</v>
      </c>
      <c r="B2188" s="181" t="s">
        <v>928</v>
      </c>
      <c r="C2188" s="182" t="s">
        <v>3504</v>
      </c>
      <c r="D2188" s="40" t="s">
        <v>3477</v>
      </c>
      <c r="E2188" s="242" t="s">
        <v>943</v>
      </c>
      <c r="F2188" s="184" t="s">
        <v>5419</v>
      </c>
      <c r="G2188" s="184">
        <v>9.8420939134723107E-2</v>
      </c>
      <c r="H2188" s="184">
        <v>5.2467738185399994E-3</v>
      </c>
      <c r="I2188" s="184">
        <v>4.0380441316183104E-2</v>
      </c>
      <c r="J2188" s="328">
        <v>0</v>
      </c>
      <c r="K2188" s="184">
        <v>5.2793724E-2</v>
      </c>
      <c r="L2188" s="184">
        <v>3.2854451999999999E-2</v>
      </c>
      <c r="M2188" s="184">
        <v>7.5259806E-3</v>
      </c>
      <c r="N2188" s="331">
        <v>5.2466837999999997E-3</v>
      </c>
      <c r="O2188" s="331">
        <v>0</v>
      </c>
      <c r="P2188" s="331">
        <v>0</v>
      </c>
      <c r="Q2188" s="331">
        <v>9.0018540000000006E-8</v>
      </c>
      <c r="R2188" s="331">
        <v>8.7161831000000006E-9</v>
      </c>
      <c r="S2188" s="331">
        <v>0</v>
      </c>
      <c r="T2188" s="331">
        <v>0</v>
      </c>
      <c r="U2188" s="184">
        <v>0</v>
      </c>
      <c r="V2188" s="331">
        <v>0</v>
      </c>
      <c r="W2188" s="331">
        <v>0</v>
      </c>
      <c r="X2188" s="184">
        <v>0</v>
      </c>
      <c r="Y2188"/>
      <c r="Z2188" s="288">
        <v>0.35195816000000002</v>
      </c>
      <c r="AA2188"/>
      <c r="AB2188" s="164">
        <v>0</v>
      </c>
      <c r="AC2188" s="164">
        <v>0</v>
      </c>
      <c r="AD2188" s="164">
        <v>0</v>
      </c>
      <c r="AE2188" s="164">
        <v>0</v>
      </c>
      <c r="AF2188" s="164">
        <v>0</v>
      </c>
      <c r="AG2188" s="164">
        <v>0</v>
      </c>
      <c r="AH2188" s="164">
        <v>0</v>
      </c>
      <c r="AI2188"/>
      <c r="AJ2188" s="185">
        <v>1.6904965000000001E-2</v>
      </c>
      <c r="AK2188" s="185">
        <v>1.6402957999999999E-2</v>
      </c>
      <c r="AL2188" s="185">
        <v>5.0200674000000002E-4</v>
      </c>
      <c r="AM2188" s="185">
        <v>0</v>
      </c>
      <c r="AN2188" s="176">
        <v>9.8339075999999992E-7</v>
      </c>
      <c r="AO2188" s="176">
        <v>1.8565338E-9</v>
      </c>
      <c r="AP2188" s="176">
        <v>0</v>
      </c>
      <c r="AQ2188" s="192">
        <v>3.2661717999999998E-7</v>
      </c>
      <c r="AR2188" s="192">
        <v>9.8548285999999991E-10</v>
      </c>
      <c r="AS2188" s="192">
        <v>2.6924799000000001E-14</v>
      </c>
      <c r="AT2188" s="193">
        <v>0</v>
      </c>
      <c r="AU2188" s="193">
        <v>0</v>
      </c>
      <c r="AV2188" s="192">
        <v>7.8014415999999998E-10</v>
      </c>
      <c r="AW2188" s="192">
        <v>6.5599343999999997E-7</v>
      </c>
      <c r="AX2188" s="192">
        <v>1.1059186E-10</v>
      </c>
      <c r="AY2188" s="192">
        <v>7.6043216999999998E-10</v>
      </c>
      <c r="AZ2188" s="193">
        <v>0</v>
      </c>
      <c r="BA2188" s="193">
        <v>0</v>
      </c>
      <c r="BB2188" s="193">
        <v>0</v>
      </c>
      <c r="BC2188" s="193">
        <v>0</v>
      </c>
      <c r="BD2188" s="193">
        <v>0</v>
      </c>
      <c r="BE2188" s="193">
        <v>0</v>
      </c>
      <c r="BF2188" s="193">
        <v>0</v>
      </c>
      <c r="BG2188" s="193">
        <v>0</v>
      </c>
      <c r="BH2188" s="193">
        <v>0</v>
      </c>
      <c r="BI2188" s="193">
        <v>0</v>
      </c>
      <c r="BJ2188" s="193">
        <v>0</v>
      </c>
      <c r="BK2188" s="193">
        <v>0</v>
      </c>
      <c r="BL2188" s="193">
        <v>0</v>
      </c>
      <c r="BM2188"/>
      <c r="BN2188" s="186">
        <v>2.2052169000000001E-5</v>
      </c>
      <c r="BO2188" s="186">
        <v>5.4994939999999999E-6</v>
      </c>
      <c r="BP2188" s="186">
        <v>9.8135275000000004E-6</v>
      </c>
      <c r="BQ2188" s="186">
        <v>1.0209857E-12</v>
      </c>
      <c r="BR2188" s="186">
        <v>4.1535021999999996E-6</v>
      </c>
      <c r="BS2188" s="186">
        <v>5.0505081000000001E-7</v>
      </c>
      <c r="BT2188" s="164">
        <v>0</v>
      </c>
      <c r="BU2188" s="186">
        <v>7.6655844000000001E-7</v>
      </c>
      <c r="BV2188" s="164">
        <v>0</v>
      </c>
      <c r="BW2188" s="186">
        <v>5.9565791999999995E-11</v>
      </c>
      <c r="BX2188" s="164">
        <v>0</v>
      </c>
      <c r="BY2188" s="164">
        <v>0</v>
      </c>
      <c r="BZ2188" s="164">
        <v>0</v>
      </c>
      <c r="CA2188" s="186">
        <v>1.3139750999999999E-6</v>
      </c>
      <c r="CB2188" s="164">
        <v>0</v>
      </c>
      <c r="CC2188" s="164">
        <v>0</v>
      </c>
      <c r="CD2188" s="164">
        <v>0</v>
      </c>
      <c r="CE2188"/>
      <c r="CF2188" s="330">
        <v>0</v>
      </c>
      <c r="CG2188" s="330">
        <v>0.35195816000000002</v>
      </c>
      <c r="CH2188" s="330">
        <v>1.4441496999999999E-2</v>
      </c>
      <c r="CI2188" s="330">
        <v>3.8785075E-3</v>
      </c>
      <c r="CJ2188" s="330">
        <v>1.2620481E-4</v>
      </c>
      <c r="CK2188" s="330">
        <v>0</v>
      </c>
      <c r="CL2188" s="330">
        <v>0</v>
      </c>
      <c r="CM2188" s="330">
        <v>2.0653804000000001E-4</v>
      </c>
      <c r="CN2188" s="330">
        <v>0</v>
      </c>
      <c r="CO2188" s="330">
        <v>0</v>
      </c>
      <c r="CP2188"/>
      <c r="CQ2188">
        <v>5.2793724E-2</v>
      </c>
      <c r="CR2188">
        <v>4.5627215134723099E-2</v>
      </c>
      <c r="CS2188">
        <v>4.0380441316183104E-2</v>
      </c>
      <c r="CT2188">
        <v>4.0380441316183104E-2</v>
      </c>
      <c r="CU2188">
        <v>0</v>
      </c>
      <c r="CZ2188" s="11"/>
      <c r="DA2188" s="236"/>
      <c r="DB2188" s="236"/>
      <c r="DC2188" s="32"/>
      <c r="DD2188" s="32"/>
      <c r="DE2188" s="32"/>
      <c r="DF2188" s="32"/>
      <c r="DG2188" s="32"/>
      <c r="DH2188" s="32"/>
      <c r="DI2188" s="32"/>
      <c r="DJ2188" s="32"/>
      <c r="DK2188" s="32"/>
      <c r="DL2188" s="32"/>
    </row>
    <row r="2189" spans="1:116" ht="14.4" x14ac:dyDescent="0.3">
      <c r="A2189" t="s">
        <v>3505</v>
      </c>
      <c r="B2189" s="181" t="s">
        <v>928</v>
      </c>
      <c r="C2189" s="182" t="s">
        <v>3506</v>
      </c>
      <c r="D2189" s="40" t="s">
        <v>3477</v>
      </c>
      <c r="E2189" s="242" t="s">
        <v>943</v>
      </c>
      <c r="F2189" s="184" t="s">
        <v>5113</v>
      </c>
      <c r="G2189" s="184">
        <v>0.37661734352147624</v>
      </c>
      <c r="H2189" s="184">
        <v>1.9643634939190001E-3</v>
      </c>
      <c r="I2189" s="184">
        <v>8.7284990027557199E-2</v>
      </c>
      <c r="J2189" s="328">
        <v>0</v>
      </c>
      <c r="K2189" s="184">
        <v>0.28736799000000002</v>
      </c>
      <c r="L2189" s="184">
        <v>8.4310468E-2</v>
      </c>
      <c r="M2189" s="184">
        <v>2.9745177000000001E-3</v>
      </c>
      <c r="N2189" s="331">
        <v>1.9643187999999999E-3</v>
      </c>
      <c r="O2189" s="331">
        <v>0</v>
      </c>
      <c r="P2189" s="331">
        <v>0</v>
      </c>
      <c r="Q2189" s="331">
        <v>4.4693919E-8</v>
      </c>
      <c r="R2189" s="331">
        <v>4.3275572000000002E-9</v>
      </c>
      <c r="S2189" s="331">
        <v>0</v>
      </c>
      <c r="T2189" s="331">
        <v>0</v>
      </c>
      <c r="U2189" s="184">
        <v>0</v>
      </c>
      <c r="V2189" s="331">
        <v>0</v>
      </c>
      <c r="W2189" s="331">
        <v>0</v>
      </c>
      <c r="X2189" s="184">
        <v>0</v>
      </c>
      <c r="Y2189"/>
      <c r="Z2189" s="288">
        <v>1.9157866000000001</v>
      </c>
      <c r="AA2189"/>
      <c r="AB2189" s="164">
        <v>0</v>
      </c>
      <c r="AC2189" s="164">
        <v>0</v>
      </c>
      <c r="AD2189" s="164">
        <v>0</v>
      </c>
      <c r="AE2189" s="164">
        <v>0</v>
      </c>
      <c r="AF2189" s="164">
        <v>0</v>
      </c>
      <c r="AG2189" s="164">
        <v>0</v>
      </c>
      <c r="AH2189" s="164">
        <v>0</v>
      </c>
      <c r="AI2189"/>
      <c r="AJ2189" s="185">
        <v>5.7520221000000003E-2</v>
      </c>
      <c r="AK2189" s="185">
        <v>5.5569611999999997E-2</v>
      </c>
      <c r="AL2189" s="185">
        <v>1.9506091000000001E-3</v>
      </c>
      <c r="AM2189" s="185">
        <v>0</v>
      </c>
      <c r="AN2189" s="176">
        <v>3.3315115E-6</v>
      </c>
      <c r="AO2189" s="176">
        <v>7.2137908999999996E-9</v>
      </c>
      <c r="AP2189" s="176">
        <v>0</v>
      </c>
      <c r="AQ2189" s="192">
        <v>1.7778500000000001E-6</v>
      </c>
      <c r="AR2189" s="192">
        <v>5.3642025000000001E-9</v>
      </c>
      <c r="AS2189" s="192">
        <v>1.4655767000000001E-13</v>
      </c>
      <c r="AT2189" s="193">
        <v>0</v>
      </c>
      <c r="AU2189" s="193">
        <v>0</v>
      </c>
      <c r="AV2189" s="192">
        <v>2.9208007999999998E-10</v>
      </c>
      <c r="AW2189" s="192">
        <v>1.5533694999999999E-6</v>
      </c>
      <c r="AX2189" s="192">
        <v>4.1404759000000001E-11</v>
      </c>
      <c r="AY2189" s="192">
        <v>1.8080371E-9</v>
      </c>
      <c r="AZ2189" s="193">
        <v>0</v>
      </c>
      <c r="BA2189" s="193">
        <v>0</v>
      </c>
      <c r="BB2189" s="193">
        <v>0</v>
      </c>
      <c r="BC2189" s="193">
        <v>0</v>
      </c>
      <c r="BD2189" s="193">
        <v>0</v>
      </c>
      <c r="BE2189" s="193">
        <v>0</v>
      </c>
      <c r="BF2189" s="193">
        <v>0</v>
      </c>
      <c r="BG2189" s="193">
        <v>0</v>
      </c>
      <c r="BH2189" s="193">
        <v>0</v>
      </c>
      <c r="BI2189" s="193">
        <v>0</v>
      </c>
      <c r="BJ2189" s="193">
        <v>0</v>
      </c>
      <c r="BK2189" s="193">
        <v>0</v>
      </c>
      <c r="BL2189" s="193">
        <v>0</v>
      </c>
      <c r="BM2189"/>
      <c r="BN2189" s="186">
        <v>7.7834505000000002E-5</v>
      </c>
      <c r="BO2189" s="186">
        <v>1.2561315000000001E-5</v>
      </c>
      <c r="BP2189" s="186">
        <v>5.3417213999999999E-5</v>
      </c>
      <c r="BQ2189" s="186">
        <v>5.0691614000000004E-13</v>
      </c>
      <c r="BR2189" s="186">
        <v>1.0206183000000001E-5</v>
      </c>
      <c r="BS2189" s="186">
        <v>1.8908721E-7</v>
      </c>
      <c r="BT2189" s="164">
        <v>0</v>
      </c>
      <c r="BU2189" s="186">
        <v>2.8699369E-7</v>
      </c>
      <c r="BV2189" s="164">
        <v>0</v>
      </c>
      <c r="BW2189" s="186">
        <v>2.9574225999999998E-11</v>
      </c>
      <c r="BX2189" s="164">
        <v>0</v>
      </c>
      <c r="BY2189" s="164">
        <v>0</v>
      </c>
      <c r="BZ2189" s="164">
        <v>0</v>
      </c>
      <c r="CA2189" s="186">
        <v>1.1736828E-6</v>
      </c>
      <c r="CB2189" s="164">
        <v>0</v>
      </c>
      <c r="CC2189" s="164">
        <v>0</v>
      </c>
      <c r="CD2189" s="164">
        <v>0</v>
      </c>
      <c r="CE2189"/>
      <c r="CF2189" s="330">
        <v>0</v>
      </c>
      <c r="CG2189" s="330">
        <v>1.9157865999999999</v>
      </c>
      <c r="CH2189" s="330">
        <v>5.4067875000000003E-3</v>
      </c>
      <c r="CI2189" s="330">
        <v>8.6376360000000006E-3</v>
      </c>
      <c r="CJ2189" s="329">
        <v>5.8023998E-5</v>
      </c>
      <c r="CK2189" s="330">
        <v>0</v>
      </c>
      <c r="CL2189" s="330">
        <v>0</v>
      </c>
      <c r="CM2189" s="330">
        <v>5.1644327000000001E-4</v>
      </c>
      <c r="CN2189" s="330">
        <v>0</v>
      </c>
      <c r="CO2189" s="330">
        <v>0</v>
      </c>
      <c r="CP2189"/>
      <c r="CQ2189">
        <v>0.28736799000000002</v>
      </c>
      <c r="CR2189">
        <v>8.9249353521476199E-2</v>
      </c>
      <c r="CS2189">
        <v>8.7284990027557199E-2</v>
      </c>
      <c r="CT2189">
        <v>8.7284990027557199E-2</v>
      </c>
      <c r="CU2189">
        <v>0</v>
      </c>
      <c r="CW2189" s="372"/>
      <c r="CZ2189" s="11"/>
      <c r="DA2189" s="236"/>
      <c r="DB2189" s="236"/>
      <c r="DC2189" s="32"/>
      <c r="DD2189" s="32"/>
      <c r="DE2189" s="32"/>
      <c r="DF2189" s="32"/>
      <c r="DG2189" s="32"/>
      <c r="DH2189" s="32"/>
      <c r="DI2189" s="32"/>
      <c r="DJ2189" s="32"/>
      <c r="DK2189" s="32"/>
      <c r="DL2189" s="32"/>
    </row>
    <row r="2190" spans="1:116" ht="14.4" x14ac:dyDescent="0.3">
      <c r="A2190" t="s">
        <v>3507</v>
      </c>
      <c r="B2190" s="181" t="s">
        <v>928</v>
      </c>
      <c r="C2190" s="182" t="s">
        <v>3508</v>
      </c>
      <c r="D2190" s="40" t="s">
        <v>3477</v>
      </c>
      <c r="E2190" s="242" t="s">
        <v>943</v>
      </c>
      <c r="F2190" s="184" t="s">
        <v>5114</v>
      </c>
      <c r="G2190" s="184">
        <v>8.2484831030176009E-2</v>
      </c>
      <c r="H2190" s="184">
        <v>4.8731969660299997E-3</v>
      </c>
      <c r="I2190" s="184">
        <v>3.4466065064145998E-2</v>
      </c>
      <c r="J2190" s="328">
        <v>0</v>
      </c>
      <c r="K2190" s="184">
        <v>4.3145569000000002E-2</v>
      </c>
      <c r="L2190" s="184">
        <v>2.6994272E-2</v>
      </c>
      <c r="M2190" s="184">
        <v>7.4717817000000001E-3</v>
      </c>
      <c r="N2190" s="331">
        <v>4.8730796E-3</v>
      </c>
      <c r="O2190" s="331">
        <v>0</v>
      </c>
      <c r="P2190" s="331">
        <v>0</v>
      </c>
      <c r="Q2190" s="331">
        <v>1.1736603E-7</v>
      </c>
      <c r="R2190" s="331">
        <v>1.1364146E-8</v>
      </c>
      <c r="S2190" s="331">
        <v>0</v>
      </c>
      <c r="T2190" s="331">
        <v>0</v>
      </c>
      <c r="U2190" s="184">
        <v>0</v>
      </c>
      <c r="V2190" s="331">
        <v>0</v>
      </c>
      <c r="W2190" s="331">
        <v>0</v>
      </c>
      <c r="X2190" s="184">
        <v>0</v>
      </c>
      <c r="Y2190"/>
      <c r="Z2190" s="288">
        <v>0.28763712666666669</v>
      </c>
      <c r="AA2190"/>
      <c r="AB2190" s="164">
        <v>0</v>
      </c>
      <c r="AC2190" s="164">
        <v>0</v>
      </c>
      <c r="AD2190" s="164">
        <v>0</v>
      </c>
      <c r="AE2190" s="164">
        <v>0</v>
      </c>
      <c r="AF2190" s="164">
        <v>0</v>
      </c>
      <c r="AG2190" s="164">
        <v>0</v>
      </c>
      <c r="AH2190" s="164">
        <v>0</v>
      </c>
      <c r="AI2190"/>
      <c r="AJ2190" s="185">
        <v>1.3977142999999999E-2</v>
      </c>
      <c r="AK2190" s="185">
        <v>1.3560747E-2</v>
      </c>
      <c r="AL2190" s="185">
        <v>4.1639649999999998E-4</v>
      </c>
      <c r="AM2190" s="185">
        <v>0</v>
      </c>
      <c r="AN2190" s="176">
        <v>8.129944E-7</v>
      </c>
      <c r="AO2190" s="176">
        <v>1.5399279E-9</v>
      </c>
      <c r="AP2190" s="176">
        <v>0</v>
      </c>
      <c r="AQ2190" s="192">
        <v>2.6692725E-7</v>
      </c>
      <c r="AR2190" s="192">
        <v>8.0538394999999998E-10</v>
      </c>
      <c r="AS2190" s="192">
        <v>2.2004240000000001E-14</v>
      </c>
      <c r="AT2190" s="193">
        <v>0</v>
      </c>
      <c r="AU2190" s="193">
        <v>0</v>
      </c>
      <c r="AV2190" s="192">
        <v>7.2459189999999996E-10</v>
      </c>
      <c r="AW2190" s="192">
        <v>5.4534256000000001E-7</v>
      </c>
      <c r="AX2190" s="192">
        <v>1.0271687E-10</v>
      </c>
      <c r="AY2190" s="192">
        <v>6.3180504999999999E-10</v>
      </c>
      <c r="AZ2190" s="193">
        <v>0</v>
      </c>
      <c r="BA2190" s="193">
        <v>0</v>
      </c>
      <c r="BB2190" s="193">
        <v>0</v>
      </c>
      <c r="BC2190" s="193">
        <v>0</v>
      </c>
      <c r="BD2190" s="193">
        <v>0</v>
      </c>
      <c r="BE2190" s="193">
        <v>0</v>
      </c>
      <c r="BF2190" s="193">
        <v>0</v>
      </c>
      <c r="BG2190" s="193">
        <v>0</v>
      </c>
      <c r="BH2190" s="193">
        <v>0</v>
      </c>
      <c r="BI2190" s="193">
        <v>0</v>
      </c>
      <c r="BJ2190" s="193">
        <v>0</v>
      </c>
      <c r="BK2190" s="193">
        <v>0</v>
      </c>
      <c r="BL2190" s="193">
        <v>0</v>
      </c>
      <c r="BM2190"/>
      <c r="BN2190" s="186">
        <v>1.8417486999999999E-5</v>
      </c>
      <c r="BO2190" s="186">
        <v>4.5944104E-6</v>
      </c>
      <c r="BP2190" s="186">
        <v>8.0200862999999995E-6</v>
      </c>
      <c r="BQ2190" s="186">
        <v>1.3311595000000001E-12</v>
      </c>
      <c r="BR2190" s="186">
        <v>3.4347720000000002E-6</v>
      </c>
      <c r="BS2190" s="186">
        <v>4.6908731000000001E-7</v>
      </c>
      <c r="BT2190" s="164">
        <v>0</v>
      </c>
      <c r="BU2190" s="186">
        <v>7.1197359000000004E-7</v>
      </c>
      <c r="BV2190" s="164">
        <v>0</v>
      </c>
      <c r="BW2190" s="186">
        <v>7.7661786999999997E-11</v>
      </c>
      <c r="BX2190" s="164">
        <v>0</v>
      </c>
      <c r="BY2190" s="164">
        <v>0</v>
      </c>
      <c r="BZ2190" s="164">
        <v>0</v>
      </c>
      <c r="CA2190" s="186">
        <v>1.1870785E-6</v>
      </c>
      <c r="CB2190" s="164">
        <v>0</v>
      </c>
      <c r="CC2190" s="164">
        <v>0</v>
      </c>
      <c r="CD2190" s="164">
        <v>0</v>
      </c>
      <c r="CE2190"/>
      <c r="CF2190" s="330">
        <v>0</v>
      </c>
      <c r="CG2190" s="330">
        <v>0.28763713000000002</v>
      </c>
      <c r="CH2190" s="330">
        <v>1.3413151999999999E-2</v>
      </c>
      <c r="CI2190" s="330">
        <v>3.2510142000000001E-3</v>
      </c>
      <c r="CJ2190" s="330">
        <v>1.503067E-4</v>
      </c>
      <c r="CK2190" s="330">
        <v>0</v>
      </c>
      <c r="CL2190" s="330">
        <v>0</v>
      </c>
      <c r="CM2190" s="330">
        <v>1.7036178E-4</v>
      </c>
      <c r="CN2190" s="330">
        <v>0</v>
      </c>
      <c r="CO2190" s="330">
        <v>0</v>
      </c>
      <c r="CP2190"/>
      <c r="CQ2190">
        <v>4.3145569000000002E-2</v>
      </c>
      <c r="CR2190">
        <v>3.9339262030175993E-2</v>
      </c>
      <c r="CS2190">
        <v>3.4466065064145998E-2</v>
      </c>
      <c r="CT2190">
        <v>3.4466065064145998E-2</v>
      </c>
      <c r="CU2190">
        <v>0</v>
      </c>
      <c r="CZ2190" s="11"/>
      <c r="DA2190" s="236"/>
      <c r="DB2190" s="236"/>
      <c r="DC2190" s="32"/>
      <c r="DD2190" s="32"/>
      <c r="DE2190" s="32"/>
      <c r="DF2190" s="32"/>
      <c r="DG2190" s="32"/>
      <c r="DH2190" s="32"/>
      <c r="DI2190" s="32"/>
      <c r="DJ2190" s="32"/>
      <c r="DK2190" s="32"/>
      <c r="DL2190" s="32"/>
    </row>
    <row r="2191" spans="1:116" ht="14.4" x14ac:dyDescent="0.3">
      <c r="A2191" t="s">
        <v>3509</v>
      </c>
      <c r="B2191" s="181" t="s">
        <v>928</v>
      </c>
      <c r="C2191" s="182" t="s">
        <v>3510</v>
      </c>
      <c r="D2191" s="40" t="s">
        <v>3477</v>
      </c>
      <c r="E2191" s="242" t="s">
        <v>943</v>
      </c>
      <c r="F2191" s="184" t="s">
        <v>5115</v>
      </c>
      <c r="G2191" s="184">
        <v>0.30185603851687298</v>
      </c>
      <c r="H2191" s="184">
        <v>1.0858785838500001E-2</v>
      </c>
      <c r="I2191" s="184">
        <v>8.4902262678372989E-2</v>
      </c>
      <c r="J2191" s="328">
        <v>0</v>
      </c>
      <c r="K2191" s="184">
        <v>0.20609499000000001</v>
      </c>
      <c r="L2191" s="184">
        <v>6.7463834E-2</v>
      </c>
      <c r="M2191" s="184">
        <v>1.7438398000000001E-2</v>
      </c>
      <c r="N2191" s="331">
        <v>1.0858469000000001E-2</v>
      </c>
      <c r="O2191" s="331">
        <v>0</v>
      </c>
      <c r="P2191" s="331">
        <v>0</v>
      </c>
      <c r="Q2191" s="331">
        <v>3.1683849999999998E-7</v>
      </c>
      <c r="R2191" s="331">
        <v>3.0678373000000002E-8</v>
      </c>
      <c r="S2191" s="331">
        <v>0</v>
      </c>
      <c r="T2191" s="331">
        <v>0</v>
      </c>
      <c r="U2191" s="184">
        <v>0</v>
      </c>
      <c r="V2191" s="331">
        <v>0</v>
      </c>
      <c r="W2191" s="331">
        <v>0</v>
      </c>
      <c r="X2191" s="184">
        <v>0</v>
      </c>
      <c r="Y2191"/>
      <c r="Z2191" s="288">
        <v>1.3739666000000001</v>
      </c>
      <c r="AA2191"/>
      <c r="AB2191" s="164">
        <v>0</v>
      </c>
      <c r="AC2191" s="164">
        <v>0</v>
      </c>
      <c r="AD2191" s="164">
        <v>0</v>
      </c>
      <c r="AE2191" s="164">
        <v>0</v>
      </c>
      <c r="AF2191" s="164">
        <v>0</v>
      </c>
      <c r="AG2191" s="164">
        <v>0</v>
      </c>
      <c r="AH2191" s="164">
        <v>0</v>
      </c>
      <c r="AI2191"/>
      <c r="AJ2191" s="185">
        <v>4.5303714000000002E-2</v>
      </c>
      <c r="AK2191" s="185">
        <v>4.3779026999999998E-2</v>
      </c>
      <c r="AL2191" s="185">
        <v>1.5246861E-3</v>
      </c>
      <c r="AM2191" s="185">
        <v>0</v>
      </c>
      <c r="AN2191" s="176">
        <v>2.6246419000000002E-6</v>
      </c>
      <c r="AO2191" s="176">
        <v>5.6386320000000002E-9</v>
      </c>
      <c r="AP2191" s="176">
        <v>0</v>
      </c>
      <c r="AQ2191" s="192">
        <v>1.2750409999999999E-6</v>
      </c>
      <c r="AR2191" s="192">
        <v>3.8471064999999997E-9</v>
      </c>
      <c r="AS2191" s="192">
        <v>1.0510844E-13</v>
      </c>
      <c r="AT2191" s="193">
        <v>0</v>
      </c>
      <c r="AU2191" s="193">
        <v>0</v>
      </c>
      <c r="AV2191" s="192">
        <v>1.6145763000000001E-9</v>
      </c>
      <c r="AW2191" s="192">
        <v>1.3479864000000001E-6</v>
      </c>
      <c r="AX2191" s="192">
        <v>2.2887950000000001E-10</v>
      </c>
      <c r="AY2191" s="192">
        <v>1.5625408999999999E-9</v>
      </c>
      <c r="AZ2191" s="193">
        <v>0</v>
      </c>
      <c r="BA2191" s="193">
        <v>0</v>
      </c>
      <c r="BB2191" s="193">
        <v>0</v>
      </c>
      <c r="BC2191" s="193">
        <v>0</v>
      </c>
      <c r="BD2191" s="193">
        <v>0</v>
      </c>
      <c r="BE2191" s="193">
        <v>0</v>
      </c>
      <c r="BF2191" s="193">
        <v>0</v>
      </c>
      <c r="BG2191" s="193">
        <v>0</v>
      </c>
      <c r="BH2191" s="193">
        <v>0</v>
      </c>
      <c r="BI2191" s="193">
        <v>0</v>
      </c>
      <c r="BJ2191" s="193">
        <v>0</v>
      </c>
      <c r="BK2191" s="193">
        <v>0</v>
      </c>
      <c r="BL2191" s="193">
        <v>0</v>
      </c>
      <c r="BM2191"/>
      <c r="BN2191" s="186">
        <v>6.3492504999999996E-5</v>
      </c>
      <c r="BO2191" s="186">
        <v>1.1304192000000001E-5</v>
      </c>
      <c r="BP2191" s="186">
        <v>3.8309834999999999E-5</v>
      </c>
      <c r="BQ2191" s="186">
        <v>3.5935660000000001E-12</v>
      </c>
      <c r="BR2191" s="186">
        <v>8.5322034000000007E-6</v>
      </c>
      <c r="BS2191" s="186">
        <v>1.0452467E-6</v>
      </c>
      <c r="BT2191" s="164">
        <v>0</v>
      </c>
      <c r="BU2191" s="186">
        <v>1.5864595E-6</v>
      </c>
      <c r="BV2191" s="164">
        <v>0</v>
      </c>
      <c r="BW2191" s="186">
        <v>2.0965388000000001E-10</v>
      </c>
      <c r="BX2191" s="164">
        <v>0</v>
      </c>
      <c r="BY2191" s="164">
        <v>0</v>
      </c>
      <c r="BZ2191" s="164">
        <v>0</v>
      </c>
      <c r="CA2191" s="186">
        <v>2.7143558E-6</v>
      </c>
      <c r="CB2191" s="164">
        <v>0</v>
      </c>
      <c r="CC2191" s="164">
        <v>0</v>
      </c>
      <c r="CD2191" s="164">
        <v>0</v>
      </c>
      <c r="CE2191"/>
      <c r="CF2191" s="330">
        <v>0</v>
      </c>
      <c r="CG2191" s="330">
        <v>1.3739665999999999</v>
      </c>
      <c r="CH2191" s="330">
        <v>2.9887937E-2</v>
      </c>
      <c r="CI2191" s="330">
        <v>7.9738915999999996E-3</v>
      </c>
      <c r="CJ2191" s="330">
        <v>3.891427E-4</v>
      </c>
      <c r="CK2191" s="330">
        <v>0</v>
      </c>
      <c r="CL2191" s="330">
        <v>0</v>
      </c>
      <c r="CM2191" s="330">
        <v>4.2420851E-4</v>
      </c>
      <c r="CN2191" s="330">
        <v>0</v>
      </c>
      <c r="CO2191" s="330">
        <v>0</v>
      </c>
      <c r="CP2191"/>
      <c r="CQ2191">
        <v>0.20609499000000001</v>
      </c>
      <c r="CR2191">
        <v>9.576104851687299E-2</v>
      </c>
      <c r="CS2191">
        <v>8.4902262678372989E-2</v>
      </c>
      <c r="CT2191">
        <v>8.4902262678372989E-2</v>
      </c>
      <c r="CU2191">
        <v>0</v>
      </c>
      <c r="CZ2191" s="11"/>
      <c r="DA2191" s="236"/>
      <c r="DB2191" s="236"/>
      <c r="DC2191" s="32"/>
      <c r="DD2191" s="32"/>
      <c r="DE2191" s="32"/>
      <c r="DF2191" s="32"/>
      <c r="DG2191" s="32"/>
      <c r="DH2191" s="32"/>
      <c r="DI2191" s="32"/>
      <c r="DJ2191" s="32"/>
      <c r="DK2191" s="32"/>
      <c r="DL2191" s="32"/>
    </row>
    <row r="2192" spans="1:116" ht="14.4" x14ac:dyDescent="0.3">
      <c r="A2192" t="s">
        <v>3511</v>
      </c>
      <c r="B2192" s="181" t="s">
        <v>928</v>
      </c>
      <c r="C2192" s="182" t="s">
        <v>3512</v>
      </c>
      <c r="D2192" s="40" t="s">
        <v>3477</v>
      </c>
      <c r="E2192" s="242" t="s">
        <v>943</v>
      </c>
      <c r="F2192" s="184" t="s">
        <v>5116</v>
      </c>
      <c r="G2192" s="184">
        <v>0.32590086072856</v>
      </c>
      <c r="H2192" s="184">
        <v>1.0877513649450001E-2</v>
      </c>
      <c r="I2192" s="184">
        <v>9.991488707910999E-2</v>
      </c>
      <c r="J2192" s="328">
        <v>0</v>
      </c>
      <c r="K2192" s="184">
        <v>0.21510846</v>
      </c>
      <c r="L2192" s="184">
        <v>8.2542489999999996E-2</v>
      </c>
      <c r="M2192" s="184">
        <v>1.7372367E-2</v>
      </c>
      <c r="N2192" s="331">
        <v>1.0877203E-2</v>
      </c>
      <c r="O2192" s="331">
        <v>0</v>
      </c>
      <c r="P2192" s="331">
        <v>0</v>
      </c>
      <c r="Q2192" s="331">
        <v>3.1064945000000001E-7</v>
      </c>
      <c r="R2192" s="331">
        <v>3.0079110000000003E-8</v>
      </c>
      <c r="S2192" s="331">
        <v>0</v>
      </c>
      <c r="T2192" s="331">
        <v>0</v>
      </c>
      <c r="U2192" s="184">
        <v>0</v>
      </c>
      <c r="V2192" s="331">
        <v>0</v>
      </c>
      <c r="W2192" s="331">
        <v>0</v>
      </c>
      <c r="X2192" s="184">
        <v>0</v>
      </c>
      <c r="Y2192"/>
      <c r="Z2192" s="288">
        <v>1.4340564</v>
      </c>
      <c r="AA2192"/>
      <c r="AB2192" s="164">
        <v>0</v>
      </c>
      <c r="AC2192" s="164">
        <v>0</v>
      </c>
      <c r="AD2192" s="164">
        <v>0</v>
      </c>
      <c r="AE2192" s="164">
        <v>0</v>
      </c>
      <c r="AF2192" s="164">
        <v>0</v>
      </c>
      <c r="AG2192" s="164">
        <v>0</v>
      </c>
      <c r="AH2192" s="164">
        <v>0</v>
      </c>
      <c r="AI2192"/>
      <c r="AJ2192" s="185">
        <v>5.0937043000000001E-2</v>
      </c>
      <c r="AK2192" s="185">
        <v>4.9280437000000003E-2</v>
      </c>
      <c r="AL2192" s="185">
        <v>1.6566051E-3</v>
      </c>
      <c r="AM2192" s="185">
        <v>0</v>
      </c>
      <c r="AN2192" s="176">
        <v>2.9544627000000001E-6</v>
      </c>
      <c r="AO2192" s="176">
        <v>6.1264981999999997E-9</v>
      </c>
      <c r="AP2192" s="176">
        <v>0</v>
      </c>
      <c r="AQ2192" s="192">
        <v>1.3308043999999999E-6</v>
      </c>
      <c r="AR2192" s="192">
        <v>4.0153579999999999E-9</v>
      </c>
      <c r="AS2192" s="192">
        <v>1.0970532E-13</v>
      </c>
      <c r="AT2192" s="193">
        <v>0</v>
      </c>
      <c r="AU2192" s="193">
        <v>0</v>
      </c>
      <c r="AV2192" s="192">
        <v>1.6173618E-9</v>
      </c>
      <c r="AW2192" s="192">
        <v>1.6220409E-6</v>
      </c>
      <c r="AX2192" s="192">
        <v>2.2927437E-10</v>
      </c>
      <c r="AY2192" s="192">
        <v>1.8817560999999999E-9</v>
      </c>
      <c r="AZ2192" s="193">
        <v>0</v>
      </c>
      <c r="BA2192" s="193">
        <v>0</v>
      </c>
      <c r="BB2192" s="193">
        <v>0</v>
      </c>
      <c r="BC2192" s="193">
        <v>0</v>
      </c>
      <c r="BD2192" s="193">
        <v>0</v>
      </c>
      <c r="BE2192" s="193">
        <v>0</v>
      </c>
      <c r="BF2192" s="193">
        <v>0</v>
      </c>
      <c r="BG2192" s="193">
        <v>0</v>
      </c>
      <c r="BH2192" s="193">
        <v>0</v>
      </c>
      <c r="BI2192" s="193">
        <v>0</v>
      </c>
      <c r="BJ2192" s="193">
        <v>0</v>
      </c>
      <c r="BK2192" s="193">
        <v>0</v>
      </c>
      <c r="BL2192" s="193">
        <v>0</v>
      </c>
      <c r="BM2192"/>
      <c r="BN2192" s="186">
        <v>6.9332781000000003E-5</v>
      </c>
      <c r="BO2192" s="186">
        <v>1.3505875000000001E-5</v>
      </c>
      <c r="BP2192" s="186">
        <v>3.9985297999999999E-5</v>
      </c>
      <c r="BQ2192" s="186">
        <v>3.5233701999999999E-12</v>
      </c>
      <c r="BR2192" s="186">
        <v>1.0344461000000001E-5</v>
      </c>
      <c r="BS2192" s="186">
        <v>1.04705E-6</v>
      </c>
      <c r="BT2192" s="164">
        <v>0</v>
      </c>
      <c r="BU2192" s="186">
        <v>1.5891965E-6</v>
      </c>
      <c r="BV2192" s="164">
        <v>0</v>
      </c>
      <c r="BW2192" s="186">
        <v>2.0555854999999999E-10</v>
      </c>
      <c r="BX2192" s="164">
        <v>0</v>
      </c>
      <c r="BY2192" s="164">
        <v>0</v>
      </c>
      <c r="BZ2192" s="164">
        <v>0</v>
      </c>
      <c r="CA2192" s="186">
        <v>2.8606909E-6</v>
      </c>
      <c r="CB2192" s="164">
        <v>0</v>
      </c>
      <c r="CC2192" s="164">
        <v>0</v>
      </c>
      <c r="CD2192" s="164">
        <v>0</v>
      </c>
      <c r="CE2192"/>
      <c r="CF2192" s="330">
        <v>0</v>
      </c>
      <c r="CG2192" s="330">
        <v>1.4340564</v>
      </c>
      <c r="CH2192" s="330">
        <v>2.9939500000000001E-2</v>
      </c>
      <c r="CI2192" s="330">
        <v>9.4806648999999996E-3</v>
      </c>
      <c r="CJ2192" s="330">
        <v>3.8321185000000002E-4</v>
      </c>
      <c r="CK2192" s="330">
        <v>0</v>
      </c>
      <c r="CL2192" s="330">
        <v>0</v>
      </c>
      <c r="CM2192" s="330">
        <v>5.1618024999999996E-4</v>
      </c>
      <c r="CN2192" s="330">
        <v>0</v>
      </c>
      <c r="CO2192" s="330">
        <v>0</v>
      </c>
      <c r="CP2192"/>
      <c r="CQ2192">
        <v>0.21510846</v>
      </c>
      <c r="CR2192">
        <v>0.11079240072855999</v>
      </c>
      <c r="CS2192">
        <v>9.991488707910999E-2</v>
      </c>
      <c r="CT2192">
        <v>9.991488707910999E-2</v>
      </c>
      <c r="CU2192">
        <v>0</v>
      </c>
      <c r="CZ2192" s="11"/>
      <c r="DA2192" s="236"/>
      <c r="DB2192" s="236"/>
      <c r="DC2192" s="32"/>
      <c r="DD2192" s="32"/>
      <c r="DE2192" s="32"/>
      <c r="DF2192" s="32"/>
      <c r="DG2192" s="32"/>
      <c r="DH2192" s="32"/>
      <c r="DI2192" s="32"/>
      <c r="DJ2192" s="32"/>
      <c r="DK2192" s="32"/>
      <c r="DL2192" s="32"/>
    </row>
    <row r="2193" spans="1:116" ht="14.4" x14ac:dyDescent="0.3">
      <c r="A2193" t="s">
        <v>7992</v>
      </c>
      <c r="B2193" s="181" t="s">
        <v>928</v>
      </c>
      <c r="C2193" s="182" t="s">
        <v>3513</v>
      </c>
      <c r="D2193" s="40" t="s">
        <v>3477</v>
      </c>
      <c r="E2193" s="242" t="s">
        <v>943</v>
      </c>
      <c r="F2193" s="184" t="s">
        <v>7993</v>
      </c>
      <c r="G2193" s="184">
        <v>0.139266422311074</v>
      </c>
      <c r="H2193" s="184">
        <v>5.9659088053800003E-3</v>
      </c>
      <c r="I2193" s="184">
        <v>6.0317564505694005E-2</v>
      </c>
      <c r="J2193" s="328">
        <v>0</v>
      </c>
      <c r="K2193" s="184">
        <v>7.2982949000000005E-2</v>
      </c>
      <c r="L2193" s="184">
        <v>5.0051401000000002E-2</v>
      </c>
      <c r="M2193" s="184">
        <v>1.0266142000000001E-2</v>
      </c>
      <c r="N2193" s="331">
        <v>5.9656867000000002E-3</v>
      </c>
      <c r="O2193" s="331">
        <v>0</v>
      </c>
      <c r="P2193" s="331">
        <v>0</v>
      </c>
      <c r="Q2193" s="331">
        <v>2.2210537999999999E-7</v>
      </c>
      <c r="R2193" s="331">
        <v>2.1505693999999999E-8</v>
      </c>
      <c r="S2193" s="331">
        <v>0</v>
      </c>
      <c r="T2193" s="331">
        <v>0</v>
      </c>
      <c r="U2193" s="184">
        <v>0</v>
      </c>
      <c r="V2193" s="331">
        <v>0</v>
      </c>
      <c r="W2193" s="331">
        <v>0</v>
      </c>
      <c r="X2193" s="184">
        <v>0</v>
      </c>
      <c r="Y2193"/>
      <c r="Z2193" s="288">
        <v>0.48655299333333341</v>
      </c>
      <c r="AA2193"/>
      <c r="AB2193" s="164">
        <v>0</v>
      </c>
      <c r="AC2193" s="164">
        <v>0</v>
      </c>
      <c r="AD2193" s="164">
        <v>0</v>
      </c>
      <c r="AE2193" s="164">
        <v>0</v>
      </c>
      <c r="AF2193" s="164">
        <v>0</v>
      </c>
      <c r="AG2193" s="164">
        <v>0</v>
      </c>
      <c r="AH2193" s="164">
        <v>0</v>
      </c>
      <c r="AI2193"/>
      <c r="AJ2193" s="185">
        <v>2.4541932999999998E-2</v>
      </c>
      <c r="AK2193" s="185">
        <v>2.3833126999999999E-2</v>
      </c>
      <c r="AL2193" s="185">
        <v>7.0880555000000004E-4</v>
      </c>
      <c r="AM2193" s="185">
        <v>0</v>
      </c>
      <c r="AN2193" s="176">
        <v>1.4288446E-6</v>
      </c>
      <c r="AO2193" s="176">
        <v>2.6213223000000001E-9</v>
      </c>
      <c r="AP2193" s="176">
        <v>0</v>
      </c>
      <c r="AQ2193" s="192">
        <v>4.5152118E-7</v>
      </c>
      <c r="AR2193" s="192">
        <v>1.3623484000000001E-9</v>
      </c>
      <c r="AS2193" s="192">
        <v>3.7221303999999997E-14</v>
      </c>
      <c r="AT2193" s="193">
        <v>0</v>
      </c>
      <c r="AU2193" s="193">
        <v>0</v>
      </c>
      <c r="AV2193" s="192">
        <v>8.8705471999999999E-10</v>
      </c>
      <c r="AW2193" s="192">
        <v>9.7643632999999995E-7</v>
      </c>
      <c r="AX2193" s="192">
        <v>1.2574732000000001E-10</v>
      </c>
      <c r="AY2193" s="192">
        <v>1.1331893999999999E-9</v>
      </c>
      <c r="AZ2193" s="193">
        <v>0</v>
      </c>
      <c r="BA2193" s="193">
        <v>0</v>
      </c>
      <c r="BB2193" s="193">
        <v>0</v>
      </c>
      <c r="BC2193" s="193">
        <v>0</v>
      </c>
      <c r="BD2193" s="193">
        <v>0</v>
      </c>
      <c r="BE2193" s="193">
        <v>0</v>
      </c>
      <c r="BF2193" s="193">
        <v>0</v>
      </c>
      <c r="BG2193" s="193">
        <v>0</v>
      </c>
      <c r="BH2193" s="193">
        <v>0</v>
      </c>
      <c r="BI2193" s="193">
        <v>0</v>
      </c>
      <c r="BJ2193" s="193">
        <v>0</v>
      </c>
      <c r="BK2193" s="193">
        <v>0</v>
      </c>
      <c r="BL2193" s="193">
        <v>0</v>
      </c>
      <c r="BM2193"/>
      <c r="BN2193" s="186">
        <v>3.0979024999999998E-5</v>
      </c>
      <c r="BO2193" s="186">
        <v>8.1045925999999997E-6</v>
      </c>
      <c r="BP2193" s="186">
        <v>1.3566388999999999E-5</v>
      </c>
      <c r="BQ2193" s="186">
        <v>2.5191078000000001E-12</v>
      </c>
      <c r="BR2193" s="186">
        <v>6.2477996999999999E-6</v>
      </c>
      <c r="BS2193" s="186">
        <v>5.7426272000000003E-7</v>
      </c>
      <c r="BT2193" s="164">
        <v>0</v>
      </c>
      <c r="BU2193" s="186">
        <v>8.7160723000000002E-7</v>
      </c>
      <c r="BV2193" s="164">
        <v>0</v>
      </c>
      <c r="BW2193" s="186">
        <v>1.4696842E-10</v>
      </c>
      <c r="BX2193" s="164">
        <v>0</v>
      </c>
      <c r="BY2193" s="164">
        <v>0</v>
      </c>
      <c r="BZ2193" s="164">
        <v>0</v>
      </c>
      <c r="CA2193" s="186">
        <v>1.6142250999999999E-6</v>
      </c>
      <c r="CB2193" s="164">
        <v>0</v>
      </c>
      <c r="CC2193" s="164">
        <v>0</v>
      </c>
      <c r="CD2193" s="164">
        <v>0</v>
      </c>
      <c r="CE2193"/>
      <c r="CF2193" s="330">
        <v>0</v>
      </c>
      <c r="CG2193" s="330">
        <v>0.48655300000000001</v>
      </c>
      <c r="CH2193" s="330">
        <v>1.6420553000000001E-2</v>
      </c>
      <c r="CI2193" s="330">
        <v>5.6767518999999997E-3</v>
      </c>
      <c r="CJ2193" s="330">
        <v>2.6087788000000002E-4</v>
      </c>
      <c r="CK2193" s="330">
        <v>0</v>
      </c>
      <c r="CL2193" s="330">
        <v>0</v>
      </c>
      <c r="CM2193" s="330">
        <v>3.1225352E-4</v>
      </c>
      <c r="CN2193" s="330">
        <v>0</v>
      </c>
      <c r="CO2193" s="330">
        <v>0</v>
      </c>
      <c r="CP2193"/>
      <c r="CQ2193">
        <v>7.2982949000000005E-2</v>
      </c>
      <c r="CR2193">
        <v>6.6283473311074009E-2</v>
      </c>
      <c r="CS2193">
        <v>6.0317564505694005E-2</v>
      </c>
      <c r="CT2193">
        <v>6.0317564505694005E-2</v>
      </c>
      <c r="CU2193">
        <v>0</v>
      </c>
      <c r="CZ2193" s="11"/>
      <c r="DA2193" s="236"/>
      <c r="DB2193" s="236"/>
      <c r="DC2193" s="32"/>
      <c r="DD2193" s="32"/>
      <c r="DE2193" s="32"/>
      <c r="DF2193" s="32"/>
      <c r="DG2193" s="32"/>
      <c r="DH2193" s="32"/>
      <c r="DI2193" s="32"/>
      <c r="DJ2193" s="32"/>
      <c r="DK2193" s="32"/>
      <c r="DL2193" s="32"/>
    </row>
    <row r="2194" spans="1:116" ht="14.4" x14ac:dyDescent="0.3">
      <c r="A2194" t="s">
        <v>7994</v>
      </c>
      <c r="B2194" s="181" t="s">
        <v>928</v>
      </c>
      <c r="C2194" s="182" t="s">
        <v>3514</v>
      </c>
      <c r="D2194" s="40" t="s">
        <v>3477</v>
      </c>
      <c r="E2194" s="242" t="s">
        <v>943</v>
      </c>
      <c r="F2194" s="184" t="s">
        <v>7995</v>
      </c>
      <c r="G2194" s="184">
        <v>0.21385405452738498</v>
      </c>
      <c r="H2194" s="184">
        <v>1.1134973855479999E-2</v>
      </c>
      <c r="I2194" s="184">
        <v>7.9888800671905E-2</v>
      </c>
      <c r="J2194" s="328">
        <v>0</v>
      </c>
      <c r="K2194" s="184">
        <v>0.12283028</v>
      </c>
      <c r="L2194" s="184">
        <v>6.4333208000000003E-2</v>
      </c>
      <c r="M2194" s="184">
        <v>1.5555576999999999E-2</v>
      </c>
      <c r="N2194" s="331">
        <v>1.1134811999999999E-2</v>
      </c>
      <c r="O2194" s="331">
        <v>0</v>
      </c>
      <c r="P2194" s="331">
        <v>0</v>
      </c>
      <c r="Q2194" s="331">
        <v>1.6185548000000001E-7</v>
      </c>
      <c r="R2194" s="331">
        <v>1.5671904999999999E-8</v>
      </c>
      <c r="S2194" s="331">
        <v>0</v>
      </c>
      <c r="T2194" s="331">
        <v>0</v>
      </c>
      <c r="U2194" s="184">
        <v>0</v>
      </c>
      <c r="V2194" s="331">
        <v>0</v>
      </c>
      <c r="W2194" s="331">
        <v>0</v>
      </c>
      <c r="X2194" s="184">
        <v>0</v>
      </c>
      <c r="Y2194"/>
      <c r="Z2194" s="288">
        <v>0.81886853333333331</v>
      </c>
      <c r="AA2194"/>
      <c r="AB2194" s="164">
        <v>0</v>
      </c>
      <c r="AC2194" s="164">
        <v>0</v>
      </c>
      <c r="AD2194" s="164">
        <v>0</v>
      </c>
      <c r="AE2194" s="164">
        <v>0</v>
      </c>
      <c r="AF2194" s="164">
        <v>0</v>
      </c>
      <c r="AG2194" s="164">
        <v>0</v>
      </c>
      <c r="AH2194" s="164">
        <v>0</v>
      </c>
      <c r="AI2194"/>
      <c r="AJ2194" s="185">
        <v>3.5380099999999998E-2</v>
      </c>
      <c r="AK2194" s="185">
        <v>3.4291103000000003E-2</v>
      </c>
      <c r="AL2194" s="185">
        <v>1.0889976E-3</v>
      </c>
      <c r="AM2194" s="185">
        <v>0</v>
      </c>
      <c r="AN2194" s="176">
        <v>2.0558214999999999E-6</v>
      </c>
      <c r="AO2194" s="176">
        <v>4.0273581000000003E-9</v>
      </c>
      <c r="AP2194" s="176">
        <v>0</v>
      </c>
      <c r="AQ2194" s="192">
        <v>7.5990998000000001E-7</v>
      </c>
      <c r="AR2194" s="192">
        <v>2.2928318E-9</v>
      </c>
      <c r="AS2194" s="192">
        <v>6.2643441000000004E-14</v>
      </c>
      <c r="AT2194" s="193">
        <v>0</v>
      </c>
      <c r="AU2194" s="193">
        <v>0</v>
      </c>
      <c r="AV2194" s="192">
        <v>1.6556665000000001E-9</v>
      </c>
      <c r="AW2194" s="192">
        <v>1.2942558999999999E-6</v>
      </c>
      <c r="AX2194" s="192">
        <v>2.3470438E-10</v>
      </c>
      <c r="AY2194" s="192">
        <v>1.4997593E-9</v>
      </c>
      <c r="AZ2194" s="193">
        <v>0</v>
      </c>
      <c r="BA2194" s="193">
        <v>0</v>
      </c>
      <c r="BB2194" s="193">
        <v>0</v>
      </c>
      <c r="BC2194" s="193">
        <v>0</v>
      </c>
      <c r="BD2194" s="193">
        <v>0</v>
      </c>
      <c r="BE2194" s="193">
        <v>0</v>
      </c>
      <c r="BF2194" s="193">
        <v>0</v>
      </c>
      <c r="BG2194" s="193">
        <v>0</v>
      </c>
      <c r="BH2194" s="193">
        <v>0</v>
      </c>
      <c r="BI2194" s="193">
        <v>0</v>
      </c>
      <c r="BJ2194" s="193">
        <v>0</v>
      </c>
      <c r="BK2194" s="193">
        <v>0</v>
      </c>
      <c r="BL2194" s="193">
        <v>0</v>
      </c>
      <c r="BM2194"/>
      <c r="BN2194" s="186">
        <v>4.7320412000000001E-5</v>
      </c>
      <c r="BO2194" s="186">
        <v>1.0884883999999999E-5</v>
      </c>
      <c r="BP2194" s="186">
        <v>2.2832226999999999E-5</v>
      </c>
      <c r="BQ2194" s="186">
        <v>1.8357564999999998E-12</v>
      </c>
      <c r="BR2194" s="186">
        <v>8.1669688000000002E-6</v>
      </c>
      <c r="BS2194" s="186">
        <v>1.0718477000000001E-6</v>
      </c>
      <c r="BT2194" s="164">
        <v>0</v>
      </c>
      <c r="BU2194" s="186">
        <v>1.6268341000000001E-6</v>
      </c>
      <c r="BV2194" s="164">
        <v>0</v>
      </c>
      <c r="BW2194" s="186">
        <v>1.0710071000000001E-10</v>
      </c>
      <c r="BX2194" s="164">
        <v>0</v>
      </c>
      <c r="BY2194" s="164">
        <v>0</v>
      </c>
      <c r="BZ2194" s="164">
        <v>0</v>
      </c>
      <c r="CA2194" s="186">
        <v>2.7375417000000001E-6</v>
      </c>
      <c r="CB2194" s="164">
        <v>0</v>
      </c>
      <c r="CC2194" s="164">
        <v>0</v>
      </c>
      <c r="CD2194" s="164">
        <v>0</v>
      </c>
      <c r="CE2194"/>
      <c r="CF2194" s="330">
        <v>0</v>
      </c>
      <c r="CG2194" s="330">
        <v>0.81886851000000005</v>
      </c>
      <c r="CH2194" s="330">
        <v>3.0648570999999999E-2</v>
      </c>
      <c r="CI2194" s="330">
        <v>7.6931085000000003E-3</v>
      </c>
      <c r="CJ2194" s="330">
        <v>2.3923035000000001E-4</v>
      </c>
      <c r="CK2194" s="330">
        <v>0</v>
      </c>
      <c r="CL2194" s="330">
        <v>0</v>
      </c>
      <c r="CM2194" s="330">
        <v>4.0544406000000001E-4</v>
      </c>
      <c r="CN2194" s="330">
        <v>0</v>
      </c>
      <c r="CO2194" s="330">
        <v>0</v>
      </c>
      <c r="CP2194"/>
      <c r="CQ2194">
        <v>0.12283028</v>
      </c>
      <c r="CR2194">
        <v>9.1023774527384999E-2</v>
      </c>
      <c r="CS2194">
        <v>7.9888800671905E-2</v>
      </c>
      <c r="CT2194">
        <v>7.9888800671905E-2</v>
      </c>
      <c r="CU2194">
        <v>0</v>
      </c>
      <c r="CZ2194" s="11"/>
      <c r="DA2194" s="236"/>
      <c r="DB2194" s="236"/>
      <c r="DC2194" s="32"/>
      <c r="DD2194" s="32"/>
      <c r="DE2194" s="32"/>
      <c r="DF2194" s="32"/>
      <c r="DG2194" s="32"/>
      <c r="DH2194" s="32"/>
      <c r="DI2194" s="32"/>
      <c r="DJ2194" s="32"/>
      <c r="DK2194" s="32"/>
      <c r="DL2194" s="32"/>
    </row>
    <row r="2195" spans="1:116" ht="14.4" x14ac:dyDescent="0.3">
      <c r="A2195" t="s">
        <v>3515</v>
      </c>
      <c r="B2195" s="181" t="s">
        <v>928</v>
      </c>
      <c r="C2195" s="182" t="s">
        <v>3516</v>
      </c>
      <c r="D2195" s="40" t="s">
        <v>3477</v>
      </c>
      <c r="E2195" s="242" t="s">
        <v>943</v>
      </c>
      <c r="F2195" s="184" t="s">
        <v>5117</v>
      </c>
      <c r="G2195" s="184">
        <v>0.36922124340225804</v>
      </c>
      <c r="H2195" s="184">
        <v>1.20502884421E-3</v>
      </c>
      <c r="I2195" s="184">
        <v>1.4163094558048001E-2</v>
      </c>
      <c r="J2195" s="328">
        <v>0</v>
      </c>
      <c r="K2195" s="184">
        <v>0.35385312000000002</v>
      </c>
      <c r="L2195" s="184">
        <v>1.1262153E-2</v>
      </c>
      <c r="M2195" s="184">
        <v>2.9009316E-3</v>
      </c>
      <c r="N2195" s="331">
        <v>1.204926E-3</v>
      </c>
      <c r="O2195" s="331">
        <v>0</v>
      </c>
      <c r="P2195" s="331">
        <v>0</v>
      </c>
      <c r="Q2195" s="331">
        <v>1.0284421E-7</v>
      </c>
      <c r="R2195" s="331">
        <v>9.9580479999999993E-9</v>
      </c>
      <c r="S2195" s="331">
        <v>0</v>
      </c>
      <c r="T2195" s="331">
        <v>0</v>
      </c>
      <c r="U2195" s="184">
        <v>0</v>
      </c>
      <c r="V2195" s="331">
        <v>0</v>
      </c>
      <c r="W2195" s="331">
        <v>0</v>
      </c>
      <c r="X2195" s="184">
        <v>0</v>
      </c>
      <c r="Y2195"/>
      <c r="Z2195" s="288">
        <v>2.3590208000000001</v>
      </c>
      <c r="AA2195"/>
      <c r="AB2195" s="164">
        <v>0</v>
      </c>
      <c r="AC2195" s="164">
        <v>0</v>
      </c>
      <c r="AD2195" s="164">
        <v>0</v>
      </c>
      <c r="AE2195" s="164">
        <v>0</v>
      </c>
      <c r="AF2195" s="164">
        <v>0</v>
      </c>
      <c r="AG2195" s="164">
        <v>0</v>
      </c>
      <c r="AH2195" s="164">
        <v>0</v>
      </c>
      <c r="AI2195"/>
      <c r="AJ2195" s="185">
        <v>4.2018666000000003E-2</v>
      </c>
      <c r="AK2195" s="185">
        <v>4.0157204000000002E-2</v>
      </c>
      <c r="AL2195" s="185">
        <v>1.8614618000000001E-3</v>
      </c>
      <c r="AM2195" s="185">
        <v>0</v>
      </c>
      <c r="AN2195" s="176">
        <v>2.4075061999999999E-6</v>
      </c>
      <c r="AO2195" s="176">
        <v>6.8841041999999999E-9</v>
      </c>
      <c r="AP2195" s="176">
        <v>0</v>
      </c>
      <c r="AQ2195" s="192">
        <v>2.1891712999999998E-6</v>
      </c>
      <c r="AR2195" s="192">
        <v>6.6052581999999998E-9</v>
      </c>
      <c r="AS2195" s="192">
        <v>1.8046509E-13</v>
      </c>
      <c r="AT2195" s="193">
        <v>0</v>
      </c>
      <c r="AU2195" s="193">
        <v>0</v>
      </c>
      <c r="AV2195" s="192">
        <v>1.7916383000000001E-10</v>
      </c>
      <c r="AW2195" s="192">
        <v>2.1815575999999999E-7</v>
      </c>
      <c r="AX2195" s="192">
        <v>2.539795E-11</v>
      </c>
      <c r="AY2195" s="192">
        <v>2.5326761E-10</v>
      </c>
      <c r="AZ2195" s="193">
        <v>0</v>
      </c>
      <c r="BA2195" s="193">
        <v>0</v>
      </c>
      <c r="BB2195" s="193">
        <v>0</v>
      </c>
      <c r="BC2195" s="193">
        <v>0</v>
      </c>
      <c r="BD2195" s="193">
        <v>0</v>
      </c>
      <c r="BE2195" s="193">
        <v>0</v>
      </c>
      <c r="BF2195" s="193">
        <v>0</v>
      </c>
      <c r="BG2195" s="193">
        <v>0</v>
      </c>
      <c r="BH2195" s="193">
        <v>0</v>
      </c>
      <c r="BI2195" s="193">
        <v>0</v>
      </c>
      <c r="BJ2195" s="193">
        <v>0</v>
      </c>
      <c r="BK2195" s="193">
        <v>0</v>
      </c>
      <c r="BL2195" s="193">
        <v>0</v>
      </c>
      <c r="BM2195"/>
      <c r="BN2195" s="186">
        <v>6.9610320000000001E-5</v>
      </c>
      <c r="BO2195" s="186">
        <v>1.805089E-6</v>
      </c>
      <c r="BP2195" s="186">
        <v>6.5775759000000003E-5</v>
      </c>
      <c r="BQ2195" s="186">
        <v>1.1664537000000001E-12</v>
      </c>
      <c r="BR2195" s="186">
        <v>1.4004212999999999E-6</v>
      </c>
      <c r="BS2195" s="186">
        <v>1.1598733E-7</v>
      </c>
      <c r="BT2195" s="164">
        <v>0</v>
      </c>
      <c r="BU2195" s="186">
        <v>1.7604381000000001E-7</v>
      </c>
      <c r="BV2195" s="164">
        <v>0</v>
      </c>
      <c r="BW2195" s="186">
        <v>6.8052609999999995E-11</v>
      </c>
      <c r="BX2195" s="164">
        <v>0</v>
      </c>
      <c r="BY2195" s="164">
        <v>0</v>
      </c>
      <c r="BZ2195" s="164">
        <v>0</v>
      </c>
      <c r="CA2195" s="186">
        <v>3.3695034000000003E-7</v>
      </c>
      <c r="CB2195" s="164">
        <v>0</v>
      </c>
      <c r="CC2195" s="164">
        <v>0</v>
      </c>
      <c r="CD2195" s="164">
        <v>0</v>
      </c>
      <c r="CE2195"/>
      <c r="CF2195" s="330">
        <v>0</v>
      </c>
      <c r="CG2195" s="330">
        <v>2.3590208000000001</v>
      </c>
      <c r="CH2195" s="330">
        <v>3.3165588000000001E-3</v>
      </c>
      <c r="CI2195" s="330">
        <v>1.2616174E-3</v>
      </c>
      <c r="CJ2195" s="330">
        <v>1.0952644E-4</v>
      </c>
      <c r="CK2195" s="330">
        <v>0</v>
      </c>
      <c r="CL2195" s="330">
        <v>0</v>
      </c>
      <c r="CM2195" s="329">
        <v>7.0098533999999999E-5</v>
      </c>
      <c r="CN2195" s="330">
        <v>0</v>
      </c>
      <c r="CO2195" s="330">
        <v>0</v>
      </c>
      <c r="CP2195"/>
      <c r="CQ2195">
        <v>0.35385312000000002</v>
      </c>
      <c r="CR2195">
        <v>1.5368123402258002E-2</v>
      </c>
      <c r="CS2195">
        <v>1.4163094558048001E-2</v>
      </c>
      <c r="CT2195">
        <v>1.4163094558048001E-2</v>
      </c>
      <c r="CU2195">
        <v>0</v>
      </c>
      <c r="CZ2195" s="11"/>
      <c r="DA2195" s="236"/>
      <c r="DB2195" s="236"/>
      <c r="DC2195" s="32"/>
      <c r="DD2195" s="32"/>
      <c r="DE2195" s="32"/>
      <c r="DF2195" s="32"/>
      <c r="DG2195" s="32"/>
      <c r="DH2195" s="32"/>
      <c r="DI2195" s="32"/>
      <c r="DJ2195" s="32"/>
      <c r="DK2195" s="32"/>
      <c r="DL2195" s="32"/>
    </row>
    <row r="2196" spans="1:116" ht="14.4" x14ac:dyDescent="0.3">
      <c r="A2196" t="s">
        <v>3517</v>
      </c>
      <c r="B2196" s="181" t="s">
        <v>928</v>
      </c>
      <c r="C2196" s="182" t="s">
        <v>3518</v>
      </c>
      <c r="D2196" s="40" t="s">
        <v>3477</v>
      </c>
      <c r="E2196" s="242" t="s">
        <v>943</v>
      </c>
      <c r="F2196" s="184" t="s">
        <v>5118</v>
      </c>
      <c r="G2196" s="184">
        <v>0.301121898439216</v>
      </c>
      <c r="H2196" s="184">
        <v>1.308520192124E-2</v>
      </c>
      <c r="I2196" s="184">
        <v>9.5826786517975993E-2</v>
      </c>
      <c r="J2196" s="328">
        <v>0</v>
      </c>
      <c r="K2196" s="184">
        <v>0.19220991000000001</v>
      </c>
      <c r="L2196" s="184">
        <v>7.7679165999999994E-2</v>
      </c>
      <c r="M2196" s="184">
        <v>1.8147603000000002E-2</v>
      </c>
      <c r="N2196" s="331">
        <v>1.3085021E-2</v>
      </c>
      <c r="O2196" s="331">
        <v>0</v>
      </c>
      <c r="P2196" s="331">
        <v>0</v>
      </c>
      <c r="Q2196" s="331">
        <v>1.8092124000000001E-7</v>
      </c>
      <c r="R2196" s="331">
        <v>1.7517976000000001E-8</v>
      </c>
      <c r="S2196" s="331">
        <v>0</v>
      </c>
      <c r="T2196" s="331">
        <v>0</v>
      </c>
      <c r="U2196" s="184">
        <v>0</v>
      </c>
      <c r="V2196" s="331">
        <v>0</v>
      </c>
      <c r="W2196" s="331">
        <v>0</v>
      </c>
      <c r="X2196" s="184">
        <v>0</v>
      </c>
      <c r="Y2196"/>
      <c r="Z2196" s="288">
        <v>1.2813994000000002</v>
      </c>
      <c r="AA2196"/>
      <c r="AB2196" s="164">
        <v>0</v>
      </c>
      <c r="AC2196" s="164">
        <v>0</v>
      </c>
      <c r="AD2196" s="164">
        <v>0</v>
      </c>
      <c r="AE2196" s="164">
        <v>0</v>
      </c>
      <c r="AF2196" s="164">
        <v>0</v>
      </c>
      <c r="AG2196" s="164">
        <v>0</v>
      </c>
      <c r="AH2196" s="164">
        <v>0</v>
      </c>
      <c r="AI2196"/>
      <c r="AJ2196" s="185">
        <v>4.7399340999999998E-2</v>
      </c>
      <c r="AK2196" s="185">
        <v>4.5866111000000001E-2</v>
      </c>
      <c r="AL2196" s="185">
        <v>1.5332297999999999E-3</v>
      </c>
      <c r="AM2196" s="185">
        <v>0</v>
      </c>
      <c r="AN2196" s="176">
        <v>2.7497669000000001E-6</v>
      </c>
      <c r="AO2196" s="176">
        <v>5.6702284999999997E-9</v>
      </c>
      <c r="AP2196" s="176">
        <v>0</v>
      </c>
      <c r="AQ2196" s="192">
        <v>1.1891387E-6</v>
      </c>
      <c r="AR2196" s="192">
        <v>3.5879183E-9</v>
      </c>
      <c r="AS2196" s="192">
        <v>9.8027055000000006E-14</v>
      </c>
      <c r="AT2196" s="193">
        <v>0</v>
      </c>
      <c r="AU2196" s="193">
        <v>0</v>
      </c>
      <c r="AV2196" s="192">
        <v>1.9456485000000001E-9</v>
      </c>
      <c r="AW2196" s="192">
        <v>1.5586826E-6</v>
      </c>
      <c r="AX2196" s="192">
        <v>2.7581171000000002E-10</v>
      </c>
      <c r="AY2196" s="192">
        <v>1.8064004E-9</v>
      </c>
      <c r="AZ2196" s="193">
        <v>0</v>
      </c>
      <c r="BA2196" s="193">
        <v>0</v>
      </c>
      <c r="BB2196" s="193">
        <v>0</v>
      </c>
      <c r="BC2196" s="193">
        <v>0</v>
      </c>
      <c r="BD2196" s="193">
        <v>0</v>
      </c>
      <c r="BE2196" s="193">
        <v>0</v>
      </c>
      <c r="BF2196" s="193">
        <v>0</v>
      </c>
      <c r="BG2196" s="193">
        <v>0</v>
      </c>
      <c r="BH2196" s="193">
        <v>0</v>
      </c>
      <c r="BI2196" s="193">
        <v>0</v>
      </c>
      <c r="BJ2196" s="193">
        <v>0</v>
      </c>
      <c r="BK2196" s="193">
        <v>0</v>
      </c>
      <c r="BL2196" s="193">
        <v>0</v>
      </c>
      <c r="BM2196"/>
      <c r="BN2196" s="186">
        <v>6.5078454000000005E-5</v>
      </c>
      <c r="BO2196" s="186">
        <v>1.3094430999999999E-5</v>
      </c>
      <c r="BP2196" s="186">
        <v>3.5728816E-5</v>
      </c>
      <c r="BQ2196" s="186">
        <v>2.0519994000000002E-12</v>
      </c>
      <c r="BR2196" s="186">
        <v>9.8470577999999995E-6</v>
      </c>
      <c r="BS2196" s="186">
        <v>1.2595766999999999E-6</v>
      </c>
      <c r="BT2196" s="164">
        <v>0</v>
      </c>
      <c r="BU2196" s="186">
        <v>1.9117663000000002E-6</v>
      </c>
      <c r="BV2196" s="164">
        <v>0</v>
      </c>
      <c r="BW2196" s="186">
        <v>1.1971664E-10</v>
      </c>
      <c r="BX2196" s="164">
        <v>0</v>
      </c>
      <c r="BY2196" s="164">
        <v>0</v>
      </c>
      <c r="BZ2196" s="164">
        <v>0</v>
      </c>
      <c r="CA2196" s="186">
        <v>3.2366848000000002E-6</v>
      </c>
      <c r="CB2196" s="164">
        <v>0</v>
      </c>
      <c r="CC2196" s="164">
        <v>0</v>
      </c>
      <c r="CD2196" s="164">
        <v>0</v>
      </c>
      <c r="CE2196"/>
      <c r="CF2196" s="330">
        <v>0</v>
      </c>
      <c r="CG2196" s="330">
        <v>1.2813994</v>
      </c>
      <c r="CH2196" s="330">
        <v>3.6016520000000003E-2</v>
      </c>
      <c r="CI2196" s="330">
        <v>9.2479041000000008E-3</v>
      </c>
      <c r="CJ2196" s="330">
        <v>2.7203185999999998E-4</v>
      </c>
      <c r="CK2196" s="330">
        <v>0</v>
      </c>
      <c r="CL2196" s="330">
        <v>0</v>
      </c>
      <c r="CM2196" s="330">
        <v>4.8912914999999998E-4</v>
      </c>
      <c r="CN2196" s="330">
        <v>0</v>
      </c>
      <c r="CO2196" s="330">
        <v>0</v>
      </c>
      <c r="CP2196"/>
      <c r="CQ2196">
        <v>0.19220991000000001</v>
      </c>
      <c r="CR2196">
        <v>0.108911988439216</v>
      </c>
      <c r="CS2196">
        <v>9.5826786517975993E-2</v>
      </c>
      <c r="CT2196">
        <v>9.5826786517975993E-2</v>
      </c>
      <c r="CU2196">
        <v>0</v>
      </c>
      <c r="CZ2196" s="11"/>
      <c r="DA2196" s="236"/>
      <c r="DB2196" s="236"/>
      <c r="DC2196" s="32"/>
      <c r="DD2196" s="32"/>
      <c r="DE2196" s="32"/>
      <c r="DF2196" s="32"/>
      <c r="DG2196" s="32"/>
      <c r="DH2196" s="32"/>
      <c r="DI2196" s="32"/>
      <c r="DJ2196" s="32"/>
      <c r="DK2196" s="32"/>
      <c r="DL2196" s="32"/>
    </row>
    <row r="2197" spans="1:116" ht="14.4" x14ac:dyDescent="0.3">
      <c r="A2197" t="s">
        <v>3519</v>
      </c>
      <c r="B2197" s="181" t="s">
        <v>928</v>
      </c>
      <c r="C2197" s="182" t="s">
        <v>3520</v>
      </c>
      <c r="D2197" s="40" t="s">
        <v>3477</v>
      </c>
      <c r="E2197" s="242" t="s">
        <v>943</v>
      </c>
      <c r="F2197" s="184" t="s">
        <v>5119</v>
      </c>
      <c r="G2197" s="184">
        <v>0.32516673065090301</v>
      </c>
      <c r="H2197" s="184">
        <v>1.310392873219E-2</v>
      </c>
      <c r="I2197" s="184">
        <v>0.11083941191871301</v>
      </c>
      <c r="J2197" s="328">
        <v>0</v>
      </c>
      <c r="K2197" s="184">
        <v>0.20122339</v>
      </c>
      <c r="L2197" s="184">
        <v>9.2757822000000004E-2</v>
      </c>
      <c r="M2197" s="184">
        <v>1.8081573E-2</v>
      </c>
      <c r="N2197" s="331">
        <v>1.3103754E-2</v>
      </c>
      <c r="O2197" s="331">
        <v>0</v>
      </c>
      <c r="P2197" s="331">
        <v>0</v>
      </c>
      <c r="Q2197" s="331">
        <v>1.7473219000000001E-7</v>
      </c>
      <c r="R2197" s="331">
        <v>1.6918712999999999E-8</v>
      </c>
      <c r="S2197" s="331">
        <v>0</v>
      </c>
      <c r="T2197" s="331">
        <v>0</v>
      </c>
      <c r="U2197" s="184">
        <v>0</v>
      </c>
      <c r="V2197" s="331">
        <v>0</v>
      </c>
      <c r="W2197" s="331">
        <v>0</v>
      </c>
      <c r="X2197" s="184">
        <v>0</v>
      </c>
      <c r="Y2197"/>
      <c r="Z2197" s="288">
        <v>1.3414892666666667</v>
      </c>
      <c r="AA2197"/>
      <c r="AB2197" s="164">
        <v>0</v>
      </c>
      <c r="AC2197" s="164">
        <v>0</v>
      </c>
      <c r="AD2197" s="164">
        <v>0</v>
      </c>
      <c r="AE2197" s="164">
        <v>0</v>
      </c>
      <c r="AF2197" s="164">
        <v>0</v>
      </c>
      <c r="AG2197" s="164">
        <v>0</v>
      </c>
      <c r="AH2197" s="164">
        <v>0</v>
      </c>
      <c r="AI2197"/>
      <c r="AJ2197" s="185">
        <v>5.3032669999999997E-2</v>
      </c>
      <c r="AK2197" s="185">
        <v>5.1367520999999999E-2</v>
      </c>
      <c r="AL2197" s="185">
        <v>1.6651488E-3</v>
      </c>
      <c r="AM2197" s="185">
        <v>0</v>
      </c>
      <c r="AN2197" s="176">
        <v>3.0795876E-6</v>
      </c>
      <c r="AO2197" s="176">
        <v>6.1580948000000001E-9</v>
      </c>
      <c r="AP2197" s="176">
        <v>0</v>
      </c>
      <c r="AQ2197" s="192">
        <v>1.244902E-6</v>
      </c>
      <c r="AR2197" s="192">
        <v>3.7561699000000002E-9</v>
      </c>
      <c r="AS2197" s="192">
        <v>1.0262393E-13</v>
      </c>
      <c r="AT2197" s="193">
        <v>0</v>
      </c>
      <c r="AU2197" s="193">
        <v>0</v>
      </c>
      <c r="AV2197" s="192">
        <v>1.9484340000000001E-9</v>
      </c>
      <c r="AW2197" s="192">
        <v>1.8327372000000001E-6</v>
      </c>
      <c r="AX2197" s="192">
        <v>2.7620657999999999E-10</v>
      </c>
      <c r="AY2197" s="192">
        <v>2.1256156999999998E-9</v>
      </c>
      <c r="AZ2197" s="193">
        <v>0</v>
      </c>
      <c r="BA2197" s="193">
        <v>0</v>
      </c>
      <c r="BB2197" s="193">
        <v>0</v>
      </c>
      <c r="BC2197" s="193">
        <v>0</v>
      </c>
      <c r="BD2197" s="193">
        <v>0</v>
      </c>
      <c r="BE2197" s="193">
        <v>0</v>
      </c>
      <c r="BF2197" s="193">
        <v>0</v>
      </c>
      <c r="BG2197" s="193">
        <v>0</v>
      </c>
      <c r="BH2197" s="193">
        <v>0</v>
      </c>
      <c r="BI2197" s="193">
        <v>0</v>
      </c>
      <c r="BJ2197" s="193">
        <v>0</v>
      </c>
      <c r="BK2197" s="193">
        <v>0</v>
      </c>
      <c r="BL2197" s="193">
        <v>0</v>
      </c>
      <c r="BM2197"/>
      <c r="BN2197" s="186">
        <v>7.0918729999999998E-5</v>
      </c>
      <c r="BO2197" s="186">
        <v>1.5296114999999998E-5</v>
      </c>
      <c r="BP2197" s="186">
        <v>3.7404279E-5</v>
      </c>
      <c r="BQ2197" s="186">
        <v>1.9818036E-12</v>
      </c>
      <c r="BR2197" s="186">
        <v>1.1659315E-5</v>
      </c>
      <c r="BS2197" s="186">
        <v>1.2613799E-6</v>
      </c>
      <c r="BT2197" s="164">
        <v>0</v>
      </c>
      <c r="BU2197" s="186">
        <v>1.9145033000000002E-6</v>
      </c>
      <c r="BV2197" s="164">
        <v>0</v>
      </c>
      <c r="BW2197" s="186">
        <v>1.1562131E-10</v>
      </c>
      <c r="BX2197" s="164">
        <v>0</v>
      </c>
      <c r="BY2197" s="164">
        <v>0</v>
      </c>
      <c r="BZ2197" s="164">
        <v>0</v>
      </c>
      <c r="CA2197" s="186">
        <v>3.3830200000000002E-6</v>
      </c>
      <c r="CB2197" s="164">
        <v>0</v>
      </c>
      <c r="CC2197" s="164">
        <v>0</v>
      </c>
      <c r="CD2197" s="164">
        <v>0</v>
      </c>
      <c r="CE2197"/>
      <c r="CF2197" s="330">
        <v>0</v>
      </c>
      <c r="CG2197" s="330">
        <v>1.3414892</v>
      </c>
      <c r="CH2197" s="330">
        <v>3.6068083000000001E-2</v>
      </c>
      <c r="CI2197" s="330">
        <v>1.0754677000000001E-2</v>
      </c>
      <c r="CJ2197" s="330">
        <v>2.6610102000000001E-4</v>
      </c>
      <c r="CK2197" s="330">
        <v>0</v>
      </c>
      <c r="CL2197" s="330">
        <v>0</v>
      </c>
      <c r="CM2197" s="330">
        <v>5.8110089E-4</v>
      </c>
      <c r="CN2197" s="330">
        <v>0</v>
      </c>
      <c r="CO2197" s="330">
        <v>0</v>
      </c>
      <c r="CP2197"/>
      <c r="CQ2197">
        <v>0.20122339</v>
      </c>
      <c r="CR2197">
        <v>0.123943340650903</v>
      </c>
      <c r="CS2197">
        <v>0.11083941191871301</v>
      </c>
      <c r="CT2197">
        <v>0.11083941191871301</v>
      </c>
      <c r="CU2197">
        <v>0</v>
      </c>
      <c r="CW2197" s="372"/>
      <c r="CZ2197" s="11"/>
      <c r="DA2197" s="236"/>
      <c r="DB2197" s="236"/>
      <c r="DC2197" s="32"/>
      <c r="DD2197" s="32"/>
      <c r="DE2197" s="32"/>
      <c r="DF2197" s="32"/>
      <c r="DG2197" s="32"/>
      <c r="DH2197" s="32"/>
      <c r="DI2197" s="32"/>
      <c r="DJ2197" s="32"/>
      <c r="DK2197" s="32"/>
      <c r="DL2197" s="32"/>
    </row>
    <row r="2198" spans="1:116" ht="14.4" x14ac:dyDescent="0.3">
      <c r="A2198" t="s">
        <v>3521</v>
      </c>
      <c r="B2198" s="181" t="s">
        <v>928</v>
      </c>
      <c r="C2198" s="182" t="s">
        <v>3522</v>
      </c>
      <c r="D2198" s="40" t="s">
        <v>3477</v>
      </c>
      <c r="E2198" s="242" t="s">
        <v>943</v>
      </c>
      <c r="F2198" s="184" t="s">
        <v>5120</v>
      </c>
      <c r="G2198" s="184">
        <v>0.20454087730210171</v>
      </c>
      <c r="H2198" s="184">
        <v>4.3811037115700001E-4</v>
      </c>
      <c r="I2198" s="184">
        <v>5.3346769309446998E-3</v>
      </c>
      <c r="J2198" s="328">
        <v>0</v>
      </c>
      <c r="K2198" s="184">
        <v>0.19876809000000001</v>
      </c>
      <c r="L2198" s="184">
        <v>4.3226458000000002E-3</v>
      </c>
      <c r="M2198" s="184">
        <v>1.0120278E-3</v>
      </c>
      <c r="N2198" s="331">
        <v>4.3807596999999998E-4</v>
      </c>
      <c r="O2198" s="331">
        <v>0</v>
      </c>
      <c r="P2198" s="331">
        <v>0</v>
      </c>
      <c r="Q2198" s="331">
        <v>3.4401156999999999E-8</v>
      </c>
      <c r="R2198" s="331">
        <v>3.3309446999999999E-9</v>
      </c>
      <c r="S2198" s="331">
        <v>0</v>
      </c>
      <c r="T2198" s="331">
        <v>0</v>
      </c>
      <c r="U2198" s="184">
        <v>0</v>
      </c>
      <c r="V2198" s="331">
        <v>0</v>
      </c>
      <c r="W2198" s="331">
        <v>0</v>
      </c>
      <c r="X2198" s="184">
        <v>0</v>
      </c>
      <c r="Y2198"/>
      <c r="Z2198" s="288">
        <v>1.3251206000000002</v>
      </c>
      <c r="AA2198"/>
      <c r="AB2198" s="164">
        <v>0</v>
      </c>
      <c r="AC2198" s="164">
        <v>0</v>
      </c>
      <c r="AD2198" s="164">
        <v>0</v>
      </c>
      <c r="AE2198" s="164">
        <v>0</v>
      </c>
      <c r="AF2198" s="164">
        <v>0</v>
      </c>
      <c r="AG2198" s="164">
        <v>0</v>
      </c>
      <c r="AH2198" s="164">
        <v>0</v>
      </c>
      <c r="AI2198"/>
      <c r="AJ2198" s="185">
        <v>2.2936742999999999E-2</v>
      </c>
      <c r="AK2198" s="185">
        <v>2.1904739999999999E-2</v>
      </c>
      <c r="AL2198" s="185">
        <v>1.0320027E-3</v>
      </c>
      <c r="AM2198" s="185">
        <v>0</v>
      </c>
      <c r="AN2198" s="176">
        <v>1.3132338E-6</v>
      </c>
      <c r="AO2198" s="176">
        <v>3.8165780999999999E-9</v>
      </c>
      <c r="AP2198" s="176">
        <v>0</v>
      </c>
      <c r="AQ2198" s="192">
        <v>1.2297119E-6</v>
      </c>
      <c r="AR2198" s="192">
        <v>3.7103375999999999E-9</v>
      </c>
      <c r="AS2198" s="192">
        <v>1.0137171999999999E-13</v>
      </c>
      <c r="AT2198" s="193">
        <v>0</v>
      </c>
      <c r="AU2198" s="193">
        <v>0</v>
      </c>
      <c r="AV2198" s="192">
        <v>6.5138747000000001E-11</v>
      </c>
      <c r="AW2198" s="192">
        <v>8.345678E-8</v>
      </c>
      <c r="AX2198" s="192">
        <v>9.2339541999999998E-12</v>
      </c>
      <c r="AY2198" s="192">
        <v>9.6905122000000006E-11</v>
      </c>
      <c r="AZ2198" s="193">
        <v>0</v>
      </c>
      <c r="BA2198" s="193">
        <v>0</v>
      </c>
      <c r="BB2198" s="193">
        <v>0</v>
      </c>
      <c r="BC2198" s="193">
        <v>0</v>
      </c>
      <c r="BD2198" s="193">
        <v>0</v>
      </c>
      <c r="BE2198" s="193">
        <v>0</v>
      </c>
      <c r="BF2198" s="193">
        <v>0</v>
      </c>
      <c r="BG2198" s="193">
        <v>0</v>
      </c>
      <c r="BH2198" s="193">
        <v>0</v>
      </c>
      <c r="BI2198" s="193">
        <v>0</v>
      </c>
      <c r="BJ2198" s="193">
        <v>0</v>
      </c>
      <c r="BK2198" s="193">
        <v>0</v>
      </c>
      <c r="BL2198" s="193">
        <v>0</v>
      </c>
      <c r="BM2198"/>
      <c r="BN2198" s="186">
        <v>3.8404829000000001E-5</v>
      </c>
      <c r="BO2198" s="186">
        <v>6.8953865000000005E-7</v>
      </c>
      <c r="BP2198" s="186">
        <v>3.6947877999999999E-5</v>
      </c>
      <c r="BQ2198" s="186">
        <v>3.9017615999999999E-13</v>
      </c>
      <c r="BR2198" s="186">
        <v>5.3655051000000002E-7</v>
      </c>
      <c r="BS2198" s="186">
        <v>4.2169612000000002E-8</v>
      </c>
      <c r="BT2198" s="164">
        <v>0</v>
      </c>
      <c r="BU2198" s="186">
        <v>6.4004396000000002E-8</v>
      </c>
      <c r="BV2198" s="164">
        <v>0</v>
      </c>
      <c r="BW2198" s="186">
        <v>2.2763446E-11</v>
      </c>
      <c r="BX2198" s="164">
        <v>0</v>
      </c>
      <c r="BY2198" s="164">
        <v>0</v>
      </c>
      <c r="BZ2198" s="164">
        <v>0</v>
      </c>
      <c r="CA2198" s="186">
        <v>1.2466439E-7</v>
      </c>
      <c r="CB2198" s="164">
        <v>0</v>
      </c>
      <c r="CC2198" s="164">
        <v>0</v>
      </c>
      <c r="CD2198" s="164">
        <v>0</v>
      </c>
      <c r="CE2198"/>
      <c r="CF2198" s="330">
        <v>0</v>
      </c>
      <c r="CG2198" s="330">
        <v>1.3251206</v>
      </c>
      <c r="CH2198" s="330">
        <v>1.2058041E-3</v>
      </c>
      <c r="CI2198" s="330">
        <v>4.8144394E-4</v>
      </c>
      <c r="CJ2198" s="329">
        <v>3.6889864000000002E-5</v>
      </c>
      <c r="CK2198" s="330">
        <v>0</v>
      </c>
      <c r="CL2198" s="330">
        <v>0</v>
      </c>
      <c r="CM2198" s="329">
        <v>2.6876465E-5</v>
      </c>
      <c r="CN2198" s="330">
        <v>0</v>
      </c>
      <c r="CO2198" s="330">
        <v>0</v>
      </c>
      <c r="CP2198"/>
      <c r="CQ2198">
        <v>0.19876809000000001</v>
      </c>
      <c r="CR2198">
        <v>5.7727873021017001E-3</v>
      </c>
      <c r="CS2198">
        <v>5.3346769309446998E-3</v>
      </c>
      <c r="CT2198">
        <v>5.3346769309446998E-3</v>
      </c>
      <c r="CU2198">
        <v>0</v>
      </c>
      <c r="CZ2198" s="11"/>
      <c r="DA2198" s="236"/>
      <c r="DB2198" s="236"/>
      <c r="DC2198" s="32"/>
      <c r="DD2198" s="32"/>
      <c r="DE2198" s="32"/>
      <c r="DF2198" s="32"/>
      <c r="DG2198" s="32"/>
      <c r="DH2198" s="32"/>
      <c r="DI2198" s="32"/>
      <c r="DJ2198" s="32"/>
      <c r="DK2198" s="32"/>
      <c r="DL2198" s="32"/>
    </row>
    <row r="2199" spans="1:116" ht="14.4" x14ac:dyDescent="0.3">
      <c r="B2199" s="181"/>
      <c r="C2199" s="180"/>
      <c r="D2199" s="37" t="s">
        <v>3523</v>
      </c>
      <c r="E2199" s="242"/>
      <c r="F2199"/>
      <c r="G2199"/>
      <c r="H2199"/>
      <c r="I2199"/>
      <c r="J2199" s="332"/>
      <c r="K2199"/>
      <c r="L2199"/>
      <c r="M2199"/>
      <c r="N2199" s="39"/>
      <c r="O2199" s="39"/>
      <c r="P2199" s="39"/>
      <c r="Q2199" s="39"/>
      <c r="R2199" s="39"/>
      <c r="S2199" s="39"/>
      <c r="T2199" s="39"/>
      <c r="U2199"/>
      <c r="V2199" s="39"/>
      <c r="W2199" s="39"/>
      <c r="X2199"/>
      <c r="Y2199"/>
      <c r="Z2199"/>
      <c r="AA2199"/>
      <c r="AB2199"/>
      <c r="AC2199"/>
      <c r="AD2199"/>
      <c r="AE2199"/>
      <c r="AF2199"/>
      <c r="AG2199"/>
      <c r="AH2199"/>
      <c r="AI2199"/>
      <c r="AJ2199"/>
      <c r="AK2199"/>
      <c r="AL2199"/>
      <c r="AM2199"/>
      <c r="AN2199"/>
      <c r="AO2199"/>
      <c r="AP2199"/>
      <c r="AT2199"/>
      <c r="AU2199"/>
      <c r="AZ2199"/>
      <c r="BA2199"/>
      <c r="BB2199"/>
      <c r="BC2199"/>
      <c r="BD2199"/>
      <c r="BE2199"/>
      <c r="BF2199"/>
      <c r="BG2199"/>
      <c r="BH2199"/>
      <c r="BI2199"/>
      <c r="BJ2199"/>
      <c r="BK2199"/>
      <c r="BL2199"/>
      <c r="BM2199"/>
      <c r="BS2199" s="39"/>
      <c r="BT2199"/>
      <c r="BU2199" s="39"/>
      <c r="BV2199"/>
      <c r="BW2199" s="39"/>
      <c r="BX2199"/>
      <c r="BY2199"/>
      <c r="BZ2199"/>
      <c r="CA2199" s="39"/>
      <c r="CB2199"/>
      <c r="CC2199"/>
      <c r="CD2199"/>
      <c r="CE2199"/>
      <c r="CF2199"/>
      <c r="CG2199"/>
      <c r="CH2199"/>
      <c r="CI2199"/>
      <c r="CJ2199" s="39"/>
      <c r="CK2199"/>
      <c r="CL2199"/>
      <c r="CM2199" s="39"/>
      <c r="CN2199"/>
      <c r="CO2199"/>
      <c r="CP2199"/>
      <c r="CQ2199"/>
      <c r="CR2199"/>
      <c r="CS2199"/>
      <c r="CT2199"/>
      <c r="CU2199"/>
      <c r="CV2199" s="39"/>
      <c r="CW2199" s="372"/>
      <c r="CZ2199" s="11"/>
      <c r="DA2199" s="236"/>
      <c r="DB2199" s="236"/>
      <c r="DC2199" s="32"/>
      <c r="DD2199" s="32"/>
      <c r="DE2199" s="32"/>
      <c r="DF2199" s="32"/>
      <c r="DG2199" s="32"/>
      <c r="DH2199" s="32"/>
      <c r="DI2199" s="32"/>
      <c r="DJ2199" s="32"/>
      <c r="DK2199" s="32"/>
      <c r="DL2199" s="32"/>
    </row>
    <row r="2200" spans="1:116" ht="14.4" x14ac:dyDescent="0.3">
      <c r="A2200" t="s">
        <v>3524</v>
      </c>
      <c r="B2200" s="181" t="s">
        <v>928</v>
      </c>
      <c r="C2200" s="182" t="s">
        <v>3525</v>
      </c>
      <c r="D2200" s="40" t="s">
        <v>3523</v>
      </c>
      <c r="E2200" s="242" t="s">
        <v>943</v>
      </c>
      <c r="F2200" s="184" t="s">
        <v>5121</v>
      </c>
      <c r="G2200" s="184">
        <v>1.1608771200071781</v>
      </c>
      <c r="H2200" s="184">
        <v>2.1316082373800001E-2</v>
      </c>
      <c r="I2200" s="184">
        <v>0.291893737633378</v>
      </c>
      <c r="J2200" s="328">
        <v>0</v>
      </c>
      <c r="K2200" s="184">
        <v>0.84766730000000001</v>
      </c>
      <c r="L2200" s="184">
        <v>0.26202196</v>
      </c>
      <c r="M2200" s="184">
        <v>2.9871747000000001E-2</v>
      </c>
      <c r="N2200" s="331">
        <v>2.1315766E-2</v>
      </c>
      <c r="O2200" s="331">
        <v>0</v>
      </c>
      <c r="P2200" s="331">
        <v>0</v>
      </c>
      <c r="Q2200" s="331">
        <v>3.1637379999999999E-7</v>
      </c>
      <c r="R2200" s="331">
        <v>3.0633378000000002E-8</v>
      </c>
      <c r="S2200" s="331">
        <v>0</v>
      </c>
      <c r="T2200" s="331">
        <v>0</v>
      </c>
      <c r="U2200" s="184">
        <v>0</v>
      </c>
      <c r="V2200" s="331">
        <v>0</v>
      </c>
      <c r="W2200" s="331">
        <v>0</v>
      </c>
      <c r="X2200" s="184">
        <v>0</v>
      </c>
      <c r="Y2200"/>
      <c r="Z2200" s="288">
        <v>5.6511153333333333</v>
      </c>
      <c r="AA2200"/>
      <c r="AB2200" s="164">
        <v>0</v>
      </c>
      <c r="AC2200" s="164">
        <v>0</v>
      </c>
      <c r="AD2200" s="164">
        <v>0</v>
      </c>
      <c r="AE2200" s="164">
        <v>0</v>
      </c>
      <c r="AF2200" s="164">
        <v>0</v>
      </c>
      <c r="AG2200" s="164">
        <v>0</v>
      </c>
      <c r="AH2200" s="164">
        <v>0</v>
      </c>
      <c r="AI2200"/>
      <c r="AJ2200" s="185">
        <v>0.17689072</v>
      </c>
      <c r="AK2200" s="185">
        <v>0.17091987</v>
      </c>
      <c r="AL2200" s="185">
        <v>5.9708529999999999E-3</v>
      </c>
      <c r="AM2200" s="185">
        <v>0</v>
      </c>
      <c r="AN2200" s="176">
        <v>1.0246995E-5</v>
      </c>
      <c r="AO2200" s="176">
        <v>2.2081557E-8</v>
      </c>
      <c r="AP2200" s="176">
        <v>0</v>
      </c>
      <c r="AQ2200" s="192">
        <v>5.2442349999999996E-6</v>
      </c>
      <c r="AR2200" s="192">
        <v>1.5823123000000002E-8</v>
      </c>
      <c r="AS2200" s="192">
        <v>4.3231032E-13</v>
      </c>
      <c r="AT2200" s="193">
        <v>0</v>
      </c>
      <c r="AU2200" s="193">
        <v>0</v>
      </c>
      <c r="AV2200" s="192">
        <v>3.1695011999999998E-9</v>
      </c>
      <c r="AW2200" s="192">
        <v>4.9995900999999996E-6</v>
      </c>
      <c r="AX2200" s="192">
        <v>4.4930292000000002E-10</v>
      </c>
      <c r="AY2200" s="192">
        <v>5.8086987E-9</v>
      </c>
      <c r="AZ2200" s="193">
        <v>0</v>
      </c>
      <c r="BA2200" s="193">
        <v>0</v>
      </c>
      <c r="BB2200" s="193">
        <v>0</v>
      </c>
      <c r="BC2200" s="193">
        <v>0</v>
      </c>
      <c r="BD2200" s="193">
        <v>0</v>
      </c>
      <c r="BE2200" s="193">
        <v>0</v>
      </c>
      <c r="BF2200" s="193">
        <v>0</v>
      </c>
      <c r="BG2200" s="193">
        <v>0</v>
      </c>
      <c r="BH2200" s="193">
        <v>0</v>
      </c>
      <c r="BI2200" s="193">
        <v>0</v>
      </c>
      <c r="BJ2200" s="193">
        <v>0</v>
      </c>
      <c r="BK2200" s="193">
        <v>0</v>
      </c>
      <c r="BL2200" s="193">
        <v>0</v>
      </c>
      <c r="BM2200"/>
      <c r="BN2200" s="164">
        <v>2.4269765E-4</v>
      </c>
      <c r="BO2200" s="186">
        <v>4.1090410000000003E-5</v>
      </c>
      <c r="BP2200" s="164">
        <v>1.5756809000000001E-4</v>
      </c>
      <c r="BQ2200" s="186">
        <v>3.5882955000000002E-12</v>
      </c>
      <c r="BR2200" s="186">
        <v>3.2317485000000003E-5</v>
      </c>
      <c r="BS2200" s="186">
        <v>2.0518760999999999E-6</v>
      </c>
      <c r="BT2200" s="164">
        <v>0</v>
      </c>
      <c r="BU2200" s="186">
        <v>3.1143063999999999E-6</v>
      </c>
      <c r="BV2200" s="164">
        <v>0</v>
      </c>
      <c r="BW2200" s="186">
        <v>2.0934639E-10</v>
      </c>
      <c r="BX2200" s="164">
        <v>0</v>
      </c>
      <c r="BY2200" s="164">
        <v>0</v>
      </c>
      <c r="BZ2200" s="164">
        <v>0</v>
      </c>
      <c r="CA2200" s="186">
        <v>6.5552651999999997E-6</v>
      </c>
      <c r="CB2200" s="164">
        <v>0</v>
      </c>
      <c r="CC2200" s="164">
        <v>0</v>
      </c>
      <c r="CD2200" s="164">
        <v>0</v>
      </c>
      <c r="CE2200"/>
      <c r="CF2200" s="330">
        <v>0</v>
      </c>
      <c r="CG2200" s="330">
        <v>5.6511152999999998</v>
      </c>
      <c r="CH2200" s="330">
        <v>5.8671647E-2</v>
      </c>
      <c r="CI2200" s="330">
        <v>2.8584060000000001E-2</v>
      </c>
      <c r="CJ2200" s="330">
        <v>4.6436592000000001E-4</v>
      </c>
      <c r="CK2200" s="330">
        <v>0</v>
      </c>
      <c r="CL2200" s="330">
        <v>0</v>
      </c>
      <c r="CM2200" s="330">
        <v>1.6229644999999999E-3</v>
      </c>
      <c r="CN2200" s="330">
        <v>0</v>
      </c>
      <c r="CO2200" s="330">
        <v>0</v>
      </c>
      <c r="CP2200"/>
      <c r="CQ2200">
        <v>0.84766730000000001</v>
      </c>
      <c r="CR2200">
        <v>0.31320982000717801</v>
      </c>
      <c r="CS2200">
        <v>0.291893737633378</v>
      </c>
      <c r="CT2200">
        <v>0.291893737633378</v>
      </c>
      <c r="CU2200">
        <v>0</v>
      </c>
      <c r="CZ2200" s="11"/>
      <c r="DA2200" s="236"/>
      <c r="DB2200" s="236"/>
      <c r="DC2200" s="32"/>
      <c r="DD2200" s="32"/>
      <c r="DE2200" s="32"/>
      <c r="DF2200" s="32"/>
      <c r="DG2200" s="32"/>
      <c r="DH2200" s="32"/>
      <c r="DI2200" s="32"/>
      <c r="DJ2200" s="32"/>
      <c r="DK2200" s="32"/>
      <c r="DL2200" s="32"/>
    </row>
    <row r="2201" spans="1:116" ht="14.4" x14ac:dyDescent="0.3">
      <c r="A2201" t="s">
        <v>3526</v>
      </c>
      <c r="B2201" s="181" t="s">
        <v>928</v>
      </c>
      <c r="C2201" s="182" t="s">
        <v>3527</v>
      </c>
      <c r="D2201" s="40" t="s">
        <v>3523</v>
      </c>
      <c r="E2201" s="242" t="s">
        <v>943</v>
      </c>
      <c r="F2201" s="184" t="s">
        <v>5122</v>
      </c>
      <c r="G2201" s="184">
        <v>1.0015892337527461</v>
      </c>
      <c r="H2201" s="184">
        <v>3.0469290933379998E-2</v>
      </c>
      <c r="I2201" s="184">
        <v>0.13303009281936601</v>
      </c>
      <c r="J2201" s="328">
        <v>0</v>
      </c>
      <c r="K2201" s="184">
        <v>0.83808985000000003</v>
      </c>
      <c r="L2201" s="184">
        <v>9.1505456999999998E-2</v>
      </c>
      <c r="M2201" s="184">
        <v>4.1524600000000002E-2</v>
      </c>
      <c r="N2201" s="331">
        <v>3.0468921E-2</v>
      </c>
      <c r="O2201" s="331">
        <v>0</v>
      </c>
      <c r="P2201" s="331">
        <v>0</v>
      </c>
      <c r="Q2201" s="331">
        <v>3.6993338000000001E-7</v>
      </c>
      <c r="R2201" s="331">
        <v>3.5819366000000002E-8</v>
      </c>
      <c r="S2201" s="331">
        <v>0</v>
      </c>
      <c r="T2201" s="331">
        <v>0</v>
      </c>
      <c r="U2201" s="184">
        <v>0</v>
      </c>
      <c r="V2201" s="331">
        <v>0</v>
      </c>
      <c r="W2201" s="331">
        <v>0</v>
      </c>
      <c r="X2201" s="184">
        <v>0</v>
      </c>
      <c r="Y2201"/>
      <c r="Z2201" s="288">
        <v>5.5872656666666671</v>
      </c>
      <c r="AA2201"/>
      <c r="AB2201" s="164">
        <v>0</v>
      </c>
      <c r="AC2201" s="164">
        <v>0</v>
      </c>
      <c r="AD2201" s="164">
        <v>0</v>
      </c>
      <c r="AE2201" s="164">
        <v>0</v>
      </c>
      <c r="AF2201" s="164">
        <v>0</v>
      </c>
      <c r="AG2201" s="164">
        <v>0</v>
      </c>
      <c r="AH2201" s="164">
        <v>0</v>
      </c>
      <c r="AI2201"/>
      <c r="AJ2201" s="185">
        <v>0.12505705</v>
      </c>
      <c r="AK2201" s="185">
        <v>0.12002690000000001</v>
      </c>
      <c r="AL2201" s="185">
        <v>5.0301505999999999E-3</v>
      </c>
      <c r="AM2201" s="185">
        <v>0</v>
      </c>
      <c r="AN2201" s="176">
        <v>7.1958572999999997E-6</v>
      </c>
      <c r="AO2201" s="176">
        <v>1.8602627999999998E-8</v>
      </c>
      <c r="AP2201" s="176">
        <v>0</v>
      </c>
      <c r="AQ2201" s="192">
        <v>5.1849825E-6</v>
      </c>
      <c r="AR2201" s="192">
        <v>1.5644344000000001E-8</v>
      </c>
      <c r="AS2201" s="192">
        <v>4.2742582E-13</v>
      </c>
      <c r="AT2201" s="193">
        <v>0</v>
      </c>
      <c r="AU2201" s="193">
        <v>0</v>
      </c>
      <c r="AV2201" s="192">
        <v>4.5305096000000002E-9</v>
      </c>
      <c r="AW2201" s="192">
        <v>2.0063442999999999E-6</v>
      </c>
      <c r="AX2201" s="192">
        <v>6.4223707000000002E-10</v>
      </c>
      <c r="AY2201" s="192">
        <v>2.3156196000000002E-9</v>
      </c>
      <c r="AZ2201" s="193">
        <v>0</v>
      </c>
      <c r="BA2201" s="193">
        <v>0</v>
      </c>
      <c r="BB2201" s="193">
        <v>0</v>
      </c>
      <c r="BC2201" s="193">
        <v>0</v>
      </c>
      <c r="BD2201" s="193">
        <v>0</v>
      </c>
      <c r="BE2201" s="193">
        <v>0</v>
      </c>
      <c r="BF2201" s="193">
        <v>0</v>
      </c>
      <c r="BG2201" s="193">
        <v>0</v>
      </c>
      <c r="BH2201" s="193">
        <v>0</v>
      </c>
      <c r="BI2201" s="193">
        <v>0</v>
      </c>
      <c r="BJ2201" s="193">
        <v>0</v>
      </c>
      <c r="BK2201" s="193">
        <v>0</v>
      </c>
      <c r="BL2201" s="193">
        <v>0</v>
      </c>
      <c r="BM2201"/>
      <c r="BN2201" s="164">
        <v>1.9951147E-4</v>
      </c>
      <c r="BO2201" s="186">
        <v>1.7456149000000001E-5</v>
      </c>
      <c r="BP2201" s="164">
        <v>1.5578778999999999E-4</v>
      </c>
      <c r="BQ2201" s="186">
        <v>4.1957653999999998E-12</v>
      </c>
      <c r="BR2201" s="186">
        <v>1.2192094999999999E-5</v>
      </c>
      <c r="BS2201" s="186">
        <v>2.9329675999999999E-6</v>
      </c>
      <c r="BT2201" s="164">
        <v>0</v>
      </c>
      <c r="BU2201" s="186">
        <v>4.4516136000000001E-6</v>
      </c>
      <c r="BV2201" s="164">
        <v>0</v>
      </c>
      <c r="BW2201" s="186">
        <v>2.4478707000000002E-10</v>
      </c>
      <c r="BX2201" s="164">
        <v>0</v>
      </c>
      <c r="BY2201" s="164">
        <v>0</v>
      </c>
      <c r="BZ2201" s="164">
        <v>0</v>
      </c>
      <c r="CA2201" s="186">
        <v>6.6906095000000001E-6</v>
      </c>
      <c r="CB2201" s="164">
        <v>0</v>
      </c>
      <c r="CC2201" s="164">
        <v>0</v>
      </c>
      <c r="CD2201" s="164">
        <v>0</v>
      </c>
      <c r="CE2201"/>
      <c r="CF2201" s="330">
        <v>0</v>
      </c>
      <c r="CG2201" s="330">
        <v>5.5872656000000003</v>
      </c>
      <c r="CH2201" s="330">
        <v>8.3865705999999998E-2</v>
      </c>
      <c r="CI2201" s="330">
        <v>1.2615922E-2</v>
      </c>
      <c r="CJ2201" s="330">
        <v>5.8310499999999999E-4</v>
      </c>
      <c r="CK2201" s="330">
        <v>0</v>
      </c>
      <c r="CL2201" s="330">
        <v>0</v>
      </c>
      <c r="CM2201" s="330">
        <v>5.9395662999999995E-4</v>
      </c>
      <c r="CN2201" s="330">
        <v>0</v>
      </c>
      <c r="CO2201" s="330">
        <v>0</v>
      </c>
      <c r="CP2201"/>
      <c r="CQ2201">
        <v>0.83808985000000003</v>
      </c>
      <c r="CR2201">
        <v>0.16349938375274603</v>
      </c>
      <c r="CS2201">
        <v>0.13303009281936601</v>
      </c>
      <c r="CT2201">
        <v>0.13303009281936601</v>
      </c>
      <c r="CU2201">
        <v>0</v>
      </c>
      <c r="CZ2201" s="11"/>
      <c r="DA2201" s="236"/>
      <c r="DB2201" s="236"/>
      <c r="DC2201" s="32"/>
      <c r="DD2201" s="32"/>
      <c r="DE2201" s="32"/>
      <c r="DF2201" s="32"/>
      <c r="DG2201" s="32"/>
      <c r="DH2201" s="32"/>
      <c r="DI2201" s="32"/>
      <c r="DJ2201" s="32"/>
      <c r="DK2201" s="32"/>
      <c r="DL2201" s="32"/>
    </row>
    <row r="2202" spans="1:116" ht="14.4" x14ac:dyDescent="0.3">
      <c r="A2202" t="s">
        <v>3528</v>
      </c>
      <c r="B2202" s="181" t="s">
        <v>928</v>
      </c>
      <c r="C2202" s="182" t="s">
        <v>3529</v>
      </c>
      <c r="D2202" s="40" t="s">
        <v>3523</v>
      </c>
      <c r="E2202" s="242" t="s">
        <v>943</v>
      </c>
      <c r="F2202" s="184" t="s">
        <v>5123</v>
      </c>
      <c r="G2202" s="184">
        <v>1.3910417035100551</v>
      </c>
      <c r="H2202" s="184">
        <v>3.6378269095640001E-2</v>
      </c>
      <c r="I2202" s="184">
        <v>0.15262593441441502</v>
      </c>
      <c r="J2202" s="328">
        <v>0</v>
      </c>
      <c r="K2202" s="184">
        <v>1.2020375000000001</v>
      </c>
      <c r="L2202" s="184">
        <v>0.10442638999999999</v>
      </c>
      <c r="M2202" s="184">
        <v>4.8199511E-2</v>
      </c>
      <c r="N2202" s="331">
        <v>3.6377923999999999E-2</v>
      </c>
      <c r="O2202" s="331">
        <v>0</v>
      </c>
      <c r="P2202" s="331">
        <v>0</v>
      </c>
      <c r="Q2202" s="331">
        <v>3.4509564E-7</v>
      </c>
      <c r="R2202" s="331">
        <v>3.3414415000000001E-8</v>
      </c>
      <c r="S2202" s="331">
        <v>0</v>
      </c>
      <c r="T2202" s="331">
        <v>0</v>
      </c>
      <c r="U2202" s="184">
        <v>0</v>
      </c>
      <c r="V2202" s="331">
        <v>0</v>
      </c>
      <c r="W2202" s="331">
        <v>0</v>
      </c>
      <c r="X2202" s="184">
        <v>0</v>
      </c>
      <c r="Y2202"/>
      <c r="Z2202" s="288">
        <v>8.0135833333333348</v>
      </c>
      <c r="AA2202"/>
      <c r="AB2202" s="164">
        <v>0</v>
      </c>
      <c r="AC2202" s="164">
        <v>0</v>
      </c>
      <c r="AD2202" s="164">
        <v>0</v>
      </c>
      <c r="AE2202" s="164">
        <v>0</v>
      </c>
      <c r="AF2202" s="164">
        <v>0</v>
      </c>
      <c r="AG2202" s="164">
        <v>0</v>
      </c>
      <c r="AH2202" s="164">
        <v>0</v>
      </c>
      <c r="AI2202"/>
      <c r="AJ2202" s="185">
        <v>0.16962187000000001</v>
      </c>
      <c r="AK2202" s="185">
        <v>0.16262715</v>
      </c>
      <c r="AL2202" s="185">
        <v>6.9947235999999998E-3</v>
      </c>
      <c r="AM2202" s="185">
        <v>0</v>
      </c>
      <c r="AN2202" s="176">
        <v>9.7498292000000003E-6</v>
      </c>
      <c r="AO2202" s="176">
        <v>2.5868061E-8</v>
      </c>
      <c r="AP2202" s="176">
        <v>0</v>
      </c>
      <c r="AQ2202" s="192">
        <v>7.4366052000000003E-6</v>
      </c>
      <c r="AR2202" s="192">
        <v>2.2438032999999999E-8</v>
      </c>
      <c r="AS2202" s="192">
        <v>6.1303910999999995E-13</v>
      </c>
      <c r="AT2202" s="193">
        <v>0</v>
      </c>
      <c r="AU2202" s="193">
        <v>0</v>
      </c>
      <c r="AV2202" s="192">
        <v>5.4091357000000001E-9</v>
      </c>
      <c r="AW2202" s="192">
        <v>2.3078149E-6</v>
      </c>
      <c r="AX2202" s="192">
        <v>7.6678957000000005E-10</v>
      </c>
      <c r="AY2202" s="192">
        <v>2.6626251E-9</v>
      </c>
      <c r="AZ2202" s="193">
        <v>0</v>
      </c>
      <c r="BA2202" s="193">
        <v>0</v>
      </c>
      <c r="BB2202" s="193">
        <v>0</v>
      </c>
      <c r="BC2202" s="193">
        <v>0</v>
      </c>
      <c r="BD2202" s="193">
        <v>0</v>
      </c>
      <c r="BE2202" s="193">
        <v>0</v>
      </c>
      <c r="BF2202" s="193">
        <v>0</v>
      </c>
      <c r="BG2202" s="193">
        <v>0</v>
      </c>
      <c r="BH2202" s="193">
        <v>0</v>
      </c>
      <c r="BI2202" s="193">
        <v>0</v>
      </c>
      <c r="BJ2202" s="193">
        <v>0</v>
      </c>
      <c r="BK2202" s="193">
        <v>0</v>
      </c>
      <c r="BL2202" s="193">
        <v>0</v>
      </c>
      <c r="BM2202"/>
      <c r="BN2202" s="164">
        <v>2.7431404000000001E-4</v>
      </c>
      <c r="BO2202" s="186">
        <v>2.0137776999999999E-5</v>
      </c>
      <c r="BP2202" s="164">
        <v>2.2343996000000001E-4</v>
      </c>
      <c r="BQ2202" s="186">
        <v>3.9140571000000003E-12</v>
      </c>
      <c r="BR2202" s="186">
        <v>1.3976881E-5</v>
      </c>
      <c r="BS2202" s="186">
        <v>3.5017737999999999E-6</v>
      </c>
      <c r="BT2202" s="164">
        <v>0</v>
      </c>
      <c r="BU2202" s="186">
        <v>5.3149390999999997E-6</v>
      </c>
      <c r="BV2202" s="164">
        <v>0</v>
      </c>
      <c r="BW2202" s="186">
        <v>2.283518E-10</v>
      </c>
      <c r="BX2202" s="164">
        <v>0</v>
      </c>
      <c r="BY2202" s="164">
        <v>0</v>
      </c>
      <c r="BZ2202" s="164">
        <v>0</v>
      </c>
      <c r="CA2202" s="186">
        <v>7.9424736999999997E-6</v>
      </c>
      <c r="CB2202" s="164">
        <v>0</v>
      </c>
      <c r="CC2202" s="164">
        <v>0</v>
      </c>
      <c r="CD2202" s="164">
        <v>0</v>
      </c>
      <c r="CE2202"/>
      <c r="CF2202" s="330">
        <v>0</v>
      </c>
      <c r="CG2202" s="330">
        <v>8.0135831999999994</v>
      </c>
      <c r="CH2202" s="330">
        <v>0.10013024</v>
      </c>
      <c r="CI2202" s="330">
        <v>1.4581109E-2</v>
      </c>
      <c r="CJ2202" s="330">
        <v>6.0152242000000001E-4</v>
      </c>
      <c r="CK2202" s="330">
        <v>0</v>
      </c>
      <c r="CL2202" s="330">
        <v>0</v>
      </c>
      <c r="CM2202" s="330">
        <v>6.7972167000000003E-4</v>
      </c>
      <c r="CN2202" s="330">
        <v>0</v>
      </c>
      <c r="CO2202" s="330">
        <v>0</v>
      </c>
      <c r="CP2202"/>
      <c r="CQ2202">
        <v>1.2020375000000001</v>
      </c>
      <c r="CR2202">
        <v>0.18900420351005504</v>
      </c>
      <c r="CS2202">
        <v>0.15262593441441502</v>
      </c>
      <c r="CT2202">
        <v>0.15262593441441502</v>
      </c>
      <c r="CU2202">
        <v>0</v>
      </c>
      <c r="CZ2202" s="11"/>
      <c r="DA2202" s="236"/>
      <c r="DB2202" s="236"/>
      <c r="DC2202" s="32"/>
      <c r="DD2202" s="32"/>
      <c r="DE2202" s="32"/>
      <c r="DF2202" s="32"/>
      <c r="DG2202" s="32"/>
      <c r="DH2202" s="32"/>
      <c r="DI2202" s="32"/>
      <c r="DJ2202" s="32"/>
      <c r="DK2202" s="32"/>
      <c r="DL2202" s="32"/>
    </row>
    <row r="2203" spans="1:116" ht="14.4" x14ac:dyDescent="0.3">
      <c r="B2203" s="181"/>
      <c r="C2203" s="180"/>
      <c r="D2203" s="37" t="s">
        <v>3530</v>
      </c>
      <c r="E2203" s="242"/>
      <c r="F2203"/>
      <c r="G2203"/>
      <c r="H2203"/>
      <c r="I2203"/>
      <c r="J2203" s="332"/>
      <c r="K2203"/>
      <c r="L2203"/>
      <c r="M2203"/>
      <c r="N2203" s="39"/>
      <c r="O2203" s="39"/>
      <c r="P2203" s="39"/>
      <c r="Q2203" s="39"/>
      <c r="R2203" s="39"/>
      <c r="S2203" s="39"/>
      <c r="T2203" s="39"/>
      <c r="U2203"/>
      <c r="V2203" s="39"/>
      <c r="W2203" s="39"/>
      <c r="X2203"/>
      <c r="Y2203"/>
      <c r="Z2203"/>
      <c r="AA2203"/>
      <c r="AB2203"/>
      <c r="AC2203"/>
      <c r="AD2203"/>
      <c r="AE2203"/>
      <c r="AF2203"/>
      <c r="AG2203"/>
      <c r="AH2203"/>
      <c r="AI2203"/>
      <c r="AJ2203"/>
      <c r="AK2203"/>
      <c r="AL2203"/>
      <c r="AM2203"/>
      <c r="AN2203"/>
      <c r="AO2203"/>
      <c r="AP2203"/>
      <c r="AT2203"/>
      <c r="AU2203"/>
      <c r="AZ2203"/>
      <c r="BA2203"/>
      <c r="BB2203"/>
      <c r="BC2203"/>
      <c r="BD2203"/>
      <c r="BE2203"/>
      <c r="BF2203"/>
      <c r="BG2203"/>
      <c r="BH2203"/>
      <c r="BI2203"/>
      <c r="BJ2203"/>
      <c r="BK2203"/>
      <c r="BL2203"/>
      <c r="BM2203"/>
      <c r="BN2203"/>
      <c r="BP2203"/>
      <c r="BS2203" s="39"/>
      <c r="BT2203"/>
      <c r="BU2203" s="39"/>
      <c r="BV2203"/>
      <c r="BW2203" s="39"/>
      <c r="BX2203"/>
      <c r="BY2203"/>
      <c r="BZ2203"/>
      <c r="CA2203" s="39"/>
      <c r="CB2203"/>
      <c r="CC2203"/>
      <c r="CD2203"/>
      <c r="CE2203"/>
      <c r="CF2203"/>
      <c r="CG2203"/>
      <c r="CH2203"/>
      <c r="CI2203"/>
      <c r="CJ2203"/>
      <c r="CK2203"/>
      <c r="CL2203"/>
      <c r="CM2203"/>
      <c r="CN2203"/>
      <c r="CO2203"/>
      <c r="CP2203"/>
      <c r="CQ2203"/>
      <c r="CR2203"/>
      <c r="CS2203"/>
      <c r="CT2203"/>
      <c r="CU2203"/>
      <c r="CV2203" s="39"/>
      <c r="CZ2203" s="11"/>
      <c r="DA2203" s="236"/>
      <c r="DB2203" s="236"/>
      <c r="DC2203" s="32"/>
      <c r="DD2203" s="32"/>
      <c r="DE2203" s="32"/>
      <c r="DF2203" s="32"/>
      <c r="DG2203" s="32"/>
      <c r="DH2203" s="32"/>
      <c r="DI2203" s="32"/>
      <c r="DJ2203" s="32"/>
      <c r="DK2203" s="32"/>
      <c r="DL2203" s="32"/>
    </row>
    <row r="2204" spans="1:116" ht="14.4" x14ac:dyDescent="0.3">
      <c r="A2204" t="s">
        <v>7996</v>
      </c>
      <c r="B2204" s="181" t="s">
        <v>928</v>
      </c>
      <c r="C2204" s="182" t="s">
        <v>3531</v>
      </c>
      <c r="D2204" s="40" t="s">
        <v>3530</v>
      </c>
      <c r="E2204" s="242" t="s">
        <v>943</v>
      </c>
      <c r="F2204" s="184" t="s">
        <v>7997</v>
      </c>
      <c r="G2204" s="184">
        <v>0.308345018460981</v>
      </c>
      <c r="H2204" s="184">
        <v>1.5081029119120001E-2</v>
      </c>
      <c r="I2204" s="184">
        <v>8.0855059341861005E-2</v>
      </c>
      <c r="J2204" s="328">
        <v>0</v>
      </c>
      <c r="K2204" s="184">
        <v>0.21240893</v>
      </c>
      <c r="L2204" s="184">
        <v>6.0801246000000003E-2</v>
      </c>
      <c r="M2204" s="184">
        <v>2.0053799000000001E-2</v>
      </c>
      <c r="N2204" s="331">
        <v>1.5080881000000001E-2</v>
      </c>
      <c r="O2204" s="331">
        <v>0</v>
      </c>
      <c r="P2204" s="331">
        <v>0</v>
      </c>
      <c r="Q2204" s="331">
        <v>1.4811911999999999E-7</v>
      </c>
      <c r="R2204" s="331">
        <v>1.4341861000000001E-8</v>
      </c>
      <c r="S2204" s="331">
        <v>0</v>
      </c>
      <c r="T2204" s="331">
        <v>0</v>
      </c>
      <c r="U2204" s="184">
        <v>0</v>
      </c>
      <c r="V2204" s="331">
        <v>0</v>
      </c>
      <c r="W2204" s="331">
        <v>0</v>
      </c>
      <c r="X2204" s="184">
        <v>0</v>
      </c>
      <c r="Y2204"/>
      <c r="Z2204" s="288">
        <v>1.4160595333333335</v>
      </c>
      <c r="AA2204"/>
      <c r="AB2204" s="164">
        <v>0</v>
      </c>
      <c r="AC2204" s="164">
        <v>0</v>
      </c>
      <c r="AD2204" s="164">
        <v>0</v>
      </c>
      <c r="AE2204" s="164">
        <v>0</v>
      </c>
      <c r="AF2204" s="164">
        <v>0</v>
      </c>
      <c r="AG2204" s="164">
        <v>0</v>
      </c>
      <c r="AH2204" s="164">
        <v>0</v>
      </c>
      <c r="AI2204"/>
      <c r="AJ2204" s="185">
        <v>4.4775903999999998E-2</v>
      </c>
      <c r="AK2204" s="185">
        <v>4.3219159E-2</v>
      </c>
      <c r="AL2204" s="185">
        <v>1.5567457E-3</v>
      </c>
      <c r="AM2204" s="185">
        <v>0</v>
      </c>
      <c r="AN2204" s="176">
        <v>2.5910766999999998E-6</v>
      </c>
      <c r="AO2204" s="176">
        <v>5.7571955000000001E-9</v>
      </c>
      <c r="AP2204" s="176">
        <v>0</v>
      </c>
      <c r="AQ2204" s="192">
        <v>1.3141032E-6</v>
      </c>
      <c r="AR2204" s="192">
        <v>3.9649666000000004E-9</v>
      </c>
      <c r="AS2204" s="192">
        <v>1.0832855E-13</v>
      </c>
      <c r="AT2204" s="193">
        <v>0</v>
      </c>
      <c r="AU2204" s="193">
        <v>0</v>
      </c>
      <c r="AV2204" s="192">
        <v>2.2424186000000002E-9</v>
      </c>
      <c r="AW2204" s="192">
        <v>1.2747310000000001E-6</v>
      </c>
      <c r="AX2204" s="192">
        <v>3.1788131999999998E-10</v>
      </c>
      <c r="AY2204" s="192">
        <v>1.4742392E-9</v>
      </c>
      <c r="AZ2204" s="193">
        <v>0</v>
      </c>
      <c r="BA2204" s="193">
        <v>0</v>
      </c>
      <c r="BB2204" s="193">
        <v>0</v>
      </c>
      <c r="BC2204" s="193">
        <v>0</v>
      </c>
      <c r="BD2204" s="193">
        <v>0</v>
      </c>
      <c r="BE2204" s="193">
        <v>0</v>
      </c>
      <c r="BF2204" s="193">
        <v>0</v>
      </c>
      <c r="BG2204" s="193">
        <v>0</v>
      </c>
      <c r="BH2204" s="193">
        <v>0</v>
      </c>
      <c r="BI2204" s="193">
        <v>0</v>
      </c>
      <c r="BJ2204" s="193">
        <v>0</v>
      </c>
      <c r="BK2204" s="193">
        <v>0</v>
      </c>
      <c r="BL2204" s="193">
        <v>0</v>
      </c>
      <c r="BM2204"/>
      <c r="BN2204" s="186">
        <v>6.5397101999999996E-5</v>
      </c>
      <c r="BO2204" s="186">
        <v>1.0902116000000001E-5</v>
      </c>
      <c r="BP2204" s="186">
        <v>3.9483497000000001E-5</v>
      </c>
      <c r="BQ2204" s="186">
        <v>1.6799595E-12</v>
      </c>
      <c r="BR2204" s="186">
        <v>7.8979046E-6</v>
      </c>
      <c r="BS2204" s="186">
        <v>1.4517000999999999E-6</v>
      </c>
      <c r="BT2204" s="164">
        <v>0</v>
      </c>
      <c r="BU2204" s="186">
        <v>2.2033683000000001E-6</v>
      </c>
      <c r="BV2204" s="164">
        <v>0</v>
      </c>
      <c r="BW2204" s="186">
        <v>9.8011283999999997E-11</v>
      </c>
      <c r="BX2204" s="164">
        <v>0</v>
      </c>
      <c r="BY2204" s="164">
        <v>0</v>
      </c>
      <c r="BZ2204" s="164">
        <v>0</v>
      </c>
      <c r="CA2204" s="186">
        <v>3.4584159999999998E-6</v>
      </c>
      <c r="CB2204" s="164">
        <v>0</v>
      </c>
      <c r="CC2204" s="164">
        <v>0</v>
      </c>
      <c r="CD2204" s="164">
        <v>0</v>
      </c>
      <c r="CE2204"/>
      <c r="CF2204" s="330">
        <v>0</v>
      </c>
      <c r="CG2204" s="330">
        <v>1.4160595</v>
      </c>
      <c r="CH2204" s="330">
        <v>4.1510126000000001E-2</v>
      </c>
      <c r="CI2204" s="330">
        <v>7.7920178000000003E-3</v>
      </c>
      <c r="CJ2204" s="330">
        <v>2.5432358E-4</v>
      </c>
      <c r="CK2204" s="330">
        <v>0</v>
      </c>
      <c r="CL2204" s="330">
        <v>0</v>
      </c>
      <c r="CM2204" s="330">
        <v>3.8856292000000002E-4</v>
      </c>
      <c r="CN2204" s="330">
        <v>0</v>
      </c>
      <c r="CO2204" s="330">
        <v>0</v>
      </c>
      <c r="CP2204"/>
      <c r="CQ2204">
        <v>0.21240893</v>
      </c>
      <c r="CR2204">
        <v>9.5936088460981006E-2</v>
      </c>
      <c r="CS2204">
        <v>8.0855059341861005E-2</v>
      </c>
      <c r="CT2204">
        <v>8.0855059341861005E-2</v>
      </c>
      <c r="CU2204">
        <v>0</v>
      </c>
      <c r="CZ2204" s="11"/>
      <c r="DA2204" s="236"/>
      <c r="DB2204" s="236"/>
      <c r="DC2204" s="32"/>
      <c r="DD2204" s="32"/>
      <c r="DE2204" s="32"/>
      <c r="DF2204" s="32"/>
      <c r="DG2204" s="32"/>
      <c r="DH2204" s="32"/>
      <c r="DI2204" s="32"/>
      <c r="DJ2204" s="32"/>
      <c r="DK2204" s="32"/>
      <c r="DL2204" s="32"/>
    </row>
    <row r="2205" spans="1:116" ht="14.4" x14ac:dyDescent="0.3">
      <c r="A2205" t="s">
        <v>3532</v>
      </c>
      <c r="B2205" s="181" t="s">
        <v>928</v>
      </c>
      <c r="C2205" s="182" t="s">
        <v>3533</v>
      </c>
      <c r="D2205" s="40" t="s">
        <v>3530</v>
      </c>
      <c r="E2205" s="242" t="s">
        <v>943</v>
      </c>
      <c r="F2205" s="184" t="s">
        <v>5124</v>
      </c>
      <c r="G2205" s="184">
        <v>0.58375194064045799</v>
      </c>
      <c r="H2205" s="184">
        <v>1.7732222718230002E-2</v>
      </c>
      <c r="I2205" s="184">
        <v>0.19005304792222799</v>
      </c>
      <c r="J2205" s="328">
        <v>0</v>
      </c>
      <c r="K2205" s="184">
        <v>0.37596667</v>
      </c>
      <c r="L2205" s="184">
        <v>0.16513886999999999</v>
      </c>
      <c r="M2205" s="184">
        <v>2.4914151999999998E-2</v>
      </c>
      <c r="N2205" s="331">
        <v>1.7731955000000001E-2</v>
      </c>
      <c r="O2205" s="331">
        <v>0</v>
      </c>
      <c r="P2205" s="331">
        <v>0</v>
      </c>
      <c r="Q2205" s="331">
        <v>2.6771823E-7</v>
      </c>
      <c r="R2205" s="331">
        <v>2.5922227999999999E-8</v>
      </c>
      <c r="S2205" s="331">
        <v>0</v>
      </c>
      <c r="T2205" s="331">
        <v>0</v>
      </c>
      <c r="U2205" s="184">
        <v>0</v>
      </c>
      <c r="V2205" s="331">
        <v>0</v>
      </c>
      <c r="W2205" s="331">
        <v>0</v>
      </c>
      <c r="X2205" s="184">
        <v>0</v>
      </c>
      <c r="Y2205"/>
      <c r="Z2205" s="288">
        <v>2.5064444666666668</v>
      </c>
      <c r="AA2205"/>
      <c r="AB2205" s="164">
        <v>0</v>
      </c>
      <c r="AC2205" s="164">
        <v>0</v>
      </c>
      <c r="AD2205" s="164">
        <v>0</v>
      </c>
      <c r="AE2205" s="164">
        <v>0</v>
      </c>
      <c r="AF2205" s="164">
        <v>0</v>
      </c>
      <c r="AG2205" s="164">
        <v>0</v>
      </c>
      <c r="AH2205" s="164">
        <v>0</v>
      </c>
      <c r="AI2205"/>
      <c r="AJ2205" s="185">
        <v>9.5213491999999997E-2</v>
      </c>
      <c r="AK2205" s="185">
        <v>9.2210293999999998E-2</v>
      </c>
      <c r="AL2205" s="185">
        <v>3.0031978999999999E-3</v>
      </c>
      <c r="AM2205" s="185">
        <v>0</v>
      </c>
      <c r="AN2205" s="176">
        <v>5.5281951000000003E-6</v>
      </c>
      <c r="AO2205" s="176">
        <v>1.1106501E-8</v>
      </c>
      <c r="AP2205" s="176">
        <v>0</v>
      </c>
      <c r="AQ2205" s="192">
        <v>2.3259804999999998E-6</v>
      </c>
      <c r="AR2205" s="192">
        <v>7.0180445999999997E-9</v>
      </c>
      <c r="AS2205" s="192">
        <v>1.9174299999999999E-13</v>
      </c>
      <c r="AT2205" s="193">
        <v>0</v>
      </c>
      <c r="AU2205" s="193">
        <v>0</v>
      </c>
      <c r="AV2205" s="192">
        <v>2.6366142000000002E-9</v>
      </c>
      <c r="AW2205" s="192">
        <v>3.1995780000000001E-6</v>
      </c>
      <c r="AX2205" s="192">
        <v>3.7376179000000002E-10</v>
      </c>
      <c r="AY2205" s="192">
        <v>3.7145031000000001E-9</v>
      </c>
      <c r="AZ2205" s="193">
        <v>0</v>
      </c>
      <c r="BA2205" s="193">
        <v>0</v>
      </c>
      <c r="BB2205" s="193">
        <v>0</v>
      </c>
      <c r="BC2205" s="193">
        <v>0</v>
      </c>
      <c r="BD2205" s="193">
        <v>0</v>
      </c>
      <c r="BE2205" s="193">
        <v>0</v>
      </c>
      <c r="BF2205" s="193">
        <v>0</v>
      </c>
      <c r="BG2205" s="193">
        <v>0</v>
      </c>
      <c r="BH2205" s="193">
        <v>0</v>
      </c>
      <c r="BI2205" s="193">
        <v>0</v>
      </c>
      <c r="BJ2205" s="193">
        <v>0</v>
      </c>
      <c r="BK2205" s="193">
        <v>0</v>
      </c>
      <c r="BL2205" s="193">
        <v>0</v>
      </c>
      <c r="BM2205"/>
      <c r="BN2205" s="164">
        <v>1.2615116E-4</v>
      </c>
      <c r="BO2205" s="186">
        <v>2.6476951999999999E-5</v>
      </c>
      <c r="BP2205" s="186">
        <v>6.9886322999999998E-5</v>
      </c>
      <c r="BQ2205" s="186">
        <v>3.0364465000000001E-12</v>
      </c>
      <c r="BR2205" s="186">
        <v>2.0537132000000001E-5</v>
      </c>
      <c r="BS2205" s="186">
        <v>1.706895E-6</v>
      </c>
      <c r="BT2205" s="164">
        <v>0</v>
      </c>
      <c r="BU2205" s="186">
        <v>2.5906992000000001E-6</v>
      </c>
      <c r="BV2205" s="164">
        <v>0</v>
      </c>
      <c r="BW2205" s="186">
        <v>1.7715071000000001E-10</v>
      </c>
      <c r="BX2205" s="164">
        <v>0</v>
      </c>
      <c r="BY2205" s="164">
        <v>0</v>
      </c>
      <c r="BZ2205" s="164">
        <v>0</v>
      </c>
      <c r="CA2205" s="186">
        <v>4.9529788E-6</v>
      </c>
      <c r="CB2205" s="164">
        <v>0</v>
      </c>
      <c r="CC2205" s="164">
        <v>0</v>
      </c>
      <c r="CD2205" s="164">
        <v>0</v>
      </c>
      <c r="CE2205"/>
      <c r="CF2205" s="330">
        <v>0</v>
      </c>
      <c r="CG2205" s="330">
        <v>2.5064445000000002</v>
      </c>
      <c r="CH2205" s="330">
        <v>4.8807204999999999E-2</v>
      </c>
      <c r="CI2205" s="330">
        <v>1.8506623E-2</v>
      </c>
      <c r="CJ2205" s="330">
        <v>3.9073861000000001E-4</v>
      </c>
      <c r="CK2205" s="330">
        <v>0</v>
      </c>
      <c r="CL2205" s="330">
        <v>0</v>
      </c>
      <c r="CM2205" s="330">
        <v>1.0279422000000001E-3</v>
      </c>
      <c r="CN2205" s="330">
        <v>0</v>
      </c>
      <c r="CO2205" s="330">
        <v>0</v>
      </c>
      <c r="CP2205"/>
      <c r="CQ2205">
        <v>0.37596667</v>
      </c>
      <c r="CR2205">
        <v>0.20778527064045799</v>
      </c>
      <c r="CS2205">
        <v>0.19005304792222799</v>
      </c>
      <c r="CT2205">
        <v>0.19005304792222799</v>
      </c>
      <c r="CU2205">
        <v>0</v>
      </c>
      <c r="CZ2205" s="11"/>
      <c r="DA2205" s="236"/>
      <c r="DB2205" s="236"/>
      <c r="DC2205" s="32"/>
      <c r="DD2205" s="32"/>
      <c r="DE2205" s="32"/>
      <c r="DF2205" s="32"/>
      <c r="DG2205" s="32"/>
      <c r="DH2205" s="32"/>
      <c r="DI2205" s="32"/>
      <c r="DJ2205" s="32"/>
      <c r="DK2205" s="32"/>
      <c r="DL2205" s="32"/>
    </row>
    <row r="2206" spans="1:116" ht="14.4" x14ac:dyDescent="0.3">
      <c r="A2206" t="s">
        <v>3534</v>
      </c>
      <c r="B2206" s="181" t="s">
        <v>928</v>
      </c>
      <c r="C2206" s="182" t="s">
        <v>3535</v>
      </c>
      <c r="D2206" s="40" t="s">
        <v>3530</v>
      </c>
      <c r="E2206" s="242" t="s">
        <v>943</v>
      </c>
      <c r="F2206" s="184" t="s">
        <v>5125</v>
      </c>
      <c r="G2206" s="184">
        <v>1.150860968247674</v>
      </c>
      <c r="H2206" s="184">
        <v>4.4790585875000004E-2</v>
      </c>
      <c r="I2206" s="184">
        <v>0.34630407237267402</v>
      </c>
      <c r="J2206" s="328">
        <v>0</v>
      </c>
      <c r="K2206" s="184">
        <v>0.75976630999999994</v>
      </c>
      <c r="L2206" s="184">
        <v>0.28486143000000003</v>
      </c>
      <c r="M2206" s="184">
        <v>6.1442587E-2</v>
      </c>
      <c r="N2206" s="331">
        <v>4.4790014000000003E-2</v>
      </c>
      <c r="O2206" s="331">
        <v>0</v>
      </c>
      <c r="P2206" s="331">
        <v>0</v>
      </c>
      <c r="Q2206" s="331">
        <v>5.7187500000000003E-7</v>
      </c>
      <c r="R2206" s="331">
        <v>5.5372673999999998E-8</v>
      </c>
      <c r="S2206" s="331">
        <v>0</v>
      </c>
      <c r="T2206" s="331">
        <v>0</v>
      </c>
      <c r="U2206" s="184">
        <v>0</v>
      </c>
      <c r="V2206" s="331">
        <v>0</v>
      </c>
      <c r="W2206" s="331">
        <v>0</v>
      </c>
      <c r="X2206" s="184">
        <v>0</v>
      </c>
      <c r="Y2206"/>
      <c r="Z2206" s="288">
        <v>5.0651087333333331</v>
      </c>
      <c r="AA2206"/>
      <c r="AB2206" s="164">
        <v>0</v>
      </c>
      <c r="AC2206" s="164">
        <v>0</v>
      </c>
      <c r="AD2206" s="164">
        <v>0</v>
      </c>
      <c r="AE2206" s="164">
        <v>0</v>
      </c>
      <c r="AF2206" s="164">
        <v>0</v>
      </c>
      <c r="AG2206" s="164">
        <v>0</v>
      </c>
      <c r="AH2206" s="164">
        <v>0</v>
      </c>
      <c r="AI2206"/>
      <c r="AJ2206" s="185">
        <v>0.17912399000000001</v>
      </c>
      <c r="AK2206" s="185">
        <v>0.17325325</v>
      </c>
      <c r="AL2206" s="185">
        <v>5.8707389999999998E-3</v>
      </c>
      <c r="AM2206" s="185">
        <v>0</v>
      </c>
      <c r="AN2206" s="176">
        <v>1.0386884999999999E-5</v>
      </c>
      <c r="AO2206" s="176">
        <v>2.1711312999999999E-8</v>
      </c>
      <c r="AP2206" s="176">
        <v>0</v>
      </c>
      <c r="AQ2206" s="192">
        <v>4.7004208999999999E-6</v>
      </c>
      <c r="AR2206" s="192">
        <v>1.4182304E-8</v>
      </c>
      <c r="AS2206" s="192">
        <v>3.8748082000000001E-13</v>
      </c>
      <c r="AT2206" s="193">
        <v>0</v>
      </c>
      <c r="AU2206" s="193">
        <v>0</v>
      </c>
      <c r="AV2206" s="192">
        <v>6.6599530999999997E-9</v>
      </c>
      <c r="AW2206" s="192">
        <v>5.6798046E-6</v>
      </c>
      <c r="AX2206" s="192">
        <v>9.4410325000000008E-10</v>
      </c>
      <c r="AY2206" s="192">
        <v>6.5845177E-9</v>
      </c>
      <c r="AZ2206" s="193">
        <v>0</v>
      </c>
      <c r="BA2206" s="193">
        <v>0</v>
      </c>
      <c r="BB2206" s="193">
        <v>0</v>
      </c>
      <c r="BC2206" s="193">
        <v>0</v>
      </c>
      <c r="BD2206" s="193">
        <v>0</v>
      </c>
      <c r="BE2206" s="193">
        <v>0</v>
      </c>
      <c r="BF2206" s="193">
        <v>0</v>
      </c>
      <c r="BG2206" s="193">
        <v>0</v>
      </c>
      <c r="BH2206" s="193">
        <v>0</v>
      </c>
      <c r="BI2206" s="193">
        <v>0</v>
      </c>
      <c r="BJ2206" s="193">
        <v>0</v>
      </c>
      <c r="BK2206" s="193">
        <v>0</v>
      </c>
      <c r="BL2206" s="193">
        <v>0</v>
      </c>
      <c r="BM2206"/>
      <c r="BN2206" s="164">
        <v>2.4691654999999999E-4</v>
      </c>
      <c r="BO2206" s="186">
        <v>4.7588293000000001E-5</v>
      </c>
      <c r="BP2206" s="164">
        <v>1.4122867E-4</v>
      </c>
      <c r="BQ2206" s="186">
        <v>6.486177E-12</v>
      </c>
      <c r="BR2206" s="186">
        <v>3.5984975E-5</v>
      </c>
      <c r="BS2206" s="186">
        <v>4.3115296999999999E-6</v>
      </c>
      <c r="BT2206" s="164">
        <v>0</v>
      </c>
      <c r="BU2206" s="186">
        <v>6.5439742999999999E-6</v>
      </c>
      <c r="BV2206" s="164">
        <v>0</v>
      </c>
      <c r="BW2206" s="186">
        <v>3.7841302E-10</v>
      </c>
      <c r="BX2206" s="164">
        <v>0</v>
      </c>
      <c r="BY2206" s="164">
        <v>0</v>
      </c>
      <c r="BZ2206" s="164">
        <v>0</v>
      </c>
      <c r="CA2206" s="186">
        <v>1.1258723000000001E-5</v>
      </c>
      <c r="CB2206" s="164">
        <v>0</v>
      </c>
      <c r="CC2206" s="164">
        <v>0</v>
      </c>
      <c r="CD2206" s="164">
        <v>0</v>
      </c>
      <c r="CE2206"/>
      <c r="CF2206" s="330">
        <v>0</v>
      </c>
      <c r="CG2206" s="330">
        <v>5.0651086999999997</v>
      </c>
      <c r="CH2206" s="330">
        <v>0.12328451</v>
      </c>
      <c r="CI2206" s="330">
        <v>3.3548069999999999E-2</v>
      </c>
      <c r="CJ2206" s="330">
        <v>8.8468612000000004E-4</v>
      </c>
      <c r="CK2206" s="330">
        <v>0</v>
      </c>
      <c r="CL2206" s="330">
        <v>0</v>
      </c>
      <c r="CM2206" s="330">
        <v>1.7899416E-3</v>
      </c>
      <c r="CN2206" s="330">
        <v>0</v>
      </c>
      <c r="CO2206" s="330">
        <v>0</v>
      </c>
      <c r="CP2206"/>
      <c r="CQ2206">
        <v>0.75976630999999994</v>
      </c>
      <c r="CR2206">
        <v>0.39109465824767403</v>
      </c>
      <c r="CS2206">
        <v>0.34630407237267402</v>
      </c>
      <c r="CT2206">
        <v>0.34630407237267402</v>
      </c>
      <c r="CU2206">
        <v>0</v>
      </c>
      <c r="CZ2206" s="11"/>
      <c r="DA2206" s="236"/>
      <c r="DB2206" s="236"/>
      <c r="DC2206" s="32"/>
      <c r="DD2206" s="32"/>
      <c r="DE2206" s="32"/>
      <c r="DF2206" s="32"/>
      <c r="DG2206" s="32"/>
      <c r="DH2206" s="32"/>
      <c r="DI2206" s="32"/>
      <c r="DJ2206" s="32"/>
      <c r="DK2206" s="32"/>
      <c r="DL2206" s="32"/>
    </row>
    <row r="2207" spans="1:116" ht="14.4" x14ac:dyDescent="0.3">
      <c r="A2207" t="s">
        <v>3536</v>
      </c>
      <c r="B2207" s="181" t="s">
        <v>928</v>
      </c>
      <c r="C2207" s="182" t="s">
        <v>3537</v>
      </c>
      <c r="D2207" s="40" t="s">
        <v>3530</v>
      </c>
      <c r="E2207" s="242" t="s">
        <v>943</v>
      </c>
      <c r="F2207" s="184" t="s">
        <v>5126</v>
      </c>
      <c r="G2207" s="184">
        <v>0.44678013834490404</v>
      </c>
      <c r="H2207" s="184">
        <v>1.682333614908E-2</v>
      </c>
      <c r="I2207" s="184">
        <v>0.149800082195824</v>
      </c>
      <c r="J2207" s="328">
        <v>0</v>
      </c>
      <c r="K2207" s="184">
        <v>0.28015672000000003</v>
      </c>
      <c r="L2207" s="184">
        <v>0.12430581</v>
      </c>
      <c r="M2207" s="184">
        <v>2.5494235000000001E-2</v>
      </c>
      <c r="N2207" s="331">
        <v>1.6822951999999999E-2</v>
      </c>
      <c r="O2207" s="331">
        <v>0</v>
      </c>
      <c r="P2207" s="331">
        <v>0</v>
      </c>
      <c r="Q2207" s="331">
        <v>3.8414908000000001E-7</v>
      </c>
      <c r="R2207" s="331">
        <v>3.7195824000000001E-8</v>
      </c>
      <c r="S2207" s="331">
        <v>0</v>
      </c>
      <c r="T2207" s="331">
        <v>0</v>
      </c>
      <c r="U2207" s="184">
        <v>0</v>
      </c>
      <c r="V2207" s="331">
        <v>0</v>
      </c>
      <c r="W2207" s="331">
        <v>0</v>
      </c>
      <c r="X2207" s="184">
        <v>0</v>
      </c>
      <c r="Y2207"/>
      <c r="Z2207" s="288">
        <v>1.867711466666667</v>
      </c>
      <c r="AA2207"/>
      <c r="AB2207" s="164">
        <v>0</v>
      </c>
      <c r="AC2207" s="164">
        <v>0</v>
      </c>
      <c r="AD2207" s="164">
        <v>0</v>
      </c>
      <c r="AE2207" s="164">
        <v>0</v>
      </c>
      <c r="AF2207" s="164">
        <v>0</v>
      </c>
      <c r="AG2207" s="164">
        <v>0</v>
      </c>
      <c r="AH2207" s="164">
        <v>0</v>
      </c>
      <c r="AI2207"/>
      <c r="AJ2207" s="185">
        <v>7.2058049999999998E-2</v>
      </c>
      <c r="AK2207" s="185">
        <v>6.9780281E-2</v>
      </c>
      <c r="AL2207" s="185">
        <v>2.2777692999999999E-3</v>
      </c>
      <c r="AM2207" s="185">
        <v>0</v>
      </c>
      <c r="AN2207" s="176">
        <v>4.1834701000000002E-6</v>
      </c>
      <c r="AO2207" s="176">
        <v>8.4237029999999995E-9</v>
      </c>
      <c r="AP2207" s="176">
        <v>0</v>
      </c>
      <c r="AQ2207" s="192">
        <v>1.7332362E-6</v>
      </c>
      <c r="AR2207" s="192">
        <v>5.2295921000000002E-9</v>
      </c>
      <c r="AS2207" s="192">
        <v>1.4287992999999999E-13</v>
      </c>
      <c r="AT2207" s="193">
        <v>0</v>
      </c>
      <c r="AU2207" s="193">
        <v>0</v>
      </c>
      <c r="AV2207" s="192">
        <v>2.5014520000000001E-9</v>
      </c>
      <c r="AW2207" s="192">
        <v>2.4477324000000001E-6</v>
      </c>
      <c r="AX2207" s="192">
        <v>3.5460144E-10</v>
      </c>
      <c r="AY2207" s="192">
        <v>2.8393666E-9</v>
      </c>
      <c r="AZ2207" s="193">
        <v>0</v>
      </c>
      <c r="BA2207" s="193">
        <v>0</v>
      </c>
      <c r="BB2207" s="193">
        <v>0</v>
      </c>
      <c r="BC2207" s="193">
        <v>0</v>
      </c>
      <c r="BD2207" s="193">
        <v>0</v>
      </c>
      <c r="BE2207" s="193">
        <v>0</v>
      </c>
      <c r="BF2207" s="193">
        <v>0</v>
      </c>
      <c r="BG2207" s="193">
        <v>0</v>
      </c>
      <c r="BH2207" s="193">
        <v>0</v>
      </c>
      <c r="BI2207" s="193">
        <v>0</v>
      </c>
      <c r="BJ2207" s="193">
        <v>0</v>
      </c>
      <c r="BK2207" s="193">
        <v>0</v>
      </c>
      <c r="BL2207" s="193">
        <v>0</v>
      </c>
      <c r="BM2207"/>
      <c r="BN2207" s="186">
        <v>9.6541693000000005E-5</v>
      </c>
      <c r="BO2207" s="186">
        <v>2.0398998E-5</v>
      </c>
      <c r="BP2207" s="186">
        <v>5.2076751999999998E-5</v>
      </c>
      <c r="BQ2207" s="186">
        <v>4.3569991999999997E-12</v>
      </c>
      <c r="BR2207" s="186">
        <v>1.5595762E-5</v>
      </c>
      <c r="BS2207" s="186">
        <v>1.6193935E-6</v>
      </c>
      <c r="BT2207" s="164">
        <v>0</v>
      </c>
      <c r="BU2207" s="186">
        <v>2.4578907999999999E-6</v>
      </c>
      <c r="BV2207" s="164">
        <v>0</v>
      </c>
      <c r="BW2207" s="186">
        <v>2.5419367999999998E-10</v>
      </c>
      <c r="BX2207" s="164">
        <v>0</v>
      </c>
      <c r="BY2207" s="164">
        <v>0</v>
      </c>
      <c r="BZ2207" s="164">
        <v>0</v>
      </c>
      <c r="CA2207" s="186">
        <v>4.3926392E-6</v>
      </c>
      <c r="CB2207" s="164">
        <v>0</v>
      </c>
      <c r="CC2207" s="164">
        <v>0</v>
      </c>
      <c r="CD2207" s="164">
        <v>0</v>
      </c>
      <c r="CE2207"/>
      <c r="CF2207" s="330">
        <v>0</v>
      </c>
      <c r="CG2207" s="330">
        <v>1.8677115</v>
      </c>
      <c r="CH2207" s="330">
        <v>4.6305176000000003E-2</v>
      </c>
      <c r="CI2207" s="330">
        <v>1.4328106E-2</v>
      </c>
      <c r="CJ2207" s="330">
        <v>4.9828413999999997E-4</v>
      </c>
      <c r="CK2207" s="330">
        <v>0</v>
      </c>
      <c r="CL2207" s="330">
        <v>0</v>
      </c>
      <c r="CM2207" s="330">
        <v>7.7786952000000003E-4</v>
      </c>
      <c r="CN2207" s="330">
        <v>0</v>
      </c>
      <c r="CO2207" s="330">
        <v>0</v>
      </c>
      <c r="CP2207"/>
      <c r="CQ2207">
        <v>0.28015672000000003</v>
      </c>
      <c r="CR2207">
        <v>0.16662341834490399</v>
      </c>
      <c r="CS2207">
        <v>0.149800082195824</v>
      </c>
      <c r="CT2207">
        <v>0.149800082195824</v>
      </c>
      <c r="CU2207">
        <v>0</v>
      </c>
      <c r="CZ2207" s="11"/>
      <c r="DA2207" s="236"/>
      <c r="DB2207" s="236"/>
      <c r="DC2207" s="32"/>
      <c r="DD2207" s="32"/>
      <c r="DE2207" s="32"/>
      <c r="DF2207" s="32"/>
      <c r="DG2207" s="32"/>
      <c r="DH2207" s="32"/>
      <c r="DI2207" s="32"/>
      <c r="DJ2207" s="32"/>
      <c r="DK2207" s="32"/>
      <c r="DL2207" s="32"/>
    </row>
    <row r="2208" spans="1:116" ht="14.4" x14ac:dyDescent="0.3">
      <c r="A2208" t="s">
        <v>3538</v>
      </c>
      <c r="B2208" s="181" t="s">
        <v>928</v>
      </c>
      <c r="C2208" s="182" t="s">
        <v>3539</v>
      </c>
      <c r="D2208" s="40" t="s">
        <v>3530</v>
      </c>
      <c r="E2208" s="242" t="s">
        <v>943</v>
      </c>
      <c r="F2208" s="184" t="s">
        <v>5127</v>
      </c>
      <c r="G2208" s="184">
        <v>0.217831679653928</v>
      </c>
      <c r="H2208" s="184">
        <v>3.64204131721E-3</v>
      </c>
      <c r="I2208" s="184">
        <v>6.1125098336718003E-2</v>
      </c>
      <c r="J2208" s="328">
        <v>0</v>
      </c>
      <c r="K2208" s="184">
        <v>0.15306454</v>
      </c>
      <c r="L2208" s="184">
        <v>5.5151400000000003E-2</v>
      </c>
      <c r="M2208" s="184">
        <v>5.9736872000000002E-3</v>
      </c>
      <c r="N2208" s="331">
        <v>3.6419262999999999E-3</v>
      </c>
      <c r="O2208" s="331">
        <v>0</v>
      </c>
      <c r="P2208" s="331">
        <v>0</v>
      </c>
      <c r="Q2208" s="331">
        <v>1.1501721E-7</v>
      </c>
      <c r="R2208" s="331">
        <v>1.1136718E-8</v>
      </c>
      <c r="S2208" s="331">
        <v>0</v>
      </c>
      <c r="T2208" s="331">
        <v>0</v>
      </c>
      <c r="U2208" s="184">
        <v>0</v>
      </c>
      <c r="V2208" s="331">
        <v>0</v>
      </c>
      <c r="W2208" s="331">
        <v>0</v>
      </c>
      <c r="X2208" s="184">
        <v>0</v>
      </c>
      <c r="Y2208"/>
      <c r="Z2208" s="288">
        <v>1.0204302666666667</v>
      </c>
      <c r="AA2208"/>
      <c r="AB2208" s="164">
        <v>0</v>
      </c>
      <c r="AC2208" s="164">
        <v>0</v>
      </c>
      <c r="AD2208" s="164">
        <v>0</v>
      </c>
      <c r="AE2208" s="164">
        <v>0</v>
      </c>
      <c r="AF2208" s="164">
        <v>0</v>
      </c>
      <c r="AG2208" s="164">
        <v>0</v>
      </c>
      <c r="AH2208" s="164">
        <v>0</v>
      </c>
      <c r="AI2208"/>
      <c r="AJ2208" s="185">
        <v>3.4319036999999997E-2</v>
      </c>
      <c r="AK2208" s="185">
        <v>3.3197917E-2</v>
      </c>
      <c r="AL2208" s="185">
        <v>1.1211203999999999E-3</v>
      </c>
      <c r="AM2208" s="185">
        <v>0</v>
      </c>
      <c r="AN2208" s="176">
        <v>1.9902828000000001E-6</v>
      </c>
      <c r="AO2208" s="176">
        <v>4.1461552000000002E-9</v>
      </c>
      <c r="AP2208" s="176">
        <v>0</v>
      </c>
      <c r="AQ2208" s="192">
        <v>9.4695926999999995E-7</v>
      </c>
      <c r="AR2208" s="192">
        <v>2.8572046999999999E-9</v>
      </c>
      <c r="AS2208" s="192">
        <v>7.8062914000000003E-14</v>
      </c>
      <c r="AT2208" s="193">
        <v>0</v>
      </c>
      <c r="AU2208" s="193">
        <v>0</v>
      </c>
      <c r="AV2208" s="192">
        <v>5.4152824999999995E-10</v>
      </c>
      <c r="AW2208" s="192">
        <v>1.0427819999999999E-6</v>
      </c>
      <c r="AX2208" s="192">
        <v>7.6766092999999997E-11</v>
      </c>
      <c r="AY2208" s="192">
        <v>1.2121062999999999E-9</v>
      </c>
      <c r="AZ2208" s="193">
        <v>0</v>
      </c>
      <c r="BA2208" s="193">
        <v>0</v>
      </c>
      <c r="BB2208" s="193">
        <v>0</v>
      </c>
      <c r="BC2208" s="193">
        <v>0</v>
      </c>
      <c r="BD2208" s="193">
        <v>0</v>
      </c>
      <c r="BE2208" s="193">
        <v>0</v>
      </c>
      <c r="BF2208" s="193">
        <v>0</v>
      </c>
      <c r="BG2208" s="193">
        <v>0</v>
      </c>
      <c r="BH2208" s="193">
        <v>0</v>
      </c>
      <c r="BI2208" s="193">
        <v>0</v>
      </c>
      <c r="BJ2208" s="193">
        <v>0</v>
      </c>
      <c r="BK2208" s="193">
        <v>0</v>
      </c>
      <c r="BL2208" s="193">
        <v>0</v>
      </c>
      <c r="BM2208"/>
      <c r="BN2208" s="186">
        <v>4.5857350999999998E-5</v>
      </c>
      <c r="BO2208" s="186">
        <v>8.5349133000000006E-6</v>
      </c>
      <c r="BP2208" s="186">
        <v>2.8452303E-5</v>
      </c>
      <c r="BQ2208" s="186">
        <v>1.3045193E-12</v>
      </c>
      <c r="BR2208" s="186">
        <v>6.7690750000000001E-6</v>
      </c>
      <c r="BS2208" s="186">
        <v>3.5057530999999999E-7</v>
      </c>
      <c r="BT2208" s="164">
        <v>0</v>
      </c>
      <c r="BU2208" s="186">
        <v>5.3209787999999999E-7</v>
      </c>
      <c r="BV2208" s="164">
        <v>0</v>
      </c>
      <c r="BW2208" s="186">
        <v>7.6107557999999995E-11</v>
      </c>
      <c r="BX2208" s="164">
        <v>0</v>
      </c>
      <c r="BY2208" s="164">
        <v>0</v>
      </c>
      <c r="BZ2208" s="164">
        <v>0</v>
      </c>
      <c r="CA2208" s="186">
        <v>1.2183088999999999E-6</v>
      </c>
      <c r="CB2208" s="164">
        <v>0</v>
      </c>
      <c r="CC2208" s="164">
        <v>0</v>
      </c>
      <c r="CD2208" s="164">
        <v>0</v>
      </c>
      <c r="CE2208"/>
      <c r="CF2208" s="330">
        <v>0</v>
      </c>
      <c r="CG2208" s="330">
        <v>1.0204302000000001</v>
      </c>
      <c r="CH2208" s="330">
        <v>1.0024402E-2</v>
      </c>
      <c r="CI2208" s="330">
        <v>5.9198680999999996E-3</v>
      </c>
      <c r="CJ2208" s="330">
        <v>1.3909465000000001E-4</v>
      </c>
      <c r="CK2208" s="330">
        <v>0</v>
      </c>
      <c r="CL2208" s="330">
        <v>0</v>
      </c>
      <c r="CM2208" s="330">
        <v>3.4061104E-4</v>
      </c>
      <c r="CN2208" s="330">
        <v>0</v>
      </c>
      <c r="CO2208" s="330">
        <v>0</v>
      </c>
      <c r="CP2208"/>
      <c r="CQ2208">
        <v>0.15306454</v>
      </c>
      <c r="CR2208">
        <v>6.476713965392801E-2</v>
      </c>
      <c r="CS2208">
        <v>6.1125098336718003E-2</v>
      </c>
      <c r="CT2208">
        <v>6.1125098336718003E-2</v>
      </c>
      <c r="CU2208">
        <v>0</v>
      </c>
      <c r="CV2208" s="154"/>
      <c r="CZ2208" s="11"/>
      <c r="DA2208" s="236"/>
      <c r="DB2208" s="236"/>
      <c r="DC2208" s="32"/>
      <c r="DD2208" s="32"/>
      <c r="DE2208" s="32"/>
      <c r="DF2208" s="32"/>
      <c r="DG2208" s="32"/>
      <c r="DH2208" s="32"/>
      <c r="DI2208" s="32"/>
      <c r="DJ2208" s="32"/>
      <c r="DK2208" s="32"/>
      <c r="DL2208" s="32"/>
    </row>
    <row r="2209" spans="1:116" ht="14.4" x14ac:dyDescent="0.3">
      <c r="B2209" s="181"/>
      <c r="C2209" s="180"/>
      <c r="D2209" s="37" t="s">
        <v>3540</v>
      </c>
      <c r="E2209" s="242"/>
      <c r="F2209"/>
      <c r="G2209"/>
      <c r="H2209"/>
      <c r="I2209"/>
      <c r="J2209" s="332"/>
      <c r="K2209"/>
      <c r="L2209"/>
      <c r="M2209"/>
      <c r="N2209" s="39"/>
      <c r="O2209" s="39"/>
      <c r="P2209" s="39"/>
      <c r="Q2209" s="39"/>
      <c r="R2209" s="39"/>
      <c r="S2209" s="39"/>
      <c r="T2209" s="39"/>
      <c r="U2209"/>
      <c r="V2209" s="39"/>
      <c r="W2209" s="39"/>
      <c r="X2209"/>
      <c r="Y2209"/>
      <c r="Z2209"/>
      <c r="AA2209"/>
      <c r="AB2209"/>
      <c r="AC2209"/>
      <c r="AD2209"/>
      <c r="AE2209"/>
      <c r="AF2209"/>
      <c r="AG2209"/>
      <c r="AH2209"/>
      <c r="AI2209"/>
      <c r="AJ2209"/>
      <c r="AK2209"/>
      <c r="AL2209"/>
      <c r="AM2209"/>
      <c r="AN2209"/>
      <c r="AO2209"/>
      <c r="AP2209"/>
      <c r="AT2209"/>
      <c r="AU2209"/>
      <c r="AZ2209"/>
      <c r="BA2209"/>
      <c r="BB2209"/>
      <c r="BC2209"/>
      <c r="BD2209"/>
      <c r="BE2209"/>
      <c r="BF2209"/>
      <c r="BG2209"/>
      <c r="BH2209"/>
      <c r="BI2209"/>
      <c r="BJ2209"/>
      <c r="BK2209"/>
      <c r="BL2209"/>
      <c r="BM2209"/>
      <c r="BS2209" s="39"/>
      <c r="BT2209"/>
      <c r="BU2209" s="39"/>
      <c r="BV2209"/>
      <c r="BW2209" s="39"/>
      <c r="BX2209"/>
      <c r="BY2209"/>
      <c r="BZ2209"/>
      <c r="CA2209" s="39"/>
      <c r="CB2209"/>
      <c r="CC2209"/>
      <c r="CD2209"/>
      <c r="CE2209"/>
      <c r="CF2209"/>
      <c r="CG2209"/>
      <c r="CH2209"/>
      <c r="CI2209"/>
      <c r="CJ2209"/>
      <c r="CK2209"/>
      <c r="CL2209"/>
      <c r="CM2209"/>
      <c r="CN2209"/>
      <c r="CO2209"/>
      <c r="CP2209"/>
      <c r="CQ2209"/>
      <c r="CR2209"/>
      <c r="CS2209"/>
      <c r="CT2209"/>
      <c r="CU2209"/>
      <c r="CV2209" s="112"/>
      <c r="CZ2209" s="11"/>
      <c r="DA2209" s="236"/>
      <c r="DB2209" s="236"/>
      <c r="DC2209" s="32"/>
      <c r="DD2209" s="32"/>
      <c r="DE2209" s="32"/>
      <c r="DF2209" s="32"/>
      <c r="DG2209" s="32"/>
      <c r="DH2209" s="32"/>
      <c r="DI2209" s="32"/>
      <c r="DJ2209" s="32"/>
      <c r="DK2209" s="32"/>
      <c r="DL2209" s="32"/>
    </row>
    <row r="2210" spans="1:116" ht="14.4" x14ac:dyDescent="0.3">
      <c r="A2210" t="s">
        <v>7998</v>
      </c>
      <c r="B2210" s="181" t="s">
        <v>928</v>
      </c>
      <c r="C2210" s="182" t="s">
        <v>3541</v>
      </c>
      <c r="D2210" s="40" t="s">
        <v>3540</v>
      </c>
      <c r="E2210" s="242" t="s">
        <v>943</v>
      </c>
      <c r="F2210" s="184" t="s">
        <v>7999</v>
      </c>
      <c r="G2210" s="184">
        <v>0.85421647399727096</v>
      </c>
      <c r="H2210" s="184">
        <v>2.8123723823260002E-2</v>
      </c>
      <c r="I2210" s="184">
        <v>0.198029500174011</v>
      </c>
      <c r="J2210" s="328">
        <v>0</v>
      </c>
      <c r="K2210" s="184">
        <v>0.62806324999999996</v>
      </c>
      <c r="L2210" s="184">
        <v>0.156443</v>
      </c>
      <c r="M2210" s="184">
        <v>4.1586445E-2</v>
      </c>
      <c r="N2210" s="331">
        <v>2.8123154000000001E-2</v>
      </c>
      <c r="O2210" s="331">
        <v>0</v>
      </c>
      <c r="P2210" s="331">
        <v>0</v>
      </c>
      <c r="Q2210" s="331">
        <v>5.6982326000000002E-7</v>
      </c>
      <c r="R2210" s="331">
        <v>5.5174011000000002E-8</v>
      </c>
      <c r="S2210" s="331">
        <v>0</v>
      </c>
      <c r="T2210" s="331">
        <v>0</v>
      </c>
      <c r="U2210" s="184">
        <v>0</v>
      </c>
      <c r="V2210" s="331">
        <v>0</v>
      </c>
      <c r="W2210" s="331">
        <v>0</v>
      </c>
      <c r="X2210" s="184">
        <v>0</v>
      </c>
      <c r="Y2210"/>
      <c r="Z2210" s="288">
        <v>4.1870883333333335</v>
      </c>
      <c r="AA2210"/>
      <c r="AB2210" s="164">
        <v>0</v>
      </c>
      <c r="AC2210" s="164">
        <v>0</v>
      </c>
      <c r="AD2210" s="164">
        <v>0</v>
      </c>
      <c r="AE2210" s="164">
        <v>0</v>
      </c>
      <c r="AF2210" s="164">
        <v>0</v>
      </c>
      <c r="AG2210" s="164">
        <v>0</v>
      </c>
      <c r="AH2210" s="164">
        <v>0</v>
      </c>
      <c r="AI2210"/>
      <c r="AJ2210" s="185">
        <v>0.12189664</v>
      </c>
      <c r="AK2210" s="185">
        <v>0.11757645</v>
      </c>
      <c r="AL2210" s="185">
        <v>4.3201960000000001E-3</v>
      </c>
      <c r="AM2210" s="185">
        <v>0</v>
      </c>
      <c r="AN2210" s="176">
        <v>7.0489476000000003E-6</v>
      </c>
      <c r="AO2210" s="176">
        <v>1.5977055999999999E-8</v>
      </c>
      <c r="AP2210" s="176">
        <v>0</v>
      </c>
      <c r="AQ2210" s="192">
        <v>3.8856179999999998E-6</v>
      </c>
      <c r="AR2210" s="192">
        <v>1.1723847E-8</v>
      </c>
      <c r="AS2210" s="192">
        <v>3.2031226E-13</v>
      </c>
      <c r="AT2210" s="193">
        <v>0</v>
      </c>
      <c r="AU2210" s="193">
        <v>0</v>
      </c>
      <c r="AV2210" s="192">
        <v>4.1817108000000003E-9</v>
      </c>
      <c r="AW2210" s="192">
        <v>3.1591479000000001E-6</v>
      </c>
      <c r="AX2210" s="192">
        <v>5.9279196999999996E-10</v>
      </c>
      <c r="AY2210" s="192">
        <v>3.6600964999999999E-9</v>
      </c>
      <c r="AZ2210" s="193">
        <v>0</v>
      </c>
      <c r="BA2210" s="193">
        <v>0</v>
      </c>
      <c r="BB2210" s="193">
        <v>0</v>
      </c>
      <c r="BC2210" s="193">
        <v>0</v>
      </c>
      <c r="BD2210" s="193">
        <v>0</v>
      </c>
      <c r="BE2210" s="193">
        <v>0</v>
      </c>
      <c r="BF2210" s="193">
        <v>0</v>
      </c>
      <c r="BG2210" s="193">
        <v>0</v>
      </c>
      <c r="BH2210" s="193">
        <v>0</v>
      </c>
      <c r="BI2210" s="193">
        <v>0</v>
      </c>
      <c r="BJ2210" s="193">
        <v>0</v>
      </c>
      <c r="BK2210" s="193">
        <v>0</v>
      </c>
      <c r="BL2210" s="193">
        <v>0</v>
      </c>
      <c r="BM2210"/>
      <c r="BN2210" s="164">
        <v>1.7693236999999999E-4</v>
      </c>
      <c r="BO2210" s="186">
        <v>2.6610544999999998E-5</v>
      </c>
      <c r="BP2210" s="164">
        <v>1.1674712999999999E-4</v>
      </c>
      <c r="BQ2210" s="186">
        <v>6.4629063000000003E-12</v>
      </c>
      <c r="BR2210" s="186">
        <v>1.9901270999999999E-5</v>
      </c>
      <c r="BS2210" s="186">
        <v>2.7071618E-6</v>
      </c>
      <c r="BT2210" s="164">
        <v>0</v>
      </c>
      <c r="BU2210" s="186">
        <v>4.1088889999999997E-6</v>
      </c>
      <c r="BV2210" s="164">
        <v>0</v>
      </c>
      <c r="BW2210" s="186">
        <v>3.7705536999999999E-10</v>
      </c>
      <c r="BX2210" s="164">
        <v>0</v>
      </c>
      <c r="BY2210" s="164">
        <v>0</v>
      </c>
      <c r="BZ2210" s="164">
        <v>0</v>
      </c>
      <c r="CA2210" s="186">
        <v>6.8569865000000003E-6</v>
      </c>
      <c r="CB2210" s="164">
        <v>0</v>
      </c>
      <c r="CC2210" s="164">
        <v>0</v>
      </c>
      <c r="CD2210" s="164">
        <v>0</v>
      </c>
      <c r="CE2210"/>
      <c r="CF2210" s="330">
        <v>0</v>
      </c>
      <c r="CG2210" s="330">
        <v>4.1870883000000001</v>
      </c>
      <c r="CH2210" s="330">
        <v>7.7408981000000002E-2</v>
      </c>
      <c r="CI2210" s="330">
        <v>1.8827436999999999E-2</v>
      </c>
      <c r="CJ2210" s="330">
        <v>7.6205816000000004E-4</v>
      </c>
      <c r="CK2210" s="330">
        <v>0</v>
      </c>
      <c r="CL2210" s="330">
        <v>0</v>
      </c>
      <c r="CM2210" s="330">
        <v>9.8717745000000004E-4</v>
      </c>
      <c r="CN2210" s="330">
        <v>0</v>
      </c>
      <c r="CO2210" s="330">
        <v>0</v>
      </c>
      <c r="CP2210"/>
      <c r="CQ2210">
        <v>0.62806324999999996</v>
      </c>
      <c r="CR2210">
        <v>0.226153223997271</v>
      </c>
      <c r="CS2210">
        <v>0.198029500174011</v>
      </c>
      <c r="CT2210">
        <v>0.198029500174011</v>
      </c>
      <c r="CU2210">
        <v>0</v>
      </c>
      <c r="CV2210" s="111"/>
      <c r="CZ2210" s="11"/>
      <c r="DA2210" s="236"/>
      <c r="DB2210" s="236"/>
      <c r="DC2210" s="32"/>
      <c r="DD2210" s="32"/>
      <c r="DE2210" s="32"/>
      <c r="DF2210" s="32"/>
      <c r="DG2210" s="32"/>
      <c r="DH2210" s="32"/>
      <c r="DI2210" s="32"/>
      <c r="DJ2210" s="32"/>
      <c r="DK2210" s="32"/>
      <c r="DL2210" s="32"/>
    </row>
    <row r="2211" spans="1:116" ht="14.4" x14ac:dyDescent="0.3">
      <c r="A2211" t="s">
        <v>8000</v>
      </c>
      <c r="B2211" s="181" t="s">
        <v>928</v>
      </c>
      <c r="C2211" s="182" t="s">
        <v>3542</v>
      </c>
      <c r="D2211" s="40" t="s">
        <v>3540</v>
      </c>
      <c r="E2211" s="242" t="s">
        <v>943</v>
      </c>
      <c r="F2211" s="184" t="s">
        <v>8001</v>
      </c>
      <c r="G2211" s="184">
        <v>2.001491057848491</v>
      </c>
      <c r="H2211" s="184">
        <v>9.734269952437001E-2</v>
      </c>
      <c r="I2211" s="184">
        <v>1.0253592983241211</v>
      </c>
      <c r="J2211" s="328">
        <v>0</v>
      </c>
      <c r="K2211" s="184">
        <v>0.87878906000000001</v>
      </c>
      <c r="L2211" s="184">
        <v>0.90538669999999999</v>
      </c>
      <c r="M2211" s="184">
        <v>0.11997257</v>
      </c>
      <c r="N2211" s="331">
        <v>9.7342407000000006E-2</v>
      </c>
      <c r="O2211" s="331">
        <v>0</v>
      </c>
      <c r="P2211" s="331">
        <v>0</v>
      </c>
      <c r="Q2211" s="331">
        <v>2.9252437E-7</v>
      </c>
      <c r="R2211" s="331">
        <v>2.8324121000000002E-8</v>
      </c>
      <c r="S2211" s="331">
        <v>0</v>
      </c>
      <c r="T2211" s="331">
        <v>0</v>
      </c>
      <c r="U2211" s="184">
        <v>0</v>
      </c>
      <c r="V2211" s="331">
        <v>0</v>
      </c>
      <c r="W2211" s="331">
        <v>0</v>
      </c>
      <c r="X2211" s="184">
        <v>0</v>
      </c>
      <c r="Y2211"/>
      <c r="Z2211" s="288">
        <v>5.8585937333333336</v>
      </c>
      <c r="AA2211"/>
      <c r="AB2211" s="164">
        <v>0</v>
      </c>
      <c r="AC2211" s="164">
        <v>0</v>
      </c>
      <c r="AD2211" s="164">
        <v>0</v>
      </c>
      <c r="AE2211" s="164">
        <v>0</v>
      </c>
      <c r="AF2211" s="164">
        <v>0</v>
      </c>
      <c r="AG2211" s="164">
        <v>0</v>
      </c>
      <c r="AH2211" s="164">
        <v>0</v>
      </c>
      <c r="AI2211"/>
      <c r="AJ2211" s="185">
        <v>0.39404772999999998</v>
      </c>
      <c r="AK2211" s="185">
        <v>0.38355</v>
      </c>
      <c r="AL2211" s="185">
        <v>1.0497727E-2</v>
      </c>
      <c r="AM2211" s="185">
        <v>0</v>
      </c>
      <c r="AN2211" s="176">
        <v>2.2994603999999999E-5</v>
      </c>
      <c r="AO2211" s="176">
        <v>3.8822954000000002E-8</v>
      </c>
      <c r="AP2211" s="176">
        <v>0</v>
      </c>
      <c r="AQ2211" s="192">
        <v>5.4367750000000001E-6</v>
      </c>
      <c r="AR2211" s="192">
        <v>1.6404061999999999E-8</v>
      </c>
      <c r="AS2211" s="192">
        <v>4.4818242000000001E-13</v>
      </c>
      <c r="AT2211" s="193">
        <v>0</v>
      </c>
      <c r="AU2211" s="193">
        <v>0</v>
      </c>
      <c r="AV2211" s="192">
        <v>1.4474116E-8</v>
      </c>
      <c r="AW2211" s="192">
        <v>1.7543354999999999E-5</v>
      </c>
      <c r="AX2211" s="192">
        <v>2.0518252000000001E-9</v>
      </c>
      <c r="AY2211" s="192">
        <v>2.0366618E-8</v>
      </c>
      <c r="AZ2211" s="193">
        <v>0</v>
      </c>
      <c r="BA2211" s="193">
        <v>0</v>
      </c>
      <c r="BB2211" s="193">
        <v>0</v>
      </c>
      <c r="BC2211" s="193">
        <v>0</v>
      </c>
      <c r="BD2211" s="193">
        <v>0</v>
      </c>
      <c r="BE2211" s="193">
        <v>0</v>
      </c>
      <c r="BF2211" s="193">
        <v>0</v>
      </c>
      <c r="BG2211" s="193">
        <v>0</v>
      </c>
      <c r="BH2211" s="193">
        <v>0</v>
      </c>
      <c r="BI2211" s="193">
        <v>0</v>
      </c>
      <c r="BJ2211" s="193">
        <v>0</v>
      </c>
      <c r="BK2211" s="193">
        <v>0</v>
      </c>
      <c r="BL2211" s="193">
        <v>0</v>
      </c>
      <c r="BM2211"/>
      <c r="BN2211" s="164">
        <v>4.7190501999999998E-4</v>
      </c>
      <c r="BO2211" s="164">
        <v>1.4517889000000001E-4</v>
      </c>
      <c r="BP2211" s="164">
        <v>1.6335313999999999E-4</v>
      </c>
      <c r="BQ2211" s="186">
        <v>3.3177963999999998E-12</v>
      </c>
      <c r="BR2211" s="164">
        <v>1.1260137E-4</v>
      </c>
      <c r="BS2211" s="186">
        <v>9.3702734E-6</v>
      </c>
      <c r="BT2211" s="164">
        <v>0</v>
      </c>
      <c r="BU2211" s="186">
        <v>1.4222058000000001E-5</v>
      </c>
      <c r="BV2211" s="164">
        <v>0</v>
      </c>
      <c r="BW2211" s="186">
        <v>1.9356507999999999E-10</v>
      </c>
      <c r="BX2211" s="164">
        <v>0</v>
      </c>
      <c r="BY2211" s="164">
        <v>0</v>
      </c>
      <c r="BZ2211" s="164">
        <v>0</v>
      </c>
      <c r="CA2211" s="186">
        <v>2.7179098E-5</v>
      </c>
      <c r="CB2211" s="164">
        <v>0</v>
      </c>
      <c r="CC2211" s="164">
        <v>0</v>
      </c>
      <c r="CD2211" s="164">
        <v>0</v>
      </c>
      <c r="CE2211"/>
      <c r="CF2211" s="330">
        <v>0</v>
      </c>
      <c r="CG2211" s="330">
        <v>5.8585937000000001</v>
      </c>
      <c r="CH2211" s="330">
        <v>0.26793497999999999</v>
      </c>
      <c r="CI2211" s="330">
        <v>0.10147837</v>
      </c>
      <c r="CJ2211" s="330">
        <v>9.9118835999999991E-4</v>
      </c>
      <c r="CK2211" s="330">
        <v>0</v>
      </c>
      <c r="CL2211" s="330">
        <v>0</v>
      </c>
      <c r="CM2211" s="330">
        <v>5.6359213999999996E-3</v>
      </c>
      <c r="CN2211" s="330">
        <v>0</v>
      </c>
      <c r="CO2211" s="330">
        <v>0</v>
      </c>
      <c r="CP2211"/>
      <c r="CQ2211">
        <v>0.87878906000000001</v>
      </c>
      <c r="CR2211">
        <v>1.1227019978484911</v>
      </c>
      <c r="CS2211">
        <v>1.0253592983241211</v>
      </c>
      <c r="CT2211">
        <v>1.0253592983241211</v>
      </c>
      <c r="CU2211">
        <v>0</v>
      </c>
      <c r="CV2211" s="111"/>
      <c r="CZ2211" s="11"/>
      <c r="DA2211" s="236"/>
      <c r="DB2211" s="236"/>
      <c r="DC2211" s="32"/>
      <c r="DD2211" s="32"/>
      <c r="DE2211" s="32"/>
      <c r="DF2211" s="32"/>
      <c r="DG2211" s="32"/>
      <c r="DH2211" s="32"/>
      <c r="DI2211" s="32"/>
      <c r="DJ2211" s="32"/>
      <c r="DK2211" s="32"/>
      <c r="DL2211" s="32"/>
    </row>
    <row r="2212" spans="1:116" ht="14.4" x14ac:dyDescent="0.3">
      <c r="A2212" t="s">
        <v>3543</v>
      </c>
      <c r="B2212" s="181" t="s">
        <v>928</v>
      </c>
      <c r="C2212" s="182" t="s">
        <v>3544</v>
      </c>
      <c r="D2212" s="40" t="s">
        <v>3540</v>
      </c>
      <c r="E2212" s="242" t="s">
        <v>943</v>
      </c>
      <c r="F2212" s="184" t="s">
        <v>5128</v>
      </c>
      <c r="G2212" s="184">
        <v>0.20746367260246201</v>
      </c>
      <c r="H2212" s="184">
        <v>1.2949354336390001E-2</v>
      </c>
      <c r="I2212" s="184">
        <v>7.3190048266072005E-2</v>
      </c>
      <c r="J2212" s="328">
        <v>0</v>
      </c>
      <c r="K2212" s="331">
        <v>0.12132427</v>
      </c>
      <c r="L2212" s="184">
        <v>5.5683239000000002E-2</v>
      </c>
      <c r="M2212" s="184">
        <v>1.7506794999999999E-2</v>
      </c>
      <c r="N2212" s="331">
        <v>1.2949207000000001E-2</v>
      </c>
      <c r="O2212" s="331">
        <v>0</v>
      </c>
      <c r="P2212" s="331">
        <v>0</v>
      </c>
      <c r="Q2212" s="331">
        <v>1.4733639E-7</v>
      </c>
      <c r="R2212" s="331">
        <v>1.4266072E-8</v>
      </c>
      <c r="S2212" s="331">
        <v>0</v>
      </c>
      <c r="T2212" s="331">
        <v>0</v>
      </c>
      <c r="U2212" s="184">
        <v>0</v>
      </c>
      <c r="V2212" s="331">
        <v>0</v>
      </c>
      <c r="W2212" s="331">
        <v>0</v>
      </c>
      <c r="X2212" s="184">
        <v>0</v>
      </c>
      <c r="Y2212"/>
      <c r="Z2212" s="288">
        <v>0.80882846666666663</v>
      </c>
      <c r="AA2212"/>
      <c r="AB2212" s="164">
        <v>0</v>
      </c>
      <c r="AC2212" s="164">
        <v>0</v>
      </c>
      <c r="AD2212" s="164">
        <v>0</v>
      </c>
      <c r="AE2212" s="164">
        <v>0</v>
      </c>
      <c r="AF2212" s="164">
        <v>0</v>
      </c>
      <c r="AG2212" s="164">
        <v>0</v>
      </c>
      <c r="AH2212" s="164">
        <v>0</v>
      </c>
      <c r="AI2212"/>
      <c r="AJ2212" s="185">
        <v>3.2910479999999999E-2</v>
      </c>
      <c r="AK2212" s="185">
        <v>3.1862106000000001E-2</v>
      </c>
      <c r="AL2212" s="185">
        <v>1.0483745000000001E-3</v>
      </c>
      <c r="AM2212" s="185">
        <v>0</v>
      </c>
      <c r="AN2212" s="176">
        <v>1.9101982000000002E-6</v>
      </c>
      <c r="AO2212" s="176">
        <v>3.8771245999999998E-9</v>
      </c>
      <c r="AP2212" s="176">
        <v>0</v>
      </c>
      <c r="AQ2212" s="192">
        <v>7.5059284000000003E-7</v>
      </c>
      <c r="AR2212" s="192">
        <v>2.2647197999999999E-9</v>
      </c>
      <c r="AS2212" s="192">
        <v>6.1875379999999996E-14</v>
      </c>
      <c r="AT2212" s="193">
        <v>0</v>
      </c>
      <c r="AU2212" s="193">
        <v>0</v>
      </c>
      <c r="AV2212" s="192">
        <v>1.9254539999999998E-9</v>
      </c>
      <c r="AW2212" s="192">
        <v>1.1576799000000001E-6</v>
      </c>
      <c r="AX2212" s="192">
        <v>2.7294897999999998E-10</v>
      </c>
      <c r="AY2212" s="192">
        <v>1.3393940000000001E-9</v>
      </c>
      <c r="AZ2212" s="193">
        <v>0</v>
      </c>
      <c r="BA2212" s="193">
        <v>0</v>
      </c>
      <c r="BB2212" s="193">
        <v>0</v>
      </c>
      <c r="BC2212" s="193">
        <v>0</v>
      </c>
      <c r="BD2212" s="193">
        <v>0</v>
      </c>
      <c r="BE2212" s="193">
        <v>0</v>
      </c>
      <c r="BF2212" s="193">
        <v>0</v>
      </c>
      <c r="BG2212" s="193">
        <v>0</v>
      </c>
      <c r="BH2212" s="193">
        <v>0</v>
      </c>
      <c r="BI2212" s="193">
        <v>0</v>
      </c>
      <c r="BJ2212" s="193">
        <v>0</v>
      </c>
      <c r="BK2212" s="193">
        <v>0</v>
      </c>
      <c r="BL2212" s="193">
        <v>0</v>
      </c>
      <c r="BM2212"/>
      <c r="BN2212" s="186">
        <v>4.5760556000000003E-5</v>
      </c>
      <c r="BO2212" s="186">
        <v>9.8680990000000002E-6</v>
      </c>
      <c r="BP2212" s="186">
        <v>2.2552284E-5</v>
      </c>
      <c r="BQ2212" s="186">
        <v>1.6710818E-12</v>
      </c>
      <c r="BR2212" s="186">
        <v>7.1991659999999999E-6</v>
      </c>
      <c r="BS2212" s="186">
        <v>1.2465031000000001E-6</v>
      </c>
      <c r="BT2212" s="164">
        <v>0</v>
      </c>
      <c r="BU2212" s="186">
        <v>1.8919235E-6</v>
      </c>
      <c r="BV2212" s="164">
        <v>0</v>
      </c>
      <c r="BW2212" s="186">
        <v>9.7493347000000004E-11</v>
      </c>
      <c r="BX2212" s="164">
        <v>0</v>
      </c>
      <c r="BY2212" s="164">
        <v>0</v>
      </c>
      <c r="BZ2212" s="164">
        <v>0</v>
      </c>
      <c r="CA2212" s="186">
        <v>3.0024813E-6</v>
      </c>
      <c r="CB2212" s="164">
        <v>0</v>
      </c>
      <c r="CC2212" s="164">
        <v>0</v>
      </c>
      <c r="CD2212" s="164">
        <v>0</v>
      </c>
      <c r="CE2212"/>
      <c r="CF2212" s="330">
        <v>0</v>
      </c>
      <c r="CG2212" s="330">
        <v>0.80882849000000001</v>
      </c>
      <c r="CH2212" s="330">
        <v>3.5642693000000003E-2</v>
      </c>
      <c r="CI2212" s="330">
        <v>7.0374961999999999E-3</v>
      </c>
      <c r="CJ2212" s="330">
        <v>2.3812958E-4</v>
      </c>
      <c r="CK2212" s="330">
        <v>0</v>
      </c>
      <c r="CL2212" s="330">
        <v>0</v>
      </c>
      <c r="CM2212" s="330">
        <v>3.5483773E-4</v>
      </c>
      <c r="CN2212" s="330">
        <v>0</v>
      </c>
      <c r="CO2212" s="330">
        <v>0</v>
      </c>
      <c r="CP2212"/>
      <c r="CQ2212">
        <v>0.12132427</v>
      </c>
      <c r="CR2212">
        <v>8.6139402602462015E-2</v>
      </c>
      <c r="CS2212">
        <v>7.3190048266072005E-2</v>
      </c>
      <c r="CT2212">
        <v>7.3190048266072005E-2</v>
      </c>
      <c r="CU2212">
        <v>0</v>
      </c>
      <c r="CV2212" s="111"/>
      <c r="CZ2212" s="11"/>
      <c r="DA2212" s="236"/>
      <c r="DB2212" s="236"/>
      <c r="DC2212" s="32"/>
      <c r="DD2212" s="32"/>
      <c r="DE2212" s="32"/>
      <c r="DF2212" s="32"/>
      <c r="DG2212" s="32"/>
      <c r="DH2212" s="32"/>
      <c r="DI2212" s="32"/>
      <c r="DJ2212" s="32"/>
      <c r="DK2212" s="32"/>
      <c r="DL2212" s="32"/>
    </row>
    <row r="2213" spans="1:116" ht="14.4" x14ac:dyDescent="0.3">
      <c r="A2213" t="s">
        <v>3545</v>
      </c>
      <c r="B2213" s="181" t="s">
        <v>928</v>
      </c>
      <c r="C2213" s="182" t="s">
        <v>3546</v>
      </c>
      <c r="D2213" s="40" t="s">
        <v>3540</v>
      </c>
      <c r="E2213" s="242" t="s">
        <v>943</v>
      </c>
      <c r="F2213" s="184" t="s">
        <v>5129</v>
      </c>
      <c r="G2213" s="184">
        <v>1.374478979468879</v>
      </c>
      <c r="H2213" s="184">
        <v>6.5216439849650004E-2</v>
      </c>
      <c r="I2213" s="184">
        <v>0.61001295961922897</v>
      </c>
      <c r="J2213" s="328">
        <v>0</v>
      </c>
      <c r="K2213" s="184">
        <v>0.69924958000000004</v>
      </c>
      <c r="L2213" s="184">
        <v>0.52674058999999995</v>
      </c>
      <c r="M2213" s="184">
        <v>8.3272331000000005E-2</v>
      </c>
      <c r="N2213" s="331">
        <v>6.5216041000000002E-2</v>
      </c>
      <c r="O2213" s="331">
        <v>0</v>
      </c>
      <c r="P2213" s="331">
        <v>0</v>
      </c>
      <c r="Q2213" s="331">
        <v>3.9884965E-7</v>
      </c>
      <c r="R2213" s="331">
        <v>3.8619229E-8</v>
      </c>
      <c r="S2213" s="331">
        <v>0</v>
      </c>
      <c r="T2213" s="331">
        <v>0</v>
      </c>
      <c r="U2213" s="184">
        <v>0</v>
      </c>
      <c r="V2213" s="331">
        <v>0</v>
      </c>
      <c r="W2213" s="331">
        <v>0</v>
      </c>
      <c r="X2213" s="184">
        <v>0</v>
      </c>
      <c r="Y2213"/>
      <c r="Z2213" s="288">
        <v>4.6616638666666672</v>
      </c>
      <c r="AA2213"/>
      <c r="AB2213" s="164">
        <v>0</v>
      </c>
      <c r="AC2213" s="164">
        <v>0</v>
      </c>
      <c r="AD2213" s="164">
        <v>0</v>
      </c>
      <c r="AE2213" s="164">
        <v>0</v>
      </c>
      <c r="AF2213" s="164">
        <v>0</v>
      </c>
      <c r="AG2213" s="164">
        <v>0</v>
      </c>
      <c r="AH2213" s="164">
        <v>0</v>
      </c>
      <c r="AI2213"/>
      <c r="AJ2213" s="185">
        <v>0.25131671999999999</v>
      </c>
      <c r="AK2213" s="185">
        <v>0.24418256999999999</v>
      </c>
      <c r="AL2213" s="185">
        <v>7.1341470000000004E-3</v>
      </c>
      <c r="AM2213" s="185">
        <v>0</v>
      </c>
      <c r="AN2213" s="176">
        <v>1.4639243E-5</v>
      </c>
      <c r="AO2213" s="176">
        <v>2.638368E-8</v>
      </c>
      <c r="AP2213" s="176">
        <v>0</v>
      </c>
      <c r="AQ2213" s="192">
        <v>4.3260240000000004E-6</v>
      </c>
      <c r="AR2213" s="192">
        <v>1.3052659E-8</v>
      </c>
      <c r="AS2213" s="192">
        <v>3.5661727999999998E-13</v>
      </c>
      <c r="AT2213" s="193">
        <v>0</v>
      </c>
      <c r="AU2213" s="193">
        <v>0</v>
      </c>
      <c r="AV2213" s="192">
        <v>9.6971563999999993E-9</v>
      </c>
      <c r="AW2213" s="192">
        <v>1.0303522000000001E-5</v>
      </c>
      <c r="AX2213" s="192">
        <v>1.3746518E-9</v>
      </c>
      <c r="AY2213" s="192">
        <v>1.1956012E-8</v>
      </c>
      <c r="AZ2213" s="193">
        <v>0</v>
      </c>
      <c r="BA2213" s="193">
        <v>0</v>
      </c>
      <c r="BB2213" s="193">
        <v>0</v>
      </c>
      <c r="BC2213" s="193">
        <v>0</v>
      </c>
      <c r="BD2213" s="193">
        <v>0</v>
      </c>
      <c r="BE2213" s="193">
        <v>0</v>
      </c>
      <c r="BF2213" s="193">
        <v>0</v>
      </c>
      <c r="BG2213" s="193">
        <v>0</v>
      </c>
      <c r="BH2213" s="193">
        <v>0</v>
      </c>
      <c r="BI2213" s="193">
        <v>0</v>
      </c>
      <c r="BJ2213" s="193">
        <v>0</v>
      </c>
      <c r="BK2213" s="193">
        <v>0</v>
      </c>
      <c r="BL2213" s="193">
        <v>0</v>
      </c>
      <c r="BM2213"/>
      <c r="BN2213" s="164">
        <v>3.1470754999999998E-4</v>
      </c>
      <c r="BO2213" s="186">
        <v>8.5620931000000004E-5</v>
      </c>
      <c r="BP2213" s="164">
        <v>1.2997956E-4</v>
      </c>
      <c r="BQ2213" s="186">
        <v>4.5237323000000003E-12</v>
      </c>
      <c r="BR2213" s="186">
        <v>6.5847534999999998E-5</v>
      </c>
      <c r="BS2213" s="186">
        <v>6.2777586E-6</v>
      </c>
      <c r="BT2213" s="164">
        <v>0</v>
      </c>
      <c r="BU2213" s="186">
        <v>9.5282864999999996E-6</v>
      </c>
      <c r="BV2213" s="164">
        <v>0</v>
      </c>
      <c r="BW2213" s="186">
        <v>2.6392113000000002E-10</v>
      </c>
      <c r="BX2213" s="164">
        <v>0</v>
      </c>
      <c r="BY2213" s="164">
        <v>0</v>
      </c>
      <c r="BZ2213" s="164">
        <v>0</v>
      </c>
      <c r="CA2213" s="186">
        <v>1.7453212E-5</v>
      </c>
      <c r="CB2213" s="164">
        <v>0</v>
      </c>
      <c r="CC2213" s="164">
        <v>0</v>
      </c>
      <c r="CD2213" s="164">
        <v>0</v>
      </c>
      <c r="CE2213"/>
      <c r="CF2213" s="330">
        <v>0</v>
      </c>
      <c r="CG2213" s="330">
        <v>4.6616638000000004</v>
      </c>
      <c r="CH2213" s="330">
        <v>0.17950715</v>
      </c>
      <c r="CI2213" s="330">
        <v>6.0020403999999999E-2</v>
      </c>
      <c r="CJ2213" s="330">
        <v>8.6291072999999995E-4</v>
      </c>
      <c r="CK2213" s="330">
        <v>0</v>
      </c>
      <c r="CL2213" s="330">
        <v>0</v>
      </c>
      <c r="CM2213" s="330">
        <v>3.2890253000000002E-3</v>
      </c>
      <c r="CN2213" s="330">
        <v>0</v>
      </c>
      <c r="CO2213" s="330">
        <v>0</v>
      </c>
      <c r="CP2213"/>
      <c r="CQ2213">
        <v>0.69924958000000004</v>
      </c>
      <c r="CR2213">
        <v>0.67522939946887894</v>
      </c>
      <c r="CS2213">
        <v>0.61001295961922897</v>
      </c>
      <c r="CT2213">
        <v>0.61001295961922897</v>
      </c>
      <c r="CU2213">
        <v>0</v>
      </c>
      <c r="CV2213" s="111"/>
      <c r="CZ2213" s="11"/>
      <c r="DA2213" s="236"/>
      <c r="DB2213" s="236"/>
      <c r="DC2213" s="32"/>
      <c r="DD2213" s="32"/>
      <c r="DE2213" s="32"/>
      <c r="DF2213" s="32"/>
      <c r="DG2213" s="32"/>
      <c r="DH2213" s="32"/>
      <c r="DI2213" s="32"/>
      <c r="DJ2213" s="32"/>
      <c r="DK2213" s="32"/>
      <c r="DL2213" s="32"/>
    </row>
    <row r="2214" spans="1:116" ht="14.4" x14ac:dyDescent="0.3">
      <c r="A2214" t="s">
        <v>3547</v>
      </c>
      <c r="B2214" s="181" t="s">
        <v>928</v>
      </c>
      <c r="C2214" s="182" t="s">
        <v>3548</v>
      </c>
      <c r="D2214" s="40" t="s">
        <v>3540</v>
      </c>
      <c r="E2214" s="242" t="s">
        <v>943</v>
      </c>
      <c r="F2214" s="184" t="s">
        <v>5130</v>
      </c>
      <c r="G2214" s="184">
        <v>0.89605301977746188</v>
      </c>
      <c r="H2214" s="184">
        <v>2.3715608721489999E-2</v>
      </c>
      <c r="I2214" s="184">
        <v>0.35131504105597194</v>
      </c>
      <c r="J2214" s="328">
        <v>0</v>
      </c>
      <c r="K2214" s="184">
        <v>0.52102236999999996</v>
      </c>
      <c r="L2214" s="184">
        <v>0.31808442999999997</v>
      </c>
      <c r="M2214" s="331">
        <v>3.3230576999999997E-2</v>
      </c>
      <c r="N2214" s="331">
        <v>2.3715257E-2</v>
      </c>
      <c r="O2214" s="331">
        <v>0</v>
      </c>
      <c r="P2214" s="331">
        <v>0</v>
      </c>
      <c r="Q2214" s="331">
        <v>3.5172148999999998E-7</v>
      </c>
      <c r="R2214" s="331">
        <v>3.4055972000000002E-8</v>
      </c>
      <c r="S2214" s="331">
        <v>0</v>
      </c>
      <c r="T2214" s="331">
        <v>0</v>
      </c>
      <c r="U2214" s="184">
        <v>0</v>
      </c>
      <c r="V2214" s="331">
        <v>0</v>
      </c>
      <c r="W2214" s="331">
        <v>0</v>
      </c>
      <c r="X2214" s="184">
        <v>0</v>
      </c>
      <c r="Y2214"/>
      <c r="Z2214" s="288">
        <v>3.4734824666666664</v>
      </c>
      <c r="AA2214"/>
      <c r="AB2214" s="164">
        <v>0</v>
      </c>
      <c r="AC2214" s="164">
        <v>0</v>
      </c>
      <c r="AD2214" s="164">
        <v>0</v>
      </c>
      <c r="AE2214" s="164">
        <v>0</v>
      </c>
      <c r="AF2214" s="164">
        <v>0</v>
      </c>
      <c r="AG2214" s="164">
        <v>0</v>
      </c>
      <c r="AH2214" s="164">
        <v>0</v>
      </c>
      <c r="AI2214"/>
      <c r="AJ2214" s="185">
        <v>0.15931795000000001</v>
      </c>
      <c r="AK2214" s="185">
        <v>0.15465342000000001</v>
      </c>
      <c r="AL2214" s="185">
        <v>4.6645313000000001E-3</v>
      </c>
      <c r="AM2214" s="185">
        <v>0</v>
      </c>
      <c r="AN2214" s="176">
        <v>9.2717877000000006E-6</v>
      </c>
      <c r="AO2214" s="176">
        <v>1.7250485999999998E-8</v>
      </c>
      <c r="AP2214" s="176">
        <v>0</v>
      </c>
      <c r="AQ2214" s="192">
        <v>3.2233916999999999E-6</v>
      </c>
      <c r="AR2214" s="192">
        <v>9.7257510000000006E-9</v>
      </c>
      <c r="AS2214" s="192">
        <v>2.6572140999999999E-13</v>
      </c>
      <c r="AT2214" s="193">
        <v>0</v>
      </c>
      <c r="AU2214" s="193">
        <v>0</v>
      </c>
      <c r="AV2214" s="192">
        <v>3.5262883000000001E-9</v>
      </c>
      <c r="AW2214" s="192">
        <v>6.0448696000000002E-6</v>
      </c>
      <c r="AX2214" s="192">
        <v>4.9988042000000005E-10</v>
      </c>
      <c r="AY2214" s="192">
        <v>7.0245885000000004E-9</v>
      </c>
      <c r="AZ2214" s="193">
        <v>0</v>
      </c>
      <c r="BA2214" s="193">
        <v>0</v>
      </c>
      <c r="BB2214" s="193">
        <v>0</v>
      </c>
      <c r="BC2214" s="193">
        <v>0</v>
      </c>
      <c r="BD2214" s="193">
        <v>0</v>
      </c>
      <c r="BE2214" s="193">
        <v>0</v>
      </c>
      <c r="BF2214" s="193">
        <v>0</v>
      </c>
      <c r="BG2214" s="193">
        <v>0</v>
      </c>
      <c r="BH2214" s="193">
        <v>0</v>
      </c>
      <c r="BI2214" s="193">
        <v>0</v>
      </c>
      <c r="BJ2214" s="193">
        <v>0</v>
      </c>
      <c r="BK2214" s="193">
        <v>0</v>
      </c>
      <c r="BL2214" s="193">
        <v>0</v>
      </c>
      <c r="BM2214"/>
      <c r="BN2214" s="164">
        <v>1.9888029999999999E-4</v>
      </c>
      <c r="BO2214" s="186">
        <v>4.9590586000000001E-5</v>
      </c>
      <c r="BP2214" s="186">
        <v>9.6849907999999998E-5</v>
      </c>
      <c r="BQ2214" s="186">
        <v>3.9892071000000001E-12</v>
      </c>
      <c r="BR2214" s="186">
        <v>3.9147129999999999E-5</v>
      </c>
      <c r="BS2214" s="186">
        <v>2.2828534000000001E-6</v>
      </c>
      <c r="BT2214" s="164">
        <v>0</v>
      </c>
      <c r="BU2214" s="186">
        <v>3.4648801999999998E-6</v>
      </c>
      <c r="BV2214" s="164">
        <v>0</v>
      </c>
      <c r="BW2214" s="186">
        <v>2.3273616E-10</v>
      </c>
      <c r="BX2214" s="164">
        <v>0</v>
      </c>
      <c r="BY2214" s="164">
        <v>0</v>
      </c>
      <c r="BZ2214" s="164">
        <v>0</v>
      </c>
      <c r="CA2214" s="186">
        <v>7.5447013E-6</v>
      </c>
      <c r="CB2214" s="164">
        <v>0</v>
      </c>
      <c r="CC2214" s="164">
        <v>0</v>
      </c>
      <c r="CD2214" s="164">
        <v>0</v>
      </c>
      <c r="CE2214"/>
      <c r="CF2214" s="330">
        <v>0</v>
      </c>
      <c r="CG2214" s="330">
        <v>3.4734824999999998</v>
      </c>
      <c r="CH2214" s="330">
        <v>6.5276245999999996E-2</v>
      </c>
      <c r="CI2214" s="330">
        <v>3.4452731E-2</v>
      </c>
      <c r="CJ2214" s="330">
        <v>5.1637817000000003E-4</v>
      </c>
      <c r="CK2214" s="330">
        <v>0</v>
      </c>
      <c r="CL2214" s="330">
        <v>0</v>
      </c>
      <c r="CM2214" s="330">
        <v>1.967665E-3</v>
      </c>
      <c r="CN2214" s="330">
        <v>0</v>
      </c>
      <c r="CO2214" s="330">
        <v>0</v>
      </c>
      <c r="CP2214"/>
      <c r="CQ2214">
        <v>0.52102236999999996</v>
      </c>
      <c r="CR2214">
        <v>0.37503064977746192</v>
      </c>
      <c r="CS2214">
        <v>0.35131504105597194</v>
      </c>
      <c r="CT2214">
        <v>0.35131504105597194</v>
      </c>
      <c r="CU2214">
        <v>0</v>
      </c>
      <c r="CV2214" s="111"/>
      <c r="CZ2214" s="11"/>
      <c r="DA2214" s="236"/>
      <c r="DB2214" s="236"/>
      <c r="DC2214" s="32"/>
      <c r="DD2214" s="32"/>
      <c r="DE2214" s="32"/>
      <c r="DF2214" s="32"/>
      <c r="DG2214" s="32"/>
      <c r="DH2214" s="32"/>
      <c r="DI2214" s="32"/>
      <c r="DJ2214" s="32"/>
      <c r="DK2214" s="32"/>
      <c r="DL2214" s="32"/>
    </row>
    <row r="2215" spans="1:116" ht="14.4" x14ac:dyDescent="0.3">
      <c r="B2215" s="181"/>
      <c r="C2215" s="180"/>
      <c r="D2215" s="37" t="s">
        <v>3549</v>
      </c>
      <c r="E2215" s="242"/>
      <c r="F2215"/>
      <c r="G2215"/>
      <c r="H2215"/>
      <c r="I2215"/>
      <c r="J2215" s="332"/>
      <c r="K2215"/>
      <c r="L2215"/>
      <c r="M2215" s="39"/>
      <c r="N2215" s="39"/>
      <c r="O2215" s="39"/>
      <c r="P2215" s="39"/>
      <c r="Q2215" s="39"/>
      <c r="R2215" s="39"/>
      <c r="S2215" s="39"/>
      <c r="T2215" s="39"/>
      <c r="U2215"/>
      <c r="V2215" s="39"/>
      <c r="W2215" s="39"/>
      <c r="X2215"/>
      <c r="Y2215"/>
      <c r="Z2215"/>
      <c r="AA2215"/>
      <c r="AB2215"/>
      <c r="AC2215"/>
      <c r="AD2215"/>
      <c r="AE2215"/>
      <c r="AF2215"/>
      <c r="AG2215"/>
      <c r="AH2215"/>
      <c r="AI2215"/>
      <c r="AJ2215"/>
      <c r="AK2215"/>
      <c r="AL2215"/>
      <c r="AM2215"/>
      <c r="AN2215"/>
      <c r="AO2215"/>
      <c r="AP2215"/>
      <c r="AT2215"/>
      <c r="AU2215"/>
      <c r="AZ2215"/>
      <c r="BA2215"/>
      <c r="BB2215"/>
      <c r="BC2215"/>
      <c r="BD2215"/>
      <c r="BE2215"/>
      <c r="BF2215"/>
      <c r="BG2215"/>
      <c r="BH2215"/>
      <c r="BI2215"/>
      <c r="BJ2215"/>
      <c r="BK2215"/>
      <c r="BL2215"/>
      <c r="BM2215"/>
      <c r="BN2215"/>
      <c r="BS2215" s="39"/>
      <c r="BT2215"/>
      <c r="BU2215" s="39"/>
      <c r="BV2215"/>
      <c r="BW2215" s="39"/>
      <c r="BX2215"/>
      <c r="BY2215"/>
      <c r="BZ2215"/>
      <c r="CA2215" s="39"/>
      <c r="CB2215"/>
      <c r="CC2215"/>
      <c r="CD2215"/>
      <c r="CE2215"/>
      <c r="CF2215"/>
      <c r="CG2215"/>
      <c r="CH2215"/>
      <c r="CI2215"/>
      <c r="CJ2215"/>
      <c r="CK2215"/>
      <c r="CL2215"/>
      <c r="CM2215"/>
      <c r="CN2215"/>
      <c r="CO2215"/>
      <c r="CP2215"/>
      <c r="CQ2215"/>
      <c r="CR2215"/>
      <c r="CS2215"/>
      <c r="CT2215"/>
      <c r="CU2215"/>
      <c r="CV2215" s="38"/>
      <c r="CZ2215" s="11"/>
      <c r="DA2215" s="236"/>
      <c r="DB2215" s="236"/>
      <c r="DC2215" s="32"/>
      <c r="DD2215" s="32"/>
      <c r="DE2215" s="32"/>
      <c r="DF2215" s="32"/>
      <c r="DG2215" s="32"/>
      <c r="DH2215" s="32"/>
      <c r="DI2215" s="32"/>
      <c r="DJ2215" s="32"/>
      <c r="DK2215" s="32"/>
      <c r="DL2215" s="32"/>
    </row>
    <row r="2216" spans="1:116" ht="14.4" x14ac:dyDescent="0.3">
      <c r="A2216" t="s">
        <v>8002</v>
      </c>
      <c r="B2216" s="181" t="s">
        <v>928</v>
      </c>
      <c r="C2216" s="182" t="s">
        <v>3550</v>
      </c>
      <c r="D2216" s="40" t="s">
        <v>3549</v>
      </c>
      <c r="E2216" s="242" t="s">
        <v>943</v>
      </c>
      <c r="F2216" s="184" t="s">
        <v>8003</v>
      </c>
      <c r="G2216" s="184">
        <v>3.192010993840614</v>
      </c>
      <c r="H2216" s="184">
        <v>0.1222423017212</v>
      </c>
      <c r="I2216" s="184">
        <v>1.577391392119414</v>
      </c>
      <c r="J2216" s="328">
        <v>0</v>
      </c>
      <c r="K2216" s="184">
        <v>1.4923773</v>
      </c>
      <c r="L2216" s="184">
        <v>1.4272389999999999</v>
      </c>
      <c r="M2216" s="184">
        <v>0.15015236000000001</v>
      </c>
      <c r="N2216" s="331">
        <v>0.12224197000000001</v>
      </c>
      <c r="O2216" s="331">
        <v>0</v>
      </c>
      <c r="P2216" s="331">
        <v>0</v>
      </c>
      <c r="Q2216" s="331">
        <v>3.3172120000000002E-7</v>
      </c>
      <c r="R2216" s="331">
        <v>3.2119413999999998E-8</v>
      </c>
      <c r="S2216" s="331">
        <v>0</v>
      </c>
      <c r="T2216" s="331">
        <v>0</v>
      </c>
      <c r="U2216" s="184">
        <v>0</v>
      </c>
      <c r="V2216" s="331">
        <v>0</v>
      </c>
      <c r="W2216" s="331">
        <v>0</v>
      </c>
      <c r="X2216" s="184">
        <v>0</v>
      </c>
      <c r="Y2216"/>
      <c r="Z2216" s="288">
        <v>9.9491820000000004</v>
      </c>
      <c r="AA2216"/>
      <c r="AB2216" s="164">
        <v>0</v>
      </c>
      <c r="AC2216" s="164">
        <v>0</v>
      </c>
      <c r="AD2216" s="164">
        <v>0</v>
      </c>
      <c r="AE2216" s="164">
        <v>0</v>
      </c>
      <c r="AF2216" s="164">
        <v>0</v>
      </c>
      <c r="AG2216" s="164">
        <v>0</v>
      </c>
      <c r="AH2216" s="164">
        <v>0</v>
      </c>
      <c r="AI2216"/>
      <c r="AJ2216" s="185">
        <v>0.62651405999999998</v>
      </c>
      <c r="AK2216" s="185">
        <v>0.60970824000000001</v>
      </c>
      <c r="AL2216" s="185">
        <v>1.6805825E-2</v>
      </c>
      <c r="AM2216" s="185">
        <v>0</v>
      </c>
      <c r="AN2216" s="176">
        <v>3.6553252000000003E-5</v>
      </c>
      <c r="AO2216" s="176">
        <v>6.2151720999999993E-8</v>
      </c>
      <c r="AP2216" s="176">
        <v>0</v>
      </c>
      <c r="AQ2216" s="192">
        <v>9.2328405999999998E-6</v>
      </c>
      <c r="AR2216" s="192">
        <v>2.7857709E-8</v>
      </c>
      <c r="AS2216" s="192">
        <v>7.6111240000000005E-13</v>
      </c>
      <c r="AT2216" s="193">
        <v>0</v>
      </c>
      <c r="AU2216" s="193">
        <v>0</v>
      </c>
      <c r="AV2216" s="192">
        <v>1.8176502000000001E-8</v>
      </c>
      <c r="AW2216" s="192">
        <v>2.7302235E-5</v>
      </c>
      <c r="AX2216" s="192">
        <v>2.5766689E-9</v>
      </c>
      <c r="AY2216" s="192">
        <v>3.1716581999999998E-8</v>
      </c>
      <c r="AZ2216" s="193">
        <v>0</v>
      </c>
      <c r="BA2216" s="193">
        <v>0</v>
      </c>
      <c r="BB2216" s="193">
        <v>0</v>
      </c>
      <c r="BC2216" s="193">
        <v>0</v>
      </c>
      <c r="BD2216" s="193">
        <v>0</v>
      </c>
      <c r="BE2216" s="193">
        <v>0</v>
      </c>
      <c r="BF2216" s="193">
        <v>0</v>
      </c>
      <c r="BG2216" s="193">
        <v>0</v>
      </c>
      <c r="BH2216" s="193">
        <v>0</v>
      </c>
      <c r="BI2216" s="193">
        <v>0</v>
      </c>
      <c r="BJ2216" s="193">
        <v>0</v>
      </c>
      <c r="BK2216" s="193">
        <v>0</v>
      </c>
      <c r="BL2216" s="193">
        <v>0</v>
      </c>
      <c r="BM2216"/>
      <c r="BN2216" s="164">
        <v>7.4483948999999995E-4</v>
      </c>
      <c r="BO2216" s="164">
        <v>2.246479E-4</v>
      </c>
      <c r="BP2216" s="164">
        <v>2.7740958000000001E-4</v>
      </c>
      <c r="BQ2216" s="186">
        <v>3.7623649000000001E-12</v>
      </c>
      <c r="BR2216" s="164">
        <v>1.7627537E-4</v>
      </c>
      <c r="BS2216" s="186">
        <v>1.1767129000000001E-5</v>
      </c>
      <c r="BT2216" s="164">
        <v>0</v>
      </c>
      <c r="BU2216" s="186">
        <v>1.7859969E-5</v>
      </c>
      <c r="BV2216" s="164">
        <v>0</v>
      </c>
      <c r="BW2216" s="186">
        <v>2.1950185000000001E-10</v>
      </c>
      <c r="BX2216" s="164">
        <v>0</v>
      </c>
      <c r="BY2216" s="164">
        <v>0</v>
      </c>
      <c r="BZ2216" s="164">
        <v>0</v>
      </c>
      <c r="CA2216" s="186">
        <v>3.6879316999999998E-5</v>
      </c>
      <c r="CB2216" s="164">
        <v>0</v>
      </c>
      <c r="CC2216" s="164">
        <v>0</v>
      </c>
      <c r="CD2216" s="164">
        <v>0</v>
      </c>
      <c r="CE2216"/>
      <c r="CF2216" s="330">
        <v>0</v>
      </c>
      <c r="CG2216" s="330">
        <v>9.9491817000000005</v>
      </c>
      <c r="CH2216" s="330">
        <v>0.33647102000000001</v>
      </c>
      <c r="CI2216" s="330">
        <v>0.15639961999999999</v>
      </c>
      <c r="CJ2216" s="330">
        <v>1.2098049E-3</v>
      </c>
      <c r="CK2216" s="330">
        <v>0</v>
      </c>
      <c r="CL2216" s="330">
        <v>0</v>
      </c>
      <c r="CM2216" s="330">
        <v>8.8475602E-3</v>
      </c>
      <c r="CN2216" s="330">
        <v>0</v>
      </c>
      <c r="CO2216" s="330">
        <v>0</v>
      </c>
      <c r="CP2216"/>
      <c r="CQ2216">
        <v>1.4923773</v>
      </c>
      <c r="CR2216">
        <v>1.699633693840614</v>
      </c>
      <c r="CS2216">
        <v>1.577391392119414</v>
      </c>
      <c r="CT2216">
        <v>1.577391392119414</v>
      </c>
      <c r="CU2216">
        <v>0</v>
      </c>
      <c r="CV2216" s="189"/>
      <c r="CW2216" s="372"/>
      <c r="CZ2216" s="11"/>
      <c r="DA2216" s="236"/>
      <c r="DB2216" s="236"/>
      <c r="DC2216" s="32"/>
      <c r="DD2216" s="32"/>
      <c r="DE2216" s="32"/>
      <c r="DF2216" s="32"/>
      <c r="DG2216" s="32"/>
      <c r="DH2216" s="32"/>
      <c r="DI2216" s="32"/>
      <c r="DJ2216" s="32"/>
      <c r="DK2216" s="32"/>
      <c r="DL2216" s="32"/>
    </row>
    <row r="2217" spans="1:116" ht="14.4" x14ac:dyDescent="0.3">
      <c r="A2217" t="s">
        <v>8004</v>
      </c>
      <c r="B2217" s="181" t="s">
        <v>928</v>
      </c>
      <c r="C2217" s="182" t="s">
        <v>3551</v>
      </c>
      <c r="D2217" s="40" t="s">
        <v>3549</v>
      </c>
      <c r="E2217" s="242" t="s">
        <v>943</v>
      </c>
      <c r="F2217" s="184" t="s">
        <v>8005</v>
      </c>
      <c r="G2217" s="184">
        <v>3.3772042750581859</v>
      </c>
      <c r="H2217" s="184">
        <v>0.12938624106571001</v>
      </c>
      <c r="I2217" s="184">
        <v>1.6694574339924759</v>
      </c>
      <c r="J2217" s="328">
        <v>0</v>
      </c>
      <c r="K2217" s="184">
        <v>1.5783605999999999</v>
      </c>
      <c r="L2217" s="184">
        <v>1.5105306000000001</v>
      </c>
      <c r="M2217" s="184">
        <v>0.15892680000000001</v>
      </c>
      <c r="N2217" s="331">
        <v>0.12938589</v>
      </c>
      <c r="O2217" s="331">
        <v>0</v>
      </c>
      <c r="P2217" s="331">
        <v>0</v>
      </c>
      <c r="Q2217" s="331">
        <v>3.5106570999999998E-7</v>
      </c>
      <c r="R2217" s="331">
        <v>3.3992475999999997E-8</v>
      </c>
      <c r="S2217" s="331">
        <v>0</v>
      </c>
      <c r="T2217" s="331">
        <v>0</v>
      </c>
      <c r="U2217" s="184">
        <v>0</v>
      </c>
      <c r="V2217" s="331">
        <v>0</v>
      </c>
      <c r="W2217" s="331">
        <v>0</v>
      </c>
      <c r="X2217" s="184">
        <v>0</v>
      </c>
      <c r="Y2217"/>
      <c r="Z2217" s="288">
        <v>10.522404</v>
      </c>
      <c r="AA2217"/>
      <c r="AB2217" s="164">
        <v>0</v>
      </c>
      <c r="AC2217" s="164">
        <v>0</v>
      </c>
      <c r="AD2217" s="164">
        <v>0</v>
      </c>
      <c r="AE2217" s="164">
        <v>0</v>
      </c>
      <c r="AF2217" s="164">
        <v>0</v>
      </c>
      <c r="AG2217" s="164">
        <v>0</v>
      </c>
      <c r="AH2217" s="164">
        <v>0</v>
      </c>
      <c r="AI2217"/>
      <c r="AJ2217" s="185">
        <v>0.66295842000000005</v>
      </c>
      <c r="AK2217" s="185">
        <v>0.64517734000000004</v>
      </c>
      <c r="AL2217" s="185">
        <v>1.7781079000000002E-2</v>
      </c>
      <c r="AM2217" s="185">
        <v>0</v>
      </c>
      <c r="AN2217" s="176">
        <v>3.8679697E-5</v>
      </c>
      <c r="AO2217" s="176">
        <v>6.5758428999999993E-8</v>
      </c>
      <c r="AP2217" s="176">
        <v>0</v>
      </c>
      <c r="AQ2217" s="192">
        <v>9.7647911000000004E-6</v>
      </c>
      <c r="AR2217" s="192">
        <v>2.9462732000000001E-8</v>
      </c>
      <c r="AS2217" s="192">
        <v>8.0496392000000004E-13</v>
      </c>
      <c r="AT2217" s="193">
        <v>0</v>
      </c>
      <c r="AU2217" s="193">
        <v>0</v>
      </c>
      <c r="AV2217" s="192">
        <v>1.9238752000000001E-8</v>
      </c>
      <c r="AW2217" s="192">
        <v>2.8895667000000002E-5</v>
      </c>
      <c r="AX2217" s="192">
        <v>2.7272517000000002E-9</v>
      </c>
      <c r="AY2217" s="192">
        <v>3.3567641000000001E-8</v>
      </c>
      <c r="AZ2217" s="193">
        <v>0</v>
      </c>
      <c r="BA2217" s="193">
        <v>0</v>
      </c>
      <c r="BB2217" s="193">
        <v>0</v>
      </c>
      <c r="BC2217" s="193">
        <v>0</v>
      </c>
      <c r="BD2217" s="193">
        <v>0</v>
      </c>
      <c r="BE2217" s="193">
        <v>0</v>
      </c>
      <c r="BF2217" s="193">
        <v>0</v>
      </c>
      <c r="BG2217" s="193">
        <v>0</v>
      </c>
      <c r="BH2217" s="193">
        <v>0</v>
      </c>
      <c r="BI2217" s="193">
        <v>0</v>
      </c>
      <c r="BJ2217" s="193">
        <v>0</v>
      </c>
      <c r="BK2217" s="193">
        <v>0</v>
      </c>
      <c r="BL2217" s="193">
        <v>0</v>
      </c>
      <c r="BM2217"/>
      <c r="BN2217" s="164">
        <v>7.8810709999999995E-4</v>
      </c>
      <c r="BO2217" s="164">
        <v>2.3775938000000001E-4</v>
      </c>
      <c r="BP2217" s="164">
        <v>2.9339254999999998E-4</v>
      </c>
      <c r="BQ2217" s="186">
        <v>3.9817694E-12</v>
      </c>
      <c r="BR2217" s="164">
        <v>1.8656293999999999E-4</v>
      </c>
      <c r="BS2217" s="186">
        <v>1.245481E-5</v>
      </c>
      <c r="BT2217" s="164">
        <v>0</v>
      </c>
      <c r="BU2217" s="186">
        <v>1.8903721000000001E-5</v>
      </c>
      <c r="BV2217" s="164">
        <v>0</v>
      </c>
      <c r="BW2217" s="186">
        <v>2.3230223E-10</v>
      </c>
      <c r="BX2217" s="164">
        <v>0</v>
      </c>
      <c r="BY2217" s="164">
        <v>0</v>
      </c>
      <c r="BZ2217" s="164">
        <v>0</v>
      </c>
      <c r="CA2217" s="186">
        <v>3.9033464E-5</v>
      </c>
      <c r="CB2217" s="164">
        <v>0</v>
      </c>
      <c r="CC2217" s="164">
        <v>0</v>
      </c>
      <c r="CD2217" s="164">
        <v>0</v>
      </c>
      <c r="CE2217"/>
      <c r="CF2217" s="330">
        <v>0</v>
      </c>
      <c r="CG2217" s="330">
        <v>10.522404</v>
      </c>
      <c r="CH2217" s="330">
        <v>0.35613466999999999</v>
      </c>
      <c r="CI2217" s="330">
        <v>0.16552802999999999</v>
      </c>
      <c r="CJ2217" s="330">
        <v>1.2804661999999999E-3</v>
      </c>
      <c r="CK2217" s="330">
        <v>0</v>
      </c>
      <c r="CL2217" s="330">
        <v>0</v>
      </c>
      <c r="CM2217" s="330">
        <v>9.3639026999999993E-3</v>
      </c>
      <c r="CN2217" s="330">
        <v>0</v>
      </c>
      <c r="CO2217" s="330">
        <v>0</v>
      </c>
      <c r="CP2217"/>
      <c r="CQ2217">
        <v>1.5783605999999999</v>
      </c>
      <c r="CR2217">
        <v>1.798843675058186</v>
      </c>
      <c r="CS2217">
        <v>1.6694574339924759</v>
      </c>
      <c r="CT2217">
        <v>1.6694574339924759</v>
      </c>
      <c r="CU2217">
        <v>0</v>
      </c>
      <c r="CV2217" s="157"/>
      <c r="CZ2217" s="11"/>
      <c r="DA2217" s="236"/>
      <c r="DB2217" s="236"/>
      <c r="DC2217" s="32"/>
      <c r="DD2217" s="32"/>
      <c r="DE2217" s="32"/>
      <c r="DF2217" s="32"/>
      <c r="DG2217" s="32"/>
      <c r="DH2217" s="32"/>
      <c r="DI2217" s="32"/>
      <c r="DJ2217" s="32"/>
      <c r="DK2217" s="32"/>
      <c r="DL2217" s="32"/>
    </row>
    <row r="2218" spans="1:116" ht="14.4" x14ac:dyDescent="0.3">
      <c r="A2218" t="s">
        <v>8006</v>
      </c>
      <c r="B2218" s="181" t="s">
        <v>928</v>
      </c>
      <c r="C2218" s="182" t="s">
        <v>3552</v>
      </c>
      <c r="D2218" s="40" t="s">
        <v>3549</v>
      </c>
      <c r="E2218" s="242" t="s">
        <v>943</v>
      </c>
      <c r="F2218" s="184" t="s">
        <v>8007</v>
      </c>
      <c r="G2218" s="184">
        <v>2.4759780336647719</v>
      </c>
      <c r="H2218" s="184">
        <v>0.10061583624936001</v>
      </c>
      <c r="I2218" s="184">
        <v>1.160922097415412</v>
      </c>
      <c r="J2218" s="328">
        <v>0</v>
      </c>
      <c r="K2218" s="184">
        <v>1.2144401</v>
      </c>
      <c r="L2218" s="184">
        <v>1.0312952</v>
      </c>
      <c r="M2218" s="184">
        <v>0.12962683</v>
      </c>
      <c r="N2218" s="331">
        <v>0.10061514000000001</v>
      </c>
      <c r="O2218" s="331">
        <v>0</v>
      </c>
      <c r="P2218" s="331">
        <v>0</v>
      </c>
      <c r="Q2218" s="331">
        <v>6.9624936000000001E-7</v>
      </c>
      <c r="R2218" s="331">
        <v>6.7415411999999997E-8</v>
      </c>
      <c r="S2218" s="331">
        <v>0</v>
      </c>
      <c r="T2218" s="331">
        <v>0</v>
      </c>
      <c r="U2218" s="184">
        <v>0</v>
      </c>
      <c r="V2218" s="331">
        <v>0</v>
      </c>
      <c r="W2218" s="331">
        <v>0</v>
      </c>
      <c r="X2218" s="184">
        <v>0</v>
      </c>
      <c r="Y2218"/>
      <c r="Z2218" s="288">
        <v>8.0962673333333335</v>
      </c>
      <c r="AA2218"/>
      <c r="AB2218" s="164">
        <v>0</v>
      </c>
      <c r="AC2218" s="164">
        <v>0</v>
      </c>
      <c r="AD2218" s="164">
        <v>0</v>
      </c>
      <c r="AE2218" s="164">
        <v>0</v>
      </c>
      <c r="AF2218" s="164">
        <v>0</v>
      </c>
      <c r="AG2218" s="164">
        <v>0</v>
      </c>
      <c r="AH2218" s="164">
        <v>0</v>
      </c>
      <c r="AI2218"/>
      <c r="AJ2218" s="185">
        <v>0.46989507000000003</v>
      </c>
      <c r="AK2218" s="185">
        <v>0.45695321</v>
      </c>
      <c r="AL2218" s="185">
        <v>1.2941866E-2</v>
      </c>
      <c r="AM2218" s="185">
        <v>0</v>
      </c>
      <c r="AN2218" s="176">
        <v>2.7395275999999999E-5</v>
      </c>
      <c r="AO2218" s="176">
        <v>4.7861931000000003E-8</v>
      </c>
      <c r="AP2218" s="176">
        <v>0</v>
      </c>
      <c r="AQ2218" s="192">
        <v>7.5133358999999999E-6</v>
      </c>
      <c r="AR2218" s="192">
        <v>2.2669547999999999E-8</v>
      </c>
      <c r="AS2218" s="192">
        <v>6.1936443999999996E-13</v>
      </c>
      <c r="AT2218" s="193">
        <v>0</v>
      </c>
      <c r="AU2218" s="193">
        <v>0</v>
      </c>
      <c r="AV2218" s="192">
        <v>1.4960748E-8</v>
      </c>
      <c r="AW2218" s="192">
        <v>1.9866979000000001E-5</v>
      </c>
      <c r="AX2218" s="192">
        <v>2.1208094000000001E-9</v>
      </c>
      <c r="AY2218" s="192">
        <v>2.3070954E-8</v>
      </c>
      <c r="AZ2218" s="193">
        <v>0</v>
      </c>
      <c r="BA2218" s="193">
        <v>0</v>
      </c>
      <c r="BB2218" s="193">
        <v>0</v>
      </c>
      <c r="BC2218" s="193">
        <v>0</v>
      </c>
      <c r="BD2218" s="193">
        <v>0</v>
      </c>
      <c r="BE2218" s="193">
        <v>0</v>
      </c>
      <c r="BF2218" s="193">
        <v>0</v>
      </c>
      <c r="BG2218" s="193">
        <v>0</v>
      </c>
      <c r="BH2218" s="193">
        <v>0</v>
      </c>
      <c r="BI2218" s="193">
        <v>0</v>
      </c>
      <c r="BJ2218" s="193">
        <v>0</v>
      </c>
      <c r="BK2218" s="193">
        <v>0</v>
      </c>
      <c r="BL2218" s="193">
        <v>0</v>
      </c>
      <c r="BM2218"/>
      <c r="BN2218" s="164">
        <v>5.7096827000000005E-4</v>
      </c>
      <c r="BO2218" s="164">
        <v>1.6398361999999999E-4</v>
      </c>
      <c r="BP2218" s="164">
        <v>2.2574541E-4</v>
      </c>
      <c r="BQ2218" s="186">
        <v>7.8968247000000006E-12</v>
      </c>
      <c r="BR2218" s="164">
        <v>1.2785653999999999E-4</v>
      </c>
      <c r="BS2218" s="186">
        <v>9.6853099999999993E-6</v>
      </c>
      <c r="BT2218" s="164">
        <v>0</v>
      </c>
      <c r="BU2218" s="186">
        <v>1.4700216000000001E-5</v>
      </c>
      <c r="BV2218" s="164">
        <v>0</v>
      </c>
      <c r="BW2218" s="186">
        <v>4.6071225999999999E-10</v>
      </c>
      <c r="BX2218" s="164">
        <v>0</v>
      </c>
      <c r="BY2218" s="164">
        <v>0</v>
      </c>
      <c r="BZ2218" s="164">
        <v>0</v>
      </c>
      <c r="CA2218" s="186">
        <v>2.8996712999999999E-5</v>
      </c>
      <c r="CB2218" s="164">
        <v>0</v>
      </c>
      <c r="CC2218" s="164">
        <v>0</v>
      </c>
      <c r="CD2218" s="164">
        <v>0</v>
      </c>
      <c r="CE2218"/>
      <c r="CF2218" s="330">
        <v>0</v>
      </c>
      <c r="CG2218" s="330">
        <v>8.0962671999999998</v>
      </c>
      <c r="CH2218" s="330">
        <v>0.27694318000000001</v>
      </c>
      <c r="CI2218" s="330">
        <v>0.11441654</v>
      </c>
      <c r="CJ2218" s="330">
        <v>1.4105986000000001E-3</v>
      </c>
      <c r="CK2218" s="330">
        <v>0</v>
      </c>
      <c r="CL2218" s="330">
        <v>0</v>
      </c>
      <c r="CM2218" s="330">
        <v>6.4075735999999999E-3</v>
      </c>
      <c r="CN2218" s="330">
        <v>0</v>
      </c>
      <c r="CO2218" s="330">
        <v>0</v>
      </c>
      <c r="CP2218"/>
      <c r="CQ2218">
        <v>1.2144401</v>
      </c>
      <c r="CR2218">
        <v>1.2615379336647718</v>
      </c>
      <c r="CS2218">
        <v>1.160922097415412</v>
      </c>
      <c r="CT2218">
        <v>1.160922097415412</v>
      </c>
      <c r="CU2218">
        <v>0</v>
      </c>
      <c r="CV2218" s="157"/>
      <c r="CZ2218" s="11"/>
      <c r="DA2218" s="236"/>
      <c r="DB2218" s="236"/>
      <c r="DC2218" s="32"/>
      <c r="DD2218" s="32"/>
      <c r="DE2218" s="32"/>
      <c r="DF2218" s="32"/>
      <c r="DG2218" s="32"/>
      <c r="DH2218" s="32"/>
      <c r="DI2218" s="32"/>
      <c r="DJ2218" s="32"/>
      <c r="DK2218" s="32"/>
      <c r="DL2218" s="32"/>
    </row>
    <row r="2219" spans="1:116" ht="14.4" x14ac:dyDescent="0.3">
      <c r="A2219" t="s">
        <v>8008</v>
      </c>
      <c r="B2219" s="181" t="s">
        <v>928</v>
      </c>
      <c r="C2219" s="182" t="s">
        <v>3553</v>
      </c>
      <c r="D2219" s="40" t="s">
        <v>3549</v>
      </c>
      <c r="E2219" s="242" t="s">
        <v>943</v>
      </c>
      <c r="F2219" s="184" t="s">
        <v>8009</v>
      </c>
      <c r="G2219" s="184">
        <v>4.0272154095298562</v>
      </c>
      <c r="H2219" s="184">
        <v>0.15446081896311001</v>
      </c>
      <c r="I2219" s="184">
        <v>1.992600390566746</v>
      </c>
      <c r="J2219" s="328">
        <v>0</v>
      </c>
      <c r="K2219" s="184">
        <v>1.8801542</v>
      </c>
      <c r="L2219" s="184">
        <v>1.8028761</v>
      </c>
      <c r="M2219" s="184">
        <v>0.18972425000000001</v>
      </c>
      <c r="N2219" s="331">
        <v>0.1544604</v>
      </c>
      <c r="O2219" s="331">
        <v>0</v>
      </c>
      <c r="P2219" s="331">
        <v>0</v>
      </c>
      <c r="Q2219" s="331">
        <v>4.1896310999999999E-7</v>
      </c>
      <c r="R2219" s="331">
        <v>4.0566746E-8</v>
      </c>
      <c r="S2219" s="331">
        <v>0</v>
      </c>
      <c r="T2219" s="331">
        <v>0</v>
      </c>
      <c r="U2219" s="184">
        <v>0</v>
      </c>
      <c r="V2219" s="331">
        <v>0</v>
      </c>
      <c r="W2219" s="331">
        <v>0</v>
      </c>
      <c r="X2219" s="184">
        <v>0</v>
      </c>
      <c r="Y2219"/>
      <c r="Z2219" s="288">
        <v>12.534361333333333</v>
      </c>
      <c r="AA2219"/>
      <c r="AB2219" s="164">
        <v>0</v>
      </c>
      <c r="AC2219" s="164">
        <v>0</v>
      </c>
      <c r="AD2219" s="164">
        <v>0</v>
      </c>
      <c r="AE2219" s="164">
        <v>0</v>
      </c>
      <c r="AF2219" s="164">
        <v>0</v>
      </c>
      <c r="AG2219" s="164">
        <v>0</v>
      </c>
      <c r="AH2219" s="164">
        <v>0</v>
      </c>
      <c r="AI2219"/>
      <c r="AJ2219" s="185">
        <v>0.79087465000000001</v>
      </c>
      <c r="AK2219" s="185">
        <v>0.76967052000000002</v>
      </c>
      <c r="AL2219" s="185">
        <v>2.1204127999999999E-2</v>
      </c>
      <c r="AM2219" s="185">
        <v>0</v>
      </c>
      <c r="AN2219" s="176">
        <v>4.6143317000000002E-5</v>
      </c>
      <c r="AO2219" s="176">
        <v>7.8417634000000004E-8</v>
      </c>
      <c r="AP2219" s="176">
        <v>0</v>
      </c>
      <c r="AQ2219" s="192">
        <v>1.1631887000000001E-5</v>
      </c>
      <c r="AR2219" s="192">
        <v>3.5096211000000003E-8</v>
      </c>
      <c r="AS2219" s="192">
        <v>9.5887862000000002E-13</v>
      </c>
      <c r="AT2219" s="193">
        <v>0</v>
      </c>
      <c r="AU2219" s="193">
        <v>0</v>
      </c>
      <c r="AV2219" s="192">
        <v>2.2967150000000001E-8</v>
      </c>
      <c r="AW2219" s="192">
        <v>3.4488462000000003E-5</v>
      </c>
      <c r="AX2219" s="192">
        <v>3.2557829000000002E-9</v>
      </c>
      <c r="AY2219" s="192">
        <v>4.0064681000000003E-8</v>
      </c>
      <c r="AZ2219" s="193">
        <v>0</v>
      </c>
      <c r="BA2219" s="193">
        <v>0</v>
      </c>
      <c r="BB2219" s="193">
        <v>0</v>
      </c>
      <c r="BC2219" s="193">
        <v>0</v>
      </c>
      <c r="BD2219" s="193">
        <v>0</v>
      </c>
      <c r="BE2219" s="193">
        <v>0</v>
      </c>
      <c r="BF2219" s="193">
        <v>0</v>
      </c>
      <c r="BG2219" s="193">
        <v>0</v>
      </c>
      <c r="BH2219" s="193">
        <v>0</v>
      </c>
      <c r="BI2219" s="193">
        <v>0</v>
      </c>
      <c r="BJ2219" s="193">
        <v>0</v>
      </c>
      <c r="BK2219" s="193">
        <v>0</v>
      </c>
      <c r="BL2219" s="193">
        <v>0</v>
      </c>
      <c r="BM2219"/>
      <c r="BN2219" s="164">
        <v>9.3997229E-4</v>
      </c>
      <c r="BO2219" s="164">
        <v>2.8377943000000002E-4</v>
      </c>
      <c r="BP2219" s="164">
        <v>3.4949124000000002E-4</v>
      </c>
      <c r="BQ2219" s="186">
        <v>4.7518581999999997E-12</v>
      </c>
      <c r="BR2219" s="164">
        <v>2.2267131999999999E-4</v>
      </c>
      <c r="BS2219" s="186">
        <v>1.4868506E-5</v>
      </c>
      <c r="BT2219" s="164">
        <v>0</v>
      </c>
      <c r="BU2219" s="186">
        <v>2.2567192000000001E-5</v>
      </c>
      <c r="BV2219" s="164">
        <v>0</v>
      </c>
      <c r="BW2219" s="186">
        <v>2.7723033000000001E-10</v>
      </c>
      <c r="BX2219" s="164">
        <v>0</v>
      </c>
      <c r="BY2219" s="164">
        <v>0</v>
      </c>
      <c r="BZ2219" s="164">
        <v>0</v>
      </c>
      <c r="CA2219" s="186">
        <v>4.6594314E-5</v>
      </c>
      <c r="CB2219" s="164">
        <v>0</v>
      </c>
      <c r="CC2219" s="164">
        <v>0</v>
      </c>
      <c r="CD2219" s="164">
        <v>0</v>
      </c>
      <c r="CE2219"/>
      <c r="CF2219" s="330">
        <v>0</v>
      </c>
      <c r="CG2219" s="330">
        <v>12.534361000000001</v>
      </c>
      <c r="CH2219" s="330">
        <v>0.42515224000000001</v>
      </c>
      <c r="CI2219" s="330">
        <v>0.19756786000000001</v>
      </c>
      <c r="CJ2219" s="330">
        <v>1.5284807000000001E-3</v>
      </c>
      <c r="CK2219" s="330">
        <v>0</v>
      </c>
      <c r="CL2219" s="330">
        <v>0</v>
      </c>
      <c r="CM2219" s="330">
        <v>1.1176215999999999E-2</v>
      </c>
      <c r="CN2219" s="330">
        <v>0</v>
      </c>
      <c r="CO2219" s="330">
        <v>0</v>
      </c>
      <c r="CP2219"/>
      <c r="CQ2219">
        <v>1.8801542</v>
      </c>
      <c r="CR2219">
        <v>2.147061209529856</v>
      </c>
      <c r="CS2219">
        <v>1.992600390566746</v>
      </c>
      <c r="CT2219">
        <v>1.992600390566746</v>
      </c>
      <c r="CU2219">
        <v>0</v>
      </c>
      <c r="CV2219" s="157"/>
      <c r="CZ2219" s="11"/>
      <c r="DA2219" s="236"/>
      <c r="DB2219" s="236"/>
      <c r="DC2219" s="32"/>
      <c r="DD2219" s="32"/>
      <c r="DE2219" s="32"/>
      <c r="DF2219" s="32"/>
      <c r="DG2219" s="32"/>
      <c r="DH2219" s="32"/>
      <c r="DI2219" s="32"/>
      <c r="DJ2219" s="32"/>
      <c r="DK2219" s="32"/>
      <c r="DL2219" s="32"/>
    </row>
    <row r="2220" spans="1:116" ht="14.4" x14ac:dyDescent="0.3">
      <c r="A2220" t="s">
        <v>3554</v>
      </c>
      <c r="B2220" s="181" t="s">
        <v>928</v>
      </c>
      <c r="C2220" s="182" t="s">
        <v>3555</v>
      </c>
      <c r="D2220" s="40" t="s">
        <v>3549</v>
      </c>
      <c r="E2220" s="242" t="s">
        <v>943</v>
      </c>
      <c r="F2220" s="184" t="s">
        <v>5131</v>
      </c>
      <c r="G2220" s="184">
        <v>2.585738195190197</v>
      </c>
      <c r="H2220" s="184">
        <v>9.9131609131159995E-2</v>
      </c>
      <c r="I2220" s="184">
        <v>1.2790639860590369</v>
      </c>
      <c r="J2220" s="328">
        <v>0</v>
      </c>
      <c r="K2220" s="184">
        <v>1.2075426</v>
      </c>
      <c r="L2220" s="184">
        <v>1.1572971000000001</v>
      </c>
      <c r="M2220" s="331">
        <v>0.12176686</v>
      </c>
      <c r="N2220" s="331">
        <v>9.9131339999999998E-2</v>
      </c>
      <c r="O2220" s="331">
        <v>0</v>
      </c>
      <c r="P2220" s="331">
        <v>0</v>
      </c>
      <c r="Q2220" s="331">
        <v>2.6913116E-7</v>
      </c>
      <c r="R2220" s="331">
        <v>2.6059037E-8</v>
      </c>
      <c r="S2220" s="331">
        <v>0</v>
      </c>
      <c r="T2220" s="331">
        <v>0</v>
      </c>
      <c r="U2220" s="184">
        <v>0</v>
      </c>
      <c r="V2220" s="331">
        <v>0</v>
      </c>
      <c r="W2220" s="331">
        <v>0</v>
      </c>
      <c r="X2220" s="184">
        <v>0</v>
      </c>
      <c r="Y2220"/>
      <c r="Z2220" s="288">
        <v>8.0502840000000013</v>
      </c>
      <c r="AA2220"/>
      <c r="AB2220" s="164">
        <v>0</v>
      </c>
      <c r="AC2220" s="164">
        <v>0</v>
      </c>
      <c r="AD2220" s="164">
        <v>0</v>
      </c>
      <c r="AE2220" s="164">
        <v>0</v>
      </c>
      <c r="AF2220" s="164">
        <v>0</v>
      </c>
      <c r="AG2220" s="164">
        <v>0</v>
      </c>
      <c r="AH2220" s="164">
        <v>0</v>
      </c>
      <c r="AI2220"/>
      <c r="AJ2220" s="185">
        <v>0.50774134000000004</v>
      </c>
      <c r="AK2220" s="185">
        <v>0.49412698999999999</v>
      </c>
      <c r="AL2220" s="185">
        <v>1.3614345E-2</v>
      </c>
      <c r="AM2220" s="185">
        <v>0</v>
      </c>
      <c r="AN2220" s="176">
        <v>2.9623920000000001E-5</v>
      </c>
      <c r="AO2220" s="176">
        <v>5.0348910000000001E-8</v>
      </c>
      <c r="AP2220" s="176">
        <v>0</v>
      </c>
      <c r="AQ2220" s="192">
        <v>7.4706638000000003E-6</v>
      </c>
      <c r="AR2220" s="192">
        <v>2.2540796000000001E-8</v>
      </c>
      <c r="AS2220" s="192">
        <v>6.1584674E-13</v>
      </c>
      <c r="AT2220" s="193">
        <v>0</v>
      </c>
      <c r="AU2220" s="193">
        <v>0</v>
      </c>
      <c r="AV2220" s="192">
        <v>1.4740118E-8</v>
      </c>
      <c r="AW2220" s="192">
        <v>2.2138517000000001E-5</v>
      </c>
      <c r="AX2220" s="192">
        <v>2.0895331000000001E-9</v>
      </c>
      <c r="AY2220" s="192">
        <v>2.5717965000000001E-8</v>
      </c>
      <c r="AZ2220" s="193">
        <v>0</v>
      </c>
      <c r="BA2220" s="193">
        <v>0</v>
      </c>
      <c r="BB2220" s="193">
        <v>0</v>
      </c>
      <c r="BC2220" s="193">
        <v>0</v>
      </c>
      <c r="BD2220" s="193">
        <v>0</v>
      </c>
      <c r="BE2220" s="193">
        <v>0</v>
      </c>
      <c r="BF2220" s="193">
        <v>0</v>
      </c>
      <c r="BG2220" s="193">
        <v>0</v>
      </c>
      <c r="BH2220" s="193">
        <v>0</v>
      </c>
      <c r="BI2220" s="193">
        <v>0</v>
      </c>
      <c r="BJ2220" s="193">
        <v>0</v>
      </c>
      <c r="BK2220" s="193">
        <v>0</v>
      </c>
      <c r="BL2220" s="193">
        <v>0</v>
      </c>
      <c r="BM2220"/>
      <c r="BN2220" s="164">
        <v>6.0349139999999997E-4</v>
      </c>
      <c r="BO2220" s="164">
        <v>1.8216027000000001E-4</v>
      </c>
      <c r="BP2220" s="164">
        <v>2.2446327999999999E-4</v>
      </c>
      <c r="BQ2220" s="186">
        <v>3.0524719000000001E-12</v>
      </c>
      <c r="BR2220" s="164">
        <v>1.4293578000000001E-4</v>
      </c>
      <c r="BS2220" s="186">
        <v>9.5424778000000005E-6</v>
      </c>
      <c r="BT2220" s="164">
        <v>0</v>
      </c>
      <c r="BU2220" s="186">
        <v>1.4483427999999999E-5</v>
      </c>
      <c r="BV2220" s="164">
        <v>0</v>
      </c>
      <c r="BW2220" s="186">
        <v>1.7808566E-10</v>
      </c>
      <c r="BX2220" s="164">
        <v>0</v>
      </c>
      <c r="BY2220" s="164">
        <v>0</v>
      </c>
      <c r="BZ2220" s="164">
        <v>0</v>
      </c>
      <c r="CA2220" s="186">
        <v>2.9905974E-5</v>
      </c>
      <c r="CB2220" s="164">
        <v>0</v>
      </c>
      <c r="CC2220" s="164">
        <v>0</v>
      </c>
      <c r="CD2220" s="164">
        <v>0</v>
      </c>
      <c r="CE2220"/>
      <c r="CF2220" s="330">
        <v>0</v>
      </c>
      <c r="CG2220" s="330">
        <v>8.0502842000000001</v>
      </c>
      <c r="CH2220" s="330">
        <v>0.27285901000000001</v>
      </c>
      <c r="CI2220" s="330">
        <v>0.12681998</v>
      </c>
      <c r="CJ2220" s="330">
        <v>9.8120504000000002E-4</v>
      </c>
      <c r="CK2220" s="330">
        <v>0</v>
      </c>
      <c r="CL2220" s="330">
        <v>0</v>
      </c>
      <c r="CM2220" s="330">
        <v>7.1741820999999999E-3</v>
      </c>
      <c r="CN2220" s="330">
        <v>0</v>
      </c>
      <c r="CO2220" s="330">
        <v>0</v>
      </c>
      <c r="CP2220"/>
      <c r="CQ2220">
        <v>1.2075426</v>
      </c>
      <c r="CR2220">
        <v>1.378195595190197</v>
      </c>
      <c r="CS2220">
        <v>1.2790639860590369</v>
      </c>
      <c r="CT2220">
        <v>1.2790639860590369</v>
      </c>
      <c r="CU2220">
        <v>0</v>
      </c>
      <c r="CV2220" s="157"/>
      <c r="CZ2220" s="11"/>
      <c r="DA2220" s="236"/>
      <c r="DB2220" s="236"/>
      <c r="DC2220" s="32"/>
      <c r="DD2220" s="32"/>
      <c r="DE2220" s="32"/>
      <c r="DF2220" s="32"/>
      <c r="DG2220" s="32"/>
      <c r="DH2220" s="32"/>
      <c r="DI2220" s="32"/>
      <c r="DJ2220" s="32"/>
      <c r="DK2220" s="32"/>
      <c r="DL2220" s="32"/>
    </row>
    <row r="2221" spans="1:116" ht="14.4" x14ac:dyDescent="0.3">
      <c r="A2221" t="s">
        <v>8010</v>
      </c>
      <c r="B2221" s="181" t="s">
        <v>928</v>
      </c>
      <c r="C2221" s="182" t="s">
        <v>3556</v>
      </c>
      <c r="D2221" s="40" t="s">
        <v>3549</v>
      </c>
      <c r="E2221" s="242" t="s">
        <v>943</v>
      </c>
      <c r="F2221" s="184" t="s">
        <v>8011</v>
      </c>
      <c r="G2221" s="184">
        <v>4.0272154095298562</v>
      </c>
      <c r="H2221" s="184">
        <v>0.15446081896311001</v>
      </c>
      <c r="I2221" s="184">
        <v>1.992600390566746</v>
      </c>
      <c r="J2221" s="328">
        <v>0</v>
      </c>
      <c r="K2221" s="184">
        <v>1.8801542</v>
      </c>
      <c r="L2221" s="184">
        <v>1.8028761</v>
      </c>
      <c r="M2221" s="184">
        <v>0.18972425000000001</v>
      </c>
      <c r="N2221" s="331">
        <v>0.1544604</v>
      </c>
      <c r="O2221" s="331">
        <v>0</v>
      </c>
      <c r="P2221" s="331">
        <v>0</v>
      </c>
      <c r="Q2221" s="331">
        <v>4.1896310999999999E-7</v>
      </c>
      <c r="R2221" s="331">
        <v>4.0566746E-8</v>
      </c>
      <c r="S2221" s="331">
        <v>0</v>
      </c>
      <c r="T2221" s="331">
        <v>0</v>
      </c>
      <c r="U2221" s="184">
        <v>0</v>
      </c>
      <c r="V2221" s="331">
        <v>0</v>
      </c>
      <c r="W2221" s="331">
        <v>0</v>
      </c>
      <c r="X2221" s="184">
        <v>0</v>
      </c>
      <c r="Y2221"/>
      <c r="Z2221" s="288">
        <v>12.534361333333333</v>
      </c>
      <c r="AA2221"/>
      <c r="AB2221" s="164">
        <v>0</v>
      </c>
      <c r="AC2221" s="164">
        <v>0</v>
      </c>
      <c r="AD2221" s="164">
        <v>0</v>
      </c>
      <c r="AE2221" s="164">
        <v>0</v>
      </c>
      <c r="AF2221" s="164">
        <v>0</v>
      </c>
      <c r="AG2221" s="164">
        <v>0</v>
      </c>
      <c r="AH2221" s="164">
        <v>0</v>
      </c>
      <c r="AI2221"/>
      <c r="AJ2221" s="185">
        <v>0.79087465000000001</v>
      </c>
      <c r="AK2221" s="185">
        <v>0.76967052000000002</v>
      </c>
      <c r="AL2221" s="185">
        <v>2.1204127999999999E-2</v>
      </c>
      <c r="AM2221" s="185">
        <v>0</v>
      </c>
      <c r="AN2221" s="176">
        <v>4.6143317000000002E-5</v>
      </c>
      <c r="AO2221" s="176">
        <v>7.8417634000000004E-8</v>
      </c>
      <c r="AP2221" s="176">
        <v>0</v>
      </c>
      <c r="AQ2221" s="192">
        <v>1.1631887000000001E-5</v>
      </c>
      <c r="AR2221" s="192">
        <v>3.5096211000000003E-8</v>
      </c>
      <c r="AS2221" s="192">
        <v>9.5887862000000002E-13</v>
      </c>
      <c r="AT2221" s="193">
        <v>0</v>
      </c>
      <c r="AU2221" s="193">
        <v>0</v>
      </c>
      <c r="AV2221" s="192">
        <v>2.2967150000000001E-8</v>
      </c>
      <c r="AW2221" s="192">
        <v>3.4488462000000003E-5</v>
      </c>
      <c r="AX2221" s="192">
        <v>3.2557829000000002E-9</v>
      </c>
      <c r="AY2221" s="192">
        <v>4.0064681000000003E-8</v>
      </c>
      <c r="AZ2221" s="193">
        <v>0</v>
      </c>
      <c r="BA2221" s="193">
        <v>0</v>
      </c>
      <c r="BB2221" s="193">
        <v>0</v>
      </c>
      <c r="BC2221" s="193">
        <v>0</v>
      </c>
      <c r="BD2221" s="193">
        <v>0</v>
      </c>
      <c r="BE2221" s="193">
        <v>0</v>
      </c>
      <c r="BF2221" s="193">
        <v>0</v>
      </c>
      <c r="BG2221" s="193">
        <v>0</v>
      </c>
      <c r="BH2221" s="193">
        <v>0</v>
      </c>
      <c r="BI2221" s="193">
        <v>0</v>
      </c>
      <c r="BJ2221" s="193">
        <v>0</v>
      </c>
      <c r="BK2221" s="193">
        <v>0</v>
      </c>
      <c r="BL2221" s="193">
        <v>0</v>
      </c>
      <c r="BM2221"/>
      <c r="BN2221" s="164">
        <v>9.3997229E-4</v>
      </c>
      <c r="BO2221" s="164">
        <v>2.8377943000000002E-4</v>
      </c>
      <c r="BP2221" s="164">
        <v>3.4949124000000002E-4</v>
      </c>
      <c r="BQ2221" s="186">
        <v>4.7518581999999997E-12</v>
      </c>
      <c r="BR2221" s="164">
        <v>2.2267131999999999E-4</v>
      </c>
      <c r="BS2221" s="186">
        <v>1.4868506E-5</v>
      </c>
      <c r="BT2221" s="164">
        <v>0</v>
      </c>
      <c r="BU2221" s="186">
        <v>2.2567192000000001E-5</v>
      </c>
      <c r="BV2221" s="164">
        <v>0</v>
      </c>
      <c r="BW2221" s="186">
        <v>2.7723033000000001E-10</v>
      </c>
      <c r="BX2221" s="164">
        <v>0</v>
      </c>
      <c r="BY2221" s="164">
        <v>0</v>
      </c>
      <c r="BZ2221" s="164">
        <v>0</v>
      </c>
      <c r="CA2221" s="186">
        <v>4.6594314E-5</v>
      </c>
      <c r="CB2221" s="164">
        <v>0</v>
      </c>
      <c r="CC2221" s="164">
        <v>0</v>
      </c>
      <c r="CD2221" s="164">
        <v>0</v>
      </c>
      <c r="CE2221"/>
      <c r="CF2221" s="330">
        <v>0</v>
      </c>
      <c r="CG2221" s="330">
        <v>12.534361000000001</v>
      </c>
      <c r="CH2221" s="330">
        <v>0.42515224000000001</v>
      </c>
      <c r="CI2221" s="330">
        <v>0.19756786000000001</v>
      </c>
      <c r="CJ2221" s="330">
        <v>1.5284807000000001E-3</v>
      </c>
      <c r="CK2221" s="330">
        <v>0</v>
      </c>
      <c r="CL2221" s="330">
        <v>0</v>
      </c>
      <c r="CM2221" s="330">
        <v>1.1176215999999999E-2</v>
      </c>
      <c r="CN2221" s="330">
        <v>0</v>
      </c>
      <c r="CO2221" s="330">
        <v>0</v>
      </c>
      <c r="CP2221"/>
      <c r="CQ2221">
        <v>1.8801542</v>
      </c>
      <c r="CR2221">
        <v>2.147061209529856</v>
      </c>
      <c r="CS2221">
        <v>1.992600390566746</v>
      </c>
      <c r="CT2221">
        <v>1.992600390566746</v>
      </c>
      <c r="CU2221">
        <v>0</v>
      </c>
      <c r="CV2221" s="157"/>
      <c r="CZ2221" s="11"/>
      <c r="DA2221" s="236"/>
      <c r="DB2221" s="236"/>
      <c r="DC2221" s="32"/>
      <c r="DD2221" s="32"/>
      <c r="DE2221" s="32"/>
      <c r="DF2221" s="32"/>
      <c r="DG2221" s="32"/>
      <c r="DH2221" s="32"/>
      <c r="DI2221" s="32"/>
      <c r="DJ2221" s="32"/>
      <c r="DK2221" s="32"/>
      <c r="DL2221" s="32"/>
    </row>
    <row r="2222" spans="1:116" ht="14.4" x14ac:dyDescent="0.3">
      <c r="A2222" t="s">
        <v>8012</v>
      </c>
      <c r="B2222" s="181" t="s">
        <v>928</v>
      </c>
      <c r="C2222" s="182" t="s">
        <v>3557</v>
      </c>
      <c r="D2222" s="40" t="s">
        <v>3549</v>
      </c>
      <c r="E2222" s="242" t="s">
        <v>943</v>
      </c>
      <c r="F2222" s="184" t="s">
        <v>8013</v>
      </c>
      <c r="G2222" s="184">
        <v>2.636810874079587</v>
      </c>
      <c r="H2222" s="184">
        <v>9.971818758892001E-2</v>
      </c>
      <c r="I2222" s="184">
        <v>1.2899023864906669</v>
      </c>
      <c r="J2222" s="328">
        <v>0</v>
      </c>
      <c r="K2222" s="184">
        <v>1.2471903</v>
      </c>
      <c r="L2222" s="184">
        <v>1.1673741</v>
      </c>
      <c r="M2222" s="184">
        <v>0.12252826</v>
      </c>
      <c r="N2222" s="331">
        <v>9.9717914000000005E-2</v>
      </c>
      <c r="O2222" s="331">
        <v>0</v>
      </c>
      <c r="P2222" s="331">
        <v>0</v>
      </c>
      <c r="Q2222" s="331">
        <v>2.7358892E-7</v>
      </c>
      <c r="R2222" s="331">
        <v>2.6490666999999999E-8</v>
      </c>
      <c r="S2222" s="331">
        <v>0</v>
      </c>
      <c r="T2222" s="331">
        <v>0</v>
      </c>
      <c r="U2222" s="184">
        <v>0</v>
      </c>
      <c r="V2222" s="331">
        <v>0</v>
      </c>
      <c r="W2222" s="331">
        <v>0</v>
      </c>
      <c r="X2222" s="184">
        <v>0</v>
      </c>
      <c r="Y2222"/>
      <c r="Z2222" s="288">
        <v>8.3146020000000007</v>
      </c>
      <c r="AA2222"/>
      <c r="AB2222" s="164">
        <v>0</v>
      </c>
      <c r="AC2222" s="164">
        <v>0</v>
      </c>
      <c r="AD2222" s="164">
        <v>0</v>
      </c>
      <c r="AE2222" s="164">
        <v>0</v>
      </c>
      <c r="AF2222" s="164">
        <v>0</v>
      </c>
      <c r="AG2222" s="164">
        <v>0</v>
      </c>
      <c r="AH2222" s="164">
        <v>0</v>
      </c>
      <c r="AI2222"/>
      <c r="AJ2222" s="185">
        <v>0.51526044999999998</v>
      </c>
      <c r="AK2222" s="185">
        <v>0.50138300999999996</v>
      </c>
      <c r="AL2222" s="185">
        <v>1.3877433E-2</v>
      </c>
      <c r="AM2222" s="185">
        <v>0</v>
      </c>
      <c r="AN2222" s="176">
        <v>3.0058934000000001E-5</v>
      </c>
      <c r="AO2222" s="176">
        <v>5.1321869000000002E-8</v>
      </c>
      <c r="AP2222" s="176">
        <v>0</v>
      </c>
      <c r="AQ2222" s="192">
        <v>7.7159504E-6</v>
      </c>
      <c r="AR2222" s="192">
        <v>2.3280885000000002E-8</v>
      </c>
      <c r="AS2222" s="192">
        <v>6.3606703999999996E-13</v>
      </c>
      <c r="AT2222" s="193">
        <v>0</v>
      </c>
      <c r="AU2222" s="193">
        <v>0</v>
      </c>
      <c r="AV2222" s="192">
        <v>1.4827336999999999E-8</v>
      </c>
      <c r="AW2222" s="192">
        <v>2.2328156E-5</v>
      </c>
      <c r="AX2222" s="192">
        <v>2.1018971999999999E-9</v>
      </c>
      <c r="AY2222" s="192">
        <v>2.5938450000000002E-8</v>
      </c>
      <c r="AZ2222" s="193">
        <v>0</v>
      </c>
      <c r="BA2222" s="193">
        <v>0</v>
      </c>
      <c r="BB2222" s="193">
        <v>0</v>
      </c>
      <c r="BC2222" s="193">
        <v>0</v>
      </c>
      <c r="BD2222" s="193">
        <v>0</v>
      </c>
      <c r="BE2222" s="193">
        <v>0</v>
      </c>
      <c r="BF2222" s="193">
        <v>0</v>
      </c>
      <c r="BG2222" s="193">
        <v>0</v>
      </c>
      <c r="BH2222" s="193">
        <v>0</v>
      </c>
      <c r="BI2222" s="193">
        <v>0</v>
      </c>
      <c r="BJ2222" s="193">
        <v>0</v>
      </c>
      <c r="BK2222" s="193">
        <v>0</v>
      </c>
      <c r="BL2222" s="193">
        <v>0</v>
      </c>
      <c r="BM2222"/>
      <c r="BN2222" s="164">
        <v>6.1399347999999999E-4</v>
      </c>
      <c r="BO2222" s="164">
        <v>1.8370908E-4</v>
      </c>
      <c r="BP2222" s="164">
        <v>2.3183316000000001E-4</v>
      </c>
      <c r="BQ2222" s="186">
        <v>3.1030316000000001E-12</v>
      </c>
      <c r="BR2222" s="164">
        <v>1.4416949E-4</v>
      </c>
      <c r="BS2222" s="186">
        <v>9.5989420000000004E-6</v>
      </c>
      <c r="BT2222" s="164">
        <v>0</v>
      </c>
      <c r="BU2222" s="186">
        <v>1.4569128000000001E-5</v>
      </c>
      <c r="BV2222" s="164">
        <v>0</v>
      </c>
      <c r="BW2222" s="186">
        <v>1.8103538E-10</v>
      </c>
      <c r="BX2222" s="164">
        <v>0</v>
      </c>
      <c r="BY2222" s="164">
        <v>0</v>
      </c>
      <c r="BZ2222" s="164">
        <v>0</v>
      </c>
      <c r="CA2222" s="186">
        <v>3.0113502000000001E-5</v>
      </c>
      <c r="CB2222" s="164">
        <v>0</v>
      </c>
      <c r="CC2222" s="164">
        <v>0</v>
      </c>
      <c r="CD2222" s="164">
        <v>0</v>
      </c>
      <c r="CE2222"/>
      <c r="CF2222" s="330">
        <v>0</v>
      </c>
      <c r="CG2222" s="330">
        <v>8.3146018000000002</v>
      </c>
      <c r="CH2222" s="330">
        <v>0.27447356000000001</v>
      </c>
      <c r="CI2222" s="330">
        <v>0.1278926</v>
      </c>
      <c r="CJ2222" s="330">
        <v>9.8981946999999993E-4</v>
      </c>
      <c r="CK2222" s="330">
        <v>0</v>
      </c>
      <c r="CL2222" s="330">
        <v>0</v>
      </c>
      <c r="CM2222" s="330">
        <v>7.2363234000000004E-3</v>
      </c>
      <c r="CN2222" s="330">
        <v>0</v>
      </c>
      <c r="CO2222" s="330">
        <v>0</v>
      </c>
      <c r="CP2222"/>
      <c r="CQ2222">
        <v>1.2471903</v>
      </c>
      <c r="CR2222">
        <v>1.3896205740795868</v>
      </c>
      <c r="CS2222">
        <v>1.2899023864906669</v>
      </c>
      <c r="CT2222">
        <v>1.2899023864906669</v>
      </c>
      <c r="CU2222">
        <v>0</v>
      </c>
      <c r="CV2222" s="157"/>
      <c r="CZ2222" s="11"/>
      <c r="DA2222" s="236"/>
      <c r="DB2222" s="236"/>
      <c r="DC2222" s="32"/>
      <c r="DD2222" s="32"/>
      <c r="DE2222" s="32"/>
      <c r="DF2222" s="32"/>
      <c r="DG2222" s="32"/>
      <c r="DH2222" s="32"/>
      <c r="DI2222" s="32"/>
      <c r="DJ2222" s="32"/>
      <c r="DK2222" s="32"/>
      <c r="DL2222" s="32"/>
    </row>
    <row r="2223" spans="1:116" ht="14.4" x14ac:dyDescent="0.3">
      <c r="B2223" s="181"/>
      <c r="C2223" s="180"/>
      <c r="D2223" s="37" t="s">
        <v>3558</v>
      </c>
      <c r="E2223" s="242"/>
      <c r="F2223"/>
      <c r="G2223"/>
      <c r="H2223"/>
      <c r="I2223"/>
      <c r="J2223" s="332"/>
      <c r="K2223"/>
      <c r="L2223"/>
      <c r="M2223"/>
      <c r="N2223" s="39"/>
      <c r="O2223" s="39"/>
      <c r="P2223" s="39"/>
      <c r="Q2223" s="39"/>
      <c r="R2223" s="39"/>
      <c r="S2223" s="39"/>
      <c r="T2223" s="39"/>
      <c r="U2223"/>
      <c r="V2223" s="39"/>
      <c r="W2223" s="39"/>
      <c r="X2223"/>
      <c r="Y2223"/>
      <c r="Z2223"/>
      <c r="AA2223"/>
      <c r="AB2223"/>
      <c r="AC2223"/>
      <c r="AD2223"/>
      <c r="AE2223"/>
      <c r="AF2223"/>
      <c r="AG2223"/>
      <c r="AH2223"/>
      <c r="AI2223"/>
      <c r="AJ2223"/>
      <c r="AK2223"/>
      <c r="AL2223"/>
      <c r="AM2223"/>
      <c r="AN2223"/>
      <c r="AO2223"/>
      <c r="AP2223"/>
      <c r="AT2223"/>
      <c r="AU2223"/>
      <c r="AZ2223"/>
      <c r="BA2223"/>
      <c r="BB2223"/>
      <c r="BC2223"/>
      <c r="BD2223"/>
      <c r="BE2223"/>
      <c r="BF2223"/>
      <c r="BG2223"/>
      <c r="BH2223"/>
      <c r="BI2223"/>
      <c r="BJ2223"/>
      <c r="BK2223"/>
      <c r="BL2223"/>
      <c r="BM2223"/>
      <c r="BN2223"/>
      <c r="BO2223"/>
      <c r="BP2223"/>
      <c r="BR2223"/>
      <c r="BS2223" s="39"/>
      <c r="BT2223"/>
      <c r="BU2223" s="39"/>
      <c r="BV2223"/>
      <c r="BW2223" s="39"/>
      <c r="BX2223"/>
      <c r="BY2223"/>
      <c r="BZ2223"/>
      <c r="CA2223" s="39"/>
      <c r="CB2223"/>
      <c r="CC2223"/>
      <c r="CD2223"/>
      <c r="CE2223"/>
      <c r="CF2223"/>
      <c r="CG2223"/>
      <c r="CH2223"/>
      <c r="CI2223"/>
      <c r="CJ2223"/>
      <c r="CK2223"/>
      <c r="CL2223"/>
      <c r="CM2223"/>
      <c r="CN2223"/>
      <c r="CO2223"/>
      <c r="CP2223"/>
      <c r="CQ2223"/>
      <c r="CR2223"/>
      <c r="CS2223"/>
      <c r="CT2223"/>
      <c r="CU2223"/>
      <c r="CV2223" s="38"/>
      <c r="CZ2223" s="11"/>
      <c r="DA2223" s="236"/>
      <c r="DB2223" s="236"/>
      <c r="DC2223" s="32"/>
      <c r="DD2223" s="32"/>
      <c r="DE2223" s="32"/>
      <c r="DF2223" s="32"/>
      <c r="DG2223" s="32"/>
      <c r="DH2223" s="32"/>
      <c r="DI2223" s="32"/>
      <c r="DJ2223" s="32"/>
      <c r="DK2223" s="32"/>
      <c r="DL2223" s="32"/>
    </row>
    <row r="2224" spans="1:116" ht="14.4" x14ac:dyDescent="0.3">
      <c r="A2224" t="s">
        <v>8014</v>
      </c>
      <c r="B2224" s="181" t="s">
        <v>928</v>
      </c>
      <c r="C2224" s="182" t="s">
        <v>3559</v>
      </c>
      <c r="D2224" s="40" t="s">
        <v>3558</v>
      </c>
      <c r="E2224" s="242" t="s">
        <v>943</v>
      </c>
      <c r="F2224" s="184" t="s">
        <v>8015</v>
      </c>
      <c r="G2224" s="184">
        <v>0.39251664679016401</v>
      </c>
      <c r="H2224" s="184">
        <v>9.7025642284500006E-3</v>
      </c>
      <c r="I2224" s="184">
        <v>8.1595062561714005E-2</v>
      </c>
      <c r="J2224" s="328">
        <v>0</v>
      </c>
      <c r="K2224" s="184">
        <v>0.30121902</v>
      </c>
      <c r="L2224" s="184">
        <v>6.7170251E-2</v>
      </c>
      <c r="M2224" s="184">
        <v>1.4424792000000001E-2</v>
      </c>
      <c r="N2224" s="331">
        <v>9.7023622E-3</v>
      </c>
      <c r="O2224" s="331">
        <v>0</v>
      </c>
      <c r="P2224" s="331">
        <v>0</v>
      </c>
      <c r="Q2224" s="331">
        <v>2.0202845000000001E-7</v>
      </c>
      <c r="R2224" s="331">
        <v>1.9561714000000002E-8</v>
      </c>
      <c r="S2224" s="331">
        <v>0</v>
      </c>
      <c r="T2224" s="331">
        <v>0</v>
      </c>
      <c r="U2224" s="184">
        <v>0</v>
      </c>
      <c r="V2224" s="331">
        <v>0</v>
      </c>
      <c r="W2224" s="331">
        <v>0</v>
      </c>
      <c r="X2224" s="184">
        <v>0</v>
      </c>
      <c r="Y2224"/>
      <c r="Z2224" s="288">
        <v>2.0081268000000003</v>
      </c>
      <c r="AA2224"/>
      <c r="AB2224" s="164">
        <v>0</v>
      </c>
      <c r="AC2224" s="164">
        <v>0</v>
      </c>
      <c r="AD2224" s="164">
        <v>0</v>
      </c>
      <c r="AE2224" s="164">
        <v>0</v>
      </c>
      <c r="AF2224" s="164">
        <v>0</v>
      </c>
      <c r="AG2224" s="164">
        <v>0</v>
      </c>
      <c r="AH2224" s="164">
        <v>0</v>
      </c>
      <c r="AI2224"/>
      <c r="AJ2224" s="185">
        <v>5.5278039000000001E-2</v>
      </c>
      <c r="AK2224" s="185">
        <v>5.3285370999999998E-2</v>
      </c>
      <c r="AL2224" s="185">
        <v>1.9926684000000001E-3</v>
      </c>
      <c r="AM2224" s="185">
        <v>0</v>
      </c>
      <c r="AN2224" s="176">
        <v>3.1945665999999998E-6</v>
      </c>
      <c r="AO2224" s="176">
        <v>7.3693359E-9</v>
      </c>
      <c r="AP2224" s="176">
        <v>0</v>
      </c>
      <c r="AQ2224" s="192">
        <v>1.8635417000000001E-6</v>
      </c>
      <c r="AR2224" s="192">
        <v>5.6227549999999998E-9</v>
      </c>
      <c r="AS2224" s="192">
        <v>1.536217E-13</v>
      </c>
      <c r="AT2224" s="193">
        <v>0</v>
      </c>
      <c r="AU2224" s="193">
        <v>0</v>
      </c>
      <c r="AV2224" s="192">
        <v>1.4426715E-9</v>
      </c>
      <c r="AW2224" s="192">
        <v>1.3295822999999999E-6</v>
      </c>
      <c r="AX2224" s="192">
        <v>2.0451058E-10</v>
      </c>
      <c r="AY2224" s="192">
        <v>1.5419167E-9</v>
      </c>
      <c r="AZ2224" s="193">
        <v>0</v>
      </c>
      <c r="BA2224" s="193">
        <v>0</v>
      </c>
      <c r="BB2224" s="193">
        <v>0</v>
      </c>
      <c r="BC2224" s="193">
        <v>0</v>
      </c>
      <c r="BD2224" s="193">
        <v>0</v>
      </c>
      <c r="BE2224" s="193">
        <v>0</v>
      </c>
      <c r="BF2224" s="193">
        <v>0</v>
      </c>
      <c r="BG2224" s="193">
        <v>0</v>
      </c>
      <c r="BH2224" s="193">
        <v>0</v>
      </c>
      <c r="BI2224" s="193">
        <v>0</v>
      </c>
      <c r="BJ2224" s="193">
        <v>0</v>
      </c>
      <c r="BK2224" s="193">
        <v>0</v>
      </c>
      <c r="BL2224" s="193">
        <v>0</v>
      </c>
      <c r="BM2224"/>
      <c r="BN2224" s="186">
        <v>8.0390978999999999E-5</v>
      </c>
      <c r="BO2224" s="186">
        <v>1.1105407E-5</v>
      </c>
      <c r="BP2224" s="186">
        <v>5.5991903000000003E-5</v>
      </c>
      <c r="BQ2224" s="186">
        <v>2.2913963E-12</v>
      </c>
      <c r="BR2224" s="186">
        <v>8.4514455999999995E-6</v>
      </c>
      <c r="BS2224" s="186">
        <v>9.3395869000000005E-7</v>
      </c>
      <c r="BT2224" s="164">
        <v>0</v>
      </c>
      <c r="BU2224" s="186">
        <v>1.4175483000000001E-6</v>
      </c>
      <c r="BV2224" s="164">
        <v>0</v>
      </c>
      <c r="BW2224" s="186">
        <v>1.336834E-10</v>
      </c>
      <c r="BX2224" s="164">
        <v>0</v>
      </c>
      <c r="BY2224" s="164">
        <v>0</v>
      </c>
      <c r="BZ2224" s="164">
        <v>0</v>
      </c>
      <c r="CA2224" s="186">
        <v>2.4905802000000001E-6</v>
      </c>
      <c r="CB2224" s="164">
        <v>0</v>
      </c>
      <c r="CC2224" s="164">
        <v>0</v>
      </c>
      <c r="CD2224" s="164">
        <v>0</v>
      </c>
      <c r="CE2224"/>
      <c r="CF2224" s="330">
        <v>0</v>
      </c>
      <c r="CG2224" s="330">
        <v>2.0081267999999999</v>
      </c>
      <c r="CH2224" s="330">
        <v>2.6705751999999999E-2</v>
      </c>
      <c r="CI2224" s="330">
        <v>7.8123617000000001E-3</v>
      </c>
      <c r="CJ2224" s="330">
        <v>2.6824079999999999E-4</v>
      </c>
      <c r="CK2224" s="330">
        <v>0</v>
      </c>
      <c r="CL2224" s="330">
        <v>0</v>
      </c>
      <c r="CM2224" s="330">
        <v>4.2105391E-4</v>
      </c>
      <c r="CN2224" s="330">
        <v>0</v>
      </c>
      <c r="CO2224" s="330">
        <v>0</v>
      </c>
      <c r="CP2224"/>
      <c r="CQ2224">
        <v>0.30121902</v>
      </c>
      <c r="CR2224">
        <v>9.1297626790163997E-2</v>
      </c>
      <c r="CS2224">
        <v>8.1595062561714005E-2</v>
      </c>
      <c r="CT2224">
        <v>8.1595062561714005E-2</v>
      </c>
      <c r="CU2224">
        <v>0</v>
      </c>
      <c r="CV2224" s="157"/>
      <c r="CZ2224" s="11"/>
      <c r="DA2224" s="236"/>
      <c r="DB2224" s="236"/>
      <c r="DC2224" s="32"/>
      <c r="DD2224" s="32"/>
      <c r="DE2224" s="32"/>
      <c r="DF2224" s="32"/>
      <c r="DG2224" s="32"/>
      <c r="DH2224" s="32"/>
      <c r="DI2224" s="32"/>
      <c r="DJ2224" s="32"/>
      <c r="DK2224" s="32"/>
      <c r="DL2224" s="32"/>
    </row>
    <row r="2225" spans="1:116" ht="14.4" x14ac:dyDescent="0.3">
      <c r="B2225" s="181"/>
      <c r="C2225" s="180"/>
      <c r="D2225" s="37" t="s">
        <v>3560</v>
      </c>
      <c r="E2225" s="242"/>
      <c r="F2225"/>
      <c r="G2225"/>
      <c r="H2225"/>
      <c r="I2225"/>
      <c r="J2225" s="332"/>
      <c r="K2225"/>
      <c r="L2225"/>
      <c r="M2225"/>
      <c r="N2225" s="39"/>
      <c r="O2225" s="39"/>
      <c r="P2225" s="39"/>
      <c r="Q2225" s="39"/>
      <c r="R2225" s="39"/>
      <c r="S2225" s="39"/>
      <c r="T2225" s="39"/>
      <c r="U2225"/>
      <c r="V2225" s="39"/>
      <c r="W2225" s="39"/>
      <c r="X2225"/>
      <c r="Y2225"/>
      <c r="Z2225"/>
      <c r="AA2225"/>
      <c r="AB2225"/>
      <c r="AC2225"/>
      <c r="AD2225"/>
      <c r="AE2225"/>
      <c r="AF2225"/>
      <c r="AG2225"/>
      <c r="AH2225"/>
      <c r="AI2225"/>
      <c r="AJ2225"/>
      <c r="AK2225"/>
      <c r="AL2225"/>
      <c r="AM2225"/>
      <c r="AN2225"/>
      <c r="AO2225"/>
      <c r="AP2225"/>
      <c r="AT2225"/>
      <c r="AU2225"/>
      <c r="AZ2225"/>
      <c r="BA2225"/>
      <c r="BB2225"/>
      <c r="BC2225"/>
      <c r="BD2225"/>
      <c r="BE2225"/>
      <c r="BF2225"/>
      <c r="BG2225"/>
      <c r="BH2225"/>
      <c r="BI2225"/>
      <c r="BJ2225"/>
      <c r="BK2225"/>
      <c r="BL2225"/>
      <c r="BM2225"/>
      <c r="BS2225" s="39"/>
      <c r="BT2225"/>
      <c r="BU2225" s="39"/>
      <c r="BV2225"/>
      <c r="BW2225" s="39"/>
      <c r="BX2225"/>
      <c r="BY2225"/>
      <c r="BZ2225"/>
      <c r="CA2225" s="39"/>
      <c r="CB2225"/>
      <c r="CC2225"/>
      <c r="CD2225"/>
      <c r="CE2225"/>
      <c r="CF2225"/>
      <c r="CG2225"/>
      <c r="CH2225"/>
      <c r="CI2225"/>
      <c r="CJ2225"/>
      <c r="CK2225"/>
      <c r="CL2225"/>
      <c r="CM2225"/>
      <c r="CN2225"/>
      <c r="CO2225"/>
      <c r="CP2225"/>
      <c r="CQ2225"/>
      <c r="CR2225"/>
      <c r="CS2225"/>
      <c r="CT2225"/>
      <c r="CU2225"/>
      <c r="CV2225" s="38"/>
      <c r="CZ2225" s="11"/>
      <c r="DA2225" s="236"/>
      <c r="DB2225" s="236"/>
      <c r="DC2225" s="32"/>
      <c r="DD2225" s="32"/>
      <c r="DE2225" s="32"/>
      <c r="DF2225" s="32"/>
      <c r="DG2225" s="32"/>
      <c r="DH2225" s="32"/>
      <c r="DI2225" s="32"/>
      <c r="DJ2225" s="32"/>
      <c r="DK2225" s="32"/>
      <c r="DL2225" s="32"/>
    </row>
    <row r="2226" spans="1:116" ht="14.4" x14ac:dyDescent="0.3">
      <c r="A2226" t="s">
        <v>8016</v>
      </c>
      <c r="B2226" s="181" t="s">
        <v>928</v>
      </c>
      <c r="C2226" s="182" t="s">
        <v>3561</v>
      </c>
      <c r="D2226" s="40" t="s">
        <v>3560</v>
      </c>
      <c r="E2226" s="242" t="s">
        <v>943</v>
      </c>
      <c r="F2226" s="184" t="s">
        <v>8017</v>
      </c>
      <c r="G2226" s="184">
        <v>0.40482885418221404</v>
      </c>
      <c r="H2226" s="184">
        <v>1.4869292840466999E-2</v>
      </c>
      <c r="I2226" s="184">
        <v>0.194353561341747</v>
      </c>
      <c r="J2226" s="328">
        <v>0</v>
      </c>
      <c r="K2226" s="184">
        <v>0.195606</v>
      </c>
      <c r="L2226" s="184">
        <v>0.17602527000000001</v>
      </c>
      <c r="M2226" s="184">
        <v>1.8328286999999999E-2</v>
      </c>
      <c r="N2226" s="331">
        <v>1.4869248E-2</v>
      </c>
      <c r="O2226" s="331">
        <v>0</v>
      </c>
      <c r="P2226" s="331">
        <v>0</v>
      </c>
      <c r="Q2226" s="331">
        <v>4.4840467000000003E-8</v>
      </c>
      <c r="R2226" s="331">
        <v>4.3417469999999997E-9</v>
      </c>
      <c r="S2226" s="331">
        <v>0</v>
      </c>
      <c r="T2226" s="331">
        <v>0</v>
      </c>
      <c r="U2226" s="184">
        <v>0</v>
      </c>
      <c r="V2226" s="331">
        <v>0</v>
      </c>
      <c r="W2226" s="331">
        <v>0</v>
      </c>
      <c r="X2226" s="184">
        <v>0</v>
      </c>
      <c r="Y2226"/>
      <c r="Z2226" s="288">
        <v>1.3040400000000001</v>
      </c>
      <c r="AA2226"/>
      <c r="AB2226" s="164">
        <v>0</v>
      </c>
      <c r="AC2226" s="164">
        <v>0</v>
      </c>
      <c r="AD2226" s="164">
        <v>0</v>
      </c>
      <c r="AE2226" s="164">
        <v>0</v>
      </c>
      <c r="AF2226" s="164">
        <v>0</v>
      </c>
      <c r="AG2226" s="164">
        <v>0</v>
      </c>
      <c r="AH2226" s="164">
        <v>0</v>
      </c>
      <c r="AI2226"/>
      <c r="AJ2226" s="185">
        <v>7.8478084000000004E-2</v>
      </c>
      <c r="AK2226" s="185">
        <v>7.6348970000000002E-2</v>
      </c>
      <c r="AL2226" s="185">
        <v>2.1291138E-3</v>
      </c>
      <c r="AM2226" s="185">
        <v>0</v>
      </c>
      <c r="AN2226" s="176">
        <v>4.5772764000000001E-6</v>
      </c>
      <c r="AO2226" s="176">
        <v>7.8739416999999995E-9</v>
      </c>
      <c r="AP2226" s="176">
        <v>0</v>
      </c>
      <c r="AQ2226" s="192">
        <v>1.2101491000000001E-6</v>
      </c>
      <c r="AR2226" s="192">
        <v>3.6513120000000001E-9</v>
      </c>
      <c r="AS2226" s="192">
        <v>9.9759060999999995E-14</v>
      </c>
      <c r="AT2226" s="193">
        <v>0</v>
      </c>
      <c r="AU2226" s="193">
        <v>0</v>
      </c>
      <c r="AV2226" s="192">
        <v>2.2109502000000002E-9</v>
      </c>
      <c r="AW2226" s="192">
        <v>3.3649163E-6</v>
      </c>
      <c r="AX2226" s="192">
        <v>3.1342042E-10</v>
      </c>
      <c r="AY2226" s="192">
        <v>3.9091094999999998E-9</v>
      </c>
      <c r="AZ2226" s="193">
        <v>0</v>
      </c>
      <c r="BA2226" s="193">
        <v>0</v>
      </c>
      <c r="BB2226" s="193">
        <v>0</v>
      </c>
      <c r="BC2226" s="193">
        <v>0</v>
      </c>
      <c r="BD2226" s="193">
        <v>0</v>
      </c>
      <c r="BE2226" s="193">
        <v>0</v>
      </c>
      <c r="BF2226" s="193">
        <v>0</v>
      </c>
      <c r="BG2226" s="193">
        <v>0</v>
      </c>
      <c r="BH2226" s="193">
        <v>0</v>
      </c>
      <c r="BI2226" s="193">
        <v>0</v>
      </c>
      <c r="BJ2226" s="193">
        <v>0</v>
      </c>
      <c r="BK2226" s="193">
        <v>0</v>
      </c>
      <c r="BL2226" s="193">
        <v>0</v>
      </c>
      <c r="BM2226"/>
      <c r="BN2226" s="186">
        <v>9.3883579999999995E-5</v>
      </c>
      <c r="BO2226" s="186">
        <v>2.7678487E-5</v>
      </c>
      <c r="BP2226" s="186">
        <v>3.6360096E-5</v>
      </c>
      <c r="BQ2226" s="186">
        <v>5.0857828999999998E-13</v>
      </c>
      <c r="BR2226" s="186">
        <v>2.173237E-5</v>
      </c>
      <c r="BS2226" s="186">
        <v>1.4313280000000001E-6</v>
      </c>
      <c r="BT2226" s="164">
        <v>0</v>
      </c>
      <c r="BU2226" s="186">
        <v>2.1724478999999998E-6</v>
      </c>
      <c r="BV2226" s="164">
        <v>0</v>
      </c>
      <c r="BW2226" s="186">
        <v>2.9671197999999999E-11</v>
      </c>
      <c r="BX2226" s="164">
        <v>0</v>
      </c>
      <c r="BY2226" s="164">
        <v>0</v>
      </c>
      <c r="BZ2226" s="164">
        <v>0</v>
      </c>
      <c r="CA2226" s="186">
        <v>4.5088217000000003E-6</v>
      </c>
      <c r="CB2226" s="164">
        <v>0</v>
      </c>
      <c r="CC2226" s="164">
        <v>0</v>
      </c>
      <c r="CD2226" s="164">
        <v>0</v>
      </c>
      <c r="CE2226"/>
      <c r="CF2226" s="330">
        <v>0</v>
      </c>
      <c r="CG2226" s="330">
        <v>1.3040400000000001</v>
      </c>
      <c r="CH2226" s="330">
        <v>4.0927603999999999E-2</v>
      </c>
      <c r="CI2226" s="330">
        <v>1.9265494000000001E-2</v>
      </c>
      <c r="CJ2226" s="330">
        <v>1.5155969000000001E-4</v>
      </c>
      <c r="CK2226" s="330">
        <v>0</v>
      </c>
      <c r="CL2226" s="330">
        <v>0</v>
      </c>
      <c r="CM2226" s="330">
        <v>1.0909492E-3</v>
      </c>
      <c r="CN2226" s="330">
        <v>0</v>
      </c>
      <c r="CO2226" s="330">
        <v>0</v>
      </c>
      <c r="CP2226"/>
      <c r="CQ2226">
        <v>0.195606</v>
      </c>
      <c r="CR2226">
        <v>0.20922285418221401</v>
      </c>
      <c r="CS2226">
        <v>0.194353561341747</v>
      </c>
      <c r="CT2226">
        <v>0.194353561341747</v>
      </c>
      <c r="CU2226">
        <v>0</v>
      </c>
      <c r="CV2226" s="157"/>
      <c r="CZ2226" s="11"/>
      <c r="DA2226" s="236"/>
      <c r="DB2226" s="236"/>
      <c r="DC2226" s="32"/>
      <c r="DD2226" s="32"/>
      <c r="DE2226" s="32"/>
      <c r="DF2226" s="32"/>
      <c r="DG2226" s="32"/>
      <c r="DH2226" s="32"/>
      <c r="DI2226" s="32"/>
      <c r="DJ2226" s="32"/>
      <c r="DK2226" s="32"/>
      <c r="DL2226" s="32"/>
    </row>
    <row r="2227" spans="1:116" ht="14.4" x14ac:dyDescent="0.3">
      <c r="A2227" t="s">
        <v>3562</v>
      </c>
      <c r="B2227" s="181" t="s">
        <v>928</v>
      </c>
      <c r="C2227" s="182" t="s">
        <v>3563</v>
      </c>
      <c r="D2227" s="40" t="s">
        <v>3560</v>
      </c>
      <c r="E2227" s="242" t="s">
        <v>943</v>
      </c>
      <c r="F2227" s="184" t="s">
        <v>5132</v>
      </c>
      <c r="G2227" s="184">
        <v>1.3249671467734541</v>
      </c>
      <c r="H2227" s="184">
        <v>5.1191932021959999E-2</v>
      </c>
      <c r="I2227" s="184">
        <v>0.66063661475149404</v>
      </c>
      <c r="J2227" s="328">
        <v>0</v>
      </c>
      <c r="K2227" s="184">
        <v>0.61313859999999998</v>
      </c>
      <c r="L2227" s="184">
        <v>0.59771233999999995</v>
      </c>
      <c r="M2227" s="184">
        <v>6.2924260999999995E-2</v>
      </c>
      <c r="N2227" s="331">
        <v>5.1191790000000001E-2</v>
      </c>
      <c r="O2227" s="331">
        <v>0</v>
      </c>
      <c r="P2227" s="331">
        <v>0</v>
      </c>
      <c r="Q2227" s="331">
        <v>1.4202196000000001E-7</v>
      </c>
      <c r="R2227" s="331">
        <v>1.3751494E-8</v>
      </c>
      <c r="S2227" s="331">
        <v>0</v>
      </c>
      <c r="T2227" s="331">
        <v>0</v>
      </c>
      <c r="U2227" s="184">
        <v>0</v>
      </c>
      <c r="V2227" s="331">
        <v>0</v>
      </c>
      <c r="W2227" s="331">
        <v>0</v>
      </c>
      <c r="X2227" s="184">
        <v>0</v>
      </c>
      <c r="Y2227"/>
      <c r="Z2227" s="288">
        <v>4.0875906666666664</v>
      </c>
      <c r="AA2227"/>
      <c r="AB2227" s="164">
        <v>0</v>
      </c>
      <c r="AC2227" s="164">
        <v>0</v>
      </c>
      <c r="AD2227" s="164">
        <v>0</v>
      </c>
      <c r="AE2227" s="164">
        <v>0</v>
      </c>
      <c r="AF2227" s="164">
        <v>0</v>
      </c>
      <c r="AG2227" s="164">
        <v>0</v>
      </c>
      <c r="AH2227" s="164">
        <v>0</v>
      </c>
      <c r="AI2227"/>
      <c r="AJ2227" s="185">
        <v>0.26109400999999999</v>
      </c>
      <c r="AK2227" s="185">
        <v>0.25411576000000002</v>
      </c>
      <c r="AL2227" s="185">
        <v>6.9782532999999999E-3</v>
      </c>
      <c r="AM2227" s="185">
        <v>0</v>
      </c>
      <c r="AN2227" s="176">
        <v>1.5234758E-5</v>
      </c>
      <c r="AO2227" s="176">
        <v>2.5807149999999999E-8</v>
      </c>
      <c r="AP2227" s="176">
        <v>0</v>
      </c>
      <c r="AQ2227" s="192">
        <v>3.7932841000000001E-6</v>
      </c>
      <c r="AR2227" s="192">
        <v>1.1445254000000001E-8</v>
      </c>
      <c r="AS2227" s="192">
        <v>3.1270068999999998E-13</v>
      </c>
      <c r="AT2227" s="193">
        <v>0</v>
      </c>
      <c r="AU2227" s="193">
        <v>0</v>
      </c>
      <c r="AV2227" s="192">
        <v>7.6118510999999995E-9</v>
      </c>
      <c r="AW2227" s="192">
        <v>1.1433862E-5</v>
      </c>
      <c r="AX2227" s="192">
        <v>1.0790426E-9</v>
      </c>
      <c r="AY2227" s="192">
        <v>1.3282541E-8</v>
      </c>
      <c r="AZ2227" s="193">
        <v>0</v>
      </c>
      <c r="BA2227" s="193">
        <v>0</v>
      </c>
      <c r="BB2227" s="193">
        <v>0</v>
      </c>
      <c r="BC2227" s="193">
        <v>0</v>
      </c>
      <c r="BD2227" s="193">
        <v>0</v>
      </c>
      <c r="BE2227" s="193">
        <v>0</v>
      </c>
      <c r="BF2227" s="193">
        <v>0</v>
      </c>
      <c r="BG2227" s="193">
        <v>0</v>
      </c>
      <c r="BH2227" s="193">
        <v>0</v>
      </c>
      <c r="BI2227" s="193">
        <v>0</v>
      </c>
      <c r="BJ2227" s="193">
        <v>0</v>
      </c>
      <c r="BK2227" s="193">
        <v>0</v>
      </c>
      <c r="BL2227" s="193">
        <v>0</v>
      </c>
      <c r="BM2227"/>
      <c r="BN2227" s="164">
        <v>3.0972638000000002E-4</v>
      </c>
      <c r="BO2227" s="186">
        <v>9.4079879000000003E-5</v>
      </c>
      <c r="BP2227" s="164">
        <v>1.1397287000000001E-4</v>
      </c>
      <c r="BQ2227" s="186">
        <v>1.6108058000000001E-12</v>
      </c>
      <c r="BR2227" s="186">
        <v>7.3822156999999995E-5</v>
      </c>
      <c r="BS2227" s="186">
        <v>4.9277706999999997E-6</v>
      </c>
      <c r="BT2227" s="164">
        <v>0</v>
      </c>
      <c r="BU2227" s="186">
        <v>7.4792954999999999E-6</v>
      </c>
      <c r="BV2227" s="164">
        <v>0</v>
      </c>
      <c r="BW2227" s="186">
        <v>9.3976757000000003E-11</v>
      </c>
      <c r="BX2227" s="164">
        <v>0</v>
      </c>
      <c r="BY2227" s="164">
        <v>0</v>
      </c>
      <c r="BZ2227" s="164">
        <v>0</v>
      </c>
      <c r="CA2227" s="186">
        <v>1.5444311000000001E-5</v>
      </c>
      <c r="CB2227" s="164">
        <v>0</v>
      </c>
      <c r="CC2227" s="164">
        <v>0</v>
      </c>
      <c r="CD2227" s="164">
        <v>0</v>
      </c>
      <c r="CE2227"/>
      <c r="CF2227" s="330">
        <v>0</v>
      </c>
      <c r="CG2227" s="330">
        <v>4.0875906999999998</v>
      </c>
      <c r="CH2227" s="330">
        <v>0.14090539999999999</v>
      </c>
      <c r="CI2227" s="330">
        <v>6.5498270999999997E-2</v>
      </c>
      <c r="CJ2227" s="330">
        <v>5.0967926999999998E-4</v>
      </c>
      <c r="CK2227" s="330">
        <v>0</v>
      </c>
      <c r="CL2227" s="330">
        <v>0</v>
      </c>
      <c r="CM2227" s="330">
        <v>3.7052609E-3</v>
      </c>
      <c r="CN2227" s="330">
        <v>0</v>
      </c>
      <c r="CO2227" s="330">
        <v>0</v>
      </c>
      <c r="CP2227"/>
      <c r="CQ2227">
        <v>0.61313859999999998</v>
      </c>
      <c r="CR2227">
        <v>0.71182854677345397</v>
      </c>
      <c r="CS2227">
        <v>0.66063661475149404</v>
      </c>
      <c r="CT2227">
        <v>0.66063661475149404</v>
      </c>
      <c r="CU2227">
        <v>0</v>
      </c>
      <c r="CV2227" s="157"/>
      <c r="CZ2227" s="11"/>
      <c r="DA2227" s="236"/>
      <c r="DB2227" s="236"/>
      <c r="DC2227" s="32"/>
      <c r="DD2227" s="32"/>
      <c r="DE2227" s="32"/>
      <c r="DF2227" s="32"/>
      <c r="DG2227" s="32"/>
      <c r="DH2227" s="32"/>
      <c r="DI2227" s="32"/>
      <c r="DJ2227" s="32"/>
      <c r="DK2227" s="32"/>
      <c r="DL2227" s="32"/>
    </row>
    <row r="2228" spans="1:116" ht="14.4" x14ac:dyDescent="0.3">
      <c r="A2228" t="s">
        <v>8018</v>
      </c>
      <c r="B2228" s="181" t="s">
        <v>928</v>
      </c>
      <c r="C2228" s="182" t="s">
        <v>3564</v>
      </c>
      <c r="D2228" s="40" t="s">
        <v>3560</v>
      </c>
      <c r="E2228" s="242" t="s">
        <v>943</v>
      </c>
      <c r="F2228" s="184" t="s">
        <v>8019</v>
      </c>
      <c r="G2228" s="184">
        <v>0.50206570402055251</v>
      </c>
      <c r="H2228" s="184">
        <v>1.6742834839221999E-2</v>
      </c>
      <c r="I2228" s="184">
        <v>0.2143447191813305</v>
      </c>
      <c r="J2228" s="328">
        <v>0</v>
      </c>
      <c r="K2228" s="184">
        <v>0.27097814999999997</v>
      </c>
      <c r="L2228" s="184">
        <v>0.19351657999999999</v>
      </c>
      <c r="M2228" s="184">
        <v>2.0828132999999999E-2</v>
      </c>
      <c r="N2228" s="331">
        <v>1.6742771E-2</v>
      </c>
      <c r="O2228" s="331">
        <v>0</v>
      </c>
      <c r="P2228" s="331">
        <v>0</v>
      </c>
      <c r="Q2228" s="331">
        <v>6.3839222000000005E-8</v>
      </c>
      <c r="R2228" s="331">
        <v>6.1813305000000004E-9</v>
      </c>
      <c r="S2228" s="331">
        <v>0</v>
      </c>
      <c r="T2228" s="331">
        <v>0</v>
      </c>
      <c r="U2228" s="184">
        <v>0</v>
      </c>
      <c r="V2228" s="331">
        <v>0</v>
      </c>
      <c r="W2228" s="331">
        <v>0</v>
      </c>
      <c r="X2228" s="184">
        <v>0</v>
      </c>
      <c r="Y2228"/>
      <c r="Z2228" s="288">
        <v>1.8065209999999998</v>
      </c>
      <c r="AA2228"/>
      <c r="AB2228" s="164">
        <v>0</v>
      </c>
      <c r="AC2228" s="164">
        <v>0</v>
      </c>
      <c r="AD2228" s="164">
        <v>0</v>
      </c>
      <c r="AE2228" s="164">
        <v>0</v>
      </c>
      <c r="AF2228" s="164">
        <v>0</v>
      </c>
      <c r="AG2228" s="164">
        <v>0</v>
      </c>
      <c r="AH2228" s="164">
        <v>0</v>
      </c>
      <c r="AI2228"/>
      <c r="AJ2228" s="185">
        <v>9.2410053000000006E-2</v>
      </c>
      <c r="AK2228" s="185">
        <v>8.9783443000000004E-2</v>
      </c>
      <c r="AL2228" s="185">
        <v>2.6266103999999998E-3</v>
      </c>
      <c r="AM2228" s="185">
        <v>0</v>
      </c>
      <c r="AN2228" s="176">
        <v>5.3827003999999999E-6</v>
      </c>
      <c r="AO2228" s="176">
        <v>9.7137957999999996E-9</v>
      </c>
      <c r="AP2228" s="176">
        <v>0</v>
      </c>
      <c r="AQ2228" s="192">
        <v>1.6764515E-6</v>
      </c>
      <c r="AR2228" s="192">
        <v>5.0582589000000003E-9</v>
      </c>
      <c r="AS2228" s="192">
        <v>1.3819886000000001E-13</v>
      </c>
      <c r="AT2228" s="193">
        <v>0</v>
      </c>
      <c r="AU2228" s="193">
        <v>0</v>
      </c>
      <c r="AV2228" s="192">
        <v>2.4895297000000001E-9</v>
      </c>
      <c r="AW2228" s="192">
        <v>3.7037594000000001E-6</v>
      </c>
      <c r="AX2228" s="192">
        <v>3.5291135999999998E-10</v>
      </c>
      <c r="AY2228" s="192">
        <v>4.3024874000000001E-9</v>
      </c>
      <c r="AZ2228" s="193">
        <v>0</v>
      </c>
      <c r="BA2228" s="193">
        <v>0</v>
      </c>
      <c r="BB2228" s="193">
        <v>0</v>
      </c>
      <c r="BC2228" s="193">
        <v>0</v>
      </c>
      <c r="BD2228" s="193">
        <v>0</v>
      </c>
      <c r="BE2228" s="193">
        <v>0</v>
      </c>
      <c r="BF2228" s="193">
        <v>0</v>
      </c>
      <c r="BG2228" s="193">
        <v>0</v>
      </c>
      <c r="BH2228" s="193">
        <v>0</v>
      </c>
      <c r="BI2228" s="193">
        <v>0</v>
      </c>
      <c r="BJ2228" s="193">
        <v>0</v>
      </c>
      <c r="BK2228" s="193">
        <v>0</v>
      </c>
      <c r="BL2228" s="193">
        <v>0</v>
      </c>
      <c r="BM2228"/>
      <c r="BN2228" s="164">
        <v>1.1385077E-4</v>
      </c>
      <c r="BO2228" s="186">
        <v>3.0482269E-5</v>
      </c>
      <c r="BP2228" s="186">
        <v>5.0370598999999999E-5</v>
      </c>
      <c r="BQ2228" s="186">
        <v>7.2406119000000005E-13</v>
      </c>
      <c r="BR2228" s="186">
        <v>2.3907456000000001E-5</v>
      </c>
      <c r="BS2228" s="186">
        <v>1.6116752E-6</v>
      </c>
      <c r="BT2228" s="164">
        <v>0</v>
      </c>
      <c r="BU2228" s="186">
        <v>2.4461762E-6</v>
      </c>
      <c r="BV2228" s="164">
        <v>0</v>
      </c>
      <c r="BW2228" s="186">
        <v>4.2242785E-11</v>
      </c>
      <c r="BX2228" s="164">
        <v>0</v>
      </c>
      <c r="BY2228" s="164">
        <v>0</v>
      </c>
      <c r="BZ2228" s="164">
        <v>0</v>
      </c>
      <c r="CA2228" s="186">
        <v>5.0325513999999998E-6</v>
      </c>
      <c r="CB2228" s="164">
        <v>0</v>
      </c>
      <c r="CC2228" s="164">
        <v>0</v>
      </c>
      <c r="CD2228" s="164">
        <v>0</v>
      </c>
      <c r="CE2228"/>
      <c r="CF2228" s="330">
        <v>0</v>
      </c>
      <c r="CG2228" s="330">
        <v>1.806521</v>
      </c>
      <c r="CH2228" s="330">
        <v>4.6084477999999998E-2</v>
      </c>
      <c r="CI2228" s="330">
        <v>2.1225164000000001E-2</v>
      </c>
      <c r="CJ2228" s="330">
        <v>1.8374056000000001E-4</v>
      </c>
      <c r="CK2228" s="330">
        <v>0</v>
      </c>
      <c r="CL2228" s="330">
        <v>0</v>
      </c>
      <c r="CM2228" s="330">
        <v>1.1998220999999999E-3</v>
      </c>
      <c r="CN2228" s="330">
        <v>0</v>
      </c>
      <c r="CO2228" s="330">
        <v>0</v>
      </c>
      <c r="CP2228"/>
      <c r="CQ2228">
        <v>0.27097814999999997</v>
      </c>
      <c r="CR2228">
        <v>0.23108755402055248</v>
      </c>
      <c r="CS2228">
        <v>0.2143447191813305</v>
      </c>
      <c r="CT2228">
        <v>0.2143447191813305</v>
      </c>
      <c r="CU2228">
        <v>0</v>
      </c>
      <c r="CV2228" s="157"/>
      <c r="CZ2228" s="11"/>
      <c r="DA2228" s="236"/>
      <c r="DB2228" s="236"/>
      <c r="DC2228" s="32"/>
      <c r="DD2228" s="32"/>
      <c r="DE2228" s="32"/>
      <c r="DF2228" s="32"/>
      <c r="DG2228" s="32"/>
      <c r="DH2228" s="32"/>
      <c r="DI2228" s="32"/>
      <c r="DJ2228" s="32"/>
      <c r="DK2228" s="32"/>
      <c r="DL2228" s="32"/>
    </row>
    <row r="2229" spans="1:116" ht="14.4" x14ac:dyDescent="0.3">
      <c r="A2229" t="s">
        <v>8020</v>
      </c>
      <c r="B2229" s="181" t="s">
        <v>928</v>
      </c>
      <c r="C2229" s="182" t="s">
        <v>3565</v>
      </c>
      <c r="D2229" s="40" t="s">
        <v>3560</v>
      </c>
      <c r="E2229" s="242" t="s">
        <v>943</v>
      </c>
      <c r="F2229" s="184" t="s">
        <v>8021</v>
      </c>
      <c r="G2229" s="184">
        <v>0.50206570402055251</v>
      </c>
      <c r="H2229" s="184">
        <v>1.6742834839221999E-2</v>
      </c>
      <c r="I2229" s="184">
        <v>0.2143447191813305</v>
      </c>
      <c r="J2229" s="328">
        <v>0</v>
      </c>
      <c r="K2229" s="184">
        <v>0.27097814999999997</v>
      </c>
      <c r="L2229" s="184">
        <v>0.19351657999999999</v>
      </c>
      <c r="M2229" s="184">
        <v>2.0828132999999999E-2</v>
      </c>
      <c r="N2229" s="331">
        <v>1.6742771E-2</v>
      </c>
      <c r="O2229" s="331">
        <v>0</v>
      </c>
      <c r="P2229" s="331">
        <v>0</v>
      </c>
      <c r="Q2229" s="331">
        <v>6.3839222000000005E-8</v>
      </c>
      <c r="R2229" s="331">
        <v>6.1813305000000004E-9</v>
      </c>
      <c r="S2229" s="331">
        <v>0</v>
      </c>
      <c r="T2229" s="331">
        <v>0</v>
      </c>
      <c r="U2229" s="184">
        <v>0</v>
      </c>
      <c r="V2229" s="331">
        <v>0</v>
      </c>
      <c r="W2229" s="331">
        <v>0</v>
      </c>
      <c r="X2229" s="184">
        <v>0</v>
      </c>
      <c r="Y2229"/>
      <c r="Z2229" s="288">
        <v>1.8065209999999998</v>
      </c>
      <c r="AA2229"/>
      <c r="AB2229" s="164">
        <v>0</v>
      </c>
      <c r="AC2229" s="164">
        <v>0</v>
      </c>
      <c r="AD2229" s="164">
        <v>0</v>
      </c>
      <c r="AE2229" s="164">
        <v>0</v>
      </c>
      <c r="AF2229" s="164">
        <v>0</v>
      </c>
      <c r="AG2229" s="164">
        <v>0</v>
      </c>
      <c r="AH2229" s="164">
        <v>0</v>
      </c>
      <c r="AI2229"/>
      <c r="AJ2229" s="185">
        <v>9.2410053000000006E-2</v>
      </c>
      <c r="AK2229" s="185">
        <v>8.9783443000000004E-2</v>
      </c>
      <c r="AL2229" s="185">
        <v>2.6266103999999998E-3</v>
      </c>
      <c r="AM2229" s="185">
        <v>0</v>
      </c>
      <c r="AN2229" s="176">
        <v>5.3827003999999999E-6</v>
      </c>
      <c r="AO2229" s="176">
        <v>9.7137957999999996E-9</v>
      </c>
      <c r="AP2229" s="176">
        <v>0</v>
      </c>
      <c r="AQ2229" s="192">
        <v>1.6764515E-6</v>
      </c>
      <c r="AR2229" s="192">
        <v>5.0582589000000003E-9</v>
      </c>
      <c r="AS2229" s="192">
        <v>1.3819886000000001E-13</v>
      </c>
      <c r="AT2229" s="193">
        <v>0</v>
      </c>
      <c r="AU2229" s="193">
        <v>0</v>
      </c>
      <c r="AV2229" s="192">
        <v>2.4895297000000001E-9</v>
      </c>
      <c r="AW2229" s="192">
        <v>3.7037594000000001E-6</v>
      </c>
      <c r="AX2229" s="192">
        <v>3.5291135999999998E-10</v>
      </c>
      <c r="AY2229" s="192">
        <v>4.3024874000000001E-9</v>
      </c>
      <c r="AZ2229" s="193">
        <v>0</v>
      </c>
      <c r="BA2229" s="193">
        <v>0</v>
      </c>
      <c r="BB2229" s="193">
        <v>0</v>
      </c>
      <c r="BC2229" s="193">
        <v>0</v>
      </c>
      <c r="BD2229" s="193">
        <v>0</v>
      </c>
      <c r="BE2229" s="193">
        <v>0</v>
      </c>
      <c r="BF2229" s="193">
        <v>0</v>
      </c>
      <c r="BG2229" s="193">
        <v>0</v>
      </c>
      <c r="BH2229" s="193">
        <v>0</v>
      </c>
      <c r="BI2229" s="193">
        <v>0</v>
      </c>
      <c r="BJ2229" s="193">
        <v>0</v>
      </c>
      <c r="BK2229" s="193">
        <v>0</v>
      </c>
      <c r="BL2229" s="193">
        <v>0</v>
      </c>
      <c r="BM2229"/>
      <c r="BN2229" s="164">
        <v>1.1385077E-4</v>
      </c>
      <c r="BO2229" s="186">
        <v>3.0482269E-5</v>
      </c>
      <c r="BP2229" s="186">
        <v>5.0370598999999999E-5</v>
      </c>
      <c r="BQ2229" s="186">
        <v>7.2406119000000005E-13</v>
      </c>
      <c r="BR2229" s="186">
        <v>2.3907456000000001E-5</v>
      </c>
      <c r="BS2229" s="186">
        <v>1.6116752E-6</v>
      </c>
      <c r="BT2229" s="164">
        <v>0</v>
      </c>
      <c r="BU2229" s="186">
        <v>2.4461762E-6</v>
      </c>
      <c r="BV2229" s="164">
        <v>0</v>
      </c>
      <c r="BW2229" s="186">
        <v>4.2242785E-11</v>
      </c>
      <c r="BX2229" s="164">
        <v>0</v>
      </c>
      <c r="BY2229" s="164">
        <v>0</v>
      </c>
      <c r="BZ2229" s="164">
        <v>0</v>
      </c>
      <c r="CA2229" s="186">
        <v>5.0325513999999998E-6</v>
      </c>
      <c r="CB2229" s="164">
        <v>0</v>
      </c>
      <c r="CC2229" s="164">
        <v>0</v>
      </c>
      <c r="CD2229" s="164">
        <v>0</v>
      </c>
      <c r="CE2229"/>
      <c r="CF2229" s="330">
        <v>0</v>
      </c>
      <c r="CG2229" s="330">
        <v>1.806521</v>
      </c>
      <c r="CH2229" s="330">
        <v>4.6084477999999998E-2</v>
      </c>
      <c r="CI2229" s="330">
        <v>2.1225164000000001E-2</v>
      </c>
      <c r="CJ2229" s="330">
        <v>1.8374056000000001E-4</v>
      </c>
      <c r="CK2229" s="330">
        <v>0</v>
      </c>
      <c r="CL2229" s="330">
        <v>0</v>
      </c>
      <c r="CM2229" s="330">
        <v>1.1998220999999999E-3</v>
      </c>
      <c r="CN2229" s="330">
        <v>0</v>
      </c>
      <c r="CO2229" s="330">
        <v>0</v>
      </c>
      <c r="CP2229"/>
      <c r="CQ2229">
        <v>0.27097814999999997</v>
      </c>
      <c r="CR2229">
        <v>0.23108755402055248</v>
      </c>
      <c r="CS2229">
        <v>0.2143447191813305</v>
      </c>
      <c r="CT2229">
        <v>0.2143447191813305</v>
      </c>
      <c r="CU2229">
        <v>0</v>
      </c>
      <c r="CV2229" s="157"/>
      <c r="CZ2229" s="11"/>
      <c r="DA2229" s="236"/>
      <c r="DB2229" s="236"/>
      <c r="DC2229" s="32"/>
      <c r="DD2229" s="32"/>
      <c r="DE2229" s="32"/>
      <c r="DF2229" s="32"/>
      <c r="DG2229" s="32"/>
      <c r="DH2229" s="32"/>
      <c r="DI2229" s="32"/>
      <c r="DJ2229" s="32"/>
      <c r="DK2229" s="32"/>
      <c r="DL2229" s="32"/>
    </row>
    <row r="2230" spans="1:116" ht="14.4" x14ac:dyDescent="0.3">
      <c r="A2230" t="s">
        <v>8022</v>
      </c>
      <c r="B2230" s="181" t="s">
        <v>928</v>
      </c>
      <c r="C2230" s="182" t="s">
        <v>3566</v>
      </c>
      <c r="D2230" s="40" t="s">
        <v>3560</v>
      </c>
      <c r="E2230" s="242" t="s">
        <v>943</v>
      </c>
      <c r="F2230" s="184" t="s">
        <v>8023</v>
      </c>
      <c r="G2230" s="184">
        <v>1.2969912398989369</v>
      </c>
      <c r="H2230" s="184">
        <v>4.7038342283990002E-2</v>
      </c>
      <c r="I2230" s="184">
        <v>0.61219734761494693</v>
      </c>
      <c r="J2230" s="328">
        <v>0</v>
      </c>
      <c r="K2230" s="184">
        <v>0.63775554999999995</v>
      </c>
      <c r="L2230" s="184">
        <v>0.55438166</v>
      </c>
      <c r="M2230" s="184">
        <v>5.7815674999999997E-2</v>
      </c>
      <c r="N2230" s="331">
        <v>4.7038212000000003E-2</v>
      </c>
      <c r="O2230" s="331">
        <v>0</v>
      </c>
      <c r="P2230" s="331">
        <v>0</v>
      </c>
      <c r="Q2230" s="331">
        <v>1.3028398999999999E-7</v>
      </c>
      <c r="R2230" s="331">
        <v>1.2614947E-8</v>
      </c>
      <c r="S2230" s="331">
        <v>0</v>
      </c>
      <c r="T2230" s="331">
        <v>0</v>
      </c>
      <c r="U2230" s="184">
        <v>0</v>
      </c>
      <c r="V2230" s="331">
        <v>0</v>
      </c>
      <c r="W2230" s="331">
        <v>0</v>
      </c>
      <c r="X2230" s="184">
        <v>0</v>
      </c>
      <c r="Y2230"/>
      <c r="Z2230" s="288">
        <v>4.2517036666666668</v>
      </c>
      <c r="AA2230"/>
      <c r="AB2230" s="164">
        <v>0</v>
      </c>
      <c r="AC2230" s="164">
        <v>0</v>
      </c>
      <c r="AD2230" s="164">
        <v>0</v>
      </c>
      <c r="AE2230" s="164">
        <v>0</v>
      </c>
      <c r="AF2230" s="164">
        <v>0</v>
      </c>
      <c r="AG2230" s="164">
        <v>0</v>
      </c>
      <c r="AH2230" s="164">
        <v>0</v>
      </c>
      <c r="AI2230"/>
      <c r="AJ2230" s="185">
        <v>0.24955342999999999</v>
      </c>
      <c r="AK2230" s="185">
        <v>0.24273644999999999</v>
      </c>
      <c r="AL2230" s="185">
        <v>6.8169744999999997E-3</v>
      </c>
      <c r="AM2230" s="185">
        <v>0</v>
      </c>
      <c r="AN2230" s="176">
        <v>1.4552545E-5</v>
      </c>
      <c r="AO2230" s="176">
        <v>2.5210704000000001E-8</v>
      </c>
      <c r="AP2230" s="176">
        <v>0</v>
      </c>
      <c r="AQ2230" s="192">
        <v>3.9455809999999997E-6</v>
      </c>
      <c r="AR2230" s="192">
        <v>1.1904769999999999E-8</v>
      </c>
      <c r="AS2230" s="192">
        <v>3.2525532999999999E-13</v>
      </c>
      <c r="AT2230" s="193">
        <v>0</v>
      </c>
      <c r="AU2230" s="193">
        <v>0</v>
      </c>
      <c r="AV2230" s="192">
        <v>6.9942438999999996E-9</v>
      </c>
      <c r="AW2230" s="192">
        <v>1.059997E-5</v>
      </c>
      <c r="AX2230" s="192">
        <v>9.9149171000000002E-10</v>
      </c>
      <c r="AY2230" s="192">
        <v>1.2314117E-8</v>
      </c>
      <c r="AZ2230" s="193">
        <v>0</v>
      </c>
      <c r="BA2230" s="193">
        <v>0</v>
      </c>
      <c r="BB2230" s="193">
        <v>0</v>
      </c>
      <c r="BC2230" s="193">
        <v>0</v>
      </c>
      <c r="BD2230" s="193">
        <v>0</v>
      </c>
      <c r="BE2230" s="193">
        <v>0</v>
      </c>
      <c r="BF2230" s="193">
        <v>0</v>
      </c>
      <c r="BG2230" s="193">
        <v>0</v>
      </c>
      <c r="BH2230" s="193">
        <v>0</v>
      </c>
      <c r="BI2230" s="193">
        <v>0</v>
      </c>
      <c r="BJ2230" s="193">
        <v>0</v>
      </c>
      <c r="BK2230" s="193">
        <v>0</v>
      </c>
      <c r="BL2230" s="193">
        <v>0</v>
      </c>
      <c r="BM2230"/>
      <c r="BN2230" s="164">
        <v>2.9984237000000002E-4</v>
      </c>
      <c r="BO2230" s="186">
        <v>8.7199940999999997E-5</v>
      </c>
      <c r="BP2230" s="164">
        <v>1.1854878E-4</v>
      </c>
      <c r="BQ2230" s="186">
        <v>1.4776743E-12</v>
      </c>
      <c r="BR2230" s="186">
        <v>6.8453068999999999E-5</v>
      </c>
      <c r="BS2230" s="186">
        <v>4.5279433000000003E-6</v>
      </c>
      <c r="BT2230" s="164">
        <v>0</v>
      </c>
      <c r="BU2230" s="186">
        <v>6.8724435000000003E-6</v>
      </c>
      <c r="BV2230" s="164">
        <v>0</v>
      </c>
      <c r="BW2230" s="186">
        <v>8.6209673999999998E-11</v>
      </c>
      <c r="BX2230" s="164">
        <v>0</v>
      </c>
      <c r="BY2230" s="164">
        <v>0</v>
      </c>
      <c r="BZ2230" s="164">
        <v>0</v>
      </c>
      <c r="CA2230" s="186">
        <v>1.4240108E-5</v>
      </c>
      <c r="CB2230" s="164">
        <v>0</v>
      </c>
      <c r="CC2230" s="164">
        <v>0</v>
      </c>
      <c r="CD2230" s="164">
        <v>0</v>
      </c>
      <c r="CE2230"/>
      <c r="CF2230" s="330">
        <v>0</v>
      </c>
      <c r="CG2230" s="330">
        <v>4.2517037000000002</v>
      </c>
      <c r="CH2230" s="330">
        <v>0.12947268000000001</v>
      </c>
      <c r="CI2230" s="330">
        <v>6.0699416999999999E-2</v>
      </c>
      <c r="CJ2230" s="330">
        <v>4.6811473000000001E-4</v>
      </c>
      <c r="CK2230" s="330">
        <v>0</v>
      </c>
      <c r="CL2230" s="330">
        <v>0</v>
      </c>
      <c r="CM2230" s="330">
        <v>3.4361287999999999E-3</v>
      </c>
      <c r="CN2230" s="330">
        <v>0</v>
      </c>
      <c r="CO2230" s="330">
        <v>0</v>
      </c>
      <c r="CP2230"/>
      <c r="CQ2230">
        <v>0.63775554999999995</v>
      </c>
      <c r="CR2230">
        <v>0.65923568989893699</v>
      </c>
      <c r="CS2230">
        <v>0.61219734761494693</v>
      </c>
      <c r="CT2230">
        <v>0.61219734761494693</v>
      </c>
      <c r="CU2230">
        <v>0</v>
      </c>
      <c r="CV2230" s="157"/>
      <c r="CZ2230" s="11"/>
      <c r="DA2230" s="236"/>
      <c r="DB2230" s="236"/>
      <c r="DC2230" s="32"/>
      <c r="DD2230" s="32"/>
      <c r="DE2230" s="32"/>
      <c r="DF2230" s="32"/>
      <c r="DG2230" s="32"/>
      <c r="DH2230" s="32"/>
      <c r="DI2230" s="32"/>
      <c r="DJ2230" s="32"/>
      <c r="DK2230" s="32"/>
      <c r="DL2230" s="32"/>
    </row>
    <row r="2231" spans="1:116" ht="14.4" x14ac:dyDescent="0.3">
      <c r="A2231" t="s">
        <v>8024</v>
      </c>
      <c r="B2231" s="181" t="s">
        <v>928</v>
      </c>
      <c r="C2231" s="182" t="s">
        <v>3567</v>
      </c>
      <c r="D2231" s="40" t="s">
        <v>3560</v>
      </c>
      <c r="E2231" s="242" t="s">
        <v>943</v>
      </c>
      <c r="F2231" s="184" t="s">
        <v>8025</v>
      </c>
      <c r="G2231" s="184">
        <v>1.113218642978304</v>
      </c>
      <c r="H2231" s="184">
        <v>3.8767614942410003E-2</v>
      </c>
      <c r="I2231" s="184">
        <v>0.49030310803589394</v>
      </c>
      <c r="J2231" s="328">
        <v>0</v>
      </c>
      <c r="K2231" s="184">
        <v>0.58414792000000004</v>
      </c>
      <c r="L2231" s="184">
        <v>0.44167477999999999</v>
      </c>
      <c r="M2231" s="184">
        <v>4.8628311E-2</v>
      </c>
      <c r="N2231" s="331">
        <v>3.8767439000000001E-2</v>
      </c>
      <c r="O2231" s="331">
        <v>0</v>
      </c>
      <c r="P2231" s="331">
        <v>0</v>
      </c>
      <c r="Q2231" s="331">
        <v>1.7594241000000001E-7</v>
      </c>
      <c r="R2231" s="331">
        <v>1.7035894E-8</v>
      </c>
      <c r="S2231" s="331">
        <v>0</v>
      </c>
      <c r="T2231" s="331">
        <v>0</v>
      </c>
      <c r="U2231" s="184">
        <v>0</v>
      </c>
      <c r="V2231" s="331">
        <v>0</v>
      </c>
      <c r="W2231" s="331">
        <v>0</v>
      </c>
      <c r="X2231" s="184">
        <v>0</v>
      </c>
      <c r="Y2231"/>
      <c r="Z2231" s="288">
        <v>3.894319466666667</v>
      </c>
      <c r="AA2231"/>
      <c r="AB2231" s="164">
        <v>0</v>
      </c>
      <c r="AC2231" s="164">
        <v>0</v>
      </c>
      <c r="AD2231" s="164">
        <v>0</v>
      </c>
      <c r="AE2231" s="164">
        <v>0</v>
      </c>
      <c r="AF2231" s="164">
        <v>0</v>
      </c>
      <c r="AG2231" s="164">
        <v>0</v>
      </c>
      <c r="AH2231" s="164">
        <v>0</v>
      </c>
      <c r="AI2231"/>
      <c r="AJ2231" s="185">
        <v>0.20730903000000001</v>
      </c>
      <c r="AK2231" s="185">
        <v>0.20148236999999999</v>
      </c>
      <c r="AL2231" s="185">
        <v>5.8266582000000003E-3</v>
      </c>
      <c r="AM2231" s="185">
        <v>0</v>
      </c>
      <c r="AN2231" s="176">
        <v>1.2079279000000001E-5</v>
      </c>
      <c r="AO2231" s="176">
        <v>2.1548291999999999E-8</v>
      </c>
      <c r="AP2231" s="176">
        <v>0</v>
      </c>
      <c r="AQ2231" s="192">
        <v>3.6139284999999999E-6</v>
      </c>
      <c r="AR2231" s="192">
        <v>1.0904095E-8</v>
      </c>
      <c r="AS2231" s="192">
        <v>2.9791544000000002E-13</v>
      </c>
      <c r="AT2231" s="193">
        <v>0</v>
      </c>
      <c r="AU2231" s="193">
        <v>0</v>
      </c>
      <c r="AV2231" s="192">
        <v>5.7644393999999998E-9</v>
      </c>
      <c r="AW2231" s="192">
        <v>8.4595860999999994E-6</v>
      </c>
      <c r="AX2231" s="192">
        <v>8.1715680000000001E-10</v>
      </c>
      <c r="AY2231" s="192">
        <v>9.826743E-9</v>
      </c>
      <c r="AZ2231" s="193">
        <v>0</v>
      </c>
      <c r="BA2231" s="193">
        <v>0</v>
      </c>
      <c r="BB2231" s="193">
        <v>0</v>
      </c>
      <c r="BC2231" s="193">
        <v>0</v>
      </c>
      <c r="BD2231" s="193">
        <v>0</v>
      </c>
      <c r="BE2231" s="193">
        <v>0</v>
      </c>
      <c r="BF2231" s="193">
        <v>0</v>
      </c>
      <c r="BG2231" s="193">
        <v>0</v>
      </c>
      <c r="BH2231" s="193">
        <v>0</v>
      </c>
      <c r="BI2231" s="193">
        <v>0</v>
      </c>
      <c r="BJ2231" s="193">
        <v>0</v>
      </c>
      <c r="BK2231" s="193">
        <v>0</v>
      </c>
      <c r="BL2231" s="193">
        <v>0</v>
      </c>
      <c r="BM2231"/>
      <c r="BN2231" s="164">
        <v>2.5380561000000002E-4</v>
      </c>
      <c r="BO2231" s="186">
        <v>6.9646347E-5</v>
      </c>
      <c r="BP2231" s="164">
        <v>1.0858396E-4</v>
      </c>
      <c r="BQ2231" s="186">
        <v>1.9955299E-12</v>
      </c>
      <c r="BR2231" s="186">
        <v>5.4587267000000001E-5</v>
      </c>
      <c r="BS2231" s="186">
        <v>3.7317908000000001E-6</v>
      </c>
      <c r="BT2231" s="164">
        <v>0</v>
      </c>
      <c r="BU2231" s="186">
        <v>5.6640553999999997E-6</v>
      </c>
      <c r="BV2231" s="164">
        <v>0</v>
      </c>
      <c r="BW2231" s="186">
        <v>1.1642212000000001E-10</v>
      </c>
      <c r="BX2231" s="164">
        <v>0</v>
      </c>
      <c r="BY2231" s="164">
        <v>0</v>
      </c>
      <c r="BZ2231" s="164">
        <v>0</v>
      </c>
      <c r="CA2231" s="186">
        <v>1.1592073999999999E-5</v>
      </c>
      <c r="CB2231" s="164">
        <v>0</v>
      </c>
      <c r="CC2231" s="164">
        <v>0</v>
      </c>
      <c r="CD2231" s="164">
        <v>0</v>
      </c>
      <c r="CE2231"/>
      <c r="CF2231" s="330">
        <v>0</v>
      </c>
      <c r="CG2231" s="330">
        <v>3.8943194999999999</v>
      </c>
      <c r="CH2231" s="330">
        <v>0.10670738</v>
      </c>
      <c r="CI2231" s="330">
        <v>4.8506906000000002E-2</v>
      </c>
      <c r="CJ2231" s="330">
        <v>4.530135E-4</v>
      </c>
      <c r="CK2231" s="330">
        <v>0</v>
      </c>
      <c r="CL2231" s="330">
        <v>0</v>
      </c>
      <c r="CM2231" s="330">
        <v>2.7390819999999999E-3</v>
      </c>
      <c r="CN2231" s="330">
        <v>0</v>
      </c>
      <c r="CO2231" s="330">
        <v>0</v>
      </c>
      <c r="CP2231"/>
      <c r="CQ2231">
        <v>0.58414792000000004</v>
      </c>
      <c r="CR2231">
        <v>0.52907072297830393</v>
      </c>
      <c r="CS2231">
        <v>0.49030310803589394</v>
      </c>
      <c r="CT2231">
        <v>0.49030310803589394</v>
      </c>
      <c r="CU2231">
        <v>0</v>
      </c>
      <c r="CV2231" s="157"/>
      <c r="CZ2231" s="11"/>
      <c r="DA2231" s="236"/>
      <c r="DB2231" s="236"/>
      <c r="DC2231" s="32"/>
      <c r="DD2231" s="32"/>
      <c r="DE2231" s="32"/>
      <c r="DF2231" s="32"/>
      <c r="DG2231" s="32"/>
      <c r="DH2231" s="32"/>
      <c r="DI2231" s="32"/>
      <c r="DJ2231" s="32"/>
      <c r="DK2231" s="32"/>
      <c r="DL2231" s="32"/>
    </row>
    <row r="2232" spans="1:116" ht="14.4" x14ac:dyDescent="0.3">
      <c r="A2232" t="s">
        <v>8026</v>
      </c>
      <c r="B2232" s="181" t="s">
        <v>928</v>
      </c>
      <c r="C2232" s="182" t="s">
        <v>3568</v>
      </c>
      <c r="D2232" s="40" t="s">
        <v>3560</v>
      </c>
      <c r="E2232" s="242" t="s">
        <v>943</v>
      </c>
      <c r="F2232" s="184" t="s">
        <v>8027</v>
      </c>
      <c r="G2232" s="184">
        <v>0.61561106042781899</v>
      </c>
      <c r="H2232" s="184">
        <v>2.0329834530280002E-2</v>
      </c>
      <c r="I2232" s="184">
        <v>0.255635985897539</v>
      </c>
      <c r="J2232" s="328">
        <v>0</v>
      </c>
      <c r="K2232" s="184">
        <v>0.33964524000000001</v>
      </c>
      <c r="L2232" s="184">
        <v>0.22940368</v>
      </c>
      <c r="M2232" s="184">
        <v>2.6232292000000001E-2</v>
      </c>
      <c r="N2232" s="331">
        <v>2.0329691E-2</v>
      </c>
      <c r="O2232" s="331">
        <v>0</v>
      </c>
      <c r="P2232" s="331">
        <v>0</v>
      </c>
      <c r="Q2232" s="331">
        <v>1.4353028E-7</v>
      </c>
      <c r="R2232" s="331">
        <v>1.3897539E-8</v>
      </c>
      <c r="S2232" s="331">
        <v>0</v>
      </c>
      <c r="T2232" s="331">
        <v>0</v>
      </c>
      <c r="U2232" s="184">
        <v>0</v>
      </c>
      <c r="V2232" s="331">
        <v>0</v>
      </c>
      <c r="W2232" s="331">
        <v>0</v>
      </c>
      <c r="X2232" s="184">
        <v>0</v>
      </c>
      <c r="Y2232"/>
      <c r="Z2232" s="288">
        <v>2.2643016</v>
      </c>
      <c r="AA2232"/>
      <c r="AB2232" s="164">
        <v>0</v>
      </c>
      <c r="AC2232" s="164">
        <v>0</v>
      </c>
      <c r="AD2232" s="164">
        <v>0</v>
      </c>
      <c r="AE2232" s="164">
        <v>0</v>
      </c>
      <c r="AF2232" s="164">
        <v>0</v>
      </c>
      <c r="AG2232" s="164">
        <v>0</v>
      </c>
      <c r="AH2232" s="164">
        <v>0</v>
      </c>
      <c r="AI2232"/>
      <c r="AJ2232" s="185">
        <v>0.11163697</v>
      </c>
      <c r="AK2232" s="185">
        <v>0.10842594</v>
      </c>
      <c r="AL2232" s="185">
        <v>3.2110315999999998E-3</v>
      </c>
      <c r="AM2232" s="185">
        <v>0</v>
      </c>
      <c r="AN2232" s="176">
        <v>6.5003562E-6</v>
      </c>
      <c r="AO2232" s="176">
        <v>1.1875117E-8</v>
      </c>
      <c r="AP2232" s="176">
        <v>0</v>
      </c>
      <c r="AQ2232" s="192">
        <v>2.1012718999999998E-6</v>
      </c>
      <c r="AR2232" s="192">
        <v>6.3400445000000002E-9</v>
      </c>
      <c r="AS2232" s="192">
        <v>1.7321907E-13</v>
      </c>
      <c r="AT2232" s="193">
        <v>0</v>
      </c>
      <c r="AU2232" s="193">
        <v>0</v>
      </c>
      <c r="AV2232" s="192">
        <v>3.0228789999999999E-9</v>
      </c>
      <c r="AW2232" s="192">
        <v>4.3960613999999999E-6</v>
      </c>
      <c r="AX2232" s="192">
        <v>4.2851801000000001E-10</v>
      </c>
      <c r="AY2232" s="192">
        <v>5.1063811000000002E-9</v>
      </c>
      <c r="AZ2232" s="193">
        <v>0</v>
      </c>
      <c r="BA2232" s="193">
        <v>0</v>
      </c>
      <c r="BB2232" s="193">
        <v>0</v>
      </c>
      <c r="BC2232" s="193">
        <v>0</v>
      </c>
      <c r="BD2232" s="193">
        <v>0</v>
      </c>
      <c r="BE2232" s="193">
        <v>0</v>
      </c>
      <c r="BF2232" s="193">
        <v>0</v>
      </c>
      <c r="BG2232" s="193">
        <v>0</v>
      </c>
      <c r="BH2232" s="193">
        <v>0</v>
      </c>
      <c r="BI2232" s="193">
        <v>0</v>
      </c>
      <c r="BJ2232" s="193">
        <v>0</v>
      </c>
      <c r="BK2232" s="193">
        <v>0</v>
      </c>
      <c r="BL2232" s="193">
        <v>0</v>
      </c>
      <c r="BM2232"/>
      <c r="BN2232" s="164">
        <v>1.3868012999999999E-4</v>
      </c>
      <c r="BO2232" s="186">
        <v>3.6200147999999997E-5</v>
      </c>
      <c r="BP2232" s="186">
        <v>6.3134737000000005E-5</v>
      </c>
      <c r="BQ2232" s="186">
        <v>1.6279131000000001E-12</v>
      </c>
      <c r="BR2232" s="186">
        <v>2.8359991000000002E-5</v>
      </c>
      <c r="BS2232" s="186">
        <v>1.9569555999999999E-6</v>
      </c>
      <c r="BT2232" s="164">
        <v>0</v>
      </c>
      <c r="BU2232" s="186">
        <v>2.9702374000000001E-6</v>
      </c>
      <c r="BV2232" s="164">
        <v>0</v>
      </c>
      <c r="BW2232" s="186">
        <v>9.4974822000000001E-11</v>
      </c>
      <c r="BX2232" s="164">
        <v>0</v>
      </c>
      <c r="BY2232" s="164">
        <v>0</v>
      </c>
      <c r="BZ2232" s="164">
        <v>0</v>
      </c>
      <c r="CA2232" s="186">
        <v>6.0579645999999998E-6</v>
      </c>
      <c r="CB2232" s="164">
        <v>0</v>
      </c>
      <c r="CC2232" s="164">
        <v>0</v>
      </c>
      <c r="CD2232" s="164">
        <v>0</v>
      </c>
      <c r="CE2232"/>
      <c r="CF2232" s="330">
        <v>0</v>
      </c>
      <c r="CG2232" s="330">
        <v>2.2643016</v>
      </c>
      <c r="CH2232" s="330">
        <v>5.5957475999999999E-2</v>
      </c>
      <c r="CI2232" s="330">
        <v>2.5216444000000001E-2</v>
      </c>
      <c r="CJ2232" s="330">
        <v>2.8781092000000001E-4</v>
      </c>
      <c r="CK2232" s="330">
        <v>0</v>
      </c>
      <c r="CL2232" s="330">
        <v>0</v>
      </c>
      <c r="CM2232" s="330">
        <v>1.4228946000000001E-3</v>
      </c>
      <c r="CN2232" s="330">
        <v>0</v>
      </c>
      <c r="CO2232" s="330">
        <v>0</v>
      </c>
      <c r="CP2232"/>
      <c r="CQ2232">
        <v>0.33964524000000001</v>
      </c>
      <c r="CR2232">
        <v>0.27596582042781898</v>
      </c>
      <c r="CS2232">
        <v>0.255635985897539</v>
      </c>
      <c r="CT2232">
        <v>0.255635985897539</v>
      </c>
      <c r="CU2232">
        <v>0</v>
      </c>
      <c r="CV2232" s="157"/>
      <c r="CW2232" s="372"/>
      <c r="CZ2232" s="11"/>
      <c r="DA2232" s="236"/>
      <c r="DB2232" s="236"/>
      <c r="DC2232" s="32"/>
      <c r="DD2232" s="32"/>
      <c r="DE2232" s="32"/>
      <c r="DF2232" s="32"/>
      <c r="DG2232" s="32"/>
      <c r="DH2232" s="32"/>
      <c r="DI2232" s="32"/>
      <c r="DJ2232" s="32"/>
      <c r="DK2232" s="32"/>
      <c r="DL2232" s="32"/>
    </row>
    <row r="2233" spans="1:116" ht="14.4" x14ac:dyDescent="0.3">
      <c r="A2233" t="s">
        <v>8028</v>
      </c>
      <c r="B2233" s="181" t="s">
        <v>928</v>
      </c>
      <c r="C2233" s="182" t="s">
        <v>3569</v>
      </c>
      <c r="D2233" s="40" t="s">
        <v>3560</v>
      </c>
      <c r="E2233" s="242" t="s">
        <v>943</v>
      </c>
      <c r="F2233" s="184" t="s">
        <v>8029</v>
      </c>
      <c r="G2233" s="184">
        <v>0.58260016261908898</v>
      </c>
      <c r="H2233" s="184">
        <v>1.9031916057779999E-2</v>
      </c>
      <c r="I2233" s="184">
        <v>0.23895642656130897</v>
      </c>
      <c r="J2233" s="328">
        <v>0</v>
      </c>
      <c r="K2233" s="184">
        <v>0.32461182</v>
      </c>
      <c r="L2233" s="184">
        <v>0.21431766999999999</v>
      </c>
      <c r="M2233" s="184">
        <v>2.4638743000000001E-2</v>
      </c>
      <c r="N2233" s="331">
        <v>1.9031776E-2</v>
      </c>
      <c r="O2233" s="331">
        <v>0</v>
      </c>
      <c r="P2233" s="331">
        <v>0</v>
      </c>
      <c r="Q2233" s="331">
        <v>1.4005777999999999E-7</v>
      </c>
      <c r="R2233" s="331">
        <v>1.3561309000000001E-8</v>
      </c>
      <c r="S2233" s="331">
        <v>0</v>
      </c>
      <c r="T2233" s="331">
        <v>0</v>
      </c>
      <c r="U2233" s="184">
        <v>0</v>
      </c>
      <c r="V2233" s="331">
        <v>0</v>
      </c>
      <c r="W2233" s="331">
        <v>0</v>
      </c>
      <c r="X2233" s="184">
        <v>0</v>
      </c>
      <c r="Y2233"/>
      <c r="Z2233" s="288">
        <v>2.1640788</v>
      </c>
      <c r="AA2233"/>
      <c r="AB2233" s="164">
        <v>0</v>
      </c>
      <c r="AC2233" s="164">
        <v>0</v>
      </c>
      <c r="AD2233" s="164">
        <v>0</v>
      </c>
      <c r="AE2233" s="164">
        <v>0</v>
      </c>
      <c r="AF2233" s="164">
        <v>0</v>
      </c>
      <c r="AG2233" s="164">
        <v>0</v>
      </c>
      <c r="AH2233" s="164">
        <v>0</v>
      </c>
      <c r="AI2233"/>
      <c r="AJ2233" s="185">
        <v>0.10509373</v>
      </c>
      <c r="AK2233" s="185">
        <v>0.10205665</v>
      </c>
      <c r="AL2233" s="185">
        <v>3.0370809E-3</v>
      </c>
      <c r="AM2233" s="185">
        <v>0</v>
      </c>
      <c r="AN2233" s="176">
        <v>6.1185041999999999E-6</v>
      </c>
      <c r="AO2233" s="176">
        <v>1.1231807999999999E-8</v>
      </c>
      <c r="AP2233" s="176">
        <v>0</v>
      </c>
      <c r="AQ2233" s="192">
        <v>2.0082650999999999E-6</v>
      </c>
      <c r="AR2233" s="192">
        <v>6.0594205999999999E-9</v>
      </c>
      <c r="AS2233" s="192">
        <v>1.6555203000000001E-13</v>
      </c>
      <c r="AT2233" s="193">
        <v>0</v>
      </c>
      <c r="AU2233" s="193">
        <v>0</v>
      </c>
      <c r="AV2233" s="192">
        <v>2.8298881999999999E-9</v>
      </c>
      <c r="AW2233" s="192">
        <v>4.1074092000000002E-6</v>
      </c>
      <c r="AX2233" s="192">
        <v>4.0115998E-10</v>
      </c>
      <c r="AY2233" s="192">
        <v>4.7710622000000001E-9</v>
      </c>
      <c r="AZ2233" s="193">
        <v>0</v>
      </c>
      <c r="BA2233" s="193">
        <v>0</v>
      </c>
      <c r="BB2233" s="193">
        <v>0</v>
      </c>
      <c r="BC2233" s="193">
        <v>0</v>
      </c>
      <c r="BD2233" s="193">
        <v>0</v>
      </c>
      <c r="BE2233" s="193">
        <v>0</v>
      </c>
      <c r="BF2233" s="193">
        <v>0</v>
      </c>
      <c r="BG2233" s="193">
        <v>0</v>
      </c>
      <c r="BH2233" s="193">
        <v>0</v>
      </c>
      <c r="BI2233" s="193">
        <v>0</v>
      </c>
      <c r="BJ2233" s="193">
        <v>0</v>
      </c>
      <c r="BK2233" s="193">
        <v>0</v>
      </c>
      <c r="BL2233" s="193">
        <v>0</v>
      </c>
      <c r="BM2233"/>
      <c r="BN2233" s="164">
        <v>1.3094134999999999E-4</v>
      </c>
      <c r="BO2233" s="186">
        <v>3.3824820999999999E-5</v>
      </c>
      <c r="BP2233" s="186">
        <v>6.0340258000000001E-5</v>
      </c>
      <c r="BQ2233" s="186">
        <v>1.5885281E-12</v>
      </c>
      <c r="BR2233" s="186">
        <v>2.6496520000000001E-5</v>
      </c>
      <c r="BS2233" s="186">
        <v>1.832017E-6</v>
      </c>
      <c r="BT2233" s="164">
        <v>0</v>
      </c>
      <c r="BU2233" s="186">
        <v>2.7806075000000002E-6</v>
      </c>
      <c r="BV2233" s="164">
        <v>0</v>
      </c>
      <c r="BW2233" s="186">
        <v>9.2677045999999998E-11</v>
      </c>
      <c r="BX2233" s="164">
        <v>0</v>
      </c>
      <c r="BY2233" s="164">
        <v>0</v>
      </c>
      <c r="BZ2233" s="164">
        <v>0</v>
      </c>
      <c r="CA2233" s="186">
        <v>5.6670370999999996E-6</v>
      </c>
      <c r="CB2233" s="164">
        <v>0</v>
      </c>
      <c r="CC2233" s="164">
        <v>0</v>
      </c>
      <c r="CD2233" s="164">
        <v>0</v>
      </c>
      <c r="CE2233"/>
      <c r="CF2233" s="330">
        <v>0</v>
      </c>
      <c r="CG2233" s="330">
        <v>2.1640788</v>
      </c>
      <c r="CH2233" s="330">
        <v>5.2384962E-2</v>
      </c>
      <c r="CI2233" s="330">
        <v>2.3562624000000001E-2</v>
      </c>
      <c r="CJ2233" s="330">
        <v>2.7501430000000001E-4</v>
      </c>
      <c r="CK2233" s="330">
        <v>0</v>
      </c>
      <c r="CL2233" s="330">
        <v>0</v>
      </c>
      <c r="CM2233" s="330">
        <v>1.3293684E-3</v>
      </c>
      <c r="CN2233" s="330">
        <v>0</v>
      </c>
      <c r="CO2233" s="330">
        <v>0</v>
      </c>
      <c r="CP2233"/>
      <c r="CQ2233">
        <v>0.32461182</v>
      </c>
      <c r="CR2233">
        <v>0.25798834261908898</v>
      </c>
      <c r="CS2233">
        <v>0.23895642656130897</v>
      </c>
      <c r="CT2233">
        <v>0.23895642656130897</v>
      </c>
      <c r="CU2233">
        <v>0</v>
      </c>
      <c r="CV2233" s="157"/>
      <c r="CZ2233" s="11"/>
      <c r="DA2233" s="236"/>
      <c r="DB2233" s="236"/>
      <c r="DC2233" s="32"/>
      <c r="DD2233" s="32"/>
      <c r="DE2233" s="32"/>
      <c r="DF2233" s="32"/>
      <c r="DG2233" s="32"/>
      <c r="DH2233" s="32"/>
      <c r="DI2233" s="32"/>
      <c r="DJ2233" s="32"/>
      <c r="DK2233" s="32"/>
      <c r="DL2233" s="32"/>
    </row>
    <row r="2234" spans="1:116" ht="14.4" x14ac:dyDescent="0.3">
      <c r="A2234" t="s">
        <v>8030</v>
      </c>
      <c r="B2234" s="181" t="s">
        <v>928</v>
      </c>
      <c r="C2234" s="182" t="s">
        <v>3570</v>
      </c>
      <c r="D2234" s="40" t="s">
        <v>3560</v>
      </c>
      <c r="E2234" s="242" t="s">
        <v>943</v>
      </c>
      <c r="F2234" s="184" t="s">
        <v>8031</v>
      </c>
      <c r="G2234" s="184">
        <v>0.54686595493447621</v>
      </c>
      <c r="H2234" s="184">
        <v>1.9537089378695999E-2</v>
      </c>
      <c r="I2234" s="184">
        <v>0.25723878555578022</v>
      </c>
      <c r="J2234" s="328">
        <v>0</v>
      </c>
      <c r="K2234" s="184">
        <v>0.27009008000000001</v>
      </c>
      <c r="L2234" s="184">
        <v>0.23317879</v>
      </c>
      <c r="M2234" s="184">
        <v>2.405999E-2</v>
      </c>
      <c r="N2234" s="331">
        <v>1.9537031999999999E-2</v>
      </c>
      <c r="O2234" s="331">
        <v>0</v>
      </c>
      <c r="P2234" s="331">
        <v>0</v>
      </c>
      <c r="Q2234" s="331">
        <v>5.7378696000000003E-8</v>
      </c>
      <c r="R2234" s="331">
        <v>5.5557801999999997E-9</v>
      </c>
      <c r="S2234" s="331">
        <v>0</v>
      </c>
      <c r="T2234" s="331">
        <v>0</v>
      </c>
      <c r="U2234" s="184">
        <v>0</v>
      </c>
      <c r="V2234" s="331">
        <v>0</v>
      </c>
      <c r="W2234" s="331">
        <v>0</v>
      </c>
      <c r="X2234" s="184">
        <v>0</v>
      </c>
      <c r="Y2234"/>
      <c r="Z2234" s="288">
        <v>1.8006005333333335</v>
      </c>
      <c r="AA2234"/>
      <c r="AB2234" s="164">
        <v>0</v>
      </c>
      <c r="AC2234" s="164">
        <v>0</v>
      </c>
      <c r="AD2234" s="164">
        <v>0</v>
      </c>
      <c r="AE2234" s="164">
        <v>0</v>
      </c>
      <c r="AF2234" s="164">
        <v>0</v>
      </c>
      <c r="AG2234" s="164">
        <v>0</v>
      </c>
      <c r="AH2234" s="164">
        <v>0</v>
      </c>
      <c r="AI2234"/>
      <c r="AJ2234" s="185">
        <v>0.10511475000000001</v>
      </c>
      <c r="AK2234" s="185">
        <v>0.1022404</v>
      </c>
      <c r="AL2234" s="185">
        <v>2.8743489E-3</v>
      </c>
      <c r="AM2234" s="185">
        <v>0</v>
      </c>
      <c r="AN2234" s="176">
        <v>6.1295204999999998E-6</v>
      </c>
      <c r="AO2234" s="176">
        <v>1.0629989E-8</v>
      </c>
      <c r="AP2234" s="176">
        <v>0</v>
      </c>
      <c r="AQ2234" s="192">
        <v>1.6709573000000001E-6</v>
      </c>
      <c r="AR2234" s="192">
        <v>5.0416815E-9</v>
      </c>
      <c r="AS2234" s="192">
        <v>1.3774593999999999E-13</v>
      </c>
      <c r="AT2234" s="193">
        <v>0</v>
      </c>
      <c r="AU2234" s="193">
        <v>0</v>
      </c>
      <c r="AV2234" s="192">
        <v>2.9050162E-9</v>
      </c>
      <c r="AW2234" s="192">
        <v>4.4556582000000004E-6</v>
      </c>
      <c r="AX2234" s="192">
        <v>4.1180998000000001E-10</v>
      </c>
      <c r="AY2234" s="192">
        <v>5.1763592999999999E-9</v>
      </c>
      <c r="AZ2234" s="193">
        <v>0</v>
      </c>
      <c r="BA2234" s="193">
        <v>0</v>
      </c>
      <c r="BB2234" s="193">
        <v>0</v>
      </c>
      <c r="BC2234" s="193">
        <v>0</v>
      </c>
      <c r="BD2234" s="193">
        <v>0</v>
      </c>
      <c r="BE2234" s="193">
        <v>0</v>
      </c>
      <c r="BF2234" s="193">
        <v>0</v>
      </c>
      <c r="BG2234" s="193">
        <v>0</v>
      </c>
      <c r="BH2234" s="193">
        <v>0</v>
      </c>
      <c r="BI2234" s="193">
        <v>0</v>
      </c>
      <c r="BJ2234" s="193">
        <v>0</v>
      </c>
      <c r="BK2234" s="193">
        <v>0</v>
      </c>
      <c r="BL2234" s="193">
        <v>0</v>
      </c>
      <c r="BM2234"/>
      <c r="BN2234" s="164">
        <v>1.2630896000000001E-4</v>
      </c>
      <c r="BO2234" s="186">
        <v>3.6643795999999999E-5</v>
      </c>
      <c r="BP2234" s="186">
        <v>5.0205521000000003E-5</v>
      </c>
      <c r="BQ2234" s="186">
        <v>6.5078622999999998E-13</v>
      </c>
      <c r="BR2234" s="186">
        <v>2.8782338000000001E-5</v>
      </c>
      <c r="BS2234" s="186">
        <v>1.8806534E-6</v>
      </c>
      <c r="BT2234" s="164">
        <v>0</v>
      </c>
      <c r="BU2234" s="186">
        <v>2.8544271000000002E-6</v>
      </c>
      <c r="BV2234" s="164">
        <v>0</v>
      </c>
      <c r="BW2234" s="186">
        <v>3.7967816999999999E-11</v>
      </c>
      <c r="BX2234" s="164">
        <v>0</v>
      </c>
      <c r="BY2234" s="164">
        <v>0</v>
      </c>
      <c r="BZ2234" s="164">
        <v>0</v>
      </c>
      <c r="CA2234" s="186">
        <v>5.9421835000000003E-6</v>
      </c>
      <c r="CB2234" s="164">
        <v>0</v>
      </c>
      <c r="CC2234" s="164">
        <v>0</v>
      </c>
      <c r="CD2234" s="164">
        <v>0</v>
      </c>
      <c r="CE2234"/>
      <c r="CF2234" s="330">
        <v>0</v>
      </c>
      <c r="CG2234" s="330">
        <v>1.8006005</v>
      </c>
      <c r="CH2234" s="330">
        <v>5.3775679999999999E-2</v>
      </c>
      <c r="CI2234" s="330">
        <v>2.5502481E-2</v>
      </c>
      <c r="CJ2234" s="330">
        <v>1.9762990000000001E-4</v>
      </c>
      <c r="CK2234" s="330">
        <v>0</v>
      </c>
      <c r="CL2234" s="330">
        <v>0</v>
      </c>
      <c r="CM2234" s="330">
        <v>1.4449797999999999E-3</v>
      </c>
      <c r="CN2234" s="330">
        <v>0</v>
      </c>
      <c r="CO2234" s="330">
        <v>0</v>
      </c>
      <c r="CP2234"/>
      <c r="CQ2234">
        <v>0.27009008000000001</v>
      </c>
      <c r="CR2234">
        <v>0.27677587493447625</v>
      </c>
      <c r="CS2234">
        <v>0.25723878555578022</v>
      </c>
      <c r="CT2234">
        <v>0.25723878555578022</v>
      </c>
      <c r="CU2234">
        <v>0</v>
      </c>
      <c r="CV2234" s="157"/>
      <c r="CZ2234" s="11"/>
      <c r="DA2234" s="236"/>
      <c r="DB2234" s="236"/>
      <c r="DC2234" s="32"/>
      <c r="DD2234" s="32"/>
      <c r="DE2234" s="32"/>
      <c r="DF2234" s="32"/>
      <c r="DG2234" s="32"/>
      <c r="DH2234" s="32"/>
      <c r="DI2234" s="32"/>
      <c r="DJ2234" s="32"/>
      <c r="DK2234" s="32"/>
      <c r="DL2234" s="32"/>
    </row>
    <row r="2235" spans="1:116" ht="14.4" x14ac:dyDescent="0.3">
      <c r="A2235" t="s">
        <v>8032</v>
      </c>
      <c r="B2235" s="181" t="s">
        <v>928</v>
      </c>
      <c r="C2235" s="182" t="s">
        <v>3571</v>
      </c>
      <c r="D2235" s="40" t="s">
        <v>3560</v>
      </c>
      <c r="E2235" s="242" t="s">
        <v>943</v>
      </c>
      <c r="F2235" s="184" t="s">
        <v>8033</v>
      </c>
      <c r="G2235" s="184">
        <v>0.52852656281851251</v>
      </c>
      <c r="H2235" s="184">
        <v>1.8816022449527001E-2</v>
      </c>
      <c r="I2235" s="184">
        <v>0.24797236036898551</v>
      </c>
      <c r="J2235" s="328">
        <v>0</v>
      </c>
      <c r="K2235" s="184">
        <v>0.26173817999999999</v>
      </c>
      <c r="L2235" s="184">
        <v>0.22479767</v>
      </c>
      <c r="M2235" s="184">
        <v>2.3174685E-2</v>
      </c>
      <c r="N2235" s="331">
        <v>1.8815966999999999E-2</v>
      </c>
      <c r="O2235" s="331">
        <v>0</v>
      </c>
      <c r="P2235" s="331">
        <v>0</v>
      </c>
      <c r="Q2235" s="331">
        <v>5.5449527000000002E-8</v>
      </c>
      <c r="R2235" s="331">
        <v>5.3689855000000003E-9</v>
      </c>
      <c r="S2235" s="331">
        <v>0</v>
      </c>
      <c r="T2235" s="331">
        <v>0</v>
      </c>
      <c r="U2235" s="184">
        <v>0</v>
      </c>
      <c r="V2235" s="331">
        <v>0</v>
      </c>
      <c r="W2235" s="331">
        <v>0</v>
      </c>
      <c r="X2235" s="184">
        <v>0</v>
      </c>
      <c r="Y2235"/>
      <c r="Z2235" s="288">
        <v>1.7449212000000001</v>
      </c>
      <c r="AA2235"/>
      <c r="AB2235" s="164">
        <v>0</v>
      </c>
      <c r="AC2235" s="164">
        <v>0</v>
      </c>
      <c r="AD2235" s="164">
        <v>0</v>
      </c>
      <c r="AE2235" s="164">
        <v>0</v>
      </c>
      <c r="AF2235" s="164">
        <v>0</v>
      </c>
      <c r="AG2235" s="164">
        <v>0</v>
      </c>
      <c r="AH2235" s="164">
        <v>0</v>
      </c>
      <c r="AI2235"/>
      <c r="AJ2235" s="185">
        <v>0.10147962000000001</v>
      </c>
      <c r="AK2235" s="185">
        <v>9.8701907000000005E-2</v>
      </c>
      <c r="AL2235" s="185">
        <v>2.7777097E-3</v>
      </c>
      <c r="AM2235" s="185">
        <v>0</v>
      </c>
      <c r="AN2235" s="176">
        <v>5.9173805000000003E-6</v>
      </c>
      <c r="AO2235" s="176">
        <v>1.0272595E-8</v>
      </c>
      <c r="AP2235" s="176">
        <v>0</v>
      </c>
      <c r="AQ2235" s="192">
        <v>1.6192869E-6</v>
      </c>
      <c r="AR2235" s="192">
        <v>4.8857792999999998E-9</v>
      </c>
      <c r="AS2235" s="192">
        <v>1.3348647000000001E-13</v>
      </c>
      <c r="AT2235" s="193">
        <v>0</v>
      </c>
      <c r="AU2235" s="193">
        <v>0</v>
      </c>
      <c r="AV2235" s="192">
        <v>2.7977991000000001E-9</v>
      </c>
      <c r="AW2235" s="192">
        <v>4.2952959000000001E-6</v>
      </c>
      <c r="AX2235" s="192">
        <v>3.9661107999999999E-10</v>
      </c>
      <c r="AY2235" s="192">
        <v>4.9900709999999998E-9</v>
      </c>
      <c r="AZ2235" s="193">
        <v>0</v>
      </c>
      <c r="BA2235" s="193">
        <v>0</v>
      </c>
      <c r="BB2235" s="193">
        <v>0</v>
      </c>
      <c r="BC2235" s="193">
        <v>0</v>
      </c>
      <c r="BD2235" s="193">
        <v>0</v>
      </c>
      <c r="BE2235" s="193">
        <v>0</v>
      </c>
      <c r="BF2235" s="193">
        <v>0</v>
      </c>
      <c r="BG2235" s="193">
        <v>0</v>
      </c>
      <c r="BH2235" s="193">
        <v>0</v>
      </c>
      <c r="BI2235" s="193">
        <v>0</v>
      </c>
      <c r="BJ2235" s="193">
        <v>0</v>
      </c>
      <c r="BK2235" s="193">
        <v>0</v>
      </c>
      <c r="BL2235" s="193">
        <v>0</v>
      </c>
      <c r="BM2235"/>
      <c r="BN2235" s="164">
        <v>1.2200963999999999E-4</v>
      </c>
      <c r="BO2235" s="186">
        <v>3.5324168999999998E-5</v>
      </c>
      <c r="BP2235" s="186">
        <v>4.8653033E-5</v>
      </c>
      <c r="BQ2235" s="186">
        <v>6.2890570000000004E-13</v>
      </c>
      <c r="BR2235" s="186">
        <v>2.7747075999999998E-5</v>
      </c>
      <c r="BS2235" s="186">
        <v>1.8112431E-6</v>
      </c>
      <c r="BT2235" s="164">
        <v>0</v>
      </c>
      <c r="BU2235" s="186">
        <v>2.7490772E-6</v>
      </c>
      <c r="BV2235" s="164">
        <v>0</v>
      </c>
      <c r="BW2235" s="186">
        <v>3.6691274999999997E-11</v>
      </c>
      <c r="BX2235" s="164">
        <v>0</v>
      </c>
      <c r="BY2235" s="164">
        <v>0</v>
      </c>
      <c r="BZ2235" s="164">
        <v>0</v>
      </c>
      <c r="CA2235" s="186">
        <v>5.7250015000000002E-6</v>
      </c>
      <c r="CB2235" s="164">
        <v>0</v>
      </c>
      <c r="CC2235" s="164">
        <v>0</v>
      </c>
      <c r="CD2235" s="164">
        <v>0</v>
      </c>
      <c r="CE2235"/>
      <c r="CF2235" s="330">
        <v>0</v>
      </c>
      <c r="CG2235" s="330">
        <v>1.7449212000000001</v>
      </c>
      <c r="CH2235" s="330">
        <v>5.1790950000000002E-2</v>
      </c>
      <c r="CI2235" s="330">
        <v>2.4583692000000001E-2</v>
      </c>
      <c r="CJ2235" s="330">
        <v>1.9052066999999999E-4</v>
      </c>
      <c r="CK2235" s="330">
        <v>0</v>
      </c>
      <c r="CL2235" s="330">
        <v>0</v>
      </c>
      <c r="CM2235" s="330">
        <v>1.3930208000000001E-3</v>
      </c>
      <c r="CN2235" s="330">
        <v>0</v>
      </c>
      <c r="CO2235" s="330">
        <v>0</v>
      </c>
      <c r="CP2235"/>
      <c r="CQ2235">
        <v>0.26173817999999999</v>
      </c>
      <c r="CR2235">
        <v>0.26678838281851253</v>
      </c>
      <c r="CS2235">
        <v>0.24797236036898551</v>
      </c>
      <c r="CT2235">
        <v>0.24797236036898551</v>
      </c>
      <c r="CU2235">
        <v>0</v>
      </c>
      <c r="CV2235" s="189"/>
      <c r="CZ2235" s="11"/>
      <c r="DA2235" s="236"/>
      <c r="DB2235" s="236"/>
      <c r="DC2235" s="32"/>
      <c r="DD2235" s="32"/>
      <c r="DE2235" s="32"/>
      <c r="DF2235" s="32"/>
      <c r="DG2235" s="32"/>
      <c r="DH2235" s="32"/>
      <c r="DI2235" s="32"/>
      <c r="DJ2235" s="32"/>
      <c r="DK2235" s="32"/>
      <c r="DL2235" s="32"/>
    </row>
    <row r="2236" spans="1:116" ht="14.4" x14ac:dyDescent="0.3">
      <c r="A2236" t="s">
        <v>8034</v>
      </c>
      <c r="B2236" s="181" t="s">
        <v>928</v>
      </c>
      <c r="C2236" s="182" t="s">
        <v>3572</v>
      </c>
      <c r="D2236" s="40" t="s">
        <v>3560</v>
      </c>
      <c r="E2236" s="242" t="s">
        <v>943</v>
      </c>
      <c r="F2236" s="184" t="s">
        <v>8035</v>
      </c>
      <c r="G2236" s="184">
        <v>0.56520535705043895</v>
      </c>
      <c r="H2236" s="184">
        <v>2.0258155307863998E-2</v>
      </c>
      <c r="I2236" s="184">
        <v>0.26650521174257491</v>
      </c>
      <c r="J2236" s="328">
        <v>0</v>
      </c>
      <c r="K2236" s="184">
        <v>0.27844198999999997</v>
      </c>
      <c r="L2236" s="184">
        <v>0.24155990999999999</v>
      </c>
      <c r="M2236" s="184">
        <v>2.4945295999999999E-2</v>
      </c>
      <c r="N2236" s="331">
        <v>2.0258096E-2</v>
      </c>
      <c r="O2236" s="331">
        <v>0</v>
      </c>
      <c r="P2236" s="331">
        <v>0</v>
      </c>
      <c r="Q2236" s="331">
        <v>5.9307864E-8</v>
      </c>
      <c r="R2236" s="331">
        <v>5.7425748999999999E-9</v>
      </c>
      <c r="S2236" s="331">
        <v>0</v>
      </c>
      <c r="T2236" s="331">
        <v>0</v>
      </c>
      <c r="U2236" s="184">
        <v>0</v>
      </c>
      <c r="V2236" s="331">
        <v>0</v>
      </c>
      <c r="W2236" s="331">
        <v>0</v>
      </c>
      <c r="X2236" s="184">
        <v>0</v>
      </c>
      <c r="Y2236"/>
      <c r="Z2236" s="288">
        <v>1.8562799333333333</v>
      </c>
      <c r="AA2236"/>
      <c r="AB2236" s="164">
        <v>0</v>
      </c>
      <c r="AC2236" s="164">
        <v>0</v>
      </c>
      <c r="AD2236" s="164">
        <v>0</v>
      </c>
      <c r="AE2236" s="164">
        <v>0</v>
      </c>
      <c r="AF2236" s="164">
        <v>0</v>
      </c>
      <c r="AG2236" s="164">
        <v>0</v>
      </c>
      <c r="AH2236" s="164">
        <v>0</v>
      </c>
      <c r="AI2236"/>
      <c r="AJ2236" s="185">
        <v>0.10874989</v>
      </c>
      <c r="AK2236" s="185">
        <v>0.1057789</v>
      </c>
      <c r="AL2236" s="185">
        <v>2.9709882E-3</v>
      </c>
      <c r="AM2236" s="185">
        <v>0</v>
      </c>
      <c r="AN2236" s="176">
        <v>6.3416605000000001E-6</v>
      </c>
      <c r="AO2236" s="176">
        <v>1.0987382E-8</v>
      </c>
      <c r="AP2236" s="176">
        <v>0</v>
      </c>
      <c r="AQ2236" s="192">
        <v>1.7226278000000001E-6</v>
      </c>
      <c r="AR2236" s="192">
        <v>5.1975837000000001E-9</v>
      </c>
      <c r="AS2236" s="192">
        <v>1.4200541E-13</v>
      </c>
      <c r="AT2236" s="193">
        <v>0</v>
      </c>
      <c r="AU2236" s="193">
        <v>0</v>
      </c>
      <c r="AV2236" s="192">
        <v>3.0122331999999998E-9</v>
      </c>
      <c r="AW2236" s="192">
        <v>4.6160204999999998E-6</v>
      </c>
      <c r="AX2236" s="192">
        <v>4.2700889000000003E-10</v>
      </c>
      <c r="AY2236" s="192">
        <v>5.3626475999999999E-9</v>
      </c>
      <c r="AZ2236" s="193">
        <v>0</v>
      </c>
      <c r="BA2236" s="193">
        <v>0</v>
      </c>
      <c r="BB2236" s="193">
        <v>0</v>
      </c>
      <c r="BC2236" s="193">
        <v>0</v>
      </c>
      <c r="BD2236" s="193">
        <v>0</v>
      </c>
      <c r="BE2236" s="193">
        <v>0</v>
      </c>
      <c r="BF2236" s="193">
        <v>0</v>
      </c>
      <c r="BG2236" s="193">
        <v>0</v>
      </c>
      <c r="BH2236" s="193">
        <v>0</v>
      </c>
      <c r="BI2236" s="193">
        <v>0</v>
      </c>
      <c r="BJ2236" s="193">
        <v>0</v>
      </c>
      <c r="BK2236" s="193">
        <v>0</v>
      </c>
      <c r="BL2236" s="193">
        <v>0</v>
      </c>
      <c r="BM2236"/>
      <c r="BN2236" s="164">
        <v>1.3060828000000001E-4</v>
      </c>
      <c r="BO2236" s="186">
        <v>3.7963422000000003E-5</v>
      </c>
      <c r="BP2236" s="186">
        <v>5.1758008999999999E-5</v>
      </c>
      <c r="BQ2236" s="186">
        <v>6.7266676000000003E-13</v>
      </c>
      <c r="BR2236" s="186">
        <v>2.9817600000000001E-5</v>
      </c>
      <c r="BS2236" s="186">
        <v>1.9500636999999998E-6</v>
      </c>
      <c r="BT2236" s="164">
        <v>0</v>
      </c>
      <c r="BU2236" s="186">
        <v>2.9597771E-6</v>
      </c>
      <c r="BV2236" s="164">
        <v>0</v>
      </c>
      <c r="BW2236" s="186">
        <v>3.9244359000000001E-11</v>
      </c>
      <c r="BX2236" s="164">
        <v>0</v>
      </c>
      <c r="BY2236" s="164">
        <v>0</v>
      </c>
      <c r="BZ2236" s="164">
        <v>0</v>
      </c>
      <c r="CA2236" s="186">
        <v>6.1593654999999996E-6</v>
      </c>
      <c r="CB2236" s="164">
        <v>0</v>
      </c>
      <c r="CC2236" s="164">
        <v>0</v>
      </c>
      <c r="CD2236" s="164">
        <v>0</v>
      </c>
      <c r="CE2236"/>
      <c r="CF2236" s="330">
        <v>0</v>
      </c>
      <c r="CG2236" s="330">
        <v>1.8562799000000001</v>
      </c>
      <c r="CH2236" s="330">
        <v>5.5760410000000003E-2</v>
      </c>
      <c r="CI2236" s="330">
        <v>2.642127E-2</v>
      </c>
      <c r="CJ2236" s="330">
        <v>2.0473913999999999E-4</v>
      </c>
      <c r="CK2236" s="330">
        <v>0</v>
      </c>
      <c r="CL2236" s="330">
        <v>0</v>
      </c>
      <c r="CM2236" s="330">
        <v>1.4969388E-3</v>
      </c>
      <c r="CN2236" s="330">
        <v>0</v>
      </c>
      <c r="CO2236" s="330">
        <v>0</v>
      </c>
      <c r="CP2236"/>
      <c r="CQ2236">
        <v>0.27844198999999997</v>
      </c>
      <c r="CR2236">
        <v>0.28676336705043892</v>
      </c>
      <c r="CS2236">
        <v>0.26650521174257491</v>
      </c>
      <c r="CT2236">
        <v>0.26650521174257491</v>
      </c>
      <c r="CU2236">
        <v>0</v>
      </c>
      <c r="CV2236" s="157"/>
      <c r="CZ2236" s="11"/>
      <c r="DA2236" s="236"/>
      <c r="DB2236" s="236"/>
      <c r="DC2236" s="32"/>
      <c r="DD2236" s="32"/>
      <c r="DE2236" s="32"/>
      <c r="DF2236" s="32"/>
      <c r="DG2236" s="32"/>
      <c r="DH2236" s="32"/>
      <c r="DI2236" s="32"/>
      <c r="DJ2236" s="32"/>
      <c r="DK2236" s="32"/>
      <c r="DL2236" s="32"/>
    </row>
    <row r="2237" spans="1:116" ht="14.4" x14ac:dyDescent="0.3">
      <c r="A2237" t="s">
        <v>8036</v>
      </c>
      <c r="B2237" s="181" t="s">
        <v>928</v>
      </c>
      <c r="C2237" s="182" t="s">
        <v>3573</v>
      </c>
      <c r="D2237" s="40" t="s">
        <v>3560</v>
      </c>
      <c r="E2237" s="242" t="s">
        <v>943</v>
      </c>
      <c r="F2237" s="184" t="s">
        <v>8037</v>
      </c>
      <c r="G2237" s="184">
        <v>0.5468374590899332</v>
      </c>
      <c r="H2237" s="184">
        <v>1.7983276255593001E-2</v>
      </c>
      <c r="I2237" s="184">
        <v>0.2359069728343402</v>
      </c>
      <c r="J2237" s="328">
        <v>0</v>
      </c>
      <c r="K2237" s="184">
        <v>0.29294721000000001</v>
      </c>
      <c r="L2237" s="184">
        <v>0.21365434</v>
      </c>
      <c r="M2237" s="184">
        <v>2.2252627000000001E-2</v>
      </c>
      <c r="N2237" s="331">
        <v>1.7983216E-2</v>
      </c>
      <c r="O2237" s="331">
        <v>0</v>
      </c>
      <c r="P2237" s="331">
        <v>0</v>
      </c>
      <c r="Q2237" s="331">
        <v>6.0255593E-8</v>
      </c>
      <c r="R2237" s="331">
        <v>5.8343402000000004E-9</v>
      </c>
      <c r="S2237" s="331">
        <v>0</v>
      </c>
      <c r="T2237" s="331">
        <v>0</v>
      </c>
      <c r="U2237" s="184">
        <v>0</v>
      </c>
      <c r="V2237" s="331">
        <v>0</v>
      </c>
      <c r="W2237" s="331">
        <v>0</v>
      </c>
      <c r="X2237" s="184">
        <v>0</v>
      </c>
      <c r="Y2237"/>
      <c r="Z2237" s="288">
        <v>1.9529814000000001</v>
      </c>
      <c r="AA2237"/>
      <c r="AB2237" s="164">
        <v>0</v>
      </c>
      <c r="AC2237" s="164">
        <v>0</v>
      </c>
      <c r="AD2237" s="164">
        <v>0</v>
      </c>
      <c r="AE2237" s="164">
        <v>0</v>
      </c>
      <c r="AF2237" s="164">
        <v>0</v>
      </c>
      <c r="AG2237" s="164">
        <v>0</v>
      </c>
      <c r="AH2237" s="164">
        <v>0</v>
      </c>
      <c r="AI2237"/>
      <c r="AJ2237" s="185">
        <v>0.10125170999999999</v>
      </c>
      <c r="AK2237" s="185">
        <v>9.8387762000000004E-2</v>
      </c>
      <c r="AL2237" s="185">
        <v>2.8639449000000001E-3</v>
      </c>
      <c r="AM2237" s="185">
        <v>0</v>
      </c>
      <c r="AN2237" s="176">
        <v>5.8985468999999998E-6</v>
      </c>
      <c r="AO2237" s="176">
        <v>1.0591512E-8</v>
      </c>
      <c r="AP2237" s="176">
        <v>0</v>
      </c>
      <c r="AQ2237" s="192">
        <v>1.8123666999999999E-6</v>
      </c>
      <c r="AR2237" s="192">
        <v>5.4683477999999998E-9</v>
      </c>
      <c r="AS2237" s="192">
        <v>1.4940306999999999E-13</v>
      </c>
      <c r="AT2237" s="193">
        <v>0</v>
      </c>
      <c r="AU2237" s="193">
        <v>0</v>
      </c>
      <c r="AV2237" s="192">
        <v>2.6739748999999999E-9</v>
      </c>
      <c r="AW2237" s="192">
        <v>4.0835062000000004E-6</v>
      </c>
      <c r="AX2237" s="192">
        <v>3.7905799000000002E-10</v>
      </c>
      <c r="AY2237" s="192">
        <v>4.7439568999999997E-9</v>
      </c>
      <c r="AZ2237" s="193">
        <v>0</v>
      </c>
      <c r="BA2237" s="193">
        <v>0</v>
      </c>
      <c r="BB2237" s="193">
        <v>0</v>
      </c>
      <c r="BC2237" s="193">
        <v>0</v>
      </c>
      <c r="BD2237" s="193">
        <v>0</v>
      </c>
      <c r="BE2237" s="193">
        <v>0</v>
      </c>
      <c r="BF2237" s="193">
        <v>0</v>
      </c>
      <c r="BG2237" s="193">
        <v>0</v>
      </c>
      <c r="BH2237" s="193">
        <v>0</v>
      </c>
      <c r="BI2237" s="193">
        <v>0</v>
      </c>
      <c r="BJ2237" s="193">
        <v>0</v>
      </c>
      <c r="BK2237" s="193">
        <v>0</v>
      </c>
      <c r="BL2237" s="193">
        <v>0</v>
      </c>
      <c r="BM2237"/>
      <c r="BN2237" s="164">
        <v>1.2423533999999999E-4</v>
      </c>
      <c r="BO2237" s="186">
        <v>3.3586617999999997E-5</v>
      </c>
      <c r="BP2237" s="186">
        <v>5.4454303E-5</v>
      </c>
      <c r="BQ2237" s="186">
        <v>6.8341584999999996E-13</v>
      </c>
      <c r="BR2237" s="186">
        <v>2.6375571999999999E-5</v>
      </c>
      <c r="BS2237" s="186">
        <v>1.7310816E-6</v>
      </c>
      <c r="BT2237" s="164">
        <v>0</v>
      </c>
      <c r="BU2237" s="186">
        <v>2.6274093999999998E-6</v>
      </c>
      <c r="BV2237" s="164">
        <v>0</v>
      </c>
      <c r="BW2237" s="186">
        <v>3.9871475999999999E-11</v>
      </c>
      <c r="BX2237" s="164">
        <v>0</v>
      </c>
      <c r="BY2237" s="164">
        <v>0</v>
      </c>
      <c r="BZ2237" s="164">
        <v>0</v>
      </c>
      <c r="CA2237" s="186">
        <v>5.4603193000000002E-6</v>
      </c>
      <c r="CB2237" s="164">
        <v>0</v>
      </c>
      <c r="CC2237" s="164">
        <v>0</v>
      </c>
      <c r="CD2237" s="164">
        <v>0</v>
      </c>
      <c r="CE2237"/>
      <c r="CF2237" s="330">
        <v>0</v>
      </c>
      <c r="CG2237" s="330">
        <v>1.9529814000000001</v>
      </c>
      <c r="CH2237" s="330">
        <v>4.9498802000000001E-2</v>
      </c>
      <c r="CI2237" s="330">
        <v>2.3376500000000001E-2</v>
      </c>
      <c r="CJ2237" s="330">
        <v>1.8920494000000001E-4</v>
      </c>
      <c r="CK2237" s="330">
        <v>0</v>
      </c>
      <c r="CL2237" s="330">
        <v>0</v>
      </c>
      <c r="CM2237" s="330">
        <v>1.3240859999999999E-3</v>
      </c>
      <c r="CN2237" s="330">
        <v>0</v>
      </c>
      <c r="CO2237" s="330">
        <v>0</v>
      </c>
      <c r="CP2237"/>
      <c r="CQ2237">
        <v>0.29294721000000001</v>
      </c>
      <c r="CR2237">
        <v>0.25389024908993318</v>
      </c>
      <c r="CS2237">
        <v>0.2359069728343402</v>
      </c>
      <c r="CT2237">
        <v>0.2359069728343402</v>
      </c>
      <c r="CU2237">
        <v>0</v>
      </c>
      <c r="CV2237" s="157"/>
      <c r="CZ2237" s="11"/>
      <c r="DA2237" s="236"/>
      <c r="DB2237" s="236"/>
      <c r="DC2237" s="32"/>
      <c r="DD2237" s="32"/>
      <c r="DE2237" s="32"/>
      <c r="DF2237" s="32"/>
      <c r="DG2237" s="32"/>
      <c r="DH2237" s="32"/>
      <c r="DI2237" s="32"/>
      <c r="DJ2237" s="32"/>
      <c r="DK2237" s="32"/>
      <c r="DL2237" s="32"/>
    </row>
    <row r="2238" spans="1:116" ht="14.4" x14ac:dyDescent="0.3">
      <c r="A2238" t="s">
        <v>8038</v>
      </c>
      <c r="B2238" s="181" t="s">
        <v>928</v>
      </c>
      <c r="C2238" s="182" t="s">
        <v>3574</v>
      </c>
      <c r="D2238" s="40" t="s">
        <v>3560</v>
      </c>
      <c r="E2238" s="242" t="s">
        <v>943</v>
      </c>
      <c r="F2238" s="184" t="s">
        <v>8039</v>
      </c>
      <c r="G2238" s="184">
        <v>0.60333673875050486</v>
      </c>
      <c r="H2238" s="184">
        <v>2.0266629946129003E-2</v>
      </c>
      <c r="I2238" s="184">
        <v>0.2667272788043758</v>
      </c>
      <c r="J2238" s="328">
        <v>0</v>
      </c>
      <c r="K2238" s="184">
        <v>0.31634283000000002</v>
      </c>
      <c r="L2238" s="184">
        <v>0.24176279000000001</v>
      </c>
      <c r="M2238" s="184">
        <v>2.4964482999999999E-2</v>
      </c>
      <c r="N2238" s="331">
        <v>2.0266570000000001E-2</v>
      </c>
      <c r="O2238" s="331">
        <v>0</v>
      </c>
      <c r="P2238" s="331">
        <v>0</v>
      </c>
      <c r="Q2238" s="331">
        <v>5.9946129000000004E-8</v>
      </c>
      <c r="R2238" s="331">
        <v>5.8043758000000001E-9</v>
      </c>
      <c r="S2238" s="331">
        <v>0</v>
      </c>
      <c r="T2238" s="331">
        <v>0</v>
      </c>
      <c r="U2238" s="184">
        <v>0</v>
      </c>
      <c r="V2238" s="331">
        <v>0</v>
      </c>
      <c r="W2238" s="331">
        <v>0</v>
      </c>
      <c r="X2238" s="184">
        <v>0</v>
      </c>
      <c r="Y2238"/>
      <c r="Z2238" s="288">
        <v>2.1089522000000001</v>
      </c>
      <c r="AA2238"/>
      <c r="AB2238" s="164">
        <v>0</v>
      </c>
      <c r="AC2238" s="164">
        <v>0</v>
      </c>
      <c r="AD2238" s="164">
        <v>0</v>
      </c>
      <c r="AE2238" s="164">
        <v>0</v>
      </c>
      <c r="AF2238" s="164">
        <v>0</v>
      </c>
      <c r="AG2238" s="164">
        <v>0</v>
      </c>
      <c r="AH2238" s="164">
        <v>0</v>
      </c>
      <c r="AI2238"/>
      <c r="AJ2238" s="185">
        <v>0.11291663</v>
      </c>
      <c r="AK2238" s="185">
        <v>0.10975310000000001</v>
      </c>
      <c r="AL2238" s="185">
        <v>3.163534E-3</v>
      </c>
      <c r="AM2238" s="185">
        <v>0</v>
      </c>
      <c r="AN2238" s="176">
        <v>6.5799219999999996E-6</v>
      </c>
      <c r="AO2238" s="176">
        <v>1.169946E-8</v>
      </c>
      <c r="AP2238" s="176">
        <v>0</v>
      </c>
      <c r="AQ2238" s="192">
        <v>1.9571076999999998E-6</v>
      </c>
      <c r="AR2238" s="192">
        <v>5.9050662000000002E-9</v>
      </c>
      <c r="AS2238" s="192">
        <v>1.6133483999999999E-13</v>
      </c>
      <c r="AT2238" s="193">
        <v>0</v>
      </c>
      <c r="AU2238" s="193">
        <v>0</v>
      </c>
      <c r="AV2238" s="192">
        <v>3.0134931999999999E-9</v>
      </c>
      <c r="AW2238" s="192">
        <v>4.6198007999999997E-6</v>
      </c>
      <c r="AX2238" s="192">
        <v>4.2718748999999999E-10</v>
      </c>
      <c r="AY2238" s="192">
        <v>5.3670449999999996E-9</v>
      </c>
      <c r="AZ2238" s="193">
        <v>0</v>
      </c>
      <c r="BA2238" s="193">
        <v>0</v>
      </c>
      <c r="BB2238" s="193">
        <v>0</v>
      </c>
      <c r="BC2238" s="193">
        <v>0</v>
      </c>
      <c r="BD2238" s="193">
        <v>0</v>
      </c>
      <c r="BE2238" s="193">
        <v>0</v>
      </c>
      <c r="BF2238" s="193">
        <v>0</v>
      </c>
      <c r="BG2238" s="193">
        <v>0</v>
      </c>
      <c r="BH2238" s="193">
        <v>0</v>
      </c>
      <c r="BI2238" s="193">
        <v>0</v>
      </c>
      <c r="BJ2238" s="193">
        <v>0</v>
      </c>
      <c r="BK2238" s="193">
        <v>0</v>
      </c>
      <c r="BL2238" s="193">
        <v>0</v>
      </c>
      <c r="BM2238"/>
      <c r="BN2238" s="164">
        <v>1.3771449000000001E-4</v>
      </c>
      <c r="BO2238" s="186">
        <v>3.7994155E-5</v>
      </c>
      <c r="BP2238" s="186">
        <v>5.8803184000000003E-5</v>
      </c>
      <c r="BQ2238" s="186">
        <v>6.7990592999999999E-13</v>
      </c>
      <c r="BR2238" s="186">
        <v>2.9842307E-5</v>
      </c>
      <c r="BS2238" s="186">
        <v>1.9508794000000001E-6</v>
      </c>
      <c r="BT2238" s="164">
        <v>0</v>
      </c>
      <c r="BU2238" s="186">
        <v>2.9610150999999998E-6</v>
      </c>
      <c r="BV2238" s="164">
        <v>0</v>
      </c>
      <c r="BW2238" s="186">
        <v>3.9666702E-11</v>
      </c>
      <c r="BX2238" s="164">
        <v>0</v>
      </c>
      <c r="BY2238" s="164">
        <v>0</v>
      </c>
      <c r="BZ2238" s="164">
        <v>0</v>
      </c>
      <c r="CA2238" s="186">
        <v>6.1629058999999997E-6</v>
      </c>
      <c r="CB2238" s="164">
        <v>0</v>
      </c>
      <c r="CC2238" s="164">
        <v>0</v>
      </c>
      <c r="CD2238" s="164">
        <v>0</v>
      </c>
      <c r="CE2238"/>
      <c r="CF2238" s="330">
        <v>0</v>
      </c>
      <c r="CG2238" s="330">
        <v>2.1089522000000001</v>
      </c>
      <c r="CH2238" s="330">
        <v>5.5783733000000002E-2</v>
      </c>
      <c r="CI2238" s="330">
        <v>2.6442482999999999E-2</v>
      </c>
      <c r="CJ2238" s="330">
        <v>2.0542607999999999E-4</v>
      </c>
      <c r="CK2238" s="330">
        <v>0</v>
      </c>
      <c r="CL2238" s="330">
        <v>0</v>
      </c>
      <c r="CM2238" s="330">
        <v>1.4981859000000001E-3</v>
      </c>
      <c r="CN2238" s="330">
        <v>0</v>
      </c>
      <c r="CO2238" s="330">
        <v>0</v>
      </c>
      <c r="CP2238"/>
      <c r="CQ2238">
        <v>0.31634283000000002</v>
      </c>
      <c r="CR2238">
        <v>0.28699390875050479</v>
      </c>
      <c r="CS2238">
        <v>0.2667272788043758</v>
      </c>
      <c r="CT2238">
        <v>0.2667272788043758</v>
      </c>
      <c r="CU2238">
        <v>0</v>
      </c>
      <c r="CV2238" s="157"/>
      <c r="CZ2238" s="11"/>
      <c r="DA2238" s="236"/>
      <c r="DB2238" s="236"/>
      <c r="DC2238" s="32"/>
      <c r="DD2238" s="32"/>
      <c r="DE2238" s="32"/>
      <c r="DF2238" s="32"/>
      <c r="DG2238" s="32"/>
      <c r="DH2238" s="32"/>
      <c r="DI2238" s="32"/>
      <c r="DJ2238" s="32"/>
      <c r="DK2238" s="32"/>
      <c r="DL2238" s="32"/>
    </row>
    <row r="2239" spans="1:116" ht="14.4" x14ac:dyDescent="0.3">
      <c r="A2239" t="s">
        <v>8040</v>
      </c>
      <c r="B2239" s="181" t="s">
        <v>928</v>
      </c>
      <c r="C2239" s="182" t="s">
        <v>3575</v>
      </c>
      <c r="D2239" s="40" t="s">
        <v>3560</v>
      </c>
      <c r="E2239" s="242" t="s">
        <v>943</v>
      </c>
      <c r="F2239" s="184" t="s">
        <v>8041</v>
      </c>
      <c r="G2239" s="184">
        <v>0.58499734663454217</v>
      </c>
      <c r="H2239" s="184">
        <v>1.9545563016961E-2</v>
      </c>
      <c r="I2239" s="184">
        <v>0.2574608536175812</v>
      </c>
      <c r="J2239" s="328">
        <v>0</v>
      </c>
      <c r="K2239" s="184">
        <v>0.30799093</v>
      </c>
      <c r="L2239" s="184">
        <v>0.23338167000000001</v>
      </c>
      <c r="M2239" s="184">
        <v>2.4079178E-2</v>
      </c>
      <c r="N2239" s="331">
        <v>1.9545505000000001E-2</v>
      </c>
      <c r="O2239" s="331">
        <v>0</v>
      </c>
      <c r="P2239" s="331">
        <v>0</v>
      </c>
      <c r="Q2239" s="331">
        <v>5.8016961E-8</v>
      </c>
      <c r="R2239" s="331">
        <v>5.6175811999999999E-9</v>
      </c>
      <c r="S2239" s="331">
        <v>0</v>
      </c>
      <c r="T2239" s="331">
        <v>0</v>
      </c>
      <c r="U2239" s="184">
        <v>0</v>
      </c>
      <c r="V2239" s="331">
        <v>0</v>
      </c>
      <c r="W2239" s="331">
        <v>0</v>
      </c>
      <c r="X2239" s="184">
        <v>0</v>
      </c>
      <c r="Y2239"/>
      <c r="Z2239" s="288">
        <v>2.0532728666666666</v>
      </c>
      <c r="AA2239"/>
      <c r="AB2239" s="164">
        <v>0</v>
      </c>
      <c r="AC2239" s="164">
        <v>0</v>
      </c>
      <c r="AD2239" s="164">
        <v>0</v>
      </c>
      <c r="AE2239" s="164">
        <v>0</v>
      </c>
      <c r="AF2239" s="164">
        <v>0</v>
      </c>
      <c r="AG2239" s="164">
        <v>0</v>
      </c>
      <c r="AH2239" s="164">
        <v>0</v>
      </c>
      <c r="AI2239"/>
      <c r="AJ2239" s="185">
        <v>0.1092815</v>
      </c>
      <c r="AK2239" s="185">
        <v>0.10621460000000001</v>
      </c>
      <c r="AL2239" s="185">
        <v>3.0668948E-3</v>
      </c>
      <c r="AM2239" s="185">
        <v>0</v>
      </c>
      <c r="AN2239" s="176">
        <v>6.3677820000000002E-6</v>
      </c>
      <c r="AO2239" s="176">
        <v>1.1342065999999999E-8</v>
      </c>
      <c r="AP2239" s="176">
        <v>0</v>
      </c>
      <c r="AQ2239" s="192">
        <v>1.9054372000000001E-6</v>
      </c>
      <c r="AR2239" s="192">
        <v>5.7491640000000001E-9</v>
      </c>
      <c r="AS2239" s="192">
        <v>1.5707537000000001E-13</v>
      </c>
      <c r="AT2239" s="193">
        <v>0</v>
      </c>
      <c r="AU2239" s="193">
        <v>0</v>
      </c>
      <c r="AV2239" s="192">
        <v>2.9062761E-9</v>
      </c>
      <c r="AW2239" s="192">
        <v>4.4594385000000003E-6</v>
      </c>
      <c r="AX2239" s="192">
        <v>4.1198859000000002E-10</v>
      </c>
      <c r="AY2239" s="192">
        <v>5.1807567999999996E-9</v>
      </c>
      <c r="AZ2239" s="193">
        <v>0</v>
      </c>
      <c r="BA2239" s="193">
        <v>0</v>
      </c>
      <c r="BB2239" s="193">
        <v>0</v>
      </c>
      <c r="BC2239" s="193">
        <v>0</v>
      </c>
      <c r="BD2239" s="193">
        <v>0</v>
      </c>
      <c r="BE2239" s="193">
        <v>0</v>
      </c>
      <c r="BF2239" s="193">
        <v>0</v>
      </c>
      <c r="BG2239" s="193">
        <v>0</v>
      </c>
      <c r="BH2239" s="193">
        <v>0</v>
      </c>
      <c r="BI2239" s="193">
        <v>0</v>
      </c>
      <c r="BJ2239" s="193">
        <v>0</v>
      </c>
      <c r="BK2239" s="193">
        <v>0</v>
      </c>
      <c r="BL2239" s="193">
        <v>0</v>
      </c>
      <c r="BM2239"/>
      <c r="BN2239" s="164">
        <v>1.3341517000000001E-4</v>
      </c>
      <c r="BO2239" s="186">
        <v>3.6674527999999999E-5</v>
      </c>
      <c r="BP2239" s="186">
        <v>5.7250694999999997E-5</v>
      </c>
      <c r="BQ2239" s="186">
        <v>6.5802540000000004E-13</v>
      </c>
      <c r="BR2239" s="186">
        <v>2.8807045E-5</v>
      </c>
      <c r="BS2239" s="186">
        <v>1.8814691E-6</v>
      </c>
      <c r="BT2239" s="164">
        <v>0</v>
      </c>
      <c r="BU2239" s="186">
        <v>2.8556651000000001E-6</v>
      </c>
      <c r="BV2239" s="164">
        <v>0</v>
      </c>
      <c r="BW2239" s="186">
        <v>3.8390159999999998E-11</v>
      </c>
      <c r="BX2239" s="164">
        <v>0</v>
      </c>
      <c r="BY2239" s="164">
        <v>0</v>
      </c>
      <c r="BZ2239" s="164">
        <v>0</v>
      </c>
      <c r="CA2239" s="186">
        <v>5.9457240000000003E-6</v>
      </c>
      <c r="CB2239" s="164">
        <v>0</v>
      </c>
      <c r="CC2239" s="164">
        <v>0</v>
      </c>
      <c r="CD2239" s="164">
        <v>0</v>
      </c>
      <c r="CE2239"/>
      <c r="CF2239" s="330">
        <v>0</v>
      </c>
      <c r="CG2239" s="330">
        <v>2.0532729000000001</v>
      </c>
      <c r="CH2239" s="330">
        <v>5.3799002999999998E-2</v>
      </c>
      <c r="CI2239" s="330">
        <v>2.5523694999999999E-2</v>
      </c>
      <c r="CJ2239" s="330">
        <v>1.9831684000000001E-4</v>
      </c>
      <c r="CK2239" s="330">
        <v>0</v>
      </c>
      <c r="CL2239" s="330">
        <v>0</v>
      </c>
      <c r="CM2239" s="330">
        <v>1.4462269E-3</v>
      </c>
      <c r="CN2239" s="330">
        <v>0</v>
      </c>
      <c r="CO2239" s="330">
        <v>0</v>
      </c>
      <c r="CP2239"/>
      <c r="CQ2239">
        <v>0.30799093</v>
      </c>
      <c r="CR2239">
        <v>0.27700641663454223</v>
      </c>
      <c r="CS2239">
        <v>0.2574608536175812</v>
      </c>
      <c r="CT2239">
        <v>0.2574608536175812</v>
      </c>
      <c r="CU2239">
        <v>0</v>
      </c>
      <c r="CV2239" s="157"/>
      <c r="CZ2239" s="11"/>
      <c r="DA2239" s="236"/>
      <c r="DB2239" s="236"/>
      <c r="DC2239" s="32"/>
      <c r="DD2239" s="32"/>
      <c r="DE2239" s="32"/>
      <c r="DF2239" s="32"/>
      <c r="DG2239" s="32"/>
      <c r="DH2239" s="32"/>
      <c r="DI2239" s="32"/>
      <c r="DJ2239" s="32"/>
      <c r="DK2239" s="32"/>
      <c r="DL2239" s="32"/>
    </row>
    <row r="2240" spans="1:116" ht="14.4" x14ac:dyDescent="0.3">
      <c r="A2240" t="s">
        <v>8042</v>
      </c>
      <c r="B2240" s="181" t="s">
        <v>928</v>
      </c>
      <c r="C2240" s="182" t="s">
        <v>3576</v>
      </c>
      <c r="D2240" s="40" t="s">
        <v>3560</v>
      </c>
      <c r="E2240" s="242" t="s">
        <v>943</v>
      </c>
      <c r="F2240" s="184" t="s">
        <v>8043</v>
      </c>
      <c r="G2240" s="184">
        <v>0.52474425909731104</v>
      </c>
      <c r="H2240" s="184">
        <v>1.7565593790513E-2</v>
      </c>
      <c r="I2240" s="184">
        <v>0.21809141530679801</v>
      </c>
      <c r="J2240" s="328">
        <v>0</v>
      </c>
      <c r="K2240" s="184">
        <v>0.28908725000000002</v>
      </c>
      <c r="L2240" s="184">
        <v>0.19597131000000001</v>
      </c>
      <c r="M2240" s="184">
        <v>2.2120096999999998E-2</v>
      </c>
      <c r="N2240" s="331">
        <v>1.7565508000000001E-2</v>
      </c>
      <c r="O2240" s="331">
        <v>0</v>
      </c>
      <c r="P2240" s="331">
        <v>0</v>
      </c>
      <c r="Q2240" s="331">
        <v>8.5790512999999997E-8</v>
      </c>
      <c r="R2240" s="331">
        <v>8.3067979999999997E-9</v>
      </c>
      <c r="S2240" s="331">
        <v>0</v>
      </c>
      <c r="T2240" s="331">
        <v>0</v>
      </c>
      <c r="U2240" s="184">
        <v>0</v>
      </c>
      <c r="V2240" s="331">
        <v>0</v>
      </c>
      <c r="W2240" s="331">
        <v>0</v>
      </c>
      <c r="X2240" s="184">
        <v>0</v>
      </c>
      <c r="Y2240"/>
      <c r="Z2240" s="288">
        <v>1.9272483333333335</v>
      </c>
      <c r="AA2240"/>
      <c r="AB2240" s="164">
        <v>0</v>
      </c>
      <c r="AC2240" s="164">
        <v>0</v>
      </c>
      <c r="AD2240" s="164">
        <v>0</v>
      </c>
      <c r="AE2240" s="164">
        <v>0</v>
      </c>
      <c r="AF2240" s="164">
        <v>0</v>
      </c>
      <c r="AG2240" s="164">
        <v>0</v>
      </c>
      <c r="AH2240" s="164">
        <v>0</v>
      </c>
      <c r="AI2240"/>
      <c r="AJ2240" s="185">
        <v>9.5292516999999993E-2</v>
      </c>
      <c r="AK2240" s="185">
        <v>9.2552994999999999E-2</v>
      </c>
      <c r="AL2240" s="185">
        <v>2.7395223E-3</v>
      </c>
      <c r="AM2240" s="185">
        <v>0</v>
      </c>
      <c r="AN2240" s="176">
        <v>5.5487406999999997E-6</v>
      </c>
      <c r="AO2240" s="176">
        <v>1.0131369E-8</v>
      </c>
      <c r="AP2240" s="176">
        <v>0</v>
      </c>
      <c r="AQ2240" s="192">
        <v>1.7884863999999999E-6</v>
      </c>
      <c r="AR2240" s="192">
        <v>5.3962952999999998E-9</v>
      </c>
      <c r="AS2240" s="192">
        <v>1.4743450000000001E-13</v>
      </c>
      <c r="AT2240" s="193">
        <v>0</v>
      </c>
      <c r="AU2240" s="193">
        <v>0</v>
      </c>
      <c r="AV2240" s="192">
        <v>2.6118647E-9</v>
      </c>
      <c r="AW2240" s="192">
        <v>3.7576423999999999E-6</v>
      </c>
      <c r="AX2240" s="192">
        <v>3.7025335000000002E-10</v>
      </c>
      <c r="AY2240" s="192">
        <v>4.3646732999999998E-9</v>
      </c>
      <c r="AZ2240" s="193">
        <v>0</v>
      </c>
      <c r="BA2240" s="193">
        <v>0</v>
      </c>
      <c r="BB2240" s="193">
        <v>0</v>
      </c>
      <c r="BC2240" s="193">
        <v>0</v>
      </c>
      <c r="BD2240" s="193">
        <v>0</v>
      </c>
      <c r="BE2240" s="193">
        <v>0</v>
      </c>
      <c r="BF2240" s="193">
        <v>0</v>
      </c>
      <c r="BG2240" s="193">
        <v>0</v>
      </c>
      <c r="BH2240" s="193">
        <v>0</v>
      </c>
      <c r="BI2240" s="193">
        <v>0</v>
      </c>
      <c r="BJ2240" s="193">
        <v>0</v>
      </c>
      <c r="BK2240" s="193">
        <v>0</v>
      </c>
      <c r="BL2240" s="193">
        <v>0</v>
      </c>
      <c r="BM2240"/>
      <c r="BN2240" s="164">
        <v>1.1839318E-4</v>
      </c>
      <c r="BO2240" s="186">
        <v>3.0951273999999998E-5</v>
      </c>
      <c r="BP2240" s="186">
        <v>5.3736797000000002E-5</v>
      </c>
      <c r="BQ2240" s="186">
        <v>9.7303160999999994E-13</v>
      </c>
      <c r="BR2240" s="186">
        <v>2.4234733000000001E-5</v>
      </c>
      <c r="BS2240" s="186">
        <v>1.6908725999999999E-6</v>
      </c>
      <c r="BT2240" s="164">
        <v>0</v>
      </c>
      <c r="BU2240" s="186">
        <v>2.5663807E-6</v>
      </c>
      <c r="BV2240" s="164">
        <v>0</v>
      </c>
      <c r="BW2240" s="186">
        <v>5.6768081999999999E-11</v>
      </c>
      <c r="BX2240" s="164">
        <v>0</v>
      </c>
      <c r="BY2240" s="164">
        <v>0</v>
      </c>
      <c r="BZ2240" s="164">
        <v>0</v>
      </c>
      <c r="CA2240" s="186">
        <v>5.2130614999999998E-6</v>
      </c>
      <c r="CB2240" s="164">
        <v>0</v>
      </c>
      <c r="CC2240" s="164">
        <v>0</v>
      </c>
      <c r="CD2240" s="164">
        <v>0</v>
      </c>
      <c r="CE2240"/>
      <c r="CF2240" s="330">
        <v>0</v>
      </c>
      <c r="CG2240" s="330">
        <v>1.9272483</v>
      </c>
      <c r="CH2240" s="330">
        <v>4.8349059999999999E-2</v>
      </c>
      <c r="CI2240" s="330">
        <v>2.1564214000000002E-2</v>
      </c>
      <c r="CJ2240" s="330">
        <v>2.1121099999999999E-4</v>
      </c>
      <c r="CK2240" s="330">
        <v>0</v>
      </c>
      <c r="CL2240" s="330">
        <v>0</v>
      </c>
      <c r="CM2240" s="330">
        <v>1.215762E-3</v>
      </c>
      <c r="CN2240" s="330">
        <v>0</v>
      </c>
      <c r="CO2240" s="330">
        <v>0</v>
      </c>
      <c r="CP2240"/>
      <c r="CQ2240">
        <v>0.28908725000000002</v>
      </c>
      <c r="CR2240">
        <v>0.23565700909731102</v>
      </c>
      <c r="CS2240">
        <v>0.21809141530679801</v>
      </c>
      <c r="CT2240">
        <v>0.21809141530679801</v>
      </c>
      <c r="CU2240">
        <v>0</v>
      </c>
      <c r="CV2240" s="157"/>
      <c r="CZ2240" s="11"/>
      <c r="DA2240" s="236"/>
      <c r="DB2240" s="236"/>
      <c r="DC2240" s="32"/>
      <c r="DD2240" s="32"/>
      <c r="DE2240" s="32"/>
      <c r="DF2240" s="32"/>
      <c r="DG2240" s="32"/>
      <c r="DH2240" s="32"/>
      <c r="DI2240" s="32"/>
      <c r="DJ2240" s="32"/>
      <c r="DK2240" s="32"/>
      <c r="DL2240" s="32"/>
    </row>
    <row r="2241" spans="1:116" ht="14.4" x14ac:dyDescent="0.3">
      <c r="A2241" t="s">
        <v>8044</v>
      </c>
      <c r="B2241" s="181" t="s">
        <v>928</v>
      </c>
      <c r="C2241" s="182" t="s">
        <v>3577</v>
      </c>
      <c r="D2241" s="40" t="s">
        <v>3560</v>
      </c>
      <c r="E2241" s="242" t="s">
        <v>943</v>
      </c>
      <c r="F2241" s="184" t="s">
        <v>8045</v>
      </c>
      <c r="G2241" s="184">
        <v>0.56665794551857851</v>
      </c>
      <c r="H2241" s="184">
        <v>1.8824497087792002E-2</v>
      </c>
      <c r="I2241" s="184">
        <v>0.24819442843078648</v>
      </c>
      <c r="J2241" s="328">
        <v>0</v>
      </c>
      <c r="K2241" s="184">
        <v>0.29963901999999998</v>
      </c>
      <c r="L2241" s="184">
        <v>0.22500054999999999</v>
      </c>
      <c r="M2241" s="184">
        <v>2.3193873E-2</v>
      </c>
      <c r="N2241" s="331">
        <v>1.8824441000000001E-2</v>
      </c>
      <c r="O2241" s="331">
        <v>0</v>
      </c>
      <c r="P2241" s="331">
        <v>0</v>
      </c>
      <c r="Q2241" s="331">
        <v>5.6087791999999999E-8</v>
      </c>
      <c r="R2241" s="331">
        <v>5.4307864999999997E-9</v>
      </c>
      <c r="S2241" s="331">
        <v>0</v>
      </c>
      <c r="T2241" s="331">
        <v>0</v>
      </c>
      <c r="U2241" s="184">
        <v>0</v>
      </c>
      <c r="V2241" s="331">
        <v>0</v>
      </c>
      <c r="W2241" s="331">
        <v>0</v>
      </c>
      <c r="X2241" s="184">
        <v>0</v>
      </c>
      <c r="Y2241"/>
      <c r="Z2241" s="288">
        <v>1.9975934666666666</v>
      </c>
      <c r="AA2241"/>
      <c r="AB2241" s="164">
        <v>0</v>
      </c>
      <c r="AC2241" s="164">
        <v>0</v>
      </c>
      <c r="AD2241" s="164">
        <v>0</v>
      </c>
      <c r="AE2241" s="164">
        <v>0</v>
      </c>
      <c r="AF2241" s="164">
        <v>0</v>
      </c>
      <c r="AG2241" s="164">
        <v>0</v>
      </c>
      <c r="AH2241" s="164">
        <v>0</v>
      </c>
      <c r="AI2241"/>
      <c r="AJ2241" s="185">
        <v>0.10564635999999999</v>
      </c>
      <c r="AK2241" s="185">
        <v>0.10267611</v>
      </c>
      <c r="AL2241" s="185">
        <v>2.9702554999999999E-3</v>
      </c>
      <c r="AM2241" s="185">
        <v>0</v>
      </c>
      <c r="AN2241" s="176">
        <v>6.1556419999999999E-6</v>
      </c>
      <c r="AO2241" s="176">
        <v>1.0984673E-8</v>
      </c>
      <c r="AP2241" s="176">
        <v>0</v>
      </c>
      <c r="AQ2241" s="192">
        <v>1.8537668E-6</v>
      </c>
      <c r="AR2241" s="192">
        <v>5.5932617999999999E-9</v>
      </c>
      <c r="AS2241" s="192">
        <v>1.5281590000000001E-13</v>
      </c>
      <c r="AT2241" s="193">
        <v>0</v>
      </c>
      <c r="AU2241" s="193">
        <v>0</v>
      </c>
      <c r="AV2241" s="192">
        <v>2.7990590000000001E-9</v>
      </c>
      <c r="AW2241" s="192">
        <v>4.2990761000000002E-6</v>
      </c>
      <c r="AX2241" s="192">
        <v>3.9678968E-10</v>
      </c>
      <c r="AY2241" s="192">
        <v>4.9944685000000004E-9</v>
      </c>
      <c r="AZ2241" s="193">
        <v>0</v>
      </c>
      <c r="BA2241" s="193">
        <v>0</v>
      </c>
      <c r="BB2241" s="193">
        <v>0</v>
      </c>
      <c r="BC2241" s="193">
        <v>0</v>
      </c>
      <c r="BD2241" s="193">
        <v>0</v>
      </c>
      <c r="BE2241" s="193">
        <v>0</v>
      </c>
      <c r="BF2241" s="193">
        <v>0</v>
      </c>
      <c r="BG2241" s="193">
        <v>0</v>
      </c>
      <c r="BH2241" s="193">
        <v>0</v>
      </c>
      <c r="BI2241" s="193">
        <v>0</v>
      </c>
      <c r="BJ2241" s="193">
        <v>0</v>
      </c>
      <c r="BK2241" s="193">
        <v>0</v>
      </c>
      <c r="BL2241" s="193">
        <v>0</v>
      </c>
      <c r="BM2241"/>
      <c r="BN2241" s="164">
        <v>1.2911583999999999E-4</v>
      </c>
      <c r="BO2241" s="186">
        <v>3.5354902000000001E-5</v>
      </c>
      <c r="BP2241" s="186">
        <v>5.5698207000000001E-5</v>
      </c>
      <c r="BQ2241" s="186">
        <v>6.3614487E-13</v>
      </c>
      <c r="BR2241" s="186">
        <v>2.7771783000000001E-5</v>
      </c>
      <c r="BS2241" s="186">
        <v>1.8120587000000001E-6</v>
      </c>
      <c r="BT2241" s="164">
        <v>0</v>
      </c>
      <c r="BU2241" s="186">
        <v>2.7503151999999998E-6</v>
      </c>
      <c r="BV2241" s="164">
        <v>0</v>
      </c>
      <c r="BW2241" s="186">
        <v>3.7113618999999997E-11</v>
      </c>
      <c r="BX2241" s="164">
        <v>0</v>
      </c>
      <c r="BY2241" s="164">
        <v>0</v>
      </c>
      <c r="BZ2241" s="164">
        <v>0</v>
      </c>
      <c r="CA2241" s="186">
        <v>5.7285420000000002E-6</v>
      </c>
      <c r="CB2241" s="164">
        <v>0</v>
      </c>
      <c r="CC2241" s="164">
        <v>0</v>
      </c>
      <c r="CD2241" s="164">
        <v>0</v>
      </c>
      <c r="CE2241"/>
      <c r="CF2241" s="330">
        <v>0</v>
      </c>
      <c r="CG2241" s="330">
        <v>1.9975935</v>
      </c>
      <c r="CH2241" s="330">
        <v>5.1814273000000001E-2</v>
      </c>
      <c r="CI2241" s="330">
        <v>2.4604905999999999E-2</v>
      </c>
      <c r="CJ2241" s="330">
        <v>1.9120760999999999E-4</v>
      </c>
      <c r="CK2241" s="330">
        <v>0</v>
      </c>
      <c r="CL2241" s="330">
        <v>0</v>
      </c>
      <c r="CM2241" s="330">
        <v>1.3942678999999999E-3</v>
      </c>
      <c r="CN2241" s="330">
        <v>0</v>
      </c>
      <c r="CO2241" s="330">
        <v>0</v>
      </c>
      <c r="CP2241"/>
      <c r="CQ2241">
        <v>0.29963901999999998</v>
      </c>
      <c r="CR2241">
        <v>0.26701892551857853</v>
      </c>
      <c r="CS2241">
        <v>0.24819442843078648</v>
      </c>
      <c r="CT2241">
        <v>0.24819442843078648</v>
      </c>
      <c r="CU2241">
        <v>0</v>
      </c>
      <c r="CV2241" s="157"/>
      <c r="CW2241" s="372"/>
      <c r="CZ2241" s="11"/>
      <c r="DA2241" s="236"/>
      <c r="DB2241" s="236"/>
      <c r="DC2241" s="32"/>
      <c r="DD2241" s="32"/>
      <c r="DE2241" s="32"/>
      <c r="DF2241" s="32"/>
      <c r="DG2241" s="32"/>
      <c r="DH2241" s="32"/>
      <c r="DI2241" s="32"/>
      <c r="DJ2241" s="32"/>
      <c r="DK2241" s="32"/>
      <c r="DL2241" s="32"/>
    </row>
    <row r="2242" spans="1:116" ht="14.4" x14ac:dyDescent="0.3">
      <c r="B2242" s="181"/>
      <c r="C2242" s="180"/>
      <c r="D2242" s="37" t="s">
        <v>3578</v>
      </c>
      <c r="E2242" s="242"/>
      <c r="F2242"/>
      <c r="G2242"/>
      <c r="H2242"/>
      <c r="I2242"/>
      <c r="J2242" s="332"/>
      <c r="K2242"/>
      <c r="L2242"/>
      <c r="M2242"/>
      <c r="N2242" s="39"/>
      <c r="O2242" s="39"/>
      <c r="P2242" s="39"/>
      <c r="Q2242" s="39"/>
      <c r="R2242" s="39"/>
      <c r="S2242" s="39"/>
      <c r="T2242" s="39"/>
      <c r="U2242"/>
      <c r="V2242" s="39"/>
      <c r="W2242" s="39"/>
      <c r="X2242"/>
      <c r="Y2242"/>
      <c r="Z2242"/>
      <c r="AA2242"/>
      <c r="AB2242"/>
      <c r="AC2242"/>
      <c r="AD2242"/>
      <c r="AE2242"/>
      <c r="AF2242"/>
      <c r="AG2242"/>
      <c r="AH2242"/>
      <c r="AI2242"/>
      <c r="AJ2242"/>
      <c r="AK2242"/>
      <c r="AL2242"/>
      <c r="AM2242"/>
      <c r="AN2242"/>
      <c r="AO2242"/>
      <c r="AP2242"/>
      <c r="AT2242"/>
      <c r="AU2242"/>
      <c r="AZ2242"/>
      <c r="BA2242"/>
      <c r="BB2242"/>
      <c r="BC2242"/>
      <c r="BD2242"/>
      <c r="BE2242"/>
      <c r="BF2242"/>
      <c r="BG2242"/>
      <c r="BH2242"/>
      <c r="BI2242"/>
      <c r="BJ2242"/>
      <c r="BK2242"/>
      <c r="BL2242"/>
      <c r="BM2242"/>
      <c r="BN2242"/>
      <c r="BS2242" s="39"/>
      <c r="BT2242"/>
      <c r="BU2242" s="39"/>
      <c r="BV2242"/>
      <c r="BW2242" s="39"/>
      <c r="BX2242"/>
      <c r="BY2242"/>
      <c r="BZ2242"/>
      <c r="CA2242" s="39"/>
      <c r="CB2242"/>
      <c r="CC2242"/>
      <c r="CD2242"/>
      <c r="CE2242"/>
      <c r="CF2242"/>
      <c r="CG2242"/>
      <c r="CH2242"/>
      <c r="CI2242"/>
      <c r="CJ2242"/>
      <c r="CK2242"/>
      <c r="CL2242"/>
      <c r="CM2242"/>
      <c r="CN2242"/>
      <c r="CO2242"/>
      <c r="CP2242"/>
      <c r="CQ2242"/>
      <c r="CR2242"/>
      <c r="CS2242"/>
      <c r="CT2242"/>
      <c r="CU2242"/>
      <c r="CV2242" s="38"/>
      <c r="CZ2242" s="11"/>
      <c r="DA2242" s="236"/>
      <c r="DB2242" s="236"/>
      <c r="DC2242" s="32"/>
      <c r="DD2242" s="32"/>
      <c r="DE2242" s="32"/>
      <c r="DF2242" s="32"/>
      <c r="DG2242" s="32"/>
      <c r="DH2242" s="32"/>
      <c r="DI2242" s="32"/>
      <c r="DJ2242" s="32"/>
      <c r="DK2242" s="32"/>
      <c r="DL2242" s="32"/>
    </row>
    <row r="2243" spans="1:116" ht="14.4" x14ac:dyDescent="0.3">
      <c r="A2243" t="s">
        <v>3579</v>
      </c>
      <c r="B2243" s="181" t="s">
        <v>928</v>
      </c>
      <c r="C2243" s="182" t="s">
        <v>3580</v>
      </c>
      <c r="D2243" s="40" t="s">
        <v>3578</v>
      </c>
      <c r="E2243" s="242" t="s">
        <v>943</v>
      </c>
      <c r="F2243" s="184" t="s">
        <v>5133</v>
      </c>
      <c r="G2243" s="184">
        <v>1.035394216032187</v>
      </c>
      <c r="H2243" s="184">
        <v>7.2701302012420005E-2</v>
      </c>
      <c r="I2243" s="184">
        <v>0.470971104019767</v>
      </c>
      <c r="J2243" s="328">
        <v>0</v>
      </c>
      <c r="K2243" s="184">
        <v>0.49172180999999998</v>
      </c>
      <c r="L2243" s="184">
        <v>0.37063079999999998</v>
      </c>
      <c r="M2243" s="184">
        <v>0.10034021</v>
      </c>
      <c r="N2243" s="331">
        <v>7.2700331000000007E-2</v>
      </c>
      <c r="O2243" s="331">
        <v>0</v>
      </c>
      <c r="P2243" s="331">
        <v>0</v>
      </c>
      <c r="Q2243" s="331">
        <v>9.7101242000000005E-7</v>
      </c>
      <c r="R2243" s="331">
        <v>9.4019767000000006E-8</v>
      </c>
      <c r="S2243" s="331">
        <v>0</v>
      </c>
      <c r="T2243" s="331">
        <v>0</v>
      </c>
      <c r="U2243" s="184">
        <v>0</v>
      </c>
      <c r="V2243" s="331">
        <v>0</v>
      </c>
      <c r="W2243" s="331">
        <v>0</v>
      </c>
      <c r="X2243" s="184">
        <v>0</v>
      </c>
      <c r="Y2243"/>
      <c r="Z2243" s="288">
        <v>3.2781454000000001</v>
      </c>
      <c r="AA2243"/>
      <c r="AB2243" s="164">
        <v>0</v>
      </c>
      <c r="AC2243" s="164">
        <v>0</v>
      </c>
      <c r="AD2243" s="164">
        <v>0</v>
      </c>
      <c r="AE2243" s="164">
        <v>0</v>
      </c>
      <c r="AF2243" s="164">
        <v>0</v>
      </c>
      <c r="AG2243" s="164">
        <v>0</v>
      </c>
      <c r="AH2243" s="164">
        <v>0</v>
      </c>
      <c r="AI2243"/>
      <c r="AJ2243" s="185">
        <v>0.18216919000000001</v>
      </c>
      <c r="AK2243" s="185">
        <v>0.17690765</v>
      </c>
      <c r="AL2243" s="185">
        <v>5.2615407999999997E-3</v>
      </c>
      <c r="AM2243" s="185">
        <v>0</v>
      </c>
      <c r="AN2243" s="176">
        <v>1.0605974E-5</v>
      </c>
      <c r="AO2243" s="176">
        <v>1.9458361000000001E-8</v>
      </c>
      <c r="AP2243" s="176">
        <v>0</v>
      </c>
      <c r="AQ2243" s="192">
        <v>3.0421189E-6</v>
      </c>
      <c r="AR2243" s="192">
        <v>9.1788071000000004E-9</v>
      </c>
      <c r="AS2243" s="192">
        <v>2.5077812E-13</v>
      </c>
      <c r="AT2243" s="193">
        <v>0</v>
      </c>
      <c r="AU2243" s="193">
        <v>0</v>
      </c>
      <c r="AV2243" s="192">
        <v>1.0810016999999999E-8</v>
      </c>
      <c r="AW2243" s="192">
        <v>7.5530452E-6</v>
      </c>
      <c r="AX2243" s="192">
        <v>1.5324088999999999E-9</v>
      </c>
      <c r="AY2243" s="192">
        <v>8.7468940999999998E-9</v>
      </c>
      <c r="AZ2243" s="193">
        <v>0</v>
      </c>
      <c r="BA2243" s="193">
        <v>0</v>
      </c>
      <c r="BB2243" s="193">
        <v>0</v>
      </c>
      <c r="BC2243" s="193">
        <v>0</v>
      </c>
      <c r="BD2243" s="193">
        <v>0</v>
      </c>
      <c r="BE2243" s="193">
        <v>0</v>
      </c>
      <c r="BF2243" s="193">
        <v>0</v>
      </c>
      <c r="BG2243" s="193">
        <v>0</v>
      </c>
      <c r="BH2243" s="193">
        <v>0</v>
      </c>
      <c r="BI2243" s="193">
        <v>0</v>
      </c>
      <c r="BJ2243" s="193">
        <v>0</v>
      </c>
      <c r="BK2243" s="193">
        <v>0</v>
      </c>
      <c r="BL2243" s="193">
        <v>0</v>
      </c>
      <c r="BM2243"/>
      <c r="BN2243" s="164">
        <v>2.3767990999999999E-4</v>
      </c>
      <c r="BO2243" s="186">
        <v>6.3862683999999997E-5</v>
      </c>
      <c r="BP2243" s="186">
        <v>9.1403391000000002E-5</v>
      </c>
      <c r="BQ2243" s="186">
        <v>1.1013173000000001E-11</v>
      </c>
      <c r="BR2243" s="186">
        <v>4.7387277000000003E-5</v>
      </c>
      <c r="BS2243" s="186">
        <v>6.9982035999999997E-6</v>
      </c>
      <c r="BT2243" s="164">
        <v>0</v>
      </c>
      <c r="BU2243" s="186">
        <v>1.0621767E-5</v>
      </c>
      <c r="BV2243" s="164">
        <v>0</v>
      </c>
      <c r="BW2243" s="186">
        <v>6.4252456999999996E-10</v>
      </c>
      <c r="BX2243" s="164">
        <v>0</v>
      </c>
      <c r="BY2243" s="164">
        <v>0</v>
      </c>
      <c r="BZ2243" s="164">
        <v>0</v>
      </c>
      <c r="CA2243" s="186">
        <v>1.7405936000000001E-5</v>
      </c>
      <c r="CB2243" s="164">
        <v>0</v>
      </c>
      <c r="CC2243" s="164">
        <v>0</v>
      </c>
      <c r="CD2243" s="164">
        <v>0</v>
      </c>
      <c r="CE2243"/>
      <c r="CF2243" s="330">
        <v>0</v>
      </c>
      <c r="CG2243" s="330">
        <v>3.2781454000000001</v>
      </c>
      <c r="CH2243" s="330">
        <v>0.20010765999999999</v>
      </c>
      <c r="CI2243" s="330">
        <v>4.5298961999999998E-2</v>
      </c>
      <c r="CJ2243" s="330">
        <v>1.4779000999999999E-3</v>
      </c>
      <c r="CK2243" s="330">
        <v>0</v>
      </c>
      <c r="CL2243" s="330">
        <v>0</v>
      </c>
      <c r="CM2243" s="330">
        <v>2.3459001000000002E-3</v>
      </c>
      <c r="CN2243" s="330">
        <v>0</v>
      </c>
      <c r="CO2243" s="330">
        <v>0</v>
      </c>
      <c r="CP2243"/>
      <c r="CQ2243">
        <v>0.49172180999999998</v>
      </c>
      <c r="CR2243">
        <v>0.54367240603218703</v>
      </c>
      <c r="CS2243">
        <v>0.470971104019767</v>
      </c>
      <c r="CT2243">
        <v>0.470971104019767</v>
      </c>
      <c r="CU2243">
        <v>0</v>
      </c>
      <c r="CV2243" s="157"/>
      <c r="CZ2243" s="11"/>
      <c r="DA2243" s="236"/>
      <c r="DB2243" s="236"/>
      <c r="DC2243" s="32"/>
      <c r="DD2243" s="32"/>
      <c r="DE2243" s="32"/>
      <c r="DF2243" s="32"/>
      <c r="DG2243" s="32"/>
      <c r="DH2243" s="32"/>
      <c r="DI2243" s="32"/>
      <c r="DJ2243" s="32"/>
      <c r="DK2243" s="32"/>
      <c r="DL2243" s="32"/>
    </row>
    <row r="2244" spans="1:116" ht="14.4" x14ac:dyDescent="0.3">
      <c r="A2244" t="s">
        <v>3581</v>
      </c>
      <c r="B2244" s="181" t="s">
        <v>928</v>
      </c>
      <c r="C2244" s="182" t="s">
        <v>3582</v>
      </c>
      <c r="D2244" s="40" t="s">
        <v>3578</v>
      </c>
      <c r="E2244" s="242" t="s">
        <v>943</v>
      </c>
      <c r="F2244" s="184" t="s">
        <v>5134</v>
      </c>
      <c r="G2244" s="184">
        <v>7.218071770959901E-2</v>
      </c>
      <c r="H2244" s="184">
        <v>2.3552005752199999E-4</v>
      </c>
      <c r="I2244" s="184">
        <v>8.8747326520769998E-3</v>
      </c>
      <c r="J2244" s="328">
        <v>0</v>
      </c>
      <c r="K2244" s="184">
        <v>6.3070465000000006E-2</v>
      </c>
      <c r="L2244" s="184">
        <v>8.4026812999999992E-3</v>
      </c>
      <c r="M2244" s="184">
        <v>4.7205005000000003E-4</v>
      </c>
      <c r="N2244" s="331">
        <v>2.3550660999999999E-4</v>
      </c>
      <c r="O2244" s="331">
        <v>0</v>
      </c>
      <c r="P2244" s="331">
        <v>0</v>
      </c>
      <c r="Q2244" s="331">
        <v>1.3447522000000001E-8</v>
      </c>
      <c r="R2244" s="331">
        <v>1.302077E-9</v>
      </c>
      <c r="S2244" s="331">
        <v>0</v>
      </c>
      <c r="T2244" s="331">
        <v>0</v>
      </c>
      <c r="U2244" s="184">
        <v>0</v>
      </c>
      <c r="V2244" s="331">
        <v>0</v>
      </c>
      <c r="W2244" s="331">
        <v>0</v>
      </c>
      <c r="X2244" s="184">
        <v>0</v>
      </c>
      <c r="Y2244"/>
      <c r="Z2244" s="288">
        <v>0.42046976666666674</v>
      </c>
      <c r="AA2244"/>
      <c r="AB2244" s="164">
        <v>0</v>
      </c>
      <c r="AC2244" s="164">
        <v>0</v>
      </c>
      <c r="AD2244" s="164">
        <v>0</v>
      </c>
      <c r="AE2244" s="164">
        <v>0</v>
      </c>
      <c r="AF2244" s="164">
        <v>0</v>
      </c>
      <c r="AG2244" s="164">
        <v>0</v>
      </c>
      <c r="AH2244" s="164">
        <v>0</v>
      </c>
      <c r="AI2244"/>
      <c r="AJ2244" s="185">
        <v>9.4674055999999993E-3</v>
      </c>
      <c r="AK2244" s="185">
        <v>9.0988496999999998E-3</v>
      </c>
      <c r="AL2244" s="185">
        <v>3.6855585999999999E-4</v>
      </c>
      <c r="AM2244" s="185">
        <v>0</v>
      </c>
      <c r="AN2244" s="176">
        <v>5.4549458999999997E-7</v>
      </c>
      <c r="AO2244" s="176">
        <v>1.3630024000000001E-9</v>
      </c>
      <c r="AP2244" s="176">
        <v>0</v>
      </c>
      <c r="AQ2244" s="192">
        <v>3.9019593999999998E-7</v>
      </c>
      <c r="AR2244" s="192">
        <v>1.1773153E-9</v>
      </c>
      <c r="AS2244" s="192">
        <v>3.2165937000000003E-14</v>
      </c>
      <c r="AT2244" s="193">
        <v>0</v>
      </c>
      <c r="AU2244" s="193">
        <v>0</v>
      </c>
      <c r="AV2244" s="192">
        <v>3.5018139999999998E-11</v>
      </c>
      <c r="AW2244" s="192">
        <v>1.5526362999999999E-7</v>
      </c>
      <c r="AX2244" s="192">
        <v>4.9641098999999999E-12</v>
      </c>
      <c r="AY2244" s="192">
        <v>1.8069080999999999E-10</v>
      </c>
      <c r="AZ2244" s="193">
        <v>0</v>
      </c>
      <c r="BA2244" s="193">
        <v>0</v>
      </c>
      <c r="BB2244" s="193">
        <v>0</v>
      </c>
      <c r="BC2244" s="193">
        <v>0</v>
      </c>
      <c r="BD2244" s="193">
        <v>0</v>
      </c>
      <c r="BE2244" s="193">
        <v>0</v>
      </c>
      <c r="BF2244" s="193">
        <v>0</v>
      </c>
      <c r="BG2244" s="193">
        <v>0</v>
      </c>
      <c r="BH2244" s="193">
        <v>0</v>
      </c>
      <c r="BI2244" s="193">
        <v>0</v>
      </c>
      <c r="BJ2244" s="193">
        <v>0</v>
      </c>
      <c r="BK2244" s="193">
        <v>0</v>
      </c>
      <c r="BL2244" s="193">
        <v>0</v>
      </c>
      <c r="BM2244"/>
      <c r="BN2244" s="186">
        <v>1.4181483E-5</v>
      </c>
      <c r="BO2244" s="186">
        <v>1.2572659E-6</v>
      </c>
      <c r="BP2244" s="186">
        <v>1.1723813E-5</v>
      </c>
      <c r="BQ2244" s="186">
        <v>1.5252111000000001E-13</v>
      </c>
      <c r="BR2244" s="186">
        <v>1.0187479E-6</v>
      </c>
      <c r="BS2244" s="186">
        <v>2.2670092E-8</v>
      </c>
      <c r="BT2244" s="164">
        <v>0</v>
      </c>
      <c r="BU2244" s="186">
        <v>3.4408320999999999E-8</v>
      </c>
      <c r="BV2244" s="164">
        <v>0</v>
      </c>
      <c r="BW2244" s="186">
        <v>8.8983037999999995E-12</v>
      </c>
      <c r="BX2244" s="164">
        <v>0</v>
      </c>
      <c r="BY2244" s="164">
        <v>0</v>
      </c>
      <c r="BZ2244" s="164">
        <v>0</v>
      </c>
      <c r="CA2244" s="186">
        <v>1.2456908000000001E-7</v>
      </c>
      <c r="CB2244" s="164">
        <v>0</v>
      </c>
      <c r="CC2244" s="164">
        <v>0</v>
      </c>
      <c r="CD2244" s="164">
        <v>0</v>
      </c>
      <c r="CE2244"/>
      <c r="CF2244" s="330">
        <v>0</v>
      </c>
      <c r="CG2244" s="330">
        <v>0.42046977000000002</v>
      </c>
      <c r="CH2244" s="330">
        <v>6.4823194999999998E-4</v>
      </c>
      <c r="CI2244" s="330">
        <v>8.6540246000000004E-4</v>
      </c>
      <c r="CJ2244" s="329">
        <v>1.4885421000000001E-5</v>
      </c>
      <c r="CK2244" s="330">
        <v>0</v>
      </c>
      <c r="CL2244" s="330">
        <v>0</v>
      </c>
      <c r="CM2244" s="329">
        <v>5.1517466000000003E-5</v>
      </c>
      <c r="CN2244" s="330">
        <v>0</v>
      </c>
      <c r="CO2244" s="330">
        <v>0</v>
      </c>
      <c r="CP2244"/>
      <c r="CQ2244">
        <v>6.3070465000000006E-2</v>
      </c>
      <c r="CR2244">
        <v>9.1102527095990003E-3</v>
      </c>
      <c r="CS2244">
        <v>8.8747326520769998E-3</v>
      </c>
      <c r="CT2244">
        <v>8.8747326520769998E-3</v>
      </c>
      <c r="CU2244">
        <v>0</v>
      </c>
      <c r="CV2244" s="157"/>
      <c r="CZ2244" s="11"/>
      <c r="DA2244" s="236"/>
      <c r="DB2244" s="236"/>
      <c r="DC2244" s="32"/>
      <c r="DD2244" s="32"/>
      <c r="DE2244" s="32"/>
      <c r="DF2244" s="32"/>
      <c r="DG2244" s="32"/>
      <c r="DH2244" s="32"/>
      <c r="DI2244" s="32"/>
      <c r="DJ2244" s="32"/>
      <c r="DK2244" s="32"/>
      <c r="DL2244" s="32"/>
    </row>
    <row r="2245" spans="1:116" ht="14.4" x14ac:dyDescent="0.3">
      <c r="A2245" t="s">
        <v>3583</v>
      </c>
      <c r="B2245" s="181" t="s">
        <v>928</v>
      </c>
      <c r="C2245" s="182" t="s">
        <v>3584</v>
      </c>
      <c r="D2245" s="40" t="s">
        <v>3578</v>
      </c>
      <c r="E2245" s="242" t="s">
        <v>943</v>
      </c>
      <c r="F2245" s="184" t="s">
        <v>5135</v>
      </c>
      <c r="G2245" s="184">
        <v>0.1141238516842428</v>
      </c>
      <c r="H2245" s="184">
        <v>3.2612223625699999E-3</v>
      </c>
      <c r="I2245" s="184">
        <v>3.0957353321672799E-2</v>
      </c>
      <c r="J2245" s="328">
        <v>0</v>
      </c>
      <c r="K2245" s="184">
        <v>7.9905275999999997E-2</v>
      </c>
      <c r="L2245" s="184">
        <v>2.6337803999999999E-2</v>
      </c>
      <c r="M2245" s="184">
        <v>4.6195443000000003E-3</v>
      </c>
      <c r="N2245" s="331">
        <v>3.2611705E-3</v>
      </c>
      <c r="O2245" s="331">
        <v>0</v>
      </c>
      <c r="P2245" s="331">
        <v>0</v>
      </c>
      <c r="Q2245" s="331">
        <v>5.1862570000000001E-8</v>
      </c>
      <c r="R2245" s="331">
        <v>5.0216728000000002E-9</v>
      </c>
      <c r="S2245" s="331">
        <v>0</v>
      </c>
      <c r="T2245" s="331">
        <v>0</v>
      </c>
      <c r="U2245" s="184">
        <v>0</v>
      </c>
      <c r="V2245" s="331">
        <v>0</v>
      </c>
      <c r="W2245" s="331">
        <v>0</v>
      </c>
      <c r="X2245" s="184">
        <v>0</v>
      </c>
      <c r="Y2245"/>
      <c r="Z2245" s="288">
        <v>0.53270183999999998</v>
      </c>
      <c r="AA2245"/>
      <c r="AB2245" s="164">
        <v>0</v>
      </c>
      <c r="AC2245" s="164">
        <v>0</v>
      </c>
      <c r="AD2245" s="164">
        <v>0</v>
      </c>
      <c r="AE2245" s="164">
        <v>0</v>
      </c>
      <c r="AF2245" s="164">
        <v>0</v>
      </c>
      <c r="AG2245" s="164">
        <v>0</v>
      </c>
      <c r="AH2245" s="164">
        <v>0</v>
      </c>
      <c r="AI2245"/>
      <c r="AJ2245" s="185">
        <v>1.7430811000000001E-2</v>
      </c>
      <c r="AK2245" s="185">
        <v>1.6847243000000001E-2</v>
      </c>
      <c r="AL2245" s="185">
        <v>5.8356859000000005E-4</v>
      </c>
      <c r="AM2245" s="185">
        <v>0</v>
      </c>
      <c r="AN2245" s="176">
        <v>1.0100265000000001E-6</v>
      </c>
      <c r="AO2245" s="176">
        <v>2.1581679E-9</v>
      </c>
      <c r="AP2245" s="176">
        <v>0</v>
      </c>
      <c r="AQ2245" s="192">
        <v>4.9434730999999996E-7</v>
      </c>
      <c r="AR2245" s="192">
        <v>1.4915650999999999E-9</v>
      </c>
      <c r="AS2245" s="192">
        <v>4.0751691000000002E-14</v>
      </c>
      <c r="AT2245" s="193">
        <v>0</v>
      </c>
      <c r="AU2245" s="193">
        <v>0</v>
      </c>
      <c r="AV2245" s="192">
        <v>4.8491260999999998E-10</v>
      </c>
      <c r="AW2245" s="192">
        <v>5.1519430999999996E-7</v>
      </c>
      <c r="AX2245" s="192">
        <v>6.8740358999999994E-11</v>
      </c>
      <c r="AY2245" s="192">
        <v>5.9782158999999996E-10</v>
      </c>
      <c r="AZ2245" s="193">
        <v>0</v>
      </c>
      <c r="BA2245" s="193">
        <v>0</v>
      </c>
      <c r="BB2245" s="193">
        <v>0</v>
      </c>
      <c r="BC2245" s="193">
        <v>0</v>
      </c>
      <c r="BD2245" s="193">
        <v>0</v>
      </c>
      <c r="BE2245" s="193">
        <v>0</v>
      </c>
      <c r="BF2245" s="193">
        <v>0</v>
      </c>
      <c r="BG2245" s="193">
        <v>0</v>
      </c>
      <c r="BH2245" s="193">
        <v>0</v>
      </c>
      <c r="BI2245" s="193">
        <v>0</v>
      </c>
      <c r="BJ2245" s="193">
        <v>0</v>
      </c>
      <c r="BK2245" s="193">
        <v>0</v>
      </c>
      <c r="BL2245" s="193">
        <v>0</v>
      </c>
      <c r="BM2245"/>
      <c r="BN2245" s="186">
        <v>2.4089998999999999E-5</v>
      </c>
      <c r="BO2245" s="186">
        <v>4.2812092000000001E-6</v>
      </c>
      <c r="BP2245" s="186">
        <v>1.4853141000000001E-5</v>
      </c>
      <c r="BQ2245" s="186">
        <v>5.8822260999999996E-13</v>
      </c>
      <c r="BR2245" s="186">
        <v>3.2924843E-6</v>
      </c>
      <c r="BS2245" s="186">
        <v>3.1392339999999999E-7</v>
      </c>
      <c r="BT2245" s="164">
        <v>0</v>
      </c>
      <c r="BU2245" s="186">
        <v>4.7646815999999997E-7</v>
      </c>
      <c r="BV2245" s="164">
        <v>0</v>
      </c>
      <c r="BW2245" s="186">
        <v>3.4317763999999999E-11</v>
      </c>
      <c r="BX2245" s="164">
        <v>0</v>
      </c>
      <c r="BY2245" s="164">
        <v>0</v>
      </c>
      <c r="BZ2245" s="164">
        <v>0</v>
      </c>
      <c r="CA2245" s="186">
        <v>8.7273836999999998E-7</v>
      </c>
      <c r="CB2245" s="164">
        <v>0</v>
      </c>
      <c r="CC2245" s="164">
        <v>0</v>
      </c>
      <c r="CD2245" s="164">
        <v>0</v>
      </c>
      <c r="CE2245"/>
      <c r="CF2245" s="330">
        <v>0</v>
      </c>
      <c r="CG2245" s="330">
        <v>0.53270183999999998</v>
      </c>
      <c r="CH2245" s="330">
        <v>8.9763718000000006E-3</v>
      </c>
      <c r="CI2245" s="330">
        <v>3.0011396000000001E-3</v>
      </c>
      <c r="CJ2245" s="329">
        <v>7.4435832999999993E-5</v>
      </c>
      <c r="CK2245" s="330">
        <v>0</v>
      </c>
      <c r="CL2245" s="330">
        <v>0</v>
      </c>
      <c r="CM2245" s="330">
        <v>1.6445642E-4</v>
      </c>
      <c r="CN2245" s="330">
        <v>0</v>
      </c>
      <c r="CO2245" s="330">
        <v>0</v>
      </c>
      <c r="CP2245"/>
      <c r="CQ2245">
        <v>7.9905275999999997E-2</v>
      </c>
      <c r="CR2245">
        <v>3.4218575684242802E-2</v>
      </c>
      <c r="CS2245">
        <v>3.0957353321672799E-2</v>
      </c>
      <c r="CT2245">
        <v>3.0957353321672799E-2</v>
      </c>
      <c r="CU2245">
        <v>0</v>
      </c>
      <c r="CV2245" s="157"/>
      <c r="CW2245" s="372"/>
      <c r="CZ2245" s="11"/>
      <c r="DA2245" s="236"/>
      <c r="DB2245" s="236"/>
      <c r="DC2245" s="32"/>
      <c r="DD2245" s="32"/>
      <c r="DE2245" s="32"/>
      <c r="DF2245" s="32"/>
      <c r="DG2245" s="32"/>
      <c r="DH2245" s="32"/>
      <c r="DI2245" s="32"/>
      <c r="DJ2245" s="32"/>
      <c r="DK2245" s="32"/>
      <c r="DL2245" s="32"/>
    </row>
    <row r="2246" spans="1:116" ht="14.4" x14ac:dyDescent="0.3">
      <c r="A2246" t="s">
        <v>8046</v>
      </c>
      <c r="B2246" s="181" t="s">
        <v>928</v>
      </c>
      <c r="C2246" s="182" t="s">
        <v>3585</v>
      </c>
      <c r="D2246" s="40" t="s">
        <v>3578</v>
      </c>
      <c r="E2246" s="242" t="s">
        <v>943</v>
      </c>
      <c r="F2246" s="184" t="s">
        <v>8047</v>
      </c>
      <c r="G2246" s="184">
        <v>9.8441570159232189E-2</v>
      </c>
      <c r="H2246" s="184">
        <v>1.5776729902850001E-3</v>
      </c>
      <c r="I2246" s="184">
        <v>2.0188671168947198E-2</v>
      </c>
      <c r="J2246" s="328">
        <v>0</v>
      </c>
      <c r="K2246" s="184">
        <v>7.6675225999999999E-2</v>
      </c>
      <c r="L2246" s="184">
        <v>1.7727000999999999E-2</v>
      </c>
      <c r="M2246" s="184">
        <v>2.4616662E-3</v>
      </c>
      <c r="N2246" s="331">
        <v>1.577632E-3</v>
      </c>
      <c r="O2246" s="331">
        <v>0</v>
      </c>
      <c r="P2246" s="331">
        <v>0</v>
      </c>
      <c r="Q2246" s="331">
        <v>4.0990285E-8</v>
      </c>
      <c r="R2246" s="331">
        <v>3.9689472000000004E-9</v>
      </c>
      <c r="S2246" s="331">
        <v>0</v>
      </c>
      <c r="T2246" s="331">
        <v>0</v>
      </c>
      <c r="U2246" s="184">
        <v>0</v>
      </c>
      <c r="V2246" s="331">
        <v>0</v>
      </c>
      <c r="W2246" s="331">
        <v>0</v>
      </c>
      <c r="X2246" s="184">
        <v>0</v>
      </c>
      <c r="Y2246"/>
      <c r="Z2246" s="288">
        <v>0.51116817333333331</v>
      </c>
      <c r="AA2246"/>
      <c r="AB2246" s="164">
        <v>0</v>
      </c>
      <c r="AC2246" s="164">
        <v>0</v>
      </c>
      <c r="AD2246" s="164">
        <v>0</v>
      </c>
      <c r="AE2246" s="164">
        <v>0</v>
      </c>
      <c r="AF2246" s="164">
        <v>0</v>
      </c>
      <c r="AG2246" s="164">
        <v>0</v>
      </c>
      <c r="AH2246" s="164">
        <v>0</v>
      </c>
      <c r="AI2246"/>
      <c r="AJ2246" s="185">
        <v>1.4086537999999999E-2</v>
      </c>
      <c r="AK2246" s="185">
        <v>1.35838E-2</v>
      </c>
      <c r="AL2246" s="185">
        <v>5.0273821999999996E-4</v>
      </c>
      <c r="AM2246" s="185">
        <v>0</v>
      </c>
      <c r="AN2246" s="176">
        <v>8.1437648000000001E-7</v>
      </c>
      <c r="AO2246" s="176">
        <v>1.859239E-9</v>
      </c>
      <c r="AP2246" s="176">
        <v>0</v>
      </c>
      <c r="AQ2246" s="192">
        <v>4.7436405999999998E-7</v>
      </c>
      <c r="AR2246" s="192">
        <v>1.4312709E-9</v>
      </c>
      <c r="AS2246" s="192">
        <v>3.9104365000000002E-14</v>
      </c>
      <c r="AT2246" s="193">
        <v>0</v>
      </c>
      <c r="AU2246" s="193">
        <v>0</v>
      </c>
      <c r="AV2246" s="192">
        <v>2.3458252999999998E-10</v>
      </c>
      <c r="AW2246" s="192">
        <v>3.3977783000000001E-7</v>
      </c>
      <c r="AX2246" s="192">
        <v>3.3254007000000001E-11</v>
      </c>
      <c r="AY2246" s="192">
        <v>3.9467499999999998E-10</v>
      </c>
      <c r="AZ2246" s="193">
        <v>0</v>
      </c>
      <c r="BA2246" s="193">
        <v>0</v>
      </c>
      <c r="BB2246" s="193">
        <v>0</v>
      </c>
      <c r="BC2246" s="193">
        <v>0</v>
      </c>
      <c r="BD2246" s="193">
        <v>0</v>
      </c>
      <c r="BE2246" s="193">
        <v>0</v>
      </c>
      <c r="BF2246" s="193">
        <v>0</v>
      </c>
      <c r="BG2246" s="193">
        <v>0</v>
      </c>
      <c r="BH2246" s="193">
        <v>0</v>
      </c>
      <c r="BI2246" s="193">
        <v>0</v>
      </c>
      <c r="BJ2246" s="193">
        <v>0</v>
      </c>
      <c r="BK2246" s="193">
        <v>0</v>
      </c>
      <c r="BL2246" s="193">
        <v>0</v>
      </c>
      <c r="BM2246"/>
      <c r="BN2246" s="186">
        <v>2.0094514E-5</v>
      </c>
      <c r="BO2246" s="186">
        <v>2.7982397000000002E-6</v>
      </c>
      <c r="BP2246" s="186">
        <v>1.4252725E-5</v>
      </c>
      <c r="BQ2246" s="186">
        <v>4.6490971E-13</v>
      </c>
      <c r="BR2246" s="186">
        <v>2.1917599000000001E-6</v>
      </c>
      <c r="BS2246" s="186">
        <v>1.5186437000000001E-7</v>
      </c>
      <c r="BT2246" s="164">
        <v>0</v>
      </c>
      <c r="BU2246" s="186">
        <v>2.3049743E-7</v>
      </c>
      <c r="BV2246" s="164">
        <v>0</v>
      </c>
      <c r="BW2246" s="186">
        <v>2.7123509999999999E-11</v>
      </c>
      <c r="BX2246" s="164">
        <v>0</v>
      </c>
      <c r="BY2246" s="164">
        <v>0</v>
      </c>
      <c r="BZ2246" s="164">
        <v>0</v>
      </c>
      <c r="CA2246" s="186">
        <v>4.6939977000000002E-7</v>
      </c>
      <c r="CB2246" s="164">
        <v>0</v>
      </c>
      <c r="CC2246" s="164">
        <v>0</v>
      </c>
      <c r="CD2246" s="164">
        <v>0</v>
      </c>
      <c r="CE2246"/>
      <c r="CF2246" s="330">
        <v>0</v>
      </c>
      <c r="CG2246" s="330">
        <v>0.51116817000000003</v>
      </c>
      <c r="CH2246" s="330">
        <v>4.3424320000000002E-3</v>
      </c>
      <c r="CI2246" s="330">
        <v>1.9493450999999999E-3</v>
      </c>
      <c r="CJ2246" s="329">
        <v>5.1595321999999997E-5</v>
      </c>
      <c r="CK2246" s="330">
        <v>0</v>
      </c>
      <c r="CL2246" s="330">
        <v>0</v>
      </c>
      <c r="CM2246" s="330">
        <v>1.09961E-4</v>
      </c>
      <c r="CN2246" s="330">
        <v>0</v>
      </c>
      <c r="CO2246" s="330">
        <v>0</v>
      </c>
      <c r="CP2246"/>
      <c r="CQ2246">
        <v>7.6675225999999999E-2</v>
      </c>
      <c r="CR2246">
        <v>2.1766344159232197E-2</v>
      </c>
      <c r="CS2246">
        <v>2.0188671168947198E-2</v>
      </c>
      <c r="CT2246">
        <v>2.0188671168947198E-2</v>
      </c>
      <c r="CU2246">
        <v>0</v>
      </c>
      <c r="CV2246" s="157"/>
      <c r="CZ2246" s="11"/>
      <c r="DA2246" s="236"/>
      <c r="DB2246" s="236"/>
      <c r="DC2246" s="32"/>
      <c r="DD2246" s="32"/>
      <c r="DE2246" s="32"/>
      <c r="DF2246" s="32"/>
      <c r="DG2246" s="32"/>
      <c r="DH2246" s="32"/>
      <c r="DI2246" s="32"/>
      <c r="DJ2246" s="32"/>
      <c r="DK2246" s="32"/>
      <c r="DL2246" s="32"/>
    </row>
    <row r="2247" spans="1:116" ht="14.4" x14ac:dyDescent="0.3">
      <c r="A2247" t="s">
        <v>8048</v>
      </c>
      <c r="B2247" s="181" t="s">
        <v>928</v>
      </c>
      <c r="C2247" s="182" t="s">
        <v>3586</v>
      </c>
      <c r="D2247" s="40" t="s">
        <v>3578</v>
      </c>
      <c r="E2247" s="242" t="s">
        <v>943</v>
      </c>
      <c r="F2247" s="184" t="s">
        <v>8049</v>
      </c>
      <c r="G2247" s="184">
        <v>7.5902193047046596E-2</v>
      </c>
      <c r="H2247" s="184">
        <v>1.3656887415619998E-3</v>
      </c>
      <c r="I2247" s="184">
        <v>1.40048073054846E-2</v>
      </c>
      <c r="J2247" s="328">
        <v>0</v>
      </c>
      <c r="K2247" s="184">
        <v>6.0531697000000002E-2</v>
      </c>
      <c r="L2247" s="184">
        <v>1.1981500000000001E-2</v>
      </c>
      <c r="M2247" s="184">
        <v>2.0233045999999998E-3</v>
      </c>
      <c r="N2247" s="331">
        <v>1.3656607999999999E-3</v>
      </c>
      <c r="O2247" s="331">
        <v>0</v>
      </c>
      <c r="P2247" s="331">
        <v>0</v>
      </c>
      <c r="Q2247" s="331">
        <v>2.7941561999999999E-8</v>
      </c>
      <c r="R2247" s="331">
        <v>2.7054845999999999E-9</v>
      </c>
      <c r="S2247" s="331">
        <v>0</v>
      </c>
      <c r="T2247" s="331">
        <v>0</v>
      </c>
      <c r="U2247" s="184">
        <v>0</v>
      </c>
      <c r="V2247" s="331">
        <v>0</v>
      </c>
      <c r="W2247" s="331">
        <v>0</v>
      </c>
      <c r="X2247" s="184">
        <v>0</v>
      </c>
      <c r="Y2247"/>
      <c r="Z2247" s="288">
        <v>0.40354464666666667</v>
      </c>
      <c r="AA2247"/>
      <c r="AB2247" s="164">
        <v>0</v>
      </c>
      <c r="AC2247" s="164">
        <v>0</v>
      </c>
      <c r="AD2247" s="164">
        <v>0</v>
      </c>
      <c r="AE2247" s="164">
        <v>0</v>
      </c>
      <c r="AF2247" s="164">
        <v>0</v>
      </c>
      <c r="AG2247" s="164">
        <v>0</v>
      </c>
      <c r="AH2247" s="164">
        <v>0</v>
      </c>
      <c r="AI2247"/>
      <c r="AJ2247" s="185">
        <v>1.0523396000000001E-2</v>
      </c>
      <c r="AK2247" s="185">
        <v>1.0136932E-2</v>
      </c>
      <c r="AL2247" s="185">
        <v>3.8646402000000002E-4</v>
      </c>
      <c r="AM2247" s="185">
        <v>0</v>
      </c>
      <c r="AN2247" s="176">
        <v>6.0772975000000005E-7</v>
      </c>
      <c r="AO2247" s="176">
        <v>1.4292308000000001E-9</v>
      </c>
      <c r="AP2247" s="176">
        <v>0</v>
      </c>
      <c r="AQ2247" s="192">
        <v>3.7448943000000001E-7</v>
      </c>
      <c r="AR2247" s="192">
        <v>1.1299249999999999E-9</v>
      </c>
      <c r="AS2247" s="192">
        <v>3.0871165999999997E-14</v>
      </c>
      <c r="AT2247" s="193">
        <v>0</v>
      </c>
      <c r="AU2247" s="193">
        <v>0</v>
      </c>
      <c r="AV2247" s="192">
        <v>2.0306393999999999E-10</v>
      </c>
      <c r="AW2247" s="192">
        <v>2.3303725E-7</v>
      </c>
      <c r="AX2247" s="192">
        <v>2.8785987999999999E-11</v>
      </c>
      <c r="AY2247" s="192">
        <v>2.7048898000000002E-10</v>
      </c>
      <c r="AZ2247" s="193">
        <v>0</v>
      </c>
      <c r="BA2247" s="193">
        <v>0</v>
      </c>
      <c r="BB2247" s="193">
        <v>0</v>
      </c>
      <c r="BC2247" s="193">
        <v>0</v>
      </c>
      <c r="BD2247" s="193">
        <v>0</v>
      </c>
      <c r="BE2247" s="193">
        <v>0</v>
      </c>
      <c r="BF2247" s="193">
        <v>0</v>
      </c>
      <c r="BG2247" s="193">
        <v>0</v>
      </c>
      <c r="BH2247" s="193">
        <v>0</v>
      </c>
      <c r="BI2247" s="193">
        <v>0</v>
      </c>
      <c r="BJ2247" s="193">
        <v>0</v>
      </c>
      <c r="BK2247" s="193">
        <v>0</v>
      </c>
      <c r="BL2247" s="193">
        <v>0</v>
      </c>
      <c r="BM2247"/>
      <c r="BN2247" s="186">
        <v>1.5382240999999999E-5</v>
      </c>
      <c r="BO2247" s="186">
        <v>1.9316869999999999E-6</v>
      </c>
      <c r="BP2247" s="186">
        <v>1.1251896000000001E-5</v>
      </c>
      <c r="BQ2247" s="186">
        <v>3.1691176999999998E-13</v>
      </c>
      <c r="BR2247" s="186">
        <v>1.4931664E-6</v>
      </c>
      <c r="BS2247" s="186">
        <v>1.3145982E-7</v>
      </c>
      <c r="BT2247" s="164">
        <v>0</v>
      </c>
      <c r="BU2247" s="186">
        <v>1.9952770999999999E-7</v>
      </c>
      <c r="BV2247" s="164">
        <v>0</v>
      </c>
      <c r="BW2247" s="186">
        <v>1.8489093999999999E-11</v>
      </c>
      <c r="BX2247" s="164">
        <v>0</v>
      </c>
      <c r="BY2247" s="164">
        <v>0</v>
      </c>
      <c r="BZ2247" s="164">
        <v>0</v>
      </c>
      <c r="CA2247" s="186">
        <v>3.7448594E-7</v>
      </c>
      <c r="CB2247" s="164">
        <v>0</v>
      </c>
      <c r="CC2247" s="164">
        <v>0</v>
      </c>
      <c r="CD2247" s="164">
        <v>0</v>
      </c>
      <c r="CE2247"/>
      <c r="CF2247" s="330">
        <v>0</v>
      </c>
      <c r="CG2247" s="330">
        <v>0.40354465</v>
      </c>
      <c r="CH2247" s="330">
        <v>3.7589813999999999E-3</v>
      </c>
      <c r="CI2247" s="330">
        <v>1.3517824999999999E-3</v>
      </c>
      <c r="CJ2247" s="329">
        <v>3.7271124000000002E-5</v>
      </c>
      <c r="CK2247" s="330">
        <v>0</v>
      </c>
      <c r="CL2247" s="330">
        <v>0</v>
      </c>
      <c r="CM2247" s="329">
        <v>7.4674795000000005E-5</v>
      </c>
      <c r="CN2247" s="330">
        <v>0</v>
      </c>
      <c r="CO2247" s="330">
        <v>0</v>
      </c>
      <c r="CP2247"/>
      <c r="CQ2247">
        <v>6.0531697000000002E-2</v>
      </c>
      <c r="CR2247">
        <v>1.53704960470466E-2</v>
      </c>
      <c r="CS2247">
        <v>1.40048073054846E-2</v>
      </c>
      <c r="CT2247">
        <v>1.40048073054846E-2</v>
      </c>
      <c r="CU2247">
        <v>0</v>
      </c>
      <c r="CV2247" s="157"/>
      <c r="CZ2247" s="11"/>
      <c r="DA2247" s="236"/>
      <c r="DB2247" s="236"/>
      <c r="DC2247" s="32"/>
      <c r="DD2247" s="32"/>
      <c r="DE2247" s="32"/>
      <c r="DF2247" s="32"/>
      <c r="DG2247" s="32"/>
      <c r="DH2247" s="32"/>
      <c r="DI2247" s="32"/>
      <c r="DJ2247" s="32"/>
      <c r="DK2247" s="32"/>
      <c r="DL2247" s="32"/>
    </row>
    <row r="2248" spans="1:116" ht="14.4" x14ac:dyDescent="0.3">
      <c r="A2248" t="s">
        <v>3587</v>
      </c>
      <c r="B2248" s="181" t="s">
        <v>928</v>
      </c>
      <c r="C2248" s="182" t="s">
        <v>3588</v>
      </c>
      <c r="D2248" s="40" t="s">
        <v>3578</v>
      </c>
      <c r="E2248" s="242" t="s">
        <v>943</v>
      </c>
      <c r="F2248" s="184" t="s">
        <v>5136</v>
      </c>
      <c r="G2248" s="184">
        <v>0.1173093194665305</v>
      </c>
      <c r="H2248" s="184">
        <v>3.2113332863360003E-3</v>
      </c>
      <c r="I2248" s="184">
        <v>3.0119067180194498E-2</v>
      </c>
      <c r="J2248" s="328">
        <v>0</v>
      </c>
      <c r="K2248" s="184">
        <v>8.3978918999999999E-2</v>
      </c>
      <c r="L2248" s="184">
        <v>2.5181835999999999E-2</v>
      </c>
      <c r="M2248" s="184">
        <v>4.9372236000000003E-3</v>
      </c>
      <c r="N2248" s="331">
        <v>3.2112550000000001E-3</v>
      </c>
      <c r="O2248" s="331">
        <v>0</v>
      </c>
      <c r="P2248" s="331">
        <v>0</v>
      </c>
      <c r="Q2248" s="331">
        <v>7.8286336000000005E-8</v>
      </c>
      <c r="R2248" s="331">
        <v>7.5801944999999998E-9</v>
      </c>
      <c r="S2248" s="331">
        <v>0</v>
      </c>
      <c r="T2248" s="331">
        <v>0</v>
      </c>
      <c r="U2248" s="184">
        <v>0</v>
      </c>
      <c r="V2248" s="331">
        <v>0</v>
      </c>
      <c r="W2248" s="331">
        <v>0</v>
      </c>
      <c r="X2248" s="184">
        <v>0</v>
      </c>
      <c r="Y2248"/>
      <c r="Z2248" s="288">
        <v>0.55985945999999998</v>
      </c>
      <c r="AA2248"/>
      <c r="AB2248" s="164">
        <v>0</v>
      </c>
      <c r="AC2248" s="164">
        <v>0</v>
      </c>
      <c r="AD2248" s="164">
        <v>0</v>
      </c>
      <c r="AE2248" s="164">
        <v>0</v>
      </c>
      <c r="AF2248" s="164">
        <v>0</v>
      </c>
      <c r="AG2248" s="164">
        <v>0</v>
      </c>
      <c r="AH2248" s="164">
        <v>0</v>
      </c>
      <c r="AI2248"/>
      <c r="AJ2248" s="185">
        <v>1.7504973E-2</v>
      </c>
      <c r="AK2248" s="185">
        <v>1.6907907E-2</v>
      </c>
      <c r="AL2248" s="185">
        <v>5.9706560999999998E-4</v>
      </c>
      <c r="AM2248" s="185">
        <v>0</v>
      </c>
      <c r="AN2248" s="176">
        <v>1.0136635000000001E-6</v>
      </c>
      <c r="AO2248" s="176">
        <v>2.2080829000000002E-9</v>
      </c>
      <c r="AP2248" s="176">
        <v>0</v>
      </c>
      <c r="AQ2248" s="192">
        <v>5.1954958000000003E-7</v>
      </c>
      <c r="AR2248" s="192">
        <v>1.5676065000000001E-9</v>
      </c>
      <c r="AS2248" s="192">
        <v>4.2829249000000002E-14</v>
      </c>
      <c r="AT2248" s="193">
        <v>0</v>
      </c>
      <c r="AU2248" s="193">
        <v>0</v>
      </c>
      <c r="AV2248" s="192">
        <v>4.7749052000000001E-10</v>
      </c>
      <c r="AW2248" s="192">
        <v>4.9363643000000004E-7</v>
      </c>
      <c r="AX2248" s="192">
        <v>6.7688216999999999E-11</v>
      </c>
      <c r="AY2248" s="192">
        <v>5.7274534000000004E-10</v>
      </c>
      <c r="AZ2248" s="193">
        <v>0</v>
      </c>
      <c r="BA2248" s="193">
        <v>0</v>
      </c>
      <c r="BB2248" s="193">
        <v>0</v>
      </c>
      <c r="BC2248" s="193">
        <v>0</v>
      </c>
      <c r="BD2248" s="193">
        <v>0</v>
      </c>
      <c r="BE2248" s="193">
        <v>0</v>
      </c>
      <c r="BF2248" s="193">
        <v>0</v>
      </c>
      <c r="BG2248" s="193">
        <v>0</v>
      </c>
      <c r="BH2248" s="193">
        <v>0</v>
      </c>
      <c r="BI2248" s="193">
        <v>0</v>
      </c>
      <c r="BJ2248" s="193">
        <v>0</v>
      </c>
      <c r="BK2248" s="193">
        <v>0</v>
      </c>
      <c r="BL2248" s="193">
        <v>0</v>
      </c>
      <c r="BM2248"/>
      <c r="BN2248" s="186">
        <v>2.4498494E-5</v>
      </c>
      <c r="BO2248" s="186">
        <v>4.1058823999999996E-6</v>
      </c>
      <c r="BP2248" s="186">
        <v>1.5610366999999999E-5</v>
      </c>
      <c r="BQ2248" s="186">
        <v>8.8791961999999996E-13</v>
      </c>
      <c r="BR2248" s="186">
        <v>3.1516446E-6</v>
      </c>
      <c r="BS2248" s="186">
        <v>3.0911848E-7</v>
      </c>
      <c r="BT2248" s="164">
        <v>0</v>
      </c>
      <c r="BU2248" s="186">
        <v>4.6917533000000002E-7</v>
      </c>
      <c r="BV2248" s="164">
        <v>0</v>
      </c>
      <c r="BW2248" s="186">
        <v>5.1802524000000001E-11</v>
      </c>
      <c r="BX2248" s="164">
        <v>0</v>
      </c>
      <c r="BY2248" s="164">
        <v>0</v>
      </c>
      <c r="BZ2248" s="164">
        <v>0</v>
      </c>
      <c r="CA2248" s="186">
        <v>8.5225284E-7</v>
      </c>
      <c r="CB2248" s="164">
        <v>0</v>
      </c>
      <c r="CC2248" s="164">
        <v>0</v>
      </c>
      <c r="CD2248" s="164">
        <v>0</v>
      </c>
      <c r="CE2248"/>
      <c r="CF2248" s="330">
        <v>0</v>
      </c>
      <c r="CG2248" s="330">
        <v>0.55985945999999998</v>
      </c>
      <c r="CH2248" s="330">
        <v>8.8389793000000008E-3</v>
      </c>
      <c r="CI2248" s="330">
        <v>2.8800814999999998E-3</v>
      </c>
      <c r="CJ2248" s="329">
        <v>9.9974810000000004E-5</v>
      </c>
      <c r="CK2248" s="330">
        <v>0</v>
      </c>
      <c r="CL2248" s="330">
        <v>0</v>
      </c>
      <c r="CM2248" s="330">
        <v>1.5734842999999999E-4</v>
      </c>
      <c r="CN2248" s="330">
        <v>0</v>
      </c>
      <c r="CO2248" s="330">
        <v>0</v>
      </c>
      <c r="CP2248"/>
      <c r="CQ2248">
        <v>8.3978918999999999E-2</v>
      </c>
      <c r="CR2248">
        <v>3.3330400466530498E-2</v>
      </c>
      <c r="CS2248">
        <v>3.0119067180194498E-2</v>
      </c>
      <c r="CT2248">
        <v>3.0119067180194498E-2</v>
      </c>
      <c r="CU2248">
        <v>0</v>
      </c>
      <c r="CV2248" s="157"/>
      <c r="CZ2248" s="11"/>
      <c r="DA2248" s="236"/>
      <c r="DB2248" s="236"/>
      <c r="DC2248" s="32"/>
      <c r="DD2248" s="32"/>
      <c r="DE2248" s="32"/>
      <c r="DF2248" s="32"/>
      <c r="DG2248" s="32"/>
      <c r="DH2248" s="32"/>
      <c r="DI2248" s="32"/>
      <c r="DJ2248" s="32"/>
      <c r="DK2248" s="32"/>
      <c r="DL2248" s="32"/>
    </row>
    <row r="2249" spans="1:116" ht="14.4" x14ac:dyDescent="0.3">
      <c r="A2249" t="s">
        <v>8050</v>
      </c>
      <c r="B2249" s="181" t="s">
        <v>928</v>
      </c>
      <c r="C2249" s="182" t="s">
        <v>3589</v>
      </c>
      <c r="D2249" s="40" t="s">
        <v>3578</v>
      </c>
      <c r="E2249" s="242" t="s">
        <v>943</v>
      </c>
      <c r="F2249" s="184" t="s">
        <v>8051</v>
      </c>
      <c r="G2249" s="184">
        <v>0.24668669621223099</v>
      </c>
      <c r="H2249" s="184">
        <v>6.7103119742299997E-3</v>
      </c>
      <c r="I2249" s="184">
        <v>6.6080994238000998E-2</v>
      </c>
      <c r="J2249" s="328">
        <v>0</v>
      </c>
      <c r="K2249" s="184">
        <v>0.17389539000000001</v>
      </c>
      <c r="L2249" s="184">
        <v>5.5852911999999998E-2</v>
      </c>
      <c r="M2249" s="184">
        <v>1.0228067E-2</v>
      </c>
      <c r="N2249" s="331">
        <v>6.7101545999999996E-3</v>
      </c>
      <c r="O2249" s="331">
        <v>0</v>
      </c>
      <c r="P2249" s="331">
        <v>0</v>
      </c>
      <c r="Q2249" s="331">
        <v>1.5737423E-7</v>
      </c>
      <c r="R2249" s="331">
        <v>1.5238001000000001E-8</v>
      </c>
      <c r="S2249" s="331">
        <v>0</v>
      </c>
      <c r="T2249" s="331">
        <v>0</v>
      </c>
      <c r="U2249" s="184">
        <v>0</v>
      </c>
      <c r="V2249" s="331">
        <v>0</v>
      </c>
      <c r="W2249" s="331">
        <v>0</v>
      </c>
      <c r="X2249" s="184">
        <v>0</v>
      </c>
      <c r="Y2249"/>
      <c r="Z2249" s="288">
        <v>1.1593026000000002</v>
      </c>
      <c r="AA2249"/>
      <c r="AB2249" s="164">
        <v>0</v>
      </c>
      <c r="AC2249" s="164">
        <v>0</v>
      </c>
      <c r="AD2249" s="164">
        <v>0</v>
      </c>
      <c r="AE2249" s="164">
        <v>0</v>
      </c>
      <c r="AF2249" s="164">
        <v>0</v>
      </c>
      <c r="AG2249" s="164">
        <v>0</v>
      </c>
      <c r="AH2249" s="164">
        <v>0</v>
      </c>
      <c r="AI2249"/>
      <c r="AJ2249" s="185">
        <v>3.7404433000000001E-2</v>
      </c>
      <c r="AK2249" s="185">
        <v>3.6146323000000001E-2</v>
      </c>
      <c r="AL2249" s="185">
        <v>1.2581103000000001E-3</v>
      </c>
      <c r="AM2249" s="185">
        <v>0</v>
      </c>
      <c r="AN2249" s="176">
        <v>2.1670456999999999E-6</v>
      </c>
      <c r="AO2249" s="176">
        <v>4.6527745999999997E-9</v>
      </c>
      <c r="AP2249" s="176">
        <v>0</v>
      </c>
      <c r="AQ2249" s="192">
        <v>1.0758327999999999E-6</v>
      </c>
      <c r="AR2249" s="192">
        <v>3.2460472999999999E-9</v>
      </c>
      <c r="AS2249" s="192">
        <v>8.8686649999999996E-14</v>
      </c>
      <c r="AT2249" s="193">
        <v>0</v>
      </c>
      <c r="AU2249" s="193">
        <v>0</v>
      </c>
      <c r="AV2249" s="192">
        <v>9.9775174999999993E-10</v>
      </c>
      <c r="AW2249" s="192">
        <v>1.0902151000000001E-6</v>
      </c>
      <c r="AX2249" s="192">
        <v>1.4143953E-10</v>
      </c>
      <c r="AY2249" s="192">
        <v>1.2651991000000001E-9</v>
      </c>
      <c r="AZ2249" s="193">
        <v>0</v>
      </c>
      <c r="BA2249" s="193">
        <v>0</v>
      </c>
      <c r="BB2249" s="193">
        <v>0</v>
      </c>
      <c r="BC2249" s="193">
        <v>0</v>
      </c>
      <c r="BD2249" s="193">
        <v>0</v>
      </c>
      <c r="BE2249" s="193">
        <v>0</v>
      </c>
      <c r="BF2249" s="193">
        <v>0</v>
      </c>
      <c r="BG2249" s="193">
        <v>0</v>
      </c>
      <c r="BH2249" s="193">
        <v>0</v>
      </c>
      <c r="BI2249" s="193">
        <v>0</v>
      </c>
      <c r="BJ2249" s="193">
        <v>0</v>
      </c>
      <c r="BK2249" s="193">
        <v>0</v>
      </c>
      <c r="BL2249" s="193">
        <v>0</v>
      </c>
      <c r="BM2249"/>
      <c r="BN2249" s="186">
        <v>5.1787525E-5</v>
      </c>
      <c r="BO2249" s="186">
        <v>9.0511517999999995E-6</v>
      </c>
      <c r="BP2249" s="186">
        <v>3.2324433000000002E-5</v>
      </c>
      <c r="BQ2249" s="186">
        <v>1.7849305E-12</v>
      </c>
      <c r="BR2249" s="186">
        <v>6.9740733E-6</v>
      </c>
      <c r="BS2249" s="186">
        <v>6.4592592000000004E-7</v>
      </c>
      <c r="BT2249" s="164">
        <v>0</v>
      </c>
      <c r="BU2249" s="186">
        <v>9.8037652999999995E-7</v>
      </c>
      <c r="BV2249" s="164">
        <v>0</v>
      </c>
      <c r="BW2249" s="186">
        <v>1.0413544000000001E-10</v>
      </c>
      <c r="BX2249" s="164">
        <v>0</v>
      </c>
      <c r="BY2249" s="164">
        <v>0</v>
      </c>
      <c r="BZ2249" s="164">
        <v>0</v>
      </c>
      <c r="CA2249" s="186">
        <v>1.8114588E-6</v>
      </c>
      <c r="CB2249" s="164">
        <v>0</v>
      </c>
      <c r="CC2249" s="164">
        <v>0</v>
      </c>
      <c r="CD2249" s="164">
        <v>0</v>
      </c>
      <c r="CE2249"/>
      <c r="CF2249" s="330">
        <v>0</v>
      </c>
      <c r="CG2249" s="330">
        <v>1.1593026</v>
      </c>
      <c r="CH2249" s="330">
        <v>1.8469701000000002E-2</v>
      </c>
      <c r="CI2249" s="330">
        <v>6.3408099000000001E-3</v>
      </c>
      <c r="CJ2249" s="330">
        <v>2.0281695999999999E-4</v>
      </c>
      <c r="CK2249" s="330">
        <v>0</v>
      </c>
      <c r="CL2249" s="330">
        <v>0</v>
      </c>
      <c r="CM2249" s="330">
        <v>3.4850967999999999E-4</v>
      </c>
      <c r="CN2249" s="330">
        <v>0</v>
      </c>
      <c r="CO2249" s="330">
        <v>0</v>
      </c>
      <c r="CP2249"/>
      <c r="CQ2249">
        <v>0.17389539000000001</v>
      </c>
      <c r="CR2249">
        <v>7.2791306212230997E-2</v>
      </c>
      <c r="CS2249">
        <v>6.6080994238000998E-2</v>
      </c>
      <c r="CT2249">
        <v>6.6080994238000998E-2</v>
      </c>
      <c r="CU2249">
        <v>0</v>
      </c>
      <c r="CV2249" s="157"/>
      <c r="CZ2249" s="11"/>
      <c r="DA2249" s="236"/>
      <c r="DB2249" s="236"/>
      <c r="DC2249" s="32"/>
      <c r="DD2249" s="32"/>
      <c r="DE2249" s="32"/>
      <c r="DF2249" s="32"/>
      <c r="DG2249" s="32"/>
      <c r="DH2249" s="32"/>
      <c r="DI2249" s="32"/>
      <c r="DJ2249" s="32"/>
      <c r="DK2249" s="32"/>
      <c r="DL2249" s="32"/>
    </row>
    <row r="2250" spans="1:116" ht="14.4" x14ac:dyDescent="0.3">
      <c r="A2250" t="s">
        <v>8052</v>
      </c>
      <c r="B2250" s="181" t="s">
        <v>928</v>
      </c>
      <c r="C2250" s="182" t="s">
        <v>3590</v>
      </c>
      <c r="D2250" s="40" t="s">
        <v>3578</v>
      </c>
      <c r="E2250" s="242" t="s">
        <v>943</v>
      </c>
      <c r="F2250" s="184" t="s">
        <v>8053</v>
      </c>
      <c r="G2250" s="184">
        <v>0.1003701670449675</v>
      </c>
      <c r="H2250" s="184">
        <v>9.7880277541699989E-4</v>
      </c>
      <c r="I2250" s="184">
        <v>1.7950599269550498E-2</v>
      </c>
      <c r="J2250" s="328">
        <v>0</v>
      </c>
      <c r="K2250" s="184">
        <v>8.1440764999999998E-2</v>
      </c>
      <c r="L2250" s="184">
        <v>1.6260199999999999E-2</v>
      </c>
      <c r="M2250" s="184">
        <v>1.6903956999999999E-3</v>
      </c>
      <c r="N2250" s="331">
        <v>9.7876590999999998E-4</v>
      </c>
      <c r="O2250" s="331">
        <v>0</v>
      </c>
      <c r="P2250" s="331">
        <v>0</v>
      </c>
      <c r="Q2250" s="331">
        <v>3.6865416999999997E-8</v>
      </c>
      <c r="R2250" s="331">
        <v>3.5695505000000001E-9</v>
      </c>
      <c r="S2250" s="331">
        <v>0</v>
      </c>
      <c r="T2250" s="331">
        <v>0</v>
      </c>
      <c r="U2250" s="184">
        <v>0</v>
      </c>
      <c r="V2250" s="331">
        <v>0</v>
      </c>
      <c r="W2250" s="331">
        <v>0</v>
      </c>
      <c r="X2250" s="184">
        <v>0</v>
      </c>
      <c r="Y2250"/>
      <c r="Z2250" s="288">
        <v>0.54293843333333336</v>
      </c>
      <c r="AA2250"/>
      <c r="AB2250" s="164">
        <v>0</v>
      </c>
      <c r="AC2250" s="164">
        <v>0</v>
      </c>
      <c r="AD2250" s="164">
        <v>0</v>
      </c>
      <c r="AE2250" s="164">
        <v>0</v>
      </c>
      <c r="AF2250" s="164">
        <v>0</v>
      </c>
      <c r="AG2250" s="164">
        <v>0</v>
      </c>
      <c r="AH2250" s="164">
        <v>0</v>
      </c>
      <c r="AI2250"/>
      <c r="AJ2250" s="185">
        <v>1.4029778999999999E-2</v>
      </c>
      <c r="AK2250" s="185">
        <v>1.3516808999999999E-2</v>
      </c>
      <c r="AL2250" s="185">
        <v>5.1297023999999998E-4</v>
      </c>
      <c r="AM2250" s="185">
        <v>0</v>
      </c>
      <c r="AN2250" s="176">
        <v>8.1036023999999998E-7</v>
      </c>
      <c r="AO2250" s="176">
        <v>1.8970793E-9</v>
      </c>
      <c r="AP2250" s="176">
        <v>0</v>
      </c>
      <c r="AQ2250" s="192">
        <v>5.0384687000000003E-7</v>
      </c>
      <c r="AR2250" s="192">
        <v>1.5202276000000001E-9</v>
      </c>
      <c r="AS2250" s="192">
        <v>4.1534790000000003E-14</v>
      </c>
      <c r="AT2250" s="193">
        <v>0</v>
      </c>
      <c r="AU2250" s="193">
        <v>0</v>
      </c>
      <c r="AV2250" s="192">
        <v>1.4553544999999999E-10</v>
      </c>
      <c r="AW2250" s="192">
        <v>3.0636783000000003E-7</v>
      </c>
      <c r="AX2250" s="192">
        <v>2.063085E-11</v>
      </c>
      <c r="AY2250" s="192">
        <v>3.5617928E-10</v>
      </c>
      <c r="AZ2250" s="193">
        <v>0</v>
      </c>
      <c r="BA2250" s="193">
        <v>0</v>
      </c>
      <c r="BB2250" s="193">
        <v>0</v>
      </c>
      <c r="BC2250" s="193">
        <v>0</v>
      </c>
      <c r="BD2250" s="193">
        <v>0</v>
      </c>
      <c r="BE2250" s="193">
        <v>0</v>
      </c>
      <c r="BF2250" s="193">
        <v>0</v>
      </c>
      <c r="BG2250" s="193">
        <v>0</v>
      </c>
      <c r="BH2250" s="193">
        <v>0</v>
      </c>
      <c r="BI2250" s="193">
        <v>0</v>
      </c>
      <c r="BJ2250" s="193">
        <v>0</v>
      </c>
      <c r="BK2250" s="193">
        <v>0</v>
      </c>
      <c r="BL2250" s="193">
        <v>0</v>
      </c>
      <c r="BM2250"/>
      <c r="BN2250" s="186">
        <v>2.0212344E-5</v>
      </c>
      <c r="BO2250" s="186">
        <v>2.5035218000000001E-6</v>
      </c>
      <c r="BP2250" s="186">
        <v>1.5138563999999999E-5</v>
      </c>
      <c r="BQ2250" s="186">
        <v>4.1812566999999999E-13</v>
      </c>
      <c r="BR2250" s="186">
        <v>1.9919787E-6</v>
      </c>
      <c r="BS2250" s="186">
        <v>9.4216945000000002E-8</v>
      </c>
      <c r="BT2250" s="164">
        <v>0</v>
      </c>
      <c r="BU2250" s="186">
        <v>1.4300104999999999E-7</v>
      </c>
      <c r="BV2250" s="164">
        <v>0</v>
      </c>
      <c r="BW2250" s="186">
        <v>2.4394061000000001E-11</v>
      </c>
      <c r="BX2250" s="164">
        <v>0</v>
      </c>
      <c r="BY2250" s="164">
        <v>0</v>
      </c>
      <c r="BZ2250" s="164">
        <v>0</v>
      </c>
      <c r="CA2250" s="186">
        <v>3.4103662999999999E-7</v>
      </c>
      <c r="CB2250" s="164">
        <v>0</v>
      </c>
      <c r="CC2250" s="164">
        <v>0</v>
      </c>
      <c r="CD2250" s="164">
        <v>0</v>
      </c>
      <c r="CE2250"/>
      <c r="CF2250" s="330">
        <v>0</v>
      </c>
      <c r="CG2250" s="330">
        <v>0.54293844000000002</v>
      </c>
      <c r="CH2250" s="330">
        <v>2.6940532000000001E-3</v>
      </c>
      <c r="CI2250" s="330">
        <v>1.7344819E-3</v>
      </c>
      <c r="CJ2250" s="329">
        <v>4.3218233000000003E-5</v>
      </c>
      <c r="CK2250" s="330">
        <v>0</v>
      </c>
      <c r="CL2250" s="330">
        <v>0</v>
      </c>
      <c r="CM2250" s="330">
        <v>1.0030973E-4</v>
      </c>
      <c r="CN2250" s="330">
        <v>0</v>
      </c>
      <c r="CO2250" s="330">
        <v>0</v>
      </c>
      <c r="CP2250"/>
      <c r="CQ2250">
        <v>8.1440764999999998E-2</v>
      </c>
      <c r="CR2250">
        <v>1.8929402044967496E-2</v>
      </c>
      <c r="CS2250">
        <v>1.7950599269550498E-2</v>
      </c>
      <c r="CT2250">
        <v>1.7950599269550498E-2</v>
      </c>
      <c r="CU2250">
        <v>0</v>
      </c>
      <c r="CV2250" s="157"/>
      <c r="CZ2250" s="11"/>
      <c r="DA2250" s="236"/>
      <c r="DB2250" s="236"/>
      <c r="DC2250" s="32"/>
      <c r="DD2250" s="32"/>
      <c r="DE2250" s="32"/>
      <c r="DF2250" s="32"/>
      <c r="DG2250" s="32"/>
      <c r="DH2250" s="32"/>
      <c r="DI2250" s="32"/>
      <c r="DJ2250" s="32"/>
      <c r="DK2250" s="32"/>
      <c r="DL2250" s="32"/>
    </row>
    <row r="2251" spans="1:116" ht="14.4" x14ac:dyDescent="0.3">
      <c r="A2251" t="s">
        <v>3591</v>
      </c>
      <c r="B2251" s="181" t="s">
        <v>928</v>
      </c>
      <c r="C2251" s="182" t="s">
        <v>3592</v>
      </c>
      <c r="D2251" s="40" t="s">
        <v>3578</v>
      </c>
      <c r="E2251" s="242" t="s">
        <v>943</v>
      </c>
      <c r="F2251" s="184" t="s">
        <v>5137</v>
      </c>
      <c r="G2251" s="184">
        <v>0.25085711522221898</v>
      </c>
      <c r="H2251" s="184">
        <v>9.0313837587099998E-3</v>
      </c>
      <c r="I2251" s="184">
        <v>7.2680891463509006E-2</v>
      </c>
      <c r="J2251" s="328">
        <v>0</v>
      </c>
      <c r="K2251" s="184">
        <v>0.16914483999999999</v>
      </c>
      <c r="L2251" s="184">
        <v>5.9363711E-2</v>
      </c>
      <c r="M2251" s="184">
        <v>1.3317163E-2</v>
      </c>
      <c r="N2251" s="331">
        <v>9.0312033999999999E-3</v>
      </c>
      <c r="O2251" s="331">
        <v>0</v>
      </c>
      <c r="P2251" s="331">
        <v>0</v>
      </c>
      <c r="Q2251" s="331">
        <v>1.8035870999999999E-7</v>
      </c>
      <c r="R2251" s="331">
        <v>1.7463508999999999E-8</v>
      </c>
      <c r="S2251" s="331">
        <v>0</v>
      </c>
      <c r="T2251" s="331">
        <v>0</v>
      </c>
      <c r="U2251" s="184">
        <v>0</v>
      </c>
      <c r="V2251" s="331">
        <v>0</v>
      </c>
      <c r="W2251" s="331">
        <v>0</v>
      </c>
      <c r="X2251" s="184">
        <v>0</v>
      </c>
      <c r="Y2251"/>
      <c r="Z2251" s="288">
        <v>1.1276322666666667</v>
      </c>
      <c r="AA2251"/>
      <c r="AB2251" s="164">
        <v>0</v>
      </c>
      <c r="AC2251" s="164">
        <v>0</v>
      </c>
      <c r="AD2251" s="164">
        <v>0</v>
      </c>
      <c r="AE2251" s="164">
        <v>0</v>
      </c>
      <c r="AF2251" s="164">
        <v>0</v>
      </c>
      <c r="AG2251" s="164">
        <v>0</v>
      </c>
      <c r="AH2251" s="164">
        <v>0</v>
      </c>
      <c r="AI2251"/>
      <c r="AJ2251" s="185">
        <v>3.8438386999999997E-2</v>
      </c>
      <c r="AK2251" s="185">
        <v>3.7163120000000001E-2</v>
      </c>
      <c r="AL2251" s="185">
        <v>1.2752675E-3</v>
      </c>
      <c r="AM2251" s="185">
        <v>0</v>
      </c>
      <c r="AN2251" s="176">
        <v>2.2280048000000001E-6</v>
      </c>
      <c r="AO2251" s="176">
        <v>4.7162258999999999E-9</v>
      </c>
      <c r="AP2251" s="176">
        <v>0</v>
      </c>
      <c r="AQ2251" s="192">
        <v>1.0464428000000001E-6</v>
      </c>
      <c r="AR2251" s="192">
        <v>3.1573703999999999E-9</v>
      </c>
      <c r="AS2251" s="192">
        <v>8.6263870999999994E-14</v>
      </c>
      <c r="AT2251" s="193">
        <v>0</v>
      </c>
      <c r="AU2251" s="193">
        <v>0</v>
      </c>
      <c r="AV2251" s="192">
        <v>1.3428750000000001E-9</v>
      </c>
      <c r="AW2251" s="192">
        <v>1.1802191E-6</v>
      </c>
      <c r="AX2251" s="192">
        <v>1.9036360000000001E-10</v>
      </c>
      <c r="AY2251" s="192">
        <v>1.3684056000000001E-9</v>
      </c>
      <c r="AZ2251" s="193">
        <v>0</v>
      </c>
      <c r="BA2251" s="193">
        <v>0</v>
      </c>
      <c r="BB2251" s="193">
        <v>0</v>
      </c>
      <c r="BC2251" s="193">
        <v>0</v>
      </c>
      <c r="BD2251" s="193">
        <v>0</v>
      </c>
      <c r="BE2251" s="193">
        <v>0</v>
      </c>
      <c r="BF2251" s="193">
        <v>0</v>
      </c>
      <c r="BG2251" s="193">
        <v>0</v>
      </c>
      <c r="BH2251" s="193">
        <v>0</v>
      </c>
      <c r="BI2251" s="193">
        <v>0</v>
      </c>
      <c r="BJ2251" s="193">
        <v>0</v>
      </c>
      <c r="BK2251" s="193">
        <v>0</v>
      </c>
      <c r="BL2251" s="193">
        <v>0</v>
      </c>
      <c r="BM2251"/>
      <c r="BN2251" s="186">
        <v>5.3282209999999997E-5</v>
      </c>
      <c r="BO2251" s="186">
        <v>9.8763126999999997E-6</v>
      </c>
      <c r="BP2251" s="186">
        <v>3.1441381000000002E-5</v>
      </c>
      <c r="BQ2251" s="186">
        <v>2.0456192999999999E-12</v>
      </c>
      <c r="BR2251" s="186">
        <v>7.4871761000000002E-6</v>
      </c>
      <c r="BS2251" s="186">
        <v>8.6935229000000003E-7</v>
      </c>
      <c r="BT2251" s="164">
        <v>0</v>
      </c>
      <c r="BU2251" s="186">
        <v>1.3194896999999999E-6</v>
      </c>
      <c r="BV2251" s="164">
        <v>0</v>
      </c>
      <c r="BW2251" s="186">
        <v>1.1934441E-10</v>
      </c>
      <c r="BX2251" s="164">
        <v>0</v>
      </c>
      <c r="BY2251" s="164">
        <v>0</v>
      </c>
      <c r="BZ2251" s="164">
        <v>0</v>
      </c>
      <c r="CA2251" s="186">
        <v>2.2883777E-6</v>
      </c>
      <c r="CB2251" s="164">
        <v>0</v>
      </c>
      <c r="CC2251" s="164">
        <v>0</v>
      </c>
      <c r="CD2251" s="164">
        <v>0</v>
      </c>
      <c r="CE2251"/>
      <c r="CF2251" s="330">
        <v>0</v>
      </c>
      <c r="CG2251" s="330">
        <v>1.1276322999999999</v>
      </c>
      <c r="CH2251" s="330">
        <v>2.4858386999999999E-2</v>
      </c>
      <c r="CI2251" s="330">
        <v>6.9566159999999997E-3</v>
      </c>
      <c r="CJ2251" s="330">
        <v>2.4214329000000001E-4</v>
      </c>
      <c r="CK2251" s="330">
        <v>0</v>
      </c>
      <c r="CL2251" s="330">
        <v>0</v>
      </c>
      <c r="CM2251" s="330">
        <v>3.7265760000000002E-4</v>
      </c>
      <c r="CN2251" s="330">
        <v>0</v>
      </c>
      <c r="CO2251" s="330">
        <v>0</v>
      </c>
      <c r="CP2251"/>
      <c r="CQ2251">
        <v>0.16914483999999999</v>
      </c>
      <c r="CR2251">
        <v>8.1712275222218994E-2</v>
      </c>
      <c r="CS2251">
        <v>7.2680891463509006E-2</v>
      </c>
      <c r="CT2251">
        <v>7.2680891463509006E-2</v>
      </c>
      <c r="CU2251">
        <v>0</v>
      </c>
      <c r="CV2251" s="157"/>
      <c r="CZ2251" s="11"/>
      <c r="DA2251" s="236"/>
      <c r="DB2251" s="236"/>
      <c r="DC2251" s="32"/>
      <c r="DD2251" s="32"/>
      <c r="DE2251" s="32"/>
      <c r="DF2251" s="32"/>
      <c r="DG2251" s="32"/>
      <c r="DH2251" s="32"/>
      <c r="DI2251" s="32"/>
      <c r="DJ2251" s="32"/>
      <c r="DK2251" s="32"/>
      <c r="DL2251" s="32"/>
    </row>
    <row r="2252" spans="1:116" ht="14.4" x14ac:dyDescent="0.3">
      <c r="A2252" t="s">
        <v>8054</v>
      </c>
      <c r="B2252" s="181" t="s">
        <v>928</v>
      </c>
      <c r="C2252" s="182" t="s">
        <v>3593</v>
      </c>
      <c r="D2252" s="40" t="s">
        <v>3578</v>
      </c>
      <c r="E2252" s="242" t="s">
        <v>943</v>
      </c>
      <c r="F2252" s="184" t="s">
        <v>8055</v>
      </c>
      <c r="G2252" s="184">
        <v>0.86781131967821401</v>
      </c>
      <c r="H2252" s="184">
        <v>5.4625557131089998E-2</v>
      </c>
      <c r="I2252" s="184">
        <v>0.34053498254712394</v>
      </c>
      <c r="J2252" s="328">
        <v>0</v>
      </c>
      <c r="K2252" s="184">
        <v>0.47265077999999999</v>
      </c>
      <c r="L2252" s="184">
        <v>0.26176719999999998</v>
      </c>
      <c r="M2252" s="184">
        <v>7.8767689000000002E-2</v>
      </c>
      <c r="N2252" s="331">
        <v>5.4624591E-2</v>
      </c>
      <c r="O2252" s="331">
        <v>0</v>
      </c>
      <c r="P2252" s="331">
        <v>0</v>
      </c>
      <c r="Q2252" s="331">
        <v>9.6613109000000007E-7</v>
      </c>
      <c r="R2252" s="331">
        <v>9.3547123999999997E-8</v>
      </c>
      <c r="S2252" s="331">
        <v>0</v>
      </c>
      <c r="T2252" s="331">
        <v>0</v>
      </c>
      <c r="U2252" s="184">
        <v>0</v>
      </c>
      <c r="V2252" s="331">
        <v>0</v>
      </c>
      <c r="W2252" s="331">
        <v>0</v>
      </c>
      <c r="X2252" s="184">
        <v>0</v>
      </c>
      <c r="Y2252"/>
      <c r="Z2252" s="288">
        <v>3.1510052000000002</v>
      </c>
      <c r="AA2252"/>
      <c r="AB2252" s="164">
        <v>0</v>
      </c>
      <c r="AC2252" s="164">
        <v>0</v>
      </c>
      <c r="AD2252" s="164">
        <v>0</v>
      </c>
      <c r="AE2252" s="164">
        <v>0</v>
      </c>
      <c r="AF2252" s="164">
        <v>0</v>
      </c>
      <c r="AG2252" s="164">
        <v>0</v>
      </c>
      <c r="AH2252" s="164">
        <v>0</v>
      </c>
      <c r="AI2252"/>
      <c r="AJ2252" s="185">
        <v>0.14288677999999999</v>
      </c>
      <c r="AK2252" s="185">
        <v>0.13850818000000001</v>
      </c>
      <c r="AL2252" s="185">
        <v>4.3785973000000002E-3</v>
      </c>
      <c r="AM2252" s="185">
        <v>0</v>
      </c>
      <c r="AN2252" s="176">
        <v>8.3038477999999998E-6</v>
      </c>
      <c r="AO2252" s="176">
        <v>1.6193037E-8</v>
      </c>
      <c r="AP2252" s="176">
        <v>0</v>
      </c>
      <c r="AQ2252" s="192">
        <v>2.9241328000000001E-6</v>
      </c>
      <c r="AR2252" s="192">
        <v>8.8228144999999994E-9</v>
      </c>
      <c r="AS2252" s="192">
        <v>2.410519E-13</v>
      </c>
      <c r="AT2252" s="193">
        <v>0</v>
      </c>
      <c r="AU2252" s="193">
        <v>0</v>
      </c>
      <c r="AV2252" s="192">
        <v>8.1222839999999994E-9</v>
      </c>
      <c r="AW2252" s="192">
        <v>5.3715926999999997E-6</v>
      </c>
      <c r="AX2252" s="192">
        <v>1.1514007E-9</v>
      </c>
      <c r="AY2252" s="192">
        <v>6.2185811999999998E-9</v>
      </c>
      <c r="AZ2252" s="193">
        <v>0</v>
      </c>
      <c r="BA2252" s="193">
        <v>0</v>
      </c>
      <c r="BB2252" s="193">
        <v>0</v>
      </c>
      <c r="BC2252" s="193">
        <v>0</v>
      </c>
      <c r="BD2252" s="193">
        <v>0</v>
      </c>
      <c r="BE2252" s="193">
        <v>0</v>
      </c>
      <c r="BF2252" s="193">
        <v>0</v>
      </c>
      <c r="BG2252" s="193">
        <v>0</v>
      </c>
      <c r="BH2252" s="193">
        <v>0</v>
      </c>
      <c r="BI2252" s="193">
        <v>0</v>
      </c>
      <c r="BJ2252" s="193">
        <v>0</v>
      </c>
      <c r="BK2252" s="193">
        <v>0</v>
      </c>
      <c r="BL2252" s="193">
        <v>0</v>
      </c>
      <c r="BM2252"/>
      <c r="BN2252" s="164">
        <v>1.9316238E-4</v>
      </c>
      <c r="BO2252" s="186">
        <v>4.5546856000000002E-5</v>
      </c>
      <c r="BP2252" s="186">
        <v>8.7858385000000005E-5</v>
      </c>
      <c r="BQ2252" s="186">
        <v>1.0957809E-11</v>
      </c>
      <c r="BR2252" s="186">
        <v>3.3597421999999998E-5</v>
      </c>
      <c r="BS2252" s="186">
        <v>5.2582154999999998E-6</v>
      </c>
      <c r="BT2252" s="164">
        <v>0</v>
      </c>
      <c r="BU2252" s="186">
        <v>7.9808394999999996E-6</v>
      </c>
      <c r="BV2252" s="164">
        <v>0</v>
      </c>
      <c r="BW2252" s="186">
        <v>6.3929456999999996E-10</v>
      </c>
      <c r="BX2252" s="164">
        <v>0</v>
      </c>
      <c r="BY2252" s="164">
        <v>0</v>
      </c>
      <c r="BZ2252" s="164">
        <v>0</v>
      </c>
      <c r="CA2252" s="186">
        <v>1.2920016E-5</v>
      </c>
      <c r="CB2252" s="164">
        <v>0</v>
      </c>
      <c r="CC2252" s="164">
        <v>0</v>
      </c>
      <c r="CD2252" s="164">
        <v>0</v>
      </c>
      <c r="CE2252"/>
      <c r="CF2252" s="330">
        <v>0</v>
      </c>
      <c r="CG2252" s="330">
        <v>3.1510052000000002</v>
      </c>
      <c r="CH2252" s="330">
        <v>0.15035419</v>
      </c>
      <c r="CI2252" s="330">
        <v>3.2368472000000002E-2</v>
      </c>
      <c r="CJ2252" s="330">
        <v>1.3423026000000001E-3</v>
      </c>
      <c r="CK2252" s="330">
        <v>0</v>
      </c>
      <c r="CL2252" s="330">
        <v>0</v>
      </c>
      <c r="CM2252" s="330">
        <v>1.6607188000000001E-3</v>
      </c>
      <c r="CN2252" s="330">
        <v>0</v>
      </c>
      <c r="CO2252" s="330">
        <v>0</v>
      </c>
      <c r="CP2252"/>
      <c r="CQ2252">
        <v>0.47265077999999999</v>
      </c>
      <c r="CR2252">
        <v>0.39516053967821396</v>
      </c>
      <c r="CS2252">
        <v>0.34053498254712394</v>
      </c>
      <c r="CT2252">
        <v>0.34053498254712394</v>
      </c>
      <c r="CU2252">
        <v>0</v>
      </c>
      <c r="CV2252" s="157"/>
      <c r="CZ2252" s="11"/>
      <c r="DA2252" s="236"/>
      <c r="DB2252" s="236"/>
      <c r="DC2252" s="32"/>
      <c r="DD2252" s="32"/>
      <c r="DE2252" s="32"/>
      <c r="DF2252" s="32"/>
      <c r="DG2252" s="32"/>
      <c r="DH2252" s="32"/>
      <c r="DI2252" s="32"/>
      <c r="DJ2252" s="32"/>
      <c r="DK2252" s="32"/>
      <c r="DL2252" s="32"/>
    </row>
    <row r="2253" spans="1:116" ht="14.4" x14ac:dyDescent="0.3">
      <c r="A2253" t="s">
        <v>8056</v>
      </c>
      <c r="B2253" s="181" t="s">
        <v>928</v>
      </c>
      <c r="C2253" s="182" t="s">
        <v>3594</v>
      </c>
      <c r="D2253" s="40" t="s">
        <v>3578</v>
      </c>
      <c r="E2253" s="242" t="s">
        <v>943</v>
      </c>
      <c r="F2253" s="184" t="s">
        <v>8057</v>
      </c>
      <c r="G2253" s="184">
        <v>3.6921215006732441E-2</v>
      </c>
      <c r="H2253" s="184">
        <v>3.7050294401999999E-6</v>
      </c>
      <c r="I2253" s="184">
        <v>5.5326539772922404E-3</v>
      </c>
      <c r="J2253" s="328">
        <v>0</v>
      </c>
      <c r="K2253" s="184">
        <v>3.1384856000000003E-2</v>
      </c>
      <c r="L2253" s="184">
        <v>5.3915984999999998E-3</v>
      </c>
      <c r="M2253" s="184">
        <v>1.4105454999999999E-4</v>
      </c>
      <c r="N2253" s="331">
        <v>3.6954526E-6</v>
      </c>
      <c r="O2253" s="331">
        <v>0</v>
      </c>
      <c r="P2253" s="331">
        <v>0</v>
      </c>
      <c r="Q2253" s="331">
        <v>9.5768402000000007E-9</v>
      </c>
      <c r="R2253" s="331">
        <v>9.2729223999999996E-10</v>
      </c>
      <c r="S2253" s="331">
        <v>0</v>
      </c>
      <c r="T2253" s="331">
        <v>0</v>
      </c>
      <c r="U2253" s="184">
        <v>0</v>
      </c>
      <c r="V2253" s="331">
        <v>0</v>
      </c>
      <c r="W2253" s="331">
        <v>0</v>
      </c>
      <c r="X2253" s="184">
        <v>0</v>
      </c>
      <c r="Y2253"/>
      <c r="Z2253" s="288">
        <v>0.20923237333333336</v>
      </c>
      <c r="AA2253"/>
      <c r="AB2253" s="164">
        <v>0</v>
      </c>
      <c r="AC2253" s="164">
        <v>0</v>
      </c>
      <c r="AD2253" s="164">
        <v>0</v>
      </c>
      <c r="AE2253" s="164">
        <v>0</v>
      </c>
      <c r="AF2253" s="164">
        <v>0</v>
      </c>
      <c r="AG2253" s="164">
        <v>0</v>
      </c>
      <c r="AH2253" s="164">
        <v>0</v>
      </c>
      <c r="AI2253"/>
      <c r="AJ2253" s="185">
        <v>5.0619636999999999E-3</v>
      </c>
      <c r="AK2253" s="185">
        <v>4.8726708999999998E-3</v>
      </c>
      <c r="AL2253" s="185">
        <v>1.8929278999999999E-4</v>
      </c>
      <c r="AM2253" s="185">
        <v>0</v>
      </c>
      <c r="AN2253" s="176">
        <v>2.9212654999999999E-7</v>
      </c>
      <c r="AO2253" s="176">
        <v>7.0004729E-10</v>
      </c>
      <c r="AP2253" s="176">
        <v>0</v>
      </c>
      <c r="AQ2253" s="192">
        <v>1.9416764000000001E-7</v>
      </c>
      <c r="AR2253" s="192">
        <v>5.8585065E-10</v>
      </c>
      <c r="AS2253" s="192">
        <v>1.6006277000000001E-14</v>
      </c>
      <c r="AT2253" s="193">
        <v>0</v>
      </c>
      <c r="AU2253" s="193">
        <v>0</v>
      </c>
      <c r="AV2253" s="192">
        <v>5.4948723999999996E-13</v>
      </c>
      <c r="AW2253" s="192">
        <v>9.7958357999999998E-8</v>
      </c>
      <c r="AX2253" s="192">
        <v>7.7894345000000003E-14</v>
      </c>
      <c r="AY2253" s="192">
        <v>1.1410274E-10</v>
      </c>
      <c r="AZ2253" s="193">
        <v>0</v>
      </c>
      <c r="BA2253" s="193">
        <v>0</v>
      </c>
      <c r="BB2253" s="193">
        <v>0</v>
      </c>
      <c r="BC2253" s="193">
        <v>0</v>
      </c>
      <c r="BD2253" s="193">
        <v>0</v>
      </c>
      <c r="BE2253" s="193">
        <v>0</v>
      </c>
      <c r="BF2253" s="193">
        <v>0</v>
      </c>
      <c r="BG2253" s="193">
        <v>0</v>
      </c>
      <c r="BH2253" s="193">
        <v>0</v>
      </c>
      <c r="BI2253" s="193">
        <v>0</v>
      </c>
      <c r="BJ2253" s="193">
        <v>0</v>
      </c>
      <c r="BK2253" s="193">
        <v>0</v>
      </c>
      <c r="BL2253" s="193">
        <v>0</v>
      </c>
      <c r="BM2253"/>
      <c r="BN2253" s="186">
        <v>7.3213274999999999E-6</v>
      </c>
      <c r="BO2253" s="186">
        <v>7.8683967000000004E-7</v>
      </c>
      <c r="BP2253" s="186">
        <v>5.8339537999999997E-6</v>
      </c>
      <c r="BQ2253" s="186">
        <v>1.0862003E-13</v>
      </c>
      <c r="BR2253" s="186">
        <v>6.4788162E-7</v>
      </c>
      <c r="BS2253" s="186">
        <v>3.5572780999999999E-10</v>
      </c>
      <c r="BT2253" s="164">
        <v>0</v>
      </c>
      <c r="BU2253" s="186">
        <v>5.3991826000000004E-10</v>
      </c>
      <c r="BV2253" s="164">
        <v>0</v>
      </c>
      <c r="BW2253" s="186">
        <v>6.3370508999999997E-12</v>
      </c>
      <c r="BX2253" s="164">
        <v>0</v>
      </c>
      <c r="BY2253" s="164">
        <v>0</v>
      </c>
      <c r="BZ2253" s="164">
        <v>0</v>
      </c>
      <c r="CA2253" s="186">
        <v>5.1750291999999997E-8</v>
      </c>
      <c r="CB2253" s="164">
        <v>0</v>
      </c>
      <c r="CC2253" s="164">
        <v>0</v>
      </c>
      <c r="CD2253" s="164">
        <v>0</v>
      </c>
      <c r="CE2253"/>
      <c r="CF2253" s="330">
        <v>0</v>
      </c>
      <c r="CG2253" s="330">
        <v>0.20923237</v>
      </c>
      <c r="CH2253" s="329">
        <v>1.0171733E-5</v>
      </c>
      <c r="CI2253" s="330">
        <v>5.3842582999999997E-4</v>
      </c>
      <c r="CJ2253" s="329">
        <v>9.4138306999999995E-6</v>
      </c>
      <c r="CK2253" s="330">
        <v>0</v>
      </c>
      <c r="CL2253" s="330">
        <v>0</v>
      </c>
      <c r="CM2253" s="329">
        <v>3.2882324999999997E-5</v>
      </c>
      <c r="CN2253" s="330">
        <v>0</v>
      </c>
      <c r="CO2253" s="330">
        <v>0</v>
      </c>
      <c r="CP2253"/>
      <c r="CQ2253">
        <v>3.1384856000000003E-2</v>
      </c>
      <c r="CR2253">
        <v>5.5363590067324404E-3</v>
      </c>
      <c r="CS2253">
        <v>5.5326539772922404E-3</v>
      </c>
      <c r="CT2253">
        <v>5.5326539772922404E-3</v>
      </c>
      <c r="CU2253">
        <v>0</v>
      </c>
      <c r="CV2253" s="157"/>
      <c r="CZ2253" s="11"/>
      <c r="DA2253" s="236"/>
      <c r="DB2253" s="236"/>
      <c r="DC2253" s="32"/>
      <c r="DD2253" s="32"/>
      <c r="DE2253" s="32"/>
      <c r="DF2253" s="32"/>
      <c r="DG2253" s="32"/>
      <c r="DH2253" s="32"/>
      <c r="DI2253" s="32"/>
      <c r="DJ2253" s="32"/>
      <c r="DK2253" s="32"/>
      <c r="DL2253" s="32"/>
    </row>
    <row r="2254" spans="1:116" ht="14.4" x14ac:dyDescent="0.3">
      <c r="A2254" t="s">
        <v>3595</v>
      </c>
      <c r="B2254" s="181" t="s">
        <v>928</v>
      </c>
      <c r="C2254" s="182" t="s">
        <v>3596</v>
      </c>
      <c r="D2254" s="40" t="s">
        <v>3578</v>
      </c>
      <c r="E2254" s="242" t="s">
        <v>943</v>
      </c>
      <c r="F2254" s="184" t="s">
        <v>5138</v>
      </c>
      <c r="G2254" s="184">
        <v>9.6162317454332E-2</v>
      </c>
      <c r="H2254" s="184">
        <v>2.0114796209810002E-3</v>
      </c>
      <c r="I2254" s="184">
        <v>1.9272361833351001E-2</v>
      </c>
      <c r="J2254" s="328">
        <v>0</v>
      </c>
      <c r="K2254" s="184">
        <v>7.4878475999999999E-2</v>
      </c>
      <c r="L2254" s="184">
        <v>1.6255673000000002E-2</v>
      </c>
      <c r="M2254" s="184">
        <v>3.0166846000000002E-3</v>
      </c>
      <c r="N2254" s="331">
        <v>2.0114359000000001E-3</v>
      </c>
      <c r="O2254" s="331">
        <v>0</v>
      </c>
      <c r="P2254" s="331">
        <v>0</v>
      </c>
      <c r="Q2254" s="331">
        <v>4.3720981000000002E-8</v>
      </c>
      <c r="R2254" s="331">
        <v>4.233351E-9</v>
      </c>
      <c r="S2254" s="331">
        <v>0</v>
      </c>
      <c r="T2254" s="331">
        <v>0</v>
      </c>
      <c r="U2254" s="184">
        <v>0</v>
      </c>
      <c r="V2254" s="331">
        <v>0</v>
      </c>
      <c r="W2254" s="331">
        <v>0</v>
      </c>
      <c r="X2254" s="184">
        <v>0</v>
      </c>
      <c r="Y2254"/>
      <c r="Z2254" s="288">
        <v>0.49918984</v>
      </c>
      <c r="AA2254"/>
      <c r="AB2254" s="164">
        <v>0</v>
      </c>
      <c r="AC2254" s="164">
        <v>0</v>
      </c>
      <c r="AD2254" s="164">
        <v>0</v>
      </c>
      <c r="AE2254" s="164">
        <v>0</v>
      </c>
      <c r="AF2254" s="164">
        <v>0</v>
      </c>
      <c r="AG2254" s="164">
        <v>0</v>
      </c>
      <c r="AH2254" s="164">
        <v>0</v>
      </c>
      <c r="AI2254"/>
      <c r="AJ2254" s="185">
        <v>1.3524766000000001E-2</v>
      </c>
      <c r="AK2254" s="185">
        <v>1.3035578000000001E-2</v>
      </c>
      <c r="AL2254" s="185">
        <v>4.8918761000000003E-4</v>
      </c>
      <c r="AM2254" s="185">
        <v>0</v>
      </c>
      <c r="AN2254" s="176">
        <v>7.8150947E-7</v>
      </c>
      <c r="AO2254" s="176">
        <v>1.8091258E-9</v>
      </c>
      <c r="AP2254" s="176">
        <v>0</v>
      </c>
      <c r="AQ2254" s="192">
        <v>4.6324817E-7</v>
      </c>
      <c r="AR2254" s="192">
        <v>1.3977315E-9</v>
      </c>
      <c r="AS2254" s="192">
        <v>3.8188023000000002E-14</v>
      </c>
      <c r="AT2254" s="193">
        <v>0</v>
      </c>
      <c r="AU2254" s="193">
        <v>0</v>
      </c>
      <c r="AV2254" s="192">
        <v>2.9908604999999998E-10</v>
      </c>
      <c r="AW2254" s="192">
        <v>3.1796221999999998E-7</v>
      </c>
      <c r="AX2254" s="192">
        <v>4.2397913000000001E-11</v>
      </c>
      <c r="AY2254" s="192">
        <v>3.6895814000000002E-10</v>
      </c>
      <c r="AZ2254" s="193">
        <v>0</v>
      </c>
      <c r="BA2254" s="193">
        <v>0</v>
      </c>
      <c r="BB2254" s="193">
        <v>0</v>
      </c>
      <c r="BC2254" s="193">
        <v>0</v>
      </c>
      <c r="BD2254" s="193">
        <v>0</v>
      </c>
      <c r="BE2254" s="193">
        <v>0</v>
      </c>
      <c r="BF2254" s="193">
        <v>0</v>
      </c>
      <c r="BG2254" s="193">
        <v>0</v>
      </c>
      <c r="BH2254" s="193">
        <v>0</v>
      </c>
      <c r="BI2254" s="193">
        <v>0</v>
      </c>
      <c r="BJ2254" s="193">
        <v>0</v>
      </c>
      <c r="BK2254" s="193">
        <v>0</v>
      </c>
      <c r="BL2254" s="193">
        <v>0</v>
      </c>
      <c r="BM2254"/>
      <c r="BN2254" s="186">
        <v>1.9618903000000001E-5</v>
      </c>
      <c r="BO2254" s="186">
        <v>2.6421761999999999E-6</v>
      </c>
      <c r="BP2254" s="186">
        <v>1.3918737000000001E-5</v>
      </c>
      <c r="BQ2254" s="186">
        <v>4.9588112999999999E-13</v>
      </c>
      <c r="BR2254" s="186">
        <v>2.0320655000000002E-6</v>
      </c>
      <c r="BS2254" s="186">
        <v>1.9362274E-7</v>
      </c>
      <c r="BT2254" s="164">
        <v>0</v>
      </c>
      <c r="BU2254" s="186">
        <v>2.9387766000000002E-7</v>
      </c>
      <c r="BV2254" s="164">
        <v>0</v>
      </c>
      <c r="BW2254" s="186">
        <v>2.8930427000000001E-11</v>
      </c>
      <c r="BX2254" s="164">
        <v>0</v>
      </c>
      <c r="BY2254" s="164">
        <v>0</v>
      </c>
      <c r="BZ2254" s="164">
        <v>0</v>
      </c>
      <c r="CA2254" s="186">
        <v>5.3839423999999997E-7</v>
      </c>
      <c r="CB2254" s="164">
        <v>0</v>
      </c>
      <c r="CC2254" s="164">
        <v>0</v>
      </c>
      <c r="CD2254" s="164">
        <v>0</v>
      </c>
      <c r="CE2254"/>
      <c r="CF2254" s="330">
        <v>0</v>
      </c>
      <c r="CG2254" s="330">
        <v>0.49918984</v>
      </c>
      <c r="CH2254" s="330">
        <v>5.5364771999999998E-3</v>
      </c>
      <c r="CI2254" s="330">
        <v>1.852146E-3</v>
      </c>
      <c r="CJ2254" s="329">
        <v>5.7411319999999998E-5</v>
      </c>
      <c r="CK2254" s="330">
        <v>0</v>
      </c>
      <c r="CL2254" s="330">
        <v>0</v>
      </c>
      <c r="CM2254" s="330">
        <v>1.0150078E-4</v>
      </c>
      <c r="CN2254" s="330">
        <v>0</v>
      </c>
      <c r="CO2254" s="330">
        <v>0</v>
      </c>
      <c r="CP2254"/>
      <c r="CQ2254">
        <v>7.4878475999999999E-2</v>
      </c>
      <c r="CR2254">
        <v>2.1283841454332E-2</v>
      </c>
      <c r="CS2254">
        <v>1.9272361833351001E-2</v>
      </c>
      <c r="CT2254">
        <v>1.9272361833351001E-2</v>
      </c>
      <c r="CU2254">
        <v>0</v>
      </c>
      <c r="CV2254" s="157"/>
      <c r="CZ2254" s="11"/>
      <c r="DA2254" s="236"/>
      <c r="DB2254" s="236"/>
      <c r="DC2254" s="32"/>
      <c r="DD2254" s="32"/>
      <c r="DE2254" s="32"/>
      <c r="DF2254" s="32"/>
      <c r="DG2254" s="32"/>
      <c r="DH2254" s="32"/>
      <c r="DI2254" s="32"/>
      <c r="DJ2254" s="32"/>
      <c r="DK2254" s="32"/>
      <c r="DL2254" s="32"/>
    </row>
    <row r="2255" spans="1:116" ht="14.4" x14ac:dyDescent="0.3">
      <c r="A2255" t="s">
        <v>8058</v>
      </c>
      <c r="B2255" s="181" t="s">
        <v>928</v>
      </c>
      <c r="C2255" s="182" t="s">
        <v>3597</v>
      </c>
      <c r="D2255" s="40" t="s">
        <v>3578</v>
      </c>
      <c r="E2255" s="242" t="s">
        <v>943</v>
      </c>
      <c r="F2255" s="184" t="s">
        <v>8059</v>
      </c>
      <c r="G2255" s="184">
        <v>7.218071770959901E-2</v>
      </c>
      <c r="H2255" s="184">
        <v>2.3552005752199999E-4</v>
      </c>
      <c r="I2255" s="184">
        <v>8.8747326520769998E-3</v>
      </c>
      <c r="J2255" s="328">
        <v>0</v>
      </c>
      <c r="K2255" s="184">
        <v>6.3070465000000006E-2</v>
      </c>
      <c r="L2255" s="184">
        <v>8.4026812999999992E-3</v>
      </c>
      <c r="M2255" s="184">
        <v>4.7205005000000003E-4</v>
      </c>
      <c r="N2255" s="331">
        <v>2.3550660999999999E-4</v>
      </c>
      <c r="O2255" s="331">
        <v>0</v>
      </c>
      <c r="P2255" s="331">
        <v>0</v>
      </c>
      <c r="Q2255" s="331">
        <v>1.3447522000000001E-8</v>
      </c>
      <c r="R2255" s="331">
        <v>1.302077E-9</v>
      </c>
      <c r="S2255" s="331">
        <v>0</v>
      </c>
      <c r="T2255" s="331">
        <v>0</v>
      </c>
      <c r="U2255" s="184">
        <v>0</v>
      </c>
      <c r="V2255" s="331">
        <v>0</v>
      </c>
      <c r="W2255" s="331">
        <v>0</v>
      </c>
      <c r="X2255" s="184">
        <v>0</v>
      </c>
      <c r="Y2255"/>
      <c r="Z2255" s="288">
        <v>0.42046976666666674</v>
      </c>
      <c r="AA2255"/>
      <c r="AB2255" s="164">
        <v>0</v>
      </c>
      <c r="AC2255" s="164">
        <v>0</v>
      </c>
      <c r="AD2255" s="164">
        <v>0</v>
      </c>
      <c r="AE2255" s="164">
        <v>0</v>
      </c>
      <c r="AF2255" s="164">
        <v>0</v>
      </c>
      <c r="AG2255" s="164">
        <v>0</v>
      </c>
      <c r="AH2255" s="164">
        <v>0</v>
      </c>
      <c r="AI2255"/>
      <c r="AJ2255" s="185">
        <v>9.4674055999999993E-3</v>
      </c>
      <c r="AK2255" s="185">
        <v>9.0988496999999998E-3</v>
      </c>
      <c r="AL2255" s="185">
        <v>3.6855585999999999E-4</v>
      </c>
      <c r="AM2255" s="185">
        <v>0</v>
      </c>
      <c r="AN2255" s="176">
        <v>5.4549458999999997E-7</v>
      </c>
      <c r="AO2255" s="176">
        <v>1.3630024000000001E-9</v>
      </c>
      <c r="AP2255" s="176">
        <v>0</v>
      </c>
      <c r="AQ2255" s="192">
        <v>3.9019593999999998E-7</v>
      </c>
      <c r="AR2255" s="192">
        <v>1.1773153E-9</v>
      </c>
      <c r="AS2255" s="192">
        <v>3.2165937000000003E-14</v>
      </c>
      <c r="AT2255" s="193">
        <v>0</v>
      </c>
      <c r="AU2255" s="193">
        <v>0</v>
      </c>
      <c r="AV2255" s="192">
        <v>3.5018139999999998E-11</v>
      </c>
      <c r="AW2255" s="192">
        <v>1.5526362999999999E-7</v>
      </c>
      <c r="AX2255" s="192">
        <v>4.9641098999999999E-12</v>
      </c>
      <c r="AY2255" s="192">
        <v>1.8069080999999999E-10</v>
      </c>
      <c r="AZ2255" s="193">
        <v>0</v>
      </c>
      <c r="BA2255" s="193">
        <v>0</v>
      </c>
      <c r="BB2255" s="193">
        <v>0</v>
      </c>
      <c r="BC2255" s="193">
        <v>0</v>
      </c>
      <c r="BD2255" s="193">
        <v>0</v>
      </c>
      <c r="BE2255" s="193">
        <v>0</v>
      </c>
      <c r="BF2255" s="193">
        <v>0</v>
      </c>
      <c r="BG2255" s="193">
        <v>0</v>
      </c>
      <c r="BH2255" s="193">
        <v>0</v>
      </c>
      <c r="BI2255" s="193">
        <v>0</v>
      </c>
      <c r="BJ2255" s="193">
        <v>0</v>
      </c>
      <c r="BK2255" s="193">
        <v>0</v>
      </c>
      <c r="BL2255" s="193">
        <v>0</v>
      </c>
      <c r="BM2255"/>
      <c r="BN2255" s="186">
        <v>1.4181483E-5</v>
      </c>
      <c r="BO2255" s="186">
        <v>1.2572659E-6</v>
      </c>
      <c r="BP2255" s="186">
        <v>1.1723813E-5</v>
      </c>
      <c r="BQ2255" s="186">
        <v>1.5252111000000001E-13</v>
      </c>
      <c r="BR2255" s="186">
        <v>1.0187479E-6</v>
      </c>
      <c r="BS2255" s="186">
        <v>2.2670092E-8</v>
      </c>
      <c r="BT2255" s="164">
        <v>0</v>
      </c>
      <c r="BU2255" s="186">
        <v>3.4408320999999999E-8</v>
      </c>
      <c r="BV2255" s="164">
        <v>0</v>
      </c>
      <c r="BW2255" s="186">
        <v>8.8983037999999995E-12</v>
      </c>
      <c r="BX2255" s="164">
        <v>0</v>
      </c>
      <c r="BY2255" s="164">
        <v>0</v>
      </c>
      <c r="BZ2255" s="164">
        <v>0</v>
      </c>
      <c r="CA2255" s="186">
        <v>1.2456908000000001E-7</v>
      </c>
      <c r="CB2255" s="164">
        <v>0</v>
      </c>
      <c r="CC2255" s="164">
        <v>0</v>
      </c>
      <c r="CD2255" s="164">
        <v>0</v>
      </c>
      <c r="CE2255"/>
      <c r="CF2255" s="330">
        <v>0</v>
      </c>
      <c r="CG2255" s="330">
        <v>0.42046977000000002</v>
      </c>
      <c r="CH2255" s="330">
        <v>6.4823194999999998E-4</v>
      </c>
      <c r="CI2255" s="330">
        <v>8.6540246000000004E-4</v>
      </c>
      <c r="CJ2255" s="329">
        <v>1.4885421000000001E-5</v>
      </c>
      <c r="CK2255" s="330">
        <v>0</v>
      </c>
      <c r="CL2255" s="330">
        <v>0</v>
      </c>
      <c r="CM2255" s="329">
        <v>5.1517466000000003E-5</v>
      </c>
      <c r="CN2255" s="330">
        <v>0</v>
      </c>
      <c r="CO2255" s="330">
        <v>0</v>
      </c>
      <c r="CP2255"/>
      <c r="CQ2255">
        <v>6.3070465000000006E-2</v>
      </c>
      <c r="CR2255">
        <v>9.1102527095990003E-3</v>
      </c>
      <c r="CS2255">
        <v>8.8747326520769998E-3</v>
      </c>
      <c r="CT2255">
        <v>8.8747326520769998E-3</v>
      </c>
      <c r="CU2255">
        <v>0</v>
      </c>
      <c r="CV2255" s="189"/>
      <c r="CZ2255" s="11"/>
      <c r="DA2255" s="236"/>
      <c r="DB2255" s="236"/>
      <c r="DC2255" s="32"/>
      <c r="DD2255" s="32"/>
      <c r="DE2255" s="32"/>
      <c r="DF2255" s="32"/>
      <c r="DG2255" s="32"/>
      <c r="DH2255" s="32"/>
      <c r="DI2255" s="32"/>
      <c r="DJ2255" s="32"/>
      <c r="DK2255" s="32"/>
      <c r="DL2255" s="32"/>
    </row>
    <row r="2256" spans="1:116" ht="14.4" x14ac:dyDescent="0.3">
      <c r="A2256" t="s">
        <v>8060</v>
      </c>
      <c r="B2256" s="181" t="s">
        <v>928</v>
      </c>
      <c r="C2256" s="182" t="s">
        <v>3598</v>
      </c>
      <c r="D2256" s="40" t="s">
        <v>3578</v>
      </c>
      <c r="E2256" s="242" t="s">
        <v>943</v>
      </c>
      <c r="F2256" s="184" t="s">
        <v>8061</v>
      </c>
      <c r="G2256" s="184">
        <v>8.0574277321255897E-2</v>
      </c>
      <c r="H2256" s="184">
        <v>8.5710589323299998E-4</v>
      </c>
      <c r="I2256" s="184">
        <v>1.2513902428022899E-2</v>
      </c>
      <c r="J2256" s="328">
        <v>0</v>
      </c>
      <c r="K2256" s="184">
        <v>6.7203268999999996E-2</v>
      </c>
      <c r="L2256" s="184">
        <v>1.1151227999999999E-2</v>
      </c>
      <c r="M2256" s="184">
        <v>1.3626720999999999E-3</v>
      </c>
      <c r="N2256" s="331">
        <v>8.5708184999999995E-4</v>
      </c>
      <c r="O2256" s="331">
        <v>0</v>
      </c>
      <c r="P2256" s="331">
        <v>0</v>
      </c>
      <c r="Q2256" s="331">
        <v>2.4043233E-8</v>
      </c>
      <c r="R2256" s="331">
        <v>2.3280229000000001E-9</v>
      </c>
      <c r="S2256" s="331">
        <v>0</v>
      </c>
      <c r="T2256" s="331">
        <v>0</v>
      </c>
      <c r="U2256" s="184">
        <v>0</v>
      </c>
      <c r="V2256" s="331">
        <v>0</v>
      </c>
      <c r="W2256" s="331">
        <v>0</v>
      </c>
      <c r="X2256" s="184">
        <v>0</v>
      </c>
      <c r="Y2256"/>
      <c r="Z2256" s="288">
        <v>0.44802179333333331</v>
      </c>
      <c r="AA2256"/>
      <c r="AB2256" s="164">
        <v>0</v>
      </c>
      <c r="AC2256" s="164">
        <v>0</v>
      </c>
      <c r="AD2256" s="164">
        <v>0</v>
      </c>
      <c r="AE2256" s="164">
        <v>0</v>
      </c>
      <c r="AF2256" s="164">
        <v>0</v>
      </c>
      <c r="AG2256" s="164">
        <v>0</v>
      </c>
      <c r="AH2256" s="164">
        <v>0</v>
      </c>
      <c r="AI2256"/>
      <c r="AJ2256" s="185">
        <v>1.0887482E-2</v>
      </c>
      <c r="AK2256" s="185">
        <v>1.0476704999999999E-2</v>
      </c>
      <c r="AL2256" s="185">
        <v>4.1077696999999999E-4</v>
      </c>
      <c r="AM2256" s="185">
        <v>0</v>
      </c>
      <c r="AN2256" s="176">
        <v>6.2809979999999998E-7</v>
      </c>
      <c r="AO2256" s="176">
        <v>1.5191455999999999E-9</v>
      </c>
      <c r="AP2256" s="176">
        <v>0</v>
      </c>
      <c r="AQ2256" s="192">
        <v>4.1576422000000002E-7</v>
      </c>
      <c r="AR2256" s="192">
        <v>1.2544609999999999E-9</v>
      </c>
      <c r="AS2256" s="192">
        <v>3.4273666999999998E-14</v>
      </c>
      <c r="AT2256" s="193">
        <v>0</v>
      </c>
      <c r="AU2256" s="193">
        <v>0</v>
      </c>
      <c r="AV2256" s="192">
        <v>1.2744191000000001E-10</v>
      </c>
      <c r="AW2256" s="192">
        <v>2.1220813000000001E-7</v>
      </c>
      <c r="AX2256" s="192">
        <v>1.8065941000000001E-11</v>
      </c>
      <c r="AY2256" s="192">
        <v>2.4658437000000002E-10</v>
      </c>
      <c r="AZ2256" s="193">
        <v>0</v>
      </c>
      <c r="BA2256" s="193">
        <v>0</v>
      </c>
      <c r="BB2256" s="193">
        <v>0</v>
      </c>
      <c r="BC2256" s="193">
        <v>0</v>
      </c>
      <c r="BD2256" s="193">
        <v>0</v>
      </c>
      <c r="BE2256" s="193">
        <v>0</v>
      </c>
      <c r="BF2256" s="193">
        <v>0</v>
      </c>
      <c r="BG2256" s="193">
        <v>0</v>
      </c>
      <c r="BH2256" s="193">
        <v>0</v>
      </c>
      <c r="BI2256" s="193">
        <v>0</v>
      </c>
      <c r="BJ2256" s="193">
        <v>0</v>
      </c>
      <c r="BK2256" s="193">
        <v>0</v>
      </c>
      <c r="BL2256" s="193">
        <v>0</v>
      </c>
      <c r="BM2256"/>
      <c r="BN2256" s="186">
        <v>1.608458E-5</v>
      </c>
      <c r="BO2256" s="186">
        <v>1.7419844999999999E-6</v>
      </c>
      <c r="BP2256" s="186">
        <v>1.2492036E-5</v>
      </c>
      <c r="BQ2256" s="186">
        <v>2.7269712E-13</v>
      </c>
      <c r="BR2256" s="186">
        <v>1.3734091E-6</v>
      </c>
      <c r="BS2256" s="186">
        <v>8.2503520000000001E-8</v>
      </c>
      <c r="BT2256" s="164">
        <v>0</v>
      </c>
      <c r="BU2256" s="186">
        <v>1.2522259E-7</v>
      </c>
      <c r="BV2256" s="164">
        <v>0</v>
      </c>
      <c r="BW2256" s="186">
        <v>1.5909547E-11</v>
      </c>
      <c r="BX2256" s="164">
        <v>0</v>
      </c>
      <c r="BY2256" s="164">
        <v>0</v>
      </c>
      <c r="BZ2256" s="164">
        <v>0</v>
      </c>
      <c r="CA2256" s="186">
        <v>2.6940789E-7</v>
      </c>
      <c r="CB2256" s="164">
        <v>0</v>
      </c>
      <c r="CC2256" s="164">
        <v>0</v>
      </c>
      <c r="CD2256" s="164">
        <v>0</v>
      </c>
      <c r="CE2256"/>
      <c r="CF2256" s="330">
        <v>0</v>
      </c>
      <c r="CG2256" s="330">
        <v>0.44802178999999998</v>
      </c>
      <c r="CH2256" s="330">
        <v>2.3591177999999998E-3</v>
      </c>
      <c r="CI2256" s="330">
        <v>1.2107627E-3</v>
      </c>
      <c r="CJ2256" s="329">
        <v>2.9769484999999999E-5</v>
      </c>
      <c r="CK2256" s="330">
        <v>0</v>
      </c>
      <c r="CL2256" s="330">
        <v>0</v>
      </c>
      <c r="CM2256" s="329">
        <v>6.9011626999999996E-5</v>
      </c>
      <c r="CN2256" s="330">
        <v>0</v>
      </c>
      <c r="CO2256" s="330">
        <v>0</v>
      </c>
      <c r="CP2256"/>
      <c r="CQ2256">
        <v>6.7203268999999996E-2</v>
      </c>
      <c r="CR2256">
        <v>1.3371008321255899E-2</v>
      </c>
      <c r="CS2256">
        <v>1.2513902428022899E-2</v>
      </c>
      <c r="CT2256">
        <v>1.2513902428022899E-2</v>
      </c>
      <c r="CU2256">
        <v>0</v>
      </c>
      <c r="CV2256" s="157"/>
      <c r="CZ2256" s="11"/>
      <c r="DA2256" s="236"/>
      <c r="DB2256" s="236"/>
      <c r="DC2256" s="32"/>
      <c r="DD2256" s="32"/>
      <c r="DE2256" s="32"/>
      <c r="DF2256" s="32"/>
      <c r="DG2256" s="32"/>
      <c r="DH2256" s="32"/>
      <c r="DI2256" s="32"/>
      <c r="DJ2256" s="32"/>
      <c r="DK2256" s="32"/>
      <c r="DL2256" s="32"/>
    </row>
    <row r="2257" spans="1:116" ht="14.4" x14ac:dyDescent="0.3">
      <c r="A2257" t="s">
        <v>3599</v>
      </c>
      <c r="B2257" s="181" t="s">
        <v>928</v>
      </c>
      <c r="C2257" s="182" t="s">
        <v>3600</v>
      </c>
      <c r="D2257" s="40" t="s">
        <v>3578</v>
      </c>
      <c r="E2257" s="242" t="s">
        <v>943</v>
      </c>
      <c r="F2257" s="184" t="s">
        <v>5139</v>
      </c>
      <c r="G2257" s="184">
        <v>2.9185285972025703</v>
      </c>
      <c r="H2257" s="184">
        <v>0.24578421850329998</v>
      </c>
      <c r="I2257" s="184">
        <v>1.7435849286992702</v>
      </c>
      <c r="J2257" s="328">
        <v>0</v>
      </c>
      <c r="K2257" s="184">
        <v>0.92915945</v>
      </c>
      <c r="L2257" s="184">
        <v>1.4145516</v>
      </c>
      <c r="M2257" s="184">
        <v>0.32903307999999998</v>
      </c>
      <c r="N2257" s="331">
        <v>0.24578164999999999</v>
      </c>
      <c r="O2257" s="331">
        <v>0</v>
      </c>
      <c r="P2257" s="331">
        <v>0</v>
      </c>
      <c r="Q2257" s="331">
        <v>2.5685033000000002E-6</v>
      </c>
      <c r="R2257" s="331">
        <v>2.4869927E-7</v>
      </c>
      <c r="S2257" s="331">
        <v>0</v>
      </c>
      <c r="T2257" s="331">
        <v>0</v>
      </c>
      <c r="U2257" s="184">
        <v>0</v>
      </c>
      <c r="V2257" s="331">
        <v>0</v>
      </c>
      <c r="W2257" s="331">
        <v>0</v>
      </c>
      <c r="X2257" s="184">
        <v>0</v>
      </c>
      <c r="Y2257"/>
      <c r="Z2257" s="288">
        <v>6.1943963333333336</v>
      </c>
      <c r="AA2257"/>
      <c r="AB2257" s="164">
        <v>0</v>
      </c>
      <c r="AC2257" s="164">
        <v>0</v>
      </c>
      <c r="AD2257" s="164">
        <v>0</v>
      </c>
      <c r="AE2257" s="164">
        <v>0</v>
      </c>
      <c r="AF2257" s="164">
        <v>0</v>
      </c>
      <c r="AG2257" s="164">
        <v>0</v>
      </c>
      <c r="AH2257" s="164">
        <v>0</v>
      </c>
      <c r="AI2257"/>
      <c r="AJ2257" s="185">
        <v>0.58636186000000001</v>
      </c>
      <c r="AK2257" s="185">
        <v>0.57135091000000005</v>
      </c>
      <c r="AL2257" s="185">
        <v>1.5010951E-2</v>
      </c>
      <c r="AM2257" s="185">
        <v>0</v>
      </c>
      <c r="AN2257" s="176">
        <v>3.4253652000000002E-5</v>
      </c>
      <c r="AO2257" s="176">
        <v>5.5513870000000002E-8</v>
      </c>
      <c r="AP2257" s="176">
        <v>0</v>
      </c>
      <c r="AQ2257" s="192">
        <v>5.7483998E-6</v>
      </c>
      <c r="AR2257" s="192">
        <v>1.7344309999999999E-8</v>
      </c>
      <c r="AS2257" s="192">
        <v>4.7387131999999999E-13</v>
      </c>
      <c r="AT2257" s="193">
        <v>0</v>
      </c>
      <c r="AU2257" s="193">
        <v>0</v>
      </c>
      <c r="AV2257" s="192">
        <v>3.6545963999999997E-8</v>
      </c>
      <c r="AW2257" s="192">
        <v>2.8468706E-5</v>
      </c>
      <c r="AX2257" s="192">
        <v>5.1806915000000003E-9</v>
      </c>
      <c r="AY2257" s="192">
        <v>3.2988395000000001E-8</v>
      </c>
      <c r="AZ2257" s="193">
        <v>0</v>
      </c>
      <c r="BA2257" s="193">
        <v>0</v>
      </c>
      <c r="BB2257" s="193">
        <v>0</v>
      </c>
      <c r="BC2257" s="193">
        <v>0</v>
      </c>
      <c r="BD2257" s="193">
        <v>0</v>
      </c>
      <c r="BE2257" s="193">
        <v>0</v>
      </c>
      <c r="BF2257" s="193">
        <v>0</v>
      </c>
      <c r="BG2257" s="193">
        <v>0</v>
      </c>
      <c r="BH2257" s="193">
        <v>0</v>
      </c>
      <c r="BI2257" s="193">
        <v>0</v>
      </c>
      <c r="BJ2257" s="193">
        <v>0</v>
      </c>
      <c r="BK2257" s="193">
        <v>0</v>
      </c>
      <c r="BL2257" s="193">
        <v>0</v>
      </c>
      <c r="BM2257"/>
      <c r="BN2257" s="164">
        <v>7.1173685E-4</v>
      </c>
      <c r="BO2257" s="164">
        <v>2.3946389999999999E-4</v>
      </c>
      <c r="BP2257" s="164">
        <v>1.7271621000000001E-4</v>
      </c>
      <c r="BQ2257" s="186">
        <v>2.9131832999999999E-11</v>
      </c>
      <c r="BR2257" s="164">
        <v>1.7961181999999999E-4</v>
      </c>
      <c r="BS2257" s="186">
        <v>2.3659176999999999E-5</v>
      </c>
      <c r="BT2257" s="164">
        <v>0</v>
      </c>
      <c r="BU2257" s="186">
        <v>3.5909538999999999E-5</v>
      </c>
      <c r="BV2257" s="164">
        <v>0</v>
      </c>
      <c r="BW2257" s="186">
        <v>1.6995936E-9</v>
      </c>
      <c r="BX2257" s="164">
        <v>0</v>
      </c>
      <c r="BY2257" s="164">
        <v>0</v>
      </c>
      <c r="BZ2257" s="164">
        <v>0</v>
      </c>
      <c r="CA2257" s="186">
        <v>6.0374482E-5</v>
      </c>
      <c r="CB2257" s="164">
        <v>0</v>
      </c>
      <c r="CC2257" s="164">
        <v>0</v>
      </c>
      <c r="CD2257" s="164">
        <v>0</v>
      </c>
      <c r="CE2257"/>
      <c r="CF2257" s="330">
        <v>0</v>
      </c>
      <c r="CG2257" s="330">
        <v>6.1943963999999996</v>
      </c>
      <c r="CH2257" s="330">
        <v>0.67651397999999996</v>
      </c>
      <c r="CI2257" s="330">
        <v>0.16926395999999999</v>
      </c>
      <c r="CJ2257" s="330">
        <v>4.2963157E-3</v>
      </c>
      <c r="CK2257" s="330">
        <v>0</v>
      </c>
      <c r="CL2257" s="330">
        <v>0</v>
      </c>
      <c r="CM2257" s="330">
        <v>8.9159818000000002E-3</v>
      </c>
      <c r="CN2257" s="330">
        <v>0</v>
      </c>
      <c r="CO2257" s="330">
        <v>0</v>
      </c>
      <c r="CP2257"/>
      <c r="CQ2257">
        <v>0.92915945</v>
      </c>
      <c r="CR2257">
        <v>1.9893691472025703</v>
      </c>
      <c r="CS2257">
        <v>1.7435849286992702</v>
      </c>
      <c r="CT2257">
        <v>1.7435849286992702</v>
      </c>
      <c r="CU2257">
        <v>0</v>
      </c>
      <c r="CV2257" s="157"/>
      <c r="CZ2257" s="11"/>
      <c r="DA2257" s="236"/>
      <c r="DB2257" s="236"/>
      <c r="DC2257" s="32"/>
      <c r="DD2257" s="32"/>
      <c r="DE2257" s="32"/>
      <c r="DF2257" s="32"/>
      <c r="DG2257" s="32"/>
      <c r="DH2257" s="32"/>
      <c r="DI2257" s="32"/>
      <c r="DJ2257" s="32"/>
      <c r="DK2257" s="32"/>
      <c r="DL2257" s="32"/>
    </row>
    <row r="2258" spans="1:116" ht="14.4" x14ac:dyDescent="0.3">
      <c r="B2258" s="181"/>
      <c r="C2258" s="180"/>
      <c r="D2258" s="37" t="s">
        <v>3601</v>
      </c>
      <c r="E2258" s="242"/>
      <c r="F2258"/>
      <c r="G2258"/>
      <c r="H2258"/>
      <c r="I2258"/>
      <c r="J2258" s="332"/>
      <c r="K2258"/>
      <c r="L2258"/>
      <c r="M2258"/>
      <c r="N2258" s="39"/>
      <c r="O2258" s="39"/>
      <c r="P2258" s="39"/>
      <c r="Q2258" s="39"/>
      <c r="R2258" s="39"/>
      <c r="S2258" s="39"/>
      <c r="T2258" s="39"/>
      <c r="U2258"/>
      <c r="V2258" s="39"/>
      <c r="W2258" s="39"/>
      <c r="X2258"/>
      <c r="Y2258"/>
      <c r="Z2258"/>
      <c r="AA2258"/>
      <c r="AB2258"/>
      <c r="AC2258"/>
      <c r="AD2258"/>
      <c r="AE2258"/>
      <c r="AF2258"/>
      <c r="AG2258"/>
      <c r="AH2258"/>
      <c r="AI2258"/>
      <c r="AJ2258"/>
      <c r="AK2258"/>
      <c r="AL2258"/>
      <c r="AM2258"/>
      <c r="AN2258"/>
      <c r="AO2258"/>
      <c r="AP2258"/>
      <c r="AT2258"/>
      <c r="AU2258"/>
      <c r="AZ2258"/>
      <c r="BA2258"/>
      <c r="BB2258"/>
      <c r="BC2258"/>
      <c r="BD2258"/>
      <c r="BE2258"/>
      <c r="BF2258"/>
      <c r="BG2258"/>
      <c r="BH2258"/>
      <c r="BI2258"/>
      <c r="BJ2258"/>
      <c r="BK2258"/>
      <c r="BL2258"/>
      <c r="BM2258"/>
      <c r="BN2258"/>
      <c r="BO2258"/>
      <c r="BP2258"/>
      <c r="BR2258"/>
      <c r="BS2258" s="39"/>
      <c r="BT2258"/>
      <c r="BU2258" s="39"/>
      <c r="BV2258"/>
      <c r="BW2258" s="39"/>
      <c r="BX2258"/>
      <c r="BY2258"/>
      <c r="BZ2258"/>
      <c r="CA2258" s="39"/>
      <c r="CB2258"/>
      <c r="CC2258"/>
      <c r="CD2258"/>
      <c r="CE2258"/>
      <c r="CF2258"/>
      <c r="CG2258"/>
      <c r="CH2258"/>
      <c r="CI2258"/>
      <c r="CJ2258"/>
      <c r="CK2258"/>
      <c r="CL2258"/>
      <c r="CM2258"/>
      <c r="CN2258"/>
      <c r="CO2258"/>
      <c r="CP2258"/>
      <c r="CQ2258"/>
      <c r="CR2258"/>
      <c r="CS2258"/>
      <c r="CT2258"/>
      <c r="CU2258"/>
      <c r="CV2258" s="38"/>
      <c r="CZ2258" s="11"/>
      <c r="DA2258" s="236"/>
      <c r="DB2258" s="236"/>
      <c r="DC2258" s="32"/>
      <c r="DD2258" s="32"/>
      <c r="DE2258" s="32"/>
      <c r="DF2258" s="32"/>
      <c r="DG2258" s="32"/>
      <c r="DH2258" s="32"/>
      <c r="DI2258" s="32"/>
      <c r="DJ2258" s="32"/>
      <c r="DK2258" s="32"/>
      <c r="DL2258" s="32"/>
    </row>
    <row r="2259" spans="1:116" ht="14.4" x14ac:dyDescent="0.3">
      <c r="A2259" t="s">
        <v>8062</v>
      </c>
      <c r="B2259" s="181" t="s">
        <v>928</v>
      </c>
      <c r="C2259" s="182" t="s">
        <v>3602</v>
      </c>
      <c r="D2259" s="40" t="s">
        <v>3601</v>
      </c>
      <c r="E2259" s="242" t="s">
        <v>943</v>
      </c>
      <c r="F2259" s="184" t="s">
        <v>8063</v>
      </c>
      <c r="G2259" s="184">
        <v>1.5145459870102052</v>
      </c>
      <c r="H2259" s="184">
        <v>0.11697189576831001</v>
      </c>
      <c r="I2259" s="184">
        <v>0.74223286124189503</v>
      </c>
      <c r="J2259" s="328">
        <v>0</v>
      </c>
      <c r="K2259" s="184">
        <v>0.65534123</v>
      </c>
      <c r="L2259" s="184">
        <v>0.59258495</v>
      </c>
      <c r="M2259" s="184">
        <v>0.14964784</v>
      </c>
      <c r="N2259" s="331">
        <v>0.11697116</v>
      </c>
      <c r="O2259" s="331">
        <v>0</v>
      </c>
      <c r="P2259" s="331">
        <v>0</v>
      </c>
      <c r="Q2259" s="331">
        <v>7.3576831000000004E-7</v>
      </c>
      <c r="R2259" s="331">
        <v>7.1241895E-8</v>
      </c>
      <c r="S2259" s="331">
        <v>0</v>
      </c>
      <c r="T2259" s="331">
        <v>0</v>
      </c>
      <c r="U2259" s="184">
        <v>0</v>
      </c>
      <c r="V2259" s="331">
        <v>0</v>
      </c>
      <c r="W2259" s="331">
        <v>0</v>
      </c>
      <c r="X2259" s="184">
        <v>0</v>
      </c>
      <c r="Y2259"/>
      <c r="Z2259" s="288">
        <v>4.3689415333333335</v>
      </c>
      <c r="AA2259"/>
      <c r="AB2259" s="164">
        <v>0</v>
      </c>
      <c r="AC2259" s="164">
        <v>0</v>
      </c>
      <c r="AD2259" s="164">
        <v>0</v>
      </c>
      <c r="AE2259" s="164">
        <v>0</v>
      </c>
      <c r="AF2259" s="164">
        <v>0</v>
      </c>
      <c r="AG2259" s="164">
        <v>0</v>
      </c>
      <c r="AH2259" s="164">
        <v>0</v>
      </c>
      <c r="AI2259"/>
      <c r="AJ2259" s="185">
        <v>0.27724558999999999</v>
      </c>
      <c r="AK2259" s="185">
        <v>0.26948697999999999</v>
      </c>
      <c r="AL2259" s="185">
        <v>7.7586154999999997E-3</v>
      </c>
      <c r="AM2259" s="185">
        <v>0</v>
      </c>
      <c r="AN2259" s="176">
        <v>1.6156294E-5</v>
      </c>
      <c r="AO2259" s="176">
        <v>2.8693105000000001E-8</v>
      </c>
      <c r="AP2259" s="176">
        <v>0</v>
      </c>
      <c r="AQ2259" s="192">
        <v>4.0543776999999997E-6</v>
      </c>
      <c r="AR2259" s="192">
        <v>1.2233035999999999E-8</v>
      </c>
      <c r="AS2259" s="192">
        <v>3.3422402000000002E-13</v>
      </c>
      <c r="AT2259" s="193">
        <v>0</v>
      </c>
      <c r="AU2259" s="193">
        <v>0</v>
      </c>
      <c r="AV2259" s="192">
        <v>1.7392770999999999E-8</v>
      </c>
      <c r="AW2259" s="192">
        <v>1.2084523000000001E-5</v>
      </c>
      <c r="AX2259" s="192">
        <v>2.4655686000000002E-9</v>
      </c>
      <c r="AY2259" s="192">
        <v>1.3994165999999999E-8</v>
      </c>
      <c r="AZ2259" s="193">
        <v>0</v>
      </c>
      <c r="BA2259" s="193">
        <v>0</v>
      </c>
      <c r="BB2259" s="193">
        <v>0</v>
      </c>
      <c r="BC2259" s="193">
        <v>0</v>
      </c>
      <c r="BD2259" s="193">
        <v>0</v>
      </c>
      <c r="BE2259" s="193">
        <v>0</v>
      </c>
      <c r="BF2259" s="193">
        <v>0</v>
      </c>
      <c r="BG2259" s="193">
        <v>0</v>
      </c>
      <c r="BH2259" s="193">
        <v>0</v>
      </c>
      <c r="BI2259" s="193">
        <v>0</v>
      </c>
      <c r="BJ2259" s="193">
        <v>0</v>
      </c>
      <c r="BK2259" s="193">
        <v>0</v>
      </c>
      <c r="BL2259" s="193">
        <v>0</v>
      </c>
      <c r="BM2259"/>
      <c r="BN2259" s="164">
        <v>3.5613811999999999E-4</v>
      </c>
      <c r="BO2259" s="164">
        <v>1.0220618E-4</v>
      </c>
      <c r="BP2259" s="164">
        <v>1.2181768E-4</v>
      </c>
      <c r="BQ2259" s="186">
        <v>8.3450466000000007E-12</v>
      </c>
      <c r="BR2259" s="186">
        <v>7.5794265999999994E-5</v>
      </c>
      <c r="BS2259" s="186">
        <v>1.1259756E-5</v>
      </c>
      <c r="BT2259" s="164">
        <v>0</v>
      </c>
      <c r="BU2259" s="186">
        <v>1.7089885999999999E-5</v>
      </c>
      <c r="BV2259" s="164">
        <v>0</v>
      </c>
      <c r="BW2259" s="186">
        <v>4.8686216999999996E-10</v>
      </c>
      <c r="BX2259" s="164">
        <v>0</v>
      </c>
      <c r="BY2259" s="164">
        <v>0</v>
      </c>
      <c r="BZ2259" s="164">
        <v>0</v>
      </c>
      <c r="CA2259" s="186">
        <v>2.7969852999999999E-5</v>
      </c>
      <c r="CB2259" s="164">
        <v>0</v>
      </c>
      <c r="CC2259" s="164">
        <v>0</v>
      </c>
      <c r="CD2259" s="164">
        <v>0</v>
      </c>
      <c r="CE2259"/>
      <c r="CF2259" s="330">
        <v>0</v>
      </c>
      <c r="CG2259" s="330">
        <v>4.3689415</v>
      </c>
      <c r="CH2259" s="330">
        <v>0.32196311999999999</v>
      </c>
      <c r="CI2259" s="330">
        <v>7.2510416999999994E-2</v>
      </c>
      <c r="CJ2259" s="330">
        <v>1.5677018E-3</v>
      </c>
      <c r="CK2259" s="330">
        <v>0</v>
      </c>
      <c r="CL2259" s="330">
        <v>0</v>
      </c>
      <c r="CM2259" s="330">
        <v>3.7516203999999999E-3</v>
      </c>
      <c r="CN2259" s="330">
        <v>0</v>
      </c>
      <c r="CO2259" s="330">
        <v>0</v>
      </c>
      <c r="CP2259"/>
      <c r="CQ2259">
        <v>0.65534123</v>
      </c>
      <c r="CR2259">
        <v>0.85920475701020493</v>
      </c>
      <c r="CS2259">
        <v>0.74223286124189503</v>
      </c>
      <c r="CT2259">
        <v>0.74223286124189503</v>
      </c>
      <c r="CU2259">
        <v>0</v>
      </c>
      <c r="CV2259" s="189"/>
      <c r="CW2259" s="372"/>
      <c r="CZ2259" s="11"/>
      <c r="DA2259" s="236"/>
      <c r="DB2259" s="236"/>
      <c r="DC2259" s="32"/>
      <c r="DD2259" s="32"/>
      <c r="DE2259" s="32"/>
      <c r="DF2259" s="32"/>
      <c r="DG2259" s="32"/>
      <c r="DH2259" s="32"/>
      <c r="DI2259" s="32"/>
      <c r="DJ2259" s="32"/>
      <c r="DK2259" s="32"/>
      <c r="DL2259" s="32"/>
    </row>
    <row r="2260" spans="1:116" ht="14.4" x14ac:dyDescent="0.3">
      <c r="A2260" t="s">
        <v>8064</v>
      </c>
      <c r="B2260" s="181" t="s">
        <v>928</v>
      </c>
      <c r="C2260" s="182" t="s">
        <v>3603</v>
      </c>
      <c r="D2260" s="40" t="s">
        <v>3601</v>
      </c>
      <c r="E2260" s="242" t="s">
        <v>943</v>
      </c>
      <c r="F2260" s="184" t="s">
        <v>8065</v>
      </c>
      <c r="G2260" s="184">
        <v>1.5463486679812601</v>
      </c>
      <c r="H2260" s="184">
        <v>0.11922568239590001</v>
      </c>
      <c r="I2260" s="184">
        <v>0.86123352558536004</v>
      </c>
      <c r="J2260" s="328">
        <v>0</v>
      </c>
      <c r="K2260" s="184">
        <v>0.56588945999999996</v>
      </c>
      <c r="L2260" s="184">
        <v>0.66700298000000002</v>
      </c>
      <c r="M2260" s="184">
        <v>0.19423019</v>
      </c>
      <c r="N2260" s="331">
        <v>0.11922201</v>
      </c>
      <c r="O2260" s="331">
        <v>0</v>
      </c>
      <c r="P2260" s="331">
        <v>0</v>
      </c>
      <c r="Q2260" s="331">
        <v>3.6723959000000001E-6</v>
      </c>
      <c r="R2260" s="331">
        <v>3.5558536000000003E-7</v>
      </c>
      <c r="S2260" s="331">
        <v>0</v>
      </c>
      <c r="T2260" s="331">
        <v>0</v>
      </c>
      <c r="U2260" s="184">
        <v>0</v>
      </c>
      <c r="V2260" s="331">
        <v>0</v>
      </c>
      <c r="W2260" s="331">
        <v>0</v>
      </c>
      <c r="X2260" s="184">
        <v>0</v>
      </c>
      <c r="Y2260"/>
      <c r="Z2260" s="288">
        <v>3.7725963999999998</v>
      </c>
      <c r="AA2260"/>
      <c r="AB2260" s="164">
        <v>0</v>
      </c>
      <c r="AC2260" s="164">
        <v>0</v>
      </c>
      <c r="AD2260" s="164">
        <v>0</v>
      </c>
      <c r="AE2260" s="164">
        <v>0</v>
      </c>
      <c r="AF2260" s="164">
        <v>0</v>
      </c>
      <c r="AG2260" s="164">
        <v>0</v>
      </c>
      <c r="AH2260" s="164">
        <v>0</v>
      </c>
      <c r="AI2260"/>
      <c r="AJ2260" s="185">
        <v>0.29098248999999998</v>
      </c>
      <c r="AK2260" s="185">
        <v>0.28322929000000002</v>
      </c>
      <c r="AL2260" s="185">
        <v>7.7532E-3</v>
      </c>
      <c r="AM2260" s="185">
        <v>0</v>
      </c>
      <c r="AN2260" s="176">
        <v>1.6980173E-5</v>
      </c>
      <c r="AO2260" s="176">
        <v>2.8673076999999999E-8</v>
      </c>
      <c r="AP2260" s="176">
        <v>0</v>
      </c>
      <c r="AQ2260" s="192">
        <v>3.5009694999999999E-6</v>
      </c>
      <c r="AR2260" s="192">
        <v>1.056327E-8</v>
      </c>
      <c r="AS2260" s="192">
        <v>2.8860361999999998E-13</v>
      </c>
      <c r="AT2260" s="193">
        <v>0</v>
      </c>
      <c r="AU2260" s="193">
        <v>0</v>
      </c>
      <c r="AV2260" s="192">
        <v>1.7727456E-8</v>
      </c>
      <c r="AW2260" s="192">
        <v>1.3461476000000001E-5</v>
      </c>
      <c r="AX2260" s="192">
        <v>2.5130129999999999E-9</v>
      </c>
      <c r="AY2260" s="192">
        <v>1.5596504999999998E-8</v>
      </c>
      <c r="AZ2260" s="193">
        <v>0</v>
      </c>
      <c r="BA2260" s="193">
        <v>0</v>
      </c>
      <c r="BB2260" s="193">
        <v>0</v>
      </c>
      <c r="BC2260" s="193">
        <v>0</v>
      </c>
      <c r="BD2260" s="193">
        <v>0</v>
      </c>
      <c r="BE2260" s="193">
        <v>0</v>
      </c>
      <c r="BF2260" s="193">
        <v>0</v>
      </c>
      <c r="BG2260" s="193">
        <v>0</v>
      </c>
      <c r="BH2260" s="193">
        <v>0</v>
      </c>
      <c r="BI2260" s="193">
        <v>0</v>
      </c>
      <c r="BJ2260" s="193">
        <v>0</v>
      </c>
      <c r="BK2260" s="193">
        <v>0</v>
      </c>
      <c r="BL2260" s="193">
        <v>0</v>
      </c>
      <c r="BM2260"/>
      <c r="BN2260" s="164">
        <v>3.6137894000000002E-4</v>
      </c>
      <c r="BO2260" s="164">
        <v>1.1336339000000001E-4</v>
      </c>
      <c r="BP2260" s="164">
        <v>1.0519E-4</v>
      </c>
      <c r="BQ2260" s="186">
        <v>4.1652127E-11</v>
      </c>
      <c r="BR2260" s="186">
        <v>8.4823264999999996E-5</v>
      </c>
      <c r="BS2260" s="186">
        <v>1.1476425000000001E-5</v>
      </c>
      <c r="BT2260" s="164">
        <v>0</v>
      </c>
      <c r="BU2260" s="186">
        <v>1.7418744E-5</v>
      </c>
      <c r="BV2260" s="164">
        <v>0</v>
      </c>
      <c r="BW2260" s="186">
        <v>2.4300457000000002E-9</v>
      </c>
      <c r="BX2260" s="164">
        <v>0</v>
      </c>
      <c r="BY2260" s="164">
        <v>0</v>
      </c>
      <c r="BZ2260" s="164">
        <v>0</v>
      </c>
      <c r="CA2260" s="186">
        <v>2.9104653000000001E-5</v>
      </c>
      <c r="CB2260" s="164">
        <v>0</v>
      </c>
      <c r="CC2260" s="164">
        <v>0</v>
      </c>
      <c r="CD2260" s="164">
        <v>0</v>
      </c>
      <c r="CE2260"/>
      <c r="CF2260" s="330">
        <v>0</v>
      </c>
      <c r="CG2260" s="330">
        <v>3.7725963999999998</v>
      </c>
      <c r="CH2260" s="330">
        <v>0.32815859000000003</v>
      </c>
      <c r="CI2260" s="330">
        <v>8.0193705000000004E-2</v>
      </c>
      <c r="CJ2260" s="330">
        <v>4.4624330999999996E-3</v>
      </c>
      <c r="CK2260" s="330">
        <v>0</v>
      </c>
      <c r="CL2260" s="330">
        <v>0</v>
      </c>
      <c r="CM2260" s="330">
        <v>4.2080777999999996E-3</v>
      </c>
      <c r="CN2260" s="330">
        <v>0</v>
      </c>
      <c r="CO2260" s="330">
        <v>0</v>
      </c>
      <c r="CP2260"/>
      <c r="CQ2260">
        <v>0.56588945999999996</v>
      </c>
      <c r="CR2260">
        <v>0.98045920798126007</v>
      </c>
      <c r="CS2260">
        <v>0.86123352558536004</v>
      </c>
      <c r="CT2260">
        <v>0.86123352558536004</v>
      </c>
      <c r="CU2260">
        <v>0</v>
      </c>
      <c r="CV2260" s="157"/>
      <c r="CZ2260" s="11"/>
      <c r="DA2260" s="236"/>
      <c r="DB2260" s="236"/>
      <c r="DC2260" s="32"/>
      <c r="DD2260" s="32"/>
      <c r="DE2260" s="32"/>
      <c r="DF2260" s="32"/>
      <c r="DG2260" s="32"/>
      <c r="DH2260" s="32"/>
      <c r="DI2260" s="32"/>
      <c r="DJ2260" s="32"/>
      <c r="DK2260" s="32"/>
      <c r="DL2260" s="32"/>
    </row>
    <row r="2261" spans="1:116" ht="14.4" x14ac:dyDescent="0.3">
      <c r="A2261" t="s">
        <v>8066</v>
      </c>
      <c r="B2261" s="181" t="s">
        <v>928</v>
      </c>
      <c r="C2261" s="182" t="s">
        <v>3604</v>
      </c>
      <c r="D2261" s="40" t="s">
        <v>3601</v>
      </c>
      <c r="E2261" s="242" t="s">
        <v>943</v>
      </c>
      <c r="F2261" s="184" t="s">
        <v>8067</v>
      </c>
      <c r="G2261" s="184">
        <v>1.0222351160245848</v>
      </c>
      <c r="H2261" s="184">
        <v>7.8735961539599997E-2</v>
      </c>
      <c r="I2261" s="184">
        <v>0.43079645448498499</v>
      </c>
      <c r="J2261" s="328">
        <v>0</v>
      </c>
      <c r="K2261" s="184">
        <v>0.51270269999999996</v>
      </c>
      <c r="L2261" s="184">
        <v>0.32468239999999998</v>
      </c>
      <c r="M2261" s="184">
        <v>0.10611397</v>
      </c>
      <c r="N2261" s="331">
        <v>7.8735088999999994E-2</v>
      </c>
      <c r="O2261" s="331">
        <v>0</v>
      </c>
      <c r="P2261" s="331">
        <v>0</v>
      </c>
      <c r="Q2261" s="331">
        <v>8.7253959999999998E-7</v>
      </c>
      <c r="R2261" s="331">
        <v>8.4484985000000004E-8</v>
      </c>
      <c r="S2261" s="331">
        <v>0</v>
      </c>
      <c r="T2261" s="331">
        <v>0</v>
      </c>
      <c r="U2261" s="184">
        <v>0</v>
      </c>
      <c r="V2261" s="331">
        <v>0</v>
      </c>
      <c r="W2261" s="331">
        <v>0</v>
      </c>
      <c r="X2261" s="184">
        <v>0</v>
      </c>
      <c r="Y2261"/>
      <c r="Z2261" s="288">
        <v>3.418018</v>
      </c>
      <c r="AA2261"/>
      <c r="AB2261" s="164">
        <v>0</v>
      </c>
      <c r="AC2261" s="164">
        <v>0</v>
      </c>
      <c r="AD2261" s="164">
        <v>0</v>
      </c>
      <c r="AE2261" s="164">
        <v>0</v>
      </c>
      <c r="AF2261" s="164">
        <v>0</v>
      </c>
      <c r="AG2261" s="164">
        <v>0</v>
      </c>
      <c r="AH2261" s="164">
        <v>0</v>
      </c>
      <c r="AI2261"/>
      <c r="AJ2261" s="185">
        <v>0.17146633999999999</v>
      </c>
      <c r="AK2261" s="185">
        <v>0.16630698999999999</v>
      </c>
      <c r="AL2261" s="185">
        <v>5.1593508000000003E-3</v>
      </c>
      <c r="AM2261" s="185">
        <v>0</v>
      </c>
      <c r="AN2261" s="176">
        <v>9.9704427999999997E-6</v>
      </c>
      <c r="AO2261" s="176">
        <v>1.9080439E-8</v>
      </c>
      <c r="AP2261" s="176">
        <v>0</v>
      </c>
      <c r="AQ2261" s="192">
        <v>3.1719207000000002E-6</v>
      </c>
      <c r="AR2261" s="192">
        <v>9.5704505000000003E-9</v>
      </c>
      <c r="AS2261" s="192">
        <v>2.6147837999999998E-13</v>
      </c>
      <c r="AT2261" s="193">
        <v>0</v>
      </c>
      <c r="AU2261" s="193">
        <v>0</v>
      </c>
      <c r="AV2261" s="192">
        <v>1.1707342E-8</v>
      </c>
      <c r="AW2261" s="192">
        <v>6.7868147000000004E-6</v>
      </c>
      <c r="AX2261" s="192">
        <v>1.6596122000000001E-9</v>
      </c>
      <c r="AY2261" s="192">
        <v>7.8501151999999995E-9</v>
      </c>
      <c r="AZ2261" s="193">
        <v>0</v>
      </c>
      <c r="BA2261" s="193">
        <v>0</v>
      </c>
      <c r="BB2261" s="193">
        <v>0</v>
      </c>
      <c r="BC2261" s="193">
        <v>0</v>
      </c>
      <c r="BD2261" s="193">
        <v>0</v>
      </c>
      <c r="BE2261" s="193">
        <v>0</v>
      </c>
      <c r="BF2261" s="193">
        <v>0</v>
      </c>
      <c r="BG2261" s="193">
        <v>0</v>
      </c>
      <c r="BH2261" s="193">
        <v>0</v>
      </c>
      <c r="BI2261" s="193">
        <v>0</v>
      </c>
      <c r="BJ2261" s="193">
        <v>0</v>
      </c>
      <c r="BK2261" s="193">
        <v>0</v>
      </c>
      <c r="BL2261" s="193">
        <v>0</v>
      </c>
      <c r="BM2261"/>
      <c r="BN2261" s="164">
        <v>2.3259109E-4</v>
      </c>
      <c r="BO2261" s="186">
        <v>5.7975442999999998E-5</v>
      </c>
      <c r="BP2261" s="186">
        <v>9.5303411999999999E-5</v>
      </c>
      <c r="BQ2261" s="186">
        <v>9.8962995000000007E-12</v>
      </c>
      <c r="BR2261" s="186">
        <v>4.2104565000000001E-5</v>
      </c>
      <c r="BS2261" s="186">
        <v>7.5791152000000001E-6</v>
      </c>
      <c r="BT2261" s="164">
        <v>0</v>
      </c>
      <c r="BU2261" s="186">
        <v>1.1503466E-5</v>
      </c>
      <c r="BV2261" s="164">
        <v>0</v>
      </c>
      <c r="BW2261" s="186">
        <v>5.7736452999999998E-10</v>
      </c>
      <c r="BX2261" s="164">
        <v>0</v>
      </c>
      <c r="BY2261" s="164">
        <v>0</v>
      </c>
      <c r="BZ2261" s="164">
        <v>0</v>
      </c>
      <c r="CA2261" s="186">
        <v>1.8124505999999999E-5</v>
      </c>
      <c r="CB2261" s="164">
        <v>0</v>
      </c>
      <c r="CC2261" s="164">
        <v>0</v>
      </c>
      <c r="CD2261" s="164">
        <v>0</v>
      </c>
      <c r="CE2261"/>
      <c r="CF2261" s="330">
        <v>0</v>
      </c>
      <c r="CG2261" s="330">
        <v>3.418018</v>
      </c>
      <c r="CH2261" s="330">
        <v>0.21671832999999999</v>
      </c>
      <c r="CI2261" s="330">
        <v>4.1404231E-2</v>
      </c>
      <c r="CJ2261" s="330">
        <v>1.4250515E-3</v>
      </c>
      <c r="CK2261" s="330">
        <v>0</v>
      </c>
      <c r="CL2261" s="330">
        <v>0</v>
      </c>
      <c r="CM2261" s="330">
        <v>2.0728283999999998E-3</v>
      </c>
      <c r="CN2261" s="330">
        <v>0</v>
      </c>
      <c r="CO2261" s="330">
        <v>0</v>
      </c>
      <c r="CP2261"/>
      <c r="CQ2261">
        <v>0.51270269999999996</v>
      </c>
      <c r="CR2261">
        <v>0.50953241602458499</v>
      </c>
      <c r="CS2261">
        <v>0.43079645448498499</v>
      </c>
      <c r="CT2261">
        <v>0.43079645448498499</v>
      </c>
      <c r="CU2261">
        <v>0</v>
      </c>
      <c r="CV2261" s="157"/>
      <c r="CZ2261" s="11"/>
      <c r="DA2261" s="236"/>
      <c r="DB2261" s="236"/>
      <c r="DC2261" s="32"/>
      <c r="DD2261" s="32"/>
      <c r="DE2261" s="32"/>
      <c r="DF2261" s="32"/>
      <c r="DG2261" s="32"/>
      <c r="DH2261" s="32"/>
      <c r="DI2261" s="32"/>
      <c r="DJ2261" s="32"/>
      <c r="DK2261" s="32"/>
      <c r="DL2261" s="32"/>
    </row>
    <row r="2262" spans="1:116" ht="14.4" x14ac:dyDescent="0.3">
      <c r="A2262" t="s">
        <v>3605</v>
      </c>
      <c r="B2262" s="181" t="s">
        <v>928</v>
      </c>
      <c r="C2262" s="182" t="s">
        <v>3606</v>
      </c>
      <c r="D2262" s="40" t="s">
        <v>3601</v>
      </c>
      <c r="E2262" s="242" t="s">
        <v>943</v>
      </c>
      <c r="F2262" s="184" t="s">
        <v>5140</v>
      </c>
      <c r="G2262" s="184">
        <v>0.41846620947573399</v>
      </c>
      <c r="H2262" s="184">
        <v>2.9879871026539998E-2</v>
      </c>
      <c r="I2262" s="184">
        <v>0.180010508449194</v>
      </c>
      <c r="J2262" s="328">
        <v>0</v>
      </c>
      <c r="K2262" s="184">
        <v>0.20857582999999999</v>
      </c>
      <c r="L2262" s="184">
        <v>0.13703116000000001</v>
      </c>
      <c r="M2262" s="184">
        <v>4.2979297999999999E-2</v>
      </c>
      <c r="N2262" s="331">
        <v>2.9879349999999999E-2</v>
      </c>
      <c r="O2262" s="331">
        <v>0</v>
      </c>
      <c r="P2262" s="331">
        <v>0</v>
      </c>
      <c r="Q2262" s="331">
        <v>5.2102654E-7</v>
      </c>
      <c r="R2262" s="331">
        <v>5.0449194E-8</v>
      </c>
      <c r="S2262" s="331">
        <v>0</v>
      </c>
      <c r="T2262" s="331">
        <v>0</v>
      </c>
      <c r="U2262" s="184">
        <v>0</v>
      </c>
      <c r="V2262" s="331">
        <v>0</v>
      </c>
      <c r="W2262" s="331">
        <v>0</v>
      </c>
      <c r="X2262" s="184">
        <v>0</v>
      </c>
      <c r="Y2262"/>
      <c r="Z2262" s="288">
        <v>1.3905055333333334</v>
      </c>
      <c r="AA2262"/>
      <c r="AB2262" s="164">
        <v>0</v>
      </c>
      <c r="AC2262" s="164">
        <v>0</v>
      </c>
      <c r="AD2262" s="164">
        <v>0</v>
      </c>
      <c r="AE2262" s="164">
        <v>0</v>
      </c>
      <c r="AF2262" s="164">
        <v>0</v>
      </c>
      <c r="AG2262" s="164">
        <v>0</v>
      </c>
      <c r="AH2262" s="164">
        <v>0</v>
      </c>
      <c r="AI2262"/>
      <c r="AJ2262" s="185">
        <v>7.0850964000000002E-2</v>
      </c>
      <c r="AK2262" s="185">
        <v>6.8743284000000002E-2</v>
      </c>
      <c r="AL2262" s="185">
        <v>2.1076801999999999E-3</v>
      </c>
      <c r="AM2262" s="185">
        <v>0</v>
      </c>
      <c r="AN2262" s="176">
        <v>4.1212999999999998E-6</v>
      </c>
      <c r="AO2262" s="176">
        <v>7.7946751000000003E-9</v>
      </c>
      <c r="AP2262" s="176">
        <v>0</v>
      </c>
      <c r="AQ2262" s="192">
        <v>1.2903891E-6</v>
      </c>
      <c r="AR2262" s="192">
        <v>3.8934153999999998E-9</v>
      </c>
      <c r="AS2262" s="192">
        <v>1.0637367E-13</v>
      </c>
      <c r="AT2262" s="193">
        <v>0</v>
      </c>
      <c r="AU2262" s="193">
        <v>0</v>
      </c>
      <c r="AV2262" s="192">
        <v>4.4428444999999997E-9</v>
      </c>
      <c r="AW2262" s="192">
        <v>2.8264679999999999E-6</v>
      </c>
      <c r="AX2262" s="192">
        <v>6.2980982999999999E-10</v>
      </c>
      <c r="AY2262" s="192">
        <v>3.2713434999999999E-9</v>
      </c>
      <c r="AZ2262" s="193">
        <v>0</v>
      </c>
      <c r="BA2262" s="193">
        <v>0</v>
      </c>
      <c r="BB2262" s="193">
        <v>0</v>
      </c>
      <c r="BC2262" s="193">
        <v>0</v>
      </c>
      <c r="BD2262" s="193">
        <v>0</v>
      </c>
      <c r="BE2262" s="193">
        <v>0</v>
      </c>
      <c r="BF2262" s="193">
        <v>0</v>
      </c>
      <c r="BG2262" s="193">
        <v>0</v>
      </c>
      <c r="BH2262" s="193">
        <v>0</v>
      </c>
      <c r="BI2262" s="193">
        <v>0</v>
      </c>
      <c r="BJ2262" s="193">
        <v>0</v>
      </c>
      <c r="BK2262" s="193">
        <v>0</v>
      </c>
      <c r="BL2262" s="193">
        <v>0</v>
      </c>
      <c r="BM2262"/>
      <c r="BN2262" s="186">
        <v>9.4676543999999994E-5</v>
      </c>
      <c r="BO2262" s="186">
        <v>2.4016337E-5</v>
      </c>
      <c r="BP2262" s="186">
        <v>3.8770982999999999E-5</v>
      </c>
      <c r="BQ2262" s="186">
        <v>5.9094564000000001E-12</v>
      </c>
      <c r="BR2262" s="186">
        <v>1.7638267999999999E-5</v>
      </c>
      <c r="BS2262" s="186">
        <v>2.8762148999999999E-6</v>
      </c>
      <c r="BT2262" s="164">
        <v>0</v>
      </c>
      <c r="BU2262" s="186">
        <v>4.3654751999999998E-6</v>
      </c>
      <c r="BV2262" s="164">
        <v>0</v>
      </c>
      <c r="BW2262" s="186">
        <v>3.4476629000000001E-10</v>
      </c>
      <c r="BX2262" s="164">
        <v>0</v>
      </c>
      <c r="BY2262" s="164">
        <v>0</v>
      </c>
      <c r="BZ2262" s="164">
        <v>0</v>
      </c>
      <c r="CA2262" s="186">
        <v>7.0089152E-6</v>
      </c>
      <c r="CB2262" s="164">
        <v>0</v>
      </c>
      <c r="CC2262" s="164">
        <v>0</v>
      </c>
      <c r="CD2262" s="164">
        <v>0</v>
      </c>
      <c r="CE2262"/>
      <c r="CF2262" s="330">
        <v>0</v>
      </c>
      <c r="CG2262" s="330">
        <v>1.3905054999999999</v>
      </c>
      <c r="CH2262" s="330">
        <v>8.2242911000000002E-2</v>
      </c>
      <c r="CI2262" s="330">
        <v>1.7091289999999999E-2</v>
      </c>
      <c r="CJ2262" s="330">
        <v>7.2693775000000002E-4</v>
      </c>
      <c r="CK2262" s="330">
        <v>0</v>
      </c>
      <c r="CL2262" s="330">
        <v>0</v>
      </c>
      <c r="CM2262" s="330">
        <v>8.7087657000000003E-4</v>
      </c>
      <c r="CN2262" s="330">
        <v>0</v>
      </c>
      <c r="CO2262" s="330">
        <v>0</v>
      </c>
      <c r="CP2262"/>
      <c r="CQ2262">
        <v>0.20857582999999999</v>
      </c>
      <c r="CR2262">
        <v>0.209890379475734</v>
      </c>
      <c r="CS2262">
        <v>0.180010508449194</v>
      </c>
      <c r="CT2262">
        <v>0.180010508449194</v>
      </c>
      <c r="CU2262">
        <v>0</v>
      </c>
      <c r="CV2262" s="157"/>
      <c r="CZ2262" s="11"/>
      <c r="DA2262" s="236"/>
      <c r="DB2262" s="236"/>
      <c r="DC2262" s="32"/>
      <c r="DD2262" s="32"/>
      <c r="DE2262" s="32"/>
      <c r="DF2262" s="32"/>
      <c r="DG2262" s="32"/>
      <c r="DH2262" s="32"/>
      <c r="DI2262" s="32"/>
      <c r="DJ2262" s="32"/>
      <c r="DK2262" s="32"/>
      <c r="DL2262" s="32"/>
    </row>
    <row r="2263" spans="1:116" ht="14.4" x14ac:dyDescent="0.3">
      <c r="A2263" t="s">
        <v>8068</v>
      </c>
      <c r="B2263" s="181" t="s">
        <v>928</v>
      </c>
      <c r="C2263" s="182" t="s">
        <v>3607</v>
      </c>
      <c r="D2263" s="40" t="s">
        <v>3601</v>
      </c>
      <c r="E2263" s="242" t="s">
        <v>943</v>
      </c>
      <c r="F2263" s="184" t="s">
        <v>8069</v>
      </c>
      <c r="G2263" s="184">
        <v>1.158567718728126</v>
      </c>
      <c r="H2263" s="184">
        <v>3.2992132623079998E-2</v>
      </c>
      <c r="I2263" s="184">
        <v>0.10908908610504599</v>
      </c>
      <c r="J2263" s="328">
        <v>0</v>
      </c>
      <c r="K2263" s="184">
        <v>1.0164865000000001</v>
      </c>
      <c r="L2263" s="184">
        <v>6.6436894999999996E-2</v>
      </c>
      <c r="M2263" s="184">
        <v>4.2652167999999997E-2</v>
      </c>
      <c r="N2263" s="331">
        <v>3.2991894000000001E-2</v>
      </c>
      <c r="O2263" s="331">
        <v>0</v>
      </c>
      <c r="P2263" s="331">
        <v>0</v>
      </c>
      <c r="Q2263" s="331">
        <v>2.3862308E-7</v>
      </c>
      <c r="R2263" s="331">
        <v>2.3105045999999999E-8</v>
      </c>
      <c r="S2263" s="331">
        <v>0</v>
      </c>
      <c r="T2263" s="331">
        <v>0</v>
      </c>
      <c r="U2263" s="184">
        <v>0</v>
      </c>
      <c r="V2263" s="331">
        <v>0</v>
      </c>
      <c r="W2263" s="331">
        <v>0</v>
      </c>
      <c r="X2263" s="184">
        <v>0</v>
      </c>
      <c r="Y2263"/>
      <c r="Z2263" s="288">
        <v>6.7765766666666671</v>
      </c>
      <c r="AA2263"/>
      <c r="AB2263" s="164">
        <v>0</v>
      </c>
      <c r="AC2263" s="164">
        <v>0</v>
      </c>
      <c r="AD2263" s="164">
        <v>0</v>
      </c>
      <c r="AE2263" s="164">
        <v>0</v>
      </c>
      <c r="AF2263" s="164">
        <v>0</v>
      </c>
      <c r="AG2263" s="164">
        <v>0</v>
      </c>
      <c r="AH2263" s="164">
        <v>0</v>
      </c>
      <c r="AI2263"/>
      <c r="AJ2263" s="185">
        <v>0.13713462000000001</v>
      </c>
      <c r="AK2263" s="185">
        <v>0.13132451000000001</v>
      </c>
      <c r="AL2263" s="185">
        <v>5.8101150000000002E-3</v>
      </c>
      <c r="AM2263" s="185">
        <v>0</v>
      </c>
      <c r="AN2263" s="176">
        <v>7.8731718999999996E-6</v>
      </c>
      <c r="AO2263" s="176">
        <v>2.1487111999999998E-8</v>
      </c>
      <c r="AP2263" s="176">
        <v>0</v>
      </c>
      <c r="AQ2263" s="192">
        <v>6.2886632999999999E-6</v>
      </c>
      <c r="AR2263" s="192">
        <v>1.8974415000000002E-8</v>
      </c>
      <c r="AS2263" s="192">
        <v>5.1840811999999999E-13</v>
      </c>
      <c r="AT2263" s="193">
        <v>0</v>
      </c>
      <c r="AU2263" s="193">
        <v>0</v>
      </c>
      <c r="AV2263" s="192">
        <v>4.9056575000000002E-9</v>
      </c>
      <c r="AW2263" s="192">
        <v>1.579603E-6</v>
      </c>
      <c r="AX2263" s="192">
        <v>6.9541737999999997E-10</v>
      </c>
      <c r="AY2263" s="192">
        <v>1.8167609999999999E-9</v>
      </c>
      <c r="AZ2263" s="193">
        <v>0</v>
      </c>
      <c r="BA2263" s="193">
        <v>0</v>
      </c>
      <c r="BB2263" s="193">
        <v>0</v>
      </c>
      <c r="BC2263" s="193">
        <v>0</v>
      </c>
      <c r="BD2263" s="193">
        <v>0</v>
      </c>
      <c r="BE2263" s="193">
        <v>0</v>
      </c>
      <c r="BF2263" s="193">
        <v>0</v>
      </c>
      <c r="BG2263" s="193">
        <v>0</v>
      </c>
      <c r="BH2263" s="193">
        <v>0</v>
      </c>
      <c r="BI2263" s="193">
        <v>0</v>
      </c>
      <c r="BJ2263" s="193">
        <v>0</v>
      </c>
      <c r="BK2263" s="193">
        <v>0</v>
      </c>
      <c r="BL2263" s="193">
        <v>0</v>
      </c>
      <c r="BM2263"/>
      <c r="BN2263" s="164">
        <v>2.2730077000000001E-4</v>
      </c>
      <c r="BO2263" s="186">
        <v>1.4140376E-5</v>
      </c>
      <c r="BP2263" s="164">
        <v>1.8894893999999999E-4</v>
      </c>
      <c r="BQ2263" s="186">
        <v>2.7064508000000001E-12</v>
      </c>
      <c r="BR2263" s="186">
        <v>9.2796732999999996E-6</v>
      </c>
      <c r="BS2263" s="186">
        <v>3.1758314000000001E-6</v>
      </c>
      <c r="BT2263" s="164">
        <v>0</v>
      </c>
      <c r="BU2263" s="186">
        <v>4.8202285999999996E-6</v>
      </c>
      <c r="BV2263" s="164">
        <v>0</v>
      </c>
      <c r="BW2263" s="186">
        <v>1.5789828000000001E-10</v>
      </c>
      <c r="BX2263" s="164">
        <v>0</v>
      </c>
      <c r="BY2263" s="164">
        <v>0</v>
      </c>
      <c r="BZ2263" s="164">
        <v>0</v>
      </c>
      <c r="CA2263" s="186">
        <v>6.9355578000000004E-6</v>
      </c>
      <c r="CB2263" s="164">
        <v>0</v>
      </c>
      <c r="CC2263" s="164">
        <v>0</v>
      </c>
      <c r="CD2263" s="164">
        <v>0</v>
      </c>
      <c r="CE2263"/>
      <c r="CF2263" s="330">
        <v>0</v>
      </c>
      <c r="CG2263" s="330">
        <v>6.7765768</v>
      </c>
      <c r="CH2263" s="330">
        <v>9.0810188999999999E-2</v>
      </c>
      <c r="CI2263" s="330">
        <v>1.0403018999999999E-2</v>
      </c>
      <c r="CJ2263" s="330">
        <v>4.7265502999999998E-4</v>
      </c>
      <c r="CK2263" s="330">
        <v>0</v>
      </c>
      <c r="CL2263" s="330">
        <v>0</v>
      </c>
      <c r="CM2263" s="330">
        <v>4.4406592000000001E-4</v>
      </c>
      <c r="CN2263" s="330">
        <v>0</v>
      </c>
      <c r="CO2263" s="330">
        <v>0</v>
      </c>
      <c r="CP2263"/>
      <c r="CQ2263">
        <v>1.0164865000000001</v>
      </c>
      <c r="CR2263">
        <v>0.14208121872812596</v>
      </c>
      <c r="CS2263">
        <v>0.10908908610504599</v>
      </c>
      <c r="CT2263">
        <v>0.10908908610504599</v>
      </c>
      <c r="CU2263">
        <v>0</v>
      </c>
      <c r="CV2263" s="189"/>
      <c r="CZ2263" s="11"/>
      <c r="DA2263" s="236"/>
      <c r="DB2263" s="236"/>
      <c r="DC2263" s="32"/>
      <c r="DD2263" s="32"/>
      <c r="DE2263" s="32"/>
      <c r="DF2263" s="32"/>
      <c r="DG2263" s="32"/>
      <c r="DH2263" s="32"/>
      <c r="DI2263" s="32"/>
      <c r="DJ2263" s="32"/>
      <c r="DK2263" s="32"/>
      <c r="DL2263" s="32"/>
    </row>
    <row r="2264" spans="1:116" ht="14.4" x14ac:dyDescent="0.3">
      <c r="A2264" t="s">
        <v>8070</v>
      </c>
      <c r="B2264" s="181" t="s">
        <v>928</v>
      </c>
      <c r="C2264" s="182" t="s">
        <v>3608</v>
      </c>
      <c r="D2264" s="40" t="s">
        <v>3601</v>
      </c>
      <c r="E2264" s="242" t="s">
        <v>943</v>
      </c>
      <c r="F2264" s="184" t="s">
        <v>8071</v>
      </c>
      <c r="G2264" s="184">
        <v>0.42767515061361899</v>
      </c>
      <c r="H2264" s="184">
        <v>1.9273516137460003E-2</v>
      </c>
      <c r="I2264" s="184">
        <v>0.176170314476159</v>
      </c>
      <c r="J2264" s="328">
        <v>0</v>
      </c>
      <c r="K2264" s="184">
        <v>0.23223131999999999</v>
      </c>
      <c r="L2264" s="184">
        <v>0.14138342000000001</v>
      </c>
      <c r="M2264" s="184">
        <v>3.4786813999999999E-2</v>
      </c>
      <c r="N2264" s="331">
        <v>1.9272685000000001E-2</v>
      </c>
      <c r="O2264" s="331">
        <v>0</v>
      </c>
      <c r="P2264" s="331">
        <v>0</v>
      </c>
      <c r="Q2264" s="331">
        <v>8.3113746000000001E-7</v>
      </c>
      <c r="R2264" s="331">
        <v>8.0476159000000006E-8</v>
      </c>
      <c r="S2264" s="331">
        <v>0</v>
      </c>
      <c r="T2264" s="331">
        <v>0</v>
      </c>
      <c r="U2264" s="184">
        <v>0</v>
      </c>
      <c r="V2264" s="331">
        <v>0</v>
      </c>
      <c r="W2264" s="331">
        <v>0</v>
      </c>
      <c r="X2264" s="184">
        <v>0</v>
      </c>
      <c r="Y2264"/>
      <c r="Z2264" s="288">
        <v>1.5482088000000001</v>
      </c>
      <c r="AA2264"/>
      <c r="AB2264" s="164">
        <v>0</v>
      </c>
      <c r="AC2264" s="164">
        <v>0</v>
      </c>
      <c r="AD2264" s="164">
        <v>0</v>
      </c>
      <c r="AE2264" s="164">
        <v>0</v>
      </c>
      <c r="AF2264" s="164">
        <v>0</v>
      </c>
      <c r="AG2264" s="164">
        <v>0</v>
      </c>
      <c r="AH2264" s="164">
        <v>0</v>
      </c>
      <c r="AI2264"/>
      <c r="AJ2264" s="185">
        <v>7.2631791000000001E-2</v>
      </c>
      <c r="AK2264" s="185">
        <v>7.0476021999999999E-2</v>
      </c>
      <c r="AL2264" s="185">
        <v>2.1557688E-3</v>
      </c>
      <c r="AM2264" s="185">
        <v>0</v>
      </c>
      <c r="AN2264" s="176">
        <v>4.2251812000000002E-6</v>
      </c>
      <c r="AO2264" s="176">
        <v>7.9725177999999998E-9</v>
      </c>
      <c r="AP2264" s="176">
        <v>0</v>
      </c>
      <c r="AQ2264" s="192">
        <v>1.4367376999999999E-6</v>
      </c>
      <c r="AR2264" s="192">
        <v>4.3349845999999997E-9</v>
      </c>
      <c r="AS2264" s="192">
        <v>1.1843797E-13</v>
      </c>
      <c r="AT2264" s="193">
        <v>0</v>
      </c>
      <c r="AU2264" s="193">
        <v>0</v>
      </c>
      <c r="AV2264" s="192">
        <v>2.8657096999999999E-9</v>
      </c>
      <c r="AW2264" s="192">
        <v>2.7855777000000001E-6</v>
      </c>
      <c r="AX2264" s="192">
        <v>4.0623796999999999E-10</v>
      </c>
      <c r="AY2264" s="192">
        <v>3.2311767999999998E-9</v>
      </c>
      <c r="AZ2264" s="193">
        <v>0</v>
      </c>
      <c r="BA2264" s="193">
        <v>0</v>
      </c>
      <c r="BB2264" s="193">
        <v>0</v>
      </c>
      <c r="BC2264" s="193">
        <v>0</v>
      </c>
      <c r="BD2264" s="193">
        <v>0</v>
      </c>
      <c r="BE2264" s="193">
        <v>0</v>
      </c>
      <c r="BF2264" s="193">
        <v>0</v>
      </c>
      <c r="BG2264" s="193">
        <v>0</v>
      </c>
      <c r="BH2264" s="193">
        <v>0</v>
      </c>
      <c r="BI2264" s="193">
        <v>0</v>
      </c>
      <c r="BJ2264" s="193">
        <v>0</v>
      </c>
      <c r="BK2264" s="193">
        <v>0</v>
      </c>
      <c r="BL2264" s="193">
        <v>0</v>
      </c>
      <c r="BM2264"/>
      <c r="BN2264" s="186">
        <v>9.3826337000000001E-5</v>
      </c>
      <c r="BO2264" s="186">
        <v>2.322018E-5</v>
      </c>
      <c r="BP2264" s="186">
        <v>4.3168169E-5</v>
      </c>
      <c r="BQ2264" s="186">
        <v>9.4267185999999992E-12</v>
      </c>
      <c r="BR2264" s="186">
        <v>1.7743819E-5</v>
      </c>
      <c r="BS2264" s="186">
        <v>1.8552071E-6</v>
      </c>
      <c r="BT2264" s="164">
        <v>0</v>
      </c>
      <c r="BU2264" s="186">
        <v>2.8158052E-6</v>
      </c>
      <c r="BV2264" s="164">
        <v>0</v>
      </c>
      <c r="BW2264" s="186">
        <v>5.4996849999999995E-10</v>
      </c>
      <c r="BX2264" s="164">
        <v>0</v>
      </c>
      <c r="BY2264" s="164">
        <v>0</v>
      </c>
      <c r="BZ2264" s="164">
        <v>0</v>
      </c>
      <c r="CA2264" s="186">
        <v>5.0225977999999996E-6</v>
      </c>
      <c r="CB2264" s="164">
        <v>0</v>
      </c>
      <c r="CC2264" s="164">
        <v>0</v>
      </c>
      <c r="CD2264" s="164">
        <v>0</v>
      </c>
      <c r="CE2264"/>
      <c r="CF2264" s="330">
        <v>0</v>
      </c>
      <c r="CG2264" s="330">
        <v>1.5482088000000001</v>
      </c>
      <c r="CH2264" s="330">
        <v>5.3048065999999998E-2</v>
      </c>
      <c r="CI2264" s="330">
        <v>1.6312402E-2</v>
      </c>
      <c r="CJ2264" s="330">
        <v>9.5414453999999999E-4</v>
      </c>
      <c r="CK2264" s="330">
        <v>0</v>
      </c>
      <c r="CL2264" s="330">
        <v>0</v>
      </c>
      <c r="CM2264" s="330">
        <v>8.8489972999999998E-4</v>
      </c>
      <c r="CN2264" s="330">
        <v>0</v>
      </c>
      <c r="CO2264" s="330">
        <v>0</v>
      </c>
      <c r="CP2264"/>
      <c r="CQ2264">
        <v>0.23223131999999999</v>
      </c>
      <c r="CR2264">
        <v>0.195443830613619</v>
      </c>
      <c r="CS2264">
        <v>0.176170314476159</v>
      </c>
      <c r="CT2264">
        <v>0.176170314476159</v>
      </c>
      <c r="CU2264">
        <v>0</v>
      </c>
      <c r="CV2264" s="157"/>
      <c r="CZ2264" s="11"/>
      <c r="DA2264" s="236"/>
      <c r="DB2264" s="236"/>
      <c r="DC2264" s="32"/>
      <c r="DD2264" s="32"/>
      <c r="DE2264" s="32"/>
      <c r="DF2264" s="32"/>
      <c r="DG2264" s="32"/>
      <c r="DH2264" s="32"/>
      <c r="DI2264" s="32"/>
      <c r="DJ2264" s="32"/>
      <c r="DK2264" s="32"/>
      <c r="DL2264" s="32"/>
    </row>
    <row r="2265" spans="1:116" ht="14.4" x14ac:dyDescent="0.3">
      <c r="A2265" t="s">
        <v>8072</v>
      </c>
      <c r="B2265" s="181" t="s">
        <v>928</v>
      </c>
      <c r="C2265" s="182" t="s">
        <v>3609</v>
      </c>
      <c r="D2265" s="40" t="s">
        <v>3601</v>
      </c>
      <c r="E2265" s="242" t="s">
        <v>943</v>
      </c>
      <c r="F2265" s="184" t="s">
        <v>8073</v>
      </c>
      <c r="G2265" s="184">
        <v>0.43085641072611902</v>
      </c>
      <c r="H2265" s="184">
        <v>1.9468084445519999E-2</v>
      </c>
      <c r="I2265" s="184">
        <v>0.17773491628059898</v>
      </c>
      <c r="J2265" s="328">
        <v>0</v>
      </c>
      <c r="K2265" s="184">
        <v>0.23365341000000001</v>
      </c>
      <c r="L2265" s="184">
        <v>0.14259801999999999</v>
      </c>
      <c r="M2265" s="184">
        <v>3.5136815000000002E-2</v>
      </c>
      <c r="N2265" s="331">
        <v>1.9467245000000001E-2</v>
      </c>
      <c r="O2265" s="331">
        <v>0</v>
      </c>
      <c r="P2265" s="331">
        <v>0</v>
      </c>
      <c r="Q2265" s="331">
        <v>8.3944552000000002E-7</v>
      </c>
      <c r="R2265" s="331">
        <v>8.1280599E-8</v>
      </c>
      <c r="S2265" s="331">
        <v>0</v>
      </c>
      <c r="T2265" s="331">
        <v>0</v>
      </c>
      <c r="U2265" s="184">
        <v>0</v>
      </c>
      <c r="V2265" s="331">
        <v>0</v>
      </c>
      <c r="W2265" s="331">
        <v>0</v>
      </c>
      <c r="X2265" s="184">
        <v>0</v>
      </c>
      <c r="Y2265"/>
      <c r="Z2265" s="288">
        <v>1.5576894000000001</v>
      </c>
      <c r="AA2265"/>
      <c r="AB2265" s="164">
        <v>0</v>
      </c>
      <c r="AC2265" s="164">
        <v>0</v>
      </c>
      <c r="AD2265" s="164">
        <v>0</v>
      </c>
      <c r="AE2265" s="164">
        <v>0</v>
      </c>
      <c r="AF2265" s="164">
        <v>0</v>
      </c>
      <c r="AG2265" s="164">
        <v>0</v>
      </c>
      <c r="AH2265" s="164">
        <v>0</v>
      </c>
      <c r="AI2265"/>
      <c r="AJ2265" s="185">
        <v>7.3199539999999994E-2</v>
      </c>
      <c r="AK2265" s="185">
        <v>7.1027881000000001E-2</v>
      </c>
      <c r="AL2265" s="185">
        <v>2.1716595E-3</v>
      </c>
      <c r="AM2265" s="185">
        <v>0</v>
      </c>
      <c r="AN2265" s="176">
        <v>4.2582661999999997E-6</v>
      </c>
      <c r="AO2265" s="176">
        <v>8.0312851000000008E-9</v>
      </c>
      <c r="AP2265" s="176">
        <v>0</v>
      </c>
      <c r="AQ2265" s="192">
        <v>1.4455358E-6</v>
      </c>
      <c r="AR2265" s="192">
        <v>4.3615302999999996E-9</v>
      </c>
      <c r="AS2265" s="192">
        <v>1.1916323999999999E-13</v>
      </c>
      <c r="AT2265" s="193">
        <v>0</v>
      </c>
      <c r="AU2265" s="193">
        <v>0</v>
      </c>
      <c r="AV2265" s="192">
        <v>2.8946393E-9</v>
      </c>
      <c r="AW2265" s="192">
        <v>2.8098358E-6</v>
      </c>
      <c r="AX2265" s="192">
        <v>4.1033898000000001E-10</v>
      </c>
      <c r="AY2265" s="192">
        <v>3.2592965999999999E-9</v>
      </c>
      <c r="AZ2265" s="193">
        <v>0</v>
      </c>
      <c r="BA2265" s="193">
        <v>0</v>
      </c>
      <c r="BB2265" s="193">
        <v>0</v>
      </c>
      <c r="BC2265" s="193">
        <v>0</v>
      </c>
      <c r="BD2265" s="193">
        <v>0</v>
      </c>
      <c r="BE2265" s="193">
        <v>0</v>
      </c>
      <c r="BF2265" s="193">
        <v>0</v>
      </c>
      <c r="BG2265" s="193">
        <v>0</v>
      </c>
      <c r="BH2265" s="193">
        <v>0</v>
      </c>
      <c r="BI2265" s="193">
        <v>0</v>
      </c>
      <c r="BJ2265" s="193">
        <v>0</v>
      </c>
      <c r="BK2265" s="193">
        <v>0</v>
      </c>
      <c r="BL2265" s="193">
        <v>0</v>
      </c>
      <c r="BM2265"/>
      <c r="BN2265" s="186">
        <v>9.4543496000000003E-5</v>
      </c>
      <c r="BO2265" s="186">
        <v>2.3423569999999998E-5</v>
      </c>
      <c r="BP2265" s="186">
        <v>4.3432514E-5</v>
      </c>
      <c r="BQ2265" s="186">
        <v>9.5209480999999994E-12</v>
      </c>
      <c r="BR2265" s="186">
        <v>1.7897393E-5</v>
      </c>
      <c r="BS2265" s="186">
        <v>1.8739355999999999E-6</v>
      </c>
      <c r="BT2265" s="164">
        <v>0</v>
      </c>
      <c r="BU2265" s="186">
        <v>2.844231E-6</v>
      </c>
      <c r="BV2265" s="164">
        <v>0</v>
      </c>
      <c r="BW2265" s="186">
        <v>5.5546598000000003E-10</v>
      </c>
      <c r="BX2265" s="164">
        <v>0</v>
      </c>
      <c r="BY2265" s="164">
        <v>0</v>
      </c>
      <c r="BZ2265" s="164">
        <v>0</v>
      </c>
      <c r="CA2265" s="186">
        <v>5.0712878999999998E-6</v>
      </c>
      <c r="CB2265" s="164">
        <v>0</v>
      </c>
      <c r="CC2265" s="164">
        <v>0</v>
      </c>
      <c r="CD2265" s="164">
        <v>0</v>
      </c>
      <c r="CE2265"/>
      <c r="CF2265" s="330">
        <v>0</v>
      </c>
      <c r="CG2265" s="330">
        <v>1.5576893999999999</v>
      </c>
      <c r="CH2265" s="330">
        <v>5.3583591E-2</v>
      </c>
      <c r="CI2265" s="330">
        <v>1.6455853999999999E-2</v>
      </c>
      <c r="CJ2265" s="330">
        <v>9.6369599000000004E-4</v>
      </c>
      <c r="CK2265" s="330">
        <v>0</v>
      </c>
      <c r="CL2265" s="330">
        <v>0</v>
      </c>
      <c r="CM2265" s="330">
        <v>8.9253591999999997E-4</v>
      </c>
      <c r="CN2265" s="330">
        <v>0</v>
      </c>
      <c r="CO2265" s="330">
        <v>0</v>
      </c>
      <c r="CP2265"/>
      <c r="CQ2265">
        <v>0.23365341000000001</v>
      </c>
      <c r="CR2265">
        <v>0.19720300072611899</v>
      </c>
      <c r="CS2265">
        <v>0.17773491628059898</v>
      </c>
      <c r="CT2265">
        <v>0.17773491628059898</v>
      </c>
      <c r="CU2265">
        <v>0</v>
      </c>
      <c r="CV2265" s="157"/>
      <c r="CZ2265" s="11"/>
      <c r="DA2265" s="236"/>
      <c r="DB2265" s="236"/>
      <c r="DC2265" s="32"/>
      <c r="DD2265" s="32"/>
      <c r="DE2265" s="32"/>
      <c r="DF2265" s="32"/>
      <c r="DG2265" s="32"/>
      <c r="DH2265" s="32"/>
      <c r="DI2265" s="32"/>
      <c r="DJ2265" s="32"/>
      <c r="DK2265" s="32"/>
      <c r="DL2265" s="32"/>
    </row>
    <row r="2266" spans="1:116" ht="14.4" x14ac:dyDescent="0.3">
      <c r="A2266" t="s">
        <v>8074</v>
      </c>
      <c r="B2266" s="181" t="s">
        <v>928</v>
      </c>
      <c r="C2266" s="182" t="s">
        <v>3610</v>
      </c>
      <c r="D2266" s="40" t="s">
        <v>3601</v>
      </c>
      <c r="E2266" s="242" t="s">
        <v>943</v>
      </c>
      <c r="F2266" s="184" t="s">
        <v>8075</v>
      </c>
      <c r="G2266" s="184">
        <v>0.86964889569119608</v>
      </c>
      <c r="H2266" s="184">
        <v>4.8199606175470006E-2</v>
      </c>
      <c r="I2266" s="184">
        <v>0.393617189515726</v>
      </c>
      <c r="J2266" s="328">
        <v>0</v>
      </c>
      <c r="K2266" s="184">
        <v>0.42783209999999999</v>
      </c>
      <c r="L2266" s="184">
        <v>0.33222425</v>
      </c>
      <c r="M2266" s="184">
        <v>6.1392912000000001E-2</v>
      </c>
      <c r="N2266" s="331">
        <v>4.8199322000000003E-2</v>
      </c>
      <c r="O2266" s="331">
        <v>0</v>
      </c>
      <c r="P2266" s="331">
        <v>0</v>
      </c>
      <c r="Q2266" s="331">
        <v>2.8417547000000003E-7</v>
      </c>
      <c r="R2266" s="331">
        <v>2.7515725999999998E-8</v>
      </c>
      <c r="S2266" s="331">
        <v>0</v>
      </c>
      <c r="T2266" s="331">
        <v>0</v>
      </c>
      <c r="U2266" s="184">
        <v>0</v>
      </c>
      <c r="V2266" s="331">
        <v>0</v>
      </c>
      <c r="W2266" s="331">
        <v>0</v>
      </c>
      <c r="X2266" s="184">
        <v>0</v>
      </c>
      <c r="Y2266"/>
      <c r="Z2266" s="288">
        <v>2.852214</v>
      </c>
      <c r="AA2266"/>
      <c r="AB2266" s="164">
        <v>0</v>
      </c>
      <c r="AC2266" s="164">
        <v>0</v>
      </c>
      <c r="AD2266" s="164">
        <v>0</v>
      </c>
      <c r="AE2266" s="164">
        <v>0</v>
      </c>
      <c r="AF2266" s="164">
        <v>0</v>
      </c>
      <c r="AG2266" s="164">
        <v>0</v>
      </c>
      <c r="AH2266" s="164">
        <v>0</v>
      </c>
      <c r="AI2266"/>
      <c r="AJ2266" s="185">
        <v>0.15849571000000001</v>
      </c>
      <c r="AK2266" s="185">
        <v>0.15399858999999999</v>
      </c>
      <c r="AL2266" s="185">
        <v>4.4971153E-3</v>
      </c>
      <c r="AM2266" s="185">
        <v>0</v>
      </c>
      <c r="AN2266" s="176">
        <v>9.2325296000000008E-6</v>
      </c>
      <c r="AO2266" s="176">
        <v>1.6631343999999999E-8</v>
      </c>
      <c r="AP2266" s="176">
        <v>0</v>
      </c>
      <c r="AQ2266" s="192">
        <v>2.6468546000000001E-6</v>
      </c>
      <c r="AR2266" s="192">
        <v>7.9861992000000001E-9</v>
      </c>
      <c r="AS2266" s="192">
        <v>2.1819437000000001E-13</v>
      </c>
      <c r="AT2266" s="193">
        <v>0</v>
      </c>
      <c r="AU2266" s="193">
        <v>0</v>
      </c>
      <c r="AV2266" s="192">
        <v>7.1668926000000003E-9</v>
      </c>
      <c r="AW2266" s="192">
        <v>6.5785080999999999E-6</v>
      </c>
      <c r="AX2266" s="192">
        <v>1.0159661E-9</v>
      </c>
      <c r="AY2266" s="192">
        <v>7.6289601000000005E-9</v>
      </c>
      <c r="AZ2266" s="193">
        <v>0</v>
      </c>
      <c r="BA2266" s="193">
        <v>0</v>
      </c>
      <c r="BB2266" s="193">
        <v>0</v>
      </c>
      <c r="BC2266" s="193">
        <v>0</v>
      </c>
      <c r="BD2266" s="193">
        <v>0</v>
      </c>
      <c r="BE2266" s="193">
        <v>0</v>
      </c>
      <c r="BF2266" s="193">
        <v>0</v>
      </c>
      <c r="BG2266" s="193">
        <v>0</v>
      </c>
      <c r="BH2266" s="193">
        <v>0</v>
      </c>
      <c r="BI2266" s="193">
        <v>0</v>
      </c>
      <c r="BJ2266" s="193">
        <v>0</v>
      </c>
      <c r="BK2266" s="193">
        <v>0</v>
      </c>
      <c r="BL2266" s="193">
        <v>0</v>
      </c>
      <c r="BM2266"/>
      <c r="BN2266" s="164">
        <v>2.0033320000000001E-4</v>
      </c>
      <c r="BO2266" s="186">
        <v>5.4955893000000001E-5</v>
      </c>
      <c r="BP2266" s="186">
        <v>7.9527294000000004E-5</v>
      </c>
      <c r="BQ2266" s="186">
        <v>3.2231037E-12</v>
      </c>
      <c r="BR2266" s="186">
        <v>4.1809191000000002E-5</v>
      </c>
      <c r="BS2266" s="186">
        <v>4.6397128999999996E-6</v>
      </c>
      <c r="BT2266" s="164">
        <v>0</v>
      </c>
      <c r="BU2266" s="186">
        <v>7.0420857000000001E-6</v>
      </c>
      <c r="BV2266" s="164">
        <v>0</v>
      </c>
      <c r="BW2266" s="186">
        <v>1.8804055999999999E-10</v>
      </c>
      <c r="BX2266" s="164">
        <v>0</v>
      </c>
      <c r="BY2266" s="164">
        <v>0</v>
      </c>
      <c r="BZ2266" s="164">
        <v>0</v>
      </c>
      <c r="CA2266" s="186">
        <v>1.2358829E-5</v>
      </c>
      <c r="CB2266" s="164">
        <v>0</v>
      </c>
      <c r="CC2266" s="164">
        <v>0</v>
      </c>
      <c r="CD2266" s="164">
        <v>0</v>
      </c>
      <c r="CE2266"/>
      <c r="CF2266" s="330">
        <v>0</v>
      </c>
      <c r="CG2266" s="330">
        <v>2.852214</v>
      </c>
      <c r="CH2266" s="330">
        <v>0.13266863000000001</v>
      </c>
      <c r="CI2266" s="330">
        <v>3.8664143999999998E-2</v>
      </c>
      <c r="CJ2266" s="330">
        <v>6.2735991000000002E-4</v>
      </c>
      <c r="CK2266" s="330">
        <v>0</v>
      </c>
      <c r="CL2266" s="330">
        <v>0</v>
      </c>
      <c r="CM2266" s="330">
        <v>2.0827833E-3</v>
      </c>
      <c r="CN2266" s="330">
        <v>0</v>
      </c>
      <c r="CO2266" s="330">
        <v>0</v>
      </c>
      <c r="CP2266"/>
      <c r="CQ2266">
        <v>0.42783209999999999</v>
      </c>
      <c r="CR2266">
        <v>0.44181679569119597</v>
      </c>
      <c r="CS2266">
        <v>0.393617189515726</v>
      </c>
      <c r="CT2266">
        <v>0.393617189515726</v>
      </c>
      <c r="CU2266">
        <v>0</v>
      </c>
      <c r="CV2266" s="157"/>
      <c r="CZ2266" s="11"/>
      <c r="DA2266" s="236"/>
      <c r="DB2266" s="236"/>
      <c r="DC2266" s="32"/>
      <c r="DD2266" s="32"/>
      <c r="DE2266" s="32"/>
      <c r="DF2266" s="32"/>
      <c r="DG2266" s="32"/>
      <c r="DH2266" s="32"/>
      <c r="DI2266" s="32"/>
      <c r="DJ2266" s="32"/>
      <c r="DK2266" s="32"/>
      <c r="DL2266" s="32"/>
    </row>
    <row r="2267" spans="1:116" ht="14.4" x14ac:dyDescent="0.3">
      <c r="B2267" s="181"/>
      <c r="C2267" s="180"/>
      <c r="D2267" s="37" t="s">
        <v>3611</v>
      </c>
      <c r="E2267" s="242"/>
      <c r="F2267"/>
      <c r="G2267"/>
      <c r="H2267"/>
      <c r="I2267"/>
      <c r="J2267" s="332"/>
      <c r="K2267"/>
      <c r="L2267"/>
      <c r="M2267"/>
      <c r="N2267" s="39"/>
      <c r="O2267" s="39"/>
      <c r="P2267" s="39"/>
      <c r="Q2267" s="39"/>
      <c r="R2267" s="39"/>
      <c r="S2267" s="39"/>
      <c r="T2267" s="39"/>
      <c r="U2267"/>
      <c r="V2267" s="39"/>
      <c r="W2267" s="39"/>
      <c r="X2267"/>
      <c r="Y2267"/>
      <c r="Z2267"/>
      <c r="AA2267"/>
      <c r="AB2267"/>
      <c r="AC2267"/>
      <c r="AD2267"/>
      <c r="AE2267"/>
      <c r="AF2267"/>
      <c r="AG2267"/>
      <c r="AH2267"/>
      <c r="AI2267"/>
      <c r="AJ2267"/>
      <c r="AK2267"/>
      <c r="AL2267"/>
      <c r="AM2267"/>
      <c r="AN2267"/>
      <c r="AO2267"/>
      <c r="AP2267"/>
      <c r="AT2267"/>
      <c r="AU2267"/>
      <c r="AZ2267"/>
      <c r="BA2267"/>
      <c r="BB2267"/>
      <c r="BC2267"/>
      <c r="BD2267"/>
      <c r="BE2267"/>
      <c r="BF2267"/>
      <c r="BG2267"/>
      <c r="BH2267"/>
      <c r="BI2267"/>
      <c r="BJ2267"/>
      <c r="BK2267"/>
      <c r="BL2267"/>
      <c r="BM2267"/>
      <c r="BN2267"/>
      <c r="BS2267" s="39"/>
      <c r="BT2267"/>
      <c r="BU2267" s="39"/>
      <c r="BV2267"/>
      <c r="BW2267" s="39"/>
      <c r="BX2267"/>
      <c r="BY2267"/>
      <c r="BZ2267"/>
      <c r="CA2267" s="39"/>
      <c r="CB2267"/>
      <c r="CC2267"/>
      <c r="CD2267"/>
      <c r="CE2267"/>
      <c r="CF2267"/>
      <c r="CG2267"/>
      <c r="CH2267"/>
      <c r="CI2267"/>
      <c r="CJ2267"/>
      <c r="CK2267"/>
      <c r="CL2267"/>
      <c r="CM2267"/>
      <c r="CN2267"/>
      <c r="CO2267"/>
      <c r="CP2267"/>
      <c r="CQ2267"/>
      <c r="CR2267"/>
      <c r="CS2267"/>
      <c r="CT2267"/>
      <c r="CU2267"/>
      <c r="CV2267" s="38"/>
      <c r="CW2267" s="372"/>
      <c r="CZ2267" s="11"/>
      <c r="DA2267" s="236"/>
      <c r="DB2267" s="236"/>
      <c r="DC2267" s="32"/>
      <c r="DD2267" s="32"/>
      <c r="DE2267" s="32"/>
      <c r="DF2267" s="32"/>
      <c r="DG2267" s="32"/>
      <c r="DH2267" s="32"/>
      <c r="DI2267" s="32"/>
      <c r="DJ2267" s="32"/>
      <c r="DK2267" s="32"/>
      <c r="DL2267" s="32"/>
    </row>
    <row r="2268" spans="1:116" ht="14.4" x14ac:dyDescent="0.3">
      <c r="A2268" t="s">
        <v>3612</v>
      </c>
      <c r="B2268" s="181" t="s">
        <v>928</v>
      </c>
      <c r="C2268" s="182" t="s">
        <v>3613</v>
      </c>
      <c r="D2268" s="40" t="s">
        <v>3611</v>
      </c>
      <c r="E2268" s="242" t="s">
        <v>943</v>
      </c>
      <c r="F2268" s="184" t="s">
        <v>5141</v>
      </c>
      <c r="G2268" s="184">
        <v>0.33924694709761499</v>
      </c>
      <c r="H2268" s="184">
        <v>1.1313655514120001E-2</v>
      </c>
      <c r="I2268" s="184">
        <v>0.106306731583495</v>
      </c>
      <c r="J2268" s="328">
        <v>0</v>
      </c>
      <c r="K2268" s="184">
        <v>0.22162656</v>
      </c>
      <c r="L2268" s="184">
        <v>8.8046447999999999E-2</v>
      </c>
      <c r="M2268" s="184">
        <v>1.8260251000000002E-2</v>
      </c>
      <c r="N2268" s="331">
        <v>1.1313319E-2</v>
      </c>
      <c r="O2268" s="331">
        <v>0</v>
      </c>
      <c r="P2268" s="331">
        <v>0</v>
      </c>
      <c r="Q2268" s="331">
        <v>3.3651412E-7</v>
      </c>
      <c r="R2268" s="331">
        <v>3.2583494999999997E-8</v>
      </c>
      <c r="S2268" s="331">
        <v>0</v>
      </c>
      <c r="T2268" s="331">
        <v>0</v>
      </c>
      <c r="U2268" s="184">
        <v>0</v>
      </c>
      <c r="V2268" s="331">
        <v>0</v>
      </c>
      <c r="W2268" s="331">
        <v>0</v>
      </c>
      <c r="X2268" s="184">
        <v>0</v>
      </c>
      <c r="Y2268"/>
      <c r="Z2268" s="288">
        <v>1.4775104000000001</v>
      </c>
      <c r="AA2268"/>
      <c r="AB2268" s="164">
        <v>0</v>
      </c>
      <c r="AC2268" s="164">
        <v>0</v>
      </c>
      <c r="AD2268" s="164">
        <v>0</v>
      </c>
      <c r="AE2268" s="164">
        <v>0</v>
      </c>
      <c r="AF2268" s="164">
        <v>0</v>
      </c>
      <c r="AG2268" s="164">
        <v>0</v>
      </c>
      <c r="AH2268" s="164">
        <v>0</v>
      </c>
      <c r="AI2268"/>
      <c r="AJ2268" s="185">
        <v>5.3428628999999998E-2</v>
      </c>
      <c r="AK2268" s="185">
        <v>5.1703683E-2</v>
      </c>
      <c r="AL2268" s="185">
        <v>1.7249454E-3</v>
      </c>
      <c r="AM2268" s="185">
        <v>0</v>
      </c>
      <c r="AN2268" s="176">
        <v>3.0997412000000001E-6</v>
      </c>
      <c r="AO2268" s="176">
        <v>6.3792361000000004E-9</v>
      </c>
      <c r="AP2268" s="176">
        <v>0</v>
      </c>
      <c r="AQ2268" s="192">
        <v>1.3711297E-6</v>
      </c>
      <c r="AR2268" s="192">
        <v>4.1370292000000003E-9</v>
      </c>
      <c r="AS2268" s="192">
        <v>1.1302955E-13</v>
      </c>
      <c r="AT2268" s="193">
        <v>0</v>
      </c>
      <c r="AU2268" s="193">
        <v>0</v>
      </c>
      <c r="AV2268" s="192">
        <v>1.6822092000000001E-9</v>
      </c>
      <c r="AW2268" s="192">
        <v>1.7269292999999999E-6</v>
      </c>
      <c r="AX2268" s="192">
        <v>2.3846701000000002E-10</v>
      </c>
      <c r="AY2268" s="192">
        <v>2.0036268999999999E-9</v>
      </c>
      <c r="AZ2268" s="193">
        <v>0</v>
      </c>
      <c r="BA2268" s="193">
        <v>0</v>
      </c>
      <c r="BB2268" s="193">
        <v>0</v>
      </c>
      <c r="BC2268" s="193">
        <v>0</v>
      </c>
      <c r="BD2268" s="193">
        <v>0</v>
      </c>
      <c r="BE2268" s="193">
        <v>0</v>
      </c>
      <c r="BF2268" s="193">
        <v>0</v>
      </c>
      <c r="BG2268" s="193">
        <v>0</v>
      </c>
      <c r="BH2268" s="193">
        <v>0</v>
      </c>
      <c r="BI2268" s="193">
        <v>0</v>
      </c>
      <c r="BJ2268" s="193">
        <v>0</v>
      </c>
      <c r="BK2268" s="193">
        <v>0</v>
      </c>
      <c r="BL2268" s="193">
        <v>0</v>
      </c>
      <c r="BM2268"/>
      <c r="BN2268" s="186">
        <v>7.2325541000000003E-5</v>
      </c>
      <c r="BO2268" s="186">
        <v>1.4367439000000001E-5</v>
      </c>
      <c r="BP2268" s="186">
        <v>4.1196911000000002E-5</v>
      </c>
      <c r="BQ2268" s="186">
        <v>3.8167258999999997E-12</v>
      </c>
      <c r="BR2268" s="186">
        <v>1.1022854999999999E-5</v>
      </c>
      <c r="BS2268" s="186">
        <v>1.0890308999999999E-6</v>
      </c>
      <c r="BT2268" s="164">
        <v>0</v>
      </c>
      <c r="BU2268" s="186">
        <v>1.6529145999999999E-6</v>
      </c>
      <c r="BV2268" s="164">
        <v>0</v>
      </c>
      <c r="BW2268" s="186">
        <v>2.2267335E-10</v>
      </c>
      <c r="BX2268" s="164">
        <v>0</v>
      </c>
      <c r="BY2268" s="164">
        <v>0</v>
      </c>
      <c r="BZ2268" s="164">
        <v>0</v>
      </c>
      <c r="CA2268" s="186">
        <v>2.9961645000000002E-6</v>
      </c>
      <c r="CB2268" s="164">
        <v>0</v>
      </c>
      <c r="CC2268" s="164">
        <v>0</v>
      </c>
      <c r="CD2268" s="164">
        <v>0</v>
      </c>
      <c r="CE2268"/>
      <c r="CF2268" s="330">
        <v>0</v>
      </c>
      <c r="CG2268" s="330">
        <v>1.4775103999999999</v>
      </c>
      <c r="CH2268" s="330">
        <v>3.113991E-2</v>
      </c>
      <c r="CI2268" s="330">
        <v>1.0079763E-2</v>
      </c>
      <c r="CJ2268" s="330">
        <v>4.1172018000000001E-4</v>
      </c>
      <c r="CK2268" s="330">
        <v>0</v>
      </c>
      <c r="CL2268" s="330">
        <v>0</v>
      </c>
      <c r="CM2268" s="330">
        <v>5.5025804000000003E-4</v>
      </c>
      <c r="CN2268" s="330">
        <v>0</v>
      </c>
      <c r="CO2268" s="330">
        <v>0</v>
      </c>
      <c r="CP2268"/>
      <c r="CQ2268">
        <v>0.22162656</v>
      </c>
      <c r="CR2268">
        <v>0.11762038709761501</v>
      </c>
      <c r="CS2268">
        <v>0.106306731583495</v>
      </c>
      <c r="CT2268">
        <v>0.106306731583495</v>
      </c>
      <c r="CU2268">
        <v>0</v>
      </c>
      <c r="CV2268" s="157"/>
      <c r="CZ2268" s="11"/>
      <c r="DA2268" s="236"/>
      <c r="DB2268" s="236"/>
      <c r="DC2268" s="32"/>
      <c r="DD2268" s="32"/>
      <c r="DE2268" s="32"/>
      <c r="DF2268" s="32"/>
      <c r="DG2268" s="32"/>
      <c r="DH2268" s="32"/>
      <c r="DI2268" s="32"/>
      <c r="DJ2268" s="32"/>
      <c r="DK2268" s="32"/>
      <c r="DL2268" s="32"/>
    </row>
    <row r="2269" spans="1:116" ht="14.4" x14ac:dyDescent="0.3">
      <c r="A2269" t="s">
        <v>3614</v>
      </c>
      <c r="B2269" s="181" t="s">
        <v>928</v>
      </c>
      <c r="C2269" s="182" t="s">
        <v>3615</v>
      </c>
      <c r="D2269" s="40" t="s">
        <v>3611</v>
      </c>
      <c r="E2269" s="242" t="s">
        <v>943</v>
      </c>
      <c r="F2269" s="184" t="s">
        <v>5142</v>
      </c>
      <c r="G2269" s="184">
        <v>0.36329177430930198</v>
      </c>
      <c r="H2269" s="184">
        <v>1.1332382325070001E-2</v>
      </c>
      <c r="I2269" s="184">
        <v>0.12131935198423199</v>
      </c>
      <c r="J2269" s="328">
        <v>0</v>
      </c>
      <c r="K2269" s="184">
        <v>0.23064003999999999</v>
      </c>
      <c r="L2269" s="184">
        <v>0.1031251</v>
      </c>
      <c r="M2269" s="184">
        <v>1.8194220000000001E-2</v>
      </c>
      <c r="N2269" s="331">
        <v>1.1332052E-2</v>
      </c>
      <c r="O2269" s="331">
        <v>0</v>
      </c>
      <c r="P2269" s="331">
        <v>0</v>
      </c>
      <c r="Q2269" s="331">
        <v>3.3032506999999998E-7</v>
      </c>
      <c r="R2269" s="331">
        <v>3.1984231999999998E-8</v>
      </c>
      <c r="S2269" s="331">
        <v>0</v>
      </c>
      <c r="T2269" s="331">
        <v>0</v>
      </c>
      <c r="U2269" s="184">
        <v>0</v>
      </c>
      <c r="V2269" s="331">
        <v>0</v>
      </c>
      <c r="W2269" s="331">
        <v>0</v>
      </c>
      <c r="X2269" s="184">
        <v>0</v>
      </c>
      <c r="Y2269"/>
      <c r="Z2269" s="288">
        <v>1.5376002666666666</v>
      </c>
      <c r="AA2269"/>
      <c r="AB2269" s="164">
        <v>0</v>
      </c>
      <c r="AC2269" s="164">
        <v>0</v>
      </c>
      <c r="AD2269" s="164">
        <v>0</v>
      </c>
      <c r="AE2269" s="164">
        <v>0</v>
      </c>
      <c r="AF2269" s="164">
        <v>0</v>
      </c>
      <c r="AG2269" s="164">
        <v>0</v>
      </c>
      <c r="AH2269" s="164">
        <v>0</v>
      </c>
      <c r="AI2269"/>
      <c r="AJ2269" s="185">
        <v>5.9061957999999998E-2</v>
      </c>
      <c r="AK2269" s="185">
        <v>5.7205092999999999E-2</v>
      </c>
      <c r="AL2269" s="185">
        <v>1.8568644999999999E-3</v>
      </c>
      <c r="AM2269" s="185">
        <v>0</v>
      </c>
      <c r="AN2269" s="176">
        <v>3.4295619E-6</v>
      </c>
      <c r="AO2269" s="176">
        <v>6.8671023999999999E-9</v>
      </c>
      <c r="AP2269" s="176">
        <v>0</v>
      </c>
      <c r="AQ2269" s="192">
        <v>1.4268930000000001E-6</v>
      </c>
      <c r="AR2269" s="192">
        <v>4.3052806999999996E-9</v>
      </c>
      <c r="AS2269" s="192">
        <v>1.1762641999999999E-13</v>
      </c>
      <c r="AT2269" s="193">
        <v>0</v>
      </c>
      <c r="AU2269" s="193">
        <v>0</v>
      </c>
      <c r="AV2269" s="192">
        <v>1.6849947E-9</v>
      </c>
      <c r="AW2269" s="192">
        <v>2.0009839E-6</v>
      </c>
      <c r="AX2269" s="192">
        <v>2.3886187999999999E-10</v>
      </c>
      <c r="AY2269" s="192">
        <v>2.3228422000000001E-9</v>
      </c>
      <c r="AZ2269" s="193">
        <v>0</v>
      </c>
      <c r="BA2269" s="193">
        <v>0</v>
      </c>
      <c r="BB2269" s="193">
        <v>0</v>
      </c>
      <c r="BC2269" s="193">
        <v>0</v>
      </c>
      <c r="BD2269" s="193">
        <v>0</v>
      </c>
      <c r="BE2269" s="193">
        <v>0</v>
      </c>
      <c r="BF2269" s="193">
        <v>0</v>
      </c>
      <c r="BG2269" s="193">
        <v>0</v>
      </c>
      <c r="BH2269" s="193">
        <v>0</v>
      </c>
      <c r="BI2269" s="193">
        <v>0</v>
      </c>
      <c r="BJ2269" s="193">
        <v>0</v>
      </c>
      <c r="BK2269" s="193">
        <v>0</v>
      </c>
      <c r="BL2269" s="193">
        <v>0</v>
      </c>
      <c r="BM2269"/>
      <c r="BN2269" s="186">
        <v>7.8165816999999996E-5</v>
      </c>
      <c r="BO2269" s="186">
        <v>1.6569122E-5</v>
      </c>
      <c r="BP2269" s="186">
        <v>4.2872374999999998E-5</v>
      </c>
      <c r="BQ2269" s="186">
        <v>3.7465301000000003E-12</v>
      </c>
      <c r="BR2269" s="186">
        <v>1.2835113000000001E-5</v>
      </c>
      <c r="BS2269" s="186">
        <v>1.0908342E-6</v>
      </c>
      <c r="BT2269" s="164">
        <v>0</v>
      </c>
      <c r="BU2269" s="186">
        <v>1.6556514999999999E-6</v>
      </c>
      <c r="BV2269" s="164">
        <v>0</v>
      </c>
      <c r="BW2269" s="186">
        <v>2.1857802E-10</v>
      </c>
      <c r="BX2269" s="164">
        <v>0</v>
      </c>
      <c r="BY2269" s="164">
        <v>0</v>
      </c>
      <c r="BZ2269" s="164">
        <v>0</v>
      </c>
      <c r="CA2269" s="186">
        <v>3.1424997000000002E-6</v>
      </c>
      <c r="CB2269" s="164">
        <v>0</v>
      </c>
      <c r="CC2269" s="164">
        <v>0</v>
      </c>
      <c r="CD2269" s="164">
        <v>0</v>
      </c>
      <c r="CE2269"/>
      <c r="CF2269" s="330">
        <v>0</v>
      </c>
      <c r="CG2269" s="330">
        <v>1.5376002</v>
      </c>
      <c r="CH2269" s="330">
        <v>3.1191473000000001E-2</v>
      </c>
      <c r="CI2269" s="330">
        <v>1.1586536E-2</v>
      </c>
      <c r="CJ2269" s="330">
        <v>4.0578933999999998E-4</v>
      </c>
      <c r="CK2269" s="330">
        <v>0</v>
      </c>
      <c r="CL2269" s="330">
        <v>0</v>
      </c>
      <c r="CM2269" s="330">
        <v>6.4222978000000005E-4</v>
      </c>
      <c r="CN2269" s="330">
        <v>0</v>
      </c>
      <c r="CO2269" s="330">
        <v>0</v>
      </c>
      <c r="CP2269"/>
      <c r="CQ2269">
        <v>0.23064003999999999</v>
      </c>
      <c r="CR2269">
        <v>0.13265173430930199</v>
      </c>
      <c r="CS2269">
        <v>0.12131935198423199</v>
      </c>
      <c r="CT2269">
        <v>0.12131935198423199</v>
      </c>
      <c r="CU2269">
        <v>0</v>
      </c>
      <c r="CV2269" s="157"/>
      <c r="CZ2269" s="11"/>
      <c r="DA2269" s="236"/>
      <c r="DB2269" s="236"/>
      <c r="DC2269" s="32"/>
      <c r="DD2269" s="32"/>
      <c r="DE2269" s="32"/>
      <c r="DF2269" s="32"/>
      <c r="DG2269" s="32"/>
      <c r="DH2269" s="32"/>
      <c r="DI2269" s="32"/>
      <c r="DJ2269" s="32"/>
      <c r="DK2269" s="32"/>
      <c r="DL2269" s="32"/>
    </row>
    <row r="2270" spans="1:116" ht="14.4" x14ac:dyDescent="0.3">
      <c r="A2270" t="s">
        <v>3616</v>
      </c>
      <c r="B2270" s="181" t="s">
        <v>928</v>
      </c>
      <c r="C2270" s="182" t="s">
        <v>3617</v>
      </c>
      <c r="D2270" s="40" t="s">
        <v>3611</v>
      </c>
      <c r="E2270" s="242" t="s">
        <v>943</v>
      </c>
      <c r="F2270" s="184" t="s">
        <v>5143</v>
      </c>
      <c r="G2270" s="184">
        <v>1.0855464319453489</v>
      </c>
      <c r="H2270" s="184">
        <v>3.1053846571910002E-2</v>
      </c>
      <c r="I2270" s="184">
        <v>0.121989455373439</v>
      </c>
      <c r="J2270" s="328">
        <v>0</v>
      </c>
      <c r="K2270" s="184">
        <v>0.93250312999999996</v>
      </c>
      <c r="L2270" s="184">
        <v>7.7477349000000001E-2</v>
      </c>
      <c r="M2270" s="184">
        <v>4.4512055000000002E-2</v>
      </c>
      <c r="N2270" s="331">
        <v>3.1053316000000001E-2</v>
      </c>
      <c r="O2270" s="331">
        <v>0</v>
      </c>
      <c r="P2270" s="331">
        <v>0</v>
      </c>
      <c r="Q2270" s="331">
        <v>5.3057191000000001E-7</v>
      </c>
      <c r="R2270" s="331">
        <v>5.1373438999999997E-8</v>
      </c>
      <c r="S2270" s="331">
        <v>0</v>
      </c>
      <c r="T2270" s="331">
        <v>0</v>
      </c>
      <c r="U2270" s="184">
        <v>0</v>
      </c>
      <c r="V2270" s="331">
        <v>0</v>
      </c>
      <c r="W2270" s="331">
        <v>0</v>
      </c>
      <c r="X2270" s="184">
        <v>0</v>
      </c>
      <c r="Y2270"/>
      <c r="Z2270" s="288">
        <v>6.2166875333333333</v>
      </c>
      <c r="AA2270"/>
      <c r="AB2270" s="164">
        <v>0</v>
      </c>
      <c r="AC2270" s="164">
        <v>0</v>
      </c>
      <c r="AD2270" s="164">
        <v>0</v>
      </c>
      <c r="AE2270" s="164">
        <v>0</v>
      </c>
      <c r="AF2270" s="164">
        <v>0</v>
      </c>
      <c r="AG2270" s="164">
        <v>0</v>
      </c>
      <c r="AH2270" s="164">
        <v>0</v>
      </c>
      <c r="AI2270"/>
      <c r="AJ2270" s="185">
        <v>0.13106371999999999</v>
      </c>
      <c r="AK2270" s="185">
        <v>0.12563194999999999</v>
      </c>
      <c r="AL2270" s="185">
        <v>5.4317691E-3</v>
      </c>
      <c r="AM2270" s="185">
        <v>0</v>
      </c>
      <c r="AN2270" s="176">
        <v>7.5318916999999998E-6</v>
      </c>
      <c r="AO2270" s="176">
        <v>2.0087903E-8</v>
      </c>
      <c r="AP2270" s="176">
        <v>0</v>
      </c>
      <c r="AQ2270" s="192">
        <v>5.7690860000000004E-6</v>
      </c>
      <c r="AR2270" s="192">
        <v>1.7406725E-8</v>
      </c>
      <c r="AS2270" s="192">
        <v>4.7557660000000004E-13</v>
      </c>
      <c r="AT2270" s="193">
        <v>0</v>
      </c>
      <c r="AU2270" s="193">
        <v>0</v>
      </c>
      <c r="AV2270" s="192">
        <v>4.6174048000000001E-9</v>
      </c>
      <c r="AW2270" s="192">
        <v>1.7581883000000001E-6</v>
      </c>
      <c r="AX2270" s="192">
        <v>6.5455518E-10</v>
      </c>
      <c r="AY2270" s="192">
        <v>2.0261476000000001E-9</v>
      </c>
      <c r="AZ2270" s="193">
        <v>0</v>
      </c>
      <c r="BA2270" s="193">
        <v>0</v>
      </c>
      <c r="BB2270" s="193">
        <v>0</v>
      </c>
      <c r="BC2270" s="193">
        <v>0</v>
      </c>
      <c r="BD2270" s="193">
        <v>0</v>
      </c>
      <c r="BE2270" s="193">
        <v>0</v>
      </c>
      <c r="BF2270" s="193">
        <v>0</v>
      </c>
      <c r="BG2270" s="193">
        <v>0</v>
      </c>
      <c r="BH2270" s="193">
        <v>0</v>
      </c>
      <c r="BI2270" s="193">
        <v>0</v>
      </c>
      <c r="BJ2270" s="193">
        <v>0</v>
      </c>
      <c r="BK2270" s="193">
        <v>0</v>
      </c>
      <c r="BL2270" s="193">
        <v>0</v>
      </c>
      <c r="BM2270"/>
      <c r="BN2270" s="164">
        <v>2.1355266000000001E-4</v>
      </c>
      <c r="BO2270" s="186">
        <v>1.548905E-5</v>
      </c>
      <c r="BP2270" s="164">
        <v>1.7333773999999999E-4</v>
      </c>
      <c r="BQ2270" s="186">
        <v>6.0177195E-12</v>
      </c>
      <c r="BR2270" s="186">
        <v>1.0529778E-5</v>
      </c>
      <c r="BS2270" s="186">
        <v>2.9892218999999999E-6</v>
      </c>
      <c r="BT2270" s="164">
        <v>0</v>
      </c>
      <c r="BU2270" s="186">
        <v>4.5369956000000001E-6</v>
      </c>
      <c r="BV2270" s="164">
        <v>0</v>
      </c>
      <c r="BW2270" s="186">
        <v>3.5108252E-10</v>
      </c>
      <c r="BX2270" s="164">
        <v>0</v>
      </c>
      <c r="BY2270" s="164">
        <v>0</v>
      </c>
      <c r="BZ2270" s="164">
        <v>0</v>
      </c>
      <c r="CA2270" s="186">
        <v>6.6695113000000002E-6</v>
      </c>
      <c r="CB2270" s="164">
        <v>0</v>
      </c>
      <c r="CC2270" s="164">
        <v>0</v>
      </c>
      <c r="CD2270" s="164">
        <v>0</v>
      </c>
      <c r="CE2270"/>
      <c r="CF2270" s="330">
        <v>0</v>
      </c>
      <c r="CG2270" s="330">
        <v>6.2166874999999999</v>
      </c>
      <c r="CH2270" s="330">
        <v>8.5474251000000001E-2</v>
      </c>
      <c r="CI2270" s="330">
        <v>1.1282963E-2</v>
      </c>
      <c r="CJ2270" s="330">
        <v>7.4478990000000002E-4</v>
      </c>
      <c r="CK2270" s="330">
        <v>0</v>
      </c>
      <c r="CL2270" s="330">
        <v>0</v>
      </c>
      <c r="CM2270" s="330">
        <v>5.0910288000000005E-4</v>
      </c>
      <c r="CN2270" s="330">
        <v>0</v>
      </c>
      <c r="CO2270" s="330">
        <v>0</v>
      </c>
      <c r="CP2270"/>
      <c r="CQ2270">
        <v>0.93250312999999996</v>
      </c>
      <c r="CR2270">
        <v>0.15304330194534899</v>
      </c>
      <c r="CS2270">
        <v>0.121989455373439</v>
      </c>
      <c r="CT2270">
        <v>0.121989455373439</v>
      </c>
      <c r="CU2270">
        <v>0</v>
      </c>
      <c r="CV2270" s="157"/>
      <c r="CZ2270" s="11"/>
      <c r="DA2270" s="236"/>
      <c r="DB2270" s="236"/>
      <c r="DC2270" s="32"/>
      <c r="DD2270" s="32"/>
      <c r="DE2270" s="32"/>
      <c r="DF2270" s="32"/>
      <c r="DG2270" s="32"/>
      <c r="DH2270" s="32"/>
      <c r="DI2270" s="32"/>
      <c r="DJ2270" s="32"/>
      <c r="DK2270" s="32"/>
      <c r="DL2270" s="32"/>
    </row>
    <row r="2271" spans="1:116" ht="14.4" x14ac:dyDescent="0.3">
      <c r="B2271" s="181"/>
      <c r="C2271" s="180"/>
      <c r="D2271" s="37" t="s">
        <v>3618</v>
      </c>
      <c r="E2271" s="242"/>
      <c r="F2271"/>
      <c r="G2271"/>
      <c r="H2271"/>
      <c r="I2271"/>
      <c r="J2271" s="332"/>
      <c r="K2271"/>
      <c r="L2271"/>
      <c r="M2271"/>
      <c r="N2271" s="39"/>
      <c r="O2271" s="39"/>
      <c r="P2271" s="39"/>
      <c r="Q2271" s="39"/>
      <c r="R2271" s="39"/>
      <c r="S2271" s="39"/>
      <c r="T2271" s="39"/>
      <c r="U2271"/>
      <c r="V2271" s="39"/>
      <c r="W2271" s="39"/>
      <c r="X2271"/>
      <c r="Y2271"/>
      <c r="Z2271"/>
      <c r="AA2271"/>
      <c r="AB2271"/>
      <c r="AC2271"/>
      <c r="AD2271"/>
      <c r="AE2271"/>
      <c r="AF2271"/>
      <c r="AG2271"/>
      <c r="AH2271"/>
      <c r="AI2271"/>
      <c r="AJ2271"/>
      <c r="AK2271"/>
      <c r="AL2271"/>
      <c r="AM2271"/>
      <c r="AN2271"/>
      <c r="AO2271"/>
      <c r="AP2271"/>
      <c r="AT2271"/>
      <c r="AU2271"/>
      <c r="AZ2271"/>
      <c r="BA2271"/>
      <c r="BB2271"/>
      <c r="BC2271"/>
      <c r="BD2271"/>
      <c r="BE2271"/>
      <c r="BF2271"/>
      <c r="BG2271"/>
      <c r="BH2271"/>
      <c r="BI2271"/>
      <c r="BJ2271"/>
      <c r="BK2271"/>
      <c r="BL2271"/>
      <c r="BM2271"/>
      <c r="BN2271"/>
      <c r="BP2271"/>
      <c r="BS2271" s="39"/>
      <c r="BT2271"/>
      <c r="BU2271" s="39"/>
      <c r="BV2271"/>
      <c r="BW2271" s="39"/>
      <c r="BX2271"/>
      <c r="BY2271"/>
      <c r="BZ2271"/>
      <c r="CA2271" s="39"/>
      <c r="CB2271"/>
      <c r="CC2271"/>
      <c r="CD2271"/>
      <c r="CE2271"/>
      <c r="CF2271"/>
      <c r="CG2271"/>
      <c r="CH2271"/>
      <c r="CI2271"/>
      <c r="CJ2271"/>
      <c r="CK2271"/>
      <c r="CL2271"/>
      <c r="CM2271"/>
      <c r="CN2271"/>
      <c r="CO2271"/>
      <c r="CP2271"/>
      <c r="CQ2271"/>
      <c r="CR2271"/>
      <c r="CS2271"/>
      <c r="CT2271"/>
      <c r="CU2271"/>
      <c r="CV2271" s="38"/>
      <c r="CZ2271" s="11"/>
      <c r="DA2271" s="236"/>
      <c r="DB2271" s="236"/>
      <c r="DC2271" s="32"/>
      <c r="DD2271" s="32"/>
      <c r="DE2271" s="32"/>
      <c r="DF2271" s="32"/>
      <c r="DG2271" s="32"/>
      <c r="DH2271" s="32"/>
      <c r="DI2271" s="32"/>
      <c r="DJ2271" s="32"/>
      <c r="DK2271" s="32"/>
      <c r="DL2271" s="32"/>
    </row>
    <row r="2272" spans="1:116" ht="14.4" x14ac:dyDescent="0.3">
      <c r="A2272" t="s">
        <v>8076</v>
      </c>
      <c r="B2272" s="181" t="s">
        <v>928</v>
      </c>
      <c r="C2272" s="182" t="s">
        <v>3619</v>
      </c>
      <c r="D2272" s="40" t="s">
        <v>3618</v>
      </c>
      <c r="E2272" s="242" t="s">
        <v>943</v>
      </c>
      <c r="F2272" s="184" t="s">
        <v>8077</v>
      </c>
      <c r="G2272" s="184">
        <v>1.8398141130476677</v>
      </c>
      <c r="H2272" s="184">
        <v>6.7184095266050001E-2</v>
      </c>
      <c r="I2272" s="184">
        <v>0.80931549778161793</v>
      </c>
      <c r="J2272" s="328">
        <v>0</v>
      </c>
      <c r="K2272" s="184">
        <v>0.96331451999999995</v>
      </c>
      <c r="L2272" s="184">
        <v>0.72559419000000003</v>
      </c>
      <c r="M2272" s="184">
        <v>8.3721281999999994E-2</v>
      </c>
      <c r="N2272" s="331">
        <v>6.7183829E-2</v>
      </c>
      <c r="O2272" s="331">
        <v>0</v>
      </c>
      <c r="P2272" s="331">
        <v>0</v>
      </c>
      <c r="Q2272" s="331">
        <v>2.6626604999999998E-7</v>
      </c>
      <c r="R2272" s="331">
        <v>2.5781618E-8</v>
      </c>
      <c r="S2272" s="331">
        <v>0</v>
      </c>
      <c r="T2272" s="331">
        <v>0</v>
      </c>
      <c r="U2272" s="184">
        <v>0</v>
      </c>
      <c r="V2272" s="331">
        <v>0</v>
      </c>
      <c r="W2272" s="331">
        <v>0</v>
      </c>
      <c r="X2272" s="184">
        <v>0</v>
      </c>
      <c r="Y2272"/>
      <c r="Z2272" s="288">
        <v>6.4220968000000003</v>
      </c>
      <c r="AA2272"/>
      <c r="AB2272" s="164">
        <v>0</v>
      </c>
      <c r="AC2272" s="164">
        <v>0</v>
      </c>
      <c r="AD2272" s="164">
        <v>0</v>
      </c>
      <c r="AE2272" s="164">
        <v>0</v>
      </c>
      <c r="AF2272" s="164">
        <v>0</v>
      </c>
      <c r="AG2272" s="164">
        <v>0</v>
      </c>
      <c r="AH2272" s="164">
        <v>0</v>
      </c>
      <c r="AI2272"/>
      <c r="AJ2272" s="185">
        <v>0.34166844000000002</v>
      </c>
      <c r="AK2272" s="185">
        <v>0.33204607000000003</v>
      </c>
      <c r="AL2272" s="185">
        <v>9.6223704999999996E-3</v>
      </c>
      <c r="AM2272" s="185">
        <v>0</v>
      </c>
      <c r="AN2272" s="176">
        <v>1.9906839000000001E-5</v>
      </c>
      <c r="AO2272" s="176">
        <v>3.5585689999999999E-8</v>
      </c>
      <c r="AP2272" s="176">
        <v>0</v>
      </c>
      <c r="AQ2272" s="192">
        <v>5.9597057999999997E-6</v>
      </c>
      <c r="AR2272" s="192">
        <v>1.7981871E-8</v>
      </c>
      <c r="AS2272" s="192">
        <v>4.9129040000000005E-13</v>
      </c>
      <c r="AT2272" s="193">
        <v>0</v>
      </c>
      <c r="AU2272" s="193">
        <v>0</v>
      </c>
      <c r="AV2272" s="192">
        <v>9.9897522999999992E-9</v>
      </c>
      <c r="AW2272" s="192">
        <v>1.3937143E-5</v>
      </c>
      <c r="AX2272" s="192">
        <v>1.4161297000000001E-9</v>
      </c>
      <c r="AY2272" s="192">
        <v>1.6187198000000002E-8</v>
      </c>
      <c r="AZ2272" s="193">
        <v>0</v>
      </c>
      <c r="BA2272" s="193">
        <v>0</v>
      </c>
      <c r="BB2272" s="193">
        <v>0</v>
      </c>
      <c r="BC2272" s="193">
        <v>0</v>
      </c>
      <c r="BD2272" s="193">
        <v>0</v>
      </c>
      <c r="BE2272" s="193">
        <v>0</v>
      </c>
      <c r="BF2272" s="193">
        <v>0</v>
      </c>
      <c r="BG2272" s="193">
        <v>0</v>
      </c>
      <c r="BH2272" s="193">
        <v>0</v>
      </c>
      <c r="BI2272" s="193">
        <v>0</v>
      </c>
      <c r="BJ2272" s="193">
        <v>0</v>
      </c>
      <c r="BK2272" s="193">
        <v>0</v>
      </c>
      <c r="BL2272" s="193">
        <v>0</v>
      </c>
      <c r="BM2272"/>
      <c r="BN2272" s="164">
        <v>4.1976338999999999E-4</v>
      </c>
      <c r="BO2272" s="164">
        <v>1.1488833E-4</v>
      </c>
      <c r="BP2272" s="164">
        <v>1.7906509999999999E-4</v>
      </c>
      <c r="BQ2272" s="186">
        <v>3.0199758999999999E-12</v>
      </c>
      <c r="BR2272" s="186">
        <v>8.9814845999999999E-5</v>
      </c>
      <c r="BS2272" s="186">
        <v>6.4671797000000002E-6</v>
      </c>
      <c r="BT2272" s="164">
        <v>0</v>
      </c>
      <c r="BU2272" s="186">
        <v>9.8157870999999995E-6</v>
      </c>
      <c r="BV2272" s="164">
        <v>0</v>
      </c>
      <c r="BW2272" s="186">
        <v>1.7618979000000001E-10</v>
      </c>
      <c r="BX2272" s="164">
        <v>0</v>
      </c>
      <c r="BY2272" s="164">
        <v>0</v>
      </c>
      <c r="BZ2272" s="164">
        <v>0</v>
      </c>
      <c r="CA2272" s="186">
        <v>1.9711972E-5</v>
      </c>
      <c r="CB2272" s="164">
        <v>0</v>
      </c>
      <c r="CC2272" s="164">
        <v>0</v>
      </c>
      <c r="CD2272" s="164">
        <v>0</v>
      </c>
      <c r="CE2272"/>
      <c r="CF2272" s="330">
        <v>0</v>
      </c>
      <c r="CG2272" s="330">
        <v>6.4220968000000003</v>
      </c>
      <c r="CH2272" s="330">
        <v>0.18492349</v>
      </c>
      <c r="CI2272" s="330">
        <v>8.0088175999999997E-2</v>
      </c>
      <c r="CJ2272" s="330">
        <v>7.4719485000000003E-4</v>
      </c>
      <c r="CK2272" s="330">
        <v>0</v>
      </c>
      <c r="CL2272" s="330">
        <v>0</v>
      </c>
      <c r="CM2272" s="330">
        <v>4.5039566000000001E-3</v>
      </c>
      <c r="CN2272" s="330">
        <v>0</v>
      </c>
      <c r="CO2272" s="330">
        <v>0</v>
      </c>
      <c r="CP2272"/>
      <c r="CQ2272">
        <v>0.96331451999999995</v>
      </c>
      <c r="CR2272">
        <v>0.87649959304766789</v>
      </c>
      <c r="CS2272">
        <v>0.80931549778161793</v>
      </c>
      <c r="CT2272">
        <v>0.80931549778161793</v>
      </c>
      <c r="CU2272">
        <v>0</v>
      </c>
      <c r="CV2272" s="157"/>
      <c r="CZ2272" s="11"/>
      <c r="DA2272" s="236"/>
      <c r="DB2272" s="236"/>
      <c r="DC2272" s="32"/>
      <c r="DD2272" s="32"/>
      <c r="DE2272" s="32"/>
      <c r="DF2272" s="32"/>
      <c r="DG2272" s="32"/>
      <c r="DH2272" s="32"/>
      <c r="DI2272" s="32"/>
      <c r="DJ2272" s="32"/>
      <c r="DK2272" s="32"/>
      <c r="DL2272" s="32"/>
    </row>
    <row r="2273" spans="1:116" ht="14.4" x14ac:dyDescent="0.3">
      <c r="B2273" s="181"/>
      <c r="C2273" s="180"/>
      <c r="D2273" s="37" t="s">
        <v>3620</v>
      </c>
      <c r="E2273" s="242"/>
      <c r="F2273"/>
      <c r="G2273"/>
      <c r="H2273"/>
      <c r="I2273"/>
      <c r="J2273" s="332"/>
      <c r="K2273"/>
      <c r="L2273"/>
      <c r="M2273"/>
      <c r="N2273" s="39"/>
      <c r="O2273" s="39"/>
      <c r="P2273" s="39"/>
      <c r="Q2273" s="39"/>
      <c r="R2273" s="39"/>
      <c r="S2273" s="39"/>
      <c r="T2273" s="39"/>
      <c r="U2273"/>
      <c r="V2273" s="39"/>
      <c r="W2273" s="39"/>
      <c r="X2273"/>
      <c r="Y2273"/>
      <c r="Z2273"/>
      <c r="AA2273"/>
      <c r="AB2273"/>
      <c r="AC2273"/>
      <c r="AD2273"/>
      <c r="AE2273"/>
      <c r="AF2273"/>
      <c r="AG2273"/>
      <c r="AH2273"/>
      <c r="AI2273"/>
      <c r="AJ2273"/>
      <c r="AK2273"/>
      <c r="AL2273"/>
      <c r="AM2273"/>
      <c r="AN2273"/>
      <c r="AO2273"/>
      <c r="AP2273"/>
      <c r="AT2273"/>
      <c r="AU2273"/>
      <c r="AZ2273"/>
      <c r="BA2273"/>
      <c r="BB2273"/>
      <c r="BC2273"/>
      <c r="BD2273"/>
      <c r="BE2273"/>
      <c r="BF2273"/>
      <c r="BG2273"/>
      <c r="BH2273"/>
      <c r="BI2273"/>
      <c r="BJ2273"/>
      <c r="BK2273"/>
      <c r="BL2273"/>
      <c r="BM2273"/>
      <c r="BN2273"/>
      <c r="BO2273"/>
      <c r="BP2273"/>
      <c r="BS2273" s="39"/>
      <c r="BT2273"/>
      <c r="BU2273" s="39"/>
      <c r="BV2273"/>
      <c r="BW2273" s="39"/>
      <c r="BX2273"/>
      <c r="BY2273"/>
      <c r="BZ2273"/>
      <c r="CA2273" s="39"/>
      <c r="CB2273"/>
      <c r="CC2273"/>
      <c r="CD2273"/>
      <c r="CE2273"/>
      <c r="CF2273"/>
      <c r="CG2273"/>
      <c r="CH2273"/>
      <c r="CI2273"/>
      <c r="CJ2273"/>
      <c r="CK2273"/>
      <c r="CL2273"/>
      <c r="CM2273"/>
      <c r="CN2273"/>
      <c r="CO2273"/>
      <c r="CP2273"/>
      <c r="CQ2273"/>
      <c r="CR2273"/>
      <c r="CS2273"/>
      <c r="CT2273"/>
      <c r="CU2273"/>
      <c r="CV2273" s="38"/>
      <c r="CZ2273" s="11"/>
      <c r="DA2273" s="236"/>
      <c r="DB2273" s="236"/>
      <c r="DC2273" s="32"/>
      <c r="DD2273" s="32"/>
      <c r="DE2273" s="32"/>
      <c r="DF2273" s="32"/>
      <c r="DG2273" s="32"/>
      <c r="DH2273" s="32"/>
      <c r="DI2273" s="32"/>
      <c r="DJ2273" s="32"/>
      <c r="DK2273" s="32"/>
      <c r="DL2273" s="32"/>
    </row>
    <row r="2274" spans="1:116" ht="14.4" x14ac:dyDescent="0.3">
      <c r="A2274" t="s">
        <v>8078</v>
      </c>
      <c r="B2274" s="181" t="s">
        <v>928</v>
      </c>
      <c r="C2274" s="182" t="s">
        <v>3621</v>
      </c>
      <c r="D2274" s="40" t="s">
        <v>3620</v>
      </c>
      <c r="E2274" s="242" t="s">
        <v>943</v>
      </c>
      <c r="F2274" s="184" t="s">
        <v>8079</v>
      </c>
      <c r="G2274" s="184">
        <v>0.82830198399207</v>
      </c>
      <c r="H2274" s="184">
        <v>3.6951171013000002E-2</v>
      </c>
      <c r="I2274" s="184">
        <v>0.34720931297907004</v>
      </c>
      <c r="J2274" s="328">
        <v>0</v>
      </c>
      <c r="K2274" s="184">
        <v>0.44414150000000002</v>
      </c>
      <c r="L2274" s="184">
        <v>0.28291935000000001</v>
      </c>
      <c r="M2274" s="184">
        <v>6.4289824999999995E-2</v>
      </c>
      <c r="N2274" s="331">
        <v>3.6949745999999999E-2</v>
      </c>
      <c r="O2274" s="331">
        <v>0</v>
      </c>
      <c r="P2274" s="331">
        <v>0</v>
      </c>
      <c r="Q2274" s="331">
        <v>1.4250130000000001E-6</v>
      </c>
      <c r="R2274" s="331">
        <v>1.3797907000000001E-7</v>
      </c>
      <c r="S2274" s="331">
        <v>0</v>
      </c>
      <c r="T2274" s="331">
        <v>0</v>
      </c>
      <c r="U2274" s="184">
        <v>0</v>
      </c>
      <c r="V2274" s="331">
        <v>0</v>
      </c>
      <c r="W2274" s="331">
        <v>0</v>
      </c>
      <c r="X2274" s="184">
        <v>0</v>
      </c>
      <c r="Y2274"/>
      <c r="Z2274" s="288">
        <v>2.9609433333333337</v>
      </c>
      <c r="AA2274"/>
      <c r="AB2274" s="164">
        <v>0</v>
      </c>
      <c r="AC2274" s="164">
        <v>0</v>
      </c>
      <c r="AD2274" s="164">
        <v>0</v>
      </c>
      <c r="AE2274" s="164">
        <v>0</v>
      </c>
      <c r="AF2274" s="164">
        <v>0</v>
      </c>
      <c r="AG2274" s="164">
        <v>0</v>
      </c>
      <c r="AH2274" s="164">
        <v>0</v>
      </c>
      <c r="AI2274"/>
      <c r="AJ2274" s="185">
        <v>0.14279169999999999</v>
      </c>
      <c r="AK2274" s="185">
        <v>0.13859632999999999</v>
      </c>
      <c r="AL2274" s="185">
        <v>4.1953633999999998E-3</v>
      </c>
      <c r="AM2274" s="185">
        <v>0</v>
      </c>
      <c r="AN2274" s="176">
        <v>8.3091326000000003E-6</v>
      </c>
      <c r="AO2274" s="176">
        <v>1.5515397000000001E-8</v>
      </c>
      <c r="AP2274" s="176">
        <v>0</v>
      </c>
      <c r="AQ2274" s="192">
        <v>2.7477554000000002E-6</v>
      </c>
      <c r="AR2274" s="192">
        <v>8.2906412999999994E-9</v>
      </c>
      <c r="AS2274" s="192">
        <v>2.2651216E-13</v>
      </c>
      <c r="AT2274" s="193">
        <v>0</v>
      </c>
      <c r="AU2274" s="193">
        <v>0</v>
      </c>
      <c r="AV2274" s="192">
        <v>5.4941614999999996E-9</v>
      </c>
      <c r="AW2274" s="192">
        <v>5.5558830999999997E-6</v>
      </c>
      <c r="AX2274" s="192">
        <v>7.7884268000000002E-10</v>
      </c>
      <c r="AY2274" s="192">
        <v>6.4456866999999997E-9</v>
      </c>
      <c r="AZ2274" s="193">
        <v>0</v>
      </c>
      <c r="BA2274" s="193">
        <v>0</v>
      </c>
      <c r="BB2274" s="193">
        <v>0</v>
      </c>
      <c r="BC2274" s="193">
        <v>0</v>
      </c>
      <c r="BD2274" s="193">
        <v>0</v>
      </c>
      <c r="BE2274" s="193">
        <v>0</v>
      </c>
      <c r="BF2274" s="193">
        <v>0</v>
      </c>
      <c r="BG2274" s="193">
        <v>0</v>
      </c>
      <c r="BH2274" s="193">
        <v>0</v>
      </c>
      <c r="BI2274" s="193">
        <v>0</v>
      </c>
      <c r="BJ2274" s="193">
        <v>0</v>
      </c>
      <c r="BK2274" s="193">
        <v>0</v>
      </c>
      <c r="BL2274" s="193">
        <v>0</v>
      </c>
      <c r="BM2274"/>
      <c r="BN2274" s="164">
        <v>1.8294736000000001E-4</v>
      </c>
      <c r="BO2274" s="186">
        <v>4.6247340000000003E-5</v>
      </c>
      <c r="BP2274" s="186">
        <v>8.2558956000000007E-5</v>
      </c>
      <c r="BQ2274" s="186">
        <v>1.6162425E-11</v>
      </c>
      <c r="BR2274" s="186">
        <v>3.5443179000000002E-5</v>
      </c>
      <c r="BS2274" s="186">
        <v>3.5568179000000001E-6</v>
      </c>
      <c r="BT2274" s="164">
        <v>0</v>
      </c>
      <c r="BU2274" s="186">
        <v>5.3984842000000004E-6</v>
      </c>
      <c r="BV2274" s="164">
        <v>0</v>
      </c>
      <c r="BW2274" s="186">
        <v>9.4293940000000007E-10</v>
      </c>
      <c r="BX2274" s="164">
        <v>0</v>
      </c>
      <c r="BY2274" s="164">
        <v>0</v>
      </c>
      <c r="BZ2274" s="164">
        <v>0</v>
      </c>
      <c r="CA2274" s="186">
        <v>9.7416272000000005E-6</v>
      </c>
      <c r="CB2274" s="164">
        <v>0</v>
      </c>
      <c r="CC2274" s="164">
        <v>0</v>
      </c>
      <c r="CD2274" s="164">
        <v>0</v>
      </c>
      <c r="CE2274"/>
      <c r="CF2274" s="330">
        <v>0</v>
      </c>
      <c r="CG2274" s="330">
        <v>2.9609432999999998</v>
      </c>
      <c r="CH2274" s="330">
        <v>0.10170417</v>
      </c>
      <c r="CI2274" s="330">
        <v>3.2457515999999999E-2</v>
      </c>
      <c r="CJ2274" s="330">
        <v>1.6641808E-3</v>
      </c>
      <c r="CK2274" s="330">
        <v>0</v>
      </c>
      <c r="CL2274" s="330">
        <v>0</v>
      </c>
      <c r="CM2274" s="330">
        <v>1.7688464000000001E-3</v>
      </c>
      <c r="CN2274" s="330">
        <v>0</v>
      </c>
      <c r="CO2274" s="330">
        <v>0</v>
      </c>
      <c r="CP2274"/>
      <c r="CQ2274">
        <v>0.44414150000000002</v>
      </c>
      <c r="CR2274">
        <v>0.38416048399207003</v>
      </c>
      <c r="CS2274">
        <v>0.34720931297907004</v>
      </c>
      <c r="CT2274">
        <v>0.34720931297907004</v>
      </c>
      <c r="CU2274">
        <v>0</v>
      </c>
      <c r="CV2274" s="157"/>
      <c r="CZ2274" s="11"/>
      <c r="DA2274" s="236"/>
      <c r="DB2274" s="236"/>
      <c r="DC2274" s="32"/>
      <c r="DD2274" s="32"/>
      <c r="DE2274" s="32"/>
      <c r="DF2274" s="32"/>
      <c r="DG2274" s="32"/>
      <c r="DH2274" s="32"/>
      <c r="DI2274" s="32"/>
      <c r="DJ2274" s="32"/>
      <c r="DK2274" s="32"/>
      <c r="DL2274" s="32"/>
    </row>
    <row r="2275" spans="1:116" ht="14.4" x14ac:dyDescent="0.3">
      <c r="A2275" t="s">
        <v>8080</v>
      </c>
      <c r="B2275" s="181" t="s">
        <v>928</v>
      </c>
      <c r="C2275" s="182" t="s">
        <v>3622</v>
      </c>
      <c r="D2275" s="40" t="s">
        <v>3620</v>
      </c>
      <c r="E2275" s="242" t="s">
        <v>943</v>
      </c>
      <c r="F2275" s="184" t="s">
        <v>8081</v>
      </c>
      <c r="G2275" s="184">
        <v>0.49818863455867002</v>
      </c>
      <c r="H2275" s="184">
        <v>2.5228147569700002E-2</v>
      </c>
      <c r="I2275" s="184">
        <v>0.17925927698897001</v>
      </c>
      <c r="J2275" s="328">
        <v>0</v>
      </c>
      <c r="K2275" s="184">
        <v>0.29370120999999999</v>
      </c>
      <c r="L2275" s="184">
        <v>0.12331377</v>
      </c>
      <c r="M2275" s="184">
        <v>5.5945331000000001E-2</v>
      </c>
      <c r="N2275" s="331">
        <v>2.5226330000000002E-2</v>
      </c>
      <c r="O2275" s="331">
        <v>0</v>
      </c>
      <c r="P2275" s="331">
        <v>0</v>
      </c>
      <c r="Q2275" s="331">
        <v>1.8175697E-6</v>
      </c>
      <c r="R2275" s="331">
        <v>1.7598897E-7</v>
      </c>
      <c r="S2275" s="331">
        <v>0</v>
      </c>
      <c r="T2275" s="331">
        <v>0</v>
      </c>
      <c r="U2275" s="184">
        <v>0</v>
      </c>
      <c r="V2275" s="331">
        <v>0</v>
      </c>
      <c r="W2275" s="331">
        <v>0</v>
      </c>
      <c r="X2275" s="184">
        <v>0</v>
      </c>
      <c r="Y2275"/>
      <c r="Z2275" s="288">
        <v>1.9580080666666666</v>
      </c>
      <c r="AA2275"/>
      <c r="AB2275" s="164">
        <v>0</v>
      </c>
      <c r="AC2275" s="164">
        <v>0</v>
      </c>
      <c r="AD2275" s="164">
        <v>0</v>
      </c>
      <c r="AE2275" s="164">
        <v>0</v>
      </c>
      <c r="AF2275" s="164">
        <v>0</v>
      </c>
      <c r="AG2275" s="164">
        <v>0</v>
      </c>
      <c r="AH2275" s="164">
        <v>0</v>
      </c>
      <c r="AI2275"/>
      <c r="AJ2275" s="185">
        <v>7.489991E-2</v>
      </c>
      <c r="AK2275" s="185">
        <v>7.2483222999999999E-2</v>
      </c>
      <c r="AL2275" s="185">
        <v>2.4166869999999998E-3</v>
      </c>
      <c r="AM2275" s="185">
        <v>0</v>
      </c>
      <c r="AN2275" s="176">
        <v>4.345517E-6</v>
      </c>
      <c r="AO2275" s="176">
        <v>8.9374518999999994E-9</v>
      </c>
      <c r="AP2275" s="176">
        <v>0</v>
      </c>
      <c r="AQ2275" s="192">
        <v>1.8170315000000001E-6</v>
      </c>
      <c r="AR2275" s="192">
        <v>5.4824226999999998E-9</v>
      </c>
      <c r="AS2275" s="192">
        <v>1.4978762000000001E-13</v>
      </c>
      <c r="AT2275" s="193">
        <v>0</v>
      </c>
      <c r="AU2275" s="193">
        <v>0</v>
      </c>
      <c r="AV2275" s="192">
        <v>3.7509738999999999E-9</v>
      </c>
      <c r="AW2275" s="192">
        <v>2.5247344999999999E-6</v>
      </c>
      <c r="AX2275" s="192">
        <v>5.3173147000000002E-10</v>
      </c>
      <c r="AY2275" s="192">
        <v>2.923148E-9</v>
      </c>
      <c r="AZ2275" s="193">
        <v>0</v>
      </c>
      <c r="BA2275" s="193">
        <v>0</v>
      </c>
      <c r="BB2275" s="193">
        <v>0</v>
      </c>
      <c r="BC2275" s="193">
        <v>0</v>
      </c>
      <c r="BD2275" s="193">
        <v>0</v>
      </c>
      <c r="BE2275" s="193">
        <v>0</v>
      </c>
      <c r="BF2275" s="193">
        <v>0</v>
      </c>
      <c r="BG2275" s="193">
        <v>0</v>
      </c>
      <c r="BH2275" s="193">
        <v>0</v>
      </c>
      <c r="BI2275" s="193">
        <v>0</v>
      </c>
      <c r="BJ2275" s="193">
        <v>0</v>
      </c>
      <c r="BK2275" s="193">
        <v>0</v>
      </c>
      <c r="BL2275" s="193">
        <v>0</v>
      </c>
      <c r="BM2275"/>
      <c r="BN2275" s="164">
        <v>1.0389445E-4</v>
      </c>
      <c r="BO2275" s="186">
        <v>2.1387988999999999E-5</v>
      </c>
      <c r="BP2275" s="186">
        <v>5.4594461E-5</v>
      </c>
      <c r="BQ2275" s="186">
        <v>2.0614782000000001E-11</v>
      </c>
      <c r="BR2275" s="186">
        <v>1.5807212999999999E-5</v>
      </c>
      <c r="BS2275" s="186">
        <v>2.4283107E-6</v>
      </c>
      <c r="BT2275" s="164">
        <v>0</v>
      </c>
      <c r="BU2275" s="186">
        <v>3.6856530999999998E-6</v>
      </c>
      <c r="BV2275" s="164">
        <v>0</v>
      </c>
      <c r="BW2275" s="186">
        <v>1.2026964000000001E-9</v>
      </c>
      <c r="BX2275" s="164">
        <v>0</v>
      </c>
      <c r="BY2275" s="164">
        <v>0</v>
      </c>
      <c r="BZ2275" s="164">
        <v>0</v>
      </c>
      <c r="CA2275" s="186">
        <v>5.9895985000000003E-6</v>
      </c>
      <c r="CB2275" s="164">
        <v>0</v>
      </c>
      <c r="CC2275" s="164">
        <v>0</v>
      </c>
      <c r="CD2275" s="164">
        <v>0</v>
      </c>
      <c r="CE2275"/>
      <c r="CF2275" s="330">
        <v>0</v>
      </c>
      <c r="CG2275" s="330">
        <v>1.9580081</v>
      </c>
      <c r="CH2275" s="330">
        <v>6.9435472999999998E-2</v>
      </c>
      <c r="CI2275" s="330">
        <v>1.5190285E-2</v>
      </c>
      <c r="CJ2275" s="330">
        <v>1.9641178999999999E-3</v>
      </c>
      <c r="CK2275" s="330">
        <v>0</v>
      </c>
      <c r="CL2275" s="330">
        <v>0</v>
      </c>
      <c r="CM2275" s="330">
        <v>7.8173687999999995E-4</v>
      </c>
      <c r="CN2275" s="330">
        <v>0</v>
      </c>
      <c r="CO2275" s="330">
        <v>0</v>
      </c>
      <c r="CP2275"/>
      <c r="CQ2275">
        <v>0.29370120999999999</v>
      </c>
      <c r="CR2275">
        <v>0.20448742455867</v>
      </c>
      <c r="CS2275">
        <v>0.17925927698897001</v>
      </c>
      <c r="CT2275">
        <v>0.17925927698897001</v>
      </c>
      <c r="CU2275">
        <v>0</v>
      </c>
      <c r="CV2275" s="157"/>
      <c r="CZ2275" s="11"/>
      <c r="DA2275" s="236"/>
      <c r="DB2275" s="236"/>
      <c r="DC2275" s="32"/>
      <c r="DD2275" s="32"/>
      <c r="DE2275" s="32"/>
      <c r="DF2275" s="32"/>
      <c r="DG2275" s="32"/>
      <c r="DH2275" s="32"/>
      <c r="DI2275" s="32"/>
      <c r="DJ2275" s="32"/>
      <c r="DK2275" s="32"/>
      <c r="DL2275" s="32"/>
    </row>
    <row r="2276" spans="1:116" ht="14.4" x14ac:dyDescent="0.3">
      <c r="A2276" t="s">
        <v>8082</v>
      </c>
      <c r="B2276" s="181" t="s">
        <v>928</v>
      </c>
      <c r="C2276" s="182" t="s">
        <v>3623</v>
      </c>
      <c r="D2276" s="40" t="s">
        <v>3620</v>
      </c>
      <c r="E2276" s="242" t="s">
        <v>943</v>
      </c>
      <c r="F2276" s="184" t="s">
        <v>8083</v>
      </c>
      <c r="G2276" s="184">
        <v>1.5693285383303102</v>
      </c>
      <c r="H2276" s="184">
        <v>6.0441192572899996E-2</v>
      </c>
      <c r="I2276" s="184">
        <v>0.67259202575741006</v>
      </c>
      <c r="J2276" s="328">
        <v>0</v>
      </c>
      <c r="K2276" s="184">
        <v>0.83629531999999995</v>
      </c>
      <c r="L2276" s="184">
        <v>0.57641226000000001</v>
      </c>
      <c r="M2276" s="184">
        <v>9.6179601000000003E-2</v>
      </c>
      <c r="N2276" s="331">
        <v>6.0439490999999998E-2</v>
      </c>
      <c r="O2276" s="331">
        <v>0</v>
      </c>
      <c r="P2276" s="331">
        <v>0</v>
      </c>
      <c r="Q2276" s="331">
        <v>1.7015729000000001E-6</v>
      </c>
      <c r="R2276" s="331">
        <v>1.6475741E-7</v>
      </c>
      <c r="S2276" s="331">
        <v>0</v>
      </c>
      <c r="T2276" s="331">
        <v>0</v>
      </c>
      <c r="U2276" s="184">
        <v>0</v>
      </c>
      <c r="V2276" s="331">
        <v>0</v>
      </c>
      <c r="W2276" s="331">
        <v>0</v>
      </c>
      <c r="X2276" s="184">
        <v>0</v>
      </c>
      <c r="Y2276"/>
      <c r="Z2276" s="288">
        <v>5.5753021333333335</v>
      </c>
      <c r="AA2276"/>
      <c r="AB2276" s="164">
        <v>0</v>
      </c>
      <c r="AC2276" s="164">
        <v>0</v>
      </c>
      <c r="AD2276" s="164">
        <v>0</v>
      </c>
      <c r="AE2276" s="164">
        <v>0</v>
      </c>
      <c r="AF2276" s="164">
        <v>0</v>
      </c>
      <c r="AG2276" s="164">
        <v>0</v>
      </c>
      <c r="AH2276" s="164">
        <v>0</v>
      </c>
      <c r="AI2276"/>
      <c r="AJ2276" s="185">
        <v>0.28052557</v>
      </c>
      <c r="AK2276" s="185">
        <v>0.27245887000000002</v>
      </c>
      <c r="AL2276" s="185">
        <v>8.0667037000000004E-3</v>
      </c>
      <c r="AM2276" s="185">
        <v>0</v>
      </c>
      <c r="AN2276" s="176">
        <v>1.6334464999999998E-5</v>
      </c>
      <c r="AO2276" s="176">
        <v>2.9832484000000001E-8</v>
      </c>
      <c r="AP2276" s="176">
        <v>0</v>
      </c>
      <c r="AQ2276" s="192">
        <v>5.1738803999999998E-6</v>
      </c>
      <c r="AR2276" s="192">
        <v>1.5610846000000001E-8</v>
      </c>
      <c r="AS2276" s="192">
        <v>4.2651061999999998E-13</v>
      </c>
      <c r="AT2276" s="193">
        <v>0</v>
      </c>
      <c r="AU2276" s="193">
        <v>0</v>
      </c>
      <c r="AV2276" s="192">
        <v>8.9869177999999999E-9</v>
      </c>
      <c r="AW2276" s="192">
        <v>1.1151597E-5</v>
      </c>
      <c r="AX2276" s="192">
        <v>1.2739697E-9</v>
      </c>
      <c r="AY2276" s="192">
        <v>1.2947241999999999E-8</v>
      </c>
      <c r="AZ2276" s="193">
        <v>0</v>
      </c>
      <c r="BA2276" s="193">
        <v>0</v>
      </c>
      <c r="BB2276" s="193">
        <v>0</v>
      </c>
      <c r="BC2276" s="193">
        <v>0</v>
      </c>
      <c r="BD2276" s="193">
        <v>0</v>
      </c>
      <c r="BE2276" s="193">
        <v>0</v>
      </c>
      <c r="BF2276" s="193">
        <v>0</v>
      </c>
      <c r="BG2276" s="193">
        <v>0</v>
      </c>
      <c r="BH2276" s="193">
        <v>0</v>
      </c>
      <c r="BI2276" s="193">
        <v>0</v>
      </c>
      <c r="BJ2276" s="193">
        <v>0</v>
      </c>
      <c r="BK2276" s="193">
        <v>0</v>
      </c>
      <c r="BL2276" s="193">
        <v>0</v>
      </c>
      <c r="BM2276"/>
      <c r="BN2276" s="164">
        <v>3.5096214E-4</v>
      </c>
      <c r="BO2276" s="186">
        <v>9.2220935999999995E-5</v>
      </c>
      <c r="BP2276" s="164">
        <v>1.5545422000000001E-4</v>
      </c>
      <c r="BQ2276" s="186">
        <v>1.9299153E-11</v>
      </c>
      <c r="BR2276" s="186">
        <v>7.1627059000000005E-5</v>
      </c>
      <c r="BS2276" s="186">
        <v>5.8179633000000003E-6</v>
      </c>
      <c r="BT2276" s="164">
        <v>0</v>
      </c>
      <c r="BU2276" s="186">
        <v>8.8304162999999996E-6</v>
      </c>
      <c r="BV2276" s="164">
        <v>0</v>
      </c>
      <c r="BW2276" s="186">
        <v>1.1259407E-9</v>
      </c>
      <c r="BX2276" s="164">
        <v>0</v>
      </c>
      <c r="BY2276" s="164">
        <v>0</v>
      </c>
      <c r="BZ2276" s="164">
        <v>0</v>
      </c>
      <c r="CA2276" s="186">
        <v>1.7010404999999999E-5</v>
      </c>
      <c r="CB2276" s="164">
        <v>0</v>
      </c>
      <c r="CC2276" s="164">
        <v>0</v>
      </c>
      <c r="CD2276" s="164">
        <v>0</v>
      </c>
      <c r="CE2276"/>
      <c r="CF2276" s="330">
        <v>0</v>
      </c>
      <c r="CG2276" s="330">
        <v>5.5753022000000003</v>
      </c>
      <c r="CH2276" s="330">
        <v>0.1663597</v>
      </c>
      <c r="CI2276" s="330">
        <v>6.4430576000000003E-2</v>
      </c>
      <c r="CJ2276" s="330">
        <v>2.1052546000000002E-3</v>
      </c>
      <c r="CK2276" s="330">
        <v>0</v>
      </c>
      <c r="CL2276" s="330">
        <v>0</v>
      </c>
      <c r="CM2276" s="330">
        <v>3.5862862999999998E-3</v>
      </c>
      <c r="CN2276" s="330">
        <v>0</v>
      </c>
      <c r="CO2276" s="330">
        <v>0</v>
      </c>
      <c r="CP2276"/>
      <c r="CQ2276">
        <v>0.83629531999999995</v>
      </c>
      <c r="CR2276">
        <v>0.7330332183303101</v>
      </c>
      <c r="CS2276">
        <v>0.67259202575741006</v>
      </c>
      <c r="CT2276">
        <v>0.67259202575741006</v>
      </c>
      <c r="CU2276">
        <v>0</v>
      </c>
      <c r="CV2276" s="157"/>
      <c r="CZ2276" s="11"/>
      <c r="DA2276" s="236"/>
      <c r="DB2276" s="236"/>
      <c r="DC2276" s="32"/>
      <c r="DD2276" s="32"/>
      <c r="DE2276" s="32"/>
      <c r="DF2276" s="32"/>
      <c r="DG2276" s="32"/>
      <c r="DH2276" s="32"/>
      <c r="DI2276" s="32"/>
      <c r="DJ2276" s="32"/>
      <c r="DK2276" s="32"/>
      <c r="DL2276" s="32"/>
    </row>
    <row r="2277" spans="1:116" ht="14.4" x14ac:dyDescent="0.3">
      <c r="A2277" t="s">
        <v>8084</v>
      </c>
      <c r="B2277" s="181" t="s">
        <v>928</v>
      </c>
      <c r="C2277" s="182" t="s">
        <v>3624</v>
      </c>
      <c r="D2277" s="40" t="s">
        <v>3620</v>
      </c>
      <c r="E2277" s="242" t="s">
        <v>943</v>
      </c>
      <c r="F2277" s="184" t="s">
        <v>8085</v>
      </c>
      <c r="G2277" s="184">
        <v>0.89750064506700489</v>
      </c>
      <c r="H2277" s="184">
        <v>3.2105907503310001E-2</v>
      </c>
      <c r="I2277" s="184">
        <v>0.26430147756369499</v>
      </c>
      <c r="J2277" s="328">
        <v>0</v>
      </c>
      <c r="K2277" s="184">
        <v>0.60109325999999996</v>
      </c>
      <c r="L2277" s="184">
        <v>0.21762562999999999</v>
      </c>
      <c r="M2277" s="184">
        <v>4.6675790000000002E-2</v>
      </c>
      <c r="N2277" s="331">
        <v>3.2105313000000003E-2</v>
      </c>
      <c r="O2277" s="331">
        <v>0</v>
      </c>
      <c r="P2277" s="331">
        <v>0</v>
      </c>
      <c r="Q2277" s="331">
        <v>5.9450331000000003E-7</v>
      </c>
      <c r="R2277" s="331">
        <v>5.7563694999999997E-8</v>
      </c>
      <c r="S2277" s="331">
        <v>0</v>
      </c>
      <c r="T2277" s="331">
        <v>0</v>
      </c>
      <c r="U2277" s="184">
        <v>0</v>
      </c>
      <c r="V2277" s="331">
        <v>0</v>
      </c>
      <c r="W2277" s="331">
        <v>0</v>
      </c>
      <c r="X2277" s="184">
        <v>0</v>
      </c>
      <c r="Y2277"/>
      <c r="Z2277" s="288">
        <v>4.0072884000000002</v>
      </c>
      <c r="AA2277"/>
      <c r="AB2277" s="164">
        <v>0</v>
      </c>
      <c r="AC2277" s="164">
        <v>0</v>
      </c>
      <c r="AD2277" s="164">
        <v>0</v>
      </c>
      <c r="AE2277" s="164">
        <v>0</v>
      </c>
      <c r="AF2277" s="164">
        <v>0</v>
      </c>
      <c r="AG2277" s="164">
        <v>0</v>
      </c>
      <c r="AH2277" s="164">
        <v>0</v>
      </c>
      <c r="AI2277"/>
      <c r="AJ2277" s="185">
        <v>0.13865812999999999</v>
      </c>
      <c r="AK2277" s="185">
        <v>0.13408797</v>
      </c>
      <c r="AL2277" s="185">
        <v>4.5701591999999999E-3</v>
      </c>
      <c r="AM2277" s="185">
        <v>0</v>
      </c>
      <c r="AN2277" s="176">
        <v>8.0388474E-6</v>
      </c>
      <c r="AO2277" s="176">
        <v>1.6901476E-8</v>
      </c>
      <c r="AP2277" s="176">
        <v>0</v>
      </c>
      <c r="AQ2277" s="192">
        <v>3.7187636999999999E-6</v>
      </c>
      <c r="AR2277" s="192">
        <v>1.1220408E-8</v>
      </c>
      <c r="AS2277" s="192">
        <v>3.0655755999999999E-13</v>
      </c>
      <c r="AT2277" s="193">
        <v>0</v>
      </c>
      <c r="AU2277" s="193">
        <v>0</v>
      </c>
      <c r="AV2277" s="192">
        <v>4.7738292000000004E-9</v>
      </c>
      <c r="AW2277" s="192">
        <v>4.3153098999999999E-6</v>
      </c>
      <c r="AX2277" s="192">
        <v>6.7672964000000005E-10</v>
      </c>
      <c r="AY2277" s="192">
        <v>5.0040325000000001E-9</v>
      </c>
      <c r="AZ2277" s="193">
        <v>0</v>
      </c>
      <c r="BA2277" s="193">
        <v>0</v>
      </c>
      <c r="BB2277" s="193">
        <v>0</v>
      </c>
      <c r="BC2277" s="193">
        <v>0</v>
      </c>
      <c r="BD2277" s="193">
        <v>0</v>
      </c>
      <c r="BE2277" s="193">
        <v>0</v>
      </c>
      <c r="BF2277" s="193">
        <v>0</v>
      </c>
      <c r="BG2277" s="193">
        <v>0</v>
      </c>
      <c r="BH2277" s="193">
        <v>0</v>
      </c>
      <c r="BI2277" s="193">
        <v>0</v>
      </c>
      <c r="BJ2277" s="193">
        <v>0</v>
      </c>
      <c r="BK2277" s="193">
        <v>0</v>
      </c>
      <c r="BL2277" s="193">
        <v>0</v>
      </c>
      <c r="BM2277"/>
      <c r="BN2277" s="164">
        <v>1.9119214999999999E-4</v>
      </c>
      <c r="BO2277" s="186">
        <v>3.6070986999999998E-5</v>
      </c>
      <c r="BP2277" s="164">
        <v>1.1173383E-4</v>
      </c>
      <c r="BQ2277" s="186">
        <v>6.7428261999999997E-12</v>
      </c>
      <c r="BR2277" s="186">
        <v>2.7408312999999999E-5</v>
      </c>
      <c r="BS2277" s="186">
        <v>3.0904881999999999E-6</v>
      </c>
      <c r="BT2277" s="164">
        <v>0</v>
      </c>
      <c r="BU2277" s="186">
        <v>4.6906959999999997E-6</v>
      </c>
      <c r="BV2277" s="164">
        <v>0</v>
      </c>
      <c r="BW2277" s="186">
        <v>3.9338629999999998E-10</v>
      </c>
      <c r="BX2277" s="164">
        <v>0</v>
      </c>
      <c r="BY2277" s="164">
        <v>0</v>
      </c>
      <c r="BZ2277" s="164">
        <v>0</v>
      </c>
      <c r="CA2277" s="186">
        <v>8.1974322999999995E-6</v>
      </c>
      <c r="CB2277" s="164">
        <v>0</v>
      </c>
      <c r="CC2277" s="164">
        <v>0</v>
      </c>
      <c r="CD2277" s="164">
        <v>0</v>
      </c>
      <c r="CE2277"/>
      <c r="CF2277" s="330">
        <v>0</v>
      </c>
      <c r="CG2277" s="330">
        <v>4.0072884000000002</v>
      </c>
      <c r="CH2277" s="330">
        <v>8.8369875000000001E-2</v>
      </c>
      <c r="CI2277" s="330">
        <v>2.5388049999999999E-2</v>
      </c>
      <c r="CJ2277" s="330">
        <v>8.1506780999999996E-4</v>
      </c>
      <c r="CK2277" s="330">
        <v>0</v>
      </c>
      <c r="CL2277" s="330">
        <v>0</v>
      </c>
      <c r="CM2277" s="330">
        <v>1.3649685E-3</v>
      </c>
      <c r="CN2277" s="330">
        <v>0</v>
      </c>
      <c r="CO2277" s="330">
        <v>0</v>
      </c>
      <c r="CP2277"/>
      <c r="CQ2277">
        <v>0.60109325999999996</v>
      </c>
      <c r="CR2277">
        <v>0.29640738506700504</v>
      </c>
      <c r="CS2277">
        <v>0.26430147756369499</v>
      </c>
      <c r="CT2277">
        <v>0.26430147756369499</v>
      </c>
      <c r="CU2277">
        <v>0</v>
      </c>
      <c r="CV2277" s="157"/>
      <c r="CZ2277" s="11"/>
      <c r="DA2277" s="236"/>
      <c r="DB2277" s="236"/>
      <c r="DC2277" s="32"/>
      <c r="DD2277" s="32"/>
      <c r="DE2277" s="32"/>
      <c r="DF2277" s="32"/>
      <c r="DG2277" s="32"/>
      <c r="DH2277" s="32"/>
      <c r="DI2277" s="32"/>
      <c r="DJ2277" s="32"/>
      <c r="DK2277" s="32"/>
      <c r="DL2277" s="32"/>
    </row>
    <row r="2278" spans="1:116" ht="14.4" x14ac:dyDescent="0.3">
      <c r="A2278" t="s">
        <v>8086</v>
      </c>
      <c r="B2278" s="181" t="s">
        <v>928</v>
      </c>
      <c r="C2278" s="182" t="s">
        <v>3625</v>
      </c>
      <c r="D2278" s="40" t="s">
        <v>3620</v>
      </c>
      <c r="E2278" s="242" t="s">
        <v>943</v>
      </c>
      <c r="F2278" s="184" t="s">
        <v>8087</v>
      </c>
      <c r="G2278" s="184">
        <v>0.95701728984701906</v>
      </c>
      <c r="H2278" s="184">
        <v>3.7379442532730005E-2</v>
      </c>
      <c r="I2278" s="184">
        <v>0.30570476731428897</v>
      </c>
      <c r="J2278" s="328">
        <v>0</v>
      </c>
      <c r="K2278" s="184">
        <v>0.61393308000000002</v>
      </c>
      <c r="L2278" s="184">
        <v>0.25117129999999999</v>
      </c>
      <c r="M2278" s="184">
        <v>5.4533399000000003E-2</v>
      </c>
      <c r="N2278" s="331">
        <v>3.7378737000000002E-2</v>
      </c>
      <c r="O2278" s="331">
        <v>0</v>
      </c>
      <c r="P2278" s="331">
        <v>0</v>
      </c>
      <c r="Q2278" s="331">
        <v>7.0553273E-7</v>
      </c>
      <c r="R2278" s="331">
        <v>6.8314289000000002E-8</v>
      </c>
      <c r="S2278" s="331">
        <v>0</v>
      </c>
      <c r="T2278" s="331">
        <v>0</v>
      </c>
      <c r="U2278" s="184">
        <v>0</v>
      </c>
      <c r="V2278" s="331">
        <v>0</v>
      </c>
      <c r="W2278" s="331">
        <v>0</v>
      </c>
      <c r="X2278" s="184">
        <v>0</v>
      </c>
      <c r="Y2278"/>
      <c r="Z2278" s="288">
        <v>4.0928872000000007</v>
      </c>
      <c r="AA2278"/>
      <c r="AB2278" s="164">
        <v>0</v>
      </c>
      <c r="AC2278" s="164">
        <v>0</v>
      </c>
      <c r="AD2278" s="164">
        <v>0</v>
      </c>
      <c r="AE2278" s="164">
        <v>0</v>
      </c>
      <c r="AF2278" s="164">
        <v>0</v>
      </c>
      <c r="AG2278" s="164">
        <v>0</v>
      </c>
      <c r="AH2278" s="164">
        <v>0</v>
      </c>
      <c r="AI2278"/>
      <c r="AJ2278" s="185">
        <v>0.15145713</v>
      </c>
      <c r="AK2278" s="185">
        <v>0.14658244000000001</v>
      </c>
      <c r="AL2278" s="185">
        <v>4.8746908000000004E-3</v>
      </c>
      <c r="AM2278" s="185">
        <v>0</v>
      </c>
      <c r="AN2278" s="176">
        <v>8.7879160999999997E-6</v>
      </c>
      <c r="AO2278" s="176">
        <v>1.8027702999999999E-8</v>
      </c>
      <c r="AP2278" s="176">
        <v>0</v>
      </c>
      <c r="AQ2278" s="192">
        <v>3.7981992999999999E-6</v>
      </c>
      <c r="AR2278" s="192">
        <v>1.1460084E-8</v>
      </c>
      <c r="AS2278" s="192">
        <v>3.1310587000000001E-13</v>
      </c>
      <c r="AT2278" s="193">
        <v>0</v>
      </c>
      <c r="AU2278" s="193">
        <v>0</v>
      </c>
      <c r="AV2278" s="192">
        <v>5.5579493999999996E-9</v>
      </c>
      <c r="AW2278" s="192">
        <v>4.9841589000000001E-6</v>
      </c>
      <c r="AX2278" s="192">
        <v>7.8788514000000002E-10</v>
      </c>
      <c r="AY2278" s="192">
        <v>5.7794204E-9</v>
      </c>
      <c r="AZ2278" s="193">
        <v>0</v>
      </c>
      <c r="BA2278" s="193">
        <v>0</v>
      </c>
      <c r="BB2278" s="193">
        <v>0</v>
      </c>
      <c r="BC2278" s="193">
        <v>0</v>
      </c>
      <c r="BD2278" s="193">
        <v>0</v>
      </c>
      <c r="BE2278" s="193">
        <v>0</v>
      </c>
      <c r="BF2278" s="193">
        <v>0</v>
      </c>
      <c r="BG2278" s="193">
        <v>0</v>
      </c>
      <c r="BH2278" s="193">
        <v>0</v>
      </c>
      <c r="BI2278" s="193">
        <v>0</v>
      </c>
      <c r="BJ2278" s="193">
        <v>0</v>
      </c>
      <c r="BK2278" s="193">
        <v>0</v>
      </c>
      <c r="BL2278" s="193">
        <v>0</v>
      </c>
      <c r="BM2278"/>
      <c r="BN2278" s="164">
        <v>2.0602418E-4</v>
      </c>
      <c r="BO2278" s="186">
        <v>4.1674899E-5</v>
      </c>
      <c r="BP2278" s="164">
        <v>1.1412056E-4</v>
      </c>
      <c r="BQ2278" s="186">
        <v>8.0021162000000001E-12</v>
      </c>
      <c r="BR2278" s="186">
        <v>3.1645908999999999E-5</v>
      </c>
      <c r="BS2278" s="186">
        <v>3.5981130000000001E-6</v>
      </c>
      <c r="BT2278" s="164">
        <v>0</v>
      </c>
      <c r="BU2278" s="186">
        <v>5.4611613000000001E-6</v>
      </c>
      <c r="BV2278" s="164">
        <v>0</v>
      </c>
      <c r="BW2278" s="186">
        <v>4.6685511999999995E-10</v>
      </c>
      <c r="BX2278" s="164">
        <v>0</v>
      </c>
      <c r="BY2278" s="164">
        <v>0</v>
      </c>
      <c r="BZ2278" s="164">
        <v>0</v>
      </c>
      <c r="CA2278" s="186">
        <v>9.5230627999999992E-6</v>
      </c>
      <c r="CB2278" s="164">
        <v>0</v>
      </c>
      <c r="CC2278" s="164">
        <v>0</v>
      </c>
      <c r="CD2278" s="164">
        <v>0</v>
      </c>
      <c r="CE2278"/>
      <c r="CF2278" s="330">
        <v>0</v>
      </c>
      <c r="CG2278" s="330">
        <v>4.0928871999999998</v>
      </c>
      <c r="CH2278" s="330">
        <v>0.10288497000000001</v>
      </c>
      <c r="CI2278" s="330">
        <v>2.9338590000000001E-2</v>
      </c>
      <c r="CJ2278" s="330">
        <v>9.6206069999999996E-4</v>
      </c>
      <c r="CK2278" s="330">
        <v>0</v>
      </c>
      <c r="CL2278" s="330">
        <v>0</v>
      </c>
      <c r="CM2278" s="330">
        <v>1.5757531000000001E-3</v>
      </c>
      <c r="CN2278" s="330">
        <v>0</v>
      </c>
      <c r="CO2278" s="330">
        <v>0</v>
      </c>
      <c r="CP2278"/>
      <c r="CQ2278">
        <v>0.61393308000000002</v>
      </c>
      <c r="CR2278">
        <v>0.34308420984701898</v>
      </c>
      <c r="CS2278">
        <v>0.30570476731428897</v>
      </c>
      <c r="CT2278">
        <v>0.30570476731428897</v>
      </c>
      <c r="CU2278">
        <v>0</v>
      </c>
      <c r="CV2278" s="157"/>
      <c r="CZ2278" s="11"/>
      <c r="DA2278" s="236"/>
      <c r="DB2278" s="236"/>
      <c r="DC2278" s="32"/>
      <c r="DD2278" s="32"/>
      <c r="DE2278" s="32"/>
      <c r="DF2278" s="32"/>
      <c r="DG2278" s="32"/>
      <c r="DH2278" s="32"/>
      <c r="DI2278" s="32"/>
      <c r="DJ2278" s="32"/>
      <c r="DK2278" s="32"/>
      <c r="DL2278" s="32"/>
    </row>
    <row r="2279" spans="1:116" ht="14.4" x14ac:dyDescent="0.3">
      <c r="A2279" t="s">
        <v>3626</v>
      </c>
      <c r="B2279" s="181" t="s">
        <v>928</v>
      </c>
      <c r="C2279" s="182" t="s">
        <v>3627</v>
      </c>
      <c r="D2279" s="40" t="s">
        <v>3620</v>
      </c>
      <c r="E2279" s="242" t="s">
        <v>943</v>
      </c>
      <c r="F2279" s="184" t="s">
        <v>5144</v>
      </c>
      <c r="G2279" s="184">
        <v>0.22565302161257139</v>
      </c>
      <c r="H2279" s="184">
        <v>3.067663092853E-3</v>
      </c>
      <c r="I2279" s="184">
        <v>6.6275288519718395E-2</v>
      </c>
      <c r="J2279" s="328">
        <v>0</v>
      </c>
      <c r="K2279" s="184">
        <v>0.15631007</v>
      </c>
      <c r="L2279" s="184">
        <v>6.1458934E-2</v>
      </c>
      <c r="M2279" s="184">
        <v>4.8163466000000002E-3</v>
      </c>
      <c r="N2279" s="331">
        <v>3.0675812999999999E-3</v>
      </c>
      <c r="O2279" s="331">
        <v>0</v>
      </c>
      <c r="P2279" s="331">
        <v>0</v>
      </c>
      <c r="Q2279" s="331">
        <v>8.1792853000000006E-8</v>
      </c>
      <c r="R2279" s="331">
        <v>7.9197184000000003E-9</v>
      </c>
      <c r="S2279" s="331">
        <v>0</v>
      </c>
      <c r="T2279" s="331">
        <v>0</v>
      </c>
      <c r="U2279" s="184">
        <v>0</v>
      </c>
      <c r="V2279" s="331">
        <v>0</v>
      </c>
      <c r="W2279" s="331">
        <v>0</v>
      </c>
      <c r="X2279" s="184">
        <v>0</v>
      </c>
      <c r="Y2279"/>
      <c r="Z2279" s="288">
        <v>1.0420671333333333</v>
      </c>
      <c r="AA2279"/>
      <c r="AB2279" s="164">
        <v>0</v>
      </c>
      <c r="AC2279" s="164">
        <v>0</v>
      </c>
      <c r="AD2279" s="164">
        <v>0</v>
      </c>
      <c r="AE2279" s="164">
        <v>0</v>
      </c>
      <c r="AF2279" s="164">
        <v>0</v>
      </c>
      <c r="AG2279" s="164">
        <v>0</v>
      </c>
      <c r="AH2279" s="164">
        <v>0</v>
      </c>
      <c r="AI2279"/>
      <c r="AJ2279" s="185">
        <v>3.6502168000000002E-2</v>
      </c>
      <c r="AK2279" s="185">
        <v>3.5333795000000001E-2</v>
      </c>
      <c r="AL2279" s="185">
        <v>1.1683729999999999E-3</v>
      </c>
      <c r="AM2279" s="185">
        <v>0</v>
      </c>
      <c r="AN2279" s="176">
        <v>2.118333E-6</v>
      </c>
      <c r="AO2279" s="176">
        <v>4.3209061000000001E-9</v>
      </c>
      <c r="AP2279" s="176">
        <v>0</v>
      </c>
      <c r="AQ2279" s="192">
        <v>9.6703829E-7</v>
      </c>
      <c r="AR2279" s="192">
        <v>2.9177879999999999E-9</v>
      </c>
      <c r="AS2279" s="192">
        <v>7.9718135000000001E-14</v>
      </c>
      <c r="AT2279" s="193">
        <v>0</v>
      </c>
      <c r="AU2279" s="193">
        <v>0</v>
      </c>
      <c r="AV2279" s="192">
        <v>4.5612728999999998E-10</v>
      </c>
      <c r="AW2279" s="192">
        <v>1.1508385999999999E-6</v>
      </c>
      <c r="AX2279" s="192">
        <v>6.4659802999999996E-11</v>
      </c>
      <c r="AY2279" s="192">
        <v>1.3383786000000001E-9</v>
      </c>
      <c r="AZ2279" s="193">
        <v>0</v>
      </c>
      <c r="BA2279" s="193">
        <v>0</v>
      </c>
      <c r="BB2279" s="193">
        <v>0</v>
      </c>
      <c r="BC2279" s="193">
        <v>0</v>
      </c>
      <c r="BD2279" s="193">
        <v>0</v>
      </c>
      <c r="BE2279" s="193">
        <v>0</v>
      </c>
      <c r="BF2279" s="193">
        <v>0</v>
      </c>
      <c r="BG2279" s="193">
        <v>0</v>
      </c>
      <c r="BH2279" s="193">
        <v>0</v>
      </c>
      <c r="BI2279" s="193">
        <v>0</v>
      </c>
      <c r="BJ2279" s="193">
        <v>0</v>
      </c>
      <c r="BK2279" s="193">
        <v>0</v>
      </c>
      <c r="BL2279" s="193">
        <v>0</v>
      </c>
      <c r="BM2279"/>
      <c r="BN2279" s="186">
        <v>4.7848968000000001E-5</v>
      </c>
      <c r="BO2279" s="186">
        <v>9.3773563000000005E-6</v>
      </c>
      <c r="BP2279" s="186">
        <v>2.9055596999999999E-5</v>
      </c>
      <c r="BQ2279" s="186">
        <v>9.2769035000000006E-13</v>
      </c>
      <c r="BR2279" s="186">
        <v>7.5042521999999997E-6</v>
      </c>
      <c r="BS2279" s="186">
        <v>2.9528831999999999E-7</v>
      </c>
      <c r="BT2279" s="164">
        <v>0</v>
      </c>
      <c r="BU2279" s="186">
        <v>4.4818412E-7</v>
      </c>
      <c r="BV2279" s="164">
        <v>0</v>
      </c>
      <c r="BW2279" s="186">
        <v>5.4122807000000001E-11</v>
      </c>
      <c r="BX2279" s="164">
        <v>0</v>
      </c>
      <c r="BY2279" s="164">
        <v>0</v>
      </c>
      <c r="BZ2279" s="164">
        <v>0</v>
      </c>
      <c r="CA2279" s="186">
        <v>1.1682350999999999E-6</v>
      </c>
      <c r="CB2279" s="164">
        <v>0</v>
      </c>
      <c r="CC2279" s="164">
        <v>0</v>
      </c>
      <c r="CD2279" s="164">
        <v>0</v>
      </c>
      <c r="CE2279"/>
      <c r="CF2279" s="330">
        <v>0</v>
      </c>
      <c r="CG2279" s="330">
        <v>1.0420670999999999</v>
      </c>
      <c r="CH2279" s="330">
        <v>8.4435176000000004E-3</v>
      </c>
      <c r="CI2279" s="330">
        <v>6.4835752000000002E-3</v>
      </c>
      <c r="CJ2279" s="330">
        <v>1.0237208999999999E-4</v>
      </c>
      <c r="CK2279" s="330">
        <v>0</v>
      </c>
      <c r="CL2279" s="330">
        <v>0</v>
      </c>
      <c r="CM2279" s="330">
        <v>3.7839659E-4</v>
      </c>
      <c r="CN2279" s="330">
        <v>0</v>
      </c>
      <c r="CO2279" s="330">
        <v>0</v>
      </c>
      <c r="CP2279"/>
      <c r="CQ2279">
        <v>0.15631007</v>
      </c>
      <c r="CR2279">
        <v>6.9342951612571396E-2</v>
      </c>
      <c r="CS2279">
        <v>6.6275288519718395E-2</v>
      </c>
      <c r="CT2279">
        <v>6.6275288519718395E-2</v>
      </c>
      <c r="CU2279">
        <v>0</v>
      </c>
      <c r="CV2279" s="157"/>
      <c r="CZ2279" s="11"/>
      <c r="DA2279" s="236"/>
      <c r="DB2279" s="236"/>
      <c r="DC2279" s="32"/>
      <c r="DD2279" s="32"/>
      <c r="DE2279" s="32"/>
      <c r="DF2279" s="32"/>
      <c r="DG2279" s="32"/>
      <c r="DH2279" s="32"/>
      <c r="DI2279" s="32"/>
      <c r="DJ2279" s="32"/>
      <c r="DK2279" s="32"/>
      <c r="DL2279" s="32"/>
    </row>
    <row r="2280" spans="1:116" ht="14.4" x14ac:dyDescent="0.3">
      <c r="A2280" t="s">
        <v>3628</v>
      </c>
      <c r="B2280" s="181" t="s">
        <v>928</v>
      </c>
      <c r="C2280" s="182" t="s">
        <v>3629</v>
      </c>
      <c r="D2280" s="40" t="s">
        <v>3620</v>
      </c>
      <c r="E2280" s="242" t="s">
        <v>943</v>
      </c>
      <c r="F2280" s="184" t="s">
        <v>5145</v>
      </c>
      <c r="G2280" s="184">
        <v>0.16041385508917871</v>
      </c>
      <c r="H2280" s="184">
        <v>3.048528518706E-3</v>
      </c>
      <c r="I2280" s="184">
        <v>3.9656456570472703E-2</v>
      </c>
      <c r="J2280" s="328">
        <v>0</v>
      </c>
      <c r="K2280" s="184">
        <v>0.11770886999999999</v>
      </c>
      <c r="L2280" s="184">
        <v>3.4899593999999999E-2</v>
      </c>
      <c r="M2280" s="184">
        <v>4.7568549000000003E-3</v>
      </c>
      <c r="N2280" s="331">
        <v>3.0484493000000001E-3</v>
      </c>
      <c r="O2280" s="331">
        <v>0</v>
      </c>
      <c r="P2280" s="331">
        <v>0</v>
      </c>
      <c r="Q2280" s="331">
        <v>7.9218705999999995E-8</v>
      </c>
      <c r="R2280" s="331">
        <v>7.6704727000000003E-9</v>
      </c>
      <c r="S2280" s="331">
        <v>0</v>
      </c>
      <c r="T2280" s="331">
        <v>0</v>
      </c>
      <c r="U2280" s="184">
        <v>0</v>
      </c>
      <c r="V2280" s="331">
        <v>0</v>
      </c>
      <c r="W2280" s="331">
        <v>0</v>
      </c>
      <c r="X2280" s="184">
        <v>0</v>
      </c>
      <c r="Y2280"/>
      <c r="Z2280" s="288">
        <v>0.78472580000000003</v>
      </c>
      <c r="AA2280"/>
      <c r="AB2280" s="164">
        <v>0</v>
      </c>
      <c r="AC2280" s="164">
        <v>0</v>
      </c>
      <c r="AD2280" s="164">
        <v>0</v>
      </c>
      <c r="AE2280" s="164">
        <v>0</v>
      </c>
      <c r="AF2280" s="164">
        <v>0</v>
      </c>
      <c r="AG2280" s="164">
        <v>0</v>
      </c>
      <c r="AH2280" s="164">
        <v>0</v>
      </c>
      <c r="AI2280"/>
      <c r="AJ2280" s="185">
        <v>2.4122693000000001E-2</v>
      </c>
      <c r="AK2280" s="185">
        <v>2.3301262E-2</v>
      </c>
      <c r="AL2280" s="185">
        <v>8.2143163000000005E-4</v>
      </c>
      <c r="AM2280" s="185">
        <v>0</v>
      </c>
      <c r="AN2280" s="176">
        <v>1.3969581E-6</v>
      </c>
      <c r="AO2280" s="176">
        <v>3.0378389E-9</v>
      </c>
      <c r="AP2280" s="176">
        <v>0</v>
      </c>
      <c r="AQ2280" s="192">
        <v>7.2822553000000004E-7</v>
      </c>
      <c r="AR2280" s="192">
        <v>2.1972322000000002E-9</v>
      </c>
      <c r="AS2280" s="192">
        <v>6.0031522999999995E-14</v>
      </c>
      <c r="AT2280" s="193">
        <v>0</v>
      </c>
      <c r="AU2280" s="193">
        <v>0</v>
      </c>
      <c r="AV2280" s="192">
        <v>4.5328248999999999E-10</v>
      </c>
      <c r="AW2280" s="192">
        <v>6.6827931000000004E-7</v>
      </c>
      <c r="AX2280" s="192">
        <v>6.4256528999999999E-11</v>
      </c>
      <c r="AY2280" s="192">
        <v>7.7629007000000002E-10</v>
      </c>
      <c r="AZ2280" s="193">
        <v>0</v>
      </c>
      <c r="BA2280" s="193">
        <v>0</v>
      </c>
      <c r="BB2280" s="193">
        <v>0</v>
      </c>
      <c r="BC2280" s="193">
        <v>0</v>
      </c>
      <c r="BD2280" s="193">
        <v>0</v>
      </c>
      <c r="BE2280" s="193">
        <v>0</v>
      </c>
      <c r="BF2280" s="193">
        <v>0</v>
      </c>
      <c r="BG2280" s="193">
        <v>0</v>
      </c>
      <c r="BH2280" s="193">
        <v>0</v>
      </c>
      <c r="BI2280" s="193">
        <v>0</v>
      </c>
      <c r="BJ2280" s="193">
        <v>0</v>
      </c>
      <c r="BK2280" s="193">
        <v>0</v>
      </c>
      <c r="BL2280" s="193">
        <v>0</v>
      </c>
      <c r="BM2280"/>
      <c r="BN2280" s="186">
        <v>3.3346182E-5</v>
      </c>
      <c r="BO2280" s="186">
        <v>5.5012112999999999E-6</v>
      </c>
      <c r="BP2280" s="186">
        <v>2.1880236999999999E-5</v>
      </c>
      <c r="BQ2280" s="186">
        <v>8.9849451999999999E-13</v>
      </c>
      <c r="BR2280" s="186">
        <v>4.3127116E-6</v>
      </c>
      <c r="BS2280" s="186">
        <v>2.9344664999999999E-7</v>
      </c>
      <c r="BT2280" s="164">
        <v>0</v>
      </c>
      <c r="BU2280" s="186">
        <v>4.4538885999999999E-7</v>
      </c>
      <c r="BV2280" s="164">
        <v>0</v>
      </c>
      <c r="BW2280" s="186">
        <v>5.2419479000000001E-11</v>
      </c>
      <c r="BX2280" s="164">
        <v>0</v>
      </c>
      <c r="BY2280" s="164">
        <v>0</v>
      </c>
      <c r="BZ2280" s="164">
        <v>0</v>
      </c>
      <c r="CA2280" s="186">
        <v>9.1313259000000005E-7</v>
      </c>
      <c r="CB2280" s="164">
        <v>0</v>
      </c>
      <c r="CC2280" s="164">
        <v>0</v>
      </c>
      <c r="CD2280" s="164">
        <v>0</v>
      </c>
      <c r="CE2280"/>
      <c r="CF2280" s="330">
        <v>0</v>
      </c>
      <c r="CG2280" s="330">
        <v>0.78472578999999998</v>
      </c>
      <c r="CH2280" s="330">
        <v>8.3908565999999997E-3</v>
      </c>
      <c r="CI2280" s="330">
        <v>3.8311509000000001E-3</v>
      </c>
      <c r="CJ2280" s="329">
        <v>9.9710493999999997E-5</v>
      </c>
      <c r="CK2280" s="330">
        <v>0</v>
      </c>
      <c r="CL2280" s="330">
        <v>0</v>
      </c>
      <c r="CM2280" s="330">
        <v>2.1641518000000001E-4</v>
      </c>
      <c r="CN2280" s="330">
        <v>0</v>
      </c>
      <c r="CO2280" s="330">
        <v>0</v>
      </c>
      <c r="CP2280"/>
      <c r="CQ2280">
        <v>0.11770886999999999</v>
      </c>
      <c r="CR2280">
        <v>4.27049850891787E-2</v>
      </c>
      <c r="CS2280">
        <v>3.9656456570472703E-2</v>
      </c>
      <c r="CT2280">
        <v>3.9656456570472703E-2</v>
      </c>
      <c r="CU2280">
        <v>0</v>
      </c>
      <c r="CV2280" s="157"/>
      <c r="CZ2280" s="11"/>
      <c r="DA2280" s="236"/>
      <c r="DB2280" s="236"/>
      <c r="DC2280" s="32"/>
      <c r="DD2280" s="32"/>
      <c r="DE2280" s="32"/>
      <c r="DF2280" s="32"/>
      <c r="DG2280" s="32"/>
      <c r="DH2280" s="32"/>
      <c r="DI2280" s="32"/>
      <c r="DJ2280" s="32"/>
      <c r="DK2280" s="32"/>
      <c r="DL2280" s="32"/>
    </row>
    <row r="2281" spans="1:116" ht="14.4" x14ac:dyDescent="0.3">
      <c r="A2281" t="s">
        <v>3630</v>
      </c>
      <c r="B2281" s="181" t="s">
        <v>928</v>
      </c>
      <c r="C2281" s="182" t="s">
        <v>3631</v>
      </c>
      <c r="D2281" s="40" t="s">
        <v>3620</v>
      </c>
      <c r="E2281" s="242" t="s">
        <v>943</v>
      </c>
      <c r="F2281" s="184" t="s">
        <v>5146</v>
      </c>
      <c r="G2281" s="184">
        <v>0.14704703237316488</v>
      </c>
      <c r="H2281" s="184">
        <v>4.9099021124899998E-3</v>
      </c>
      <c r="I2281" s="184">
        <v>3.5673490260674894E-2</v>
      </c>
      <c r="J2281" s="328">
        <v>0</v>
      </c>
      <c r="K2281" s="184">
        <v>0.10646364</v>
      </c>
      <c r="L2281" s="184">
        <v>2.8571158999999999E-2</v>
      </c>
      <c r="M2281" s="184">
        <v>7.1023227000000001E-3</v>
      </c>
      <c r="N2281" s="331">
        <v>4.9098136999999997E-3</v>
      </c>
      <c r="O2281" s="331">
        <v>0</v>
      </c>
      <c r="P2281" s="331">
        <v>0</v>
      </c>
      <c r="Q2281" s="331">
        <v>8.8412490000000002E-8</v>
      </c>
      <c r="R2281" s="331">
        <v>8.5606749000000003E-9</v>
      </c>
      <c r="S2281" s="331">
        <v>0</v>
      </c>
      <c r="T2281" s="331">
        <v>0</v>
      </c>
      <c r="U2281" s="184">
        <v>0</v>
      </c>
      <c r="V2281" s="331">
        <v>0</v>
      </c>
      <c r="W2281" s="331">
        <v>0</v>
      </c>
      <c r="X2281" s="184">
        <v>0</v>
      </c>
      <c r="Y2281"/>
      <c r="Z2281" s="288">
        <v>0.70975759999999999</v>
      </c>
      <c r="AA2281"/>
      <c r="AB2281" s="164">
        <v>0</v>
      </c>
      <c r="AC2281" s="164">
        <v>0</v>
      </c>
      <c r="AD2281" s="164">
        <v>0</v>
      </c>
      <c r="AE2281" s="164">
        <v>0</v>
      </c>
      <c r="AF2281" s="164">
        <v>0</v>
      </c>
      <c r="AG2281" s="164">
        <v>0</v>
      </c>
      <c r="AH2281" s="164">
        <v>0</v>
      </c>
      <c r="AI2281"/>
      <c r="AJ2281" s="185">
        <v>2.1324817999999999E-2</v>
      </c>
      <c r="AK2281" s="185">
        <v>2.0579463999999999E-2</v>
      </c>
      <c r="AL2281" s="185">
        <v>7.4535436999999998E-4</v>
      </c>
      <c r="AM2281" s="185">
        <v>0</v>
      </c>
      <c r="AN2281" s="176">
        <v>1.2337808E-6</v>
      </c>
      <c r="AO2281" s="176">
        <v>2.7564881000000001E-9</v>
      </c>
      <c r="AP2281" s="176">
        <v>0</v>
      </c>
      <c r="AQ2281" s="192">
        <v>6.5865505999999997E-7</v>
      </c>
      <c r="AR2281" s="192">
        <v>1.9873213000000001E-9</v>
      </c>
      <c r="AS2281" s="192">
        <v>5.4296457E-14</v>
      </c>
      <c r="AT2281" s="193">
        <v>0</v>
      </c>
      <c r="AU2281" s="193">
        <v>0</v>
      </c>
      <c r="AV2281" s="192">
        <v>7.3005398999999997E-10</v>
      </c>
      <c r="AW2281" s="192">
        <v>5.7439568999999999E-7</v>
      </c>
      <c r="AX2281" s="192">
        <v>1.0349117E-10</v>
      </c>
      <c r="AY2281" s="192">
        <v>6.6562130000000002E-10</v>
      </c>
      <c r="AZ2281" s="193">
        <v>0</v>
      </c>
      <c r="BA2281" s="193">
        <v>0</v>
      </c>
      <c r="BB2281" s="193">
        <v>0</v>
      </c>
      <c r="BC2281" s="193">
        <v>0</v>
      </c>
      <c r="BD2281" s="193">
        <v>0</v>
      </c>
      <c r="BE2281" s="193">
        <v>0</v>
      </c>
      <c r="BF2281" s="193">
        <v>0</v>
      </c>
      <c r="BG2281" s="193">
        <v>0</v>
      </c>
      <c r="BH2281" s="193">
        <v>0</v>
      </c>
      <c r="BI2281" s="193">
        <v>0</v>
      </c>
      <c r="BJ2281" s="193">
        <v>0</v>
      </c>
      <c r="BK2281" s="193">
        <v>0</v>
      </c>
      <c r="BL2281" s="193">
        <v>0</v>
      </c>
      <c r="BM2281"/>
      <c r="BN2281" s="186">
        <v>3.0643988000000001E-5</v>
      </c>
      <c r="BO2281" s="186">
        <v>4.8293481000000001E-6</v>
      </c>
      <c r="BP2281" s="186">
        <v>1.9789925E-5</v>
      </c>
      <c r="BQ2281" s="186">
        <v>1.0027698999999999E-12</v>
      </c>
      <c r="BR2281" s="186">
        <v>3.6256614E-6</v>
      </c>
      <c r="BS2281" s="186">
        <v>4.7262337E-7</v>
      </c>
      <c r="BT2281" s="164">
        <v>0</v>
      </c>
      <c r="BU2281" s="186">
        <v>7.1734055999999996E-7</v>
      </c>
      <c r="BV2281" s="164">
        <v>0</v>
      </c>
      <c r="BW2281" s="186">
        <v>5.8503060000000001E-11</v>
      </c>
      <c r="BX2281" s="164">
        <v>0</v>
      </c>
      <c r="BY2281" s="164">
        <v>0</v>
      </c>
      <c r="BZ2281" s="164">
        <v>0</v>
      </c>
      <c r="CA2281" s="186">
        <v>1.2090293E-6</v>
      </c>
      <c r="CB2281" s="164">
        <v>0</v>
      </c>
      <c r="CC2281" s="164">
        <v>0</v>
      </c>
      <c r="CD2281" s="164">
        <v>0</v>
      </c>
      <c r="CE2281"/>
      <c r="CF2281" s="330">
        <v>0</v>
      </c>
      <c r="CG2281" s="330">
        <v>0.70975761000000004</v>
      </c>
      <c r="CH2281" s="330">
        <v>1.3514262000000001E-2</v>
      </c>
      <c r="CI2281" s="330">
        <v>3.4125662000000002E-3</v>
      </c>
      <c r="CJ2281" s="330">
        <v>1.2219267E-4</v>
      </c>
      <c r="CK2281" s="330">
        <v>0</v>
      </c>
      <c r="CL2281" s="330">
        <v>0</v>
      </c>
      <c r="CM2281" s="330">
        <v>1.8002097999999999E-4</v>
      </c>
      <c r="CN2281" s="330">
        <v>0</v>
      </c>
      <c r="CO2281" s="330">
        <v>0</v>
      </c>
      <c r="CP2281"/>
      <c r="CQ2281">
        <v>0.10646364</v>
      </c>
      <c r="CR2281">
        <v>4.0583392373164898E-2</v>
      </c>
      <c r="CS2281">
        <v>3.5673490260674894E-2</v>
      </c>
      <c r="CT2281">
        <v>3.5673490260674894E-2</v>
      </c>
      <c r="CU2281">
        <v>0</v>
      </c>
      <c r="CV2281" s="157"/>
      <c r="CZ2281" s="11"/>
      <c r="DA2281" s="236"/>
      <c r="DB2281" s="236"/>
      <c r="DC2281" s="32"/>
      <c r="DD2281" s="32"/>
      <c r="DE2281" s="32"/>
      <c r="DF2281" s="32"/>
      <c r="DG2281" s="32"/>
      <c r="DH2281" s="32"/>
      <c r="DI2281" s="32"/>
      <c r="DJ2281" s="32"/>
      <c r="DK2281" s="32"/>
      <c r="DL2281" s="32"/>
    </row>
    <row r="2282" spans="1:116" ht="14.4" x14ac:dyDescent="0.3">
      <c r="A2282" t="s">
        <v>3632</v>
      </c>
      <c r="B2282" s="181" t="s">
        <v>928</v>
      </c>
      <c r="C2282" s="182" t="s">
        <v>3633</v>
      </c>
      <c r="D2282" s="40" t="s">
        <v>3620</v>
      </c>
      <c r="E2282" s="242" t="s">
        <v>943</v>
      </c>
      <c r="F2282" s="184" t="s">
        <v>5147</v>
      </c>
      <c r="G2282" s="184">
        <v>0.390439442341462</v>
      </c>
      <c r="H2282" s="184">
        <v>1.386985585661E-2</v>
      </c>
      <c r="I2282" s="184">
        <v>0.12535516648485201</v>
      </c>
      <c r="J2282" s="328">
        <v>0</v>
      </c>
      <c r="K2282" s="184">
        <v>0.25121441999999999</v>
      </c>
      <c r="L2282" s="184">
        <v>0.10480538</v>
      </c>
      <c r="M2282" s="184">
        <v>2.0549759000000001E-2</v>
      </c>
      <c r="N2282" s="331">
        <v>1.3869572E-2</v>
      </c>
      <c r="O2282" s="331">
        <v>0</v>
      </c>
      <c r="P2282" s="331">
        <v>0</v>
      </c>
      <c r="Q2282" s="331">
        <v>2.8385660999999999E-7</v>
      </c>
      <c r="R2282" s="331">
        <v>2.7484852E-8</v>
      </c>
      <c r="S2282" s="331">
        <v>0</v>
      </c>
      <c r="T2282" s="331">
        <v>0</v>
      </c>
      <c r="U2282" s="184">
        <v>0</v>
      </c>
      <c r="V2282" s="331">
        <v>0</v>
      </c>
      <c r="W2282" s="331">
        <v>0</v>
      </c>
      <c r="X2282" s="184">
        <v>0</v>
      </c>
      <c r="Y2282"/>
      <c r="Z2282" s="288">
        <v>1.6747628000000001</v>
      </c>
      <c r="AA2282"/>
      <c r="AB2282" s="164">
        <v>0</v>
      </c>
      <c r="AC2282" s="164">
        <v>0</v>
      </c>
      <c r="AD2282" s="164">
        <v>0</v>
      </c>
      <c r="AE2282" s="164">
        <v>0</v>
      </c>
      <c r="AF2282" s="164">
        <v>0</v>
      </c>
      <c r="AG2282" s="164">
        <v>0</v>
      </c>
      <c r="AH2282" s="164">
        <v>0</v>
      </c>
      <c r="AI2282"/>
      <c r="AJ2282" s="185">
        <v>6.2315461000000003E-2</v>
      </c>
      <c r="AK2282" s="185">
        <v>6.0322116000000002E-2</v>
      </c>
      <c r="AL2282" s="185">
        <v>1.9933446E-3</v>
      </c>
      <c r="AM2282" s="185">
        <v>0</v>
      </c>
      <c r="AN2282" s="176">
        <v>3.6164338E-6</v>
      </c>
      <c r="AO2282" s="176">
        <v>7.3718365999999998E-9</v>
      </c>
      <c r="AP2282" s="176">
        <v>0</v>
      </c>
      <c r="AQ2282" s="192">
        <v>1.5541799E-6</v>
      </c>
      <c r="AR2282" s="192">
        <v>4.6893359000000002E-9</v>
      </c>
      <c r="AS2282" s="192">
        <v>1.2811936E-13</v>
      </c>
      <c r="AT2282" s="193">
        <v>0</v>
      </c>
      <c r="AU2282" s="193">
        <v>0</v>
      </c>
      <c r="AV2282" s="192">
        <v>2.0623055999999999E-9</v>
      </c>
      <c r="AW2282" s="192">
        <v>2.0601915999999998E-6</v>
      </c>
      <c r="AX2282" s="192">
        <v>2.9234881999999999E-10</v>
      </c>
      <c r="AY2282" s="192">
        <v>2.3900236999999999E-9</v>
      </c>
      <c r="AZ2282" s="193">
        <v>0</v>
      </c>
      <c r="BA2282" s="193">
        <v>0</v>
      </c>
      <c r="BB2282" s="193">
        <v>0</v>
      </c>
      <c r="BC2282" s="193">
        <v>0</v>
      </c>
      <c r="BD2282" s="193">
        <v>0</v>
      </c>
      <c r="BE2282" s="193">
        <v>0</v>
      </c>
      <c r="BF2282" s="193">
        <v>0</v>
      </c>
      <c r="BG2282" s="193">
        <v>0</v>
      </c>
      <c r="BH2282" s="193">
        <v>0</v>
      </c>
      <c r="BI2282" s="193">
        <v>0</v>
      </c>
      <c r="BJ2282" s="193">
        <v>0</v>
      </c>
      <c r="BK2282" s="193">
        <v>0</v>
      </c>
      <c r="BL2282" s="193">
        <v>0</v>
      </c>
      <c r="BM2282"/>
      <c r="BN2282" s="186">
        <v>8.3995311000000002E-5</v>
      </c>
      <c r="BO2282" s="186">
        <v>1.7156513E-5</v>
      </c>
      <c r="BP2282" s="186">
        <v>4.6696831000000001E-5</v>
      </c>
      <c r="BQ2282" s="186">
        <v>3.2194872E-12</v>
      </c>
      <c r="BR2282" s="186">
        <v>1.3136817000000001E-5</v>
      </c>
      <c r="BS2282" s="186">
        <v>1.3350982999999999E-6</v>
      </c>
      <c r="BT2282" s="164">
        <v>0</v>
      </c>
      <c r="BU2282" s="186">
        <v>2.0263919E-6</v>
      </c>
      <c r="BV2282" s="164">
        <v>0</v>
      </c>
      <c r="BW2282" s="186">
        <v>1.8782957000000001E-10</v>
      </c>
      <c r="BX2282" s="164">
        <v>0</v>
      </c>
      <c r="BY2282" s="164">
        <v>0</v>
      </c>
      <c r="BZ2282" s="164">
        <v>0</v>
      </c>
      <c r="CA2282" s="186">
        <v>3.6434680999999998E-6</v>
      </c>
      <c r="CB2282" s="164">
        <v>0</v>
      </c>
      <c r="CC2282" s="164">
        <v>0</v>
      </c>
      <c r="CD2282" s="164">
        <v>0</v>
      </c>
      <c r="CE2282"/>
      <c r="CF2282" s="330">
        <v>0</v>
      </c>
      <c r="CG2282" s="330">
        <v>1.6747628000000001</v>
      </c>
      <c r="CH2282" s="330">
        <v>3.8175997000000003E-2</v>
      </c>
      <c r="CI2282" s="330">
        <v>1.2044442000000001E-2</v>
      </c>
      <c r="CJ2282" s="330">
        <v>3.7860543999999999E-4</v>
      </c>
      <c r="CK2282" s="330">
        <v>0</v>
      </c>
      <c r="CL2282" s="330">
        <v>0</v>
      </c>
      <c r="CM2282" s="330">
        <v>6.5547065000000002E-4</v>
      </c>
      <c r="CN2282" s="330">
        <v>0</v>
      </c>
      <c r="CO2282" s="330">
        <v>0</v>
      </c>
      <c r="CP2282"/>
      <c r="CQ2282">
        <v>0.25121441999999999</v>
      </c>
      <c r="CR2282">
        <v>0.139225022341462</v>
      </c>
      <c r="CS2282">
        <v>0.12535516648485201</v>
      </c>
      <c r="CT2282">
        <v>0.12535516648485201</v>
      </c>
      <c r="CU2282">
        <v>0</v>
      </c>
      <c r="CV2282" s="157"/>
      <c r="CZ2282" s="11"/>
      <c r="DA2282" s="236"/>
      <c r="DB2282" s="236"/>
      <c r="DC2282" s="32"/>
      <c r="DD2282" s="32"/>
      <c r="DE2282" s="32"/>
      <c r="DF2282" s="32"/>
      <c r="DG2282" s="32"/>
      <c r="DH2282" s="32"/>
      <c r="DI2282" s="32"/>
      <c r="DJ2282" s="32"/>
      <c r="DK2282" s="32"/>
      <c r="DL2282" s="32"/>
    </row>
    <row r="2283" spans="1:116" ht="14.4" x14ac:dyDescent="0.3">
      <c r="A2283" t="s">
        <v>3634</v>
      </c>
      <c r="B2283" s="181" t="s">
        <v>928</v>
      </c>
      <c r="C2283" s="182" t="s">
        <v>3635</v>
      </c>
      <c r="D2283" s="40" t="s">
        <v>3620</v>
      </c>
      <c r="E2283" s="242" t="s">
        <v>943</v>
      </c>
      <c r="F2283" s="184" t="s">
        <v>5148</v>
      </c>
      <c r="G2283" s="184">
        <v>0.22541415026175299</v>
      </c>
      <c r="H2283" s="184">
        <v>1.655949390115E-2</v>
      </c>
      <c r="I2283" s="184">
        <v>9.9922446360603004E-2</v>
      </c>
      <c r="J2283" s="328">
        <v>0</v>
      </c>
      <c r="K2283" s="184">
        <v>0.10893221</v>
      </c>
      <c r="L2283" s="184">
        <v>7.6044020000000004E-2</v>
      </c>
      <c r="M2283" s="184">
        <v>2.3878397999999999E-2</v>
      </c>
      <c r="N2283" s="331">
        <v>1.6559200999999999E-2</v>
      </c>
      <c r="O2283" s="331">
        <v>0</v>
      </c>
      <c r="P2283" s="331">
        <v>0</v>
      </c>
      <c r="Q2283" s="331">
        <v>2.9290115000000002E-7</v>
      </c>
      <c r="R2283" s="331">
        <v>2.8360603000000001E-8</v>
      </c>
      <c r="S2283" s="331">
        <v>0</v>
      </c>
      <c r="T2283" s="331">
        <v>0</v>
      </c>
      <c r="U2283" s="184">
        <v>0</v>
      </c>
      <c r="V2283" s="331">
        <v>0</v>
      </c>
      <c r="W2283" s="331">
        <v>0</v>
      </c>
      <c r="X2283" s="184">
        <v>0</v>
      </c>
      <c r="Y2283"/>
      <c r="Z2283" s="288">
        <v>0.72621473333333342</v>
      </c>
      <c r="AA2283"/>
      <c r="AB2283" s="164">
        <v>0</v>
      </c>
      <c r="AC2283" s="164">
        <v>0</v>
      </c>
      <c r="AD2283" s="164">
        <v>0</v>
      </c>
      <c r="AE2283" s="164">
        <v>0</v>
      </c>
      <c r="AF2283" s="164">
        <v>0</v>
      </c>
      <c r="AG2283" s="164">
        <v>0</v>
      </c>
      <c r="AH2283" s="164">
        <v>0</v>
      </c>
      <c r="AI2283"/>
      <c r="AJ2283" s="185">
        <v>3.8575957000000001E-2</v>
      </c>
      <c r="AK2283" s="185">
        <v>3.7440920000000003E-2</v>
      </c>
      <c r="AL2283" s="185">
        <v>1.135037E-3</v>
      </c>
      <c r="AM2283" s="185">
        <v>0</v>
      </c>
      <c r="AN2283" s="176">
        <v>2.2446594999999999E-6</v>
      </c>
      <c r="AO2283" s="176">
        <v>4.1976222000000001E-9</v>
      </c>
      <c r="AP2283" s="176">
        <v>0</v>
      </c>
      <c r="AQ2283" s="192">
        <v>6.7392727000000005E-7</v>
      </c>
      <c r="AR2283" s="192">
        <v>2.0334012E-9</v>
      </c>
      <c r="AS2283" s="192">
        <v>5.5555427000000002E-14</v>
      </c>
      <c r="AT2283" s="193">
        <v>0</v>
      </c>
      <c r="AU2283" s="193">
        <v>0</v>
      </c>
      <c r="AV2283" s="192">
        <v>2.4622341000000002E-9</v>
      </c>
      <c r="AW2283" s="192">
        <v>1.5682699999999999E-6</v>
      </c>
      <c r="AX2283" s="192">
        <v>3.4904197E-10</v>
      </c>
      <c r="AY2283" s="192">
        <v>1.8151234000000001E-9</v>
      </c>
      <c r="AZ2283" s="193">
        <v>0</v>
      </c>
      <c r="BA2283" s="193">
        <v>0</v>
      </c>
      <c r="BB2283" s="193">
        <v>0</v>
      </c>
      <c r="BC2283" s="193">
        <v>0</v>
      </c>
      <c r="BD2283" s="193">
        <v>0</v>
      </c>
      <c r="BE2283" s="193">
        <v>0</v>
      </c>
      <c r="BF2283" s="193">
        <v>0</v>
      </c>
      <c r="BG2283" s="193">
        <v>0</v>
      </c>
      <c r="BH2283" s="193">
        <v>0</v>
      </c>
      <c r="BI2283" s="193">
        <v>0</v>
      </c>
      <c r="BJ2283" s="193">
        <v>0</v>
      </c>
      <c r="BK2283" s="193">
        <v>0</v>
      </c>
      <c r="BL2283" s="193">
        <v>0</v>
      </c>
      <c r="BM2283"/>
      <c r="BN2283" s="186">
        <v>5.1259615000000001E-5</v>
      </c>
      <c r="BO2283" s="186">
        <v>1.3324644E-5</v>
      </c>
      <c r="BP2283" s="186">
        <v>2.0248793999999999E-5</v>
      </c>
      <c r="BQ2283" s="186">
        <v>3.3220699000000001E-12</v>
      </c>
      <c r="BR2283" s="186">
        <v>9.7873067999999996E-6</v>
      </c>
      <c r="BS2283" s="186">
        <v>1.5940044999999999E-6</v>
      </c>
      <c r="BT2283" s="164">
        <v>0</v>
      </c>
      <c r="BU2283" s="186">
        <v>2.4193557999999998E-6</v>
      </c>
      <c r="BV2283" s="164">
        <v>0</v>
      </c>
      <c r="BW2283" s="186">
        <v>1.9381440000000001E-10</v>
      </c>
      <c r="BX2283" s="164">
        <v>0</v>
      </c>
      <c r="BY2283" s="164">
        <v>0</v>
      </c>
      <c r="BZ2283" s="164">
        <v>0</v>
      </c>
      <c r="CA2283" s="186">
        <v>3.8853126999999998E-6</v>
      </c>
      <c r="CB2283" s="164">
        <v>0</v>
      </c>
      <c r="CC2283" s="164">
        <v>0</v>
      </c>
      <c r="CD2283" s="164">
        <v>0</v>
      </c>
      <c r="CE2283"/>
      <c r="CF2283" s="330">
        <v>0</v>
      </c>
      <c r="CG2283" s="330">
        <v>0.72621473000000003</v>
      </c>
      <c r="CH2283" s="330">
        <v>4.55792E-2</v>
      </c>
      <c r="CI2283" s="330">
        <v>9.4821138000000006E-3</v>
      </c>
      <c r="CJ2283" s="330">
        <v>4.0693541999999998E-4</v>
      </c>
      <c r="CK2283" s="330">
        <v>0</v>
      </c>
      <c r="CL2283" s="330">
        <v>0</v>
      </c>
      <c r="CM2283" s="330">
        <v>4.8325791000000001E-4</v>
      </c>
      <c r="CN2283" s="330">
        <v>0</v>
      </c>
      <c r="CO2283" s="330">
        <v>0</v>
      </c>
      <c r="CP2283"/>
      <c r="CQ2283">
        <v>0.10893221</v>
      </c>
      <c r="CR2283">
        <v>0.116481940261753</v>
      </c>
      <c r="CS2283">
        <v>9.9922446360603004E-2</v>
      </c>
      <c r="CT2283">
        <v>9.9922446360603004E-2</v>
      </c>
      <c r="CU2283">
        <v>0</v>
      </c>
      <c r="CV2283" s="157"/>
      <c r="CZ2283" s="11"/>
      <c r="DA2283" s="236"/>
      <c r="DB2283" s="236"/>
      <c r="DC2283" s="32"/>
      <c r="DD2283" s="32"/>
      <c r="DE2283" s="32"/>
      <c r="DF2283" s="32"/>
      <c r="DG2283" s="32"/>
      <c r="DH2283" s="32"/>
      <c r="DI2283" s="32"/>
      <c r="DJ2283" s="32"/>
      <c r="DK2283" s="32"/>
      <c r="DL2283" s="32"/>
    </row>
    <row r="2284" spans="1:116" ht="14.4" x14ac:dyDescent="0.3">
      <c r="A2284" t="s">
        <v>3636</v>
      </c>
      <c r="B2284" s="181" t="s">
        <v>928</v>
      </c>
      <c r="C2284" s="182" t="s">
        <v>3637</v>
      </c>
      <c r="D2284" s="40" t="s">
        <v>3620</v>
      </c>
      <c r="E2284" s="242" t="s">
        <v>943</v>
      </c>
      <c r="F2284" s="184" t="s">
        <v>5149</v>
      </c>
      <c r="G2284" s="184">
        <v>0.22640824814552901</v>
      </c>
      <c r="H2284" s="184">
        <v>4.3843721413799998E-3</v>
      </c>
      <c r="I2284" s="184">
        <v>4.6016036004148997E-2</v>
      </c>
      <c r="J2284" s="328">
        <v>0</v>
      </c>
      <c r="K2284" s="184">
        <v>0.17600784</v>
      </c>
      <c r="L2284" s="184">
        <v>3.9001963000000001E-2</v>
      </c>
      <c r="M2284" s="184">
        <v>7.0140608000000002E-3</v>
      </c>
      <c r="N2284" s="331">
        <v>4.3842461000000001E-3</v>
      </c>
      <c r="O2284" s="331">
        <v>0</v>
      </c>
      <c r="P2284" s="331">
        <v>0</v>
      </c>
      <c r="Q2284" s="331">
        <v>1.2604138000000001E-7</v>
      </c>
      <c r="R2284" s="331">
        <v>1.2204149000000001E-8</v>
      </c>
      <c r="S2284" s="331">
        <v>0</v>
      </c>
      <c r="T2284" s="331">
        <v>0</v>
      </c>
      <c r="U2284" s="184">
        <v>0</v>
      </c>
      <c r="V2284" s="331">
        <v>0</v>
      </c>
      <c r="W2284" s="331">
        <v>0</v>
      </c>
      <c r="X2284" s="184">
        <v>0</v>
      </c>
      <c r="Y2284"/>
      <c r="Z2284" s="288">
        <v>1.1733856</v>
      </c>
      <c r="AA2284"/>
      <c r="AB2284" s="164">
        <v>0</v>
      </c>
      <c r="AC2284" s="164">
        <v>0</v>
      </c>
      <c r="AD2284" s="164">
        <v>0</v>
      </c>
      <c r="AE2284" s="164">
        <v>0</v>
      </c>
      <c r="AF2284" s="164">
        <v>0</v>
      </c>
      <c r="AG2284" s="164">
        <v>0</v>
      </c>
      <c r="AH2284" s="164">
        <v>0</v>
      </c>
      <c r="AI2284"/>
      <c r="AJ2284" s="185">
        <v>3.1966585999999998E-2</v>
      </c>
      <c r="AK2284" s="185">
        <v>3.0815301E-2</v>
      </c>
      <c r="AL2284" s="185">
        <v>1.1512848000000001E-3</v>
      </c>
      <c r="AM2284" s="185">
        <v>0</v>
      </c>
      <c r="AN2284" s="176">
        <v>1.8474401000000001E-6</v>
      </c>
      <c r="AO2284" s="176">
        <v>4.2577101000000002E-9</v>
      </c>
      <c r="AP2284" s="176">
        <v>0</v>
      </c>
      <c r="AQ2284" s="192">
        <v>1.0889019E-6</v>
      </c>
      <c r="AR2284" s="192">
        <v>3.2854797E-9</v>
      </c>
      <c r="AS2284" s="192">
        <v>8.9764E-14</v>
      </c>
      <c r="AT2284" s="193">
        <v>0</v>
      </c>
      <c r="AU2284" s="193">
        <v>0</v>
      </c>
      <c r="AV2284" s="192">
        <v>6.5190588000000003E-10</v>
      </c>
      <c r="AW2284" s="192">
        <v>7.5788636000000005E-7</v>
      </c>
      <c r="AX2284" s="192">
        <v>9.2413031000000006E-11</v>
      </c>
      <c r="AY2284" s="192">
        <v>8.7972752999999998E-10</v>
      </c>
      <c r="AZ2284" s="193">
        <v>0</v>
      </c>
      <c r="BA2284" s="193">
        <v>0</v>
      </c>
      <c r="BB2284" s="193">
        <v>0</v>
      </c>
      <c r="BC2284" s="193">
        <v>0</v>
      </c>
      <c r="BD2284" s="193">
        <v>0</v>
      </c>
      <c r="BE2284" s="193">
        <v>0</v>
      </c>
      <c r="BF2284" s="193">
        <v>0</v>
      </c>
      <c r="BG2284" s="193">
        <v>0</v>
      </c>
      <c r="BH2284" s="193">
        <v>0</v>
      </c>
      <c r="BI2284" s="193">
        <v>0</v>
      </c>
      <c r="BJ2284" s="193">
        <v>0</v>
      </c>
      <c r="BK2284" s="193">
        <v>0</v>
      </c>
      <c r="BL2284" s="193">
        <v>0</v>
      </c>
      <c r="BM2284"/>
      <c r="BN2284" s="186">
        <v>4.6124941999999998E-5</v>
      </c>
      <c r="BO2284" s="186">
        <v>6.2797326999999998E-6</v>
      </c>
      <c r="BP2284" s="186">
        <v>3.2717104000000003E-5</v>
      </c>
      <c r="BQ2284" s="186">
        <v>1.4295548E-12</v>
      </c>
      <c r="BR2284" s="186">
        <v>4.8581196000000001E-6</v>
      </c>
      <c r="BS2284" s="186">
        <v>4.2203173999999999E-7</v>
      </c>
      <c r="BT2284" s="164">
        <v>0</v>
      </c>
      <c r="BU2284" s="186">
        <v>6.4055335000000003E-7</v>
      </c>
      <c r="BV2284" s="164">
        <v>0</v>
      </c>
      <c r="BW2284" s="186">
        <v>8.3402311999999995E-11</v>
      </c>
      <c r="BX2284" s="164">
        <v>0</v>
      </c>
      <c r="BY2284" s="164">
        <v>0</v>
      </c>
      <c r="BZ2284" s="164">
        <v>0</v>
      </c>
      <c r="CA2284" s="186">
        <v>1.2073158E-6</v>
      </c>
      <c r="CB2284" s="164">
        <v>0</v>
      </c>
      <c r="CC2284" s="164">
        <v>0</v>
      </c>
      <c r="CD2284" s="164">
        <v>0</v>
      </c>
      <c r="CE2284"/>
      <c r="CF2284" s="330">
        <v>0</v>
      </c>
      <c r="CG2284" s="330">
        <v>1.1733856</v>
      </c>
      <c r="CH2284" s="330">
        <v>1.2067638E-2</v>
      </c>
      <c r="CI2284" s="330">
        <v>4.3932950000000002E-3</v>
      </c>
      <c r="CJ2284" s="330">
        <v>1.5527250000000001E-4</v>
      </c>
      <c r="CK2284" s="330">
        <v>0</v>
      </c>
      <c r="CL2284" s="330">
        <v>0</v>
      </c>
      <c r="CM2284" s="330">
        <v>2.430078E-4</v>
      </c>
      <c r="CN2284" s="330">
        <v>0</v>
      </c>
      <c r="CO2284" s="330">
        <v>0</v>
      </c>
      <c r="CP2284"/>
      <c r="CQ2284">
        <v>0.17600784</v>
      </c>
      <c r="CR2284">
        <v>5.0400408145528999E-2</v>
      </c>
      <c r="CS2284">
        <v>4.6016036004148997E-2</v>
      </c>
      <c r="CT2284">
        <v>4.6016036004148997E-2</v>
      </c>
      <c r="CU2284">
        <v>0</v>
      </c>
      <c r="CV2284" s="157"/>
      <c r="CZ2284" s="11"/>
      <c r="DA2284" s="236"/>
      <c r="DB2284" s="236"/>
      <c r="DC2284" s="32"/>
      <c r="DD2284" s="32"/>
      <c r="DE2284" s="32"/>
      <c r="DF2284" s="32"/>
      <c r="DG2284" s="32"/>
      <c r="DH2284" s="32"/>
      <c r="DI2284" s="32"/>
      <c r="DJ2284" s="32"/>
      <c r="DK2284" s="32"/>
      <c r="DL2284" s="32"/>
    </row>
    <row r="2285" spans="1:116" ht="14.4" x14ac:dyDescent="0.3">
      <c r="B2285" s="181"/>
      <c r="C2285" s="180"/>
      <c r="D2285" s="37" t="s">
        <v>3638</v>
      </c>
      <c r="E2285" s="242"/>
      <c r="F2285"/>
      <c r="G2285"/>
      <c r="H2285"/>
      <c r="I2285"/>
      <c r="J2285" s="332"/>
      <c r="K2285"/>
      <c r="L2285"/>
      <c r="M2285"/>
      <c r="N2285" s="39"/>
      <c r="O2285" s="39"/>
      <c r="P2285" s="39"/>
      <c r="Q2285" s="39"/>
      <c r="R2285" s="39"/>
      <c r="S2285" s="39"/>
      <c r="T2285" s="39"/>
      <c r="U2285"/>
      <c r="V2285" s="39"/>
      <c r="W2285" s="39"/>
      <c r="X2285"/>
      <c r="Y2285"/>
      <c r="Z2285"/>
      <c r="AA2285"/>
      <c r="AB2285"/>
      <c r="AC2285"/>
      <c r="AD2285"/>
      <c r="AE2285"/>
      <c r="AF2285"/>
      <c r="AG2285"/>
      <c r="AH2285"/>
      <c r="AI2285"/>
      <c r="AJ2285"/>
      <c r="AK2285"/>
      <c r="AL2285"/>
      <c r="AM2285"/>
      <c r="AN2285"/>
      <c r="AO2285"/>
      <c r="AP2285"/>
      <c r="AT2285"/>
      <c r="AU2285"/>
      <c r="AZ2285"/>
      <c r="BA2285"/>
      <c r="BB2285"/>
      <c r="BC2285"/>
      <c r="BD2285"/>
      <c r="BE2285"/>
      <c r="BF2285"/>
      <c r="BG2285"/>
      <c r="BH2285"/>
      <c r="BI2285"/>
      <c r="BJ2285"/>
      <c r="BK2285"/>
      <c r="BL2285"/>
      <c r="BM2285"/>
      <c r="BS2285" s="39"/>
      <c r="BT2285"/>
      <c r="BU2285" s="39"/>
      <c r="BV2285"/>
      <c r="BW2285" s="39"/>
      <c r="BX2285"/>
      <c r="BY2285"/>
      <c r="BZ2285"/>
      <c r="CA2285" s="39"/>
      <c r="CB2285"/>
      <c r="CC2285"/>
      <c r="CD2285"/>
      <c r="CE2285"/>
      <c r="CF2285"/>
      <c r="CG2285"/>
      <c r="CH2285"/>
      <c r="CI2285"/>
      <c r="CJ2285"/>
      <c r="CK2285"/>
      <c r="CL2285"/>
      <c r="CM2285"/>
      <c r="CN2285"/>
      <c r="CO2285"/>
      <c r="CP2285"/>
      <c r="CQ2285"/>
      <c r="CR2285"/>
      <c r="CS2285"/>
      <c r="CT2285"/>
      <c r="CU2285"/>
      <c r="CV2285" s="38"/>
      <c r="CZ2285" s="11"/>
      <c r="DA2285" s="236"/>
      <c r="DB2285" s="236"/>
      <c r="DC2285" s="32"/>
      <c r="DD2285" s="32"/>
      <c r="DE2285" s="32"/>
      <c r="DF2285" s="32"/>
      <c r="DG2285" s="32"/>
      <c r="DH2285" s="32"/>
      <c r="DI2285" s="32"/>
      <c r="DJ2285" s="32"/>
      <c r="DK2285" s="32"/>
      <c r="DL2285" s="32"/>
    </row>
    <row r="2286" spans="1:116" ht="14.4" x14ac:dyDescent="0.3">
      <c r="A2286" t="s">
        <v>8088</v>
      </c>
      <c r="B2286" s="181" t="s">
        <v>928</v>
      </c>
      <c r="C2286" s="182" t="s">
        <v>3639</v>
      </c>
      <c r="D2286" s="40" t="s">
        <v>3638</v>
      </c>
      <c r="E2286" s="242" t="s">
        <v>943</v>
      </c>
      <c r="F2286" s="184" t="s">
        <v>8089</v>
      </c>
      <c r="G2286" s="184">
        <v>3.6448504872033958</v>
      </c>
      <c r="H2286" s="184">
        <v>0.14076593037318</v>
      </c>
      <c r="I2286" s="184">
        <v>1.817390556830216</v>
      </c>
      <c r="J2286" s="328">
        <v>0</v>
      </c>
      <c r="K2286" s="184">
        <v>1.6866939999999999</v>
      </c>
      <c r="L2286" s="184">
        <v>1.6445083</v>
      </c>
      <c r="M2286" s="184">
        <v>0.17288222</v>
      </c>
      <c r="N2286" s="331">
        <v>0.14076554999999999</v>
      </c>
      <c r="O2286" s="331">
        <v>0</v>
      </c>
      <c r="P2286" s="331">
        <v>0</v>
      </c>
      <c r="Q2286" s="331">
        <v>3.8037318000000001E-7</v>
      </c>
      <c r="R2286" s="331">
        <v>3.6830216000000002E-8</v>
      </c>
      <c r="S2286" s="331">
        <v>0</v>
      </c>
      <c r="T2286" s="331">
        <v>0</v>
      </c>
      <c r="U2286" s="184">
        <v>0</v>
      </c>
      <c r="V2286" s="331">
        <v>0</v>
      </c>
      <c r="W2286" s="331">
        <v>0</v>
      </c>
      <c r="X2286" s="184">
        <v>0</v>
      </c>
      <c r="Y2286"/>
      <c r="Z2286" s="288">
        <v>11.244626666666667</v>
      </c>
      <c r="AA2286"/>
      <c r="AB2286" s="164">
        <v>0</v>
      </c>
      <c r="AC2286" s="164">
        <v>0</v>
      </c>
      <c r="AD2286" s="164">
        <v>0</v>
      </c>
      <c r="AE2286" s="164">
        <v>0</v>
      </c>
      <c r="AF2286" s="164">
        <v>0</v>
      </c>
      <c r="AG2286" s="164">
        <v>0</v>
      </c>
      <c r="AH2286" s="164">
        <v>0</v>
      </c>
      <c r="AI2286"/>
      <c r="AJ2286" s="185">
        <v>0.71831378000000001</v>
      </c>
      <c r="AK2286" s="185">
        <v>0.69911626999999998</v>
      </c>
      <c r="AL2286" s="185">
        <v>1.9197502000000002E-2</v>
      </c>
      <c r="AM2286" s="185">
        <v>0</v>
      </c>
      <c r="AN2286" s="176">
        <v>4.1913445999999997E-5</v>
      </c>
      <c r="AO2286" s="176">
        <v>7.0996680000000001E-8</v>
      </c>
      <c r="AP2286" s="176">
        <v>0</v>
      </c>
      <c r="AQ2286" s="192">
        <v>1.0435013E-5</v>
      </c>
      <c r="AR2286" s="192">
        <v>3.1484953999999999E-8</v>
      </c>
      <c r="AS2286" s="192">
        <v>8.6021392000000003E-13</v>
      </c>
      <c r="AT2286" s="193">
        <v>0</v>
      </c>
      <c r="AU2286" s="193">
        <v>0</v>
      </c>
      <c r="AV2286" s="192">
        <v>2.0930825000000001E-8</v>
      </c>
      <c r="AW2286" s="192">
        <v>3.1457502E-5</v>
      </c>
      <c r="AX2286" s="192">
        <v>2.9671168999999998E-9</v>
      </c>
      <c r="AY2286" s="192">
        <v>3.6543747999999999E-8</v>
      </c>
      <c r="AZ2286" s="193">
        <v>0</v>
      </c>
      <c r="BA2286" s="193">
        <v>0</v>
      </c>
      <c r="BB2286" s="193">
        <v>0</v>
      </c>
      <c r="BC2286" s="193">
        <v>0</v>
      </c>
      <c r="BD2286" s="193">
        <v>0</v>
      </c>
      <c r="BE2286" s="193">
        <v>0</v>
      </c>
      <c r="BF2286" s="193">
        <v>0</v>
      </c>
      <c r="BG2286" s="193">
        <v>0</v>
      </c>
      <c r="BH2286" s="193">
        <v>0</v>
      </c>
      <c r="BI2286" s="193">
        <v>0</v>
      </c>
      <c r="BJ2286" s="193">
        <v>0</v>
      </c>
      <c r="BK2286" s="193">
        <v>0</v>
      </c>
      <c r="BL2286" s="193">
        <v>0</v>
      </c>
      <c r="BM2286"/>
      <c r="BN2286" s="164">
        <v>8.5206512E-4</v>
      </c>
      <c r="BO2286" s="164">
        <v>2.5883463999999999E-4</v>
      </c>
      <c r="BP2286" s="164">
        <v>3.1353001999999999E-4</v>
      </c>
      <c r="BQ2286" s="186">
        <v>4.3141731000000002E-12</v>
      </c>
      <c r="BR2286" s="164">
        <v>2.0310649000000001E-4</v>
      </c>
      <c r="BS2286" s="186">
        <v>1.3550227E-5</v>
      </c>
      <c r="BT2286" s="164">
        <v>0</v>
      </c>
      <c r="BU2286" s="186">
        <v>2.0566328E-5</v>
      </c>
      <c r="BV2286" s="164">
        <v>0</v>
      </c>
      <c r="BW2286" s="186">
        <v>2.5169515000000002E-10</v>
      </c>
      <c r="BX2286" s="164">
        <v>0</v>
      </c>
      <c r="BY2286" s="164">
        <v>0</v>
      </c>
      <c r="BZ2286" s="164">
        <v>0</v>
      </c>
      <c r="CA2286" s="186">
        <v>4.2477154000000001E-5</v>
      </c>
      <c r="CB2286" s="164">
        <v>0</v>
      </c>
      <c r="CC2286" s="164">
        <v>0</v>
      </c>
      <c r="CD2286" s="164">
        <v>0</v>
      </c>
      <c r="CE2286"/>
      <c r="CF2286" s="330">
        <v>0</v>
      </c>
      <c r="CG2286" s="330">
        <v>11.244626</v>
      </c>
      <c r="CH2286" s="330">
        <v>0.38745717000000002</v>
      </c>
      <c r="CI2286" s="330">
        <v>0.18019864999999999</v>
      </c>
      <c r="CJ2286" s="330">
        <v>1.3915467E-3</v>
      </c>
      <c r="CK2286" s="330">
        <v>0</v>
      </c>
      <c r="CL2286" s="330">
        <v>0</v>
      </c>
      <c r="CM2286" s="330">
        <v>1.0194328000000001E-2</v>
      </c>
      <c r="CN2286" s="330">
        <v>0</v>
      </c>
      <c r="CO2286" s="330">
        <v>0</v>
      </c>
      <c r="CP2286"/>
      <c r="CQ2286">
        <v>1.6866939999999999</v>
      </c>
      <c r="CR2286">
        <v>1.9581564872033961</v>
      </c>
      <c r="CS2286">
        <v>1.817390556830216</v>
      </c>
      <c r="CT2286">
        <v>1.817390556830216</v>
      </c>
      <c r="CU2286">
        <v>0</v>
      </c>
      <c r="CV2286" s="157"/>
      <c r="CZ2286" s="11"/>
      <c r="DA2286" s="236"/>
      <c r="DB2286" s="236"/>
      <c r="DC2286" s="32"/>
      <c r="DD2286" s="32"/>
      <c r="DE2286" s="32"/>
      <c r="DF2286" s="32"/>
      <c r="DG2286" s="32"/>
      <c r="DH2286" s="32"/>
      <c r="DI2286" s="32"/>
      <c r="DJ2286" s="32"/>
      <c r="DK2286" s="32"/>
      <c r="DL2286" s="32"/>
    </row>
    <row r="2287" spans="1:116" ht="14.4" x14ac:dyDescent="0.3">
      <c r="A2287" t="s">
        <v>8090</v>
      </c>
      <c r="B2287" s="181" t="s">
        <v>928</v>
      </c>
      <c r="C2287" s="182" t="s">
        <v>3640</v>
      </c>
      <c r="D2287" s="40" t="s">
        <v>3638</v>
      </c>
      <c r="E2287" s="242" t="s">
        <v>943</v>
      </c>
      <c r="F2287" s="184" t="s">
        <v>8091</v>
      </c>
      <c r="G2287" s="184">
        <v>3.6446989771996119</v>
      </c>
      <c r="H2287" s="184">
        <v>0.14076590036973</v>
      </c>
      <c r="I2287" s="184">
        <v>1.8173508768298821</v>
      </c>
      <c r="J2287" s="328">
        <v>0</v>
      </c>
      <c r="K2287" s="184">
        <v>1.6865821999999999</v>
      </c>
      <c r="L2287" s="184">
        <v>1.6444687</v>
      </c>
      <c r="M2287" s="184">
        <v>0.17288213999999999</v>
      </c>
      <c r="N2287" s="331">
        <v>0.14076552000000001</v>
      </c>
      <c r="O2287" s="331">
        <v>0</v>
      </c>
      <c r="P2287" s="331">
        <v>0</v>
      </c>
      <c r="Q2287" s="331">
        <v>3.8036972999999998E-7</v>
      </c>
      <c r="R2287" s="331">
        <v>3.6829882000000002E-8</v>
      </c>
      <c r="S2287" s="331">
        <v>0</v>
      </c>
      <c r="T2287" s="331">
        <v>0</v>
      </c>
      <c r="U2287" s="184">
        <v>0</v>
      </c>
      <c r="V2287" s="331">
        <v>0</v>
      </c>
      <c r="W2287" s="331">
        <v>0</v>
      </c>
      <c r="X2287" s="184">
        <v>0</v>
      </c>
      <c r="Y2287"/>
      <c r="Z2287" s="288">
        <v>11.243881333333333</v>
      </c>
      <c r="AA2287"/>
      <c r="AB2287" s="164">
        <v>0</v>
      </c>
      <c r="AC2287" s="164">
        <v>0</v>
      </c>
      <c r="AD2287" s="164">
        <v>0</v>
      </c>
      <c r="AE2287" s="164">
        <v>0</v>
      </c>
      <c r="AF2287" s="164">
        <v>0</v>
      </c>
      <c r="AG2287" s="164">
        <v>0</v>
      </c>
      <c r="AH2287" s="164">
        <v>0</v>
      </c>
      <c r="AI2287"/>
      <c r="AJ2287" s="185">
        <v>0.71828946000000005</v>
      </c>
      <c r="AK2287" s="185">
        <v>0.69909275000000004</v>
      </c>
      <c r="AL2287" s="185">
        <v>1.9196711000000002E-2</v>
      </c>
      <c r="AM2287" s="185">
        <v>0</v>
      </c>
      <c r="AN2287" s="176">
        <v>4.1912034999999997E-5</v>
      </c>
      <c r="AO2287" s="176">
        <v>7.0993755000000005E-8</v>
      </c>
      <c r="AP2287" s="176">
        <v>0</v>
      </c>
      <c r="AQ2287" s="192">
        <v>1.0434322E-5</v>
      </c>
      <c r="AR2287" s="192">
        <v>3.1482868000000002E-8</v>
      </c>
      <c r="AS2287" s="192">
        <v>8.6015694000000001E-13</v>
      </c>
      <c r="AT2287" s="193">
        <v>0</v>
      </c>
      <c r="AU2287" s="193">
        <v>0</v>
      </c>
      <c r="AV2287" s="192">
        <v>2.0930821E-8</v>
      </c>
      <c r="AW2287" s="192">
        <v>3.1456781999999997E-5</v>
      </c>
      <c r="AX2287" s="192">
        <v>2.9671164000000001E-9</v>
      </c>
      <c r="AY2287" s="192">
        <v>3.6542910000000003E-8</v>
      </c>
      <c r="AZ2287" s="193">
        <v>0</v>
      </c>
      <c r="BA2287" s="193">
        <v>0</v>
      </c>
      <c r="BB2287" s="193">
        <v>0</v>
      </c>
      <c r="BC2287" s="193">
        <v>0</v>
      </c>
      <c r="BD2287" s="193">
        <v>0</v>
      </c>
      <c r="BE2287" s="193">
        <v>0</v>
      </c>
      <c r="BF2287" s="193">
        <v>0</v>
      </c>
      <c r="BG2287" s="193">
        <v>0</v>
      </c>
      <c r="BH2287" s="193">
        <v>0</v>
      </c>
      <c r="BI2287" s="193">
        <v>0</v>
      </c>
      <c r="BJ2287" s="193">
        <v>0</v>
      </c>
      <c r="BK2287" s="193">
        <v>0</v>
      </c>
      <c r="BL2287" s="193">
        <v>0</v>
      </c>
      <c r="BM2287"/>
      <c r="BN2287" s="164">
        <v>8.5203343E-4</v>
      </c>
      <c r="BO2287" s="164">
        <v>2.5882887E-4</v>
      </c>
      <c r="BP2287" s="164">
        <v>3.1350924999999999E-4</v>
      </c>
      <c r="BQ2287" s="186">
        <v>4.3141340000000002E-12</v>
      </c>
      <c r="BR2287" s="164">
        <v>2.0310173999999999E-4</v>
      </c>
      <c r="BS2287" s="186">
        <v>1.3550224E-5</v>
      </c>
      <c r="BT2287" s="164">
        <v>0</v>
      </c>
      <c r="BU2287" s="186">
        <v>2.0566323999999999E-5</v>
      </c>
      <c r="BV2287" s="164">
        <v>0</v>
      </c>
      <c r="BW2287" s="186">
        <v>2.5169286000000001E-10</v>
      </c>
      <c r="BX2287" s="164">
        <v>0</v>
      </c>
      <c r="BY2287" s="164">
        <v>0</v>
      </c>
      <c r="BZ2287" s="164">
        <v>0</v>
      </c>
      <c r="CA2287" s="186">
        <v>4.2476774000000002E-5</v>
      </c>
      <c r="CB2287" s="164">
        <v>0</v>
      </c>
      <c r="CC2287" s="164">
        <v>0</v>
      </c>
      <c r="CD2287" s="164">
        <v>0</v>
      </c>
      <c r="CE2287"/>
      <c r="CF2287" s="330">
        <v>0</v>
      </c>
      <c r="CG2287" s="330">
        <v>11.243881999999999</v>
      </c>
      <c r="CH2287" s="330">
        <v>0.3874571</v>
      </c>
      <c r="CI2287" s="330">
        <v>0.18019470000000001</v>
      </c>
      <c r="CJ2287" s="330">
        <v>1.3915430999999999E-3</v>
      </c>
      <c r="CK2287" s="330">
        <v>0</v>
      </c>
      <c r="CL2287" s="330">
        <v>0</v>
      </c>
      <c r="CM2287" s="330">
        <v>1.0194086E-2</v>
      </c>
      <c r="CN2287" s="330">
        <v>0</v>
      </c>
      <c r="CO2287" s="330">
        <v>0</v>
      </c>
      <c r="CP2287"/>
      <c r="CQ2287">
        <v>1.6865821999999999</v>
      </c>
      <c r="CR2287">
        <v>1.958116777199612</v>
      </c>
      <c r="CS2287">
        <v>1.8173508768298821</v>
      </c>
      <c r="CT2287">
        <v>1.8173508768298821</v>
      </c>
      <c r="CU2287">
        <v>0</v>
      </c>
      <c r="CV2287" s="157"/>
      <c r="CZ2287" s="11"/>
      <c r="DA2287" s="236"/>
      <c r="DB2287" s="236"/>
      <c r="DC2287" s="32"/>
      <c r="DD2287" s="32"/>
      <c r="DE2287" s="32"/>
      <c r="DF2287" s="32"/>
      <c r="DG2287" s="32"/>
      <c r="DH2287" s="32"/>
      <c r="DI2287" s="32"/>
      <c r="DJ2287" s="32"/>
      <c r="DK2287" s="32"/>
      <c r="DL2287" s="32"/>
    </row>
    <row r="2288" spans="1:116" ht="14.4" x14ac:dyDescent="0.3">
      <c r="A2288" t="s">
        <v>3641</v>
      </c>
      <c r="B2288" s="181" t="s">
        <v>928</v>
      </c>
      <c r="C2288" s="182" t="s">
        <v>3642</v>
      </c>
      <c r="D2288" s="40" t="s">
        <v>3638</v>
      </c>
      <c r="E2288" s="242" t="s">
        <v>943</v>
      </c>
      <c r="F2288" s="184" t="s">
        <v>5150</v>
      </c>
      <c r="G2288" s="184">
        <v>1.0183920054930509</v>
      </c>
      <c r="H2288" s="184">
        <v>6.0975928747080001E-2</v>
      </c>
      <c r="I2288" s="184">
        <v>0.29307787674597097</v>
      </c>
      <c r="J2288" s="328">
        <v>0</v>
      </c>
      <c r="K2288" s="184">
        <v>0.66433819999999999</v>
      </c>
      <c r="L2288" s="184">
        <v>0.21276825999999999</v>
      </c>
      <c r="M2288" s="184">
        <v>8.0309564E-2</v>
      </c>
      <c r="N2288" s="331">
        <v>6.0975384000000001E-2</v>
      </c>
      <c r="O2288" s="331">
        <v>0</v>
      </c>
      <c r="P2288" s="331">
        <v>0</v>
      </c>
      <c r="Q2288" s="331">
        <v>5.4474708000000005E-7</v>
      </c>
      <c r="R2288" s="331">
        <v>5.2745971000000002E-8</v>
      </c>
      <c r="S2288" s="331">
        <v>0</v>
      </c>
      <c r="T2288" s="331">
        <v>0</v>
      </c>
      <c r="U2288" s="184">
        <v>0</v>
      </c>
      <c r="V2288" s="331">
        <v>0</v>
      </c>
      <c r="W2288" s="331">
        <v>0</v>
      </c>
      <c r="X2288" s="184">
        <v>0</v>
      </c>
      <c r="Y2288"/>
      <c r="Z2288" s="288">
        <v>4.4289213333333333</v>
      </c>
      <c r="AA2288"/>
      <c r="AB2288" s="164">
        <v>0</v>
      </c>
      <c r="AC2288" s="164">
        <v>0</v>
      </c>
      <c r="AD2288" s="164">
        <v>0</v>
      </c>
      <c r="AE2288" s="164">
        <v>0</v>
      </c>
      <c r="AF2288" s="164">
        <v>0</v>
      </c>
      <c r="AG2288" s="164">
        <v>0</v>
      </c>
      <c r="AH2288" s="164">
        <v>0</v>
      </c>
      <c r="AI2288"/>
      <c r="AJ2288" s="185">
        <v>0.14978311999999999</v>
      </c>
      <c r="AK2288" s="185">
        <v>0.14465964000000001</v>
      </c>
      <c r="AL2288" s="185">
        <v>5.1234834E-3</v>
      </c>
      <c r="AM2288" s="185">
        <v>0</v>
      </c>
      <c r="AN2288" s="176">
        <v>8.6726403999999998E-6</v>
      </c>
      <c r="AO2288" s="176">
        <v>1.8947793999999999E-8</v>
      </c>
      <c r="AP2288" s="176">
        <v>0</v>
      </c>
      <c r="AQ2288" s="192">
        <v>4.1100389999999996E-6</v>
      </c>
      <c r="AR2288" s="192">
        <v>1.240098E-8</v>
      </c>
      <c r="AS2288" s="192">
        <v>3.3881248000000001E-13</v>
      </c>
      <c r="AT2288" s="193">
        <v>0</v>
      </c>
      <c r="AU2288" s="193">
        <v>0</v>
      </c>
      <c r="AV2288" s="192">
        <v>9.0666012999999997E-9</v>
      </c>
      <c r="AW2288" s="192">
        <v>4.5535346999999998E-6</v>
      </c>
      <c r="AX2288" s="192">
        <v>1.2852655000000001E-9</v>
      </c>
      <c r="AY2288" s="192">
        <v>5.2612094999999997E-9</v>
      </c>
      <c r="AZ2288" s="193">
        <v>0</v>
      </c>
      <c r="BA2288" s="193">
        <v>0</v>
      </c>
      <c r="BB2288" s="193">
        <v>0</v>
      </c>
      <c r="BC2288" s="193">
        <v>0</v>
      </c>
      <c r="BD2288" s="193">
        <v>0</v>
      </c>
      <c r="BE2288" s="193">
        <v>0</v>
      </c>
      <c r="BF2288" s="193">
        <v>0</v>
      </c>
      <c r="BG2288" s="193">
        <v>0</v>
      </c>
      <c r="BH2288" s="193">
        <v>0</v>
      </c>
      <c r="BI2288" s="193">
        <v>0</v>
      </c>
      <c r="BJ2288" s="193">
        <v>0</v>
      </c>
      <c r="BK2288" s="193">
        <v>0</v>
      </c>
      <c r="BL2288" s="193">
        <v>0</v>
      </c>
      <c r="BM2288"/>
      <c r="BN2288" s="164">
        <v>2.1915682E-4</v>
      </c>
      <c r="BO2288" s="186">
        <v>3.9257341E-5</v>
      </c>
      <c r="BP2288" s="164">
        <v>1.2349008E-4</v>
      </c>
      <c r="BQ2288" s="186">
        <v>6.1784935000000003E-12</v>
      </c>
      <c r="BR2288" s="186">
        <v>2.7960657000000001E-5</v>
      </c>
      <c r="BS2288" s="186">
        <v>5.8695489000000002E-6</v>
      </c>
      <c r="BT2288" s="164">
        <v>0</v>
      </c>
      <c r="BU2288" s="186">
        <v>8.9087120999999994E-6</v>
      </c>
      <c r="BV2288" s="164">
        <v>0</v>
      </c>
      <c r="BW2288" s="186">
        <v>3.6046231000000002E-10</v>
      </c>
      <c r="BX2288" s="164">
        <v>0</v>
      </c>
      <c r="BY2288" s="164">
        <v>0</v>
      </c>
      <c r="BZ2288" s="164">
        <v>0</v>
      </c>
      <c r="CA2288" s="186">
        <v>1.3670117E-5</v>
      </c>
      <c r="CB2288" s="164">
        <v>0</v>
      </c>
      <c r="CC2288" s="164">
        <v>0</v>
      </c>
      <c r="CD2288" s="164">
        <v>0</v>
      </c>
      <c r="CE2288"/>
      <c r="CF2288" s="330">
        <v>0</v>
      </c>
      <c r="CG2288" s="330">
        <v>4.4289214000000001</v>
      </c>
      <c r="CH2288" s="330">
        <v>0.16783475</v>
      </c>
      <c r="CI2288" s="330">
        <v>2.8205487000000001E-2</v>
      </c>
      <c r="CJ2288" s="330">
        <v>9.7522806000000005E-4</v>
      </c>
      <c r="CK2288" s="330">
        <v>0</v>
      </c>
      <c r="CL2288" s="330">
        <v>0</v>
      </c>
      <c r="CM2288" s="330">
        <v>1.3694178E-3</v>
      </c>
      <c r="CN2288" s="330">
        <v>0</v>
      </c>
      <c r="CO2288" s="330">
        <v>0</v>
      </c>
      <c r="CP2288"/>
      <c r="CQ2288">
        <v>0.66433819999999999</v>
      </c>
      <c r="CR2288">
        <v>0.35405380549305099</v>
      </c>
      <c r="CS2288">
        <v>0.29307787674597097</v>
      </c>
      <c r="CT2288">
        <v>0.29307787674597097</v>
      </c>
      <c r="CU2288">
        <v>0</v>
      </c>
      <c r="CV2288" s="157"/>
      <c r="CZ2288" s="11"/>
      <c r="DA2288" s="236"/>
      <c r="DB2288" s="236"/>
      <c r="DC2288" s="32"/>
      <c r="DD2288" s="32"/>
      <c r="DE2288" s="32"/>
      <c r="DF2288" s="32"/>
      <c r="DG2288" s="32"/>
      <c r="DH2288" s="32"/>
      <c r="DI2288" s="32"/>
      <c r="DJ2288" s="32"/>
      <c r="DK2288" s="32"/>
      <c r="DL2288" s="32"/>
    </row>
    <row r="2289" spans="1:116" ht="14.4" x14ac:dyDescent="0.3">
      <c r="A2289" t="s">
        <v>3643</v>
      </c>
      <c r="B2289" s="181" t="s">
        <v>928</v>
      </c>
      <c r="C2289" s="182" t="s">
        <v>3644</v>
      </c>
      <c r="D2289" s="40" t="s">
        <v>3638</v>
      </c>
      <c r="E2289" s="242" t="s">
        <v>943</v>
      </c>
      <c r="F2289" s="184" t="s">
        <v>5151</v>
      </c>
      <c r="G2289" s="184">
        <v>0.46109422411463002</v>
      </c>
      <c r="H2289" s="184">
        <v>2.3512805741039998E-2</v>
      </c>
      <c r="I2289" s="184">
        <v>0.11368321837358999</v>
      </c>
      <c r="J2289" s="328">
        <v>0</v>
      </c>
      <c r="K2289" s="184">
        <v>0.32389820000000002</v>
      </c>
      <c r="L2289" s="184">
        <v>8.2562767999999995E-2</v>
      </c>
      <c r="M2289" s="184">
        <v>3.1120429000000002E-2</v>
      </c>
      <c r="N2289" s="331">
        <v>2.3512584999999999E-2</v>
      </c>
      <c r="O2289" s="331">
        <v>0</v>
      </c>
      <c r="P2289" s="331">
        <v>0</v>
      </c>
      <c r="Q2289" s="331">
        <v>2.2074103999999999E-7</v>
      </c>
      <c r="R2289" s="331">
        <v>2.1373589999999998E-8</v>
      </c>
      <c r="S2289" s="331">
        <v>0</v>
      </c>
      <c r="T2289" s="331">
        <v>0</v>
      </c>
      <c r="U2289" s="184">
        <v>0</v>
      </c>
      <c r="V2289" s="331">
        <v>0</v>
      </c>
      <c r="W2289" s="331">
        <v>0</v>
      </c>
      <c r="X2289" s="184">
        <v>0</v>
      </c>
      <c r="Y2289"/>
      <c r="Z2289" s="288">
        <v>2.1593213333333336</v>
      </c>
      <c r="AA2289"/>
      <c r="AB2289" s="164">
        <v>0</v>
      </c>
      <c r="AC2289" s="164">
        <v>0</v>
      </c>
      <c r="AD2289" s="164">
        <v>0</v>
      </c>
      <c r="AE2289" s="164">
        <v>0</v>
      </c>
      <c r="AF2289" s="164">
        <v>0</v>
      </c>
      <c r="AG2289" s="164">
        <v>0</v>
      </c>
      <c r="AH2289" s="164">
        <v>0</v>
      </c>
      <c r="AI2289"/>
      <c r="AJ2289" s="185">
        <v>6.5247867000000001E-2</v>
      </c>
      <c r="AK2289" s="185">
        <v>6.2927406000000005E-2</v>
      </c>
      <c r="AL2289" s="185">
        <v>2.3204613999999999E-3</v>
      </c>
      <c r="AM2289" s="185">
        <v>0</v>
      </c>
      <c r="AN2289" s="176">
        <v>3.7726263000000002E-6</v>
      </c>
      <c r="AO2289" s="176">
        <v>8.5815878999999997E-9</v>
      </c>
      <c r="AP2289" s="176">
        <v>0</v>
      </c>
      <c r="AQ2289" s="192">
        <v>2.0038502000000002E-6</v>
      </c>
      <c r="AR2289" s="192">
        <v>6.0460998000000004E-9</v>
      </c>
      <c r="AS2289" s="192">
        <v>1.6518807999999999E-13</v>
      </c>
      <c r="AT2289" s="193">
        <v>0</v>
      </c>
      <c r="AU2289" s="193">
        <v>0</v>
      </c>
      <c r="AV2289" s="192">
        <v>3.4961524000000001E-9</v>
      </c>
      <c r="AW2289" s="192">
        <v>1.7652799E-6</v>
      </c>
      <c r="AX2289" s="192">
        <v>4.9560840999999996E-10</v>
      </c>
      <c r="AY2289" s="192">
        <v>2.0397145E-9</v>
      </c>
      <c r="AZ2289" s="193">
        <v>0</v>
      </c>
      <c r="BA2289" s="193">
        <v>0</v>
      </c>
      <c r="BB2289" s="193">
        <v>0</v>
      </c>
      <c r="BC2289" s="193">
        <v>0</v>
      </c>
      <c r="BD2289" s="193">
        <v>0</v>
      </c>
      <c r="BE2289" s="193">
        <v>0</v>
      </c>
      <c r="BF2289" s="193">
        <v>0</v>
      </c>
      <c r="BG2289" s="193">
        <v>0</v>
      </c>
      <c r="BH2289" s="193">
        <v>0</v>
      </c>
      <c r="BI2289" s="193">
        <v>0</v>
      </c>
      <c r="BJ2289" s="193">
        <v>0</v>
      </c>
      <c r="BK2289" s="193">
        <v>0</v>
      </c>
      <c r="BL2289" s="193">
        <v>0</v>
      </c>
      <c r="BM2289"/>
      <c r="BN2289" s="186">
        <v>9.7240050999999997E-5</v>
      </c>
      <c r="BO2289" s="186">
        <v>1.5213437E-5</v>
      </c>
      <c r="BP2289" s="186">
        <v>6.0207609000000001E-5</v>
      </c>
      <c r="BQ2289" s="186">
        <v>2.5036336E-12</v>
      </c>
      <c r="BR2289" s="186">
        <v>1.0844039E-5</v>
      </c>
      <c r="BS2289" s="186">
        <v>2.2633439999999999E-6</v>
      </c>
      <c r="BT2289" s="164">
        <v>0</v>
      </c>
      <c r="BU2289" s="186">
        <v>3.4352691000000001E-6</v>
      </c>
      <c r="BV2289" s="164">
        <v>0</v>
      </c>
      <c r="BW2289" s="186">
        <v>1.4606562999999999E-10</v>
      </c>
      <c r="BX2289" s="164">
        <v>0</v>
      </c>
      <c r="BY2289" s="164">
        <v>0</v>
      </c>
      <c r="BZ2289" s="164">
        <v>0</v>
      </c>
      <c r="CA2289" s="186">
        <v>5.2762049E-6</v>
      </c>
      <c r="CB2289" s="164">
        <v>0</v>
      </c>
      <c r="CC2289" s="164">
        <v>0</v>
      </c>
      <c r="CD2289" s="164">
        <v>0</v>
      </c>
      <c r="CE2289"/>
      <c r="CF2289" s="330">
        <v>0</v>
      </c>
      <c r="CG2289" s="330">
        <v>2.1593214000000001</v>
      </c>
      <c r="CH2289" s="330">
        <v>6.4718391E-2</v>
      </c>
      <c r="CI2289" s="330">
        <v>1.0927912E-2</v>
      </c>
      <c r="CJ2289" s="330">
        <v>3.8652621999999998E-4</v>
      </c>
      <c r="CK2289" s="330">
        <v>0</v>
      </c>
      <c r="CL2289" s="330">
        <v>0</v>
      </c>
      <c r="CM2289" s="330">
        <v>5.3121492999999998E-4</v>
      </c>
      <c r="CN2289" s="330">
        <v>0</v>
      </c>
      <c r="CO2289" s="330">
        <v>0</v>
      </c>
      <c r="CP2289"/>
      <c r="CQ2289">
        <v>0.32389820000000002</v>
      </c>
      <c r="CR2289">
        <v>0.13719602411463</v>
      </c>
      <c r="CS2289">
        <v>0.11368321837358999</v>
      </c>
      <c r="CT2289">
        <v>0.11368321837358999</v>
      </c>
      <c r="CU2289">
        <v>0</v>
      </c>
      <c r="CV2289" s="157"/>
      <c r="CZ2289" s="11"/>
      <c r="DA2289" s="236"/>
      <c r="DB2289" s="236"/>
      <c r="DC2289" s="32"/>
      <c r="DD2289" s="32"/>
      <c r="DE2289" s="32"/>
      <c r="DF2289" s="32"/>
      <c r="DG2289" s="32"/>
      <c r="DH2289" s="32"/>
      <c r="DI2289" s="32"/>
      <c r="DJ2289" s="32"/>
      <c r="DK2289" s="32"/>
      <c r="DL2289" s="32"/>
    </row>
    <row r="2290" spans="1:116" ht="14.4" x14ac:dyDescent="0.3">
      <c r="A2290" t="s">
        <v>3645</v>
      </c>
      <c r="B2290" s="181" t="s">
        <v>928</v>
      </c>
      <c r="C2290" s="182" t="s">
        <v>3646</v>
      </c>
      <c r="D2290" s="40" t="s">
        <v>3638</v>
      </c>
      <c r="E2290" s="242" t="s">
        <v>943</v>
      </c>
      <c r="F2290" s="184" t="s">
        <v>5152</v>
      </c>
      <c r="G2290" s="184">
        <v>0.90864322368386197</v>
      </c>
      <c r="H2290" s="184">
        <v>4.1231915278599998E-2</v>
      </c>
      <c r="I2290" s="184">
        <v>0.20272086840526199</v>
      </c>
      <c r="J2290" s="328">
        <v>0</v>
      </c>
      <c r="K2290" s="184">
        <v>0.66469043999999999</v>
      </c>
      <c r="L2290" s="184">
        <v>0.14727515999999999</v>
      </c>
      <c r="M2290" s="184">
        <v>5.5445664999999998E-2</v>
      </c>
      <c r="N2290" s="331">
        <v>4.1231467000000001E-2</v>
      </c>
      <c r="O2290" s="331">
        <v>0</v>
      </c>
      <c r="P2290" s="331">
        <v>0</v>
      </c>
      <c r="Q2290" s="331">
        <v>4.4827859999999999E-7</v>
      </c>
      <c r="R2290" s="331">
        <v>4.3405262000000001E-8</v>
      </c>
      <c r="S2290" s="331">
        <v>0</v>
      </c>
      <c r="T2290" s="331">
        <v>0</v>
      </c>
      <c r="U2290" s="184">
        <v>0</v>
      </c>
      <c r="V2290" s="331">
        <v>0</v>
      </c>
      <c r="W2290" s="331">
        <v>0</v>
      </c>
      <c r="X2290" s="184">
        <v>0</v>
      </c>
      <c r="Y2290"/>
      <c r="Z2290" s="288">
        <v>4.4312696000000003</v>
      </c>
      <c r="AA2290"/>
      <c r="AB2290" s="164">
        <v>0</v>
      </c>
      <c r="AC2290" s="164">
        <v>0</v>
      </c>
      <c r="AD2290" s="164">
        <v>0</v>
      </c>
      <c r="AE2290" s="164">
        <v>0</v>
      </c>
      <c r="AF2290" s="164">
        <v>0</v>
      </c>
      <c r="AG2290" s="164">
        <v>0</v>
      </c>
      <c r="AH2290" s="164">
        <v>0</v>
      </c>
      <c r="AI2290"/>
      <c r="AJ2290" s="185">
        <v>0.1256553</v>
      </c>
      <c r="AK2290" s="185">
        <v>0.12108376</v>
      </c>
      <c r="AL2290" s="185">
        <v>4.5715364000000003E-3</v>
      </c>
      <c r="AM2290" s="185">
        <v>0</v>
      </c>
      <c r="AN2290" s="176">
        <v>7.2592183999999997E-6</v>
      </c>
      <c r="AO2290" s="176">
        <v>1.6906568999999999E-8</v>
      </c>
      <c r="AP2290" s="176">
        <v>0</v>
      </c>
      <c r="AQ2290" s="192">
        <v>4.1122182000000002E-6</v>
      </c>
      <c r="AR2290" s="192">
        <v>1.2407555E-8</v>
      </c>
      <c r="AS2290" s="192">
        <v>3.3899212000000002E-13</v>
      </c>
      <c r="AT2290" s="193">
        <v>0</v>
      </c>
      <c r="AU2290" s="193">
        <v>0</v>
      </c>
      <c r="AV2290" s="192">
        <v>6.1308227000000002E-9</v>
      </c>
      <c r="AW2290" s="192">
        <v>3.1408693999999998E-6</v>
      </c>
      <c r="AX2290" s="192">
        <v>8.6909464999999998E-10</v>
      </c>
      <c r="AY2290" s="192">
        <v>3.6295809000000001E-9</v>
      </c>
      <c r="AZ2290" s="193">
        <v>0</v>
      </c>
      <c r="BA2290" s="193">
        <v>0</v>
      </c>
      <c r="BB2290" s="193">
        <v>0</v>
      </c>
      <c r="BC2290" s="193">
        <v>0</v>
      </c>
      <c r="BD2290" s="193">
        <v>0</v>
      </c>
      <c r="BE2290" s="193">
        <v>0</v>
      </c>
      <c r="BF2290" s="193">
        <v>0</v>
      </c>
      <c r="BG2290" s="193">
        <v>0</v>
      </c>
      <c r="BH2290" s="193">
        <v>0</v>
      </c>
      <c r="BI2290" s="193">
        <v>0</v>
      </c>
      <c r="BJ2290" s="193">
        <v>0</v>
      </c>
      <c r="BK2290" s="193">
        <v>0</v>
      </c>
      <c r="BL2290" s="193">
        <v>0</v>
      </c>
      <c r="BM2290"/>
      <c r="BN2290" s="164">
        <v>1.8918229000000001E-4</v>
      </c>
      <c r="BO2290" s="186">
        <v>2.7041861999999999E-5</v>
      </c>
      <c r="BP2290" s="164">
        <v>1.2355554999999999E-4</v>
      </c>
      <c r="BQ2290" s="186">
        <v>5.0843528999999999E-12</v>
      </c>
      <c r="BR2290" s="186">
        <v>1.9315614E-5</v>
      </c>
      <c r="BS2290" s="186">
        <v>3.9689804999999996E-6</v>
      </c>
      <c r="BT2290" s="164">
        <v>0</v>
      </c>
      <c r="BU2290" s="186">
        <v>6.0240583000000004E-6</v>
      </c>
      <c r="BV2290" s="164">
        <v>0</v>
      </c>
      <c r="BW2290" s="186">
        <v>2.9662855999999998E-10</v>
      </c>
      <c r="BX2290" s="164">
        <v>0</v>
      </c>
      <c r="BY2290" s="164">
        <v>0</v>
      </c>
      <c r="BZ2290" s="164">
        <v>0</v>
      </c>
      <c r="CA2290" s="186">
        <v>9.2759171000000002E-6</v>
      </c>
      <c r="CB2290" s="164">
        <v>0</v>
      </c>
      <c r="CC2290" s="164">
        <v>0</v>
      </c>
      <c r="CD2290" s="164">
        <v>0</v>
      </c>
      <c r="CE2290"/>
      <c r="CF2290" s="330">
        <v>0</v>
      </c>
      <c r="CG2290" s="330">
        <v>4.4312696000000003</v>
      </c>
      <c r="CH2290" s="330">
        <v>0.11348961</v>
      </c>
      <c r="CI2290" s="330">
        <v>1.9411937000000001E-2</v>
      </c>
      <c r="CJ2290" s="330">
        <v>7.3778566999999995E-4</v>
      </c>
      <c r="CK2290" s="330">
        <v>0</v>
      </c>
      <c r="CL2290" s="330">
        <v>0</v>
      </c>
      <c r="CM2290" s="330">
        <v>9.4674112999999999E-4</v>
      </c>
      <c r="CN2290" s="330">
        <v>0</v>
      </c>
      <c r="CO2290" s="330">
        <v>0</v>
      </c>
      <c r="CP2290"/>
      <c r="CQ2290">
        <v>0.66469043999999999</v>
      </c>
      <c r="CR2290">
        <v>0.24395278368386197</v>
      </c>
      <c r="CS2290">
        <v>0.20272086840526199</v>
      </c>
      <c r="CT2290">
        <v>0.20272086840526199</v>
      </c>
      <c r="CU2290">
        <v>0</v>
      </c>
      <c r="CV2290" s="189"/>
      <c r="CZ2290" s="11"/>
      <c r="DA2290" s="236"/>
      <c r="DB2290" s="236"/>
      <c r="DC2290" s="32"/>
      <c r="DD2290" s="32"/>
      <c r="DE2290" s="32"/>
      <c r="DF2290" s="32"/>
      <c r="DG2290" s="32"/>
      <c r="DH2290" s="32"/>
      <c r="DI2290" s="32"/>
      <c r="DJ2290" s="32"/>
      <c r="DK2290" s="32"/>
      <c r="DL2290" s="32"/>
    </row>
    <row r="2291" spans="1:116" ht="14.4" x14ac:dyDescent="0.3">
      <c r="A2291" t="s">
        <v>8092</v>
      </c>
      <c r="B2291" s="181" t="s">
        <v>928</v>
      </c>
      <c r="C2291" s="182" t="s">
        <v>3647</v>
      </c>
      <c r="D2291" s="40" t="s">
        <v>3638</v>
      </c>
      <c r="E2291" s="242" t="s">
        <v>943</v>
      </c>
      <c r="F2291" s="184" t="s">
        <v>8093</v>
      </c>
      <c r="G2291" s="184">
        <v>1.7910668429016101</v>
      </c>
      <c r="H2291" s="184">
        <v>0.1166091954796</v>
      </c>
      <c r="I2291" s="184">
        <v>0.69973981742200997</v>
      </c>
      <c r="J2291" s="328">
        <v>0</v>
      </c>
      <c r="K2291" s="184">
        <v>0.97471783000000001</v>
      </c>
      <c r="L2291" s="184">
        <v>0.52898193000000004</v>
      </c>
      <c r="M2291" s="184">
        <v>0.17075767</v>
      </c>
      <c r="N2291" s="331">
        <v>0.11660695</v>
      </c>
      <c r="O2291" s="331">
        <v>0</v>
      </c>
      <c r="P2291" s="331">
        <v>0</v>
      </c>
      <c r="Q2291" s="331">
        <v>2.2454796E-6</v>
      </c>
      <c r="R2291" s="331">
        <v>2.1742201000000001E-7</v>
      </c>
      <c r="S2291" s="331">
        <v>0</v>
      </c>
      <c r="T2291" s="331">
        <v>0</v>
      </c>
      <c r="U2291" s="184">
        <v>0</v>
      </c>
      <c r="V2291" s="331">
        <v>0</v>
      </c>
      <c r="W2291" s="331">
        <v>0</v>
      </c>
      <c r="X2291" s="184">
        <v>0</v>
      </c>
      <c r="Y2291"/>
      <c r="Z2291" s="288">
        <v>6.4981188666666672</v>
      </c>
      <c r="AA2291"/>
      <c r="AB2291" s="164">
        <v>0</v>
      </c>
      <c r="AC2291" s="164">
        <v>0</v>
      </c>
      <c r="AD2291" s="164">
        <v>0</v>
      </c>
      <c r="AE2291" s="164">
        <v>0</v>
      </c>
      <c r="AF2291" s="164">
        <v>0</v>
      </c>
      <c r="AG2291" s="164">
        <v>0</v>
      </c>
      <c r="AH2291" s="164">
        <v>0</v>
      </c>
      <c r="AI2291"/>
      <c r="AJ2291" s="185">
        <v>0.29211165</v>
      </c>
      <c r="AK2291" s="185">
        <v>0.28310806999999999</v>
      </c>
      <c r="AL2291" s="185">
        <v>9.0035778000000007E-3</v>
      </c>
      <c r="AM2291" s="185">
        <v>0</v>
      </c>
      <c r="AN2291" s="176">
        <v>1.6972906000000001E-5</v>
      </c>
      <c r="AO2291" s="176">
        <v>3.3297255000000002E-8</v>
      </c>
      <c r="AP2291" s="176">
        <v>0</v>
      </c>
      <c r="AQ2291" s="192">
        <v>6.0302543000000003E-6</v>
      </c>
      <c r="AR2291" s="192">
        <v>1.8194732999999999E-8</v>
      </c>
      <c r="AS2291" s="192">
        <v>4.9710608999999997E-13</v>
      </c>
      <c r="AT2291" s="193">
        <v>0</v>
      </c>
      <c r="AU2291" s="193">
        <v>0</v>
      </c>
      <c r="AV2291" s="192">
        <v>1.7338615E-8</v>
      </c>
      <c r="AW2291" s="192">
        <v>1.0925313000000001E-5</v>
      </c>
      <c r="AX2291" s="192">
        <v>2.4578915000000001E-9</v>
      </c>
      <c r="AY2291" s="192">
        <v>1.2644134E-8</v>
      </c>
      <c r="AZ2291" s="193">
        <v>0</v>
      </c>
      <c r="BA2291" s="193">
        <v>0</v>
      </c>
      <c r="BB2291" s="193">
        <v>0</v>
      </c>
      <c r="BC2291" s="193">
        <v>0</v>
      </c>
      <c r="BD2291" s="193">
        <v>0</v>
      </c>
      <c r="BE2291" s="193">
        <v>0</v>
      </c>
      <c r="BF2291" s="193">
        <v>0</v>
      </c>
      <c r="BG2291" s="193">
        <v>0</v>
      </c>
      <c r="BH2291" s="193">
        <v>0</v>
      </c>
      <c r="BI2291" s="193">
        <v>0</v>
      </c>
      <c r="BJ2291" s="193">
        <v>0</v>
      </c>
      <c r="BK2291" s="193">
        <v>0</v>
      </c>
      <c r="BL2291" s="193">
        <v>0</v>
      </c>
      <c r="BM2291"/>
      <c r="BN2291" s="164">
        <v>3.9776537E-4</v>
      </c>
      <c r="BO2291" s="186">
        <v>9.2880825000000002E-5</v>
      </c>
      <c r="BP2291" s="164">
        <v>1.8118480000000001E-4</v>
      </c>
      <c r="BQ2291" s="186">
        <v>2.5468115000000001E-11</v>
      </c>
      <c r="BR2291" s="186">
        <v>6.8138791000000001E-5</v>
      </c>
      <c r="BS2291" s="186">
        <v>1.1224696E-5</v>
      </c>
      <c r="BT2291" s="164">
        <v>0</v>
      </c>
      <c r="BU2291" s="186">
        <v>1.7036674000000001E-5</v>
      </c>
      <c r="BV2291" s="164">
        <v>0</v>
      </c>
      <c r="BW2291" s="186">
        <v>1.4858469E-9</v>
      </c>
      <c r="BX2291" s="164">
        <v>0</v>
      </c>
      <c r="BY2291" s="164">
        <v>0</v>
      </c>
      <c r="BZ2291" s="164">
        <v>0</v>
      </c>
      <c r="CA2291" s="186">
        <v>2.7298082E-5</v>
      </c>
      <c r="CB2291" s="164">
        <v>0</v>
      </c>
      <c r="CC2291" s="164">
        <v>0</v>
      </c>
      <c r="CD2291" s="164">
        <v>0</v>
      </c>
      <c r="CE2291"/>
      <c r="CF2291" s="330">
        <v>0</v>
      </c>
      <c r="CG2291" s="330">
        <v>6.4981188000000003</v>
      </c>
      <c r="CH2291" s="330">
        <v>0.32096061999999997</v>
      </c>
      <c r="CI2291" s="330">
        <v>6.6122101000000003E-2</v>
      </c>
      <c r="CJ2291" s="330">
        <v>3.0448643000000001E-3</v>
      </c>
      <c r="CK2291" s="330">
        <v>0</v>
      </c>
      <c r="CL2291" s="330">
        <v>0</v>
      </c>
      <c r="CM2291" s="330">
        <v>3.3633394E-3</v>
      </c>
      <c r="CN2291" s="330">
        <v>0</v>
      </c>
      <c r="CO2291" s="330">
        <v>0</v>
      </c>
      <c r="CP2291"/>
      <c r="CQ2291">
        <v>0.97471783000000001</v>
      </c>
      <c r="CR2291">
        <v>0.81634901290160999</v>
      </c>
      <c r="CS2291">
        <v>0.69973981742200997</v>
      </c>
      <c r="CT2291">
        <v>0.69973981742200997</v>
      </c>
      <c r="CU2291">
        <v>0</v>
      </c>
      <c r="CV2291" s="189"/>
      <c r="CZ2291" s="11"/>
      <c r="DA2291" s="236"/>
      <c r="DB2291" s="236"/>
      <c r="DC2291" s="32"/>
      <c r="DD2291" s="32"/>
      <c r="DE2291" s="32"/>
      <c r="DF2291" s="32"/>
      <c r="DG2291" s="32"/>
      <c r="DH2291" s="32"/>
      <c r="DI2291" s="32"/>
      <c r="DJ2291" s="32"/>
      <c r="DK2291" s="32"/>
      <c r="DL2291" s="32"/>
    </row>
    <row r="2292" spans="1:116" ht="14.4" x14ac:dyDescent="0.3">
      <c r="A2292" t="s">
        <v>8094</v>
      </c>
      <c r="B2292" s="181" t="s">
        <v>928</v>
      </c>
      <c r="C2292" s="182" t="s">
        <v>3648</v>
      </c>
      <c r="D2292" s="40" t="s">
        <v>3638</v>
      </c>
      <c r="E2292" s="242" t="s">
        <v>943</v>
      </c>
      <c r="F2292" s="184" t="s">
        <v>8095</v>
      </c>
      <c r="G2292" s="184">
        <v>1.060588914274611</v>
      </c>
      <c r="H2292" s="184">
        <v>7.1049366518990006E-2</v>
      </c>
      <c r="I2292" s="184">
        <v>0.31779154775562102</v>
      </c>
      <c r="J2292" s="328">
        <v>0</v>
      </c>
      <c r="K2292" s="184">
        <v>0.67174800000000001</v>
      </c>
      <c r="L2292" s="184">
        <v>0.22564453000000001</v>
      </c>
      <c r="M2292" s="184">
        <v>9.2146965999999997E-2</v>
      </c>
      <c r="N2292" s="331">
        <v>7.1048832000000006E-2</v>
      </c>
      <c r="O2292" s="331">
        <v>0</v>
      </c>
      <c r="P2292" s="331">
        <v>0</v>
      </c>
      <c r="Q2292" s="331">
        <v>5.3451898999999999E-7</v>
      </c>
      <c r="R2292" s="331">
        <v>5.1755620999999999E-8</v>
      </c>
      <c r="S2292" s="331">
        <v>0</v>
      </c>
      <c r="T2292" s="331">
        <v>0</v>
      </c>
      <c r="U2292" s="184">
        <v>0</v>
      </c>
      <c r="V2292" s="331">
        <v>0</v>
      </c>
      <c r="W2292" s="331">
        <v>0</v>
      </c>
      <c r="X2292" s="184">
        <v>0</v>
      </c>
      <c r="Y2292"/>
      <c r="Z2292" s="288">
        <v>4.4783200000000001</v>
      </c>
      <c r="AA2292"/>
      <c r="AB2292" s="164">
        <v>0</v>
      </c>
      <c r="AC2292" s="164">
        <v>0</v>
      </c>
      <c r="AD2292" s="164">
        <v>0</v>
      </c>
      <c r="AE2292" s="164">
        <v>0</v>
      </c>
      <c r="AF2292" s="164">
        <v>0</v>
      </c>
      <c r="AG2292" s="164">
        <v>0</v>
      </c>
      <c r="AH2292" s="164">
        <v>0</v>
      </c>
      <c r="AI2292"/>
      <c r="AJ2292" s="185">
        <v>0.15657562</v>
      </c>
      <c r="AK2292" s="185">
        <v>0.15124969999999999</v>
      </c>
      <c r="AL2292" s="185">
        <v>5.3259136999999996E-3</v>
      </c>
      <c r="AM2292" s="185">
        <v>0</v>
      </c>
      <c r="AN2292" s="176">
        <v>9.0677278999999996E-6</v>
      </c>
      <c r="AO2292" s="176">
        <v>1.9696426E-8</v>
      </c>
      <c r="AP2292" s="176">
        <v>0</v>
      </c>
      <c r="AQ2292" s="192">
        <v>4.155881E-6</v>
      </c>
      <c r="AR2292" s="192">
        <v>1.2539296000000001E-8</v>
      </c>
      <c r="AS2292" s="192">
        <v>3.4259147999999999E-13</v>
      </c>
      <c r="AT2292" s="193">
        <v>0</v>
      </c>
      <c r="AU2292" s="193">
        <v>0</v>
      </c>
      <c r="AV2292" s="192">
        <v>1.0564450999999999E-8</v>
      </c>
      <c r="AW2292" s="192">
        <v>4.9012824999999996E-6</v>
      </c>
      <c r="AX2292" s="192">
        <v>1.4975979E-9</v>
      </c>
      <c r="AY2292" s="192">
        <v>5.6591896999999997E-9</v>
      </c>
      <c r="AZ2292" s="193">
        <v>0</v>
      </c>
      <c r="BA2292" s="193">
        <v>0</v>
      </c>
      <c r="BB2292" s="193">
        <v>0</v>
      </c>
      <c r="BC2292" s="193">
        <v>0</v>
      </c>
      <c r="BD2292" s="193">
        <v>0</v>
      </c>
      <c r="BE2292" s="193">
        <v>0</v>
      </c>
      <c r="BF2292" s="193">
        <v>0</v>
      </c>
      <c r="BG2292" s="193">
        <v>0</v>
      </c>
      <c r="BH2292" s="193">
        <v>0</v>
      </c>
      <c r="BI2292" s="193">
        <v>0</v>
      </c>
      <c r="BJ2292" s="193">
        <v>0</v>
      </c>
      <c r="BK2292" s="193">
        <v>0</v>
      </c>
      <c r="BL2292" s="193">
        <v>0</v>
      </c>
      <c r="BM2292"/>
      <c r="BN2292" s="164">
        <v>2.3020332E-4</v>
      </c>
      <c r="BO2292" s="186">
        <v>4.2494270000000002E-5</v>
      </c>
      <c r="BP2292" s="164">
        <v>1.2486744E-4</v>
      </c>
      <c r="BQ2292" s="186">
        <v>6.0624869999999998E-12</v>
      </c>
      <c r="BR2292" s="186">
        <v>2.9903928999999999E-5</v>
      </c>
      <c r="BS2292" s="186">
        <v>6.8392287E-6</v>
      </c>
      <c r="BT2292" s="164">
        <v>0</v>
      </c>
      <c r="BU2292" s="186">
        <v>1.0380477E-5</v>
      </c>
      <c r="BV2292" s="164">
        <v>0</v>
      </c>
      <c r="BW2292" s="186">
        <v>3.5369433E-10</v>
      </c>
      <c r="BX2292" s="164">
        <v>0</v>
      </c>
      <c r="BY2292" s="164">
        <v>0</v>
      </c>
      <c r="BZ2292" s="164">
        <v>0</v>
      </c>
      <c r="CA2292" s="186">
        <v>1.5717615000000001E-5</v>
      </c>
      <c r="CB2292" s="164">
        <v>0</v>
      </c>
      <c r="CC2292" s="164">
        <v>0</v>
      </c>
      <c r="CD2292" s="164">
        <v>0</v>
      </c>
      <c r="CE2292"/>
      <c r="CF2292" s="330">
        <v>0</v>
      </c>
      <c r="CG2292" s="330">
        <v>4.4783200000000001</v>
      </c>
      <c r="CH2292" s="330">
        <v>0.19556191000000001</v>
      </c>
      <c r="CI2292" s="330">
        <v>3.0642544000000001E-2</v>
      </c>
      <c r="CJ2292" s="330">
        <v>1.0381034E-3</v>
      </c>
      <c r="CK2292" s="330">
        <v>0</v>
      </c>
      <c r="CL2292" s="330">
        <v>0</v>
      </c>
      <c r="CM2292" s="330">
        <v>1.4598250000000001E-3</v>
      </c>
      <c r="CN2292" s="330">
        <v>0</v>
      </c>
      <c r="CO2292" s="330">
        <v>0</v>
      </c>
      <c r="CP2292"/>
      <c r="CQ2292">
        <v>0.67174800000000001</v>
      </c>
      <c r="CR2292">
        <v>0.38884091427461104</v>
      </c>
      <c r="CS2292">
        <v>0.31779154775562102</v>
      </c>
      <c r="CT2292">
        <v>0.31779154775562102</v>
      </c>
      <c r="CU2292">
        <v>0</v>
      </c>
      <c r="CV2292" s="157"/>
      <c r="CZ2292" s="11"/>
      <c r="DA2292" s="236"/>
      <c r="DB2292" s="236"/>
      <c r="DC2292" s="32"/>
      <c r="DD2292" s="32"/>
      <c r="DE2292" s="32"/>
      <c r="DF2292" s="32"/>
      <c r="DG2292" s="32"/>
      <c r="DH2292" s="32"/>
      <c r="DI2292" s="32"/>
      <c r="DJ2292" s="32"/>
      <c r="DK2292" s="32"/>
      <c r="DL2292" s="32"/>
    </row>
    <row r="2293" spans="1:116" ht="14.4" x14ac:dyDescent="0.3">
      <c r="B2293" s="181"/>
      <c r="C2293" s="180"/>
      <c r="D2293" s="37" t="s">
        <v>5420</v>
      </c>
      <c r="E2293" s="242"/>
      <c r="F2293"/>
      <c r="G2293"/>
      <c r="H2293"/>
      <c r="I2293"/>
      <c r="J2293" s="332"/>
      <c r="K2293"/>
      <c r="L2293"/>
      <c r="M2293"/>
      <c r="N2293" s="39"/>
      <c r="O2293" s="39"/>
      <c r="P2293" s="39"/>
      <c r="Q2293" s="39"/>
      <c r="R2293" s="39"/>
      <c r="S2293" s="39"/>
      <c r="T2293" s="39"/>
      <c r="U2293"/>
      <c r="V2293" s="39"/>
      <c r="W2293" s="39"/>
      <c r="X2293"/>
      <c r="Y2293"/>
      <c r="Z2293"/>
      <c r="AA2293"/>
      <c r="AB2293"/>
      <c r="AC2293"/>
      <c r="AD2293"/>
      <c r="AE2293"/>
      <c r="AF2293"/>
      <c r="AG2293"/>
      <c r="AH2293"/>
      <c r="AI2293"/>
      <c r="AJ2293"/>
      <c r="AK2293"/>
      <c r="AL2293"/>
      <c r="AM2293"/>
      <c r="AN2293"/>
      <c r="AO2293"/>
      <c r="AP2293"/>
      <c r="AT2293"/>
      <c r="AU2293"/>
      <c r="AZ2293"/>
      <c r="BA2293"/>
      <c r="BB2293"/>
      <c r="BC2293"/>
      <c r="BD2293"/>
      <c r="BE2293"/>
      <c r="BF2293"/>
      <c r="BG2293"/>
      <c r="BH2293"/>
      <c r="BI2293"/>
      <c r="BJ2293"/>
      <c r="BK2293"/>
      <c r="BL2293"/>
      <c r="BM2293"/>
      <c r="BN2293"/>
      <c r="BP2293"/>
      <c r="BS2293" s="39"/>
      <c r="BT2293"/>
      <c r="BU2293" s="39"/>
      <c r="BV2293"/>
      <c r="BW2293" s="39"/>
      <c r="BX2293"/>
      <c r="BY2293"/>
      <c r="BZ2293"/>
      <c r="CA2293" s="39"/>
      <c r="CB2293"/>
      <c r="CC2293"/>
      <c r="CD2293"/>
      <c r="CE2293"/>
      <c r="CF2293"/>
      <c r="CG2293"/>
      <c r="CH2293"/>
      <c r="CI2293"/>
      <c r="CJ2293"/>
      <c r="CK2293"/>
      <c r="CL2293"/>
      <c r="CM2293"/>
      <c r="CN2293"/>
      <c r="CO2293"/>
      <c r="CP2293"/>
      <c r="CQ2293"/>
      <c r="CR2293"/>
      <c r="CS2293"/>
      <c r="CT2293"/>
      <c r="CU2293"/>
      <c r="CV2293" s="38"/>
      <c r="CZ2293" s="11"/>
      <c r="DA2293" s="236"/>
      <c r="DB2293" s="236"/>
      <c r="DC2293" s="32"/>
      <c r="DD2293" s="32"/>
      <c r="DE2293" s="32"/>
      <c r="DF2293" s="32"/>
      <c r="DG2293" s="32"/>
      <c r="DH2293" s="32"/>
      <c r="DI2293" s="32"/>
      <c r="DJ2293" s="32"/>
      <c r="DK2293" s="32"/>
      <c r="DL2293" s="32"/>
    </row>
    <row r="2294" spans="1:116" ht="14.4" x14ac:dyDescent="0.3">
      <c r="A2294" t="s">
        <v>3649</v>
      </c>
      <c r="B2294" s="181" t="s">
        <v>928</v>
      </c>
      <c r="C2294" s="182" t="s">
        <v>3650</v>
      </c>
      <c r="D2294" s="40" t="s">
        <v>5420</v>
      </c>
      <c r="E2294" s="242" t="s">
        <v>943</v>
      </c>
      <c r="F2294" s="184" t="s">
        <v>5153</v>
      </c>
      <c r="G2294" s="184">
        <v>2.802969910455686</v>
      </c>
      <c r="H2294" s="184">
        <v>1.289172342664E-2</v>
      </c>
      <c r="I2294" s="184">
        <v>0.27741508702904599</v>
      </c>
      <c r="J2294" s="328">
        <v>0</v>
      </c>
      <c r="K2294" s="184">
        <v>2.5126631000000001</v>
      </c>
      <c r="L2294" s="184">
        <v>0.25662243000000001</v>
      </c>
      <c r="M2294" s="184">
        <v>2.0792620000000001E-2</v>
      </c>
      <c r="N2294" s="331">
        <v>1.2891341000000001E-2</v>
      </c>
      <c r="O2294" s="331">
        <v>0</v>
      </c>
      <c r="P2294" s="331">
        <v>0</v>
      </c>
      <c r="Q2294" s="331">
        <v>3.8242664E-7</v>
      </c>
      <c r="R2294" s="331">
        <v>3.7029046000000002E-8</v>
      </c>
      <c r="S2294" s="331">
        <v>0</v>
      </c>
      <c r="T2294" s="331">
        <v>0</v>
      </c>
      <c r="U2294" s="184">
        <v>0</v>
      </c>
      <c r="V2294" s="331">
        <v>0</v>
      </c>
      <c r="W2294" s="331">
        <v>0</v>
      </c>
      <c r="X2294" s="184">
        <v>0</v>
      </c>
      <c r="Y2294"/>
      <c r="Z2294" s="288">
        <v>16.751087333333334</v>
      </c>
      <c r="AA2294"/>
      <c r="AB2294" s="164">
        <v>0</v>
      </c>
      <c r="AC2294" s="164">
        <v>0</v>
      </c>
      <c r="AD2294" s="164">
        <v>0</v>
      </c>
      <c r="AE2294" s="164">
        <v>0</v>
      </c>
      <c r="AF2294" s="164">
        <v>0</v>
      </c>
      <c r="AG2294" s="164">
        <v>0</v>
      </c>
      <c r="AH2294" s="164">
        <v>0</v>
      </c>
      <c r="AI2294"/>
      <c r="AJ2294" s="185">
        <v>0.35375915000000002</v>
      </c>
      <c r="AK2294" s="185">
        <v>0.33949135000000003</v>
      </c>
      <c r="AL2294" s="185">
        <v>1.4267791E-2</v>
      </c>
      <c r="AM2294" s="185">
        <v>0</v>
      </c>
      <c r="AN2294" s="176">
        <v>2.0353199000000001E-5</v>
      </c>
      <c r="AO2294" s="176">
        <v>5.2765499E-8</v>
      </c>
      <c r="AP2294" s="176">
        <v>0</v>
      </c>
      <c r="AQ2294" s="192">
        <v>1.5545008999999999E-5</v>
      </c>
      <c r="AR2294" s="192">
        <v>4.6903044000000001E-8</v>
      </c>
      <c r="AS2294" s="192">
        <v>1.2814582E-12</v>
      </c>
      <c r="AT2294" s="193">
        <v>0</v>
      </c>
      <c r="AU2294" s="193">
        <v>0</v>
      </c>
      <c r="AV2294" s="192">
        <v>1.9168498E-9</v>
      </c>
      <c r="AW2294" s="192">
        <v>4.8062730000000004E-6</v>
      </c>
      <c r="AX2294" s="192">
        <v>2.7172926000000001E-10</v>
      </c>
      <c r="AY2294" s="192">
        <v>5.5894442999999998E-9</v>
      </c>
      <c r="AZ2294" s="193">
        <v>0</v>
      </c>
      <c r="BA2294" s="193">
        <v>0</v>
      </c>
      <c r="BB2294" s="193">
        <v>0</v>
      </c>
      <c r="BC2294" s="193">
        <v>0</v>
      </c>
      <c r="BD2294" s="193">
        <v>0</v>
      </c>
      <c r="BE2294" s="193">
        <v>0</v>
      </c>
      <c r="BF2294" s="193">
        <v>0</v>
      </c>
      <c r="BG2294" s="193">
        <v>0</v>
      </c>
      <c r="BH2294" s="193">
        <v>0</v>
      </c>
      <c r="BI2294" s="193">
        <v>0</v>
      </c>
      <c r="BJ2294" s="193">
        <v>0</v>
      </c>
      <c r="BK2294" s="193">
        <v>0</v>
      </c>
      <c r="BL2294" s="193">
        <v>0</v>
      </c>
      <c r="BM2294"/>
      <c r="BN2294" s="164">
        <v>5.4558692000000004E-4</v>
      </c>
      <c r="BO2294" s="186">
        <v>3.9166396999999997E-5</v>
      </c>
      <c r="BP2294" s="164">
        <v>4.6706476E-4</v>
      </c>
      <c r="BQ2294" s="186">
        <v>4.3374633999999999E-12</v>
      </c>
      <c r="BR2294" s="186">
        <v>3.1337334999999998E-5</v>
      </c>
      <c r="BS2294" s="186">
        <v>1.2409329E-6</v>
      </c>
      <c r="BT2294" s="164">
        <v>0</v>
      </c>
      <c r="BU2294" s="186">
        <v>1.8834691E-6</v>
      </c>
      <c r="BV2294" s="164">
        <v>0</v>
      </c>
      <c r="BW2294" s="186">
        <v>2.5305393999999999E-10</v>
      </c>
      <c r="BX2294" s="164">
        <v>0</v>
      </c>
      <c r="BY2294" s="164">
        <v>0</v>
      </c>
      <c r="BZ2294" s="164">
        <v>0</v>
      </c>
      <c r="CA2294" s="186">
        <v>4.8937716999999999E-6</v>
      </c>
      <c r="CB2294" s="164">
        <v>0</v>
      </c>
      <c r="CC2294" s="164">
        <v>0</v>
      </c>
      <c r="CD2294" s="164">
        <v>0</v>
      </c>
      <c r="CE2294"/>
      <c r="CF2294" s="330">
        <v>0</v>
      </c>
      <c r="CG2294" s="330">
        <v>16.751086999999998</v>
      </c>
      <c r="CH2294" s="330">
        <v>3.5483417000000003E-2</v>
      </c>
      <c r="CI2294" s="330">
        <v>2.7081688E-2</v>
      </c>
      <c r="CJ2294" s="330">
        <v>4.6814304000000002E-4</v>
      </c>
      <c r="CK2294" s="330">
        <v>0</v>
      </c>
      <c r="CL2294" s="330">
        <v>0</v>
      </c>
      <c r="CM2294" s="330">
        <v>1.5800965E-3</v>
      </c>
      <c r="CN2294" s="330">
        <v>0</v>
      </c>
      <c r="CO2294" s="330">
        <v>0</v>
      </c>
      <c r="CP2294"/>
      <c r="CQ2294">
        <v>2.5126631000000001</v>
      </c>
      <c r="CR2294">
        <v>0.29030681045568602</v>
      </c>
      <c r="CS2294">
        <v>0.27741508702904599</v>
      </c>
      <c r="CT2294">
        <v>0.27741508702904599</v>
      </c>
      <c r="CU2294">
        <v>0</v>
      </c>
      <c r="CV2294" s="157"/>
      <c r="CZ2294" s="11"/>
      <c r="DA2294" s="236"/>
      <c r="DB2294" s="236"/>
      <c r="DC2294" s="32"/>
      <c r="DD2294" s="32"/>
      <c r="DE2294" s="32"/>
      <c r="DF2294" s="32"/>
      <c r="DG2294" s="32"/>
      <c r="DH2294" s="32"/>
      <c r="DI2294" s="32"/>
      <c r="DJ2294" s="32"/>
      <c r="DK2294" s="32"/>
      <c r="DL2294" s="32"/>
    </row>
    <row r="2295" spans="1:116" ht="14.4" x14ac:dyDescent="0.3">
      <c r="A2295" t="s">
        <v>3651</v>
      </c>
      <c r="B2295" s="181" t="s">
        <v>928</v>
      </c>
      <c r="C2295" s="182" t="s">
        <v>3652</v>
      </c>
      <c r="D2295" s="40" t="s">
        <v>5420</v>
      </c>
      <c r="E2295" s="242" t="s">
        <v>943</v>
      </c>
      <c r="F2295" s="184" t="s">
        <v>5154</v>
      </c>
      <c r="G2295" s="184">
        <v>1.0929162175030269</v>
      </c>
      <c r="H2295" s="184">
        <v>9.5491613418699998E-3</v>
      </c>
      <c r="I2295" s="184">
        <v>0.19356937616115699</v>
      </c>
      <c r="J2295" s="328">
        <v>0</v>
      </c>
      <c r="K2295" s="184">
        <v>0.88979768000000004</v>
      </c>
      <c r="L2295" s="184">
        <v>0.18071234</v>
      </c>
      <c r="M2295" s="184">
        <v>1.2857026000000001E-2</v>
      </c>
      <c r="N2295" s="331">
        <v>9.5490564000000003E-3</v>
      </c>
      <c r="O2295" s="331">
        <v>0</v>
      </c>
      <c r="P2295" s="331">
        <v>0</v>
      </c>
      <c r="Q2295" s="331">
        <v>1.0494187000000001E-7</v>
      </c>
      <c r="R2295" s="331">
        <v>1.0161157E-8</v>
      </c>
      <c r="S2295" s="331">
        <v>0</v>
      </c>
      <c r="T2295" s="331">
        <v>0</v>
      </c>
      <c r="U2295" s="184">
        <v>0</v>
      </c>
      <c r="V2295" s="331">
        <v>0</v>
      </c>
      <c r="W2295" s="331">
        <v>0</v>
      </c>
      <c r="X2295" s="184">
        <v>0</v>
      </c>
      <c r="Y2295"/>
      <c r="Z2295" s="288">
        <v>5.9319845333333339</v>
      </c>
      <c r="AA2295"/>
      <c r="AB2295" s="164">
        <v>0</v>
      </c>
      <c r="AC2295" s="164">
        <v>0</v>
      </c>
      <c r="AD2295" s="164">
        <v>0</v>
      </c>
      <c r="AE2295" s="164">
        <v>0</v>
      </c>
      <c r="AF2295" s="164">
        <v>0</v>
      </c>
      <c r="AG2295" s="164">
        <v>0</v>
      </c>
      <c r="AH2295" s="164">
        <v>0</v>
      </c>
      <c r="AI2295"/>
      <c r="AJ2295" s="185">
        <v>0.154</v>
      </c>
      <c r="AK2295" s="185">
        <v>0.14838833000000001</v>
      </c>
      <c r="AL2295" s="185">
        <v>5.6116715000000001E-3</v>
      </c>
      <c r="AM2295" s="185">
        <v>0</v>
      </c>
      <c r="AN2295" s="176">
        <v>8.8961828999999999E-6</v>
      </c>
      <c r="AO2295" s="176">
        <v>2.0753222999999999E-8</v>
      </c>
      <c r="AP2295" s="176">
        <v>0</v>
      </c>
      <c r="AQ2295" s="192">
        <v>5.5048815999999998E-6</v>
      </c>
      <c r="AR2295" s="192">
        <v>1.6609556999999999E-8</v>
      </c>
      <c r="AS2295" s="192">
        <v>4.5379681999999999E-13</v>
      </c>
      <c r="AT2295" s="193">
        <v>0</v>
      </c>
      <c r="AU2295" s="193">
        <v>0</v>
      </c>
      <c r="AV2295" s="192">
        <v>1.419876E-9</v>
      </c>
      <c r="AW2295" s="192">
        <v>3.3898813999999998E-6</v>
      </c>
      <c r="AX2295" s="192">
        <v>2.0127913E-10</v>
      </c>
      <c r="AY2295" s="192">
        <v>3.9419335000000001E-9</v>
      </c>
      <c r="AZ2295" s="193">
        <v>0</v>
      </c>
      <c r="BA2295" s="193">
        <v>0</v>
      </c>
      <c r="BB2295" s="193">
        <v>0</v>
      </c>
      <c r="BC2295" s="193">
        <v>0</v>
      </c>
      <c r="BD2295" s="193">
        <v>0</v>
      </c>
      <c r="BE2295" s="193">
        <v>0</v>
      </c>
      <c r="BF2295" s="193">
        <v>0</v>
      </c>
      <c r="BG2295" s="193">
        <v>0</v>
      </c>
      <c r="BH2295" s="193">
        <v>0</v>
      </c>
      <c r="BI2295" s="193">
        <v>0</v>
      </c>
      <c r="BJ2295" s="193">
        <v>0</v>
      </c>
      <c r="BK2295" s="193">
        <v>0</v>
      </c>
      <c r="BL2295" s="193">
        <v>0</v>
      </c>
      <c r="BM2295"/>
      <c r="BN2295" s="164">
        <v>2.2098058999999999E-4</v>
      </c>
      <c r="BO2295" s="186">
        <v>2.7644343E-5</v>
      </c>
      <c r="BP2295" s="164">
        <v>1.6539947000000001E-4</v>
      </c>
      <c r="BQ2295" s="186">
        <v>1.1902453E-12</v>
      </c>
      <c r="BR2295" s="186">
        <v>2.2086140000000001E-5</v>
      </c>
      <c r="BS2295" s="186">
        <v>9.1920132000000005E-7</v>
      </c>
      <c r="BT2295" s="164">
        <v>0</v>
      </c>
      <c r="BU2295" s="186">
        <v>1.3951498E-6</v>
      </c>
      <c r="BV2295" s="164">
        <v>0</v>
      </c>
      <c r="BW2295" s="186">
        <v>6.9440644000000005E-11</v>
      </c>
      <c r="BX2295" s="164">
        <v>0</v>
      </c>
      <c r="BY2295" s="164">
        <v>0</v>
      </c>
      <c r="BZ2295" s="164">
        <v>0</v>
      </c>
      <c r="CA2295" s="186">
        <v>3.5362121E-6</v>
      </c>
      <c r="CB2295" s="164">
        <v>0</v>
      </c>
      <c r="CC2295" s="164">
        <v>0</v>
      </c>
      <c r="CD2295" s="164">
        <v>0</v>
      </c>
      <c r="CE2295"/>
      <c r="CF2295" s="330">
        <v>0</v>
      </c>
      <c r="CG2295" s="330">
        <v>5.9319845000000004</v>
      </c>
      <c r="CH2295" s="330">
        <v>2.6283778000000001E-2</v>
      </c>
      <c r="CI2295" s="330">
        <v>1.9124676E-2</v>
      </c>
      <c r="CJ2295" s="330">
        <v>1.7196841000000001E-4</v>
      </c>
      <c r="CK2295" s="330">
        <v>0</v>
      </c>
      <c r="CL2295" s="330">
        <v>0</v>
      </c>
      <c r="CM2295" s="330">
        <v>1.1132525999999999E-3</v>
      </c>
      <c r="CN2295" s="330">
        <v>0</v>
      </c>
      <c r="CO2295" s="330">
        <v>0</v>
      </c>
      <c r="CP2295"/>
      <c r="CQ2295">
        <v>0.88979768000000004</v>
      </c>
      <c r="CR2295">
        <v>0.203118537503027</v>
      </c>
      <c r="CS2295">
        <v>0.19356937616115699</v>
      </c>
      <c r="CT2295">
        <v>0.19356937616115699</v>
      </c>
      <c r="CU2295">
        <v>0</v>
      </c>
      <c r="CV2295" s="157"/>
      <c r="CZ2295" s="11"/>
      <c r="DA2295" s="236"/>
      <c r="DB2295" s="236"/>
      <c r="DC2295" s="32"/>
      <c r="DD2295" s="32"/>
      <c r="DE2295" s="32"/>
      <c r="DF2295" s="32"/>
      <c r="DG2295" s="32"/>
      <c r="DH2295" s="32"/>
      <c r="DI2295" s="32"/>
      <c r="DJ2295" s="32"/>
      <c r="DK2295" s="32"/>
      <c r="DL2295" s="32"/>
    </row>
    <row r="2296" spans="1:116" ht="14.4" x14ac:dyDescent="0.3">
      <c r="A2296" t="s">
        <v>3653</v>
      </c>
      <c r="B2296" s="181" t="s">
        <v>928</v>
      </c>
      <c r="C2296" s="182" t="s">
        <v>3654</v>
      </c>
      <c r="D2296" s="40" t="s">
        <v>5420</v>
      </c>
      <c r="E2296" s="242" t="s">
        <v>943</v>
      </c>
      <c r="F2296" s="184" t="s">
        <v>5155</v>
      </c>
      <c r="G2296" s="184">
        <v>0.9631967751170698</v>
      </c>
      <c r="H2296" s="184">
        <v>8.0798791575199997E-4</v>
      </c>
      <c r="I2296" s="184">
        <v>0.15680689720131771</v>
      </c>
      <c r="J2296" s="328">
        <v>0</v>
      </c>
      <c r="K2296" s="184">
        <v>0.80558189000000002</v>
      </c>
      <c r="L2296" s="184">
        <v>0.15546238000000001</v>
      </c>
      <c r="M2296" s="184">
        <v>1.3445146E-3</v>
      </c>
      <c r="N2296" s="331">
        <v>8.0796104999999996E-4</v>
      </c>
      <c r="O2296" s="331">
        <v>0</v>
      </c>
      <c r="P2296" s="331">
        <v>0</v>
      </c>
      <c r="Q2296" s="331">
        <v>2.6865752000000001E-8</v>
      </c>
      <c r="R2296" s="331">
        <v>2.6013177E-9</v>
      </c>
      <c r="S2296" s="331">
        <v>0</v>
      </c>
      <c r="T2296" s="331">
        <v>0</v>
      </c>
      <c r="U2296" s="184">
        <v>0</v>
      </c>
      <c r="V2296" s="331">
        <v>0</v>
      </c>
      <c r="W2296" s="331">
        <v>0</v>
      </c>
      <c r="X2296" s="184">
        <v>0</v>
      </c>
      <c r="Y2296"/>
      <c r="Z2296" s="288">
        <v>5.3705459333333341</v>
      </c>
      <c r="AA2296"/>
      <c r="AB2296" s="164">
        <v>0</v>
      </c>
      <c r="AC2296" s="164">
        <v>0</v>
      </c>
      <c r="AD2296" s="164">
        <v>0</v>
      </c>
      <c r="AE2296" s="164">
        <v>0</v>
      </c>
      <c r="AF2296" s="164">
        <v>0</v>
      </c>
      <c r="AG2296" s="164">
        <v>0</v>
      </c>
      <c r="AH2296" s="164">
        <v>0</v>
      </c>
      <c r="AI2296"/>
      <c r="AJ2296" s="185">
        <v>0.13534154000000001</v>
      </c>
      <c r="AK2296" s="185">
        <v>0.13037868</v>
      </c>
      <c r="AL2296" s="185">
        <v>4.9628607000000002E-3</v>
      </c>
      <c r="AM2296" s="185">
        <v>0</v>
      </c>
      <c r="AN2296" s="176">
        <v>7.8164676999999998E-6</v>
      </c>
      <c r="AO2296" s="176">
        <v>1.8353775000000001E-8</v>
      </c>
      <c r="AP2296" s="176">
        <v>0</v>
      </c>
      <c r="AQ2296" s="192">
        <v>4.9838665999999998E-6</v>
      </c>
      <c r="AR2296" s="192">
        <v>1.5037529000000001E-8</v>
      </c>
      <c r="AS2296" s="192">
        <v>4.1084675999999999E-13</v>
      </c>
      <c r="AT2296" s="193">
        <v>0</v>
      </c>
      <c r="AU2296" s="193">
        <v>0</v>
      </c>
      <c r="AV2296" s="192">
        <v>1.2013799999999999E-10</v>
      </c>
      <c r="AW2296" s="192">
        <v>2.8324810000000001E-6</v>
      </c>
      <c r="AX2296" s="192">
        <v>1.7030552E-11</v>
      </c>
      <c r="AY2296" s="192">
        <v>3.2988049000000001E-9</v>
      </c>
      <c r="AZ2296" s="193">
        <v>0</v>
      </c>
      <c r="BA2296" s="193">
        <v>0</v>
      </c>
      <c r="BB2296" s="193">
        <v>0</v>
      </c>
      <c r="BC2296" s="193">
        <v>0</v>
      </c>
      <c r="BD2296" s="193">
        <v>0</v>
      </c>
      <c r="BE2296" s="193">
        <v>0</v>
      </c>
      <c r="BF2296" s="193">
        <v>0</v>
      </c>
      <c r="BG2296" s="193">
        <v>0</v>
      </c>
      <c r="BH2296" s="193">
        <v>0</v>
      </c>
      <c r="BI2296" s="193">
        <v>0</v>
      </c>
      <c r="BJ2296" s="193">
        <v>0</v>
      </c>
      <c r="BK2296" s="193">
        <v>0</v>
      </c>
      <c r="BL2296" s="193">
        <v>0</v>
      </c>
      <c r="BM2296"/>
      <c r="BN2296" s="164">
        <v>1.9305842E-4</v>
      </c>
      <c r="BO2296" s="186">
        <v>2.2782510000000002E-5</v>
      </c>
      <c r="BP2296" s="164">
        <v>1.4974507E-4</v>
      </c>
      <c r="BQ2296" s="186">
        <v>3.0470998999999999E-13</v>
      </c>
      <c r="BR2296" s="186">
        <v>1.8708739999999999E-5</v>
      </c>
      <c r="BS2296" s="186">
        <v>7.7775105000000004E-8</v>
      </c>
      <c r="BT2296" s="164">
        <v>0</v>
      </c>
      <c r="BU2296" s="186">
        <v>1.1804587E-7</v>
      </c>
      <c r="BV2296" s="164">
        <v>0</v>
      </c>
      <c r="BW2296" s="186">
        <v>1.7777225E-11</v>
      </c>
      <c r="BX2296" s="164">
        <v>0</v>
      </c>
      <c r="BY2296" s="164">
        <v>0</v>
      </c>
      <c r="BZ2296" s="164">
        <v>0</v>
      </c>
      <c r="CA2296" s="186">
        <v>1.6262553000000001E-6</v>
      </c>
      <c r="CB2296" s="164">
        <v>0</v>
      </c>
      <c r="CC2296" s="164">
        <v>0</v>
      </c>
      <c r="CD2296" s="164">
        <v>0</v>
      </c>
      <c r="CE2296"/>
      <c r="CF2296" s="330">
        <v>0</v>
      </c>
      <c r="CG2296" s="330">
        <v>5.3705458999999998</v>
      </c>
      <c r="CH2296" s="330">
        <v>2.2239128E-3</v>
      </c>
      <c r="CI2296" s="330">
        <v>1.5605300000000001E-2</v>
      </c>
      <c r="CJ2296" s="329">
        <v>3.2180597E-5</v>
      </c>
      <c r="CK2296" s="330">
        <v>0</v>
      </c>
      <c r="CL2296" s="330">
        <v>0</v>
      </c>
      <c r="CM2296" s="330">
        <v>9.4896298999999997E-4</v>
      </c>
      <c r="CN2296" s="330">
        <v>0</v>
      </c>
      <c r="CO2296" s="330">
        <v>0</v>
      </c>
      <c r="CP2296"/>
      <c r="CQ2296">
        <v>0.80558189000000002</v>
      </c>
      <c r="CR2296">
        <v>0.15761488511706973</v>
      </c>
      <c r="CS2296">
        <v>0.15680689720131771</v>
      </c>
      <c r="CT2296">
        <v>0.15680689720131771</v>
      </c>
      <c r="CU2296">
        <v>0</v>
      </c>
      <c r="CV2296" s="157"/>
      <c r="CZ2296" s="11"/>
      <c r="DA2296" s="236"/>
      <c r="DB2296" s="236"/>
      <c r="DC2296" s="32"/>
      <c r="DD2296" s="32"/>
      <c r="DE2296" s="32"/>
      <c r="DF2296" s="32"/>
      <c r="DG2296" s="32"/>
      <c r="DH2296" s="32"/>
      <c r="DI2296" s="32"/>
      <c r="DJ2296" s="32"/>
      <c r="DK2296" s="32"/>
      <c r="DL2296" s="32"/>
    </row>
    <row r="2297" spans="1:116" ht="14.4" x14ac:dyDescent="0.3">
      <c r="A2297" t="s">
        <v>3655</v>
      </c>
      <c r="B2297" s="181" t="s">
        <v>928</v>
      </c>
      <c r="C2297" s="182" t="s">
        <v>3656</v>
      </c>
      <c r="D2297" s="40" t="s">
        <v>5420</v>
      </c>
      <c r="E2297" s="242" t="s">
        <v>943</v>
      </c>
      <c r="F2297" s="184" t="s">
        <v>5156</v>
      </c>
      <c r="G2297" s="184">
        <v>0.89698893765472643</v>
      </c>
      <c r="H2297" s="184">
        <v>1.0780394151096001E-2</v>
      </c>
      <c r="I2297" s="184">
        <v>0.16259320350363041</v>
      </c>
      <c r="J2297" s="328">
        <v>0</v>
      </c>
      <c r="K2297" s="184">
        <v>0.72361534000000005</v>
      </c>
      <c r="L2297" s="184">
        <v>0.14836838999999999</v>
      </c>
      <c r="M2297" s="184">
        <v>1.4224804000000001E-2</v>
      </c>
      <c r="N2297" s="331">
        <v>1.0780296E-2</v>
      </c>
      <c r="O2297" s="331">
        <v>0</v>
      </c>
      <c r="P2297" s="331">
        <v>0</v>
      </c>
      <c r="Q2297" s="331">
        <v>9.8151095999999994E-8</v>
      </c>
      <c r="R2297" s="331">
        <v>9.5036303999999999E-9</v>
      </c>
      <c r="S2297" s="331">
        <v>0</v>
      </c>
      <c r="T2297" s="331">
        <v>0</v>
      </c>
      <c r="U2297" s="184">
        <v>0</v>
      </c>
      <c r="V2297" s="331">
        <v>0</v>
      </c>
      <c r="W2297" s="331">
        <v>0</v>
      </c>
      <c r="X2297" s="184">
        <v>0</v>
      </c>
      <c r="Y2297"/>
      <c r="Z2297" s="288">
        <v>4.8241022666666673</v>
      </c>
      <c r="AA2297"/>
      <c r="AB2297" s="164">
        <v>0</v>
      </c>
      <c r="AC2297" s="164">
        <v>0</v>
      </c>
      <c r="AD2297" s="164">
        <v>0</v>
      </c>
      <c r="AE2297" s="164">
        <v>0</v>
      </c>
      <c r="AF2297" s="164">
        <v>0</v>
      </c>
      <c r="AG2297" s="164">
        <v>0</v>
      </c>
      <c r="AH2297" s="164">
        <v>0</v>
      </c>
      <c r="AI2297"/>
      <c r="AJ2297" s="185">
        <v>0.12627587000000001</v>
      </c>
      <c r="AK2297" s="185">
        <v>0.12167687000000001</v>
      </c>
      <c r="AL2297" s="185">
        <v>4.5990038999999998E-3</v>
      </c>
      <c r="AM2297" s="185">
        <v>0</v>
      </c>
      <c r="AN2297" s="176">
        <v>7.2947763E-6</v>
      </c>
      <c r="AO2297" s="176">
        <v>1.7008150000000001E-8</v>
      </c>
      <c r="AP2297" s="176">
        <v>0</v>
      </c>
      <c r="AQ2297" s="192">
        <v>4.4767668999999999E-6</v>
      </c>
      <c r="AR2297" s="192">
        <v>1.3507485999999999E-8</v>
      </c>
      <c r="AS2297" s="192">
        <v>3.6904382E-13</v>
      </c>
      <c r="AT2297" s="193">
        <v>0</v>
      </c>
      <c r="AU2297" s="193">
        <v>0</v>
      </c>
      <c r="AV2297" s="192">
        <v>1.6029525999999999E-9</v>
      </c>
      <c r="AW2297" s="192">
        <v>2.8164064000000002E-6</v>
      </c>
      <c r="AX2297" s="192">
        <v>2.2723174E-10</v>
      </c>
      <c r="AY2297" s="192">
        <v>3.2730632000000001E-9</v>
      </c>
      <c r="AZ2297" s="193">
        <v>0</v>
      </c>
      <c r="BA2297" s="193">
        <v>0</v>
      </c>
      <c r="BB2297" s="193">
        <v>0</v>
      </c>
      <c r="BC2297" s="193">
        <v>0</v>
      </c>
      <c r="BD2297" s="193">
        <v>0</v>
      </c>
      <c r="BE2297" s="193">
        <v>0</v>
      </c>
      <c r="BF2297" s="193">
        <v>0</v>
      </c>
      <c r="BG2297" s="193">
        <v>0</v>
      </c>
      <c r="BH2297" s="193">
        <v>0</v>
      </c>
      <c r="BI2297" s="193">
        <v>0</v>
      </c>
      <c r="BJ2297" s="193">
        <v>0</v>
      </c>
      <c r="BK2297" s="193">
        <v>0</v>
      </c>
      <c r="BL2297" s="193">
        <v>0</v>
      </c>
      <c r="BM2297"/>
      <c r="BN2297" s="164">
        <v>1.8192902999999999E-4</v>
      </c>
      <c r="BO2297" s="186">
        <v>2.3093223000000001E-5</v>
      </c>
      <c r="BP2297" s="164">
        <v>1.3450876999999999E-4</v>
      </c>
      <c r="BQ2297" s="186">
        <v>1.1132247000000001E-12</v>
      </c>
      <c r="BR2297" s="186">
        <v>1.8248845E-5</v>
      </c>
      <c r="BS2297" s="186">
        <v>1.0377217E-6</v>
      </c>
      <c r="BT2297" s="164">
        <v>0</v>
      </c>
      <c r="BU2297" s="186">
        <v>1.5750382E-6</v>
      </c>
      <c r="BV2297" s="164">
        <v>0</v>
      </c>
      <c r="BW2297" s="186">
        <v>6.4947150999999996E-11</v>
      </c>
      <c r="BX2297" s="164">
        <v>0</v>
      </c>
      <c r="BY2297" s="164">
        <v>0</v>
      </c>
      <c r="BZ2297" s="164">
        <v>0</v>
      </c>
      <c r="CA2297" s="186">
        <v>3.4653603999999998E-6</v>
      </c>
      <c r="CB2297" s="164">
        <v>0</v>
      </c>
      <c r="CC2297" s="164">
        <v>0</v>
      </c>
      <c r="CD2297" s="164">
        <v>0</v>
      </c>
      <c r="CE2297"/>
      <c r="CF2297" s="330">
        <v>0</v>
      </c>
      <c r="CG2297" s="330">
        <v>4.8241022999999998</v>
      </c>
      <c r="CH2297" s="330">
        <v>2.9672766E-2</v>
      </c>
      <c r="CI2297" s="330">
        <v>1.6038048999999999E-2</v>
      </c>
      <c r="CJ2297" s="330">
        <v>1.7422258000000001E-4</v>
      </c>
      <c r="CK2297" s="330">
        <v>0</v>
      </c>
      <c r="CL2297" s="330">
        <v>0</v>
      </c>
      <c r="CM2297" s="330">
        <v>9.1747221000000004E-4</v>
      </c>
      <c r="CN2297" s="330">
        <v>0</v>
      </c>
      <c r="CO2297" s="330">
        <v>0</v>
      </c>
      <c r="CP2297"/>
      <c r="CQ2297">
        <v>0.72361534000000005</v>
      </c>
      <c r="CR2297">
        <v>0.1733735976547264</v>
      </c>
      <c r="CS2297">
        <v>0.16259320350363041</v>
      </c>
      <c r="CT2297">
        <v>0.16259320350363041</v>
      </c>
      <c r="CU2297">
        <v>0</v>
      </c>
      <c r="CV2297" s="157"/>
      <c r="CZ2297" s="11"/>
      <c r="DA2297" s="236"/>
      <c r="DB2297" s="236"/>
      <c r="DC2297" s="32"/>
      <c r="DD2297" s="32"/>
      <c r="DE2297" s="32"/>
      <c r="DF2297" s="32"/>
      <c r="DG2297" s="32"/>
      <c r="DH2297" s="32"/>
      <c r="DI2297" s="32"/>
      <c r="DJ2297" s="32"/>
      <c r="DK2297" s="32"/>
      <c r="DL2297" s="32"/>
    </row>
    <row r="2298" spans="1:116" ht="14.4" x14ac:dyDescent="0.3">
      <c r="A2298" t="s">
        <v>3657</v>
      </c>
      <c r="B2298" s="181" t="s">
        <v>928</v>
      </c>
      <c r="C2298" s="182" t="s">
        <v>3658</v>
      </c>
      <c r="D2298" s="40" t="s">
        <v>5420</v>
      </c>
      <c r="E2298" s="242" t="s">
        <v>943</v>
      </c>
      <c r="F2298" s="184" t="s">
        <v>5157</v>
      </c>
      <c r="G2298" s="184">
        <v>0.34512706800280202</v>
      </c>
      <c r="H2298" s="184">
        <v>6.1282876193399999E-3</v>
      </c>
      <c r="I2298" s="184">
        <v>6.5756750383462001E-2</v>
      </c>
      <c r="J2298" s="328">
        <v>0</v>
      </c>
      <c r="K2298" s="184">
        <v>0.27324203000000002</v>
      </c>
      <c r="L2298" s="184">
        <v>5.6450123999999997E-2</v>
      </c>
      <c r="M2298" s="184">
        <v>9.3066126999999995E-3</v>
      </c>
      <c r="N2298" s="331">
        <v>6.1281462999999998E-3</v>
      </c>
      <c r="O2298" s="331">
        <v>0</v>
      </c>
      <c r="P2298" s="331">
        <v>0</v>
      </c>
      <c r="Q2298" s="331">
        <v>1.4131934000000001E-7</v>
      </c>
      <c r="R2298" s="331">
        <v>1.3683461999999999E-8</v>
      </c>
      <c r="S2298" s="331">
        <v>0</v>
      </c>
      <c r="T2298" s="331">
        <v>0</v>
      </c>
      <c r="U2298" s="184">
        <v>0</v>
      </c>
      <c r="V2298" s="331">
        <v>0</v>
      </c>
      <c r="W2298" s="331">
        <v>0</v>
      </c>
      <c r="X2298" s="184">
        <v>0</v>
      </c>
      <c r="Y2298"/>
      <c r="Z2298" s="288">
        <v>1.8216135333333336</v>
      </c>
      <c r="AA2298"/>
      <c r="AB2298" s="164">
        <v>0</v>
      </c>
      <c r="AC2298" s="164">
        <v>0</v>
      </c>
      <c r="AD2298" s="164">
        <v>0</v>
      </c>
      <c r="AE2298" s="164">
        <v>0</v>
      </c>
      <c r="AF2298" s="164">
        <v>0</v>
      </c>
      <c r="AG2298" s="164">
        <v>0</v>
      </c>
      <c r="AH2298" s="164">
        <v>0</v>
      </c>
      <c r="AI2298"/>
      <c r="AJ2298" s="185">
        <v>4.8225667999999999E-2</v>
      </c>
      <c r="AK2298" s="185">
        <v>4.6467957999999997E-2</v>
      </c>
      <c r="AL2298" s="185">
        <v>1.7577096999999999E-3</v>
      </c>
      <c r="AM2298" s="185">
        <v>0</v>
      </c>
      <c r="AN2298" s="176">
        <v>2.7858488000000001E-6</v>
      </c>
      <c r="AO2298" s="176">
        <v>6.5004056999999998E-9</v>
      </c>
      <c r="AP2298" s="176">
        <v>0</v>
      </c>
      <c r="AQ2298" s="192">
        <v>1.6904574E-6</v>
      </c>
      <c r="AR2298" s="192">
        <v>5.1005178999999998E-9</v>
      </c>
      <c r="AS2298" s="192">
        <v>1.3935343999999999E-13</v>
      </c>
      <c r="AT2298" s="193">
        <v>0</v>
      </c>
      <c r="AU2298" s="193">
        <v>0</v>
      </c>
      <c r="AV2298" s="192">
        <v>9.112113E-10</v>
      </c>
      <c r="AW2298" s="192">
        <v>1.0944802E-6</v>
      </c>
      <c r="AX2298" s="192">
        <v>1.2917171E-10</v>
      </c>
      <c r="AY2298" s="192">
        <v>1.2705767E-9</v>
      </c>
      <c r="AZ2298" s="193">
        <v>0</v>
      </c>
      <c r="BA2298" s="193">
        <v>0</v>
      </c>
      <c r="BB2298" s="193">
        <v>0</v>
      </c>
      <c r="BC2298" s="193">
        <v>0</v>
      </c>
      <c r="BD2298" s="193">
        <v>0</v>
      </c>
      <c r="BE2298" s="193">
        <v>0</v>
      </c>
      <c r="BF2298" s="193">
        <v>0</v>
      </c>
      <c r="BG2298" s="193">
        <v>0</v>
      </c>
      <c r="BH2298" s="193">
        <v>0</v>
      </c>
      <c r="BI2298" s="193">
        <v>0</v>
      </c>
      <c r="BJ2298" s="193">
        <v>0</v>
      </c>
      <c r="BK2298" s="193">
        <v>0</v>
      </c>
      <c r="BL2298" s="193">
        <v>0</v>
      </c>
      <c r="BM2298"/>
      <c r="BN2298" s="186">
        <v>7.0065275E-5</v>
      </c>
      <c r="BO2298" s="186">
        <v>9.0597354999999994E-6</v>
      </c>
      <c r="BP2298" s="186">
        <v>5.0791419000000002E-5</v>
      </c>
      <c r="BQ2298" s="186">
        <v>1.6028367E-12</v>
      </c>
      <c r="BR2298" s="186">
        <v>7.0229220000000003E-6</v>
      </c>
      <c r="BS2298" s="186">
        <v>5.8990124000000001E-7</v>
      </c>
      <c r="BT2298" s="164">
        <v>0</v>
      </c>
      <c r="BU2298" s="186">
        <v>8.9534312999999999E-7</v>
      </c>
      <c r="BV2298" s="164">
        <v>0</v>
      </c>
      <c r="BW2298" s="186">
        <v>9.3511830000000005E-11</v>
      </c>
      <c r="BX2298" s="164">
        <v>0</v>
      </c>
      <c r="BY2298" s="164">
        <v>0</v>
      </c>
      <c r="BZ2298" s="164">
        <v>0</v>
      </c>
      <c r="CA2298" s="186">
        <v>1.7058588000000001E-6</v>
      </c>
      <c r="CB2298" s="164">
        <v>0</v>
      </c>
      <c r="CC2298" s="164">
        <v>0</v>
      </c>
      <c r="CD2298" s="164">
        <v>0</v>
      </c>
      <c r="CE2298"/>
      <c r="CF2298" s="330">
        <v>0</v>
      </c>
      <c r="CG2298" s="330">
        <v>1.8216135</v>
      </c>
      <c r="CH2298" s="330">
        <v>1.6867723000000001E-2</v>
      </c>
      <c r="CI2298" s="330">
        <v>6.3338335000000003E-3</v>
      </c>
      <c r="CJ2298" s="330">
        <v>1.8286822999999999E-4</v>
      </c>
      <c r="CK2298" s="330">
        <v>0</v>
      </c>
      <c r="CL2298" s="330">
        <v>0</v>
      </c>
      <c r="CM2298" s="330">
        <v>3.5146465000000001E-4</v>
      </c>
      <c r="CN2298" s="330">
        <v>0</v>
      </c>
      <c r="CO2298" s="330">
        <v>0</v>
      </c>
      <c r="CP2298"/>
      <c r="CQ2298">
        <v>0.27324203000000002</v>
      </c>
      <c r="CR2298">
        <v>7.1885038002801993E-2</v>
      </c>
      <c r="CS2298">
        <v>6.5756750383462001E-2</v>
      </c>
      <c r="CT2298">
        <v>6.5756750383462001E-2</v>
      </c>
      <c r="CU2298">
        <v>0</v>
      </c>
      <c r="CV2298" s="157"/>
      <c r="CZ2298" s="11"/>
      <c r="DA2298" s="236"/>
      <c r="DB2298" s="236"/>
      <c r="DC2298" s="32"/>
      <c r="DD2298" s="32"/>
      <c r="DE2298" s="32"/>
      <c r="DF2298" s="32"/>
      <c r="DG2298" s="32"/>
      <c r="DH2298" s="32"/>
      <c r="DI2298" s="32"/>
      <c r="DJ2298" s="32"/>
      <c r="DK2298" s="32"/>
      <c r="DL2298" s="32"/>
    </row>
    <row r="2299" spans="1:116" ht="14.4" x14ac:dyDescent="0.3">
      <c r="A2299" t="s">
        <v>8096</v>
      </c>
      <c r="B2299" s="181" t="s">
        <v>928</v>
      </c>
      <c r="C2299" s="182" t="s">
        <v>3659</v>
      </c>
      <c r="D2299" s="40" t="s">
        <v>5420</v>
      </c>
      <c r="E2299" s="242" t="s">
        <v>943</v>
      </c>
      <c r="F2299" s="184" t="s">
        <v>8097</v>
      </c>
      <c r="G2299" s="184">
        <v>0.61579128693151297</v>
      </c>
      <c r="H2299" s="184">
        <v>7.8368470709000004E-3</v>
      </c>
      <c r="I2299" s="184">
        <v>0.118185529860613</v>
      </c>
      <c r="J2299" s="328">
        <v>0</v>
      </c>
      <c r="K2299" s="184">
        <v>0.48976891</v>
      </c>
      <c r="L2299" s="184">
        <v>0.1056414</v>
      </c>
      <c r="M2299" s="184">
        <v>1.2544108E-2</v>
      </c>
      <c r="N2299" s="331">
        <v>7.8366213000000007E-3</v>
      </c>
      <c r="O2299" s="331">
        <v>0</v>
      </c>
      <c r="P2299" s="331">
        <v>0</v>
      </c>
      <c r="Q2299" s="331">
        <v>2.257709E-7</v>
      </c>
      <c r="R2299" s="331">
        <v>2.1860612999999999E-8</v>
      </c>
      <c r="S2299" s="331">
        <v>0</v>
      </c>
      <c r="T2299" s="331">
        <v>0</v>
      </c>
      <c r="U2299" s="184">
        <v>0</v>
      </c>
      <c r="V2299" s="331">
        <v>0</v>
      </c>
      <c r="W2299" s="331">
        <v>0</v>
      </c>
      <c r="X2299" s="184">
        <v>0</v>
      </c>
      <c r="Y2299"/>
      <c r="Z2299" s="288">
        <v>3.2651260666666668</v>
      </c>
      <c r="AA2299"/>
      <c r="AB2299" s="164">
        <v>0</v>
      </c>
      <c r="AC2299" s="164">
        <v>0</v>
      </c>
      <c r="AD2299" s="164">
        <v>0</v>
      </c>
      <c r="AE2299" s="164">
        <v>0</v>
      </c>
      <c r="AF2299" s="164">
        <v>0</v>
      </c>
      <c r="AG2299" s="164">
        <v>0</v>
      </c>
      <c r="AH2299" s="164">
        <v>0</v>
      </c>
      <c r="AI2299"/>
      <c r="AJ2299" s="185">
        <v>8.7187395000000001E-2</v>
      </c>
      <c r="AK2299" s="185">
        <v>8.4039863000000006E-2</v>
      </c>
      <c r="AL2299" s="185">
        <v>3.1475320000000002E-3</v>
      </c>
      <c r="AM2299" s="185">
        <v>0</v>
      </c>
      <c r="AN2299" s="176">
        <v>5.0383610999999998E-6</v>
      </c>
      <c r="AO2299" s="176">
        <v>1.1640281000000001E-8</v>
      </c>
      <c r="AP2299" s="176">
        <v>0</v>
      </c>
      <c r="AQ2299" s="192">
        <v>3.0300370000000002E-6</v>
      </c>
      <c r="AR2299" s="192">
        <v>9.1423530000000001E-9</v>
      </c>
      <c r="AS2299" s="192">
        <v>2.4978214000000002E-13</v>
      </c>
      <c r="AT2299" s="193">
        <v>0</v>
      </c>
      <c r="AU2299" s="193">
        <v>0</v>
      </c>
      <c r="AV2299" s="192">
        <v>1.1652492E-9</v>
      </c>
      <c r="AW2299" s="192">
        <v>2.0071588000000001E-6</v>
      </c>
      <c r="AX2299" s="192">
        <v>1.6518368E-10</v>
      </c>
      <c r="AY2299" s="192">
        <v>2.3324945999999999E-9</v>
      </c>
      <c r="AZ2299" s="193">
        <v>0</v>
      </c>
      <c r="BA2299" s="193">
        <v>0</v>
      </c>
      <c r="BB2299" s="193">
        <v>0</v>
      </c>
      <c r="BC2299" s="193">
        <v>0</v>
      </c>
      <c r="BD2299" s="193">
        <v>0</v>
      </c>
      <c r="BE2299" s="193">
        <v>0</v>
      </c>
      <c r="BF2299" s="193">
        <v>0</v>
      </c>
      <c r="BG2299" s="193">
        <v>0</v>
      </c>
      <c r="BH2299" s="193">
        <v>0</v>
      </c>
      <c r="BI2299" s="193">
        <v>0</v>
      </c>
      <c r="BJ2299" s="193">
        <v>0</v>
      </c>
      <c r="BK2299" s="193">
        <v>0</v>
      </c>
      <c r="BL2299" s="193">
        <v>0</v>
      </c>
      <c r="BM2299"/>
      <c r="BN2299" s="164">
        <v>1.2490244000000001E-4</v>
      </c>
      <c r="BO2299" s="186">
        <v>1.6464554999999998E-5</v>
      </c>
      <c r="BP2299" s="186">
        <v>9.1040378999999999E-5</v>
      </c>
      <c r="BQ2299" s="186">
        <v>2.5606819999999999E-12</v>
      </c>
      <c r="BR2299" s="186">
        <v>1.2999887999999999E-5</v>
      </c>
      <c r="BS2299" s="186">
        <v>7.5436068000000002E-7</v>
      </c>
      <c r="BT2299" s="164">
        <v>0</v>
      </c>
      <c r="BU2299" s="186">
        <v>1.1449572E-6</v>
      </c>
      <c r="BV2299" s="164">
        <v>0</v>
      </c>
      <c r="BW2299" s="186">
        <v>1.4939392E-10</v>
      </c>
      <c r="BX2299" s="164">
        <v>0</v>
      </c>
      <c r="BY2299" s="164">
        <v>0</v>
      </c>
      <c r="BZ2299" s="164">
        <v>0</v>
      </c>
      <c r="CA2299" s="186">
        <v>2.4981517000000002E-6</v>
      </c>
      <c r="CB2299" s="164">
        <v>0</v>
      </c>
      <c r="CC2299" s="164">
        <v>0</v>
      </c>
      <c r="CD2299" s="164">
        <v>0</v>
      </c>
      <c r="CE2299"/>
      <c r="CF2299" s="330">
        <v>0</v>
      </c>
      <c r="CG2299" s="330">
        <v>3.2651260999999998</v>
      </c>
      <c r="CH2299" s="330">
        <v>2.1570300000000001E-2</v>
      </c>
      <c r="CI2299" s="330">
        <v>1.1437822E-2</v>
      </c>
      <c r="CJ2299" s="330">
        <v>2.7801059E-4</v>
      </c>
      <c r="CK2299" s="330">
        <v>0</v>
      </c>
      <c r="CL2299" s="330">
        <v>0</v>
      </c>
      <c r="CM2299" s="330">
        <v>6.5344920999999999E-4</v>
      </c>
      <c r="CN2299" s="330">
        <v>0</v>
      </c>
      <c r="CO2299" s="330">
        <v>0</v>
      </c>
      <c r="CP2299"/>
      <c r="CQ2299">
        <v>0.48976891</v>
      </c>
      <c r="CR2299">
        <v>0.126022376931513</v>
      </c>
      <c r="CS2299">
        <v>0.118185529860613</v>
      </c>
      <c r="CT2299">
        <v>0.118185529860613</v>
      </c>
      <c r="CU2299">
        <v>0</v>
      </c>
      <c r="CV2299" s="157"/>
      <c r="CZ2299" s="11"/>
      <c r="DA2299" s="236"/>
      <c r="DB2299" s="236"/>
      <c r="DC2299" s="32"/>
      <c r="DD2299" s="32"/>
      <c r="DE2299" s="32"/>
      <c r="DF2299" s="32"/>
      <c r="DG2299" s="32"/>
      <c r="DH2299" s="32"/>
      <c r="DI2299" s="32"/>
      <c r="DJ2299" s="32"/>
      <c r="DK2299" s="32"/>
      <c r="DL2299" s="32"/>
    </row>
    <row r="2300" spans="1:116" ht="14.4" x14ac:dyDescent="0.3">
      <c r="A2300" t="s">
        <v>8098</v>
      </c>
      <c r="B2300" s="181" t="s">
        <v>928</v>
      </c>
      <c r="C2300" s="182" t="s">
        <v>3660</v>
      </c>
      <c r="D2300" s="40" t="s">
        <v>5420</v>
      </c>
      <c r="E2300" s="242" t="s">
        <v>943</v>
      </c>
      <c r="F2300" s="184" t="s">
        <v>8099</v>
      </c>
      <c r="G2300" s="184">
        <v>0.43109148360818</v>
      </c>
      <c r="H2300" s="184">
        <v>7.80917943871E-3</v>
      </c>
      <c r="I2300" s="184">
        <v>7.2440874169469996E-2</v>
      </c>
      <c r="J2300" s="328">
        <v>0</v>
      </c>
      <c r="K2300" s="184">
        <v>0.35084143000000001</v>
      </c>
      <c r="L2300" s="184">
        <v>6.1063042999999997E-2</v>
      </c>
      <c r="M2300" s="184">
        <v>1.1377817E-2</v>
      </c>
      <c r="N2300" s="331">
        <v>7.8090331000000004E-3</v>
      </c>
      <c r="O2300" s="331">
        <v>0</v>
      </c>
      <c r="P2300" s="331">
        <v>0</v>
      </c>
      <c r="Q2300" s="331">
        <v>1.4633871E-7</v>
      </c>
      <c r="R2300" s="331">
        <v>1.416947E-8</v>
      </c>
      <c r="S2300" s="331">
        <v>0</v>
      </c>
      <c r="T2300" s="331">
        <v>0</v>
      </c>
      <c r="U2300" s="184">
        <v>0</v>
      </c>
      <c r="V2300" s="331">
        <v>0</v>
      </c>
      <c r="W2300" s="331">
        <v>0</v>
      </c>
      <c r="X2300" s="184">
        <v>0</v>
      </c>
      <c r="Y2300"/>
      <c r="Z2300" s="288">
        <v>2.3389428666666667</v>
      </c>
      <c r="AA2300"/>
      <c r="AB2300" s="164">
        <v>0</v>
      </c>
      <c r="AC2300" s="164">
        <v>0</v>
      </c>
      <c r="AD2300" s="164">
        <v>0</v>
      </c>
      <c r="AE2300" s="164">
        <v>0</v>
      </c>
      <c r="AF2300" s="164">
        <v>0</v>
      </c>
      <c r="AG2300" s="164">
        <v>0</v>
      </c>
      <c r="AH2300" s="164">
        <v>0</v>
      </c>
      <c r="AI2300"/>
      <c r="AJ2300" s="185">
        <v>5.8385312000000002E-2</v>
      </c>
      <c r="AK2300" s="185">
        <v>5.6194278E-2</v>
      </c>
      <c r="AL2300" s="185">
        <v>2.1910344999999999E-3</v>
      </c>
      <c r="AM2300" s="185">
        <v>0</v>
      </c>
      <c r="AN2300" s="176">
        <v>3.3689614999999999E-6</v>
      </c>
      <c r="AO2300" s="176">
        <v>8.1029381E-9</v>
      </c>
      <c r="AP2300" s="176">
        <v>0</v>
      </c>
      <c r="AQ2300" s="192">
        <v>2.1705389999999998E-6</v>
      </c>
      <c r="AR2300" s="192">
        <v>6.5490401E-9</v>
      </c>
      <c r="AS2300" s="192">
        <v>1.7892912999999999E-13</v>
      </c>
      <c r="AT2300" s="193">
        <v>0</v>
      </c>
      <c r="AU2300" s="193">
        <v>0</v>
      </c>
      <c r="AV2300" s="192">
        <v>1.1611471E-9</v>
      </c>
      <c r="AW2300" s="192">
        <v>1.1972613E-6</v>
      </c>
      <c r="AX2300" s="192">
        <v>1.6460217E-10</v>
      </c>
      <c r="AY2300" s="192">
        <v>1.3891168999999999E-9</v>
      </c>
      <c r="AZ2300" s="193">
        <v>0</v>
      </c>
      <c r="BA2300" s="193">
        <v>0</v>
      </c>
      <c r="BB2300" s="193">
        <v>0</v>
      </c>
      <c r="BC2300" s="193">
        <v>0</v>
      </c>
      <c r="BD2300" s="193">
        <v>0</v>
      </c>
      <c r="BE2300" s="193">
        <v>0</v>
      </c>
      <c r="BF2300" s="193">
        <v>0</v>
      </c>
      <c r="BG2300" s="193">
        <v>0</v>
      </c>
      <c r="BH2300" s="193">
        <v>0</v>
      </c>
      <c r="BI2300" s="193">
        <v>0</v>
      </c>
      <c r="BJ2300" s="193">
        <v>0</v>
      </c>
      <c r="BK2300" s="193">
        <v>0</v>
      </c>
      <c r="BL2300" s="193">
        <v>0</v>
      </c>
      <c r="BM2300"/>
      <c r="BN2300" s="186">
        <v>8.6782023E-5</v>
      </c>
      <c r="BO2300" s="186">
        <v>9.9592734000000006E-6</v>
      </c>
      <c r="BP2300" s="186">
        <v>6.5215934E-5</v>
      </c>
      <c r="BQ2300" s="186">
        <v>1.6597661999999999E-12</v>
      </c>
      <c r="BR2300" s="186">
        <v>7.6432440000000003E-6</v>
      </c>
      <c r="BS2300" s="186">
        <v>7.5170501E-7</v>
      </c>
      <c r="BT2300" s="164">
        <v>0</v>
      </c>
      <c r="BU2300" s="186">
        <v>1.1409264E-6</v>
      </c>
      <c r="BV2300" s="164">
        <v>0</v>
      </c>
      <c r="BW2300" s="186">
        <v>9.6833178000000002E-11</v>
      </c>
      <c r="BX2300" s="164">
        <v>0</v>
      </c>
      <c r="BY2300" s="164">
        <v>0</v>
      </c>
      <c r="BZ2300" s="164">
        <v>0</v>
      </c>
      <c r="CA2300" s="186">
        <v>2.0708413E-6</v>
      </c>
      <c r="CB2300" s="164">
        <v>0</v>
      </c>
      <c r="CC2300" s="164">
        <v>0</v>
      </c>
      <c r="CD2300" s="164">
        <v>0</v>
      </c>
      <c r="CE2300"/>
      <c r="CF2300" s="330">
        <v>0</v>
      </c>
      <c r="CG2300" s="330">
        <v>2.3389429000000002</v>
      </c>
      <c r="CH2300" s="330">
        <v>2.1494363999999998E-2</v>
      </c>
      <c r="CI2300" s="330">
        <v>6.9863939999999999E-3</v>
      </c>
      <c r="CJ2300" s="330">
        <v>1.999526E-4</v>
      </c>
      <c r="CK2300" s="330">
        <v>0</v>
      </c>
      <c r="CL2300" s="330">
        <v>0</v>
      </c>
      <c r="CM2300" s="330">
        <v>3.8157783999999997E-4</v>
      </c>
      <c r="CN2300" s="330">
        <v>0</v>
      </c>
      <c r="CO2300" s="330">
        <v>0</v>
      </c>
      <c r="CP2300"/>
      <c r="CQ2300">
        <v>0.35084143000000001</v>
      </c>
      <c r="CR2300">
        <v>8.0250053608179994E-2</v>
      </c>
      <c r="CS2300">
        <v>7.2440874169469996E-2</v>
      </c>
      <c r="CT2300">
        <v>7.2440874169469996E-2</v>
      </c>
      <c r="CU2300">
        <v>0</v>
      </c>
      <c r="CV2300" s="157"/>
      <c r="CZ2300" s="11"/>
      <c r="DA2300" s="236"/>
      <c r="DB2300" s="236"/>
      <c r="DC2300" s="32"/>
      <c r="DD2300" s="32"/>
      <c r="DE2300" s="32"/>
      <c r="DF2300" s="32"/>
      <c r="DG2300" s="32"/>
      <c r="DH2300" s="32"/>
      <c r="DI2300" s="32"/>
      <c r="DJ2300" s="32"/>
      <c r="DK2300" s="32"/>
      <c r="DL2300" s="32"/>
    </row>
    <row r="2301" spans="1:116" ht="14.4" x14ac:dyDescent="0.3">
      <c r="A2301" t="s">
        <v>3661</v>
      </c>
      <c r="B2301" s="181" t="s">
        <v>928</v>
      </c>
      <c r="C2301" s="182" t="s">
        <v>3662</v>
      </c>
      <c r="D2301" s="40" t="s">
        <v>5420</v>
      </c>
      <c r="E2301" s="242" t="s">
        <v>943</v>
      </c>
      <c r="F2301" s="184" t="s">
        <v>5158</v>
      </c>
      <c r="G2301" s="184">
        <v>1.0137138000639792</v>
      </c>
      <c r="H2301" s="184">
        <v>7.7934463909900002E-4</v>
      </c>
      <c r="I2301" s="184">
        <v>0.1671842254248801</v>
      </c>
      <c r="J2301" s="328">
        <v>0</v>
      </c>
      <c r="K2301" s="184">
        <v>0.84575023000000005</v>
      </c>
      <c r="L2301" s="184">
        <v>0.16587030999999999</v>
      </c>
      <c r="M2301" s="184">
        <v>1.3139128E-3</v>
      </c>
      <c r="N2301" s="331">
        <v>7.7931753000000002E-4</v>
      </c>
      <c r="O2301" s="331">
        <v>0</v>
      </c>
      <c r="P2301" s="331">
        <v>0</v>
      </c>
      <c r="Q2301" s="331">
        <v>2.7109099E-8</v>
      </c>
      <c r="R2301" s="331">
        <v>2.6248801000000002E-9</v>
      </c>
      <c r="S2301" s="331">
        <v>0</v>
      </c>
      <c r="T2301" s="331">
        <v>0</v>
      </c>
      <c r="U2301" s="184">
        <v>0</v>
      </c>
      <c r="V2301" s="331">
        <v>0</v>
      </c>
      <c r="W2301" s="331">
        <v>0</v>
      </c>
      <c r="X2301" s="184">
        <v>0</v>
      </c>
      <c r="Y2301"/>
      <c r="Z2301" s="288">
        <v>5.6383348666666668</v>
      </c>
      <c r="AA2301"/>
      <c r="AB2301" s="164">
        <v>0</v>
      </c>
      <c r="AC2301" s="164">
        <v>0</v>
      </c>
      <c r="AD2301" s="164">
        <v>0</v>
      </c>
      <c r="AE2301" s="164">
        <v>0</v>
      </c>
      <c r="AF2301" s="164">
        <v>0</v>
      </c>
      <c r="AG2301" s="164">
        <v>0</v>
      </c>
      <c r="AH2301" s="164">
        <v>0</v>
      </c>
      <c r="AI2301"/>
      <c r="AJ2301" s="185">
        <v>0.14289603000000001</v>
      </c>
      <c r="AK2301" s="185">
        <v>0.13767114</v>
      </c>
      <c r="AL2301" s="185">
        <v>5.2248900999999999E-3</v>
      </c>
      <c r="AM2301" s="185">
        <v>0</v>
      </c>
      <c r="AN2301" s="176">
        <v>8.2536657000000008E-6</v>
      </c>
      <c r="AO2301" s="176">
        <v>1.9322817999999999E-8</v>
      </c>
      <c r="AP2301" s="176">
        <v>0</v>
      </c>
      <c r="AQ2301" s="192">
        <v>5.2323748000000001E-6</v>
      </c>
      <c r="AR2301" s="192">
        <v>1.5787338E-8</v>
      </c>
      <c r="AS2301" s="192">
        <v>4.3133262E-13</v>
      </c>
      <c r="AT2301" s="193">
        <v>0</v>
      </c>
      <c r="AU2301" s="193">
        <v>0</v>
      </c>
      <c r="AV2301" s="192">
        <v>1.1587891E-10</v>
      </c>
      <c r="AW2301" s="192">
        <v>3.0211749999999999E-6</v>
      </c>
      <c r="AX2301" s="192">
        <v>1.6426791000000001E-11</v>
      </c>
      <c r="AY2301" s="192">
        <v>3.5186225E-9</v>
      </c>
      <c r="AZ2301" s="193">
        <v>0</v>
      </c>
      <c r="BA2301" s="193">
        <v>0</v>
      </c>
      <c r="BB2301" s="193">
        <v>0</v>
      </c>
      <c r="BC2301" s="193">
        <v>0</v>
      </c>
      <c r="BD2301" s="193">
        <v>0</v>
      </c>
      <c r="BE2301" s="193">
        <v>0</v>
      </c>
      <c r="BF2301" s="193">
        <v>0</v>
      </c>
      <c r="BG2301" s="193">
        <v>0</v>
      </c>
      <c r="BH2301" s="193">
        <v>0</v>
      </c>
      <c r="BI2301" s="193">
        <v>0</v>
      </c>
      <c r="BJ2301" s="193">
        <v>0</v>
      </c>
      <c r="BK2301" s="193">
        <v>0</v>
      </c>
      <c r="BL2301" s="193">
        <v>0</v>
      </c>
      <c r="BM2301"/>
      <c r="BN2301" s="164">
        <v>2.0337455000000001E-4</v>
      </c>
      <c r="BO2301" s="186">
        <v>2.4296596999999999E-5</v>
      </c>
      <c r="BP2301" s="164">
        <v>1.5721174000000001E-4</v>
      </c>
      <c r="BQ2301" s="186">
        <v>3.0747002000000002E-13</v>
      </c>
      <c r="BR2301" s="186">
        <v>1.9958001E-5</v>
      </c>
      <c r="BS2301" s="186">
        <v>7.5017851999999996E-8</v>
      </c>
      <c r="BT2301" s="164">
        <v>0</v>
      </c>
      <c r="BU2301" s="186">
        <v>1.1386096E-7</v>
      </c>
      <c r="BV2301" s="164">
        <v>0</v>
      </c>
      <c r="BW2301" s="186">
        <v>1.7938248999999999E-11</v>
      </c>
      <c r="BX2301" s="164">
        <v>0</v>
      </c>
      <c r="BY2301" s="164">
        <v>0</v>
      </c>
      <c r="BZ2301" s="164">
        <v>0</v>
      </c>
      <c r="CA2301" s="186">
        <v>1.719315E-6</v>
      </c>
      <c r="CB2301" s="164">
        <v>0</v>
      </c>
      <c r="CC2301" s="164">
        <v>0</v>
      </c>
      <c r="CD2301" s="164">
        <v>0</v>
      </c>
      <c r="CE2301"/>
      <c r="CF2301" s="330">
        <v>0</v>
      </c>
      <c r="CG2301" s="330">
        <v>5.6383349000000003</v>
      </c>
      <c r="CH2301" s="330">
        <v>2.1450714999999999E-3</v>
      </c>
      <c r="CI2301" s="330">
        <v>1.6640583E-2</v>
      </c>
      <c r="CJ2301" s="329">
        <v>3.2211831E-5</v>
      </c>
      <c r="CK2301" s="330">
        <v>0</v>
      </c>
      <c r="CL2301" s="330">
        <v>0</v>
      </c>
      <c r="CM2301" s="330">
        <v>1.0123967000000001E-3</v>
      </c>
      <c r="CN2301" s="330">
        <v>0</v>
      </c>
      <c r="CO2301" s="330">
        <v>0</v>
      </c>
      <c r="CP2301"/>
      <c r="CQ2301">
        <v>0.84575023000000005</v>
      </c>
      <c r="CR2301">
        <v>0.16796357006397908</v>
      </c>
      <c r="CS2301">
        <v>0.1671842254248801</v>
      </c>
      <c r="CT2301">
        <v>0.1671842254248801</v>
      </c>
      <c r="CU2301">
        <v>0</v>
      </c>
      <c r="CV2301" s="157"/>
      <c r="CZ2301" s="11"/>
      <c r="DA2301" s="236"/>
      <c r="DB2301" s="236"/>
      <c r="DC2301" s="32"/>
      <c r="DD2301" s="32"/>
      <c r="DE2301" s="32"/>
      <c r="DF2301" s="32"/>
      <c r="DG2301" s="32"/>
      <c r="DH2301" s="32"/>
      <c r="DI2301" s="32"/>
      <c r="DJ2301" s="32"/>
      <c r="DK2301" s="32"/>
      <c r="DL2301" s="32"/>
    </row>
    <row r="2302" spans="1:116" ht="14.4" x14ac:dyDescent="0.3">
      <c r="A2302" t="s">
        <v>8100</v>
      </c>
      <c r="B2302" s="181" t="s">
        <v>928</v>
      </c>
      <c r="C2302" s="182" t="s">
        <v>3663</v>
      </c>
      <c r="D2302" s="40" t="s">
        <v>5420</v>
      </c>
      <c r="E2302" s="242" t="s">
        <v>943</v>
      </c>
      <c r="F2302" s="184" t="s">
        <v>8101</v>
      </c>
      <c r="G2302" s="184">
        <v>0.31917898798232103</v>
      </c>
      <c r="H2302" s="184">
        <v>6.7749166129799998E-3</v>
      </c>
      <c r="I2302" s="184">
        <v>5.2010271369340999E-2</v>
      </c>
      <c r="J2302" s="328">
        <v>0</v>
      </c>
      <c r="K2302" s="184">
        <v>0.26039380000000001</v>
      </c>
      <c r="L2302" s="184">
        <v>4.2098596000000002E-2</v>
      </c>
      <c r="M2302" s="184">
        <v>9.9116628000000002E-3</v>
      </c>
      <c r="N2302" s="331">
        <v>6.7747867999999999E-3</v>
      </c>
      <c r="O2302" s="331">
        <v>0</v>
      </c>
      <c r="P2302" s="331">
        <v>0</v>
      </c>
      <c r="Q2302" s="331">
        <v>1.2981298000000001E-7</v>
      </c>
      <c r="R2302" s="331">
        <v>1.2569340999999999E-8</v>
      </c>
      <c r="S2302" s="331">
        <v>0</v>
      </c>
      <c r="T2302" s="331">
        <v>0</v>
      </c>
      <c r="U2302" s="184">
        <v>0</v>
      </c>
      <c r="V2302" s="331">
        <v>0</v>
      </c>
      <c r="W2302" s="331">
        <v>0</v>
      </c>
      <c r="X2302" s="184">
        <v>0</v>
      </c>
      <c r="Y2302"/>
      <c r="Z2302" s="288">
        <v>1.7359586666666669</v>
      </c>
      <c r="AA2302"/>
      <c r="AB2302" s="164">
        <v>0</v>
      </c>
      <c r="AC2302" s="164">
        <v>0</v>
      </c>
      <c r="AD2302" s="164">
        <v>0</v>
      </c>
      <c r="AE2302" s="164">
        <v>0</v>
      </c>
      <c r="AF2302" s="164">
        <v>0</v>
      </c>
      <c r="AG2302" s="164">
        <v>0</v>
      </c>
      <c r="AH2302" s="164">
        <v>0</v>
      </c>
      <c r="AI2302"/>
      <c r="AJ2302" s="185">
        <v>4.2534862E-2</v>
      </c>
      <c r="AK2302" s="185">
        <v>4.0918232999999998E-2</v>
      </c>
      <c r="AL2302" s="185">
        <v>1.6166291000000001E-3</v>
      </c>
      <c r="AM2302" s="185">
        <v>0</v>
      </c>
      <c r="AN2302" s="176">
        <v>2.4531315000000002E-6</v>
      </c>
      <c r="AO2302" s="176">
        <v>5.9786579000000003E-9</v>
      </c>
      <c r="AP2302" s="176">
        <v>0</v>
      </c>
      <c r="AQ2302" s="192">
        <v>1.6109696E-6</v>
      </c>
      <c r="AR2302" s="192">
        <v>4.8606841999999999E-9</v>
      </c>
      <c r="AS2302" s="192">
        <v>1.3280084E-13</v>
      </c>
      <c r="AT2302" s="193">
        <v>0</v>
      </c>
      <c r="AU2302" s="193">
        <v>0</v>
      </c>
      <c r="AV2302" s="192">
        <v>1.0073621E-9</v>
      </c>
      <c r="AW2302" s="192">
        <v>8.4115445999999996E-7</v>
      </c>
      <c r="AX2302" s="192">
        <v>1.4280187999999999E-10</v>
      </c>
      <c r="AY2302" s="192">
        <v>9.7503894000000001E-10</v>
      </c>
      <c r="AZ2302" s="193">
        <v>0</v>
      </c>
      <c r="BA2302" s="193">
        <v>0</v>
      </c>
      <c r="BB2302" s="193">
        <v>0</v>
      </c>
      <c r="BC2302" s="193">
        <v>0</v>
      </c>
      <c r="BD2302" s="193">
        <v>0</v>
      </c>
      <c r="BE2302" s="193">
        <v>0</v>
      </c>
      <c r="BF2302" s="193">
        <v>0</v>
      </c>
      <c r="BG2302" s="193">
        <v>0</v>
      </c>
      <c r="BH2302" s="193">
        <v>0</v>
      </c>
      <c r="BI2302" s="193">
        <v>0</v>
      </c>
      <c r="BJ2302" s="193">
        <v>0</v>
      </c>
      <c r="BK2302" s="193">
        <v>0</v>
      </c>
      <c r="BL2302" s="193">
        <v>0</v>
      </c>
      <c r="BM2302"/>
      <c r="BN2302" s="186">
        <v>6.4116849000000003E-5</v>
      </c>
      <c r="BO2302" s="186">
        <v>7.0538642000000001E-6</v>
      </c>
      <c r="BP2302" s="186">
        <v>4.8403133999999997E-5</v>
      </c>
      <c r="BQ2302" s="186">
        <v>1.4723321999999999E-12</v>
      </c>
      <c r="BR2302" s="186">
        <v>5.3241994000000001E-6</v>
      </c>
      <c r="BS2302" s="186">
        <v>6.5214747000000001E-7</v>
      </c>
      <c r="BT2302" s="164">
        <v>0</v>
      </c>
      <c r="BU2302" s="186">
        <v>9.8981951000000008E-7</v>
      </c>
      <c r="BV2302" s="164">
        <v>0</v>
      </c>
      <c r="BW2302" s="186">
        <v>8.5898005000000001E-11</v>
      </c>
      <c r="BX2302" s="164">
        <v>0</v>
      </c>
      <c r="BY2302" s="164">
        <v>0</v>
      </c>
      <c r="BZ2302" s="164">
        <v>0</v>
      </c>
      <c r="CA2302" s="186">
        <v>1.6935974000000001E-6</v>
      </c>
      <c r="CB2302" s="164">
        <v>0</v>
      </c>
      <c r="CC2302" s="164">
        <v>0</v>
      </c>
      <c r="CD2302" s="164">
        <v>0</v>
      </c>
      <c r="CE2302"/>
      <c r="CF2302" s="330">
        <v>0</v>
      </c>
      <c r="CG2302" s="330">
        <v>1.7359587000000001</v>
      </c>
      <c r="CH2302" s="330">
        <v>1.8647601E-2</v>
      </c>
      <c r="CI2302" s="330">
        <v>4.9757216999999996E-3</v>
      </c>
      <c r="CJ2302" s="330">
        <v>1.7626954000000001E-4</v>
      </c>
      <c r="CK2302" s="330">
        <v>0</v>
      </c>
      <c r="CL2302" s="330">
        <v>0</v>
      </c>
      <c r="CM2302" s="330">
        <v>2.6471213999999999E-4</v>
      </c>
      <c r="CN2302" s="330">
        <v>0</v>
      </c>
      <c r="CO2302" s="330">
        <v>0</v>
      </c>
      <c r="CP2302"/>
      <c r="CQ2302">
        <v>0.26039380000000001</v>
      </c>
      <c r="CR2302">
        <v>5.8785187982320998E-2</v>
      </c>
      <c r="CS2302">
        <v>5.2010271369340999E-2</v>
      </c>
      <c r="CT2302">
        <v>5.2010271369340999E-2</v>
      </c>
      <c r="CU2302">
        <v>0</v>
      </c>
      <c r="CV2302" s="157"/>
      <c r="CZ2302" s="11"/>
      <c r="DA2302" s="236"/>
      <c r="DB2302" s="236"/>
      <c r="DC2302" s="32"/>
      <c r="DD2302" s="32"/>
      <c r="DE2302" s="32"/>
      <c r="DF2302" s="32"/>
      <c r="DG2302" s="32"/>
      <c r="DH2302" s="32"/>
      <c r="DI2302" s="32"/>
      <c r="DJ2302" s="32"/>
      <c r="DK2302" s="32"/>
      <c r="DL2302" s="32"/>
    </row>
    <row r="2303" spans="1:116" ht="14.4" x14ac:dyDescent="0.3">
      <c r="A2303" t="s">
        <v>3664</v>
      </c>
      <c r="B2303" s="181" t="s">
        <v>928</v>
      </c>
      <c r="C2303" s="182" t="s">
        <v>3665</v>
      </c>
      <c r="D2303" s="40" t="s">
        <v>5420</v>
      </c>
      <c r="E2303" s="242" t="s">
        <v>943</v>
      </c>
      <c r="F2303" s="184" t="s">
        <v>5159</v>
      </c>
      <c r="G2303" s="184">
        <v>1.9113592497005549</v>
      </c>
      <c r="H2303" s="184">
        <v>2.838635247712E-2</v>
      </c>
      <c r="I2303" s="184">
        <v>0.25979609722343494</v>
      </c>
      <c r="J2303" s="328">
        <v>0</v>
      </c>
      <c r="K2303" s="184">
        <v>1.6231768</v>
      </c>
      <c r="L2303" s="184">
        <v>0.21287956999999999</v>
      </c>
      <c r="M2303" s="184">
        <v>4.6916437999999998E-2</v>
      </c>
      <c r="N2303" s="331">
        <v>2.8385430999999999E-2</v>
      </c>
      <c r="O2303" s="331">
        <v>0</v>
      </c>
      <c r="P2303" s="331">
        <v>0</v>
      </c>
      <c r="Q2303" s="331">
        <v>9.2147712E-7</v>
      </c>
      <c r="R2303" s="331">
        <v>8.9223434999999994E-8</v>
      </c>
      <c r="S2303" s="331">
        <v>0</v>
      </c>
      <c r="T2303" s="331">
        <v>0</v>
      </c>
      <c r="U2303" s="184">
        <v>0</v>
      </c>
      <c r="V2303" s="331">
        <v>0</v>
      </c>
      <c r="W2303" s="331">
        <v>0</v>
      </c>
      <c r="X2303" s="184">
        <v>0</v>
      </c>
      <c r="Y2303"/>
      <c r="Z2303" s="288">
        <v>10.821178666666667</v>
      </c>
      <c r="AA2303"/>
      <c r="AB2303" s="164">
        <v>0</v>
      </c>
      <c r="AC2303" s="164">
        <v>0</v>
      </c>
      <c r="AD2303" s="164">
        <v>0</v>
      </c>
      <c r="AE2303" s="164">
        <v>0</v>
      </c>
      <c r="AF2303" s="164">
        <v>0</v>
      </c>
      <c r="AG2303" s="164">
        <v>0</v>
      </c>
      <c r="AH2303" s="164">
        <v>0</v>
      </c>
      <c r="AI2303"/>
      <c r="AJ2303" s="185">
        <v>0.24708028000000001</v>
      </c>
      <c r="AK2303" s="185">
        <v>0.23741193999999999</v>
      </c>
      <c r="AL2303" s="185">
        <v>9.6683420999999995E-3</v>
      </c>
      <c r="AM2303" s="185">
        <v>0</v>
      </c>
      <c r="AN2303" s="176">
        <v>1.423333E-5</v>
      </c>
      <c r="AO2303" s="176">
        <v>3.5755703000000001E-8</v>
      </c>
      <c r="AP2303" s="176">
        <v>0</v>
      </c>
      <c r="AQ2303" s="192">
        <v>1.0042054000000001E-5</v>
      </c>
      <c r="AR2303" s="192">
        <v>3.0299300000000002E-8</v>
      </c>
      <c r="AS2303" s="192">
        <v>8.2782015999999997E-13</v>
      </c>
      <c r="AT2303" s="193">
        <v>0</v>
      </c>
      <c r="AU2303" s="193">
        <v>0</v>
      </c>
      <c r="AV2303" s="192">
        <v>4.2207096000000003E-9</v>
      </c>
      <c r="AW2303" s="192">
        <v>4.1870555E-6</v>
      </c>
      <c r="AX2303" s="192">
        <v>5.9832036999999995E-10</v>
      </c>
      <c r="AY2303" s="192">
        <v>4.8572549000000003E-9</v>
      </c>
      <c r="AZ2303" s="193">
        <v>0</v>
      </c>
      <c r="BA2303" s="193">
        <v>0</v>
      </c>
      <c r="BB2303" s="193">
        <v>0</v>
      </c>
      <c r="BC2303" s="193">
        <v>0</v>
      </c>
      <c r="BD2303" s="193">
        <v>0</v>
      </c>
      <c r="BE2303" s="193">
        <v>0</v>
      </c>
      <c r="BF2303" s="193">
        <v>0</v>
      </c>
      <c r="BG2303" s="193">
        <v>0</v>
      </c>
      <c r="BH2303" s="193">
        <v>0</v>
      </c>
      <c r="BI2303" s="193">
        <v>0</v>
      </c>
      <c r="BJ2303" s="193">
        <v>0</v>
      </c>
      <c r="BK2303" s="193">
        <v>0</v>
      </c>
      <c r="BL2303" s="193">
        <v>0</v>
      </c>
      <c r="BM2303"/>
      <c r="BN2303" s="164">
        <v>3.7761355999999999E-4</v>
      </c>
      <c r="BO2303" s="186">
        <v>3.4876955999999998E-5</v>
      </c>
      <c r="BP2303" s="164">
        <v>3.0172317000000002E-4</v>
      </c>
      <c r="BQ2303" s="186">
        <v>1.0451346E-11</v>
      </c>
      <c r="BR2303" s="186">
        <v>2.6691771000000002E-5</v>
      </c>
      <c r="BS2303" s="186">
        <v>2.7324088E-6</v>
      </c>
      <c r="BT2303" s="164">
        <v>0</v>
      </c>
      <c r="BU2303" s="186">
        <v>4.1472085999999997E-6</v>
      </c>
      <c r="BV2303" s="164">
        <v>0</v>
      </c>
      <c r="BW2303" s="186">
        <v>6.0974678000000002E-10</v>
      </c>
      <c r="BX2303" s="164">
        <v>0</v>
      </c>
      <c r="BY2303" s="164">
        <v>0</v>
      </c>
      <c r="BZ2303" s="164">
        <v>0</v>
      </c>
      <c r="CA2303" s="186">
        <v>7.4414243000000001E-6</v>
      </c>
      <c r="CB2303" s="164">
        <v>0</v>
      </c>
      <c r="CC2303" s="164">
        <v>0</v>
      </c>
      <c r="CD2303" s="164">
        <v>0</v>
      </c>
      <c r="CE2303"/>
      <c r="CF2303" s="330">
        <v>0</v>
      </c>
      <c r="CG2303" s="330">
        <v>10.821179000000001</v>
      </c>
      <c r="CH2303" s="330">
        <v>7.8130900000000003E-2</v>
      </c>
      <c r="CI2303" s="330">
        <v>2.4488986000000001E-2</v>
      </c>
      <c r="CJ2303" s="330">
        <v>1.1086424999999999E-3</v>
      </c>
      <c r="CK2303" s="330">
        <v>0</v>
      </c>
      <c r="CL2303" s="330">
        <v>0</v>
      </c>
      <c r="CM2303" s="330">
        <v>1.3316370999999999E-3</v>
      </c>
      <c r="CN2303" s="330">
        <v>0</v>
      </c>
      <c r="CO2303" s="330">
        <v>0</v>
      </c>
      <c r="CP2303"/>
      <c r="CQ2303">
        <v>1.6231768</v>
      </c>
      <c r="CR2303">
        <v>0.28818244970055495</v>
      </c>
      <c r="CS2303">
        <v>0.25979609722343494</v>
      </c>
      <c r="CT2303">
        <v>0.25979609722343494</v>
      </c>
      <c r="CU2303">
        <v>0</v>
      </c>
      <c r="CV2303" s="157"/>
      <c r="CZ2303" s="11"/>
      <c r="DA2303" s="236"/>
      <c r="DB2303" s="236"/>
      <c r="DC2303" s="32"/>
      <c r="DD2303" s="32"/>
      <c r="DE2303" s="32"/>
      <c r="DF2303" s="32"/>
      <c r="DG2303" s="32"/>
      <c r="DH2303" s="32"/>
      <c r="DI2303" s="32"/>
      <c r="DJ2303" s="32"/>
      <c r="DK2303" s="32"/>
      <c r="DL2303" s="32"/>
    </row>
    <row r="2304" spans="1:116" ht="14.4" x14ac:dyDescent="0.3">
      <c r="A2304" t="s">
        <v>3666</v>
      </c>
      <c r="B2304" s="181" t="s">
        <v>928</v>
      </c>
      <c r="C2304" s="182" t="s">
        <v>3667</v>
      </c>
      <c r="D2304" s="40" t="s">
        <v>5420</v>
      </c>
      <c r="E2304" s="242" t="s">
        <v>943</v>
      </c>
      <c r="F2304" s="184" t="s">
        <v>5160</v>
      </c>
      <c r="G2304" s="184">
        <v>1.0137138000639792</v>
      </c>
      <c r="H2304" s="184">
        <v>7.7934463909900002E-4</v>
      </c>
      <c r="I2304" s="184">
        <v>0.1671842254248801</v>
      </c>
      <c r="J2304" s="328">
        <v>0</v>
      </c>
      <c r="K2304" s="184">
        <v>0.84575023000000005</v>
      </c>
      <c r="L2304" s="184">
        <v>0.16587030999999999</v>
      </c>
      <c r="M2304" s="184">
        <v>1.3139128E-3</v>
      </c>
      <c r="N2304" s="331">
        <v>7.7931753000000002E-4</v>
      </c>
      <c r="O2304" s="331">
        <v>0</v>
      </c>
      <c r="P2304" s="331">
        <v>0</v>
      </c>
      <c r="Q2304" s="331">
        <v>2.7109099E-8</v>
      </c>
      <c r="R2304" s="331">
        <v>2.6248801000000002E-9</v>
      </c>
      <c r="S2304" s="331">
        <v>0</v>
      </c>
      <c r="T2304" s="331">
        <v>0</v>
      </c>
      <c r="U2304" s="184">
        <v>0</v>
      </c>
      <c r="V2304" s="331">
        <v>0</v>
      </c>
      <c r="W2304" s="331">
        <v>0</v>
      </c>
      <c r="X2304" s="184">
        <v>0</v>
      </c>
      <c r="Y2304"/>
      <c r="Z2304" s="288">
        <v>5.6383348666666668</v>
      </c>
      <c r="AA2304"/>
      <c r="AB2304" s="164">
        <v>0</v>
      </c>
      <c r="AC2304" s="164">
        <v>0</v>
      </c>
      <c r="AD2304" s="164">
        <v>0</v>
      </c>
      <c r="AE2304" s="164">
        <v>0</v>
      </c>
      <c r="AF2304" s="164">
        <v>0</v>
      </c>
      <c r="AG2304" s="164">
        <v>0</v>
      </c>
      <c r="AH2304" s="164">
        <v>0</v>
      </c>
      <c r="AI2304"/>
      <c r="AJ2304" s="185">
        <v>0.14289603000000001</v>
      </c>
      <c r="AK2304" s="185">
        <v>0.13767114</v>
      </c>
      <c r="AL2304" s="185">
        <v>5.2248900999999999E-3</v>
      </c>
      <c r="AM2304" s="185">
        <v>0</v>
      </c>
      <c r="AN2304" s="176">
        <v>8.2536657000000008E-6</v>
      </c>
      <c r="AO2304" s="176">
        <v>1.9322817999999999E-8</v>
      </c>
      <c r="AP2304" s="176">
        <v>0</v>
      </c>
      <c r="AQ2304" s="192">
        <v>5.2323748000000001E-6</v>
      </c>
      <c r="AR2304" s="192">
        <v>1.5787338E-8</v>
      </c>
      <c r="AS2304" s="192">
        <v>4.3133262E-13</v>
      </c>
      <c r="AT2304" s="193">
        <v>0</v>
      </c>
      <c r="AU2304" s="193">
        <v>0</v>
      </c>
      <c r="AV2304" s="192">
        <v>1.1587891E-10</v>
      </c>
      <c r="AW2304" s="192">
        <v>3.0211749999999999E-6</v>
      </c>
      <c r="AX2304" s="192">
        <v>1.6426791000000001E-11</v>
      </c>
      <c r="AY2304" s="192">
        <v>3.5186225E-9</v>
      </c>
      <c r="AZ2304" s="193">
        <v>0</v>
      </c>
      <c r="BA2304" s="193">
        <v>0</v>
      </c>
      <c r="BB2304" s="193">
        <v>0</v>
      </c>
      <c r="BC2304" s="193">
        <v>0</v>
      </c>
      <c r="BD2304" s="193">
        <v>0</v>
      </c>
      <c r="BE2304" s="193">
        <v>0</v>
      </c>
      <c r="BF2304" s="193">
        <v>0</v>
      </c>
      <c r="BG2304" s="193">
        <v>0</v>
      </c>
      <c r="BH2304" s="193">
        <v>0</v>
      </c>
      <c r="BI2304" s="193">
        <v>0</v>
      </c>
      <c r="BJ2304" s="193">
        <v>0</v>
      </c>
      <c r="BK2304" s="193">
        <v>0</v>
      </c>
      <c r="BL2304" s="193">
        <v>0</v>
      </c>
      <c r="BM2304"/>
      <c r="BN2304" s="164">
        <v>2.0337455000000001E-4</v>
      </c>
      <c r="BO2304" s="186">
        <v>2.4296596999999999E-5</v>
      </c>
      <c r="BP2304" s="164">
        <v>1.5721174000000001E-4</v>
      </c>
      <c r="BQ2304" s="186">
        <v>3.0747002000000002E-13</v>
      </c>
      <c r="BR2304" s="186">
        <v>1.9958001E-5</v>
      </c>
      <c r="BS2304" s="186">
        <v>7.5017851999999996E-8</v>
      </c>
      <c r="BT2304" s="164">
        <v>0</v>
      </c>
      <c r="BU2304" s="186">
        <v>1.1386096E-7</v>
      </c>
      <c r="BV2304" s="164">
        <v>0</v>
      </c>
      <c r="BW2304" s="186">
        <v>1.7938248999999999E-11</v>
      </c>
      <c r="BX2304" s="164">
        <v>0</v>
      </c>
      <c r="BY2304" s="164">
        <v>0</v>
      </c>
      <c r="BZ2304" s="164">
        <v>0</v>
      </c>
      <c r="CA2304" s="186">
        <v>1.719315E-6</v>
      </c>
      <c r="CB2304" s="164">
        <v>0</v>
      </c>
      <c r="CC2304" s="164">
        <v>0</v>
      </c>
      <c r="CD2304" s="164">
        <v>0</v>
      </c>
      <c r="CE2304"/>
      <c r="CF2304" s="330">
        <v>0</v>
      </c>
      <c r="CG2304" s="330">
        <v>5.6383349000000003</v>
      </c>
      <c r="CH2304" s="330">
        <v>2.1450714999999999E-3</v>
      </c>
      <c r="CI2304" s="330">
        <v>1.6640583E-2</v>
      </c>
      <c r="CJ2304" s="329">
        <v>3.2211831E-5</v>
      </c>
      <c r="CK2304" s="330">
        <v>0</v>
      </c>
      <c r="CL2304" s="330">
        <v>0</v>
      </c>
      <c r="CM2304" s="330">
        <v>1.0123967000000001E-3</v>
      </c>
      <c r="CN2304" s="330">
        <v>0</v>
      </c>
      <c r="CO2304" s="330">
        <v>0</v>
      </c>
      <c r="CP2304"/>
      <c r="CQ2304">
        <v>0.84575023000000005</v>
      </c>
      <c r="CR2304">
        <v>0.16796357006397908</v>
      </c>
      <c r="CS2304">
        <v>0.1671842254248801</v>
      </c>
      <c r="CT2304">
        <v>0.1671842254248801</v>
      </c>
      <c r="CU2304">
        <v>0</v>
      </c>
      <c r="CV2304" s="157"/>
      <c r="CZ2304" s="11"/>
      <c r="DA2304" s="236"/>
      <c r="DB2304" s="236"/>
      <c r="DC2304" s="32"/>
      <c r="DD2304" s="32"/>
      <c r="DE2304" s="32"/>
      <c r="DF2304" s="32"/>
      <c r="DG2304" s="32"/>
      <c r="DH2304" s="32"/>
      <c r="DI2304" s="32"/>
      <c r="DJ2304" s="32"/>
      <c r="DK2304" s="32"/>
      <c r="DL2304" s="32"/>
    </row>
    <row r="2305" spans="1:116" ht="14.4" x14ac:dyDescent="0.3">
      <c r="A2305" t="s">
        <v>3668</v>
      </c>
      <c r="B2305" s="181" t="s">
        <v>928</v>
      </c>
      <c r="C2305" s="182" t="s">
        <v>3669</v>
      </c>
      <c r="D2305" s="40" t="s">
        <v>5420</v>
      </c>
      <c r="E2305" s="242" t="s">
        <v>943</v>
      </c>
      <c r="F2305" s="184" t="s">
        <v>5161</v>
      </c>
      <c r="G2305" s="184">
        <v>1.2556486580003097</v>
      </c>
      <c r="H2305" s="184">
        <v>9.3266839453700007E-4</v>
      </c>
      <c r="I2305" s="184">
        <v>0.20840568960577269</v>
      </c>
      <c r="J2305" s="328">
        <v>0</v>
      </c>
      <c r="K2305" s="184">
        <v>1.0463103</v>
      </c>
      <c r="L2305" s="184">
        <v>0.20689746000000001</v>
      </c>
      <c r="M2305" s="184">
        <v>1.5082269E-3</v>
      </c>
      <c r="N2305" s="331">
        <v>9.3264045000000003E-4</v>
      </c>
      <c r="O2305" s="331">
        <v>0</v>
      </c>
      <c r="P2305" s="331">
        <v>0</v>
      </c>
      <c r="Q2305" s="331">
        <v>2.7944537000000001E-8</v>
      </c>
      <c r="R2305" s="331">
        <v>2.7057726999999999E-9</v>
      </c>
      <c r="S2305" s="331">
        <v>0</v>
      </c>
      <c r="T2305" s="331">
        <v>0</v>
      </c>
      <c r="U2305" s="184">
        <v>0</v>
      </c>
      <c r="V2305" s="331">
        <v>0</v>
      </c>
      <c r="W2305" s="331">
        <v>0</v>
      </c>
      <c r="X2305" s="184">
        <v>0</v>
      </c>
      <c r="Y2305"/>
      <c r="Z2305" s="288">
        <v>6.9754020000000008</v>
      </c>
      <c r="AA2305"/>
      <c r="AB2305" s="164">
        <v>0</v>
      </c>
      <c r="AC2305" s="164">
        <v>0</v>
      </c>
      <c r="AD2305" s="164">
        <v>0</v>
      </c>
      <c r="AE2305" s="164">
        <v>0</v>
      </c>
      <c r="AF2305" s="164">
        <v>0</v>
      </c>
      <c r="AG2305" s="164">
        <v>0</v>
      </c>
      <c r="AH2305" s="164">
        <v>0</v>
      </c>
      <c r="AI2305"/>
      <c r="AJ2305" s="185">
        <v>0.17729839999999999</v>
      </c>
      <c r="AK2305" s="185">
        <v>0.17082509000000001</v>
      </c>
      <c r="AL2305" s="185">
        <v>6.4733113000000004E-3</v>
      </c>
      <c r="AM2305" s="185">
        <v>0</v>
      </c>
      <c r="AN2305" s="176">
        <v>1.0241311999999999E-5</v>
      </c>
      <c r="AO2305" s="176">
        <v>2.3939761000000001E-8</v>
      </c>
      <c r="AP2305" s="176">
        <v>0</v>
      </c>
      <c r="AQ2305" s="192">
        <v>6.4731727999999997E-6</v>
      </c>
      <c r="AR2305" s="192">
        <v>1.9531125000000001E-8</v>
      </c>
      <c r="AS2305" s="192">
        <v>5.3361824000000002E-13</v>
      </c>
      <c r="AT2305" s="193">
        <v>0</v>
      </c>
      <c r="AU2305" s="193">
        <v>0</v>
      </c>
      <c r="AV2305" s="192">
        <v>1.3867693E-10</v>
      </c>
      <c r="AW2305" s="192">
        <v>3.7680009000000001E-6</v>
      </c>
      <c r="AX2305" s="192">
        <v>1.9658598000000002E-11</v>
      </c>
      <c r="AY2305" s="192">
        <v>4.3884436000000001E-9</v>
      </c>
      <c r="AZ2305" s="193">
        <v>0</v>
      </c>
      <c r="BA2305" s="193">
        <v>0</v>
      </c>
      <c r="BB2305" s="193">
        <v>0</v>
      </c>
      <c r="BC2305" s="193">
        <v>0</v>
      </c>
      <c r="BD2305" s="193">
        <v>0</v>
      </c>
      <c r="BE2305" s="193">
        <v>0</v>
      </c>
      <c r="BF2305" s="193">
        <v>0</v>
      </c>
      <c r="BG2305" s="193">
        <v>0</v>
      </c>
      <c r="BH2305" s="193">
        <v>0</v>
      </c>
      <c r="BI2305" s="193">
        <v>0</v>
      </c>
      <c r="BJ2305" s="193">
        <v>0</v>
      </c>
      <c r="BK2305" s="193">
        <v>0</v>
      </c>
      <c r="BL2305" s="193">
        <v>0</v>
      </c>
      <c r="BM2305"/>
      <c r="BN2305" s="164">
        <v>2.5204968000000001E-4</v>
      </c>
      <c r="BO2305" s="186">
        <v>3.0300912999999999E-5</v>
      </c>
      <c r="BP2305" s="164">
        <v>1.9449271E-4</v>
      </c>
      <c r="BQ2305" s="186">
        <v>3.1694550999999999E-13</v>
      </c>
      <c r="BR2305" s="186">
        <v>2.4892956E-5</v>
      </c>
      <c r="BS2305" s="186">
        <v>8.9776863999999994E-8</v>
      </c>
      <c r="BT2305" s="164">
        <v>0</v>
      </c>
      <c r="BU2305" s="186">
        <v>1.3626195999999999E-7</v>
      </c>
      <c r="BV2305" s="164">
        <v>0</v>
      </c>
      <c r="BW2305" s="186">
        <v>1.8491062999999999E-11</v>
      </c>
      <c r="BX2305" s="164">
        <v>0</v>
      </c>
      <c r="BY2305" s="164">
        <v>0</v>
      </c>
      <c r="BZ2305" s="164">
        <v>0</v>
      </c>
      <c r="CA2305" s="186">
        <v>2.1370398999999999E-6</v>
      </c>
      <c r="CB2305" s="164">
        <v>0</v>
      </c>
      <c r="CC2305" s="164">
        <v>0</v>
      </c>
      <c r="CD2305" s="164">
        <v>0</v>
      </c>
      <c r="CE2305"/>
      <c r="CF2305" s="330">
        <v>0</v>
      </c>
      <c r="CG2305" s="330">
        <v>6.9754018000000002</v>
      </c>
      <c r="CH2305" s="330">
        <v>2.5670927999999998E-3</v>
      </c>
      <c r="CI2305" s="330">
        <v>2.0752033E-2</v>
      </c>
      <c r="CJ2305" s="329">
        <v>3.4140302999999997E-5</v>
      </c>
      <c r="CK2305" s="330">
        <v>0</v>
      </c>
      <c r="CL2305" s="330">
        <v>0</v>
      </c>
      <c r="CM2305" s="330">
        <v>1.2627611999999999E-3</v>
      </c>
      <c r="CN2305" s="330">
        <v>0</v>
      </c>
      <c r="CO2305" s="330">
        <v>0</v>
      </c>
      <c r="CP2305"/>
      <c r="CQ2305">
        <v>1.0463103</v>
      </c>
      <c r="CR2305">
        <v>0.20933835800030967</v>
      </c>
      <c r="CS2305">
        <v>0.20840568960577269</v>
      </c>
      <c r="CT2305">
        <v>0.20840568960577269</v>
      </c>
      <c r="CU2305">
        <v>0</v>
      </c>
      <c r="CV2305" s="157"/>
      <c r="CZ2305" s="11"/>
      <c r="DA2305" s="236"/>
      <c r="DB2305" s="236"/>
      <c r="DC2305" s="32"/>
      <c r="DD2305" s="32"/>
      <c r="DE2305" s="32"/>
      <c r="DF2305" s="32"/>
      <c r="DG2305" s="32"/>
      <c r="DH2305" s="32"/>
      <c r="DI2305" s="32"/>
      <c r="DJ2305" s="32"/>
      <c r="DK2305" s="32"/>
      <c r="DL2305" s="32"/>
    </row>
    <row r="2306" spans="1:116" ht="14.4" x14ac:dyDescent="0.3">
      <c r="A2306" t="s">
        <v>8102</v>
      </c>
      <c r="B2306" s="181" t="s">
        <v>928</v>
      </c>
      <c r="C2306" s="182" t="s">
        <v>3670</v>
      </c>
      <c r="D2306" s="40" t="s">
        <v>5420</v>
      </c>
      <c r="E2306" s="242" t="s">
        <v>943</v>
      </c>
      <c r="F2306" s="184" t="s">
        <v>8103</v>
      </c>
      <c r="G2306" s="184">
        <v>1.0225787943178981</v>
      </c>
      <c r="H2306" s="184">
        <v>2.0638887620760001E-2</v>
      </c>
      <c r="I2306" s="184">
        <v>0.17569788669713801</v>
      </c>
      <c r="J2306" s="328">
        <v>0</v>
      </c>
      <c r="K2306" s="184">
        <v>0.82624202000000002</v>
      </c>
      <c r="L2306" s="184">
        <v>0.14455923000000001</v>
      </c>
      <c r="M2306" s="184">
        <v>3.1138612E-2</v>
      </c>
      <c r="N2306" s="331">
        <v>2.0638426000000001E-2</v>
      </c>
      <c r="O2306" s="331">
        <v>0</v>
      </c>
      <c r="P2306" s="331">
        <v>0</v>
      </c>
      <c r="Q2306" s="331">
        <v>4.6162075999999998E-7</v>
      </c>
      <c r="R2306" s="331">
        <v>4.4697137999999997E-8</v>
      </c>
      <c r="S2306" s="331">
        <v>0</v>
      </c>
      <c r="T2306" s="331">
        <v>0</v>
      </c>
      <c r="U2306" s="184">
        <v>0</v>
      </c>
      <c r="V2306" s="331">
        <v>0</v>
      </c>
      <c r="W2306" s="331">
        <v>0</v>
      </c>
      <c r="X2306" s="184">
        <v>0</v>
      </c>
      <c r="Y2306"/>
      <c r="Z2306" s="288">
        <v>5.5082801333333338</v>
      </c>
      <c r="AA2306"/>
      <c r="AB2306" s="164">
        <v>0</v>
      </c>
      <c r="AC2306" s="164">
        <v>0</v>
      </c>
      <c r="AD2306" s="164">
        <v>0</v>
      </c>
      <c r="AE2306" s="164">
        <v>0</v>
      </c>
      <c r="AF2306" s="164">
        <v>0</v>
      </c>
      <c r="AG2306" s="164">
        <v>0</v>
      </c>
      <c r="AH2306" s="164">
        <v>0</v>
      </c>
      <c r="AI2306"/>
      <c r="AJ2306" s="185">
        <v>0.13818178</v>
      </c>
      <c r="AK2306" s="185">
        <v>0.13299712999999999</v>
      </c>
      <c r="AL2306" s="185">
        <v>5.1846545000000001E-3</v>
      </c>
      <c r="AM2306" s="185">
        <v>0</v>
      </c>
      <c r="AN2306" s="176">
        <v>7.9734488999999997E-6</v>
      </c>
      <c r="AO2306" s="176">
        <v>1.9174017999999999E-8</v>
      </c>
      <c r="AP2306" s="176">
        <v>0</v>
      </c>
      <c r="AQ2306" s="192">
        <v>5.1116840000000001E-6</v>
      </c>
      <c r="AR2306" s="192">
        <v>1.5423184000000001E-8</v>
      </c>
      <c r="AS2306" s="192">
        <v>4.2138343000000002E-13</v>
      </c>
      <c r="AT2306" s="193">
        <v>0</v>
      </c>
      <c r="AU2306" s="193">
        <v>0</v>
      </c>
      <c r="AV2306" s="192">
        <v>3.0687855999999999E-9</v>
      </c>
      <c r="AW2306" s="192">
        <v>2.8586961000000001E-6</v>
      </c>
      <c r="AX2306" s="192">
        <v>4.3502565000000001E-10</v>
      </c>
      <c r="AY2306" s="192">
        <v>3.3153865999999998E-9</v>
      </c>
      <c r="AZ2306" s="193">
        <v>0</v>
      </c>
      <c r="BA2306" s="193">
        <v>0</v>
      </c>
      <c r="BB2306" s="193">
        <v>0</v>
      </c>
      <c r="BC2306" s="193">
        <v>0</v>
      </c>
      <c r="BD2306" s="193">
        <v>0</v>
      </c>
      <c r="BE2306" s="193">
        <v>0</v>
      </c>
      <c r="BF2306" s="193">
        <v>0</v>
      </c>
      <c r="BG2306" s="193">
        <v>0</v>
      </c>
      <c r="BH2306" s="193">
        <v>0</v>
      </c>
      <c r="BI2306" s="193">
        <v>0</v>
      </c>
      <c r="BJ2306" s="193">
        <v>0</v>
      </c>
      <c r="BK2306" s="193">
        <v>0</v>
      </c>
      <c r="BL2306" s="193">
        <v>0</v>
      </c>
      <c r="BM2306"/>
      <c r="BN2306" s="164">
        <v>2.0594822E-4</v>
      </c>
      <c r="BO2306" s="186">
        <v>2.3867604999999999E-5</v>
      </c>
      <c r="BP2306" s="164">
        <v>1.5358546999999999E-4</v>
      </c>
      <c r="BQ2306" s="186">
        <v>5.2356790000000004E-12</v>
      </c>
      <c r="BR2306" s="186">
        <v>1.8179089999999999E-5</v>
      </c>
      <c r="BS2306" s="186">
        <v>1.9866747000000001E-6</v>
      </c>
      <c r="BT2306" s="164">
        <v>0</v>
      </c>
      <c r="BU2306" s="186">
        <v>3.0153447000000001E-6</v>
      </c>
      <c r="BV2306" s="164">
        <v>0</v>
      </c>
      <c r="BW2306" s="186">
        <v>3.0545713999999998E-10</v>
      </c>
      <c r="BX2306" s="164">
        <v>0</v>
      </c>
      <c r="BY2306" s="164">
        <v>0</v>
      </c>
      <c r="BZ2306" s="164">
        <v>0</v>
      </c>
      <c r="CA2306" s="186">
        <v>5.3137329999999999E-6</v>
      </c>
      <c r="CB2306" s="164">
        <v>0</v>
      </c>
      <c r="CC2306" s="164">
        <v>0</v>
      </c>
      <c r="CD2306" s="164">
        <v>0</v>
      </c>
      <c r="CE2306"/>
      <c r="CF2306" s="330">
        <v>0</v>
      </c>
      <c r="CG2306" s="330">
        <v>5.5082801999999997</v>
      </c>
      <c r="CH2306" s="330">
        <v>5.6807269000000001E-2</v>
      </c>
      <c r="CI2306" s="330">
        <v>1.6785514000000001E-2</v>
      </c>
      <c r="CJ2306" s="330">
        <v>6.0183312000000003E-4</v>
      </c>
      <c r="CK2306" s="330">
        <v>0</v>
      </c>
      <c r="CL2306" s="330">
        <v>0</v>
      </c>
      <c r="CM2306" s="330">
        <v>9.0587751000000005E-4</v>
      </c>
      <c r="CN2306" s="330">
        <v>0</v>
      </c>
      <c r="CO2306" s="330">
        <v>0</v>
      </c>
      <c r="CP2306"/>
      <c r="CQ2306">
        <v>0.82624202000000002</v>
      </c>
      <c r="CR2306">
        <v>0.19633677431789803</v>
      </c>
      <c r="CS2306">
        <v>0.17569788669713801</v>
      </c>
      <c r="CT2306">
        <v>0.17569788669713801</v>
      </c>
      <c r="CU2306">
        <v>0</v>
      </c>
      <c r="CV2306" s="157"/>
      <c r="CZ2306" s="11"/>
      <c r="DA2306" s="236"/>
      <c r="DB2306" s="236"/>
      <c r="DC2306" s="32"/>
      <c r="DD2306" s="32"/>
      <c r="DE2306" s="32"/>
      <c r="DF2306" s="32"/>
      <c r="DG2306" s="32"/>
      <c r="DH2306" s="32"/>
      <c r="DI2306" s="32"/>
      <c r="DJ2306" s="32"/>
      <c r="DK2306" s="32"/>
      <c r="DL2306" s="32"/>
    </row>
    <row r="2307" spans="1:116" ht="14.4" x14ac:dyDescent="0.3">
      <c r="A2307" t="s">
        <v>8104</v>
      </c>
      <c r="B2307" s="181" t="s">
        <v>928</v>
      </c>
      <c r="C2307" s="182" t="s">
        <v>3671</v>
      </c>
      <c r="D2307" s="40" t="s">
        <v>5420</v>
      </c>
      <c r="E2307" s="242" t="s">
        <v>943</v>
      </c>
      <c r="F2307" s="184" t="s">
        <v>8105</v>
      </c>
      <c r="G2307" s="184">
        <v>0.64624442848235109</v>
      </c>
      <c r="H2307" s="184">
        <v>7.68216160893E-3</v>
      </c>
      <c r="I2307" s="184">
        <v>0.11651400687342101</v>
      </c>
      <c r="J2307" s="328">
        <v>0</v>
      </c>
      <c r="K2307" s="184">
        <v>0.52204826000000004</v>
      </c>
      <c r="L2307" s="184">
        <v>0.10518354000000001</v>
      </c>
      <c r="M2307" s="184">
        <v>1.1330452E-2</v>
      </c>
      <c r="N2307" s="331">
        <v>7.6820079999999997E-3</v>
      </c>
      <c r="O2307" s="331">
        <v>0</v>
      </c>
      <c r="P2307" s="331">
        <v>0</v>
      </c>
      <c r="Q2307" s="331">
        <v>1.5360892999999999E-7</v>
      </c>
      <c r="R2307" s="331">
        <v>1.4873421E-8</v>
      </c>
      <c r="S2307" s="331">
        <v>0</v>
      </c>
      <c r="T2307" s="331">
        <v>0</v>
      </c>
      <c r="U2307" s="184">
        <v>0</v>
      </c>
      <c r="V2307" s="331">
        <v>0</v>
      </c>
      <c r="W2307" s="331">
        <v>0</v>
      </c>
      <c r="X2307" s="184">
        <v>0</v>
      </c>
      <c r="Y2307"/>
      <c r="Z2307" s="288">
        <v>3.4803217333333336</v>
      </c>
      <c r="AA2307"/>
      <c r="AB2307" s="164">
        <v>0</v>
      </c>
      <c r="AC2307" s="164">
        <v>0</v>
      </c>
      <c r="AD2307" s="164">
        <v>0</v>
      </c>
      <c r="AE2307" s="164">
        <v>0</v>
      </c>
      <c r="AF2307" s="164">
        <v>0</v>
      </c>
      <c r="AG2307" s="164">
        <v>0</v>
      </c>
      <c r="AH2307" s="164">
        <v>0</v>
      </c>
      <c r="AI2307"/>
      <c r="AJ2307" s="185">
        <v>9.0509085000000003E-2</v>
      </c>
      <c r="AK2307" s="185">
        <v>8.7202641999999997E-2</v>
      </c>
      <c r="AL2307" s="185">
        <v>3.3064438999999999E-3</v>
      </c>
      <c r="AM2307" s="185">
        <v>0</v>
      </c>
      <c r="AN2307" s="176">
        <v>5.2279760999999999E-6</v>
      </c>
      <c r="AO2307" s="176">
        <v>1.2227973E-8</v>
      </c>
      <c r="AP2307" s="176">
        <v>0</v>
      </c>
      <c r="AQ2307" s="192">
        <v>3.2297386E-6</v>
      </c>
      <c r="AR2307" s="192">
        <v>9.7449009000000004E-9</v>
      </c>
      <c r="AS2307" s="192">
        <v>2.6624461E-13</v>
      </c>
      <c r="AT2307" s="193">
        <v>0</v>
      </c>
      <c r="AU2307" s="193">
        <v>0</v>
      </c>
      <c r="AV2307" s="192">
        <v>1.1422594E-9</v>
      </c>
      <c r="AW2307" s="192">
        <v>1.9970952999999998E-6</v>
      </c>
      <c r="AX2307" s="192">
        <v>1.6192468000000001E-10</v>
      </c>
      <c r="AY2307" s="192">
        <v>2.3208809999999999E-9</v>
      </c>
      <c r="AZ2307" s="193">
        <v>0</v>
      </c>
      <c r="BA2307" s="193">
        <v>0</v>
      </c>
      <c r="BB2307" s="193">
        <v>0</v>
      </c>
      <c r="BC2307" s="193">
        <v>0</v>
      </c>
      <c r="BD2307" s="193">
        <v>0</v>
      </c>
      <c r="BE2307" s="193">
        <v>0</v>
      </c>
      <c r="BF2307" s="193">
        <v>0</v>
      </c>
      <c r="BG2307" s="193">
        <v>0</v>
      </c>
      <c r="BH2307" s="193">
        <v>0</v>
      </c>
      <c r="BI2307" s="193">
        <v>0</v>
      </c>
      <c r="BJ2307" s="193">
        <v>0</v>
      </c>
      <c r="BK2307" s="193">
        <v>0</v>
      </c>
      <c r="BL2307" s="193">
        <v>0</v>
      </c>
      <c r="BM2307"/>
      <c r="BN2307" s="164">
        <v>1.3068252999999999E-4</v>
      </c>
      <c r="BO2307" s="186">
        <v>1.6376918000000002E-5</v>
      </c>
      <c r="BP2307" s="186">
        <v>9.7040605000000001E-5</v>
      </c>
      <c r="BQ2307" s="186">
        <v>1.7422246999999999E-12</v>
      </c>
      <c r="BR2307" s="186">
        <v>1.2938797000000001E-5</v>
      </c>
      <c r="BS2307" s="186">
        <v>7.3947745000000002E-7</v>
      </c>
      <c r="BT2307" s="164">
        <v>0</v>
      </c>
      <c r="BU2307" s="186">
        <v>1.1223676E-6</v>
      </c>
      <c r="BV2307" s="164">
        <v>0</v>
      </c>
      <c r="BW2307" s="186">
        <v>1.0164393E-10</v>
      </c>
      <c r="BX2307" s="164">
        <v>0</v>
      </c>
      <c r="BY2307" s="164">
        <v>0</v>
      </c>
      <c r="BZ2307" s="164">
        <v>0</v>
      </c>
      <c r="CA2307" s="186">
        <v>2.4642616999999998E-6</v>
      </c>
      <c r="CB2307" s="164">
        <v>0</v>
      </c>
      <c r="CC2307" s="164">
        <v>0</v>
      </c>
      <c r="CD2307" s="164">
        <v>0</v>
      </c>
      <c r="CE2307"/>
      <c r="CF2307" s="330">
        <v>0</v>
      </c>
      <c r="CG2307" s="330">
        <v>3.4803217000000002</v>
      </c>
      <c r="CH2307" s="330">
        <v>2.1144726999999999E-2</v>
      </c>
      <c r="CI2307" s="330">
        <v>1.1374449E-2</v>
      </c>
      <c r="CJ2307" s="330">
        <v>2.0615950000000001E-4</v>
      </c>
      <c r="CK2307" s="330">
        <v>0</v>
      </c>
      <c r="CL2307" s="330">
        <v>0</v>
      </c>
      <c r="CM2307" s="330">
        <v>6.5047467999999995E-4</v>
      </c>
      <c r="CN2307" s="330">
        <v>0</v>
      </c>
      <c r="CO2307" s="330">
        <v>0</v>
      </c>
      <c r="CP2307"/>
      <c r="CQ2307">
        <v>0.52204826000000004</v>
      </c>
      <c r="CR2307">
        <v>0.12419616848235102</v>
      </c>
      <c r="CS2307">
        <v>0.11651400687342101</v>
      </c>
      <c r="CT2307">
        <v>0.11651400687342101</v>
      </c>
      <c r="CU2307">
        <v>0</v>
      </c>
      <c r="CV2307" s="157"/>
      <c r="CZ2307" s="11"/>
      <c r="DA2307" s="236"/>
      <c r="DB2307" s="236"/>
      <c r="DC2307" s="32"/>
      <c r="DD2307" s="32"/>
      <c r="DE2307" s="32"/>
      <c r="DF2307" s="32"/>
      <c r="DG2307" s="32"/>
      <c r="DH2307" s="32"/>
      <c r="DI2307" s="32"/>
      <c r="DJ2307" s="32"/>
      <c r="DK2307" s="32"/>
      <c r="DL2307" s="32"/>
    </row>
    <row r="2308" spans="1:116" ht="14.4" x14ac:dyDescent="0.3">
      <c r="A2308" t="s">
        <v>8106</v>
      </c>
      <c r="B2308" s="181" t="s">
        <v>928</v>
      </c>
      <c r="C2308" s="182" t="s">
        <v>3672</v>
      </c>
      <c r="D2308" s="40" t="s">
        <v>5420</v>
      </c>
      <c r="E2308" s="242" t="s">
        <v>943</v>
      </c>
      <c r="F2308" s="184" t="s">
        <v>8107</v>
      </c>
      <c r="G2308" s="184">
        <v>0.98195580470619803</v>
      </c>
      <c r="H2308" s="184">
        <v>2.0638480857569998E-2</v>
      </c>
      <c r="I2308" s="184">
        <v>0.16409167384862799</v>
      </c>
      <c r="J2308" s="328">
        <v>0</v>
      </c>
      <c r="K2308" s="184">
        <v>0.79722565000000001</v>
      </c>
      <c r="L2308" s="184">
        <v>0.13307854</v>
      </c>
      <c r="M2308" s="184">
        <v>3.101309E-2</v>
      </c>
      <c r="N2308" s="331">
        <v>2.0638027999999999E-2</v>
      </c>
      <c r="O2308" s="331">
        <v>0</v>
      </c>
      <c r="P2308" s="331">
        <v>0</v>
      </c>
      <c r="Q2308" s="331">
        <v>4.5285757000000002E-7</v>
      </c>
      <c r="R2308" s="331">
        <v>4.3848627999999998E-8</v>
      </c>
      <c r="S2308" s="331">
        <v>0</v>
      </c>
      <c r="T2308" s="331">
        <v>0</v>
      </c>
      <c r="U2308" s="184">
        <v>0</v>
      </c>
      <c r="V2308" s="331">
        <v>0</v>
      </c>
      <c r="W2308" s="331">
        <v>0</v>
      </c>
      <c r="X2308" s="184">
        <v>0</v>
      </c>
      <c r="Y2308"/>
      <c r="Z2308" s="288">
        <v>5.3148376666666666</v>
      </c>
      <c r="AA2308"/>
      <c r="AB2308" s="164">
        <v>0</v>
      </c>
      <c r="AC2308" s="164">
        <v>0</v>
      </c>
      <c r="AD2308" s="164">
        <v>0</v>
      </c>
      <c r="AE2308" s="164">
        <v>0</v>
      </c>
      <c r="AF2308" s="164">
        <v>0</v>
      </c>
      <c r="AG2308" s="164">
        <v>0</v>
      </c>
      <c r="AH2308" s="164">
        <v>0</v>
      </c>
      <c r="AI2308"/>
      <c r="AJ2308" s="185">
        <v>0.13149748</v>
      </c>
      <c r="AK2308" s="185">
        <v>0.12652495999999999</v>
      </c>
      <c r="AL2308" s="185">
        <v>4.9725161000000002E-3</v>
      </c>
      <c r="AM2308" s="185">
        <v>0</v>
      </c>
      <c r="AN2308" s="176">
        <v>7.5854295000000001E-6</v>
      </c>
      <c r="AO2308" s="176">
        <v>1.8389482999999999E-8</v>
      </c>
      <c r="AP2308" s="176">
        <v>0</v>
      </c>
      <c r="AQ2308" s="192">
        <v>4.9321693999999999E-6</v>
      </c>
      <c r="AR2308" s="192">
        <v>1.4881546E-8</v>
      </c>
      <c r="AS2308" s="192">
        <v>4.0658508000000001E-13</v>
      </c>
      <c r="AT2308" s="193">
        <v>0</v>
      </c>
      <c r="AU2308" s="193">
        <v>0</v>
      </c>
      <c r="AV2308" s="192">
        <v>3.0687263000000001E-9</v>
      </c>
      <c r="AW2308" s="192">
        <v>2.6501914000000002E-6</v>
      </c>
      <c r="AX2308" s="192">
        <v>4.3501725000000002E-10</v>
      </c>
      <c r="AY2308" s="192">
        <v>3.0725133E-9</v>
      </c>
      <c r="AZ2308" s="193">
        <v>0</v>
      </c>
      <c r="BA2308" s="193">
        <v>0</v>
      </c>
      <c r="BB2308" s="193">
        <v>0</v>
      </c>
      <c r="BC2308" s="193">
        <v>0</v>
      </c>
      <c r="BD2308" s="193">
        <v>0</v>
      </c>
      <c r="BE2308" s="193">
        <v>0</v>
      </c>
      <c r="BF2308" s="193">
        <v>0</v>
      </c>
      <c r="BG2308" s="193">
        <v>0</v>
      </c>
      <c r="BH2308" s="193">
        <v>0</v>
      </c>
      <c r="BI2308" s="193">
        <v>0</v>
      </c>
      <c r="BJ2308" s="193">
        <v>0</v>
      </c>
      <c r="BK2308" s="193">
        <v>0</v>
      </c>
      <c r="BL2308" s="193">
        <v>0</v>
      </c>
      <c r="BM2308"/>
      <c r="BN2308" s="164">
        <v>1.9739192E-4</v>
      </c>
      <c r="BO2308" s="186">
        <v>2.2193144E-5</v>
      </c>
      <c r="BP2308" s="164">
        <v>1.4819177999999999E-4</v>
      </c>
      <c r="BQ2308" s="186">
        <v>5.1362874000000002E-12</v>
      </c>
      <c r="BR2308" s="186">
        <v>1.6799807E-5</v>
      </c>
      <c r="BS2308" s="186">
        <v>1.9866363000000001E-6</v>
      </c>
      <c r="BT2308" s="164">
        <v>0</v>
      </c>
      <c r="BU2308" s="186">
        <v>3.0152864E-6</v>
      </c>
      <c r="BV2308" s="164">
        <v>0</v>
      </c>
      <c r="BW2308" s="186">
        <v>2.9965849000000002E-10</v>
      </c>
      <c r="BX2308" s="164">
        <v>0</v>
      </c>
      <c r="BY2308" s="164">
        <v>0</v>
      </c>
      <c r="BZ2308" s="164">
        <v>0</v>
      </c>
      <c r="CA2308" s="186">
        <v>5.2049656999999998E-6</v>
      </c>
      <c r="CB2308" s="164">
        <v>0</v>
      </c>
      <c r="CC2308" s="164">
        <v>0</v>
      </c>
      <c r="CD2308" s="164">
        <v>0</v>
      </c>
      <c r="CE2308"/>
      <c r="CF2308" s="330">
        <v>0</v>
      </c>
      <c r="CG2308" s="330">
        <v>5.3148377</v>
      </c>
      <c r="CH2308" s="330">
        <v>5.6806171000000003E-2</v>
      </c>
      <c r="CI2308" s="330">
        <v>1.5639863E-2</v>
      </c>
      <c r="CJ2308" s="330">
        <v>5.9324067999999997E-4</v>
      </c>
      <c r="CK2308" s="330">
        <v>0</v>
      </c>
      <c r="CL2308" s="330">
        <v>0</v>
      </c>
      <c r="CM2308" s="330">
        <v>8.3586782999999995E-4</v>
      </c>
      <c r="CN2308" s="330">
        <v>0</v>
      </c>
      <c r="CO2308" s="330">
        <v>0</v>
      </c>
      <c r="CP2308"/>
      <c r="CQ2308">
        <v>0.79722565000000001</v>
      </c>
      <c r="CR2308">
        <v>0.184730154706198</v>
      </c>
      <c r="CS2308">
        <v>0.16409167384862799</v>
      </c>
      <c r="CT2308">
        <v>0.16409167384862799</v>
      </c>
      <c r="CU2308">
        <v>0</v>
      </c>
      <c r="CZ2308" s="11"/>
      <c r="DA2308" s="236"/>
      <c r="DB2308" s="236"/>
      <c r="DC2308" s="32"/>
      <c r="DD2308" s="32"/>
      <c r="DE2308" s="32"/>
      <c r="DF2308" s="32"/>
      <c r="DG2308" s="32"/>
      <c r="DH2308" s="32"/>
      <c r="DI2308" s="32"/>
      <c r="DJ2308" s="32"/>
      <c r="DK2308" s="32"/>
      <c r="DL2308" s="32"/>
    </row>
    <row r="2309" spans="1:116" ht="14.4" x14ac:dyDescent="0.3">
      <c r="A2309" t="s">
        <v>8108</v>
      </c>
      <c r="B2309" s="181" t="s">
        <v>928</v>
      </c>
      <c r="C2309" s="182" t="s">
        <v>3673</v>
      </c>
      <c r="D2309" s="40" t="s">
        <v>5420</v>
      </c>
      <c r="E2309" s="242" t="s">
        <v>943</v>
      </c>
      <c r="F2309" s="184" t="s">
        <v>8109</v>
      </c>
      <c r="G2309" s="184">
        <v>0.60562143997065099</v>
      </c>
      <c r="H2309" s="184">
        <v>7.6817539457400006E-3</v>
      </c>
      <c r="I2309" s="184">
        <v>0.104907796024911</v>
      </c>
      <c r="J2309" s="328">
        <v>0</v>
      </c>
      <c r="K2309" s="184">
        <v>0.49303188999999997</v>
      </c>
      <c r="L2309" s="184">
        <v>9.3702852000000003E-2</v>
      </c>
      <c r="M2309" s="184">
        <v>1.120493E-2</v>
      </c>
      <c r="N2309" s="331">
        <v>7.6816091000000003E-3</v>
      </c>
      <c r="O2309" s="331">
        <v>0</v>
      </c>
      <c r="P2309" s="331">
        <v>0</v>
      </c>
      <c r="Q2309" s="331">
        <v>1.4484574000000001E-7</v>
      </c>
      <c r="R2309" s="331">
        <v>1.4024911E-8</v>
      </c>
      <c r="S2309" s="331">
        <v>0</v>
      </c>
      <c r="T2309" s="331">
        <v>0</v>
      </c>
      <c r="U2309" s="184">
        <v>0</v>
      </c>
      <c r="V2309" s="331">
        <v>0</v>
      </c>
      <c r="W2309" s="331">
        <v>0</v>
      </c>
      <c r="X2309" s="184">
        <v>0</v>
      </c>
      <c r="Y2309"/>
      <c r="Z2309" s="288">
        <v>3.2868792666666664</v>
      </c>
      <c r="AA2309"/>
      <c r="AB2309" s="164">
        <v>0</v>
      </c>
      <c r="AC2309" s="164">
        <v>0</v>
      </c>
      <c r="AD2309" s="164">
        <v>0</v>
      </c>
      <c r="AE2309" s="164">
        <v>0</v>
      </c>
      <c r="AF2309" s="164">
        <v>0</v>
      </c>
      <c r="AG2309" s="164">
        <v>0</v>
      </c>
      <c r="AH2309" s="164">
        <v>0</v>
      </c>
      <c r="AI2309"/>
      <c r="AJ2309" s="185">
        <v>8.3824783999999999E-2</v>
      </c>
      <c r="AK2309" s="185">
        <v>8.0730477999999994E-2</v>
      </c>
      <c r="AL2309" s="185">
        <v>3.0943055000000001E-3</v>
      </c>
      <c r="AM2309" s="185">
        <v>0</v>
      </c>
      <c r="AN2309" s="176">
        <v>4.8399567000000003E-6</v>
      </c>
      <c r="AO2309" s="176">
        <v>1.1443437000000001E-8</v>
      </c>
      <c r="AP2309" s="176">
        <v>0</v>
      </c>
      <c r="AQ2309" s="192">
        <v>3.0502238999999999E-6</v>
      </c>
      <c r="AR2309" s="192">
        <v>9.2032619000000005E-9</v>
      </c>
      <c r="AS2309" s="192">
        <v>2.5144626E-13</v>
      </c>
      <c r="AT2309" s="193">
        <v>0</v>
      </c>
      <c r="AU2309" s="193">
        <v>0</v>
      </c>
      <c r="AV2309" s="192">
        <v>1.1422E-9</v>
      </c>
      <c r="AW2309" s="192">
        <v>1.7885905999999999E-6</v>
      </c>
      <c r="AX2309" s="192">
        <v>1.6191627E-10</v>
      </c>
      <c r="AY2309" s="192">
        <v>2.0780077E-9</v>
      </c>
      <c r="AZ2309" s="193">
        <v>0</v>
      </c>
      <c r="BA2309" s="193">
        <v>0</v>
      </c>
      <c r="BB2309" s="193">
        <v>0</v>
      </c>
      <c r="BC2309" s="193">
        <v>0</v>
      </c>
      <c r="BD2309" s="193">
        <v>0</v>
      </c>
      <c r="BE2309" s="193">
        <v>0</v>
      </c>
      <c r="BF2309" s="193">
        <v>0</v>
      </c>
      <c r="BG2309" s="193">
        <v>0</v>
      </c>
      <c r="BH2309" s="193">
        <v>0</v>
      </c>
      <c r="BI2309" s="193">
        <v>0</v>
      </c>
      <c r="BJ2309" s="193">
        <v>0</v>
      </c>
      <c r="BK2309" s="193">
        <v>0</v>
      </c>
      <c r="BL2309" s="193">
        <v>0</v>
      </c>
      <c r="BM2309"/>
      <c r="BN2309" s="164">
        <v>1.2212622999999999E-4</v>
      </c>
      <c r="BO2309" s="186">
        <v>1.4702456999999999E-5</v>
      </c>
      <c r="BP2309" s="186">
        <v>9.1646914999999999E-5</v>
      </c>
      <c r="BQ2309" s="186">
        <v>1.6428330000000001E-12</v>
      </c>
      <c r="BR2309" s="186">
        <v>1.1559514E-5</v>
      </c>
      <c r="BS2309" s="186">
        <v>7.3943904999999995E-7</v>
      </c>
      <c r="BT2309" s="164">
        <v>0</v>
      </c>
      <c r="BU2309" s="186">
        <v>1.1223094E-6</v>
      </c>
      <c r="BV2309" s="164">
        <v>0</v>
      </c>
      <c r="BW2309" s="186">
        <v>9.5845271999999995E-11</v>
      </c>
      <c r="BX2309" s="164">
        <v>0</v>
      </c>
      <c r="BY2309" s="164">
        <v>0</v>
      </c>
      <c r="BZ2309" s="164">
        <v>0</v>
      </c>
      <c r="CA2309" s="186">
        <v>2.3554944000000002E-6</v>
      </c>
      <c r="CB2309" s="164">
        <v>0</v>
      </c>
      <c r="CC2309" s="164">
        <v>0</v>
      </c>
      <c r="CD2309" s="164">
        <v>0</v>
      </c>
      <c r="CE2309"/>
      <c r="CF2309" s="330">
        <v>0</v>
      </c>
      <c r="CG2309" s="330">
        <v>3.2868792999999998</v>
      </c>
      <c r="CH2309" s="330">
        <v>2.1143629000000001E-2</v>
      </c>
      <c r="CI2309" s="330">
        <v>1.0228798000000001E-2</v>
      </c>
      <c r="CJ2309" s="330">
        <v>1.9756706000000001E-4</v>
      </c>
      <c r="CK2309" s="330">
        <v>0</v>
      </c>
      <c r="CL2309" s="330">
        <v>0</v>
      </c>
      <c r="CM2309" s="330">
        <v>5.8046499999999995E-4</v>
      </c>
      <c r="CN2309" s="330">
        <v>0</v>
      </c>
      <c r="CO2309" s="330">
        <v>0</v>
      </c>
      <c r="CP2309"/>
      <c r="CQ2309">
        <v>0.49303188999999997</v>
      </c>
      <c r="CR2309">
        <v>0.112589549970651</v>
      </c>
      <c r="CS2309">
        <v>0.104907796024911</v>
      </c>
      <c r="CT2309">
        <v>0.104907796024911</v>
      </c>
      <c r="CU2309">
        <v>0</v>
      </c>
      <c r="CZ2309" s="11"/>
      <c r="DA2309" s="236"/>
      <c r="DB2309" s="236"/>
      <c r="DC2309" s="32"/>
      <c r="DD2309" s="32"/>
      <c r="DE2309" s="32"/>
      <c r="DF2309" s="32"/>
      <c r="DG2309" s="32"/>
      <c r="DH2309" s="32"/>
      <c r="DI2309" s="32"/>
      <c r="DJ2309" s="32"/>
      <c r="DK2309" s="32"/>
      <c r="DL2309" s="32"/>
    </row>
    <row r="2310" spans="1:116" ht="14.4" x14ac:dyDescent="0.3">
      <c r="A2310" t="s">
        <v>8110</v>
      </c>
      <c r="B2310" s="181" t="s">
        <v>928</v>
      </c>
      <c r="C2310" s="182" t="s">
        <v>3674</v>
      </c>
      <c r="D2310" s="40" t="s">
        <v>5420</v>
      </c>
      <c r="E2310" s="242" t="s">
        <v>943</v>
      </c>
      <c r="F2310" s="184" t="s">
        <v>8111</v>
      </c>
      <c r="G2310" s="184">
        <v>1.0950249999803918</v>
      </c>
      <c r="H2310" s="184">
        <v>2.293165151706E-2</v>
      </c>
      <c r="I2310" s="184">
        <v>0.18204819846333198</v>
      </c>
      <c r="J2310" s="328">
        <v>0</v>
      </c>
      <c r="K2310" s="184">
        <v>0.89004514999999995</v>
      </c>
      <c r="L2310" s="184">
        <v>0.14762707999999999</v>
      </c>
      <c r="M2310" s="184">
        <v>3.4421069999999998E-2</v>
      </c>
      <c r="N2310" s="331">
        <v>2.2931151E-2</v>
      </c>
      <c r="O2310" s="331">
        <v>0</v>
      </c>
      <c r="P2310" s="331">
        <v>0</v>
      </c>
      <c r="Q2310" s="331">
        <v>5.0051705999999996E-7</v>
      </c>
      <c r="R2310" s="331">
        <v>4.8463332000000002E-8</v>
      </c>
      <c r="S2310" s="331">
        <v>0</v>
      </c>
      <c r="T2310" s="331">
        <v>0</v>
      </c>
      <c r="U2310" s="184">
        <v>0</v>
      </c>
      <c r="V2310" s="331">
        <v>0</v>
      </c>
      <c r="W2310" s="331">
        <v>0</v>
      </c>
      <c r="X2310" s="184">
        <v>0</v>
      </c>
      <c r="Y2310"/>
      <c r="Z2310" s="288">
        <v>5.933634333333333</v>
      </c>
      <c r="AA2310"/>
      <c r="AB2310" s="164">
        <v>0</v>
      </c>
      <c r="AC2310" s="164">
        <v>0</v>
      </c>
      <c r="AD2310" s="164">
        <v>0</v>
      </c>
      <c r="AE2310" s="164">
        <v>0</v>
      </c>
      <c r="AF2310" s="164">
        <v>0</v>
      </c>
      <c r="AG2310" s="164">
        <v>0</v>
      </c>
      <c r="AH2310" s="164">
        <v>0</v>
      </c>
      <c r="AI2310"/>
      <c r="AJ2310" s="185">
        <v>0.14649369000000001</v>
      </c>
      <c r="AK2310" s="185">
        <v>0.14094862999999999</v>
      </c>
      <c r="AL2310" s="185">
        <v>5.5450528999999998E-3</v>
      </c>
      <c r="AM2310" s="185">
        <v>0</v>
      </c>
      <c r="AN2310" s="176">
        <v>8.4501577999999994E-6</v>
      </c>
      <c r="AO2310" s="176">
        <v>2.0506851999999999E-8</v>
      </c>
      <c r="AP2310" s="176">
        <v>0</v>
      </c>
      <c r="AQ2310" s="192">
        <v>5.5064127000000002E-6</v>
      </c>
      <c r="AR2310" s="192">
        <v>1.6614175999999999E-8</v>
      </c>
      <c r="AS2310" s="192">
        <v>4.5392303000000002E-13</v>
      </c>
      <c r="AT2310" s="193">
        <v>0</v>
      </c>
      <c r="AU2310" s="193">
        <v>0</v>
      </c>
      <c r="AV2310" s="192">
        <v>3.4096971999999999E-9</v>
      </c>
      <c r="AW2310" s="192">
        <v>2.9403355000000001E-6</v>
      </c>
      <c r="AX2310" s="192">
        <v>4.8335268999999998E-10</v>
      </c>
      <c r="AY2310" s="192">
        <v>3.4088696999999999E-9</v>
      </c>
      <c r="AZ2310" s="193">
        <v>0</v>
      </c>
      <c r="BA2310" s="193">
        <v>0</v>
      </c>
      <c r="BB2310" s="193">
        <v>0</v>
      </c>
      <c r="BC2310" s="193">
        <v>0</v>
      </c>
      <c r="BD2310" s="193">
        <v>0</v>
      </c>
      <c r="BE2310" s="193">
        <v>0</v>
      </c>
      <c r="BF2310" s="193">
        <v>0</v>
      </c>
      <c r="BG2310" s="193">
        <v>0</v>
      </c>
      <c r="BH2310" s="193">
        <v>0</v>
      </c>
      <c r="BI2310" s="193">
        <v>0</v>
      </c>
      <c r="BJ2310" s="193">
        <v>0</v>
      </c>
      <c r="BK2310" s="193">
        <v>0</v>
      </c>
      <c r="BL2310" s="193">
        <v>0</v>
      </c>
      <c r="BM2310"/>
      <c r="BN2310" s="164">
        <v>2.2004675000000001E-4</v>
      </c>
      <c r="BO2310" s="186">
        <v>2.4624343000000002E-5</v>
      </c>
      <c r="BP2310" s="164">
        <v>1.6544547E-4</v>
      </c>
      <c r="BQ2310" s="186">
        <v>5.6768389E-12</v>
      </c>
      <c r="BR2310" s="186">
        <v>1.8637862999999999E-5</v>
      </c>
      <c r="BS2310" s="186">
        <v>2.2073745000000001E-6</v>
      </c>
      <c r="BT2310" s="164">
        <v>0</v>
      </c>
      <c r="BU2310" s="186">
        <v>3.3503194999999999E-6</v>
      </c>
      <c r="BV2310" s="164">
        <v>0</v>
      </c>
      <c r="BW2310" s="186">
        <v>3.3119504999999998E-10</v>
      </c>
      <c r="BX2310" s="164">
        <v>0</v>
      </c>
      <c r="BY2310" s="164">
        <v>0</v>
      </c>
      <c r="BZ2310" s="164">
        <v>0</v>
      </c>
      <c r="CA2310" s="186">
        <v>5.7810439999999997E-6</v>
      </c>
      <c r="CB2310" s="164">
        <v>0</v>
      </c>
      <c r="CC2310" s="164">
        <v>0</v>
      </c>
      <c r="CD2310" s="164">
        <v>0</v>
      </c>
      <c r="CE2310"/>
      <c r="CF2310" s="330">
        <v>0</v>
      </c>
      <c r="CG2310" s="330">
        <v>5.9336342999999996</v>
      </c>
      <c r="CH2310" s="330">
        <v>6.3117991999999998E-2</v>
      </c>
      <c r="CI2310" s="330">
        <v>1.7353879999999999E-2</v>
      </c>
      <c r="CJ2310" s="330">
        <v>6.5655103E-4</v>
      </c>
      <c r="CK2310" s="330">
        <v>0</v>
      </c>
      <c r="CL2310" s="330">
        <v>0</v>
      </c>
      <c r="CM2310" s="330">
        <v>9.2729092E-4</v>
      </c>
      <c r="CN2310" s="330">
        <v>0</v>
      </c>
      <c r="CO2310" s="330">
        <v>0</v>
      </c>
      <c r="CP2310"/>
      <c r="CQ2310">
        <v>0.89004514999999995</v>
      </c>
      <c r="CR2310">
        <v>0.20497984998039198</v>
      </c>
      <c r="CS2310">
        <v>0.18204819846333198</v>
      </c>
      <c r="CT2310">
        <v>0.18204819846333198</v>
      </c>
      <c r="CU2310">
        <v>0</v>
      </c>
      <c r="CZ2310" s="11"/>
      <c r="DA2310" s="236"/>
      <c r="DB2310" s="236"/>
      <c r="DC2310" s="32"/>
      <c r="DD2310" s="32"/>
      <c r="DE2310" s="32"/>
      <c r="DF2310" s="32"/>
      <c r="DG2310" s="32"/>
      <c r="DH2310" s="32"/>
      <c r="DI2310" s="32"/>
      <c r="DJ2310" s="32"/>
      <c r="DK2310" s="32"/>
      <c r="DL2310" s="32"/>
    </row>
    <row r="2311" spans="1:116" ht="14.4" x14ac:dyDescent="0.3">
      <c r="A2311" t="s">
        <v>8112</v>
      </c>
      <c r="B2311" s="181" t="s">
        <v>928</v>
      </c>
      <c r="C2311" s="182" t="s">
        <v>3675</v>
      </c>
      <c r="D2311" s="40" t="s">
        <v>5420</v>
      </c>
      <c r="E2311" s="242" t="s">
        <v>943</v>
      </c>
      <c r="F2311" s="184" t="s">
        <v>8113</v>
      </c>
      <c r="G2311" s="184">
        <v>0.67687569680756898</v>
      </c>
      <c r="H2311" s="184">
        <v>8.5352884816999996E-3</v>
      </c>
      <c r="I2311" s="184">
        <v>0.11628832832586901</v>
      </c>
      <c r="J2311" s="328">
        <v>0</v>
      </c>
      <c r="K2311" s="184">
        <v>0.55205207999999995</v>
      </c>
      <c r="L2311" s="184">
        <v>0.10387631</v>
      </c>
      <c r="M2311" s="184">
        <v>1.2412003E-2</v>
      </c>
      <c r="N2311" s="331">
        <v>8.5351301999999993E-3</v>
      </c>
      <c r="O2311" s="331">
        <v>0</v>
      </c>
      <c r="P2311" s="331">
        <v>0</v>
      </c>
      <c r="Q2311" s="331">
        <v>1.5828170000000001E-7</v>
      </c>
      <c r="R2311" s="331">
        <v>1.5325868999999999E-8</v>
      </c>
      <c r="S2311" s="331">
        <v>0</v>
      </c>
      <c r="T2311" s="331">
        <v>0</v>
      </c>
      <c r="U2311" s="184">
        <v>0</v>
      </c>
      <c r="V2311" s="331">
        <v>0</v>
      </c>
      <c r="W2311" s="331">
        <v>0</v>
      </c>
      <c r="X2311" s="184">
        <v>0</v>
      </c>
      <c r="Y2311"/>
      <c r="Z2311" s="288">
        <v>3.6803471999999999</v>
      </c>
      <c r="AA2311"/>
      <c r="AB2311" s="164">
        <v>0</v>
      </c>
      <c r="AC2311" s="164">
        <v>0</v>
      </c>
      <c r="AD2311" s="164">
        <v>0</v>
      </c>
      <c r="AE2311" s="164">
        <v>0</v>
      </c>
      <c r="AF2311" s="164">
        <v>0</v>
      </c>
      <c r="AG2311" s="164">
        <v>0</v>
      </c>
      <c r="AH2311" s="164">
        <v>0</v>
      </c>
      <c r="AI2311"/>
      <c r="AJ2311" s="185">
        <v>9.3524022999999998E-2</v>
      </c>
      <c r="AK2311" s="185">
        <v>9.0065871000000006E-2</v>
      </c>
      <c r="AL2311" s="185">
        <v>3.4581522E-3</v>
      </c>
      <c r="AM2311" s="185">
        <v>0</v>
      </c>
      <c r="AN2311" s="176">
        <v>5.3996325999999996E-6</v>
      </c>
      <c r="AO2311" s="176">
        <v>1.2789024000000001E-8</v>
      </c>
      <c r="AP2311" s="176">
        <v>0</v>
      </c>
      <c r="AQ2311" s="192">
        <v>3.4153622E-6</v>
      </c>
      <c r="AR2311" s="192">
        <v>1.0304972E-8</v>
      </c>
      <c r="AS2311" s="192">
        <v>2.8154656000000001E-13</v>
      </c>
      <c r="AT2311" s="193">
        <v>0</v>
      </c>
      <c r="AU2311" s="193">
        <v>0</v>
      </c>
      <c r="AV2311" s="192">
        <v>1.2691124999999999E-9</v>
      </c>
      <c r="AW2311" s="192">
        <v>1.9830012E-6</v>
      </c>
      <c r="AX2311" s="192">
        <v>1.7990715999999999E-10</v>
      </c>
      <c r="AY2311" s="192">
        <v>2.3038634999999998E-9</v>
      </c>
      <c r="AZ2311" s="193">
        <v>0</v>
      </c>
      <c r="BA2311" s="193">
        <v>0</v>
      </c>
      <c r="BB2311" s="193">
        <v>0</v>
      </c>
      <c r="BC2311" s="193">
        <v>0</v>
      </c>
      <c r="BD2311" s="193">
        <v>0</v>
      </c>
      <c r="BE2311" s="193">
        <v>0</v>
      </c>
      <c r="BF2311" s="193">
        <v>0</v>
      </c>
      <c r="BG2311" s="193">
        <v>0</v>
      </c>
      <c r="BH2311" s="193">
        <v>0</v>
      </c>
      <c r="BI2311" s="193">
        <v>0</v>
      </c>
      <c r="BJ2311" s="193">
        <v>0</v>
      </c>
      <c r="BK2311" s="193">
        <v>0</v>
      </c>
      <c r="BL2311" s="193">
        <v>0</v>
      </c>
      <c r="BM2311"/>
      <c r="BN2311" s="164">
        <v>1.3641820000000001E-4</v>
      </c>
      <c r="BO2311" s="186">
        <v>1.6301358000000001E-5</v>
      </c>
      <c r="BP2311" s="164">
        <v>1.0261785E-4</v>
      </c>
      <c r="BQ2311" s="186">
        <v>1.795223E-12</v>
      </c>
      <c r="BR2311" s="186">
        <v>1.2815316E-5</v>
      </c>
      <c r="BS2311" s="186">
        <v>8.2159981999999998E-7</v>
      </c>
      <c r="BT2311" s="164">
        <v>0</v>
      </c>
      <c r="BU2311" s="186">
        <v>1.2470117E-6</v>
      </c>
      <c r="BV2311" s="164">
        <v>0</v>
      </c>
      <c r="BW2311" s="186">
        <v>1.0473592E-10</v>
      </c>
      <c r="BX2311" s="164">
        <v>0</v>
      </c>
      <c r="BY2311" s="164">
        <v>0</v>
      </c>
      <c r="BZ2311" s="164">
        <v>0</v>
      </c>
      <c r="CA2311" s="186">
        <v>2.6149648000000002E-6</v>
      </c>
      <c r="CB2311" s="164">
        <v>0</v>
      </c>
      <c r="CC2311" s="164">
        <v>0</v>
      </c>
      <c r="CD2311" s="164">
        <v>0</v>
      </c>
      <c r="CE2311"/>
      <c r="CF2311" s="330">
        <v>0</v>
      </c>
      <c r="CG2311" s="330">
        <v>3.6803471999999999</v>
      </c>
      <c r="CH2311" s="330">
        <v>2.3492946000000001E-2</v>
      </c>
      <c r="CI2311" s="330">
        <v>1.1341586000000001E-2</v>
      </c>
      <c r="CJ2311" s="330">
        <v>2.1691367000000001E-4</v>
      </c>
      <c r="CK2311" s="330">
        <v>0</v>
      </c>
      <c r="CL2311" s="330">
        <v>0</v>
      </c>
      <c r="CM2311" s="330">
        <v>6.4350998999999996E-4</v>
      </c>
      <c r="CN2311" s="330">
        <v>0</v>
      </c>
      <c r="CO2311" s="330">
        <v>0</v>
      </c>
      <c r="CP2311"/>
      <c r="CQ2311">
        <v>0.55205207999999995</v>
      </c>
      <c r="CR2311">
        <v>0.12482361680756901</v>
      </c>
      <c r="CS2311">
        <v>0.11628832832586901</v>
      </c>
      <c r="CT2311">
        <v>0.11628832832586901</v>
      </c>
      <c r="CU2311">
        <v>0</v>
      </c>
      <c r="CZ2311" s="11"/>
      <c r="DA2311" s="236"/>
      <c r="DB2311" s="236"/>
      <c r="DC2311" s="32"/>
      <c r="DD2311" s="32"/>
      <c r="DE2311" s="32"/>
      <c r="DF2311" s="32"/>
      <c r="DG2311" s="32"/>
      <c r="DH2311" s="32"/>
      <c r="DI2311" s="32"/>
      <c r="DJ2311" s="32"/>
      <c r="DK2311" s="32"/>
      <c r="DL2311" s="32"/>
    </row>
    <row r="2312" spans="1:116" ht="14.4" x14ac:dyDescent="0.3">
      <c r="A2312" t="s">
        <v>3676</v>
      </c>
      <c r="B2312" s="181" t="s">
        <v>928</v>
      </c>
      <c r="C2312" s="182" t="s">
        <v>3677</v>
      </c>
      <c r="D2312" s="40" t="s">
        <v>5420</v>
      </c>
      <c r="E2312" s="242" t="s">
        <v>943</v>
      </c>
      <c r="F2312" s="184" t="s">
        <v>5162</v>
      </c>
      <c r="G2312" s="184">
        <v>2.0128249140052503</v>
      </c>
      <c r="H2312" s="184">
        <v>3.4350999628700002E-2</v>
      </c>
      <c r="I2312" s="184">
        <v>0.40400151437655002</v>
      </c>
      <c r="J2312" s="328">
        <v>0</v>
      </c>
      <c r="K2312" s="184">
        <v>1.5744724000000001</v>
      </c>
      <c r="L2312" s="184">
        <v>0.28586425999999998</v>
      </c>
      <c r="M2312" s="184">
        <v>0.11813673</v>
      </c>
      <c r="N2312" s="331">
        <v>3.4345583999999998E-2</v>
      </c>
      <c r="O2312" s="331">
        <v>0</v>
      </c>
      <c r="P2312" s="331">
        <v>0</v>
      </c>
      <c r="Q2312" s="331">
        <v>5.4156286999999998E-6</v>
      </c>
      <c r="R2312" s="331">
        <v>5.2437654999999997E-7</v>
      </c>
      <c r="S2312" s="331">
        <v>0</v>
      </c>
      <c r="T2312" s="331">
        <v>0</v>
      </c>
      <c r="U2312" s="184">
        <v>0</v>
      </c>
      <c r="V2312" s="331">
        <v>0</v>
      </c>
      <c r="W2312" s="331">
        <v>0</v>
      </c>
      <c r="X2312" s="184">
        <v>0</v>
      </c>
      <c r="Y2312"/>
      <c r="Z2312" s="288">
        <v>10.496482666666667</v>
      </c>
      <c r="AA2312"/>
      <c r="AB2312" s="164">
        <v>0</v>
      </c>
      <c r="AC2312" s="164">
        <v>0</v>
      </c>
      <c r="AD2312" s="164">
        <v>0</v>
      </c>
      <c r="AE2312" s="164">
        <v>0</v>
      </c>
      <c r="AF2312" s="164">
        <v>0</v>
      </c>
      <c r="AG2312" s="164">
        <v>0</v>
      </c>
      <c r="AH2312" s="164">
        <v>0</v>
      </c>
      <c r="AI2312"/>
      <c r="AJ2312" s="185">
        <v>0.26552777</v>
      </c>
      <c r="AK2312" s="185">
        <v>0.25563372000000001</v>
      </c>
      <c r="AL2312" s="185">
        <v>9.8940504999999995E-3</v>
      </c>
      <c r="AM2312" s="185">
        <v>0</v>
      </c>
      <c r="AN2312" s="176">
        <v>1.5325763E-5</v>
      </c>
      <c r="AO2312" s="176">
        <v>3.6590424000000002E-8</v>
      </c>
      <c r="AP2312" s="176">
        <v>0</v>
      </c>
      <c r="AQ2312" s="192">
        <v>9.7407359E-6</v>
      </c>
      <c r="AR2312" s="192">
        <v>2.9390151999999999E-8</v>
      </c>
      <c r="AS2312" s="192">
        <v>8.0298093000000005E-13</v>
      </c>
      <c r="AT2312" s="193">
        <v>0</v>
      </c>
      <c r="AU2312" s="193">
        <v>0</v>
      </c>
      <c r="AV2312" s="192">
        <v>5.1069415000000002E-9</v>
      </c>
      <c r="AW2312" s="192">
        <v>5.5799196999999996E-6</v>
      </c>
      <c r="AX2312" s="192">
        <v>7.2395104000000005E-10</v>
      </c>
      <c r="AY2312" s="192">
        <v>6.4755179999999998E-9</v>
      </c>
      <c r="AZ2312" s="193">
        <v>0</v>
      </c>
      <c r="BA2312" s="193">
        <v>0</v>
      </c>
      <c r="BB2312" s="193">
        <v>0</v>
      </c>
      <c r="BC2312" s="193">
        <v>0</v>
      </c>
      <c r="BD2312" s="193">
        <v>0</v>
      </c>
      <c r="BE2312" s="193">
        <v>0</v>
      </c>
      <c r="BF2312" s="193">
        <v>0</v>
      </c>
      <c r="BG2312" s="193">
        <v>0</v>
      </c>
      <c r="BH2312" s="193">
        <v>0</v>
      </c>
      <c r="BI2312" s="193">
        <v>0</v>
      </c>
      <c r="BJ2312" s="193">
        <v>0</v>
      </c>
      <c r="BK2312" s="193">
        <v>0</v>
      </c>
      <c r="BL2312" s="193">
        <v>0</v>
      </c>
      <c r="BM2312"/>
      <c r="BN2312" s="164">
        <v>3.9228932000000001E-4</v>
      </c>
      <c r="BO2312" s="186">
        <v>4.6325522999999998E-5</v>
      </c>
      <c r="BP2312" s="164">
        <v>2.9266979E-4</v>
      </c>
      <c r="BQ2312" s="186">
        <v>6.1423784000000006E-11</v>
      </c>
      <c r="BR2312" s="186">
        <v>3.5694514E-5</v>
      </c>
      <c r="BS2312" s="186">
        <v>3.3061389000000001E-6</v>
      </c>
      <c r="BT2312" s="164">
        <v>0</v>
      </c>
      <c r="BU2312" s="186">
        <v>5.0180072999999999E-6</v>
      </c>
      <c r="BV2312" s="164">
        <v>0</v>
      </c>
      <c r="BW2312" s="186">
        <v>3.5835529999999998E-9</v>
      </c>
      <c r="BX2312" s="164">
        <v>0</v>
      </c>
      <c r="BY2312" s="164">
        <v>0</v>
      </c>
      <c r="BZ2312" s="164">
        <v>0</v>
      </c>
      <c r="CA2312" s="186">
        <v>9.2717079999999999E-6</v>
      </c>
      <c r="CB2312" s="164">
        <v>0</v>
      </c>
      <c r="CC2312" s="164">
        <v>0</v>
      </c>
      <c r="CD2312" s="164">
        <v>0</v>
      </c>
      <c r="CE2312"/>
      <c r="CF2312" s="330">
        <v>0</v>
      </c>
      <c r="CG2312" s="330">
        <v>10.496483</v>
      </c>
      <c r="CH2312" s="330">
        <v>9.4536221000000004E-2</v>
      </c>
      <c r="CI2312" s="330">
        <v>3.2453514000000003E-2</v>
      </c>
      <c r="CJ2312" s="330">
        <v>5.5568811999999997E-3</v>
      </c>
      <c r="CK2312" s="330">
        <v>0</v>
      </c>
      <c r="CL2312" s="330">
        <v>0</v>
      </c>
      <c r="CM2312" s="330">
        <v>1.7837313000000001E-3</v>
      </c>
      <c r="CN2312" s="330">
        <v>0</v>
      </c>
      <c r="CO2312" s="330">
        <v>0</v>
      </c>
      <c r="CP2312"/>
      <c r="CQ2312">
        <v>1.5744724000000001</v>
      </c>
      <c r="CR2312">
        <v>0.43835251400524999</v>
      </c>
      <c r="CS2312">
        <v>0.40400151437655002</v>
      </c>
      <c r="CT2312">
        <v>0.40400151437655002</v>
      </c>
      <c r="CU2312">
        <v>0</v>
      </c>
      <c r="CZ2312" s="11"/>
      <c r="DA2312" s="236"/>
      <c r="DB2312" s="236"/>
      <c r="DC2312" s="32"/>
      <c r="DD2312" s="32"/>
      <c r="DE2312" s="32"/>
      <c r="DF2312" s="32"/>
      <c r="DG2312" s="32"/>
      <c r="DH2312" s="32"/>
      <c r="DI2312" s="32"/>
      <c r="DJ2312" s="32"/>
      <c r="DK2312" s="32"/>
      <c r="DL2312" s="32"/>
    </row>
    <row r="2313" spans="1:116" ht="14.4" x14ac:dyDescent="0.3">
      <c r="A2313" t="s">
        <v>3678</v>
      </c>
      <c r="B2313" s="181" t="s">
        <v>928</v>
      </c>
      <c r="C2313" s="182" t="s">
        <v>3679</v>
      </c>
      <c r="D2313" s="40" t="s">
        <v>5420</v>
      </c>
      <c r="E2313" s="242" t="s">
        <v>943</v>
      </c>
      <c r="F2313" s="184" t="s">
        <v>5163</v>
      </c>
      <c r="G2313" s="184">
        <v>3.7343565017559537</v>
      </c>
      <c r="H2313" s="184">
        <v>2.917271485181E-2</v>
      </c>
      <c r="I2313" s="184">
        <v>0.87284048690414395</v>
      </c>
      <c r="J2313" s="328">
        <v>0</v>
      </c>
      <c r="K2313" s="184">
        <v>2.8323432999999998</v>
      </c>
      <c r="L2313" s="184">
        <v>0.82518292000000004</v>
      </c>
      <c r="M2313" s="184">
        <v>4.7657479000000003E-2</v>
      </c>
      <c r="N2313" s="331">
        <v>2.9171807000000001E-2</v>
      </c>
      <c r="O2313" s="331">
        <v>0</v>
      </c>
      <c r="P2313" s="331">
        <v>0</v>
      </c>
      <c r="Q2313" s="331">
        <v>9.0785181000000002E-7</v>
      </c>
      <c r="R2313" s="331">
        <v>8.7904143999999997E-8</v>
      </c>
      <c r="S2313" s="331">
        <v>0</v>
      </c>
      <c r="T2313" s="331">
        <v>0</v>
      </c>
      <c r="U2313" s="184">
        <v>0</v>
      </c>
      <c r="V2313" s="331">
        <v>0</v>
      </c>
      <c r="W2313" s="331">
        <v>0</v>
      </c>
      <c r="X2313" s="184">
        <v>0</v>
      </c>
      <c r="Y2313"/>
      <c r="Z2313" s="288">
        <v>18.882288666666668</v>
      </c>
      <c r="AA2313"/>
      <c r="AB2313" s="164">
        <v>0</v>
      </c>
      <c r="AC2313" s="164">
        <v>0</v>
      </c>
      <c r="AD2313" s="164">
        <v>0</v>
      </c>
      <c r="AE2313" s="164">
        <v>0</v>
      </c>
      <c r="AF2313" s="164">
        <v>0</v>
      </c>
      <c r="AG2313" s="164">
        <v>0</v>
      </c>
      <c r="AH2313" s="164">
        <v>0</v>
      </c>
      <c r="AI2313"/>
      <c r="AJ2313" s="185">
        <v>0.56710362999999997</v>
      </c>
      <c r="AK2313" s="185">
        <v>0.54782226999999994</v>
      </c>
      <c r="AL2313" s="185">
        <v>1.9281355999999999E-2</v>
      </c>
      <c r="AM2313" s="185">
        <v>0</v>
      </c>
      <c r="AN2313" s="176">
        <v>3.2843062E-5</v>
      </c>
      <c r="AO2313" s="176">
        <v>7.1306789999999997E-8</v>
      </c>
      <c r="AP2313" s="176">
        <v>0</v>
      </c>
      <c r="AQ2313" s="192">
        <v>1.7522763999999999E-5</v>
      </c>
      <c r="AR2313" s="192">
        <v>5.2870408999999998E-8</v>
      </c>
      <c r="AS2313" s="192">
        <v>1.4444951E-12</v>
      </c>
      <c r="AT2313" s="193">
        <v>0</v>
      </c>
      <c r="AU2313" s="193">
        <v>0</v>
      </c>
      <c r="AV2313" s="192">
        <v>4.3376380000000001E-9</v>
      </c>
      <c r="AW2313" s="192">
        <v>1.5315960000000001E-5</v>
      </c>
      <c r="AX2313" s="192">
        <v>6.1489592999999998E-10</v>
      </c>
      <c r="AY2313" s="192">
        <v>1.7820041E-8</v>
      </c>
      <c r="AZ2313" s="193">
        <v>0</v>
      </c>
      <c r="BA2313" s="193">
        <v>0</v>
      </c>
      <c r="BB2313" s="193">
        <v>0</v>
      </c>
      <c r="BC2313" s="193">
        <v>0</v>
      </c>
      <c r="BD2313" s="193">
        <v>0</v>
      </c>
      <c r="BE2313" s="193">
        <v>0</v>
      </c>
      <c r="BF2313" s="193">
        <v>0</v>
      </c>
      <c r="BG2313" s="193">
        <v>0</v>
      </c>
      <c r="BH2313" s="193">
        <v>0</v>
      </c>
      <c r="BI2313" s="193">
        <v>0</v>
      </c>
      <c r="BJ2313" s="193">
        <v>0</v>
      </c>
      <c r="BK2313" s="193">
        <v>0</v>
      </c>
      <c r="BL2313" s="193">
        <v>0</v>
      </c>
      <c r="BM2313"/>
      <c r="BN2313" s="164">
        <v>7.7151621000000001E-4</v>
      </c>
      <c r="BO2313" s="164">
        <v>1.2428482000000001E-4</v>
      </c>
      <c r="BP2313" s="164">
        <v>5.2648832E-4</v>
      </c>
      <c r="BQ2313" s="186">
        <v>1.0296809000000001E-11</v>
      </c>
      <c r="BR2313" s="164">
        <v>1.0028365000000001E-4</v>
      </c>
      <c r="BS2313" s="186">
        <v>2.8081061E-6</v>
      </c>
      <c r="BT2313" s="164">
        <v>0</v>
      </c>
      <c r="BU2313" s="186">
        <v>4.2621006999999998E-6</v>
      </c>
      <c r="BV2313" s="164">
        <v>0</v>
      </c>
      <c r="BW2313" s="186">
        <v>6.0073083000000003E-10</v>
      </c>
      <c r="BX2313" s="164">
        <v>0</v>
      </c>
      <c r="BY2313" s="164">
        <v>0</v>
      </c>
      <c r="BZ2313" s="164">
        <v>0</v>
      </c>
      <c r="CA2313" s="186">
        <v>1.3388604E-5</v>
      </c>
      <c r="CB2313" s="164">
        <v>0</v>
      </c>
      <c r="CC2313" s="164">
        <v>0</v>
      </c>
      <c r="CD2313" s="164">
        <v>0</v>
      </c>
      <c r="CE2313"/>
      <c r="CF2313" s="330">
        <v>0</v>
      </c>
      <c r="CG2313" s="330">
        <v>18.882289</v>
      </c>
      <c r="CH2313" s="330">
        <v>8.0295398000000004E-2</v>
      </c>
      <c r="CI2313" s="330">
        <v>8.5677902E-2</v>
      </c>
      <c r="CJ2313" s="330">
        <v>1.1009781000000001E-3</v>
      </c>
      <c r="CK2313" s="330">
        <v>0</v>
      </c>
      <c r="CL2313" s="330">
        <v>0</v>
      </c>
      <c r="CM2313" s="330">
        <v>5.0663905000000002E-3</v>
      </c>
      <c r="CN2313" s="330">
        <v>0</v>
      </c>
      <c r="CO2313" s="330">
        <v>0</v>
      </c>
      <c r="CP2313"/>
      <c r="CQ2313">
        <v>2.8323432999999998</v>
      </c>
      <c r="CR2313">
        <v>0.9020132017559539</v>
      </c>
      <c r="CS2313">
        <v>0.87284048690414395</v>
      </c>
      <c r="CT2313">
        <v>0.87284048690414395</v>
      </c>
      <c r="CU2313">
        <v>0</v>
      </c>
      <c r="CZ2313" s="11"/>
      <c r="DA2313" s="236"/>
      <c r="DB2313" s="236"/>
      <c r="DC2313" s="32"/>
      <c r="DD2313" s="32"/>
      <c r="DE2313" s="32"/>
      <c r="DF2313" s="32"/>
      <c r="DG2313" s="32"/>
      <c r="DH2313" s="32"/>
      <c r="DI2313" s="32"/>
      <c r="DJ2313" s="32"/>
      <c r="DK2313" s="32"/>
      <c r="DL2313" s="32"/>
    </row>
    <row r="2314" spans="1:116" ht="14.4" x14ac:dyDescent="0.3">
      <c r="A2314" t="s">
        <v>3680</v>
      </c>
      <c r="B2314" s="181" t="s">
        <v>928</v>
      </c>
      <c r="C2314" s="182" t="s">
        <v>3681</v>
      </c>
      <c r="D2314" s="40" t="s">
        <v>5420</v>
      </c>
      <c r="E2314" s="242" t="s">
        <v>943</v>
      </c>
      <c r="F2314" s="184" t="s">
        <v>5164</v>
      </c>
      <c r="G2314" s="184">
        <v>1.844489338433914</v>
      </c>
      <c r="H2314" s="184">
        <v>1.8466457528439999E-2</v>
      </c>
      <c r="I2314" s="184">
        <v>0.28767188090547402</v>
      </c>
      <c r="J2314" s="328">
        <v>0</v>
      </c>
      <c r="K2314" s="184">
        <v>1.538351</v>
      </c>
      <c r="L2314" s="184">
        <v>0.26144464000000001</v>
      </c>
      <c r="M2314" s="184">
        <v>2.6227212E-2</v>
      </c>
      <c r="N2314" s="331">
        <v>1.8466158999999999E-2</v>
      </c>
      <c r="O2314" s="331">
        <v>0</v>
      </c>
      <c r="P2314" s="331">
        <v>0</v>
      </c>
      <c r="Q2314" s="331">
        <v>2.9852844000000002E-7</v>
      </c>
      <c r="R2314" s="331">
        <v>2.8905473999999999E-8</v>
      </c>
      <c r="S2314" s="331">
        <v>0</v>
      </c>
      <c r="T2314" s="331">
        <v>0</v>
      </c>
      <c r="U2314" s="184">
        <v>0</v>
      </c>
      <c r="V2314" s="331">
        <v>0</v>
      </c>
      <c r="W2314" s="331">
        <v>0</v>
      </c>
      <c r="X2314" s="184">
        <v>0</v>
      </c>
      <c r="Y2314"/>
      <c r="Z2314" s="288">
        <v>10.255673333333334</v>
      </c>
      <c r="AA2314"/>
      <c r="AB2314" s="164">
        <v>0</v>
      </c>
      <c r="AC2314" s="164">
        <v>0</v>
      </c>
      <c r="AD2314" s="164">
        <v>0</v>
      </c>
      <c r="AE2314" s="164">
        <v>0</v>
      </c>
      <c r="AF2314" s="164">
        <v>0</v>
      </c>
      <c r="AG2314" s="164">
        <v>0</v>
      </c>
      <c r="AH2314" s="164">
        <v>0</v>
      </c>
      <c r="AI2314"/>
      <c r="AJ2314" s="185">
        <v>0.25090261000000003</v>
      </c>
      <c r="AK2314" s="185">
        <v>0.24147461000000001</v>
      </c>
      <c r="AL2314" s="185">
        <v>9.4280006E-3</v>
      </c>
      <c r="AM2314" s="185">
        <v>0</v>
      </c>
      <c r="AN2314" s="176">
        <v>1.4476895E-5</v>
      </c>
      <c r="AO2314" s="176">
        <v>3.4866866000000001E-8</v>
      </c>
      <c r="AP2314" s="176">
        <v>0</v>
      </c>
      <c r="AQ2314" s="192">
        <v>9.5172648000000006E-6</v>
      </c>
      <c r="AR2314" s="192">
        <v>2.8715885E-8</v>
      </c>
      <c r="AS2314" s="192">
        <v>7.8455900999999995E-13</v>
      </c>
      <c r="AT2314" s="193">
        <v>0</v>
      </c>
      <c r="AU2314" s="193">
        <v>0</v>
      </c>
      <c r="AV2314" s="192">
        <v>2.7457851E-9</v>
      </c>
      <c r="AW2314" s="192">
        <v>4.9568844000000001E-6</v>
      </c>
      <c r="AX2314" s="192">
        <v>3.8923767E-10</v>
      </c>
      <c r="AY2314" s="192">
        <v>5.7609588000000004E-9</v>
      </c>
      <c r="AZ2314" s="193">
        <v>0</v>
      </c>
      <c r="BA2314" s="193">
        <v>0</v>
      </c>
      <c r="BB2314" s="193">
        <v>0</v>
      </c>
      <c r="BC2314" s="193">
        <v>0</v>
      </c>
      <c r="BD2314" s="193">
        <v>0</v>
      </c>
      <c r="BE2314" s="193">
        <v>0</v>
      </c>
      <c r="BF2314" s="193">
        <v>0</v>
      </c>
      <c r="BG2314" s="193">
        <v>0</v>
      </c>
      <c r="BH2314" s="193">
        <v>0</v>
      </c>
      <c r="BI2314" s="193">
        <v>0</v>
      </c>
      <c r="BJ2314" s="193">
        <v>0</v>
      </c>
      <c r="BK2314" s="193">
        <v>0</v>
      </c>
      <c r="BL2314" s="193">
        <v>0</v>
      </c>
      <c r="BM2314"/>
      <c r="BN2314" s="164">
        <v>3.6919398999999997E-4</v>
      </c>
      <c r="BO2314" s="186">
        <v>4.0621777999999998E-5</v>
      </c>
      <c r="BP2314" s="164">
        <v>2.8595538000000001E-4</v>
      </c>
      <c r="BQ2314" s="186">
        <v>3.3858942999999999E-12</v>
      </c>
      <c r="BR2314" s="186">
        <v>3.2136009000000003E-5</v>
      </c>
      <c r="BS2314" s="186">
        <v>1.7775702E-6</v>
      </c>
      <c r="BT2314" s="164">
        <v>0</v>
      </c>
      <c r="BU2314" s="186">
        <v>2.697969E-6</v>
      </c>
      <c r="BV2314" s="164">
        <v>0</v>
      </c>
      <c r="BW2314" s="186">
        <v>1.9753801E-10</v>
      </c>
      <c r="BX2314" s="164">
        <v>0</v>
      </c>
      <c r="BY2314" s="164">
        <v>0</v>
      </c>
      <c r="BZ2314" s="164">
        <v>0</v>
      </c>
      <c r="CA2314" s="186">
        <v>6.0050816999999996E-6</v>
      </c>
      <c r="CB2314" s="164">
        <v>0</v>
      </c>
      <c r="CC2314" s="164">
        <v>0</v>
      </c>
      <c r="CD2314" s="164">
        <v>0</v>
      </c>
      <c r="CE2314"/>
      <c r="CF2314" s="330">
        <v>0</v>
      </c>
      <c r="CG2314" s="330">
        <v>10.255673</v>
      </c>
      <c r="CH2314" s="330">
        <v>5.0828102999999999E-2</v>
      </c>
      <c r="CI2314" s="330">
        <v>2.8200515999999998E-2</v>
      </c>
      <c r="CJ2314" s="330">
        <v>4.2625173000000001E-4</v>
      </c>
      <c r="CK2314" s="330">
        <v>0</v>
      </c>
      <c r="CL2314" s="330">
        <v>0</v>
      </c>
      <c r="CM2314" s="330">
        <v>1.6160812E-3</v>
      </c>
      <c r="CN2314" s="330">
        <v>0</v>
      </c>
      <c r="CO2314" s="330">
        <v>0</v>
      </c>
      <c r="CP2314"/>
      <c r="CQ2314">
        <v>1.538351</v>
      </c>
      <c r="CR2314">
        <v>0.30613833843391403</v>
      </c>
      <c r="CS2314">
        <v>0.28767188090547402</v>
      </c>
      <c r="CT2314">
        <v>0.28767188090547402</v>
      </c>
      <c r="CU2314">
        <v>0</v>
      </c>
      <c r="CZ2314" s="11"/>
      <c r="DA2314" s="236"/>
      <c r="DB2314" s="236"/>
      <c r="DC2314" s="32"/>
      <c r="DD2314" s="32"/>
      <c r="DE2314" s="32"/>
      <c r="DF2314" s="32"/>
      <c r="DG2314" s="32"/>
      <c r="DH2314" s="32"/>
      <c r="DI2314" s="32"/>
      <c r="DJ2314" s="32"/>
      <c r="DK2314" s="32"/>
      <c r="DL2314" s="32"/>
    </row>
    <row r="2315" spans="1:116" ht="14.4" x14ac:dyDescent="0.3">
      <c r="A2315" t="s">
        <v>3682</v>
      </c>
      <c r="B2315" s="181" t="s">
        <v>928</v>
      </c>
      <c r="C2315" s="182" t="s">
        <v>3683</v>
      </c>
      <c r="D2315" s="40" t="s">
        <v>5420</v>
      </c>
      <c r="E2315" s="242" t="s">
        <v>943</v>
      </c>
      <c r="F2315" s="184" t="s">
        <v>5165</v>
      </c>
      <c r="G2315" s="184">
        <v>2.5291418375622672</v>
      </c>
      <c r="H2315" s="184">
        <v>8.2971251457399989E-3</v>
      </c>
      <c r="I2315" s="184">
        <v>0.46911501241652703</v>
      </c>
      <c r="J2315" s="328">
        <v>0</v>
      </c>
      <c r="K2315" s="184">
        <v>2.0517297000000001</v>
      </c>
      <c r="L2315" s="184">
        <v>0.45682559</v>
      </c>
      <c r="M2315" s="184">
        <v>1.2289405999999999E-2</v>
      </c>
      <c r="N2315" s="184">
        <v>8.2969555999999993E-3</v>
      </c>
      <c r="O2315" s="184">
        <v>0</v>
      </c>
      <c r="P2315" s="331">
        <v>0</v>
      </c>
      <c r="Q2315" s="331">
        <v>1.6954574000000001E-7</v>
      </c>
      <c r="R2315" s="331">
        <v>1.6416526999999999E-8</v>
      </c>
      <c r="S2315" s="331">
        <v>0</v>
      </c>
      <c r="T2315" s="331">
        <v>0</v>
      </c>
      <c r="U2315" s="184">
        <v>0</v>
      </c>
      <c r="V2315" s="331">
        <v>0</v>
      </c>
      <c r="W2315" s="331">
        <v>0</v>
      </c>
      <c r="X2315" s="184">
        <v>0</v>
      </c>
      <c r="Y2315"/>
      <c r="Z2315" s="288">
        <v>13.678198000000002</v>
      </c>
      <c r="AA2315"/>
      <c r="AB2315" s="164">
        <v>0</v>
      </c>
      <c r="AC2315" s="164">
        <v>0</v>
      </c>
      <c r="AD2315" s="164">
        <v>0</v>
      </c>
      <c r="AE2315" s="164">
        <v>0</v>
      </c>
      <c r="AF2315" s="164">
        <v>0</v>
      </c>
      <c r="AG2315" s="164">
        <v>0</v>
      </c>
      <c r="AH2315" s="164">
        <v>0</v>
      </c>
      <c r="AI2315"/>
      <c r="AJ2315" s="185">
        <v>0.36473926000000001</v>
      </c>
      <c r="AK2315" s="185">
        <v>0.35169454999999999</v>
      </c>
      <c r="AL2315" s="185">
        <v>1.3044705E-2</v>
      </c>
      <c r="AM2315" s="185">
        <v>0</v>
      </c>
      <c r="AN2315" s="176">
        <v>2.1084804999999999E-5</v>
      </c>
      <c r="AO2315" s="176">
        <v>4.8242253999999998E-8</v>
      </c>
      <c r="AP2315" s="176">
        <v>0</v>
      </c>
      <c r="AQ2315" s="192">
        <v>1.2693368E-5</v>
      </c>
      <c r="AR2315" s="192">
        <v>3.8298955E-8</v>
      </c>
      <c r="AS2315" s="192">
        <v>1.0463822000000001E-12</v>
      </c>
      <c r="AT2315" s="193">
        <v>0</v>
      </c>
      <c r="AU2315" s="193">
        <v>0</v>
      </c>
      <c r="AV2315" s="192">
        <v>1.2336976000000001E-9</v>
      </c>
      <c r="AW2315" s="192">
        <v>8.3902038000000008E-6</v>
      </c>
      <c r="AX2315" s="192">
        <v>1.7488681000000001E-10</v>
      </c>
      <c r="AY2315" s="192">
        <v>9.7673658999999999E-9</v>
      </c>
      <c r="AZ2315" s="193">
        <v>0</v>
      </c>
      <c r="BA2315" s="193">
        <v>0</v>
      </c>
      <c r="BB2315" s="193">
        <v>0</v>
      </c>
      <c r="BC2315" s="193">
        <v>0</v>
      </c>
      <c r="BD2315" s="193">
        <v>0</v>
      </c>
      <c r="BE2315" s="193">
        <v>0</v>
      </c>
      <c r="BF2315" s="193">
        <v>0</v>
      </c>
      <c r="BG2315" s="193">
        <v>0</v>
      </c>
      <c r="BH2315" s="193">
        <v>0</v>
      </c>
      <c r="BI2315" s="193">
        <v>0</v>
      </c>
      <c r="BJ2315" s="193">
        <v>0</v>
      </c>
      <c r="BK2315" s="193">
        <v>0</v>
      </c>
      <c r="BL2315" s="193">
        <v>0</v>
      </c>
      <c r="BM2315"/>
      <c r="BN2315" s="164">
        <v>5.1226030000000005E-4</v>
      </c>
      <c r="BO2315" s="186">
        <v>6.7745338999999997E-5</v>
      </c>
      <c r="BP2315" s="164">
        <v>3.8138446000000002E-4</v>
      </c>
      <c r="BQ2315" s="186">
        <v>1.9229791999999999E-12</v>
      </c>
      <c r="BR2315" s="186">
        <v>5.5208589000000002E-5</v>
      </c>
      <c r="BS2315" s="186">
        <v>7.9867290000000003E-7</v>
      </c>
      <c r="BT2315" s="164">
        <v>0</v>
      </c>
      <c r="BU2315" s="186">
        <v>1.2122136E-6</v>
      </c>
      <c r="BV2315" s="164">
        <v>0</v>
      </c>
      <c r="BW2315" s="186">
        <v>1.1218941E-10</v>
      </c>
      <c r="BX2315" s="164">
        <v>0</v>
      </c>
      <c r="BY2315" s="164">
        <v>0</v>
      </c>
      <c r="BZ2315" s="164">
        <v>0</v>
      </c>
      <c r="CA2315" s="186">
        <v>5.9109134999999999E-6</v>
      </c>
      <c r="CB2315" s="164">
        <v>0</v>
      </c>
      <c r="CC2315" s="164">
        <v>0</v>
      </c>
      <c r="CD2315" s="164">
        <v>0</v>
      </c>
      <c r="CE2315"/>
      <c r="CF2315" s="330">
        <v>0</v>
      </c>
      <c r="CG2315" s="330">
        <v>13.678198</v>
      </c>
      <c r="CH2315" s="330">
        <v>2.2837369999999999E-2</v>
      </c>
      <c r="CI2315" s="330">
        <v>4.6533550999999999E-2</v>
      </c>
      <c r="CJ2315" s="330">
        <v>2.2623087999999999E-4</v>
      </c>
      <c r="CK2315" s="330">
        <v>0</v>
      </c>
      <c r="CL2315" s="330">
        <v>0</v>
      </c>
      <c r="CM2315" s="330">
        <v>2.7955134E-3</v>
      </c>
      <c r="CN2315" s="330">
        <v>0</v>
      </c>
      <c r="CO2315" s="330">
        <v>0</v>
      </c>
      <c r="CP2315"/>
      <c r="CQ2315">
        <v>2.0517297000000001</v>
      </c>
      <c r="CR2315">
        <v>0.47741213756226702</v>
      </c>
      <c r="CS2315">
        <v>0.46911501241652703</v>
      </c>
      <c r="CT2315">
        <v>0.46911501241652703</v>
      </c>
      <c r="CU2315">
        <v>0</v>
      </c>
      <c r="CZ2315" s="11"/>
      <c r="DA2315" s="236"/>
      <c r="DB2315" s="236"/>
      <c r="DC2315" s="32"/>
      <c r="DD2315" s="32"/>
      <c r="DE2315" s="32"/>
      <c r="DF2315" s="32"/>
      <c r="DG2315" s="32"/>
      <c r="DH2315" s="32"/>
      <c r="DI2315" s="32"/>
      <c r="DJ2315" s="32"/>
      <c r="DK2315" s="32"/>
      <c r="DL2315" s="32"/>
    </row>
    <row r="2316" spans="1:116" ht="14.4" x14ac:dyDescent="0.3">
      <c r="A2316" t="s">
        <v>5421</v>
      </c>
      <c r="B2316" s="181" t="s">
        <v>928</v>
      </c>
      <c r="C2316" s="182" t="s">
        <v>3684</v>
      </c>
      <c r="D2316" s="40" t="s">
        <v>5420</v>
      </c>
      <c r="E2316" s="242" t="s">
        <v>943</v>
      </c>
      <c r="F2316" s="184" t="s">
        <v>5422</v>
      </c>
      <c r="G2316" s="184">
        <v>0.75661921567079893</v>
      </c>
      <c r="H2316" s="184">
        <v>1.1504748164270001E-2</v>
      </c>
      <c r="I2316" s="184">
        <v>0.17800051750652901</v>
      </c>
      <c r="J2316" s="328">
        <v>0</v>
      </c>
      <c r="K2316" s="184">
        <v>0.56711394999999998</v>
      </c>
      <c r="L2316" s="184">
        <v>0.16247149999999999</v>
      </c>
      <c r="M2316" s="184">
        <v>1.5529005E-2</v>
      </c>
      <c r="N2316" s="184">
        <v>1.1504619000000001E-2</v>
      </c>
      <c r="O2316" s="184">
        <v>0</v>
      </c>
      <c r="P2316" s="331">
        <v>0</v>
      </c>
      <c r="Q2316" s="331">
        <v>1.2916427E-7</v>
      </c>
      <c r="R2316" s="331">
        <v>1.2506529E-8</v>
      </c>
      <c r="S2316" s="331">
        <v>0</v>
      </c>
      <c r="T2316" s="331">
        <v>0</v>
      </c>
      <c r="U2316" s="184">
        <v>0</v>
      </c>
      <c r="V2316" s="331">
        <v>0</v>
      </c>
      <c r="W2316" s="331">
        <v>0</v>
      </c>
      <c r="X2316" s="184">
        <v>0</v>
      </c>
      <c r="Y2316"/>
      <c r="Z2316" s="288">
        <v>3.7807596666666665</v>
      </c>
      <c r="AA2316"/>
      <c r="AB2316" s="164">
        <v>0</v>
      </c>
      <c r="AC2316" s="164">
        <v>0</v>
      </c>
      <c r="AD2316" s="164">
        <v>0</v>
      </c>
      <c r="AE2316" s="164">
        <v>0</v>
      </c>
      <c r="AF2316" s="164">
        <v>0</v>
      </c>
      <c r="AG2316" s="164">
        <v>0</v>
      </c>
      <c r="AH2316" s="164">
        <v>0</v>
      </c>
      <c r="AI2316"/>
      <c r="AJ2316" s="185">
        <v>0.1138338</v>
      </c>
      <c r="AK2316" s="185">
        <v>0.10993751</v>
      </c>
      <c r="AL2316" s="185">
        <v>3.8962891999999999E-3</v>
      </c>
      <c r="AM2316" s="185">
        <v>0</v>
      </c>
      <c r="AN2316" s="176">
        <v>6.5909779E-6</v>
      </c>
      <c r="AO2316" s="176">
        <v>1.4409354000000001E-8</v>
      </c>
      <c r="AP2316" s="176">
        <v>0</v>
      </c>
      <c r="AQ2316" s="192">
        <v>3.5085450000000001E-6</v>
      </c>
      <c r="AR2316" s="192">
        <v>1.0586127E-8</v>
      </c>
      <c r="AS2316" s="192">
        <v>2.8922812000000001E-13</v>
      </c>
      <c r="AT2316" s="193">
        <v>0</v>
      </c>
      <c r="AU2316" s="193">
        <v>0</v>
      </c>
      <c r="AV2316" s="192">
        <v>1.7106540999999999E-9</v>
      </c>
      <c r="AW2316" s="192">
        <v>3.0807223E-6</v>
      </c>
      <c r="AX2316" s="192">
        <v>2.4249931000000002E-10</v>
      </c>
      <c r="AY2316" s="192">
        <v>3.5804378999999998E-9</v>
      </c>
      <c r="AZ2316" s="193">
        <v>0</v>
      </c>
      <c r="BA2316" s="193">
        <v>0</v>
      </c>
      <c r="BB2316" s="193">
        <v>0</v>
      </c>
      <c r="BC2316" s="193">
        <v>0</v>
      </c>
      <c r="BD2316" s="193">
        <v>0</v>
      </c>
      <c r="BE2316" s="193">
        <v>0</v>
      </c>
      <c r="BF2316" s="193">
        <v>0</v>
      </c>
      <c r="BG2316" s="193">
        <v>0</v>
      </c>
      <c r="BH2316" s="193">
        <v>0</v>
      </c>
      <c r="BI2316" s="193">
        <v>0</v>
      </c>
      <c r="BJ2316" s="193">
        <v>0</v>
      </c>
      <c r="BK2316" s="193">
        <v>0</v>
      </c>
      <c r="BL2316" s="193">
        <v>0</v>
      </c>
      <c r="BM2316"/>
      <c r="BN2316" s="164">
        <v>1.5716282E-4</v>
      </c>
      <c r="BO2316" s="186">
        <v>2.5247815E-5</v>
      </c>
      <c r="BP2316" s="164">
        <v>1.0541761E-4</v>
      </c>
      <c r="BQ2316" s="186">
        <v>1.4649746E-12</v>
      </c>
      <c r="BR2316" s="186">
        <v>1.9971662999999999E-5</v>
      </c>
      <c r="BS2316" s="186">
        <v>1.1074456E-6</v>
      </c>
      <c r="BT2316" s="164">
        <v>0</v>
      </c>
      <c r="BU2316" s="186">
        <v>1.6808641000000001E-6</v>
      </c>
      <c r="BV2316" s="164">
        <v>0</v>
      </c>
      <c r="BW2316" s="186">
        <v>8.5468750000000005E-11</v>
      </c>
      <c r="BX2316" s="164">
        <v>0</v>
      </c>
      <c r="BY2316" s="164">
        <v>0</v>
      </c>
      <c r="BZ2316" s="164">
        <v>0</v>
      </c>
      <c r="CA2316" s="186">
        <v>3.7373368999999998E-6</v>
      </c>
      <c r="CB2316" s="164">
        <v>0</v>
      </c>
      <c r="CC2316" s="164">
        <v>0</v>
      </c>
      <c r="CD2316" s="164">
        <v>0</v>
      </c>
      <c r="CE2316"/>
      <c r="CF2316" s="330">
        <v>0</v>
      </c>
      <c r="CG2316" s="330">
        <v>3.7807596999999999</v>
      </c>
      <c r="CH2316" s="330">
        <v>3.1666462999999999E-2</v>
      </c>
      <c r="CI2316" s="330">
        <v>1.7528181E-2</v>
      </c>
      <c r="CJ2316" s="330">
        <v>2.0986314E-4</v>
      </c>
      <c r="CK2316" s="330">
        <v>0</v>
      </c>
      <c r="CL2316" s="330">
        <v>0</v>
      </c>
      <c r="CM2316" s="330">
        <v>1.0043277E-3</v>
      </c>
      <c r="CN2316" s="330">
        <v>0</v>
      </c>
      <c r="CO2316" s="330">
        <v>0</v>
      </c>
      <c r="CP2316"/>
      <c r="CQ2316">
        <v>0.56711394999999998</v>
      </c>
      <c r="CR2316">
        <v>0.18950526567079901</v>
      </c>
      <c r="CS2316">
        <v>0.17800051750652901</v>
      </c>
      <c r="CT2316">
        <v>0.17800051750652901</v>
      </c>
      <c r="CU2316">
        <v>0</v>
      </c>
      <c r="CZ2316" s="11"/>
      <c r="DA2316" s="236"/>
      <c r="DB2316" s="236"/>
      <c r="DC2316" s="32"/>
      <c r="DD2316" s="32"/>
      <c r="DE2316" s="32"/>
      <c r="DF2316" s="32"/>
      <c r="DG2316" s="32"/>
      <c r="DH2316" s="32"/>
      <c r="DI2316" s="32"/>
      <c r="DJ2316" s="32"/>
      <c r="DK2316" s="32"/>
      <c r="DL2316" s="32"/>
    </row>
    <row r="2317" spans="1:116" ht="14.4" x14ac:dyDescent="0.3">
      <c r="B2317" s="181"/>
      <c r="C2317" s="180"/>
      <c r="D2317" s="37" t="s">
        <v>3685</v>
      </c>
      <c r="E2317" s="242"/>
      <c r="F2317"/>
      <c r="G2317"/>
      <c r="H2317"/>
      <c r="I2317"/>
      <c r="J2317" s="332"/>
      <c r="K2317"/>
      <c r="L2317"/>
      <c r="M2317"/>
      <c r="N2317"/>
      <c r="O2317"/>
      <c r="P2317" s="39"/>
      <c r="Q2317" s="39"/>
      <c r="R2317" s="39"/>
      <c r="S2317" s="39"/>
      <c r="T2317" s="39"/>
      <c r="U2317"/>
      <c r="V2317" s="39"/>
      <c r="W2317" s="39"/>
      <c r="X2317"/>
      <c r="Y2317"/>
      <c r="Z2317"/>
      <c r="AA2317"/>
      <c r="AB2317"/>
      <c r="AC2317"/>
      <c r="AD2317"/>
      <c r="AE2317"/>
      <c r="AF2317"/>
      <c r="AG2317"/>
      <c r="AH2317"/>
      <c r="AI2317"/>
      <c r="AJ2317"/>
      <c r="AK2317"/>
      <c r="AL2317"/>
      <c r="AM2317"/>
      <c r="AN2317"/>
      <c r="AO2317"/>
      <c r="AP2317"/>
      <c r="AT2317"/>
      <c r="AU2317"/>
      <c r="AZ2317"/>
      <c r="BA2317"/>
      <c r="BB2317"/>
      <c r="BC2317"/>
      <c r="BD2317"/>
      <c r="BE2317"/>
      <c r="BF2317"/>
      <c r="BG2317"/>
      <c r="BH2317"/>
      <c r="BI2317"/>
      <c r="BJ2317"/>
      <c r="BK2317"/>
      <c r="BL2317"/>
      <c r="BM2317"/>
      <c r="BN2317"/>
      <c r="BP2317"/>
      <c r="BS2317" s="39"/>
      <c r="BT2317"/>
      <c r="BU2317" s="39"/>
      <c r="BV2317"/>
      <c r="BW2317" s="39"/>
      <c r="BX2317"/>
      <c r="BY2317"/>
      <c r="BZ2317"/>
      <c r="CA2317" s="39"/>
      <c r="CB2317"/>
      <c r="CC2317"/>
      <c r="CD2317"/>
      <c r="CE2317"/>
      <c r="CF2317"/>
      <c r="CG2317"/>
      <c r="CH2317"/>
      <c r="CI2317"/>
      <c r="CJ2317"/>
      <c r="CK2317"/>
      <c r="CL2317"/>
      <c r="CM2317"/>
      <c r="CN2317"/>
      <c r="CO2317"/>
      <c r="CP2317"/>
      <c r="CQ2317"/>
      <c r="CR2317"/>
      <c r="CS2317"/>
      <c r="CT2317"/>
      <c r="CU2317"/>
      <c r="CV2317" s="39"/>
      <c r="CZ2317" s="11"/>
      <c r="DA2317" s="236"/>
      <c r="DB2317" s="236"/>
      <c r="DC2317" s="32"/>
      <c r="DD2317" s="32"/>
      <c r="DE2317" s="32"/>
      <c r="DF2317" s="32"/>
      <c r="DG2317" s="32"/>
      <c r="DH2317" s="32"/>
      <c r="DI2317" s="32"/>
      <c r="DJ2317" s="32"/>
      <c r="DK2317" s="32"/>
      <c r="DL2317" s="32"/>
    </row>
    <row r="2318" spans="1:116" ht="14.4" x14ac:dyDescent="0.3">
      <c r="A2318" t="s">
        <v>3686</v>
      </c>
      <c r="B2318" s="181" t="s">
        <v>928</v>
      </c>
      <c r="C2318" s="182" t="s">
        <v>3687</v>
      </c>
      <c r="D2318" s="40" t="s">
        <v>3685</v>
      </c>
      <c r="E2318" s="242" t="s">
        <v>943</v>
      </c>
      <c r="F2318" s="184" t="s">
        <v>5166</v>
      </c>
      <c r="G2318" s="184">
        <v>8.1635163335409686</v>
      </c>
      <c r="H2318" s="184">
        <v>0.39886290230121002</v>
      </c>
      <c r="I2318" s="184">
        <v>4.432962631239759</v>
      </c>
      <c r="J2318" s="328">
        <v>0</v>
      </c>
      <c r="K2318" s="184">
        <v>3.3316908000000001</v>
      </c>
      <c r="L2318" s="184">
        <v>3.9450308000000001</v>
      </c>
      <c r="M2318" s="184">
        <v>0.48793174</v>
      </c>
      <c r="N2318" s="184">
        <v>0.39886196000000002</v>
      </c>
      <c r="O2318" s="184">
        <v>0</v>
      </c>
      <c r="P2318" s="331">
        <v>0</v>
      </c>
      <c r="Q2318" s="331">
        <v>9.4230121000000001E-7</v>
      </c>
      <c r="R2318" s="331">
        <v>9.1239759000000001E-8</v>
      </c>
      <c r="S2318" s="331">
        <v>0</v>
      </c>
      <c r="T2318" s="331">
        <v>0</v>
      </c>
      <c r="U2318" s="184">
        <v>0</v>
      </c>
      <c r="V2318" s="331">
        <v>0</v>
      </c>
      <c r="W2318" s="331">
        <v>0</v>
      </c>
      <c r="X2318" s="184">
        <v>0</v>
      </c>
      <c r="Y2318"/>
      <c r="Z2318" s="288">
        <v>22.211272000000001</v>
      </c>
      <c r="AA2318"/>
      <c r="AB2318" s="164">
        <v>0</v>
      </c>
      <c r="AC2318" s="164">
        <v>0</v>
      </c>
      <c r="AD2318" s="164">
        <v>0</v>
      </c>
      <c r="AE2318" s="164">
        <v>0</v>
      </c>
      <c r="AF2318" s="164">
        <v>0</v>
      </c>
      <c r="AG2318" s="164">
        <v>0</v>
      </c>
      <c r="AH2318" s="164">
        <v>0</v>
      </c>
      <c r="AI2318"/>
      <c r="AJ2318" s="185">
        <v>1.658074</v>
      </c>
      <c r="AK2318" s="185">
        <v>1.6150727</v>
      </c>
      <c r="AL2318" s="185">
        <v>4.3001336000000001E-2</v>
      </c>
      <c r="AM2318" s="185">
        <v>0</v>
      </c>
      <c r="AN2318" s="176">
        <v>9.6826898000000001E-5</v>
      </c>
      <c r="AO2318" s="176">
        <v>1.5902861E-7</v>
      </c>
      <c r="AP2318" s="176">
        <v>0</v>
      </c>
      <c r="AQ2318" s="192">
        <v>2.0612059999999999E-5</v>
      </c>
      <c r="AR2318" s="192">
        <v>6.2191562000000005E-8</v>
      </c>
      <c r="AS2318" s="192">
        <v>1.6991622999999999E-12</v>
      </c>
      <c r="AT2318" s="193">
        <v>0</v>
      </c>
      <c r="AU2318" s="193">
        <v>0</v>
      </c>
      <c r="AV2318" s="192">
        <v>5.9307906000000001E-8</v>
      </c>
      <c r="AW2318" s="192">
        <v>7.6155530000000002E-5</v>
      </c>
      <c r="AX2318" s="192">
        <v>8.4073845000000006E-9</v>
      </c>
      <c r="AY2318" s="192">
        <v>8.8427963000000001E-8</v>
      </c>
      <c r="AZ2318" s="193">
        <v>0</v>
      </c>
      <c r="BA2318" s="193">
        <v>0</v>
      </c>
      <c r="BB2318" s="193">
        <v>0</v>
      </c>
      <c r="BC2318" s="193">
        <v>0</v>
      </c>
      <c r="BD2318" s="193">
        <v>0</v>
      </c>
      <c r="BE2318" s="193">
        <v>0</v>
      </c>
      <c r="BF2318" s="193">
        <v>0</v>
      </c>
      <c r="BG2318" s="193">
        <v>0</v>
      </c>
      <c r="BH2318" s="193">
        <v>0</v>
      </c>
      <c r="BI2318" s="193">
        <v>0</v>
      </c>
      <c r="BJ2318" s="193">
        <v>0</v>
      </c>
      <c r="BK2318" s="193">
        <v>0</v>
      </c>
      <c r="BL2318" s="193">
        <v>0</v>
      </c>
      <c r="BM2318"/>
      <c r="BN2318" s="164">
        <v>1.9483898000000001E-3</v>
      </c>
      <c r="BO2318" s="164">
        <v>6.2917487999999998E-4</v>
      </c>
      <c r="BP2318" s="164">
        <v>6.1930920000000003E-4</v>
      </c>
      <c r="BQ2318" s="186">
        <v>1.0687531999999999E-11</v>
      </c>
      <c r="BR2318" s="164">
        <v>4.8964167999999996E-4</v>
      </c>
      <c r="BS2318" s="186">
        <v>3.8394835000000003E-5</v>
      </c>
      <c r="BT2318" s="164">
        <v>0</v>
      </c>
      <c r="BU2318" s="186">
        <v>5.8275096000000003E-5</v>
      </c>
      <c r="BV2318" s="164">
        <v>0</v>
      </c>
      <c r="BW2318" s="186">
        <v>6.2352619E-10</v>
      </c>
      <c r="BX2318" s="164">
        <v>0</v>
      </c>
      <c r="BY2318" s="164">
        <v>0</v>
      </c>
      <c r="BZ2318" s="164">
        <v>0</v>
      </c>
      <c r="CA2318" s="164">
        <v>1.1359342E-4</v>
      </c>
      <c r="CB2318" s="164">
        <v>0</v>
      </c>
      <c r="CC2318" s="164">
        <v>0</v>
      </c>
      <c r="CD2318" s="164">
        <v>0</v>
      </c>
      <c r="CE2318"/>
      <c r="CF2318" s="330">
        <v>0</v>
      </c>
      <c r="CG2318" s="330">
        <v>22.211272000000001</v>
      </c>
      <c r="CH2318" s="330">
        <v>1.0978675</v>
      </c>
      <c r="CI2318" s="330">
        <v>0.43927818000000002</v>
      </c>
      <c r="CJ2318" s="330">
        <v>3.8101659999999998E-3</v>
      </c>
      <c r="CK2318" s="330">
        <v>0</v>
      </c>
      <c r="CL2318" s="330">
        <v>0</v>
      </c>
      <c r="CM2318" s="330">
        <v>2.4527492000000001E-2</v>
      </c>
      <c r="CN2318" s="330">
        <v>0</v>
      </c>
      <c r="CO2318" s="330">
        <v>0</v>
      </c>
      <c r="CP2318"/>
      <c r="CQ2318">
        <v>3.3316908000000001</v>
      </c>
      <c r="CR2318">
        <v>4.831825533540969</v>
      </c>
      <c r="CS2318">
        <v>4.432962631239759</v>
      </c>
      <c r="CT2318">
        <v>4.432962631239759</v>
      </c>
      <c r="CU2318">
        <v>0</v>
      </c>
      <c r="CZ2318" s="11"/>
      <c r="DA2318" s="236"/>
      <c r="DB2318" s="236"/>
      <c r="DC2318" s="32"/>
      <c r="DD2318" s="32"/>
      <c r="DE2318" s="32"/>
      <c r="DF2318" s="32"/>
      <c r="DG2318" s="32"/>
      <c r="DH2318" s="32"/>
      <c r="DI2318" s="32"/>
      <c r="DJ2318" s="32"/>
      <c r="DK2318" s="32"/>
      <c r="DL2318" s="32"/>
    </row>
    <row r="2319" spans="1:116" ht="14.4" x14ac:dyDescent="0.3">
      <c r="A2319" t="s">
        <v>3688</v>
      </c>
      <c r="B2319" s="181" t="s">
        <v>928</v>
      </c>
      <c r="C2319" s="182" t="s">
        <v>3689</v>
      </c>
      <c r="D2319" s="40" t="s">
        <v>3685</v>
      </c>
      <c r="E2319" s="242" t="s">
        <v>943</v>
      </c>
      <c r="F2319" s="184" t="s">
        <v>5167</v>
      </c>
      <c r="G2319" s="184">
        <v>10.017386097032499</v>
      </c>
      <c r="H2319" s="184">
        <v>0.4918178542976</v>
      </c>
      <c r="I2319" s="184">
        <v>5.4540323427348998</v>
      </c>
      <c r="J2319" s="328">
        <v>0</v>
      </c>
      <c r="K2319" s="184">
        <v>4.0715358999999998</v>
      </c>
      <c r="L2319" s="184">
        <v>4.8523538999999998</v>
      </c>
      <c r="M2319" s="184">
        <v>0.60167833000000004</v>
      </c>
      <c r="N2319" s="184">
        <v>0.49181669</v>
      </c>
      <c r="O2319" s="184">
        <v>0</v>
      </c>
      <c r="P2319" s="331">
        <v>0</v>
      </c>
      <c r="Q2319" s="331">
        <v>1.1642976E-6</v>
      </c>
      <c r="R2319" s="331">
        <v>1.127349E-7</v>
      </c>
      <c r="S2319" s="331">
        <v>0</v>
      </c>
      <c r="T2319" s="331">
        <v>0</v>
      </c>
      <c r="U2319" s="184">
        <v>0</v>
      </c>
      <c r="V2319" s="331">
        <v>0</v>
      </c>
      <c r="W2319" s="331">
        <v>0</v>
      </c>
      <c r="X2319" s="184">
        <v>0</v>
      </c>
      <c r="Y2319"/>
      <c r="Z2319" s="288">
        <v>27.143572666666667</v>
      </c>
      <c r="AA2319"/>
      <c r="AB2319" s="164">
        <v>0</v>
      </c>
      <c r="AC2319" s="164">
        <v>0</v>
      </c>
      <c r="AD2319" s="164">
        <v>0</v>
      </c>
      <c r="AE2319" s="164">
        <v>0</v>
      </c>
      <c r="AF2319" s="164">
        <v>0</v>
      </c>
      <c r="AG2319" s="164">
        <v>0</v>
      </c>
      <c r="AH2319" s="164">
        <v>0</v>
      </c>
      <c r="AI2319"/>
      <c r="AJ2319" s="185">
        <v>2.0368016999999998</v>
      </c>
      <c r="AK2319" s="185">
        <v>1.9840327</v>
      </c>
      <c r="AL2319" s="185">
        <v>5.2769005000000001E-2</v>
      </c>
      <c r="AM2319" s="185">
        <v>0</v>
      </c>
      <c r="AN2319" s="176">
        <v>1.1894681E-4</v>
      </c>
      <c r="AO2319" s="176">
        <v>1.9515165E-7</v>
      </c>
      <c r="AP2319" s="176">
        <v>0</v>
      </c>
      <c r="AQ2319" s="192">
        <v>2.5189234999999998E-5</v>
      </c>
      <c r="AR2319" s="192">
        <v>7.6002003000000005E-8</v>
      </c>
      <c r="AS2319" s="192">
        <v>2.0764832999999999E-12</v>
      </c>
      <c r="AT2319" s="193">
        <v>0</v>
      </c>
      <c r="AU2319" s="193">
        <v>0</v>
      </c>
      <c r="AV2319" s="192">
        <v>7.3129605999999994E-8</v>
      </c>
      <c r="AW2319" s="192">
        <v>9.3684439999999996E-5</v>
      </c>
      <c r="AX2319" s="192">
        <v>1.0366724000000001E-8</v>
      </c>
      <c r="AY2319" s="192">
        <v>1.0878084E-7</v>
      </c>
      <c r="AZ2319" s="193">
        <v>0</v>
      </c>
      <c r="BA2319" s="193">
        <v>0</v>
      </c>
      <c r="BB2319" s="193">
        <v>0</v>
      </c>
      <c r="BC2319" s="193">
        <v>0</v>
      </c>
      <c r="BD2319" s="193">
        <v>0</v>
      </c>
      <c r="BE2319" s="193">
        <v>0</v>
      </c>
      <c r="BF2319" s="193">
        <v>0</v>
      </c>
      <c r="BG2319" s="193">
        <v>0</v>
      </c>
      <c r="BH2319" s="193">
        <v>0</v>
      </c>
      <c r="BI2319" s="193">
        <v>0</v>
      </c>
      <c r="BJ2319" s="193">
        <v>0</v>
      </c>
      <c r="BK2319" s="193">
        <v>0</v>
      </c>
      <c r="BL2319" s="193">
        <v>0</v>
      </c>
      <c r="BM2319"/>
      <c r="BN2319" s="164">
        <v>2.3923338999999998E-3</v>
      </c>
      <c r="BO2319" s="164">
        <v>7.7404427E-4</v>
      </c>
      <c r="BP2319" s="164">
        <v>7.5683482000000004E-4</v>
      </c>
      <c r="BQ2319" s="186">
        <v>1.3205403E-11</v>
      </c>
      <c r="BR2319" s="164">
        <v>6.0230305000000001E-4</v>
      </c>
      <c r="BS2319" s="186">
        <v>4.7342746000000002E-5</v>
      </c>
      <c r="BT2319" s="164">
        <v>0</v>
      </c>
      <c r="BU2319" s="186">
        <v>7.1856100000000005E-5</v>
      </c>
      <c r="BV2319" s="164">
        <v>0</v>
      </c>
      <c r="BW2319" s="186">
        <v>7.7042248E-10</v>
      </c>
      <c r="BX2319" s="164">
        <v>0</v>
      </c>
      <c r="BY2319" s="164">
        <v>0</v>
      </c>
      <c r="BZ2319" s="164">
        <v>0</v>
      </c>
      <c r="CA2319" s="164">
        <v>1.3995213000000001E-4</v>
      </c>
      <c r="CB2319" s="164">
        <v>0</v>
      </c>
      <c r="CC2319" s="164">
        <v>0</v>
      </c>
      <c r="CD2319" s="164">
        <v>0</v>
      </c>
      <c r="CE2319"/>
      <c r="CF2319" s="330">
        <v>0</v>
      </c>
      <c r="CG2319" s="330">
        <v>27.143573</v>
      </c>
      <c r="CH2319" s="330">
        <v>1.3537254000000001</v>
      </c>
      <c r="CI2319" s="330">
        <v>0.54044791000000003</v>
      </c>
      <c r="CJ2319" s="330">
        <v>4.7004704999999997E-3</v>
      </c>
      <c r="CK2319" s="330">
        <v>0</v>
      </c>
      <c r="CL2319" s="330">
        <v>0</v>
      </c>
      <c r="CM2319" s="330">
        <v>3.0170044E-2</v>
      </c>
      <c r="CN2319" s="330">
        <v>0</v>
      </c>
      <c r="CO2319" s="330">
        <v>0</v>
      </c>
      <c r="CP2319"/>
      <c r="CQ2319">
        <v>4.0715358999999998</v>
      </c>
      <c r="CR2319">
        <v>5.9458501970324997</v>
      </c>
      <c r="CS2319">
        <v>5.4540323427348998</v>
      </c>
      <c r="CT2319">
        <v>5.4540323427348998</v>
      </c>
      <c r="CU2319">
        <v>0</v>
      </c>
      <c r="CZ2319" s="11"/>
      <c r="DA2319" s="236"/>
      <c r="DB2319" s="236"/>
      <c r="DC2319" s="32"/>
      <c r="DD2319" s="32"/>
      <c r="DE2319" s="32"/>
      <c r="DF2319" s="32"/>
      <c r="DG2319" s="32"/>
      <c r="DH2319" s="32"/>
      <c r="DI2319" s="32"/>
      <c r="DJ2319" s="32"/>
      <c r="DK2319" s="32"/>
      <c r="DL2319" s="32"/>
    </row>
    <row r="2320" spans="1:116" ht="14.4" x14ac:dyDescent="0.3">
      <c r="A2320" t="s">
        <v>3690</v>
      </c>
      <c r="B2320" s="181" t="s">
        <v>928</v>
      </c>
      <c r="C2320" s="182" t="s">
        <v>3691</v>
      </c>
      <c r="D2320" s="40" t="s">
        <v>3685</v>
      </c>
      <c r="E2320" s="242" t="s">
        <v>943</v>
      </c>
      <c r="F2320" s="184" t="s">
        <v>5168</v>
      </c>
      <c r="G2320" s="184">
        <v>8.1635163335409686</v>
      </c>
      <c r="H2320" s="184">
        <v>0.39886290230121002</v>
      </c>
      <c r="I2320" s="184">
        <v>4.432962631239759</v>
      </c>
      <c r="J2320" s="328">
        <v>0</v>
      </c>
      <c r="K2320" s="184">
        <v>3.3316908000000001</v>
      </c>
      <c r="L2320" s="184">
        <v>3.9450308000000001</v>
      </c>
      <c r="M2320" s="184">
        <v>0.48793174</v>
      </c>
      <c r="N2320" s="331">
        <v>0.39886196000000002</v>
      </c>
      <c r="O2320" s="331">
        <v>0</v>
      </c>
      <c r="P2320" s="331">
        <v>0</v>
      </c>
      <c r="Q2320" s="331">
        <v>9.4230121000000001E-7</v>
      </c>
      <c r="R2320" s="331">
        <v>9.1239759000000001E-8</v>
      </c>
      <c r="S2320" s="331">
        <v>0</v>
      </c>
      <c r="T2320" s="331">
        <v>0</v>
      </c>
      <c r="U2320" s="184">
        <v>0</v>
      </c>
      <c r="V2320" s="331">
        <v>0</v>
      </c>
      <c r="W2320" s="331">
        <v>0</v>
      </c>
      <c r="X2320" s="184">
        <v>0</v>
      </c>
      <c r="Y2320"/>
      <c r="Z2320" s="288">
        <v>22.211272000000001</v>
      </c>
      <c r="AA2320"/>
      <c r="AB2320" s="164">
        <v>0</v>
      </c>
      <c r="AC2320" s="164">
        <v>0</v>
      </c>
      <c r="AD2320" s="164">
        <v>0</v>
      </c>
      <c r="AE2320" s="164">
        <v>0</v>
      </c>
      <c r="AF2320" s="164">
        <v>0</v>
      </c>
      <c r="AG2320" s="164">
        <v>0</v>
      </c>
      <c r="AH2320" s="164">
        <v>0</v>
      </c>
      <c r="AI2320"/>
      <c r="AJ2320" s="185">
        <v>1.658074</v>
      </c>
      <c r="AK2320" s="185">
        <v>1.6150727</v>
      </c>
      <c r="AL2320" s="185">
        <v>4.3001336000000001E-2</v>
      </c>
      <c r="AM2320" s="185">
        <v>0</v>
      </c>
      <c r="AN2320" s="176">
        <v>9.6826898000000001E-5</v>
      </c>
      <c r="AO2320" s="176">
        <v>1.5902861E-7</v>
      </c>
      <c r="AP2320" s="176">
        <v>0</v>
      </c>
      <c r="AQ2320" s="192">
        <v>2.0612059999999999E-5</v>
      </c>
      <c r="AR2320" s="192">
        <v>6.2191562000000005E-8</v>
      </c>
      <c r="AS2320" s="192">
        <v>1.6991622999999999E-12</v>
      </c>
      <c r="AT2320" s="193">
        <v>0</v>
      </c>
      <c r="AU2320" s="193">
        <v>0</v>
      </c>
      <c r="AV2320" s="192">
        <v>5.9307906000000001E-8</v>
      </c>
      <c r="AW2320" s="192">
        <v>7.6155530000000002E-5</v>
      </c>
      <c r="AX2320" s="192">
        <v>8.4073845000000006E-9</v>
      </c>
      <c r="AY2320" s="192">
        <v>8.8427963000000001E-8</v>
      </c>
      <c r="AZ2320" s="193">
        <v>0</v>
      </c>
      <c r="BA2320" s="193">
        <v>0</v>
      </c>
      <c r="BB2320" s="193">
        <v>0</v>
      </c>
      <c r="BC2320" s="193">
        <v>0</v>
      </c>
      <c r="BD2320" s="193">
        <v>0</v>
      </c>
      <c r="BE2320" s="193">
        <v>0</v>
      </c>
      <c r="BF2320" s="193">
        <v>0</v>
      </c>
      <c r="BG2320" s="193">
        <v>0</v>
      </c>
      <c r="BH2320" s="193">
        <v>0</v>
      </c>
      <c r="BI2320" s="193">
        <v>0</v>
      </c>
      <c r="BJ2320" s="193">
        <v>0</v>
      </c>
      <c r="BK2320" s="193">
        <v>0</v>
      </c>
      <c r="BL2320" s="193">
        <v>0</v>
      </c>
      <c r="BM2320"/>
      <c r="BN2320" s="164">
        <v>1.9483898000000001E-3</v>
      </c>
      <c r="BO2320" s="164">
        <v>6.2917487999999998E-4</v>
      </c>
      <c r="BP2320" s="164">
        <v>6.1930920000000003E-4</v>
      </c>
      <c r="BQ2320" s="186">
        <v>1.0687531999999999E-11</v>
      </c>
      <c r="BR2320" s="164">
        <v>4.8964167999999996E-4</v>
      </c>
      <c r="BS2320" s="186">
        <v>3.8394835000000003E-5</v>
      </c>
      <c r="BT2320" s="164">
        <v>0</v>
      </c>
      <c r="BU2320" s="186">
        <v>5.8275096000000003E-5</v>
      </c>
      <c r="BV2320" s="164">
        <v>0</v>
      </c>
      <c r="BW2320" s="186">
        <v>6.2352619E-10</v>
      </c>
      <c r="BX2320" s="164">
        <v>0</v>
      </c>
      <c r="BY2320" s="164">
        <v>0</v>
      </c>
      <c r="BZ2320" s="164">
        <v>0</v>
      </c>
      <c r="CA2320" s="164">
        <v>1.1359342E-4</v>
      </c>
      <c r="CB2320" s="164">
        <v>0</v>
      </c>
      <c r="CC2320" s="164">
        <v>0</v>
      </c>
      <c r="CD2320" s="164">
        <v>0</v>
      </c>
      <c r="CE2320"/>
      <c r="CF2320" s="330">
        <v>0</v>
      </c>
      <c r="CG2320" s="330">
        <v>22.211272000000001</v>
      </c>
      <c r="CH2320" s="330">
        <v>1.0978675</v>
      </c>
      <c r="CI2320" s="330">
        <v>0.43927818000000002</v>
      </c>
      <c r="CJ2320" s="330">
        <v>3.8101659999999998E-3</v>
      </c>
      <c r="CK2320" s="330">
        <v>0</v>
      </c>
      <c r="CL2320" s="330">
        <v>0</v>
      </c>
      <c r="CM2320" s="330">
        <v>2.4527492000000001E-2</v>
      </c>
      <c r="CN2320" s="330">
        <v>0</v>
      </c>
      <c r="CO2320" s="330">
        <v>0</v>
      </c>
      <c r="CP2320"/>
      <c r="CQ2320">
        <v>3.3316908000000001</v>
      </c>
      <c r="CR2320">
        <v>4.831825533540969</v>
      </c>
      <c r="CS2320">
        <v>4.432962631239759</v>
      </c>
      <c r="CT2320">
        <v>4.432962631239759</v>
      </c>
      <c r="CU2320">
        <v>0</v>
      </c>
      <c r="CZ2320" s="11"/>
      <c r="DA2320" s="236"/>
      <c r="DB2320" s="236"/>
      <c r="DC2320" s="32"/>
      <c r="DD2320" s="32"/>
      <c r="DE2320" s="32"/>
      <c r="DF2320" s="32"/>
      <c r="DG2320" s="32"/>
      <c r="DH2320" s="32"/>
      <c r="DI2320" s="32"/>
      <c r="DJ2320" s="32"/>
      <c r="DK2320" s="32"/>
      <c r="DL2320" s="32"/>
    </row>
    <row r="2321" spans="1:116" ht="14.4" x14ac:dyDescent="0.3">
      <c r="A2321" t="s">
        <v>3692</v>
      </c>
      <c r="B2321" s="181" t="s">
        <v>928</v>
      </c>
      <c r="C2321" s="182" t="s">
        <v>3693</v>
      </c>
      <c r="D2321" s="40" t="s">
        <v>3685</v>
      </c>
      <c r="E2321" s="242" t="s">
        <v>943</v>
      </c>
      <c r="F2321" s="184" t="s">
        <v>5169</v>
      </c>
      <c r="G2321" s="184">
        <v>1.629315128559236</v>
      </c>
      <c r="H2321" s="184">
        <v>3.191084965536E-2</v>
      </c>
      <c r="I2321" s="184">
        <v>0.63403912890387604</v>
      </c>
      <c r="J2321" s="328">
        <v>0</v>
      </c>
      <c r="K2321" s="184">
        <v>0.96336515</v>
      </c>
      <c r="L2321" s="184">
        <v>0.58680838000000002</v>
      </c>
      <c r="M2321" s="184">
        <v>4.7230686000000001E-2</v>
      </c>
      <c r="N2321" s="331">
        <v>3.19102E-2</v>
      </c>
      <c r="O2321" s="331">
        <v>0</v>
      </c>
      <c r="P2321" s="331">
        <v>0</v>
      </c>
      <c r="Q2321" s="331">
        <v>6.4965535999999996E-7</v>
      </c>
      <c r="R2321" s="331">
        <v>6.2903876000000005E-8</v>
      </c>
      <c r="S2321" s="331">
        <v>0</v>
      </c>
      <c r="T2321" s="331">
        <v>0</v>
      </c>
      <c r="U2321" s="331">
        <v>0</v>
      </c>
      <c r="V2321" s="331">
        <v>0</v>
      </c>
      <c r="W2321" s="331">
        <v>0</v>
      </c>
      <c r="X2321" s="184">
        <v>0</v>
      </c>
      <c r="Y2321"/>
      <c r="Z2321" s="288">
        <v>6.4224343333333334</v>
      </c>
      <c r="AA2321"/>
      <c r="AB2321" s="164">
        <v>0</v>
      </c>
      <c r="AC2321" s="164">
        <v>0</v>
      </c>
      <c r="AD2321" s="164">
        <v>0</v>
      </c>
      <c r="AE2321" s="164">
        <v>0</v>
      </c>
      <c r="AF2321" s="164">
        <v>0</v>
      </c>
      <c r="AG2321" s="164">
        <v>0</v>
      </c>
      <c r="AH2321" s="164">
        <v>0</v>
      </c>
      <c r="AI2321"/>
      <c r="AJ2321" s="185">
        <v>0.29177818999999999</v>
      </c>
      <c r="AK2321" s="185">
        <v>0.28326941</v>
      </c>
      <c r="AL2321" s="185">
        <v>8.5087869000000007E-3</v>
      </c>
      <c r="AM2321" s="185">
        <v>0</v>
      </c>
      <c r="AN2321" s="176">
        <v>1.6982577999999999E-5</v>
      </c>
      <c r="AO2321" s="176">
        <v>3.1467407000000001E-8</v>
      </c>
      <c r="AP2321" s="176">
        <v>0</v>
      </c>
      <c r="AQ2321" s="192">
        <v>5.960019E-6</v>
      </c>
      <c r="AR2321" s="192">
        <v>1.7982816000000001E-8</v>
      </c>
      <c r="AS2321" s="192">
        <v>4.9131621999999997E-13</v>
      </c>
      <c r="AT2321" s="193">
        <v>0</v>
      </c>
      <c r="AU2321" s="193">
        <v>0</v>
      </c>
      <c r="AV2321" s="192">
        <v>4.7448173000000001E-9</v>
      </c>
      <c r="AW2321" s="192">
        <v>1.1017815000000001E-5</v>
      </c>
      <c r="AX2321" s="192">
        <v>6.7261696E-10</v>
      </c>
      <c r="AY2321" s="192">
        <v>1.2811483E-8</v>
      </c>
      <c r="AZ2321" s="193">
        <v>0</v>
      </c>
      <c r="BA2321" s="193">
        <v>0</v>
      </c>
      <c r="BB2321" s="193">
        <v>0</v>
      </c>
      <c r="BC2321" s="193">
        <v>0</v>
      </c>
      <c r="BD2321" s="193">
        <v>0</v>
      </c>
      <c r="BE2321" s="193">
        <v>0</v>
      </c>
      <c r="BF2321" s="193">
        <v>0</v>
      </c>
      <c r="BG2321" s="193">
        <v>0</v>
      </c>
      <c r="BH2321" s="193">
        <v>0</v>
      </c>
      <c r="BI2321" s="193">
        <v>0</v>
      </c>
      <c r="BJ2321" s="193">
        <v>0</v>
      </c>
      <c r="BK2321" s="193">
        <v>0</v>
      </c>
      <c r="BL2321" s="193">
        <v>0</v>
      </c>
      <c r="BM2321"/>
      <c r="BN2321" s="164">
        <v>3.6010604000000001E-4</v>
      </c>
      <c r="BO2321" s="186">
        <v>8.9888357999999997E-5</v>
      </c>
      <c r="BP2321" s="164">
        <v>1.7907451000000001E-4</v>
      </c>
      <c r="BQ2321" s="186">
        <v>7.3683578999999999E-12</v>
      </c>
      <c r="BR2321" s="186">
        <v>7.1753536999999998E-5</v>
      </c>
      <c r="BS2321" s="186">
        <v>3.0717064000000001E-6</v>
      </c>
      <c r="BT2321" s="164">
        <v>0</v>
      </c>
      <c r="BU2321" s="186">
        <v>4.6621892999999997E-6</v>
      </c>
      <c r="BV2321" s="164">
        <v>0</v>
      </c>
      <c r="BW2321" s="186">
        <v>4.2988073000000001E-10</v>
      </c>
      <c r="BX2321" s="164">
        <v>0</v>
      </c>
      <c r="BY2321" s="164">
        <v>0</v>
      </c>
      <c r="BZ2321" s="164">
        <v>0</v>
      </c>
      <c r="CA2321" s="186">
        <v>1.16553E-5</v>
      </c>
      <c r="CB2321" s="164">
        <v>0</v>
      </c>
      <c r="CC2321" s="164">
        <v>0</v>
      </c>
      <c r="CD2321" s="164">
        <v>0</v>
      </c>
      <c r="CE2321"/>
      <c r="CF2321" s="330">
        <v>0</v>
      </c>
      <c r="CG2321" s="330">
        <v>6.4224342999999999</v>
      </c>
      <c r="CH2321" s="330">
        <v>8.7832825000000003E-2</v>
      </c>
      <c r="CI2321" s="330">
        <v>6.2204804000000002E-2</v>
      </c>
      <c r="CJ2321" s="330">
        <v>8.6771506E-4</v>
      </c>
      <c r="CK2321" s="330">
        <v>0</v>
      </c>
      <c r="CL2321" s="330">
        <v>0</v>
      </c>
      <c r="CM2321" s="330">
        <v>3.6160143E-3</v>
      </c>
      <c r="CN2321" s="330">
        <v>0</v>
      </c>
      <c r="CO2321" s="330">
        <v>0</v>
      </c>
      <c r="CP2321"/>
      <c r="CQ2321">
        <v>0.96336515</v>
      </c>
      <c r="CR2321">
        <v>0.66594997855923599</v>
      </c>
      <c r="CS2321">
        <v>0.63403912890387604</v>
      </c>
      <c r="CT2321">
        <v>0.63403912890387604</v>
      </c>
      <c r="CU2321">
        <v>0</v>
      </c>
      <c r="CZ2321" s="11"/>
      <c r="DA2321" s="236"/>
      <c r="DB2321" s="236"/>
      <c r="DC2321" s="32"/>
      <c r="DD2321" s="32"/>
      <c r="DE2321" s="32"/>
      <c r="DF2321" s="32"/>
      <c r="DG2321" s="32"/>
      <c r="DH2321" s="32"/>
      <c r="DI2321" s="32"/>
      <c r="DJ2321" s="32"/>
      <c r="DK2321" s="32"/>
      <c r="DL2321" s="32"/>
    </row>
    <row r="2322" spans="1:116" ht="14.4" x14ac:dyDescent="0.3">
      <c r="A2322" t="s">
        <v>8114</v>
      </c>
      <c r="B2322" s="181" t="s">
        <v>928</v>
      </c>
      <c r="C2322" s="182" t="s">
        <v>3694</v>
      </c>
      <c r="D2322" s="40" t="s">
        <v>3685</v>
      </c>
      <c r="E2322" s="242" t="s">
        <v>943</v>
      </c>
      <c r="F2322" s="184" t="s">
        <v>8115</v>
      </c>
      <c r="G2322" s="184">
        <v>1.629315128559236</v>
      </c>
      <c r="H2322" s="184">
        <v>3.191084965536E-2</v>
      </c>
      <c r="I2322" s="184">
        <v>0.63403912890387604</v>
      </c>
      <c r="J2322" s="328">
        <v>0</v>
      </c>
      <c r="K2322" s="184">
        <v>0.96336515</v>
      </c>
      <c r="L2322" s="184">
        <v>0.58680838000000002</v>
      </c>
      <c r="M2322" s="184">
        <v>4.7230686000000001E-2</v>
      </c>
      <c r="N2322" s="184">
        <v>3.19102E-2</v>
      </c>
      <c r="O2322" s="184">
        <v>0</v>
      </c>
      <c r="P2322" s="331">
        <v>0</v>
      </c>
      <c r="Q2322" s="331">
        <v>6.4965535999999996E-7</v>
      </c>
      <c r="R2322" s="331">
        <v>6.2903876000000005E-8</v>
      </c>
      <c r="S2322" s="331">
        <v>0</v>
      </c>
      <c r="T2322" s="331">
        <v>0</v>
      </c>
      <c r="U2322" s="184">
        <v>0</v>
      </c>
      <c r="V2322" s="331">
        <v>0</v>
      </c>
      <c r="W2322" s="331">
        <v>0</v>
      </c>
      <c r="X2322" s="184">
        <v>0</v>
      </c>
      <c r="Y2322"/>
      <c r="Z2322" s="288">
        <v>6.4224343333333334</v>
      </c>
      <c r="AA2322"/>
      <c r="AB2322" s="164">
        <v>0</v>
      </c>
      <c r="AC2322" s="164">
        <v>0</v>
      </c>
      <c r="AD2322" s="164">
        <v>0</v>
      </c>
      <c r="AE2322" s="164">
        <v>0</v>
      </c>
      <c r="AF2322" s="164">
        <v>0</v>
      </c>
      <c r="AG2322" s="164">
        <v>0</v>
      </c>
      <c r="AH2322" s="164">
        <v>0</v>
      </c>
      <c r="AI2322"/>
      <c r="AJ2322" s="185">
        <v>0.29177818999999999</v>
      </c>
      <c r="AK2322" s="185">
        <v>0.28326941</v>
      </c>
      <c r="AL2322" s="185">
        <v>8.5087869000000007E-3</v>
      </c>
      <c r="AM2322" s="185">
        <v>0</v>
      </c>
      <c r="AN2322" s="176">
        <v>1.6982577999999999E-5</v>
      </c>
      <c r="AO2322" s="176">
        <v>3.1467407000000001E-8</v>
      </c>
      <c r="AP2322" s="176">
        <v>0</v>
      </c>
      <c r="AQ2322" s="192">
        <v>5.960019E-6</v>
      </c>
      <c r="AR2322" s="192">
        <v>1.7982816000000001E-8</v>
      </c>
      <c r="AS2322" s="192">
        <v>4.9131621999999997E-13</v>
      </c>
      <c r="AT2322" s="193">
        <v>0</v>
      </c>
      <c r="AU2322" s="193">
        <v>0</v>
      </c>
      <c r="AV2322" s="192">
        <v>4.7448173000000001E-9</v>
      </c>
      <c r="AW2322" s="192">
        <v>1.1017815000000001E-5</v>
      </c>
      <c r="AX2322" s="192">
        <v>6.7261696E-10</v>
      </c>
      <c r="AY2322" s="192">
        <v>1.2811483E-8</v>
      </c>
      <c r="AZ2322" s="193">
        <v>0</v>
      </c>
      <c r="BA2322" s="193">
        <v>0</v>
      </c>
      <c r="BB2322" s="193">
        <v>0</v>
      </c>
      <c r="BC2322" s="193">
        <v>0</v>
      </c>
      <c r="BD2322" s="193">
        <v>0</v>
      </c>
      <c r="BE2322" s="193">
        <v>0</v>
      </c>
      <c r="BF2322" s="193">
        <v>0</v>
      </c>
      <c r="BG2322" s="193">
        <v>0</v>
      </c>
      <c r="BH2322" s="193">
        <v>0</v>
      </c>
      <c r="BI2322" s="193">
        <v>0</v>
      </c>
      <c r="BJ2322" s="193">
        <v>0</v>
      </c>
      <c r="BK2322" s="193">
        <v>0</v>
      </c>
      <c r="BL2322" s="193">
        <v>0</v>
      </c>
      <c r="BM2322"/>
      <c r="BN2322" s="164">
        <v>3.6010604000000001E-4</v>
      </c>
      <c r="BO2322" s="186">
        <v>8.9888357999999997E-5</v>
      </c>
      <c r="BP2322" s="164">
        <v>1.7907451000000001E-4</v>
      </c>
      <c r="BQ2322" s="186">
        <v>7.3683578999999999E-12</v>
      </c>
      <c r="BR2322" s="186">
        <v>7.1753536999999998E-5</v>
      </c>
      <c r="BS2322" s="186">
        <v>3.0717064000000001E-6</v>
      </c>
      <c r="BT2322" s="164">
        <v>0</v>
      </c>
      <c r="BU2322" s="186">
        <v>4.6621892999999997E-6</v>
      </c>
      <c r="BV2322" s="164">
        <v>0</v>
      </c>
      <c r="BW2322" s="186">
        <v>4.2988073000000001E-10</v>
      </c>
      <c r="BX2322" s="164">
        <v>0</v>
      </c>
      <c r="BY2322" s="164">
        <v>0</v>
      </c>
      <c r="BZ2322" s="164">
        <v>0</v>
      </c>
      <c r="CA2322" s="186">
        <v>1.16553E-5</v>
      </c>
      <c r="CB2322" s="164">
        <v>0</v>
      </c>
      <c r="CC2322" s="164">
        <v>0</v>
      </c>
      <c r="CD2322" s="164">
        <v>0</v>
      </c>
      <c r="CE2322"/>
      <c r="CF2322" s="330">
        <v>0</v>
      </c>
      <c r="CG2322" s="330">
        <v>6.4224342999999999</v>
      </c>
      <c r="CH2322" s="330">
        <v>8.7832825000000003E-2</v>
      </c>
      <c r="CI2322" s="330">
        <v>6.2204804000000002E-2</v>
      </c>
      <c r="CJ2322" s="330">
        <v>8.6771506E-4</v>
      </c>
      <c r="CK2322" s="330">
        <v>0</v>
      </c>
      <c r="CL2322" s="330">
        <v>0</v>
      </c>
      <c r="CM2322" s="330">
        <v>3.6160143E-3</v>
      </c>
      <c r="CN2322" s="330">
        <v>0</v>
      </c>
      <c r="CO2322" s="330">
        <v>0</v>
      </c>
      <c r="CP2322"/>
      <c r="CQ2322">
        <v>0.96336515</v>
      </c>
      <c r="CR2322">
        <v>0.66594997855923599</v>
      </c>
      <c r="CS2322">
        <v>0.63403912890387604</v>
      </c>
      <c r="CT2322">
        <v>0.63403912890387604</v>
      </c>
      <c r="CU2322">
        <v>0</v>
      </c>
      <c r="CZ2322" s="11"/>
      <c r="DA2322" s="236"/>
      <c r="DB2322" s="236"/>
      <c r="DC2322" s="32"/>
      <c r="DD2322" s="32"/>
      <c r="DE2322" s="32"/>
      <c r="DF2322" s="32"/>
      <c r="DG2322" s="32"/>
      <c r="DH2322" s="32"/>
      <c r="DI2322" s="32"/>
      <c r="DJ2322" s="32"/>
      <c r="DK2322" s="32"/>
      <c r="DL2322" s="32"/>
    </row>
    <row r="2323" spans="1:116" ht="14.4" x14ac:dyDescent="0.3">
      <c r="A2323" t="s">
        <v>3695</v>
      </c>
      <c r="B2323" s="181" t="s">
        <v>928</v>
      </c>
      <c r="C2323" s="182" t="s">
        <v>3696</v>
      </c>
      <c r="D2323" s="40" t="s">
        <v>3685</v>
      </c>
      <c r="E2323" s="242" t="s">
        <v>943</v>
      </c>
      <c r="F2323" s="184" t="s">
        <v>5170</v>
      </c>
      <c r="G2323" s="184">
        <v>7.4545468839637579</v>
      </c>
      <c r="H2323" s="184">
        <v>0.36348104974897999</v>
      </c>
      <c r="I2323" s="184">
        <v>4.0392907342147781</v>
      </c>
      <c r="J2323" s="328">
        <v>0</v>
      </c>
      <c r="K2323" s="184">
        <v>3.0517751</v>
      </c>
      <c r="L2323" s="184">
        <v>3.5944843</v>
      </c>
      <c r="M2323" s="331">
        <v>0.44480635000000002</v>
      </c>
      <c r="N2323" s="184">
        <v>0.36348017999999999</v>
      </c>
      <c r="O2323" s="331">
        <v>0</v>
      </c>
      <c r="P2323" s="331">
        <v>0</v>
      </c>
      <c r="Q2323" s="331">
        <v>8.6974898000000002E-7</v>
      </c>
      <c r="R2323" s="331">
        <v>8.4214778000000005E-8</v>
      </c>
      <c r="S2323" s="331">
        <v>0</v>
      </c>
      <c r="T2323" s="331">
        <v>0</v>
      </c>
      <c r="U2323" s="184">
        <v>0</v>
      </c>
      <c r="V2323" s="331">
        <v>0</v>
      </c>
      <c r="W2323" s="331">
        <v>0</v>
      </c>
      <c r="X2323" s="184">
        <v>0</v>
      </c>
      <c r="Y2323"/>
      <c r="Z2323" s="288">
        <v>20.345167333333332</v>
      </c>
      <c r="AA2323"/>
      <c r="AB2323" s="164">
        <v>0</v>
      </c>
      <c r="AC2323" s="164">
        <v>0</v>
      </c>
      <c r="AD2323" s="164">
        <v>0</v>
      </c>
      <c r="AE2323" s="164">
        <v>0</v>
      </c>
      <c r="AF2323" s="164">
        <v>0</v>
      </c>
      <c r="AG2323" s="164">
        <v>0</v>
      </c>
      <c r="AH2323" s="164">
        <v>0</v>
      </c>
      <c r="AI2323"/>
      <c r="AJ2323" s="185">
        <v>1.5124994</v>
      </c>
      <c r="AK2323" s="185">
        <v>1.4732371</v>
      </c>
      <c r="AL2323" s="185">
        <v>3.9262302999999998E-2</v>
      </c>
      <c r="AM2323" s="185">
        <v>0</v>
      </c>
      <c r="AN2323" s="176">
        <v>8.8323566000000003E-5</v>
      </c>
      <c r="AO2323" s="176">
        <v>1.4520082000000001E-7</v>
      </c>
      <c r="AP2323" s="176">
        <v>0</v>
      </c>
      <c r="AQ2323" s="192">
        <v>1.8880316E-5</v>
      </c>
      <c r="AR2323" s="192">
        <v>5.6966469000000003E-8</v>
      </c>
      <c r="AS2323" s="192">
        <v>1.5564052999999999E-12</v>
      </c>
      <c r="AT2323" s="193">
        <v>0</v>
      </c>
      <c r="AU2323" s="193">
        <v>0</v>
      </c>
      <c r="AV2323" s="192">
        <v>5.4046889000000002E-8</v>
      </c>
      <c r="AW2323" s="192">
        <v>6.9389202999999998E-5</v>
      </c>
      <c r="AX2323" s="192">
        <v>7.661592E-9</v>
      </c>
      <c r="AY2323" s="192">
        <v>8.0571205999999994E-8</v>
      </c>
      <c r="AZ2323" s="193">
        <v>0</v>
      </c>
      <c r="BA2323" s="193">
        <v>0</v>
      </c>
      <c r="BB2323" s="193">
        <v>0</v>
      </c>
      <c r="BC2323" s="193">
        <v>0</v>
      </c>
      <c r="BD2323" s="193">
        <v>0</v>
      </c>
      <c r="BE2323" s="193">
        <v>0</v>
      </c>
      <c r="BF2323" s="193">
        <v>0</v>
      </c>
      <c r="BG2323" s="193">
        <v>0</v>
      </c>
      <c r="BH2323" s="193">
        <v>0</v>
      </c>
      <c r="BI2323" s="193">
        <v>0</v>
      </c>
      <c r="BJ2323" s="193">
        <v>0</v>
      </c>
      <c r="BK2323" s="193">
        <v>0</v>
      </c>
      <c r="BL2323" s="193">
        <v>0</v>
      </c>
      <c r="BM2323"/>
      <c r="BN2323" s="164">
        <v>1.7782952999999999E-3</v>
      </c>
      <c r="BO2323" s="164">
        <v>5.7327595000000004E-4</v>
      </c>
      <c r="BP2323" s="164">
        <v>5.6727725999999997E-4</v>
      </c>
      <c r="BQ2323" s="186">
        <v>9.8646484000000003E-12</v>
      </c>
      <c r="BR2323" s="164">
        <v>4.461356E-4</v>
      </c>
      <c r="BS2323" s="186">
        <v>3.4988950000000003E-5</v>
      </c>
      <c r="BT2323" s="164">
        <v>0</v>
      </c>
      <c r="BU2323" s="186">
        <v>5.3105697000000001E-5</v>
      </c>
      <c r="BV2323" s="164">
        <v>0</v>
      </c>
      <c r="BW2323" s="186">
        <v>5.7551796000000001E-10</v>
      </c>
      <c r="BX2323" s="164">
        <v>0</v>
      </c>
      <c r="BY2323" s="164">
        <v>0</v>
      </c>
      <c r="BZ2323" s="164">
        <v>0</v>
      </c>
      <c r="CA2323" s="164">
        <v>1.0351127E-4</v>
      </c>
      <c r="CB2323" s="164">
        <v>0</v>
      </c>
      <c r="CC2323" s="164">
        <v>0</v>
      </c>
      <c r="CD2323" s="164">
        <v>0</v>
      </c>
      <c r="CE2323"/>
      <c r="CF2323" s="330">
        <v>0</v>
      </c>
      <c r="CG2323" s="330">
        <v>20.345168000000001</v>
      </c>
      <c r="CH2323" s="330">
        <v>1.0004792</v>
      </c>
      <c r="CI2323" s="330">
        <v>0.40025180999999999</v>
      </c>
      <c r="CJ2323" s="330">
        <v>3.4829958999999999E-3</v>
      </c>
      <c r="CK2323" s="330">
        <v>0</v>
      </c>
      <c r="CL2323" s="330">
        <v>0</v>
      </c>
      <c r="CM2323" s="330">
        <v>2.2348106E-2</v>
      </c>
      <c r="CN2323" s="330">
        <v>0</v>
      </c>
      <c r="CO2323" s="330">
        <v>0</v>
      </c>
      <c r="CP2323"/>
      <c r="CQ2323">
        <v>3.0517751</v>
      </c>
      <c r="CR2323">
        <v>4.4027717839637583</v>
      </c>
      <c r="CS2323">
        <v>4.0392907342147781</v>
      </c>
      <c r="CT2323">
        <v>4.0392907342147781</v>
      </c>
      <c r="CU2323">
        <v>0</v>
      </c>
      <c r="CZ2323" s="11"/>
      <c r="DA2323" s="236"/>
      <c r="DB2323" s="236"/>
      <c r="DC2323" s="32"/>
      <c r="DD2323" s="32"/>
      <c r="DE2323" s="32"/>
      <c r="DF2323" s="32"/>
      <c r="DG2323" s="32"/>
      <c r="DH2323" s="32"/>
      <c r="DI2323" s="32"/>
      <c r="DJ2323" s="32"/>
      <c r="DK2323" s="32"/>
      <c r="DL2323" s="32"/>
    </row>
    <row r="2324" spans="1:116" ht="14.4" x14ac:dyDescent="0.3">
      <c r="A2324" t="s">
        <v>8116</v>
      </c>
      <c r="B2324" s="181" t="s">
        <v>928</v>
      </c>
      <c r="C2324" s="182" t="s">
        <v>3697</v>
      </c>
      <c r="D2324" s="40" t="s">
        <v>3685</v>
      </c>
      <c r="E2324" s="242" t="s">
        <v>943</v>
      </c>
      <c r="F2324" s="184" t="s">
        <v>8117</v>
      </c>
      <c r="G2324" s="184">
        <v>8.4601342416779648</v>
      </c>
      <c r="H2324" s="184">
        <v>0.41883766530594002</v>
      </c>
      <c r="I2324" s="184">
        <v>4.6484541763720246</v>
      </c>
      <c r="J2324" s="328">
        <v>0</v>
      </c>
      <c r="K2324" s="184">
        <v>3.3928424000000001</v>
      </c>
      <c r="L2324" s="184">
        <v>4.1360041000000001</v>
      </c>
      <c r="M2324" s="331">
        <v>0.51244997999999997</v>
      </c>
      <c r="N2324" s="184">
        <v>0.41883667000000002</v>
      </c>
      <c r="O2324" s="184">
        <v>0</v>
      </c>
      <c r="P2324" s="184">
        <v>0</v>
      </c>
      <c r="Q2324" s="331">
        <v>9.9530593999999997E-7</v>
      </c>
      <c r="R2324" s="331">
        <v>9.6372024000000005E-8</v>
      </c>
      <c r="S2324" s="331">
        <v>0</v>
      </c>
      <c r="T2324" s="331">
        <v>0</v>
      </c>
      <c r="U2324" s="331">
        <v>0</v>
      </c>
      <c r="V2324" s="331">
        <v>0</v>
      </c>
      <c r="W2324" s="331">
        <v>0</v>
      </c>
      <c r="X2324" s="184">
        <v>0</v>
      </c>
      <c r="Y2324"/>
      <c r="Z2324" s="288">
        <v>22.618949333333337</v>
      </c>
      <c r="AA2324"/>
      <c r="AB2324" s="164">
        <v>0</v>
      </c>
      <c r="AC2324" s="164">
        <v>0</v>
      </c>
      <c r="AD2324" s="164">
        <v>0</v>
      </c>
      <c r="AE2324" s="164">
        <v>0</v>
      </c>
      <c r="AF2324" s="164">
        <v>0</v>
      </c>
      <c r="AG2324" s="164">
        <v>0</v>
      </c>
      <c r="AH2324" s="164">
        <v>0</v>
      </c>
      <c r="AI2324"/>
      <c r="AJ2324" s="185">
        <v>1.7276341</v>
      </c>
      <c r="AK2324" s="185">
        <v>1.6830505</v>
      </c>
      <c r="AL2324" s="185">
        <v>4.4583592999999998E-2</v>
      </c>
      <c r="AM2324" s="185">
        <v>0</v>
      </c>
      <c r="AN2324" s="176">
        <v>1.0090231E-4</v>
      </c>
      <c r="AO2324" s="176">
        <v>1.6488014999999999E-7</v>
      </c>
      <c r="AP2324" s="176">
        <v>0</v>
      </c>
      <c r="AQ2324" s="192">
        <v>2.0990385E-5</v>
      </c>
      <c r="AR2324" s="192">
        <v>6.3333056999999997E-8</v>
      </c>
      <c r="AS2324" s="192">
        <v>1.7303496E-12</v>
      </c>
      <c r="AT2324" s="193">
        <v>0</v>
      </c>
      <c r="AU2324" s="193">
        <v>0</v>
      </c>
      <c r="AV2324" s="192">
        <v>6.2278001000000001E-8</v>
      </c>
      <c r="AW2324" s="192">
        <v>7.9849645999999994E-5</v>
      </c>
      <c r="AX2324" s="192">
        <v>8.8284199999999996E-9</v>
      </c>
      <c r="AY2324" s="192">
        <v>9.2716944000000004E-8</v>
      </c>
      <c r="AZ2324" s="193">
        <v>0</v>
      </c>
      <c r="BA2324" s="193">
        <v>0</v>
      </c>
      <c r="BB2324" s="193">
        <v>0</v>
      </c>
      <c r="BC2324" s="193">
        <v>0</v>
      </c>
      <c r="BD2324" s="193">
        <v>0</v>
      </c>
      <c r="BE2324" s="193">
        <v>0</v>
      </c>
      <c r="BF2324" s="193">
        <v>0</v>
      </c>
      <c r="BG2324" s="193">
        <v>0</v>
      </c>
      <c r="BH2324" s="193">
        <v>0</v>
      </c>
      <c r="BI2324" s="193">
        <v>0</v>
      </c>
      <c r="BJ2324" s="193">
        <v>0</v>
      </c>
      <c r="BK2324" s="193">
        <v>0</v>
      </c>
      <c r="BL2324" s="193">
        <v>0</v>
      </c>
      <c r="BM2324"/>
      <c r="BN2324" s="164">
        <v>2.0245008000000001E-3</v>
      </c>
      <c r="BO2324" s="164">
        <v>6.5972225000000004E-4</v>
      </c>
      <c r="BP2324" s="164">
        <v>6.3067631999999996E-4</v>
      </c>
      <c r="BQ2324" s="186">
        <v>1.1288709E-11</v>
      </c>
      <c r="BR2324" s="164">
        <v>5.1337075999999997E-4</v>
      </c>
      <c r="BS2324" s="186">
        <v>4.0317619E-5</v>
      </c>
      <c r="BT2324" s="164">
        <v>0</v>
      </c>
      <c r="BU2324" s="186">
        <v>6.1193469000000005E-5</v>
      </c>
      <c r="BV2324" s="164">
        <v>0</v>
      </c>
      <c r="BW2324" s="186">
        <v>6.5859973000000002E-10</v>
      </c>
      <c r="BX2324" s="164">
        <v>0</v>
      </c>
      <c r="BY2324" s="164">
        <v>0</v>
      </c>
      <c r="BZ2324" s="164">
        <v>0</v>
      </c>
      <c r="CA2324" s="164">
        <v>1.1921970000000001E-4</v>
      </c>
      <c r="CB2324" s="164">
        <v>0</v>
      </c>
      <c r="CC2324" s="164">
        <v>0</v>
      </c>
      <c r="CD2324" s="164">
        <v>0</v>
      </c>
      <c r="CE2324"/>
      <c r="CF2324" s="330">
        <v>0</v>
      </c>
      <c r="CG2324" s="330">
        <v>22.618949000000001</v>
      </c>
      <c r="CH2324" s="330">
        <v>1.1528479</v>
      </c>
      <c r="CI2324" s="330">
        <v>0.46061923999999999</v>
      </c>
      <c r="CJ2324" s="330">
        <v>4.0066759999999998E-3</v>
      </c>
      <c r="CK2324" s="330">
        <v>0</v>
      </c>
      <c r="CL2324" s="330">
        <v>0</v>
      </c>
      <c r="CM2324" s="330">
        <v>2.5715620000000002E-2</v>
      </c>
      <c r="CN2324" s="330">
        <v>0</v>
      </c>
      <c r="CO2324" s="330">
        <v>0</v>
      </c>
      <c r="CP2324"/>
      <c r="CQ2324">
        <v>3.3928424000000001</v>
      </c>
      <c r="CR2324">
        <v>5.0672918416779646</v>
      </c>
      <c r="CS2324">
        <v>4.6484541763720246</v>
      </c>
      <c r="CT2324">
        <v>4.6484541763720246</v>
      </c>
      <c r="CU2324">
        <v>0</v>
      </c>
      <c r="CZ2324" s="11"/>
      <c r="DA2324" s="236"/>
      <c r="DB2324" s="236"/>
      <c r="DC2324" s="32"/>
      <c r="DD2324" s="32"/>
      <c r="DE2324" s="32"/>
      <c r="DF2324" s="32"/>
      <c r="DG2324" s="32"/>
      <c r="DH2324" s="32"/>
      <c r="DI2324" s="32"/>
      <c r="DJ2324" s="32"/>
      <c r="DK2324" s="32"/>
      <c r="DL2324" s="32"/>
    </row>
    <row r="2325" spans="1:116" ht="14.4" x14ac:dyDescent="0.3">
      <c r="A2325" t="s">
        <v>8118</v>
      </c>
      <c r="B2325" s="181" t="s">
        <v>928</v>
      </c>
      <c r="C2325" s="182" t="s">
        <v>3698</v>
      </c>
      <c r="D2325" s="40" t="s">
        <v>3685</v>
      </c>
      <c r="E2325" s="242" t="s">
        <v>943</v>
      </c>
      <c r="F2325" s="184" t="s">
        <v>8119</v>
      </c>
      <c r="G2325" s="184">
        <v>5.3200076595387067</v>
      </c>
      <c r="H2325" s="184">
        <v>0.24239599953504998</v>
      </c>
      <c r="I2325" s="184">
        <v>2.7977441600036572</v>
      </c>
      <c r="J2325" s="328">
        <v>0</v>
      </c>
      <c r="K2325" s="184">
        <v>2.2798674999999999</v>
      </c>
      <c r="L2325" s="184">
        <v>2.4961272000000001</v>
      </c>
      <c r="M2325" s="184">
        <v>0.30161686999999998</v>
      </c>
      <c r="N2325" s="331">
        <v>0.24239506999999999</v>
      </c>
      <c r="O2325" s="331">
        <v>0</v>
      </c>
      <c r="P2325" s="184">
        <v>0</v>
      </c>
      <c r="Q2325" s="331">
        <v>9.2953505000000004E-7</v>
      </c>
      <c r="R2325" s="331">
        <v>9.0003657000000003E-8</v>
      </c>
      <c r="S2325" s="331">
        <v>0</v>
      </c>
      <c r="T2325" s="331">
        <v>0</v>
      </c>
      <c r="U2325" s="331">
        <v>0</v>
      </c>
      <c r="V2325" s="331">
        <v>0</v>
      </c>
      <c r="W2325" s="331">
        <v>0</v>
      </c>
      <c r="X2325" s="184">
        <v>0</v>
      </c>
      <c r="Y2325"/>
      <c r="Z2325" s="288">
        <v>15.199116666666667</v>
      </c>
      <c r="AA2325"/>
      <c r="AB2325" s="164">
        <v>0</v>
      </c>
      <c r="AC2325" s="164">
        <v>0</v>
      </c>
      <c r="AD2325" s="164">
        <v>0</v>
      </c>
      <c r="AE2325" s="164">
        <v>0</v>
      </c>
      <c r="AF2325" s="164">
        <v>0</v>
      </c>
      <c r="AG2325" s="164">
        <v>0</v>
      </c>
      <c r="AH2325" s="164">
        <v>0</v>
      </c>
      <c r="AI2325"/>
      <c r="AJ2325" s="185">
        <v>1.0657091000000001</v>
      </c>
      <c r="AK2325" s="185">
        <v>1.0377242</v>
      </c>
      <c r="AL2325" s="185">
        <v>2.7984881E-2</v>
      </c>
      <c r="AM2325" s="185">
        <v>0</v>
      </c>
      <c r="AN2325" s="176">
        <v>6.2213680000000002E-5</v>
      </c>
      <c r="AO2325" s="176">
        <v>1.0349438E-7</v>
      </c>
      <c r="AP2325" s="176">
        <v>0</v>
      </c>
      <c r="AQ2325" s="192">
        <v>1.4104779999999999E-5</v>
      </c>
      <c r="AR2325" s="192">
        <v>4.2557527000000001E-8</v>
      </c>
      <c r="AS2325" s="192">
        <v>1.1627324E-12</v>
      </c>
      <c r="AT2325" s="193">
        <v>0</v>
      </c>
      <c r="AU2325" s="193">
        <v>0</v>
      </c>
      <c r="AV2325" s="192">
        <v>3.6042404000000002E-8</v>
      </c>
      <c r="AW2325" s="192">
        <v>4.8072857000000001E-5</v>
      </c>
      <c r="AX2325" s="192">
        <v>5.1093079000000002E-9</v>
      </c>
      <c r="AY2325" s="192">
        <v>5.5826382999999999E-8</v>
      </c>
      <c r="AZ2325" s="193">
        <v>0</v>
      </c>
      <c r="BA2325" s="193">
        <v>0</v>
      </c>
      <c r="BB2325" s="193">
        <v>0</v>
      </c>
      <c r="BC2325" s="193">
        <v>0</v>
      </c>
      <c r="BD2325" s="193">
        <v>0</v>
      </c>
      <c r="BE2325" s="193">
        <v>0</v>
      </c>
      <c r="BF2325" s="193">
        <v>0</v>
      </c>
      <c r="BG2325" s="193">
        <v>0</v>
      </c>
      <c r="BH2325" s="193">
        <v>0</v>
      </c>
      <c r="BI2325" s="193">
        <v>0</v>
      </c>
      <c r="BJ2325" s="193">
        <v>0</v>
      </c>
      <c r="BK2325" s="193">
        <v>0</v>
      </c>
      <c r="BL2325" s="193">
        <v>0</v>
      </c>
      <c r="BM2325"/>
      <c r="BN2325" s="164">
        <v>1.2586741E-3</v>
      </c>
      <c r="BO2325" s="164">
        <v>3.967501E-4</v>
      </c>
      <c r="BP2325" s="164">
        <v>4.2379169999999999E-4</v>
      </c>
      <c r="BQ2325" s="186">
        <v>1.0542738999999999E-11</v>
      </c>
      <c r="BR2325" s="164">
        <v>3.0941698000000001E-4</v>
      </c>
      <c r="BS2325" s="186">
        <v>2.3333182E-5</v>
      </c>
      <c r="BT2325" s="164">
        <v>0</v>
      </c>
      <c r="BU2325" s="186">
        <v>3.5414748999999999E-5</v>
      </c>
      <c r="BV2325" s="164">
        <v>0</v>
      </c>
      <c r="BW2325" s="186">
        <v>6.1507875000000003E-10</v>
      </c>
      <c r="BX2325" s="164">
        <v>0</v>
      </c>
      <c r="BY2325" s="164">
        <v>0</v>
      </c>
      <c r="BZ2325" s="164">
        <v>0</v>
      </c>
      <c r="CA2325" s="186">
        <v>6.9966721000000006E-5</v>
      </c>
      <c r="CB2325" s="164">
        <v>0</v>
      </c>
      <c r="CC2325" s="164">
        <v>0</v>
      </c>
      <c r="CD2325" s="164">
        <v>0</v>
      </c>
      <c r="CE2325"/>
      <c r="CF2325" s="330">
        <v>0</v>
      </c>
      <c r="CG2325" s="330">
        <v>15.199116999999999</v>
      </c>
      <c r="CH2325" s="330">
        <v>0.66719242999999995</v>
      </c>
      <c r="CI2325" s="330">
        <v>0.27680212999999998</v>
      </c>
      <c r="CJ2325" s="330">
        <v>2.6653132E-3</v>
      </c>
      <c r="CK2325" s="330">
        <v>0</v>
      </c>
      <c r="CL2325" s="330">
        <v>0</v>
      </c>
      <c r="CM2325" s="330">
        <v>1.5507432E-2</v>
      </c>
      <c r="CN2325" s="330">
        <v>0</v>
      </c>
      <c r="CO2325" s="330">
        <v>0</v>
      </c>
      <c r="CP2325"/>
      <c r="CQ2325">
        <v>2.2798674999999999</v>
      </c>
      <c r="CR2325">
        <v>3.0401401595387072</v>
      </c>
      <c r="CS2325">
        <v>2.7977441600036572</v>
      </c>
      <c r="CT2325">
        <v>2.7977441600036572</v>
      </c>
      <c r="CU2325">
        <v>0</v>
      </c>
      <c r="CZ2325" s="11"/>
      <c r="DA2325" s="236"/>
      <c r="DB2325" s="236"/>
      <c r="DC2325" s="32"/>
      <c r="DD2325" s="32"/>
      <c r="DE2325" s="32"/>
      <c r="DF2325" s="32"/>
      <c r="DG2325" s="32"/>
      <c r="DH2325" s="32"/>
      <c r="DI2325" s="32"/>
      <c r="DJ2325" s="32"/>
      <c r="DK2325" s="32"/>
      <c r="DL2325" s="32"/>
    </row>
    <row r="2326" spans="1:116" ht="14.4" x14ac:dyDescent="0.3">
      <c r="A2326" t="s">
        <v>8120</v>
      </c>
      <c r="B2326" s="181" t="s">
        <v>928</v>
      </c>
      <c r="C2326" s="182" t="s">
        <v>3699</v>
      </c>
      <c r="D2326" s="40" t="s">
        <v>3685</v>
      </c>
      <c r="E2326" s="242" t="s">
        <v>943</v>
      </c>
      <c r="F2326" s="184" t="s">
        <v>8121</v>
      </c>
      <c r="G2326" s="184">
        <v>2.0752262600823688</v>
      </c>
      <c r="H2326" s="184">
        <v>6.2778434977289993E-2</v>
      </c>
      <c r="I2326" s="184">
        <v>0.90229882510507897</v>
      </c>
      <c r="J2326" s="328">
        <v>0</v>
      </c>
      <c r="K2326" s="184">
        <v>1.1101490000000001</v>
      </c>
      <c r="L2326" s="184">
        <v>0.81596060999999998</v>
      </c>
      <c r="M2326" s="184">
        <v>8.6338135999999996E-2</v>
      </c>
      <c r="N2326" s="184">
        <v>6.2777617999999993E-2</v>
      </c>
      <c r="O2326" s="331">
        <v>0</v>
      </c>
      <c r="P2326" s="184">
        <v>0</v>
      </c>
      <c r="Q2326" s="331">
        <v>8.1697728999999996E-7</v>
      </c>
      <c r="R2326" s="331">
        <v>7.9105079000000001E-8</v>
      </c>
      <c r="S2326" s="331">
        <v>0</v>
      </c>
      <c r="T2326" s="331">
        <v>0</v>
      </c>
      <c r="U2326" s="331">
        <v>0</v>
      </c>
      <c r="V2326" s="331">
        <v>0</v>
      </c>
      <c r="W2326" s="331">
        <v>0</v>
      </c>
      <c r="X2326" s="184">
        <v>0</v>
      </c>
      <c r="Y2326"/>
      <c r="Z2326" s="288">
        <v>7.400993333333334</v>
      </c>
      <c r="AA2326"/>
      <c r="AB2326" s="164">
        <v>0</v>
      </c>
      <c r="AC2326" s="164">
        <v>0</v>
      </c>
      <c r="AD2326" s="164">
        <v>0</v>
      </c>
      <c r="AE2326" s="164">
        <v>0</v>
      </c>
      <c r="AF2326" s="164">
        <v>0</v>
      </c>
      <c r="AG2326" s="164">
        <v>0</v>
      </c>
      <c r="AH2326" s="164">
        <v>0</v>
      </c>
      <c r="AI2326"/>
      <c r="AJ2326" s="185">
        <v>0.38457118000000001</v>
      </c>
      <c r="AK2326" s="185">
        <v>0.37373071000000002</v>
      </c>
      <c r="AL2326" s="185">
        <v>1.0840476999999999E-2</v>
      </c>
      <c r="AM2326" s="185">
        <v>0</v>
      </c>
      <c r="AN2326" s="176">
        <v>2.2405918000000001E-5</v>
      </c>
      <c r="AO2326" s="176">
        <v>4.0090521999999998E-8</v>
      </c>
      <c r="AP2326" s="176">
        <v>0</v>
      </c>
      <c r="AQ2326" s="192">
        <v>6.8681215999999999E-6</v>
      </c>
      <c r="AR2326" s="192">
        <v>2.0722780999999999E-8</v>
      </c>
      <c r="AS2326" s="192">
        <v>5.6617596999999997E-13</v>
      </c>
      <c r="AT2326" s="193">
        <v>0</v>
      </c>
      <c r="AU2326" s="193">
        <v>0</v>
      </c>
      <c r="AV2326" s="192">
        <v>9.3345804000000008E-9</v>
      </c>
      <c r="AW2326" s="192">
        <v>1.5528460999999999E-5</v>
      </c>
      <c r="AX2326" s="192">
        <v>1.3232537000000001E-9</v>
      </c>
      <c r="AY2326" s="192">
        <v>1.8043922000000001E-8</v>
      </c>
      <c r="AZ2326" s="193">
        <v>0</v>
      </c>
      <c r="BA2326" s="193">
        <v>0</v>
      </c>
      <c r="BB2326" s="193">
        <v>0</v>
      </c>
      <c r="BC2326" s="193">
        <v>0</v>
      </c>
      <c r="BD2326" s="193">
        <v>0</v>
      </c>
      <c r="BE2326" s="193">
        <v>0</v>
      </c>
      <c r="BF2326" s="193">
        <v>0</v>
      </c>
      <c r="BG2326" s="193">
        <v>0</v>
      </c>
      <c r="BH2326" s="193">
        <v>0</v>
      </c>
      <c r="BI2326" s="193">
        <v>0</v>
      </c>
      <c r="BJ2326" s="193">
        <v>0</v>
      </c>
      <c r="BK2326" s="193">
        <v>0</v>
      </c>
      <c r="BL2326" s="193">
        <v>0</v>
      </c>
      <c r="BM2326"/>
      <c r="BN2326" s="164">
        <v>4.6927154000000001E-4</v>
      </c>
      <c r="BO2326" s="164">
        <v>1.2747345000000001E-4</v>
      </c>
      <c r="BP2326" s="164">
        <v>2.0635932999999999E-4</v>
      </c>
      <c r="BQ2326" s="186">
        <v>9.2661146000000002E-12</v>
      </c>
      <c r="BR2326" s="164">
        <v>1.0049792999999999E-4</v>
      </c>
      <c r="BS2326" s="186">
        <v>6.0430336000000003E-6</v>
      </c>
      <c r="BT2326" s="164">
        <v>0</v>
      </c>
      <c r="BU2326" s="186">
        <v>9.1720245999999999E-6</v>
      </c>
      <c r="BV2326" s="164">
        <v>0</v>
      </c>
      <c r="BW2326" s="186">
        <v>5.4059862999999997E-10</v>
      </c>
      <c r="BX2326" s="164">
        <v>0</v>
      </c>
      <c r="BY2326" s="164">
        <v>0</v>
      </c>
      <c r="BZ2326" s="164">
        <v>0</v>
      </c>
      <c r="CA2326" s="186">
        <v>1.9725226999999999E-5</v>
      </c>
      <c r="CB2326" s="164">
        <v>0</v>
      </c>
      <c r="CC2326" s="164">
        <v>0</v>
      </c>
      <c r="CD2326" s="164">
        <v>0</v>
      </c>
      <c r="CE2326"/>
      <c r="CF2326" s="330">
        <v>0</v>
      </c>
      <c r="CG2326" s="330">
        <v>7.4009931</v>
      </c>
      <c r="CH2326" s="330">
        <v>0.17279538999999999</v>
      </c>
      <c r="CI2326" s="330">
        <v>8.8601451999999997E-2</v>
      </c>
      <c r="CJ2326" s="330">
        <v>1.2551070000000001E-3</v>
      </c>
      <c r="CK2326" s="330">
        <v>0</v>
      </c>
      <c r="CL2326" s="330">
        <v>0</v>
      </c>
      <c r="CM2326" s="330">
        <v>5.0498111999999996E-3</v>
      </c>
      <c r="CN2326" s="330">
        <v>0</v>
      </c>
      <c r="CO2326" s="330">
        <v>0</v>
      </c>
      <c r="CP2326"/>
      <c r="CQ2326">
        <v>1.1101490000000001</v>
      </c>
      <c r="CR2326">
        <v>0.96507726008236905</v>
      </c>
      <c r="CS2326">
        <v>0.90229882510507897</v>
      </c>
      <c r="CT2326">
        <v>0.90229882510507897</v>
      </c>
      <c r="CU2326">
        <v>0</v>
      </c>
      <c r="CZ2326" s="11"/>
      <c r="DA2326" s="236"/>
      <c r="DB2326" s="236"/>
      <c r="DC2326" s="32"/>
      <c r="DD2326" s="32"/>
      <c r="DE2326" s="32"/>
      <c r="DF2326" s="32"/>
      <c r="DG2326" s="32"/>
      <c r="DH2326" s="32"/>
      <c r="DI2326" s="32"/>
      <c r="DJ2326" s="32"/>
      <c r="DK2326" s="32"/>
      <c r="DL2326" s="32"/>
    </row>
    <row r="2327" spans="1:116" ht="14.4" x14ac:dyDescent="0.3">
      <c r="A2327" t="s">
        <v>8122</v>
      </c>
      <c r="B2327" s="181" t="s">
        <v>928</v>
      </c>
      <c r="C2327" s="182" t="s">
        <v>3700</v>
      </c>
      <c r="D2327" s="40" t="s">
        <v>3685</v>
      </c>
      <c r="E2327" s="242" t="s">
        <v>943</v>
      </c>
      <c r="F2327" s="184" t="s">
        <v>8123</v>
      </c>
      <c r="G2327" s="184">
        <v>2.0752262600823688</v>
      </c>
      <c r="H2327" s="184">
        <v>6.2778434977289993E-2</v>
      </c>
      <c r="I2327" s="184">
        <v>0.90229882510507897</v>
      </c>
      <c r="J2327" s="328">
        <v>0</v>
      </c>
      <c r="K2327" s="184">
        <v>1.1101490000000001</v>
      </c>
      <c r="L2327" s="184">
        <v>0.81596060999999998</v>
      </c>
      <c r="M2327" s="184">
        <v>8.6338135999999996E-2</v>
      </c>
      <c r="N2327" s="184">
        <v>6.2777617999999993E-2</v>
      </c>
      <c r="O2327" s="184">
        <v>0</v>
      </c>
      <c r="P2327" s="331">
        <v>0</v>
      </c>
      <c r="Q2327" s="331">
        <v>8.1697728999999996E-7</v>
      </c>
      <c r="R2327" s="331">
        <v>7.9105079000000001E-8</v>
      </c>
      <c r="S2327" s="331">
        <v>0</v>
      </c>
      <c r="T2327" s="331">
        <v>0</v>
      </c>
      <c r="U2327" s="184">
        <v>0</v>
      </c>
      <c r="V2327" s="331">
        <v>0</v>
      </c>
      <c r="W2327" s="331">
        <v>0</v>
      </c>
      <c r="X2327" s="184">
        <v>0</v>
      </c>
      <c r="Y2327"/>
      <c r="Z2327" s="288">
        <v>7.400993333333334</v>
      </c>
      <c r="AA2327"/>
      <c r="AB2327" s="164">
        <v>0</v>
      </c>
      <c r="AC2327" s="164">
        <v>0</v>
      </c>
      <c r="AD2327" s="164">
        <v>0</v>
      </c>
      <c r="AE2327" s="164">
        <v>0</v>
      </c>
      <c r="AF2327" s="164">
        <v>0</v>
      </c>
      <c r="AG2327" s="164">
        <v>0</v>
      </c>
      <c r="AH2327" s="164">
        <v>0</v>
      </c>
      <c r="AI2327"/>
      <c r="AJ2327" s="185">
        <v>0.38457118000000001</v>
      </c>
      <c r="AK2327" s="185">
        <v>0.37373071000000002</v>
      </c>
      <c r="AL2327" s="185">
        <v>1.0840476999999999E-2</v>
      </c>
      <c r="AM2327" s="185">
        <v>0</v>
      </c>
      <c r="AN2327" s="176">
        <v>2.2405918000000001E-5</v>
      </c>
      <c r="AO2327" s="176">
        <v>4.0090521999999998E-8</v>
      </c>
      <c r="AP2327" s="176">
        <v>0</v>
      </c>
      <c r="AQ2327" s="192">
        <v>6.8681215999999999E-6</v>
      </c>
      <c r="AR2327" s="192">
        <v>2.0722780999999999E-8</v>
      </c>
      <c r="AS2327" s="192">
        <v>5.6617596999999997E-13</v>
      </c>
      <c r="AT2327" s="193">
        <v>0</v>
      </c>
      <c r="AU2327" s="193">
        <v>0</v>
      </c>
      <c r="AV2327" s="192">
        <v>9.3345804000000008E-9</v>
      </c>
      <c r="AW2327" s="192">
        <v>1.5528460999999999E-5</v>
      </c>
      <c r="AX2327" s="192">
        <v>1.3232537000000001E-9</v>
      </c>
      <c r="AY2327" s="192">
        <v>1.8043922000000001E-8</v>
      </c>
      <c r="AZ2327" s="193">
        <v>0</v>
      </c>
      <c r="BA2327" s="193">
        <v>0</v>
      </c>
      <c r="BB2327" s="193">
        <v>0</v>
      </c>
      <c r="BC2327" s="193">
        <v>0</v>
      </c>
      <c r="BD2327" s="193">
        <v>0</v>
      </c>
      <c r="BE2327" s="193">
        <v>0</v>
      </c>
      <c r="BF2327" s="193">
        <v>0</v>
      </c>
      <c r="BG2327" s="193">
        <v>0</v>
      </c>
      <c r="BH2327" s="193">
        <v>0</v>
      </c>
      <c r="BI2327" s="193">
        <v>0</v>
      </c>
      <c r="BJ2327" s="193">
        <v>0</v>
      </c>
      <c r="BK2327" s="193">
        <v>0</v>
      </c>
      <c r="BL2327" s="193">
        <v>0</v>
      </c>
      <c r="BM2327"/>
      <c r="BN2327" s="164">
        <v>4.6927154000000001E-4</v>
      </c>
      <c r="BO2327" s="164">
        <v>1.2747345000000001E-4</v>
      </c>
      <c r="BP2327" s="164">
        <v>2.0635932999999999E-4</v>
      </c>
      <c r="BQ2327" s="186">
        <v>9.2661146000000002E-12</v>
      </c>
      <c r="BR2327" s="164">
        <v>1.0049792999999999E-4</v>
      </c>
      <c r="BS2327" s="186">
        <v>6.0430336000000003E-6</v>
      </c>
      <c r="BT2327" s="164">
        <v>0</v>
      </c>
      <c r="BU2327" s="186">
        <v>9.1720245999999999E-6</v>
      </c>
      <c r="BV2327" s="164">
        <v>0</v>
      </c>
      <c r="BW2327" s="186">
        <v>5.4059862999999997E-10</v>
      </c>
      <c r="BX2327" s="164">
        <v>0</v>
      </c>
      <c r="BY2327" s="164">
        <v>0</v>
      </c>
      <c r="BZ2327" s="164">
        <v>0</v>
      </c>
      <c r="CA2327" s="186">
        <v>1.9725226999999999E-5</v>
      </c>
      <c r="CB2327" s="164">
        <v>0</v>
      </c>
      <c r="CC2327" s="164">
        <v>0</v>
      </c>
      <c r="CD2327" s="164">
        <v>0</v>
      </c>
      <c r="CE2327"/>
      <c r="CF2327" s="330">
        <v>0</v>
      </c>
      <c r="CG2327" s="330">
        <v>7.4009931</v>
      </c>
      <c r="CH2327" s="330">
        <v>0.17279538999999999</v>
      </c>
      <c r="CI2327" s="330">
        <v>8.8601451999999997E-2</v>
      </c>
      <c r="CJ2327" s="330">
        <v>1.2551070000000001E-3</v>
      </c>
      <c r="CK2327" s="330">
        <v>0</v>
      </c>
      <c r="CL2327" s="330">
        <v>0</v>
      </c>
      <c r="CM2327" s="330">
        <v>5.0498111999999996E-3</v>
      </c>
      <c r="CN2327" s="330">
        <v>0</v>
      </c>
      <c r="CO2327" s="330">
        <v>0</v>
      </c>
      <c r="CP2327"/>
      <c r="CQ2327">
        <v>1.1101490000000001</v>
      </c>
      <c r="CR2327">
        <v>0.96507726008236905</v>
      </c>
      <c r="CS2327">
        <v>0.90229882510507897</v>
      </c>
      <c r="CT2327">
        <v>0.90229882510507897</v>
      </c>
      <c r="CU2327">
        <v>0</v>
      </c>
      <c r="CZ2327" s="11"/>
      <c r="DA2327" s="236"/>
      <c r="DB2327" s="236"/>
      <c r="DC2327" s="32"/>
      <c r="DD2327" s="32"/>
      <c r="DE2327" s="32"/>
      <c r="DF2327" s="32"/>
      <c r="DG2327" s="32"/>
      <c r="DH2327" s="32"/>
      <c r="DI2327" s="32"/>
      <c r="DJ2327" s="32"/>
      <c r="DK2327" s="32"/>
      <c r="DL2327" s="32"/>
    </row>
    <row r="2328" spans="1:116" ht="14.4" x14ac:dyDescent="0.3">
      <c r="A2328" t="s">
        <v>3701</v>
      </c>
      <c r="B2328" s="181" t="s">
        <v>928</v>
      </c>
      <c r="C2328" s="182" t="s">
        <v>3702</v>
      </c>
      <c r="D2328" s="40" t="s">
        <v>3685</v>
      </c>
      <c r="E2328" s="242" t="s">
        <v>943</v>
      </c>
      <c r="F2328" s="184" t="s">
        <v>5171</v>
      </c>
      <c r="G2328" s="184">
        <v>2.0752262600823688</v>
      </c>
      <c r="H2328" s="184">
        <v>6.2778434977289993E-2</v>
      </c>
      <c r="I2328" s="184">
        <v>0.90229882510507897</v>
      </c>
      <c r="J2328" s="328">
        <v>0</v>
      </c>
      <c r="K2328" s="184">
        <v>1.1101490000000001</v>
      </c>
      <c r="L2328" s="184">
        <v>0.81596060999999998</v>
      </c>
      <c r="M2328" s="331">
        <v>8.6338135999999996E-2</v>
      </c>
      <c r="N2328" s="184">
        <v>6.2777617999999993E-2</v>
      </c>
      <c r="O2328" s="184">
        <v>0</v>
      </c>
      <c r="P2328" s="331">
        <v>0</v>
      </c>
      <c r="Q2328" s="331">
        <v>8.1697728999999996E-7</v>
      </c>
      <c r="R2328" s="331">
        <v>7.9105079000000001E-8</v>
      </c>
      <c r="S2328" s="331">
        <v>0</v>
      </c>
      <c r="T2328" s="331">
        <v>0</v>
      </c>
      <c r="U2328" s="331">
        <v>0</v>
      </c>
      <c r="V2328" s="331">
        <v>0</v>
      </c>
      <c r="W2328" s="331">
        <v>0</v>
      </c>
      <c r="X2328" s="184">
        <v>0</v>
      </c>
      <c r="Y2328"/>
      <c r="Z2328" s="288">
        <v>7.400993333333334</v>
      </c>
      <c r="AA2328"/>
      <c r="AB2328" s="164">
        <v>0</v>
      </c>
      <c r="AC2328" s="164">
        <v>0</v>
      </c>
      <c r="AD2328" s="164">
        <v>0</v>
      </c>
      <c r="AE2328" s="164">
        <v>0</v>
      </c>
      <c r="AF2328" s="164">
        <v>0</v>
      </c>
      <c r="AG2328" s="164">
        <v>0</v>
      </c>
      <c r="AH2328" s="164">
        <v>0</v>
      </c>
      <c r="AI2328"/>
      <c r="AJ2328" s="185">
        <v>0.38457118000000001</v>
      </c>
      <c r="AK2328" s="185">
        <v>0.37373071000000002</v>
      </c>
      <c r="AL2328" s="185">
        <v>1.0840476999999999E-2</v>
      </c>
      <c r="AM2328" s="185">
        <v>0</v>
      </c>
      <c r="AN2328" s="176">
        <v>2.2405918000000001E-5</v>
      </c>
      <c r="AO2328" s="176">
        <v>4.0090521999999998E-8</v>
      </c>
      <c r="AP2328" s="176">
        <v>0</v>
      </c>
      <c r="AQ2328" s="192">
        <v>6.8681215999999999E-6</v>
      </c>
      <c r="AR2328" s="192">
        <v>2.0722780999999999E-8</v>
      </c>
      <c r="AS2328" s="192">
        <v>5.6617596999999997E-13</v>
      </c>
      <c r="AT2328" s="193">
        <v>0</v>
      </c>
      <c r="AU2328" s="193">
        <v>0</v>
      </c>
      <c r="AV2328" s="192">
        <v>9.3345804000000008E-9</v>
      </c>
      <c r="AW2328" s="192">
        <v>1.5528460999999999E-5</v>
      </c>
      <c r="AX2328" s="192">
        <v>1.3232537000000001E-9</v>
      </c>
      <c r="AY2328" s="192">
        <v>1.8043922000000001E-8</v>
      </c>
      <c r="AZ2328" s="193">
        <v>0</v>
      </c>
      <c r="BA2328" s="193">
        <v>0</v>
      </c>
      <c r="BB2328" s="193">
        <v>0</v>
      </c>
      <c r="BC2328" s="193">
        <v>0</v>
      </c>
      <c r="BD2328" s="193">
        <v>0</v>
      </c>
      <c r="BE2328" s="193">
        <v>0</v>
      </c>
      <c r="BF2328" s="193">
        <v>0</v>
      </c>
      <c r="BG2328" s="193">
        <v>0</v>
      </c>
      <c r="BH2328" s="193">
        <v>0</v>
      </c>
      <c r="BI2328" s="193">
        <v>0</v>
      </c>
      <c r="BJ2328" s="193">
        <v>0</v>
      </c>
      <c r="BK2328" s="193">
        <v>0</v>
      </c>
      <c r="BL2328" s="193">
        <v>0</v>
      </c>
      <c r="BM2328"/>
      <c r="BN2328" s="164">
        <v>4.6927154000000001E-4</v>
      </c>
      <c r="BO2328" s="164">
        <v>1.2747345000000001E-4</v>
      </c>
      <c r="BP2328" s="164">
        <v>2.0635932999999999E-4</v>
      </c>
      <c r="BQ2328" s="186">
        <v>9.2661146000000002E-12</v>
      </c>
      <c r="BR2328" s="164">
        <v>1.0049792999999999E-4</v>
      </c>
      <c r="BS2328" s="186">
        <v>6.0430336000000003E-6</v>
      </c>
      <c r="BT2328" s="164">
        <v>0</v>
      </c>
      <c r="BU2328" s="186">
        <v>9.1720245999999999E-6</v>
      </c>
      <c r="BV2328" s="164">
        <v>0</v>
      </c>
      <c r="BW2328" s="186">
        <v>5.4059862999999997E-10</v>
      </c>
      <c r="BX2328" s="164">
        <v>0</v>
      </c>
      <c r="BY2328" s="164">
        <v>0</v>
      </c>
      <c r="BZ2328" s="164">
        <v>0</v>
      </c>
      <c r="CA2328" s="186">
        <v>1.9725226999999999E-5</v>
      </c>
      <c r="CB2328" s="164">
        <v>0</v>
      </c>
      <c r="CC2328" s="164">
        <v>0</v>
      </c>
      <c r="CD2328" s="164">
        <v>0</v>
      </c>
      <c r="CE2328"/>
      <c r="CF2328" s="330">
        <v>0</v>
      </c>
      <c r="CG2328" s="330">
        <v>7.4009931</v>
      </c>
      <c r="CH2328" s="330">
        <v>0.17279538999999999</v>
      </c>
      <c r="CI2328" s="330">
        <v>8.8601451999999997E-2</v>
      </c>
      <c r="CJ2328" s="330">
        <v>1.2551070000000001E-3</v>
      </c>
      <c r="CK2328" s="330">
        <v>0</v>
      </c>
      <c r="CL2328" s="330">
        <v>0</v>
      </c>
      <c r="CM2328" s="330">
        <v>5.0498111999999996E-3</v>
      </c>
      <c r="CN2328" s="330">
        <v>0</v>
      </c>
      <c r="CO2328" s="330">
        <v>0</v>
      </c>
      <c r="CP2328"/>
      <c r="CQ2328">
        <v>1.1101490000000001</v>
      </c>
      <c r="CR2328">
        <v>0.96507726008236905</v>
      </c>
      <c r="CS2328">
        <v>0.90229882510507897</v>
      </c>
      <c r="CT2328">
        <v>0.90229882510507897</v>
      </c>
      <c r="CU2328">
        <v>0</v>
      </c>
      <c r="CZ2328" s="11"/>
      <c r="DA2328" s="236"/>
      <c r="DB2328" s="236"/>
      <c r="DC2328" s="32"/>
      <c r="DD2328" s="32"/>
      <c r="DE2328" s="32"/>
      <c r="DF2328" s="32"/>
      <c r="DG2328" s="32"/>
      <c r="DH2328" s="32"/>
      <c r="DI2328" s="32"/>
      <c r="DJ2328" s="32"/>
      <c r="DK2328" s="32"/>
      <c r="DL2328" s="32"/>
    </row>
    <row r="2329" spans="1:116" ht="14.4" x14ac:dyDescent="0.3">
      <c r="A2329" t="s">
        <v>3703</v>
      </c>
      <c r="B2329" s="181" t="s">
        <v>928</v>
      </c>
      <c r="C2329" s="182" t="s">
        <v>3704</v>
      </c>
      <c r="D2329" s="40" t="s">
        <v>3685</v>
      </c>
      <c r="E2329" s="242" t="s">
        <v>943</v>
      </c>
      <c r="F2329" s="184" t="s">
        <v>5172</v>
      </c>
      <c r="G2329" s="184">
        <v>4.2084276455830469</v>
      </c>
      <c r="H2329" s="184">
        <v>0.18562075446713999</v>
      </c>
      <c r="I2329" s="184">
        <v>2.1567930911159068</v>
      </c>
      <c r="J2329" s="328">
        <v>0</v>
      </c>
      <c r="K2329" s="184">
        <v>1.8660137999999999</v>
      </c>
      <c r="L2329" s="184">
        <v>1.9254992</v>
      </c>
      <c r="M2329" s="184">
        <v>0.23129382000000001</v>
      </c>
      <c r="N2329" s="184">
        <v>0.18562002</v>
      </c>
      <c r="O2329" s="184">
        <v>0</v>
      </c>
      <c r="P2329" s="184">
        <v>0</v>
      </c>
      <c r="Q2329" s="331">
        <v>7.3446714000000004E-7</v>
      </c>
      <c r="R2329" s="331">
        <v>7.1115907000000006E-8</v>
      </c>
      <c r="S2329" s="331">
        <v>0</v>
      </c>
      <c r="T2329" s="331">
        <v>0</v>
      </c>
      <c r="U2329" s="331">
        <v>0</v>
      </c>
      <c r="V2329" s="331">
        <v>0</v>
      </c>
      <c r="W2329" s="331">
        <v>0</v>
      </c>
      <c r="X2329" s="184">
        <v>0</v>
      </c>
      <c r="Y2329"/>
      <c r="Z2329" s="288">
        <v>12.440092</v>
      </c>
      <c r="AA2329"/>
      <c r="AB2329" s="164">
        <v>0</v>
      </c>
      <c r="AC2329" s="164">
        <v>0</v>
      </c>
      <c r="AD2329" s="164">
        <v>0</v>
      </c>
      <c r="AE2329" s="164">
        <v>0</v>
      </c>
      <c r="AF2329" s="164">
        <v>0</v>
      </c>
      <c r="AG2329" s="164">
        <v>0</v>
      </c>
      <c r="AH2329" s="164">
        <v>0</v>
      </c>
      <c r="AI2329"/>
      <c r="AJ2329" s="185">
        <v>0.83342782999999998</v>
      </c>
      <c r="AK2329" s="185">
        <v>0.81131101000000005</v>
      </c>
      <c r="AL2329" s="185">
        <v>2.2116822000000001E-2</v>
      </c>
      <c r="AM2329" s="185">
        <v>0</v>
      </c>
      <c r="AN2329" s="176">
        <v>4.8639749000000002E-5</v>
      </c>
      <c r="AO2329" s="176">
        <v>8.1792979E-8</v>
      </c>
      <c r="AP2329" s="176">
        <v>0</v>
      </c>
      <c r="AQ2329" s="192">
        <v>1.1544404999999999E-5</v>
      </c>
      <c r="AR2329" s="192">
        <v>3.4832258E-8</v>
      </c>
      <c r="AS2329" s="192">
        <v>9.5166703999999995E-13</v>
      </c>
      <c r="AT2329" s="193">
        <v>0</v>
      </c>
      <c r="AU2329" s="193">
        <v>0</v>
      </c>
      <c r="AV2329" s="192">
        <v>2.7600361999999999E-8</v>
      </c>
      <c r="AW2329" s="192">
        <v>3.7067743000000002E-5</v>
      </c>
      <c r="AX2329" s="192">
        <v>3.9125787999999998E-9</v>
      </c>
      <c r="AY2329" s="192">
        <v>4.3047191E-8</v>
      </c>
      <c r="AZ2329" s="193">
        <v>0</v>
      </c>
      <c r="BA2329" s="193">
        <v>0</v>
      </c>
      <c r="BB2329" s="193">
        <v>0</v>
      </c>
      <c r="BC2329" s="193">
        <v>0</v>
      </c>
      <c r="BD2329" s="193">
        <v>0</v>
      </c>
      <c r="BE2329" s="193">
        <v>0</v>
      </c>
      <c r="BF2329" s="193">
        <v>0</v>
      </c>
      <c r="BG2329" s="193">
        <v>0</v>
      </c>
      <c r="BH2329" s="193">
        <v>0</v>
      </c>
      <c r="BI2329" s="193">
        <v>0</v>
      </c>
      <c r="BJ2329" s="193">
        <v>0</v>
      </c>
      <c r="BK2329" s="193">
        <v>0</v>
      </c>
      <c r="BL2329" s="193">
        <v>0</v>
      </c>
      <c r="BM2329"/>
      <c r="BN2329" s="164">
        <v>9.9005865000000005E-4</v>
      </c>
      <c r="BO2329" s="164">
        <v>3.0586714000000001E-4</v>
      </c>
      <c r="BP2329" s="164">
        <v>3.4686278E-4</v>
      </c>
      <c r="BQ2329" s="186">
        <v>8.3302888000000006E-12</v>
      </c>
      <c r="BR2329" s="164">
        <v>2.3862901000000001E-4</v>
      </c>
      <c r="BS2329" s="186">
        <v>1.7867960999999999E-5</v>
      </c>
      <c r="BT2329" s="164">
        <v>0</v>
      </c>
      <c r="BU2329" s="186">
        <v>2.7119718999999999E-5</v>
      </c>
      <c r="BV2329" s="164">
        <v>0</v>
      </c>
      <c r="BW2329" s="186">
        <v>4.8600117999999996E-10</v>
      </c>
      <c r="BX2329" s="164">
        <v>0</v>
      </c>
      <c r="BY2329" s="164">
        <v>0</v>
      </c>
      <c r="BZ2329" s="164">
        <v>0</v>
      </c>
      <c r="CA2329" s="186">
        <v>5.3711554999999999E-5</v>
      </c>
      <c r="CB2329" s="164">
        <v>0</v>
      </c>
      <c r="CC2329" s="164">
        <v>0</v>
      </c>
      <c r="CD2329" s="164">
        <v>0</v>
      </c>
      <c r="CE2329"/>
      <c r="CF2329" s="330">
        <v>0</v>
      </c>
      <c r="CG2329" s="330">
        <v>12.440092</v>
      </c>
      <c r="CH2329" s="330">
        <v>0.51091909999999996</v>
      </c>
      <c r="CI2329" s="330">
        <v>0.21336786999999999</v>
      </c>
      <c r="CJ2329" s="330">
        <v>2.0632332999999999E-3</v>
      </c>
      <c r="CK2329" s="330">
        <v>0</v>
      </c>
      <c r="CL2329" s="330">
        <v>0</v>
      </c>
      <c r="CM2329" s="330">
        <v>1.1960742999999999E-2</v>
      </c>
      <c r="CN2329" s="330">
        <v>0</v>
      </c>
      <c r="CO2329" s="330">
        <v>0</v>
      </c>
      <c r="CP2329"/>
      <c r="CQ2329">
        <v>1.8660137999999999</v>
      </c>
      <c r="CR2329">
        <v>2.3424138455830468</v>
      </c>
      <c r="CS2329">
        <v>2.1567930911159068</v>
      </c>
      <c r="CT2329">
        <v>2.1567930911159068</v>
      </c>
      <c r="CU2329">
        <v>0</v>
      </c>
      <c r="CZ2329" s="11"/>
      <c r="DA2329" s="236"/>
      <c r="DB2329" s="236"/>
      <c r="DC2329" s="32"/>
      <c r="DD2329" s="32"/>
      <c r="DE2329" s="32"/>
      <c r="DF2329" s="32"/>
      <c r="DG2329" s="32"/>
      <c r="DH2329" s="32"/>
      <c r="DI2329" s="32"/>
      <c r="DJ2329" s="32"/>
      <c r="DK2329" s="32"/>
      <c r="DL2329" s="32"/>
    </row>
    <row r="2330" spans="1:116" ht="14.4" x14ac:dyDescent="0.3">
      <c r="A2330" t="s">
        <v>3705</v>
      </c>
      <c r="B2330" s="181" t="s">
        <v>928</v>
      </c>
      <c r="C2330" s="182" t="s">
        <v>3706</v>
      </c>
      <c r="D2330" s="40" t="s">
        <v>3685</v>
      </c>
      <c r="E2330" s="242" t="s">
        <v>943</v>
      </c>
      <c r="F2330" s="184" t="s">
        <v>5173</v>
      </c>
      <c r="G2330" s="184">
        <v>4.2324724387947441</v>
      </c>
      <c r="H2330" s="184">
        <v>0.18563947827809998</v>
      </c>
      <c r="I2330" s="184">
        <v>2.171805660516644</v>
      </c>
      <c r="J2330" s="328">
        <v>0</v>
      </c>
      <c r="K2330" s="184">
        <v>1.8750273</v>
      </c>
      <c r="L2330" s="184">
        <v>1.9405778</v>
      </c>
      <c r="M2330" s="184">
        <v>0.23122778999999999</v>
      </c>
      <c r="N2330" s="184">
        <v>0.18563874999999999</v>
      </c>
      <c r="O2330" s="331">
        <v>0</v>
      </c>
      <c r="P2330" s="184">
        <v>0</v>
      </c>
      <c r="Q2330" s="331">
        <v>7.2827810000000005E-7</v>
      </c>
      <c r="R2330" s="331">
        <v>7.0516644000000001E-8</v>
      </c>
      <c r="S2330" s="331">
        <v>0</v>
      </c>
      <c r="T2330" s="331">
        <v>0</v>
      </c>
      <c r="U2330" s="331">
        <v>0</v>
      </c>
      <c r="V2330" s="331">
        <v>0</v>
      </c>
      <c r="W2330" s="331">
        <v>0</v>
      </c>
      <c r="X2330" s="184">
        <v>0</v>
      </c>
      <c r="Y2330"/>
      <c r="Z2330" s="288">
        <v>12.500182000000001</v>
      </c>
      <c r="AA2330"/>
      <c r="AB2330" s="164">
        <v>0</v>
      </c>
      <c r="AC2330" s="164">
        <v>0</v>
      </c>
      <c r="AD2330" s="164">
        <v>0</v>
      </c>
      <c r="AE2330" s="164">
        <v>0</v>
      </c>
      <c r="AF2330" s="164">
        <v>0</v>
      </c>
      <c r="AG2330" s="164">
        <v>0</v>
      </c>
      <c r="AH2330" s="164">
        <v>0</v>
      </c>
      <c r="AI2330"/>
      <c r="AJ2330" s="185">
        <v>0.83906115999999997</v>
      </c>
      <c r="AK2330" s="185">
        <v>0.81681241999999998</v>
      </c>
      <c r="AL2330" s="185">
        <v>2.2248740999999999E-2</v>
      </c>
      <c r="AM2330" s="185">
        <v>0</v>
      </c>
      <c r="AN2330" s="176">
        <v>4.8969569000000001E-5</v>
      </c>
      <c r="AO2330" s="176">
        <v>8.2280846000000005E-8</v>
      </c>
      <c r="AP2330" s="176">
        <v>0</v>
      </c>
      <c r="AQ2330" s="192">
        <v>1.1600169E-5</v>
      </c>
      <c r="AR2330" s="192">
        <v>3.5000509000000003E-8</v>
      </c>
      <c r="AS2330" s="192">
        <v>9.5626392000000001E-13</v>
      </c>
      <c r="AT2330" s="193">
        <v>0</v>
      </c>
      <c r="AU2330" s="193">
        <v>0</v>
      </c>
      <c r="AV2330" s="192">
        <v>2.7603148E-8</v>
      </c>
      <c r="AW2330" s="192">
        <v>3.7341797000000001E-5</v>
      </c>
      <c r="AX2330" s="192">
        <v>3.9129736999999999E-9</v>
      </c>
      <c r="AY2330" s="192">
        <v>4.3366406000000003E-8</v>
      </c>
      <c r="AZ2330" s="193">
        <v>0</v>
      </c>
      <c r="BA2330" s="193">
        <v>0</v>
      </c>
      <c r="BB2330" s="193">
        <v>0</v>
      </c>
      <c r="BC2330" s="193">
        <v>0</v>
      </c>
      <c r="BD2330" s="193">
        <v>0</v>
      </c>
      <c r="BE2330" s="193">
        <v>0</v>
      </c>
      <c r="BF2330" s="193">
        <v>0</v>
      </c>
      <c r="BG2330" s="193">
        <v>0</v>
      </c>
      <c r="BH2330" s="193">
        <v>0</v>
      </c>
      <c r="BI2330" s="193">
        <v>0</v>
      </c>
      <c r="BJ2330" s="193">
        <v>0</v>
      </c>
      <c r="BK2330" s="193">
        <v>0</v>
      </c>
      <c r="BL2330" s="193">
        <v>0</v>
      </c>
      <c r="BM2330"/>
      <c r="BN2330" s="164">
        <v>9.9589893000000002E-4</v>
      </c>
      <c r="BO2330" s="164">
        <v>3.0806882000000002E-4</v>
      </c>
      <c r="BP2330" s="164">
        <v>3.4853823999999998E-4</v>
      </c>
      <c r="BQ2330" s="186">
        <v>8.2600929999999995E-12</v>
      </c>
      <c r="BR2330" s="164">
        <v>2.4044126999999999E-4</v>
      </c>
      <c r="BS2330" s="186">
        <v>1.7869764000000001E-5</v>
      </c>
      <c r="BT2330" s="164">
        <v>0</v>
      </c>
      <c r="BU2330" s="186">
        <v>2.7122456E-5</v>
      </c>
      <c r="BV2330" s="164">
        <v>0</v>
      </c>
      <c r="BW2330" s="186">
        <v>4.8190586000000001E-10</v>
      </c>
      <c r="BX2330" s="164">
        <v>0</v>
      </c>
      <c r="BY2330" s="164">
        <v>0</v>
      </c>
      <c r="BZ2330" s="164">
        <v>0</v>
      </c>
      <c r="CA2330" s="186">
        <v>5.3857889999999997E-5</v>
      </c>
      <c r="CB2330" s="164">
        <v>0</v>
      </c>
      <c r="CC2330" s="164">
        <v>0</v>
      </c>
      <c r="CD2330" s="164">
        <v>0</v>
      </c>
      <c r="CE2330"/>
      <c r="CF2330" s="330">
        <v>0</v>
      </c>
      <c r="CG2330" s="330">
        <v>12.500182000000001</v>
      </c>
      <c r="CH2330" s="330">
        <v>0.51097066000000002</v>
      </c>
      <c r="CI2330" s="330">
        <v>0.21487465</v>
      </c>
      <c r="CJ2330" s="330">
        <v>2.0573025000000002E-3</v>
      </c>
      <c r="CK2330" s="330">
        <v>0</v>
      </c>
      <c r="CL2330" s="330">
        <v>0</v>
      </c>
      <c r="CM2330" s="330">
        <v>1.2052715E-2</v>
      </c>
      <c r="CN2330" s="330">
        <v>0</v>
      </c>
      <c r="CO2330" s="330">
        <v>0</v>
      </c>
      <c r="CP2330"/>
      <c r="CQ2330">
        <v>1.8750273</v>
      </c>
      <c r="CR2330">
        <v>2.3574451387947439</v>
      </c>
      <c r="CS2330">
        <v>2.171805660516644</v>
      </c>
      <c r="CT2330">
        <v>2.171805660516644</v>
      </c>
      <c r="CU2330">
        <v>0</v>
      </c>
      <c r="CZ2330" s="11"/>
      <c r="DA2330" s="236"/>
      <c r="DB2330" s="236"/>
      <c r="DC2330" s="32"/>
      <c r="DD2330" s="32"/>
      <c r="DE2330" s="32"/>
      <c r="DF2330" s="32"/>
      <c r="DG2330" s="32"/>
      <c r="DH2330" s="32"/>
      <c r="DI2330" s="32"/>
      <c r="DJ2330" s="32"/>
      <c r="DK2330" s="32"/>
      <c r="DL2330" s="32"/>
    </row>
    <row r="2331" spans="1:116" ht="14.4" x14ac:dyDescent="0.3">
      <c r="A2331" t="s">
        <v>3707</v>
      </c>
      <c r="B2331" s="181" t="s">
        <v>928</v>
      </c>
      <c r="C2331" s="182" t="s">
        <v>3708</v>
      </c>
      <c r="D2331" s="40" t="s">
        <v>3685</v>
      </c>
      <c r="E2331" s="242" t="s">
        <v>943</v>
      </c>
      <c r="F2331" s="184" t="s">
        <v>5174</v>
      </c>
      <c r="G2331" s="184">
        <v>3.2112187205185707</v>
      </c>
      <c r="H2331" s="184">
        <v>0.12814154984974999</v>
      </c>
      <c r="I2331" s="184">
        <v>1.5568618706688209</v>
      </c>
      <c r="J2331" s="328">
        <v>0</v>
      </c>
      <c r="K2331" s="184">
        <v>1.5262153000000001</v>
      </c>
      <c r="L2331" s="184">
        <v>1.3940109999999999</v>
      </c>
      <c r="M2331" s="331">
        <v>0.16285079999999999</v>
      </c>
      <c r="N2331" s="331">
        <v>0.12814081999999999</v>
      </c>
      <c r="O2331" s="331">
        <v>0</v>
      </c>
      <c r="P2331" s="331">
        <v>0</v>
      </c>
      <c r="Q2331" s="331">
        <v>7.2984975000000003E-7</v>
      </c>
      <c r="R2331" s="331">
        <v>7.0668820999999995E-8</v>
      </c>
      <c r="S2331" s="331">
        <v>0</v>
      </c>
      <c r="T2331" s="331">
        <v>0</v>
      </c>
      <c r="U2331" s="331">
        <v>0</v>
      </c>
      <c r="V2331" s="331">
        <v>0</v>
      </c>
      <c r="W2331" s="331">
        <v>0</v>
      </c>
      <c r="X2331" s="184">
        <v>0</v>
      </c>
      <c r="Y2331"/>
      <c r="Z2331" s="288">
        <v>10.174768666666667</v>
      </c>
      <c r="AA2331"/>
      <c r="AB2331" s="164">
        <v>0</v>
      </c>
      <c r="AC2331" s="164">
        <v>0</v>
      </c>
      <c r="AD2331" s="164">
        <v>0</v>
      </c>
      <c r="AE2331" s="164">
        <v>0</v>
      </c>
      <c r="AF2331" s="164">
        <v>0</v>
      </c>
      <c r="AG2331" s="164">
        <v>0</v>
      </c>
      <c r="AH2331" s="164">
        <v>0</v>
      </c>
      <c r="AI2331"/>
      <c r="AJ2331" s="185">
        <v>0.62110175999999995</v>
      </c>
      <c r="AK2331" s="185">
        <v>0.60426170000000001</v>
      </c>
      <c r="AL2331" s="185">
        <v>1.6840062999999999E-2</v>
      </c>
      <c r="AM2331" s="185">
        <v>0</v>
      </c>
      <c r="AN2331" s="176">
        <v>3.6226721000000001E-5</v>
      </c>
      <c r="AO2331" s="176">
        <v>6.2278341000000003E-8</v>
      </c>
      <c r="AP2331" s="176">
        <v>0</v>
      </c>
      <c r="AQ2331" s="192">
        <v>9.4421853999999995E-6</v>
      </c>
      <c r="AR2331" s="192">
        <v>2.8489352000000001E-8</v>
      </c>
      <c r="AS2331" s="192">
        <v>7.7836981000000002E-13</v>
      </c>
      <c r="AT2331" s="193">
        <v>0</v>
      </c>
      <c r="AU2331" s="193">
        <v>0</v>
      </c>
      <c r="AV2331" s="192">
        <v>1.9053619000000001E-8</v>
      </c>
      <c r="AW2331" s="192">
        <v>2.6765482000000001E-5</v>
      </c>
      <c r="AX2331" s="192">
        <v>2.7010076E-9</v>
      </c>
      <c r="AY2331" s="192">
        <v>3.1087203000000001E-8</v>
      </c>
      <c r="AZ2331" s="193">
        <v>0</v>
      </c>
      <c r="BA2331" s="193">
        <v>0</v>
      </c>
      <c r="BB2331" s="193">
        <v>0</v>
      </c>
      <c r="BC2331" s="193">
        <v>0</v>
      </c>
      <c r="BD2331" s="193">
        <v>0</v>
      </c>
      <c r="BE2331" s="193">
        <v>0</v>
      </c>
      <c r="BF2331" s="193">
        <v>0</v>
      </c>
      <c r="BG2331" s="193">
        <v>0</v>
      </c>
      <c r="BH2331" s="193">
        <v>0</v>
      </c>
      <c r="BI2331" s="193">
        <v>0</v>
      </c>
      <c r="BJ2331" s="193">
        <v>0</v>
      </c>
      <c r="BK2331" s="193">
        <v>0</v>
      </c>
      <c r="BL2331" s="193">
        <v>0</v>
      </c>
      <c r="BM2331"/>
      <c r="BN2331" s="164">
        <v>7.4556220000000003E-4</v>
      </c>
      <c r="BO2331" s="164">
        <v>2.2059754000000001E-4</v>
      </c>
      <c r="BP2331" s="164">
        <v>2.8369955000000002E-4</v>
      </c>
      <c r="BQ2331" s="186">
        <v>8.2779185999999999E-12</v>
      </c>
      <c r="BR2331" s="164">
        <v>1.7251551000000001E-4</v>
      </c>
      <c r="BS2331" s="186">
        <v>1.2334959000000001E-5</v>
      </c>
      <c r="BT2331" s="164">
        <v>0</v>
      </c>
      <c r="BU2331" s="186">
        <v>1.8721813E-5</v>
      </c>
      <c r="BV2331" s="164">
        <v>0</v>
      </c>
      <c r="BW2331" s="186">
        <v>4.8294583000000001E-10</v>
      </c>
      <c r="BX2331" s="164">
        <v>0</v>
      </c>
      <c r="BY2331" s="164">
        <v>0</v>
      </c>
      <c r="BZ2331" s="164">
        <v>0</v>
      </c>
      <c r="CA2331" s="186">
        <v>3.7692335999999997E-5</v>
      </c>
      <c r="CB2331" s="164">
        <v>0</v>
      </c>
      <c r="CC2331" s="164">
        <v>0</v>
      </c>
      <c r="CD2331" s="164">
        <v>0</v>
      </c>
      <c r="CE2331"/>
      <c r="CF2331" s="330">
        <v>0</v>
      </c>
      <c r="CG2331" s="330">
        <v>10.174769</v>
      </c>
      <c r="CH2331" s="330">
        <v>0.35270762</v>
      </c>
      <c r="CI2331" s="330">
        <v>0.15375865999999999</v>
      </c>
      <c r="CJ2331" s="330">
        <v>1.6427346000000001E-3</v>
      </c>
      <c r="CK2331" s="330">
        <v>0</v>
      </c>
      <c r="CL2331" s="330">
        <v>0</v>
      </c>
      <c r="CM2331" s="330">
        <v>8.6518971E-3</v>
      </c>
      <c r="CN2331" s="330">
        <v>0</v>
      </c>
      <c r="CO2331" s="330">
        <v>0</v>
      </c>
      <c r="CP2331"/>
      <c r="CQ2331">
        <v>1.5262153000000001</v>
      </c>
      <c r="CR2331">
        <v>1.6850034205185709</v>
      </c>
      <c r="CS2331">
        <v>1.5568618706688209</v>
      </c>
      <c r="CT2331">
        <v>1.5568618706688209</v>
      </c>
      <c r="CU2331">
        <v>0</v>
      </c>
      <c r="CZ2331" s="11"/>
      <c r="DA2331" s="236"/>
      <c r="DB2331" s="236"/>
      <c r="DC2331" s="32"/>
      <c r="DD2331" s="32"/>
      <c r="DE2331" s="32"/>
      <c r="DF2331" s="32"/>
      <c r="DG2331" s="32"/>
      <c r="DH2331" s="32"/>
      <c r="DI2331" s="32"/>
      <c r="DJ2331" s="32"/>
      <c r="DK2331" s="32"/>
      <c r="DL2331" s="32"/>
    </row>
    <row r="2332" spans="1:116" ht="14.4" x14ac:dyDescent="0.3">
      <c r="A2332" t="s">
        <v>3709</v>
      </c>
      <c r="B2332" s="181" t="s">
        <v>928</v>
      </c>
      <c r="C2332" s="182" t="s">
        <v>3710</v>
      </c>
      <c r="D2332" s="40" t="s">
        <v>3685</v>
      </c>
      <c r="E2332" s="242" t="s">
        <v>943</v>
      </c>
      <c r="F2332" s="184" t="s">
        <v>5175</v>
      </c>
      <c r="G2332" s="184">
        <v>6.9449899589991837</v>
      </c>
      <c r="H2332" s="184">
        <v>0.33804031051939998</v>
      </c>
      <c r="I2332" s="184">
        <v>3.751189748479784</v>
      </c>
      <c r="J2332" s="328">
        <v>0</v>
      </c>
      <c r="K2332" s="184">
        <v>2.8557598999999998</v>
      </c>
      <c r="L2332" s="184">
        <v>3.3374926999999999</v>
      </c>
      <c r="M2332" s="184">
        <v>0.41369697</v>
      </c>
      <c r="N2332" s="184">
        <v>0.33803949999999999</v>
      </c>
      <c r="O2332" s="184">
        <v>0</v>
      </c>
      <c r="P2332" s="331">
        <v>0</v>
      </c>
      <c r="Q2332" s="331">
        <v>8.1051939999999998E-7</v>
      </c>
      <c r="R2332" s="331">
        <v>7.8479783999999996E-8</v>
      </c>
      <c r="S2332" s="331">
        <v>0</v>
      </c>
      <c r="T2332" s="331">
        <v>0</v>
      </c>
      <c r="U2332" s="331">
        <v>0</v>
      </c>
      <c r="V2332" s="331">
        <v>0</v>
      </c>
      <c r="W2332" s="331">
        <v>0</v>
      </c>
      <c r="X2332" s="184">
        <v>0</v>
      </c>
      <c r="Y2332"/>
      <c r="Z2332" s="288">
        <v>19.038399333333334</v>
      </c>
      <c r="AA2332"/>
      <c r="AB2332" s="164">
        <v>0</v>
      </c>
      <c r="AC2332" s="164">
        <v>0</v>
      </c>
      <c r="AD2332" s="164">
        <v>0</v>
      </c>
      <c r="AE2332" s="164">
        <v>0</v>
      </c>
      <c r="AF2332" s="164">
        <v>0</v>
      </c>
      <c r="AG2332" s="164">
        <v>0</v>
      </c>
      <c r="AH2332" s="164">
        <v>0</v>
      </c>
      <c r="AI2332"/>
      <c r="AJ2332" s="185">
        <v>1.4068712000000001</v>
      </c>
      <c r="AK2332" s="185">
        <v>1.3702991</v>
      </c>
      <c r="AL2332" s="185">
        <v>3.6572090000000002E-2</v>
      </c>
      <c r="AM2332" s="185">
        <v>0</v>
      </c>
      <c r="AN2332" s="176">
        <v>8.2152226999999996E-5</v>
      </c>
      <c r="AO2332" s="176">
        <v>1.3525181E-7</v>
      </c>
      <c r="AP2332" s="176">
        <v>0</v>
      </c>
      <c r="AQ2332" s="192">
        <v>1.7667634999999999E-5</v>
      </c>
      <c r="AR2332" s="192">
        <v>5.3307518999999999E-8</v>
      </c>
      <c r="AS2332" s="192">
        <v>1.4564376E-12</v>
      </c>
      <c r="AT2332" s="193">
        <v>0</v>
      </c>
      <c r="AU2332" s="193">
        <v>0</v>
      </c>
      <c r="AV2332" s="192">
        <v>5.0264043000000003E-8</v>
      </c>
      <c r="AW2332" s="192">
        <v>6.4434328000000004E-5</v>
      </c>
      <c r="AX2332" s="192">
        <v>7.1253423E-9</v>
      </c>
      <c r="AY2332" s="192">
        <v>7.4817496E-8</v>
      </c>
      <c r="AZ2332" s="193">
        <v>0</v>
      </c>
      <c r="BA2332" s="193">
        <v>0</v>
      </c>
      <c r="BB2332" s="193">
        <v>0</v>
      </c>
      <c r="BC2332" s="193">
        <v>0</v>
      </c>
      <c r="BD2332" s="193">
        <v>0</v>
      </c>
      <c r="BE2332" s="193">
        <v>0</v>
      </c>
      <c r="BF2332" s="193">
        <v>0</v>
      </c>
      <c r="BG2332" s="193">
        <v>0</v>
      </c>
      <c r="BH2332" s="193">
        <v>0</v>
      </c>
      <c r="BI2332" s="193">
        <v>0</v>
      </c>
      <c r="BJ2332" s="193">
        <v>0</v>
      </c>
      <c r="BK2332" s="193">
        <v>0</v>
      </c>
      <c r="BL2332" s="193">
        <v>0</v>
      </c>
      <c r="BM2332"/>
      <c r="BN2332" s="164">
        <v>1.6556084E-3</v>
      </c>
      <c r="BO2332" s="164">
        <v>5.3236272000000003E-4</v>
      </c>
      <c r="BP2332" s="164">
        <v>5.3084110000000003E-4</v>
      </c>
      <c r="BQ2332" s="186">
        <v>9.1928696E-12</v>
      </c>
      <c r="BR2332" s="164">
        <v>4.1426016000000002E-4</v>
      </c>
      <c r="BS2332" s="186">
        <v>3.2540006E-5</v>
      </c>
      <c r="BT2332" s="164">
        <v>0</v>
      </c>
      <c r="BU2332" s="186">
        <v>4.9388726000000001E-5</v>
      </c>
      <c r="BV2332" s="164">
        <v>0</v>
      </c>
      <c r="BW2332" s="186">
        <v>5.3632540000000003E-10</v>
      </c>
      <c r="BX2332" s="164">
        <v>0</v>
      </c>
      <c r="BY2332" s="164">
        <v>0</v>
      </c>
      <c r="BZ2332" s="164">
        <v>0</v>
      </c>
      <c r="CA2332" s="186">
        <v>9.6215132999999997E-5</v>
      </c>
      <c r="CB2332" s="164">
        <v>0</v>
      </c>
      <c r="CC2332" s="164">
        <v>0</v>
      </c>
      <c r="CD2332" s="164">
        <v>0</v>
      </c>
      <c r="CE2332"/>
      <c r="CF2332" s="330">
        <v>0</v>
      </c>
      <c r="CG2332" s="330">
        <v>19.038399999999999</v>
      </c>
      <c r="CH2332" s="330">
        <v>0.93045370999999999</v>
      </c>
      <c r="CI2332" s="330">
        <v>0.37169790000000003</v>
      </c>
      <c r="CJ2332" s="330">
        <v>3.2408275000000001E-3</v>
      </c>
      <c r="CK2332" s="330">
        <v>0</v>
      </c>
      <c r="CL2332" s="330">
        <v>0</v>
      </c>
      <c r="CM2332" s="330">
        <v>2.0750949000000001E-2</v>
      </c>
      <c r="CN2332" s="330">
        <v>0</v>
      </c>
      <c r="CO2332" s="330">
        <v>0</v>
      </c>
      <c r="CP2332"/>
      <c r="CQ2332">
        <v>2.8557598999999998</v>
      </c>
      <c r="CR2332">
        <v>4.0892300589991839</v>
      </c>
      <c r="CS2332">
        <v>3.751189748479784</v>
      </c>
      <c r="CT2332">
        <v>3.751189748479784</v>
      </c>
      <c r="CU2332">
        <v>0</v>
      </c>
      <c r="CZ2332" s="11"/>
      <c r="DA2332" s="236"/>
      <c r="DB2332" s="236"/>
      <c r="DC2332" s="32"/>
      <c r="DD2332" s="32"/>
      <c r="DE2332" s="32"/>
      <c r="DF2332" s="32"/>
      <c r="DG2332" s="32"/>
      <c r="DH2332" s="32"/>
      <c r="DI2332" s="32"/>
      <c r="DJ2332" s="32"/>
      <c r="DK2332" s="32"/>
      <c r="DL2332" s="32"/>
    </row>
    <row r="2333" spans="1:116" ht="14.4" x14ac:dyDescent="0.3">
      <c r="A2333" t="s">
        <v>3711</v>
      </c>
      <c r="B2333" s="181" t="s">
        <v>928</v>
      </c>
      <c r="C2333" s="182" t="s">
        <v>3712</v>
      </c>
      <c r="D2333" s="40" t="s">
        <v>3685</v>
      </c>
      <c r="E2333" s="242" t="s">
        <v>943</v>
      </c>
      <c r="F2333" s="184" t="s">
        <v>5176</v>
      </c>
      <c r="G2333" s="184">
        <v>5.5397787040826021</v>
      </c>
      <c r="H2333" s="184">
        <v>0.15754072074012002</v>
      </c>
      <c r="I2333" s="184">
        <v>2.5915831833424816</v>
      </c>
      <c r="J2333" s="328">
        <v>0</v>
      </c>
      <c r="K2333" s="184">
        <v>2.7906548</v>
      </c>
      <c r="L2333" s="184">
        <v>2.3918914999999998</v>
      </c>
      <c r="M2333" s="184">
        <v>0.1996916</v>
      </c>
      <c r="N2333" s="184">
        <v>0.15753986</v>
      </c>
      <c r="O2333" s="331">
        <v>0</v>
      </c>
      <c r="P2333" s="331">
        <v>0</v>
      </c>
      <c r="Q2333" s="331">
        <v>8.6074012000000003E-7</v>
      </c>
      <c r="R2333" s="331">
        <v>8.3342481999999994E-8</v>
      </c>
      <c r="S2333" s="331">
        <v>0</v>
      </c>
      <c r="T2333" s="331">
        <v>0</v>
      </c>
      <c r="U2333" s="331">
        <v>0</v>
      </c>
      <c r="V2333" s="331">
        <v>0</v>
      </c>
      <c r="W2333" s="331">
        <v>0</v>
      </c>
      <c r="X2333" s="184">
        <v>0</v>
      </c>
      <c r="Y2333"/>
      <c r="Z2333" s="288">
        <v>18.604365333333334</v>
      </c>
      <c r="AA2333"/>
      <c r="AB2333" s="164">
        <v>0</v>
      </c>
      <c r="AC2333" s="164">
        <v>0</v>
      </c>
      <c r="AD2333" s="164">
        <v>0</v>
      </c>
      <c r="AE2333" s="164">
        <v>0</v>
      </c>
      <c r="AF2333" s="164">
        <v>0</v>
      </c>
      <c r="AG2333" s="164">
        <v>0</v>
      </c>
      <c r="AH2333" s="164">
        <v>0</v>
      </c>
      <c r="AI2333"/>
      <c r="AJ2333" s="185">
        <v>1.0718413</v>
      </c>
      <c r="AK2333" s="185">
        <v>1.0426441</v>
      </c>
      <c r="AL2333" s="185">
        <v>2.9197184000000001E-2</v>
      </c>
      <c r="AM2333" s="185">
        <v>0</v>
      </c>
      <c r="AN2333" s="176">
        <v>6.2508641000000005E-5</v>
      </c>
      <c r="AO2333" s="176">
        <v>1.0797775E-7</v>
      </c>
      <c r="AP2333" s="176">
        <v>0</v>
      </c>
      <c r="AQ2333" s="192">
        <v>1.7264851000000001E-5</v>
      </c>
      <c r="AR2333" s="192">
        <v>5.2092223000000002E-8</v>
      </c>
      <c r="AS2333" s="192">
        <v>1.4232339E-12</v>
      </c>
      <c r="AT2333" s="193">
        <v>0</v>
      </c>
      <c r="AU2333" s="193">
        <v>0</v>
      </c>
      <c r="AV2333" s="192">
        <v>2.3425045000000001E-8</v>
      </c>
      <c r="AW2333" s="192">
        <v>4.5220365000000003E-5</v>
      </c>
      <c r="AX2333" s="192">
        <v>3.3206931999999998E-9</v>
      </c>
      <c r="AY2333" s="192">
        <v>5.2563411999999998E-8</v>
      </c>
      <c r="AZ2333" s="193">
        <v>0</v>
      </c>
      <c r="BA2333" s="193">
        <v>0</v>
      </c>
      <c r="BB2333" s="193">
        <v>0</v>
      </c>
      <c r="BC2333" s="193">
        <v>0</v>
      </c>
      <c r="BD2333" s="193">
        <v>0</v>
      </c>
      <c r="BE2333" s="193">
        <v>0</v>
      </c>
      <c r="BF2333" s="193">
        <v>0</v>
      </c>
      <c r="BG2333" s="193">
        <v>0</v>
      </c>
      <c r="BH2333" s="193">
        <v>0</v>
      </c>
      <c r="BI2333" s="193">
        <v>0</v>
      </c>
      <c r="BJ2333" s="193">
        <v>0</v>
      </c>
      <c r="BK2333" s="193">
        <v>0</v>
      </c>
      <c r="BL2333" s="193">
        <v>0</v>
      </c>
      <c r="BM2333"/>
      <c r="BN2333" s="164">
        <v>1.2733369E-3</v>
      </c>
      <c r="BO2333" s="164">
        <v>3.7010021000000003E-4</v>
      </c>
      <c r="BP2333" s="164">
        <v>5.1873906999999999E-4</v>
      </c>
      <c r="BQ2333" s="186">
        <v>9.7624705E-12</v>
      </c>
      <c r="BR2333" s="164">
        <v>2.9355566E-4</v>
      </c>
      <c r="BS2333" s="186">
        <v>1.5164938E-5</v>
      </c>
      <c r="BT2333" s="164">
        <v>0</v>
      </c>
      <c r="BU2333" s="186">
        <v>2.3017112999999999E-5</v>
      </c>
      <c r="BV2333" s="164">
        <v>0</v>
      </c>
      <c r="BW2333" s="186">
        <v>5.6955675000000005E-10</v>
      </c>
      <c r="BX2333" s="164">
        <v>0</v>
      </c>
      <c r="BY2333" s="164">
        <v>0</v>
      </c>
      <c r="BZ2333" s="164">
        <v>0</v>
      </c>
      <c r="CA2333" s="186">
        <v>5.2759356999999997E-5</v>
      </c>
      <c r="CB2333" s="164">
        <v>0</v>
      </c>
      <c r="CC2333" s="164">
        <v>0</v>
      </c>
      <c r="CD2333" s="164">
        <v>0</v>
      </c>
      <c r="CE2333"/>
      <c r="CF2333" s="330">
        <v>0</v>
      </c>
      <c r="CG2333" s="330">
        <v>18.604365000000001</v>
      </c>
      <c r="CH2333" s="330">
        <v>0.43362846999999999</v>
      </c>
      <c r="CI2333" s="330">
        <v>0.25669526999999998</v>
      </c>
      <c r="CJ2333" s="330">
        <v>1.9837903000000001E-3</v>
      </c>
      <c r="CK2333" s="330">
        <v>0</v>
      </c>
      <c r="CL2333" s="330">
        <v>0</v>
      </c>
      <c r="CM2333" s="330">
        <v>1.4771665999999999E-2</v>
      </c>
      <c r="CN2333" s="330">
        <v>0</v>
      </c>
      <c r="CO2333" s="330">
        <v>0</v>
      </c>
      <c r="CP2333"/>
      <c r="CQ2333">
        <v>2.7906548</v>
      </c>
      <c r="CR2333">
        <v>2.7491239040826017</v>
      </c>
      <c r="CS2333">
        <v>2.5915831833424816</v>
      </c>
      <c r="CT2333">
        <v>2.5915831833424816</v>
      </c>
      <c r="CU2333">
        <v>0</v>
      </c>
      <c r="CZ2333" s="11"/>
      <c r="DA2333" s="236"/>
      <c r="DB2333" s="236"/>
      <c r="DC2333" s="32"/>
      <c r="DD2333" s="32"/>
      <c r="DE2333" s="32"/>
      <c r="DF2333" s="32"/>
      <c r="DG2333" s="32"/>
      <c r="DH2333" s="32"/>
      <c r="DI2333" s="32"/>
      <c r="DJ2333" s="32"/>
      <c r="DK2333" s="32"/>
      <c r="DL2333" s="32"/>
    </row>
    <row r="2334" spans="1:116" ht="14.4" x14ac:dyDescent="0.3">
      <c r="B2334" s="181"/>
      <c r="C2334" s="180"/>
      <c r="D2334" s="37" t="s">
        <v>3713</v>
      </c>
      <c r="E2334" s="242"/>
      <c r="F2334"/>
      <c r="G2334"/>
      <c r="H2334"/>
      <c r="I2334"/>
      <c r="J2334" s="332"/>
      <c r="K2334"/>
      <c r="L2334"/>
      <c r="M2334"/>
      <c r="N2334"/>
      <c r="O2334" s="39"/>
      <c r="P2334" s="39"/>
      <c r="Q2334" s="39"/>
      <c r="R2334" s="39"/>
      <c r="S2334" s="39"/>
      <c r="T2334" s="39"/>
      <c r="U2334" s="39"/>
      <c r="V2334" s="39"/>
      <c r="W2334" s="39"/>
      <c r="X2334"/>
      <c r="Y2334"/>
      <c r="Z2334"/>
      <c r="AA2334"/>
      <c r="AB2334"/>
      <c r="AC2334"/>
      <c r="AD2334"/>
      <c r="AE2334"/>
      <c r="AF2334"/>
      <c r="AG2334"/>
      <c r="AH2334"/>
      <c r="AI2334"/>
      <c r="AJ2334"/>
      <c r="AK2334"/>
      <c r="AL2334"/>
      <c r="AM2334"/>
      <c r="AN2334"/>
      <c r="AO2334"/>
      <c r="AP2334"/>
      <c r="AT2334"/>
      <c r="AU2334"/>
      <c r="AZ2334"/>
      <c r="BA2334"/>
      <c r="BB2334"/>
      <c r="BC2334"/>
      <c r="BD2334"/>
      <c r="BE2334"/>
      <c r="BF2334"/>
      <c r="BG2334"/>
      <c r="BH2334"/>
      <c r="BI2334"/>
      <c r="BJ2334"/>
      <c r="BK2334"/>
      <c r="BL2334"/>
      <c r="BM2334"/>
      <c r="BN2334"/>
      <c r="BO2334"/>
      <c r="BP2334"/>
      <c r="BR2334"/>
      <c r="BS2334" s="39"/>
      <c r="BT2334"/>
      <c r="BU2334" s="39"/>
      <c r="BV2334"/>
      <c r="BW2334" s="39"/>
      <c r="BX2334"/>
      <c r="BY2334"/>
      <c r="BZ2334"/>
      <c r="CA2334" s="39"/>
      <c r="CB2334"/>
      <c r="CC2334"/>
      <c r="CD2334"/>
      <c r="CE2334"/>
      <c r="CF2334"/>
      <c r="CG2334"/>
      <c r="CH2334"/>
      <c r="CI2334"/>
      <c r="CJ2334"/>
      <c r="CK2334"/>
      <c r="CL2334"/>
      <c r="CM2334"/>
      <c r="CN2334"/>
      <c r="CO2334"/>
      <c r="CP2334"/>
      <c r="CQ2334"/>
      <c r="CR2334"/>
      <c r="CS2334"/>
      <c r="CT2334"/>
      <c r="CU2334"/>
      <c r="CV2334" s="39"/>
      <c r="CZ2334" s="11"/>
      <c r="DA2334" s="236"/>
      <c r="DB2334" s="236"/>
      <c r="DC2334" s="32"/>
      <c r="DD2334" s="32"/>
      <c r="DE2334" s="32"/>
      <c r="DF2334" s="32"/>
      <c r="DG2334" s="32"/>
      <c r="DH2334" s="32"/>
      <c r="DI2334" s="32"/>
      <c r="DJ2334" s="32"/>
      <c r="DK2334" s="32"/>
      <c r="DL2334" s="32"/>
    </row>
    <row r="2335" spans="1:116" ht="14.4" x14ac:dyDescent="0.3">
      <c r="A2335" t="s">
        <v>8124</v>
      </c>
      <c r="B2335" s="181" t="s">
        <v>928</v>
      </c>
      <c r="C2335" s="182" t="s">
        <v>3714</v>
      </c>
      <c r="D2335" s="40" t="s">
        <v>3713</v>
      </c>
      <c r="E2335" s="242" t="s">
        <v>943</v>
      </c>
      <c r="F2335" s="184" t="s">
        <v>8125</v>
      </c>
      <c r="G2335" s="184">
        <v>0.65520479179318203</v>
      </c>
      <c r="H2335" s="184">
        <v>6.4251023168000005E-3</v>
      </c>
      <c r="I2335" s="184">
        <v>0.14563802947638199</v>
      </c>
      <c r="J2335" s="328">
        <v>0</v>
      </c>
      <c r="K2335" s="184">
        <v>0.50314166000000005</v>
      </c>
      <c r="L2335" s="184">
        <v>0.13608250999999999</v>
      </c>
      <c r="M2335" s="184">
        <v>9.5555064999999998E-3</v>
      </c>
      <c r="N2335" s="184">
        <v>6.4249683000000002E-3</v>
      </c>
      <c r="O2335" s="184">
        <v>0</v>
      </c>
      <c r="P2335" s="184">
        <v>0</v>
      </c>
      <c r="Q2335" s="331">
        <v>1.3401679999999999E-7</v>
      </c>
      <c r="R2335" s="331">
        <v>1.2976381999999999E-8</v>
      </c>
      <c r="S2335" s="331">
        <v>0</v>
      </c>
      <c r="T2335" s="331">
        <v>0</v>
      </c>
      <c r="U2335" s="331">
        <v>0</v>
      </c>
      <c r="V2335" s="331">
        <v>0</v>
      </c>
      <c r="W2335" s="331">
        <v>0</v>
      </c>
      <c r="X2335" s="184">
        <v>0</v>
      </c>
      <c r="Y2335"/>
      <c r="Z2335" s="288">
        <v>3.3542777333333338</v>
      </c>
      <c r="AA2335"/>
      <c r="AB2335" s="164">
        <v>0</v>
      </c>
      <c r="AC2335" s="164">
        <v>0</v>
      </c>
      <c r="AD2335" s="164">
        <v>0</v>
      </c>
      <c r="AE2335" s="164">
        <v>0</v>
      </c>
      <c r="AF2335" s="164">
        <v>0</v>
      </c>
      <c r="AG2335" s="164">
        <v>0</v>
      </c>
      <c r="AH2335" s="164">
        <v>0</v>
      </c>
      <c r="AI2335"/>
      <c r="AJ2335" s="185">
        <v>9.7747819999999999E-2</v>
      </c>
      <c r="AK2335" s="185">
        <v>9.4371463000000003E-2</v>
      </c>
      <c r="AL2335" s="185">
        <v>3.3763562000000001E-3</v>
      </c>
      <c r="AM2335" s="185">
        <v>0</v>
      </c>
      <c r="AN2335" s="176">
        <v>5.6577615999999999E-6</v>
      </c>
      <c r="AO2335" s="176">
        <v>1.2486524E-8</v>
      </c>
      <c r="AP2335" s="176">
        <v>0</v>
      </c>
      <c r="AQ2335" s="192">
        <v>3.1127696999999999E-6</v>
      </c>
      <c r="AR2335" s="192">
        <v>9.3919776000000001E-9</v>
      </c>
      <c r="AS2335" s="192">
        <v>2.5660225000000002E-13</v>
      </c>
      <c r="AT2335" s="193">
        <v>0</v>
      </c>
      <c r="AU2335" s="193">
        <v>0</v>
      </c>
      <c r="AV2335" s="192">
        <v>9.5534658999999992E-10</v>
      </c>
      <c r="AW2335" s="192">
        <v>2.5440365E-6</v>
      </c>
      <c r="AX2335" s="192">
        <v>1.3542825E-10</v>
      </c>
      <c r="AY2335" s="192">
        <v>2.9588620000000001E-9</v>
      </c>
      <c r="AZ2335" s="193">
        <v>0</v>
      </c>
      <c r="BA2335" s="193">
        <v>0</v>
      </c>
      <c r="BB2335" s="193">
        <v>0</v>
      </c>
      <c r="BC2335" s="193">
        <v>0</v>
      </c>
      <c r="BD2335" s="193">
        <v>0</v>
      </c>
      <c r="BE2335" s="193">
        <v>0</v>
      </c>
      <c r="BF2335" s="193">
        <v>0</v>
      </c>
      <c r="BG2335" s="193">
        <v>0</v>
      </c>
      <c r="BH2335" s="193">
        <v>0</v>
      </c>
      <c r="BI2335" s="193">
        <v>0</v>
      </c>
      <c r="BJ2335" s="193">
        <v>0</v>
      </c>
      <c r="BK2335" s="193">
        <v>0</v>
      </c>
      <c r="BL2335" s="193">
        <v>0</v>
      </c>
      <c r="BM2335"/>
      <c r="BN2335" s="164">
        <v>1.3491522999999999E-4</v>
      </c>
      <c r="BO2335" s="186">
        <v>2.0713814999999999E-5</v>
      </c>
      <c r="BP2335" s="186">
        <v>9.3526162999999998E-5</v>
      </c>
      <c r="BQ2335" s="186">
        <v>1.5200117000000001E-12</v>
      </c>
      <c r="BR2335" s="186">
        <v>1.6601481000000002E-5</v>
      </c>
      <c r="BS2335" s="186">
        <v>6.1847360000000004E-7</v>
      </c>
      <c r="BT2335" s="164">
        <v>0</v>
      </c>
      <c r="BU2335" s="186">
        <v>9.3870982999999999E-7</v>
      </c>
      <c r="BV2335" s="164">
        <v>0</v>
      </c>
      <c r="BW2335" s="186">
        <v>8.8679694999999996E-11</v>
      </c>
      <c r="BX2335" s="164">
        <v>0</v>
      </c>
      <c r="BY2335" s="164">
        <v>0</v>
      </c>
      <c r="BZ2335" s="164">
        <v>0</v>
      </c>
      <c r="CA2335" s="186">
        <v>2.5165017000000002E-6</v>
      </c>
      <c r="CB2335" s="164">
        <v>0</v>
      </c>
      <c r="CC2335" s="164">
        <v>0</v>
      </c>
      <c r="CD2335" s="164">
        <v>0</v>
      </c>
      <c r="CE2335"/>
      <c r="CF2335" s="330">
        <v>0</v>
      </c>
      <c r="CG2335" s="330">
        <v>3.3542776999999999</v>
      </c>
      <c r="CH2335" s="330">
        <v>1.7684724999999998E-2</v>
      </c>
      <c r="CI2335" s="330">
        <v>1.4313938E-2</v>
      </c>
      <c r="CJ2335" s="330">
        <v>1.7785844999999999E-4</v>
      </c>
      <c r="CK2335" s="330">
        <v>0</v>
      </c>
      <c r="CL2335" s="330">
        <v>0</v>
      </c>
      <c r="CM2335" s="330">
        <v>8.3741317000000004E-4</v>
      </c>
      <c r="CN2335" s="330">
        <v>0</v>
      </c>
      <c r="CO2335" s="330">
        <v>0</v>
      </c>
      <c r="CP2335"/>
      <c r="CQ2335">
        <v>0.50314166000000005</v>
      </c>
      <c r="CR2335">
        <v>0.15206313179318198</v>
      </c>
      <c r="CS2335">
        <v>0.14563802947638199</v>
      </c>
      <c r="CT2335">
        <v>0.14563802947638199</v>
      </c>
      <c r="CU2335">
        <v>0</v>
      </c>
      <c r="CW2335" s="372"/>
      <c r="CZ2335" s="11"/>
      <c r="DA2335" s="236"/>
      <c r="DB2335" s="236"/>
      <c r="DC2335" s="32"/>
      <c r="DD2335" s="32"/>
      <c r="DE2335" s="32"/>
      <c r="DF2335" s="32"/>
      <c r="DG2335" s="32"/>
      <c r="DH2335" s="32"/>
      <c r="DI2335" s="32"/>
      <c r="DJ2335" s="32"/>
      <c r="DK2335" s="32"/>
      <c r="DL2335" s="32"/>
    </row>
    <row r="2336" spans="1:116" ht="14.4" x14ac:dyDescent="0.3">
      <c r="A2336" t="s">
        <v>3715</v>
      </c>
      <c r="B2336" s="181" t="s">
        <v>928</v>
      </c>
      <c r="C2336" s="182" t="s">
        <v>3716</v>
      </c>
      <c r="D2336" s="40" t="s">
        <v>3713</v>
      </c>
      <c r="E2336" s="242" t="s">
        <v>943</v>
      </c>
      <c r="F2336" s="184" t="s">
        <v>5177</v>
      </c>
      <c r="G2336" s="184">
        <v>1.088809198138631</v>
      </c>
      <c r="H2336" s="184">
        <v>3.5946077490689995E-2</v>
      </c>
      <c r="I2336" s="184">
        <v>0.403824730647941</v>
      </c>
      <c r="J2336" s="328">
        <v>0</v>
      </c>
      <c r="K2336" s="184">
        <v>0.64903838999999997</v>
      </c>
      <c r="L2336" s="184">
        <v>0.35566281999999999</v>
      </c>
      <c r="M2336" s="331">
        <v>4.8161874E-2</v>
      </c>
      <c r="N2336" s="331">
        <v>3.5945698999999998E-2</v>
      </c>
      <c r="O2336" s="331">
        <v>0</v>
      </c>
      <c r="P2336" s="184">
        <v>0</v>
      </c>
      <c r="Q2336" s="331">
        <v>3.7849069000000001E-7</v>
      </c>
      <c r="R2336" s="331">
        <v>3.6647941000000003E-8</v>
      </c>
      <c r="S2336" s="331">
        <v>0</v>
      </c>
      <c r="T2336" s="331">
        <v>0</v>
      </c>
      <c r="U2336" s="331">
        <v>0</v>
      </c>
      <c r="V2336" s="331">
        <v>0</v>
      </c>
      <c r="W2336" s="331">
        <v>0</v>
      </c>
      <c r="X2336" s="184">
        <v>0</v>
      </c>
      <c r="Y2336"/>
      <c r="Z2336" s="288">
        <v>4.3269225999999996</v>
      </c>
      <c r="AA2336"/>
      <c r="AB2336" s="164">
        <v>0</v>
      </c>
      <c r="AC2336" s="164">
        <v>0</v>
      </c>
      <c r="AD2336" s="164">
        <v>0</v>
      </c>
      <c r="AE2336" s="164">
        <v>0</v>
      </c>
      <c r="AF2336" s="164">
        <v>0</v>
      </c>
      <c r="AG2336" s="164">
        <v>0</v>
      </c>
      <c r="AH2336" s="164">
        <v>0</v>
      </c>
      <c r="AI2336"/>
      <c r="AJ2336" s="185">
        <v>0.18722092000000001</v>
      </c>
      <c r="AK2336" s="185">
        <v>0.18158431999999999</v>
      </c>
      <c r="AL2336" s="185">
        <v>5.6366003E-3</v>
      </c>
      <c r="AM2336" s="185">
        <v>0</v>
      </c>
      <c r="AN2336" s="176">
        <v>1.088635E-5</v>
      </c>
      <c r="AO2336" s="176">
        <v>2.0845414999999999E-8</v>
      </c>
      <c r="AP2336" s="176">
        <v>0</v>
      </c>
      <c r="AQ2336" s="192">
        <v>4.0153842E-6</v>
      </c>
      <c r="AR2336" s="192">
        <v>1.2115382999999999E-8</v>
      </c>
      <c r="AS2336" s="192">
        <v>3.3100958000000002E-13</v>
      </c>
      <c r="AT2336" s="193">
        <v>0</v>
      </c>
      <c r="AU2336" s="193">
        <v>0</v>
      </c>
      <c r="AV2336" s="192">
        <v>5.3448669999999998E-9</v>
      </c>
      <c r="AW2336" s="192">
        <v>6.8656209E-6</v>
      </c>
      <c r="AX2336" s="192">
        <v>7.5767894999999999E-10</v>
      </c>
      <c r="AY2336" s="192">
        <v>7.9720220000000006E-9</v>
      </c>
      <c r="AZ2336" s="193">
        <v>0</v>
      </c>
      <c r="BA2336" s="193">
        <v>0</v>
      </c>
      <c r="BB2336" s="193">
        <v>0</v>
      </c>
      <c r="BC2336" s="193">
        <v>0</v>
      </c>
      <c r="BD2336" s="193">
        <v>0</v>
      </c>
      <c r="BE2336" s="193">
        <v>0</v>
      </c>
      <c r="BF2336" s="193">
        <v>0</v>
      </c>
      <c r="BG2336" s="193">
        <v>0</v>
      </c>
      <c r="BH2336" s="193">
        <v>0</v>
      </c>
      <c r="BI2336" s="193">
        <v>0</v>
      </c>
      <c r="BJ2336" s="193">
        <v>0</v>
      </c>
      <c r="BK2336" s="193">
        <v>0</v>
      </c>
      <c r="BL2336" s="193">
        <v>0</v>
      </c>
      <c r="BM2336"/>
      <c r="BN2336" s="164">
        <v>2.4046081999999999E-4</v>
      </c>
      <c r="BO2336" s="186">
        <v>5.6721205000000002E-5</v>
      </c>
      <c r="BP2336" s="164">
        <v>1.2064608E-4</v>
      </c>
      <c r="BQ2336" s="186">
        <v>4.2928220000000002E-12</v>
      </c>
      <c r="BR2336" s="186">
        <v>4.4142935000000003E-5</v>
      </c>
      <c r="BS2336" s="186">
        <v>3.4601675000000002E-6</v>
      </c>
      <c r="BT2336" s="164">
        <v>0</v>
      </c>
      <c r="BU2336" s="186">
        <v>5.2517895999999998E-6</v>
      </c>
      <c r="BV2336" s="164">
        <v>0</v>
      </c>
      <c r="BW2336" s="186">
        <v>2.5044949E-10</v>
      </c>
      <c r="BX2336" s="164">
        <v>0</v>
      </c>
      <c r="BY2336" s="164">
        <v>0</v>
      </c>
      <c r="BZ2336" s="164">
        <v>0</v>
      </c>
      <c r="CA2336" s="186">
        <v>1.0238383E-5</v>
      </c>
      <c r="CB2336" s="164">
        <v>0</v>
      </c>
      <c r="CC2336" s="164">
        <v>0</v>
      </c>
      <c r="CD2336" s="164">
        <v>0</v>
      </c>
      <c r="CE2336"/>
      <c r="CF2336" s="330">
        <v>0</v>
      </c>
      <c r="CG2336" s="330">
        <v>4.3269225999999996</v>
      </c>
      <c r="CH2336" s="330">
        <v>9.8940536999999995E-2</v>
      </c>
      <c r="CI2336" s="330">
        <v>3.9601415000000001E-2</v>
      </c>
      <c r="CJ2336" s="330">
        <v>6.3112780000000005E-4</v>
      </c>
      <c r="CK2336" s="330">
        <v>0</v>
      </c>
      <c r="CL2336" s="330">
        <v>0</v>
      </c>
      <c r="CM2336" s="330">
        <v>2.2112512000000001E-3</v>
      </c>
      <c r="CN2336" s="330">
        <v>0</v>
      </c>
      <c r="CO2336" s="330">
        <v>0</v>
      </c>
      <c r="CP2336"/>
      <c r="CQ2336">
        <v>0.64903838999999997</v>
      </c>
      <c r="CR2336">
        <v>0.43977080813863101</v>
      </c>
      <c r="CS2336">
        <v>0.403824730647941</v>
      </c>
      <c r="CT2336">
        <v>0.403824730647941</v>
      </c>
      <c r="CU2336">
        <v>0</v>
      </c>
      <c r="CW2336" s="372"/>
      <c r="CZ2336" s="11"/>
      <c r="DA2336" s="236"/>
      <c r="DB2336" s="236"/>
      <c r="DC2336" s="32"/>
      <c r="DD2336" s="32"/>
      <c r="DE2336" s="32"/>
      <c r="DF2336" s="32"/>
      <c r="DG2336" s="32"/>
      <c r="DH2336" s="32"/>
      <c r="DI2336" s="32"/>
      <c r="DJ2336" s="32"/>
      <c r="DK2336" s="32"/>
      <c r="DL2336" s="32"/>
    </row>
    <row r="2337" spans="1:116" ht="14.4" x14ac:dyDescent="0.3">
      <c r="A2337" t="s">
        <v>8126</v>
      </c>
      <c r="B2337" s="181" t="s">
        <v>928</v>
      </c>
      <c r="C2337" s="182" t="s">
        <v>3717</v>
      </c>
      <c r="D2337" s="40" t="s">
        <v>3713</v>
      </c>
      <c r="E2337" s="242" t="s">
        <v>943</v>
      </c>
      <c r="F2337" s="184" t="s">
        <v>8127</v>
      </c>
      <c r="G2337" s="184">
        <v>0.1188840242675534</v>
      </c>
      <c r="H2337" s="184">
        <v>1.2023776007649999E-3</v>
      </c>
      <c r="I2337" s="184">
        <v>1.8071092666788399E-2</v>
      </c>
      <c r="J2337" s="328">
        <v>0</v>
      </c>
      <c r="K2337" s="184">
        <v>9.9610554000000004E-2</v>
      </c>
      <c r="L2337" s="184">
        <v>1.6041455E-2</v>
      </c>
      <c r="M2337" s="184">
        <v>2.0296336000000001E-3</v>
      </c>
      <c r="N2337" s="184">
        <v>1.2023355999999999E-3</v>
      </c>
      <c r="O2337" s="184">
        <v>0</v>
      </c>
      <c r="P2337" s="184">
        <v>0</v>
      </c>
      <c r="Q2337" s="331">
        <v>4.2000765000000001E-8</v>
      </c>
      <c r="R2337" s="331">
        <v>4.0667883999999997E-9</v>
      </c>
      <c r="S2337" s="331">
        <v>0</v>
      </c>
      <c r="T2337" s="331">
        <v>0</v>
      </c>
      <c r="U2337" s="331">
        <v>0</v>
      </c>
      <c r="V2337" s="331">
        <v>0</v>
      </c>
      <c r="W2337" s="331">
        <v>0</v>
      </c>
      <c r="X2337" s="184">
        <v>0</v>
      </c>
      <c r="Y2337"/>
      <c r="Z2337" s="288">
        <v>0.66407036000000008</v>
      </c>
      <c r="AA2337"/>
      <c r="AB2337" s="164">
        <v>0</v>
      </c>
      <c r="AC2337" s="164">
        <v>0</v>
      </c>
      <c r="AD2337" s="164">
        <v>0</v>
      </c>
      <c r="AE2337" s="164">
        <v>0</v>
      </c>
      <c r="AF2337" s="164">
        <v>0</v>
      </c>
      <c r="AG2337" s="164">
        <v>0</v>
      </c>
      <c r="AH2337" s="164">
        <v>0</v>
      </c>
      <c r="AI2337"/>
      <c r="AJ2337" s="185">
        <v>1.5973733E-2</v>
      </c>
      <c r="AK2337" s="185">
        <v>1.5368272000000001E-2</v>
      </c>
      <c r="AL2337" s="185">
        <v>6.0546082999999998E-4</v>
      </c>
      <c r="AM2337" s="185">
        <v>0</v>
      </c>
      <c r="AN2337" s="176">
        <v>9.2135923E-7</v>
      </c>
      <c r="AO2337" s="176">
        <v>2.2391303E-9</v>
      </c>
      <c r="AP2337" s="176">
        <v>0</v>
      </c>
      <c r="AQ2337" s="192">
        <v>6.1625729E-7</v>
      </c>
      <c r="AR2337" s="192">
        <v>1.8593970000000001E-9</v>
      </c>
      <c r="AS2337" s="192">
        <v>5.0801381999999999E-14</v>
      </c>
      <c r="AT2337" s="193">
        <v>0</v>
      </c>
      <c r="AU2337" s="193">
        <v>0</v>
      </c>
      <c r="AV2337" s="192">
        <v>1.7877866E-10</v>
      </c>
      <c r="AW2337" s="192">
        <v>3.0492315999999998E-7</v>
      </c>
      <c r="AX2337" s="192">
        <v>2.5343348E-11</v>
      </c>
      <c r="AY2337" s="192">
        <v>3.5433913999999998E-10</v>
      </c>
      <c r="AZ2337" s="193">
        <v>0</v>
      </c>
      <c r="BA2337" s="193">
        <v>0</v>
      </c>
      <c r="BB2337" s="193">
        <v>0</v>
      </c>
      <c r="BC2337" s="193">
        <v>0</v>
      </c>
      <c r="BD2337" s="193">
        <v>0</v>
      </c>
      <c r="BE2337" s="193">
        <v>0</v>
      </c>
      <c r="BF2337" s="193">
        <v>0</v>
      </c>
      <c r="BG2337" s="193">
        <v>0</v>
      </c>
      <c r="BH2337" s="193">
        <v>0</v>
      </c>
      <c r="BI2337" s="193">
        <v>0</v>
      </c>
      <c r="BJ2337" s="193">
        <v>0</v>
      </c>
      <c r="BK2337" s="193">
        <v>0</v>
      </c>
      <c r="BL2337" s="193">
        <v>0</v>
      </c>
      <c r="BM2337"/>
      <c r="BN2337" s="186">
        <v>2.3665453E-5</v>
      </c>
      <c r="BO2337" s="186">
        <v>2.5017798999999998E-6</v>
      </c>
      <c r="BP2337" s="186">
        <v>1.8516044000000001E-5</v>
      </c>
      <c r="BQ2337" s="186">
        <v>4.7637052999999996E-13</v>
      </c>
      <c r="BR2337" s="186">
        <v>1.9744955000000001E-6</v>
      </c>
      <c r="BS2337" s="186">
        <v>1.1573797999999999E-7</v>
      </c>
      <c r="BT2337" s="164">
        <v>0</v>
      </c>
      <c r="BU2337" s="186">
        <v>1.7566533999999999E-7</v>
      </c>
      <c r="BV2337" s="164">
        <v>0</v>
      </c>
      <c r="BW2337" s="186">
        <v>2.7792149999999999E-11</v>
      </c>
      <c r="BX2337" s="164">
        <v>0</v>
      </c>
      <c r="BY2337" s="164">
        <v>0</v>
      </c>
      <c r="BZ2337" s="164">
        <v>0</v>
      </c>
      <c r="CA2337" s="186">
        <v>3.8170225999999998E-7</v>
      </c>
      <c r="CB2337" s="164">
        <v>0</v>
      </c>
      <c r="CC2337" s="164">
        <v>0</v>
      </c>
      <c r="CD2337" s="164">
        <v>0</v>
      </c>
      <c r="CE2337"/>
      <c r="CF2337" s="330">
        <v>0</v>
      </c>
      <c r="CG2337" s="330">
        <v>0.66407035999999997</v>
      </c>
      <c r="CH2337" s="330">
        <v>3.3094286999999999E-3</v>
      </c>
      <c r="CI2337" s="330">
        <v>1.7382260000000001E-3</v>
      </c>
      <c r="CJ2337" s="329">
        <v>4.9869788000000002E-5</v>
      </c>
      <c r="CK2337" s="330">
        <v>0</v>
      </c>
      <c r="CL2337" s="330">
        <v>0</v>
      </c>
      <c r="CM2337" s="329">
        <v>9.9239656999999993E-5</v>
      </c>
      <c r="CN2337" s="330">
        <v>0</v>
      </c>
      <c r="CO2337" s="330">
        <v>0</v>
      </c>
      <c r="CP2337"/>
      <c r="CQ2337">
        <v>9.9610554000000004E-2</v>
      </c>
      <c r="CR2337">
        <v>1.92734702675534E-2</v>
      </c>
      <c r="CS2337">
        <v>1.8071092666788399E-2</v>
      </c>
      <c r="CT2337">
        <v>1.8071092666788399E-2</v>
      </c>
      <c r="CU2337">
        <v>0</v>
      </c>
      <c r="CW2337" s="372"/>
      <c r="CZ2337" s="11"/>
      <c r="DA2337" s="236"/>
      <c r="DB2337" s="236"/>
      <c r="DC2337" s="32"/>
      <c r="DD2337" s="32"/>
      <c r="DE2337" s="32"/>
      <c r="DF2337" s="32"/>
      <c r="DG2337" s="32"/>
      <c r="DH2337" s="32"/>
      <c r="DI2337" s="32"/>
      <c r="DJ2337" s="32"/>
      <c r="DK2337" s="32"/>
      <c r="DL2337" s="32"/>
    </row>
    <row r="2338" spans="1:116" ht="14.4" x14ac:dyDescent="0.3">
      <c r="A2338" t="s">
        <v>3718</v>
      </c>
      <c r="B2338" s="181" t="s">
        <v>928</v>
      </c>
      <c r="C2338" s="182" t="s">
        <v>3719</v>
      </c>
      <c r="D2338" s="40" t="s">
        <v>3713</v>
      </c>
      <c r="E2338" s="242" t="s">
        <v>943</v>
      </c>
      <c r="F2338" s="184" t="s">
        <v>5178</v>
      </c>
      <c r="G2338" s="184">
        <v>0.54678370258200393</v>
      </c>
      <c r="H2338" s="184">
        <v>5.1363784455699998E-3</v>
      </c>
      <c r="I2338" s="184">
        <v>5.0962524136434005E-2</v>
      </c>
      <c r="J2338" s="328">
        <v>0</v>
      </c>
      <c r="K2338" s="184">
        <v>0.49068479999999998</v>
      </c>
      <c r="L2338" s="184">
        <v>4.1398650000000002E-2</v>
      </c>
      <c r="M2338" s="184">
        <v>9.5638506999999994E-3</v>
      </c>
      <c r="N2338" s="184">
        <v>5.1361363999999996E-3</v>
      </c>
      <c r="O2338" s="331">
        <v>0</v>
      </c>
      <c r="P2338" s="331">
        <v>0</v>
      </c>
      <c r="Q2338" s="331">
        <v>2.4204557E-7</v>
      </c>
      <c r="R2338" s="331">
        <v>2.3436434000000002E-8</v>
      </c>
      <c r="S2338" s="331">
        <v>0</v>
      </c>
      <c r="T2338" s="331">
        <v>0</v>
      </c>
      <c r="U2338" s="331">
        <v>0</v>
      </c>
      <c r="V2338" s="331">
        <v>0</v>
      </c>
      <c r="W2338" s="331">
        <v>0</v>
      </c>
      <c r="X2338" s="184">
        <v>0</v>
      </c>
      <c r="Y2338"/>
      <c r="Z2338" s="288">
        <v>3.2712319999999999</v>
      </c>
      <c r="AA2338"/>
      <c r="AB2338" s="164">
        <v>0</v>
      </c>
      <c r="AC2338" s="164">
        <v>0</v>
      </c>
      <c r="AD2338" s="164">
        <v>0</v>
      </c>
      <c r="AE2338" s="164">
        <v>0</v>
      </c>
      <c r="AF2338" s="164">
        <v>0</v>
      </c>
      <c r="AG2338" s="164">
        <v>0</v>
      </c>
      <c r="AH2338" s="164">
        <v>0</v>
      </c>
      <c r="AI2338"/>
      <c r="AJ2338" s="185">
        <v>6.6917819000000003E-2</v>
      </c>
      <c r="AK2338" s="185">
        <v>6.4157639000000002E-2</v>
      </c>
      <c r="AL2338" s="185">
        <v>2.7601793999999999E-3</v>
      </c>
      <c r="AM2338" s="185">
        <v>0</v>
      </c>
      <c r="AN2338" s="176">
        <v>3.8463812999999996E-6</v>
      </c>
      <c r="AO2338" s="176">
        <v>1.0207764E-8</v>
      </c>
      <c r="AP2338" s="176">
        <v>0</v>
      </c>
      <c r="AQ2338" s="192">
        <v>3.0357033000000001E-6</v>
      </c>
      <c r="AR2338" s="192">
        <v>9.1594496000000005E-9</v>
      </c>
      <c r="AS2338" s="192">
        <v>2.5024924999999999E-13</v>
      </c>
      <c r="AT2338" s="193">
        <v>0</v>
      </c>
      <c r="AU2338" s="193">
        <v>0</v>
      </c>
      <c r="AV2338" s="192">
        <v>7.6370656000000002E-10</v>
      </c>
      <c r="AW2338" s="192">
        <v>8.0991423999999995E-7</v>
      </c>
      <c r="AX2338" s="192">
        <v>1.082617E-10</v>
      </c>
      <c r="AY2338" s="192">
        <v>9.3980234000000009E-10</v>
      </c>
      <c r="AZ2338" s="193">
        <v>0</v>
      </c>
      <c r="BA2338" s="193">
        <v>0</v>
      </c>
      <c r="BB2338" s="193">
        <v>0</v>
      </c>
      <c r="BC2338" s="193">
        <v>0</v>
      </c>
      <c r="BD2338" s="193">
        <v>0</v>
      </c>
      <c r="BE2338" s="193">
        <v>0</v>
      </c>
      <c r="BF2338" s="193">
        <v>0</v>
      </c>
      <c r="BG2338" s="193">
        <v>0</v>
      </c>
      <c r="BH2338" s="193">
        <v>0</v>
      </c>
      <c r="BI2338" s="193">
        <v>0</v>
      </c>
      <c r="BJ2338" s="193">
        <v>0</v>
      </c>
      <c r="BK2338" s="193">
        <v>0</v>
      </c>
      <c r="BL2338" s="193">
        <v>0</v>
      </c>
      <c r="BM2338"/>
      <c r="BN2338" s="164">
        <v>1.0573569E-4</v>
      </c>
      <c r="BO2338" s="186">
        <v>6.7307144000000003E-6</v>
      </c>
      <c r="BP2338" s="186">
        <v>9.1210628E-5</v>
      </c>
      <c r="BQ2338" s="186">
        <v>2.7452685E-12</v>
      </c>
      <c r="BR2338" s="186">
        <v>5.1756362000000001E-6</v>
      </c>
      <c r="BS2338" s="186">
        <v>4.9440941000000002E-7</v>
      </c>
      <c r="BT2338" s="164">
        <v>0</v>
      </c>
      <c r="BU2338" s="186">
        <v>7.5040709000000004E-7</v>
      </c>
      <c r="BV2338" s="164">
        <v>0</v>
      </c>
      <c r="BW2338" s="186">
        <v>1.6016296E-10</v>
      </c>
      <c r="BX2338" s="164">
        <v>0</v>
      </c>
      <c r="BY2338" s="164">
        <v>0</v>
      </c>
      <c r="BZ2338" s="164">
        <v>0</v>
      </c>
      <c r="CA2338" s="186">
        <v>1.3737338000000001E-6</v>
      </c>
      <c r="CB2338" s="164">
        <v>0</v>
      </c>
      <c r="CC2338" s="164">
        <v>0</v>
      </c>
      <c r="CD2338" s="164">
        <v>0</v>
      </c>
      <c r="CE2338"/>
      <c r="CF2338" s="330">
        <v>0</v>
      </c>
      <c r="CG2338" s="330">
        <v>3.2712319999999999</v>
      </c>
      <c r="CH2338" s="330">
        <v>1.4137215E-2</v>
      </c>
      <c r="CI2338" s="330">
        <v>4.7184499999999999E-3</v>
      </c>
      <c r="CJ2338" s="330">
        <v>2.7441959E-4</v>
      </c>
      <c r="CK2338" s="330">
        <v>0</v>
      </c>
      <c r="CL2338" s="330">
        <v>0</v>
      </c>
      <c r="CM2338" s="330">
        <v>2.5851010000000002E-4</v>
      </c>
      <c r="CN2338" s="330">
        <v>0</v>
      </c>
      <c r="CO2338" s="330">
        <v>0</v>
      </c>
      <c r="CP2338"/>
      <c r="CQ2338">
        <v>0.49068479999999998</v>
      </c>
      <c r="CR2338">
        <v>5.6098902582004E-2</v>
      </c>
      <c r="CS2338">
        <v>5.0962524136434005E-2</v>
      </c>
      <c r="CT2338">
        <v>5.0962524136434005E-2</v>
      </c>
      <c r="CU2338">
        <v>0</v>
      </c>
      <c r="CW2338" s="372"/>
      <c r="CZ2338" s="11"/>
      <c r="DA2338" s="236"/>
      <c r="DB2338" s="236"/>
      <c r="DC2338" s="32"/>
      <c r="DD2338" s="32"/>
      <c r="DE2338" s="32"/>
      <c r="DF2338" s="32"/>
      <c r="DG2338" s="32"/>
      <c r="DH2338" s="32"/>
      <c r="DI2338" s="32"/>
      <c r="DJ2338" s="32"/>
      <c r="DK2338" s="32"/>
      <c r="DL2338" s="32"/>
    </row>
    <row r="2339" spans="1:116" ht="14.4" x14ac:dyDescent="0.3">
      <c r="A2339" t="s">
        <v>3720</v>
      </c>
      <c r="B2339" s="181" t="s">
        <v>928</v>
      </c>
      <c r="C2339" s="182" t="s">
        <v>3721</v>
      </c>
      <c r="D2339" s="40" t="s">
        <v>3713</v>
      </c>
      <c r="E2339" s="242" t="s">
        <v>943</v>
      </c>
      <c r="F2339" s="184" t="s">
        <v>5179</v>
      </c>
      <c r="G2339" s="184">
        <v>0.77487168552862906</v>
      </c>
      <c r="H2339" s="184">
        <v>1.7070700465690002E-2</v>
      </c>
      <c r="I2339" s="184">
        <v>0.264989395062939</v>
      </c>
      <c r="J2339" s="328">
        <v>0</v>
      </c>
      <c r="K2339" s="184">
        <v>0.49281159000000002</v>
      </c>
      <c r="L2339" s="184">
        <v>0.23980989</v>
      </c>
      <c r="M2339" s="184">
        <v>2.5179472000000001E-2</v>
      </c>
      <c r="N2339" s="184">
        <v>1.7070359E-2</v>
      </c>
      <c r="O2339" s="331">
        <v>0</v>
      </c>
      <c r="P2339" s="331">
        <v>0</v>
      </c>
      <c r="Q2339" s="331">
        <v>3.4146568999999998E-7</v>
      </c>
      <c r="R2339" s="331">
        <v>3.3062939E-8</v>
      </c>
      <c r="S2339" s="331">
        <v>0</v>
      </c>
      <c r="T2339" s="331">
        <v>0</v>
      </c>
      <c r="U2339" s="331">
        <v>0</v>
      </c>
      <c r="V2339" s="331">
        <v>0</v>
      </c>
      <c r="W2339" s="331">
        <v>0</v>
      </c>
      <c r="X2339" s="184">
        <v>0</v>
      </c>
      <c r="Y2339"/>
      <c r="Z2339" s="288">
        <v>3.2854106000000001</v>
      </c>
      <c r="AA2339"/>
      <c r="AB2339" s="164">
        <v>0</v>
      </c>
      <c r="AC2339" s="164">
        <v>0</v>
      </c>
      <c r="AD2339" s="164">
        <v>0</v>
      </c>
      <c r="AE2339" s="164">
        <v>0</v>
      </c>
      <c r="AF2339" s="164">
        <v>0</v>
      </c>
      <c r="AG2339" s="164">
        <v>0</v>
      </c>
      <c r="AH2339" s="164">
        <v>0</v>
      </c>
      <c r="AI2339"/>
      <c r="AJ2339" s="185">
        <v>0.13077533</v>
      </c>
      <c r="AK2339" s="185">
        <v>0.12676122000000001</v>
      </c>
      <c r="AL2339" s="185">
        <v>4.0141155000000001E-3</v>
      </c>
      <c r="AM2339" s="185">
        <v>0</v>
      </c>
      <c r="AN2339" s="176">
        <v>7.5995933999999998E-6</v>
      </c>
      <c r="AO2339" s="176">
        <v>1.4845101999999999E-8</v>
      </c>
      <c r="AP2339" s="176">
        <v>0</v>
      </c>
      <c r="AQ2339" s="192">
        <v>3.0488610000000001E-6</v>
      </c>
      <c r="AR2339" s="192">
        <v>9.1991496999999999E-9</v>
      </c>
      <c r="AS2339" s="192">
        <v>2.5133391000000002E-13</v>
      </c>
      <c r="AT2339" s="193">
        <v>0</v>
      </c>
      <c r="AU2339" s="193">
        <v>0</v>
      </c>
      <c r="AV2339" s="192">
        <v>2.5382397E-9</v>
      </c>
      <c r="AW2339" s="192">
        <v>4.5481941000000001E-6</v>
      </c>
      <c r="AX2339" s="192">
        <v>3.5981639999999999E-10</v>
      </c>
      <c r="AY2339" s="192">
        <v>5.2858840999999996E-9</v>
      </c>
      <c r="AZ2339" s="193">
        <v>0</v>
      </c>
      <c r="BA2339" s="193">
        <v>0</v>
      </c>
      <c r="BB2339" s="193">
        <v>0</v>
      </c>
      <c r="BC2339" s="193">
        <v>0</v>
      </c>
      <c r="BD2339" s="193">
        <v>0</v>
      </c>
      <c r="BE2339" s="193">
        <v>0</v>
      </c>
      <c r="BF2339" s="193">
        <v>0</v>
      </c>
      <c r="BG2339" s="193">
        <v>0</v>
      </c>
      <c r="BH2339" s="193">
        <v>0</v>
      </c>
      <c r="BI2339" s="193">
        <v>0</v>
      </c>
      <c r="BJ2339" s="193">
        <v>0</v>
      </c>
      <c r="BK2339" s="193">
        <v>0</v>
      </c>
      <c r="BL2339" s="193">
        <v>0</v>
      </c>
      <c r="BM2339"/>
      <c r="BN2339" s="164">
        <v>1.6803696E-4</v>
      </c>
      <c r="BO2339" s="186">
        <v>3.7278140000000001E-5</v>
      </c>
      <c r="BP2339" s="186">
        <v>9.1605964999999994E-5</v>
      </c>
      <c r="BQ2339" s="186">
        <v>3.8728864E-12</v>
      </c>
      <c r="BR2339" s="186">
        <v>2.9481933E-5</v>
      </c>
      <c r="BS2339" s="186">
        <v>1.6432091E-6</v>
      </c>
      <c r="BT2339" s="164">
        <v>0</v>
      </c>
      <c r="BU2339" s="186">
        <v>2.4940378000000001E-6</v>
      </c>
      <c r="BV2339" s="164">
        <v>0</v>
      </c>
      <c r="BW2339" s="186">
        <v>2.2594983999999999E-10</v>
      </c>
      <c r="BX2339" s="164">
        <v>0</v>
      </c>
      <c r="BY2339" s="164">
        <v>0</v>
      </c>
      <c r="BZ2339" s="164">
        <v>0</v>
      </c>
      <c r="CA2339" s="186">
        <v>5.5334441999999996E-6</v>
      </c>
      <c r="CB2339" s="164">
        <v>0</v>
      </c>
      <c r="CC2339" s="164">
        <v>0</v>
      </c>
      <c r="CD2339" s="164">
        <v>0</v>
      </c>
      <c r="CE2339"/>
      <c r="CF2339" s="330">
        <v>0</v>
      </c>
      <c r="CG2339" s="330">
        <v>3.2854106000000001</v>
      </c>
      <c r="CH2339" s="330">
        <v>4.6986163999999997E-2</v>
      </c>
      <c r="CI2339" s="330">
        <v>2.5882031999999999E-2</v>
      </c>
      <c r="CJ2339" s="330">
        <v>4.5823693000000002E-4</v>
      </c>
      <c r="CK2339" s="330">
        <v>0</v>
      </c>
      <c r="CL2339" s="330">
        <v>0</v>
      </c>
      <c r="CM2339" s="330">
        <v>1.4825052999999999E-3</v>
      </c>
      <c r="CN2339" s="330">
        <v>0</v>
      </c>
      <c r="CO2339" s="330">
        <v>0</v>
      </c>
      <c r="CP2339"/>
      <c r="CQ2339">
        <v>0.49281159000000002</v>
      </c>
      <c r="CR2339">
        <v>0.28206009552862898</v>
      </c>
      <c r="CS2339">
        <v>0.264989395062939</v>
      </c>
      <c r="CT2339">
        <v>0.264989395062939</v>
      </c>
      <c r="CU2339">
        <v>0</v>
      </c>
      <c r="CW2339" s="372"/>
      <c r="CZ2339" s="11"/>
      <c r="DA2339" s="236"/>
      <c r="DB2339" s="236"/>
      <c r="DC2339" s="32"/>
      <c r="DD2339" s="32"/>
      <c r="DE2339" s="32"/>
      <c r="DF2339" s="32"/>
      <c r="DG2339" s="32"/>
      <c r="DH2339" s="32"/>
      <c r="DI2339" s="32"/>
      <c r="DJ2339" s="32"/>
      <c r="DK2339" s="32"/>
      <c r="DL2339" s="32"/>
    </row>
    <row r="2340" spans="1:116" ht="14.4" x14ac:dyDescent="0.3">
      <c r="A2340" t="s">
        <v>3722</v>
      </c>
      <c r="B2340" s="181" t="s">
        <v>928</v>
      </c>
      <c r="C2340" s="182" t="s">
        <v>3723</v>
      </c>
      <c r="D2340" s="40" t="s">
        <v>3713</v>
      </c>
      <c r="E2340" s="242" t="s">
        <v>943</v>
      </c>
      <c r="F2340" s="184" t="s">
        <v>5180</v>
      </c>
      <c r="G2340" s="184">
        <v>0.45924327780600899</v>
      </c>
      <c r="H2340" s="184">
        <v>7.4082446023899995E-3</v>
      </c>
      <c r="I2340" s="184">
        <v>6.0222223203619002E-2</v>
      </c>
      <c r="J2340" s="328">
        <v>0</v>
      </c>
      <c r="K2340" s="184">
        <v>0.39161280999999998</v>
      </c>
      <c r="L2340" s="184">
        <v>4.8726861000000003E-2</v>
      </c>
      <c r="M2340" s="331">
        <v>1.1495343999999999E-2</v>
      </c>
      <c r="N2340" s="331">
        <v>7.4080565999999999E-3</v>
      </c>
      <c r="O2340" s="184">
        <v>0</v>
      </c>
      <c r="P2340" s="331">
        <v>0</v>
      </c>
      <c r="Q2340" s="331">
        <v>1.8800239E-7</v>
      </c>
      <c r="R2340" s="331">
        <v>1.8203619E-8</v>
      </c>
      <c r="S2340" s="331">
        <v>0</v>
      </c>
      <c r="T2340" s="331">
        <v>0</v>
      </c>
      <c r="U2340" s="331">
        <v>0</v>
      </c>
      <c r="V2340" s="331">
        <v>0</v>
      </c>
      <c r="W2340" s="331">
        <v>0</v>
      </c>
      <c r="X2340" s="184">
        <v>0</v>
      </c>
      <c r="Y2340"/>
      <c r="Z2340" s="288">
        <v>2.6107520666666666</v>
      </c>
      <c r="AA2340"/>
      <c r="AB2340" s="164">
        <v>0</v>
      </c>
      <c r="AC2340" s="164">
        <v>0</v>
      </c>
      <c r="AD2340" s="164">
        <v>0</v>
      </c>
      <c r="AE2340" s="164">
        <v>0</v>
      </c>
      <c r="AF2340" s="164">
        <v>0</v>
      </c>
      <c r="AG2340" s="164">
        <v>0</v>
      </c>
      <c r="AH2340" s="164">
        <v>0</v>
      </c>
      <c r="AI2340"/>
      <c r="AJ2340" s="185">
        <v>5.8910696999999998E-2</v>
      </c>
      <c r="AK2340" s="185">
        <v>5.6588067999999998E-2</v>
      </c>
      <c r="AL2340" s="185">
        <v>2.3226299E-3</v>
      </c>
      <c r="AM2340" s="185">
        <v>0</v>
      </c>
      <c r="AN2340" s="176">
        <v>3.3925699999999999E-6</v>
      </c>
      <c r="AO2340" s="176">
        <v>8.5896075000000001E-9</v>
      </c>
      <c r="AP2340" s="176">
        <v>0</v>
      </c>
      <c r="AQ2340" s="192">
        <v>2.4227779000000002E-6</v>
      </c>
      <c r="AR2340" s="192">
        <v>7.3101057000000004E-9</v>
      </c>
      <c r="AS2340" s="192">
        <v>1.9972252999999999E-13</v>
      </c>
      <c r="AT2340" s="193">
        <v>0</v>
      </c>
      <c r="AU2340" s="193">
        <v>0</v>
      </c>
      <c r="AV2340" s="192">
        <v>1.1015248E-9</v>
      </c>
      <c r="AW2340" s="192">
        <v>9.6869057000000003E-7</v>
      </c>
      <c r="AX2340" s="192">
        <v>1.5615021E-10</v>
      </c>
      <c r="AY2340" s="192">
        <v>1.1231519E-9</v>
      </c>
      <c r="AZ2340" s="193">
        <v>0</v>
      </c>
      <c r="BA2340" s="193">
        <v>0</v>
      </c>
      <c r="BB2340" s="193">
        <v>0</v>
      </c>
      <c r="BC2340" s="193">
        <v>0</v>
      </c>
      <c r="BD2340" s="193">
        <v>0</v>
      </c>
      <c r="BE2340" s="193">
        <v>0</v>
      </c>
      <c r="BF2340" s="193">
        <v>0</v>
      </c>
      <c r="BG2340" s="193">
        <v>0</v>
      </c>
      <c r="BH2340" s="193">
        <v>0</v>
      </c>
      <c r="BI2340" s="193">
        <v>0</v>
      </c>
      <c r="BJ2340" s="193">
        <v>0</v>
      </c>
      <c r="BK2340" s="193">
        <v>0</v>
      </c>
      <c r="BL2340" s="193">
        <v>0</v>
      </c>
      <c r="BM2340"/>
      <c r="BN2340" s="186">
        <v>9.0719094999999996E-5</v>
      </c>
      <c r="BO2340" s="186">
        <v>8.1060002999999998E-6</v>
      </c>
      <c r="BP2340" s="186">
        <v>7.2794694E-5</v>
      </c>
      <c r="BQ2340" s="186">
        <v>2.1323134999999998E-12</v>
      </c>
      <c r="BR2340" s="186">
        <v>6.1454223999999996E-6</v>
      </c>
      <c r="BS2340" s="186">
        <v>7.1310663000000002E-7</v>
      </c>
      <c r="BT2340" s="164">
        <v>0</v>
      </c>
      <c r="BU2340" s="186">
        <v>1.0823424000000001E-6</v>
      </c>
      <c r="BV2340" s="164">
        <v>0</v>
      </c>
      <c r="BW2340" s="186">
        <v>1.2440227000000001E-10</v>
      </c>
      <c r="BX2340" s="164">
        <v>0</v>
      </c>
      <c r="BY2340" s="164">
        <v>0</v>
      </c>
      <c r="BZ2340" s="164">
        <v>0</v>
      </c>
      <c r="CA2340" s="186">
        <v>1.8774021E-6</v>
      </c>
      <c r="CB2340" s="164">
        <v>0</v>
      </c>
      <c r="CC2340" s="164">
        <v>0</v>
      </c>
      <c r="CD2340" s="164">
        <v>0</v>
      </c>
      <c r="CE2340"/>
      <c r="CF2340" s="330">
        <v>0</v>
      </c>
      <c r="CG2340" s="330">
        <v>2.6107520000000002</v>
      </c>
      <c r="CH2340" s="330">
        <v>2.0390676E-2</v>
      </c>
      <c r="CI2340" s="330">
        <v>5.7095590000000003E-3</v>
      </c>
      <c r="CJ2340" s="330">
        <v>2.3788891999999999E-4</v>
      </c>
      <c r="CK2340" s="330">
        <v>0</v>
      </c>
      <c r="CL2340" s="330">
        <v>0</v>
      </c>
      <c r="CM2340" s="330">
        <v>3.0587862E-4</v>
      </c>
      <c r="CN2340" s="330">
        <v>0</v>
      </c>
      <c r="CO2340" s="330">
        <v>0</v>
      </c>
      <c r="CP2340"/>
      <c r="CQ2340">
        <v>0.39161280999999998</v>
      </c>
      <c r="CR2340">
        <v>6.7630467806009009E-2</v>
      </c>
      <c r="CS2340">
        <v>6.0222223203619002E-2</v>
      </c>
      <c r="CT2340">
        <v>6.0222223203619002E-2</v>
      </c>
      <c r="CU2340">
        <v>0</v>
      </c>
      <c r="CW2340" s="372"/>
      <c r="CZ2340" s="11"/>
      <c r="DA2340" s="236"/>
      <c r="DB2340" s="236"/>
      <c r="DC2340" s="32"/>
      <c r="DD2340" s="32"/>
      <c r="DE2340" s="32"/>
      <c r="DF2340" s="32"/>
      <c r="DG2340" s="32"/>
      <c r="DH2340" s="32"/>
      <c r="DI2340" s="32"/>
      <c r="DJ2340" s="32"/>
      <c r="DK2340" s="32"/>
      <c r="DL2340" s="32"/>
    </row>
    <row r="2341" spans="1:116" ht="14.4" x14ac:dyDescent="0.3">
      <c r="A2341" t="s">
        <v>3724</v>
      </c>
      <c r="B2341" s="181" t="s">
        <v>928</v>
      </c>
      <c r="C2341" s="182" t="s">
        <v>3725</v>
      </c>
      <c r="D2341" s="40" t="s">
        <v>3713</v>
      </c>
      <c r="E2341" s="242" t="s">
        <v>943</v>
      </c>
      <c r="F2341" s="184" t="s">
        <v>5181</v>
      </c>
      <c r="G2341" s="184">
        <v>1.1454153376123251</v>
      </c>
      <c r="H2341" s="184">
        <v>3.2352495777900003E-2</v>
      </c>
      <c r="I2341" s="184">
        <v>0.459516601834425</v>
      </c>
      <c r="J2341" s="328">
        <v>0</v>
      </c>
      <c r="K2341" s="184">
        <v>0.65354623999999994</v>
      </c>
      <c r="L2341" s="184">
        <v>0.41633893999999999</v>
      </c>
      <c r="M2341" s="184">
        <v>4.3177630000000002E-2</v>
      </c>
      <c r="N2341" s="184">
        <v>3.2352167000000001E-2</v>
      </c>
      <c r="O2341" s="184">
        <v>0</v>
      </c>
      <c r="P2341" s="184">
        <v>0</v>
      </c>
      <c r="Q2341" s="331">
        <v>3.2877790000000002E-7</v>
      </c>
      <c r="R2341" s="331">
        <v>3.1834424999999999E-8</v>
      </c>
      <c r="S2341" s="331">
        <v>0</v>
      </c>
      <c r="T2341" s="331">
        <v>0</v>
      </c>
      <c r="U2341" s="331">
        <v>0</v>
      </c>
      <c r="V2341" s="331">
        <v>0</v>
      </c>
      <c r="W2341" s="331">
        <v>0</v>
      </c>
      <c r="X2341" s="184">
        <v>0</v>
      </c>
      <c r="Y2341"/>
      <c r="Z2341" s="288">
        <v>4.3569749333333334</v>
      </c>
      <c r="AA2341"/>
      <c r="AB2341" s="164">
        <v>0</v>
      </c>
      <c r="AC2341" s="164">
        <v>0</v>
      </c>
      <c r="AD2341" s="164">
        <v>0</v>
      </c>
      <c r="AE2341" s="164">
        <v>0</v>
      </c>
      <c r="AF2341" s="164">
        <v>0</v>
      </c>
      <c r="AG2341" s="164">
        <v>0</v>
      </c>
      <c r="AH2341" s="164">
        <v>0</v>
      </c>
      <c r="AI2341"/>
      <c r="AJ2341" s="185">
        <v>0.20571696</v>
      </c>
      <c r="AK2341" s="185">
        <v>0.19974312999999999</v>
      </c>
      <c r="AL2341" s="185">
        <v>5.9738363999999999E-3</v>
      </c>
      <c r="AM2341" s="185">
        <v>0</v>
      </c>
      <c r="AN2341" s="176">
        <v>1.1975008E-5</v>
      </c>
      <c r="AO2341" s="176">
        <v>2.209259E-8</v>
      </c>
      <c r="AP2341" s="176">
        <v>0</v>
      </c>
      <c r="AQ2341" s="192">
        <v>4.0432727000000004E-6</v>
      </c>
      <c r="AR2341" s="192">
        <v>1.2199530000000001E-8</v>
      </c>
      <c r="AS2341" s="192">
        <v>3.3330858E-13</v>
      </c>
      <c r="AT2341" s="193">
        <v>0</v>
      </c>
      <c r="AU2341" s="193">
        <v>0</v>
      </c>
      <c r="AV2341" s="192">
        <v>4.8105345999999997E-9</v>
      </c>
      <c r="AW2341" s="192">
        <v>7.9269244000000007E-6</v>
      </c>
      <c r="AX2341" s="192">
        <v>6.8193292999999996E-10</v>
      </c>
      <c r="AY2341" s="192">
        <v>9.2107943999999995E-9</v>
      </c>
      <c r="AZ2341" s="193">
        <v>0</v>
      </c>
      <c r="BA2341" s="193">
        <v>0</v>
      </c>
      <c r="BB2341" s="193">
        <v>0</v>
      </c>
      <c r="BC2341" s="193">
        <v>0</v>
      </c>
      <c r="BD2341" s="193">
        <v>0</v>
      </c>
      <c r="BE2341" s="193">
        <v>0</v>
      </c>
      <c r="BF2341" s="193">
        <v>0</v>
      </c>
      <c r="BG2341" s="193">
        <v>0</v>
      </c>
      <c r="BH2341" s="193">
        <v>0</v>
      </c>
      <c r="BI2341" s="193">
        <v>0</v>
      </c>
      <c r="BJ2341" s="193">
        <v>0</v>
      </c>
      <c r="BK2341" s="193">
        <v>0</v>
      </c>
      <c r="BL2341" s="193">
        <v>0</v>
      </c>
      <c r="BM2341"/>
      <c r="BN2341" s="164">
        <v>2.5582797E-4</v>
      </c>
      <c r="BO2341" s="186">
        <v>6.5085758999999994E-5</v>
      </c>
      <c r="BP2341" s="164">
        <v>1.2148402000000001E-4</v>
      </c>
      <c r="BQ2341" s="186">
        <v>3.7289822000000002E-12</v>
      </c>
      <c r="BR2341" s="186">
        <v>5.1291059000000002E-5</v>
      </c>
      <c r="BS2341" s="186">
        <v>3.1142505999999999E-6</v>
      </c>
      <c r="BT2341" s="164">
        <v>0</v>
      </c>
      <c r="BU2341" s="186">
        <v>4.7267622000000003E-6</v>
      </c>
      <c r="BV2341" s="164">
        <v>0</v>
      </c>
      <c r="BW2341" s="186">
        <v>2.1755425E-10</v>
      </c>
      <c r="BX2341" s="164">
        <v>0</v>
      </c>
      <c r="BY2341" s="164">
        <v>0</v>
      </c>
      <c r="BZ2341" s="164">
        <v>0</v>
      </c>
      <c r="CA2341" s="186">
        <v>1.0125898E-5</v>
      </c>
      <c r="CB2341" s="164">
        <v>0</v>
      </c>
      <c r="CC2341" s="164">
        <v>0</v>
      </c>
      <c r="CD2341" s="164">
        <v>0</v>
      </c>
      <c r="CE2341"/>
      <c r="CF2341" s="330">
        <v>0</v>
      </c>
      <c r="CG2341" s="330">
        <v>4.3569749</v>
      </c>
      <c r="CH2341" s="330">
        <v>8.9049340000000005E-2</v>
      </c>
      <c r="CI2341" s="330">
        <v>4.5244985000000001E-2</v>
      </c>
      <c r="CJ2341" s="330">
        <v>5.5639388000000003E-4</v>
      </c>
      <c r="CK2341" s="330">
        <v>0</v>
      </c>
      <c r="CL2341" s="330">
        <v>0</v>
      </c>
      <c r="CM2341" s="330">
        <v>2.5770134000000001E-3</v>
      </c>
      <c r="CN2341" s="330">
        <v>0</v>
      </c>
      <c r="CO2341" s="330">
        <v>0</v>
      </c>
      <c r="CP2341"/>
      <c r="CQ2341">
        <v>0.65354623999999994</v>
      </c>
      <c r="CR2341">
        <v>0.491869097612325</v>
      </c>
      <c r="CS2341">
        <v>0.459516601834425</v>
      </c>
      <c r="CT2341">
        <v>0.459516601834425</v>
      </c>
      <c r="CU2341">
        <v>0</v>
      </c>
      <c r="CW2341" s="372"/>
      <c r="CZ2341" s="11"/>
      <c r="DA2341" s="236"/>
      <c r="DB2341" s="236"/>
      <c r="DC2341" s="32"/>
      <c r="DD2341" s="32"/>
      <c r="DE2341" s="32"/>
      <c r="DF2341" s="32"/>
      <c r="DG2341" s="32"/>
      <c r="DH2341" s="32"/>
      <c r="DI2341" s="32"/>
      <c r="DJ2341" s="32"/>
      <c r="DK2341" s="32"/>
      <c r="DL2341" s="32"/>
    </row>
    <row r="2342" spans="1:116" ht="14.4" x14ac:dyDescent="0.3">
      <c r="B2342" s="181"/>
      <c r="C2342" s="180"/>
      <c r="D2342" s="37" t="s">
        <v>3726</v>
      </c>
      <c r="E2342" s="242"/>
      <c r="F2342"/>
      <c r="G2342"/>
      <c r="H2342"/>
      <c r="I2342"/>
      <c r="J2342" s="332"/>
      <c r="K2342"/>
      <c r="L2342"/>
      <c r="M2342"/>
      <c r="N2342"/>
      <c r="O2342"/>
      <c r="P2342"/>
      <c r="Q2342" s="39"/>
      <c r="R2342" s="39"/>
      <c r="S2342" s="39"/>
      <c r="T2342" s="39"/>
      <c r="U2342" s="39"/>
      <c r="V2342" s="39"/>
      <c r="W2342" s="39"/>
      <c r="X2342"/>
      <c r="Y2342"/>
      <c r="Z2342"/>
      <c r="AA2342"/>
      <c r="AB2342"/>
      <c r="AC2342"/>
      <c r="AD2342"/>
      <c r="AE2342"/>
      <c r="AF2342"/>
      <c r="AG2342"/>
      <c r="AH2342"/>
      <c r="AI2342"/>
      <c r="AJ2342"/>
      <c r="AK2342"/>
      <c r="AL2342"/>
      <c r="AM2342"/>
      <c r="AN2342"/>
      <c r="AO2342"/>
      <c r="AP2342"/>
      <c r="AT2342"/>
      <c r="AU2342"/>
      <c r="AZ2342"/>
      <c r="BA2342"/>
      <c r="BB2342"/>
      <c r="BC2342"/>
      <c r="BD2342"/>
      <c r="BE2342"/>
      <c r="BF2342"/>
      <c r="BG2342"/>
      <c r="BH2342"/>
      <c r="BI2342"/>
      <c r="BJ2342"/>
      <c r="BK2342"/>
      <c r="BL2342"/>
      <c r="BM2342"/>
      <c r="BN2342"/>
      <c r="BP2342"/>
      <c r="BS2342" s="39"/>
      <c r="BT2342"/>
      <c r="BU2342" s="39"/>
      <c r="BV2342"/>
      <c r="BW2342" s="39"/>
      <c r="BX2342"/>
      <c r="BY2342"/>
      <c r="BZ2342"/>
      <c r="CA2342" s="39"/>
      <c r="CB2342"/>
      <c r="CC2342"/>
      <c r="CD2342"/>
      <c r="CE2342"/>
      <c r="CF2342"/>
      <c r="CG2342"/>
      <c r="CH2342"/>
      <c r="CI2342"/>
      <c r="CJ2342"/>
      <c r="CK2342"/>
      <c r="CL2342"/>
      <c r="CM2342"/>
      <c r="CN2342"/>
      <c r="CO2342"/>
      <c r="CP2342"/>
      <c r="CQ2342"/>
      <c r="CR2342"/>
      <c r="CS2342"/>
      <c r="CT2342"/>
      <c r="CU2342"/>
      <c r="CV2342" s="39"/>
      <c r="CW2342" s="372"/>
      <c r="CZ2342" s="11"/>
      <c r="DA2342" s="236"/>
      <c r="DB2342" s="236"/>
      <c r="DC2342" s="32"/>
      <c r="DD2342" s="32"/>
      <c r="DE2342" s="32"/>
      <c r="DF2342" s="32"/>
      <c r="DG2342" s="32"/>
      <c r="DH2342" s="32"/>
      <c r="DI2342" s="32"/>
      <c r="DJ2342" s="32"/>
      <c r="DK2342" s="32"/>
      <c r="DL2342" s="32"/>
    </row>
    <row r="2343" spans="1:116" ht="14.4" x14ac:dyDescent="0.3">
      <c r="A2343" t="s">
        <v>3727</v>
      </c>
      <c r="B2343" s="181" t="s">
        <v>928</v>
      </c>
      <c r="C2343" s="182" t="s">
        <v>3728</v>
      </c>
      <c r="D2343" s="40" t="s">
        <v>3726</v>
      </c>
      <c r="E2343" s="242" t="s">
        <v>943</v>
      </c>
      <c r="F2343" s="184" t="s">
        <v>5182</v>
      </c>
      <c r="G2343" s="184">
        <v>2.5818637140846743</v>
      </c>
      <c r="H2343" s="184">
        <v>7.5337789618880005E-2</v>
      </c>
      <c r="I2343" s="184">
        <v>1.0858400244657942</v>
      </c>
      <c r="J2343" s="328">
        <v>0</v>
      </c>
      <c r="K2343" s="184">
        <v>1.4206859000000001</v>
      </c>
      <c r="L2343" s="184">
        <v>0.98229763000000003</v>
      </c>
      <c r="M2343" s="184">
        <v>0.1035423</v>
      </c>
      <c r="N2343" s="184">
        <v>7.5336814000000002E-2</v>
      </c>
      <c r="O2343" s="331">
        <v>0</v>
      </c>
      <c r="P2343" s="331">
        <v>0</v>
      </c>
      <c r="Q2343" s="331">
        <v>9.756188799999999E-7</v>
      </c>
      <c r="R2343" s="331">
        <v>9.4465794000000001E-8</v>
      </c>
      <c r="S2343" s="331">
        <v>0</v>
      </c>
      <c r="T2343" s="331">
        <v>0</v>
      </c>
      <c r="U2343" s="331">
        <v>0</v>
      </c>
      <c r="V2343" s="331">
        <v>0</v>
      </c>
      <c r="W2343" s="331">
        <v>0</v>
      </c>
      <c r="X2343" s="184">
        <v>0</v>
      </c>
      <c r="Y2343"/>
      <c r="Z2343" s="288">
        <v>9.4712393333333349</v>
      </c>
      <c r="AA2343"/>
      <c r="AB2343" s="164">
        <v>0</v>
      </c>
      <c r="AC2343" s="164">
        <v>0</v>
      </c>
      <c r="AD2343" s="164">
        <v>0</v>
      </c>
      <c r="AE2343" s="164">
        <v>0</v>
      </c>
      <c r="AF2343" s="164">
        <v>0</v>
      </c>
      <c r="AG2343" s="164">
        <v>0</v>
      </c>
      <c r="AH2343" s="164">
        <v>0</v>
      </c>
      <c r="AI2343"/>
      <c r="AJ2343" s="185">
        <v>0.47203693000000002</v>
      </c>
      <c r="AK2343" s="185">
        <v>0.45856359000000002</v>
      </c>
      <c r="AL2343" s="185">
        <v>1.3473344E-2</v>
      </c>
      <c r="AM2343" s="185">
        <v>0</v>
      </c>
      <c r="AN2343" s="176">
        <v>2.7491822E-5</v>
      </c>
      <c r="AO2343" s="176">
        <v>4.9827456999999997E-8</v>
      </c>
      <c r="AP2343" s="176">
        <v>0</v>
      </c>
      <c r="AQ2343" s="192">
        <v>8.7893100999999996E-6</v>
      </c>
      <c r="AR2343" s="192">
        <v>2.6519469999999998E-8</v>
      </c>
      <c r="AS2343" s="192">
        <v>7.2454981000000005E-13</v>
      </c>
      <c r="AT2343" s="193">
        <v>0</v>
      </c>
      <c r="AU2343" s="193">
        <v>0</v>
      </c>
      <c r="AV2343" s="192">
        <v>1.1202043E-8</v>
      </c>
      <c r="AW2343" s="192">
        <v>1.8691309999999999E-5</v>
      </c>
      <c r="AX2343" s="192">
        <v>1.5879818999999999E-9</v>
      </c>
      <c r="AY2343" s="192">
        <v>2.1719281000000001E-8</v>
      </c>
      <c r="AZ2343" s="193">
        <v>0</v>
      </c>
      <c r="BA2343" s="193">
        <v>0</v>
      </c>
      <c r="BB2343" s="193">
        <v>0</v>
      </c>
      <c r="BC2343" s="193">
        <v>0</v>
      </c>
      <c r="BD2343" s="193">
        <v>0</v>
      </c>
      <c r="BE2343" s="193">
        <v>0</v>
      </c>
      <c r="BF2343" s="193">
        <v>0</v>
      </c>
      <c r="BG2343" s="193">
        <v>0</v>
      </c>
      <c r="BH2343" s="193">
        <v>0</v>
      </c>
      <c r="BI2343" s="193">
        <v>0</v>
      </c>
      <c r="BJ2343" s="193">
        <v>0</v>
      </c>
      <c r="BK2343" s="193">
        <v>0</v>
      </c>
      <c r="BL2343" s="193">
        <v>0</v>
      </c>
      <c r="BM2343"/>
      <c r="BN2343" s="164">
        <v>5.8044642999999999E-4</v>
      </c>
      <c r="BO2343" s="164">
        <v>1.534273E-4</v>
      </c>
      <c r="BP2343" s="164">
        <v>2.6408327999999999E-4</v>
      </c>
      <c r="BQ2343" s="186">
        <v>1.1065419000000001E-11</v>
      </c>
      <c r="BR2343" s="164">
        <v>1.2097548000000001E-4</v>
      </c>
      <c r="BS2343" s="186">
        <v>7.2519938999999997E-6</v>
      </c>
      <c r="BT2343" s="164">
        <v>0</v>
      </c>
      <c r="BU2343" s="186">
        <v>1.1006966E-5</v>
      </c>
      <c r="BV2343" s="164">
        <v>0</v>
      </c>
      <c r="BW2343" s="186">
        <v>6.4557268999999996E-10</v>
      </c>
      <c r="BX2343" s="164">
        <v>0</v>
      </c>
      <c r="BY2343" s="164">
        <v>0</v>
      </c>
      <c r="BZ2343" s="164">
        <v>0</v>
      </c>
      <c r="CA2343" s="186">
        <v>2.3700748E-5</v>
      </c>
      <c r="CB2343" s="164">
        <v>0</v>
      </c>
      <c r="CC2343" s="164">
        <v>0</v>
      </c>
      <c r="CD2343" s="164">
        <v>0</v>
      </c>
      <c r="CE2343"/>
      <c r="CF2343" s="330">
        <v>0</v>
      </c>
      <c r="CG2343" s="330">
        <v>9.4712393000000006</v>
      </c>
      <c r="CH2343" s="330">
        <v>0.20736457999999999</v>
      </c>
      <c r="CI2343" s="330">
        <v>0.10663598000000001</v>
      </c>
      <c r="CJ2343" s="330">
        <v>1.5014952999999999E-3</v>
      </c>
      <c r="CK2343" s="330">
        <v>0</v>
      </c>
      <c r="CL2343" s="330">
        <v>0</v>
      </c>
      <c r="CM2343" s="330">
        <v>6.0789553000000001E-3</v>
      </c>
      <c r="CN2343" s="330">
        <v>0</v>
      </c>
      <c r="CO2343" s="330">
        <v>0</v>
      </c>
      <c r="CP2343"/>
      <c r="CQ2343">
        <v>1.4206859000000001</v>
      </c>
      <c r="CR2343">
        <v>1.161177814084674</v>
      </c>
      <c r="CS2343">
        <v>1.0858400244657942</v>
      </c>
      <c r="CT2343">
        <v>1.0858400244657942</v>
      </c>
      <c r="CU2343">
        <v>0</v>
      </c>
      <c r="CW2343" s="372"/>
      <c r="CZ2343" s="11"/>
      <c r="DA2343" s="236"/>
      <c r="DB2343" s="236"/>
      <c r="DC2343" s="32"/>
      <c r="DD2343" s="32"/>
      <c r="DE2343" s="32"/>
      <c r="DF2343" s="32"/>
      <c r="DG2343" s="32"/>
      <c r="DH2343" s="32"/>
      <c r="DI2343" s="32"/>
      <c r="DJ2343" s="32"/>
      <c r="DK2343" s="32"/>
      <c r="DL2343" s="32"/>
    </row>
    <row r="2344" spans="1:116" ht="14.4" x14ac:dyDescent="0.3">
      <c r="A2344" t="s">
        <v>3729</v>
      </c>
      <c r="B2344" s="181" t="s">
        <v>928</v>
      </c>
      <c r="C2344" s="182" t="s">
        <v>3730</v>
      </c>
      <c r="D2344" s="40" t="s">
        <v>3726</v>
      </c>
      <c r="E2344" s="242" t="s">
        <v>943</v>
      </c>
      <c r="F2344" s="184" t="s">
        <v>5183</v>
      </c>
      <c r="G2344" s="184">
        <v>8.964681546487121</v>
      </c>
      <c r="H2344" s="184">
        <v>0.43890677615939999</v>
      </c>
      <c r="I2344" s="184">
        <v>4.8756507703277201</v>
      </c>
      <c r="J2344" s="328">
        <v>0</v>
      </c>
      <c r="K2344" s="184">
        <v>3.6501239999999999</v>
      </c>
      <c r="L2344" s="184">
        <v>4.3387435999999999</v>
      </c>
      <c r="M2344" s="331">
        <v>0.53690707000000004</v>
      </c>
      <c r="N2344" s="331">
        <v>0.43890573999999999</v>
      </c>
      <c r="O2344" s="331">
        <v>0</v>
      </c>
      <c r="P2344" s="331">
        <v>0</v>
      </c>
      <c r="Q2344" s="331">
        <v>1.0361594E-6</v>
      </c>
      <c r="R2344" s="331">
        <v>1.0032772E-7</v>
      </c>
      <c r="S2344" s="331">
        <v>0</v>
      </c>
      <c r="T2344" s="331">
        <v>0</v>
      </c>
      <c r="U2344" s="331">
        <v>0</v>
      </c>
      <c r="V2344" s="331">
        <v>0</v>
      </c>
      <c r="W2344" s="331">
        <v>0</v>
      </c>
      <c r="X2344" s="184">
        <v>0</v>
      </c>
      <c r="Y2344"/>
      <c r="Z2344" s="288">
        <v>24.334160000000001</v>
      </c>
      <c r="AA2344"/>
      <c r="AB2344" s="164">
        <v>0</v>
      </c>
      <c r="AC2344" s="164">
        <v>0</v>
      </c>
      <c r="AD2344" s="164">
        <v>0</v>
      </c>
      <c r="AE2344" s="164">
        <v>0</v>
      </c>
      <c r="AF2344" s="164">
        <v>0</v>
      </c>
      <c r="AG2344" s="164">
        <v>0</v>
      </c>
      <c r="AH2344" s="164">
        <v>0</v>
      </c>
      <c r="AI2344"/>
      <c r="AJ2344" s="185">
        <v>1.822074</v>
      </c>
      <c r="AK2344" s="185">
        <v>1.77485</v>
      </c>
      <c r="AL2344" s="185">
        <v>4.7223996999999997E-2</v>
      </c>
      <c r="AM2344" s="185">
        <v>0</v>
      </c>
      <c r="AN2344" s="176">
        <v>1.0640588E-4</v>
      </c>
      <c r="AO2344" s="176">
        <v>1.7464496E-7</v>
      </c>
      <c r="AP2344" s="176">
        <v>0</v>
      </c>
      <c r="AQ2344" s="192">
        <v>2.2582099999999998E-5</v>
      </c>
      <c r="AR2344" s="192">
        <v>6.8135648000000002E-8</v>
      </c>
      <c r="AS2344" s="192">
        <v>1.8615631999999998E-12</v>
      </c>
      <c r="AT2344" s="193">
        <v>0</v>
      </c>
      <c r="AU2344" s="193">
        <v>0</v>
      </c>
      <c r="AV2344" s="192">
        <v>6.5262127999999993E-8</v>
      </c>
      <c r="AW2344" s="192">
        <v>8.3758513000000003E-5</v>
      </c>
      <c r="AX2344" s="192">
        <v>9.2514446000000007E-9</v>
      </c>
      <c r="AY2344" s="192">
        <v>9.7256007000000006E-8</v>
      </c>
      <c r="AZ2344" s="193">
        <v>0</v>
      </c>
      <c r="BA2344" s="193">
        <v>0</v>
      </c>
      <c r="BB2344" s="193">
        <v>0</v>
      </c>
      <c r="BC2344" s="193">
        <v>0</v>
      </c>
      <c r="BD2344" s="193">
        <v>0</v>
      </c>
      <c r="BE2344" s="193">
        <v>0</v>
      </c>
      <c r="BF2344" s="193">
        <v>0</v>
      </c>
      <c r="BG2344" s="193">
        <v>0</v>
      </c>
      <c r="BH2344" s="193">
        <v>0</v>
      </c>
      <c r="BI2344" s="193">
        <v>0</v>
      </c>
      <c r="BJ2344" s="193">
        <v>0</v>
      </c>
      <c r="BK2344" s="193">
        <v>0</v>
      </c>
      <c r="BL2344" s="193">
        <v>0</v>
      </c>
      <c r="BM2344"/>
      <c r="BN2344" s="164">
        <v>2.1403677E-3</v>
      </c>
      <c r="BO2344" s="164">
        <v>6.9199837999999998E-4</v>
      </c>
      <c r="BP2344" s="164">
        <v>6.7850094999999996E-4</v>
      </c>
      <c r="BQ2344" s="186">
        <v>1.1752066E-11</v>
      </c>
      <c r="BR2344" s="164">
        <v>5.3851710999999996E-4</v>
      </c>
      <c r="BS2344" s="186">
        <v>4.2249487E-5</v>
      </c>
      <c r="BT2344" s="164">
        <v>0</v>
      </c>
      <c r="BU2344" s="186">
        <v>6.4125630000000004E-5</v>
      </c>
      <c r="BV2344" s="164">
        <v>0</v>
      </c>
      <c r="BW2344" s="186">
        <v>6.8563267999999998E-10</v>
      </c>
      <c r="BX2344" s="164">
        <v>0</v>
      </c>
      <c r="BY2344" s="164">
        <v>0</v>
      </c>
      <c r="BZ2344" s="164">
        <v>0</v>
      </c>
      <c r="CA2344" s="164">
        <v>1.2497541E-4</v>
      </c>
      <c r="CB2344" s="164">
        <v>0</v>
      </c>
      <c r="CC2344" s="164">
        <v>0</v>
      </c>
      <c r="CD2344" s="164">
        <v>0</v>
      </c>
      <c r="CE2344"/>
      <c r="CF2344" s="330">
        <v>0</v>
      </c>
      <c r="CG2344" s="330">
        <v>24.334160000000001</v>
      </c>
      <c r="CH2344" s="330">
        <v>1.2080881000000001</v>
      </c>
      <c r="CI2344" s="330">
        <v>0.48314517000000001</v>
      </c>
      <c r="CJ2344" s="330">
        <v>4.1919584000000001E-3</v>
      </c>
      <c r="CK2344" s="330">
        <v>0</v>
      </c>
      <c r="CL2344" s="330">
        <v>0</v>
      </c>
      <c r="CM2344" s="330">
        <v>2.6975609000000001E-2</v>
      </c>
      <c r="CN2344" s="330">
        <v>0</v>
      </c>
      <c r="CO2344" s="330">
        <v>0</v>
      </c>
      <c r="CP2344"/>
      <c r="CQ2344">
        <v>3.6501239999999999</v>
      </c>
      <c r="CR2344">
        <v>5.3145575464871202</v>
      </c>
      <c r="CS2344">
        <v>4.8756507703277201</v>
      </c>
      <c r="CT2344">
        <v>4.8756507703277201</v>
      </c>
      <c r="CU2344">
        <v>0</v>
      </c>
      <c r="CW2344" s="372"/>
      <c r="CZ2344" s="11"/>
      <c r="DA2344" s="236"/>
      <c r="DB2344" s="236"/>
      <c r="DC2344" s="32"/>
      <c r="DD2344" s="32"/>
      <c r="DE2344" s="32"/>
      <c r="DF2344" s="32"/>
      <c r="DG2344" s="32"/>
      <c r="DH2344" s="32"/>
      <c r="DI2344" s="32"/>
      <c r="DJ2344" s="32"/>
      <c r="DK2344" s="32"/>
      <c r="DL2344" s="32"/>
    </row>
    <row r="2345" spans="1:116" ht="14.4" x14ac:dyDescent="0.3">
      <c r="A2345" t="s">
        <v>3731</v>
      </c>
      <c r="B2345" s="181" t="s">
        <v>928</v>
      </c>
      <c r="C2345" s="182" t="s">
        <v>3732</v>
      </c>
      <c r="D2345" s="40" t="s">
        <v>3726</v>
      </c>
      <c r="E2345" s="242" t="s">
        <v>943</v>
      </c>
      <c r="F2345" s="184" t="s">
        <v>5169</v>
      </c>
      <c r="G2345" s="184">
        <v>2.0904849289068252</v>
      </c>
      <c r="H2345" s="184">
        <v>3.9320090289050001E-2</v>
      </c>
      <c r="I2345" s="184">
        <v>0.78464993861777499</v>
      </c>
      <c r="J2345" s="328">
        <v>0</v>
      </c>
      <c r="K2345" s="184">
        <v>1.2665149</v>
      </c>
      <c r="L2345" s="184">
        <v>0.72658425999999998</v>
      </c>
      <c r="M2345" s="184">
        <v>5.8065602000000001E-2</v>
      </c>
      <c r="N2345" s="184">
        <v>3.9319299000000002E-2</v>
      </c>
      <c r="O2345" s="184">
        <v>0</v>
      </c>
      <c r="P2345" s="184">
        <v>0</v>
      </c>
      <c r="Q2345" s="331">
        <v>7.9128905000000003E-7</v>
      </c>
      <c r="R2345" s="331">
        <v>7.6617774999999996E-8</v>
      </c>
      <c r="S2345" s="331">
        <v>0</v>
      </c>
      <c r="T2345" s="331">
        <v>0</v>
      </c>
      <c r="U2345" s="331">
        <v>0</v>
      </c>
      <c r="V2345" s="331">
        <v>0</v>
      </c>
      <c r="W2345" s="331">
        <v>0</v>
      </c>
      <c r="X2345" s="184">
        <v>0</v>
      </c>
      <c r="Y2345"/>
      <c r="Z2345" s="288">
        <v>8.4434326666666664</v>
      </c>
      <c r="AA2345"/>
      <c r="AB2345" s="164">
        <v>0</v>
      </c>
      <c r="AC2345" s="164">
        <v>0</v>
      </c>
      <c r="AD2345" s="164">
        <v>0</v>
      </c>
      <c r="AE2345" s="164">
        <v>0</v>
      </c>
      <c r="AF2345" s="164">
        <v>0</v>
      </c>
      <c r="AG2345" s="164">
        <v>0</v>
      </c>
      <c r="AH2345" s="164">
        <v>0</v>
      </c>
      <c r="AI2345"/>
      <c r="AJ2345" s="185">
        <v>0.36921556999999999</v>
      </c>
      <c r="AK2345" s="185">
        <v>0.35830985999999998</v>
      </c>
      <c r="AL2345" s="185">
        <v>1.0905717000000001E-2</v>
      </c>
      <c r="AM2345" s="185">
        <v>0</v>
      </c>
      <c r="AN2345" s="176">
        <v>2.1481406E-5</v>
      </c>
      <c r="AO2345" s="176">
        <v>4.0331792999999997E-8</v>
      </c>
      <c r="AP2345" s="176">
        <v>0</v>
      </c>
      <c r="AQ2345" s="192">
        <v>7.8355057999999996E-6</v>
      </c>
      <c r="AR2345" s="192">
        <v>2.3641612E-8</v>
      </c>
      <c r="AS2345" s="192">
        <v>6.4592262E-13</v>
      </c>
      <c r="AT2345" s="193">
        <v>0</v>
      </c>
      <c r="AU2345" s="193">
        <v>0</v>
      </c>
      <c r="AV2345" s="192">
        <v>5.8464970000000003E-9</v>
      </c>
      <c r="AW2345" s="192">
        <v>1.3640053999999999E-5</v>
      </c>
      <c r="AX2345" s="192">
        <v>8.2878913999999998E-10</v>
      </c>
      <c r="AY2345" s="192">
        <v>1.5860746000000001E-8</v>
      </c>
      <c r="AZ2345" s="193">
        <v>0</v>
      </c>
      <c r="BA2345" s="193">
        <v>0</v>
      </c>
      <c r="BB2345" s="193">
        <v>0</v>
      </c>
      <c r="BC2345" s="193">
        <v>0</v>
      </c>
      <c r="BD2345" s="193">
        <v>0</v>
      </c>
      <c r="BE2345" s="193">
        <v>0</v>
      </c>
      <c r="BF2345" s="193">
        <v>0</v>
      </c>
      <c r="BG2345" s="193">
        <v>0</v>
      </c>
      <c r="BH2345" s="193">
        <v>0</v>
      </c>
      <c r="BI2345" s="193">
        <v>0</v>
      </c>
      <c r="BJ2345" s="193">
        <v>0</v>
      </c>
      <c r="BK2345" s="193">
        <v>0</v>
      </c>
      <c r="BL2345" s="193">
        <v>0</v>
      </c>
      <c r="BM2345"/>
      <c r="BN2345" s="164">
        <v>4.5946139E-4</v>
      </c>
      <c r="BO2345" s="164">
        <v>1.112736E-4</v>
      </c>
      <c r="BP2345" s="164">
        <v>2.3542531E-4</v>
      </c>
      <c r="BQ2345" s="186">
        <v>8.9747599000000004E-12</v>
      </c>
      <c r="BR2345" s="186">
        <v>8.8837454000000005E-5</v>
      </c>
      <c r="BS2345" s="186">
        <v>3.7849133999999999E-6</v>
      </c>
      <c r="BT2345" s="164">
        <v>0</v>
      </c>
      <c r="BU2345" s="186">
        <v>5.7446838999999999E-6</v>
      </c>
      <c r="BV2345" s="164">
        <v>0</v>
      </c>
      <c r="BW2345" s="186">
        <v>5.2360056999999999E-10</v>
      </c>
      <c r="BX2345" s="164">
        <v>0</v>
      </c>
      <c r="BY2345" s="164">
        <v>0</v>
      </c>
      <c r="BZ2345" s="164">
        <v>0</v>
      </c>
      <c r="CA2345" s="186">
        <v>1.4394889E-5</v>
      </c>
      <c r="CB2345" s="164">
        <v>0</v>
      </c>
      <c r="CC2345" s="164">
        <v>0</v>
      </c>
      <c r="CD2345" s="164">
        <v>0</v>
      </c>
      <c r="CE2345"/>
      <c r="CF2345" s="330">
        <v>0</v>
      </c>
      <c r="CG2345" s="330">
        <v>8.4434330000000006</v>
      </c>
      <c r="CH2345" s="330">
        <v>0.10822637</v>
      </c>
      <c r="CI2345" s="330">
        <v>7.6999850999999994E-2</v>
      </c>
      <c r="CJ2345" s="330">
        <v>1.0601616E-3</v>
      </c>
      <c r="CK2345" s="330">
        <v>0</v>
      </c>
      <c r="CL2345" s="330">
        <v>0</v>
      </c>
      <c r="CM2345" s="330">
        <v>4.4771111000000002E-3</v>
      </c>
      <c r="CN2345" s="330">
        <v>0</v>
      </c>
      <c r="CO2345" s="330">
        <v>0</v>
      </c>
      <c r="CP2345"/>
      <c r="CQ2345">
        <v>1.2665149</v>
      </c>
      <c r="CR2345">
        <v>0.82397002890682491</v>
      </c>
      <c r="CS2345">
        <v>0.78464993861777499</v>
      </c>
      <c r="CT2345">
        <v>0.78464993861777499</v>
      </c>
      <c r="CU2345">
        <v>0</v>
      </c>
      <c r="CW2345" s="372"/>
      <c r="CZ2345" s="11"/>
      <c r="DA2345" s="236"/>
      <c r="DB2345" s="236"/>
      <c r="DC2345" s="32"/>
      <c r="DD2345" s="32"/>
      <c r="DE2345" s="32"/>
      <c r="DF2345" s="32"/>
      <c r="DG2345" s="32"/>
      <c r="DH2345" s="32"/>
      <c r="DI2345" s="32"/>
      <c r="DJ2345" s="32"/>
      <c r="DK2345" s="32"/>
      <c r="DL2345" s="32"/>
    </row>
    <row r="2346" spans="1:116" ht="14.4" x14ac:dyDescent="0.3">
      <c r="A2346" t="s">
        <v>3733</v>
      </c>
      <c r="B2346" s="181" t="s">
        <v>928</v>
      </c>
      <c r="C2346" s="182" t="s">
        <v>3734</v>
      </c>
      <c r="D2346" s="40" t="s">
        <v>3726</v>
      </c>
      <c r="E2346" s="242" t="s">
        <v>943</v>
      </c>
      <c r="F2346" s="184" t="s">
        <v>5184</v>
      </c>
      <c r="G2346" s="184">
        <v>5.5842166791293977</v>
      </c>
      <c r="H2346" s="184">
        <v>0.27268969858320996</v>
      </c>
      <c r="I2346" s="184">
        <v>2.9595776805461873</v>
      </c>
      <c r="J2346" s="328">
        <v>0</v>
      </c>
      <c r="K2346" s="184">
        <v>2.3519492999999998</v>
      </c>
      <c r="L2346" s="184">
        <v>2.6247907000000001</v>
      </c>
      <c r="M2346" s="184">
        <v>0.33478690999999999</v>
      </c>
      <c r="N2346" s="184">
        <v>0.27268896999999997</v>
      </c>
      <c r="O2346" s="331">
        <v>0</v>
      </c>
      <c r="P2346" s="331">
        <v>0</v>
      </c>
      <c r="Q2346" s="331">
        <v>7.2858320999999997E-7</v>
      </c>
      <c r="R2346" s="331">
        <v>7.0546187000000005E-8</v>
      </c>
      <c r="S2346" s="331">
        <v>0</v>
      </c>
      <c r="T2346" s="331">
        <v>0</v>
      </c>
      <c r="U2346" s="331">
        <v>0</v>
      </c>
      <c r="V2346" s="331">
        <v>0</v>
      </c>
      <c r="W2346" s="331">
        <v>0</v>
      </c>
      <c r="X2346" s="184">
        <v>0</v>
      </c>
      <c r="Y2346"/>
      <c r="Z2346" s="288">
        <v>15.679661999999999</v>
      </c>
      <c r="AA2346"/>
      <c r="AB2346" s="164">
        <v>0</v>
      </c>
      <c r="AC2346" s="164">
        <v>0</v>
      </c>
      <c r="AD2346" s="164">
        <v>0</v>
      </c>
      <c r="AE2346" s="164">
        <v>0</v>
      </c>
      <c r="AF2346" s="164">
        <v>0</v>
      </c>
      <c r="AG2346" s="164">
        <v>0</v>
      </c>
      <c r="AH2346" s="164">
        <v>0</v>
      </c>
      <c r="AI2346"/>
      <c r="AJ2346" s="185">
        <v>1.1192861000000001</v>
      </c>
      <c r="AK2346" s="185">
        <v>1.0899266000000001</v>
      </c>
      <c r="AL2346" s="185">
        <v>2.9359488999999999E-2</v>
      </c>
      <c r="AM2346" s="185">
        <v>0</v>
      </c>
      <c r="AN2346" s="176">
        <v>6.5343321000000006E-5</v>
      </c>
      <c r="AO2346" s="176">
        <v>1.0857799E-7</v>
      </c>
      <c r="AP2346" s="176">
        <v>0</v>
      </c>
      <c r="AQ2346" s="192">
        <v>1.4550727E-5</v>
      </c>
      <c r="AR2346" s="192">
        <v>4.3903053999999997E-8</v>
      </c>
      <c r="AS2346" s="192">
        <v>1.1994942E-12</v>
      </c>
      <c r="AT2346" s="193">
        <v>0</v>
      </c>
      <c r="AU2346" s="193">
        <v>0</v>
      </c>
      <c r="AV2346" s="192">
        <v>4.0546889E-8</v>
      </c>
      <c r="AW2346" s="192">
        <v>5.0752048000000003E-5</v>
      </c>
      <c r="AX2346" s="192">
        <v>5.7478556999999999E-9</v>
      </c>
      <c r="AY2346" s="192">
        <v>5.8925880999999999E-8</v>
      </c>
      <c r="AZ2346" s="193">
        <v>0</v>
      </c>
      <c r="BA2346" s="193">
        <v>0</v>
      </c>
      <c r="BB2346" s="193">
        <v>0</v>
      </c>
      <c r="BC2346" s="193">
        <v>0</v>
      </c>
      <c r="BD2346" s="193">
        <v>0</v>
      </c>
      <c r="BE2346" s="193">
        <v>0</v>
      </c>
      <c r="BF2346" s="193">
        <v>0</v>
      </c>
      <c r="BG2346" s="193">
        <v>0</v>
      </c>
      <c r="BH2346" s="193">
        <v>0</v>
      </c>
      <c r="BI2346" s="193">
        <v>0</v>
      </c>
      <c r="BJ2346" s="193">
        <v>0</v>
      </c>
      <c r="BK2346" s="193">
        <v>0</v>
      </c>
      <c r="BL2346" s="193">
        <v>0</v>
      </c>
      <c r="BM2346"/>
      <c r="BN2346" s="164">
        <v>1.3259251E-3</v>
      </c>
      <c r="BO2346" s="164">
        <v>4.1960197E-4</v>
      </c>
      <c r="BP2346" s="164">
        <v>4.3719058999999998E-4</v>
      </c>
      <c r="BQ2346" s="186">
        <v>8.2635535000000003E-12</v>
      </c>
      <c r="BR2346" s="164">
        <v>3.2606627999999998E-4</v>
      </c>
      <c r="BS2346" s="186">
        <v>2.6249300999999999E-5</v>
      </c>
      <c r="BT2346" s="164">
        <v>0</v>
      </c>
      <c r="BU2346" s="186">
        <v>3.9840789999999999E-5</v>
      </c>
      <c r="BV2346" s="164">
        <v>0</v>
      </c>
      <c r="BW2346" s="186">
        <v>4.8210775000000001E-10</v>
      </c>
      <c r="BX2346" s="164">
        <v>0</v>
      </c>
      <c r="BY2346" s="164">
        <v>0</v>
      </c>
      <c r="BZ2346" s="164">
        <v>0</v>
      </c>
      <c r="CA2346" s="186">
        <v>7.6975660000000006E-5</v>
      </c>
      <c r="CB2346" s="164">
        <v>0</v>
      </c>
      <c r="CC2346" s="164">
        <v>0</v>
      </c>
      <c r="CD2346" s="164">
        <v>0</v>
      </c>
      <c r="CE2346"/>
      <c r="CF2346" s="330">
        <v>0</v>
      </c>
      <c r="CG2346" s="330">
        <v>15.679662</v>
      </c>
      <c r="CH2346" s="330">
        <v>0.75057638000000004</v>
      </c>
      <c r="CI2346" s="330">
        <v>0.29310586</v>
      </c>
      <c r="CJ2346" s="330">
        <v>2.6875776999999998E-3</v>
      </c>
      <c r="CK2346" s="330">
        <v>0</v>
      </c>
      <c r="CL2346" s="330">
        <v>0</v>
      </c>
      <c r="CM2346" s="330">
        <v>1.6327772000000001E-2</v>
      </c>
      <c r="CN2346" s="330">
        <v>0</v>
      </c>
      <c r="CO2346" s="330">
        <v>0</v>
      </c>
      <c r="CP2346"/>
      <c r="CQ2346">
        <v>2.3519492999999998</v>
      </c>
      <c r="CR2346">
        <v>3.2322673791293974</v>
      </c>
      <c r="CS2346">
        <v>2.9595776805461873</v>
      </c>
      <c r="CT2346">
        <v>2.9595776805461873</v>
      </c>
      <c r="CU2346">
        <v>0</v>
      </c>
      <c r="CW2346" s="372"/>
      <c r="CZ2346" s="11"/>
      <c r="DA2346" s="236"/>
      <c r="DB2346" s="236"/>
      <c r="DC2346" s="32"/>
      <c r="DD2346" s="32"/>
      <c r="DE2346" s="32"/>
      <c r="DF2346" s="32"/>
      <c r="DG2346" s="32"/>
      <c r="DH2346" s="32"/>
      <c r="DI2346" s="32"/>
      <c r="DJ2346" s="32"/>
      <c r="DK2346" s="32"/>
      <c r="DL2346" s="32"/>
    </row>
    <row r="2347" spans="1:116" ht="14.4" x14ac:dyDescent="0.3">
      <c r="A2347" t="s">
        <v>3735</v>
      </c>
      <c r="B2347" s="181" t="s">
        <v>928</v>
      </c>
      <c r="C2347" s="182" t="s">
        <v>3736</v>
      </c>
      <c r="D2347" s="40" t="s">
        <v>3726</v>
      </c>
      <c r="E2347" s="242" t="s">
        <v>943</v>
      </c>
      <c r="F2347" s="184" t="s">
        <v>5185</v>
      </c>
      <c r="G2347" s="184">
        <v>2.5818637140846743</v>
      </c>
      <c r="H2347" s="184">
        <v>7.5337789618880005E-2</v>
      </c>
      <c r="I2347" s="184">
        <v>1.0858400244657942</v>
      </c>
      <c r="J2347" s="328">
        <v>0</v>
      </c>
      <c r="K2347" s="184">
        <v>1.4206859000000001</v>
      </c>
      <c r="L2347" s="184">
        <v>0.98229763000000003</v>
      </c>
      <c r="M2347" s="184">
        <v>0.1035423</v>
      </c>
      <c r="N2347" s="184">
        <v>7.5336814000000002E-2</v>
      </c>
      <c r="O2347" s="184">
        <v>0</v>
      </c>
      <c r="P2347" s="331">
        <v>0</v>
      </c>
      <c r="Q2347" s="331">
        <v>9.756188799999999E-7</v>
      </c>
      <c r="R2347" s="331">
        <v>9.4465794000000001E-8</v>
      </c>
      <c r="S2347" s="331">
        <v>0</v>
      </c>
      <c r="T2347" s="331">
        <v>0</v>
      </c>
      <c r="U2347" s="331">
        <v>0</v>
      </c>
      <c r="V2347" s="331">
        <v>0</v>
      </c>
      <c r="W2347" s="331">
        <v>0</v>
      </c>
      <c r="X2347" s="184">
        <v>0</v>
      </c>
      <c r="Y2347"/>
      <c r="Z2347" s="288">
        <v>9.4712393333333349</v>
      </c>
      <c r="AA2347"/>
      <c r="AB2347" s="164">
        <v>0</v>
      </c>
      <c r="AC2347" s="164">
        <v>0</v>
      </c>
      <c r="AD2347" s="164">
        <v>0</v>
      </c>
      <c r="AE2347" s="164">
        <v>0</v>
      </c>
      <c r="AF2347" s="164">
        <v>0</v>
      </c>
      <c r="AG2347" s="164">
        <v>0</v>
      </c>
      <c r="AH2347" s="164">
        <v>0</v>
      </c>
      <c r="AI2347"/>
      <c r="AJ2347" s="185">
        <v>0.47203693000000002</v>
      </c>
      <c r="AK2347" s="185">
        <v>0.45856359000000002</v>
      </c>
      <c r="AL2347" s="185">
        <v>1.3473344E-2</v>
      </c>
      <c r="AM2347" s="185">
        <v>0</v>
      </c>
      <c r="AN2347" s="176">
        <v>2.7491822E-5</v>
      </c>
      <c r="AO2347" s="176">
        <v>4.9827456999999997E-8</v>
      </c>
      <c r="AP2347" s="176">
        <v>0</v>
      </c>
      <c r="AQ2347" s="192">
        <v>8.7893100999999996E-6</v>
      </c>
      <c r="AR2347" s="192">
        <v>2.6519469999999998E-8</v>
      </c>
      <c r="AS2347" s="192">
        <v>7.2454981000000005E-13</v>
      </c>
      <c r="AT2347" s="193">
        <v>0</v>
      </c>
      <c r="AU2347" s="193">
        <v>0</v>
      </c>
      <c r="AV2347" s="192">
        <v>1.1202043E-8</v>
      </c>
      <c r="AW2347" s="192">
        <v>1.8691309999999999E-5</v>
      </c>
      <c r="AX2347" s="192">
        <v>1.5879818999999999E-9</v>
      </c>
      <c r="AY2347" s="192">
        <v>2.1719281000000001E-8</v>
      </c>
      <c r="AZ2347" s="193">
        <v>0</v>
      </c>
      <c r="BA2347" s="193">
        <v>0</v>
      </c>
      <c r="BB2347" s="193">
        <v>0</v>
      </c>
      <c r="BC2347" s="193">
        <v>0</v>
      </c>
      <c r="BD2347" s="193">
        <v>0</v>
      </c>
      <c r="BE2347" s="193">
        <v>0</v>
      </c>
      <c r="BF2347" s="193">
        <v>0</v>
      </c>
      <c r="BG2347" s="193">
        <v>0</v>
      </c>
      <c r="BH2347" s="193">
        <v>0</v>
      </c>
      <c r="BI2347" s="193">
        <v>0</v>
      </c>
      <c r="BJ2347" s="193">
        <v>0</v>
      </c>
      <c r="BK2347" s="193">
        <v>0</v>
      </c>
      <c r="BL2347" s="193">
        <v>0</v>
      </c>
      <c r="BM2347"/>
      <c r="BN2347" s="164">
        <v>5.8044642999999999E-4</v>
      </c>
      <c r="BO2347" s="164">
        <v>1.534273E-4</v>
      </c>
      <c r="BP2347" s="164">
        <v>2.6408327999999999E-4</v>
      </c>
      <c r="BQ2347" s="186">
        <v>1.1065419000000001E-11</v>
      </c>
      <c r="BR2347" s="164">
        <v>1.2097548000000001E-4</v>
      </c>
      <c r="BS2347" s="186">
        <v>7.2519938999999997E-6</v>
      </c>
      <c r="BT2347" s="164">
        <v>0</v>
      </c>
      <c r="BU2347" s="186">
        <v>1.1006966E-5</v>
      </c>
      <c r="BV2347" s="164">
        <v>0</v>
      </c>
      <c r="BW2347" s="186">
        <v>6.4557268999999996E-10</v>
      </c>
      <c r="BX2347" s="164">
        <v>0</v>
      </c>
      <c r="BY2347" s="164">
        <v>0</v>
      </c>
      <c r="BZ2347" s="164">
        <v>0</v>
      </c>
      <c r="CA2347" s="186">
        <v>2.3700748E-5</v>
      </c>
      <c r="CB2347" s="164">
        <v>0</v>
      </c>
      <c r="CC2347" s="164">
        <v>0</v>
      </c>
      <c r="CD2347" s="164">
        <v>0</v>
      </c>
      <c r="CE2347"/>
      <c r="CF2347" s="330">
        <v>0</v>
      </c>
      <c r="CG2347" s="330">
        <v>9.4712393000000006</v>
      </c>
      <c r="CH2347" s="330">
        <v>0.20736457999999999</v>
      </c>
      <c r="CI2347" s="330">
        <v>0.10663598000000001</v>
      </c>
      <c r="CJ2347" s="330">
        <v>1.5014952999999999E-3</v>
      </c>
      <c r="CK2347" s="330">
        <v>0</v>
      </c>
      <c r="CL2347" s="330">
        <v>0</v>
      </c>
      <c r="CM2347" s="330">
        <v>6.0789553000000001E-3</v>
      </c>
      <c r="CN2347" s="330">
        <v>0</v>
      </c>
      <c r="CO2347" s="330">
        <v>0</v>
      </c>
      <c r="CP2347"/>
      <c r="CQ2347">
        <v>1.4206859000000001</v>
      </c>
      <c r="CR2347">
        <v>1.161177814084674</v>
      </c>
      <c r="CS2347">
        <v>1.0858400244657942</v>
      </c>
      <c r="CT2347">
        <v>1.0858400244657942</v>
      </c>
      <c r="CU2347">
        <v>0</v>
      </c>
      <c r="CW2347" s="372"/>
      <c r="CZ2347" s="11"/>
      <c r="DA2347" s="236"/>
      <c r="DB2347" s="236"/>
      <c r="DC2347" s="32"/>
      <c r="DD2347" s="32"/>
      <c r="DE2347" s="32"/>
      <c r="DF2347" s="32"/>
      <c r="DG2347" s="32"/>
      <c r="DH2347" s="32"/>
      <c r="DI2347" s="32"/>
      <c r="DJ2347" s="32"/>
      <c r="DK2347" s="32"/>
      <c r="DL2347" s="32"/>
    </row>
    <row r="2348" spans="1:116" ht="14.4" x14ac:dyDescent="0.3">
      <c r="A2348" t="s">
        <v>3737</v>
      </c>
      <c r="B2348" s="181" t="s">
        <v>928</v>
      </c>
      <c r="C2348" s="182" t="s">
        <v>3738</v>
      </c>
      <c r="D2348" s="40" t="s">
        <v>3726</v>
      </c>
      <c r="E2348" s="242" t="s">
        <v>943</v>
      </c>
      <c r="F2348" s="184" t="s">
        <v>5186</v>
      </c>
      <c r="G2348" s="184">
        <v>2.5833264711950017</v>
      </c>
      <c r="H2348" s="184">
        <v>7.5417166631189997E-2</v>
      </c>
      <c r="I2348" s="184">
        <v>1.0863703045638118</v>
      </c>
      <c r="J2348" s="328">
        <v>0</v>
      </c>
      <c r="K2348" s="184">
        <v>1.4215390000000001</v>
      </c>
      <c r="L2348" s="331">
        <v>0.98271903999999999</v>
      </c>
      <c r="M2348" s="331">
        <v>0.10365117</v>
      </c>
      <c r="N2348" s="331">
        <v>7.5416189999999994E-2</v>
      </c>
      <c r="O2348" s="331">
        <v>0</v>
      </c>
      <c r="P2348" s="331">
        <v>0</v>
      </c>
      <c r="Q2348" s="331">
        <v>9.7663118999999995E-7</v>
      </c>
      <c r="R2348" s="331">
        <v>9.4563812000000005E-8</v>
      </c>
      <c r="S2348" s="331">
        <v>0</v>
      </c>
      <c r="T2348" s="331">
        <v>0</v>
      </c>
      <c r="U2348" s="331">
        <v>0</v>
      </c>
      <c r="V2348" s="331">
        <v>0</v>
      </c>
      <c r="W2348" s="331">
        <v>0</v>
      </c>
      <c r="X2348" s="184">
        <v>0</v>
      </c>
      <c r="Y2348"/>
      <c r="Z2348" s="288">
        <v>9.4769266666666674</v>
      </c>
      <c r="AA2348"/>
      <c r="AB2348" s="164">
        <v>0</v>
      </c>
      <c r="AC2348" s="164">
        <v>0</v>
      </c>
      <c r="AD2348" s="164">
        <v>0</v>
      </c>
      <c r="AE2348" s="164">
        <v>0</v>
      </c>
      <c r="AF2348" s="164">
        <v>0</v>
      </c>
      <c r="AG2348" s="164">
        <v>0</v>
      </c>
      <c r="AH2348" s="164">
        <v>0</v>
      </c>
      <c r="AI2348"/>
      <c r="AJ2348" s="185">
        <v>0.47227522999999999</v>
      </c>
      <c r="AK2348" s="185">
        <v>0.45879445000000002</v>
      </c>
      <c r="AL2348" s="185">
        <v>1.3480781000000001E-2</v>
      </c>
      <c r="AM2348" s="185">
        <v>0</v>
      </c>
      <c r="AN2348" s="176">
        <v>2.7505661999999999E-5</v>
      </c>
      <c r="AO2348" s="176">
        <v>4.9854961000000003E-8</v>
      </c>
      <c r="AP2348" s="176">
        <v>0</v>
      </c>
      <c r="AQ2348" s="192">
        <v>8.7945881999999992E-6</v>
      </c>
      <c r="AR2348" s="192">
        <v>2.6535396E-8</v>
      </c>
      <c r="AS2348" s="192">
        <v>7.2498490999999999E-13</v>
      </c>
      <c r="AT2348" s="193">
        <v>0</v>
      </c>
      <c r="AU2348" s="193">
        <v>0</v>
      </c>
      <c r="AV2348" s="192">
        <v>1.1213845000000001E-8</v>
      </c>
      <c r="AW2348" s="192">
        <v>1.8699860000000001E-5</v>
      </c>
      <c r="AX2348" s="192">
        <v>1.5896549999999999E-9</v>
      </c>
      <c r="AY2348" s="192">
        <v>2.1729185000000002E-8</v>
      </c>
      <c r="AZ2348" s="193">
        <v>0</v>
      </c>
      <c r="BA2348" s="193">
        <v>0</v>
      </c>
      <c r="BB2348" s="193">
        <v>0</v>
      </c>
      <c r="BC2348" s="193">
        <v>0</v>
      </c>
      <c r="BD2348" s="193">
        <v>0</v>
      </c>
      <c r="BE2348" s="193">
        <v>0</v>
      </c>
      <c r="BF2348" s="193">
        <v>0</v>
      </c>
      <c r="BG2348" s="193">
        <v>0</v>
      </c>
      <c r="BH2348" s="193">
        <v>0</v>
      </c>
      <c r="BI2348" s="193">
        <v>0</v>
      </c>
      <c r="BJ2348" s="193">
        <v>0</v>
      </c>
      <c r="BK2348" s="193">
        <v>0</v>
      </c>
      <c r="BL2348" s="193">
        <v>0</v>
      </c>
      <c r="BM2348"/>
      <c r="BN2348" s="164">
        <v>5.8076934000000002E-4</v>
      </c>
      <c r="BO2348" s="164">
        <v>1.5349946999999999E-4</v>
      </c>
      <c r="BP2348" s="164">
        <v>2.6424187000000001E-4</v>
      </c>
      <c r="BQ2348" s="186">
        <v>1.1076901E-11</v>
      </c>
      <c r="BR2348" s="164">
        <v>1.2102923E-4</v>
      </c>
      <c r="BS2348" s="186">
        <v>7.2596347E-6</v>
      </c>
      <c r="BT2348" s="164">
        <v>0</v>
      </c>
      <c r="BU2348" s="186">
        <v>1.1018563E-5</v>
      </c>
      <c r="BV2348" s="164">
        <v>0</v>
      </c>
      <c r="BW2348" s="186">
        <v>6.4624253999999998E-10</v>
      </c>
      <c r="BX2348" s="164">
        <v>0</v>
      </c>
      <c r="BY2348" s="164">
        <v>0</v>
      </c>
      <c r="BZ2348" s="164">
        <v>0</v>
      </c>
      <c r="CA2348" s="186">
        <v>2.3719911E-5</v>
      </c>
      <c r="CB2348" s="164">
        <v>0</v>
      </c>
      <c r="CC2348" s="164">
        <v>0</v>
      </c>
      <c r="CD2348" s="164">
        <v>0</v>
      </c>
      <c r="CE2348"/>
      <c r="CF2348" s="330">
        <v>0</v>
      </c>
      <c r="CG2348" s="330">
        <v>9.4769269999999999</v>
      </c>
      <c r="CH2348" s="330">
        <v>0.20758306000000001</v>
      </c>
      <c r="CI2348" s="330">
        <v>0.10668711</v>
      </c>
      <c r="CJ2348" s="330">
        <v>1.5030620000000001E-3</v>
      </c>
      <c r="CK2348" s="330">
        <v>0</v>
      </c>
      <c r="CL2348" s="330">
        <v>0</v>
      </c>
      <c r="CM2348" s="330">
        <v>6.0816187999999998E-3</v>
      </c>
      <c r="CN2348" s="330">
        <v>0</v>
      </c>
      <c r="CO2348" s="330">
        <v>0</v>
      </c>
      <c r="CP2348"/>
      <c r="CQ2348">
        <v>1.4215390000000001</v>
      </c>
      <c r="CR2348">
        <v>1.1617874711950018</v>
      </c>
      <c r="CS2348">
        <v>1.0863703045638118</v>
      </c>
      <c r="CT2348">
        <v>1.0863703045638118</v>
      </c>
      <c r="CU2348">
        <v>0</v>
      </c>
      <c r="CW2348" s="372"/>
      <c r="CZ2348" s="11"/>
      <c r="DA2348" s="236"/>
      <c r="DB2348" s="236"/>
      <c r="DC2348" s="32"/>
      <c r="DD2348" s="32"/>
      <c r="DE2348" s="32"/>
      <c r="DF2348" s="32"/>
      <c r="DG2348" s="32"/>
      <c r="DH2348" s="32"/>
      <c r="DI2348" s="32"/>
      <c r="DJ2348" s="32"/>
      <c r="DK2348" s="32"/>
      <c r="DL2348" s="32"/>
    </row>
    <row r="2349" spans="1:116" ht="14.4" x14ac:dyDescent="0.3">
      <c r="A2349" t="s">
        <v>3739</v>
      </c>
      <c r="B2349" s="181" t="s">
        <v>928</v>
      </c>
      <c r="C2349" s="182" t="s">
        <v>3740</v>
      </c>
      <c r="D2349" s="40" t="s">
        <v>3726</v>
      </c>
      <c r="E2349" s="242" t="s">
        <v>943</v>
      </c>
      <c r="F2349" s="184" t="s">
        <v>5187</v>
      </c>
      <c r="G2349" s="184">
        <v>1.261651872762896</v>
      </c>
      <c r="H2349" s="184">
        <v>3.3807719085820004E-2</v>
      </c>
      <c r="I2349" s="184">
        <v>0.49691343367707602</v>
      </c>
      <c r="J2349" s="328">
        <v>0</v>
      </c>
      <c r="K2349" s="184">
        <v>0.73093072000000003</v>
      </c>
      <c r="L2349" s="184">
        <v>0.45025947999999999</v>
      </c>
      <c r="M2349" s="331">
        <v>4.665391E-2</v>
      </c>
      <c r="N2349" s="184">
        <v>3.3807268000000001E-2</v>
      </c>
      <c r="O2349" s="331">
        <v>0</v>
      </c>
      <c r="P2349" s="184">
        <v>0</v>
      </c>
      <c r="Q2349" s="331">
        <v>4.5108581999999998E-7</v>
      </c>
      <c r="R2349" s="331">
        <v>4.3677075999999999E-8</v>
      </c>
      <c r="S2349" s="331">
        <v>0</v>
      </c>
      <c r="T2349" s="331">
        <v>0</v>
      </c>
      <c r="U2349" s="331">
        <v>0</v>
      </c>
      <c r="V2349" s="331">
        <v>0</v>
      </c>
      <c r="W2349" s="331">
        <v>0</v>
      </c>
      <c r="X2349" s="184">
        <v>0</v>
      </c>
      <c r="Y2349"/>
      <c r="Z2349" s="288">
        <v>4.872871466666667</v>
      </c>
      <c r="AA2349"/>
      <c r="AB2349" s="164">
        <v>0</v>
      </c>
      <c r="AC2349" s="164">
        <v>0</v>
      </c>
      <c r="AD2349" s="164">
        <v>0</v>
      </c>
      <c r="AE2349" s="164">
        <v>0</v>
      </c>
      <c r="AF2349" s="164">
        <v>0</v>
      </c>
      <c r="AG2349" s="164">
        <v>0</v>
      </c>
      <c r="AH2349" s="164">
        <v>0</v>
      </c>
      <c r="AI2349"/>
      <c r="AJ2349" s="185">
        <v>0.22485379999999999</v>
      </c>
      <c r="AK2349" s="185">
        <v>0.21828212999999999</v>
      </c>
      <c r="AL2349" s="185">
        <v>6.5716732000000002E-3</v>
      </c>
      <c r="AM2349" s="185">
        <v>0</v>
      </c>
      <c r="AN2349" s="176">
        <v>1.3086457999999999E-5</v>
      </c>
      <c r="AO2349" s="176">
        <v>2.4303525000000001E-8</v>
      </c>
      <c r="AP2349" s="176">
        <v>0</v>
      </c>
      <c r="AQ2349" s="192">
        <v>4.5220247000000003E-6</v>
      </c>
      <c r="AR2349" s="192">
        <v>1.3644040000000001E-8</v>
      </c>
      <c r="AS2349" s="192">
        <v>3.7277467000000002E-13</v>
      </c>
      <c r="AT2349" s="193">
        <v>0</v>
      </c>
      <c r="AU2349" s="193">
        <v>0</v>
      </c>
      <c r="AV2349" s="192">
        <v>5.0268975999999997E-9</v>
      </c>
      <c r="AW2349" s="192">
        <v>8.5594068000000007E-6</v>
      </c>
      <c r="AX2349" s="192">
        <v>7.1260416999999996E-10</v>
      </c>
      <c r="AY2349" s="192">
        <v>9.9465082000000001E-9</v>
      </c>
      <c r="AZ2349" s="193">
        <v>0</v>
      </c>
      <c r="BA2349" s="193">
        <v>0</v>
      </c>
      <c r="BB2349" s="193">
        <v>0</v>
      </c>
      <c r="BC2349" s="193">
        <v>0</v>
      </c>
      <c r="BD2349" s="193">
        <v>0</v>
      </c>
      <c r="BE2349" s="193">
        <v>0</v>
      </c>
      <c r="BF2349" s="193">
        <v>0</v>
      </c>
      <c r="BG2349" s="193">
        <v>0</v>
      </c>
      <c r="BH2349" s="193">
        <v>0</v>
      </c>
      <c r="BI2349" s="193">
        <v>0</v>
      </c>
      <c r="BJ2349" s="193">
        <v>0</v>
      </c>
      <c r="BK2349" s="193">
        <v>0</v>
      </c>
      <c r="BL2349" s="193">
        <v>0</v>
      </c>
      <c r="BM2349"/>
      <c r="BN2349" s="164">
        <v>2.8044042999999998E-4</v>
      </c>
      <c r="BO2349" s="186">
        <v>7.0229225000000004E-5</v>
      </c>
      <c r="BP2349" s="164">
        <v>1.3586859000000001E-4</v>
      </c>
      <c r="BQ2349" s="186">
        <v>5.1161922999999999E-12</v>
      </c>
      <c r="BR2349" s="186">
        <v>5.5423456999999998E-5</v>
      </c>
      <c r="BS2349" s="186">
        <v>3.25432E-6</v>
      </c>
      <c r="BT2349" s="164">
        <v>0</v>
      </c>
      <c r="BU2349" s="186">
        <v>4.9393574000000001E-6</v>
      </c>
      <c r="BV2349" s="164">
        <v>0</v>
      </c>
      <c r="BW2349" s="186">
        <v>2.9848611000000001E-10</v>
      </c>
      <c r="BX2349" s="164">
        <v>0</v>
      </c>
      <c r="BY2349" s="164">
        <v>0</v>
      </c>
      <c r="BZ2349" s="164">
        <v>0</v>
      </c>
      <c r="CA2349" s="186">
        <v>1.0725184999999999E-5</v>
      </c>
      <c r="CB2349" s="164">
        <v>0</v>
      </c>
      <c r="CC2349" s="164">
        <v>0</v>
      </c>
      <c r="CD2349" s="164">
        <v>0</v>
      </c>
      <c r="CE2349"/>
      <c r="CF2349" s="330">
        <v>0</v>
      </c>
      <c r="CG2349" s="330">
        <v>4.8728714999999996</v>
      </c>
      <c r="CH2349" s="330">
        <v>9.3054503999999996E-2</v>
      </c>
      <c r="CI2349" s="330">
        <v>4.8796194000000001E-2</v>
      </c>
      <c r="CJ2349" s="330">
        <v>6.8680887999999997E-4</v>
      </c>
      <c r="CK2349" s="330">
        <v>0</v>
      </c>
      <c r="CL2349" s="330">
        <v>0</v>
      </c>
      <c r="CM2349" s="330">
        <v>2.7855779999999999E-3</v>
      </c>
      <c r="CN2349" s="330">
        <v>0</v>
      </c>
      <c r="CO2349" s="330">
        <v>0</v>
      </c>
      <c r="CP2349"/>
      <c r="CQ2349">
        <v>0.73093072000000003</v>
      </c>
      <c r="CR2349">
        <v>0.530721152762896</v>
      </c>
      <c r="CS2349">
        <v>0.49691343367707602</v>
      </c>
      <c r="CT2349">
        <v>0.49691343367707602</v>
      </c>
      <c r="CU2349">
        <v>0</v>
      </c>
      <c r="CW2349" s="372"/>
      <c r="CZ2349" s="11"/>
      <c r="DA2349" s="236"/>
      <c r="DB2349" s="236"/>
      <c r="DC2349" s="32"/>
      <c r="DD2349" s="32"/>
      <c r="DE2349" s="32"/>
      <c r="DF2349" s="32"/>
      <c r="DG2349" s="32"/>
      <c r="DH2349" s="32"/>
      <c r="DI2349" s="32"/>
      <c r="DJ2349" s="32"/>
      <c r="DK2349" s="32"/>
      <c r="DL2349" s="32"/>
    </row>
    <row r="2350" spans="1:116" ht="14.4" x14ac:dyDescent="0.3">
      <c r="A2350" t="s">
        <v>3741</v>
      </c>
      <c r="B2350" s="181" t="s">
        <v>928</v>
      </c>
      <c r="C2350" s="182" t="s">
        <v>3742</v>
      </c>
      <c r="D2350" s="40" t="s">
        <v>3726</v>
      </c>
      <c r="E2350" s="242" t="s">
        <v>943</v>
      </c>
      <c r="F2350" s="184" t="s">
        <v>5188</v>
      </c>
      <c r="G2350" s="184">
        <v>2.1330873136617532</v>
      </c>
      <c r="H2350" s="184">
        <v>7.5793526776279999E-2</v>
      </c>
      <c r="I2350" s="184">
        <v>0.98790158688547303</v>
      </c>
      <c r="J2350" s="328">
        <v>0</v>
      </c>
      <c r="K2350" s="184">
        <v>1.0693922</v>
      </c>
      <c r="L2350" s="184">
        <v>0.88788135000000001</v>
      </c>
      <c r="M2350" s="184">
        <v>0.10002017000000001</v>
      </c>
      <c r="N2350" s="331">
        <v>7.5792836000000002E-2</v>
      </c>
      <c r="O2350" s="331">
        <v>0</v>
      </c>
      <c r="P2350" s="331">
        <v>0</v>
      </c>
      <c r="Q2350" s="331">
        <v>6.9077627999999995E-7</v>
      </c>
      <c r="R2350" s="331">
        <v>6.6885473000000002E-8</v>
      </c>
      <c r="S2350" s="331">
        <v>0</v>
      </c>
      <c r="T2350" s="331">
        <v>0</v>
      </c>
      <c r="U2350" s="331">
        <v>0</v>
      </c>
      <c r="V2350" s="331">
        <v>0</v>
      </c>
      <c r="W2350" s="331">
        <v>0</v>
      </c>
      <c r="X2350" s="184">
        <v>0</v>
      </c>
      <c r="Y2350"/>
      <c r="Z2350" s="288">
        <v>7.129281333333334</v>
      </c>
      <c r="AA2350"/>
      <c r="AB2350" s="164">
        <v>0</v>
      </c>
      <c r="AC2350" s="164">
        <v>0</v>
      </c>
      <c r="AD2350" s="164">
        <v>0</v>
      </c>
      <c r="AE2350" s="164">
        <v>0</v>
      </c>
      <c r="AF2350" s="164">
        <v>0</v>
      </c>
      <c r="AG2350" s="164">
        <v>0</v>
      </c>
      <c r="AH2350" s="164">
        <v>0</v>
      </c>
      <c r="AI2350"/>
      <c r="AJ2350" s="185">
        <v>0.40496264999999998</v>
      </c>
      <c r="AK2350" s="185">
        <v>0.39379844000000003</v>
      </c>
      <c r="AL2350" s="185">
        <v>1.1164211E-2</v>
      </c>
      <c r="AM2350" s="185">
        <v>0</v>
      </c>
      <c r="AN2350" s="176">
        <v>2.3609018999999999E-5</v>
      </c>
      <c r="AO2350" s="176">
        <v>4.1287762000000002E-8</v>
      </c>
      <c r="AP2350" s="176">
        <v>0</v>
      </c>
      <c r="AQ2350" s="192">
        <v>6.6159729000000002E-6</v>
      </c>
      <c r="AR2350" s="192">
        <v>1.9961987E-8</v>
      </c>
      <c r="AS2350" s="192">
        <v>5.4539001000000005E-13</v>
      </c>
      <c r="AT2350" s="193">
        <v>0</v>
      </c>
      <c r="AU2350" s="193">
        <v>0</v>
      </c>
      <c r="AV2350" s="192">
        <v>1.1269849999999999E-8</v>
      </c>
      <c r="AW2350" s="192">
        <v>1.6981776000000002E-5</v>
      </c>
      <c r="AX2350" s="192">
        <v>1.5975940999999999E-9</v>
      </c>
      <c r="AY2350" s="192">
        <v>1.9727634999999999E-8</v>
      </c>
      <c r="AZ2350" s="193">
        <v>0</v>
      </c>
      <c r="BA2350" s="193">
        <v>0</v>
      </c>
      <c r="BB2350" s="193">
        <v>0</v>
      </c>
      <c r="BC2350" s="193">
        <v>0</v>
      </c>
      <c r="BD2350" s="193">
        <v>0</v>
      </c>
      <c r="BE2350" s="193">
        <v>0</v>
      </c>
      <c r="BF2350" s="193">
        <v>0</v>
      </c>
      <c r="BG2350" s="193">
        <v>0</v>
      </c>
      <c r="BH2350" s="193">
        <v>0</v>
      </c>
      <c r="BI2350" s="193">
        <v>0</v>
      </c>
      <c r="BJ2350" s="193">
        <v>0</v>
      </c>
      <c r="BK2350" s="193">
        <v>0</v>
      </c>
      <c r="BL2350" s="193">
        <v>0</v>
      </c>
      <c r="BM2350"/>
      <c r="BN2350" s="164">
        <v>4.8941632999999999E-4</v>
      </c>
      <c r="BO2350" s="164">
        <v>1.3971862000000001E-4</v>
      </c>
      <c r="BP2350" s="164">
        <v>1.9878326999999999E-4</v>
      </c>
      <c r="BQ2350" s="186">
        <v>7.8347493000000003E-12</v>
      </c>
      <c r="BR2350" s="164">
        <v>1.0965043E-4</v>
      </c>
      <c r="BS2350" s="186">
        <v>7.2958910000000003E-6</v>
      </c>
      <c r="BT2350" s="164">
        <v>0</v>
      </c>
      <c r="BU2350" s="186">
        <v>1.1073592E-5</v>
      </c>
      <c r="BV2350" s="164">
        <v>0</v>
      </c>
      <c r="BW2350" s="186">
        <v>4.5709068999999999E-10</v>
      </c>
      <c r="BX2350" s="164">
        <v>0</v>
      </c>
      <c r="BY2350" s="164">
        <v>0</v>
      </c>
      <c r="BZ2350" s="164">
        <v>0</v>
      </c>
      <c r="CA2350" s="186">
        <v>2.2894052E-5</v>
      </c>
      <c r="CB2350" s="164">
        <v>0</v>
      </c>
      <c r="CC2350" s="164">
        <v>0</v>
      </c>
      <c r="CD2350" s="164">
        <v>0</v>
      </c>
      <c r="CE2350"/>
      <c r="CF2350" s="330">
        <v>0</v>
      </c>
      <c r="CG2350" s="330">
        <v>7.1292811</v>
      </c>
      <c r="CH2350" s="330">
        <v>0.20861978</v>
      </c>
      <c r="CI2350" s="330">
        <v>9.7266765000000005E-2</v>
      </c>
      <c r="CJ2350" s="330">
        <v>1.2255967E-3</v>
      </c>
      <c r="CK2350" s="330">
        <v>0</v>
      </c>
      <c r="CL2350" s="330">
        <v>0</v>
      </c>
      <c r="CM2350" s="330">
        <v>5.5037430999999998E-3</v>
      </c>
      <c r="CN2350" s="330">
        <v>0</v>
      </c>
      <c r="CO2350" s="330">
        <v>0</v>
      </c>
      <c r="CP2350"/>
      <c r="CQ2350">
        <v>1.0693922</v>
      </c>
      <c r="CR2350">
        <v>1.063695113661753</v>
      </c>
      <c r="CS2350">
        <v>0.98790158688547303</v>
      </c>
      <c r="CT2350">
        <v>0.98790158688547303</v>
      </c>
      <c r="CU2350">
        <v>0</v>
      </c>
      <c r="CW2350" s="372"/>
      <c r="CZ2350" s="11"/>
      <c r="DA2350" s="236"/>
      <c r="DB2350" s="236"/>
      <c r="DC2350" s="32"/>
      <c r="DD2350" s="32"/>
      <c r="DE2350" s="32"/>
      <c r="DF2350" s="32"/>
      <c r="DG2350" s="32"/>
      <c r="DH2350" s="32"/>
      <c r="DI2350" s="32"/>
      <c r="DJ2350" s="32"/>
      <c r="DK2350" s="32"/>
      <c r="DL2350" s="32"/>
    </row>
    <row r="2351" spans="1:116" ht="14.4" x14ac:dyDescent="0.3">
      <c r="A2351" t="s">
        <v>3743</v>
      </c>
      <c r="B2351" s="181" t="s">
        <v>928</v>
      </c>
      <c r="C2351" s="182" t="s">
        <v>3744</v>
      </c>
      <c r="D2351" s="40" t="s">
        <v>3726</v>
      </c>
      <c r="E2351" s="242" t="s">
        <v>943</v>
      </c>
      <c r="F2351" s="184" t="s">
        <v>5189</v>
      </c>
      <c r="G2351" s="184">
        <v>4.4666501922555266</v>
      </c>
      <c r="H2351" s="184">
        <v>0.19348715172269998</v>
      </c>
      <c r="I2351" s="184">
        <v>2.2603615405328261</v>
      </c>
      <c r="J2351" s="328">
        <v>0</v>
      </c>
      <c r="K2351" s="184">
        <v>2.0128015000000001</v>
      </c>
      <c r="L2351" s="184">
        <v>2.0183220999999998</v>
      </c>
      <c r="M2351" s="184">
        <v>0.24203936000000001</v>
      </c>
      <c r="N2351" s="184">
        <v>0.19348631999999999</v>
      </c>
      <c r="O2351" s="331">
        <v>0</v>
      </c>
      <c r="P2351" s="331">
        <v>0</v>
      </c>
      <c r="Q2351" s="331">
        <v>8.3172269999999999E-7</v>
      </c>
      <c r="R2351" s="331">
        <v>8.0532826000000001E-8</v>
      </c>
      <c r="S2351" s="331">
        <v>0</v>
      </c>
      <c r="T2351" s="331">
        <v>0</v>
      </c>
      <c r="U2351" s="331">
        <v>0</v>
      </c>
      <c r="V2351" s="331">
        <v>0</v>
      </c>
      <c r="W2351" s="331">
        <v>0</v>
      </c>
      <c r="X2351" s="184">
        <v>0</v>
      </c>
      <c r="Y2351"/>
      <c r="Z2351" s="288">
        <v>13.418676666666668</v>
      </c>
      <c r="AA2351"/>
      <c r="AB2351" s="164">
        <v>0</v>
      </c>
      <c r="AC2351" s="164">
        <v>0</v>
      </c>
      <c r="AD2351" s="164">
        <v>0</v>
      </c>
      <c r="AE2351" s="164">
        <v>0</v>
      </c>
      <c r="AF2351" s="164">
        <v>0</v>
      </c>
      <c r="AG2351" s="164">
        <v>0</v>
      </c>
      <c r="AH2351" s="164">
        <v>0</v>
      </c>
      <c r="AI2351"/>
      <c r="AJ2351" s="185">
        <v>0.87954009</v>
      </c>
      <c r="AK2351" s="185">
        <v>0.85608002999999999</v>
      </c>
      <c r="AL2351" s="185">
        <v>2.3460064999999999E-2</v>
      </c>
      <c r="AM2351" s="185">
        <v>0</v>
      </c>
      <c r="AN2351" s="176">
        <v>5.1323743000000002E-5</v>
      </c>
      <c r="AO2351" s="176">
        <v>8.6760595999999995E-8</v>
      </c>
      <c r="AP2351" s="176">
        <v>0</v>
      </c>
      <c r="AQ2351" s="192">
        <v>1.2452532000000001E-5</v>
      </c>
      <c r="AR2351" s="192">
        <v>3.7572294999999999E-8</v>
      </c>
      <c r="AS2351" s="192">
        <v>1.0265288E-12</v>
      </c>
      <c r="AT2351" s="193">
        <v>0</v>
      </c>
      <c r="AU2351" s="193">
        <v>0</v>
      </c>
      <c r="AV2351" s="192">
        <v>2.8770024E-8</v>
      </c>
      <c r="AW2351" s="192">
        <v>3.8842440999999998E-5</v>
      </c>
      <c r="AX2351" s="192">
        <v>4.0783880999999998E-9</v>
      </c>
      <c r="AY2351" s="192">
        <v>4.5108886000000001E-8</v>
      </c>
      <c r="AZ2351" s="193">
        <v>0</v>
      </c>
      <c r="BA2351" s="193">
        <v>0</v>
      </c>
      <c r="BB2351" s="193">
        <v>0</v>
      </c>
      <c r="BC2351" s="193">
        <v>0</v>
      </c>
      <c r="BD2351" s="193">
        <v>0</v>
      </c>
      <c r="BE2351" s="193">
        <v>0</v>
      </c>
      <c r="BF2351" s="193">
        <v>0</v>
      </c>
      <c r="BG2351" s="193">
        <v>0</v>
      </c>
      <c r="BH2351" s="193">
        <v>0</v>
      </c>
      <c r="BI2351" s="193">
        <v>0</v>
      </c>
      <c r="BJ2351" s="193">
        <v>0</v>
      </c>
      <c r="BK2351" s="193">
        <v>0</v>
      </c>
      <c r="BL2351" s="193">
        <v>0</v>
      </c>
      <c r="BM2351"/>
      <c r="BN2351" s="164">
        <v>1.0476933E-3</v>
      </c>
      <c r="BO2351" s="164">
        <v>3.2046617000000002E-4</v>
      </c>
      <c r="BP2351" s="164">
        <v>3.7414830999999999E-4</v>
      </c>
      <c r="BQ2351" s="186">
        <v>9.4333564000000005E-12</v>
      </c>
      <c r="BR2351" s="164">
        <v>2.5009007E-4</v>
      </c>
      <c r="BS2351" s="186">
        <v>1.8625177999999999E-5</v>
      </c>
      <c r="BT2351" s="164">
        <v>0</v>
      </c>
      <c r="BU2351" s="186">
        <v>2.8269012999999999E-5</v>
      </c>
      <c r="BV2351" s="164">
        <v>0</v>
      </c>
      <c r="BW2351" s="186">
        <v>5.5035575000000004E-10</v>
      </c>
      <c r="BX2351" s="164">
        <v>0</v>
      </c>
      <c r="BY2351" s="164">
        <v>0</v>
      </c>
      <c r="BZ2351" s="164">
        <v>0</v>
      </c>
      <c r="CA2351" s="186">
        <v>5.6094022999999998E-5</v>
      </c>
      <c r="CB2351" s="164">
        <v>0</v>
      </c>
      <c r="CC2351" s="164">
        <v>0</v>
      </c>
      <c r="CD2351" s="164">
        <v>0</v>
      </c>
      <c r="CE2351"/>
      <c r="CF2351" s="330">
        <v>0</v>
      </c>
      <c r="CG2351" s="330">
        <v>13.418677000000001</v>
      </c>
      <c r="CH2351" s="330">
        <v>0.53257109000000002</v>
      </c>
      <c r="CI2351" s="330">
        <v>0.22352999000000001</v>
      </c>
      <c r="CJ2351" s="330">
        <v>2.2154897E-3</v>
      </c>
      <c r="CK2351" s="330">
        <v>0</v>
      </c>
      <c r="CL2351" s="330">
        <v>0</v>
      </c>
      <c r="CM2351" s="330">
        <v>1.253606E-2</v>
      </c>
      <c r="CN2351" s="330">
        <v>0</v>
      </c>
      <c r="CO2351" s="330">
        <v>0</v>
      </c>
      <c r="CP2351"/>
      <c r="CQ2351">
        <v>2.0128015000000001</v>
      </c>
      <c r="CR2351">
        <v>2.453848692255526</v>
      </c>
      <c r="CS2351">
        <v>2.2603615405328261</v>
      </c>
      <c r="CT2351">
        <v>2.2603615405328261</v>
      </c>
      <c r="CU2351">
        <v>0</v>
      </c>
      <c r="CW2351" s="372"/>
      <c r="CZ2351" s="11"/>
      <c r="DA2351" s="236"/>
      <c r="DB2351" s="236"/>
      <c r="DC2351" s="32"/>
      <c r="DD2351" s="32"/>
      <c r="DE2351" s="32"/>
      <c r="DF2351" s="32"/>
      <c r="DG2351" s="32"/>
      <c r="DH2351" s="32"/>
      <c r="DI2351" s="32"/>
      <c r="DJ2351" s="32"/>
      <c r="DK2351" s="32"/>
      <c r="DL2351" s="32"/>
    </row>
    <row r="2352" spans="1:116" ht="14.4" x14ac:dyDescent="0.3">
      <c r="A2352" t="s">
        <v>3745</v>
      </c>
      <c r="B2352" s="181" t="s">
        <v>928</v>
      </c>
      <c r="C2352" s="182" t="s">
        <v>3746</v>
      </c>
      <c r="D2352" s="40" t="s">
        <v>3726</v>
      </c>
      <c r="E2352" s="242" t="s">
        <v>943</v>
      </c>
      <c r="F2352" s="184" t="s">
        <v>5190</v>
      </c>
      <c r="G2352" s="184">
        <v>1.4894681868323809</v>
      </c>
      <c r="H2352" s="184">
        <v>4.1968531908830001E-2</v>
      </c>
      <c r="I2352" s="184">
        <v>0.6077749249235509</v>
      </c>
      <c r="J2352" s="328">
        <v>0</v>
      </c>
      <c r="K2352" s="184">
        <v>0.83972473000000003</v>
      </c>
      <c r="L2352" s="184">
        <v>0.54990293999999995</v>
      </c>
      <c r="M2352" s="331">
        <v>5.7871931000000001E-2</v>
      </c>
      <c r="N2352" s="184">
        <v>4.1967974999999998E-2</v>
      </c>
      <c r="O2352" s="184">
        <v>0</v>
      </c>
      <c r="P2352" s="184">
        <v>0</v>
      </c>
      <c r="Q2352" s="331">
        <v>5.5690882999999997E-7</v>
      </c>
      <c r="R2352" s="331">
        <v>5.3923550999999999E-8</v>
      </c>
      <c r="S2352" s="331">
        <v>0</v>
      </c>
      <c r="T2352" s="331">
        <v>0</v>
      </c>
      <c r="U2352" s="184">
        <v>0</v>
      </c>
      <c r="V2352" s="331">
        <v>0</v>
      </c>
      <c r="W2352" s="331">
        <v>0</v>
      </c>
      <c r="X2352" s="184">
        <v>0</v>
      </c>
      <c r="Y2352"/>
      <c r="Z2352" s="288">
        <v>5.598164866666667</v>
      </c>
      <c r="AA2352"/>
      <c r="AB2352" s="164">
        <v>0</v>
      </c>
      <c r="AC2352" s="164">
        <v>0</v>
      </c>
      <c r="AD2352" s="164">
        <v>0</v>
      </c>
      <c r="AE2352" s="164">
        <v>0</v>
      </c>
      <c r="AF2352" s="164">
        <v>0</v>
      </c>
      <c r="AG2352" s="164">
        <v>0</v>
      </c>
      <c r="AH2352" s="164">
        <v>0</v>
      </c>
      <c r="AI2352"/>
      <c r="AJ2352" s="185">
        <v>0.26901765</v>
      </c>
      <c r="AK2352" s="185">
        <v>0.26125282</v>
      </c>
      <c r="AL2352" s="185">
        <v>7.7648250000000004E-3</v>
      </c>
      <c r="AM2352" s="185">
        <v>0</v>
      </c>
      <c r="AN2352" s="176">
        <v>1.5662639000000001E-5</v>
      </c>
      <c r="AO2352" s="176">
        <v>2.8716068999999999E-8</v>
      </c>
      <c r="AP2352" s="176">
        <v>0</v>
      </c>
      <c r="AQ2352" s="192">
        <v>5.1950969999999997E-6</v>
      </c>
      <c r="AR2352" s="192">
        <v>1.5674861999999999E-8</v>
      </c>
      <c r="AS2352" s="192">
        <v>4.2825960999999999E-13</v>
      </c>
      <c r="AT2352" s="193">
        <v>0</v>
      </c>
      <c r="AU2352" s="193">
        <v>0</v>
      </c>
      <c r="AV2352" s="192">
        <v>6.2403361000000004E-9</v>
      </c>
      <c r="AW2352" s="192">
        <v>1.0461302E-5</v>
      </c>
      <c r="AX2352" s="192">
        <v>8.8461908000000003E-10</v>
      </c>
      <c r="AY2352" s="192">
        <v>1.215616E-8</v>
      </c>
      <c r="AZ2352" s="193">
        <v>0</v>
      </c>
      <c r="BA2352" s="193">
        <v>0</v>
      </c>
      <c r="BB2352" s="193">
        <v>0</v>
      </c>
      <c r="BC2352" s="193">
        <v>0</v>
      </c>
      <c r="BD2352" s="193">
        <v>0</v>
      </c>
      <c r="BE2352" s="193">
        <v>0</v>
      </c>
      <c r="BF2352" s="193">
        <v>0</v>
      </c>
      <c r="BG2352" s="193">
        <v>0</v>
      </c>
      <c r="BH2352" s="193">
        <v>0</v>
      </c>
      <c r="BI2352" s="193">
        <v>0</v>
      </c>
      <c r="BJ2352" s="193">
        <v>0</v>
      </c>
      <c r="BK2352" s="193">
        <v>0</v>
      </c>
      <c r="BL2352" s="193">
        <v>0</v>
      </c>
      <c r="BM2352"/>
      <c r="BN2352" s="164">
        <v>3.3307034999999999E-4</v>
      </c>
      <c r="BO2352" s="186">
        <v>8.5862728000000004E-5</v>
      </c>
      <c r="BP2352" s="164">
        <v>1.5609169E-4</v>
      </c>
      <c r="BQ2352" s="186">
        <v>6.3164314000000004E-12</v>
      </c>
      <c r="BR2352" s="186">
        <v>6.7715515E-5</v>
      </c>
      <c r="BS2352" s="186">
        <v>4.0398775000000002E-6</v>
      </c>
      <c r="BT2352" s="164">
        <v>0</v>
      </c>
      <c r="BU2352" s="186">
        <v>6.1316645999999996E-6</v>
      </c>
      <c r="BV2352" s="164">
        <v>0</v>
      </c>
      <c r="BW2352" s="186">
        <v>3.6850980999999998E-10</v>
      </c>
      <c r="BX2352" s="164">
        <v>0</v>
      </c>
      <c r="BY2352" s="164">
        <v>0</v>
      </c>
      <c r="BZ2352" s="164">
        <v>0</v>
      </c>
      <c r="CA2352" s="186">
        <v>1.3228503E-5</v>
      </c>
      <c r="CB2352" s="164">
        <v>0</v>
      </c>
      <c r="CC2352" s="164">
        <v>0</v>
      </c>
      <c r="CD2352" s="164">
        <v>0</v>
      </c>
      <c r="CE2352"/>
      <c r="CF2352" s="330">
        <v>0</v>
      </c>
      <c r="CG2352" s="330">
        <v>5.5981649000000004</v>
      </c>
      <c r="CH2352" s="330">
        <v>0.11551685</v>
      </c>
      <c r="CI2352" s="330">
        <v>5.9672576999999997E-2</v>
      </c>
      <c r="CJ2352" s="330">
        <v>8.4959358000000001E-4</v>
      </c>
      <c r="CK2352" s="330">
        <v>0</v>
      </c>
      <c r="CL2352" s="330">
        <v>0</v>
      </c>
      <c r="CM2352" s="330">
        <v>3.4028342E-3</v>
      </c>
      <c r="CN2352" s="330">
        <v>0</v>
      </c>
      <c r="CO2352" s="330">
        <v>0</v>
      </c>
      <c r="CP2352"/>
      <c r="CQ2352">
        <v>0.83972473000000003</v>
      </c>
      <c r="CR2352">
        <v>0.64974345683238099</v>
      </c>
      <c r="CS2352">
        <v>0.6077749249235509</v>
      </c>
      <c r="CT2352">
        <v>0.6077749249235509</v>
      </c>
      <c r="CU2352">
        <v>0</v>
      </c>
      <c r="CW2352" s="372"/>
      <c r="CZ2352" s="11"/>
      <c r="DA2352" s="236"/>
      <c r="DB2352" s="236"/>
      <c r="DC2352" s="32"/>
      <c r="DD2352" s="32"/>
      <c r="DE2352" s="32"/>
      <c r="DF2352" s="32"/>
      <c r="DG2352" s="32"/>
      <c r="DH2352" s="32"/>
      <c r="DI2352" s="32"/>
      <c r="DJ2352" s="32"/>
      <c r="DK2352" s="32"/>
      <c r="DL2352" s="32"/>
    </row>
    <row r="2353" spans="1:116" ht="14.4" x14ac:dyDescent="0.3">
      <c r="A2353" t="s">
        <v>3747</v>
      </c>
      <c r="B2353" s="181" t="s">
        <v>928</v>
      </c>
      <c r="C2353" s="182" t="s">
        <v>3748</v>
      </c>
      <c r="D2353" s="40" t="s">
        <v>3726</v>
      </c>
      <c r="E2353" s="242" t="s">
        <v>943</v>
      </c>
      <c r="F2353" s="184" t="s">
        <v>5191</v>
      </c>
      <c r="G2353" s="184">
        <v>7.8860119087635407</v>
      </c>
      <c r="H2353" s="184">
        <v>0.38493509059389003</v>
      </c>
      <c r="I2353" s="184">
        <v>4.2789442181696504</v>
      </c>
      <c r="J2353" s="328">
        <v>0</v>
      </c>
      <c r="K2353" s="184">
        <v>3.2221326000000001</v>
      </c>
      <c r="L2353" s="331">
        <v>3.8080333</v>
      </c>
      <c r="M2353" s="331">
        <v>0.47091083</v>
      </c>
      <c r="N2353" s="331">
        <v>0.38493418000000001</v>
      </c>
      <c r="O2353" s="331">
        <v>0</v>
      </c>
      <c r="P2353" s="184">
        <v>0</v>
      </c>
      <c r="Q2353" s="331">
        <v>9.1059388999999998E-7</v>
      </c>
      <c r="R2353" s="331">
        <v>8.8169650000000002E-8</v>
      </c>
      <c r="S2353" s="331">
        <v>0</v>
      </c>
      <c r="T2353" s="331">
        <v>0</v>
      </c>
      <c r="U2353" s="331">
        <v>0</v>
      </c>
      <c r="V2353" s="331">
        <v>0</v>
      </c>
      <c r="W2353" s="331">
        <v>0</v>
      </c>
      <c r="X2353" s="184">
        <v>0</v>
      </c>
      <c r="Y2353"/>
      <c r="Z2353" s="288">
        <v>21.480884000000003</v>
      </c>
      <c r="AA2353"/>
      <c r="AB2353" s="164">
        <v>0</v>
      </c>
      <c r="AC2353" s="164">
        <v>0</v>
      </c>
      <c r="AD2353" s="164">
        <v>0</v>
      </c>
      <c r="AE2353" s="164">
        <v>0</v>
      </c>
      <c r="AF2353" s="164">
        <v>0</v>
      </c>
      <c r="AG2353" s="164">
        <v>0</v>
      </c>
      <c r="AH2353" s="164">
        <v>0</v>
      </c>
      <c r="AI2353"/>
      <c r="AJ2353" s="185">
        <v>1.6011439999999999</v>
      </c>
      <c r="AK2353" s="185">
        <v>1.5596056</v>
      </c>
      <c r="AL2353" s="185">
        <v>4.1538342999999998E-2</v>
      </c>
      <c r="AM2353" s="185">
        <v>0</v>
      </c>
      <c r="AN2353" s="176">
        <v>9.3501538000000003E-5</v>
      </c>
      <c r="AO2353" s="176">
        <v>1.5361812999999999E-7</v>
      </c>
      <c r="AP2353" s="176">
        <v>0</v>
      </c>
      <c r="AQ2353" s="192">
        <v>1.993426E-5</v>
      </c>
      <c r="AR2353" s="192">
        <v>6.0146474E-8</v>
      </c>
      <c r="AS2353" s="192">
        <v>1.6432876E-12</v>
      </c>
      <c r="AT2353" s="193">
        <v>0</v>
      </c>
      <c r="AU2353" s="193">
        <v>0</v>
      </c>
      <c r="AV2353" s="192">
        <v>5.7236946000000001E-8</v>
      </c>
      <c r="AW2353" s="192">
        <v>7.3510041000000005E-5</v>
      </c>
      <c r="AX2353" s="192">
        <v>8.1138087999999993E-9</v>
      </c>
      <c r="AY2353" s="192">
        <v>8.5356205000000003E-8</v>
      </c>
      <c r="AZ2353" s="193">
        <v>0</v>
      </c>
      <c r="BA2353" s="193">
        <v>0</v>
      </c>
      <c r="BB2353" s="193">
        <v>0</v>
      </c>
      <c r="BC2353" s="193">
        <v>0</v>
      </c>
      <c r="BD2353" s="193">
        <v>0</v>
      </c>
      <c r="BE2353" s="193">
        <v>0</v>
      </c>
      <c r="BF2353" s="193">
        <v>0</v>
      </c>
      <c r="BG2353" s="193">
        <v>0</v>
      </c>
      <c r="BH2353" s="193">
        <v>0</v>
      </c>
      <c r="BI2353" s="193">
        <v>0</v>
      </c>
      <c r="BJ2353" s="193">
        <v>0</v>
      </c>
      <c r="BK2353" s="193">
        <v>0</v>
      </c>
      <c r="BL2353" s="193">
        <v>0</v>
      </c>
      <c r="BM2353"/>
      <c r="BN2353" s="164">
        <v>1.8818235999999999E-3</v>
      </c>
      <c r="BO2353" s="164">
        <v>6.0731543999999996E-4</v>
      </c>
      <c r="BP2353" s="164">
        <v>5.9894403999999997E-4</v>
      </c>
      <c r="BQ2353" s="186">
        <v>1.0327909E-11</v>
      </c>
      <c r="BR2353" s="164">
        <v>4.7263507E-4</v>
      </c>
      <c r="BS2353" s="186">
        <v>3.7054132999999998E-5</v>
      </c>
      <c r="BT2353" s="164">
        <v>0</v>
      </c>
      <c r="BU2353" s="186">
        <v>5.6240199999999997E-5</v>
      </c>
      <c r="BV2353" s="164">
        <v>0</v>
      </c>
      <c r="BW2353" s="186">
        <v>6.0254528000000002E-10</v>
      </c>
      <c r="BX2353" s="164">
        <v>0</v>
      </c>
      <c r="BY2353" s="164">
        <v>0</v>
      </c>
      <c r="BZ2353" s="164">
        <v>0</v>
      </c>
      <c r="CA2353" s="164">
        <v>1.0963406000000001E-4</v>
      </c>
      <c r="CB2353" s="164">
        <v>0</v>
      </c>
      <c r="CC2353" s="164">
        <v>0</v>
      </c>
      <c r="CD2353" s="164">
        <v>0</v>
      </c>
      <c r="CE2353"/>
      <c r="CF2353" s="330">
        <v>0</v>
      </c>
      <c r="CG2353" s="330">
        <v>21.480884</v>
      </c>
      <c r="CH2353" s="330">
        <v>1.0595313</v>
      </c>
      <c r="CI2353" s="330">
        <v>0.42401477999999998</v>
      </c>
      <c r="CJ2353" s="330">
        <v>3.6782925999999999E-3</v>
      </c>
      <c r="CK2353" s="330">
        <v>0</v>
      </c>
      <c r="CL2353" s="330">
        <v>0</v>
      </c>
      <c r="CM2353" s="330">
        <v>2.3675646000000002E-2</v>
      </c>
      <c r="CN2353" s="330">
        <v>0</v>
      </c>
      <c r="CO2353" s="330">
        <v>0</v>
      </c>
      <c r="CP2353"/>
      <c r="CQ2353">
        <v>3.2221326000000001</v>
      </c>
      <c r="CR2353">
        <v>4.6638793087635406</v>
      </c>
      <c r="CS2353">
        <v>4.2789442181696504</v>
      </c>
      <c r="CT2353">
        <v>4.2789442181696504</v>
      </c>
      <c r="CU2353">
        <v>0</v>
      </c>
      <c r="CW2353" s="372"/>
      <c r="CZ2353" s="11"/>
      <c r="DA2353" s="236"/>
      <c r="DB2353" s="236"/>
      <c r="DC2353" s="32"/>
      <c r="DD2353" s="32"/>
      <c r="DE2353" s="32"/>
      <c r="DF2353" s="32"/>
      <c r="DG2353" s="32"/>
      <c r="DH2353" s="32"/>
      <c r="DI2353" s="32"/>
      <c r="DJ2353" s="32"/>
      <c r="DK2353" s="32"/>
      <c r="DL2353" s="32"/>
    </row>
    <row r="2354" spans="1:116" ht="14.4" x14ac:dyDescent="0.3">
      <c r="A2354" t="s">
        <v>3749</v>
      </c>
      <c r="B2354" s="181" t="s">
        <v>928</v>
      </c>
      <c r="C2354" s="182" t="s">
        <v>3750</v>
      </c>
      <c r="D2354" s="40" t="s">
        <v>3726</v>
      </c>
      <c r="E2354" s="242" t="s">
        <v>943</v>
      </c>
      <c r="F2354" s="184" t="s">
        <v>5192</v>
      </c>
      <c r="G2354" s="184">
        <v>4.2690849047110921</v>
      </c>
      <c r="H2354" s="184">
        <v>0.18081914484427999</v>
      </c>
      <c r="I2354" s="184">
        <v>2.1360380598668121</v>
      </c>
      <c r="J2354" s="328">
        <v>0</v>
      </c>
      <c r="K2354" s="184">
        <v>1.9522276999999999</v>
      </c>
      <c r="L2354" s="184">
        <v>1.9091666</v>
      </c>
      <c r="M2354" s="184">
        <v>0.22687138000000001</v>
      </c>
      <c r="N2354" s="184">
        <v>0.18081832</v>
      </c>
      <c r="O2354" s="331">
        <v>0</v>
      </c>
      <c r="P2354" s="184">
        <v>0</v>
      </c>
      <c r="Q2354" s="331">
        <v>8.2484428000000003E-7</v>
      </c>
      <c r="R2354" s="331">
        <v>7.9866812000000003E-8</v>
      </c>
      <c r="S2354" s="331">
        <v>0</v>
      </c>
      <c r="T2354" s="331">
        <v>0</v>
      </c>
      <c r="U2354" s="331">
        <v>0</v>
      </c>
      <c r="V2354" s="331">
        <v>0</v>
      </c>
      <c r="W2354" s="331">
        <v>0</v>
      </c>
      <c r="X2354" s="184">
        <v>0</v>
      </c>
      <c r="Y2354"/>
      <c r="Z2354" s="288">
        <v>13.014851333333333</v>
      </c>
      <c r="AA2354"/>
      <c r="AB2354" s="164">
        <v>0</v>
      </c>
      <c r="AC2354" s="164">
        <v>0</v>
      </c>
      <c r="AD2354" s="164">
        <v>0</v>
      </c>
      <c r="AE2354" s="164">
        <v>0</v>
      </c>
      <c r="AF2354" s="164">
        <v>0</v>
      </c>
      <c r="AG2354" s="164">
        <v>0</v>
      </c>
      <c r="AH2354" s="164">
        <v>0</v>
      </c>
      <c r="AI2354"/>
      <c r="AJ2354" s="185">
        <v>0.83675765999999996</v>
      </c>
      <c r="AK2354" s="185">
        <v>0.81434264999999995</v>
      </c>
      <c r="AL2354" s="185">
        <v>2.2415015E-2</v>
      </c>
      <c r="AM2354" s="185">
        <v>0</v>
      </c>
      <c r="AN2354" s="176">
        <v>4.8821501999999999E-5</v>
      </c>
      <c r="AO2354" s="176">
        <v>8.2895763999999994E-8</v>
      </c>
      <c r="AP2354" s="176">
        <v>0</v>
      </c>
      <c r="AQ2354" s="192">
        <v>1.2077782000000001E-5</v>
      </c>
      <c r="AR2354" s="192">
        <v>3.6441584000000003E-8</v>
      </c>
      <c r="AS2354" s="192">
        <v>9.9563611999999993E-13</v>
      </c>
      <c r="AT2354" s="193">
        <v>0</v>
      </c>
      <c r="AU2354" s="193">
        <v>0</v>
      </c>
      <c r="AV2354" s="192">
        <v>2.6886384E-8</v>
      </c>
      <c r="AW2354" s="192">
        <v>3.6716832999999997E-5</v>
      </c>
      <c r="AX2354" s="192">
        <v>3.8113665000000004E-9</v>
      </c>
      <c r="AY2354" s="192">
        <v>4.2641818E-8</v>
      </c>
      <c r="AZ2354" s="193">
        <v>0</v>
      </c>
      <c r="BA2354" s="193">
        <v>0</v>
      </c>
      <c r="BB2354" s="193">
        <v>0</v>
      </c>
      <c r="BC2354" s="193">
        <v>0</v>
      </c>
      <c r="BD2354" s="193">
        <v>0</v>
      </c>
      <c r="BE2354" s="193">
        <v>0</v>
      </c>
      <c r="BF2354" s="193">
        <v>0</v>
      </c>
      <c r="BG2354" s="193">
        <v>0</v>
      </c>
      <c r="BH2354" s="193">
        <v>0</v>
      </c>
      <c r="BI2354" s="193">
        <v>0</v>
      </c>
      <c r="BJ2354" s="193">
        <v>0</v>
      </c>
      <c r="BK2354" s="193">
        <v>0</v>
      </c>
      <c r="BL2354" s="193">
        <v>0</v>
      </c>
      <c r="BM2354"/>
      <c r="BN2354" s="164">
        <v>9.9866735000000008E-4</v>
      </c>
      <c r="BO2354" s="164">
        <v>3.0283730999999998E-4</v>
      </c>
      <c r="BP2354" s="164">
        <v>3.6288858999999999E-4</v>
      </c>
      <c r="BQ2354" s="186">
        <v>9.3553415999999997E-12</v>
      </c>
      <c r="BR2354" s="164">
        <v>2.3647792E-4</v>
      </c>
      <c r="BS2354" s="186">
        <v>1.7405745000000002E-5</v>
      </c>
      <c r="BT2354" s="164">
        <v>0</v>
      </c>
      <c r="BU2354" s="186">
        <v>2.6418174999999999E-5</v>
      </c>
      <c r="BV2354" s="164">
        <v>0</v>
      </c>
      <c r="BW2354" s="186">
        <v>5.4580425999999997E-10</v>
      </c>
      <c r="BX2354" s="164">
        <v>0</v>
      </c>
      <c r="BY2354" s="164">
        <v>0</v>
      </c>
      <c r="BZ2354" s="164">
        <v>0</v>
      </c>
      <c r="CA2354" s="186">
        <v>5.2639058000000001E-5</v>
      </c>
      <c r="CB2354" s="164">
        <v>0</v>
      </c>
      <c r="CC2354" s="164">
        <v>0</v>
      </c>
      <c r="CD2354" s="164">
        <v>0</v>
      </c>
      <c r="CE2354"/>
      <c r="CF2354" s="330">
        <v>0</v>
      </c>
      <c r="CG2354" s="330">
        <v>13.014851</v>
      </c>
      <c r="CH2354" s="330">
        <v>0.49770241999999998</v>
      </c>
      <c r="CI2354" s="330">
        <v>0.21118890000000001</v>
      </c>
      <c r="CJ2354" s="330">
        <v>2.1170702E-3</v>
      </c>
      <c r="CK2354" s="330">
        <v>0</v>
      </c>
      <c r="CL2354" s="330">
        <v>0</v>
      </c>
      <c r="CM2354" s="330">
        <v>1.185548E-2</v>
      </c>
      <c r="CN2354" s="330">
        <v>0</v>
      </c>
      <c r="CO2354" s="330">
        <v>0</v>
      </c>
      <c r="CP2354"/>
      <c r="CQ2354">
        <v>1.9522276999999999</v>
      </c>
      <c r="CR2354">
        <v>2.3168572047110922</v>
      </c>
      <c r="CS2354">
        <v>2.1360380598668121</v>
      </c>
      <c r="CT2354">
        <v>2.1360380598668121</v>
      </c>
      <c r="CU2354">
        <v>0</v>
      </c>
      <c r="CV2354" s="39"/>
      <c r="CW2354" s="372"/>
      <c r="CZ2354" s="11"/>
      <c r="DA2354" s="236"/>
      <c r="DB2354" s="236"/>
      <c r="DC2354" s="32"/>
      <c r="DD2354" s="32"/>
      <c r="DE2354" s="32"/>
      <c r="DF2354" s="32"/>
      <c r="DG2354" s="32"/>
      <c r="DH2354" s="32"/>
      <c r="DI2354" s="32"/>
      <c r="DJ2354" s="32"/>
      <c r="DK2354" s="32"/>
      <c r="DL2354" s="32"/>
    </row>
    <row r="2355" spans="1:116" ht="14.4" x14ac:dyDescent="0.3">
      <c r="B2355" s="181"/>
      <c r="C2355" s="180"/>
      <c r="D2355" s="37" t="s">
        <v>3751</v>
      </c>
      <c r="E2355" s="242"/>
      <c r="F2355"/>
      <c r="G2355"/>
      <c r="H2355"/>
      <c r="I2355"/>
      <c r="J2355" s="332"/>
      <c r="K2355"/>
      <c r="L2355"/>
      <c r="M2355"/>
      <c r="N2355"/>
      <c r="O2355" s="39"/>
      <c r="P2355"/>
      <c r="Q2355" s="39"/>
      <c r="R2355" s="39"/>
      <c r="S2355" s="39"/>
      <c r="T2355" s="39"/>
      <c r="U2355" s="39"/>
      <c r="V2355" s="39"/>
      <c r="W2355" s="39"/>
      <c r="X2355"/>
      <c r="Y2355"/>
      <c r="Z2355"/>
      <c r="AA2355"/>
      <c r="AB2355"/>
      <c r="AC2355"/>
      <c r="AD2355"/>
      <c r="AE2355"/>
      <c r="AF2355"/>
      <c r="AG2355"/>
      <c r="AH2355"/>
      <c r="AI2355"/>
      <c r="AJ2355"/>
      <c r="AK2355"/>
      <c r="AL2355"/>
      <c r="AM2355"/>
      <c r="AN2355"/>
      <c r="AO2355"/>
      <c r="AP2355"/>
      <c r="AT2355"/>
      <c r="AU2355"/>
      <c r="AZ2355"/>
      <c r="BA2355"/>
      <c r="BB2355"/>
      <c r="BC2355"/>
      <c r="BD2355"/>
      <c r="BE2355"/>
      <c r="BF2355"/>
      <c r="BG2355"/>
      <c r="BH2355"/>
      <c r="BI2355"/>
      <c r="BJ2355"/>
      <c r="BK2355"/>
      <c r="BL2355"/>
      <c r="BM2355"/>
      <c r="BN2355"/>
      <c r="BO2355"/>
      <c r="BP2355"/>
      <c r="BR2355"/>
      <c r="BS2355" s="39"/>
      <c r="BT2355"/>
      <c r="BU2355" s="39"/>
      <c r="BV2355"/>
      <c r="BW2355" s="39"/>
      <c r="BX2355"/>
      <c r="BY2355"/>
      <c r="BZ2355"/>
      <c r="CA2355" s="39"/>
      <c r="CB2355"/>
      <c r="CC2355"/>
      <c r="CD2355"/>
      <c r="CE2355"/>
      <c r="CF2355"/>
      <c r="CG2355"/>
      <c r="CH2355"/>
      <c r="CI2355"/>
      <c r="CJ2355"/>
      <c r="CK2355"/>
      <c r="CL2355"/>
      <c r="CM2355"/>
      <c r="CN2355"/>
      <c r="CO2355"/>
      <c r="CP2355"/>
      <c r="CQ2355"/>
      <c r="CR2355"/>
      <c r="CS2355"/>
      <c r="CT2355"/>
      <c r="CU2355"/>
      <c r="CV2355" s="39"/>
      <c r="CW2355" s="372"/>
      <c r="CZ2355" s="11"/>
      <c r="DA2355" s="236"/>
      <c r="DB2355" s="236"/>
      <c r="DC2355" s="32"/>
      <c r="DD2355" s="32"/>
      <c r="DE2355" s="32"/>
      <c r="DF2355" s="32"/>
      <c r="DG2355" s="32"/>
      <c r="DH2355" s="32"/>
      <c r="DI2355" s="32"/>
      <c r="DJ2355" s="32"/>
      <c r="DK2355" s="32"/>
      <c r="DL2355" s="32"/>
    </row>
    <row r="2356" spans="1:116" ht="14.4" x14ac:dyDescent="0.3">
      <c r="A2356" t="s">
        <v>3752</v>
      </c>
      <c r="B2356" s="181" t="s">
        <v>928</v>
      </c>
      <c r="C2356" s="182" t="s">
        <v>656</v>
      </c>
      <c r="D2356" s="40" t="s">
        <v>3751</v>
      </c>
      <c r="E2356" s="242" t="s">
        <v>943</v>
      </c>
      <c r="F2356" s="184" t="s">
        <v>5193</v>
      </c>
      <c r="G2356" s="184">
        <v>3.9882126400000002E-2</v>
      </c>
      <c r="H2356" s="184">
        <v>1.1668547E-3</v>
      </c>
      <c r="I2356" s="184">
        <v>2.2135784700000002E-3</v>
      </c>
      <c r="J2356" s="328">
        <v>5.9823832299999999E-3</v>
      </c>
      <c r="K2356" s="184">
        <v>3.0519310000000001E-2</v>
      </c>
      <c r="L2356" s="184">
        <v>1.3484218000000001E-3</v>
      </c>
      <c r="M2356" s="184">
        <v>8.6515666999999999E-4</v>
      </c>
      <c r="N2356" s="331">
        <v>9.915317099999999E-4</v>
      </c>
      <c r="O2356" s="331">
        <v>1.7532299E-4</v>
      </c>
      <c r="P2356" s="331">
        <v>0</v>
      </c>
      <c r="Q2356" s="331">
        <v>0</v>
      </c>
      <c r="R2356" s="331">
        <v>0</v>
      </c>
      <c r="S2356" s="331">
        <v>1.1441443E-4</v>
      </c>
      <c r="T2356" s="331">
        <v>0</v>
      </c>
      <c r="U2356" s="331">
        <v>5.8679687999999997E-3</v>
      </c>
      <c r="V2356" s="331">
        <v>0</v>
      </c>
      <c r="W2356" s="331">
        <v>0</v>
      </c>
      <c r="X2356" s="184">
        <v>0</v>
      </c>
      <c r="Y2356"/>
      <c r="Z2356" s="288">
        <v>0.20346206666666669</v>
      </c>
      <c r="AA2356"/>
      <c r="AB2356" s="164">
        <v>3.6735600000000002</v>
      </c>
      <c r="AC2356" s="164">
        <v>2.3474308000000002</v>
      </c>
      <c r="AD2356" s="164">
        <v>0.72587442000000002</v>
      </c>
      <c r="AE2356" s="164">
        <v>0</v>
      </c>
      <c r="AF2356" s="164">
        <v>0.16209118</v>
      </c>
      <c r="AG2356" s="164">
        <v>0.28624471000000001</v>
      </c>
      <c r="AH2356" s="164">
        <v>0.15191893000000001</v>
      </c>
      <c r="AI2356"/>
      <c r="AJ2356" s="185">
        <v>3.8363888999999999E-3</v>
      </c>
      <c r="AK2356" s="185">
        <v>3.6041823000000001E-3</v>
      </c>
      <c r="AL2356" s="185">
        <v>1.6340108000000001E-4</v>
      </c>
      <c r="AM2356" s="187">
        <v>6.8805580999999999E-5</v>
      </c>
      <c r="AN2356" s="176">
        <v>2.1607807E-7</v>
      </c>
      <c r="AO2356" s="176">
        <v>6.0429391999999998E-10</v>
      </c>
      <c r="AP2356" s="176">
        <v>9.6366360000000005E-3</v>
      </c>
      <c r="AQ2356" s="192">
        <v>1.888128E-7</v>
      </c>
      <c r="AR2356" s="192">
        <v>5.6969378999999995E-10</v>
      </c>
      <c r="AS2356" s="192">
        <v>1.5564848E-14</v>
      </c>
      <c r="AT2356" s="193">
        <v>0</v>
      </c>
      <c r="AU2356" s="193">
        <v>0</v>
      </c>
      <c r="AV2356" s="192">
        <v>2.6570458000000001E-11</v>
      </c>
      <c r="AW2356" s="192">
        <v>2.7238704999999999E-8</v>
      </c>
      <c r="AX2356" s="192">
        <v>6.0593604999999996E-12</v>
      </c>
      <c r="AY2356" s="192">
        <v>2.8525213E-11</v>
      </c>
      <c r="AZ2356" s="193">
        <v>0</v>
      </c>
      <c r="BA2356" s="193">
        <v>0</v>
      </c>
      <c r="BB2356" s="193">
        <v>0</v>
      </c>
      <c r="BC2356" s="193">
        <v>0</v>
      </c>
      <c r="BD2356" s="193">
        <v>0</v>
      </c>
      <c r="BE2356" s="193">
        <v>0</v>
      </c>
      <c r="BF2356" s="193">
        <v>0</v>
      </c>
      <c r="BG2356" s="193">
        <v>0</v>
      </c>
      <c r="BH2356" s="192">
        <v>1.2849582000000001E-5</v>
      </c>
      <c r="BI2356" s="193">
        <v>9.6237864000000006E-3</v>
      </c>
      <c r="BJ2356" s="193">
        <v>0</v>
      </c>
      <c r="BK2356" s="193">
        <v>0</v>
      </c>
      <c r="BL2356" s="193">
        <v>0</v>
      </c>
      <c r="BM2356"/>
      <c r="BN2356" s="186">
        <v>1.0226265E-5</v>
      </c>
      <c r="BO2356" s="186">
        <v>1.9666144E-7</v>
      </c>
      <c r="BP2356" s="186">
        <v>5.6730623E-6</v>
      </c>
      <c r="BQ2356" s="164">
        <v>4.7205552999999996E-10</v>
      </c>
      <c r="BR2356" s="186">
        <v>3.1892492000000001E-7</v>
      </c>
      <c r="BS2356" s="186">
        <v>0</v>
      </c>
      <c r="BT2356" s="164">
        <v>0</v>
      </c>
      <c r="BU2356" s="186">
        <v>0</v>
      </c>
      <c r="BV2356" s="164">
        <v>0</v>
      </c>
      <c r="BW2356" s="164">
        <v>1.4400133000000001E-9</v>
      </c>
      <c r="BX2356" s="164">
        <v>0</v>
      </c>
      <c r="BY2356" s="164">
        <v>0</v>
      </c>
      <c r="BZ2356" s="164">
        <v>0</v>
      </c>
      <c r="CA2356" s="186">
        <v>2.0230259E-7</v>
      </c>
      <c r="CB2356" s="186">
        <v>3.8334011999999997E-6</v>
      </c>
      <c r="CC2356" s="186">
        <v>1.4509169999999999E-13</v>
      </c>
      <c r="CD2356" s="164">
        <v>0</v>
      </c>
      <c r="CE2356"/>
      <c r="CF2356" s="330">
        <v>0</v>
      </c>
      <c r="CG2356" s="330">
        <v>0.20346206999999999</v>
      </c>
      <c r="CH2356" s="330">
        <v>0</v>
      </c>
      <c r="CI2356" s="330">
        <v>1.3455288999999999E-4</v>
      </c>
      <c r="CJ2356" s="329">
        <v>5.8792946999999999E-5</v>
      </c>
      <c r="CK2356" s="330">
        <v>0</v>
      </c>
      <c r="CL2356" s="330">
        <v>0</v>
      </c>
      <c r="CM2356" s="329">
        <v>1.259482E-5</v>
      </c>
      <c r="CN2356" s="330">
        <v>0</v>
      </c>
      <c r="CO2356" s="330">
        <v>0.14417514000000001</v>
      </c>
      <c r="CP2356"/>
      <c r="CQ2356">
        <v>3.0519310000000001E-2</v>
      </c>
      <c r="CR2356">
        <v>3.3804331699999997E-3</v>
      </c>
      <c r="CS2356">
        <v>2.2135784700000002E-3</v>
      </c>
      <c r="CT2356">
        <v>2.2135784700000002E-3</v>
      </c>
      <c r="CU2356">
        <v>5.9823832299999999E-3</v>
      </c>
      <c r="CW2356" s="372"/>
      <c r="CZ2356" s="11"/>
      <c r="DA2356" s="236"/>
      <c r="DB2356" s="236"/>
      <c r="DC2356" s="32"/>
      <c r="DD2356" s="32"/>
      <c r="DE2356" s="32"/>
      <c r="DF2356" s="32"/>
      <c r="DG2356" s="32"/>
      <c r="DH2356" s="32"/>
      <c r="DI2356" s="32"/>
      <c r="DJ2356" s="32"/>
      <c r="DK2356" s="32"/>
      <c r="DL2356" s="32"/>
    </row>
    <row r="2357" spans="1:116" ht="14.4" x14ac:dyDescent="0.3">
      <c r="A2357" t="s">
        <v>3753</v>
      </c>
      <c r="B2357" s="181" t="s">
        <v>928</v>
      </c>
      <c r="C2357" s="182" t="s">
        <v>657</v>
      </c>
      <c r="D2357" s="40" t="s">
        <v>3751</v>
      </c>
      <c r="E2357" s="242" t="s">
        <v>943</v>
      </c>
      <c r="F2357" s="184" t="s">
        <v>5194</v>
      </c>
      <c r="G2357" s="184">
        <v>2.9246892438000001E-2</v>
      </c>
      <c r="H2357" s="184">
        <v>8.5569344999999997E-4</v>
      </c>
      <c r="I2357" s="184">
        <v>1.6232908699999999E-3</v>
      </c>
      <c r="J2357" s="328">
        <v>4.3870811180000005E-3</v>
      </c>
      <c r="K2357" s="184">
        <v>2.2380826999999999E-2</v>
      </c>
      <c r="L2357" s="184">
        <v>9.8884264999999998E-4</v>
      </c>
      <c r="M2357" s="184">
        <v>6.3444822000000001E-4</v>
      </c>
      <c r="N2357" s="184">
        <v>7.2712324999999996E-4</v>
      </c>
      <c r="O2357" s="331">
        <v>1.2857020000000001E-4</v>
      </c>
      <c r="P2357" s="184">
        <v>0</v>
      </c>
      <c r="Q2357" s="331">
        <v>0</v>
      </c>
      <c r="R2357" s="331">
        <v>0</v>
      </c>
      <c r="S2357" s="331">
        <v>8.3903918000000004E-5</v>
      </c>
      <c r="T2357" s="331">
        <v>0</v>
      </c>
      <c r="U2357" s="331">
        <v>4.3031772000000001E-3</v>
      </c>
      <c r="V2357" s="331">
        <v>0</v>
      </c>
      <c r="W2357" s="331">
        <v>0</v>
      </c>
      <c r="X2357" s="184">
        <v>0</v>
      </c>
      <c r="Y2357"/>
      <c r="Z2357" s="288">
        <v>0.14920551333333334</v>
      </c>
      <c r="AA2357"/>
      <c r="AB2357" s="164">
        <v>2.6939440000000001</v>
      </c>
      <c r="AC2357" s="164">
        <v>1.7214491999999999</v>
      </c>
      <c r="AD2357" s="164">
        <v>0.53230791</v>
      </c>
      <c r="AE2357" s="164">
        <v>0</v>
      </c>
      <c r="AF2357" s="164">
        <v>0.11886687</v>
      </c>
      <c r="AG2357" s="164">
        <v>0.20991278999999999</v>
      </c>
      <c r="AH2357" s="164">
        <v>0.11140722</v>
      </c>
      <c r="AI2357"/>
      <c r="AJ2357" s="185">
        <v>2.8133518999999998E-3</v>
      </c>
      <c r="AK2357" s="185">
        <v>2.6430669999999998E-3</v>
      </c>
      <c r="AL2357" s="185">
        <v>1.1982745999999999E-4</v>
      </c>
      <c r="AM2357" s="187">
        <v>5.0457426E-5</v>
      </c>
      <c r="AN2357" s="176">
        <v>1.5845725000000001E-7</v>
      </c>
      <c r="AO2357" s="176">
        <v>4.4314887999999999E-10</v>
      </c>
      <c r="AP2357" s="176">
        <v>7.0668663999999999E-3</v>
      </c>
      <c r="AQ2357" s="192">
        <v>1.3846272E-7</v>
      </c>
      <c r="AR2357" s="192">
        <v>4.1777543999999998E-10</v>
      </c>
      <c r="AS2357" s="192">
        <v>1.1414222000000001E-14</v>
      </c>
      <c r="AT2357" s="193">
        <v>0</v>
      </c>
      <c r="AU2357" s="193">
        <v>0</v>
      </c>
      <c r="AV2357" s="192">
        <v>1.9485001999999999E-11</v>
      </c>
      <c r="AW2357" s="192">
        <v>1.9975050000000001E-8</v>
      </c>
      <c r="AX2357" s="192">
        <v>4.4435309999999999E-12</v>
      </c>
      <c r="AY2357" s="192">
        <v>2.0918490000000001E-11</v>
      </c>
      <c r="AZ2357" s="193">
        <v>0</v>
      </c>
      <c r="BA2357" s="193">
        <v>0</v>
      </c>
      <c r="BB2357" s="193">
        <v>0</v>
      </c>
      <c r="BC2357" s="193">
        <v>0</v>
      </c>
      <c r="BD2357" s="193">
        <v>0</v>
      </c>
      <c r="BE2357" s="193">
        <v>0</v>
      </c>
      <c r="BF2357" s="193">
        <v>0</v>
      </c>
      <c r="BG2357" s="193">
        <v>0</v>
      </c>
      <c r="BH2357" s="192">
        <v>9.4230270999999999E-6</v>
      </c>
      <c r="BI2357" s="193">
        <v>7.0574434000000002E-3</v>
      </c>
      <c r="BJ2357" s="193">
        <v>0</v>
      </c>
      <c r="BK2357" s="193">
        <v>0</v>
      </c>
      <c r="BL2357" s="193">
        <v>0</v>
      </c>
      <c r="BM2357"/>
      <c r="BN2357" s="186">
        <v>7.4992606999999997E-6</v>
      </c>
      <c r="BO2357" s="186">
        <v>1.4421839000000001E-7</v>
      </c>
      <c r="BP2357" s="186">
        <v>4.1602456999999998E-6</v>
      </c>
      <c r="BQ2357" s="164">
        <v>3.4617405E-10</v>
      </c>
      <c r="BR2357" s="186">
        <v>2.3387828000000001E-7</v>
      </c>
      <c r="BS2357" s="186">
        <v>0</v>
      </c>
      <c r="BT2357" s="164">
        <v>0</v>
      </c>
      <c r="BU2357" s="186">
        <v>0</v>
      </c>
      <c r="BV2357" s="164">
        <v>0</v>
      </c>
      <c r="BW2357" s="164">
        <v>1.0560098000000001E-9</v>
      </c>
      <c r="BX2357" s="164">
        <v>0</v>
      </c>
      <c r="BY2357" s="164">
        <v>0</v>
      </c>
      <c r="BZ2357" s="164">
        <v>0</v>
      </c>
      <c r="CA2357" s="186">
        <v>1.4835522999999999E-7</v>
      </c>
      <c r="CB2357" s="186">
        <v>2.8111608E-6</v>
      </c>
      <c r="CC2357" s="186">
        <v>1.0640058E-13</v>
      </c>
      <c r="CD2357" s="164">
        <v>0</v>
      </c>
      <c r="CE2357"/>
      <c r="CF2357" s="330">
        <v>0</v>
      </c>
      <c r="CG2357" s="330">
        <v>0.14920552000000001</v>
      </c>
      <c r="CH2357" s="330">
        <v>0</v>
      </c>
      <c r="CI2357" s="330">
        <v>9.8672120000000002E-5</v>
      </c>
      <c r="CJ2357" s="329">
        <v>4.3114827999999999E-5</v>
      </c>
      <c r="CK2357" s="330">
        <v>0</v>
      </c>
      <c r="CL2357" s="330">
        <v>0</v>
      </c>
      <c r="CM2357" s="329">
        <v>9.2362011000000008E-6</v>
      </c>
      <c r="CN2357" s="330">
        <v>0</v>
      </c>
      <c r="CO2357" s="330">
        <v>0.10572844000000001</v>
      </c>
      <c r="CP2357"/>
      <c r="CQ2357">
        <v>2.2380826999999999E-2</v>
      </c>
      <c r="CR2357">
        <v>2.4789843199999996E-3</v>
      </c>
      <c r="CS2357">
        <v>1.6232908699999999E-3</v>
      </c>
      <c r="CT2357">
        <v>1.6232908699999999E-3</v>
      </c>
      <c r="CU2357">
        <v>4.3870811180000005E-3</v>
      </c>
      <c r="CW2357" s="372"/>
      <c r="CZ2357" s="11"/>
      <c r="DA2357" s="236"/>
      <c r="DB2357" s="236"/>
      <c r="DC2357" s="32"/>
      <c r="DD2357" s="32"/>
      <c r="DE2357" s="32"/>
      <c r="DF2357" s="32"/>
      <c r="DG2357" s="32"/>
      <c r="DH2357" s="32"/>
      <c r="DI2357" s="32"/>
      <c r="DJ2357" s="32"/>
      <c r="DK2357" s="32"/>
      <c r="DL2357" s="32"/>
    </row>
    <row r="2358" spans="1:116" ht="15" thickBot="1" x14ac:dyDescent="0.35">
      <c r="A2358" t="s">
        <v>3754</v>
      </c>
      <c r="B2358" s="181" t="s">
        <v>928</v>
      </c>
      <c r="C2358" s="182" t="s">
        <v>658</v>
      </c>
      <c r="D2358" s="40" t="s">
        <v>3751</v>
      </c>
      <c r="E2358" s="242" t="s">
        <v>943</v>
      </c>
      <c r="F2358" s="184" t="s">
        <v>5195</v>
      </c>
      <c r="G2358" s="184">
        <v>7.9764253159999993E-2</v>
      </c>
      <c r="H2358" s="184">
        <v>2.33370939E-3</v>
      </c>
      <c r="I2358" s="184">
        <v>4.4271568999999997E-3</v>
      </c>
      <c r="J2358" s="328">
        <v>1.1964766869999999E-2</v>
      </c>
      <c r="K2358" s="331">
        <v>6.1038620000000002E-2</v>
      </c>
      <c r="L2358" s="331">
        <v>2.6968436000000002E-3</v>
      </c>
      <c r="M2358" s="331">
        <v>1.7303132999999999E-3</v>
      </c>
      <c r="N2358" s="331">
        <v>1.9830633999999999E-3</v>
      </c>
      <c r="O2358" s="331">
        <v>3.5064599000000002E-4</v>
      </c>
      <c r="P2358" s="331">
        <v>0</v>
      </c>
      <c r="Q2358" s="331">
        <v>0</v>
      </c>
      <c r="R2358" s="331">
        <v>0</v>
      </c>
      <c r="S2358" s="331">
        <v>2.2882887000000001E-4</v>
      </c>
      <c r="T2358" s="331">
        <v>0</v>
      </c>
      <c r="U2358" s="331">
        <v>1.1735938E-2</v>
      </c>
      <c r="V2358" s="331">
        <v>0</v>
      </c>
      <c r="W2358" s="331">
        <v>0</v>
      </c>
      <c r="X2358" s="184">
        <v>0</v>
      </c>
      <c r="Y2358"/>
      <c r="Z2358" s="288">
        <v>0.40692413333333338</v>
      </c>
      <c r="AA2358"/>
      <c r="AB2358" s="164">
        <v>7.3471200999999997</v>
      </c>
      <c r="AC2358" s="164">
        <v>4.6948616000000003</v>
      </c>
      <c r="AD2358" s="164">
        <v>1.4517488000000001</v>
      </c>
      <c r="AE2358" s="164">
        <v>0</v>
      </c>
      <c r="AF2358" s="164">
        <v>0.32418237</v>
      </c>
      <c r="AG2358" s="164">
        <v>0.57248942999999997</v>
      </c>
      <c r="AH2358" s="164">
        <v>0.30383786000000002</v>
      </c>
      <c r="AI2358"/>
      <c r="AJ2358" s="185">
        <v>7.6727777999999998E-3</v>
      </c>
      <c r="AK2358" s="185">
        <v>7.2083644999999998E-3</v>
      </c>
      <c r="AL2358" s="185">
        <v>3.2680215E-4</v>
      </c>
      <c r="AM2358" s="185">
        <v>1.3761116000000001E-4</v>
      </c>
      <c r="AN2358" s="176">
        <v>4.3215614999999998E-7</v>
      </c>
      <c r="AO2358" s="176">
        <v>1.2085878E-9</v>
      </c>
      <c r="AP2358" s="176">
        <v>1.9273272000000001E-2</v>
      </c>
      <c r="AQ2358" s="192">
        <v>3.776256E-7</v>
      </c>
      <c r="AR2358" s="192">
        <v>1.1393876E-9</v>
      </c>
      <c r="AS2358" s="192">
        <v>3.1129696E-14</v>
      </c>
      <c r="AT2358" s="193">
        <v>0</v>
      </c>
      <c r="AU2358" s="193">
        <v>0</v>
      </c>
      <c r="AV2358" s="192">
        <v>5.3140915000000002E-11</v>
      </c>
      <c r="AW2358" s="192">
        <v>5.4477409999999997E-8</v>
      </c>
      <c r="AX2358" s="192">
        <v>1.2118720999999999E-11</v>
      </c>
      <c r="AY2358" s="192">
        <v>5.7050426E-11</v>
      </c>
      <c r="AZ2358" s="193">
        <v>0</v>
      </c>
      <c r="BA2358" s="193">
        <v>0</v>
      </c>
      <c r="BB2358" s="193">
        <v>0</v>
      </c>
      <c r="BC2358" s="193">
        <v>0</v>
      </c>
      <c r="BD2358" s="193">
        <v>0</v>
      </c>
      <c r="BE2358" s="193">
        <v>0</v>
      </c>
      <c r="BF2358" s="193">
        <v>0</v>
      </c>
      <c r="BG2358" s="193">
        <v>0</v>
      </c>
      <c r="BH2358" s="192">
        <v>2.5699165E-5</v>
      </c>
      <c r="BI2358" s="193">
        <v>1.9247573E-2</v>
      </c>
      <c r="BJ2358" s="193">
        <v>0</v>
      </c>
      <c r="BK2358" s="193">
        <v>0</v>
      </c>
      <c r="BL2358" s="193">
        <v>0</v>
      </c>
      <c r="BM2358"/>
      <c r="BN2358" s="186">
        <v>2.0452529E-5</v>
      </c>
      <c r="BO2358" s="186">
        <v>3.9332287000000001E-7</v>
      </c>
      <c r="BP2358" s="186">
        <v>1.1346125E-5</v>
      </c>
      <c r="BQ2358" s="164">
        <v>9.4411105999999992E-10</v>
      </c>
      <c r="BR2358" s="186">
        <v>6.3784984000000001E-7</v>
      </c>
      <c r="BS2358" s="186">
        <v>0</v>
      </c>
      <c r="BT2358" s="164">
        <v>0</v>
      </c>
      <c r="BU2358" s="186">
        <v>0</v>
      </c>
      <c r="BV2358" s="164">
        <v>0</v>
      </c>
      <c r="BW2358" s="164">
        <v>2.8800266999999998E-9</v>
      </c>
      <c r="BX2358" s="164">
        <v>0</v>
      </c>
      <c r="BY2358" s="164">
        <v>0</v>
      </c>
      <c r="BZ2358" s="164">
        <v>0</v>
      </c>
      <c r="CA2358" s="186">
        <v>4.0460517000000002E-7</v>
      </c>
      <c r="CB2358" s="186">
        <v>7.6668022999999995E-6</v>
      </c>
      <c r="CC2358" s="186">
        <v>2.9018339999999997E-13</v>
      </c>
      <c r="CD2358" s="164">
        <v>0</v>
      </c>
      <c r="CE2358"/>
      <c r="CF2358" s="330">
        <v>0</v>
      </c>
      <c r="CG2358" s="330">
        <v>0.40692413</v>
      </c>
      <c r="CH2358" s="330">
        <v>0</v>
      </c>
      <c r="CI2358" s="330">
        <v>2.6910577999999998E-4</v>
      </c>
      <c r="CJ2358" s="329">
        <v>1.1758589E-4</v>
      </c>
      <c r="CK2358" s="330">
        <v>0</v>
      </c>
      <c r="CL2358" s="330">
        <v>0</v>
      </c>
      <c r="CM2358" s="329">
        <v>2.5189639E-5</v>
      </c>
      <c r="CN2358" s="330">
        <v>0</v>
      </c>
      <c r="CO2358" s="330">
        <v>0.28835028000000001</v>
      </c>
      <c r="CP2358"/>
      <c r="CQ2358">
        <v>6.1038620000000002E-2</v>
      </c>
      <c r="CR2358">
        <v>6.7608662899999996E-3</v>
      </c>
      <c r="CS2358">
        <v>4.4271568999999997E-3</v>
      </c>
      <c r="CT2358">
        <v>4.4271568999999997E-3</v>
      </c>
      <c r="CU2358">
        <v>1.1964766869999999E-2</v>
      </c>
      <c r="CW2358" s="372"/>
      <c r="CX2358" s="144"/>
      <c r="CZ2358" s="11"/>
      <c r="DA2358" s="236"/>
      <c r="DB2358" s="236"/>
      <c r="DC2358" s="32"/>
      <c r="DD2358" s="32"/>
      <c r="DE2358" s="32"/>
      <c r="DF2358" s="32"/>
      <c r="DG2358" s="32"/>
      <c r="DH2358" s="32"/>
      <c r="DI2358" s="32"/>
      <c r="DJ2358" s="32"/>
      <c r="DK2358" s="32"/>
      <c r="DL2358" s="32"/>
    </row>
    <row r="2359" spans="1:116" ht="14.4" x14ac:dyDescent="0.3">
      <c r="B2359" s="181"/>
      <c r="C2359" s="182"/>
      <c r="D2359" s="37" t="s">
        <v>8128</v>
      </c>
      <c r="E2359" s="242"/>
      <c r="F2359"/>
      <c r="G2359"/>
      <c r="H2359"/>
      <c r="I2359"/>
      <c r="J2359" s="332"/>
      <c r="K2359" s="39"/>
      <c r="L2359" s="39"/>
      <c r="M2359" s="39"/>
      <c r="N2359" s="39"/>
      <c r="O2359" s="39"/>
      <c r="P2359" s="39"/>
      <c r="Q2359" s="39"/>
      <c r="R2359" s="39"/>
      <c r="S2359" s="39"/>
      <c r="T2359" s="39"/>
      <c r="U2359" s="39"/>
      <c r="V2359" s="39"/>
      <c r="W2359" s="39"/>
      <c r="X2359"/>
      <c r="Y2359"/>
      <c r="Z2359"/>
      <c r="AA2359"/>
      <c r="AB2359"/>
      <c r="AC2359"/>
      <c r="AD2359"/>
      <c r="AE2359"/>
      <c r="AF2359"/>
      <c r="AG2359"/>
      <c r="AH2359"/>
      <c r="AI2359"/>
      <c r="AJ2359"/>
      <c r="AK2359"/>
      <c r="AL2359"/>
      <c r="AM2359"/>
      <c r="AN2359"/>
      <c r="AO2359"/>
      <c r="AP2359"/>
      <c r="AT2359"/>
      <c r="AU2359"/>
      <c r="AZ2359"/>
      <c r="BA2359"/>
      <c r="BB2359"/>
      <c r="BC2359"/>
      <c r="BD2359"/>
      <c r="BE2359"/>
      <c r="BF2359"/>
      <c r="BG2359"/>
      <c r="BI2359"/>
      <c r="BJ2359"/>
      <c r="BK2359"/>
      <c r="BL2359"/>
      <c r="BM2359"/>
      <c r="BQ2359"/>
      <c r="BS2359" s="39"/>
      <c r="BT2359"/>
      <c r="BU2359" s="39"/>
      <c r="BV2359"/>
      <c r="BW2359"/>
      <c r="BX2359"/>
      <c r="BY2359"/>
      <c r="BZ2359"/>
      <c r="CA2359" s="39"/>
      <c r="CB2359" s="39"/>
      <c r="CC2359" s="39"/>
      <c r="CD2359"/>
      <c r="CE2359"/>
      <c r="CF2359"/>
      <c r="CG2359"/>
      <c r="CH2359"/>
      <c r="CI2359"/>
      <c r="CJ2359" s="39"/>
      <c r="CK2359"/>
      <c r="CL2359"/>
      <c r="CM2359" s="39"/>
      <c r="CN2359"/>
      <c r="CO2359"/>
      <c r="CP2359"/>
      <c r="CQ2359"/>
      <c r="CR2359"/>
      <c r="CS2359"/>
      <c r="CT2359"/>
      <c r="CU2359"/>
      <c r="CV2359" s="39"/>
      <c r="CW2359" s="372"/>
      <c r="CX2359" s="243"/>
      <c r="CZ2359" s="11"/>
      <c r="DA2359" s="236"/>
      <c r="DB2359" s="264"/>
      <c r="DC2359" s="32"/>
      <c r="DD2359" s="32"/>
      <c r="DE2359" s="32"/>
      <c r="DF2359" s="32"/>
      <c r="DG2359" s="32"/>
      <c r="DH2359" s="32"/>
      <c r="DI2359" s="32"/>
      <c r="DJ2359" s="32"/>
      <c r="DK2359" s="32"/>
      <c r="DL2359" s="32"/>
    </row>
    <row r="2360" spans="1:116" ht="15" thickBot="1" x14ac:dyDescent="0.35">
      <c r="B2360" s="181"/>
      <c r="C2360" s="180"/>
      <c r="D2360" s="37" t="s">
        <v>3755</v>
      </c>
      <c r="E2360" s="242"/>
      <c r="F2360"/>
      <c r="G2360"/>
      <c r="H2360"/>
      <c r="I2360"/>
      <c r="J2360" s="332"/>
      <c r="K2360" s="39"/>
      <c r="L2360" s="39"/>
      <c r="M2360" s="39"/>
      <c r="N2360" s="39"/>
      <c r="O2360" s="39"/>
      <c r="P2360" s="39"/>
      <c r="Q2360" s="39"/>
      <c r="R2360" s="39"/>
      <c r="S2360" s="39"/>
      <c r="T2360" s="39"/>
      <c r="U2360" s="39"/>
      <c r="V2360" s="39"/>
      <c r="W2360" s="39"/>
      <c r="X2360"/>
      <c r="Y2360"/>
      <c r="Z2360"/>
      <c r="AA2360"/>
      <c r="AB2360"/>
      <c r="AC2360"/>
      <c r="AD2360"/>
      <c r="AE2360"/>
      <c r="AF2360"/>
      <c r="AG2360"/>
      <c r="AH2360"/>
      <c r="AI2360"/>
      <c r="AJ2360"/>
      <c r="AK2360"/>
      <c r="AL2360"/>
      <c r="AM2360"/>
      <c r="AN2360"/>
      <c r="AO2360"/>
      <c r="AP2360"/>
      <c r="AT2360"/>
      <c r="AU2360"/>
      <c r="AZ2360"/>
      <c r="BA2360"/>
      <c r="BB2360"/>
      <c r="BC2360"/>
      <c r="BD2360"/>
      <c r="BE2360"/>
      <c r="BF2360"/>
      <c r="BG2360"/>
      <c r="BI2360"/>
      <c r="BJ2360"/>
      <c r="BK2360"/>
      <c r="BL2360"/>
      <c r="BM2360"/>
      <c r="BQ2360"/>
      <c r="BS2360" s="39"/>
      <c r="BT2360"/>
      <c r="BU2360" s="39"/>
      <c r="BV2360"/>
      <c r="BW2360"/>
      <c r="BX2360"/>
      <c r="BY2360"/>
      <c r="BZ2360"/>
      <c r="CA2360" s="39"/>
      <c r="CB2360" s="39"/>
      <c r="CC2360" s="39"/>
      <c r="CD2360"/>
      <c r="CE2360"/>
      <c r="CF2360"/>
      <c r="CG2360"/>
      <c r="CH2360"/>
      <c r="CI2360"/>
      <c r="CJ2360" s="39"/>
      <c r="CK2360"/>
      <c r="CL2360"/>
      <c r="CM2360" s="39"/>
      <c r="CN2360"/>
      <c r="CO2360"/>
      <c r="CP2360"/>
      <c r="CQ2360"/>
      <c r="CR2360"/>
      <c r="CS2360"/>
      <c r="CT2360"/>
      <c r="CU2360"/>
      <c r="CV2360" s="39"/>
      <c r="CW2360" s="372"/>
      <c r="CX2360" s="243"/>
      <c r="CZ2360" s="11"/>
      <c r="DA2360" s="236"/>
      <c r="DB2360" s="265"/>
      <c r="DC2360" s="32"/>
      <c r="DD2360" s="32"/>
      <c r="DE2360" s="32"/>
      <c r="DF2360" s="32"/>
      <c r="DG2360" s="32"/>
      <c r="DH2360" s="32"/>
      <c r="DI2360" s="32"/>
      <c r="DJ2360" s="32"/>
      <c r="DK2360" s="32"/>
      <c r="DL2360" s="32"/>
    </row>
    <row r="2361" spans="1:116" ht="14.4" x14ac:dyDescent="0.3">
      <c r="A2361" s="39" t="s">
        <v>3071</v>
      </c>
      <c r="B2361" s="181" t="s">
        <v>3072</v>
      </c>
      <c r="C2361" s="182" t="s">
        <v>3073</v>
      </c>
      <c r="D2361" t="s">
        <v>3755</v>
      </c>
      <c r="E2361" s="242" t="s">
        <v>943</v>
      </c>
      <c r="F2361" s="184" t="s">
        <v>5196</v>
      </c>
      <c r="G2361" s="184">
        <v>0.72032915281167997</v>
      </c>
      <c r="H2361" s="184">
        <v>2.0536006689999997E-2</v>
      </c>
      <c r="I2361" s="184">
        <v>7.0188975789999997E-2</v>
      </c>
      <c r="J2361" s="328">
        <v>9.8954303316799979E-3</v>
      </c>
      <c r="K2361" s="184">
        <v>0.61970873999999998</v>
      </c>
      <c r="L2361" s="184">
        <v>5.5044488000000003E-2</v>
      </c>
      <c r="M2361" s="331">
        <v>1.4255514E-2</v>
      </c>
      <c r="N2361" s="184">
        <v>1.5101129E-2</v>
      </c>
      <c r="O2361" s="184">
        <v>4.0973099999999998E-3</v>
      </c>
      <c r="P2361" s="184">
        <v>6.0028337999999996E-4</v>
      </c>
      <c r="Q2361" s="331">
        <v>7.3728431000000001E-4</v>
      </c>
      <c r="R2361" s="331">
        <v>7.0798583999999996E-4</v>
      </c>
      <c r="S2361" s="331">
        <v>3.5614033E-4</v>
      </c>
      <c r="T2361" s="331">
        <v>1.6396957999999999E-4</v>
      </c>
      <c r="U2361" s="331">
        <v>9.5389868999999992E-3</v>
      </c>
      <c r="V2361" s="331">
        <v>1.7018370000000001E-5</v>
      </c>
      <c r="W2361" s="331">
        <v>3.0310168000000001E-7</v>
      </c>
      <c r="X2361" s="184">
        <v>0</v>
      </c>
      <c r="Y2361"/>
      <c r="Z2361" s="288">
        <v>4.1313915999999997</v>
      </c>
      <c r="AA2361"/>
      <c r="AB2361" s="164">
        <v>60.614370000000001</v>
      </c>
      <c r="AC2361" s="164">
        <v>56.624020999999999</v>
      </c>
      <c r="AD2361" s="164">
        <v>0.91978084000000004</v>
      </c>
      <c r="AE2361" s="164">
        <v>0</v>
      </c>
      <c r="AF2361" s="164">
        <v>2.5381475999999998</v>
      </c>
      <c r="AG2361" s="164">
        <v>0.34299015999999999</v>
      </c>
      <c r="AH2361" s="164">
        <v>0.18942982999999999</v>
      </c>
      <c r="AI2361"/>
      <c r="AJ2361" s="185">
        <v>8.8420856000000006E-2</v>
      </c>
      <c r="AK2361" s="185">
        <v>8.0982908000000006E-2</v>
      </c>
      <c r="AL2361" s="185">
        <v>3.4930063E-3</v>
      </c>
      <c r="AM2361" s="185">
        <v>3.9449415999999998E-3</v>
      </c>
      <c r="AN2361" s="176">
        <v>4.8550904000000002E-6</v>
      </c>
      <c r="AO2361" s="176">
        <v>1.2917923000000001E-8</v>
      </c>
      <c r="AP2361" s="176">
        <v>0.55251282999999995</v>
      </c>
      <c r="AQ2361" s="192">
        <v>3.8339337999999996E-6</v>
      </c>
      <c r="AR2361" s="192">
        <v>1.1567903E-8</v>
      </c>
      <c r="AS2361" s="192">
        <v>3.1605164999999999E-13</v>
      </c>
      <c r="AT2361" s="192">
        <v>3.9497405E-13</v>
      </c>
      <c r="AU2361" s="192">
        <v>0</v>
      </c>
      <c r="AV2361" s="192">
        <v>4.4814156999999998E-10</v>
      </c>
      <c r="AW2361" s="192">
        <v>1.018037E-6</v>
      </c>
      <c r="AX2361" s="192">
        <v>1.0121349E-10</v>
      </c>
      <c r="AY2361" s="192">
        <v>1.1654459000000001E-9</v>
      </c>
      <c r="AZ2361" s="192">
        <v>8.2794520000000004E-11</v>
      </c>
      <c r="BA2361" s="192">
        <v>6.7028449999999997E-17</v>
      </c>
      <c r="BB2361" s="192">
        <v>2.4017786E-13</v>
      </c>
      <c r="BC2361" s="192">
        <v>7.8846156000000007E-15</v>
      </c>
      <c r="BD2361" s="192">
        <v>1.0714518E-15</v>
      </c>
      <c r="BE2361" s="192">
        <v>2.5319161000000001E-9</v>
      </c>
      <c r="BF2361" s="192">
        <v>1.3921726000000001E-10</v>
      </c>
      <c r="BG2361" s="192">
        <v>3.7765562000000001E-21</v>
      </c>
      <c r="BH2361" s="192">
        <v>3.3093779000000001E-5</v>
      </c>
      <c r="BI2361" s="193">
        <v>0.55247974</v>
      </c>
      <c r="BJ2361" s="192">
        <v>0</v>
      </c>
      <c r="BK2361" s="192">
        <v>0</v>
      </c>
      <c r="BL2361" s="192">
        <v>0</v>
      </c>
      <c r="BM2361"/>
      <c r="BN2361" s="164">
        <v>2.0807458999999999E-4</v>
      </c>
      <c r="BO2361" s="186">
        <v>8.0393041000000003E-6</v>
      </c>
      <c r="BP2361" s="164">
        <v>1.1519416000000001E-4</v>
      </c>
      <c r="BQ2361" s="186">
        <v>8.7017784000000003E-8</v>
      </c>
      <c r="BR2361" s="186">
        <v>1.0156375999999999E-5</v>
      </c>
      <c r="BS2361" s="186">
        <v>8.1295403999999997E-9</v>
      </c>
      <c r="BT2361" s="186">
        <v>1.1084038999999999E-10</v>
      </c>
      <c r="BU2361" s="186">
        <v>1.2243825999999999E-8</v>
      </c>
      <c r="BV2361" s="186">
        <v>8.1418588E-7</v>
      </c>
      <c r="BW2361" s="186">
        <v>5.2405240000000001E-7</v>
      </c>
      <c r="BX2361" s="186">
        <v>0</v>
      </c>
      <c r="BY2361" s="186">
        <v>8.3513722000000007E-18</v>
      </c>
      <c r="BZ2361" s="186">
        <v>6.8382225000000005E-14</v>
      </c>
      <c r="CA2361" s="186">
        <v>3.4077529E-6</v>
      </c>
      <c r="CB2361" s="186">
        <v>6.9829714000000005E-5</v>
      </c>
      <c r="CC2361" s="186">
        <v>1.5388603999999999E-9</v>
      </c>
      <c r="CD2361" s="186">
        <v>0</v>
      </c>
      <c r="CE2361"/>
      <c r="CF2361" s="329">
        <v>5.7879648000000002E-14</v>
      </c>
      <c r="CG2361" s="330">
        <v>4.1313927000000001</v>
      </c>
      <c r="CH2361" s="330">
        <v>5.0882801999999998E-2</v>
      </c>
      <c r="CI2361" s="330">
        <v>5.5024712000000002E-3</v>
      </c>
      <c r="CJ2361" s="330">
        <v>1.8125589E-3</v>
      </c>
      <c r="CK2361" s="329">
        <v>2.0139941000000001E-10</v>
      </c>
      <c r="CL2361" s="329">
        <v>5.0977986999999999E-9</v>
      </c>
      <c r="CM2361" s="330">
        <v>3.6354787999999999E-4</v>
      </c>
      <c r="CN2361" s="330">
        <v>4.3386170999999999E-3</v>
      </c>
      <c r="CO2361" s="330">
        <v>7.5425024000000001</v>
      </c>
      <c r="CP2361"/>
      <c r="CQ2361">
        <v>0.61970873999999998</v>
      </c>
      <c r="CR2361">
        <v>9.0543994530000005E-2</v>
      </c>
      <c r="CS2361">
        <v>7.0008290941679999E-2</v>
      </c>
      <c r="CT2361">
        <v>7.0188975790000011E-2</v>
      </c>
      <c r="CU2361">
        <v>9.8951272299999983E-3</v>
      </c>
      <c r="CW2361" s="372"/>
      <c r="CX2361" s="243"/>
      <c r="CZ2361" s="190"/>
      <c r="DA2361" s="244"/>
      <c r="DB2361" s="265"/>
      <c r="DC2361" s="32"/>
      <c r="DD2361" s="32"/>
      <c r="DE2361" s="32"/>
      <c r="DF2361" s="32"/>
      <c r="DG2361" s="32"/>
      <c r="DH2361" s="32"/>
      <c r="DI2361" s="32"/>
      <c r="DJ2361" s="32"/>
      <c r="DK2361" s="32"/>
      <c r="DL2361" s="32"/>
    </row>
    <row r="2362" spans="1:116" ht="14.4" x14ac:dyDescent="0.3">
      <c r="A2362" t="s">
        <v>3074</v>
      </c>
      <c r="B2362" s="181" t="s">
        <v>3072</v>
      </c>
      <c r="C2362" s="182" t="s">
        <v>3075</v>
      </c>
      <c r="D2362" t="s">
        <v>3755</v>
      </c>
      <c r="E2362" s="242" t="s">
        <v>943</v>
      </c>
      <c r="F2362" s="184" t="s">
        <v>5197</v>
      </c>
      <c r="G2362" s="184">
        <v>0.3187041701814804</v>
      </c>
      <c r="H2362" s="184">
        <v>1.088692646365E-2</v>
      </c>
      <c r="I2362" s="184">
        <v>3.9317243717830401E-2</v>
      </c>
      <c r="J2362" s="328">
        <v>0</v>
      </c>
      <c r="K2362" s="331">
        <v>0.26850000000000002</v>
      </c>
      <c r="L2362" s="331">
        <v>3.7380194999999998E-2</v>
      </c>
      <c r="M2362" s="331">
        <v>1.9370462000000001E-3</v>
      </c>
      <c r="N2362" s="331">
        <v>9.5153760000000007E-3</v>
      </c>
      <c r="O2362" s="331">
        <v>1.3714199999999999E-3</v>
      </c>
      <c r="P2362" s="331">
        <v>0</v>
      </c>
      <c r="Q2362" s="331">
        <v>1.3046365E-7</v>
      </c>
      <c r="R2362" s="331">
        <v>2.5178303999999999E-9</v>
      </c>
      <c r="S2362" s="331">
        <v>0</v>
      </c>
      <c r="T2362" s="331">
        <v>0</v>
      </c>
      <c r="U2362" s="331">
        <v>0</v>
      </c>
      <c r="V2362" s="331">
        <v>0</v>
      </c>
      <c r="W2362" s="331">
        <v>0</v>
      </c>
      <c r="X2362" s="184">
        <v>0</v>
      </c>
      <c r="Y2362"/>
      <c r="Z2362" s="288">
        <v>1.7900000000000003</v>
      </c>
      <c r="AA2362"/>
      <c r="AB2362" s="164">
        <v>38.805</v>
      </c>
      <c r="AC2362" s="164">
        <v>37.778399999999998</v>
      </c>
      <c r="AD2362" s="164">
        <v>0</v>
      </c>
      <c r="AE2362" s="164">
        <v>0</v>
      </c>
      <c r="AF2362" s="164">
        <v>1.0266</v>
      </c>
      <c r="AG2362" s="164">
        <v>0</v>
      </c>
      <c r="AH2362" s="164">
        <v>0</v>
      </c>
      <c r="AI2362"/>
      <c r="AJ2362" s="185">
        <v>4.3321169E-2</v>
      </c>
      <c r="AK2362" s="185">
        <v>3.9035930000000003E-2</v>
      </c>
      <c r="AL2362" s="185">
        <v>1.5878604000000001E-3</v>
      </c>
      <c r="AM2362" s="185">
        <v>2.6973778000000002E-3</v>
      </c>
      <c r="AN2362" s="176">
        <v>2.3402836000000001E-6</v>
      </c>
      <c r="AO2362" s="176">
        <v>5.8722648999999996E-9</v>
      </c>
      <c r="AP2362" s="176">
        <v>0.37778400000000001</v>
      </c>
      <c r="AQ2362" s="192">
        <v>1.66112E-6</v>
      </c>
      <c r="AR2362" s="192">
        <v>5.0119999999999996E-9</v>
      </c>
      <c r="AS2362" s="192">
        <v>1.3693500000000001E-13</v>
      </c>
      <c r="AT2362" s="193">
        <v>0</v>
      </c>
      <c r="AU2362" s="193">
        <v>0</v>
      </c>
      <c r="AV2362" s="192">
        <v>3.0360000000000002E-10</v>
      </c>
      <c r="AW2362" s="192">
        <v>6.7886000000000003E-7</v>
      </c>
      <c r="AX2362" s="192">
        <v>6.9367999999999998E-11</v>
      </c>
      <c r="AY2362" s="192">
        <v>7.9075999999999997E-10</v>
      </c>
      <c r="AZ2362" s="193">
        <v>0</v>
      </c>
      <c r="BA2362" s="193">
        <v>0</v>
      </c>
      <c r="BB2362" s="193">
        <v>0</v>
      </c>
      <c r="BC2362" s="193">
        <v>0</v>
      </c>
      <c r="BD2362" s="193">
        <v>0</v>
      </c>
      <c r="BE2362" s="193">
        <v>0</v>
      </c>
      <c r="BF2362" s="193">
        <v>0</v>
      </c>
      <c r="BG2362" s="193">
        <v>0</v>
      </c>
      <c r="BH2362" s="193">
        <v>0</v>
      </c>
      <c r="BI2362" s="193">
        <v>0.37778400000000001</v>
      </c>
      <c r="BJ2362" s="193">
        <v>0</v>
      </c>
      <c r="BK2362" s="193">
        <v>0</v>
      </c>
      <c r="BL2362" s="193">
        <v>0</v>
      </c>
      <c r="BM2362"/>
      <c r="BN2362" s="164">
        <v>1.0887988000000001E-4</v>
      </c>
      <c r="BO2362" s="186">
        <v>5.4517384000000002E-6</v>
      </c>
      <c r="BP2362" s="186">
        <v>4.9909949999999998E-5</v>
      </c>
      <c r="BQ2362" s="186">
        <v>2.9493055999999999E-13</v>
      </c>
      <c r="BR2362" s="186">
        <v>5.7290849999999997E-6</v>
      </c>
      <c r="BS2362" s="164">
        <v>0</v>
      </c>
      <c r="BT2362" s="164">
        <v>0</v>
      </c>
      <c r="BU2362" s="164">
        <v>0</v>
      </c>
      <c r="BV2362" s="164">
        <v>0</v>
      </c>
      <c r="BW2362" s="186">
        <v>8.6328559999999997E-11</v>
      </c>
      <c r="BX2362" s="164">
        <v>0</v>
      </c>
      <c r="BY2362" s="164">
        <v>0</v>
      </c>
      <c r="BZ2362" s="164">
        <v>0</v>
      </c>
      <c r="CA2362" s="186">
        <v>2.1728052999999999E-6</v>
      </c>
      <c r="CB2362" s="186">
        <v>4.5616211000000002E-5</v>
      </c>
      <c r="CC2362" s="164">
        <v>0</v>
      </c>
      <c r="CD2362" s="164">
        <v>0</v>
      </c>
      <c r="CE2362"/>
      <c r="CF2362" s="330">
        <v>0</v>
      </c>
      <c r="CG2362" s="330">
        <v>1.79</v>
      </c>
      <c r="CH2362" s="330">
        <v>8.2754275999999995E-3</v>
      </c>
      <c r="CI2362" s="330">
        <v>3.7299999999999998E-3</v>
      </c>
      <c r="CJ2362" s="330">
        <v>1.3163471999999999E-4</v>
      </c>
      <c r="CK2362" s="330">
        <v>0</v>
      </c>
      <c r="CL2362" s="330">
        <v>0</v>
      </c>
      <c r="CM2362" s="330">
        <v>2.279444E-4</v>
      </c>
      <c r="CN2362" s="330">
        <v>0</v>
      </c>
      <c r="CO2362" s="330">
        <v>5.1321599999999998</v>
      </c>
      <c r="CP2362"/>
      <c r="CQ2362">
        <v>0.26850000000000002</v>
      </c>
      <c r="CR2362">
        <v>5.02041701814804E-2</v>
      </c>
      <c r="CS2362">
        <v>3.9317243717830401E-2</v>
      </c>
      <c r="CT2362">
        <v>3.9317243717830401E-2</v>
      </c>
      <c r="CU2362">
        <v>0</v>
      </c>
      <c r="CW2362" s="372"/>
      <c r="CX2362" s="243"/>
      <c r="CZ2362" s="11"/>
      <c r="DA2362" s="236"/>
      <c r="DB2362" s="265"/>
      <c r="DC2362" s="32"/>
      <c r="DD2362" s="32"/>
      <c r="DE2362" s="32"/>
      <c r="DF2362" s="32"/>
      <c r="DG2362" s="32"/>
      <c r="DH2362" s="32"/>
      <c r="DI2362" s="32"/>
      <c r="DJ2362" s="32"/>
      <c r="DK2362" s="32"/>
      <c r="DL2362" s="32"/>
    </row>
    <row r="2363" spans="1:116" ht="15" thickBot="1" x14ac:dyDescent="0.35">
      <c r="A2363" s="39" t="s">
        <v>3076</v>
      </c>
      <c r="B2363" s="181" t="s">
        <v>3072</v>
      </c>
      <c r="C2363" s="182" t="s">
        <v>3077</v>
      </c>
      <c r="D2363" t="s">
        <v>3755</v>
      </c>
      <c r="E2363" s="242" t="s">
        <v>943</v>
      </c>
      <c r="F2363" s="184" t="s">
        <v>5198</v>
      </c>
      <c r="G2363" s="184">
        <v>0.29154320131787859</v>
      </c>
      <c r="H2363" s="184">
        <v>9.648065118990001E-3</v>
      </c>
      <c r="I2363" s="184">
        <v>3.5895136198888601E-2</v>
      </c>
      <c r="J2363" s="328">
        <v>0</v>
      </c>
      <c r="K2363" s="184">
        <v>0.246</v>
      </c>
      <c r="L2363" s="184">
        <v>3.4173315000000003E-2</v>
      </c>
      <c r="M2363" s="184">
        <v>1.7218189E-3</v>
      </c>
      <c r="N2363" s="331">
        <v>8.6879520000000005E-3</v>
      </c>
      <c r="O2363" s="331">
        <v>9.5999400000000004E-4</v>
      </c>
      <c r="P2363" s="331">
        <v>0</v>
      </c>
      <c r="Q2363" s="331">
        <v>1.1911899E-7</v>
      </c>
      <c r="R2363" s="331">
        <v>2.2988886000000001E-9</v>
      </c>
      <c r="S2363" s="331">
        <v>0</v>
      </c>
      <c r="T2363" s="331">
        <v>0</v>
      </c>
      <c r="U2363" s="331">
        <v>0</v>
      </c>
      <c r="V2363" s="331">
        <v>0</v>
      </c>
      <c r="W2363" s="331">
        <v>0</v>
      </c>
      <c r="X2363" s="184">
        <v>0</v>
      </c>
      <c r="Y2363"/>
      <c r="Z2363" s="288">
        <v>1.6400000000000001</v>
      </c>
      <c r="AA2363"/>
      <c r="AB2363" s="164">
        <v>34.088999999999999</v>
      </c>
      <c r="AC2363" s="164">
        <v>33.156799999999997</v>
      </c>
      <c r="AD2363" s="164">
        <v>0</v>
      </c>
      <c r="AE2363" s="164">
        <v>0</v>
      </c>
      <c r="AF2363" s="164">
        <v>0.93220000000000003</v>
      </c>
      <c r="AG2363" s="164">
        <v>0</v>
      </c>
      <c r="AH2363" s="164">
        <v>0</v>
      </c>
      <c r="AI2363"/>
      <c r="AJ2363" s="185">
        <v>3.9563900999999999E-2</v>
      </c>
      <c r="AK2363" s="185">
        <v>3.5742191E-2</v>
      </c>
      <c r="AL2363" s="185">
        <v>1.4543143000000001E-3</v>
      </c>
      <c r="AM2363" s="185">
        <v>2.3673955000000002E-3</v>
      </c>
      <c r="AN2363" s="176">
        <v>2.1428172000000002E-6</v>
      </c>
      <c r="AO2363" s="176">
        <v>5.3783815000000003E-9</v>
      </c>
      <c r="AP2363" s="176">
        <v>0.33156799999999997</v>
      </c>
      <c r="AQ2363" s="192">
        <v>1.5219199999999999E-6</v>
      </c>
      <c r="AR2363" s="192">
        <v>4.5919999999999999E-9</v>
      </c>
      <c r="AS2363" s="192">
        <v>1.2546E-13</v>
      </c>
      <c r="AT2363" s="193">
        <v>0</v>
      </c>
      <c r="AU2363" s="193">
        <v>0</v>
      </c>
      <c r="AV2363" s="192">
        <v>2.7719999999999998E-10</v>
      </c>
      <c r="AW2363" s="192">
        <v>6.2061999999999995E-7</v>
      </c>
      <c r="AX2363" s="192">
        <v>6.3336000000000002E-11</v>
      </c>
      <c r="AY2363" s="192">
        <v>7.2292000000000002E-10</v>
      </c>
      <c r="AZ2363" s="193">
        <v>0</v>
      </c>
      <c r="BA2363" s="193">
        <v>0</v>
      </c>
      <c r="BB2363" s="193">
        <v>0</v>
      </c>
      <c r="BC2363" s="193">
        <v>0</v>
      </c>
      <c r="BD2363" s="193">
        <v>0</v>
      </c>
      <c r="BE2363" s="193">
        <v>0</v>
      </c>
      <c r="BF2363" s="193">
        <v>0</v>
      </c>
      <c r="BG2363" s="193">
        <v>0</v>
      </c>
      <c r="BH2363" s="193">
        <v>0</v>
      </c>
      <c r="BI2363" s="193">
        <v>0.33156799999999997</v>
      </c>
      <c r="BJ2363" s="193">
        <v>0</v>
      </c>
      <c r="BK2363" s="193">
        <v>0</v>
      </c>
      <c r="BL2363" s="193">
        <v>0</v>
      </c>
      <c r="BM2363"/>
      <c r="BN2363" s="186">
        <v>9.7704040999999997E-5</v>
      </c>
      <c r="BO2363" s="186">
        <v>4.9840289000000003E-6</v>
      </c>
      <c r="BP2363" s="186">
        <v>4.5727552000000001E-5</v>
      </c>
      <c r="BQ2363" s="186">
        <v>2.6928443000000001E-13</v>
      </c>
      <c r="BR2363" s="186">
        <v>4.9723264999999998E-6</v>
      </c>
      <c r="BS2363" s="164">
        <v>0</v>
      </c>
      <c r="BT2363" s="164">
        <v>0</v>
      </c>
      <c r="BU2363" s="164">
        <v>0</v>
      </c>
      <c r="BV2363" s="164">
        <v>0</v>
      </c>
      <c r="BW2363" s="186">
        <v>7.8821727999999995E-11</v>
      </c>
      <c r="BX2363" s="164">
        <v>0</v>
      </c>
      <c r="BY2363" s="164">
        <v>0</v>
      </c>
      <c r="BZ2363" s="164">
        <v>0</v>
      </c>
      <c r="CA2363" s="186">
        <v>1.9842782999999998E-6</v>
      </c>
      <c r="CB2363" s="186">
        <v>4.0035776000000001E-5</v>
      </c>
      <c r="CC2363" s="164">
        <v>0</v>
      </c>
      <c r="CD2363" s="164">
        <v>0</v>
      </c>
      <c r="CE2363"/>
      <c r="CF2363" s="330">
        <v>0</v>
      </c>
      <c r="CG2363" s="330">
        <v>1.64</v>
      </c>
      <c r="CH2363" s="330">
        <v>7.5558251999999996E-3</v>
      </c>
      <c r="CI2363" s="330">
        <v>3.4099999999999998E-3</v>
      </c>
      <c r="CJ2363" s="330">
        <v>1.1700864000000001E-4</v>
      </c>
      <c r="CK2363" s="330">
        <v>0</v>
      </c>
      <c r="CL2363" s="330">
        <v>0</v>
      </c>
      <c r="CM2363" s="330">
        <v>2.0838884999999999E-4</v>
      </c>
      <c r="CN2363" s="330">
        <v>0</v>
      </c>
      <c r="CO2363" s="330">
        <v>4.5043199999999999</v>
      </c>
      <c r="CP2363"/>
      <c r="CQ2363">
        <v>0.246</v>
      </c>
      <c r="CR2363">
        <v>4.5543201317878597E-2</v>
      </c>
      <c r="CS2363">
        <v>3.5895136198888601E-2</v>
      </c>
      <c r="CT2363">
        <v>3.5895136198888601E-2</v>
      </c>
      <c r="CU2363">
        <v>0</v>
      </c>
      <c r="CW2363" s="372"/>
      <c r="CZ2363" s="11"/>
      <c r="DA2363" s="236"/>
      <c r="DB2363" s="266"/>
      <c r="DC2363" s="32"/>
      <c r="DD2363" s="32"/>
      <c r="DE2363" s="32"/>
      <c r="DF2363" s="32"/>
      <c r="DG2363" s="32"/>
      <c r="DH2363" s="32"/>
      <c r="DI2363" s="32"/>
      <c r="DJ2363" s="32"/>
      <c r="DK2363" s="32"/>
      <c r="DL2363" s="32"/>
    </row>
    <row r="2364" spans="1:116" ht="14.4" x14ac:dyDescent="0.3">
      <c r="A2364" t="s">
        <v>3078</v>
      </c>
      <c r="B2364" s="181" t="s">
        <v>3072</v>
      </c>
      <c r="C2364" s="182" t="s">
        <v>3079</v>
      </c>
      <c r="D2364" t="s">
        <v>3755</v>
      </c>
      <c r="E2364" s="242" t="s">
        <v>943</v>
      </c>
      <c r="F2364" s="184" t="s">
        <v>5199</v>
      </c>
      <c r="G2364" s="184">
        <v>0.488833019935</v>
      </c>
      <c r="H2364" s="184">
        <v>3.2965319800000004E-2</v>
      </c>
      <c r="I2364" s="184">
        <v>5.3941673481000006E-2</v>
      </c>
      <c r="J2364" s="328">
        <v>8.8443466540000012E-3</v>
      </c>
      <c r="K2364" s="331">
        <v>0.39308167999999999</v>
      </c>
      <c r="L2364" s="184">
        <v>3.1351967000000001E-2</v>
      </c>
      <c r="M2364" s="331">
        <v>1.6784075999999998E-2</v>
      </c>
      <c r="N2364" s="184">
        <v>2.9394732999999999E-2</v>
      </c>
      <c r="O2364" s="184">
        <v>3.0995886000000001E-3</v>
      </c>
      <c r="P2364" s="331">
        <v>2.1020486999999999E-4</v>
      </c>
      <c r="Q2364" s="331">
        <v>2.6079332999999998E-4</v>
      </c>
      <c r="R2364" s="331">
        <v>5.6924339000000001E-3</v>
      </c>
      <c r="S2364" s="331">
        <v>6.7266104999999998E-4</v>
      </c>
      <c r="T2364" s="331">
        <v>1.0010871000000001E-4</v>
      </c>
      <c r="U2364" s="331">
        <v>8.1409101000000008E-3</v>
      </c>
      <c r="V2364" s="331">
        <v>1.3087870999999999E-5</v>
      </c>
      <c r="W2364" s="331">
        <v>3.0775504000000001E-5</v>
      </c>
      <c r="X2364" s="184">
        <v>0</v>
      </c>
      <c r="Y2364"/>
      <c r="Z2364" s="288">
        <v>2.6205445333333333</v>
      </c>
      <c r="AA2364"/>
      <c r="AB2364" s="164">
        <v>61.375965999999998</v>
      </c>
      <c r="AC2364" s="164">
        <v>57.509630999999999</v>
      </c>
      <c r="AD2364" s="164">
        <v>0.86881474000000003</v>
      </c>
      <c r="AE2364" s="164">
        <v>0</v>
      </c>
      <c r="AF2364" s="164">
        <v>2.5403308</v>
      </c>
      <c r="AG2364" s="164">
        <v>0.28675171999999999</v>
      </c>
      <c r="AH2364" s="164">
        <v>0.17043763000000001</v>
      </c>
      <c r="AI2364"/>
      <c r="AJ2364" s="185">
        <v>5.7088699E-2</v>
      </c>
      <c r="AK2364" s="185">
        <v>5.0801352000000001E-2</v>
      </c>
      <c r="AL2364" s="185">
        <v>2.2555082999999999E-3</v>
      </c>
      <c r="AM2364" s="185">
        <v>4.0318389000000001E-3</v>
      </c>
      <c r="AN2364" s="176">
        <v>3.0456446000000001E-6</v>
      </c>
      <c r="AO2364" s="176">
        <v>8.3413768999999994E-9</v>
      </c>
      <c r="AP2364" s="176">
        <v>0.56468331000000005</v>
      </c>
      <c r="AQ2364" s="192">
        <v>2.4318676000000002E-6</v>
      </c>
      <c r="AR2364" s="192">
        <v>7.3375315999999997E-9</v>
      </c>
      <c r="AS2364" s="192">
        <v>2.0047184E-13</v>
      </c>
      <c r="AT2364" s="192">
        <v>2.3261025999999998E-13</v>
      </c>
      <c r="AU2364" s="192">
        <v>0</v>
      </c>
      <c r="AV2364" s="192">
        <v>1.1180974000000001E-9</v>
      </c>
      <c r="AW2364" s="192">
        <v>6.1136175999999997E-7</v>
      </c>
      <c r="AX2364" s="192">
        <v>2.5456759E-10</v>
      </c>
      <c r="AY2364" s="192">
        <v>6.8224102000000001E-10</v>
      </c>
      <c r="AZ2364" s="192">
        <v>6.3566186000000002E-11</v>
      </c>
      <c r="BA2364" s="192">
        <v>3.7073114999999998E-17</v>
      </c>
      <c r="BB2364" s="192">
        <v>2.3844224999999999E-12</v>
      </c>
      <c r="BC2364" s="192">
        <v>2.6267335000000001E-14</v>
      </c>
      <c r="BD2364" s="192">
        <v>1.3640883999999999E-14</v>
      </c>
      <c r="BE2364" s="192">
        <v>8.0655561000000004E-10</v>
      </c>
      <c r="BF2364" s="192">
        <v>3.5129566000000002E-10</v>
      </c>
      <c r="BG2364" s="192">
        <v>1.9901831000000001E-21</v>
      </c>
      <c r="BH2364" s="192">
        <v>4.9858572000000001E-5</v>
      </c>
      <c r="BI2364" s="193">
        <v>0.56463344999999998</v>
      </c>
      <c r="BJ2364" s="192">
        <v>1.3905441E-10</v>
      </c>
      <c r="BK2364" s="192">
        <v>8.4560111999999995E-13</v>
      </c>
      <c r="BL2364" s="192">
        <v>3.7832820000000001E-17</v>
      </c>
      <c r="BM2364"/>
      <c r="BN2364" s="164">
        <v>1.6319327000000001E-4</v>
      </c>
      <c r="BO2364" s="186">
        <v>4.7281847999999998E-6</v>
      </c>
      <c r="BP2364" s="186">
        <v>7.3067734000000005E-5</v>
      </c>
      <c r="BQ2364" s="186">
        <v>6.7537231999999999E-7</v>
      </c>
      <c r="BR2364" s="186">
        <v>6.6104806000000004E-6</v>
      </c>
      <c r="BS2364" s="186">
        <v>1.057882E-8</v>
      </c>
      <c r="BT2364" s="186">
        <v>4.4930792000000002E-7</v>
      </c>
      <c r="BU2364" s="186">
        <v>1.3208287000000001E-7</v>
      </c>
      <c r="BV2364" s="186">
        <v>2.9641851999999998E-7</v>
      </c>
      <c r="BW2364" s="186">
        <v>2.5736983999999998E-7</v>
      </c>
      <c r="BX2364" s="186">
        <v>0</v>
      </c>
      <c r="BY2364" s="186">
        <v>4.4010360000000001E-18</v>
      </c>
      <c r="BZ2364" s="186">
        <v>3.6036309999999999E-14</v>
      </c>
      <c r="CA2364" s="186">
        <v>5.9157641E-6</v>
      </c>
      <c r="CB2364" s="186">
        <v>7.1004129999999995E-5</v>
      </c>
      <c r="CC2364" s="186">
        <v>2.5887880999999998E-8</v>
      </c>
      <c r="CD2364" s="186">
        <v>1.9962273000000001E-8</v>
      </c>
      <c r="CE2364"/>
      <c r="CF2364" s="329">
        <v>3.0501624E-14</v>
      </c>
      <c r="CG2364" s="330">
        <v>2.6205443000000002</v>
      </c>
      <c r="CH2364" s="330">
        <v>1.4491643E-2</v>
      </c>
      <c r="CI2364" s="330">
        <v>3.2172084999999998E-3</v>
      </c>
      <c r="CJ2364" s="330">
        <v>1.7057903000000001E-3</v>
      </c>
      <c r="CK2364" s="329">
        <v>1.2521951E-10</v>
      </c>
      <c r="CL2364" s="329">
        <v>8.1150535000000007E-9</v>
      </c>
      <c r="CM2364" s="330">
        <v>2.4957203999999999E-4</v>
      </c>
      <c r="CN2364" s="330">
        <v>2.0746697000000001E-2</v>
      </c>
      <c r="CO2364" s="330">
        <v>7.7257859</v>
      </c>
      <c r="CP2364"/>
      <c r="CQ2364">
        <v>0.39308167999999999</v>
      </c>
      <c r="CR2364">
        <v>8.6793796699999981E-2</v>
      </c>
      <c r="CS2364">
        <v>5.3859252404000003E-2</v>
      </c>
      <c r="CT2364">
        <v>5.3941673481000006E-2</v>
      </c>
      <c r="CU2364">
        <v>8.8135711500000012E-3</v>
      </c>
      <c r="CW2364" s="372"/>
      <c r="CZ2364" s="11"/>
      <c r="DA2364" s="236"/>
      <c r="DB2364" s="236"/>
      <c r="DC2364" s="32"/>
      <c r="DD2364" s="32"/>
      <c r="DE2364" s="32"/>
      <c r="DF2364" s="32"/>
      <c r="DG2364" s="32"/>
      <c r="DH2364" s="32"/>
      <c r="DI2364" s="32"/>
      <c r="DJ2364" s="32"/>
      <c r="DK2364" s="32"/>
      <c r="DL2364" s="32"/>
    </row>
    <row r="2365" spans="1:116" ht="15" thickBot="1" x14ac:dyDescent="0.35">
      <c r="A2365" t="s">
        <v>3080</v>
      </c>
      <c r="B2365" s="181" t="s">
        <v>3072</v>
      </c>
      <c r="C2365" s="182" t="s">
        <v>3081</v>
      </c>
      <c r="D2365" t="s">
        <v>3755</v>
      </c>
      <c r="E2365" s="242" t="s">
        <v>943</v>
      </c>
      <c r="F2365" s="184" t="s">
        <v>5200</v>
      </c>
      <c r="G2365" s="184">
        <v>2.42104690012E-2</v>
      </c>
      <c r="H2365" s="184">
        <v>8.8925329479999995E-4</v>
      </c>
      <c r="I2365" s="184">
        <v>7.6649519435000001E-3</v>
      </c>
      <c r="J2365" s="328">
        <v>1.6480657629000001E-3</v>
      </c>
      <c r="K2365" s="184">
        <v>1.4008197999999999E-2</v>
      </c>
      <c r="L2365" s="184">
        <v>6.8486817000000004E-3</v>
      </c>
      <c r="M2365" s="331">
        <v>7.7334675999999995E-4</v>
      </c>
      <c r="N2365" s="184">
        <v>4.3071327E-4</v>
      </c>
      <c r="O2365" s="184">
        <v>4.2519051000000001E-4</v>
      </c>
      <c r="P2365" s="331">
        <v>3.2817428000000001E-6</v>
      </c>
      <c r="Q2365" s="331">
        <v>3.0067772E-5</v>
      </c>
      <c r="R2365" s="331">
        <v>3.7739523999999999E-5</v>
      </c>
      <c r="S2365" s="331">
        <v>8.8431629000000008E-6</v>
      </c>
      <c r="T2365" s="331">
        <v>0</v>
      </c>
      <c r="U2365" s="331">
        <v>1.6392226000000001E-3</v>
      </c>
      <c r="V2365" s="331">
        <v>5.1839594999999999E-6</v>
      </c>
      <c r="W2365" s="331">
        <v>0</v>
      </c>
      <c r="X2365" s="184">
        <v>0</v>
      </c>
      <c r="Y2365"/>
      <c r="Z2365" s="288">
        <v>9.3387986666666672E-2</v>
      </c>
      <c r="AA2365"/>
      <c r="AB2365" s="164">
        <v>2.5214709000000002</v>
      </c>
      <c r="AC2365" s="164">
        <v>0.74784916000000001</v>
      </c>
      <c r="AD2365" s="164">
        <v>2.4407340999999999E-2</v>
      </c>
      <c r="AE2365" s="164">
        <v>0</v>
      </c>
      <c r="AF2365" s="164">
        <v>4.3754574999999999E-3</v>
      </c>
      <c r="AG2365" s="164">
        <v>0.86310622999999997</v>
      </c>
      <c r="AH2365" s="164">
        <v>0.88173272999999996</v>
      </c>
      <c r="AI2365"/>
      <c r="AJ2365" s="185">
        <v>3.7135005E-3</v>
      </c>
      <c r="AK2365" s="185">
        <v>3.5587965000000001E-3</v>
      </c>
      <c r="AL2365" s="185">
        <v>1.118224E-4</v>
      </c>
      <c r="AM2365" s="187">
        <v>4.2881669000000002E-5</v>
      </c>
      <c r="AN2365" s="176">
        <v>2.1335709999999999E-7</v>
      </c>
      <c r="AO2365" s="176">
        <v>4.1354436999999998E-10</v>
      </c>
      <c r="AP2365" s="176">
        <v>6.0058359999999996E-3</v>
      </c>
      <c r="AQ2365" s="192">
        <v>8.6753506999999996E-8</v>
      </c>
      <c r="AR2365" s="192">
        <v>2.6175976E-10</v>
      </c>
      <c r="AS2365" s="192">
        <v>7.1515033000000005E-15</v>
      </c>
      <c r="AT2365" s="192">
        <v>0</v>
      </c>
      <c r="AU2365" s="192">
        <v>0</v>
      </c>
      <c r="AV2365" s="192">
        <v>3.0407261999999998E-11</v>
      </c>
      <c r="AW2365" s="192">
        <v>1.2656075000000001E-7</v>
      </c>
      <c r="AX2365" s="192">
        <v>4.9751184999999999E-12</v>
      </c>
      <c r="AY2365" s="192">
        <v>1.4678500999999999E-10</v>
      </c>
      <c r="AZ2365" s="192">
        <v>0</v>
      </c>
      <c r="BA2365" s="192">
        <v>0</v>
      </c>
      <c r="BB2365" s="192">
        <v>1.7035648E-14</v>
      </c>
      <c r="BC2365" s="192">
        <v>2.2618671999999998E-16</v>
      </c>
      <c r="BD2365" s="192">
        <v>6.9465518000000001E-17</v>
      </c>
      <c r="BE2365" s="192">
        <v>7.2331544999999999E-13</v>
      </c>
      <c r="BF2365" s="192">
        <v>1.1711695E-11</v>
      </c>
      <c r="BG2365" s="192">
        <v>0</v>
      </c>
      <c r="BH2365" s="192">
        <v>8.2966718000000003E-7</v>
      </c>
      <c r="BI2365" s="193">
        <v>6.0050064000000004E-3</v>
      </c>
      <c r="BJ2365" s="192">
        <v>0</v>
      </c>
      <c r="BK2365" s="192">
        <v>0</v>
      </c>
      <c r="BL2365" s="192">
        <v>0</v>
      </c>
      <c r="BM2365"/>
      <c r="BN2365" s="186">
        <v>5.9955086000000003E-6</v>
      </c>
      <c r="BO2365" s="186">
        <v>1.0194581E-6</v>
      </c>
      <c r="BP2365" s="186">
        <v>2.6039047999999998E-6</v>
      </c>
      <c r="BQ2365" s="186">
        <v>4.5328819000000004E-9</v>
      </c>
      <c r="BR2365" s="186">
        <v>1.2124884000000001E-6</v>
      </c>
      <c r="BS2365" s="186">
        <v>1.4704362E-8</v>
      </c>
      <c r="BT2365" s="186">
        <v>0</v>
      </c>
      <c r="BU2365" s="186">
        <v>2.2318057E-8</v>
      </c>
      <c r="BV2365" s="186">
        <v>5.8895302000000001E-9</v>
      </c>
      <c r="BW2365" s="186">
        <v>2.1508976E-8</v>
      </c>
      <c r="BX2365" s="186">
        <v>0</v>
      </c>
      <c r="BY2365" s="186">
        <v>0</v>
      </c>
      <c r="BZ2365" s="186">
        <v>0</v>
      </c>
      <c r="CA2365" s="186">
        <v>1.4717171E-7</v>
      </c>
      <c r="CB2365" s="186">
        <v>9.4353169000000002E-7</v>
      </c>
      <c r="CC2365" s="186">
        <v>3.9975988000000003E-15</v>
      </c>
      <c r="CD2365" s="186">
        <v>0</v>
      </c>
      <c r="CE2365"/>
      <c r="CF2365" s="329">
        <v>0</v>
      </c>
      <c r="CG2365" s="330">
        <v>9.3313251999999999E-2</v>
      </c>
      <c r="CH2365" s="330">
        <v>4.6781741000000003E-4</v>
      </c>
      <c r="CI2365" s="330">
        <v>7.0087087000000002E-4</v>
      </c>
      <c r="CJ2365" s="329">
        <v>4.1310497999999998E-5</v>
      </c>
      <c r="CK2365" s="329">
        <v>7.7214107000000003E-12</v>
      </c>
      <c r="CL2365" s="329">
        <v>9.1421319000000003E-10</v>
      </c>
      <c r="CM2365" s="329">
        <v>4.2666778000000003E-5</v>
      </c>
      <c r="CN2365" s="330">
        <v>2.0020853999999999E-4</v>
      </c>
      <c r="CO2365" s="330">
        <v>8.2049624000000002E-2</v>
      </c>
      <c r="CP2365"/>
      <c r="CQ2365">
        <v>1.4008197999999999E-2</v>
      </c>
      <c r="CR2365">
        <v>8.5490212787999991E-3</v>
      </c>
      <c r="CS2365">
        <v>7.659767984E-3</v>
      </c>
      <c r="CT2365">
        <v>7.6649519435000001E-3</v>
      </c>
      <c r="CU2365">
        <v>1.6480657629000001E-3</v>
      </c>
      <c r="CW2365" s="372"/>
      <c r="CZ2365" s="191"/>
      <c r="DA2365" s="245"/>
      <c r="DB2365" s="236"/>
      <c r="DC2365" s="32"/>
      <c r="DD2365" s="32"/>
      <c r="DE2365" s="32"/>
      <c r="DF2365" s="32"/>
      <c r="DG2365" s="32"/>
      <c r="DH2365" s="32"/>
      <c r="DI2365" s="32"/>
      <c r="DJ2365" s="32"/>
      <c r="DK2365" s="32"/>
      <c r="DL2365" s="32"/>
    </row>
    <row r="2366" spans="1:116" ht="14.4" x14ac:dyDescent="0.3">
      <c r="A2366" t="s">
        <v>3082</v>
      </c>
      <c r="B2366" s="181" t="s">
        <v>3072</v>
      </c>
      <c r="C2366" s="182" t="s">
        <v>3083</v>
      </c>
      <c r="D2366" t="s">
        <v>3755</v>
      </c>
      <c r="E2366" s="242" t="s">
        <v>943</v>
      </c>
      <c r="F2366" s="184" t="s">
        <v>5201</v>
      </c>
      <c r="G2366" s="184">
        <v>0.1637719688215</v>
      </c>
      <c r="H2366" s="184">
        <v>1.0768649594E-2</v>
      </c>
      <c r="I2366" s="184">
        <v>2.2776570367499999E-2</v>
      </c>
      <c r="J2366" s="328">
        <v>9.6944888599999994E-3</v>
      </c>
      <c r="K2366" s="184">
        <v>0.12053226</v>
      </c>
      <c r="L2366" s="184">
        <v>1.6860679999999999E-2</v>
      </c>
      <c r="M2366" s="331">
        <v>5.6201653000000004E-3</v>
      </c>
      <c r="N2366" s="331">
        <v>3.9437433000000001E-3</v>
      </c>
      <c r="O2366" s="331">
        <v>6.3919935000000001E-3</v>
      </c>
      <c r="P2366" s="331">
        <v>2.1736344000000001E-5</v>
      </c>
      <c r="Q2366" s="331">
        <v>4.1117645000000001E-4</v>
      </c>
      <c r="R2366" s="331">
        <v>2.9209750999999997E-4</v>
      </c>
      <c r="S2366" s="331">
        <v>2.0396746E-4</v>
      </c>
      <c r="T2366" s="331">
        <v>0</v>
      </c>
      <c r="U2366" s="331">
        <v>9.4905214000000002E-3</v>
      </c>
      <c r="V2366" s="331">
        <v>3.6275575000000002E-6</v>
      </c>
      <c r="W2366" s="331">
        <v>0</v>
      </c>
      <c r="X2366" s="184">
        <v>0</v>
      </c>
      <c r="Y2366"/>
      <c r="Z2366" s="288">
        <v>0.80354840000000005</v>
      </c>
      <c r="AA2366"/>
      <c r="AB2366" s="164">
        <v>8.8363327999999992</v>
      </c>
      <c r="AC2366" s="164">
        <v>6.8126103999999996</v>
      </c>
      <c r="AD2366" s="164">
        <v>1.1120289000000001</v>
      </c>
      <c r="AE2366" s="164">
        <v>0</v>
      </c>
      <c r="AF2366" s="164">
        <v>0.24224973</v>
      </c>
      <c r="AG2366" s="164">
        <v>0.43684331999999998</v>
      </c>
      <c r="AH2366" s="164">
        <v>0.23260044999999999</v>
      </c>
      <c r="AI2366"/>
      <c r="AJ2366" s="185">
        <v>1.8805097999999999E-2</v>
      </c>
      <c r="AK2366" s="185">
        <v>1.7758594999999999E-2</v>
      </c>
      <c r="AL2366" s="185">
        <v>7.1230293999999998E-4</v>
      </c>
      <c r="AM2366" s="185">
        <v>3.3419997E-4</v>
      </c>
      <c r="AN2366" s="176">
        <v>1.064664E-6</v>
      </c>
      <c r="AO2366" s="176">
        <v>2.6342565000000001E-9</v>
      </c>
      <c r="AP2366" s="176">
        <v>4.6806718999999997E-2</v>
      </c>
      <c r="AQ2366" s="192">
        <v>7.4573914000000001E-7</v>
      </c>
      <c r="AR2366" s="192">
        <v>2.2500773000000001E-9</v>
      </c>
      <c r="AS2366" s="192">
        <v>6.1475215000000004E-14</v>
      </c>
      <c r="AT2366" s="192">
        <v>1.7874827E-11</v>
      </c>
      <c r="AU2366" s="192">
        <v>0</v>
      </c>
      <c r="AV2366" s="192">
        <v>1.1828557999999999E-10</v>
      </c>
      <c r="AW2366" s="192">
        <v>3.1859727E-7</v>
      </c>
      <c r="AX2366" s="192">
        <v>2.5776482999999999E-11</v>
      </c>
      <c r="AY2366" s="192">
        <v>3.578472E-10</v>
      </c>
      <c r="AZ2366" s="192">
        <v>2.5742820000000002E-13</v>
      </c>
      <c r="BA2366" s="192">
        <v>0</v>
      </c>
      <c r="BB2366" s="192">
        <v>2.3414388000000001E-13</v>
      </c>
      <c r="BC2366" s="192">
        <v>1.7712047E-15</v>
      </c>
      <c r="BD2366" s="192">
        <v>7.0302494000000003E-16</v>
      </c>
      <c r="BE2366" s="192">
        <v>3.8298852000000002E-11</v>
      </c>
      <c r="BF2366" s="192">
        <v>1.5308238000000001E-10</v>
      </c>
      <c r="BG2366" s="192">
        <v>0</v>
      </c>
      <c r="BH2366" s="192">
        <v>2.1970343999999999E-5</v>
      </c>
      <c r="BI2366" s="193">
        <v>4.6784749E-2</v>
      </c>
      <c r="BJ2366" s="192">
        <v>0</v>
      </c>
      <c r="BK2366" s="192">
        <v>0</v>
      </c>
      <c r="BL2366" s="192">
        <v>0</v>
      </c>
      <c r="BM2366"/>
      <c r="BN2366" s="186">
        <v>4.3805004000000003E-5</v>
      </c>
      <c r="BO2366" s="186">
        <v>2.4716915000000001E-6</v>
      </c>
      <c r="BP2366" s="186">
        <v>2.2405061999999999E-5</v>
      </c>
      <c r="BQ2366" s="186">
        <v>3.6017194E-8</v>
      </c>
      <c r="BR2366" s="186">
        <v>7.7951641999999992E-6</v>
      </c>
      <c r="BS2366" s="186">
        <v>9.0154102000000001E-9</v>
      </c>
      <c r="BT2366" s="186">
        <v>0</v>
      </c>
      <c r="BU2366" s="186">
        <v>1.3683453E-8</v>
      </c>
      <c r="BV2366" s="186">
        <v>4.9341391999999997E-8</v>
      </c>
      <c r="BW2366" s="186">
        <v>2.8735387E-7</v>
      </c>
      <c r="BX2366" s="186">
        <v>0</v>
      </c>
      <c r="BY2366" s="186">
        <v>0</v>
      </c>
      <c r="BZ2366" s="186">
        <v>3.2683514000000001E-8</v>
      </c>
      <c r="CA2366" s="186">
        <v>9.1349309000000005E-7</v>
      </c>
      <c r="CB2366" s="186">
        <v>9.7914978000000007E-6</v>
      </c>
      <c r="CC2366" s="186">
        <v>2.1730776000000001E-13</v>
      </c>
      <c r="CD2366" s="186">
        <v>0</v>
      </c>
      <c r="CE2366"/>
      <c r="CF2366" s="329">
        <v>2.7663771999999999E-8</v>
      </c>
      <c r="CG2366" s="330">
        <v>0.80347292000000003</v>
      </c>
      <c r="CH2366" s="330">
        <v>4.7351689999999998E-4</v>
      </c>
      <c r="CI2366" s="330">
        <v>1.6932185E-3</v>
      </c>
      <c r="CJ2366" s="330">
        <v>3.7767585999999998E-4</v>
      </c>
      <c r="CK2366" s="329">
        <v>1.0747192999999999E-10</v>
      </c>
      <c r="CL2366" s="329">
        <v>1.2522724E-8</v>
      </c>
      <c r="CM2366" s="329">
        <v>1.2187284000000001E-4</v>
      </c>
      <c r="CN2366" s="330">
        <v>1.6401183E-3</v>
      </c>
      <c r="CO2366" s="330">
        <v>0.65947065999999999</v>
      </c>
      <c r="CP2366"/>
      <c r="CQ2366">
        <v>0.12053226</v>
      </c>
      <c r="CR2366">
        <v>3.3541592404000002E-2</v>
      </c>
      <c r="CS2366">
        <v>2.2772942809999999E-2</v>
      </c>
      <c r="CT2366">
        <v>2.2776570367499999E-2</v>
      </c>
      <c r="CU2366">
        <v>9.6944888599999994E-3</v>
      </c>
      <c r="CW2366" s="372"/>
      <c r="CZ2366" s="11"/>
      <c r="DA2366" s="236"/>
      <c r="DB2366" s="236"/>
      <c r="DC2366" s="32"/>
      <c r="DD2366" s="32"/>
      <c r="DE2366" s="32"/>
      <c r="DF2366" s="32"/>
      <c r="DG2366" s="32"/>
      <c r="DH2366" s="32"/>
      <c r="DI2366" s="32"/>
      <c r="DJ2366" s="32"/>
      <c r="DK2366" s="32"/>
      <c r="DL2366" s="32"/>
    </row>
    <row r="2367" spans="1:116" ht="14.4" x14ac:dyDescent="0.3">
      <c r="A2367" t="s">
        <v>3084</v>
      </c>
      <c r="B2367" s="181" t="s">
        <v>3072</v>
      </c>
      <c r="C2367" s="182" t="s">
        <v>3085</v>
      </c>
      <c r="D2367" t="s">
        <v>3755</v>
      </c>
      <c r="E2367" s="242" t="s">
        <v>943</v>
      </c>
      <c r="F2367" s="184" t="s">
        <v>5202</v>
      </c>
      <c r="G2367" s="184">
        <v>0.16821968125179138</v>
      </c>
      <c r="H2367" s="184">
        <v>1.7760642752006998E-2</v>
      </c>
      <c r="I2367" s="184">
        <v>3.345903849978437E-2</v>
      </c>
      <c r="J2367" s="328">
        <v>0</v>
      </c>
      <c r="K2367" s="331">
        <v>0.11700000000000001</v>
      </c>
      <c r="L2367" s="331">
        <v>3.0365145E-2</v>
      </c>
      <c r="M2367" s="331">
        <v>3.0938933E-3</v>
      </c>
      <c r="N2367" s="331">
        <v>7.550244E-4</v>
      </c>
      <c r="O2367" s="331">
        <v>1.7005607999999998E-2</v>
      </c>
      <c r="P2367" s="331">
        <v>0</v>
      </c>
      <c r="Q2367" s="331">
        <v>1.0352007E-8</v>
      </c>
      <c r="R2367" s="331">
        <v>1.9978437000000001E-10</v>
      </c>
      <c r="S2367" s="331">
        <v>0</v>
      </c>
      <c r="T2367" s="331">
        <v>0</v>
      </c>
      <c r="U2367" s="331">
        <v>0</v>
      </c>
      <c r="V2367" s="331">
        <v>0</v>
      </c>
      <c r="W2367" s="331">
        <v>0</v>
      </c>
      <c r="X2367" s="184">
        <v>0</v>
      </c>
      <c r="Y2367"/>
      <c r="Z2367" s="288">
        <v>0.78</v>
      </c>
      <c r="AA2367"/>
      <c r="AB2367" s="164">
        <v>0</v>
      </c>
      <c r="AC2367" s="164">
        <v>0</v>
      </c>
      <c r="AD2367" s="164">
        <v>0</v>
      </c>
      <c r="AE2367" s="164">
        <v>0</v>
      </c>
      <c r="AF2367" s="164">
        <v>0</v>
      </c>
      <c r="AG2367" s="164">
        <v>0</v>
      </c>
      <c r="AH2367" s="164">
        <v>0</v>
      </c>
      <c r="AI2367"/>
      <c r="AJ2367" s="185">
        <v>2.2038157999999999E-2</v>
      </c>
      <c r="AK2367" s="185">
        <v>2.1272406000000001E-2</v>
      </c>
      <c r="AL2367" s="185">
        <v>7.6575221E-4</v>
      </c>
      <c r="AM2367" s="185">
        <v>0</v>
      </c>
      <c r="AN2367" s="176">
        <v>1.2753241000000001E-6</v>
      </c>
      <c r="AO2367" s="176">
        <v>2.8319238999999999E-9</v>
      </c>
      <c r="AP2367" s="176">
        <v>0</v>
      </c>
      <c r="AQ2367" s="192">
        <v>7.2384E-7</v>
      </c>
      <c r="AR2367" s="192">
        <v>2.1839999999999999E-9</v>
      </c>
      <c r="AS2367" s="192">
        <v>5.967E-14</v>
      </c>
      <c r="AT2367" s="193">
        <v>0</v>
      </c>
      <c r="AU2367" s="193">
        <v>0</v>
      </c>
      <c r="AV2367" s="192">
        <v>2.4090000000000001E-11</v>
      </c>
      <c r="AW2367" s="192">
        <v>5.5145999999999999E-7</v>
      </c>
      <c r="AX2367" s="192">
        <v>5.5041999999999999E-12</v>
      </c>
      <c r="AY2367" s="192">
        <v>6.4236000000000004E-10</v>
      </c>
      <c r="AZ2367" s="193">
        <v>0</v>
      </c>
      <c r="BA2367" s="193">
        <v>0</v>
      </c>
      <c r="BB2367" s="193">
        <v>0</v>
      </c>
      <c r="BC2367" s="193">
        <v>0</v>
      </c>
      <c r="BD2367" s="193">
        <v>0</v>
      </c>
      <c r="BE2367" s="193">
        <v>0</v>
      </c>
      <c r="BF2367" s="193">
        <v>0</v>
      </c>
      <c r="BG2367" s="193">
        <v>0</v>
      </c>
      <c r="BH2367" s="193">
        <v>0</v>
      </c>
      <c r="BI2367" s="193">
        <v>0</v>
      </c>
      <c r="BJ2367" s="193">
        <v>0</v>
      </c>
      <c r="BK2367" s="193">
        <v>0</v>
      </c>
      <c r="BL2367" s="193">
        <v>0</v>
      </c>
      <c r="BM2367"/>
      <c r="BN2367" s="186">
        <v>4.5611841999999997E-5</v>
      </c>
      <c r="BO2367" s="186">
        <v>4.4286239000000001E-6</v>
      </c>
      <c r="BP2367" s="186">
        <v>2.1748470000000002E-5</v>
      </c>
      <c r="BQ2367" s="186">
        <v>2.3402099000000001E-14</v>
      </c>
      <c r="BR2367" s="186">
        <v>1.9002938000000001E-5</v>
      </c>
      <c r="BS2367" s="164">
        <v>0</v>
      </c>
      <c r="BT2367" s="164">
        <v>0</v>
      </c>
      <c r="BU2367" s="164">
        <v>0</v>
      </c>
      <c r="BV2367" s="164">
        <v>0</v>
      </c>
      <c r="BW2367" s="186">
        <v>6.8499835000000003E-12</v>
      </c>
      <c r="BX2367" s="164">
        <v>0</v>
      </c>
      <c r="BY2367" s="164">
        <v>0</v>
      </c>
      <c r="BZ2367" s="164">
        <v>0</v>
      </c>
      <c r="CA2367" s="186">
        <v>4.3180298E-7</v>
      </c>
      <c r="CB2367" s="164">
        <v>0</v>
      </c>
      <c r="CC2367" s="164">
        <v>0</v>
      </c>
      <c r="CD2367" s="164">
        <v>0</v>
      </c>
      <c r="CE2367"/>
      <c r="CF2367" s="330">
        <v>0</v>
      </c>
      <c r="CG2367" s="330">
        <v>0.78</v>
      </c>
      <c r="CH2367" s="330">
        <v>6.5663718999999995E-4</v>
      </c>
      <c r="CI2367" s="330">
        <v>3.0300000000000001E-3</v>
      </c>
      <c r="CJ2367" s="330">
        <v>2.1024990000000001E-4</v>
      </c>
      <c r="CK2367" s="330">
        <v>0</v>
      </c>
      <c r="CL2367" s="330">
        <v>0</v>
      </c>
      <c r="CM2367" s="330">
        <v>1.8516663000000001E-4</v>
      </c>
      <c r="CN2367" s="330">
        <v>0</v>
      </c>
      <c r="CO2367" s="330">
        <v>0</v>
      </c>
      <c r="CP2367"/>
      <c r="CQ2367">
        <v>0.11700000000000001</v>
      </c>
      <c r="CR2367">
        <v>5.1219681251791369E-2</v>
      </c>
      <c r="CS2367">
        <v>3.345903849978437E-2</v>
      </c>
      <c r="CT2367">
        <v>3.345903849978437E-2</v>
      </c>
      <c r="CU2367">
        <v>0</v>
      </c>
      <c r="CW2367" s="372"/>
      <c r="CZ2367" s="11"/>
      <c r="DA2367" s="236"/>
      <c r="DB2367" s="236"/>
      <c r="DC2367" s="32"/>
      <c r="DD2367" s="32"/>
      <c r="DE2367" s="32"/>
      <c r="DF2367" s="32"/>
      <c r="DG2367" s="32"/>
      <c r="DH2367" s="32"/>
      <c r="DI2367" s="32"/>
      <c r="DJ2367" s="32"/>
      <c r="DK2367" s="32"/>
      <c r="DL2367" s="32"/>
    </row>
    <row r="2368" spans="1:116" ht="14.4" x14ac:dyDescent="0.3">
      <c r="A2368" t="s">
        <v>3086</v>
      </c>
      <c r="B2368" s="181" t="s">
        <v>3072</v>
      </c>
      <c r="C2368" s="182" t="s">
        <v>3087</v>
      </c>
      <c r="D2368" t="s">
        <v>3755</v>
      </c>
      <c r="E2368" s="242" t="s">
        <v>943</v>
      </c>
      <c r="F2368" s="184" t="s">
        <v>5203</v>
      </c>
      <c r="G2368" s="184">
        <v>0.40112829640889996</v>
      </c>
      <c r="H2368" s="184">
        <v>1.7261256919999999E-2</v>
      </c>
      <c r="I2368" s="184">
        <v>2.2928682008899998E-2</v>
      </c>
      <c r="J2368" s="328">
        <v>4.0348774799999999E-3</v>
      </c>
      <c r="K2368" s="184">
        <v>0.35690348</v>
      </c>
      <c r="L2368" s="184">
        <v>8.2277146999999995E-3</v>
      </c>
      <c r="M2368" s="331">
        <v>1.3473934E-2</v>
      </c>
      <c r="N2368" s="331">
        <v>1.5083238000000001E-2</v>
      </c>
      <c r="O2368" s="331">
        <v>1.7814783000000001E-3</v>
      </c>
      <c r="P2368" s="331">
        <v>2.1202754000000001E-4</v>
      </c>
      <c r="Q2368" s="331">
        <v>1.8451308000000001E-4</v>
      </c>
      <c r="R2368" s="331">
        <v>1.2177988E-3</v>
      </c>
      <c r="S2368" s="331">
        <v>9.8516278000000007E-4</v>
      </c>
      <c r="T2368" s="331">
        <v>0</v>
      </c>
      <c r="U2368" s="331">
        <v>3.0497147E-3</v>
      </c>
      <c r="V2368" s="331">
        <v>9.2345089000000008E-6</v>
      </c>
      <c r="W2368" s="331">
        <v>0</v>
      </c>
      <c r="X2368" s="184">
        <v>0</v>
      </c>
      <c r="Y2368"/>
      <c r="Z2368" s="288">
        <v>2.3793565333333335</v>
      </c>
      <c r="AA2368"/>
      <c r="AB2368" s="164">
        <v>35.295451</v>
      </c>
      <c r="AC2368" s="164">
        <v>34.750577</v>
      </c>
      <c r="AD2368" s="164">
        <v>0.37884654000000001</v>
      </c>
      <c r="AE2368" s="164">
        <v>0</v>
      </c>
      <c r="AF2368" s="164">
        <v>0</v>
      </c>
      <c r="AG2368" s="164">
        <v>9.2803377000000006E-2</v>
      </c>
      <c r="AH2368" s="164">
        <v>7.3224264999999997E-2</v>
      </c>
      <c r="AI2368"/>
      <c r="AJ2368" s="185">
        <v>4.4150661000000001E-2</v>
      </c>
      <c r="AK2368" s="185">
        <v>3.9799518999999998E-2</v>
      </c>
      <c r="AL2368" s="185">
        <v>1.8735266999999999E-3</v>
      </c>
      <c r="AM2368" s="185">
        <v>2.4776147999999998E-3</v>
      </c>
      <c r="AN2368" s="176">
        <v>2.3860622999999999E-6</v>
      </c>
      <c r="AO2368" s="176">
        <v>6.9287229999999998E-9</v>
      </c>
      <c r="AP2368" s="176">
        <v>0.34700487000000002</v>
      </c>
      <c r="AQ2368" s="192">
        <v>2.2080428000000001E-6</v>
      </c>
      <c r="AR2368" s="192">
        <v>6.6621981999999998E-9</v>
      </c>
      <c r="AS2368" s="192">
        <v>1.8202076999999999E-13</v>
      </c>
      <c r="AT2368" s="192">
        <v>0</v>
      </c>
      <c r="AU2368" s="192">
        <v>0</v>
      </c>
      <c r="AV2368" s="192">
        <v>4.0419134999999999E-10</v>
      </c>
      <c r="AW2368" s="192">
        <v>1.7736703000000001E-7</v>
      </c>
      <c r="AX2368" s="192">
        <v>9.2175345000000006E-11</v>
      </c>
      <c r="AY2368" s="192">
        <v>1.7405334E-10</v>
      </c>
      <c r="AZ2368" s="192">
        <v>0</v>
      </c>
      <c r="BA2368" s="192">
        <v>0</v>
      </c>
      <c r="BB2368" s="192">
        <v>1.0516263E-13</v>
      </c>
      <c r="BC2368" s="192">
        <v>7.3303104999999997E-15</v>
      </c>
      <c r="BD2368" s="192">
        <v>1.6156741999999999E-15</v>
      </c>
      <c r="BE2368" s="192">
        <v>2.9239211999999998E-11</v>
      </c>
      <c r="BF2368" s="192">
        <v>2.1900180999999999E-10</v>
      </c>
      <c r="BG2368" s="192">
        <v>0</v>
      </c>
      <c r="BH2368" s="192">
        <v>5.7771320000000002E-5</v>
      </c>
      <c r="BI2368" s="193">
        <v>0.34694710000000001</v>
      </c>
      <c r="BJ2368" s="193">
        <v>0</v>
      </c>
      <c r="BK2368" s="193">
        <v>0</v>
      </c>
      <c r="BL2368" s="193">
        <v>0</v>
      </c>
      <c r="BM2368"/>
      <c r="BN2368" s="164">
        <v>1.1654484000000001E-4</v>
      </c>
      <c r="BO2368" s="186">
        <v>1.1999762999999999E-6</v>
      </c>
      <c r="BP2368" s="186">
        <v>6.6342772999999997E-5</v>
      </c>
      <c r="BQ2368" s="186">
        <v>1.4987442E-7</v>
      </c>
      <c r="BR2368" s="186">
        <v>2.5830275999999998E-6</v>
      </c>
      <c r="BS2368" s="186">
        <v>0</v>
      </c>
      <c r="BT2368" s="186">
        <v>0</v>
      </c>
      <c r="BU2368" s="186">
        <v>0</v>
      </c>
      <c r="BV2368" s="186">
        <v>2.9478429999999998E-7</v>
      </c>
      <c r="BW2368" s="186">
        <v>1.8584079000000001E-7</v>
      </c>
      <c r="BX2368" s="186">
        <v>0</v>
      </c>
      <c r="BY2368" s="186">
        <v>0</v>
      </c>
      <c r="BZ2368" s="186">
        <v>0</v>
      </c>
      <c r="CA2368" s="186">
        <v>2.9611370999999998E-6</v>
      </c>
      <c r="CB2368" s="186">
        <v>4.2827410000000003E-5</v>
      </c>
      <c r="CC2368" s="186">
        <v>2.1049097E-11</v>
      </c>
      <c r="CD2368" s="164">
        <v>0</v>
      </c>
      <c r="CE2368"/>
      <c r="CF2368" s="329">
        <v>0</v>
      </c>
      <c r="CG2368" s="330">
        <v>2.3793565000000001</v>
      </c>
      <c r="CH2368" s="330">
        <v>0</v>
      </c>
      <c r="CI2368" s="330">
        <v>8.2100629999999999E-4</v>
      </c>
      <c r="CJ2368" s="329">
        <v>9.1564029000000004E-4</v>
      </c>
      <c r="CK2368" s="329">
        <v>5.0233778000000001E-11</v>
      </c>
      <c r="CL2368" s="329">
        <v>5.8571683999999999E-9</v>
      </c>
      <c r="CM2368" s="330">
        <v>9.4598489999999998E-5</v>
      </c>
      <c r="CN2368" s="330">
        <v>6.1539523000000004E-3</v>
      </c>
      <c r="CO2368" s="330">
        <v>4.7652657999999999</v>
      </c>
      <c r="CP2368"/>
      <c r="CQ2368">
        <v>0.35690348</v>
      </c>
      <c r="CR2368">
        <v>4.0180704419999998E-2</v>
      </c>
      <c r="CS2368">
        <v>2.2919447499999999E-2</v>
      </c>
      <c r="CT2368">
        <v>2.2928682008900001E-2</v>
      </c>
      <c r="CU2368">
        <v>4.0348774799999999E-3</v>
      </c>
      <c r="CW2368" s="372"/>
      <c r="CZ2368" s="11"/>
      <c r="DA2368" s="236"/>
      <c r="DB2368" s="236"/>
      <c r="DC2368" s="32"/>
      <c r="DD2368" s="32"/>
      <c r="DE2368" s="32"/>
      <c r="DF2368" s="32"/>
      <c r="DG2368" s="32"/>
      <c r="DH2368" s="32"/>
      <c r="DI2368" s="32"/>
      <c r="DJ2368" s="32"/>
      <c r="DK2368" s="32"/>
      <c r="DL2368" s="32"/>
    </row>
    <row r="2369" spans="1:116" ht="14.4" x14ac:dyDescent="0.3">
      <c r="A2369" t="s">
        <v>3088</v>
      </c>
      <c r="B2369" s="181" t="s">
        <v>3072</v>
      </c>
      <c r="C2369" s="182" t="s">
        <v>3089</v>
      </c>
      <c r="D2369" t="s">
        <v>3755</v>
      </c>
      <c r="E2369" s="242" t="s">
        <v>943</v>
      </c>
      <c r="F2369" s="184" t="s">
        <v>5204</v>
      </c>
      <c r="G2369" s="184">
        <v>0.31604231564907098</v>
      </c>
      <c r="H2369" s="184">
        <v>1.8689191780999998E-2</v>
      </c>
      <c r="I2369" s="184">
        <v>5.9288459152000005E-2</v>
      </c>
      <c r="J2369" s="328">
        <v>6.7446447160710004E-3</v>
      </c>
      <c r="K2369" s="331">
        <v>0.23132001999999999</v>
      </c>
      <c r="L2369" s="184">
        <v>4.2498076000000003E-2</v>
      </c>
      <c r="M2369" s="331">
        <v>1.4840483E-2</v>
      </c>
      <c r="N2369" s="331">
        <v>1.5093199E-2</v>
      </c>
      <c r="O2369" s="331">
        <v>3.2270230999999999E-3</v>
      </c>
      <c r="P2369" s="331">
        <v>6.4658271000000005E-5</v>
      </c>
      <c r="Q2369" s="331">
        <v>3.0431141000000002E-4</v>
      </c>
      <c r="R2369" s="331">
        <v>1.8813215E-3</v>
      </c>
      <c r="S2369" s="331">
        <v>1.2586562999999999E-4</v>
      </c>
      <c r="T2369" s="331">
        <v>4.9761905999999998E-5</v>
      </c>
      <c r="U2369" s="331">
        <v>6.6186871000000003E-3</v>
      </c>
      <c r="V2369" s="331">
        <v>1.8816746000000001E-5</v>
      </c>
      <c r="W2369" s="331">
        <v>9.1986070999999993E-8</v>
      </c>
      <c r="X2369" s="184">
        <v>0</v>
      </c>
      <c r="Y2369"/>
      <c r="Z2369" s="288">
        <v>1.5421334666666666</v>
      </c>
      <c r="AA2369"/>
      <c r="AB2369" s="164">
        <v>14.934934999999999</v>
      </c>
      <c r="AC2369" s="164">
        <v>14.115373999999999</v>
      </c>
      <c r="AD2369" s="164">
        <v>0.44628635</v>
      </c>
      <c r="AE2369" s="164">
        <v>0</v>
      </c>
      <c r="AF2369" s="164">
        <v>9.3375519000000004E-2</v>
      </c>
      <c r="AG2369" s="164">
        <v>0.18453892999999999</v>
      </c>
      <c r="AH2369" s="164">
        <v>9.5360107999999999E-2</v>
      </c>
      <c r="AI2369"/>
      <c r="AJ2369" s="185">
        <v>4.0509489000000003E-2</v>
      </c>
      <c r="AK2369" s="185">
        <v>3.8267883000000003E-2</v>
      </c>
      <c r="AL2369" s="185">
        <v>1.4624659999999999E-3</v>
      </c>
      <c r="AM2369" s="185">
        <v>7.7913943999999996E-4</v>
      </c>
      <c r="AN2369" s="176">
        <v>2.2942376E-6</v>
      </c>
      <c r="AO2369" s="176">
        <v>5.4085278999999999E-9</v>
      </c>
      <c r="AP2369" s="176">
        <v>0.10912317000000001</v>
      </c>
      <c r="AQ2369" s="192">
        <v>1.4330732000000001E-6</v>
      </c>
      <c r="AR2369" s="192">
        <v>4.3240048000000002E-9</v>
      </c>
      <c r="AS2369" s="192">
        <v>1.1813474E-13</v>
      </c>
      <c r="AT2369" s="192">
        <v>1.1986772999999999E-13</v>
      </c>
      <c r="AU2369" s="192">
        <v>0</v>
      </c>
      <c r="AV2369" s="192">
        <v>8.1753398000000002E-10</v>
      </c>
      <c r="AW2369" s="192">
        <v>8.5999055000000005E-7</v>
      </c>
      <c r="AX2369" s="192">
        <v>1.4288828E-10</v>
      </c>
      <c r="AY2369" s="192">
        <v>9.4133032000000008E-10</v>
      </c>
      <c r="AZ2369" s="192">
        <v>1.3748778E-15</v>
      </c>
      <c r="BA2369" s="192">
        <v>2.0397501000000001E-17</v>
      </c>
      <c r="BB2369" s="192">
        <v>1.7131033000000001E-13</v>
      </c>
      <c r="BC2369" s="192">
        <v>1.1385275E-14</v>
      </c>
      <c r="BD2369" s="192">
        <v>2.3280215E-15</v>
      </c>
      <c r="BE2369" s="192">
        <v>1.4602015E-11</v>
      </c>
      <c r="BF2369" s="192">
        <v>3.4157603000000002E-10</v>
      </c>
      <c r="BG2369" s="192">
        <v>1.1461189000000001E-21</v>
      </c>
      <c r="BH2369" s="193">
        <v>1.2384616E-5</v>
      </c>
      <c r="BI2369" s="193">
        <v>0.10911079</v>
      </c>
      <c r="BJ2369" s="192">
        <v>0</v>
      </c>
      <c r="BK2369" s="192">
        <v>0</v>
      </c>
      <c r="BL2369" s="192">
        <v>0</v>
      </c>
      <c r="BM2369"/>
      <c r="BN2369" s="186">
        <v>8.0251034000000001E-5</v>
      </c>
      <c r="BO2369" s="186">
        <v>6.6560518000000002E-6</v>
      </c>
      <c r="BP2369" s="186">
        <v>4.2998774000000001E-5</v>
      </c>
      <c r="BQ2369" s="186">
        <v>2.2599152999999999E-7</v>
      </c>
      <c r="BR2369" s="186">
        <v>8.0822839000000001E-6</v>
      </c>
      <c r="BS2369" s="186">
        <v>3.2674151999999998E-7</v>
      </c>
      <c r="BT2369" s="186">
        <v>3.3638125000000003E-11</v>
      </c>
      <c r="BU2369" s="186">
        <v>4.9589420000000002E-7</v>
      </c>
      <c r="BV2369" s="186">
        <v>1.0336397E-7</v>
      </c>
      <c r="BW2369" s="186">
        <v>2.8278902999999998E-7</v>
      </c>
      <c r="BX2369" s="186">
        <v>0</v>
      </c>
      <c r="BY2369" s="186">
        <v>2.5344957999999999E-18</v>
      </c>
      <c r="BZ2369" s="186">
        <v>2.0752811999999999E-14</v>
      </c>
      <c r="CA2369" s="186">
        <v>3.2874790999999999E-6</v>
      </c>
      <c r="CB2369" s="186">
        <v>1.7791164000000002E-5</v>
      </c>
      <c r="CC2369" s="186">
        <v>4.6705503000000003E-10</v>
      </c>
      <c r="CD2369" s="186">
        <v>0</v>
      </c>
      <c r="CE2369"/>
      <c r="CF2369" s="329">
        <v>1.7565464000000001E-14</v>
      </c>
      <c r="CG2369" s="330">
        <v>1.5404857999999999</v>
      </c>
      <c r="CH2369" s="330">
        <v>9.3877960000000003E-3</v>
      </c>
      <c r="CI2369" s="330">
        <v>4.6289825999999996E-3</v>
      </c>
      <c r="CJ2369" s="329">
        <v>7.5867684999999998E-4</v>
      </c>
      <c r="CK2369" s="329">
        <v>7.9188857000000006E-11</v>
      </c>
      <c r="CL2369" s="329">
        <v>9.5216765000000003E-9</v>
      </c>
      <c r="CM2369" s="330">
        <v>3.4236674000000001E-4</v>
      </c>
      <c r="CN2369" s="330">
        <v>9.5275863999999995E-3</v>
      </c>
      <c r="CO2369" s="330">
        <v>1.4892562</v>
      </c>
      <c r="CP2369"/>
      <c r="CQ2369">
        <v>0.23132001999999999</v>
      </c>
      <c r="CR2369">
        <v>7.7909072280999997E-2</v>
      </c>
      <c r="CS2369">
        <v>5.9219972486071006E-2</v>
      </c>
      <c r="CT2369">
        <v>5.9288459152000005E-2</v>
      </c>
      <c r="CU2369">
        <v>6.7445527300000006E-3</v>
      </c>
      <c r="CW2369" s="372"/>
      <c r="CZ2369" s="11"/>
      <c r="DA2369" s="236"/>
      <c r="DB2369" s="236"/>
      <c r="DC2369" s="32"/>
      <c r="DD2369" s="32"/>
      <c r="DE2369" s="32"/>
      <c r="DF2369" s="32"/>
      <c r="DG2369" s="32"/>
      <c r="DH2369" s="32"/>
      <c r="DI2369" s="32"/>
      <c r="DJ2369" s="32"/>
      <c r="DK2369" s="32"/>
      <c r="DL2369" s="32"/>
    </row>
    <row r="2370" spans="1:116" ht="14.4" x14ac:dyDescent="0.3">
      <c r="A2370" t="s">
        <v>3090</v>
      </c>
      <c r="B2370" s="181" t="s">
        <v>3072</v>
      </c>
      <c r="C2370" s="182" t="s">
        <v>3091</v>
      </c>
      <c r="D2370" t="s">
        <v>3755</v>
      </c>
      <c r="E2370" s="242" t="s">
        <v>943</v>
      </c>
      <c r="F2370" s="184" t="s">
        <v>5205</v>
      </c>
      <c r="G2370" s="184">
        <v>0.27643660187170999</v>
      </c>
      <c r="H2370" s="184">
        <v>2.3993284343E-2</v>
      </c>
      <c r="I2370" s="184">
        <v>4.928500147200001E-2</v>
      </c>
      <c r="J2370" s="328">
        <v>3.9487760567099997E-3</v>
      </c>
      <c r="K2370" s="184">
        <v>0.19920953999999999</v>
      </c>
      <c r="L2370" s="184">
        <v>2.4895642999999999E-2</v>
      </c>
      <c r="M2370" s="331">
        <v>2.0397221E-2</v>
      </c>
      <c r="N2370" s="331">
        <v>2.0320208999999999E-2</v>
      </c>
      <c r="O2370" s="331">
        <v>3.5079283000000001E-3</v>
      </c>
      <c r="P2370" s="331">
        <v>3.6252993000000001E-5</v>
      </c>
      <c r="Q2370" s="331">
        <v>1.2889404999999999E-4</v>
      </c>
      <c r="R2370" s="331">
        <v>3.9679982000000004E-3</v>
      </c>
      <c r="S2370" s="331">
        <v>1.2356079999999999E-4</v>
      </c>
      <c r="T2370" s="331">
        <v>2.10204E-5</v>
      </c>
      <c r="U2370" s="331">
        <v>3.8251764000000001E-3</v>
      </c>
      <c r="V2370" s="331">
        <v>3.118872E-6</v>
      </c>
      <c r="W2370" s="331">
        <v>3.8856710000000002E-8</v>
      </c>
      <c r="X2370" s="184">
        <v>0</v>
      </c>
      <c r="Y2370"/>
      <c r="Z2370" s="288">
        <v>1.3280635999999999</v>
      </c>
      <c r="AA2370"/>
      <c r="AB2370" s="164">
        <v>75.315055999999998</v>
      </c>
      <c r="AC2370" s="164">
        <v>74.697558000000001</v>
      </c>
      <c r="AD2370" s="164">
        <v>0.43992678000000002</v>
      </c>
      <c r="AE2370" s="164">
        <v>0</v>
      </c>
      <c r="AF2370" s="164">
        <v>0.10078793</v>
      </c>
      <c r="AG2370" s="164">
        <v>4.0082131999999999E-2</v>
      </c>
      <c r="AH2370" s="164">
        <v>3.6700599E-2</v>
      </c>
      <c r="AI2370"/>
      <c r="AJ2370" s="185">
        <v>3.7776878999999999E-2</v>
      </c>
      <c r="AK2370" s="185">
        <v>3.1124841E-2</v>
      </c>
      <c r="AL2370" s="185">
        <v>1.3266498999999999E-3</v>
      </c>
      <c r="AM2370" s="185">
        <v>5.3253882000000004E-3</v>
      </c>
      <c r="AN2370" s="176">
        <v>1.8659976999999999E-6</v>
      </c>
      <c r="AO2370" s="176">
        <v>4.9062495000000003E-9</v>
      </c>
      <c r="AP2370" s="176">
        <v>0.74585268000000005</v>
      </c>
      <c r="AQ2370" s="192">
        <v>1.2324433E-6</v>
      </c>
      <c r="AR2370" s="192">
        <v>3.7185788999999999E-9</v>
      </c>
      <c r="AS2370" s="192">
        <v>1.0159689E-13</v>
      </c>
      <c r="AT2370" s="192">
        <v>5.0634467999999998E-14</v>
      </c>
      <c r="AU2370" s="192">
        <v>0</v>
      </c>
      <c r="AV2370" s="192">
        <v>2.1270421E-9</v>
      </c>
      <c r="AW2370" s="192">
        <v>6.3085475000000004E-7</v>
      </c>
      <c r="AX2370" s="192">
        <v>3.8876296000000001E-10</v>
      </c>
      <c r="AY2370" s="192">
        <v>7.4703622999999999E-10</v>
      </c>
      <c r="AZ2370" s="192">
        <v>3.7181521E-11</v>
      </c>
      <c r="BA2370" s="192">
        <v>1.6725927999999999E-15</v>
      </c>
      <c r="BB2370" s="192">
        <v>4.7877278999999998E-14</v>
      </c>
      <c r="BC2370" s="192">
        <v>1.0071516E-13</v>
      </c>
      <c r="BD2370" s="192">
        <v>5.6258099999999998E-16</v>
      </c>
      <c r="BE2370" s="192">
        <v>2.1096090999999999E-11</v>
      </c>
      <c r="BF2370" s="192">
        <v>5.5142891999999997E-10</v>
      </c>
      <c r="BG2370" s="192">
        <v>1.443744E-11</v>
      </c>
      <c r="BH2370" s="192">
        <v>7.8691305000000007E-6</v>
      </c>
      <c r="BI2370" s="193">
        <v>0.74584481000000002</v>
      </c>
      <c r="BJ2370" s="192">
        <v>0</v>
      </c>
      <c r="BK2370" s="192">
        <v>0</v>
      </c>
      <c r="BL2370" s="192">
        <v>0</v>
      </c>
      <c r="BM2370"/>
      <c r="BN2370" s="164">
        <v>1.4906087000000001E-4</v>
      </c>
      <c r="BO2370" s="186">
        <v>5.6713072000000001E-6</v>
      </c>
      <c r="BP2370" s="186">
        <v>3.7029936999999997E-5</v>
      </c>
      <c r="BQ2370" s="186">
        <v>4.8346182E-7</v>
      </c>
      <c r="BR2370" s="186">
        <v>7.3136238999999996E-6</v>
      </c>
      <c r="BS2370" s="186">
        <v>7.7185603999999996E-7</v>
      </c>
      <c r="BT2370" s="186">
        <v>1.42094E-11</v>
      </c>
      <c r="BU2370" s="186">
        <v>1.9597064999999999E-6</v>
      </c>
      <c r="BV2370" s="186">
        <v>5.2972761000000001E-8</v>
      </c>
      <c r="BW2370" s="186">
        <v>1.0877833E-7</v>
      </c>
      <c r="BX2370" s="186">
        <v>0</v>
      </c>
      <c r="BY2370" s="186">
        <v>3.1926557E-8</v>
      </c>
      <c r="BZ2370" s="186">
        <v>8.7663926999999996E-15</v>
      </c>
      <c r="CA2370" s="186">
        <v>4.1200086000000002E-6</v>
      </c>
      <c r="CB2370" s="186">
        <v>9.1517081999999996E-5</v>
      </c>
      <c r="CC2370" s="186">
        <v>1.9744331E-10</v>
      </c>
      <c r="CD2370" s="186">
        <v>0</v>
      </c>
      <c r="CE2370"/>
      <c r="CF2370" s="329">
        <v>7.4199943999999993E-15</v>
      </c>
      <c r="CG2370" s="330">
        <v>1.3280637</v>
      </c>
      <c r="CH2370" s="330">
        <v>3.1538535999999999E-2</v>
      </c>
      <c r="CI2370" s="330">
        <v>3.9198508000000002E-3</v>
      </c>
      <c r="CJ2370" s="330">
        <v>7.7718698000000001E-4</v>
      </c>
      <c r="CK2370" s="329">
        <v>2.4444472999999999E-11</v>
      </c>
      <c r="CL2370" s="329">
        <v>2.9262525999999999E-9</v>
      </c>
      <c r="CM2370" s="330">
        <v>2.5681732999999999E-4</v>
      </c>
      <c r="CN2370" s="330">
        <v>6.6819144999999996E-2</v>
      </c>
      <c r="CO2370" s="330">
        <v>10.218126</v>
      </c>
      <c r="CP2370"/>
      <c r="CQ2370">
        <v>0.19920953999999999</v>
      </c>
      <c r="CR2370">
        <v>7.3254146542999998E-2</v>
      </c>
      <c r="CS2370">
        <v>4.9260901056710008E-2</v>
      </c>
      <c r="CT2370">
        <v>4.9285001472000003E-2</v>
      </c>
      <c r="CU2370">
        <v>3.9487372E-3</v>
      </c>
      <c r="CW2370" s="372"/>
      <c r="CZ2370" s="11"/>
      <c r="DA2370" s="236"/>
      <c r="DB2370" s="236"/>
      <c r="DC2370" s="32"/>
      <c r="DD2370" s="32"/>
      <c r="DE2370" s="32"/>
      <c r="DF2370" s="32"/>
      <c r="DG2370" s="32"/>
      <c r="DH2370" s="32"/>
      <c r="DI2370" s="32"/>
      <c r="DJ2370" s="32"/>
      <c r="DK2370" s="32"/>
      <c r="DL2370" s="32"/>
    </row>
    <row r="2371" spans="1:116" ht="14.4" x14ac:dyDescent="0.3">
      <c r="A2371" t="s">
        <v>3092</v>
      </c>
      <c r="B2371" s="181" t="s">
        <v>3072</v>
      </c>
      <c r="C2371" s="182" t="s">
        <v>3093</v>
      </c>
      <c r="D2371" t="s">
        <v>3755</v>
      </c>
      <c r="E2371" s="242" t="s">
        <v>943</v>
      </c>
      <c r="F2371" s="184" t="s">
        <v>5206</v>
      </c>
      <c r="G2371" s="184">
        <v>0.32427097124836196</v>
      </c>
      <c r="H2371" s="184">
        <v>1.779833732E-2</v>
      </c>
      <c r="I2371" s="184">
        <v>2.9916312398600001E-2</v>
      </c>
      <c r="J2371" s="328">
        <v>2.9841015297620002E-3</v>
      </c>
      <c r="K2371" s="184">
        <v>0.27357221999999998</v>
      </c>
      <c r="L2371" s="184">
        <v>1.9986743000000001E-2</v>
      </c>
      <c r="M2371" s="184">
        <v>9.1208567000000008E-3</v>
      </c>
      <c r="N2371" s="331">
        <v>9.3708768000000005E-3</v>
      </c>
      <c r="O2371" s="331">
        <v>8.1686018999999992E-3</v>
      </c>
      <c r="P2371" s="331">
        <v>1.2523442999999999E-4</v>
      </c>
      <c r="Q2371" s="331">
        <v>1.3362418999999999E-4</v>
      </c>
      <c r="R2371" s="331">
        <v>7.9757490999999995E-4</v>
      </c>
      <c r="S2371" s="184">
        <v>2.7234208000000002E-4</v>
      </c>
      <c r="T2371" s="331">
        <v>5.5989335999999998E-6</v>
      </c>
      <c r="U2371" s="331">
        <v>2.7117490999999999E-3</v>
      </c>
      <c r="V2371" s="331">
        <v>5.5388549999999998E-6</v>
      </c>
      <c r="W2371" s="331">
        <v>1.0349762E-8</v>
      </c>
      <c r="X2371" s="331">
        <v>0</v>
      </c>
      <c r="Y2371"/>
      <c r="Z2371" s="288">
        <v>1.8238147999999998</v>
      </c>
      <c r="AA2371"/>
      <c r="AB2371" s="164">
        <v>29.609181</v>
      </c>
      <c r="AC2371" s="164">
        <v>26.896909999999998</v>
      </c>
      <c r="AD2371" s="164">
        <v>0.33319321000000002</v>
      </c>
      <c r="AE2371" s="164">
        <v>0</v>
      </c>
      <c r="AF2371" s="164">
        <v>0.50406247000000004</v>
      </c>
      <c r="AG2371" s="164">
        <v>9.8668834999999996E-2</v>
      </c>
      <c r="AH2371" s="164">
        <v>1.7763462999999999</v>
      </c>
      <c r="AI2371"/>
      <c r="AJ2371" s="185">
        <v>3.8184867999999997E-2</v>
      </c>
      <c r="AK2371" s="185">
        <v>3.4761608999999999E-2</v>
      </c>
      <c r="AL2371" s="185">
        <v>1.5181022E-3</v>
      </c>
      <c r="AM2371" s="185">
        <v>1.9051578E-3</v>
      </c>
      <c r="AN2371" s="176">
        <v>2.0840292999999999E-6</v>
      </c>
      <c r="AO2371" s="176">
        <v>5.6142830999999999E-9</v>
      </c>
      <c r="AP2371" s="176">
        <v>0.26682883000000002</v>
      </c>
      <c r="AQ2371" s="192">
        <v>1.7014734999999999E-6</v>
      </c>
      <c r="AR2371" s="192">
        <v>5.1340657000000001E-9</v>
      </c>
      <c r="AS2371" s="192">
        <v>1.4025602000000001E-13</v>
      </c>
      <c r="AT2371" s="192">
        <v>8.7613486999999998E-11</v>
      </c>
      <c r="AU2371" s="192">
        <v>0</v>
      </c>
      <c r="AV2371" s="192">
        <v>2.5078640000000001E-10</v>
      </c>
      <c r="AW2371" s="192">
        <v>3.8205718999999999E-7</v>
      </c>
      <c r="AX2371" s="192">
        <v>5.7159738999999998E-11</v>
      </c>
      <c r="AY2371" s="192">
        <v>4.2284428E-10</v>
      </c>
      <c r="AZ2371" s="192">
        <v>1.5432787E-16</v>
      </c>
      <c r="BA2371" s="192">
        <v>2.2887650999999999E-18</v>
      </c>
      <c r="BB2371" s="192">
        <v>6.7158969000000004E-14</v>
      </c>
      <c r="BC2371" s="192">
        <v>4.8038257999999998E-15</v>
      </c>
      <c r="BD2371" s="192">
        <v>1.0460585999999999E-15</v>
      </c>
      <c r="BE2371" s="192">
        <v>1.7535450999999999E-11</v>
      </c>
      <c r="BF2371" s="192">
        <v>1.4269633E-10</v>
      </c>
      <c r="BG2371" s="192">
        <v>1.2895494000000001E-22</v>
      </c>
      <c r="BH2371" s="192">
        <v>2.3356279000000001E-5</v>
      </c>
      <c r="BI2371" s="193">
        <v>0.26680546999999999</v>
      </c>
      <c r="BJ2371" s="192">
        <v>0</v>
      </c>
      <c r="BK2371" s="192">
        <v>0</v>
      </c>
      <c r="BL2371" s="192">
        <v>0</v>
      </c>
      <c r="BM2371"/>
      <c r="BN2371" s="164">
        <v>1.1135288999999999E-4</v>
      </c>
      <c r="BO2371" s="186">
        <v>2.9153653999999999E-6</v>
      </c>
      <c r="BP2371" s="186">
        <v>5.0852795999999998E-5</v>
      </c>
      <c r="BQ2371" s="186">
        <v>9.7700781999999999E-8</v>
      </c>
      <c r="BR2371" s="186">
        <v>9.7623007999999992E-6</v>
      </c>
      <c r="BS2371" s="186">
        <v>2.7759269000000001E-10</v>
      </c>
      <c r="BT2371" s="186">
        <v>3.7847752E-12</v>
      </c>
      <c r="BU2371" s="186">
        <v>4.1807981E-10</v>
      </c>
      <c r="BV2371" s="186">
        <v>1.7462752E-7</v>
      </c>
      <c r="BW2371" s="186">
        <v>1.2873264000000001E-7</v>
      </c>
      <c r="BX2371" s="186">
        <v>0</v>
      </c>
      <c r="BY2371" s="186">
        <v>2.8516739999999998E-19</v>
      </c>
      <c r="BZ2371" s="186">
        <v>2.3349912999999999E-15</v>
      </c>
      <c r="CA2371" s="186">
        <v>1.9805133999999998E-6</v>
      </c>
      <c r="CB2371" s="186">
        <v>3.3219624000000002E-5</v>
      </c>
      <c r="CC2371" s="186">
        <v>1.2220534000000001E-5</v>
      </c>
      <c r="CD2371" s="186">
        <v>0</v>
      </c>
      <c r="CE2371"/>
      <c r="CF2371" s="329">
        <v>1.9763685000000001E-15</v>
      </c>
      <c r="CG2371" s="330">
        <v>1.8169898</v>
      </c>
      <c r="CH2371" s="330">
        <v>3.4070234000000002E-4</v>
      </c>
      <c r="CI2371" s="330">
        <v>1.9947221E-3</v>
      </c>
      <c r="CJ2371" s="330">
        <v>6.1960921000000005E-4</v>
      </c>
      <c r="CK2371" s="329">
        <v>3.2004987000000002E-11</v>
      </c>
      <c r="CL2371" s="329">
        <v>3.7447203E-9</v>
      </c>
      <c r="CM2371" s="330">
        <v>1.5216582999999999E-4</v>
      </c>
      <c r="CN2371" s="330">
        <v>4.0269457999999999E-3</v>
      </c>
      <c r="CO2371" s="330">
        <v>3.6609503999999999</v>
      </c>
      <c r="CP2371"/>
      <c r="CQ2371">
        <v>0.27357221999999998</v>
      </c>
      <c r="CR2371">
        <v>4.7703511930000005E-2</v>
      </c>
      <c r="CS2371">
        <v>2.9905184959762E-2</v>
      </c>
      <c r="CT2371">
        <v>2.9916312398600001E-2</v>
      </c>
      <c r="CU2371">
        <v>2.9840911800000001E-3</v>
      </c>
      <c r="CW2371" s="372"/>
      <c r="CZ2371" s="11"/>
      <c r="DA2371" s="236"/>
      <c r="DB2371" s="236"/>
      <c r="DC2371" s="32"/>
      <c r="DD2371" s="32"/>
      <c r="DE2371" s="32"/>
      <c r="DF2371" s="32"/>
      <c r="DG2371" s="32"/>
      <c r="DH2371" s="32"/>
      <c r="DI2371" s="32"/>
      <c r="DJ2371" s="32"/>
      <c r="DK2371" s="32"/>
      <c r="DL2371" s="32"/>
    </row>
    <row r="2372" spans="1:116" ht="14.4" x14ac:dyDescent="0.3">
      <c r="A2372" t="s">
        <v>3094</v>
      </c>
      <c r="B2372" s="181" t="s">
        <v>3072</v>
      </c>
      <c r="C2372" s="182" t="s">
        <v>3095</v>
      </c>
      <c r="D2372" t="s">
        <v>3755</v>
      </c>
      <c r="E2372" s="242" t="s">
        <v>943</v>
      </c>
      <c r="F2372" s="184" t="s">
        <v>5207</v>
      </c>
      <c r="G2372" s="184">
        <v>0.54413920821036799</v>
      </c>
      <c r="H2372" s="184">
        <v>2.2945825500000003E-2</v>
      </c>
      <c r="I2372" s="184">
        <v>6.3412135639E-2</v>
      </c>
      <c r="J2372" s="328">
        <v>9.7562770713680008E-3</v>
      </c>
      <c r="K2372" s="184">
        <v>0.44802497000000002</v>
      </c>
      <c r="L2372" s="184">
        <v>1.4331369E-2</v>
      </c>
      <c r="M2372" s="184">
        <v>2.3910971E-2</v>
      </c>
      <c r="N2372" s="184">
        <v>1.9833544000000002E-2</v>
      </c>
      <c r="O2372" s="331">
        <v>2.5226940999999998E-3</v>
      </c>
      <c r="P2372" s="331">
        <v>2.5421032000000002E-4</v>
      </c>
      <c r="Q2372" s="331">
        <v>3.3537707999999999E-4</v>
      </c>
      <c r="R2372" s="331">
        <v>2.5134685E-2</v>
      </c>
      <c r="S2372" s="331">
        <v>6.0622962000000003E-4</v>
      </c>
      <c r="T2372" s="331">
        <v>1.8474940000000001E-5</v>
      </c>
      <c r="U2372" s="331">
        <v>9.1500133000000008E-3</v>
      </c>
      <c r="V2372" s="331">
        <v>1.6635699000000001E-5</v>
      </c>
      <c r="W2372" s="331">
        <v>3.4151367999999997E-8</v>
      </c>
      <c r="X2372" s="184">
        <v>0</v>
      </c>
      <c r="Y2372"/>
      <c r="Z2372" s="288">
        <v>2.9868331333333336</v>
      </c>
      <c r="AA2372"/>
      <c r="AB2372" s="164">
        <v>75.123123000000007</v>
      </c>
      <c r="AC2372" s="164">
        <v>73.443039999999996</v>
      </c>
      <c r="AD2372" s="164">
        <v>1.01139</v>
      </c>
      <c r="AE2372" s="164">
        <v>0</v>
      </c>
      <c r="AF2372" s="164">
        <v>0.12701040999999999</v>
      </c>
      <c r="AG2372" s="164">
        <v>0.33688378000000002</v>
      </c>
      <c r="AH2372" s="164">
        <v>0.20479802</v>
      </c>
      <c r="AI2372"/>
      <c r="AJ2372" s="185">
        <v>6.0325847000000002E-2</v>
      </c>
      <c r="AK2372" s="185">
        <v>5.2721589999999999E-2</v>
      </c>
      <c r="AL2372" s="185">
        <v>2.4485383000000002E-3</v>
      </c>
      <c r="AM2372" s="185">
        <v>5.1557186000000003E-3</v>
      </c>
      <c r="AN2372" s="176">
        <v>3.1607668000000001E-6</v>
      </c>
      <c r="AO2372" s="176">
        <v>9.0552451999999994E-9</v>
      </c>
      <c r="AP2372" s="176">
        <v>0.72208943999999997</v>
      </c>
      <c r="AQ2372" s="192">
        <v>2.8146316999999999E-6</v>
      </c>
      <c r="AR2372" s="192">
        <v>8.4930886000000005E-9</v>
      </c>
      <c r="AS2372" s="192">
        <v>2.3199245E-13</v>
      </c>
      <c r="AT2372" s="192">
        <v>2.1775302000000001E-9</v>
      </c>
      <c r="AU2372" s="192">
        <v>0</v>
      </c>
      <c r="AV2372" s="192">
        <v>5.5236130000000005E-10</v>
      </c>
      <c r="AW2372" s="192">
        <v>3.4304352999999997E-7</v>
      </c>
      <c r="AX2372" s="192">
        <v>1.2298426999999999E-10</v>
      </c>
      <c r="AY2372" s="192">
        <v>4.1869147000000001E-10</v>
      </c>
      <c r="AZ2372" s="192">
        <v>1.8797580999999999E-11</v>
      </c>
      <c r="BA2372" s="192">
        <v>1.2768075999999999E-12</v>
      </c>
      <c r="BB2372" s="192">
        <v>1.534435E-13</v>
      </c>
      <c r="BC2372" s="192">
        <v>1.8842537999999999E-14</v>
      </c>
      <c r="BD2372" s="192">
        <v>2.2358553000000001E-15</v>
      </c>
      <c r="BE2372" s="192">
        <v>3.5823754000000001E-11</v>
      </c>
      <c r="BF2372" s="192">
        <v>3.2587325999999998E-10</v>
      </c>
      <c r="BG2372" s="192">
        <v>4.2551581999999998E-22</v>
      </c>
      <c r="BH2372" s="193">
        <v>5.3390875999999998E-5</v>
      </c>
      <c r="BI2372" s="193">
        <v>0.72203603999999999</v>
      </c>
      <c r="BJ2372" s="192">
        <v>0</v>
      </c>
      <c r="BK2372" s="192">
        <v>0</v>
      </c>
      <c r="BL2372" s="192">
        <v>0</v>
      </c>
      <c r="BM2372"/>
      <c r="BN2372" s="164">
        <v>1.9424437999999999E-4</v>
      </c>
      <c r="BO2372" s="186">
        <v>3.0337715E-6</v>
      </c>
      <c r="BP2372" s="186">
        <v>8.3280831999999998E-5</v>
      </c>
      <c r="BQ2372" s="186">
        <v>2.9653586000000002E-6</v>
      </c>
      <c r="BR2372" s="186">
        <v>4.8276647999999997E-6</v>
      </c>
      <c r="BS2372" s="186">
        <v>3.8978354999999998E-6</v>
      </c>
      <c r="BT2372" s="186">
        <v>1.2488717E-11</v>
      </c>
      <c r="BU2372" s="186">
        <v>7.9943584000000001E-7</v>
      </c>
      <c r="BV2372" s="186">
        <v>3.557492E-7</v>
      </c>
      <c r="BW2372" s="186">
        <v>3.0467511E-7</v>
      </c>
      <c r="BX2372" s="186">
        <v>0</v>
      </c>
      <c r="BY2372" s="186">
        <v>9.4097395000000001E-19</v>
      </c>
      <c r="BZ2372" s="186">
        <v>7.7048287999999996E-15</v>
      </c>
      <c r="CA2372" s="186">
        <v>3.9269653999999997E-6</v>
      </c>
      <c r="CB2372" s="186">
        <v>9.0851901000000006E-5</v>
      </c>
      <c r="CC2372" s="186">
        <v>1.7349161E-10</v>
      </c>
      <c r="CD2372" s="186">
        <v>0</v>
      </c>
      <c r="CE2372"/>
      <c r="CF2372" s="329">
        <v>6.5214722000000002E-15</v>
      </c>
      <c r="CG2372" s="330">
        <v>2.9677253000000001</v>
      </c>
      <c r="CH2372" s="330">
        <v>1.1078062000000001E-3</v>
      </c>
      <c r="CI2372" s="330">
        <v>1.9656885999999999E-3</v>
      </c>
      <c r="CJ2372" s="330">
        <v>3.9476362999999997E-3</v>
      </c>
      <c r="CK2372" s="329">
        <v>7.1755575000000004E-11</v>
      </c>
      <c r="CL2372" s="329">
        <v>8.4369014999999997E-9</v>
      </c>
      <c r="CM2372" s="330">
        <v>1.6814039000000001E-4</v>
      </c>
      <c r="CN2372" s="330">
        <v>1.5306508999999999E-2</v>
      </c>
      <c r="CO2372" s="330">
        <v>9.9107722000000003</v>
      </c>
      <c r="CP2372"/>
      <c r="CQ2372">
        <v>0.44802497000000002</v>
      </c>
      <c r="CR2372">
        <v>8.6322850500000006E-2</v>
      </c>
      <c r="CS2372">
        <v>6.3377059151368001E-2</v>
      </c>
      <c r="CT2372">
        <v>6.3412135639E-2</v>
      </c>
      <c r="CU2372">
        <v>9.7562429200000016E-3</v>
      </c>
      <c r="CW2372" s="372"/>
      <c r="CZ2372" s="11"/>
      <c r="DA2372" s="236"/>
      <c r="DB2372" s="236"/>
      <c r="DC2372" s="32"/>
      <c r="DD2372" s="32"/>
      <c r="DE2372" s="32"/>
      <c r="DF2372" s="32"/>
      <c r="DG2372" s="32"/>
      <c r="DH2372" s="32"/>
      <c r="DI2372" s="32"/>
      <c r="DJ2372" s="32"/>
      <c r="DK2372" s="32"/>
      <c r="DL2372" s="32"/>
    </row>
    <row r="2373" spans="1:116" ht="14.4" x14ac:dyDescent="0.3">
      <c r="A2373" t="s">
        <v>3096</v>
      </c>
      <c r="B2373" s="181" t="s">
        <v>3072</v>
      </c>
      <c r="C2373" s="182" t="s">
        <v>3097</v>
      </c>
      <c r="D2373" t="s">
        <v>3755</v>
      </c>
      <c r="E2373" s="242" t="s">
        <v>943</v>
      </c>
      <c r="F2373" s="184" t="s">
        <v>5208</v>
      </c>
      <c r="G2373" s="184">
        <v>0.53012795616544506</v>
      </c>
      <c r="H2373" s="184">
        <v>2.1133999867E-2</v>
      </c>
      <c r="I2373" s="184">
        <v>0.19611698233740002</v>
      </c>
      <c r="J2373" s="328">
        <v>1.5975139610449999E-3</v>
      </c>
      <c r="K2373" s="184">
        <v>0.31127946000000001</v>
      </c>
      <c r="L2373" s="331">
        <v>4.9756591000000003E-2</v>
      </c>
      <c r="M2373" s="331">
        <v>3.3317136999999998E-3</v>
      </c>
      <c r="N2373" s="184">
        <v>1.405328E-2</v>
      </c>
      <c r="O2373" s="331">
        <v>7.0429218999999996E-3</v>
      </c>
      <c r="P2373" s="331">
        <v>1.3209065E-5</v>
      </c>
      <c r="Q2373" s="331">
        <v>2.4588902E-5</v>
      </c>
      <c r="R2373" s="331">
        <v>0.14298531</v>
      </c>
      <c r="S2373" s="331">
        <v>4.4663887000000002E-5</v>
      </c>
      <c r="T2373" s="331">
        <v>4.0342483999999998E-5</v>
      </c>
      <c r="U2373" s="331">
        <v>1.5527754999999999E-3</v>
      </c>
      <c r="V2373" s="331">
        <v>3.0251533999999998E-6</v>
      </c>
      <c r="W2373" s="331">
        <v>7.4574044999999994E-8</v>
      </c>
      <c r="X2373" s="331">
        <v>0</v>
      </c>
      <c r="Y2373"/>
      <c r="Z2373" s="288">
        <v>2.0751964000000003</v>
      </c>
      <c r="AA2373"/>
      <c r="AB2373" s="164">
        <v>47.479621999999999</v>
      </c>
      <c r="AC2373" s="164">
        <v>45.684921000000003</v>
      </c>
      <c r="AD2373" s="164">
        <v>0.13763265</v>
      </c>
      <c r="AE2373" s="164">
        <v>0</v>
      </c>
      <c r="AF2373" s="164">
        <v>0.19365826999999999</v>
      </c>
      <c r="AG2373" s="164">
        <v>5.3397371999999999E-2</v>
      </c>
      <c r="AH2373" s="164">
        <v>1.4100124000000001</v>
      </c>
      <c r="AI2373"/>
      <c r="AJ2373" s="185">
        <v>5.2367822000000001E-2</v>
      </c>
      <c r="AK2373" s="185">
        <v>4.7238962000000002E-2</v>
      </c>
      <c r="AL2373" s="185">
        <v>1.8829865999999999E-3</v>
      </c>
      <c r="AM2373" s="185">
        <v>3.2458741000000002E-3</v>
      </c>
      <c r="AN2373" s="176">
        <v>2.832072E-6</v>
      </c>
      <c r="AO2373" s="176">
        <v>6.9637078999999999E-9</v>
      </c>
      <c r="AP2373" s="176">
        <v>0.45460421000000001</v>
      </c>
      <c r="AQ2373" s="192">
        <v>1.9257829000000001E-6</v>
      </c>
      <c r="AR2373" s="192">
        <v>5.8105517000000001E-9</v>
      </c>
      <c r="AS2373" s="192">
        <v>1.5875257000000001E-13</v>
      </c>
      <c r="AT2373" s="192">
        <v>9.7177992000000004E-14</v>
      </c>
      <c r="AU2373" s="192">
        <v>0</v>
      </c>
      <c r="AV2373" s="192">
        <v>3.7763884E-10</v>
      </c>
      <c r="AW2373" s="192">
        <v>9.0577299000000004E-7</v>
      </c>
      <c r="AX2373" s="192">
        <v>8.5940437999999997E-11</v>
      </c>
      <c r="AY2373" s="192">
        <v>1.0528243E-9</v>
      </c>
      <c r="AZ2373" s="192">
        <v>1.4124111999999999E-11</v>
      </c>
      <c r="BA2373" s="192">
        <v>1.6491438000000001E-17</v>
      </c>
      <c r="BB2373" s="192">
        <v>1.3859076999999999E-14</v>
      </c>
      <c r="BC2373" s="192">
        <v>9.4344760000000006E-14</v>
      </c>
      <c r="BD2373" s="192">
        <v>4.2204676000000002E-16</v>
      </c>
      <c r="BE2373" s="192">
        <v>2.6967899E-11</v>
      </c>
      <c r="BF2373" s="192">
        <v>1.1148903E-10</v>
      </c>
      <c r="BG2373" s="192">
        <v>9.2917027999999992E-22</v>
      </c>
      <c r="BH2373" s="192">
        <v>4.2713702999999997E-6</v>
      </c>
      <c r="BI2373" s="193">
        <v>0.45459993999999998</v>
      </c>
      <c r="BJ2373" s="192">
        <v>0</v>
      </c>
      <c r="BK2373" s="192">
        <v>0</v>
      </c>
      <c r="BL2373" s="192">
        <v>0</v>
      </c>
      <c r="BM2373"/>
      <c r="BN2373" s="164">
        <v>1.6263317E-4</v>
      </c>
      <c r="BO2373" s="186">
        <v>7.2595633000000002E-6</v>
      </c>
      <c r="BP2373" s="186">
        <v>5.7861982E-5</v>
      </c>
      <c r="BQ2373" s="186">
        <v>1.6753185E-5</v>
      </c>
      <c r="BR2373" s="186">
        <v>1.2299717E-5</v>
      </c>
      <c r="BS2373" s="186">
        <v>2.0001627999999999E-9</v>
      </c>
      <c r="BT2373" s="186">
        <v>2.7270770999999999E-11</v>
      </c>
      <c r="BU2373" s="186">
        <v>3.0124269E-9</v>
      </c>
      <c r="BV2373" s="186">
        <v>1.8943956E-8</v>
      </c>
      <c r="BW2373" s="186">
        <v>3.2092650000000002E-8</v>
      </c>
      <c r="BX2373" s="186">
        <v>0</v>
      </c>
      <c r="BY2373" s="186">
        <v>2.0547415000000001E-18</v>
      </c>
      <c r="BZ2373" s="186">
        <v>1.6824515999999999E-14</v>
      </c>
      <c r="CA2373" s="186">
        <v>3.1574133E-6</v>
      </c>
      <c r="CB2373" s="186">
        <v>5.5371992000000003E-5</v>
      </c>
      <c r="CC2373" s="186">
        <v>9.8732413999999992E-6</v>
      </c>
      <c r="CD2373" s="186">
        <v>0</v>
      </c>
      <c r="CE2373"/>
      <c r="CF2373" s="329">
        <v>1.4240499999999999E-14</v>
      </c>
      <c r="CG2373" s="330">
        <v>2.0751966999999998</v>
      </c>
      <c r="CH2373" s="330">
        <v>1.5379739999999999E-2</v>
      </c>
      <c r="CI2373" s="330">
        <v>4.9674033000000001E-3</v>
      </c>
      <c r="CJ2373" s="330">
        <v>3.6989795E-4</v>
      </c>
      <c r="CK2373" s="329">
        <v>9.4060282999999995E-12</v>
      </c>
      <c r="CL2373" s="329">
        <v>7.6777761999999995E-10</v>
      </c>
      <c r="CM2373" s="330">
        <v>3.0650019000000002E-4</v>
      </c>
      <c r="CN2373" s="330">
        <v>5.4650150000000002E-2</v>
      </c>
      <c r="CO2373" s="330">
        <v>6.1802849000000002</v>
      </c>
      <c r="CP2373"/>
      <c r="CQ2373">
        <v>0.31127946000000001</v>
      </c>
      <c r="CR2373">
        <v>0.217207614567</v>
      </c>
      <c r="CS2373">
        <v>0.196073689274045</v>
      </c>
      <c r="CT2373">
        <v>0.19611698233740002</v>
      </c>
      <c r="CU2373">
        <v>1.5974393869999999E-3</v>
      </c>
      <c r="CW2373" s="372"/>
      <c r="CZ2373" s="11"/>
      <c r="DA2373" s="236"/>
      <c r="DB2373" s="236"/>
      <c r="DC2373" s="32"/>
      <c r="DD2373" s="32"/>
      <c r="DE2373" s="32"/>
      <c r="DF2373" s="32"/>
      <c r="DG2373" s="32"/>
      <c r="DH2373" s="32"/>
      <c r="DI2373" s="32"/>
      <c r="DJ2373" s="32"/>
      <c r="DK2373" s="32"/>
      <c r="DL2373" s="32"/>
    </row>
    <row r="2374" spans="1:116" ht="14.4" x14ac:dyDescent="0.3">
      <c r="A2374" t="s">
        <v>3098</v>
      </c>
      <c r="B2374" s="181" t="s">
        <v>3072</v>
      </c>
      <c r="C2374" s="182" t="s">
        <v>3099</v>
      </c>
      <c r="D2374" t="s">
        <v>3755</v>
      </c>
      <c r="E2374" s="242" t="s">
        <v>943</v>
      </c>
      <c r="F2374" s="184" t="s">
        <v>5209</v>
      </c>
      <c r="G2374" s="184">
        <v>0.54392996649999992</v>
      </c>
      <c r="H2374" s="184">
        <v>4.4505489000000002E-2</v>
      </c>
      <c r="I2374" s="184">
        <v>0.19282073499999999</v>
      </c>
      <c r="J2374" s="328">
        <v>2.3100392500000001E-2</v>
      </c>
      <c r="K2374" s="184">
        <v>0.28350334999999999</v>
      </c>
      <c r="L2374" s="184">
        <v>3.1971094999999998E-2</v>
      </c>
      <c r="M2374" s="184">
        <v>1.6123264000000002E-2</v>
      </c>
      <c r="N2374" s="331">
        <v>2.2559071E-2</v>
      </c>
      <c r="O2374" s="331">
        <v>8.2460350000000005E-3</v>
      </c>
      <c r="P2374" s="331">
        <v>1.1571401E-2</v>
      </c>
      <c r="Q2374" s="331">
        <v>2.1289820000000002E-3</v>
      </c>
      <c r="R2374" s="331">
        <v>0.13733614</v>
      </c>
      <c r="S2374" s="331">
        <v>9.0732078000000001E-3</v>
      </c>
      <c r="T2374" s="331">
        <v>3.3061739999999998E-3</v>
      </c>
      <c r="U2374" s="331">
        <v>1.2091716000000001E-2</v>
      </c>
      <c r="V2374" s="331">
        <v>4.0840620000000003E-3</v>
      </c>
      <c r="W2374" s="331">
        <v>1.9354687000000001E-3</v>
      </c>
      <c r="X2374" s="331">
        <v>0</v>
      </c>
      <c r="Y2374"/>
      <c r="Z2374" s="288">
        <v>1.8900223333333332</v>
      </c>
      <c r="AA2374"/>
      <c r="AB2374" s="164">
        <v>62.250508000000004</v>
      </c>
      <c r="AC2374" s="164">
        <v>60.068610999999997</v>
      </c>
      <c r="AD2374" s="164">
        <v>1.5020765</v>
      </c>
      <c r="AE2374" s="164">
        <v>0</v>
      </c>
      <c r="AF2374" s="164">
        <v>0.18078157</v>
      </c>
      <c r="AG2374" s="164">
        <v>0.17161314</v>
      </c>
      <c r="AH2374" s="164">
        <v>0.32742588</v>
      </c>
      <c r="AI2374"/>
      <c r="AJ2374" s="185">
        <v>4.9731294000000002E-2</v>
      </c>
      <c r="AK2374" s="185">
        <v>4.3752676999999997E-2</v>
      </c>
      <c r="AL2374" s="185">
        <v>1.6883245999999999E-3</v>
      </c>
      <c r="AM2374" s="185">
        <v>4.2902927999999996E-3</v>
      </c>
      <c r="AN2374" s="176">
        <v>2.6230621000000001E-6</v>
      </c>
      <c r="AO2374" s="176">
        <v>6.2438037999999999E-9</v>
      </c>
      <c r="AP2374" s="176">
        <v>0.60088134000000004</v>
      </c>
      <c r="AQ2374" s="192">
        <v>1.7772835999999999E-6</v>
      </c>
      <c r="AR2374" s="192">
        <v>5.3633411000000002E-9</v>
      </c>
      <c r="AS2374" s="192">
        <v>1.4649692000000001E-13</v>
      </c>
      <c r="AT2374" s="192">
        <v>1.3626666999999999E-10</v>
      </c>
      <c r="AU2374" s="192">
        <v>0</v>
      </c>
      <c r="AV2374" s="192">
        <v>5.9795372999999996E-10</v>
      </c>
      <c r="AW2374" s="192">
        <v>7.0997111E-7</v>
      </c>
      <c r="AX2374" s="192">
        <v>1.3636262E-10</v>
      </c>
      <c r="AY2374" s="192">
        <v>6.7633308999999999E-10</v>
      </c>
      <c r="AZ2374" s="192">
        <v>0</v>
      </c>
      <c r="BA2374" s="192">
        <v>0</v>
      </c>
      <c r="BB2374" s="192">
        <v>1.1136769E-12</v>
      </c>
      <c r="BC2374" s="192">
        <v>5.6003343999999999E-11</v>
      </c>
      <c r="BD2374" s="192">
        <v>1.0503482E-11</v>
      </c>
      <c r="BE2374" s="192">
        <v>1.3284377999999999E-7</v>
      </c>
      <c r="BF2374" s="192">
        <v>2.2294666999999999E-9</v>
      </c>
      <c r="BG2374" s="192">
        <v>0</v>
      </c>
      <c r="BH2374" s="193">
        <v>1.9523001E-4</v>
      </c>
      <c r="BI2374" s="193">
        <v>0.60068611000000005</v>
      </c>
      <c r="BJ2374" s="193">
        <v>0</v>
      </c>
      <c r="BK2374" s="193">
        <v>0</v>
      </c>
      <c r="BL2374" s="193">
        <v>0</v>
      </c>
      <c r="BM2374"/>
      <c r="BN2374" s="164">
        <v>1.855901E-4</v>
      </c>
      <c r="BO2374" s="186">
        <v>4.6628446999999996E-6</v>
      </c>
      <c r="BP2374" s="186">
        <v>5.2698836999999999E-5</v>
      </c>
      <c r="BQ2374" s="186">
        <v>1.6098192999999999E-5</v>
      </c>
      <c r="BR2374" s="186">
        <v>1.1221808E-5</v>
      </c>
      <c r="BS2374" s="186">
        <v>0</v>
      </c>
      <c r="BT2374" s="186">
        <v>0</v>
      </c>
      <c r="BU2374" s="186">
        <v>0</v>
      </c>
      <c r="BV2374" s="186">
        <v>1.5622976E-5</v>
      </c>
      <c r="BW2374" s="186">
        <v>1.4593679E-6</v>
      </c>
      <c r="BX2374" s="186">
        <v>0</v>
      </c>
      <c r="BY2374" s="186">
        <v>0</v>
      </c>
      <c r="BZ2374" s="186">
        <v>0</v>
      </c>
      <c r="CA2374" s="186">
        <v>4.6149689000000001E-6</v>
      </c>
      <c r="CB2374" s="186">
        <v>7.4926747000000004E-5</v>
      </c>
      <c r="CC2374" s="186">
        <v>4.2843619000000003E-6</v>
      </c>
      <c r="CD2374" s="164">
        <v>0</v>
      </c>
      <c r="CE2374"/>
      <c r="CF2374" s="329">
        <v>0</v>
      </c>
      <c r="CG2374" s="330">
        <v>1.8715656000000001</v>
      </c>
      <c r="CH2374" s="330">
        <v>5.7038683E-5</v>
      </c>
      <c r="CI2374" s="330">
        <v>3.1902504000000001E-3</v>
      </c>
      <c r="CJ2374" s="330">
        <v>1.0956792000000001E-3</v>
      </c>
      <c r="CK2374" s="329">
        <v>6.7540078E-8</v>
      </c>
      <c r="CL2374" s="329">
        <v>6.3090393000000001E-8</v>
      </c>
      <c r="CM2374" s="330">
        <v>4.0059649999999998E-4</v>
      </c>
      <c r="CN2374" s="330">
        <v>26.078547</v>
      </c>
      <c r="CO2374" s="330">
        <v>8.2135124000000008</v>
      </c>
      <c r="CP2374"/>
      <c r="CQ2374">
        <v>0.28350334999999999</v>
      </c>
      <c r="CR2374">
        <v>0.22993598799999998</v>
      </c>
      <c r="CS2374">
        <v>0.1873659677</v>
      </c>
      <c r="CT2374">
        <v>0.19282073499999999</v>
      </c>
      <c r="CU2374">
        <v>2.1164923799999999E-2</v>
      </c>
      <c r="CW2374" s="372"/>
      <c r="CZ2374" s="11"/>
      <c r="DA2374" s="236"/>
      <c r="DB2374" s="236"/>
      <c r="DC2374" s="32"/>
      <c r="DD2374" s="32"/>
      <c r="DE2374" s="32"/>
      <c r="DF2374" s="32"/>
      <c r="DG2374" s="32"/>
      <c r="DH2374" s="32"/>
      <c r="DI2374" s="32"/>
      <c r="DJ2374" s="32"/>
      <c r="DK2374" s="32"/>
      <c r="DL2374" s="32"/>
    </row>
    <row r="2375" spans="1:116" ht="14.4" x14ac:dyDescent="0.3">
      <c r="A2375" t="s">
        <v>3100</v>
      </c>
      <c r="B2375" s="181" t="s">
        <v>3072</v>
      </c>
      <c r="C2375" s="182" t="s">
        <v>3101</v>
      </c>
      <c r="D2375" t="s">
        <v>3755</v>
      </c>
      <c r="E2375" s="242" t="s">
        <v>943</v>
      </c>
      <c r="F2375" s="184" t="s">
        <v>5210</v>
      </c>
      <c r="G2375" s="184">
        <v>0.67601268777883006</v>
      </c>
      <c r="H2375" s="184">
        <v>3.7284927340000005E-3</v>
      </c>
      <c r="I2375" s="184">
        <v>0.59333801641700001</v>
      </c>
      <c r="J2375" s="328">
        <v>3.5451766278300004E-3</v>
      </c>
      <c r="K2375" s="184">
        <v>7.5401001999999995E-2</v>
      </c>
      <c r="L2375" s="184">
        <v>1.8737661000000001E-3</v>
      </c>
      <c r="M2375" s="184">
        <v>2.9331977E-3</v>
      </c>
      <c r="N2375" s="331">
        <v>3.0212692000000001E-3</v>
      </c>
      <c r="O2375" s="331">
        <v>5.51802E-4</v>
      </c>
      <c r="P2375" s="331">
        <v>4.3258304000000003E-5</v>
      </c>
      <c r="Q2375" s="331">
        <v>1.1216323000000001E-4</v>
      </c>
      <c r="R2375" s="331">
        <v>0.58833557999999997</v>
      </c>
      <c r="S2375" s="331">
        <v>1.0866289000000001E-4</v>
      </c>
      <c r="T2375" s="331">
        <v>1.7973142000000001E-4</v>
      </c>
      <c r="U2375" s="331">
        <v>3.4361815000000001E-3</v>
      </c>
      <c r="V2375" s="331">
        <v>1.5741196999999999E-5</v>
      </c>
      <c r="W2375" s="331">
        <v>3.3223782999999998E-7</v>
      </c>
      <c r="X2375" s="331">
        <v>0</v>
      </c>
      <c r="Y2375"/>
      <c r="Z2375" s="288">
        <v>0.50267334666666663</v>
      </c>
      <c r="AA2375"/>
      <c r="AB2375" s="164">
        <v>7.4880532999999998</v>
      </c>
      <c r="AC2375" s="164">
        <v>7.2661588000000004</v>
      </c>
      <c r="AD2375" s="164">
        <v>0.12669026</v>
      </c>
      <c r="AE2375" s="164">
        <v>0</v>
      </c>
      <c r="AF2375" s="164">
        <v>1.9485056000000001E-2</v>
      </c>
      <c r="AG2375" s="164">
        <v>5.0269513000000002E-2</v>
      </c>
      <c r="AH2375" s="164">
        <v>2.5449670000000001E-2</v>
      </c>
      <c r="AI2375"/>
      <c r="AJ2375" s="185">
        <v>9.3778296999999997E-3</v>
      </c>
      <c r="AK2375" s="185">
        <v>8.4642035999999993E-3</v>
      </c>
      <c r="AL2375" s="185">
        <v>4.0190865999999999E-4</v>
      </c>
      <c r="AM2375" s="185">
        <v>5.1171739000000003E-4</v>
      </c>
      <c r="AN2375" s="176">
        <v>5.0744625999999999E-7</v>
      </c>
      <c r="AO2375" s="176">
        <v>1.4863485999999999E-9</v>
      </c>
      <c r="AP2375" s="176">
        <v>7.1669101999999998E-2</v>
      </c>
      <c r="AQ2375" s="192">
        <v>4.6648345E-7</v>
      </c>
      <c r="AR2375" s="192">
        <v>1.4074931E-9</v>
      </c>
      <c r="AS2375" s="192">
        <v>3.8454720999999998E-14</v>
      </c>
      <c r="AT2375" s="192">
        <v>4.3294158000000001E-13</v>
      </c>
      <c r="AU2375" s="192">
        <v>0</v>
      </c>
      <c r="AV2375" s="192">
        <v>9.2161229E-11</v>
      </c>
      <c r="AW2375" s="192">
        <v>4.0792535999999998E-8</v>
      </c>
      <c r="AX2375" s="192">
        <v>1.9838687000000001E-11</v>
      </c>
      <c r="AY2375" s="192">
        <v>4.0741606000000003E-11</v>
      </c>
      <c r="AZ2375" s="192">
        <v>1.8170053999999999E-11</v>
      </c>
      <c r="BA2375" s="192">
        <v>7.3471669999999996E-17</v>
      </c>
      <c r="BB2375" s="192">
        <v>6.3909422000000005E-14</v>
      </c>
      <c r="BC2375" s="192">
        <v>2.2141618000000001E-15</v>
      </c>
      <c r="BD2375" s="192">
        <v>5.3087306000000003E-16</v>
      </c>
      <c r="BE2375" s="192">
        <v>7.0228586000000002E-12</v>
      </c>
      <c r="BF2375" s="192">
        <v>7.0659326999999997E-11</v>
      </c>
      <c r="BG2375" s="192">
        <v>4.1395839000000003E-21</v>
      </c>
      <c r="BH2375" s="192">
        <v>9.3352238000000008E-6</v>
      </c>
      <c r="BI2375" s="193">
        <v>7.1659766999999999E-2</v>
      </c>
      <c r="BJ2375" s="192">
        <v>0</v>
      </c>
      <c r="BK2375" s="192">
        <v>0</v>
      </c>
      <c r="BL2375" s="192">
        <v>0</v>
      </c>
      <c r="BM2375"/>
      <c r="BN2375" s="164">
        <v>9.3571984000000001E-5</v>
      </c>
      <c r="BO2375" s="186">
        <v>2.8567301E-7</v>
      </c>
      <c r="BP2375" s="164">
        <v>1.4015867E-5</v>
      </c>
      <c r="BQ2375" s="164">
        <v>6.8917156000000004E-5</v>
      </c>
      <c r="BR2375" s="186">
        <v>5.5887901999999998E-7</v>
      </c>
      <c r="BS2375" s="186">
        <v>8.9110058999999998E-9</v>
      </c>
      <c r="BT2375" s="186">
        <v>1.2149511E-10</v>
      </c>
      <c r="BU2375" s="186">
        <v>1.3420784000000001E-8</v>
      </c>
      <c r="BV2375" s="186">
        <v>6.3798880000000003E-8</v>
      </c>
      <c r="BW2375" s="186">
        <v>8.8829663000000004E-8</v>
      </c>
      <c r="BX2375" s="186">
        <v>0</v>
      </c>
      <c r="BY2375" s="186">
        <v>9.1541616000000001E-18</v>
      </c>
      <c r="BZ2375" s="186">
        <v>7.4955580000000004E-14</v>
      </c>
      <c r="CA2375" s="186">
        <v>5.9523575000000002E-7</v>
      </c>
      <c r="CB2375" s="186">
        <v>9.0224049000000006E-6</v>
      </c>
      <c r="CC2375" s="186">
        <v>1.6866361000000001E-9</v>
      </c>
      <c r="CD2375" s="186">
        <v>0</v>
      </c>
      <c r="CE2375"/>
      <c r="CF2375" s="329">
        <v>6.3443425000000001E-14</v>
      </c>
      <c r="CG2375" s="330">
        <v>0.50267450999999996</v>
      </c>
      <c r="CH2375" s="330">
        <v>3.6925982999999997E-4</v>
      </c>
      <c r="CI2375" s="330">
        <v>1.9775127999999999E-4</v>
      </c>
      <c r="CJ2375" s="330">
        <v>3.7903933E-4</v>
      </c>
      <c r="CK2375" s="329">
        <v>2.9485200000000001E-11</v>
      </c>
      <c r="CL2375" s="329">
        <v>3.4658138E-9</v>
      </c>
      <c r="CM2375" s="330">
        <v>2.0721780000000001E-5</v>
      </c>
      <c r="CN2375" s="330">
        <v>1.7181405999999999E-3</v>
      </c>
      <c r="CO2375" s="330">
        <v>0.98362722000000002</v>
      </c>
      <c r="CP2375"/>
      <c r="CQ2375">
        <v>7.5401001999999995E-2</v>
      </c>
      <c r="CR2375">
        <v>0.59687103653399998</v>
      </c>
      <c r="CS2375">
        <v>0.59314287603783</v>
      </c>
      <c r="CT2375">
        <v>0.59333801641700001</v>
      </c>
      <c r="CU2375">
        <v>3.5448443900000003E-3</v>
      </c>
      <c r="CW2375" s="372"/>
      <c r="CZ2375" s="11"/>
      <c r="DA2375" s="236"/>
      <c r="DB2375" s="236"/>
      <c r="DC2375" s="32"/>
      <c r="DD2375" s="32"/>
      <c r="DE2375" s="32"/>
      <c r="DF2375" s="32"/>
      <c r="DG2375" s="32"/>
      <c r="DH2375" s="32"/>
      <c r="DI2375" s="32"/>
      <c r="DJ2375" s="32"/>
      <c r="DK2375" s="32"/>
      <c r="DL2375" s="32"/>
    </row>
    <row r="2376" spans="1:116" ht="14.4" x14ac:dyDescent="0.3">
      <c r="A2376" t="s">
        <v>3102</v>
      </c>
      <c r="B2376" s="181" t="s">
        <v>3072</v>
      </c>
      <c r="C2376" s="182" t="s">
        <v>3103</v>
      </c>
      <c r="D2376" t="s">
        <v>3755</v>
      </c>
      <c r="E2376" s="242" t="s">
        <v>943</v>
      </c>
      <c r="F2376" s="184" t="s">
        <v>5211</v>
      </c>
      <c r="G2376" s="184">
        <v>1.48468774915155</v>
      </c>
      <c r="H2376" s="184">
        <v>5.4103041549999988E-2</v>
      </c>
      <c r="I2376" s="184">
        <v>0.82187234381800001</v>
      </c>
      <c r="J2376" s="328">
        <v>1.1183573783550001E-2</v>
      </c>
      <c r="K2376" s="184">
        <v>0.59752879000000003</v>
      </c>
      <c r="L2376" s="184">
        <v>0.11338681</v>
      </c>
      <c r="M2376" s="184">
        <v>2.0338854E-2</v>
      </c>
      <c r="N2376" s="184">
        <v>3.3976753999999998E-2</v>
      </c>
      <c r="O2376" s="331">
        <v>1.9464368999999999E-2</v>
      </c>
      <c r="P2376" s="331">
        <v>1.5582859E-4</v>
      </c>
      <c r="Q2376" s="331">
        <v>5.0608996E-4</v>
      </c>
      <c r="R2376" s="331">
        <v>0.68773006000000003</v>
      </c>
      <c r="S2376" s="331">
        <v>3.3383122000000002E-4</v>
      </c>
      <c r="T2376" s="331">
        <v>3.8331317000000001E-4</v>
      </c>
      <c r="U2376" s="331">
        <v>1.0849034E-2</v>
      </c>
      <c r="V2376" s="331">
        <v>3.3306648000000002E-5</v>
      </c>
      <c r="W2376" s="331">
        <v>7.0856355E-7</v>
      </c>
      <c r="X2376" s="331">
        <v>0</v>
      </c>
      <c r="Y2376"/>
      <c r="Z2376" s="288">
        <v>3.9835252666666672</v>
      </c>
      <c r="AA2376"/>
      <c r="AB2376" s="164">
        <v>77.763001000000003</v>
      </c>
      <c r="AC2376" s="164">
        <v>72.751166999999995</v>
      </c>
      <c r="AD2376" s="164">
        <v>0.73398324999999998</v>
      </c>
      <c r="AE2376" s="164">
        <v>0</v>
      </c>
      <c r="AF2376" s="164">
        <v>0.35637098</v>
      </c>
      <c r="AG2376" s="164">
        <v>0.28678061999999999</v>
      </c>
      <c r="AH2376" s="164">
        <v>3.6346989000000001</v>
      </c>
      <c r="AI2376"/>
      <c r="AJ2376" s="185">
        <v>0.10605483</v>
      </c>
      <c r="AK2376" s="185">
        <v>9.7198971999999995E-2</v>
      </c>
      <c r="AL2376" s="185">
        <v>3.7377666999999998E-3</v>
      </c>
      <c r="AM2376" s="185">
        <v>5.1180907999999999E-3</v>
      </c>
      <c r="AN2376" s="176">
        <v>5.8272765E-6</v>
      </c>
      <c r="AO2376" s="176">
        <v>1.3823102E-8</v>
      </c>
      <c r="AP2376" s="176">
        <v>0.71681943999999997</v>
      </c>
      <c r="AQ2376" s="192">
        <v>3.6967169999999999E-6</v>
      </c>
      <c r="AR2376" s="192">
        <v>1.1153887000000001E-8</v>
      </c>
      <c r="AS2376" s="192">
        <v>3.0474012999999999E-13</v>
      </c>
      <c r="AT2376" s="192">
        <v>9.2333441999999995E-13</v>
      </c>
      <c r="AU2376" s="192">
        <v>0</v>
      </c>
      <c r="AV2376" s="192">
        <v>8.9275257999999996E-10</v>
      </c>
      <c r="AW2376" s="192">
        <v>2.1286086000000001E-6</v>
      </c>
      <c r="AX2376" s="192">
        <v>2.0136511000000001E-10</v>
      </c>
      <c r="AY2376" s="192">
        <v>2.4009956000000001E-9</v>
      </c>
      <c r="AZ2376" s="192">
        <v>6.3851882999999999E-11</v>
      </c>
      <c r="BA2376" s="192">
        <v>1.5669302000000001E-16</v>
      </c>
      <c r="BB2376" s="192">
        <v>2.6706282E-13</v>
      </c>
      <c r="BC2376" s="192">
        <v>2.4179911000000001E-12</v>
      </c>
      <c r="BD2376" s="192">
        <v>1.2122051E-14</v>
      </c>
      <c r="BE2376" s="192">
        <v>1.4140123E-10</v>
      </c>
      <c r="BF2376" s="192">
        <v>9.1584367000000003E-10</v>
      </c>
      <c r="BG2376" s="192">
        <v>8.8284897000000006E-21</v>
      </c>
      <c r="BH2376" s="192">
        <v>3.0489036000000001E-5</v>
      </c>
      <c r="BI2376" s="193">
        <v>0.71678894999999998</v>
      </c>
      <c r="BJ2376" s="192">
        <v>0</v>
      </c>
      <c r="BK2376" s="192">
        <v>0</v>
      </c>
      <c r="BL2376" s="192">
        <v>0</v>
      </c>
      <c r="BM2376"/>
      <c r="BN2376" s="164">
        <v>3.5865020999999999E-4</v>
      </c>
      <c r="BO2376" s="186">
        <v>1.6563401000000001E-5</v>
      </c>
      <c r="BP2376" s="164">
        <v>1.1107125E-4</v>
      </c>
      <c r="BQ2376" s="186">
        <v>8.0567377000000001E-5</v>
      </c>
      <c r="BR2376" s="186">
        <v>3.0818806E-5</v>
      </c>
      <c r="BS2376" s="186">
        <v>1.90045E-8</v>
      </c>
      <c r="BT2376" s="186">
        <v>2.5911259000000001E-10</v>
      </c>
      <c r="BU2376" s="186">
        <v>2.8622504000000002E-8</v>
      </c>
      <c r="BV2376" s="186">
        <v>2.3400063000000001E-7</v>
      </c>
      <c r="BW2376" s="186">
        <v>4.5153146000000002E-7</v>
      </c>
      <c r="BX2376" s="186">
        <v>0</v>
      </c>
      <c r="BY2376" s="186">
        <v>1.9523079E-17</v>
      </c>
      <c r="BZ2376" s="186">
        <v>1.5985775E-13</v>
      </c>
      <c r="CA2376" s="186">
        <v>7.5682318E-6</v>
      </c>
      <c r="CB2376" s="186">
        <v>8.9105846000000002E-5</v>
      </c>
      <c r="CC2376" s="186">
        <v>2.222188E-5</v>
      </c>
      <c r="CD2376" s="186">
        <v>0</v>
      </c>
      <c r="CE2376"/>
      <c r="CF2376" s="329">
        <v>1.3530578000000001E-13</v>
      </c>
      <c r="CG2376" s="330">
        <v>3.9835278000000001</v>
      </c>
      <c r="CH2376" s="330">
        <v>3.7347563E-2</v>
      </c>
      <c r="CI2376" s="330">
        <v>1.1337338000000001E-2</v>
      </c>
      <c r="CJ2376" s="330">
        <v>2.0231289999999998E-3</v>
      </c>
      <c r="CK2376" s="329">
        <v>1.3476522999999999E-10</v>
      </c>
      <c r="CL2376" s="329">
        <v>1.4551492E-8</v>
      </c>
      <c r="CM2376" s="330">
        <v>7.9865356000000001E-4</v>
      </c>
      <c r="CN2376" s="330">
        <v>2.2572112</v>
      </c>
      <c r="CO2376" s="330">
        <v>9.7779974000000003</v>
      </c>
      <c r="CP2376"/>
      <c r="CQ2376">
        <v>0.59752879000000003</v>
      </c>
      <c r="CR2376">
        <v>0.87555876555000001</v>
      </c>
      <c r="CS2376">
        <v>0.82145643256354994</v>
      </c>
      <c r="CT2376">
        <v>0.82187234381800001</v>
      </c>
      <c r="CU2376">
        <v>1.1182865220000001E-2</v>
      </c>
      <c r="CW2376" s="372"/>
      <c r="CZ2376" s="11"/>
      <c r="DA2376" s="236"/>
      <c r="DB2376" s="236"/>
      <c r="DC2376" s="32"/>
      <c r="DD2376" s="32"/>
      <c r="DE2376" s="32"/>
      <c r="DF2376" s="32"/>
      <c r="DG2376" s="32"/>
      <c r="DH2376" s="32"/>
      <c r="DI2376" s="32"/>
      <c r="DJ2376" s="32"/>
      <c r="DK2376" s="32"/>
      <c r="DL2376" s="32"/>
    </row>
    <row r="2377" spans="1:116" ht="14.4" x14ac:dyDescent="0.3">
      <c r="A2377" t="s">
        <v>3104</v>
      </c>
      <c r="B2377" s="181" t="s">
        <v>3072</v>
      </c>
      <c r="C2377" s="182" t="s">
        <v>3105</v>
      </c>
      <c r="D2377" t="s">
        <v>3755</v>
      </c>
      <c r="E2377" s="242" t="s">
        <v>943</v>
      </c>
      <c r="F2377" s="184" t="s">
        <v>5212</v>
      </c>
      <c r="G2377" s="184">
        <v>0.67974359133057005</v>
      </c>
      <c r="H2377" s="184">
        <v>2.8760531721000002E-2</v>
      </c>
      <c r="I2377" s="184">
        <v>0.3374156616083</v>
      </c>
      <c r="J2377" s="328">
        <v>4.8877680012700004E-3</v>
      </c>
      <c r="K2377" s="184">
        <v>0.30867962999999998</v>
      </c>
      <c r="L2377" s="184">
        <v>5.8935884000000001E-2</v>
      </c>
      <c r="M2377" s="184">
        <v>5.1129670000000004E-3</v>
      </c>
      <c r="N2377" s="331">
        <v>1.5766439E-2</v>
      </c>
      <c r="O2377" s="331">
        <v>1.2875348999999999E-2</v>
      </c>
      <c r="P2377" s="331">
        <v>4.119034E-5</v>
      </c>
      <c r="Q2377" s="331">
        <v>7.7553381000000003E-5</v>
      </c>
      <c r="R2377" s="331">
        <v>0.27323729000000002</v>
      </c>
      <c r="S2377" s="331">
        <v>1.3398047000000001E-4</v>
      </c>
      <c r="T2377" s="331">
        <v>1.1989636E-4</v>
      </c>
      <c r="U2377" s="331">
        <v>4.7535659000000003E-3</v>
      </c>
      <c r="V2377" s="331">
        <v>9.6242482999999996E-6</v>
      </c>
      <c r="W2377" s="331">
        <v>2.2163127000000001E-7</v>
      </c>
      <c r="X2377" s="331">
        <v>0</v>
      </c>
      <c r="Y2377"/>
      <c r="Z2377" s="288">
        <v>2.0578642</v>
      </c>
      <c r="AA2377"/>
      <c r="AB2377" s="164">
        <v>50.653554999999997</v>
      </c>
      <c r="AC2377" s="164">
        <v>47.096277000000001</v>
      </c>
      <c r="AD2377" s="164">
        <v>0.41294281999999999</v>
      </c>
      <c r="AE2377" s="164">
        <v>0</v>
      </c>
      <c r="AF2377" s="164">
        <v>0.26562891</v>
      </c>
      <c r="AG2377" s="164">
        <v>0.16065695999999999</v>
      </c>
      <c r="AH2377" s="164">
        <v>2.7180494999999998</v>
      </c>
      <c r="AI2377"/>
      <c r="AJ2377" s="185">
        <v>5.5078390999999997E-2</v>
      </c>
      <c r="AK2377" s="185">
        <v>4.9829470000000001E-2</v>
      </c>
      <c r="AL2377" s="185">
        <v>1.934334E-3</v>
      </c>
      <c r="AM2377" s="185">
        <v>3.3145869999999999E-3</v>
      </c>
      <c r="AN2377" s="176">
        <v>2.9873783E-6</v>
      </c>
      <c r="AO2377" s="176">
        <v>7.1536021999999997E-9</v>
      </c>
      <c r="AP2377" s="176">
        <v>0.46422786999999999</v>
      </c>
      <c r="AQ2377" s="192">
        <v>1.9096996999999999E-6</v>
      </c>
      <c r="AR2377" s="192">
        <v>5.7620249000000002E-9</v>
      </c>
      <c r="AS2377" s="192">
        <v>1.5742675000000001E-13</v>
      </c>
      <c r="AT2377" s="192">
        <v>2.8880936000000002E-13</v>
      </c>
      <c r="AU2377" s="192">
        <v>0</v>
      </c>
      <c r="AV2377" s="192">
        <v>3.9466486E-10</v>
      </c>
      <c r="AW2377" s="192">
        <v>1.0767693E-6</v>
      </c>
      <c r="AX2377" s="192">
        <v>8.9459900000000001E-11</v>
      </c>
      <c r="AY2377" s="192">
        <v>1.2474960000000001E-9</v>
      </c>
      <c r="AZ2377" s="192">
        <v>5.4060305E-11</v>
      </c>
      <c r="BA2377" s="192">
        <v>4.9011939000000001E-17</v>
      </c>
      <c r="BB2377" s="192">
        <v>4.3660042999999999E-14</v>
      </c>
      <c r="BC2377" s="192">
        <v>3.5847633999999998E-13</v>
      </c>
      <c r="BD2377" s="192">
        <v>1.5087870999999999E-15</v>
      </c>
      <c r="BE2377" s="192">
        <v>1.0145328E-10</v>
      </c>
      <c r="BF2377" s="192">
        <v>4.1283428999999999E-10</v>
      </c>
      <c r="BG2377" s="192">
        <v>2.7614592999999998E-21</v>
      </c>
      <c r="BH2377" s="192">
        <v>1.2813255E-5</v>
      </c>
      <c r="BI2377" s="193">
        <v>0.46421506000000001</v>
      </c>
      <c r="BJ2377" s="192">
        <v>0</v>
      </c>
      <c r="BK2377" s="192">
        <v>0</v>
      </c>
      <c r="BL2377" s="192">
        <v>0</v>
      </c>
      <c r="BM2377"/>
      <c r="BN2377" s="164">
        <v>1.9660277E-4</v>
      </c>
      <c r="BO2377" s="186">
        <v>8.6038083000000006E-6</v>
      </c>
      <c r="BP2377" s="186">
        <v>5.7378713999999998E-5</v>
      </c>
      <c r="BQ2377" s="186">
        <v>3.2007464999999999E-5</v>
      </c>
      <c r="BR2377" s="186">
        <v>1.8595342E-5</v>
      </c>
      <c r="BS2377" s="186">
        <v>5.9444091999999999E-9</v>
      </c>
      <c r="BT2377" s="186">
        <v>8.1047712000000005E-11</v>
      </c>
      <c r="BU2377" s="186">
        <v>8.9528200999999997E-9</v>
      </c>
      <c r="BV2377" s="186">
        <v>5.9077238000000003E-8</v>
      </c>
      <c r="BW2377" s="186">
        <v>6.3144892999999996E-8</v>
      </c>
      <c r="BX2377" s="186">
        <v>0</v>
      </c>
      <c r="BY2377" s="186">
        <v>6.1066149999999999E-18</v>
      </c>
      <c r="BZ2377" s="186">
        <v>5.0001833999999999E-14</v>
      </c>
      <c r="CA2377" s="186">
        <v>3.5717802999999999E-6</v>
      </c>
      <c r="CB2377" s="186">
        <v>5.7494224999999998E-5</v>
      </c>
      <c r="CC2377" s="186">
        <v>1.8814234999999999E-5</v>
      </c>
      <c r="CD2377" s="186">
        <v>0</v>
      </c>
      <c r="CE2377"/>
      <c r="CF2377" s="329">
        <v>4.2322233999999998E-14</v>
      </c>
      <c r="CG2377" s="330">
        <v>2.0578650000000001</v>
      </c>
      <c r="CH2377" s="330">
        <v>3.1192289000000002E-2</v>
      </c>
      <c r="CI2377" s="330">
        <v>5.8881332999999999E-3</v>
      </c>
      <c r="CJ2377" s="330">
        <v>8.9792921000000003E-4</v>
      </c>
      <c r="CK2377" s="329">
        <v>3.1556391000000003E-11</v>
      </c>
      <c r="CL2377" s="329">
        <v>2.4261791000000001E-9</v>
      </c>
      <c r="CM2377" s="330">
        <v>3.6865371000000002E-4</v>
      </c>
      <c r="CN2377" s="330">
        <v>0.20756954</v>
      </c>
      <c r="CO2377" s="330">
        <v>6.3201020000000003</v>
      </c>
      <c r="CP2377"/>
      <c r="CQ2377">
        <v>0.30867962999999998</v>
      </c>
      <c r="CR2377">
        <v>0.366046672721</v>
      </c>
      <c r="CS2377">
        <v>0.33728636263127004</v>
      </c>
      <c r="CT2377">
        <v>0.3374156616083</v>
      </c>
      <c r="CU2377">
        <v>4.8875463700000007E-3</v>
      </c>
      <c r="CW2377" s="372"/>
      <c r="CZ2377" s="11"/>
      <c r="DA2377" s="236"/>
      <c r="DB2377" s="236"/>
      <c r="DC2377" s="32"/>
      <c r="DD2377" s="32"/>
      <c r="DE2377" s="32"/>
      <c r="DF2377" s="32"/>
      <c r="DG2377" s="32"/>
      <c r="DH2377" s="32"/>
      <c r="DI2377" s="32"/>
      <c r="DJ2377" s="32"/>
      <c r="DK2377" s="32"/>
      <c r="DL2377" s="32"/>
    </row>
    <row r="2378" spans="1:116" ht="14.4" x14ac:dyDescent="0.3">
      <c r="A2378" t="s">
        <v>3106</v>
      </c>
      <c r="B2378" s="181" t="s">
        <v>3072</v>
      </c>
      <c r="C2378" s="182" t="s">
        <v>3107</v>
      </c>
      <c r="D2378" t="s">
        <v>3755</v>
      </c>
      <c r="E2378" s="242" t="s">
        <v>943</v>
      </c>
      <c r="F2378" s="184" t="s">
        <v>5213</v>
      </c>
      <c r="G2378" s="184">
        <v>0.50252389140099996</v>
      </c>
      <c r="H2378" s="184">
        <v>3.7143717659999999E-2</v>
      </c>
      <c r="I2378" s="184">
        <v>7.3505131366000009E-2</v>
      </c>
      <c r="J2378" s="328">
        <v>7.6567423750000009E-3</v>
      </c>
      <c r="K2378" s="184">
        <v>0.38421830000000001</v>
      </c>
      <c r="L2378" s="331">
        <v>3.6311804000000003E-2</v>
      </c>
      <c r="M2378" s="184">
        <v>1.5404170999999999E-2</v>
      </c>
      <c r="N2378" s="331">
        <v>3.4057575E-2</v>
      </c>
      <c r="O2378" s="331">
        <v>2.6323090000000002E-3</v>
      </c>
      <c r="P2378" s="331">
        <v>1.7610367E-4</v>
      </c>
      <c r="Q2378" s="331">
        <v>2.7772999E-4</v>
      </c>
      <c r="R2378" s="331">
        <v>2.1676272E-2</v>
      </c>
      <c r="S2378" s="331">
        <v>4.2583326999999998E-4</v>
      </c>
      <c r="T2378" s="331">
        <v>1.0143925999999999E-4</v>
      </c>
      <c r="U2378" s="331">
        <v>7.1910877000000003E-3</v>
      </c>
      <c r="V2378" s="331">
        <v>1.1445106E-5</v>
      </c>
      <c r="W2378" s="331">
        <v>3.9821404999999998E-5</v>
      </c>
      <c r="X2378" s="331">
        <v>0</v>
      </c>
      <c r="Y2378"/>
      <c r="Z2378" s="288">
        <v>2.5614553333333334</v>
      </c>
      <c r="AA2378"/>
      <c r="AB2378" s="164">
        <v>58.395504000000003</v>
      </c>
      <c r="AC2378" s="164">
        <v>56.640065999999997</v>
      </c>
      <c r="AD2378" s="164">
        <v>0.72686355999999996</v>
      </c>
      <c r="AE2378" s="164">
        <v>0</v>
      </c>
      <c r="AF2378" s="164">
        <v>0.64840363999999995</v>
      </c>
      <c r="AG2378" s="164">
        <v>0.24141925</v>
      </c>
      <c r="AH2378" s="164">
        <v>0.13875129</v>
      </c>
      <c r="AI2378"/>
      <c r="AJ2378" s="185">
        <v>6.1340142E-2</v>
      </c>
      <c r="AK2378" s="185">
        <v>5.4999074000000002E-2</v>
      </c>
      <c r="AL2378" s="185">
        <v>2.3647455999999999E-3</v>
      </c>
      <c r="AM2378" s="185">
        <v>3.9763226999999998E-3</v>
      </c>
      <c r="AN2378" s="176">
        <v>3.2973066E-6</v>
      </c>
      <c r="AO2378" s="176">
        <v>8.7453610000000008E-9</v>
      </c>
      <c r="AP2378" s="176">
        <v>0.55690793999999999</v>
      </c>
      <c r="AQ2378" s="192">
        <v>2.3770305999999999E-6</v>
      </c>
      <c r="AR2378" s="192">
        <v>7.1720750000000004E-9</v>
      </c>
      <c r="AS2378" s="192">
        <v>1.9595132999999999E-13</v>
      </c>
      <c r="AT2378" s="192">
        <v>2.4434945E-13</v>
      </c>
      <c r="AU2378" s="192">
        <v>0</v>
      </c>
      <c r="AV2378" s="192">
        <v>1.347585E-9</v>
      </c>
      <c r="AW2378" s="192">
        <v>7.2776791E-7</v>
      </c>
      <c r="AX2378" s="192">
        <v>2.5682233999999998E-10</v>
      </c>
      <c r="AY2378" s="192">
        <v>8.1741466999999999E-10</v>
      </c>
      <c r="AZ2378" s="192">
        <v>4.7080384999999995E-10</v>
      </c>
      <c r="BA2378" s="192">
        <v>9.0517224000000006E-16</v>
      </c>
      <c r="BB2378" s="192">
        <v>1.3438702999999999E-13</v>
      </c>
      <c r="BC2378" s="192">
        <v>1.5971281E-11</v>
      </c>
      <c r="BD2378" s="192">
        <v>3.1589943000000001E-12</v>
      </c>
      <c r="BE2378" s="192">
        <v>1.6248077E-9</v>
      </c>
      <c r="BF2378" s="192">
        <v>1.8932338000000001E-7</v>
      </c>
      <c r="BG2378" s="192">
        <v>7.4938060999999997E-12</v>
      </c>
      <c r="BH2378" s="192">
        <v>2.7956990999999999E-5</v>
      </c>
      <c r="BI2378" s="193">
        <v>0.55687998000000005</v>
      </c>
      <c r="BJ2378" s="192">
        <v>2.1208592000000001E-10</v>
      </c>
      <c r="BK2378" s="192">
        <v>1.2897116999999999E-12</v>
      </c>
      <c r="BL2378" s="192">
        <v>5.7702656999999998E-17</v>
      </c>
      <c r="BM2378"/>
      <c r="BN2378" s="164">
        <v>1.6467757000000001E-4</v>
      </c>
      <c r="BO2378" s="186">
        <v>5.8291684999999997E-6</v>
      </c>
      <c r="BP2378" s="186">
        <v>7.1420171999999994E-5</v>
      </c>
      <c r="BQ2378" s="186">
        <v>2.5429075999999999E-6</v>
      </c>
      <c r="BR2378" s="186">
        <v>6.7590055E-6</v>
      </c>
      <c r="BS2378" s="186">
        <v>3.8312219999999999E-7</v>
      </c>
      <c r="BT2378" s="186">
        <v>6.8571059999999994E-11</v>
      </c>
      <c r="BU2378" s="186">
        <v>5.7750580000000005E-7</v>
      </c>
      <c r="BV2378" s="186">
        <v>2.4738763000000003E-7</v>
      </c>
      <c r="BW2378" s="186">
        <v>2.4685859999999998E-7</v>
      </c>
      <c r="BX2378" s="186">
        <v>0</v>
      </c>
      <c r="BY2378" s="186">
        <v>1.6571596000000001E-8</v>
      </c>
      <c r="BZ2378" s="186">
        <v>4.2304448000000001E-14</v>
      </c>
      <c r="CA2378" s="186">
        <v>6.8540449999999997E-6</v>
      </c>
      <c r="CB2378" s="186">
        <v>6.9714252E-5</v>
      </c>
      <c r="CC2378" s="186">
        <v>5.6063457000000001E-8</v>
      </c>
      <c r="CD2378" s="186">
        <v>3.0446478999999997E-8</v>
      </c>
      <c r="CE2378"/>
      <c r="CF2378" s="329">
        <v>3.5807062E-14</v>
      </c>
      <c r="CG2378" s="330">
        <v>2.5614528000000001</v>
      </c>
      <c r="CH2378" s="330">
        <v>2.7503566E-2</v>
      </c>
      <c r="CI2378" s="330">
        <v>4.0771217000000002E-3</v>
      </c>
      <c r="CJ2378" s="330">
        <v>5.5911646999999998E-3</v>
      </c>
      <c r="CK2378" s="329">
        <v>1.6674018000000001E-10</v>
      </c>
      <c r="CL2378" s="329">
        <v>1.3482537999999999E-7</v>
      </c>
      <c r="CM2378" s="330">
        <v>2.6376950000000002E-4</v>
      </c>
      <c r="CN2378" s="330">
        <v>4.2162531999999997</v>
      </c>
      <c r="CO2378" s="330">
        <v>7.6131681000000002</v>
      </c>
      <c r="CP2378"/>
      <c r="CQ2378">
        <v>0.38421830000000001</v>
      </c>
      <c r="CR2378">
        <v>0.11053596466</v>
      </c>
      <c r="CS2378">
        <v>7.3432068405000009E-2</v>
      </c>
      <c r="CT2378">
        <v>7.3505131366000009E-2</v>
      </c>
      <c r="CU2378">
        <v>7.6169209700000006E-3</v>
      </c>
      <c r="CW2378" s="372"/>
      <c r="CZ2378" s="11"/>
      <c r="DA2378" s="236"/>
      <c r="DB2378" s="236"/>
      <c r="DC2378" s="32"/>
      <c r="DD2378" s="32"/>
      <c r="DE2378" s="32"/>
      <c r="DF2378" s="32"/>
      <c r="DG2378" s="32"/>
      <c r="DH2378" s="32"/>
      <c r="DI2378" s="32"/>
      <c r="DJ2378" s="32"/>
      <c r="DK2378" s="32"/>
      <c r="DL2378" s="32"/>
    </row>
    <row r="2379" spans="1:116" ht="14.4" x14ac:dyDescent="0.3">
      <c r="A2379" t="s">
        <v>3108</v>
      </c>
      <c r="B2379" s="181" t="s">
        <v>3072</v>
      </c>
      <c r="C2379" s="182" t="s">
        <v>3109</v>
      </c>
      <c r="D2379" t="s">
        <v>3755</v>
      </c>
      <c r="E2379" s="242" t="s">
        <v>943</v>
      </c>
      <c r="F2379" s="184" t="s">
        <v>5214</v>
      </c>
      <c r="G2379" s="184">
        <v>0.57028443804499995</v>
      </c>
      <c r="H2379" s="184">
        <v>4.5134197569999999E-2</v>
      </c>
      <c r="I2379" s="184">
        <v>6.6977755144999998E-2</v>
      </c>
      <c r="J2379" s="328">
        <v>1.6295525330000001E-2</v>
      </c>
      <c r="K2379" s="184">
        <v>0.44187695999999999</v>
      </c>
      <c r="L2379" s="184">
        <v>2.1773009999999999E-2</v>
      </c>
      <c r="M2379" s="184">
        <v>2.3224470000000001E-2</v>
      </c>
      <c r="N2379" s="184">
        <v>4.1311652999999997E-2</v>
      </c>
      <c r="O2379" s="184">
        <v>3.0455759999999999E-3</v>
      </c>
      <c r="P2379" s="331">
        <v>2.2292056E-4</v>
      </c>
      <c r="Q2379" s="331">
        <v>5.5404800999999998E-4</v>
      </c>
      <c r="R2379" s="331">
        <v>2.1763918E-2</v>
      </c>
      <c r="S2379" s="331">
        <v>4.8514379E-3</v>
      </c>
      <c r="T2379" s="331">
        <v>1.936839E-4</v>
      </c>
      <c r="U2379" s="331">
        <v>1.139771E-2</v>
      </c>
      <c r="V2379" s="331">
        <v>2.2673245000000001E-5</v>
      </c>
      <c r="W2379" s="331">
        <v>4.6377430000000003E-5</v>
      </c>
      <c r="X2379" s="331">
        <v>0</v>
      </c>
      <c r="Y2379"/>
      <c r="Z2379" s="288">
        <v>2.9458464000000002</v>
      </c>
      <c r="AA2379"/>
      <c r="AB2379" s="164">
        <v>65.294371999999996</v>
      </c>
      <c r="AC2379" s="164">
        <v>60.991047000000002</v>
      </c>
      <c r="AD2379" s="164">
        <v>1.1214213</v>
      </c>
      <c r="AE2379" s="164">
        <v>0</v>
      </c>
      <c r="AF2379" s="164">
        <v>2.5892295999999999</v>
      </c>
      <c r="AG2379" s="164">
        <v>0.37237596000000001</v>
      </c>
      <c r="AH2379" s="164">
        <v>0.22029783999999999</v>
      </c>
      <c r="AI2379"/>
      <c r="AJ2379" s="185">
        <v>6.0186159000000003E-2</v>
      </c>
      <c r="AK2379" s="185">
        <v>5.3474427999999997E-2</v>
      </c>
      <c r="AL2379" s="185">
        <v>2.4796116999999999E-3</v>
      </c>
      <c r="AM2379" s="185">
        <v>4.2321190999999999E-3</v>
      </c>
      <c r="AN2379" s="176">
        <v>3.2059009999999999E-6</v>
      </c>
      <c r="AO2379" s="176">
        <v>9.1701615000000006E-9</v>
      </c>
      <c r="AP2379" s="176">
        <v>0.59273377000000005</v>
      </c>
      <c r="AQ2379" s="192">
        <v>2.7337471999999999E-6</v>
      </c>
      <c r="AR2379" s="192">
        <v>8.2483749999999992E-9</v>
      </c>
      <c r="AS2379" s="192">
        <v>2.2535738999999999E-13</v>
      </c>
      <c r="AT2379" s="192">
        <v>4.5237520999999998E-13</v>
      </c>
      <c r="AU2379" s="192">
        <v>0</v>
      </c>
      <c r="AV2379" s="192">
        <v>1.4420071E-9</v>
      </c>
      <c r="AW2379" s="192">
        <v>4.6998939999999998E-7</v>
      </c>
      <c r="AX2379" s="192">
        <v>2.9772301999999999E-10</v>
      </c>
      <c r="AY2379" s="192">
        <v>5.1239863000000001E-10</v>
      </c>
      <c r="AZ2379" s="192">
        <v>1.0290409E-10</v>
      </c>
      <c r="BA2379" s="192">
        <v>5.1195515999999998E-13</v>
      </c>
      <c r="BB2379" s="192">
        <v>2.2431092000000001E-12</v>
      </c>
      <c r="BC2379" s="192">
        <v>6.1712140999999999E-13</v>
      </c>
      <c r="BD2379" s="192">
        <v>6.4651693000000002E-15</v>
      </c>
      <c r="BE2379" s="192">
        <v>1.0326082E-10</v>
      </c>
      <c r="BF2379" s="192">
        <v>5.1018892000000002E-10</v>
      </c>
      <c r="BG2379" s="192">
        <v>4.4970246000000004E-12</v>
      </c>
      <c r="BH2379" s="193">
        <v>2.1488873E-4</v>
      </c>
      <c r="BI2379" s="193">
        <v>0.59251887999999997</v>
      </c>
      <c r="BJ2379" s="192">
        <v>1.0847567E-10</v>
      </c>
      <c r="BK2379" s="192">
        <v>6.5964936000000004E-13</v>
      </c>
      <c r="BL2379" s="192">
        <v>2.9513201000000002E-17</v>
      </c>
      <c r="BM2379"/>
      <c r="BN2379" s="164">
        <v>1.8098678000000001E-4</v>
      </c>
      <c r="BO2379" s="186">
        <v>3.6781025000000002E-6</v>
      </c>
      <c r="BP2379" s="186">
        <v>8.2138012999999994E-5</v>
      </c>
      <c r="BQ2379" s="186">
        <v>2.5628389999999999E-6</v>
      </c>
      <c r="BR2379" s="186">
        <v>5.4139811999999997E-6</v>
      </c>
      <c r="BS2379" s="186">
        <v>1.7803874999999999E-6</v>
      </c>
      <c r="BT2379" s="186">
        <v>3.9007416E-7</v>
      </c>
      <c r="BU2379" s="186">
        <v>5.0191352999999997E-7</v>
      </c>
      <c r="BV2379" s="186">
        <v>3.1948905999999999E-7</v>
      </c>
      <c r="BW2379" s="186">
        <v>4.9052726E-7</v>
      </c>
      <c r="BX2379" s="186">
        <v>0</v>
      </c>
      <c r="BY2379" s="186">
        <v>9.9445961999999994E-9</v>
      </c>
      <c r="BZ2379" s="186">
        <v>7.8320140999999995E-14</v>
      </c>
      <c r="CA2379" s="186">
        <v>8.1030411000000006E-6</v>
      </c>
      <c r="CB2379" s="186">
        <v>7.5580788999999996E-5</v>
      </c>
      <c r="CC2379" s="164">
        <v>2.1028079999999999E-9</v>
      </c>
      <c r="CD2379" s="186">
        <v>1.5572473000000001E-8</v>
      </c>
      <c r="CE2379"/>
      <c r="CF2379" s="329">
        <v>6.6291236000000005E-14</v>
      </c>
      <c r="CG2379" s="330">
        <v>2.9458457</v>
      </c>
      <c r="CH2379" s="330">
        <v>2.2268751999999999E-2</v>
      </c>
      <c r="CI2379" s="330">
        <v>2.5495235999999999E-3</v>
      </c>
      <c r="CJ2379" s="330">
        <v>3.3810100999999999E-3</v>
      </c>
      <c r="CK2379" s="329">
        <v>1.0061062E-10</v>
      </c>
      <c r="CL2379" s="329">
        <v>1.1535202E-8</v>
      </c>
      <c r="CM2379" s="330">
        <v>2.0193983000000001E-4</v>
      </c>
      <c r="CN2379" s="330">
        <v>0.17386884</v>
      </c>
      <c r="CO2379" s="330">
        <v>8.1812544999999997</v>
      </c>
      <c r="CP2379"/>
      <c r="CQ2379">
        <v>0.44187695999999999</v>
      </c>
      <c r="CR2379">
        <v>0.11189559557000001</v>
      </c>
      <c r="CS2379">
        <v>6.6807775429999994E-2</v>
      </c>
      <c r="CT2379">
        <v>6.6977755144999998E-2</v>
      </c>
      <c r="CU2379">
        <v>1.62491479E-2</v>
      </c>
      <c r="CW2379" s="372"/>
      <c r="CZ2379" s="11"/>
      <c r="DA2379" s="236"/>
      <c r="DB2379" s="236"/>
      <c r="DC2379" s="32"/>
      <c r="DD2379" s="32"/>
      <c r="DE2379" s="32"/>
      <c r="DF2379" s="32"/>
      <c r="DG2379" s="32"/>
      <c r="DH2379" s="32"/>
      <c r="DI2379" s="32"/>
      <c r="DJ2379" s="32"/>
      <c r="DK2379" s="32"/>
      <c r="DL2379" s="32"/>
    </row>
    <row r="2380" spans="1:116" ht="14.4" x14ac:dyDescent="0.3">
      <c r="A2380" t="s">
        <v>3110</v>
      </c>
      <c r="B2380" s="181" t="s">
        <v>3072</v>
      </c>
      <c r="C2380" s="182" t="s">
        <v>3111</v>
      </c>
      <c r="D2380" t="s">
        <v>3755</v>
      </c>
      <c r="E2380" s="242" t="s">
        <v>943</v>
      </c>
      <c r="F2380" s="184" t="s">
        <v>5215</v>
      </c>
      <c r="G2380" s="184">
        <v>0.38328810935759999</v>
      </c>
      <c r="H2380" s="184">
        <v>2.0226104209999998E-2</v>
      </c>
      <c r="I2380" s="184">
        <v>3.6109607464599992E-2</v>
      </c>
      <c r="J2380" s="328">
        <v>5.5204976829999995E-3</v>
      </c>
      <c r="K2380" s="184">
        <v>0.32143189999999999</v>
      </c>
      <c r="L2380" s="331">
        <v>1.3281665999999999E-2</v>
      </c>
      <c r="M2380" s="331">
        <v>1.8825383000000001E-2</v>
      </c>
      <c r="N2380" s="331">
        <v>1.7761282E-2</v>
      </c>
      <c r="O2380" s="331">
        <v>2.0705169E-3</v>
      </c>
      <c r="P2380" s="331">
        <v>1.1528131E-4</v>
      </c>
      <c r="Q2380" s="331">
        <v>2.79024E-4</v>
      </c>
      <c r="R2380" s="331">
        <v>3.9294248000000002E-3</v>
      </c>
      <c r="S2380" s="331">
        <v>2.807207E-4</v>
      </c>
      <c r="T2380" s="331">
        <v>6.3981057999999995E-5</v>
      </c>
      <c r="U2380" s="331">
        <v>5.1876005999999999E-3</v>
      </c>
      <c r="V2380" s="331">
        <v>9.1526066000000005E-6</v>
      </c>
      <c r="W2380" s="331">
        <v>5.2176382999999998E-5</v>
      </c>
      <c r="X2380" s="331">
        <v>0</v>
      </c>
      <c r="Y2380"/>
      <c r="Z2380" s="288">
        <v>2.1428793333333336</v>
      </c>
      <c r="AA2380"/>
      <c r="AB2380" s="164">
        <v>43.407246000000001</v>
      </c>
      <c r="AC2380" s="164">
        <v>42.201675999999999</v>
      </c>
      <c r="AD2380" s="164">
        <v>0.54139914</v>
      </c>
      <c r="AE2380" s="164">
        <v>0</v>
      </c>
      <c r="AF2380" s="164">
        <v>0.42587729000000002</v>
      </c>
      <c r="AG2380" s="164">
        <v>0.14502337000000001</v>
      </c>
      <c r="AH2380" s="164">
        <v>9.3270780999999997E-2</v>
      </c>
      <c r="AI2380"/>
      <c r="AJ2380" s="185">
        <v>4.3605401000000002E-2</v>
      </c>
      <c r="AK2380" s="185">
        <v>3.8843902E-2</v>
      </c>
      <c r="AL2380" s="185">
        <v>1.7814791999999999E-3</v>
      </c>
      <c r="AM2380" s="185">
        <v>2.9800202E-3</v>
      </c>
      <c r="AN2380" s="176">
        <v>2.3287710999999998E-6</v>
      </c>
      <c r="AO2380" s="176">
        <v>6.5883106999999998E-9</v>
      </c>
      <c r="AP2380" s="176">
        <v>0.41736976999999997</v>
      </c>
      <c r="AQ2380" s="192">
        <v>1.9885894999999999E-6</v>
      </c>
      <c r="AR2380" s="192">
        <v>6.0000543999999999E-9</v>
      </c>
      <c r="AS2380" s="192">
        <v>1.6393006E-13</v>
      </c>
      <c r="AT2380" s="192">
        <v>1.5411918E-13</v>
      </c>
      <c r="AU2380" s="192">
        <v>0</v>
      </c>
      <c r="AV2380" s="192">
        <v>1.1974787999999999E-9</v>
      </c>
      <c r="AW2380" s="192">
        <v>3.3836827999999999E-7</v>
      </c>
      <c r="AX2380" s="192">
        <v>1.9768189E-10</v>
      </c>
      <c r="AY2380" s="192">
        <v>3.5430359000000002E-10</v>
      </c>
      <c r="AZ2380" s="192">
        <v>2.4468736999999998E-11</v>
      </c>
      <c r="BA2380" s="192">
        <v>1.3215976000000001E-15</v>
      </c>
      <c r="BB2380" s="192">
        <v>1.4958446000000001E-13</v>
      </c>
      <c r="BC2380" s="192">
        <v>2.4358186E-13</v>
      </c>
      <c r="BD2380" s="192">
        <v>4.0013763000000002E-15</v>
      </c>
      <c r="BE2380" s="192">
        <v>1.6035155999999999E-10</v>
      </c>
      <c r="BF2380" s="192">
        <v>4.5537183999999998E-10</v>
      </c>
      <c r="BG2380" s="192">
        <v>1.1239712E-11</v>
      </c>
      <c r="BH2380" s="192">
        <v>2.2652290999999999E-5</v>
      </c>
      <c r="BI2380" s="193">
        <v>0.41734712000000002</v>
      </c>
      <c r="BJ2380" s="192">
        <v>0</v>
      </c>
      <c r="BK2380" s="192">
        <v>0</v>
      </c>
      <c r="BL2380" s="192">
        <v>0</v>
      </c>
      <c r="BM2380"/>
      <c r="BN2380" s="164">
        <v>1.2409587E-4</v>
      </c>
      <c r="BO2380" s="186">
        <v>2.7307987000000001E-6</v>
      </c>
      <c r="BP2380" s="186">
        <v>5.9749162000000003E-5</v>
      </c>
      <c r="BQ2380" s="186">
        <v>4.6482132000000003E-7</v>
      </c>
      <c r="BR2380" s="186">
        <v>3.5765040000000001E-6</v>
      </c>
      <c r="BS2380" s="186">
        <v>5.7026117000000003E-7</v>
      </c>
      <c r="BT2380" s="186">
        <v>4.3250007999999997E-11</v>
      </c>
      <c r="BU2380" s="186">
        <v>8.5959849999999995E-7</v>
      </c>
      <c r="BV2380" s="186">
        <v>1.6948203000000001E-7</v>
      </c>
      <c r="BW2380" s="186">
        <v>2.7906594000000001E-7</v>
      </c>
      <c r="BX2380" s="186">
        <v>0</v>
      </c>
      <c r="BY2380" s="186">
        <v>2.4855189000000001E-8</v>
      </c>
      <c r="BZ2380" s="186">
        <v>2.6682798000000001E-14</v>
      </c>
      <c r="CA2380" s="186">
        <v>3.5208942000000002E-6</v>
      </c>
      <c r="CB2380" s="186">
        <v>5.2149779999999999E-5</v>
      </c>
      <c r="CC2380" s="186">
        <v>6.0045861000000002E-10</v>
      </c>
      <c r="CD2380" s="186">
        <v>0</v>
      </c>
      <c r="CE2380"/>
      <c r="CF2380" s="329">
        <v>2.2584683999999999E-14</v>
      </c>
      <c r="CG2380" s="330">
        <v>2.1428759999999998</v>
      </c>
      <c r="CH2380" s="330">
        <v>2.4587108999999999E-2</v>
      </c>
      <c r="CI2380" s="330">
        <v>2.0005677999999998E-3</v>
      </c>
      <c r="CJ2380" s="330">
        <v>1.0998748999999999E-3</v>
      </c>
      <c r="CK2380" s="329">
        <v>6.9447507000000005E-11</v>
      </c>
      <c r="CL2380" s="329">
        <v>8.1637747000000005E-9</v>
      </c>
      <c r="CM2380" s="330">
        <v>1.3667888999999999E-4</v>
      </c>
      <c r="CN2380" s="330">
        <v>3.1938341000000002E-2</v>
      </c>
      <c r="CO2380" s="330">
        <v>5.7276841999999997</v>
      </c>
      <c r="CP2380"/>
      <c r="CQ2380">
        <v>0.32143189999999999</v>
      </c>
      <c r="CR2380">
        <v>5.6262578010000001E-2</v>
      </c>
      <c r="CS2380">
        <v>3.6088650182999997E-2</v>
      </c>
      <c r="CT2380">
        <v>3.6109607464599999E-2</v>
      </c>
      <c r="CU2380">
        <v>5.4683212999999996E-3</v>
      </c>
      <c r="CW2380" s="372"/>
      <c r="CZ2380" s="11"/>
      <c r="DA2380" s="236"/>
      <c r="DB2380" s="236"/>
      <c r="DC2380" s="32"/>
      <c r="DD2380" s="32"/>
      <c r="DE2380" s="32"/>
      <c r="DF2380" s="32"/>
      <c r="DG2380" s="32"/>
      <c r="DH2380" s="32"/>
      <c r="DI2380" s="32"/>
      <c r="DJ2380" s="32"/>
      <c r="DK2380" s="32"/>
      <c r="DL2380" s="32"/>
    </row>
    <row r="2381" spans="1:116" ht="14.4" x14ac:dyDescent="0.3">
      <c r="A2381" t="s">
        <v>3112</v>
      </c>
      <c r="B2381" s="181" t="s">
        <v>3072</v>
      </c>
      <c r="C2381" s="182" t="s">
        <v>3113</v>
      </c>
      <c r="D2381" t="s">
        <v>3755</v>
      </c>
      <c r="E2381" s="242" t="s">
        <v>943</v>
      </c>
      <c r="F2381" s="184" t="s">
        <v>5216</v>
      </c>
      <c r="G2381" s="184">
        <v>0.26053282010110002</v>
      </c>
      <c r="H2381" s="184">
        <v>6.9342070569999997E-3</v>
      </c>
      <c r="I2381" s="184">
        <v>3.36734615781E-2</v>
      </c>
      <c r="J2381" s="328">
        <v>7.84891466E-4</v>
      </c>
      <c r="K2381" s="184">
        <v>0.21914026</v>
      </c>
      <c r="L2381" s="184">
        <v>2.791109E-2</v>
      </c>
      <c r="M2381" s="184">
        <v>5.4838131999999998E-3</v>
      </c>
      <c r="N2381" s="331">
        <v>5.2861610000000002E-3</v>
      </c>
      <c r="O2381" s="331">
        <v>1.5324939999999999E-3</v>
      </c>
      <c r="P2381" s="331">
        <v>4.7734749000000003E-5</v>
      </c>
      <c r="Q2381" s="331">
        <v>6.7817307999999994E-5</v>
      </c>
      <c r="R2381" s="331">
        <v>2.7647936999999998E-4</v>
      </c>
      <c r="S2381" s="331">
        <v>9.8294965999999993E-5</v>
      </c>
      <c r="T2381" s="184">
        <v>0</v>
      </c>
      <c r="U2381" s="331">
        <v>6.8659649999999999E-4</v>
      </c>
      <c r="V2381" s="331">
        <v>2.0790081000000001E-6</v>
      </c>
      <c r="W2381" s="331">
        <v>0</v>
      </c>
      <c r="X2381" s="331">
        <v>0</v>
      </c>
      <c r="Y2381"/>
      <c r="Z2381" s="288">
        <v>1.4609350666666667</v>
      </c>
      <c r="AA2381"/>
      <c r="AB2381" s="164">
        <v>58.588062000000001</v>
      </c>
      <c r="AC2381" s="164">
        <v>58.290162000000002</v>
      </c>
      <c r="AD2381" s="164">
        <v>8.5291490999999997E-2</v>
      </c>
      <c r="AE2381" s="164">
        <v>0</v>
      </c>
      <c r="AF2381" s="164">
        <v>0.17523</v>
      </c>
      <c r="AG2381" s="164">
        <v>2.0893258000000001E-2</v>
      </c>
      <c r="AH2381" s="164">
        <v>1.6485321000000001E-2</v>
      </c>
      <c r="AI2381"/>
      <c r="AJ2381" s="185">
        <v>3.6870596999999998E-2</v>
      </c>
      <c r="AK2381" s="185">
        <v>3.1421669999999999E-2</v>
      </c>
      <c r="AL2381" s="185">
        <v>1.2869503999999999E-3</v>
      </c>
      <c r="AM2381" s="185">
        <v>4.1619765000000001E-3</v>
      </c>
      <c r="AN2381" s="176">
        <v>1.8837931E-6</v>
      </c>
      <c r="AO2381" s="176">
        <v>4.7594321000000002E-9</v>
      </c>
      <c r="AP2381" s="176">
        <v>0.58290987000000005</v>
      </c>
      <c r="AQ2381" s="192">
        <v>1.3703482999999999E-6</v>
      </c>
      <c r="AR2381" s="192">
        <v>4.1352143E-9</v>
      </c>
      <c r="AS2381" s="192">
        <v>1.1295644E-13</v>
      </c>
      <c r="AT2381" s="192">
        <v>5.84E-11</v>
      </c>
      <c r="AU2381" s="192">
        <v>0</v>
      </c>
      <c r="AV2381" s="192">
        <v>1.4736631000000001E-10</v>
      </c>
      <c r="AW2381" s="192">
        <v>5.1318316000000002E-7</v>
      </c>
      <c r="AX2381" s="192">
        <v>3.3633538999999999E-11</v>
      </c>
      <c r="AY2381" s="192">
        <v>5.9044565000000002E-10</v>
      </c>
      <c r="AZ2381" s="192">
        <v>0</v>
      </c>
      <c r="BA2381" s="192">
        <v>0</v>
      </c>
      <c r="BB2381" s="192">
        <v>2.3675755E-14</v>
      </c>
      <c r="BC2381" s="192">
        <v>1.6503069999999999E-15</v>
      </c>
      <c r="BD2381" s="192">
        <v>3.6374426999999999E-16</v>
      </c>
      <c r="BE2381" s="192">
        <v>6.5827603000000003E-12</v>
      </c>
      <c r="BF2381" s="192">
        <v>4.9304900999999999E-11</v>
      </c>
      <c r="BG2381" s="192">
        <v>0</v>
      </c>
      <c r="BH2381" s="192">
        <v>8.2467810000000001E-6</v>
      </c>
      <c r="BI2381" s="193">
        <v>0.58290162000000001</v>
      </c>
      <c r="BJ2381" s="193">
        <v>0</v>
      </c>
      <c r="BK2381" s="193">
        <v>0</v>
      </c>
      <c r="BL2381" s="193">
        <v>0</v>
      </c>
      <c r="BM2381"/>
      <c r="BN2381" s="164">
        <v>1.2183569E-4</v>
      </c>
      <c r="BO2381" s="186">
        <v>4.0707107000000001E-6</v>
      </c>
      <c r="BP2381" s="186">
        <v>4.0734746999999997E-5</v>
      </c>
      <c r="BQ2381" s="186">
        <v>3.3920921000000001E-8</v>
      </c>
      <c r="BR2381" s="186">
        <v>4.7337744999999997E-6</v>
      </c>
      <c r="BS2381" s="186">
        <v>0</v>
      </c>
      <c r="BT2381" s="186">
        <v>0</v>
      </c>
      <c r="BU2381" s="186">
        <v>0</v>
      </c>
      <c r="BV2381" s="186">
        <v>6.6366165999999994E-8</v>
      </c>
      <c r="BW2381" s="186">
        <v>5.8947225999999998E-8</v>
      </c>
      <c r="BX2381" s="186">
        <v>0</v>
      </c>
      <c r="BY2381" s="186">
        <v>0</v>
      </c>
      <c r="BZ2381" s="186">
        <v>0</v>
      </c>
      <c r="CA2381" s="186">
        <v>1.2747210999999999E-6</v>
      </c>
      <c r="CB2381" s="186">
        <v>7.0862505000000002E-5</v>
      </c>
      <c r="CC2381" s="186">
        <v>1.3839256E-15</v>
      </c>
      <c r="CD2381" s="164">
        <v>0</v>
      </c>
      <c r="CE2381"/>
      <c r="CF2381" s="329">
        <v>0</v>
      </c>
      <c r="CG2381" s="330">
        <v>1.4491851</v>
      </c>
      <c r="CH2381" s="330">
        <v>1.7130721E-3</v>
      </c>
      <c r="CI2381" s="330">
        <v>2.7851210000000002E-3</v>
      </c>
      <c r="CJ2381" s="330">
        <v>3.7266029000000001E-4</v>
      </c>
      <c r="CK2381" s="329">
        <v>1.1309364999999999E-11</v>
      </c>
      <c r="CL2381" s="329">
        <v>1.3186516999999999E-9</v>
      </c>
      <c r="CM2381" s="330">
        <v>1.8020362E-4</v>
      </c>
      <c r="CN2381" s="330">
        <v>1.3854679999999999E-3</v>
      </c>
      <c r="CO2381" s="330">
        <v>7.9602722999999997</v>
      </c>
      <c r="CP2381"/>
      <c r="CQ2381">
        <v>0.21914026</v>
      </c>
      <c r="CR2381">
        <v>4.0605589626999998E-2</v>
      </c>
      <c r="CS2381">
        <v>3.3671382569999998E-2</v>
      </c>
      <c r="CT2381">
        <v>3.36734615781E-2</v>
      </c>
      <c r="CU2381">
        <v>7.84891466E-4</v>
      </c>
      <c r="CW2381" s="372"/>
      <c r="CZ2381" s="11"/>
      <c r="DA2381" s="236"/>
      <c r="DB2381" s="236"/>
      <c r="DC2381" s="32"/>
      <c r="DD2381" s="32"/>
      <c r="DE2381" s="32"/>
      <c r="DF2381" s="32"/>
      <c r="DG2381" s="32"/>
      <c r="DH2381" s="32"/>
      <c r="DI2381" s="32"/>
      <c r="DJ2381" s="32"/>
      <c r="DK2381" s="32"/>
      <c r="DL2381" s="32"/>
    </row>
    <row r="2382" spans="1:116" ht="14.4" x14ac:dyDescent="0.3">
      <c r="A2382" t="s">
        <v>3114</v>
      </c>
      <c r="B2382" s="181" t="s">
        <v>3072</v>
      </c>
      <c r="C2382" s="182" t="s">
        <v>3115</v>
      </c>
      <c r="D2382" t="s">
        <v>3755</v>
      </c>
      <c r="E2382" s="242" t="s">
        <v>943</v>
      </c>
      <c r="F2382" s="184" t="s">
        <v>5217</v>
      </c>
      <c r="G2382" s="184">
        <v>0.79753434820199998</v>
      </c>
      <c r="H2382" s="184">
        <v>9.3087572059999998E-2</v>
      </c>
      <c r="I2382" s="184">
        <v>9.1805043087999985E-2</v>
      </c>
      <c r="J2382" s="328">
        <v>1.0187703054E-2</v>
      </c>
      <c r="K2382" s="184">
        <v>0.60245402999999997</v>
      </c>
      <c r="L2382" s="184">
        <v>6.2060433999999998E-2</v>
      </c>
      <c r="M2382" s="184">
        <v>1.5894222999999999E-2</v>
      </c>
      <c r="N2382" s="331">
        <v>8.8215597000000007E-2</v>
      </c>
      <c r="O2382" s="331">
        <v>4.1562366999999996E-3</v>
      </c>
      <c r="P2382" s="331">
        <v>4.5595488999999997E-4</v>
      </c>
      <c r="Q2382" s="331">
        <v>2.5978347E-4</v>
      </c>
      <c r="R2382" s="331">
        <v>1.3716015999999999E-2</v>
      </c>
      <c r="S2382" s="331">
        <v>5.0129128999999999E-4</v>
      </c>
      <c r="T2382" s="184">
        <v>1.1732595E-4</v>
      </c>
      <c r="U2382" s="331">
        <v>9.6491436E-3</v>
      </c>
      <c r="V2382" s="331">
        <v>1.7044137999999999E-5</v>
      </c>
      <c r="W2382" s="331">
        <v>3.7268163999999998E-5</v>
      </c>
      <c r="X2382" s="331">
        <v>0</v>
      </c>
      <c r="Y2382"/>
      <c r="Z2382" s="288">
        <v>4.0163602000000003</v>
      </c>
      <c r="AA2382"/>
      <c r="AB2382" s="164">
        <v>87.352272999999997</v>
      </c>
      <c r="AC2382" s="164">
        <v>85.346474999999998</v>
      </c>
      <c r="AD2382" s="164">
        <v>1.0046649999999999</v>
      </c>
      <c r="AE2382" s="164">
        <v>0</v>
      </c>
      <c r="AF2382" s="164">
        <v>0.44274278</v>
      </c>
      <c r="AG2382" s="164">
        <v>0.35340660000000002</v>
      </c>
      <c r="AH2382" s="164">
        <v>0.20498337</v>
      </c>
      <c r="AI2382"/>
      <c r="AJ2382" s="185">
        <v>9.1158918000000005E-2</v>
      </c>
      <c r="AK2382" s="185">
        <v>8.1615495999999996E-2</v>
      </c>
      <c r="AL2382" s="185">
        <v>3.5406036E-3</v>
      </c>
      <c r="AM2382" s="185">
        <v>6.0028186000000002E-3</v>
      </c>
      <c r="AN2382" s="176">
        <v>4.8930154000000004E-6</v>
      </c>
      <c r="AO2382" s="176">
        <v>1.3093948E-8</v>
      </c>
      <c r="AP2382" s="176">
        <v>0.84073089000000001</v>
      </c>
      <c r="AQ2382" s="192">
        <v>3.7271869E-6</v>
      </c>
      <c r="AR2382" s="192">
        <v>1.1245823E-8</v>
      </c>
      <c r="AS2382" s="192">
        <v>3.0725193000000002E-13</v>
      </c>
      <c r="AT2382" s="192">
        <v>2.826177E-13</v>
      </c>
      <c r="AU2382" s="192">
        <v>0</v>
      </c>
      <c r="AV2382" s="192">
        <v>2.0275994000000001E-9</v>
      </c>
      <c r="AW2382" s="192">
        <v>1.155032E-6</v>
      </c>
      <c r="AX2382" s="192">
        <v>4.6307259999999999E-10</v>
      </c>
      <c r="AY2382" s="192">
        <v>1.3135786000000001E-9</v>
      </c>
      <c r="AZ2382" s="192">
        <v>6.6235233999999997E-11</v>
      </c>
      <c r="BA2382" s="192">
        <v>4.7961192999999999E-17</v>
      </c>
      <c r="BB2382" s="192">
        <v>1.266549E-13</v>
      </c>
      <c r="BC2382" s="192">
        <v>4.3308477E-13</v>
      </c>
      <c r="BD2382" s="192">
        <v>3.5602219999999997E-15</v>
      </c>
      <c r="BE2382" s="192">
        <v>5.4370586999999998E-9</v>
      </c>
      <c r="BF2382" s="192">
        <v>2.6131072999999998E-9</v>
      </c>
      <c r="BG2382" s="192">
        <v>2.7022576000000001E-21</v>
      </c>
      <c r="BH2382" s="192">
        <v>4.5045630000000003E-5</v>
      </c>
      <c r="BI2382" s="193">
        <v>0.84068584999999996</v>
      </c>
      <c r="BJ2382" s="192">
        <v>7.1837424000000004E-10</v>
      </c>
      <c r="BK2382" s="192">
        <v>4.3684919999999996E-12</v>
      </c>
      <c r="BL2382" s="192">
        <v>1.9544957E-16</v>
      </c>
      <c r="BM2382"/>
      <c r="BN2382" s="164">
        <v>2.5692792000000001E-4</v>
      </c>
      <c r="BO2382" s="186">
        <v>9.0593331E-6</v>
      </c>
      <c r="BP2382" s="164">
        <v>1.1198678E-4</v>
      </c>
      <c r="BQ2382" s="186">
        <v>1.6131449000000001E-6</v>
      </c>
      <c r="BR2382" s="186">
        <v>1.1089474E-5</v>
      </c>
      <c r="BS2382" s="186">
        <v>5.8169695000000003E-9</v>
      </c>
      <c r="BT2382" s="186">
        <v>7.9310164999999994E-11</v>
      </c>
      <c r="BU2382" s="186">
        <v>8.7608843999999994E-9</v>
      </c>
      <c r="BV2382" s="186">
        <v>6.2331311999999998E-7</v>
      </c>
      <c r="BW2382" s="186">
        <v>2.2993837E-7</v>
      </c>
      <c r="BX2382" s="186">
        <v>0</v>
      </c>
      <c r="BY2382" s="186">
        <v>5.9756979000000003E-18</v>
      </c>
      <c r="BZ2382" s="186">
        <v>4.8929865999999998E-14</v>
      </c>
      <c r="CA2382" s="186">
        <v>1.7450412000000001E-5</v>
      </c>
      <c r="CB2382" s="164">
        <v>1.0475664E-4</v>
      </c>
      <c r="CC2382" s="186">
        <v>1.1011421E-9</v>
      </c>
      <c r="CD2382" s="186">
        <v>1.0312784999999999E-7</v>
      </c>
      <c r="CE2382"/>
      <c r="CF2382" s="329">
        <v>4.1414905999999997E-14</v>
      </c>
      <c r="CG2382" s="330">
        <v>4.0163584999999999</v>
      </c>
      <c r="CH2382" s="330">
        <v>4.5781160000000001E-2</v>
      </c>
      <c r="CI2382" s="330">
        <v>6.1997637999999999E-3</v>
      </c>
      <c r="CJ2382" s="330">
        <v>1.7556818999999999E-3</v>
      </c>
      <c r="CK2382" s="329">
        <v>4.3865992000000002E-10</v>
      </c>
      <c r="CL2382" s="329">
        <v>7.3778380999999996E-9</v>
      </c>
      <c r="CM2382" s="330">
        <v>4.2198361999999998E-4</v>
      </c>
      <c r="CN2382" s="330">
        <v>0.26382499999999998</v>
      </c>
      <c r="CO2382" s="330">
        <v>11.472758000000001</v>
      </c>
      <c r="CP2382"/>
      <c r="CQ2382">
        <v>0.60245402999999997</v>
      </c>
      <c r="CR2382">
        <v>0.18475824506000002</v>
      </c>
      <c r="CS2382">
        <v>9.1707941163999995E-2</v>
      </c>
      <c r="CT2382">
        <v>9.1805043087999999E-2</v>
      </c>
      <c r="CU2382">
        <v>1.0150434890000001E-2</v>
      </c>
      <c r="CW2382" s="372"/>
      <c r="CZ2382" s="11"/>
      <c r="DA2382" s="236"/>
      <c r="DB2382" s="236"/>
      <c r="DC2382" s="32"/>
      <c r="DD2382" s="32"/>
      <c r="DE2382" s="32"/>
      <c r="DF2382" s="32"/>
      <c r="DG2382" s="32"/>
      <c r="DH2382" s="32"/>
      <c r="DI2382" s="32"/>
      <c r="DJ2382" s="32"/>
      <c r="DK2382" s="32"/>
      <c r="DL2382" s="32"/>
    </row>
    <row r="2383" spans="1:116" ht="14.4" x14ac:dyDescent="0.3">
      <c r="A2383" t="s">
        <v>8129</v>
      </c>
      <c r="B2383" s="181" t="s">
        <v>3072</v>
      </c>
      <c r="C2383" s="182" t="s">
        <v>3116</v>
      </c>
      <c r="D2383" t="s">
        <v>3755</v>
      </c>
      <c r="E2383" s="242" t="s">
        <v>943</v>
      </c>
      <c r="F2383" s="184" t="s">
        <v>8130</v>
      </c>
      <c r="G2383" s="184">
        <v>0.32304832761423796</v>
      </c>
      <c r="H2383" s="184">
        <v>2.134285922E-2</v>
      </c>
      <c r="I2383" s="184">
        <v>3.2389530524899998E-2</v>
      </c>
      <c r="J2383" s="328">
        <v>1.8272797869337998E-2</v>
      </c>
      <c r="K2383" s="184">
        <v>0.25104314</v>
      </c>
      <c r="L2383" s="184">
        <v>1.2349654999999999E-2</v>
      </c>
      <c r="M2383" s="184">
        <v>1.8584765999999999E-2</v>
      </c>
      <c r="N2383" s="184">
        <v>1.8453246E-2</v>
      </c>
      <c r="O2383" s="184">
        <v>2.1845980999999999E-3</v>
      </c>
      <c r="P2383" s="331">
        <v>2.0402311999999999E-4</v>
      </c>
      <c r="Q2383" s="331">
        <v>5.0099200000000002E-4</v>
      </c>
      <c r="R2383" s="331">
        <v>1.3793456999999999E-3</v>
      </c>
      <c r="S2383" s="184">
        <v>4.7057866E-4</v>
      </c>
      <c r="T2383" s="331">
        <v>7.0376898999999998E-6</v>
      </c>
      <c r="U2383" s="331">
        <v>1.7679648999999999E-2</v>
      </c>
      <c r="V2383" s="331">
        <v>6.8726134999999995E-5</v>
      </c>
      <c r="W2383" s="331">
        <v>1.3009337999999999E-8</v>
      </c>
      <c r="X2383" s="331">
        <v>1.2255720000000001E-4</v>
      </c>
      <c r="Y2383"/>
      <c r="Z2383" s="288">
        <v>1.6736209333333334</v>
      </c>
      <c r="AA2383"/>
      <c r="AB2383" s="164">
        <v>55.588478000000002</v>
      </c>
      <c r="AC2383" s="164">
        <v>53.489137999999997</v>
      </c>
      <c r="AD2383" s="164">
        <v>0.88075331000000001</v>
      </c>
      <c r="AE2383" s="164">
        <v>0</v>
      </c>
      <c r="AF2383" s="164">
        <v>0.72028263999999997</v>
      </c>
      <c r="AG2383" s="164">
        <v>0.32882619000000002</v>
      </c>
      <c r="AH2383" s="164">
        <v>0.16947793</v>
      </c>
      <c r="AI2383"/>
      <c r="AJ2383" s="185">
        <v>3.6304095000000002E-2</v>
      </c>
      <c r="AK2383" s="185">
        <v>3.1149708000000002E-2</v>
      </c>
      <c r="AL2383" s="185">
        <v>1.4057669E-3</v>
      </c>
      <c r="AM2383" s="185">
        <v>3.7486206E-3</v>
      </c>
      <c r="AN2383" s="176">
        <v>1.8674884999999999E-6</v>
      </c>
      <c r="AO2383" s="176">
        <v>5.1988422000000001E-9</v>
      </c>
      <c r="AP2383" s="176">
        <v>0.52501688999999996</v>
      </c>
      <c r="AQ2383" s="192">
        <v>1.5532311E-6</v>
      </c>
      <c r="AR2383" s="192">
        <v>4.6864772999999997E-9</v>
      </c>
      <c r="AS2383" s="192">
        <v>1.2804107E-13</v>
      </c>
      <c r="AT2383" s="192">
        <v>1.6952564999999999E-14</v>
      </c>
      <c r="AU2383" s="192">
        <v>0</v>
      </c>
      <c r="AV2383" s="192">
        <v>1.0658763999999999E-9</v>
      </c>
      <c r="AW2383" s="192">
        <v>3.1094397000000001E-7</v>
      </c>
      <c r="AX2383" s="192">
        <v>1.827588E-10</v>
      </c>
      <c r="AY2383" s="192">
        <v>3.1985443000000002E-10</v>
      </c>
      <c r="AZ2383" s="192">
        <v>6.1068984999999999E-14</v>
      </c>
      <c r="BA2383" s="192">
        <v>1.0428769000000001E-15</v>
      </c>
      <c r="BB2383" s="192">
        <v>3.1763372000000002E-13</v>
      </c>
      <c r="BC2383" s="192">
        <v>1.8199309E-13</v>
      </c>
      <c r="BD2383" s="192">
        <v>3.8504883999999998E-14</v>
      </c>
      <c r="BE2383" s="192">
        <v>2.8744094E-11</v>
      </c>
      <c r="BF2383" s="192">
        <v>2.2188204000000001E-9</v>
      </c>
      <c r="BG2383" s="192">
        <v>9.0233999999999997E-12</v>
      </c>
      <c r="BH2383" s="192">
        <v>4.0165622999999997E-5</v>
      </c>
      <c r="BI2383" s="193">
        <v>0.52497673</v>
      </c>
      <c r="BJ2383" s="192">
        <v>0</v>
      </c>
      <c r="BK2383" s="192">
        <v>0</v>
      </c>
      <c r="BL2383" s="192">
        <v>0</v>
      </c>
      <c r="BM2383"/>
      <c r="BN2383" s="164">
        <v>1.2460916000000001E-4</v>
      </c>
      <c r="BO2383" s="186">
        <v>2.4353011999999999E-6</v>
      </c>
      <c r="BP2383" s="186">
        <v>4.6664993000000002E-5</v>
      </c>
      <c r="BQ2383" s="186">
        <v>1.6817508000000001E-7</v>
      </c>
      <c r="BR2383" s="186">
        <v>3.5809814E-6</v>
      </c>
      <c r="BS2383" s="186">
        <v>4.5561602000000001E-7</v>
      </c>
      <c r="BT2383" s="186">
        <v>4.7573477999999997E-12</v>
      </c>
      <c r="BU2383" s="186">
        <v>6.8678788000000001E-7</v>
      </c>
      <c r="BV2383" s="186">
        <v>2.9892768999999998E-7</v>
      </c>
      <c r="BW2383" s="186">
        <v>3.9541646999999998E-7</v>
      </c>
      <c r="BX2383" s="186">
        <v>0</v>
      </c>
      <c r="BY2383" s="186">
        <v>1.9954097999999999E-8</v>
      </c>
      <c r="BZ2383" s="186">
        <v>2.9350133000000001E-15</v>
      </c>
      <c r="CA2383" s="186">
        <v>3.6443545999999998E-6</v>
      </c>
      <c r="CB2383" s="186">
        <v>6.6258584999999995E-5</v>
      </c>
      <c r="CC2383" s="186">
        <v>6.6149494000000004E-11</v>
      </c>
      <c r="CD2383" s="186">
        <v>0</v>
      </c>
      <c r="CE2383"/>
      <c r="CF2383" s="329">
        <v>2.4842353E-15</v>
      </c>
      <c r="CG2383" s="330">
        <v>1.6735285</v>
      </c>
      <c r="CH2383" s="330">
        <v>1.9462569999999998E-2</v>
      </c>
      <c r="CI2383" s="330">
        <v>1.7717589999999999E-3</v>
      </c>
      <c r="CJ2383" s="330">
        <v>9.1953664999999999E-4</v>
      </c>
      <c r="CK2383" s="329">
        <v>2.3098184000000001E-9</v>
      </c>
      <c r="CL2383" s="329">
        <v>1.6481356999999998E-8</v>
      </c>
      <c r="CM2383" s="330">
        <v>1.3422297999999999E-4</v>
      </c>
      <c r="CN2383" s="330">
        <v>7.9707860000000005E-2</v>
      </c>
      <c r="CO2383" s="330">
        <v>7.1993432999999998</v>
      </c>
      <c r="CP2383"/>
      <c r="CQ2383">
        <v>0.25104314</v>
      </c>
      <c r="CR2383">
        <v>5.3656625919999992E-2</v>
      </c>
      <c r="CS2383">
        <v>3.2313779709337999E-2</v>
      </c>
      <c r="CT2383">
        <v>3.2389530524899998E-2</v>
      </c>
      <c r="CU2383">
        <v>1.8272784859999999E-2</v>
      </c>
      <c r="CW2383" s="372"/>
      <c r="CZ2383" s="11"/>
      <c r="DA2383" s="236"/>
      <c r="DB2383" s="236"/>
      <c r="DC2383" s="32"/>
      <c r="DD2383" s="32"/>
      <c r="DE2383" s="32"/>
      <c r="DF2383" s="32"/>
      <c r="DG2383" s="32"/>
      <c r="DH2383" s="32"/>
      <c r="DI2383" s="32"/>
      <c r="DJ2383" s="32"/>
      <c r="DK2383" s="32"/>
      <c r="DL2383" s="32"/>
    </row>
    <row r="2384" spans="1:116" ht="14.4" x14ac:dyDescent="0.3">
      <c r="A2384" t="s">
        <v>3117</v>
      </c>
      <c r="B2384" s="181" t="s">
        <v>3072</v>
      </c>
      <c r="C2384" s="182" t="s">
        <v>3118</v>
      </c>
      <c r="D2384" t="s">
        <v>3755</v>
      </c>
      <c r="E2384" s="242" t="s">
        <v>943</v>
      </c>
      <c r="F2384" s="184" t="s">
        <v>5218</v>
      </c>
      <c r="G2384" s="184">
        <v>0.30720322594560001</v>
      </c>
      <c r="H2384" s="184">
        <v>8.8944775020000019E-3</v>
      </c>
      <c r="I2384" s="184">
        <v>2.8218082403599999E-2</v>
      </c>
      <c r="J2384" s="328">
        <v>1.0411960399999999E-3</v>
      </c>
      <c r="K2384" s="184">
        <v>0.26904947000000001</v>
      </c>
      <c r="L2384" s="184">
        <v>2.1296101000000001E-2</v>
      </c>
      <c r="M2384" s="184">
        <v>6.5529374999999997E-3</v>
      </c>
      <c r="N2384" s="184">
        <v>7.1631346E-3</v>
      </c>
      <c r="O2384" s="184">
        <v>1.5834639000000001E-3</v>
      </c>
      <c r="P2384" s="331">
        <v>6.3322426000000007E-5</v>
      </c>
      <c r="Q2384" s="331">
        <v>8.4556575999999997E-5</v>
      </c>
      <c r="R2384" s="331">
        <v>3.6628600000000001E-4</v>
      </c>
      <c r="S2384" s="331">
        <v>1.3039297000000001E-4</v>
      </c>
      <c r="T2384" s="184">
        <v>0</v>
      </c>
      <c r="U2384" s="331">
        <v>9.1080307000000001E-4</v>
      </c>
      <c r="V2384" s="331">
        <v>2.7579035999999998E-6</v>
      </c>
      <c r="W2384" s="331">
        <v>0</v>
      </c>
      <c r="X2384" s="331">
        <v>0</v>
      </c>
      <c r="Y2384"/>
      <c r="Z2384" s="288">
        <v>1.7936631333333335</v>
      </c>
      <c r="AA2384"/>
      <c r="AB2384" s="164">
        <v>47.370128000000001</v>
      </c>
      <c r="AC2384" s="164">
        <v>46.499400999999999</v>
      </c>
      <c r="AD2384" s="164">
        <v>0.11314324000000001</v>
      </c>
      <c r="AE2384" s="164">
        <v>0</v>
      </c>
      <c r="AF2384" s="164">
        <v>0.70799999999999996</v>
      </c>
      <c r="AG2384" s="164">
        <v>2.7715904999999999E-2</v>
      </c>
      <c r="AH2384" s="164">
        <v>2.1868565999999999E-2</v>
      </c>
      <c r="AI2384"/>
      <c r="AJ2384" s="185">
        <v>3.9460837999999998E-2</v>
      </c>
      <c r="AK2384" s="185">
        <v>3.4634818999999997E-2</v>
      </c>
      <c r="AL2384" s="185">
        <v>1.5058843E-3</v>
      </c>
      <c r="AM2384" s="185">
        <v>3.3201353000000002E-3</v>
      </c>
      <c r="AN2384" s="176">
        <v>2.0764280000000001E-6</v>
      </c>
      <c r="AO2384" s="176">
        <v>5.5690987000000001E-9</v>
      </c>
      <c r="AP2384" s="176">
        <v>0.46500494999999997</v>
      </c>
      <c r="AQ2384" s="192">
        <v>1.6809618999999999E-6</v>
      </c>
      <c r="AR2384" s="192">
        <v>5.0724688000000004E-9</v>
      </c>
      <c r="AS2384" s="192">
        <v>1.385608E-13</v>
      </c>
      <c r="AT2384" s="192">
        <v>8.76E-11</v>
      </c>
      <c r="AU2384" s="192">
        <v>0</v>
      </c>
      <c r="AV2384" s="192">
        <v>2.0131795999999999E-10</v>
      </c>
      <c r="AW2384" s="192">
        <v>3.9510300000000001E-7</v>
      </c>
      <c r="AX2384" s="192">
        <v>4.5948449999999997E-11</v>
      </c>
      <c r="AY2384" s="192">
        <v>4.5050874E-10</v>
      </c>
      <c r="AZ2384" s="192">
        <v>0</v>
      </c>
      <c r="BA2384" s="192">
        <v>0</v>
      </c>
      <c r="BB2384" s="192">
        <v>3.1407020000000002E-14</v>
      </c>
      <c r="BC2384" s="192">
        <v>2.1892112000000001E-15</v>
      </c>
      <c r="BD2384" s="192">
        <v>4.8252416000000004E-16</v>
      </c>
      <c r="BE2384" s="192">
        <v>8.7323461000000006E-12</v>
      </c>
      <c r="BF2384" s="192">
        <v>6.5405306999999996E-11</v>
      </c>
      <c r="BG2384" s="192">
        <v>0</v>
      </c>
      <c r="BH2384" s="192">
        <v>1.0939749E-5</v>
      </c>
      <c r="BI2384" s="193">
        <v>0.46499401000000001</v>
      </c>
      <c r="BJ2384" s="193">
        <v>0</v>
      </c>
      <c r="BK2384" s="193">
        <v>0</v>
      </c>
      <c r="BL2384" s="193">
        <v>0</v>
      </c>
      <c r="BM2384"/>
      <c r="BN2384" s="164">
        <v>1.1552137999999999E-4</v>
      </c>
      <c r="BO2384" s="186">
        <v>3.1059434000000001E-6</v>
      </c>
      <c r="BP2384" s="186">
        <v>5.0012088000000002E-5</v>
      </c>
      <c r="BQ2384" s="186">
        <v>4.4941836E-8</v>
      </c>
      <c r="BR2384" s="186">
        <v>3.9840563E-6</v>
      </c>
      <c r="BS2384" s="186">
        <v>0</v>
      </c>
      <c r="BT2384" s="186">
        <v>0</v>
      </c>
      <c r="BU2384" s="186">
        <v>0</v>
      </c>
      <c r="BV2384" s="186">
        <v>8.8037889999999995E-8</v>
      </c>
      <c r="BW2384" s="186">
        <v>7.4618917000000005E-8</v>
      </c>
      <c r="BX2384" s="186">
        <v>0</v>
      </c>
      <c r="BY2384" s="186">
        <v>0</v>
      </c>
      <c r="BZ2384" s="186">
        <v>0</v>
      </c>
      <c r="CA2384" s="186">
        <v>1.5708886999999999E-6</v>
      </c>
      <c r="CB2384" s="186">
        <v>5.6640800000000002E-5</v>
      </c>
      <c r="CC2384" s="186">
        <v>1.8358434E-15</v>
      </c>
      <c r="CD2384" s="164">
        <v>0</v>
      </c>
      <c r="CE2384"/>
      <c r="CF2384" s="329">
        <v>0</v>
      </c>
      <c r="CG2384" s="330">
        <v>1.7805982</v>
      </c>
      <c r="CH2384" s="330">
        <v>2.4239455E-3</v>
      </c>
      <c r="CI2384" s="330">
        <v>2.1250411999999999E-3</v>
      </c>
      <c r="CJ2384" s="330">
        <v>4.4531414999999998E-4</v>
      </c>
      <c r="CK2384" s="329">
        <v>1.5002413E-11</v>
      </c>
      <c r="CL2384" s="329">
        <v>1.7492544999999999E-9</v>
      </c>
      <c r="CM2384" s="330">
        <v>1.4313147999999999E-4</v>
      </c>
      <c r="CN2384" s="330">
        <v>1.8378895000000001E-3</v>
      </c>
      <c r="CO2384" s="330">
        <v>6.3562149999999997</v>
      </c>
      <c r="CP2384"/>
      <c r="CQ2384">
        <v>0.26904947000000001</v>
      </c>
      <c r="CR2384">
        <v>3.7109802001999995E-2</v>
      </c>
      <c r="CS2384">
        <v>2.82153245E-2</v>
      </c>
      <c r="CT2384">
        <v>2.8218082403599999E-2</v>
      </c>
      <c r="CU2384">
        <v>1.0411960399999999E-3</v>
      </c>
      <c r="CW2384" s="372"/>
      <c r="CZ2384" s="11"/>
      <c r="DA2384" s="236"/>
      <c r="DB2384" s="236"/>
      <c r="DC2384" s="32"/>
      <c r="DD2384" s="32"/>
      <c r="DE2384" s="32"/>
      <c r="DF2384" s="32"/>
      <c r="DG2384" s="32"/>
      <c r="DH2384" s="32"/>
      <c r="DI2384" s="32"/>
      <c r="DJ2384" s="32"/>
      <c r="DK2384" s="32"/>
      <c r="DL2384" s="32"/>
    </row>
    <row r="2385" spans="1:116" ht="14.4" x14ac:dyDescent="0.3">
      <c r="A2385" t="s">
        <v>3119</v>
      </c>
      <c r="B2385" s="181" t="s">
        <v>3072</v>
      </c>
      <c r="C2385" s="182" t="s">
        <v>3120</v>
      </c>
      <c r="D2385" t="s">
        <v>3755</v>
      </c>
      <c r="E2385" s="242" t="s">
        <v>943</v>
      </c>
      <c r="F2385" s="184" t="s">
        <v>5219</v>
      </c>
      <c r="G2385" s="184">
        <v>0.54122590820000005</v>
      </c>
      <c r="H2385" s="184">
        <v>4.2676517099999998E-2</v>
      </c>
      <c r="I2385" s="184">
        <v>0.14125231190000001</v>
      </c>
      <c r="J2385" s="328">
        <v>3.0680409199999998E-2</v>
      </c>
      <c r="K2385" s="184">
        <v>0.32661667</v>
      </c>
      <c r="L2385" s="184">
        <v>4.1899134999999997E-2</v>
      </c>
      <c r="M2385" s="184">
        <v>1.5076877000000001E-2</v>
      </c>
      <c r="N2385" s="184">
        <v>1.7170350000000001E-2</v>
      </c>
      <c r="O2385" s="331">
        <v>8.6306387000000002E-3</v>
      </c>
      <c r="P2385" s="331">
        <v>4.1264073999999996E-3</v>
      </c>
      <c r="Q2385" s="331">
        <v>1.2749121E-2</v>
      </c>
      <c r="R2385" s="331">
        <v>7.6901822999999994E-2</v>
      </c>
      <c r="S2385" s="331">
        <v>1.0442965E-2</v>
      </c>
      <c r="T2385" s="331">
        <v>3.2074953E-3</v>
      </c>
      <c r="U2385" s="331">
        <v>1.8298265000000001E-2</v>
      </c>
      <c r="V2385" s="331">
        <v>4.1669816000000004E-3</v>
      </c>
      <c r="W2385" s="331">
        <v>1.9391791999999999E-3</v>
      </c>
      <c r="X2385" s="331">
        <v>0</v>
      </c>
      <c r="Y2385"/>
      <c r="Z2385" s="288">
        <v>2.1774444666666666</v>
      </c>
      <c r="AA2385"/>
      <c r="AB2385" s="164">
        <v>40.599179999999997</v>
      </c>
      <c r="AC2385" s="164">
        <v>36.053387999999998</v>
      </c>
      <c r="AD2385" s="164">
        <v>2.1885433999999999</v>
      </c>
      <c r="AE2385" s="164">
        <v>0</v>
      </c>
      <c r="AF2385" s="164">
        <v>1.2300279000000001</v>
      </c>
      <c r="AG2385" s="164">
        <v>0.38938063000000001</v>
      </c>
      <c r="AH2385" s="164">
        <v>0.73784090000000002</v>
      </c>
      <c r="AI2385"/>
      <c r="AJ2385" s="185">
        <v>5.3235121000000003E-2</v>
      </c>
      <c r="AK2385" s="185">
        <v>4.8773114999999999E-2</v>
      </c>
      <c r="AL2385" s="185">
        <v>1.9461804E-3</v>
      </c>
      <c r="AM2385" s="185">
        <v>2.5158254999999999E-3</v>
      </c>
      <c r="AN2385" s="176">
        <v>2.9240477000000001E-6</v>
      </c>
      <c r="AO2385" s="176">
        <v>7.1974129E-9</v>
      </c>
      <c r="AP2385" s="176">
        <v>0.35235651000000001</v>
      </c>
      <c r="AQ2385" s="192">
        <v>2.0206666999999999E-6</v>
      </c>
      <c r="AR2385" s="192">
        <v>6.0968390999999999E-9</v>
      </c>
      <c r="AS2385" s="192">
        <v>1.6657435E-13</v>
      </c>
      <c r="AT2385" s="192">
        <v>1.5755931E-13</v>
      </c>
      <c r="AU2385" s="192">
        <v>0</v>
      </c>
      <c r="AV2385" s="192">
        <v>4.8665124000000001E-10</v>
      </c>
      <c r="AW2385" s="192">
        <v>8.5598091999999997E-7</v>
      </c>
      <c r="AX2385" s="192">
        <v>1.1058563E-10</v>
      </c>
      <c r="AY2385" s="192">
        <v>8.8678567999999998E-10</v>
      </c>
      <c r="AZ2385" s="192">
        <v>7.7441874999999996E-11</v>
      </c>
      <c r="BA2385" s="192">
        <v>2.2533552E-17</v>
      </c>
      <c r="BB2385" s="192">
        <v>7.1924826E-12</v>
      </c>
      <c r="BC2385" s="192">
        <v>1.5490360000000001E-11</v>
      </c>
      <c r="BD2385" s="192">
        <v>2.9112084E-12</v>
      </c>
      <c r="BE2385" s="192">
        <v>4.3796656000000001E-8</v>
      </c>
      <c r="BF2385" s="192">
        <v>3.1166244000000001E-9</v>
      </c>
      <c r="BG2385" s="192">
        <v>1.2601538E-21</v>
      </c>
      <c r="BH2385" s="193">
        <v>2.1935513000000001E-4</v>
      </c>
      <c r="BI2385" s="193">
        <v>0.35213716</v>
      </c>
      <c r="BJ2385" s="192">
        <v>0</v>
      </c>
      <c r="BK2385" s="192">
        <v>0</v>
      </c>
      <c r="BL2385" s="192">
        <v>0</v>
      </c>
      <c r="BM2385"/>
      <c r="BN2385" s="164">
        <v>1.6107291E-4</v>
      </c>
      <c r="BO2385" s="186">
        <v>6.1155948000000001E-6</v>
      </c>
      <c r="BP2385" s="186">
        <v>6.0712928999999999E-5</v>
      </c>
      <c r="BQ2385" s="186">
        <v>9.0166092000000005E-6</v>
      </c>
      <c r="BR2385" s="186">
        <v>1.2730285E-5</v>
      </c>
      <c r="BS2385" s="186">
        <v>3.4382707999999998E-9</v>
      </c>
      <c r="BT2385" s="186">
        <v>1.3819328E-6</v>
      </c>
      <c r="BU2385" s="186">
        <v>5.1860698E-9</v>
      </c>
      <c r="BV2385" s="186">
        <v>6.1455606000000003E-6</v>
      </c>
      <c r="BW2385" s="186">
        <v>8.4578961999999997E-6</v>
      </c>
      <c r="BX2385" s="186">
        <v>0</v>
      </c>
      <c r="BY2385" s="186">
        <v>2.7866693999999998E-18</v>
      </c>
      <c r="BZ2385" s="186">
        <v>2.2817645999999999E-14</v>
      </c>
      <c r="CA2385" s="186">
        <v>3.6788664000000001E-6</v>
      </c>
      <c r="CB2385" s="186">
        <v>4.6402000000000001E-5</v>
      </c>
      <c r="CC2385" s="186">
        <v>6.4226126000000001E-6</v>
      </c>
      <c r="CD2385" s="186">
        <v>0</v>
      </c>
      <c r="CE2385"/>
      <c r="CF2385" s="329">
        <v>1.9313167E-14</v>
      </c>
      <c r="CG2385" s="330">
        <v>2.1774418999999998</v>
      </c>
      <c r="CH2385" s="330">
        <v>3.9110550999999997E-3</v>
      </c>
      <c r="CI2385" s="330">
        <v>4.1851468000000001E-3</v>
      </c>
      <c r="CJ2385" s="330">
        <v>1.7558296E-3</v>
      </c>
      <c r="CK2385" s="329">
        <v>2.3537733E-8</v>
      </c>
      <c r="CL2385" s="329">
        <v>3.8267004999999999E-7</v>
      </c>
      <c r="CM2385" s="330">
        <v>4.0604839999999997E-4</v>
      </c>
      <c r="CN2385" s="330">
        <v>7.2474021000000004</v>
      </c>
      <c r="CO2385" s="330">
        <v>4.7947367999999999</v>
      </c>
      <c r="CP2385"/>
      <c r="CQ2385">
        <v>0.32661667</v>
      </c>
      <c r="CR2385">
        <v>0.17655435209999998</v>
      </c>
      <c r="CS2385">
        <v>0.1358170142</v>
      </c>
      <c r="CT2385">
        <v>0.14125231190000001</v>
      </c>
      <c r="CU2385">
        <v>2.874123E-2</v>
      </c>
      <c r="CW2385" s="372"/>
      <c r="CZ2385" s="11"/>
      <c r="DA2385" s="236"/>
      <c r="DB2385" s="236"/>
      <c r="DC2385" s="32"/>
      <c r="DD2385" s="32"/>
      <c r="DE2385" s="32"/>
      <c r="DF2385" s="32"/>
      <c r="DG2385" s="32"/>
      <c r="DH2385" s="32"/>
      <c r="DI2385" s="32"/>
      <c r="DJ2385" s="32"/>
      <c r="DK2385" s="32"/>
      <c r="DL2385" s="32"/>
    </row>
    <row r="2386" spans="1:116" ht="14.4" x14ac:dyDescent="0.3">
      <c r="A2386" t="s">
        <v>3121</v>
      </c>
      <c r="B2386" s="181" t="s">
        <v>3072</v>
      </c>
      <c r="C2386" s="182" t="s">
        <v>3122</v>
      </c>
      <c r="D2386" t="s">
        <v>3755</v>
      </c>
      <c r="E2386" s="242" t="s">
        <v>943</v>
      </c>
      <c r="F2386" s="184" t="s">
        <v>5220</v>
      </c>
      <c r="G2386" s="184">
        <v>0.83886541189700004</v>
      </c>
      <c r="H2386" s="184">
        <v>3.9969795119999998E-2</v>
      </c>
      <c r="I2386" s="184">
        <v>6.7998599529000003E-2</v>
      </c>
      <c r="J2386" s="328">
        <v>3.1961857247999999E-2</v>
      </c>
      <c r="K2386" s="184">
        <v>0.69893516</v>
      </c>
      <c r="L2386" s="184">
        <v>3.4449861999999998E-2</v>
      </c>
      <c r="M2386" s="184">
        <v>2.9155314000000002E-2</v>
      </c>
      <c r="N2386" s="184">
        <v>3.3546558999999997E-2</v>
      </c>
      <c r="O2386" s="184">
        <v>4.6699059000000001E-3</v>
      </c>
      <c r="P2386" s="331">
        <v>1.1445734E-3</v>
      </c>
      <c r="Q2386" s="331">
        <v>6.0875681999999999E-4</v>
      </c>
      <c r="R2386" s="331">
        <v>3.8325812999999999E-3</v>
      </c>
      <c r="S2386" s="331">
        <v>5.1246955E-3</v>
      </c>
      <c r="T2386" s="331">
        <v>5.1220851000000002E-4</v>
      </c>
      <c r="U2386" s="184">
        <v>2.6805163E-2</v>
      </c>
      <c r="V2386" s="331">
        <v>4.8633719E-5</v>
      </c>
      <c r="W2386" s="331">
        <v>3.1998748E-5</v>
      </c>
      <c r="X2386" s="331">
        <v>0</v>
      </c>
      <c r="Y2386"/>
      <c r="Z2386" s="288">
        <v>4.6595677333333336</v>
      </c>
      <c r="AA2386"/>
      <c r="AB2386" s="164">
        <v>105.42676</v>
      </c>
      <c r="AC2386" s="164">
        <v>100.50054</v>
      </c>
      <c r="AD2386" s="164">
        <v>2.6535521000000002</v>
      </c>
      <c r="AE2386" s="164">
        <v>0</v>
      </c>
      <c r="AF2386" s="164">
        <v>0.76282932999999997</v>
      </c>
      <c r="AG2386" s="164">
        <v>0.96513108000000003</v>
      </c>
      <c r="AH2386" s="164">
        <v>0.54470620999999997</v>
      </c>
      <c r="AI2386"/>
      <c r="AJ2386" s="185">
        <v>9.4567889000000002E-2</v>
      </c>
      <c r="AK2386" s="185">
        <v>8.3850072999999997E-2</v>
      </c>
      <c r="AL2386" s="185">
        <v>3.8057509E-3</v>
      </c>
      <c r="AM2386" s="185">
        <v>6.9120654000000004E-3</v>
      </c>
      <c r="AN2386" s="176">
        <v>5.0269827999999998E-6</v>
      </c>
      <c r="AO2386" s="176">
        <v>1.4074522E-8</v>
      </c>
      <c r="AP2386" s="176">
        <v>0.96807637999999996</v>
      </c>
      <c r="AQ2386" s="192">
        <v>4.3240947999999996E-6</v>
      </c>
      <c r="AR2386" s="192">
        <v>1.3046838000000001E-8</v>
      </c>
      <c r="AS2386" s="192">
        <v>3.5645823999999999E-13</v>
      </c>
      <c r="AT2386" s="192">
        <v>1.3487246E-12</v>
      </c>
      <c r="AU2386" s="192">
        <v>0</v>
      </c>
      <c r="AV2386" s="192">
        <v>9.426192800000001E-10</v>
      </c>
      <c r="AW2386" s="192">
        <v>6.8904619999999997E-7</v>
      </c>
      <c r="AX2386" s="192">
        <v>2.1210914E-10</v>
      </c>
      <c r="AY2386" s="192">
        <v>7.3149067999999995E-10</v>
      </c>
      <c r="AZ2386" s="192">
        <v>4.6488562000000003E-11</v>
      </c>
      <c r="BA2386" s="192">
        <v>1.9349053999999999E-16</v>
      </c>
      <c r="BB2386" s="192">
        <v>3.3161784000000001E-11</v>
      </c>
      <c r="BC2386" s="192">
        <v>2.2993193E-13</v>
      </c>
      <c r="BD2386" s="192">
        <v>1.6426061E-13</v>
      </c>
      <c r="BE2386" s="192">
        <v>1.1569038E-8</v>
      </c>
      <c r="BF2386" s="192">
        <v>7.2301554000000004E-10</v>
      </c>
      <c r="BG2386" s="192">
        <v>9.4485263999999997E-21</v>
      </c>
      <c r="BH2386" s="193">
        <v>3.0691555999999998E-4</v>
      </c>
      <c r="BI2386" s="193">
        <v>0.96776947000000002</v>
      </c>
      <c r="BJ2386" s="192">
        <v>6.0570946999999999E-10</v>
      </c>
      <c r="BK2386" s="192">
        <v>3.6833683999999998E-12</v>
      </c>
      <c r="BL2386" s="192">
        <v>1.6479663E-16</v>
      </c>
      <c r="BM2386"/>
      <c r="BN2386" s="164">
        <v>2.7843662999999999E-4</v>
      </c>
      <c r="BO2386" s="186">
        <v>5.0548433000000002E-6</v>
      </c>
      <c r="BP2386" s="164">
        <v>1.2992111000000001E-4</v>
      </c>
      <c r="BQ2386" s="186">
        <v>4.6330242000000002E-7</v>
      </c>
      <c r="BR2386" s="186">
        <v>7.9566663999999997E-6</v>
      </c>
      <c r="BS2386" s="186">
        <v>2.1983451000000001E-8</v>
      </c>
      <c r="BT2386" s="186">
        <v>3.0046324000000002E-10</v>
      </c>
      <c r="BU2386" s="186">
        <v>3.3010795000000001E-8</v>
      </c>
      <c r="BV2386" s="186">
        <v>1.5638278E-6</v>
      </c>
      <c r="BW2386" s="186">
        <v>5.3089164000000003E-7</v>
      </c>
      <c r="BX2386" s="186">
        <v>0</v>
      </c>
      <c r="BY2386" s="186">
        <v>2.0894211E-17</v>
      </c>
      <c r="BZ2386" s="186">
        <v>1.7108478000000001E-13</v>
      </c>
      <c r="CA2386" s="186">
        <v>6.7386725000000002E-6</v>
      </c>
      <c r="CB2386" s="164">
        <v>1.2569465000000001E-4</v>
      </c>
      <c r="CC2386" s="186">
        <v>3.7041606999999999E-7</v>
      </c>
      <c r="CD2386" s="186">
        <v>8.6954006999999998E-8</v>
      </c>
      <c r="CE2386"/>
      <c r="CF2386" s="329">
        <v>1.4480849E-13</v>
      </c>
      <c r="CG2386" s="330">
        <v>4.6595646999999998</v>
      </c>
      <c r="CH2386" s="330">
        <v>9.8667723999999995E-3</v>
      </c>
      <c r="CI2386" s="330">
        <v>3.4640546E-3</v>
      </c>
      <c r="CJ2386" s="330">
        <v>2.4417632000000001E-3</v>
      </c>
      <c r="CK2386" s="329">
        <v>9.8186633000000003E-10</v>
      </c>
      <c r="CL2386" s="329">
        <v>1.6551737E-8</v>
      </c>
      <c r="CM2386" s="330">
        <v>3.0734790000000001E-4</v>
      </c>
      <c r="CN2386" s="330">
        <v>0.20784501</v>
      </c>
      <c r="CO2386" s="330">
        <v>13.273132</v>
      </c>
      <c r="CP2386"/>
      <c r="CQ2386">
        <v>0.69893516</v>
      </c>
      <c r="CR2386">
        <v>0.10740755241999998</v>
      </c>
      <c r="CS2386">
        <v>6.7469756047999999E-2</v>
      </c>
      <c r="CT2386">
        <v>6.7998599529000003E-2</v>
      </c>
      <c r="CU2386">
        <v>3.1929858499999998E-2</v>
      </c>
      <c r="CW2386" s="372"/>
      <c r="CZ2386" s="11"/>
      <c r="DA2386" s="236"/>
      <c r="DB2386" s="236"/>
      <c r="DC2386" s="32"/>
      <c r="DD2386" s="32"/>
      <c r="DE2386" s="32"/>
      <c r="DF2386" s="32"/>
      <c r="DG2386" s="32"/>
      <c r="DH2386" s="32"/>
      <c r="DI2386" s="32"/>
      <c r="DJ2386" s="32"/>
      <c r="DK2386" s="32"/>
      <c r="DL2386" s="32"/>
    </row>
    <row r="2387" spans="1:116" ht="14.4" x14ac:dyDescent="0.3">
      <c r="A2387" t="s">
        <v>3123</v>
      </c>
      <c r="B2387" s="181" t="s">
        <v>3072</v>
      </c>
      <c r="C2387" s="182" t="s">
        <v>3124</v>
      </c>
      <c r="D2387" t="s">
        <v>3755</v>
      </c>
      <c r="E2387" s="242" t="s">
        <v>943</v>
      </c>
      <c r="F2387" s="184" t="s">
        <v>5221</v>
      </c>
      <c r="G2387" s="184">
        <v>2.6227782158152602</v>
      </c>
      <c r="H2387" s="184">
        <v>0.10892908620000001</v>
      </c>
      <c r="I2387" s="184">
        <v>0.62107399513119999</v>
      </c>
      <c r="J2387" s="328">
        <v>2.01703448406E-3</v>
      </c>
      <c r="K2387" s="184">
        <v>1.8907581</v>
      </c>
      <c r="L2387" s="184">
        <v>0.41582434000000001</v>
      </c>
      <c r="M2387" s="184">
        <v>3.1996645999999997E-2</v>
      </c>
      <c r="N2387" s="331">
        <v>6.8048885000000003E-2</v>
      </c>
      <c r="O2387" s="331">
        <v>2.7660446000000002E-2</v>
      </c>
      <c r="P2387" s="331">
        <v>1.0989822E-2</v>
      </c>
      <c r="Q2387" s="331">
        <v>2.2299332E-3</v>
      </c>
      <c r="R2387" s="331">
        <v>0.17312409000000001</v>
      </c>
      <c r="S2387" s="331">
        <v>3.1940095000000002E-5</v>
      </c>
      <c r="T2387" s="184">
        <v>1.2036039999999999E-4</v>
      </c>
      <c r="U2387" s="331">
        <v>1.9848718999999999E-3</v>
      </c>
      <c r="V2387" s="331">
        <v>8.5587311999999996E-6</v>
      </c>
      <c r="W2387" s="331">
        <v>2.2248906000000001E-7</v>
      </c>
      <c r="X2387" s="331">
        <v>0</v>
      </c>
      <c r="Y2387"/>
      <c r="Z2387" s="288">
        <v>12.605054000000001</v>
      </c>
      <c r="AA2387"/>
      <c r="AB2387" s="164">
        <v>351.42059</v>
      </c>
      <c r="AC2387" s="164">
        <v>346.60214000000002</v>
      </c>
      <c r="AD2387" s="164">
        <v>6.8029841999999993E-2</v>
      </c>
      <c r="AE2387" s="164">
        <v>0</v>
      </c>
      <c r="AF2387" s="164">
        <v>2.2870854</v>
      </c>
      <c r="AG2387" s="164">
        <v>3.1892607000000003E-2</v>
      </c>
      <c r="AH2387" s="164">
        <v>2.4314387000000002</v>
      </c>
      <c r="AI2387"/>
      <c r="AJ2387" s="185">
        <v>0.36130969000000002</v>
      </c>
      <c r="AK2387" s="185">
        <v>0.32410428000000002</v>
      </c>
      <c r="AL2387" s="185">
        <v>1.2465719E-2</v>
      </c>
      <c r="AM2387" s="185">
        <v>2.4739692000000001E-2</v>
      </c>
      <c r="AN2387" s="176">
        <v>1.9430712E-5</v>
      </c>
      <c r="AO2387" s="176">
        <v>4.610103E-8</v>
      </c>
      <c r="AP2387" s="176">
        <v>3.4649428000000002</v>
      </c>
      <c r="AQ2387" s="192">
        <v>1.1697491999999999E-5</v>
      </c>
      <c r="AR2387" s="192">
        <v>3.5294156999999999E-8</v>
      </c>
      <c r="AS2387" s="192">
        <v>9.6428679000000001E-13</v>
      </c>
      <c r="AT2387" s="192">
        <v>2.8992714999999998E-13</v>
      </c>
      <c r="AU2387" s="192">
        <v>0</v>
      </c>
      <c r="AV2387" s="192">
        <v>1.4791146000000001E-9</v>
      </c>
      <c r="AW2387" s="192">
        <v>7.5535443999999999E-6</v>
      </c>
      <c r="AX2387" s="192">
        <v>3.3715564000000002E-10</v>
      </c>
      <c r="AY2387" s="192">
        <v>8.7973018999999996E-9</v>
      </c>
      <c r="AZ2387" s="192">
        <v>1.6670418E-9</v>
      </c>
      <c r="BA2387" s="192">
        <v>4.9201632000000002E-17</v>
      </c>
      <c r="BB2387" s="192">
        <v>1.1573873000000001E-13</v>
      </c>
      <c r="BC2387" s="192">
        <v>4.2530756999999998E-12</v>
      </c>
      <c r="BD2387" s="192">
        <v>4.0570445E-14</v>
      </c>
      <c r="BE2387" s="192">
        <v>1.6835320999999999E-7</v>
      </c>
      <c r="BF2387" s="192">
        <v>9.8431067000000001E-9</v>
      </c>
      <c r="BG2387" s="192">
        <v>2.7721471000000002E-21</v>
      </c>
      <c r="BH2387" s="192">
        <v>2.9224803000000001E-6</v>
      </c>
      <c r="BI2387" s="193">
        <v>3.4649399000000001</v>
      </c>
      <c r="BJ2387" s="192">
        <v>0</v>
      </c>
      <c r="BK2387" s="192">
        <v>0</v>
      </c>
      <c r="BL2387" s="192">
        <v>0</v>
      </c>
      <c r="BM2387"/>
      <c r="BN2387" s="164">
        <v>9.7630218E-4</v>
      </c>
      <c r="BO2387" s="186">
        <v>6.0654464000000002E-5</v>
      </c>
      <c r="BP2387" s="164">
        <v>3.5146236E-4</v>
      </c>
      <c r="BQ2387" s="186">
        <v>2.0279469999999999E-5</v>
      </c>
      <c r="BR2387" s="186">
        <v>7.4823102999999993E-5</v>
      </c>
      <c r="BS2387" s="186">
        <v>5.9674161000000001E-9</v>
      </c>
      <c r="BT2387" s="186">
        <v>8.1361395000000001E-11</v>
      </c>
      <c r="BU2387" s="186">
        <v>8.9874706000000008E-9</v>
      </c>
      <c r="BV2387" s="186">
        <v>1.47501E-5</v>
      </c>
      <c r="BW2387" s="186">
        <v>1.4789009E-6</v>
      </c>
      <c r="BX2387" s="186">
        <v>0</v>
      </c>
      <c r="BY2387" s="186">
        <v>6.1302496999999997E-18</v>
      </c>
      <c r="BZ2387" s="186">
        <v>5.0195358E-14</v>
      </c>
      <c r="CA2387" s="186">
        <v>1.6944623999999999E-5</v>
      </c>
      <c r="CB2387" s="164">
        <v>4.1861775000000002E-4</v>
      </c>
      <c r="CC2387" s="186">
        <v>1.7276372E-5</v>
      </c>
      <c r="CD2387" s="186">
        <v>0</v>
      </c>
      <c r="CE2387"/>
      <c r="CF2387" s="329">
        <v>4.2486035999999998E-14</v>
      </c>
      <c r="CG2387" s="330">
        <v>12.605055</v>
      </c>
      <c r="CH2387" s="330">
        <v>3.6710461999999999E-2</v>
      </c>
      <c r="CI2387" s="330">
        <v>4.150044E-2</v>
      </c>
      <c r="CJ2387" s="330">
        <v>1.9285215000000001E-2</v>
      </c>
      <c r="CK2387" s="329">
        <v>2.2400453000000001E-8</v>
      </c>
      <c r="CL2387" s="329">
        <v>7.2318412999999997E-9</v>
      </c>
      <c r="CM2387" s="330">
        <v>2.5375473999999999E-3</v>
      </c>
      <c r="CN2387" s="330">
        <v>4.6554959</v>
      </c>
      <c r="CO2387" s="330">
        <v>47.073523000000002</v>
      </c>
      <c r="CP2387"/>
      <c r="CQ2387">
        <v>1.8907581</v>
      </c>
      <c r="CR2387">
        <v>0.72987416220000001</v>
      </c>
      <c r="CS2387">
        <v>0.62094529848905999</v>
      </c>
      <c r="CT2387">
        <v>0.62107399513119999</v>
      </c>
      <c r="CU2387">
        <v>2.0168119949999998E-3</v>
      </c>
      <c r="CW2387" s="372"/>
      <c r="CZ2387" s="11"/>
      <c r="DA2387" s="236"/>
      <c r="DB2387" s="236"/>
      <c r="DC2387" s="32"/>
      <c r="DD2387" s="32"/>
      <c r="DE2387" s="32"/>
      <c r="DF2387" s="32"/>
      <c r="DG2387" s="32"/>
      <c r="DH2387" s="32"/>
      <c r="DI2387" s="32"/>
      <c r="DJ2387" s="32"/>
      <c r="DK2387" s="32"/>
      <c r="DL2387" s="32"/>
    </row>
    <row r="2388" spans="1:116" ht="14.4" x14ac:dyDescent="0.3">
      <c r="A2388" t="s">
        <v>3125</v>
      </c>
      <c r="B2388" s="181" t="s">
        <v>3072</v>
      </c>
      <c r="C2388" s="182" t="s">
        <v>3126</v>
      </c>
      <c r="D2388" t="s">
        <v>3755</v>
      </c>
      <c r="E2388" s="242" t="s">
        <v>943</v>
      </c>
      <c r="F2388" s="184" t="s">
        <v>5222</v>
      </c>
      <c r="G2388" s="184">
        <v>0.12335709882458681</v>
      </c>
      <c r="H2388" s="184">
        <v>2.4113290400000001E-3</v>
      </c>
      <c r="I2388" s="184">
        <v>8.9586059414766009E-2</v>
      </c>
      <c r="J2388" s="328">
        <v>8.8303698207999993E-6</v>
      </c>
      <c r="K2388" s="184">
        <v>3.1350879999999998E-2</v>
      </c>
      <c r="L2388" s="184">
        <v>5.3960902000000002E-3</v>
      </c>
      <c r="M2388" s="184">
        <v>4.7036509000000001E-4</v>
      </c>
      <c r="N2388" s="184">
        <v>4.17262E-4</v>
      </c>
      <c r="O2388" s="184">
        <v>1.3810439000000001E-3</v>
      </c>
      <c r="P2388" s="331">
        <v>3.8986191999999998E-4</v>
      </c>
      <c r="Q2388" s="331">
        <v>2.2316122E-4</v>
      </c>
      <c r="R2388" s="331">
        <v>4.2068286000000003E-3</v>
      </c>
      <c r="S2388" s="331">
        <v>1.5798169999999999E-7</v>
      </c>
      <c r="T2388" s="184">
        <v>7.9512726000000006E-2</v>
      </c>
      <c r="U2388" s="331">
        <v>8.6689381999999998E-6</v>
      </c>
      <c r="V2388" s="331">
        <v>4.9524766E-8</v>
      </c>
      <c r="W2388" s="331">
        <v>3.4499207999999999E-9</v>
      </c>
      <c r="X2388" s="331">
        <v>0</v>
      </c>
      <c r="Y2388"/>
      <c r="Z2388" s="288">
        <v>0.20900586666666665</v>
      </c>
      <c r="AA2388"/>
      <c r="AB2388" s="164">
        <v>6.4803148999999998</v>
      </c>
      <c r="AC2388" s="164">
        <v>6.1131871999999996</v>
      </c>
      <c r="AD2388" s="186">
        <v>1.3148228000000001E-5</v>
      </c>
      <c r="AE2388" s="164">
        <v>0</v>
      </c>
      <c r="AF2388" s="186">
        <v>3.4427436999999998E-2</v>
      </c>
      <c r="AG2388" s="186">
        <v>4.3766000999999997E-5</v>
      </c>
      <c r="AH2388" s="186">
        <v>0.33264327999999999</v>
      </c>
      <c r="AI2388"/>
      <c r="AJ2388" s="185">
        <v>5.5089227999999997E-3</v>
      </c>
      <c r="AK2388" s="185">
        <v>4.8824571999999998E-3</v>
      </c>
      <c r="AL2388" s="185">
        <v>1.8998503999999999E-4</v>
      </c>
      <c r="AM2388" s="185">
        <v>4.3648058000000001E-4</v>
      </c>
      <c r="AN2388" s="176">
        <v>2.9271326E-7</v>
      </c>
      <c r="AO2388" s="176">
        <v>7.0260740000000002E-10</v>
      </c>
      <c r="AP2388" s="176">
        <v>6.1131734E-2</v>
      </c>
      <c r="AQ2388" s="192">
        <v>1.9395747000000001E-7</v>
      </c>
      <c r="AR2388" s="192">
        <v>5.8521649999999999E-10</v>
      </c>
      <c r="AS2388" s="192">
        <v>1.5988950999999999E-14</v>
      </c>
      <c r="AT2388" s="192">
        <v>4.4956173999999999E-15</v>
      </c>
      <c r="AU2388" s="192">
        <v>0</v>
      </c>
      <c r="AV2388" s="192">
        <v>1.3421323E-11</v>
      </c>
      <c r="AW2388" s="192">
        <v>9.8013291000000002E-8</v>
      </c>
      <c r="AX2388" s="192">
        <v>3.0542614E-12</v>
      </c>
      <c r="AY2388" s="192">
        <v>1.1416314E-10</v>
      </c>
      <c r="AZ2388" s="192">
        <v>5.1442622999999997E-17</v>
      </c>
      <c r="BA2388" s="192">
        <v>7.6292168999999998E-19</v>
      </c>
      <c r="BB2388" s="192">
        <v>1.2721803E-13</v>
      </c>
      <c r="BC2388" s="192">
        <v>2.5289700999999999E-14</v>
      </c>
      <c r="BD2388" s="192">
        <v>4.9447923E-15</v>
      </c>
      <c r="BE2388" s="192">
        <v>5.7436284999999999E-11</v>
      </c>
      <c r="BF2388" s="192">
        <v>6.7163743E-10</v>
      </c>
      <c r="BG2388" s="192">
        <v>4.2984980000000002E-23</v>
      </c>
      <c r="BH2388" s="192">
        <v>1.3118395999999999E-8</v>
      </c>
      <c r="BI2388" s="193">
        <v>6.1131721E-2</v>
      </c>
      <c r="BJ2388" s="192">
        <v>0</v>
      </c>
      <c r="BK2388" s="192">
        <v>0</v>
      </c>
      <c r="BL2388" s="192">
        <v>0</v>
      </c>
      <c r="BM2388"/>
      <c r="BN2388" s="186">
        <v>1.9754306000000001E-5</v>
      </c>
      <c r="BO2388" s="186">
        <v>7.8712489999999996E-7</v>
      </c>
      <c r="BP2388" s="186">
        <v>5.8276380999999996E-6</v>
      </c>
      <c r="BQ2388" s="186">
        <v>4.9283370000000003E-7</v>
      </c>
      <c r="BR2388" s="186">
        <v>1.8935859000000001E-6</v>
      </c>
      <c r="BS2388" s="186">
        <v>9.2530898000000004E-11</v>
      </c>
      <c r="BT2388" s="186">
        <v>1.2615917000000001E-12</v>
      </c>
      <c r="BU2388" s="186">
        <v>1.3935993999999999E-10</v>
      </c>
      <c r="BV2388" s="186">
        <v>5.3859822999999995E-7</v>
      </c>
      <c r="BW2388" s="186">
        <v>2.9220869000000001E-7</v>
      </c>
      <c r="BX2388" s="186">
        <v>0</v>
      </c>
      <c r="BY2388" s="186">
        <v>9.5055800000000001E-20</v>
      </c>
      <c r="BZ2388" s="186">
        <v>7.7833043999999999E-16</v>
      </c>
      <c r="CA2388" s="186">
        <v>1.3084794E-7</v>
      </c>
      <c r="CB2388" s="186">
        <v>7.4140128000000004E-6</v>
      </c>
      <c r="CC2388" s="186">
        <v>2.3772228E-6</v>
      </c>
      <c r="CD2388" s="186">
        <v>0</v>
      </c>
      <c r="CE2388"/>
      <c r="CF2388" s="329">
        <v>6.5878949999999999E-16</v>
      </c>
      <c r="CG2388" s="330">
        <v>0.20900588</v>
      </c>
      <c r="CH2388" s="330">
        <v>3.6532121999999998E-4</v>
      </c>
      <c r="CI2388" s="330">
        <v>5.3856325999999998E-4</v>
      </c>
      <c r="CJ2388" s="329">
        <v>3.1893817000000003E-5</v>
      </c>
      <c r="CK2388" s="329">
        <v>6.4226999999999994E-11</v>
      </c>
      <c r="CL2388" s="329">
        <v>7.6827370000000006E-9</v>
      </c>
      <c r="CM2388" s="330">
        <v>3.2914306000000001E-5</v>
      </c>
      <c r="CN2388" s="330">
        <v>2.1067107000000002E-2</v>
      </c>
      <c r="CO2388" s="330">
        <v>0.83412710999999995</v>
      </c>
      <c r="CP2388"/>
      <c r="CQ2388">
        <v>3.1350879999999998E-2</v>
      </c>
      <c r="CR2388">
        <v>1.2484612930000001E-2</v>
      </c>
      <c r="CS2388">
        <v>1.00732873399208E-2</v>
      </c>
      <c r="CT2388">
        <v>8.9586059414766009E-2</v>
      </c>
      <c r="CU2388">
        <v>8.8269198999999999E-6</v>
      </c>
      <c r="CW2388" s="372"/>
      <c r="CZ2388" s="11"/>
      <c r="DA2388" s="236"/>
      <c r="DB2388" s="236"/>
      <c r="DC2388" s="32"/>
      <c r="DD2388" s="32"/>
      <c r="DE2388" s="32"/>
      <c r="DF2388" s="32"/>
      <c r="DG2388" s="32"/>
      <c r="DH2388" s="32"/>
      <c r="DI2388" s="32"/>
      <c r="DJ2388" s="32"/>
      <c r="DK2388" s="32"/>
      <c r="DL2388" s="32"/>
    </row>
    <row r="2389" spans="1:116" ht="14.4" x14ac:dyDescent="0.3">
      <c r="A2389" t="s">
        <v>3127</v>
      </c>
      <c r="B2389" s="181" t="s">
        <v>3072</v>
      </c>
      <c r="C2389" s="182" t="s">
        <v>3128</v>
      </c>
      <c r="D2389" t="s">
        <v>3755</v>
      </c>
      <c r="E2389" s="242" t="s">
        <v>943</v>
      </c>
      <c r="F2389" s="184" t="s">
        <v>5223</v>
      </c>
      <c r="G2389" s="184">
        <v>0.15912156554619999</v>
      </c>
      <c r="H2389" s="184">
        <v>9.7343754190000013E-3</v>
      </c>
      <c r="I2389" s="184">
        <v>2.63001007972E-2</v>
      </c>
      <c r="J2389" s="328">
        <v>5.9665093300000005E-3</v>
      </c>
      <c r="K2389" s="184">
        <v>0.11712058</v>
      </c>
      <c r="L2389" s="184">
        <v>2.3547973E-2</v>
      </c>
      <c r="M2389" s="184">
        <v>2.6558110000000001E-3</v>
      </c>
      <c r="N2389" s="184">
        <v>2.2475071000000002E-3</v>
      </c>
      <c r="O2389" s="184">
        <v>6.8338862E-3</v>
      </c>
      <c r="P2389" s="331">
        <v>1.5077758999999999E-5</v>
      </c>
      <c r="Q2389" s="331">
        <v>6.3790435999999998E-4</v>
      </c>
      <c r="R2389" s="331">
        <v>9.0966131999999997E-5</v>
      </c>
      <c r="S2389" s="331">
        <v>1.1944803E-4</v>
      </c>
      <c r="T2389" s="331">
        <v>0</v>
      </c>
      <c r="U2389" s="184">
        <v>5.8470613000000003E-3</v>
      </c>
      <c r="V2389" s="331">
        <v>5.3506652000000003E-6</v>
      </c>
      <c r="W2389" s="331">
        <v>0</v>
      </c>
      <c r="X2389" s="331">
        <v>0</v>
      </c>
      <c r="Y2389"/>
      <c r="Z2389" s="288">
        <v>0.78080386666666668</v>
      </c>
      <c r="AA2389"/>
      <c r="AB2389" s="164">
        <v>6.7708494999999997</v>
      </c>
      <c r="AC2389" s="164">
        <v>4.1426702999999998</v>
      </c>
      <c r="AD2389" s="164">
        <v>0.61992289</v>
      </c>
      <c r="AE2389" s="164">
        <v>0</v>
      </c>
      <c r="AF2389" s="164">
        <v>0.13359757999999999</v>
      </c>
      <c r="AG2389" s="164">
        <v>0.24522785999999999</v>
      </c>
      <c r="AH2389" s="164">
        <v>1.6294309</v>
      </c>
      <c r="AI2389"/>
      <c r="AJ2389" s="185">
        <v>2.0259205999999998E-2</v>
      </c>
      <c r="AK2389" s="185">
        <v>1.9321301999999999E-2</v>
      </c>
      <c r="AL2389" s="185">
        <v>7.3116727999999998E-4</v>
      </c>
      <c r="AM2389" s="185">
        <v>2.0673642000000001E-4</v>
      </c>
      <c r="AN2389" s="176">
        <v>1.1583514000000001E-6</v>
      </c>
      <c r="AO2389" s="176">
        <v>2.7040209999999998E-9</v>
      </c>
      <c r="AP2389" s="176">
        <v>2.895468E-2</v>
      </c>
      <c r="AQ2389" s="192">
        <v>7.2466297999999999E-7</v>
      </c>
      <c r="AR2389" s="192">
        <v>2.1864868999999998E-9</v>
      </c>
      <c r="AS2389" s="192">
        <v>5.9737760999999999E-14</v>
      </c>
      <c r="AT2389" s="192">
        <v>2.9791378000000002E-11</v>
      </c>
      <c r="AU2389" s="192">
        <v>0</v>
      </c>
      <c r="AV2389" s="192">
        <v>8.1497455999999995E-11</v>
      </c>
      <c r="AW2389" s="192">
        <v>4.3333062E-7</v>
      </c>
      <c r="AX2389" s="192">
        <v>1.6588785000000001E-11</v>
      </c>
      <c r="AY2389" s="192">
        <v>5.0009208999999998E-10</v>
      </c>
      <c r="AZ2389" s="192">
        <v>4.2904700000000001E-13</v>
      </c>
      <c r="BA2389" s="192">
        <v>0</v>
      </c>
      <c r="BB2389" s="192">
        <v>3.6323757999999998E-13</v>
      </c>
      <c r="BC2389" s="192">
        <v>5.7314764999999998E-16</v>
      </c>
      <c r="BD2389" s="192">
        <v>6.9406970000000001E-16</v>
      </c>
      <c r="BE2389" s="192">
        <v>6.0024379999999998E-11</v>
      </c>
      <c r="BF2389" s="192">
        <v>1.8652833000000001E-10</v>
      </c>
      <c r="BG2389" s="192">
        <v>0</v>
      </c>
      <c r="BH2389" s="192">
        <v>1.2700511999999999E-5</v>
      </c>
      <c r="BI2389" s="193">
        <v>2.8941979999999999E-2</v>
      </c>
      <c r="BJ2389" s="192">
        <v>0</v>
      </c>
      <c r="BK2389" s="192">
        <v>0</v>
      </c>
      <c r="BL2389" s="192">
        <v>0</v>
      </c>
      <c r="BM2389"/>
      <c r="BN2389" s="186">
        <v>5.2063059999999997E-5</v>
      </c>
      <c r="BO2389" s="186">
        <v>3.4554272999999999E-6</v>
      </c>
      <c r="BP2389" s="186">
        <v>2.1770882999999999E-5</v>
      </c>
      <c r="BQ2389" s="186">
        <v>1.1564513E-8</v>
      </c>
      <c r="BR2389" s="186">
        <v>9.0037337999999997E-6</v>
      </c>
      <c r="BS2389" s="186">
        <v>1.5025684E-8</v>
      </c>
      <c r="BT2389" s="186">
        <v>0</v>
      </c>
      <c r="BU2389" s="186">
        <v>2.2805754E-8</v>
      </c>
      <c r="BV2389" s="186">
        <v>5.1127891000000001E-8</v>
      </c>
      <c r="BW2389" s="186">
        <v>4.2760683999999997E-7</v>
      </c>
      <c r="BX2389" s="186">
        <v>0</v>
      </c>
      <c r="BY2389" s="186">
        <v>0</v>
      </c>
      <c r="BZ2389" s="186">
        <v>5.4472522999999998E-8</v>
      </c>
      <c r="CA2389" s="186">
        <v>6.5255894000000003E-7</v>
      </c>
      <c r="CB2389" s="186">
        <v>5.8781331999999998E-6</v>
      </c>
      <c r="CC2389" s="186">
        <v>1.0719721000000001E-5</v>
      </c>
      <c r="CD2389" s="186">
        <v>0</v>
      </c>
      <c r="CE2389"/>
      <c r="CF2389" s="329">
        <v>4.6106286999999998E-8</v>
      </c>
      <c r="CG2389" s="330">
        <v>0.78067799999999998</v>
      </c>
      <c r="CH2389" s="330">
        <v>8.3416999E-4</v>
      </c>
      <c r="CI2389" s="330">
        <v>2.3676916000000001E-3</v>
      </c>
      <c r="CJ2389" s="329">
        <v>1.7339533E-4</v>
      </c>
      <c r="CK2389" s="329">
        <v>1.6646000000000001E-10</v>
      </c>
      <c r="CL2389" s="329">
        <v>1.9348649000000001E-8</v>
      </c>
      <c r="CM2389" s="330">
        <v>1.5154845000000001E-4</v>
      </c>
      <c r="CN2389" s="330">
        <v>7.4003513000000002E-4</v>
      </c>
      <c r="CO2389" s="330">
        <v>0.40635102000000001</v>
      </c>
      <c r="CP2389"/>
      <c r="CQ2389">
        <v>0.11712058</v>
      </c>
      <c r="CR2389">
        <v>3.6029125550999991E-2</v>
      </c>
      <c r="CS2389">
        <v>2.6294750132E-2</v>
      </c>
      <c r="CT2389">
        <v>2.63001007972E-2</v>
      </c>
      <c r="CU2389">
        <v>5.9665093300000005E-3</v>
      </c>
      <c r="CW2389" s="372"/>
      <c r="CZ2389" s="11"/>
      <c r="DA2389" s="236"/>
      <c r="DB2389" s="236"/>
      <c r="DC2389" s="32"/>
      <c r="DD2389" s="32"/>
      <c r="DE2389" s="32"/>
      <c r="DF2389" s="32"/>
      <c r="DG2389" s="32"/>
      <c r="DH2389" s="32"/>
      <c r="DI2389" s="32"/>
      <c r="DJ2389" s="32"/>
      <c r="DK2389" s="32"/>
      <c r="DL2389" s="32"/>
    </row>
    <row r="2390" spans="1:116" ht="14.4" x14ac:dyDescent="0.3">
      <c r="A2390" t="s">
        <v>3129</v>
      </c>
      <c r="B2390" s="181" t="s">
        <v>3072</v>
      </c>
      <c r="C2390" s="182" t="s">
        <v>3130</v>
      </c>
      <c r="D2390" t="s">
        <v>3755</v>
      </c>
      <c r="E2390" s="242" t="s">
        <v>943</v>
      </c>
      <c r="F2390" s="184" t="s">
        <v>5224</v>
      </c>
      <c r="G2390" s="184">
        <v>1.9671392649589998</v>
      </c>
      <c r="H2390" s="184">
        <v>0.15744035604000001</v>
      </c>
      <c r="I2390" s="184">
        <v>0.31859937591899995</v>
      </c>
      <c r="J2390" s="328">
        <v>0.162642333</v>
      </c>
      <c r="K2390" s="184">
        <v>1.3284571999999999</v>
      </c>
      <c r="L2390" s="184">
        <v>0.19948279999999999</v>
      </c>
      <c r="M2390" s="184">
        <v>0.1191029</v>
      </c>
      <c r="N2390" s="184">
        <v>0.10517031</v>
      </c>
      <c r="O2390" s="331">
        <v>5.2114573999999997E-2</v>
      </c>
      <c r="P2390" s="331">
        <v>0</v>
      </c>
      <c r="Q2390" s="331">
        <v>1.5547204000000001E-4</v>
      </c>
      <c r="R2390" s="331">
        <v>1.3675918999999999E-5</v>
      </c>
      <c r="S2390" s="331">
        <v>7.0820357E-2</v>
      </c>
      <c r="T2390" s="184">
        <v>0</v>
      </c>
      <c r="U2390" s="331">
        <v>9.1821976E-2</v>
      </c>
      <c r="V2390" s="331">
        <v>0</v>
      </c>
      <c r="W2390" s="331">
        <v>0</v>
      </c>
      <c r="X2390" s="331">
        <v>0</v>
      </c>
      <c r="Y2390"/>
      <c r="Z2390" s="288">
        <v>8.8563813333333332</v>
      </c>
      <c r="AA2390"/>
      <c r="AB2390" s="164">
        <v>57.483868000000001</v>
      </c>
      <c r="AC2390" s="164">
        <v>36.732596999999998</v>
      </c>
      <c r="AD2390" s="164">
        <v>11.358483</v>
      </c>
      <c r="AE2390" s="164">
        <v>0</v>
      </c>
      <c r="AF2390" s="164">
        <v>2.5364029000000001</v>
      </c>
      <c r="AG2390" s="164">
        <v>4.4791572999999998</v>
      </c>
      <c r="AH2390" s="164">
        <v>2.3772274000000002</v>
      </c>
      <c r="AI2390"/>
      <c r="AJ2390" s="185">
        <v>0.22651468999999999</v>
      </c>
      <c r="AK2390" s="185">
        <v>0.21665534</v>
      </c>
      <c r="AL2390" s="185">
        <v>8.7489457E-3</v>
      </c>
      <c r="AM2390" s="185">
        <v>1.1104127000000001E-3</v>
      </c>
      <c r="AN2390" s="176">
        <v>1.2988929E-5</v>
      </c>
      <c r="AO2390" s="176">
        <v>3.2355568000000003E-8</v>
      </c>
      <c r="AP2390" s="176">
        <v>0.15551998</v>
      </c>
      <c r="AQ2390" s="192">
        <v>8.3056257000000002E-6</v>
      </c>
      <c r="AR2390" s="192">
        <v>2.5063253999999999E-8</v>
      </c>
      <c r="AS2390" s="192">
        <v>6.8462494000000001E-13</v>
      </c>
      <c r="AT2390" s="192">
        <v>4.6136E-10</v>
      </c>
      <c r="AU2390" s="193">
        <v>0</v>
      </c>
      <c r="AV2390" s="192">
        <v>1.3610775E-8</v>
      </c>
      <c r="AW2390" s="192">
        <v>4.6692312999999997E-6</v>
      </c>
      <c r="AX2390" s="192">
        <v>1.9653168999999998E-9</v>
      </c>
      <c r="AY2390" s="192">
        <v>5.3263125000000004E-9</v>
      </c>
      <c r="AZ2390" s="193">
        <v>0</v>
      </c>
      <c r="BA2390" s="193">
        <v>0</v>
      </c>
      <c r="BB2390" s="193">
        <v>0</v>
      </c>
      <c r="BC2390" s="193">
        <v>0</v>
      </c>
      <c r="BD2390" s="193">
        <v>0</v>
      </c>
      <c r="BE2390" s="193">
        <v>0</v>
      </c>
      <c r="BF2390" s="193">
        <v>0</v>
      </c>
      <c r="BG2390" s="193">
        <v>0</v>
      </c>
      <c r="BH2390" s="193">
        <v>4.9269702999999998E-3</v>
      </c>
      <c r="BI2390" s="193">
        <v>0.15059301</v>
      </c>
      <c r="BJ2390" s="193">
        <v>0</v>
      </c>
      <c r="BK2390" s="193">
        <v>0</v>
      </c>
      <c r="BL2390" s="193">
        <v>0</v>
      </c>
      <c r="BM2390"/>
      <c r="BN2390" s="164">
        <v>1.3630001000000001E-3</v>
      </c>
      <c r="BO2390" s="186">
        <v>4.1065363E-5</v>
      </c>
      <c r="BP2390" s="164">
        <v>2.4693940999999999E-4</v>
      </c>
      <c r="BQ2390" s="186">
        <v>8.9886781000000002E-9</v>
      </c>
      <c r="BR2390" s="186">
        <v>7.4491408999999994E-5</v>
      </c>
      <c r="BS2390" s="186">
        <v>8.5421973999999992E-6</v>
      </c>
      <c r="BT2390" s="164">
        <v>0</v>
      </c>
      <c r="BU2390" s="186">
        <v>1.2965217000000001E-5</v>
      </c>
      <c r="BV2390" s="164">
        <v>0</v>
      </c>
      <c r="BW2390" s="186">
        <v>1.2541008000000001E-7</v>
      </c>
      <c r="BX2390" s="164">
        <v>0</v>
      </c>
      <c r="BY2390" s="164">
        <v>0</v>
      </c>
      <c r="BZ2390" s="164">
        <v>0</v>
      </c>
      <c r="CA2390" s="186">
        <v>2.1992439E-5</v>
      </c>
      <c r="CB2390" s="186">
        <v>5.9985061000000003E-5</v>
      </c>
      <c r="CC2390" s="164">
        <v>8.9688462000000004E-4</v>
      </c>
      <c r="CD2390" s="164">
        <v>0</v>
      </c>
      <c r="CE2390"/>
      <c r="CF2390" s="330">
        <v>0</v>
      </c>
      <c r="CG2390" s="330">
        <v>8.7873163999999999</v>
      </c>
      <c r="CH2390" s="330">
        <v>0.36017398</v>
      </c>
      <c r="CI2390" s="330">
        <v>3.0055484E-2</v>
      </c>
      <c r="CJ2390" s="330">
        <v>1.562197E-3</v>
      </c>
      <c r="CK2390" s="330">
        <v>0</v>
      </c>
      <c r="CL2390" s="330">
        <v>0</v>
      </c>
      <c r="CM2390" s="330">
        <v>1.3928191E-3</v>
      </c>
      <c r="CN2390" s="330">
        <v>0</v>
      </c>
      <c r="CO2390" s="330">
        <v>2.2560525999999999</v>
      </c>
      <c r="CP2390"/>
      <c r="CQ2390">
        <v>1.3284571999999999</v>
      </c>
      <c r="CR2390">
        <v>0.4760397319589999</v>
      </c>
      <c r="CS2390">
        <v>0.31859937591899995</v>
      </c>
      <c r="CT2390">
        <v>0.31859937591899995</v>
      </c>
      <c r="CU2390">
        <v>0.162642333</v>
      </c>
      <c r="CW2390" s="372"/>
      <c r="CZ2390" s="11"/>
      <c r="DA2390" s="236"/>
      <c r="DB2390" s="236"/>
      <c r="DC2390" s="32"/>
      <c r="DD2390" s="32"/>
      <c r="DE2390" s="32"/>
      <c r="DF2390" s="32"/>
      <c r="DG2390" s="32"/>
      <c r="DH2390" s="32"/>
      <c r="DI2390" s="32"/>
      <c r="DJ2390" s="32"/>
      <c r="DK2390" s="32"/>
      <c r="DL2390" s="32"/>
    </row>
    <row r="2391" spans="1:116" ht="14.4" x14ac:dyDescent="0.3">
      <c r="A2391" t="s">
        <v>3131</v>
      </c>
      <c r="B2391" s="181" t="s">
        <v>3072</v>
      </c>
      <c r="C2391" s="182" t="s">
        <v>3132</v>
      </c>
      <c r="D2391" t="s">
        <v>3755</v>
      </c>
      <c r="E2391" s="242" t="s">
        <v>943</v>
      </c>
      <c r="F2391" s="184" t="s">
        <v>5225</v>
      </c>
      <c r="G2391" s="184">
        <v>0.37089694190805</v>
      </c>
      <c r="H2391" s="184">
        <v>1.5381005980000001E-2</v>
      </c>
      <c r="I2391" s="184">
        <v>2.1481657635000002E-2</v>
      </c>
      <c r="J2391" s="328">
        <v>3.5111882930499998E-3</v>
      </c>
      <c r="K2391" s="184">
        <v>0.33052309000000002</v>
      </c>
      <c r="L2391" s="184">
        <v>7.6812392000000004E-3</v>
      </c>
      <c r="M2391" s="184">
        <v>1.2592967E-2</v>
      </c>
      <c r="N2391" s="184">
        <v>1.3286284000000001E-2</v>
      </c>
      <c r="O2391" s="184">
        <v>1.7171916000000001E-3</v>
      </c>
      <c r="P2391" s="331">
        <v>1.9756664E-4</v>
      </c>
      <c r="Q2391" s="331">
        <v>1.7996374E-4</v>
      </c>
      <c r="R2391" s="331">
        <v>1.1408042000000001E-3</v>
      </c>
      <c r="S2391" s="184">
        <v>4.1099594999999999E-4</v>
      </c>
      <c r="T2391" s="331">
        <v>5.6554885000000002E-5</v>
      </c>
      <c r="U2391" s="331">
        <v>3.1000877999999999E-3</v>
      </c>
      <c r="V2391" s="331">
        <v>1.009235E-5</v>
      </c>
      <c r="W2391" s="331">
        <v>1.0454304999999999E-7</v>
      </c>
      <c r="X2391" s="331">
        <v>0</v>
      </c>
      <c r="Y2391"/>
      <c r="Z2391" s="288">
        <v>2.2034872666666669</v>
      </c>
      <c r="AA2391"/>
      <c r="AB2391" s="164">
        <v>32.657080000000001</v>
      </c>
      <c r="AC2391" s="164">
        <v>32.145820000000001</v>
      </c>
      <c r="AD2391" s="164">
        <v>0.35286958000000002</v>
      </c>
      <c r="AE2391" s="164">
        <v>0</v>
      </c>
      <c r="AF2391" s="186">
        <v>2.4956563999999999E-3</v>
      </c>
      <c r="AG2391" s="164">
        <v>8.7668624000000001E-2</v>
      </c>
      <c r="AH2391" s="164">
        <v>6.8225809999999998E-2</v>
      </c>
      <c r="AI2391"/>
      <c r="AJ2391" s="185">
        <v>4.0913898999999997E-2</v>
      </c>
      <c r="AK2391" s="185">
        <v>3.6883988999999999E-2</v>
      </c>
      <c r="AL2391" s="185">
        <v>1.7344848E-3</v>
      </c>
      <c r="AM2391" s="185">
        <v>2.2954249999999998E-3</v>
      </c>
      <c r="AN2391" s="176">
        <v>2.2112703000000002E-6</v>
      </c>
      <c r="AO2391" s="176">
        <v>6.4145146999999999E-9</v>
      </c>
      <c r="AP2391" s="176">
        <v>0.3214881</v>
      </c>
      <c r="AQ2391" s="192">
        <v>2.0448369999999998E-6</v>
      </c>
      <c r="AR2391" s="192">
        <v>6.1697668000000001E-9</v>
      </c>
      <c r="AS2391" s="192">
        <v>1.6856684E-13</v>
      </c>
      <c r="AT2391" s="192">
        <v>1.3623083000000001E-13</v>
      </c>
      <c r="AU2391" s="192">
        <v>0</v>
      </c>
      <c r="AV2391" s="192">
        <v>3.5956161999999998E-10</v>
      </c>
      <c r="AW2391" s="192">
        <v>1.658387E-7</v>
      </c>
      <c r="AX2391" s="192">
        <v>8.1626735999999996E-11</v>
      </c>
      <c r="AY2391" s="192">
        <v>1.6283997999999999E-10</v>
      </c>
      <c r="AZ2391" s="192">
        <v>1.5588673999999999E-15</v>
      </c>
      <c r="BA2391" s="192">
        <v>2.3118838999999998E-17</v>
      </c>
      <c r="BB2391" s="192">
        <v>1.0256835000000001E-13</v>
      </c>
      <c r="BC2391" s="192">
        <v>6.9923067E-15</v>
      </c>
      <c r="BD2391" s="192">
        <v>1.5434789E-15</v>
      </c>
      <c r="BE2391" s="192">
        <v>2.7423471000000001E-11</v>
      </c>
      <c r="BF2391" s="192">
        <v>2.0749870000000001E-10</v>
      </c>
      <c r="BG2391" s="192">
        <v>1.3025752E-21</v>
      </c>
      <c r="BH2391" s="192">
        <v>3.4477743000000001E-5</v>
      </c>
      <c r="BI2391" s="193">
        <v>0.32145362</v>
      </c>
      <c r="BJ2391" s="192">
        <v>0</v>
      </c>
      <c r="BK2391" s="192">
        <v>0</v>
      </c>
      <c r="BL2391" s="192">
        <v>0</v>
      </c>
      <c r="BM2391"/>
      <c r="BN2391" s="164">
        <v>1.0782169E-4</v>
      </c>
      <c r="BO2391" s="186">
        <v>1.1241747000000001E-6</v>
      </c>
      <c r="BP2391" s="186">
        <v>6.1439072000000003E-5</v>
      </c>
      <c r="BQ2391" s="186">
        <v>1.3998461999999999E-7</v>
      </c>
      <c r="BR2391" s="186">
        <v>2.4094435999999999E-6</v>
      </c>
      <c r="BS2391" s="186">
        <v>2.8039665999999999E-9</v>
      </c>
      <c r="BT2391" s="186">
        <v>3.8230052999999998E-11</v>
      </c>
      <c r="BU2391" s="186">
        <v>4.2230284E-9</v>
      </c>
      <c r="BV2391" s="186">
        <v>2.7507352999999998E-7</v>
      </c>
      <c r="BW2391" s="186">
        <v>1.7753241999999999E-7</v>
      </c>
      <c r="BX2391" s="186">
        <v>0</v>
      </c>
      <c r="BY2391" s="186">
        <v>2.8804788E-18</v>
      </c>
      <c r="BZ2391" s="186">
        <v>2.3585771000000001E-14</v>
      </c>
      <c r="CA2391" s="186">
        <v>2.6124546E-6</v>
      </c>
      <c r="CB2391" s="186">
        <v>3.9636355000000002E-5</v>
      </c>
      <c r="CC2391" s="186">
        <v>5.3072456999999999E-10</v>
      </c>
      <c r="CD2391" s="186">
        <v>0</v>
      </c>
      <c r="CE2391"/>
      <c r="CF2391" s="329">
        <v>1.9963318E-14</v>
      </c>
      <c r="CG2391" s="330">
        <v>2.2034875999999999</v>
      </c>
      <c r="CH2391" s="330">
        <v>1.1619252E-4</v>
      </c>
      <c r="CI2391" s="330">
        <v>7.6986701999999995E-4</v>
      </c>
      <c r="CJ2391" s="329">
        <v>8.5363623000000001E-4</v>
      </c>
      <c r="CK2391" s="329">
        <v>4.8903543999999998E-11</v>
      </c>
      <c r="CL2391" s="329">
        <v>5.7029161999999996E-9</v>
      </c>
      <c r="CM2391" s="330">
        <v>8.8257924E-5</v>
      </c>
      <c r="CN2391" s="330">
        <v>5.8200374999999999E-3</v>
      </c>
      <c r="CO2391" s="330">
        <v>4.4085055000000004</v>
      </c>
      <c r="CP2391"/>
      <c r="CQ2391">
        <v>0.33052309000000002</v>
      </c>
      <c r="CR2391">
        <v>3.6796016379999998E-2</v>
      </c>
      <c r="CS2391">
        <v>2.1415114943050002E-2</v>
      </c>
      <c r="CT2391">
        <v>2.1481657635000002E-2</v>
      </c>
      <c r="CU2391">
        <v>3.51108375E-3</v>
      </c>
      <c r="CW2391" s="372"/>
      <c r="CZ2391" s="11"/>
      <c r="DA2391" s="236"/>
      <c r="DB2391" s="236"/>
      <c r="DC2391" s="32"/>
      <c r="DD2391" s="32"/>
      <c r="DE2391" s="32"/>
      <c r="DF2391" s="32"/>
      <c r="DG2391" s="32"/>
      <c r="DH2391" s="32"/>
      <c r="DI2391" s="32"/>
      <c r="DJ2391" s="32"/>
      <c r="DK2391" s="32"/>
      <c r="DL2391" s="32"/>
    </row>
    <row r="2392" spans="1:116" ht="14.4" x14ac:dyDescent="0.3">
      <c r="A2392" t="s">
        <v>3133</v>
      </c>
      <c r="B2392" s="181" t="s">
        <v>3072</v>
      </c>
      <c r="C2392" s="182" t="s">
        <v>3134</v>
      </c>
      <c r="D2392" t="s">
        <v>3755</v>
      </c>
      <c r="E2392" s="242" t="s">
        <v>943</v>
      </c>
      <c r="F2392" s="184" t="s">
        <v>5226</v>
      </c>
      <c r="G2392" s="184">
        <v>0.28483844404469999</v>
      </c>
      <c r="H2392" s="184">
        <v>7.7135037820000012E-3</v>
      </c>
      <c r="I2392" s="184">
        <v>2.35269120827E-2</v>
      </c>
      <c r="J2392" s="328">
        <v>1.5439281800000001E-3</v>
      </c>
      <c r="K2392" s="184">
        <v>0.2520541</v>
      </c>
      <c r="L2392" s="184">
        <v>1.0089581E-2</v>
      </c>
      <c r="M2392" s="184">
        <v>1.0300576000000001E-2</v>
      </c>
      <c r="N2392" s="184">
        <v>6.2749488000000001E-3</v>
      </c>
      <c r="O2392" s="331">
        <v>1.0959523E-3</v>
      </c>
      <c r="P2392" s="331">
        <v>6.8575021999999993E-5</v>
      </c>
      <c r="Q2392" s="331">
        <v>2.7402766E-4</v>
      </c>
      <c r="R2392" s="331">
        <v>3.1345402E-3</v>
      </c>
      <c r="S2392" s="184">
        <v>1.0471908E-4</v>
      </c>
      <c r="T2392" s="184">
        <v>0</v>
      </c>
      <c r="U2392" s="331">
        <v>1.3544791E-3</v>
      </c>
      <c r="V2392" s="331">
        <v>2.2148827000000001E-6</v>
      </c>
      <c r="W2392" s="331">
        <v>8.4729999999999997E-5</v>
      </c>
      <c r="X2392" s="331">
        <v>0</v>
      </c>
      <c r="Y2392"/>
      <c r="Z2392" s="288">
        <v>1.6803606666666668</v>
      </c>
      <c r="AA2392"/>
      <c r="AB2392" s="164">
        <v>27.880472000000001</v>
      </c>
      <c r="AC2392" s="164">
        <v>27.662272000000002</v>
      </c>
      <c r="AD2392" s="164">
        <v>0.16825828000000001</v>
      </c>
      <c r="AE2392" s="164">
        <v>0</v>
      </c>
      <c r="AF2392" s="164">
        <v>2.2867225E-4</v>
      </c>
      <c r="AG2392" s="164">
        <v>2.3214121000000001E-2</v>
      </c>
      <c r="AH2392" s="164">
        <v>2.6499227E-2</v>
      </c>
      <c r="AI2392"/>
      <c r="AJ2392" s="185">
        <v>3.2832923E-2</v>
      </c>
      <c r="AK2392" s="185">
        <v>2.951028E-2</v>
      </c>
      <c r="AL2392" s="185">
        <v>1.3474944E-3</v>
      </c>
      <c r="AM2392" s="185">
        <v>1.9751488999999998E-3</v>
      </c>
      <c r="AN2392" s="176">
        <v>1.7692013999999999E-6</v>
      </c>
      <c r="AO2392" s="176">
        <v>4.9833373999999999E-9</v>
      </c>
      <c r="AP2392" s="176">
        <v>0.27663149999999997</v>
      </c>
      <c r="AQ2392" s="192">
        <v>1.5680251000000001E-6</v>
      </c>
      <c r="AR2392" s="192">
        <v>4.7314274000000001E-9</v>
      </c>
      <c r="AS2392" s="192">
        <v>1.292555E-13</v>
      </c>
      <c r="AT2392" s="192">
        <v>4.499475E-11</v>
      </c>
      <c r="AU2392" s="192">
        <v>0</v>
      </c>
      <c r="AV2392" s="192">
        <v>1.6736028000000001E-10</v>
      </c>
      <c r="AW2392" s="192">
        <v>2.0042728999999999E-7</v>
      </c>
      <c r="AX2392" s="192">
        <v>3.8170806000000002E-11</v>
      </c>
      <c r="AY2392" s="192">
        <v>2.1344023000000001E-10</v>
      </c>
      <c r="AZ2392" s="192">
        <v>0</v>
      </c>
      <c r="BA2392" s="192">
        <v>0</v>
      </c>
      <c r="BB2392" s="192">
        <v>1.4729474E-13</v>
      </c>
      <c r="BC2392" s="192">
        <v>1.8817707000000002E-14</v>
      </c>
      <c r="BD2392" s="192">
        <v>3.5992687E-15</v>
      </c>
      <c r="BE2392" s="192">
        <v>1.7587779999999999E-11</v>
      </c>
      <c r="BF2392" s="192">
        <v>5.1914807E-10</v>
      </c>
      <c r="BG2392" s="192">
        <v>0</v>
      </c>
      <c r="BH2392" s="192">
        <v>8.7857532999999994E-6</v>
      </c>
      <c r="BI2392" s="193">
        <v>0.27662271999999999</v>
      </c>
      <c r="BJ2392" s="192">
        <v>0</v>
      </c>
      <c r="BK2392" s="192">
        <v>0</v>
      </c>
      <c r="BL2392" s="192">
        <v>0</v>
      </c>
      <c r="BM2392"/>
      <c r="BN2392" s="186">
        <v>8.6503222999999998E-5</v>
      </c>
      <c r="BO2392" s="186">
        <v>1.4715213999999999E-6</v>
      </c>
      <c r="BP2392" s="186">
        <v>4.6852913999999998E-5</v>
      </c>
      <c r="BQ2392" s="186">
        <v>3.700136E-7</v>
      </c>
      <c r="BR2392" s="186">
        <v>2.1931079000000001E-6</v>
      </c>
      <c r="BS2392" s="186">
        <v>0</v>
      </c>
      <c r="BT2392" s="186">
        <v>0</v>
      </c>
      <c r="BU2392" s="186">
        <v>0</v>
      </c>
      <c r="BV2392" s="186">
        <v>1.0797458999999999E-7</v>
      </c>
      <c r="BW2392" s="186">
        <v>2.9748860999999999E-7</v>
      </c>
      <c r="BX2392" s="186">
        <v>0</v>
      </c>
      <c r="BY2392" s="186">
        <v>0</v>
      </c>
      <c r="BZ2392" s="186">
        <v>2.7121181000000002E-9</v>
      </c>
      <c r="CA2392" s="186">
        <v>1.2950116E-6</v>
      </c>
      <c r="CB2392" s="186">
        <v>3.3912479E-5</v>
      </c>
      <c r="CC2392" s="186">
        <v>1.4743727E-15</v>
      </c>
      <c r="CD2392" s="186">
        <v>0</v>
      </c>
      <c r="CE2392"/>
      <c r="CF2392" s="329">
        <v>2.2499999999999999E-9</v>
      </c>
      <c r="CG2392" s="330">
        <v>1.6734648000000001</v>
      </c>
      <c r="CH2392" s="330">
        <v>3.0230444999999998E-4</v>
      </c>
      <c r="CI2392" s="330">
        <v>1.0067934999999999E-3</v>
      </c>
      <c r="CJ2392" s="329">
        <v>6.9999022000000004E-4</v>
      </c>
      <c r="CK2392" s="329">
        <v>6.9422321000000006E-11</v>
      </c>
      <c r="CL2392" s="329">
        <v>8.5193142999999993E-9</v>
      </c>
      <c r="CM2392" s="330">
        <v>8.8856740999999998E-5</v>
      </c>
      <c r="CN2392" s="330">
        <v>1.5723701999999999E-2</v>
      </c>
      <c r="CO2392" s="330">
        <v>3.7911747</v>
      </c>
      <c r="CP2392"/>
      <c r="CQ2392">
        <v>0.2520541</v>
      </c>
      <c r="CR2392">
        <v>3.1238200981999999E-2</v>
      </c>
      <c r="CS2392">
        <v>2.3609427200000001E-2</v>
      </c>
      <c r="CT2392">
        <v>2.3526912082700004E-2</v>
      </c>
      <c r="CU2392">
        <v>1.45919818E-3</v>
      </c>
      <c r="CW2392" s="372"/>
      <c r="CZ2392" s="11"/>
      <c r="DA2392" s="236"/>
      <c r="DB2392" s="236"/>
      <c r="DC2392" s="32"/>
      <c r="DD2392" s="32"/>
      <c r="DE2392" s="32"/>
      <c r="DF2392" s="32"/>
      <c r="DG2392" s="32"/>
      <c r="DH2392" s="32"/>
      <c r="DI2392" s="32"/>
      <c r="DJ2392" s="32"/>
      <c r="DK2392" s="32"/>
      <c r="DL2392" s="32"/>
    </row>
    <row r="2393" spans="1:116" ht="14.4" x14ac:dyDescent="0.3">
      <c r="A2393" t="s">
        <v>3135</v>
      </c>
      <c r="B2393" s="181" t="s">
        <v>3072</v>
      </c>
      <c r="C2393" s="182" t="s">
        <v>3136</v>
      </c>
      <c r="D2393" t="s">
        <v>3755</v>
      </c>
      <c r="E2393" s="242" t="s">
        <v>943</v>
      </c>
      <c r="F2393" s="184" t="s">
        <v>5227</v>
      </c>
      <c r="G2393" s="184">
        <v>31.367888780839678</v>
      </c>
      <c r="H2393" s="184">
        <v>0.5174384133808001</v>
      </c>
      <c r="I2393" s="184">
        <v>12.095354126058881</v>
      </c>
      <c r="J2393" s="328">
        <v>13.528270041399999</v>
      </c>
      <c r="K2393" s="184">
        <v>5.2268261999999996</v>
      </c>
      <c r="L2393" s="184">
        <v>12.028969</v>
      </c>
      <c r="M2393" s="184">
        <v>6.6384635999999997E-2</v>
      </c>
      <c r="N2393" s="184">
        <v>0.51739615000000005</v>
      </c>
      <c r="O2393" s="331">
        <v>2.6781117E-5</v>
      </c>
      <c r="P2393" s="331">
        <v>1.2197407999999999E-6</v>
      </c>
      <c r="Q2393" s="331">
        <v>1.4262523000000001E-5</v>
      </c>
      <c r="R2393" s="331">
        <v>3.1942376000000002E-7</v>
      </c>
      <c r="S2393" s="331">
        <v>13.520004999999999</v>
      </c>
      <c r="T2393" s="331">
        <v>0</v>
      </c>
      <c r="U2393" s="331">
        <v>8.2650413999999991E-3</v>
      </c>
      <c r="V2393" s="331">
        <v>1.7063512E-7</v>
      </c>
      <c r="W2393" s="331">
        <v>0</v>
      </c>
      <c r="X2393" s="331">
        <v>0</v>
      </c>
      <c r="Y2393"/>
      <c r="Z2393" s="288">
        <v>34.845508000000002</v>
      </c>
      <c r="AA2393"/>
      <c r="AB2393" s="164">
        <v>1.2539937999999999</v>
      </c>
      <c r="AC2393" s="164">
        <v>1.2483261000000001</v>
      </c>
      <c r="AD2393" s="164">
        <v>3.7934702999999998E-3</v>
      </c>
      <c r="AE2393" s="164">
        <v>0</v>
      </c>
      <c r="AF2393" s="164">
        <v>0</v>
      </c>
      <c r="AG2393" s="164">
        <v>8.2813948999999997E-4</v>
      </c>
      <c r="AH2393" s="164">
        <v>1.0460275000000001E-3</v>
      </c>
      <c r="AI2393"/>
      <c r="AJ2393" s="185">
        <v>4.2845972000000003</v>
      </c>
      <c r="AK2393" s="185">
        <v>4.1835294000000003</v>
      </c>
      <c r="AL2393" s="185">
        <v>9.6210720999999999E-2</v>
      </c>
      <c r="AM2393" s="185">
        <v>4.8570877999999998E-3</v>
      </c>
      <c r="AN2393" s="176">
        <v>2.5081111999999999E-4</v>
      </c>
      <c r="AO2393" s="176">
        <v>3.5580888000000002E-7</v>
      </c>
      <c r="AP2393" s="176">
        <v>0.68026439999999999</v>
      </c>
      <c r="AQ2393" s="192">
        <v>3.2336631999999999E-5</v>
      </c>
      <c r="AR2393" s="192">
        <v>9.7567423000000002E-8</v>
      </c>
      <c r="AS2393" s="192">
        <v>2.6656814E-12</v>
      </c>
      <c r="AT2393" s="193">
        <v>0</v>
      </c>
      <c r="AU2393" s="193">
        <v>0</v>
      </c>
      <c r="AV2393" s="192">
        <v>1.6506864E-8</v>
      </c>
      <c r="AW2393" s="193">
        <v>2.1845797E-4</v>
      </c>
      <c r="AX2393" s="192">
        <v>3.7715654000000002E-9</v>
      </c>
      <c r="AY2393" s="192">
        <v>2.5446703999999998E-7</v>
      </c>
      <c r="AZ2393" s="193">
        <v>0</v>
      </c>
      <c r="BA2393" s="193">
        <v>0</v>
      </c>
      <c r="BB2393" s="192">
        <v>4.0859449000000002E-15</v>
      </c>
      <c r="BC2393" s="192">
        <v>1.5225035999999999E-13</v>
      </c>
      <c r="BD2393" s="192">
        <v>2.7602807E-14</v>
      </c>
      <c r="BE2393" s="192">
        <v>2.0289035999999999E-13</v>
      </c>
      <c r="BF2393" s="192">
        <v>2.3566299000000002E-12</v>
      </c>
      <c r="BG2393" s="193">
        <v>0</v>
      </c>
      <c r="BH2393" s="193">
        <v>0.6680005</v>
      </c>
      <c r="BI2393" s="193">
        <v>1.2263901000000001E-2</v>
      </c>
      <c r="BJ2393" s="193">
        <v>0</v>
      </c>
      <c r="BK2393" s="193">
        <v>0</v>
      </c>
      <c r="BL2393" s="193">
        <v>0</v>
      </c>
      <c r="BM2393"/>
      <c r="BN2393" s="164">
        <v>4.4629142000000002E-3</v>
      </c>
      <c r="BO2393" s="164">
        <v>1.7543726999999999E-3</v>
      </c>
      <c r="BP2393" s="164">
        <v>9.7158523000000002E-4</v>
      </c>
      <c r="BQ2393" s="186">
        <v>1.6082019000000001E-10</v>
      </c>
      <c r="BR2393" s="164">
        <v>1.4451611E-3</v>
      </c>
      <c r="BS2393" s="164">
        <v>0</v>
      </c>
      <c r="BT2393" s="164">
        <v>0</v>
      </c>
      <c r="BU2393" s="164">
        <v>0</v>
      </c>
      <c r="BV2393" s="186">
        <v>1.9831752999999999E-9</v>
      </c>
      <c r="BW2393" s="186">
        <v>9.8096036999999992E-9</v>
      </c>
      <c r="BX2393" s="164">
        <v>0</v>
      </c>
      <c r="BY2393" s="164">
        <v>0</v>
      </c>
      <c r="BZ2393" s="164">
        <v>0</v>
      </c>
      <c r="CA2393" s="164">
        <v>2.1278495000000001E-4</v>
      </c>
      <c r="CB2393" s="186">
        <v>1.5078358E-6</v>
      </c>
      <c r="CC2393" s="186">
        <v>7.7490527E-5</v>
      </c>
      <c r="CD2393" s="164">
        <v>0</v>
      </c>
      <c r="CE2393"/>
      <c r="CF2393" s="330">
        <v>0</v>
      </c>
      <c r="CG2393" s="330">
        <v>34.845508000000002</v>
      </c>
      <c r="CH2393" s="330">
        <v>0.44975150000000003</v>
      </c>
      <c r="CI2393" s="330">
        <v>1.2003162000000001</v>
      </c>
      <c r="CJ2393" s="330">
        <v>4.5112618999999998E-3</v>
      </c>
      <c r="CK2393" s="329">
        <v>1.8485961000000002E-12</v>
      </c>
      <c r="CL2393" s="329">
        <v>2.1846776E-10</v>
      </c>
      <c r="CM2393" s="330">
        <v>7.3353313000000003E-2</v>
      </c>
      <c r="CN2393" s="330">
        <v>7.5040753000000002E-2</v>
      </c>
      <c r="CO2393" s="330">
        <v>0.16913186999999999</v>
      </c>
      <c r="CP2393"/>
      <c r="CQ2393">
        <v>5.2268261999999996</v>
      </c>
      <c r="CR2393">
        <v>12.612792368804563</v>
      </c>
      <c r="CS2393">
        <v>12.095353955423761</v>
      </c>
      <c r="CT2393">
        <v>12.095354126058881</v>
      </c>
      <c r="CU2393">
        <v>13.528270041399999</v>
      </c>
      <c r="CW2393" s="372"/>
      <c r="CZ2393" s="11"/>
      <c r="DA2393" s="236"/>
      <c r="DB2393" s="236"/>
      <c r="DC2393" s="32"/>
      <c r="DD2393" s="32"/>
      <c r="DE2393" s="32"/>
      <c r="DF2393" s="32"/>
      <c r="DG2393" s="32"/>
      <c r="DH2393" s="32"/>
      <c r="DI2393" s="32"/>
      <c r="DJ2393" s="32"/>
      <c r="DK2393" s="32"/>
      <c r="DL2393" s="32"/>
    </row>
    <row r="2394" spans="1:116" ht="14.4" x14ac:dyDescent="0.3">
      <c r="A2394" t="s">
        <v>3137</v>
      </c>
      <c r="B2394" s="181" t="s">
        <v>3072</v>
      </c>
      <c r="C2394" s="182" t="s">
        <v>3138</v>
      </c>
      <c r="D2394" t="s">
        <v>3755</v>
      </c>
      <c r="E2394" s="242" t="s">
        <v>943</v>
      </c>
      <c r="F2394" s="184" t="s">
        <v>5228</v>
      </c>
      <c r="G2394" s="184">
        <v>0.58311499284900004</v>
      </c>
      <c r="H2394" s="184">
        <v>2.547728325E-2</v>
      </c>
      <c r="I2394" s="184">
        <v>3.3218798899E-2</v>
      </c>
      <c r="J2394" s="328">
        <v>6.1476206999999993E-3</v>
      </c>
      <c r="K2394" s="184">
        <v>0.51827129000000005</v>
      </c>
      <c r="L2394" s="331">
        <v>1.1922039000000001E-2</v>
      </c>
      <c r="M2394" s="331">
        <v>1.9519201E-2</v>
      </c>
      <c r="N2394" s="331">
        <v>2.2322066000000002E-2</v>
      </c>
      <c r="O2394" s="331">
        <v>2.5807631999999999E-3</v>
      </c>
      <c r="P2394" s="331">
        <v>3.0715662999999997E-4</v>
      </c>
      <c r="Q2394" s="331">
        <v>2.6729742E-4</v>
      </c>
      <c r="R2394" s="331">
        <v>1.7641811999999999E-3</v>
      </c>
      <c r="S2394" s="331">
        <v>1.7296092999999999E-3</v>
      </c>
      <c r="T2394" s="331">
        <v>0</v>
      </c>
      <c r="U2394" s="184">
        <v>4.4180113999999996E-3</v>
      </c>
      <c r="V2394" s="331">
        <v>1.3377699E-5</v>
      </c>
      <c r="W2394" s="331">
        <v>0</v>
      </c>
      <c r="X2394" s="331">
        <v>0</v>
      </c>
      <c r="Y2394"/>
      <c r="Z2394" s="288">
        <v>3.455141933333334</v>
      </c>
      <c r="AA2394"/>
      <c r="AB2394" s="164">
        <v>51.276116000000002</v>
      </c>
      <c r="AC2394" s="164">
        <v>50.486775999999999</v>
      </c>
      <c r="AD2394" s="164">
        <v>0.54882129000000002</v>
      </c>
      <c r="AE2394" s="164">
        <v>0</v>
      </c>
      <c r="AF2394" s="164">
        <v>0</v>
      </c>
      <c r="AG2394" s="164">
        <v>0.1344409</v>
      </c>
      <c r="AH2394" s="164">
        <v>0.10607735</v>
      </c>
      <c r="AI2394"/>
      <c r="AJ2394" s="185">
        <v>6.4103578999999994E-2</v>
      </c>
      <c r="AK2394" s="185">
        <v>5.7784965000000001E-2</v>
      </c>
      <c r="AL2394" s="185">
        <v>2.7211554E-3</v>
      </c>
      <c r="AM2394" s="185">
        <v>3.5974587999999998E-3</v>
      </c>
      <c r="AN2394" s="176">
        <v>3.4643264000000001E-6</v>
      </c>
      <c r="AO2394" s="176">
        <v>1.0063445E-8</v>
      </c>
      <c r="AP2394" s="176">
        <v>0.50384576999999997</v>
      </c>
      <c r="AQ2394" s="192">
        <v>3.2063717000000002E-6</v>
      </c>
      <c r="AR2394" s="192">
        <v>9.6743975000000005E-9</v>
      </c>
      <c r="AS2394" s="192">
        <v>2.6431836000000002E-13</v>
      </c>
      <c r="AT2394" s="192">
        <v>0</v>
      </c>
      <c r="AU2394" s="192">
        <v>0</v>
      </c>
      <c r="AV2394" s="192">
        <v>5.9817300999999998E-10</v>
      </c>
      <c r="AW2394" s="192">
        <v>2.5699691E-7</v>
      </c>
      <c r="AX2394" s="192">
        <v>1.3641263E-10</v>
      </c>
      <c r="AY2394" s="192">
        <v>2.5220500000000001E-10</v>
      </c>
      <c r="AZ2394" s="192">
        <v>0</v>
      </c>
      <c r="BA2394" s="192">
        <v>0</v>
      </c>
      <c r="BB2394" s="192">
        <v>1.5234529999999999E-13</v>
      </c>
      <c r="BC2394" s="192">
        <v>1.0619156E-14</v>
      </c>
      <c r="BD2394" s="192">
        <v>2.3405687999999999E-15</v>
      </c>
      <c r="BE2394" s="192">
        <v>4.2357789E-11</v>
      </c>
      <c r="BF2394" s="192">
        <v>3.1726000999999999E-10</v>
      </c>
      <c r="BG2394" s="192">
        <v>0</v>
      </c>
      <c r="BH2394" s="192">
        <v>9.5346957000000003E-5</v>
      </c>
      <c r="BI2394" s="193">
        <v>0.50375042000000003</v>
      </c>
      <c r="BJ2394" s="193">
        <v>0</v>
      </c>
      <c r="BK2394" s="193">
        <v>0</v>
      </c>
      <c r="BL2394" s="193">
        <v>0</v>
      </c>
      <c r="BM2394"/>
      <c r="BN2394" s="164">
        <v>1.6932334E-4</v>
      </c>
      <c r="BO2394" s="186">
        <v>1.7387773999999999E-6</v>
      </c>
      <c r="BP2394" s="186">
        <v>9.6338525000000001E-5</v>
      </c>
      <c r="BQ2394" s="186">
        <v>2.1734213999999999E-7</v>
      </c>
      <c r="BR2394" s="186">
        <v>3.7422807E-6</v>
      </c>
      <c r="BS2394" s="186">
        <v>0</v>
      </c>
      <c r="BT2394" s="186">
        <v>0</v>
      </c>
      <c r="BU2394" s="186">
        <v>0</v>
      </c>
      <c r="BV2394" s="186">
        <v>4.2704336E-7</v>
      </c>
      <c r="BW2394" s="186">
        <v>2.6990564000000003E-7</v>
      </c>
      <c r="BX2394" s="186">
        <v>0</v>
      </c>
      <c r="BY2394" s="186">
        <v>0</v>
      </c>
      <c r="BZ2394" s="186">
        <v>0</v>
      </c>
      <c r="CA2394" s="186">
        <v>4.3798537000000004E-6</v>
      </c>
      <c r="CB2394" s="186">
        <v>6.2209569000000003E-5</v>
      </c>
      <c r="CC2394" s="186">
        <v>4.2094806000000002E-11</v>
      </c>
      <c r="CD2394" s="164">
        <v>0</v>
      </c>
      <c r="CE2394"/>
      <c r="CF2394" s="329">
        <v>0</v>
      </c>
      <c r="CG2394" s="330">
        <v>3.4551419000000001</v>
      </c>
      <c r="CH2394" s="330">
        <v>0</v>
      </c>
      <c r="CI2394" s="330">
        <v>1.1896462E-3</v>
      </c>
      <c r="CJ2394" s="330">
        <v>1.326455E-3</v>
      </c>
      <c r="CK2394" s="329">
        <v>7.2771859000000005E-11</v>
      </c>
      <c r="CL2394" s="329">
        <v>8.4850680999999997E-9</v>
      </c>
      <c r="CM2394" s="330">
        <v>1.3705877E-4</v>
      </c>
      <c r="CN2394" s="330">
        <v>8.9150081999999995E-3</v>
      </c>
      <c r="CO2394" s="330">
        <v>6.9228455999999996</v>
      </c>
      <c r="CP2394"/>
      <c r="CQ2394">
        <v>0.51827129000000005</v>
      </c>
      <c r="CR2394">
        <v>5.8682704450000005E-2</v>
      </c>
      <c r="CS2394">
        <v>3.3205421200000002E-2</v>
      </c>
      <c r="CT2394">
        <v>3.3218798899E-2</v>
      </c>
      <c r="CU2394">
        <v>6.1476206999999993E-3</v>
      </c>
      <c r="CW2394" s="372"/>
      <c r="CZ2394" s="11"/>
      <c r="DA2394" s="236"/>
      <c r="DB2394" s="236"/>
      <c r="DC2394" s="32"/>
      <c r="DD2394" s="32"/>
      <c r="DE2394" s="32"/>
      <c r="DF2394" s="32"/>
      <c r="DG2394" s="32"/>
      <c r="DH2394" s="32"/>
      <c r="DI2394" s="32"/>
      <c r="DJ2394" s="32"/>
      <c r="DK2394" s="32"/>
      <c r="DL2394" s="32"/>
    </row>
    <row r="2395" spans="1:116" ht="14.4" x14ac:dyDescent="0.3">
      <c r="A2395" t="s">
        <v>3139</v>
      </c>
      <c r="B2395" s="181" t="s">
        <v>3072</v>
      </c>
      <c r="C2395" s="182" t="s">
        <v>3140</v>
      </c>
      <c r="D2395" t="s">
        <v>3755</v>
      </c>
      <c r="E2395" s="242" t="s">
        <v>943</v>
      </c>
      <c r="F2395" s="184" t="s">
        <v>5229</v>
      </c>
      <c r="G2395" s="184">
        <v>10.578374265511</v>
      </c>
      <c r="H2395" s="184">
        <v>0.86858741799999994</v>
      </c>
      <c r="I2395" s="184">
        <v>1.0592622485110001</v>
      </c>
      <c r="J2395" s="328">
        <v>7.6809459790000005</v>
      </c>
      <c r="K2395" s="184">
        <v>0.96957861999999995</v>
      </c>
      <c r="L2395" s="184">
        <v>0.86377397</v>
      </c>
      <c r="M2395" s="184">
        <v>8.4887972000000006E-2</v>
      </c>
      <c r="N2395" s="184">
        <v>6.6719631000000001E-2</v>
      </c>
      <c r="O2395" s="184">
        <v>6.9975846999999994E-2</v>
      </c>
      <c r="P2395" s="331">
        <v>0.12019758</v>
      </c>
      <c r="Q2395" s="331">
        <v>0.61169435999999999</v>
      </c>
      <c r="R2395" s="331">
        <v>0.11053171000000001</v>
      </c>
      <c r="S2395" s="184">
        <v>7.5856107000000002</v>
      </c>
      <c r="T2395" s="331">
        <v>0</v>
      </c>
      <c r="U2395" s="331">
        <v>9.5335278999999995E-2</v>
      </c>
      <c r="V2395" s="331">
        <v>6.8596510999999996E-5</v>
      </c>
      <c r="W2395" s="331">
        <v>0</v>
      </c>
      <c r="X2395" s="331">
        <v>0</v>
      </c>
      <c r="Y2395"/>
      <c r="Z2395" s="288">
        <v>6.4638574666666662</v>
      </c>
      <c r="AA2395"/>
      <c r="AB2395" s="164">
        <v>93.689335</v>
      </c>
      <c r="AC2395" s="164">
        <v>76.037774999999996</v>
      </c>
      <c r="AD2395" s="164">
        <v>10.429081999999999</v>
      </c>
      <c r="AE2395" s="164">
        <v>0</v>
      </c>
      <c r="AF2395" s="164">
        <v>1.874728</v>
      </c>
      <c r="AG2395" s="164">
        <v>3.4876007000000002</v>
      </c>
      <c r="AH2395" s="164">
        <v>1.8601483000000001</v>
      </c>
      <c r="AI2395"/>
      <c r="AJ2395" s="185">
        <v>1.4172347000000001</v>
      </c>
      <c r="AK2395" s="185">
        <v>1.4008463</v>
      </c>
      <c r="AL2395" s="185">
        <v>1.0576018E-2</v>
      </c>
      <c r="AM2395" s="185">
        <v>5.8123799999999998E-3</v>
      </c>
      <c r="AN2395" s="176">
        <v>8.3983592000000005E-5</v>
      </c>
      <c r="AO2395" s="176">
        <v>3.9112493999999998E-8</v>
      </c>
      <c r="AP2395" s="176">
        <v>0.81405883000000001</v>
      </c>
      <c r="AQ2395" s="192">
        <v>5.9986121999999998E-6</v>
      </c>
      <c r="AR2395" s="192">
        <v>1.8099267000000001E-8</v>
      </c>
      <c r="AS2395" s="192">
        <v>4.9449758000000002E-13</v>
      </c>
      <c r="AT2395" s="192">
        <v>0</v>
      </c>
      <c r="AU2395" s="192">
        <v>0</v>
      </c>
      <c r="AV2395" s="192">
        <v>6.2966061000000002E-9</v>
      </c>
      <c r="AW2395" s="192">
        <v>1.7202832000000002E-5</v>
      </c>
      <c r="AX2395" s="192">
        <v>9.6133130000000003E-10</v>
      </c>
      <c r="AY2395" s="192">
        <v>1.8733880999999999E-8</v>
      </c>
      <c r="AZ2395" s="192">
        <v>3.4847476999999999E-10</v>
      </c>
      <c r="BA2395" s="192">
        <v>4.3404788999999999E-14</v>
      </c>
      <c r="BB2395" s="192">
        <v>7.6064350999999999E-10</v>
      </c>
      <c r="BC2395" s="192">
        <v>1.6757708E-10</v>
      </c>
      <c r="BD2395" s="192">
        <v>4.0780932000000002E-11</v>
      </c>
      <c r="BE2395" s="192">
        <v>5.9923219999999997E-5</v>
      </c>
      <c r="BF2395" s="192">
        <v>8.5263084999999999E-7</v>
      </c>
      <c r="BG2395" s="192">
        <v>0</v>
      </c>
      <c r="BH2395" s="193">
        <v>0.21578747000000001</v>
      </c>
      <c r="BI2395" s="193">
        <v>0.59827136000000003</v>
      </c>
      <c r="BJ2395" s="192">
        <v>0</v>
      </c>
      <c r="BK2395" s="192">
        <v>0</v>
      </c>
      <c r="BL2395" s="192">
        <v>0</v>
      </c>
      <c r="BM2395"/>
      <c r="BN2395" s="164">
        <v>1.2334030000000001E-3</v>
      </c>
      <c r="BO2395" s="164">
        <v>1.3096781E-4</v>
      </c>
      <c r="BP2395" s="164">
        <v>1.8022949999999999E-4</v>
      </c>
      <c r="BQ2395" s="186">
        <v>1.307903E-5</v>
      </c>
      <c r="BR2395" s="164">
        <v>1.6786148E-4</v>
      </c>
      <c r="BS2395" s="186">
        <v>3.6887097999999999E-6</v>
      </c>
      <c r="BT2395" s="186">
        <v>8.8364503000000006E-6</v>
      </c>
      <c r="BU2395" s="186">
        <v>5.4042867999999996E-6</v>
      </c>
      <c r="BV2395" s="186">
        <v>1.9025018999999999E-4</v>
      </c>
      <c r="BW2395" s="164">
        <v>4.0487348000000002E-4</v>
      </c>
      <c r="BX2395" s="186">
        <v>0</v>
      </c>
      <c r="BY2395" s="186">
        <v>0</v>
      </c>
      <c r="BZ2395" s="186">
        <v>0</v>
      </c>
      <c r="CA2395" s="186">
        <v>2.0931428000000001E-5</v>
      </c>
      <c r="CB2395" s="164">
        <v>1.0652805E-4</v>
      </c>
      <c r="CC2395" s="186">
        <v>7.5262388999999995E-7</v>
      </c>
      <c r="CD2395" s="186">
        <v>0</v>
      </c>
      <c r="CE2395"/>
      <c r="CF2395" s="329">
        <v>0</v>
      </c>
      <c r="CG2395" s="330">
        <v>6.4637301000000003</v>
      </c>
      <c r="CH2395" s="330">
        <v>0.15084750999999999</v>
      </c>
      <c r="CI2395" s="330">
        <v>9.0503681000000002E-2</v>
      </c>
      <c r="CJ2395" s="330">
        <v>6.1832231000000003E-3</v>
      </c>
      <c r="CK2395" s="329">
        <v>2.5892442000000001E-5</v>
      </c>
      <c r="CL2395" s="329">
        <v>2.2070842E-5</v>
      </c>
      <c r="CM2395" s="330">
        <v>7.0639711999999997E-3</v>
      </c>
      <c r="CN2395" s="330">
        <v>267.42881</v>
      </c>
      <c r="CO2395" s="330">
        <v>8.3449574000000002</v>
      </c>
      <c r="CP2395"/>
      <c r="CQ2395">
        <v>0.96957861999999995</v>
      </c>
      <c r="CR2395">
        <v>1.92778107</v>
      </c>
      <c r="CS2395">
        <v>1.059193652</v>
      </c>
      <c r="CT2395">
        <v>1.0592622485109999</v>
      </c>
      <c r="CU2395">
        <v>7.6809459790000005</v>
      </c>
      <c r="CW2395" s="372"/>
      <c r="CZ2395" s="11"/>
      <c r="DA2395" s="236"/>
      <c r="DB2395" s="236"/>
      <c r="DC2395" s="32"/>
      <c r="DD2395" s="32"/>
      <c r="DE2395" s="32"/>
      <c r="DF2395" s="32"/>
      <c r="DG2395" s="32"/>
      <c r="DH2395" s="32"/>
      <c r="DI2395" s="32"/>
      <c r="DJ2395" s="32"/>
      <c r="DK2395" s="32"/>
      <c r="DL2395" s="32"/>
    </row>
    <row r="2396" spans="1:116" ht="14.4" x14ac:dyDescent="0.3">
      <c r="A2396" t="s">
        <v>3141</v>
      </c>
      <c r="B2396" s="181" t="s">
        <v>3072</v>
      </c>
      <c r="C2396" s="182" t="s">
        <v>3142</v>
      </c>
      <c r="D2396" t="s">
        <v>3755</v>
      </c>
      <c r="E2396" s="242" t="s">
        <v>943</v>
      </c>
      <c r="F2396" s="184" t="s">
        <v>5230</v>
      </c>
      <c r="G2396" s="184">
        <v>1.084876830374</v>
      </c>
      <c r="H2396" s="184">
        <v>5.3614008210000001E-2</v>
      </c>
      <c r="I2396" s="184">
        <v>0.11324255145900002</v>
      </c>
      <c r="J2396" s="328">
        <v>4.6650120704999999E-2</v>
      </c>
      <c r="K2396" s="184">
        <v>0.87137014999999995</v>
      </c>
      <c r="L2396" s="331">
        <v>4.7475204E-2</v>
      </c>
      <c r="M2396" s="331">
        <v>4.7637204000000002E-2</v>
      </c>
      <c r="N2396" s="331">
        <v>4.5062755000000003E-2</v>
      </c>
      <c r="O2396" s="331">
        <v>6.4639423E-3</v>
      </c>
      <c r="P2396" s="331">
        <v>1.1871481999999999E-3</v>
      </c>
      <c r="Q2396" s="331">
        <v>9.0016271000000001E-4</v>
      </c>
      <c r="R2396" s="331">
        <v>1.7440750000000001E-2</v>
      </c>
      <c r="S2396" s="331">
        <v>5.1823151999999999E-3</v>
      </c>
      <c r="T2396" s="184">
        <v>6.1619552000000003E-4</v>
      </c>
      <c r="U2396" s="184">
        <v>4.1438284999999998E-2</v>
      </c>
      <c r="V2396" s="331">
        <v>7.3197938999999999E-5</v>
      </c>
      <c r="W2396" s="331">
        <v>2.9520505E-5</v>
      </c>
      <c r="X2396" s="331">
        <v>0</v>
      </c>
      <c r="Y2396"/>
      <c r="Z2396" s="288">
        <v>5.8091343333333336</v>
      </c>
      <c r="AA2396"/>
      <c r="AB2396" s="164">
        <v>126.98236</v>
      </c>
      <c r="AC2396" s="164">
        <v>119.61431</v>
      </c>
      <c r="AD2396" s="164">
        <v>4.0287867999999998</v>
      </c>
      <c r="AE2396" s="164">
        <v>0</v>
      </c>
      <c r="AF2396" s="164">
        <v>1.0100377</v>
      </c>
      <c r="AG2396" s="164">
        <v>1.4987862000000001</v>
      </c>
      <c r="AH2396" s="164">
        <v>0.83044289999999998</v>
      </c>
      <c r="AI2396"/>
      <c r="AJ2396" s="185">
        <v>0.11998196999999999</v>
      </c>
      <c r="AK2396" s="185">
        <v>0.10705691000000001</v>
      </c>
      <c r="AL2396" s="185">
        <v>4.8387535999999997E-3</v>
      </c>
      <c r="AM2396" s="185">
        <v>8.0863107E-3</v>
      </c>
      <c r="AN2396" s="176">
        <v>6.4182797999999996E-6</v>
      </c>
      <c r="AO2396" s="176">
        <v>1.7894799000000001E-8</v>
      </c>
      <c r="AP2396" s="176">
        <v>1.1325365000000001</v>
      </c>
      <c r="AQ2396" s="192">
        <v>5.3911959000000001E-6</v>
      </c>
      <c r="AR2396" s="192">
        <v>1.6266550999999998E-8</v>
      </c>
      <c r="AS2396" s="192">
        <v>4.4442489999999999E-13</v>
      </c>
      <c r="AT2396" s="192">
        <v>1.5893293999999999E-12</v>
      </c>
      <c r="AU2396" s="192">
        <v>0</v>
      </c>
      <c r="AV2396" s="192">
        <v>1.3227464000000001E-9</v>
      </c>
      <c r="AW2396" s="192">
        <v>1.0136678E-6</v>
      </c>
      <c r="AX2396" s="192">
        <v>2.9145666000000001E-10</v>
      </c>
      <c r="AY2396" s="192">
        <v>1.1651578000000001E-9</v>
      </c>
      <c r="AZ2396" s="192">
        <v>1.339708E-10</v>
      </c>
      <c r="BA2396" s="192">
        <v>3.4950936999999999E-13</v>
      </c>
      <c r="BB2396" s="192">
        <v>3.2768202999999997E-11</v>
      </c>
      <c r="BC2396" s="192">
        <v>5.7980917000000002E-13</v>
      </c>
      <c r="BD2396" s="192">
        <v>1.5393189999999999E-13</v>
      </c>
      <c r="BE2396" s="192">
        <v>1.0596027E-8</v>
      </c>
      <c r="BF2396" s="192">
        <v>9.4206422999999998E-10</v>
      </c>
      <c r="BG2396" s="192">
        <v>1.2045548E-20</v>
      </c>
      <c r="BH2396" s="193">
        <v>3.2846200999999997E-4</v>
      </c>
      <c r="BI2396" s="193">
        <v>1.1322080999999999</v>
      </c>
      <c r="BJ2396" s="192">
        <v>5.5361845999999996E-10</v>
      </c>
      <c r="BK2396" s="192">
        <v>3.3665986999999999E-12</v>
      </c>
      <c r="BL2396" s="192">
        <v>1.5062411999999999E-16</v>
      </c>
      <c r="BM2396"/>
      <c r="BN2396" s="164">
        <v>3.4956325999999999E-4</v>
      </c>
      <c r="BO2396" s="186">
        <v>8.2549199999999992E-6</v>
      </c>
      <c r="BP2396" s="164">
        <v>1.6197408000000001E-4</v>
      </c>
      <c r="BQ2396" s="186">
        <v>2.0787094999999998E-6</v>
      </c>
      <c r="BR2396" s="186">
        <v>1.2194103000000001E-5</v>
      </c>
      <c r="BS2396" s="186">
        <v>1.1775368E-6</v>
      </c>
      <c r="BT2396" s="186">
        <v>3.7469363000000002E-10</v>
      </c>
      <c r="BU2396" s="186">
        <v>1.1429974E-6</v>
      </c>
      <c r="BV2396" s="186">
        <v>1.63331E-6</v>
      </c>
      <c r="BW2396" s="186">
        <v>7.7314967999999996E-7</v>
      </c>
      <c r="BX2396" s="186">
        <v>0</v>
      </c>
      <c r="BY2396" s="186">
        <v>2.6637193000000001E-17</v>
      </c>
      <c r="BZ2396" s="186">
        <v>2.1810913000000001E-13</v>
      </c>
      <c r="CA2396" s="186">
        <v>9.0633482999999996E-6</v>
      </c>
      <c r="CB2396" s="164">
        <v>1.5085129999999999E-4</v>
      </c>
      <c r="CC2396" s="186">
        <v>3.3994976E-7</v>
      </c>
      <c r="CD2396" s="186">
        <v>7.9475961999999998E-8</v>
      </c>
      <c r="CE2396"/>
      <c r="CF2396" s="329">
        <v>1.8461054000000001E-13</v>
      </c>
      <c r="CG2396" s="330">
        <v>5.8088799</v>
      </c>
      <c r="CH2396" s="330">
        <v>1.8083327E-2</v>
      </c>
      <c r="CI2396" s="330">
        <v>5.5119152000000001E-3</v>
      </c>
      <c r="CJ2396" s="330">
        <v>4.7232356000000003E-3</v>
      </c>
      <c r="CK2396" s="329">
        <v>9.7098382999999999E-10</v>
      </c>
      <c r="CL2396" s="329">
        <v>2.3857291E-8</v>
      </c>
      <c r="CM2396" s="330">
        <v>4.5427670000000001E-4</v>
      </c>
      <c r="CN2396" s="330">
        <v>1.0119528</v>
      </c>
      <c r="CO2396" s="330">
        <v>15.549105000000001</v>
      </c>
      <c r="CP2396"/>
      <c r="CQ2396">
        <v>0.87137014999999995</v>
      </c>
      <c r="CR2396">
        <v>0.16616716621000002</v>
      </c>
      <c r="CS2396">
        <v>0.11258267850500002</v>
      </c>
      <c r="CT2396">
        <v>0.113242551459</v>
      </c>
      <c r="CU2396">
        <v>4.6620600200000001E-2</v>
      </c>
      <c r="CW2396" s="372"/>
      <c r="CZ2396" s="11"/>
      <c r="DA2396" s="236"/>
      <c r="DB2396" s="236"/>
      <c r="DC2396" s="32"/>
      <c r="DD2396" s="32"/>
      <c r="DE2396" s="32"/>
      <c r="DF2396" s="32"/>
      <c r="DG2396" s="32"/>
      <c r="DH2396" s="32"/>
      <c r="DI2396" s="32"/>
      <c r="DJ2396" s="32"/>
      <c r="DK2396" s="32"/>
      <c r="DL2396" s="32"/>
    </row>
    <row r="2397" spans="1:116" ht="14.4" x14ac:dyDescent="0.3">
      <c r="A2397" t="s">
        <v>3143</v>
      </c>
      <c r="B2397" s="181" t="s">
        <v>3072</v>
      </c>
      <c r="C2397" s="182" t="s">
        <v>3144</v>
      </c>
      <c r="D2397" t="s">
        <v>3755</v>
      </c>
      <c r="E2397" s="242" t="s">
        <v>943</v>
      </c>
      <c r="F2397" s="184" t="s">
        <v>5231</v>
      </c>
      <c r="G2397" s="184">
        <v>9.5722959029640994E-2</v>
      </c>
      <c r="H2397" s="184">
        <v>2.9747901408999999E-5</v>
      </c>
      <c r="I2397" s="184">
        <v>5.3229151931999996E-5</v>
      </c>
      <c r="J2397" s="328">
        <v>1.210099763E-4</v>
      </c>
      <c r="K2397" s="184">
        <v>9.5518971999999994E-2</v>
      </c>
      <c r="L2397" s="331">
        <v>3.0181476E-5</v>
      </c>
      <c r="M2397" s="331">
        <v>2.2568201000000001E-5</v>
      </c>
      <c r="N2397" s="331">
        <v>2.5390360000000001E-5</v>
      </c>
      <c r="O2397" s="331">
        <v>4.2025893999999999E-6</v>
      </c>
      <c r="P2397" s="331">
        <v>8.2851773000000003E-8</v>
      </c>
      <c r="Q2397" s="331">
        <v>7.2100236E-8</v>
      </c>
      <c r="R2397" s="331">
        <v>4.7586646000000001E-7</v>
      </c>
      <c r="S2397" s="331">
        <v>2.4588963E-6</v>
      </c>
      <c r="T2397" s="331">
        <v>0</v>
      </c>
      <c r="U2397" s="331">
        <v>1.1855108E-4</v>
      </c>
      <c r="V2397" s="331">
        <v>3.6084719999999999E-9</v>
      </c>
      <c r="W2397" s="331">
        <v>0</v>
      </c>
      <c r="X2397" s="331">
        <v>0</v>
      </c>
      <c r="Y2397"/>
      <c r="Z2397" s="288">
        <v>0.63679314666666664</v>
      </c>
      <c r="AA2397"/>
      <c r="AB2397" s="164">
        <v>8.7160556E-2</v>
      </c>
      <c r="AC2397" s="164">
        <v>6.0425055999999998E-2</v>
      </c>
      <c r="AD2397" s="164">
        <v>1.4665526E-2</v>
      </c>
      <c r="AE2397" s="164">
        <v>0</v>
      </c>
      <c r="AF2397" s="164">
        <v>3.2418236999999998E-3</v>
      </c>
      <c r="AG2397" s="164">
        <v>5.7611581000000002E-3</v>
      </c>
      <c r="AH2397" s="164">
        <v>3.0669917000000001E-3</v>
      </c>
      <c r="AI2397"/>
      <c r="AJ2397" s="185">
        <v>1.0351897000000001E-2</v>
      </c>
      <c r="AK2397" s="185">
        <v>9.8672017999999993E-3</v>
      </c>
      <c r="AL2397" s="185">
        <v>4.8235660999999998E-4</v>
      </c>
      <c r="AM2397" s="187">
        <v>2.3384317000000001E-6</v>
      </c>
      <c r="AN2397" s="176">
        <v>5.9155886000000003E-7</v>
      </c>
      <c r="AO2397" s="176">
        <v>1.7838632000000001E-9</v>
      </c>
      <c r="AP2397" s="176">
        <v>3.2751143999999998E-4</v>
      </c>
      <c r="AQ2397" s="192">
        <v>5.9094404000000001E-7</v>
      </c>
      <c r="AR2397" s="192">
        <v>1.7830208E-9</v>
      </c>
      <c r="AS2397" s="192">
        <v>4.8714675999999999E-14</v>
      </c>
      <c r="AT2397" s="192">
        <v>0</v>
      </c>
      <c r="AU2397" s="192">
        <v>0</v>
      </c>
      <c r="AV2397" s="192">
        <v>6.8039526999999996E-13</v>
      </c>
      <c r="AW2397" s="192">
        <v>6.1404530999999996E-10</v>
      </c>
      <c r="AX2397" s="192">
        <v>1.5516330999999999E-13</v>
      </c>
      <c r="AY2397" s="192">
        <v>6.3847456999999998E-13</v>
      </c>
      <c r="AZ2397" s="192">
        <v>0</v>
      </c>
      <c r="BA2397" s="192">
        <v>0</v>
      </c>
      <c r="BB2397" s="192">
        <v>4.1093297E-17</v>
      </c>
      <c r="BC2397" s="192">
        <v>2.8643884000000001E-18</v>
      </c>
      <c r="BD2397" s="192">
        <v>6.3134001999999995E-19</v>
      </c>
      <c r="BE2397" s="192">
        <v>1.1425500000000001E-14</v>
      </c>
      <c r="BF2397" s="192">
        <v>8.5577036999999997E-14</v>
      </c>
      <c r="BG2397" s="192">
        <v>0</v>
      </c>
      <c r="BH2397" s="192">
        <v>2.7130534E-7</v>
      </c>
      <c r="BI2397" s="193">
        <v>3.2724012999999999E-4</v>
      </c>
      <c r="BJ2397" s="193">
        <v>0</v>
      </c>
      <c r="BK2397" s="193">
        <v>0</v>
      </c>
      <c r="BL2397" s="193">
        <v>0</v>
      </c>
      <c r="BM2397"/>
      <c r="BN2397" s="186">
        <v>1.786598E-5</v>
      </c>
      <c r="BO2397" s="186">
        <v>4.4018366000000003E-9</v>
      </c>
      <c r="BP2397" s="186">
        <v>1.7755483E-5</v>
      </c>
      <c r="BQ2397" s="186">
        <v>6.7846859000000006E-11</v>
      </c>
      <c r="BR2397" s="186">
        <v>7.3875986E-9</v>
      </c>
      <c r="BS2397" s="186">
        <v>0</v>
      </c>
      <c r="BT2397" s="186">
        <v>0</v>
      </c>
      <c r="BU2397" s="186">
        <v>0</v>
      </c>
      <c r="BV2397" s="186">
        <v>1.1518976E-10</v>
      </c>
      <c r="BW2397" s="186">
        <v>1.0093397E-10</v>
      </c>
      <c r="BX2397" s="186">
        <v>0</v>
      </c>
      <c r="BY2397" s="186">
        <v>0</v>
      </c>
      <c r="BZ2397" s="186">
        <v>0</v>
      </c>
      <c r="CA2397" s="186">
        <v>5.1392423E-9</v>
      </c>
      <c r="CB2397" s="186">
        <v>9.3284844999999998E-8</v>
      </c>
      <c r="CC2397" s="186">
        <v>2.9042360999999999E-15</v>
      </c>
      <c r="CD2397" s="164">
        <v>0</v>
      </c>
      <c r="CE2397"/>
      <c r="CF2397" s="329">
        <v>0</v>
      </c>
      <c r="CG2397" s="330">
        <v>0.63679315000000003</v>
      </c>
      <c r="CH2397" s="329">
        <v>0</v>
      </c>
      <c r="CI2397" s="329">
        <v>3.0116725000000001E-6</v>
      </c>
      <c r="CJ2397" s="329">
        <v>1.5336541E-6</v>
      </c>
      <c r="CK2397" s="329">
        <v>1.9629325999999999E-14</v>
      </c>
      <c r="CL2397" s="329">
        <v>2.2887441999999998E-12</v>
      </c>
      <c r="CM2397" s="329">
        <v>2.8884935000000002E-7</v>
      </c>
      <c r="CN2397" s="329">
        <v>2.4047153000000001E-6</v>
      </c>
      <c r="CO2397" s="330">
        <v>4.7317004000000003E-3</v>
      </c>
      <c r="CP2397"/>
      <c r="CQ2397">
        <v>9.5518971999999994E-2</v>
      </c>
      <c r="CR2397">
        <v>8.2973444868999989E-5</v>
      </c>
      <c r="CS2397">
        <v>5.3225543459999997E-5</v>
      </c>
      <c r="CT2397">
        <v>5.3229151932000002E-5</v>
      </c>
      <c r="CU2397">
        <v>1.210099763E-4</v>
      </c>
      <c r="CW2397" s="372"/>
      <c r="CZ2397" s="11"/>
      <c r="DA2397" s="236"/>
      <c r="DB2397" s="236"/>
      <c r="DC2397" s="32"/>
      <c r="DD2397" s="32"/>
      <c r="DE2397" s="32"/>
      <c r="DF2397" s="32"/>
      <c r="DG2397" s="32"/>
      <c r="DH2397" s="32"/>
      <c r="DI2397" s="32"/>
      <c r="DJ2397" s="32"/>
      <c r="DK2397" s="32"/>
      <c r="DL2397" s="32"/>
    </row>
    <row r="2398" spans="1:116" ht="14.4" x14ac:dyDescent="0.3">
      <c r="A2398" t="s">
        <v>3145</v>
      </c>
      <c r="B2398" s="181" t="s">
        <v>3072</v>
      </c>
      <c r="C2398" s="182" t="s">
        <v>3146</v>
      </c>
      <c r="D2398" t="s">
        <v>3755</v>
      </c>
      <c r="E2398" s="242" t="s">
        <v>943</v>
      </c>
      <c r="F2398" s="184" t="s">
        <v>5232</v>
      </c>
      <c r="G2398" s="184">
        <v>0.12681354185670002</v>
      </c>
      <c r="H2398" s="184">
        <v>4.653567107E-2</v>
      </c>
      <c r="I2398" s="184">
        <v>3.4495095867000001E-3</v>
      </c>
      <c r="J2398" s="328">
        <v>6.5659901999999999E-3</v>
      </c>
      <c r="K2398" s="184">
        <v>7.0262371000000004E-2</v>
      </c>
      <c r="L2398" s="331">
        <v>1.3258284E-3</v>
      </c>
      <c r="M2398" s="184">
        <v>1.8375601000000001E-3</v>
      </c>
      <c r="N2398" s="184">
        <v>9.7271544000000001E-3</v>
      </c>
      <c r="O2398" s="184">
        <v>2.5465551999999999E-4</v>
      </c>
      <c r="P2398" s="331">
        <v>2.630215E-5</v>
      </c>
      <c r="Q2398" s="331">
        <v>3.6527559000000001E-2</v>
      </c>
      <c r="R2398" s="331">
        <v>2.8497553999999999E-4</v>
      </c>
      <c r="S2398" s="331">
        <v>5.0610211000000002E-3</v>
      </c>
      <c r="T2398" s="331">
        <v>0</v>
      </c>
      <c r="U2398" s="331">
        <v>1.5049690999999999E-3</v>
      </c>
      <c r="V2398" s="331">
        <v>1.1455467000000001E-6</v>
      </c>
      <c r="W2398" s="331">
        <v>0</v>
      </c>
      <c r="X2398" s="331">
        <v>0</v>
      </c>
      <c r="Y2398"/>
      <c r="Z2398" s="288">
        <v>0.46841580666666671</v>
      </c>
      <c r="AA2398"/>
      <c r="AB2398" s="164">
        <v>7.4389602999999997</v>
      </c>
      <c r="AC2398" s="164">
        <v>7.1167515000000003</v>
      </c>
      <c r="AD2398" s="164">
        <v>0.18636404000000001</v>
      </c>
      <c r="AE2398" s="164">
        <v>0</v>
      </c>
      <c r="AF2398" s="164">
        <v>3.1121507E-2</v>
      </c>
      <c r="AG2398" s="164">
        <v>6.6471302999999995E-2</v>
      </c>
      <c r="AH2398" s="164">
        <v>3.8251950999999999E-2</v>
      </c>
      <c r="AI2398"/>
      <c r="AJ2398" s="185">
        <v>8.5563827000000002E-3</v>
      </c>
      <c r="AK2398" s="185">
        <v>7.7237425000000002E-3</v>
      </c>
      <c r="AL2398" s="185">
        <v>3.7831805000000001E-4</v>
      </c>
      <c r="AM2398" s="185">
        <v>4.5432216000000002E-4</v>
      </c>
      <c r="AN2398" s="176">
        <v>4.6305410999999999E-7</v>
      </c>
      <c r="AO2398" s="176">
        <v>1.3991052000000001E-9</v>
      </c>
      <c r="AP2398" s="176">
        <v>6.3630554000000006E-2</v>
      </c>
      <c r="AQ2398" s="192">
        <v>4.3468986999999999E-7</v>
      </c>
      <c r="AR2398" s="192">
        <v>1.3115643000000001E-9</v>
      </c>
      <c r="AS2398" s="192">
        <v>3.5833808999999999E-14</v>
      </c>
      <c r="AT2398" s="192">
        <v>0</v>
      </c>
      <c r="AU2398" s="192">
        <v>0</v>
      </c>
      <c r="AV2398" s="192">
        <v>2.6066231000000001E-10</v>
      </c>
      <c r="AW2398" s="192">
        <v>2.8072779999999999E-8</v>
      </c>
      <c r="AX2398" s="192">
        <v>5.9443721E-11</v>
      </c>
      <c r="AY2398" s="192">
        <v>2.8047260000000001E-11</v>
      </c>
      <c r="AZ2398" s="192">
        <v>0</v>
      </c>
      <c r="BA2398" s="192">
        <v>0</v>
      </c>
      <c r="BB2398" s="192">
        <v>1.3045491E-14</v>
      </c>
      <c r="BC2398" s="192">
        <v>9.0932965999999999E-16</v>
      </c>
      <c r="BD2398" s="192">
        <v>2.004254E-16</v>
      </c>
      <c r="BE2398" s="192">
        <v>3.6271427000000002E-12</v>
      </c>
      <c r="BF2398" s="192">
        <v>2.7167313000000001E-11</v>
      </c>
      <c r="BG2398" s="192">
        <v>0</v>
      </c>
      <c r="BH2398" s="193">
        <v>1.9912413000000001E-4</v>
      </c>
      <c r="BI2398" s="193">
        <v>6.3431429999999997E-2</v>
      </c>
      <c r="BJ2398" s="193">
        <v>0</v>
      </c>
      <c r="BK2398" s="193">
        <v>0</v>
      </c>
      <c r="BL2398" s="193">
        <v>0</v>
      </c>
      <c r="BM2398"/>
      <c r="BN2398" s="164">
        <v>4.8542328999999997E-5</v>
      </c>
      <c r="BO2398" s="186">
        <v>1.9336628E-7</v>
      </c>
      <c r="BP2398" s="186">
        <v>1.3060675999999999E-5</v>
      </c>
      <c r="BQ2398" s="186">
        <v>3.8017605E-8</v>
      </c>
      <c r="BR2398" s="186">
        <v>3.8721955999999999E-7</v>
      </c>
      <c r="BS2398" s="186">
        <v>0</v>
      </c>
      <c r="BT2398" s="186">
        <v>0</v>
      </c>
      <c r="BU2398" s="186">
        <v>0</v>
      </c>
      <c r="BV2398" s="186">
        <v>3.6568179000000001E-8</v>
      </c>
      <c r="BW2398" s="186">
        <v>2.4189815000000001E-5</v>
      </c>
      <c r="BX2398" s="186">
        <v>0</v>
      </c>
      <c r="BY2398" s="186">
        <v>0</v>
      </c>
      <c r="BZ2398" s="186">
        <v>0</v>
      </c>
      <c r="CA2398" s="186">
        <v>1.8719504000000001E-6</v>
      </c>
      <c r="CB2398" s="186">
        <v>8.7645244999999992E-6</v>
      </c>
      <c r="CC2398" s="164">
        <v>1.9125164999999999E-10</v>
      </c>
      <c r="CD2398" s="164">
        <v>0</v>
      </c>
      <c r="CE2398"/>
      <c r="CF2398" s="329">
        <v>0</v>
      </c>
      <c r="CG2398" s="330">
        <v>0.46841580999999999</v>
      </c>
      <c r="CH2398" s="330">
        <v>0</v>
      </c>
      <c r="CI2398" s="330">
        <v>1.3229839999999999E-4</v>
      </c>
      <c r="CJ2398" s="329">
        <v>1.24874E-4</v>
      </c>
      <c r="CK2398" s="329">
        <v>6.2315319999999997E-12</v>
      </c>
      <c r="CL2398" s="329">
        <v>7.2658544000000003E-10</v>
      </c>
      <c r="CM2398" s="329">
        <v>1.4435412E-5</v>
      </c>
      <c r="CN2398" s="330">
        <v>7.6340166999999996E-4</v>
      </c>
      <c r="CO2398" s="330">
        <v>0.93708800000000003</v>
      </c>
      <c r="CP2398"/>
      <c r="CQ2398">
        <v>7.0262371000000004E-2</v>
      </c>
      <c r="CR2398">
        <v>4.9984035110000005E-2</v>
      </c>
      <c r="CS2398">
        <v>3.44836404E-3</v>
      </c>
      <c r="CT2398">
        <v>3.4495095866999997E-3</v>
      </c>
      <c r="CU2398">
        <v>6.5659901999999999E-3</v>
      </c>
      <c r="CW2398" s="372"/>
      <c r="CZ2398" s="11"/>
      <c r="DA2398" s="236"/>
      <c r="DB2398" s="236"/>
      <c r="DC2398" s="32"/>
      <c r="DD2398" s="32"/>
      <c r="DE2398" s="32"/>
      <c r="DF2398" s="32"/>
      <c r="DG2398" s="32"/>
      <c r="DH2398" s="32"/>
      <c r="DI2398" s="32"/>
      <c r="DJ2398" s="32"/>
      <c r="DK2398" s="32"/>
      <c r="DL2398" s="32"/>
    </row>
    <row r="2399" spans="1:116" ht="14.4" x14ac:dyDescent="0.3">
      <c r="A2399" t="s">
        <v>3147</v>
      </c>
      <c r="B2399" s="181" t="s">
        <v>3072</v>
      </c>
      <c r="C2399" s="182" t="s">
        <v>3148</v>
      </c>
      <c r="D2399" t="s">
        <v>3755</v>
      </c>
      <c r="E2399" s="242" t="s">
        <v>943</v>
      </c>
      <c r="F2399" s="184" t="s">
        <v>5233</v>
      </c>
      <c r="G2399" s="184">
        <v>2.1706365389999999E-2</v>
      </c>
      <c r="H2399" s="184">
        <v>5.0796000000000001E-3</v>
      </c>
      <c r="I2399" s="184">
        <v>3.066579E-5</v>
      </c>
      <c r="J2399" s="328">
        <v>3.2580996000000002E-3</v>
      </c>
      <c r="K2399" s="184">
        <v>1.3337999999999999E-2</v>
      </c>
      <c r="L2399" s="331">
        <v>3.066579E-5</v>
      </c>
      <c r="M2399" s="184">
        <v>0</v>
      </c>
      <c r="N2399" s="184">
        <v>5.0796000000000001E-3</v>
      </c>
      <c r="O2399" s="184">
        <v>0</v>
      </c>
      <c r="P2399" s="331">
        <v>0</v>
      </c>
      <c r="Q2399" s="331">
        <v>0</v>
      </c>
      <c r="R2399" s="331">
        <v>0</v>
      </c>
      <c r="S2399" s="331">
        <v>3.2580996000000002E-3</v>
      </c>
      <c r="T2399" s="331">
        <v>0</v>
      </c>
      <c r="U2399" s="331">
        <v>0</v>
      </c>
      <c r="V2399" s="331">
        <v>0</v>
      </c>
      <c r="W2399" s="331">
        <v>0</v>
      </c>
      <c r="X2399" s="331">
        <v>0</v>
      </c>
      <c r="Y2399"/>
      <c r="Z2399" s="288">
        <v>8.8919999999999999E-2</v>
      </c>
      <c r="AA2399"/>
      <c r="AB2399" s="164">
        <v>1.5606599999999999</v>
      </c>
      <c r="AC2399" s="164">
        <v>1.5606599999999999</v>
      </c>
      <c r="AD2399" s="164">
        <v>0</v>
      </c>
      <c r="AE2399" s="164">
        <v>0</v>
      </c>
      <c r="AF2399" s="164">
        <v>0</v>
      </c>
      <c r="AG2399" s="164">
        <v>0</v>
      </c>
      <c r="AH2399" s="164">
        <v>0</v>
      </c>
      <c r="AI2399"/>
      <c r="AJ2399" s="185">
        <v>1.5524862999999999E-3</v>
      </c>
      <c r="AK2399" s="185">
        <v>1.3879560999999999E-3</v>
      </c>
      <c r="AL2399" s="187">
        <v>7.5894119999999997E-5</v>
      </c>
      <c r="AM2399" s="187">
        <v>8.8635989E-5</v>
      </c>
      <c r="AN2399" s="176">
        <v>8.3210800000000006E-8</v>
      </c>
      <c r="AO2399" s="176">
        <v>2.8067351999999999E-10</v>
      </c>
      <c r="AP2399" s="176">
        <v>1.2414003999999999E-2</v>
      </c>
      <c r="AQ2399" s="192">
        <v>8.2517760000000001E-8</v>
      </c>
      <c r="AR2399" s="192">
        <v>2.4897600000000002E-10</v>
      </c>
      <c r="AS2399" s="192">
        <v>6.8023799999999999E-15</v>
      </c>
      <c r="AT2399" s="193">
        <v>0</v>
      </c>
      <c r="AU2399" s="193">
        <v>0</v>
      </c>
      <c r="AV2399" s="192">
        <v>1.3611999999999999E-10</v>
      </c>
      <c r="AW2399" s="192">
        <v>5.5691999999999998E-10</v>
      </c>
      <c r="AX2399" s="192">
        <v>3.1042000000000001E-11</v>
      </c>
      <c r="AY2399" s="192">
        <v>6.4871999999999999E-13</v>
      </c>
      <c r="AZ2399" s="193">
        <v>0</v>
      </c>
      <c r="BA2399" s="193">
        <v>0</v>
      </c>
      <c r="BB2399" s="193">
        <v>0</v>
      </c>
      <c r="BC2399" s="193">
        <v>0</v>
      </c>
      <c r="BD2399" s="193">
        <v>0</v>
      </c>
      <c r="BE2399" s="193">
        <v>0</v>
      </c>
      <c r="BF2399" s="193">
        <v>0</v>
      </c>
      <c r="BG2399" s="193">
        <v>0</v>
      </c>
      <c r="BH2399" s="193">
        <v>1.2556404E-4</v>
      </c>
      <c r="BI2399" s="193">
        <v>1.2288439999999999E-2</v>
      </c>
      <c r="BJ2399" s="193">
        <v>0</v>
      </c>
      <c r="BK2399" s="193">
        <v>0</v>
      </c>
      <c r="BL2399" s="193">
        <v>0</v>
      </c>
      <c r="BM2399"/>
      <c r="BN2399" s="186">
        <v>5.2682481000000002E-6</v>
      </c>
      <c r="BO2399" s="186">
        <v>4.4724717000000001E-9</v>
      </c>
      <c r="BP2399" s="186">
        <v>2.4793254999999999E-6</v>
      </c>
      <c r="BQ2399" s="186">
        <v>2.4183323999999998E-9</v>
      </c>
      <c r="BR2399" s="186">
        <v>3.6841287000000002E-9</v>
      </c>
      <c r="BS2399" s="164">
        <v>0</v>
      </c>
      <c r="BT2399" s="164">
        <v>0</v>
      </c>
      <c r="BU2399" s="164">
        <v>0</v>
      </c>
      <c r="BV2399" s="164">
        <v>0</v>
      </c>
      <c r="BW2399" s="186">
        <v>7.3771636999999997E-9</v>
      </c>
      <c r="BX2399" s="164">
        <v>0</v>
      </c>
      <c r="BY2399" s="164">
        <v>0</v>
      </c>
      <c r="BZ2399" s="164">
        <v>0</v>
      </c>
      <c r="CA2399" s="186">
        <v>9.7128343999999998E-7</v>
      </c>
      <c r="CB2399" s="186">
        <v>1.7995621E-6</v>
      </c>
      <c r="CC2399" s="186">
        <v>1.2498237E-10</v>
      </c>
      <c r="CD2399" s="164">
        <v>0</v>
      </c>
      <c r="CE2399"/>
      <c r="CF2399" s="330">
        <v>0</v>
      </c>
      <c r="CG2399" s="330">
        <v>8.8919999999999999E-2</v>
      </c>
      <c r="CH2399" s="330">
        <v>0</v>
      </c>
      <c r="CI2399" s="329">
        <v>3.0599999999999999E-6</v>
      </c>
      <c r="CJ2399" s="330">
        <v>0</v>
      </c>
      <c r="CK2399" s="330">
        <v>0</v>
      </c>
      <c r="CL2399" s="330">
        <v>0</v>
      </c>
      <c r="CM2399" s="329">
        <v>1.8699996999999999E-7</v>
      </c>
      <c r="CN2399" s="330">
        <v>0</v>
      </c>
      <c r="CO2399" s="330">
        <v>0.2109</v>
      </c>
      <c r="CP2399"/>
      <c r="CQ2399">
        <v>1.3337999999999999E-2</v>
      </c>
      <c r="CR2399">
        <v>5.1102657900000004E-3</v>
      </c>
      <c r="CS2399">
        <v>3.066579E-5</v>
      </c>
      <c r="CT2399">
        <v>3.066579E-5</v>
      </c>
      <c r="CU2399">
        <v>3.2580996000000002E-3</v>
      </c>
      <c r="CW2399" s="372"/>
      <c r="CZ2399" s="11"/>
      <c r="DA2399" s="236"/>
      <c r="DB2399" s="236"/>
      <c r="DC2399" s="32"/>
      <c r="DD2399" s="32"/>
      <c r="DE2399" s="32"/>
      <c r="DF2399" s="32"/>
      <c r="DG2399" s="32"/>
      <c r="DH2399" s="32"/>
      <c r="DI2399" s="32"/>
      <c r="DJ2399" s="32"/>
      <c r="DK2399" s="32"/>
      <c r="DL2399" s="32"/>
    </row>
    <row r="2400" spans="1:116" ht="14.4" x14ac:dyDescent="0.3">
      <c r="A2400" t="s">
        <v>3149</v>
      </c>
      <c r="B2400" s="181" t="s">
        <v>3072</v>
      </c>
      <c r="C2400" s="182" t="s">
        <v>3150</v>
      </c>
      <c r="D2400" t="s">
        <v>3755</v>
      </c>
      <c r="E2400" s="242" t="s">
        <v>943</v>
      </c>
      <c r="F2400" s="184" t="s">
        <v>5234</v>
      </c>
      <c r="G2400" s="184">
        <v>0.35064833543623297</v>
      </c>
      <c r="H2400" s="184">
        <v>5.9177310509949997E-3</v>
      </c>
      <c r="I2400" s="184">
        <v>4.773060438523799E-2</v>
      </c>
      <c r="J2400" s="328">
        <v>0</v>
      </c>
      <c r="K2400" s="184">
        <v>0.29699999999999999</v>
      </c>
      <c r="L2400" s="184">
        <v>4.148901E-2</v>
      </c>
      <c r="M2400" s="184">
        <v>6.2415934000000003E-3</v>
      </c>
      <c r="N2400" s="184">
        <v>3.7234080000000001E-3</v>
      </c>
      <c r="O2400" s="184">
        <v>2.1942720000000001E-3</v>
      </c>
      <c r="P2400" s="331">
        <v>0</v>
      </c>
      <c r="Q2400" s="331">
        <v>5.1050995E-8</v>
      </c>
      <c r="R2400" s="331">
        <v>9.8523798999999994E-10</v>
      </c>
      <c r="S2400" s="331">
        <v>0</v>
      </c>
      <c r="T2400" s="331">
        <v>0</v>
      </c>
      <c r="U2400" s="331">
        <v>0</v>
      </c>
      <c r="V2400" s="331">
        <v>0</v>
      </c>
      <c r="W2400" s="331">
        <v>0</v>
      </c>
      <c r="X2400" s="331">
        <v>0</v>
      </c>
      <c r="Y2400"/>
      <c r="Z2400" s="288">
        <v>1.98</v>
      </c>
      <c r="AA2400"/>
      <c r="AB2400" s="164">
        <v>53.283999999999999</v>
      </c>
      <c r="AC2400" s="164">
        <v>52.576000000000001</v>
      </c>
      <c r="AD2400" s="164">
        <v>0</v>
      </c>
      <c r="AE2400" s="164">
        <v>0</v>
      </c>
      <c r="AF2400" s="164">
        <v>0.70799999999999996</v>
      </c>
      <c r="AG2400" s="164">
        <v>0</v>
      </c>
      <c r="AH2400" s="164">
        <v>0</v>
      </c>
      <c r="AI2400"/>
      <c r="AJ2400" s="185">
        <v>4.8716256999999999E-2</v>
      </c>
      <c r="AK2400" s="185">
        <v>4.3218527E-2</v>
      </c>
      <c r="AL2400" s="185">
        <v>1.7438029999999999E-3</v>
      </c>
      <c r="AM2400" s="185">
        <v>3.7539264E-3</v>
      </c>
      <c r="AN2400" s="176">
        <v>2.5910388E-6</v>
      </c>
      <c r="AO2400" s="176">
        <v>6.4489755E-9</v>
      </c>
      <c r="AP2400" s="176">
        <v>0.52576000000000001</v>
      </c>
      <c r="AQ2400" s="192">
        <v>1.83744E-6</v>
      </c>
      <c r="AR2400" s="192">
        <v>5.5439999999999999E-9</v>
      </c>
      <c r="AS2400" s="192">
        <v>1.5147000000000001E-13</v>
      </c>
      <c r="AT2400" s="193">
        <v>0</v>
      </c>
      <c r="AU2400" s="193">
        <v>0</v>
      </c>
      <c r="AV2400" s="192">
        <v>1.1879999999999999E-10</v>
      </c>
      <c r="AW2400" s="192">
        <v>7.5348000000000005E-7</v>
      </c>
      <c r="AX2400" s="192">
        <v>2.7144000000000001E-11</v>
      </c>
      <c r="AY2400" s="192">
        <v>8.7768000000000001E-10</v>
      </c>
      <c r="AZ2400" s="193">
        <v>0</v>
      </c>
      <c r="BA2400" s="193">
        <v>0</v>
      </c>
      <c r="BB2400" s="193">
        <v>0</v>
      </c>
      <c r="BC2400" s="193">
        <v>0</v>
      </c>
      <c r="BD2400" s="193">
        <v>0</v>
      </c>
      <c r="BE2400" s="193">
        <v>0</v>
      </c>
      <c r="BF2400" s="193">
        <v>0</v>
      </c>
      <c r="BG2400" s="193">
        <v>0</v>
      </c>
      <c r="BH2400" s="193">
        <v>0</v>
      </c>
      <c r="BI2400" s="193">
        <v>0.52576000000000001</v>
      </c>
      <c r="BJ2400" s="193">
        <v>0</v>
      </c>
      <c r="BK2400" s="193">
        <v>0</v>
      </c>
      <c r="BL2400" s="193">
        <v>0</v>
      </c>
      <c r="BM2400"/>
      <c r="BN2400" s="164">
        <v>1.3281275000000001E-4</v>
      </c>
      <c r="BO2400" s="186">
        <v>6.0509910999999997E-6</v>
      </c>
      <c r="BP2400" s="186">
        <v>5.5207653999999997E-5</v>
      </c>
      <c r="BQ2400" s="186">
        <v>1.1540761E-13</v>
      </c>
      <c r="BR2400" s="186">
        <v>6.9656904999999999E-6</v>
      </c>
      <c r="BS2400" s="164">
        <v>0</v>
      </c>
      <c r="BT2400" s="164">
        <v>0</v>
      </c>
      <c r="BU2400" s="164">
        <v>0</v>
      </c>
      <c r="BV2400" s="164">
        <v>0</v>
      </c>
      <c r="BW2400" s="186">
        <v>3.3780741E-11</v>
      </c>
      <c r="BX2400" s="164">
        <v>0</v>
      </c>
      <c r="BY2400" s="164">
        <v>0</v>
      </c>
      <c r="BZ2400" s="164">
        <v>0</v>
      </c>
      <c r="CA2400" s="186">
        <v>1.1045386E-6</v>
      </c>
      <c r="CB2400" s="186">
        <v>6.3483840000000006E-5</v>
      </c>
      <c r="CC2400" s="164">
        <v>0</v>
      </c>
      <c r="CD2400" s="164">
        <v>0</v>
      </c>
      <c r="CE2400"/>
      <c r="CF2400" s="330">
        <v>0</v>
      </c>
      <c r="CG2400" s="330">
        <v>1.98</v>
      </c>
      <c r="CH2400" s="330">
        <v>3.2382107999999999E-3</v>
      </c>
      <c r="CI2400" s="330">
        <v>4.1399999999999996E-3</v>
      </c>
      <c r="CJ2400" s="330">
        <v>4.2415631999999999E-4</v>
      </c>
      <c r="CK2400" s="330">
        <v>0</v>
      </c>
      <c r="CL2400" s="330">
        <v>0</v>
      </c>
      <c r="CM2400" s="330">
        <v>2.5299995000000001E-4</v>
      </c>
      <c r="CN2400" s="330">
        <v>0</v>
      </c>
      <c r="CO2400" s="330">
        <v>7.1424000000000003</v>
      </c>
      <c r="CP2400"/>
      <c r="CQ2400">
        <v>0.29699999999999999</v>
      </c>
      <c r="CR2400">
        <v>5.3648335436232986E-2</v>
      </c>
      <c r="CS2400">
        <v>4.773060438523799E-2</v>
      </c>
      <c r="CT2400">
        <v>4.773060438523799E-2</v>
      </c>
      <c r="CU2400">
        <v>0</v>
      </c>
      <c r="CW2400" s="372"/>
      <c r="CZ2400" s="11"/>
      <c r="DA2400" s="236"/>
      <c r="DB2400" s="236"/>
      <c r="DC2400" s="32"/>
      <c r="DD2400" s="32"/>
      <c r="DE2400" s="32"/>
      <c r="DF2400" s="32"/>
      <c r="DG2400" s="32"/>
      <c r="DH2400" s="32"/>
      <c r="DI2400" s="32"/>
      <c r="DJ2400" s="32"/>
      <c r="DK2400" s="32"/>
      <c r="DL2400" s="32"/>
    </row>
    <row r="2401" spans="1:116" ht="14.4" x14ac:dyDescent="0.3">
      <c r="A2401" t="s">
        <v>3151</v>
      </c>
      <c r="B2401" s="181" t="s">
        <v>3072</v>
      </c>
      <c r="C2401" s="182" t="s">
        <v>3152</v>
      </c>
      <c r="D2401" t="s">
        <v>3755</v>
      </c>
      <c r="E2401" s="242" t="s">
        <v>943</v>
      </c>
      <c r="F2401" s="184" t="s">
        <v>5235</v>
      </c>
      <c r="G2401" s="184">
        <v>0.25923668426839996</v>
      </c>
      <c r="H2401" s="184">
        <v>2.0561823525999997E-2</v>
      </c>
      <c r="I2401" s="184">
        <v>6.7209080252399994E-2</v>
      </c>
      <c r="J2401" s="328">
        <v>5.4838049E-4</v>
      </c>
      <c r="K2401" s="184">
        <v>0.1709174</v>
      </c>
      <c r="L2401" s="184">
        <v>5.0084003000000002E-2</v>
      </c>
      <c r="M2401" s="184">
        <v>1.4560500000000001E-2</v>
      </c>
      <c r="N2401" s="331">
        <v>1.5807974999999998E-2</v>
      </c>
      <c r="O2401" s="331">
        <v>4.3682471E-3</v>
      </c>
      <c r="P2401" s="331">
        <v>9.0961535999999998E-5</v>
      </c>
      <c r="Q2401" s="331">
        <v>2.9463988999999999E-4</v>
      </c>
      <c r="R2401" s="331">
        <v>2.5622946999999999E-3</v>
      </c>
      <c r="S2401" s="331">
        <v>8.5133699999999994E-5</v>
      </c>
      <c r="T2401" s="331">
        <v>0</v>
      </c>
      <c r="U2401" s="331">
        <v>4.6324678999999999E-4</v>
      </c>
      <c r="V2401" s="331">
        <v>2.2825524000000001E-6</v>
      </c>
      <c r="W2401" s="331">
        <v>0</v>
      </c>
      <c r="X2401" s="331">
        <v>0</v>
      </c>
      <c r="Y2401"/>
      <c r="Z2401" s="288">
        <v>1.1394493333333333</v>
      </c>
      <c r="AA2401"/>
      <c r="AB2401" s="164">
        <v>13.834676999999999</v>
      </c>
      <c r="AC2401" s="164">
        <v>13.748671999999999</v>
      </c>
      <c r="AD2401" s="164">
        <v>5.7546185E-2</v>
      </c>
      <c r="AE2401" s="164">
        <v>0</v>
      </c>
      <c r="AF2401" s="164">
        <v>0</v>
      </c>
      <c r="AG2401" s="164">
        <v>1.3889006000000001E-2</v>
      </c>
      <c r="AH2401" s="164">
        <v>1.4570197E-2</v>
      </c>
      <c r="AI2401"/>
      <c r="AJ2401" s="185">
        <v>3.6124010999999998E-2</v>
      </c>
      <c r="AK2401" s="185">
        <v>3.3966918999999998E-2</v>
      </c>
      <c r="AL2401" s="185">
        <v>1.1753852E-3</v>
      </c>
      <c r="AM2401" s="185">
        <v>9.8170618000000009E-4</v>
      </c>
      <c r="AN2401" s="176">
        <v>2.0363860000000001E-6</v>
      </c>
      <c r="AO2401" s="176">
        <v>4.3468388999999999E-9</v>
      </c>
      <c r="AP2401" s="176">
        <v>0.13749386</v>
      </c>
      <c r="AQ2401" s="192">
        <v>1.0574090000000001E-6</v>
      </c>
      <c r="AR2401" s="192">
        <v>3.1904582E-9</v>
      </c>
      <c r="AS2401" s="192">
        <v>8.7167874999999994E-14</v>
      </c>
      <c r="AT2401" s="192">
        <v>0</v>
      </c>
      <c r="AU2401" s="192">
        <v>0</v>
      </c>
      <c r="AV2401" s="192">
        <v>4.2361239999999999E-10</v>
      </c>
      <c r="AW2401" s="192">
        <v>9.780926700000001E-7</v>
      </c>
      <c r="AX2401" s="192">
        <v>9.6604290000000003E-11</v>
      </c>
      <c r="AY2401" s="192">
        <v>1.0595029E-9</v>
      </c>
      <c r="AZ2401" s="192">
        <v>0</v>
      </c>
      <c r="BA2401" s="192">
        <v>0</v>
      </c>
      <c r="BB2401" s="192">
        <v>1.6787108999999999E-13</v>
      </c>
      <c r="BC2401" s="192">
        <v>1.5393789000000001E-14</v>
      </c>
      <c r="BD2401" s="192">
        <v>3.0458741E-15</v>
      </c>
      <c r="BE2401" s="192">
        <v>1.9163711000000002E-11</v>
      </c>
      <c r="BF2401" s="192">
        <v>4.4160256999999998E-10</v>
      </c>
      <c r="BG2401" s="192">
        <v>0</v>
      </c>
      <c r="BH2401" s="192">
        <v>7.1425732000000002E-6</v>
      </c>
      <c r="BI2401" s="193">
        <v>0.13748672000000001</v>
      </c>
      <c r="BJ2401" s="193">
        <v>0</v>
      </c>
      <c r="BK2401" s="193">
        <v>0</v>
      </c>
      <c r="BL2401" s="193">
        <v>0</v>
      </c>
      <c r="BM2401"/>
      <c r="BN2401" s="186">
        <v>7.0083928000000005E-5</v>
      </c>
      <c r="BO2401" s="186">
        <v>7.3045334000000001E-6</v>
      </c>
      <c r="BP2401" s="186">
        <v>3.1770870999999998E-5</v>
      </c>
      <c r="BQ2401" s="186">
        <v>3.0772635999999999E-7</v>
      </c>
      <c r="BR2401" s="186">
        <v>9.9269266000000005E-6</v>
      </c>
      <c r="BS2401" s="186">
        <v>0</v>
      </c>
      <c r="BT2401" s="186">
        <v>0</v>
      </c>
      <c r="BU2401" s="186">
        <v>0</v>
      </c>
      <c r="BV2401" s="186">
        <v>1.3912816E-7</v>
      </c>
      <c r="BW2401" s="186">
        <v>3.0595985999999999E-7</v>
      </c>
      <c r="BX2401" s="186">
        <v>0</v>
      </c>
      <c r="BY2401" s="186">
        <v>0</v>
      </c>
      <c r="BZ2401" s="186">
        <v>0</v>
      </c>
      <c r="CA2401" s="186">
        <v>3.4959406000000002E-6</v>
      </c>
      <c r="CB2401" s="186">
        <v>1.6832842000000001E-5</v>
      </c>
      <c r="CC2401" s="186">
        <v>1.198624E-15</v>
      </c>
      <c r="CD2401" s="164">
        <v>0</v>
      </c>
      <c r="CE2401"/>
      <c r="CF2401" s="329">
        <v>0</v>
      </c>
      <c r="CG2401" s="330">
        <v>1.1394493000000001</v>
      </c>
      <c r="CH2401" s="330">
        <v>0</v>
      </c>
      <c r="CI2401" s="330">
        <v>4.9976554000000003E-3</v>
      </c>
      <c r="CJ2401" s="329">
        <v>9.8947941999999998E-4</v>
      </c>
      <c r="CK2401" s="329">
        <v>7.8415429999999998E-11</v>
      </c>
      <c r="CL2401" s="329">
        <v>9.4883241999999994E-9</v>
      </c>
      <c r="CM2401" s="330">
        <v>4.1434605999999998E-4</v>
      </c>
      <c r="CN2401" s="330">
        <v>1.2896588E-2</v>
      </c>
      <c r="CO2401" s="330">
        <v>1.8855322000000001</v>
      </c>
      <c r="CP2401"/>
      <c r="CQ2401">
        <v>0.1709174</v>
      </c>
      <c r="CR2401">
        <v>8.7768621226000001E-2</v>
      </c>
      <c r="CS2401">
        <v>6.7206797700000001E-2</v>
      </c>
      <c r="CT2401">
        <v>6.7209080252399994E-2</v>
      </c>
      <c r="CU2401">
        <v>5.4838049E-4</v>
      </c>
      <c r="CW2401" s="372"/>
      <c r="CZ2401" s="11"/>
      <c r="DA2401" s="236"/>
      <c r="DB2401" s="236"/>
      <c r="DC2401" s="32"/>
      <c r="DD2401" s="32"/>
      <c r="DE2401" s="32"/>
      <c r="DF2401" s="32"/>
      <c r="DG2401" s="32"/>
      <c r="DH2401" s="32"/>
      <c r="DI2401" s="32"/>
      <c r="DJ2401" s="32"/>
      <c r="DK2401" s="32"/>
      <c r="DL2401" s="32"/>
    </row>
    <row r="2402" spans="1:116" ht="14.4" x14ac:dyDescent="0.3">
      <c r="A2402" t="s">
        <v>3153</v>
      </c>
      <c r="B2402" s="181" t="s">
        <v>3072</v>
      </c>
      <c r="C2402" s="182" t="s">
        <v>3154</v>
      </c>
      <c r="D2402" t="s">
        <v>3755</v>
      </c>
      <c r="E2402" s="242" t="s">
        <v>943</v>
      </c>
      <c r="F2402" s="184" t="s">
        <v>5236</v>
      </c>
      <c r="G2402" s="184">
        <v>0.69103675155470001</v>
      </c>
      <c r="H2402" s="184">
        <v>4.0264089554699997E-2</v>
      </c>
      <c r="I2402" s="184">
        <v>0.14210832200000001</v>
      </c>
      <c r="J2402" s="328">
        <v>1.2648900000000001E-2</v>
      </c>
      <c r="K2402" s="184">
        <v>0.49601543999999997</v>
      </c>
      <c r="L2402" s="184">
        <v>9.3200247999999999E-2</v>
      </c>
      <c r="M2402" s="184">
        <v>3.3489191000000001E-2</v>
      </c>
      <c r="N2402" s="184">
        <v>3.1886472999999999E-2</v>
      </c>
      <c r="O2402" s="331">
        <v>8.1283100999999993E-3</v>
      </c>
      <c r="P2402" s="331">
        <v>1.8226846999999999E-6</v>
      </c>
      <c r="Q2402" s="331">
        <v>2.4748377000000002E-4</v>
      </c>
      <c r="R2402" s="331">
        <v>1.5418883E-2</v>
      </c>
      <c r="S2402" s="331">
        <v>2.0060000000000001E-5</v>
      </c>
      <c r="T2402" s="331">
        <v>0</v>
      </c>
      <c r="U2402" s="331">
        <v>1.2628840000000001E-2</v>
      </c>
      <c r="V2402" s="331">
        <v>0</v>
      </c>
      <c r="W2402" s="331">
        <v>0</v>
      </c>
      <c r="X2402" s="331">
        <v>0</v>
      </c>
      <c r="Y2402"/>
      <c r="Z2402" s="288">
        <v>3.3067696</v>
      </c>
      <c r="AA2402"/>
      <c r="AB2402" s="164">
        <v>1.5688</v>
      </c>
      <c r="AC2402" s="164">
        <v>0</v>
      </c>
      <c r="AD2402" s="164">
        <v>1.5688</v>
      </c>
      <c r="AE2402" s="164">
        <v>0</v>
      </c>
      <c r="AF2402" s="164">
        <v>0</v>
      </c>
      <c r="AG2402" s="164">
        <v>0</v>
      </c>
      <c r="AH2402" s="164">
        <v>0</v>
      </c>
      <c r="AI2402"/>
      <c r="AJ2402" s="185">
        <v>5.6174122E-2</v>
      </c>
      <c r="AK2402" s="185">
        <v>5.3366307000000002E-2</v>
      </c>
      <c r="AL2402" s="185">
        <v>2.8078027000000001E-3</v>
      </c>
      <c r="AM2402" s="185">
        <v>1.2016620000000001E-8</v>
      </c>
      <c r="AN2402" s="176">
        <v>3.1994189000000002E-6</v>
      </c>
      <c r="AO2402" s="176">
        <v>1.0383886000000001E-8</v>
      </c>
      <c r="AP2402" s="176">
        <v>1.683E-6</v>
      </c>
      <c r="AQ2402" s="192">
        <v>3.0686822000000002E-6</v>
      </c>
      <c r="AR2402" s="192">
        <v>9.2589548999999992E-9</v>
      </c>
      <c r="AS2402" s="192">
        <v>2.5296787000000002E-13</v>
      </c>
      <c r="AT2402" s="192">
        <v>0</v>
      </c>
      <c r="AU2402" s="193">
        <v>0</v>
      </c>
      <c r="AV2402" s="192">
        <v>8.5447410999999995E-10</v>
      </c>
      <c r="AW2402" s="192">
        <v>1.2749893000000001E-7</v>
      </c>
      <c r="AX2402" s="192">
        <v>1.9486178000000001E-10</v>
      </c>
      <c r="AY2402" s="192">
        <v>9.2956587999999998E-10</v>
      </c>
      <c r="AZ2402" s="192">
        <v>0</v>
      </c>
      <c r="BA2402" s="192">
        <v>0</v>
      </c>
      <c r="BB2402" s="192">
        <v>1.4098643000000001E-13</v>
      </c>
      <c r="BC2402" s="192">
        <v>9.2553425000000003E-14</v>
      </c>
      <c r="BD2402" s="192">
        <v>1.6522271E-14</v>
      </c>
      <c r="BE2402" s="192">
        <v>3.8673733999999998E-11</v>
      </c>
      <c r="BF2402" s="192">
        <v>2.3446370000000002E-9</v>
      </c>
      <c r="BG2402" s="193">
        <v>0</v>
      </c>
      <c r="BH2402" s="192">
        <v>1.683E-6</v>
      </c>
      <c r="BI2402" s="193">
        <v>0</v>
      </c>
      <c r="BJ2402" s="193">
        <v>0</v>
      </c>
      <c r="BK2402" s="193">
        <v>0</v>
      </c>
      <c r="BL2402" s="193">
        <v>0</v>
      </c>
      <c r="BM2402"/>
      <c r="BN2402" s="164">
        <v>1.2376570000000001E-4</v>
      </c>
      <c r="BO2402" s="186">
        <v>1.359285E-5</v>
      </c>
      <c r="BP2402" s="186">
        <v>9.2201510999999998E-5</v>
      </c>
      <c r="BQ2402" s="186">
        <v>1.8213484000000001E-6</v>
      </c>
      <c r="BR2402" s="186">
        <v>7.2754890999999999E-6</v>
      </c>
      <c r="BS2402" s="186">
        <v>0</v>
      </c>
      <c r="BT2402" s="186">
        <v>0</v>
      </c>
      <c r="BU2402" s="186">
        <v>0</v>
      </c>
      <c r="BV2402" s="186">
        <v>3.1454659E-8</v>
      </c>
      <c r="BW2402" s="186">
        <v>7.3984158999999998E-7</v>
      </c>
      <c r="BX2402" s="164">
        <v>0</v>
      </c>
      <c r="BY2402" s="164">
        <v>0</v>
      </c>
      <c r="BZ2402" s="164">
        <v>0</v>
      </c>
      <c r="CA2402" s="186">
        <v>6.0952724999999997E-6</v>
      </c>
      <c r="CB2402" s="164">
        <v>2.0079324000000001E-6</v>
      </c>
      <c r="CC2402" s="186">
        <v>2.8243102E-16</v>
      </c>
      <c r="CD2402" s="164">
        <v>0</v>
      </c>
      <c r="CE2402"/>
      <c r="CF2402" s="330">
        <v>0</v>
      </c>
      <c r="CG2402" s="330">
        <v>3.3067696</v>
      </c>
      <c r="CH2402" s="330">
        <v>0</v>
      </c>
      <c r="CI2402" s="330">
        <v>1.5959780999999999E-2</v>
      </c>
      <c r="CJ2402" s="330">
        <v>0</v>
      </c>
      <c r="CK2402" s="329">
        <v>7.5992661000000005E-11</v>
      </c>
      <c r="CL2402" s="329">
        <v>1.0875870000000001E-8</v>
      </c>
      <c r="CM2402" s="330">
        <v>2.0270100000000001E-4</v>
      </c>
      <c r="CN2402" s="330">
        <v>7.6915707999999999E-2</v>
      </c>
      <c r="CO2402" s="330">
        <v>0</v>
      </c>
      <c r="CP2402"/>
      <c r="CQ2402">
        <v>0.49601543999999997</v>
      </c>
      <c r="CR2402">
        <v>0.18237241155470002</v>
      </c>
      <c r="CS2402">
        <v>0.14210832200000001</v>
      </c>
      <c r="CT2402">
        <v>0.14210832200000001</v>
      </c>
      <c r="CU2402">
        <v>1.2648900000000001E-2</v>
      </c>
      <c r="CW2402" s="372"/>
      <c r="CZ2402" s="11"/>
      <c r="DA2402" s="236"/>
      <c r="DB2402" s="236"/>
      <c r="DC2402" s="32"/>
      <c r="DD2402" s="32"/>
      <c r="DE2402" s="32"/>
      <c r="DF2402" s="32"/>
      <c r="DG2402" s="32"/>
      <c r="DH2402" s="32"/>
      <c r="DI2402" s="32"/>
      <c r="DJ2402" s="32"/>
      <c r="DK2402" s="32"/>
      <c r="DL2402" s="32"/>
    </row>
    <row r="2403" spans="1:116" ht="14.4" x14ac:dyDescent="0.3">
      <c r="A2403" t="s">
        <v>3155</v>
      </c>
      <c r="B2403" s="181" t="s">
        <v>3072</v>
      </c>
      <c r="C2403" s="182" t="s">
        <v>3156</v>
      </c>
      <c r="D2403" t="s">
        <v>3755</v>
      </c>
      <c r="E2403" s="242" t="s">
        <v>943</v>
      </c>
      <c r="F2403" s="184" t="s">
        <v>5237</v>
      </c>
      <c r="G2403" s="184">
        <v>0.23132498073522101</v>
      </c>
      <c r="H2403" s="184">
        <v>1.7496104021571E-2</v>
      </c>
      <c r="I2403" s="184">
        <v>3.7574210241699997E-2</v>
      </c>
      <c r="J2403" s="328">
        <v>9.7766471949999994E-5</v>
      </c>
      <c r="K2403" s="184">
        <v>0.17615690000000001</v>
      </c>
      <c r="L2403" s="184">
        <v>3.5571620999999998E-2</v>
      </c>
      <c r="M2403" s="184">
        <v>2.0003488000000002E-3</v>
      </c>
      <c r="N2403" s="184">
        <v>3.7714390000000001E-3</v>
      </c>
      <c r="O2403" s="331">
        <v>1.3724134000000001E-2</v>
      </c>
      <c r="P2403" s="331">
        <v>3.1228670999999999E-8</v>
      </c>
      <c r="Q2403" s="331">
        <v>4.9979290000000004E-7</v>
      </c>
      <c r="R2403" s="331">
        <v>2.2404416999999998E-6</v>
      </c>
      <c r="S2403" s="331">
        <v>9.7289999999999999E-5</v>
      </c>
      <c r="T2403" s="331">
        <v>0</v>
      </c>
      <c r="U2403" s="331">
        <v>4.7647195000000001E-7</v>
      </c>
      <c r="V2403" s="331">
        <v>0</v>
      </c>
      <c r="W2403" s="331">
        <v>0</v>
      </c>
      <c r="X2403" s="331">
        <v>0</v>
      </c>
      <c r="Y2403"/>
      <c r="Z2403" s="288">
        <v>1.1743793333333334</v>
      </c>
      <c r="AA2403"/>
      <c r="AB2403" s="164">
        <v>13.365076</v>
      </c>
      <c r="AC2403" s="164">
        <v>9.7822782999999998</v>
      </c>
      <c r="AD2403" s="164">
        <v>5.9189062000000002E-5</v>
      </c>
      <c r="AE2403" s="164">
        <v>0</v>
      </c>
      <c r="AF2403" s="164">
        <v>0.27499899999999999</v>
      </c>
      <c r="AG2403" s="186">
        <v>1.5958646E-4</v>
      </c>
      <c r="AH2403" s="164">
        <v>3.3075801999999999</v>
      </c>
      <c r="AI2403"/>
      <c r="AJ2403" s="185">
        <v>3.0779399999999998E-2</v>
      </c>
      <c r="AK2403" s="185">
        <v>2.8980102000000001E-2</v>
      </c>
      <c r="AL2403" s="185">
        <v>1.1008344999999999E-3</v>
      </c>
      <c r="AM2403" s="185">
        <v>6.9846375000000001E-4</v>
      </c>
      <c r="AN2403" s="176">
        <v>1.7374162E-6</v>
      </c>
      <c r="AO2403" s="176">
        <v>4.0711337000000001E-9</v>
      </c>
      <c r="AP2403" s="176">
        <v>9.7824054999999993E-2</v>
      </c>
      <c r="AQ2403" s="192">
        <v>1.0898260999999999E-6</v>
      </c>
      <c r="AR2403" s="192">
        <v>3.2882685999999998E-9</v>
      </c>
      <c r="AS2403" s="192">
        <v>8.9840194000000002E-14</v>
      </c>
      <c r="AT2403" s="192">
        <v>4.24617E-13</v>
      </c>
      <c r="AU2403" s="192">
        <v>0</v>
      </c>
      <c r="AV2403" s="192">
        <v>1.3272872999999999E-10</v>
      </c>
      <c r="AW2403" s="192">
        <v>6.4743239000000001E-7</v>
      </c>
      <c r="AX2403" s="192">
        <v>2.8720949000000001E-11</v>
      </c>
      <c r="AY2403" s="192">
        <v>7.5404822000000003E-10</v>
      </c>
      <c r="AZ2403" s="192">
        <v>5.5965293000000004E-15</v>
      </c>
      <c r="BA2403" s="192">
        <v>2.7626066999999998E-18</v>
      </c>
      <c r="BB2403" s="192">
        <v>3.5093263999999998E-16</v>
      </c>
      <c r="BC2403" s="192">
        <v>1.1826288E-16</v>
      </c>
      <c r="BD2403" s="192">
        <v>2.4411513000000001E-17</v>
      </c>
      <c r="BE2403" s="192">
        <v>2.9152069999999999E-12</v>
      </c>
      <c r="BF2403" s="192">
        <v>2.1569181999999999E-11</v>
      </c>
      <c r="BG2403" s="192">
        <v>0</v>
      </c>
      <c r="BH2403" s="192">
        <v>5.3129999999999998E-6</v>
      </c>
      <c r="BI2403" s="193">
        <v>9.7818742E-2</v>
      </c>
      <c r="BJ2403" s="192">
        <v>0</v>
      </c>
      <c r="BK2403" s="192">
        <v>0</v>
      </c>
      <c r="BL2403" s="192">
        <v>0</v>
      </c>
      <c r="BM2403"/>
      <c r="BN2403" s="186">
        <v>9.1195305999999994E-5</v>
      </c>
      <c r="BO2403" s="186">
        <v>5.2047135999999997E-6</v>
      </c>
      <c r="BP2403" s="186">
        <v>3.2744813000000001E-5</v>
      </c>
      <c r="BQ2403" s="186">
        <v>4.5188934999999998E-10</v>
      </c>
      <c r="BR2403" s="186">
        <v>1.6670359999999999E-5</v>
      </c>
      <c r="BS2403" s="186">
        <v>1.1958452E-8</v>
      </c>
      <c r="BT2403" s="186">
        <v>2.4798486000000002E-12</v>
      </c>
      <c r="BU2403" s="186">
        <v>1.8137771E-8</v>
      </c>
      <c r="BV2403" s="186">
        <v>4.1906677000000002E-11</v>
      </c>
      <c r="BW2403" s="186">
        <v>9.0863997999999999E-10</v>
      </c>
      <c r="BX2403" s="186">
        <v>0</v>
      </c>
      <c r="BY2403" s="186">
        <v>0</v>
      </c>
      <c r="BZ2403" s="186">
        <v>0</v>
      </c>
      <c r="CA2403" s="186">
        <v>1.0576983E-6</v>
      </c>
      <c r="CB2403" s="186">
        <v>1.1811844E-5</v>
      </c>
      <c r="CC2403" s="186">
        <v>2.3674376999999999E-5</v>
      </c>
      <c r="CD2403" s="186">
        <v>0</v>
      </c>
      <c r="CE2403"/>
      <c r="CF2403" s="329">
        <v>0</v>
      </c>
      <c r="CG2403" s="330">
        <v>1.1743790000000001</v>
      </c>
      <c r="CH2403" s="330">
        <v>3.3245972E-3</v>
      </c>
      <c r="CI2403" s="330">
        <v>3.5650500000000002E-3</v>
      </c>
      <c r="CJ2403" s="330">
        <v>1.268555E-4</v>
      </c>
      <c r="CK2403" s="329">
        <v>2.9761314E-13</v>
      </c>
      <c r="CL2403" s="329">
        <v>1.7531710999999999E-11</v>
      </c>
      <c r="CM2403" s="330">
        <v>2.1709054999999999E-4</v>
      </c>
      <c r="CN2403" s="329">
        <v>6.3660027999999994E-5</v>
      </c>
      <c r="CO2403" s="330">
        <v>1.3288678</v>
      </c>
      <c r="CP2403"/>
      <c r="CQ2403">
        <v>0.17615690000000001</v>
      </c>
      <c r="CR2403">
        <v>5.5070314263270997E-2</v>
      </c>
      <c r="CS2403">
        <v>3.7574210241699997E-2</v>
      </c>
      <c r="CT2403">
        <v>3.7574210241699997E-2</v>
      </c>
      <c r="CU2403">
        <v>9.7766471949999994E-5</v>
      </c>
      <c r="CW2403" s="372"/>
      <c r="CZ2403" s="11"/>
      <c r="DA2403" s="236"/>
      <c r="DB2403" s="236"/>
      <c r="DC2403" s="32"/>
      <c r="DD2403" s="32"/>
      <c r="DE2403" s="32"/>
      <c r="DF2403" s="32"/>
      <c r="DG2403" s="32"/>
      <c r="DH2403" s="32"/>
      <c r="DI2403" s="32"/>
      <c r="DJ2403" s="32"/>
      <c r="DK2403" s="32"/>
      <c r="DL2403" s="32"/>
    </row>
    <row r="2404" spans="1:116" ht="14.4" x14ac:dyDescent="0.3">
      <c r="A2404" t="s">
        <v>3157</v>
      </c>
      <c r="B2404" s="181" t="s">
        <v>3072</v>
      </c>
      <c r="C2404" s="182" t="s">
        <v>3158</v>
      </c>
      <c r="D2404" t="s">
        <v>3755</v>
      </c>
      <c r="E2404" s="242" t="s">
        <v>943</v>
      </c>
      <c r="F2404" s="184" t="s">
        <v>5238</v>
      </c>
      <c r="G2404" s="184">
        <v>5.7113777417900002E-3</v>
      </c>
      <c r="H2404" s="184">
        <v>2.3574133469999998E-4</v>
      </c>
      <c r="I2404" s="184">
        <v>3.2939258548999998E-4</v>
      </c>
      <c r="J2404" s="328">
        <v>5.0095621599999996E-5</v>
      </c>
      <c r="K2404" s="184">
        <v>5.0961482000000001E-3</v>
      </c>
      <c r="L2404" s="184">
        <v>1.1815147000000001E-4</v>
      </c>
      <c r="M2404" s="184">
        <v>1.9360963E-4</v>
      </c>
      <c r="N2404" s="184">
        <v>2.0444494999999999E-4</v>
      </c>
      <c r="O2404" s="331">
        <v>2.5598414E-5</v>
      </c>
      <c r="P2404" s="331">
        <v>3.0466657000000001E-6</v>
      </c>
      <c r="Q2404" s="331">
        <v>2.6513049999999999E-6</v>
      </c>
      <c r="R2404" s="331">
        <v>1.7498793E-5</v>
      </c>
      <c r="S2404" s="331">
        <v>6.2736665999999997E-6</v>
      </c>
      <c r="T2404" s="331">
        <v>0</v>
      </c>
      <c r="U2404" s="331">
        <v>4.3821954999999998E-5</v>
      </c>
      <c r="V2404" s="331">
        <v>1.3269249000000001E-7</v>
      </c>
      <c r="W2404" s="331">
        <v>0</v>
      </c>
      <c r="X2404" s="331">
        <v>0</v>
      </c>
      <c r="Y2404"/>
      <c r="Z2404" s="288">
        <v>3.3974321333333335E-2</v>
      </c>
      <c r="AA2404"/>
      <c r="AB2404" s="164">
        <v>12.746392</v>
      </c>
      <c r="AC2404" s="164">
        <v>12.738562</v>
      </c>
      <c r="AD2404" s="164">
        <v>5.4437210999999999E-3</v>
      </c>
      <c r="AE2404" s="164">
        <v>0</v>
      </c>
      <c r="AF2404" s="164">
        <v>0</v>
      </c>
      <c r="AG2404" s="164">
        <v>1.3335101E-3</v>
      </c>
      <c r="AH2404" s="164">
        <v>1.0521739999999999E-3</v>
      </c>
      <c r="AI2404"/>
      <c r="AJ2404" s="185">
        <v>1.5048039E-3</v>
      </c>
      <c r="AK2404" s="185">
        <v>5.6852930000000001E-4</v>
      </c>
      <c r="AL2404" s="187">
        <v>2.6737466E-5</v>
      </c>
      <c r="AM2404" s="185">
        <v>9.0953710000000001E-4</v>
      </c>
      <c r="AN2404" s="176">
        <v>3.408449E-8</v>
      </c>
      <c r="AO2404" s="176">
        <v>9.8881161000000003E-11</v>
      </c>
      <c r="AP2404" s="176">
        <v>0.12738615</v>
      </c>
      <c r="AQ2404" s="192">
        <v>3.1528169999999997E-8</v>
      </c>
      <c r="AR2404" s="192">
        <v>9.5128099000000006E-11</v>
      </c>
      <c r="AS2404" s="192">
        <v>2.5990356000000001E-15</v>
      </c>
      <c r="AT2404" s="192">
        <v>0</v>
      </c>
      <c r="AU2404" s="192">
        <v>0</v>
      </c>
      <c r="AV2404" s="192">
        <v>5.4785900000000004E-12</v>
      </c>
      <c r="AW2404" s="192">
        <v>2.5472746999999999E-9</v>
      </c>
      <c r="AX2404" s="192">
        <v>1.2493858E-12</v>
      </c>
      <c r="AY2404" s="192">
        <v>2.4994374999999999E-12</v>
      </c>
      <c r="AZ2404" s="192">
        <v>0</v>
      </c>
      <c r="BA2404" s="192">
        <v>0</v>
      </c>
      <c r="BB2404" s="192">
        <v>1.5111026999999999E-15</v>
      </c>
      <c r="BC2404" s="192">
        <v>1.0533069E-16</v>
      </c>
      <c r="BD2404" s="192">
        <v>2.3215942000000001E-17</v>
      </c>
      <c r="BE2404" s="192">
        <v>4.2014403000000001E-13</v>
      </c>
      <c r="BF2404" s="192">
        <v>3.1468804999999999E-12</v>
      </c>
      <c r="BG2404" s="192">
        <v>0</v>
      </c>
      <c r="BH2404" s="192">
        <v>5.2634999000000001E-7</v>
      </c>
      <c r="BI2404" s="193">
        <v>0.12738562</v>
      </c>
      <c r="BJ2404" s="193">
        <v>0</v>
      </c>
      <c r="BK2404" s="193">
        <v>0</v>
      </c>
      <c r="BL2404" s="193">
        <v>0</v>
      </c>
      <c r="BM2404"/>
      <c r="BN2404" s="186">
        <v>1.6444942000000001E-5</v>
      </c>
      <c r="BO2404" s="186">
        <v>1.7231876999999999E-8</v>
      </c>
      <c r="BP2404" s="186">
        <v>9.4729422000000002E-7</v>
      </c>
      <c r="BQ2404" s="186">
        <v>2.1477245999999999E-9</v>
      </c>
      <c r="BR2404" s="186">
        <v>3.7107122000000002E-8</v>
      </c>
      <c r="BS2404" s="186">
        <v>0</v>
      </c>
      <c r="BT2404" s="186">
        <v>0</v>
      </c>
      <c r="BU2404" s="186">
        <v>0</v>
      </c>
      <c r="BV2404" s="186">
        <v>4.2358140000000001E-9</v>
      </c>
      <c r="BW2404" s="186">
        <v>2.6525355999999999E-9</v>
      </c>
      <c r="BX2404" s="186">
        <v>0</v>
      </c>
      <c r="BY2404" s="186">
        <v>0</v>
      </c>
      <c r="BZ2404" s="186">
        <v>0</v>
      </c>
      <c r="CA2404" s="186">
        <v>4.0199337E-8</v>
      </c>
      <c r="CB2404" s="186">
        <v>1.5394072999999998E-5</v>
      </c>
      <c r="CC2404" s="186">
        <v>8.8328914999999996E-17</v>
      </c>
      <c r="CD2404" s="164">
        <v>0</v>
      </c>
      <c r="CE2404"/>
      <c r="CF2404" s="329">
        <v>0</v>
      </c>
      <c r="CG2404" s="330">
        <v>3.3974321000000002E-2</v>
      </c>
      <c r="CH2404" s="330">
        <v>0</v>
      </c>
      <c r="CI2404" s="329">
        <v>1.1789799000000001E-5</v>
      </c>
      <c r="CJ2404" s="329">
        <v>1.3157016999999999E-5</v>
      </c>
      <c r="CK2404" s="329">
        <v>7.2181912E-13</v>
      </c>
      <c r="CL2404" s="329">
        <v>8.4162814000000006E-11</v>
      </c>
      <c r="CM2404" s="329">
        <v>1.3588520999999999E-6</v>
      </c>
      <c r="CN2404" s="330">
        <v>8.8427359999999997E-5</v>
      </c>
      <c r="CO2404" s="330">
        <v>1.7311627999999999</v>
      </c>
      <c r="CP2404"/>
      <c r="CQ2404">
        <v>5.0961482000000001E-3</v>
      </c>
      <c r="CR2404">
        <v>5.650012277E-4</v>
      </c>
      <c r="CS2404">
        <v>3.29259893E-4</v>
      </c>
      <c r="CT2404">
        <v>3.2939258548999998E-4</v>
      </c>
      <c r="CU2404">
        <v>5.0095621599999996E-5</v>
      </c>
      <c r="CW2404" s="372"/>
      <c r="CZ2404" s="11"/>
      <c r="DA2404" s="236"/>
      <c r="DB2404" s="236"/>
      <c r="DC2404" s="32"/>
      <c r="DD2404" s="32"/>
      <c r="DE2404" s="32"/>
      <c r="DF2404" s="32"/>
      <c r="DG2404" s="32"/>
      <c r="DH2404" s="32"/>
      <c r="DI2404" s="32"/>
      <c r="DJ2404" s="32"/>
      <c r="DK2404" s="32"/>
      <c r="DL2404" s="32"/>
    </row>
    <row r="2405" spans="1:116" ht="14.4" x14ac:dyDescent="0.3">
      <c r="A2405" t="s">
        <v>3159</v>
      </c>
      <c r="B2405" s="181" t="s">
        <v>3072</v>
      </c>
      <c r="C2405" s="182" t="s">
        <v>3160</v>
      </c>
      <c r="D2405" t="s">
        <v>3755</v>
      </c>
      <c r="E2405" s="242" t="s">
        <v>943</v>
      </c>
      <c r="F2405" s="184" t="s">
        <v>5239</v>
      </c>
      <c r="G2405" s="184">
        <v>4.6295249944960003E-2</v>
      </c>
      <c r="H2405" s="184">
        <v>1.4396139437100001E-3</v>
      </c>
      <c r="I2405" s="184">
        <v>2.6628016482E-3</v>
      </c>
      <c r="J2405" s="328">
        <v>7.0476213530500003E-3</v>
      </c>
      <c r="K2405" s="184">
        <v>3.5145213000000002E-2</v>
      </c>
      <c r="L2405" s="184">
        <v>1.5593552E-3</v>
      </c>
      <c r="M2405" s="331">
        <v>1.0376020000000001E-3</v>
      </c>
      <c r="N2405" s="184">
        <v>1.1725772E-3</v>
      </c>
      <c r="O2405" s="331">
        <v>2.5843972000000001E-4</v>
      </c>
      <c r="P2405" s="331">
        <v>3.0051491000000001E-7</v>
      </c>
      <c r="Q2405" s="331">
        <v>8.2965088000000007E-6</v>
      </c>
      <c r="R2405" s="331">
        <v>7.7888126999999998E-6</v>
      </c>
      <c r="S2405" s="331">
        <v>1.3445701E-4</v>
      </c>
      <c r="T2405" s="331">
        <v>5.6554885000000002E-5</v>
      </c>
      <c r="U2405" s="331">
        <v>6.9130598000000003E-3</v>
      </c>
      <c r="V2405" s="331">
        <v>1.5007504999999999E-6</v>
      </c>
      <c r="W2405" s="331">
        <v>1.0454304999999999E-7</v>
      </c>
      <c r="X2405" s="331">
        <v>0</v>
      </c>
      <c r="Y2405"/>
      <c r="Z2405" s="288">
        <v>0.23430142000000001</v>
      </c>
      <c r="AA2405"/>
      <c r="AB2405" s="164">
        <v>4.2267457999999998</v>
      </c>
      <c r="AC2405" s="164">
        <v>2.7194796000000001</v>
      </c>
      <c r="AD2405" s="164">
        <v>0.82305611000000001</v>
      </c>
      <c r="AE2405" s="164">
        <v>0</v>
      </c>
      <c r="AF2405" s="164">
        <v>0.186199</v>
      </c>
      <c r="AG2405" s="164">
        <v>0.32573691999999999</v>
      </c>
      <c r="AH2405" s="164">
        <v>0.17227423</v>
      </c>
      <c r="AI2405"/>
      <c r="AJ2405" s="185">
        <v>4.4281155000000004E-3</v>
      </c>
      <c r="AK2405" s="185">
        <v>4.1574791999999996E-3</v>
      </c>
      <c r="AL2405" s="185">
        <v>1.8846984000000001E-4</v>
      </c>
      <c r="AM2405" s="187">
        <v>8.2166534000000007E-5</v>
      </c>
      <c r="AN2405" s="176">
        <v>2.4924935000000001E-7</v>
      </c>
      <c r="AO2405" s="176">
        <v>6.9700384999999996E-10</v>
      </c>
      <c r="AP2405" s="176">
        <v>1.1507918000000001E-2</v>
      </c>
      <c r="AQ2405" s="192">
        <v>2.1743253E-7</v>
      </c>
      <c r="AR2405" s="192">
        <v>6.5604640000000001E-10</v>
      </c>
      <c r="AS2405" s="192">
        <v>1.7924125E-14</v>
      </c>
      <c r="AT2405" s="192">
        <v>1.3623083000000001E-13</v>
      </c>
      <c r="AU2405" s="192">
        <v>0</v>
      </c>
      <c r="AV2405" s="192">
        <v>3.4945953999999997E-11</v>
      </c>
      <c r="AW2405" s="192">
        <v>3.1777772999999999E-8</v>
      </c>
      <c r="AX2405" s="192">
        <v>7.5985295999999993E-12</v>
      </c>
      <c r="AY2405" s="192">
        <v>3.3334477000000002E-11</v>
      </c>
      <c r="AZ2405" s="192">
        <v>1.5588673999999999E-15</v>
      </c>
      <c r="BA2405" s="192">
        <v>2.3118838999999998E-17</v>
      </c>
      <c r="BB2405" s="192">
        <v>4.7271616999999998E-15</v>
      </c>
      <c r="BC2405" s="192">
        <v>1.7233428E-16</v>
      </c>
      <c r="BD2405" s="192">
        <v>4.0288379999999999E-17</v>
      </c>
      <c r="BE2405" s="192">
        <v>2.1990074E-13</v>
      </c>
      <c r="BF2405" s="192">
        <v>3.7438493999999997E-12</v>
      </c>
      <c r="BG2405" s="192">
        <v>1.3025752E-21</v>
      </c>
      <c r="BH2405" s="192">
        <v>1.4960386999999999E-5</v>
      </c>
      <c r="BI2405" s="193">
        <v>1.1492957999999999E-2</v>
      </c>
      <c r="BJ2405" s="192">
        <v>0</v>
      </c>
      <c r="BK2405" s="192">
        <v>0</v>
      </c>
      <c r="BL2405" s="192">
        <v>0</v>
      </c>
      <c r="BM2405"/>
      <c r="BN2405" s="186">
        <v>1.1805738E-5</v>
      </c>
      <c r="BO2405" s="186">
        <v>2.3132458E-7</v>
      </c>
      <c r="BP2405" s="186">
        <v>6.5329453000000002E-6</v>
      </c>
      <c r="BQ2405" s="186">
        <v>1.4583143E-9</v>
      </c>
      <c r="BR2405" s="186">
        <v>3.6827242999999998E-7</v>
      </c>
      <c r="BS2405" s="186">
        <v>2.8039665999999999E-9</v>
      </c>
      <c r="BT2405" s="186">
        <v>3.8230052999999998E-11</v>
      </c>
      <c r="BU2405" s="186">
        <v>4.2230284E-9</v>
      </c>
      <c r="BV2405" s="186">
        <v>8.1218887E-10</v>
      </c>
      <c r="BW2405" s="186">
        <v>7.4175256E-9</v>
      </c>
      <c r="BX2405" s="186">
        <v>0</v>
      </c>
      <c r="BY2405" s="186">
        <v>2.8804788E-18</v>
      </c>
      <c r="BZ2405" s="186">
        <v>2.3585771000000001E-14</v>
      </c>
      <c r="CA2405" s="186">
        <v>2.3889612999999999E-7</v>
      </c>
      <c r="CB2405" s="186">
        <v>4.4170149999999996E-6</v>
      </c>
      <c r="CC2405" s="186">
        <v>5.3088329000000001E-10</v>
      </c>
      <c r="CD2405" s="186">
        <v>0</v>
      </c>
      <c r="CE2405"/>
      <c r="CF2405" s="329">
        <v>1.9963318E-14</v>
      </c>
      <c r="CG2405" s="330">
        <v>0.23430179000000001</v>
      </c>
      <c r="CH2405" s="330">
        <v>1.1619252E-4</v>
      </c>
      <c r="CI2405" s="330">
        <v>1.58992E-4</v>
      </c>
      <c r="CJ2405" s="329">
        <v>6.8375059999999999E-5</v>
      </c>
      <c r="CK2405" s="329">
        <v>2.1670541000000001E-12</v>
      </c>
      <c r="CL2405" s="329">
        <v>2.5352538E-10</v>
      </c>
      <c r="CM2405" s="329">
        <v>1.4548826999999999E-5</v>
      </c>
      <c r="CN2405" s="330">
        <v>9.4524913999999999E-5</v>
      </c>
      <c r="CO2405" s="330">
        <v>0.17143369999999999</v>
      </c>
      <c r="CP2405"/>
      <c r="CQ2405">
        <v>3.5145213000000002E-2</v>
      </c>
      <c r="CR2405">
        <v>4.0443599564099998E-3</v>
      </c>
      <c r="CS2405">
        <v>2.60485055575E-3</v>
      </c>
      <c r="CT2405">
        <v>2.6628016482E-3</v>
      </c>
      <c r="CU2405">
        <v>7.0475168100000004E-3</v>
      </c>
      <c r="CW2405" s="372"/>
      <c r="CZ2405" s="11"/>
      <c r="DA2405" s="236"/>
      <c r="DB2405" s="236"/>
      <c r="DC2405" s="32"/>
      <c r="DD2405" s="32"/>
      <c r="DE2405" s="32"/>
      <c r="DF2405" s="32"/>
      <c r="DG2405" s="32"/>
      <c r="DH2405" s="32"/>
      <c r="DI2405" s="32"/>
      <c r="DJ2405" s="32"/>
      <c r="DK2405" s="32"/>
      <c r="DL2405" s="32"/>
    </row>
    <row r="2406" spans="1:116" ht="14.4" x14ac:dyDescent="0.3">
      <c r="A2406" t="s">
        <v>3161</v>
      </c>
      <c r="B2406" s="181" t="s">
        <v>3072</v>
      </c>
      <c r="C2406" s="182" t="s">
        <v>3162</v>
      </c>
      <c r="D2406" t="s">
        <v>3755</v>
      </c>
      <c r="E2406" s="242" t="s">
        <v>943</v>
      </c>
      <c r="F2406" s="184" t="s">
        <v>5240</v>
      </c>
      <c r="G2406" s="184">
        <v>0.17289943270840002</v>
      </c>
      <c r="H2406" s="184">
        <v>6.1779325180000002E-3</v>
      </c>
      <c r="I2406" s="184">
        <v>9.7985469304000018E-3</v>
      </c>
      <c r="J2406" s="328">
        <v>1.2781673259999999E-2</v>
      </c>
      <c r="K2406" s="184">
        <v>0.14414128000000001</v>
      </c>
      <c r="L2406" s="331">
        <v>4.6235343E-3</v>
      </c>
      <c r="M2406" s="331">
        <v>4.8874968000000001E-3</v>
      </c>
      <c r="N2406" s="331">
        <v>5.3169378000000002E-3</v>
      </c>
      <c r="O2406" s="331">
        <v>7.6807817000000003E-4</v>
      </c>
      <c r="P2406" s="331">
        <v>4.9681839000000003E-5</v>
      </c>
      <c r="Q2406" s="331">
        <v>4.3234708999999999E-5</v>
      </c>
      <c r="R2406" s="331">
        <v>2.8535201999999998E-4</v>
      </c>
      <c r="S2406" s="331">
        <v>3.3113325999999999E-4</v>
      </c>
      <c r="T2406" s="331">
        <v>0</v>
      </c>
      <c r="U2406" s="331">
        <v>1.245054E-2</v>
      </c>
      <c r="V2406" s="331">
        <v>2.1638104E-6</v>
      </c>
      <c r="W2406" s="331">
        <v>0</v>
      </c>
      <c r="X2406" s="331">
        <v>0</v>
      </c>
      <c r="Y2406"/>
      <c r="Z2406" s="288">
        <v>0.96094186666666681</v>
      </c>
      <c r="AA2406"/>
      <c r="AB2406" s="164">
        <v>15.555904</v>
      </c>
      <c r="AC2406" s="164">
        <v>12.775971999999999</v>
      </c>
      <c r="AD2406" s="164">
        <v>1.5405194</v>
      </c>
      <c r="AE2406" s="164">
        <v>0</v>
      </c>
      <c r="AF2406" s="164">
        <v>0.32418237</v>
      </c>
      <c r="AG2406" s="164">
        <v>0.59423492</v>
      </c>
      <c r="AH2406" s="164">
        <v>0.32099561999999998</v>
      </c>
      <c r="AI2406"/>
      <c r="AJ2406" s="185">
        <v>1.7956817999999999E-2</v>
      </c>
      <c r="AK2406" s="185">
        <v>1.6479345999999999E-2</v>
      </c>
      <c r="AL2406" s="185">
        <v>7.6280879000000001E-4</v>
      </c>
      <c r="AM2406" s="185">
        <v>7.1466374000000001E-4</v>
      </c>
      <c r="AN2406" s="176">
        <v>9.8797038000000003E-7</v>
      </c>
      <c r="AO2406" s="176">
        <v>2.8210383999999999E-9</v>
      </c>
      <c r="AP2406" s="176">
        <v>0.10009295999999999</v>
      </c>
      <c r="AQ2406" s="192">
        <v>8.9175402999999998E-7</v>
      </c>
      <c r="AR2406" s="192">
        <v>2.6906371E-9</v>
      </c>
      <c r="AS2406" s="192">
        <v>7.3512050999999997E-14</v>
      </c>
      <c r="AT2406" s="192">
        <v>0</v>
      </c>
      <c r="AU2406" s="192">
        <v>0</v>
      </c>
      <c r="AV2406" s="192">
        <v>1.4248003000000001E-10</v>
      </c>
      <c r="AW2406" s="192">
        <v>9.6015702999999999E-8</v>
      </c>
      <c r="AX2406" s="192">
        <v>3.2492397999999997E-11</v>
      </c>
      <c r="AY2406" s="192">
        <v>9.7808639000000005E-11</v>
      </c>
      <c r="AZ2406" s="192">
        <v>0</v>
      </c>
      <c r="BA2406" s="192">
        <v>0</v>
      </c>
      <c r="BB2406" s="192">
        <v>2.4641483000000001E-14</v>
      </c>
      <c r="BC2406" s="192">
        <v>1.7176227E-15</v>
      </c>
      <c r="BD2406" s="192">
        <v>3.7858131999999999E-16</v>
      </c>
      <c r="BE2406" s="192">
        <v>6.8512696000000003E-12</v>
      </c>
      <c r="BF2406" s="192">
        <v>5.1316036000000003E-11</v>
      </c>
      <c r="BG2406" s="192">
        <v>0</v>
      </c>
      <c r="BH2406" s="192">
        <v>3.4282329999999997E-5</v>
      </c>
      <c r="BI2406" s="193">
        <v>0.10005868</v>
      </c>
      <c r="BJ2406" s="193">
        <v>0</v>
      </c>
      <c r="BK2406" s="193">
        <v>0</v>
      </c>
      <c r="BL2406" s="193">
        <v>0</v>
      </c>
      <c r="BM2406"/>
      <c r="BN2406" s="186">
        <v>4.7553228000000001E-5</v>
      </c>
      <c r="BO2406" s="186">
        <v>6.7432230999999998E-7</v>
      </c>
      <c r="BP2406" s="186">
        <v>2.6793607999999999E-5</v>
      </c>
      <c r="BQ2406" s="186">
        <v>3.5966958E-8</v>
      </c>
      <c r="BR2406" s="186">
        <v>1.242954E-6</v>
      </c>
      <c r="BS2406" s="186">
        <v>0</v>
      </c>
      <c r="BT2406" s="186">
        <v>0</v>
      </c>
      <c r="BU2406" s="186">
        <v>0</v>
      </c>
      <c r="BV2406" s="186">
        <v>6.9073227000000002E-8</v>
      </c>
      <c r="BW2406" s="186">
        <v>4.6134803000000003E-8</v>
      </c>
      <c r="BX2406" s="186">
        <v>0</v>
      </c>
      <c r="BY2406" s="186">
        <v>0</v>
      </c>
      <c r="BZ2406" s="186">
        <v>0</v>
      </c>
      <c r="CA2406" s="186">
        <v>1.0601339E-6</v>
      </c>
      <c r="CB2406" s="186">
        <v>1.7631034000000001E-5</v>
      </c>
      <c r="CC2406" s="186">
        <v>2.9162378000000002E-13</v>
      </c>
      <c r="CD2406" s="164">
        <v>0</v>
      </c>
      <c r="CE2406"/>
      <c r="CF2406" s="329">
        <v>0</v>
      </c>
      <c r="CG2406" s="330">
        <v>0.96094184000000005</v>
      </c>
      <c r="CH2406" s="330">
        <v>0</v>
      </c>
      <c r="CI2406" s="330">
        <v>4.6136149999999998E-4</v>
      </c>
      <c r="CJ2406" s="329">
        <v>3.3213676999999998E-4</v>
      </c>
      <c r="CK2406" s="329">
        <v>1.1770672E-11</v>
      </c>
      <c r="CL2406" s="329">
        <v>1.3724392E-9</v>
      </c>
      <c r="CM2406" s="329">
        <v>4.7348378000000002E-5</v>
      </c>
      <c r="CN2406" s="330">
        <v>1.4419808999999999E-3</v>
      </c>
      <c r="CO2406" s="330">
        <v>1.3966168999999999</v>
      </c>
      <c r="CP2406"/>
      <c r="CQ2406">
        <v>0.14414128000000001</v>
      </c>
      <c r="CR2406">
        <v>1.5974315638000003E-2</v>
      </c>
      <c r="CS2406">
        <v>9.7963831200000018E-3</v>
      </c>
      <c r="CT2406">
        <v>9.7985469304000018E-3</v>
      </c>
      <c r="CU2406">
        <v>1.2781673259999999E-2</v>
      </c>
      <c r="CW2406" s="372"/>
      <c r="CZ2406" s="11"/>
      <c r="DA2406" s="236"/>
      <c r="DB2406" s="236"/>
      <c r="DC2406" s="32"/>
      <c r="DD2406" s="32"/>
      <c r="DE2406" s="32"/>
      <c r="DF2406" s="32"/>
      <c r="DG2406" s="32"/>
      <c r="DH2406" s="32"/>
      <c r="DI2406" s="32"/>
      <c r="DJ2406" s="32"/>
      <c r="DK2406" s="32"/>
      <c r="DL2406" s="32"/>
    </row>
    <row r="2407" spans="1:116" ht="14.4" x14ac:dyDescent="0.3">
      <c r="A2407" t="s">
        <v>3163</v>
      </c>
      <c r="B2407" s="181" t="s">
        <v>3072</v>
      </c>
      <c r="C2407" s="182" t="s">
        <v>3164</v>
      </c>
      <c r="D2407" t="s">
        <v>3755</v>
      </c>
      <c r="E2407" s="242" t="s">
        <v>943</v>
      </c>
      <c r="F2407" s="184" t="s">
        <v>5241</v>
      </c>
      <c r="G2407" s="184">
        <v>0.15506599917109998</v>
      </c>
      <c r="H2407" s="184">
        <v>6.2800613929999997E-3</v>
      </c>
      <c r="I2407" s="184">
        <v>8.9425151530999995E-3</v>
      </c>
      <c r="J2407" s="328">
        <v>2.8332026250000005E-3</v>
      </c>
      <c r="K2407" s="184">
        <v>0.13701021999999999</v>
      </c>
      <c r="L2407" s="184">
        <v>3.3602140999999999E-3</v>
      </c>
      <c r="M2407" s="331">
        <v>5.1327986999999999E-3</v>
      </c>
      <c r="N2407" s="331">
        <v>5.4394151999999996E-3</v>
      </c>
      <c r="O2407" s="331">
        <v>6.9576934E-4</v>
      </c>
      <c r="P2407" s="331">
        <v>7.7305173000000006E-5</v>
      </c>
      <c r="Q2407" s="331">
        <v>6.7571680000000001E-5</v>
      </c>
      <c r="R2407" s="331">
        <v>4.4422849000000001E-4</v>
      </c>
      <c r="S2407" s="331">
        <v>1.8827850000000001E-4</v>
      </c>
      <c r="T2407" s="331">
        <v>1.8527380000000001E-6</v>
      </c>
      <c r="U2407" s="331">
        <v>2.6064487000000002E-3</v>
      </c>
      <c r="V2407" s="331">
        <v>3.4211251000000002E-6</v>
      </c>
      <c r="W2407" s="331">
        <v>3.8475425000000003E-5</v>
      </c>
      <c r="X2407" s="331">
        <v>0</v>
      </c>
      <c r="Y2407"/>
      <c r="Z2407" s="288">
        <v>0.91340146666666666</v>
      </c>
      <c r="AA2407"/>
      <c r="AB2407" s="164">
        <v>13.703111</v>
      </c>
      <c r="AC2407" s="164">
        <v>13.168704</v>
      </c>
      <c r="AD2407" s="164">
        <v>0.32183175000000003</v>
      </c>
      <c r="AE2407" s="164">
        <v>0</v>
      </c>
      <c r="AF2407" s="164">
        <v>4.1105091000000003E-2</v>
      </c>
      <c r="AG2407" s="164">
        <v>0.10632461</v>
      </c>
      <c r="AH2407" s="164">
        <v>6.5146076999999997E-2</v>
      </c>
      <c r="AI2407"/>
      <c r="AJ2407" s="185">
        <v>1.6990987999999999E-2</v>
      </c>
      <c r="AK2407" s="185">
        <v>1.5354624000000001E-2</v>
      </c>
      <c r="AL2407" s="185">
        <v>7.2103010000000003E-4</v>
      </c>
      <c r="AM2407" s="185">
        <v>9.1533447999999999E-4</v>
      </c>
      <c r="AN2407" s="176">
        <v>9.2054098999999995E-7</v>
      </c>
      <c r="AO2407" s="176">
        <v>2.6665313999999999E-9</v>
      </c>
      <c r="AP2407" s="176">
        <v>0.12819811</v>
      </c>
      <c r="AQ2407" s="192">
        <v>8.4763966999999995E-7</v>
      </c>
      <c r="AR2407" s="192">
        <v>2.5575335999999999E-9</v>
      </c>
      <c r="AS2407" s="192">
        <v>6.9875467000000003E-14</v>
      </c>
      <c r="AT2407" s="192">
        <v>4.462922E-15</v>
      </c>
      <c r="AU2407" s="192">
        <v>0</v>
      </c>
      <c r="AV2407" s="192">
        <v>1.4587667E-10</v>
      </c>
      <c r="AW2407" s="192">
        <v>7.1918875999999997E-8</v>
      </c>
      <c r="AX2407" s="192">
        <v>3.3254847000000001E-11</v>
      </c>
      <c r="AY2407" s="192">
        <v>7.1095079999999996E-11</v>
      </c>
      <c r="AZ2407" s="192">
        <v>5.1068495000000003E-17</v>
      </c>
      <c r="BA2407" s="192">
        <v>7.5737317000000001E-19</v>
      </c>
      <c r="BB2407" s="192">
        <v>3.8509022999999997E-14</v>
      </c>
      <c r="BC2407" s="192">
        <v>2.6780569000000001E-15</v>
      </c>
      <c r="BD2407" s="192">
        <v>5.9036752000000002E-16</v>
      </c>
      <c r="BE2407" s="192">
        <v>1.0666748999999999E-11</v>
      </c>
      <c r="BF2407" s="192">
        <v>7.9969533000000005E-11</v>
      </c>
      <c r="BG2407" s="192">
        <v>4.2672362000000001E-23</v>
      </c>
      <c r="BH2407" s="192">
        <v>1.6618751E-5</v>
      </c>
      <c r="BI2407" s="193">
        <v>0.12818149000000001</v>
      </c>
      <c r="BJ2407" s="192">
        <v>7.4592000000000005E-10</v>
      </c>
      <c r="BK2407" s="192">
        <v>4.5360000000000001E-12</v>
      </c>
      <c r="BL2407" s="192">
        <v>2.0294399999999999E-16</v>
      </c>
      <c r="BM2407"/>
      <c r="BN2407" s="186">
        <v>4.4866990000000002E-5</v>
      </c>
      <c r="BO2407" s="186">
        <v>4.9020031999999998E-7</v>
      </c>
      <c r="BP2407" s="186">
        <v>2.5468057E-5</v>
      </c>
      <c r="BQ2407" s="186">
        <v>5.4640922999999998E-8</v>
      </c>
      <c r="BR2407" s="186">
        <v>1.0248082E-6</v>
      </c>
      <c r="BS2407" s="186">
        <v>9.1857945999999997E-11</v>
      </c>
      <c r="BT2407" s="186">
        <v>1.2524165E-12</v>
      </c>
      <c r="BU2407" s="186">
        <v>1.3834641E-10</v>
      </c>
      <c r="BV2407" s="186">
        <v>1.0749263E-7</v>
      </c>
      <c r="BW2407" s="186">
        <v>6.7873895999999996E-8</v>
      </c>
      <c r="BX2407" s="186">
        <v>0</v>
      </c>
      <c r="BY2407" s="186">
        <v>9.4364485000000002E-20</v>
      </c>
      <c r="BZ2407" s="186">
        <v>7.7266985000000002E-16</v>
      </c>
      <c r="CA2407" s="186">
        <v>1.0715855E-6</v>
      </c>
      <c r="CB2407" s="186">
        <v>1.6475000000000001E-5</v>
      </c>
      <c r="CC2407" s="186">
        <v>1.7425310999999999E-11</v>
      </c>
      <c r="CD2407" s="186">
        <v>1.0708225E-7</v>
      </c>
      <c r="CE2407"/>
      <c r="CF2407" s="329">
        <v>6.5399829999999999E-16</v>
      </c>
      <c r="CG2407" s="330">
        <v>0.91339895000000004</v>
      </c>
      <c r="CH2407" s="330">
        <v>3.0679699000000001E-5</v>
      </c>
      <c r="CI2407" s="330">
        <v>3.3541160999999998E-4</v>
      </c>
      <c r="CJ2407" s="329">
        <v>3.4873660999999999E-4</v>
      </c>
      <c r="CK2407" s="329">
        <v>1.8391443E-11</v>
      </c>
      <c r="CL2407" s="329">
        <v>2.1444522999999999E-9</v>
      </c>
      <c r="CM2407" s="329">
        <v>3.7843090000000003E-5</v>
      </c>
      <c r="CN2407" s="330">
        <v>2.2466541999999999E-3</v>
      </c>
      <c r="CO2407" s="330">
        <v>1.7610030999999999</v>
      </c>
      <c r="CP2407"/>
      <c r="CQ2407">
        <v>0.13701021999999999</v>
      </c>
      <c r="CR2407">
        <v>1.5217302682999999E-2</v>
      </c>
      <c r="CS2407">
        <v>8.9757167150000001E-3</v>
      </c>
      <c r="CT2407">
        <v>8.9425151530999995E-3</v>
      </c>
      <c r="CU2407">
        <v>2.7947272000000004E-3</v>
      </c>
      <c r="CW2407" s="372"/>
      <c r="CZ2407" s="11"/>
      <c r="DA2407" s="236"/>
      <c r="DB2407" s="236"/>
      <c r="DC2407" s="32"/>
      <c r="DD2407" s="32"/>
      <c r="DE2407" s="32"/>
      <c r="DF2407" s="32"/>
      <c r="DG2407" s="32"/>
      <c r="DH2407" s="32"/>
      <c r="DI2407" s="32"/>
      <c r="DJ2407" s="32"/>
      <c r="DK2407" s="32"/>
      <c r="DL2407" s="32"/>
    </row>
    <row r="2408" spans="1:116" ht="14.4" x14ac:dyDescent="0.3">
      <c r="A2408" t="s">
        <v>3165</v>
      </c>
      <c r="B2408" s="181" t="s">
        <v>3072</v>
      </c>
      <c r="C2408" s="182" t="s">
        <v>3166</v>
      </c>
      <c r="D2408" t="s">
        <v>3755</v>
      </c>
      <c r="E2408" s="242" t="s">
        <v>943</v>
      </c>
      <c r="F2408" s="184" t="s">
        <v>5242</v>
      </c>
      <c r="G2408" s="184">
        <v>0.36331041317385027</v>
      </c>
      <c r="H2408" s="184">
        <v>2.4602403085128E-2</v>
      </c>
      <c r="I2408" s="184">
        <v>2.5208010088722248E-2</v>
      </c>
      <c r="J2408" s="328">
        <v>0</v>
      </c>
      <c r="K2408" s="184">
        <v>0.3135</v>
      </c>
      <c r="L2408" s="331">
        <v>2.5163985999999999E-2</v>
      </c>
      <c r="M2408" s="331">
        <v>4.4023790000000003E-5</v>
      </c>
      <c r="N2408" s="184">
        <v>2.46024E-2</v>
      </c>
      <c r="O2408" s="184">
        <v>0</v>
      </c>
      <c r="P2408" s="184">
        <v>0</v>
      </c>
      <c r="Q2408" s="331">
        <v>3.0851279999999999E-9</v>
      </c>
      <c r="R2408" s="331">
        <v>2.9872225000000002E-10</v>
      </c>
      <c r="S2408" s="331">
        <v>0</v>
      </c>
      <c r="T2408" s="184">
        <v>0</v>
      </c>
      <c r="U2408" s="331">
        <v>0</v>
      </c>
      <c r="V2408" s="331">
        <v>0</v>
      </c>
      <c r="W2408" s="331">
        <v>0</v>
      </c>
      <c r="X2408" s="331">
        <v>0</v>
      </c>
      <c r="Y2408"/>
      <c r="Z2408" s="288">
        <v>2.0900000000000003</v>
      </c>
      <c r="AA2408"/>
      <c r="AB2408" s="164">
        <v>44.731999999999999</v>
      </c>
      <c r="AC2408" s="164">
        <v>44.731999999999999</v>
      </c>
      <c r="AD2408" s="164">
        <v>0</v>
      </c>
      <c r="AE2408" s="164">
        <v>0</v>
      </c>
      <c r="AF2408" s="164">
        <v>0</v>
      </c>
      <c r="AG2408" s="164">
        <v>0</v>
      </c>
      <c r="AH2408" s="164">
        <v>0</v>
      </c>
      <c r="AI2408"/>
      <c r="AJ2408" s="185">
        <v>4.4945868999999999E-2</v>
      </c>
      <c r="AK2408" s="185">
        <v>3.9984984000000001E-2</v>
      </c>
      <c r="AL2408" s="185">
        <v>1.7670207E-3</v>
      </c>
      <c r="AM2408" s="185">
        <v>3.1938648000000001E-3</v>
      </c>
      <c r="AN2408" s="176">
        <v>2.3971813E-6</v>
      </c>
      <c r="AO2408" s="176">
        <v>6.5348398999999997E-9</v>
      </c>
      <c r="AP2408" s="176">
        <v>0.44732</v>
      </c>
      <c r="AQ2408" s="192">
        <v>1.9395199999999999E-6</v>
      </c>
      <c r="AR2408" s="192">
        <v>5.8520000000000001E-9</v>
      </c>
      <c r="AS2408" s="192">
        <v>1.59885E-13</v>
      </c>
      <c r="AT2408" s="193">
        <v>0</v>
      </c>
      <c r="AU2408" s="193">
        <v>0</v>
      </c>
      <c r="AV2408" s="192">
        <v>6.5928000000000002E-10</v>
      </c>
      <c r="AW2408" s="192">
        <v>4.5700199999999998E-7</v>
      </c>
      <c r="AX2408" s="192">
        <v>1.5034800000000001E-10</v>
      </c>
      <c r="AY2408" s="192">
        <v>5.3233199999999998E-10</v>
      </c>
      <c r="AZ2408" s="193">
        <v>0</v>
      </c>
      <c r="BA2408" s="193">
        <v>0</v>
      </c>
      <c r="BB2408" s="193">
        <v>0</v>
      </c>
      <c r="BC2408" s="193">
        <v>0</v>
      </c>
      <c r="BD2408" s="193">
        <v>0</v>
      </c>
      <c r="BE2408" s="193">
        <v>0</v>
      </c>
      <c r="BF2408" s="193">
        <v>0</v>
      </c>
      <c r="BG2408" s="193">
        <v>0</v>
      </c>
      <c r="BH2408" s="193">
        <v>0</v>
      </c>
      <c r="BI2408" s="193">
        <v>0.44732</v>
      </c>
      <c r="BJ2408" s="193">
        <v>0</v>
      </c>
      <c r="BK2408" s="193">
        <v>0</v>
      </c>
      <c r="BL2408" s="193">
        <v>0</v>
      </c>
      <c r="BM2408"/>
      <c r="BN2408" s="164">
        <v>1.2396898E-4</v>
      </c>
      <c r="BO2408" s="186">
        <v>3.6700577000000001E-6</v>
      </c>
      <c r="BP2408" s="186">
        <v>5.8274745999999999E-5</v>
      </c>
      <c r="BQ2408" s="186">
        <v>1.1712922E-8</v>
      </c>
      <c r="BR2408" s="186">
        <v>3.0231527000000001E-6</v>
      </c>
      <c r="BS2408" s="164">
        <v>0</v>
      </c>
      <c r="BT2408" s="164">
        <v>0</v>
      </c>
      <c r="BU2408" s="164">
        <v>0</v>
      </c>
      <c r="BV2408" s="164">
        <v>0</v>
      </c>
      <c r="BW2408" s="186">
        <v>3.5732400999999997E-8</v>
      </c>
      <c r="BX2408" s="164">
        <v>0</v>
      </c>
      <c r="BY2408" s="164">
        <v>0</v>
      </c>
      <c r="BZ2408" s="164">
        <v>0</v>
      </c>
      <c r="CA2408" s="186">
        <v>4.9411173999999996E-6</v>
      </c>
      <c r="CB2408" s="186">
        <v>5.4012460000000002E-5</v>
      </c>
      <c r="CC2408" s="164">
        <v>0</v>
      </c>
      <c r="CD2408" s="164">
        <v>0</v>
      </c>
      <c r="CE2408"/>
      <c r="CF2408" s="330">
        <v>0</v>
      </c>
      <c r="CG2408" s="330">
        <v>2.09</v>
      </c>
      <c r="CH2408" s="330">
        <v>0</v>
      </c>
      <c r="CI2408" s="330">
        <v>2.5110000000000002E-3</v>
      </c>
      <c r="CJ2408" s="329">
        <v>3.0240000000000002E-6</v>
      </c>
      <c r="CK2408" s="330">
        <v>0</v>
      </c>
      <c r="CL2408" s="330">
        <v>0</v>
      </c>
      <c r="CM2408" s="330">
        <v>1.5344997E-4</v>
      </c>
      <c r="CN2408" s="330">
        <v>0</v>
      </c>
      <c r="CO2408" s="330">
        <v>6.0768000000000004</v>
      </c>
      <c r="CP2408"/>
      <c r="CQ2408">
        <v>0.3135</v>
      </c>
      <c r="CR2408">
        <v>4.9810413173850245E-2</v>
      </c>
      <c r="CS2408">
        <v>2.5208010088722248E-2</v>
      </c>
      <c r="CT2408">
        <v>2.5208010088722248E-2</v>
      </c>
      <c r="CU2408">
        <v>0</v>
      </c>
      <c r="CW2408" s="372"/>
      <c r="CZ2408" s="11"/>
      <c r="DA2408" s="236"/>
      <c r="DB2408" s="236"/>
      <c r="DC2408" s="32"/>
      <c r="DD2408" s="32"/>
      <c r="DE2408" s="32"/>
      <c r="DF2408" s="32"/>
      <c r="DG2408" s="32"/>
      <c r="DH2408" s="32"/>
      <c r="DI2408" s="32"/>
      <c r="DJ2408" s="32"/>
      <c r="DK2408" s="32"/>
      <c r="DL2408" s="32"/>
    </row>
    <row r="2409" spans="1:116" ht="14.4" x14ac:dyDescent="0.3">
      <c r="A2409" t="s">
        <v>3167</v>
      </c>
      <c r="B2409" s="181" t="s">
        <v>3072</v>
      </c>
      <c r="C2409" s="182" t="s">
        <v>3168</v>
      </c>
      <c r="D2409" t="s">
        <v>3755</v>
      </c>
      <c r="E2409" s="242" t="s">
        <v>943</v>
      </c>
      <c r="F2409" s="184" t="s">
        <v>5243</v>
      </c>
      <c r="G2409" s="184">
        <v>0.32181205270800001</v>
      </c>
      <c r="H2409" s="184">
        <v>1.9698393179999999E-2</v>
      </c>
      <c r="I2409" s="184">
        <v>3.0917890970999999E-2</v>
      </c>
      <c r="J2409" s="328">
        <v>2.0210558557000002E-2</v>
      </c>
      <c r="K2409" s="184">
        <v>0.25098521000000001</v>
      </c>
      <c r="L2409" s="331">
        <v>1.1625208999999999E-2</v>
      </c>
      <c r="M2409" s="331">
        <v>1.5714995999999998E-2</v>
      </c>
      <c r="N2409" s="331">
        <v>1.6853594E-2</v>
      </c>
      <c r="O2409" s="331">
        <v>2.3750298000000001E-3</v>
      </c>
      <c r="P2409" s="331">
        <v>2.1229096E-4</v>
      </c>
      <c r="Q2409" s="331">
        <v>2.5747842000000001E-4</v>
      </c>
      <c r="R2409" s="331">
        <v>3.3915856000000001E-3</v>
      </c>
      <c r="S2409" s="331">
        <v>7.2683874999999998E-4</v>
      </c>
      <c r="T2409" s="331">
        <v>1.6472344999999999E-4</v>
      </c>
      <c r="U2409" s="331">
        <v>1.9465295000000001E-2</v>
      </c>
      <c r="V2409" s="331">
        <v>2.1376920999999999E-5</v>
      </c>
      <c r="W2409" s="331">
        <v>1.8424806999999999E-5</v>
      </c>
      <c r="X2409" s="331">
        <v>0</v>
      </c>
      <c r="Y2409"/>
      <c r="Z2409" s="288">
        <v>1.6732347333333335</v>
      </c>
      <c r="AA2409"/>
      <c r="AB2409" s="164">
        <v>44.107467</v>
      </c>
      <c r="AC2409" s="164">
        <v>40.312421999999998</v>
      </c>
      <c r="AD2409" s="164">
        <v>2.1479826000000002</v>
      </c>
      <c r="AE2409" s="164">
        <v>0</v>
      </c>
      <c r="AF2409" s="164">
        <v>0.40267331000000001</v>
      </c>
      <c r="AG2409" s="164">
        <v>0.80075691999999998</v>
      </c>
      <c r="AH2409" s="164">
        <v>0.44363258999999999</v>
      </c>
      <c r="AI2409"/>
      <c r="AJ2409" s="185">
        <v>3.4040450999999999E-2</v>
      </c>
      <c r="AK2409" s="185">
        <v>3.0032110000000001E-2</v>
      </c>
      <c r="AL2409" s="185">
        <v>1.3708753E-3</v>
      </c>
      <c r="AM2409" s="185">
        <v>2.6374651999999999E-3</v>
      </c>
      <c r="AN2409" s="176">
        <v>1.8004862000000001E-6</v>
      </c>
      <c r="AO2409" s="176">
        <v>5.0698051E-9</v>
      </c>
      <c r="AP2409" s="176">
        <v>0.36939288999999997</v>
      </c>
      <c r="AQ2409" s="192">
        <v>1.5527657000000001E-6</v>
      </c>
      <c r="AR2409" s="192">
        <v>4.6850687999999999E-9</v>
      </c>
      <c r="AS2409" s="192">
        <v>1.2800277E-13</v>
      </c>
      <c r="AT2409" s="192">
        <v>3.9679000000000002E-13</v>
      </c>
      <c r="AU2409" s="192">
        <v>0</v>
      </c>
      <c r="AV2409" s="192">
        <v>4.6228395E-10</v>
      </c>
      <c r="AW2409" s="192">
        <v>2.4661152000000002E-7</v>
      </c>
      <c r="AX2409" s="192">
        <v>1.043448E-10</v>
      </c>
      <c r="AY2409" s="192">
        <v>2.4693657E-10</v>
      </c>
      <c r="AZ2409" s="192">
        <v>3.1020627E-11</v>
      </c>
      <c r="BA2409" s="192">
        <v>6.7336623000000002E-17</v>
      </c>
      <c r="BB2409" s="192">
        <v>1.4471185E-13</v>
      </c>
      <c r="BC2409" s="192">
        <v>2.3109838999999999E-14</v>
      </c>
      <c r="BD2409" s="192">
        <v>1.9047279000000001E-15</v>
      </c>
      <c r="BE2409" s="192">
        <v>3.0214093000000002E-11</v>
      </c>
      <c r="BF2409" s="192">
        <v>2.6483412E-10</v>
      </c>
      <c r="BG2409" s="192">
        <v>3.7939194000000003E-21</v>
      </c>
      <c r="BH2409" s="192">
        <v>6.8897556999999998E-5</v>
      </c>
      <c r="BI2409" s="193">
        <v>0.36932398999999999</v>
      </c>
      <c r="BJ2409" s="192">
        <v>3.5132831999999998E-10</v>
      </c>
      <c r="BK2409" s="192">
        <v>2.1364560000000001E-12</v>
      </c>
      <c r="BL2409" s="192">
        <v>9.5586624E-17</v>
      </c>
      <c r="BM2409"/>
      <c r="BN2409" s="164">
        <v>1.0807606E-4</v>
      </c>
      <c r="BO2409" s="186">
        <v>1.7068436000000001E-6</v>
      </c>
      <c r="BP2409" s="186">
        <v>4.6654225E-5</v>
      </c>
      <c r="BQ2409" s="186">
        <v>4.0525200000000001E-7</v>
      </c>
      <c r="BR2409" s="186">
        <v>3.3757220999999998E-6</v>
      </c>
      <c r="BS2409" s="186">
        <v>8.1669170999999997E-9</v>
      </c>
      <c r="BT2409" s="186">
        <v>1.1135E-10</v>
      </c>
      <c r="BU2409" s="186">
        <v>1.2300118999999999E-8</v>
      </c>
      <c r="BV2409" s="186">
        <v>2.9835179999999999E-7</v>
      </c>
      <c r="BW2409" s="186">
        <v>2.3801122E-7</v>
      </c>
      <c r="BX2409" s="186">
        <v>0</v>
      </c>
      <c r="BY2409" s="186">
        <v>8.3897688000000003E-18</v>
      </c>
      <c r="BZ2409" s="186">
        <v>6.8696622999999996E-14</v>
      </c>
      <c r="CA2409" s="186">
        <v>3.3316824999999998E-6</v>
      </c>
      <c r="CB2409" s="186">
        <v>5.1993412999999998E-5</v>
      </c>
      <c r="CC2409" s="186">
        <v>1.5461477E-9</v>
      </c>
      <c r="CD2409" s="186">
        <v>5.0435739999999999E-8</v>
      </c>
      <c r="CE2409"/>
      <c r="CF2409" s="329">
        <v>5.8145758999999997E-14</v>
      </c>
      <c r="CG2409" s="330">
        <v>1.6732346</v>
      </c>
      <c r="CH2409" s="330">
        <v>4.2305875000000001E-4</v>
      </c>
      <c r="CI2409" s="330">
        <v>1.2584516E-3</v>
      </c>
      <c r="CJ2409" s="330">
        <v>1.3801518000000001E-3</v>
      </c>
      <c r="CK2409" s="329">
        <v>6.7142352000000001E-11</v>
      </c>
      <c r="CL2409" s="329">
        <v>7.8999845999999997E-9</v>
      </c>
      <c r="CM2409" s="330">
        <v>1.2599845000000001E-4</v>
      </c>
      <c r="CN2409" s="330">
        <v>1.8306576000000001E-2</v>
      </c>
      <c r="CO2409" s="330">
        <v>5.0947513000000004</v>
      </c>
      <c r="CP2409"/>
      <c r="CQ2409">
        <v>0.25098521000000001</v>
      </c>
      <c r="CR2409">
        <v>5.0430183779999999E-2</v>
      </c>
      <c r="CS2409">
        <v>3.0750215407000001E-2</v>
      </c>
      <c r="CT2409">
        <v>3.0917890970999999E-2</v>
      </c>
      <c r="CU2409">
        <v>2.0192133750000001E-2</v>
      </c>
      <c r="CW2409" s="372"/>
      <c r="CZ2409" s="11"/>
      <c r="DA2409" s="236"/>
      <c r="DB2409" s="236"/>
      <c r="DC2409" s="32"/>
      <c r="DD2409" s="32"/>
      <c r="DE2409" s="32"/>
      <c r="DF2409" s="32"/>
      <c r="DG2409" s="32"/>
      <c r="DH2409" s="32"/>
      <c r="DI2409" s="32"/>
      <c r="DJ2409" s="32"/>
      <c r="DK2409" s="32"/>
      <c r="DL2409" s="32"/>
    </row>
    <row r="2410" spans="1:116" ht="14.4" x14ac:dyDescent="0.3">
      <c r="A2410" t="s">
        <v>3169</v>
      </c>
      <c r="B2410" s="181" t="s">
        <v>3072</v>
      </c>
      <c r="C2410" s="182" t="s">
        <v>3170</v>
      </c>
      <c r="D2410" t="s">
        <v>3755</v>
      </c>
      <c r="E2410" s="242" t="s">
        <v>943</v>
      </c>
      <c r="F2410" s="184" t="s">
        <v>5244</v>
      </c>
      <c r="G2410" s="184">
        <v>0.1938585725751</v>
      </c>
      <c r="H2410" s="184">
        <v>7.6391070599999989E-3</v>
      </c>
      <c r="I2410" s="184">
        <v>1.0373504305099999E-2</v>
      </c>
      <c r="J2410" s="328">
        <v>1.5772312100000001E-3</v>
      </c>
      <c r="K2410" s="184">
        <v>0.17426873000000001</v>
      </c>
      <c r="L2410" s="184">
        <v>3.7199297000000001E-3</v>
      </c>
      <c r="M2410" s="331">
        <v>6.0956854999999997E-3</v>
      </c>
      <c r="N2410" s="331">
        <v>6.6222649999999996E-3</v>
      </c>
      <c r="O2410" s="331">
        <v>8.0595104000000001E-4</v>
      </c>
      <c r="P2410" s="331">
        <v>9.5922480000000001E-5</v>
      </c>
      <c r="Q2410" s="331">
        <v>1.1496854E-4</v>
      </c>
      <c r="R2410" s="331">
        <v>5.5371136E-4</v>
      </c>
      <c r="S2410" s="331">
        <v>1.9752271000000001E-4</v>
      </c>
      <c r="T2410" s="331">
        <v>0</v>
      </c>
      <c r="U2410" s="331">
        <v>1.3797085000000001E-3</v>
      </c>
      <c r="V2410" s="331">
        <v>4.1777451000000004E-6</v>
      </c>
      <c r="W2410" s="331">
        <v>0</v>
      </c>
      <c r="X2410" s="331">
        <v>0</v>
      </c>
      <c r="Y2410"/>
      <c r="Z2410" s="288">
        <v>1.1617915333333335</v>
      </c>
      <c r="AA2410"/>
      <c r="AB2410" s="164">
        <v>33.389240000000001</v>
      </c>
      <c r="AC2410" s="164">
        <v>33.142735000000002</v>
      </c>
      <c r="AD2410" s="164">
        <v>0.17139235999999999</v>
      </c>
      <c r="AE2410" s="164">
        <v>0</v>
      </c>
      <c r="AF2410" s="164">
        <v>0</v>
      </c>
      <c r="AG2410" s="164">
        <v>4.1984782999999998E-2</v>
      </c>
      <c r="AH2410" s="164">
        <v>3.3127080000000003E-2</v>
      </c>
      <c r="AI2410"/>
      <c r="AJ2410" s="185">
        <v>2.2910836E-2</v>
      </c>
      <c r="AK2410" s="185">
        <v>1.9618324999999999E-2</v>
      </c>
      <c r="AL2410" s="185">
        <v>9.2600202999999998E-4</v>
      </c>
      <c r="AM2410" s="185">
        <v>2.3665095999999999E-3</v>
      </c>
      <c r="AN2410" s="176">
        <v>1.1761586E-6</v>
      </c>
      <c r="AO2410" s="176">
        <v>3.4245636999999999E-9</v>
      </c>
      <c r="AP2410" s="176">
        <v>0.33144393</v>
      </c>
      <c r="AQ2410" s="192">
        <v>1.0956159E-6</v>
      </c>
      <c r="AR2410" s="192">
        <v>3.3063923000000001E-9</v>
      </c>
      <c r="AS2410" s="192">
        <v>9.0307107999999999E-14</v>
      </c>
      <c r="AT2410" s="192">
        <v>5.84E-11</v>
      </c>
      <c r="AU2410" s="192">
        <v>0</v>
      </c>
      <c r="AV2410" s="192">
        <v>1.7249019000000001E-10</v>
      </c>
      <c r="AW2410" s="192">
        <v>8.0199448E-8</v>
      </c>
      <c r="AX2410" s="192">
        <v>3.9336177E-11</v>
      </c>
      <c r="AY2410" s="192">
        <v>7.8693320000000005E-11</v>
      </c>
      <c r="AZ2410" s="192">
        <v>0</v>
      </c>
      <c r="BA2410" s="192">
        <v>0</v>
      </c>
      <c r="BB2410" s="192">
        <v>4.7576180999999997E-14</v>
      </c>
      <c r="BC2410" s="192">
        <v>3.3162747000000001E-15</v>
      </c>
      <c r="BD2410" s="192">
        <v>7.3094031000000004E-16</v>
      </c>
      <c r="BE2410" s="192">
        <v>1.3227987999999999E-11</v>
      </c>
      <c r="BF2410" s="192">
        <v>9.9077682999999996E-11</v>
      </c>
      <c r="BG2410" s="192">
        <v>0</v>
      </c>
      <c r="BH2410" s="192">
        <v>1.6571820000000001E-5</v>
      </c>
      <c r="BI2410" s="193">
        <v>0.33142735000000001</v>
      </c>
      <c r="BJ2410" s="193">
        <v>0</v>
      </c>
      <c r="BK2410" s="193">
        <v>0</v>
      </c>
      <c r="BL2410" s="193">
        <v>0</v>
      </c>
      <c r="BM2410"/>
      <c r="BN2410" s="186">
        <v>7.6330714999999999E-5</v>
      </c>
      <c r="BO2410" s="186">
        <v>5.4253551999999999E-7</v>
      </c>
      <c r="BP2410" s="186">
        <v>3.2393831E-5</v>
      </c>
      <c r="BQ2410" s="186">
        <v>6.7944566999999995E-8</v>
      </c>
      <c r="BR2410" s="186">
        <v>1.1682959000000001E-6</v>
      </c>
      <c r="BS2410" s="186">
        <v>0</v>
      </c>
      <c r="BT2410" s="186">
        <v>0</v>
      </c>
      <c r="BU2410" s="186">
        <v>0</v>
      </c>
      <c r="BV2410" s="186">
        <v>1.3336212000000001E-7</v>
      </c>
      <c r="BW2410" s="186">
        <v>1.0435313E-7</v>
      </c>
      <c r="BX2410" s="186">
        <v>0</v>
      </c>
      <c r="BY2410" s="186">
        <v>0</v>
      </c>
      <c r="BZ2410" s="186">
        <v>0</v>
      </c>
      <c r="CA2410" s="186">
        <v>1.3010995999999999E-6</v>
      </c>
      <c r="CB2410" s="186">
        <v>4.0619293E-5</v>
      </c>
      <c r="CC2410" s="186">
        <v>2.7809840000000001E-15</v>
      </c>
      <c r="CD2410" s="164">
        <v>0</v>
      </c>
      <c r="CE2410"/>
      <c r="CF2410" s="329">
        <v>0</v>
      </c>
      <c r="CG2410" s="330">
        <v>1.1476415</v>
      </c>
      <c r="CH2410" s="330">
        <v>4.31385E-5</v>
      </c>
      <c r="CI2410" s="330">
        <v>3.7119490000000002E-4</v>
      </c>
      <c r="CJ2410" s="329">
        <v>4.1424095000000002E-4</v>
      </c>
      <c r="CK2410" s="329">
        <v>2.2726051E-11</v>
      </c>
      <c r="CL2410" s="329">
        <v>2.6498168000000001E-9</v>
      </c>
      <c r="CM2410" s="329">
        <v>4.2782659000000001E-5</v>
      </c>
      <c r="CN2410" s="330">
        <v>2.7840834999999999E-3</v>
      </c>
      <c r="CO2410" s="330">
        <v>4.5452893999999997</v>
      </c>
      <c r="CP2410"/>
      <c r="CQ2410">
        <v>0.17426873000000001</v>
      </c>
      <c r="CR2410">
        <v>1.8008433619999997E-2</v>
      </c>
      <c r="CS2410">
        <v>1.0369326559999999E-2</v>
      </c>
      <c r="CT2410">
        <v>1.0373504305099999E-2</v>
      </c>
      <c r="CU2410">
        <v>1.5772312100000001E-3</v>
      </c>
      <c r="CW2410" s="372"/>
      <c r="CZ2410" s="11"/>
      <c r="DA2410" s="236"/>
      <c r="DB2410" s="236"/>
      <c r="DC2410" s="32"/>
      <c r="DD2410" s="32"/>
      <c r="DE2410" s="32"/>
      <c r="DF2410" s="32"/>
      <c r="DG2410" s="32"/>
      <c r="DH2410" s="32"/>
      <c r="DI2410" s="32"/>
      <c r="DJ2410" s="32"/>
      <c r="DK2410" s="32"/>
      <c r="DL2410" s="32"/>
    </row>
    <row r="2411" spans="1:116" ht="14.4" x14ac:dyDescent="0.3">
      <c r="A2411" t="s">
        <v>3171</v>
      </c>
      <c r="B2411" s="181" t="s">
        <v>3072</v>
      </c>
      <c r="C2411" s="182" t="s">
        <v>3172</v>
      </c>
      <c r="D2411" t="s">
        <v>3755</v>
      </c>
      <c r="E2411" s="242" t="s">
        <v>943</v>
      </c>
      <c r="F2411" s="184" t="s">
        <v>5245</v>
      </c>
      <c r="G2411" s="184">
        <v>0.94659402467000009</v>
      </c>
      <c r="H2411" s="184">
        <v>6.1684470000000005E-2</v>
      </c>
      <c r="I2411" s="184">
        <v>-0.18688284869999996</v>
      </c>
      <c r="J2411" s="328">
        <v>0.24872614337000001</v>
      </c>
      <c r="K2411" s="184">
        <v>0.82306626000000005</v>
      </c>
      <c r="L2411" s="331">
        <v>5.2852477000000002E-2</v>
      </c>
      <c r="M2411" s="331">
        <v>4.6625051000000001E-2</v>
      </c>
      <c r="N2411" s="331">
        <v>4.6407535999999999E-2</v>
      </c>
      <c r="O2411" s="184">
        <v>6.2636968000000003E-3</v>
      </c>
      <c r="P2411" s="331">
        <v>1.5620852E-3</v>
      </c>
      <c r="Q2411" s="331">
        <v>7.4511519999999999E-3</v>
      </c>
      <c r="R2411" s="331">
        <v>9.3797943000000009E-3</v>
      </c>
      <c r="S2411" s="331">
        <v>6.2146103000000003E-3</v>
      </c>
      <c r="T2411" s="331">
        <v>-0.29703376999999997</v>
      </c>
      <c r="U2411" s="331">
        <v>0.24247314</v>
      </c>
      <c r="V2411" s="331">
        <v>1.2935990000000001E-3</v>
      </c>
      <c r="W2411" s="331">
        <v>3.8393070000000001E-5</v>
      </c>
      <c r="X2411" s="331">
        <v>0</v>
      </c>
      <c r="Y2411"/>
      <c r="Z2411" s="288">
        <v>5.4871084000000003</v>
      </c>
      <c r="AA2411"/>
      <c r="AB2411" s="164">
        <v>159.88239999999999</v>
      </c>
      <c r="AC2411" s="164">
        <v>153.73647</v>
      </c>
      <c r="AD2411" s="164">
        <v>2.7660925999999999</v>
      </c>
      <c r="AE2411" s="164">
        <v>0</v>
      </c>
      <c r="AF2411" s="164">
        <v>0.80376988999999999</v>
      </c>
      <c r="AG2411" s="164">
        <v>2.0027488</v>
      </c>
      <c r="AH2411" s="164">
        <v>0.57330981999999997</v>
      </c>
      <c r="AI2411"/>
      <c r="AJ2411" s="185">
        <v>0.11798690000000001</v>
      </c>
      <c r="AK2411" s="185">
        <v>0.10270596</v>
      </c>
      <c r="AL2411" s="185">
        <v>4.5524761000000002E-3</v>
      </c>
      <c r="AM2411" s="185">
        <v>1.0728464E-2</v>
      </c>
      <c r="AN2411" s="176">
        <v>6.1574314000000001E-6</v>
      </c>
      <c r="AO2411" s="176">
        <v>1.6836079999999998E-8</v>
      </c>
      <c r="AP2411" s="176">
        <v>1.502586</v>
      </c>
      <c r="AQ2411" s="192">
        <v>5.0920557999999997E-6</v>
      </c>
      <c r="AR2411" s="192">
        <v>1.5363960999999999E-8</v>
      </c>
      <c r="AS2411" s="192">
        <v>4.1976536000000002E-13</v>
      </c>
      <c r="AT2411" s="192">
        <v>1.6174498E-12</v>
      </c>
      <c r="AU2411" s="192">
        <v>0</v>
      </c>
      <c r="AV2411" s="192">
        <v>1.295964E-9</v>
      </c>
      <c r="AW2411" s="192">
        <v>1.0462907E-6</v>
      </c>
      <c r="AX2411" s="192">
        <v>2.9212082E-10</v>
      </c>
      <c r="AY2411" s="192">
        <v>1.1213306999999999E-9</v>
      </c>
      <c r="AZ2411" s="192">
        <v>9.6750015000000007E-12</v>
      </c>
      <c r="BA2411" s="192">
        <v>2.3202091000000001E-16</v>
      </c>
      <c r="BB2411" s="192">
        <v>4.3633299E-11</v>
      </c>
      <c r="BC2411" s="192">
        <v>3.0982178999999998E-13</v>
      </c>
      <c r="BD2411" s="192">
        <v>2.0934334E-13</v>
      </c>
      <c r="BE2411" s="192">
        <v>1.3973036E-8</v>
      </c>
      <c r="BF2411" s="192">
        <v>3.0874978000000001E-9</v>
      </c>
      <c r="BG2411" s="192">
        <v>1.1328999E-20</v>
      </c>
      <c r="BH2411" s="193">
        <v>3.7153269E-4</v>
      </c>
      <c r="BI2411" s="193">
        <v>1.5022145</v>
      </c>
      <c r="BJ2411" s="192">
        <v>7.2676050999999998E-10</v>
      </c>
      <c r="BK2411" s="192">
        <v>4.4194896000000004E-12</v>
      </c>
      <c r="BL2411" s="192">
        <v>1.9773124000000001E-16</v>
      </c>
      <c r="BM2411"/>
      <c r="BN2411" s="164">
        <v>3.8177711999999998E-4</v>
      </c>
      <c r="BO2411" s="186">
        <v>7.7448526999999993E-6</v>
      </c>
      <c r="BP2411" s="164">
        <v>1.5299513999999999E-4</v>
      </c>
      <c r="BQ2411" s="186">
        <v>1.1202189E-6</v>
      </c>
      <c r="BR2411" s="186">
        <v>1.1522046E-5</v>
      </c>
      <c r="BS2411" s="186">
        <v>2.6360019999999999E-8</v>
      </c>
      <c r="BT2411" s="186">
        <v>3.6028144000000003E-10</v>
      </c>
      <c r="BU2411" s="186">
        <v>3.9582664000000003E-8</v>
      </c>
      <c r="BV2411" s="186">
        <v>2.4617832999999999E-6</v>
      </c>
      <c r="BW2411" s="186">
        <v>5.2862950000000002E-6</v>
      </c>
      <c r="BX2411" s="186">
        <v>0</v>
      </c>
      <c r="BY2411" s="186">
        <v>2.5052636E-17</v>
      </c>
      <c r="BZ2411" s="186">
        <v>2.0513455000000001E-13</v>
      </c>
      <c r="CA2411" s="186">
        <v>9.3713248999999997E-6</v>
      </c>
      <c r="CB2411" s="164">
        <v>1.9066037999999999E-4</v>
      </c>
      <c r="CC2411" s="186">
        <v>4.4444043999999998E-7</v>
      </c>
      <c r="CD2411" s="186">
        <v>1.0433177E-7</v>
      </c>
      <c r="CE2411"/>
      <c r="CF2411" s="329">
        <v>1.7362868E-13</v>
      </c>
      <c r="CG2411" s="330">
        <v>5.4871048</v>
      </c>
      <c r="CH2411" s="330">
        <v>1.1848821000000001E-2</v>
      </c>
      <c r="CI2411" s="330">
        <v>5.3056355999999997E-3</v>
      </c>
      <c r="CJ2411" s="330">
        <v>3.2476321999999999E-3</v>
      </c>
      <c r="CK2411" s="329">
        <v>2.9130508999999999E-9</v>
      </c>
      <c r="CL2411" s="329">
        <v>2.2553814E-7</v>
      </c>
      <c r="CM2411" s="330">
        <v>4.5548698E-4</v>
      </c>
      <c r="CN2411" s="330">
        <v>0.24345745999999999</v>
      </c>
      <c r="CO2411" s="330">
        <v>20.594449999999998</v>
      </c>
      <c r="CP2411"/>
      <c r="CQ2411">
        <v>0.82306626000000005</v>
      </c>
      <c r="CR2411">
        <v>0.17054179229999999</v>
      </c>
      <c r="CS2411">
        <v>0.10889571537000001</v>
      </c>
      <c r="CT2411">
        <v>-0.18688284869999996</v>
      </c>
      <c r="CU2411">
        <v>0.24868775030000001</v>
      </c>
      <c r="CW2411" s="372"/>
      <c r="CZ2411" s="11"/>
      <c r="DA2411" s="236"/>
      <c r="DB2411" s="236"/>
      <c r="DC2411" s="32"/>
      <c r="DD2411" s="32"/>
      <c r="DE2411" s="32"/>
      <c r="DF2411" s="32"/>
      <c r="DG2411" s="32"/>
      <c r="DH2411" s="32"/>
      <c r="DI2411" s="32"/>
      <c r="DJ2411" s="32"/>
      <c r="DK2411" s="32"/>
      <c r="DL2411" s="32"/>
    </row>
    <row r="2412" spans="1:116" ht="14.4" x14ac:dyDescent="0.3">
      <c r="A2412" t="s">
        <v>3173</v>
      </c>
      <c r="B2412" s="181" t="s">
        <v>3072</v>
      </c>
      <c r="C2412" s="182" t="s">
        <v>3174</v>
      </c>
      <c r="D2412" t="s">
        <v>3755</v>
      </c>
      <c r="E2412" s="242" t="s">
        <v>943</v>
      </c>
      <c r="F2412" s="184" t="s">
        <v>5246</v>
      </c>
      <c r="G2412" s="184">
        <v>0.23746804717262621</v>
      </c>
      <c r="H2412" s="184">
        <v>5.0902957063299996E-3</v>
      </c>
      <c r="I2412" s="184">
        <v>4.9377751466296221E-2</v>
      </c>
      <c r="J2412" s="328">
        <v>0</v>
      </c>
      <c r="K2412" s="184">
        <v>0.183</v>
      </c>
      <c r="L2412" s="184">
        <v>4.7602125000000002E-2</v>
      </c>
      <c r="M2412" s="331">
        <v>1.7756257000000001E-3</v>
      </c>
      <c r="N2412" s="184">
        <v>2.8959839999999999E-3</v>
      </c>
      <c r="O2412" s="184">
        <v>2.1942720000000001E-3</v>
      </c>
      <c r="P2412" s="331">
        <v>0</v>
      </c>
      <c r="Q2412" s="331">
        <v>3.9706329999999998E-8</v>
      </c>
      <c r="R2412" s="331">
        <v>7.6629622000000005E-10</v>
      </c>
      <c r="S2412" s="331">
        <v>0</v>
      </c>
      <c r="T2412" s="331">
        <v>0</v>
      </c>
      <c r="U2412" s="331">
        <v>0</v>
      </c>
      <c r="V2412" s="331">
        <v>0</v>
      </c>
      <c r="W2412" s="331">
        <v>0</v>
      </c>
      <c r="X2412" s="184">
        <v>0</v>
      </c>
      <c r="Y2412"/>
      <c r="Z2412" s="288">
        <v>1.22</v>
      </c>
      <c r="AA2412"/>
      <c r="AB2412" s="164">
        <v>52.706000000000003</v>
      </c>
      <c r="AC2412" s="164">
        <v>52.47</v>
      </c>
      <c r="AD2412" s="164">
        <v>0</v>
      </c>
      <c r="AE2412" s="164">
        <v>0</v>
      </c>
      <c r="AF2412" s="164">
        <v>0.23599999999999999</v>
      </c>
      <c r="AG2412" s="164">
        <v>0</v>
      </c>
      <c r="AH2412" s="164">
        <v>0</v>
      </c>
      <c r="AI2412"/>
      <c r="AJ2412" s="185">
        <v>3.8253901E-2</v>
      </c>
      <c r="AK2412" s="185">
        <v>3.3305830000000002E-2</v>
      </c>
      <c r="AL2412" s="185">
        <v>1.2017130999999999E-3</v>
      </c>
      <c r="AM2412" s="185">
        <v>3.746358E-3</v>
      </c>
      <c r="AN2412" s="176">
        <v>1.9967523999999998E-6</v>
      </c>
      <c r="AO2412" s="176">
        <v>4.4442053000000001E-9</v>
      </c>
      <c r="AP2412" s="176">
        <v>0.52470000000000006</v>
      </c>
      <c r="AQ2412" s="192">
        <v>1.1321600000000001E-6</v>
      </c>
      <c r="AR2412" s="192">
        <v>3.4160000000000002E-9</v>
      </c>
      <c r="AS2412" s="192">
        <v>9.3330000000000005E-14</v>
      </c>
      <c r="AT2412" s="193">
        <v>0</v>
      </c>
      <c r="AU2412" s="193">
        <v>0</v>
      </c>
      <c r="AV2412" s="192">
        <v>9.2399999999999999E-11</v>
      </c>
      <c r="AW2412" s="192">
        <v>8.6450000000000005E-7</v>
      </c>
      <c r="AX2412" s="192">
        <v>2.1112E-11</v>
      </c>
      <c r="AY2412" s="192">
        <v>1.0069999999999999E-9</v>
      </c>
      <c r="AZ2412" s="193">
        <v>0</v>
      </c>
      <c r="BA2412" s="193">
        <v>0</v>
      </c>
      <c r="BB2412" s="193">
        <v>0</v>
      </c>
      <c r="BC2412" s="193">
        <v>0</v>
      </c>
      <c r="BD2412" s="193">
        <v>0</v>
      </c>
      <c r="BE2412" s="193">
        <v>0</v>
      </c>
      <c r="BF2412" s="193">
        <v>0</v>
      </c>
      <c r="BG2412" s="193">
        <v>0</v>
      </c>
      <c r="BH2412" s="193">
        <v>0</v>
      </c>
      <c r="BI2412" s="193">
        <v>0.52470000000000006</v>
      </c>
      <c r="BJ2412" s="193">
        <v>0</v>
      </c>
      <c r="BK2412" s="193">
        <v>0</v>
      </c>
      <c r="BL2412" s="193">
        <v>0</v>
      </c>
      <c r="BM2412"/>
      <c r="BN2412" s="164">
        <v>1.1301963E-4</v>
      </c>
      <c r="BO2412" s="186">
        <v>6.9425623000000003E-6</v>
      </c>
      <c r="BP2412" s="186">
        <v>3.4016836999999997E-5</v>
      </c>
      <c r="BQ2412" s="186">
        <v>8.9761476E-14</v>
      </c>
      <c r="BR2412" s="186">
        <v>7.7001082999999994E-6</v>
      </c>
      <c r="BS2412" s="164">
        <v>0</v>
      </c>
      <c r="BT2412" s="164">
        <v>0</v>
      </c>
      <c r="BU2412" s="164">
        <v>0</v>
      </c>
      <c r="BV2412" s="164">
        <v>0</v>
      </c>
      <c r="BW2412" s="186">
        <v>2.6273909000000001E-11</v>
      </c>
      <c r="BX2412" s="164">
        <v>0</v>
      </c>
      <c r="BY2412" s="164">
        <v>0</v>
      </c>
      <c r="BZ2412" s="164">
        <v>0</v>
      </c>
      <c r="CA2412" s="186">
        <v>1.0042467000000001E-6</v>
      </c>
      <c r="CB2412" s="186">
        <v>6.3355848000000006E-5</v>
      </c>
      <c r="CC2412" s="164">
        <v>0</v>
      </c>
      <c r="CD2412" s="164">
        <v>0</v>
      </c>
      <c r="CE2412"/>
      <c r="CF2412" s="330">
        <v>0</v>
      </c>
      <c r="CG2412" s="330">
        <v>1.22</v>
      </c>
      <c r="CH2412" s="330">
        <v>2.5186084E-3</v>
      </c>
      <c r="CI2412" s="330">
        <v>4.7499999999999999E-3</v>
      </c>
      <c r="CJ2412" s="330">
        <v>1.2066516E-4</v>
      </c>
      <c r="CK2412" s="330">
        <v>0</v>
      </c>
      <c r="CL2412" s="330">
        <v>0</v>
      </c>
      <c r="CM2412" s="330">
        <v>2.9027772000000002E-4</v>
      </c>
      <c r="CN2412" s="330">
        <v>0</v>
      </c>
      <c r="CO2412" s="330">
        <v>7.1280000000000001</v>
      </c>
      <c r="CP2412"/>
      <c r="CQ2412">
        <v>0.183</v>
      </c>
      <c r="CR2412">
        <v>5.4468047172626217E-2</v>
      </c>
      <c r="CS2412">
        <v>4.9377751466296221E-2</v>
      </c>
      <c r="CT2412">
        <v>4.9377751466296221E-2</v>
      </c>
      <c r="CU2412">
        <v>0</v>
      </c>
      <c r="CW2412" s="372"/>
      <c r="CZ2412" s="11"/>
      <c r="DA2412" s="236"/>
      <c r="DB2412" s="236"/>
      <c r="DC2412" s="32"/>
      <c r="DD2412" s="32"/>
      <c r="DE2412" s="32"/>
      <c r="DF2412" s="32"/>
      <c r="DG2412" s="32"/>
      <c r="DH2412" s="32"/>
      <c r="DI2412" s="32"/>
      <c r="DJ2412" s="32"/>
      <c r="DK2412" s="32"/>
      <c r="DL2412" s="32"/>
    </row>
    <row r="2413" spans="1:116" ht="14.4" x14ac:dyDescent="0.3">
      <c r="A2413" t="s">
        <v>3175</v>
      </c>
      <c r="B2413" s="181" t="s">
        <v>3072</v>
      </c>
      <c r="C2413" s="182" t="s">
        <v>3176</v>
      </c>
      <c r="D2413" t="s">
        <v>3755</v>
      </c>
      <c r="E2413" s="242" t="s">
        <v>943</v>
      </c>
      <c r="F2413" s="184" t="s">
        <v>5247</v>
      </c>
      <c r="G2413" s="184">
        <v>37.90923329005026</v>
      </c>
      <c r="H2413" s="184">
        <v>1.5049439048</v>
      </c>
      <c r="I2413" s="184">
        <v>5.4313355442174993</v>
      </c>
      <c r="J2413" s="328">
        <v>26.792978641032761</v>
      </c>
      <c r="K2413" s="184">
        <v>4.1799752000000003</v>
      </c>
      <c r="L2413" s="184">
        <v>2.8706882</v>
      </c>
      <c r="M2413" s="184">
        <v>1.0237088999999999</v>
      </c>
      <c r="N2413" s="184">
        <v>0.47920552</v>
      </c>
      <c r="O2413" s="331">
        <v>2.2701247999999999E-3</v>
      </c>
      <c r="P2413" s="331">
        <v>0.53121936999999997</v>
      </c>
      <c r="Q2413" s="331">
        <v>0.49224888999999999</v>
      </c>
      <c r="R2413" s="331">
        <v>1.5368577000000001</v>
      </c>
      <c r="S2413" s="331">
        <v>25.768184999999999</v>
      </c>
      <c r="T2413" s="331">
        <v>7.6294802000000006E-5</v>
      </c>
      <c r="U2413" s="331">
        <v>1.0247934999999999</v>
      </c>
      <c r="V2413" s="331">
        <v>4.4494155E-6</v>
      </c>
      <c r="W2413" s="331">
        <v>1.4103275999999999E-7</v>
      </c>
      <c r="X2413" s="331">
        <v>0</v>
      </c>
      <c r="Y2413"/>
      <c r="Z2413" s="288">
        <v>27.866501333333336</v>
      </c>
      <c r="AA2413"/>
      <c r="AB2413" s="164">
        <v>195.50295</v>
      </c>
      <c r="AC2413" s="164">
        <v>67.601766999999995</v>
      </c>
      <c r="AD2413" s="164">
        <v>127.25699</v>
      </c>
      <c r="AE2413" s="164">
        <v>0</v>
      </c>
      <c r="AF2413" s="164">
        <v>0.16545792000000001</v>
      </c>
      <c r="AG2413" s="164">
        <v>0.30883972999999998</v>
      </c>
      <c r="AH2413" s="164">
        <v>0.16989124999999999</v>
      </c>
      <c r="AI2413"/>
      <c r="AJ2413" s="185">
        <v>2.8001132000000002</v>
      </c>
      <c r="AK2413" s="185">
        <v>2.7399518999999999</v>
      </c>
      <c r="AL2413" s="185">
        <v>4.9747153000000002E-2</v>
      </c>
      <c r="AM2413" s="185">
        <v>1.0414217E-2</v>
      </c>
      <c r="AN2413" s="176">
        <v>1.6426569999999999E-4</v>
      </c>
      <c r="AO2413" s="176">
        <v>1.8397616E-7</v>
      </c>
      <c r="AP2413" s="176">
        <v>1.4585737999999999</v>
      </c>
      <c r="AQ2413" s="192">
        <v>2.5860115000000001E-5</v>
      </c>
      <c r="AR2413" s="192">
        <v>7.8026208E-8</v>
      </c>
      <c r="AS2413" s="192">
        <v>2.1317874999999999E-12</v>
      </c>
      <c r="AT2413" s="192">
        <v>1.8378084E-13</v>
      </c>
      <c r="AU2413" s="192">
        <v>0</v>
      </c>
      <c r="AV2413" s="192">
        <v>6.5790076000000007E-8</v>
      </c>
      <c r="AW2413" s="192">
        <v>5.7062960000000003E-5</v>
      </c>
      <c r="AX2413" s="192">
        <v>9.4502327E-9</v>
      </c>
      <c r="AY2413" s="192">
        <v>6.6124311999999997E-8</v>
      </c>
      <c r="AZ2413" s="192">
        <v>1.1359489E-8</v>
      </c>
      <c r="BA2413" s="192">
        <v>3.9680525999999997E-12</v>
      </c>
      <c r="BB2413" s="192">
        <v>1.1808417E-8</v>
      </c>
      <c r="BC2413" s="192">
        <v>5.9627173000000002E-9</v>
      </c>
      <c r="BD2413" s="192">
        <v>1.2386812000000001E-9</v>
      </c>
      <c r="BE2413" s="192">
        <v>1.3323996000000001E-5</v>
      </c>
      <c r="BF2413" s="192">
        <v>6.7952838999999998E-5</v>
      </c>
      <c r="BG2413" s="192">
        <v>1.7572259999999999E-21</v>
      </c>
      <c r="BH2413" s="193">
        <v>0.79641284000000001</v>
      </c>
      <c r="BI2413" s="193">
        <v>0.66216096999999996</v>
      </c>
      <c r="BJ2413" s="192">
        <v>0</v>
      </c>
      <c r="BK2413" s="192">
        <v>0</v>
      </c>
      <c r="BL2413" s="192">
        <v>0</v>
      </c>
      <c r="BM2413"/>
      <c r="BN2413" s="164">
        <v>4.0613387000000001E-3</v>
      </c>
      <c r="BO2413" s="164">
        <v>4.7707005999999999E-4</v>
      </c>
      <c r="BP2413" s="164">
        <v>7.7699200999999996E-4</v>
      </c>
      <c r="BQ2413" s="186">
        <v>1.8002733000000001E-4</v>
      </c>
      <c r="BR2413" s="164">
        <v>3.6387139E-4</v>
      </c>
      <c r="BS2413" s="186">
        <v>5.2553992999999999E-5</v>
      </c>
      <c r="BT2413" s="186">
        <v>2.8653202000000002E-4</v>
      </c>
      <c r="BU2413" s="186">
        <v>6.3238829999999997E-5</v>
      </c>
      <c r="BV2413" s="186">
        <v>7.1311922E-4</v>
      </c>
      <c r="BW2413" s="186">
        <v>3.3347474000000002E-4</v>
      </c>
      <c r="BX2413" s="186">
        <v>0</v>
      </c>
      <c r="BY2413" s="186">
        <v>3.8858810999999999E-18</v>
      </c>
      <c r="BZ2413" s="186">
        <v>3.1818148000000002E-14</v>
      </c>
      <c r="CA2413" s="186">
        <v>1.1878039E-4</v>
      </c>
      <c r="CB2413" s="164">
        <v>2.4532554000000002E-4</v>
      </c>
      <c r="CC2413" s="164">
        <v>4.5035323000000002E-4</v>
      </c>
      <c r="CD2413" s="186">
        <v>0</v>
      </c>
      <c r="CE2413"/>
      <c r="CF2413" s="329">
        <v>2.6931314999999998E-14</v>
      </c>
      <c r="CG2413" s="330">
        <v>27.866502000000001</v>
      </c>
      <c r="CH2413" s="330">
        <v>1.7852513999999999</v>
      </c>
      <c r="CI2413" s="330">
        <v>0.33596045000000002</v>
      </c>
      <c r="CJ2413" s="330">
        <v>0.13736245999999999</v>
      </c>
      <c r="CK2413" s="329">
        <v>1.9363549999999999E-5</v>
      </c>
      <c r="CL2413" s="329">
        <v>6.4363829999999997E-5</v>
      </c>
      <c r="CM2413" s="330">
        <v>1.8070915E-2</v>
      </c>
      <c r="CN2413" s="330">
        <v>2346.7905999999998</v>
      </c>
      <c r="CO2413" s="330">
        <v>9.0932546999999992</v>
      </c>
      <c r="CP2413"/>
      <c r="CQ2413">
        <v>4.1799752000000003</v>
      </c>
      <c r="CR2413">
        <v>6.9361987047999989</v>
      </c>
      <c r="CS2413">
        <v>5.4312549410327593</v>
      </c>
      <c r="CT2413">
        <v>5.4313355442175002</v>
      </c>
      <c r="CU2413">
        <v>26.7929785</v>
      </c>
      <c r="CW2413" s="372"/>
      <c r="CZ2413" s="11"/>
      <c r="DA2413" s="236"/>
      <c r="DB2413" s="236"/>
      <c r="DC2413" s="32"/>
      <c r="DD2413" s="32"/>
      <c r="DE2413" s="32"/>
      <c r="DF2413" s="32"/>
      <c r="DG2413" s="32"/>
      <c r="DH2413" s="32"/>
      <c r="DI2413" s="32"/>
      <c r="DJ2413" s="32"/>
      <c r="DK2413" s="32"/>
      <c r="DL2413" s="32"/>
    </row>
    <row r="2414" spans="1:116" ht="14.4" x14ac:dyDescent="0.3">
      <c r="A2414" t="s">
        <v>3177</v>
      </c>
      <c r="B2414" s="181" t="s">
        <v>3072</v>
      </c>
      <c r="C2414" s="182" t="s">
        <v>3178</v>
      </c>
      <c r="D2414" t="s">
        <v>3755</v>
      </c>
      <c r="E2414" s="242" t="s">
        <v>943</v>
      </c>
      <c r="F2414" s="184" t="s">
        <v>5248</v>
      </c>
      <c r="G2414" s="184">
        <v>0.28341997839988081</v>
      </c>
      <c r="H2414" s="184">
        <v>5.3331587967460001E-3</v>
      </c>
      <c r="I2414" s="184">
        <v>4.108681960313483E-2</v>
      </c>
      <c r="J2414" s="328">
        <v>0</v>
      </c>
      <c r="K2414" s="184">
        <v>0.23699999999999999</v>
      </c>
      <c r="L2414" s="184">
        <v>3.5275679999999997E-2</v>
      </c>
      <c r="M2414" s="184">
        <v>5.8111387000000002E-3</v>
      </c>
      <c r="N2414" s="184">
        <v>3.413124E-3</v>
      </c>
      <c r="O2414" s="331">
        <v>1.9199880000000001E-3</v>
      </c>
      <c r="P2414" s="331">
        <v>0</v>
      </c>
      <c r="Q2414" s="331">
        <v>4.6796745999999997E-8</v>
      </c>
      <c r="R2414" s="331">
        <v>9.0313482999999997E-10</v>
      </c>
      <c r="S2414" s="331">
        <v>0</v>
      </c>
      <c r="T2414" s="331">
        <v>0</v>
      </c>
      <c r="U2414" s="331">
        <v>0</v>
      </c>
      <c r="V2414" s="331">
        <v>0</v>
      </c>
      <c r="W2414" s="331">
        <v>0</v>
      </c>
      <c r="X2414" s="184">
        <v>0</v>
      </c>
      <c r="Y2414"/>
      <c r="Z2414" s="288">
        <v>1.58</v>
      </c>
      <c r="AA2414"/>
      <c r="AB2414" s="164">
        <v>51.021999999999998</v>
      </c>
      <c r="AC2414" s="164">
        <v>50.667999999999999</v>
      </c>
      <c r="AD2414" s="164">
        <v>0</v>
      </c>
      <c r="AE2414" s="164">
        <v>0</v>
      </c>
      <c r="AF2414" s="164">
        <v>0.35399999999999998</v>
      </c>
      <c r="AG2414" s="164">
        <v>0</v>
      </c>
      <c r="AH2414" s="164">
        <v>0</v>
      </c>
      <c r="AI2414"/>
      <c r="AJ2414" s="185">
        <v>4.0167064000000002E-2</v>
      </c>
      <c r="AK2414" s="185">
        <v>3.5144574999999997E-2</v>
      </c>
      <c r="AL2414" s="185">
        <v>1.4047936999999999E-3</v>
      </c>
      <c r="AM2414" s="185">
        <v>3.6176951999999998E-3</v>
      </c>
      <c r="AN2414" s="176">
        <v>2.1069888999999999E-6</v>
      </c>
      <c r="AO2414" s="176">
        <v>5.1952429E-9</v>
      </c>
      <c r="AP2414" s="176">
        <v>0.50668000000000002</v>
      </c>
      <c r="AQ2414" s="192">
        <v>1.4662400000000001E-6</v>
      </c>
      <c r="AR2414" s="192">
        <v>4.4239999999999996E-9</v>
      </c>
      <c r="AS2414" s="192">
        <v>1.2086999999999999E-13</v>
      </c>
      <c r="AT2414" s="193">
        <v>0</v>
      </c>
      <c r="AU2414" s="193">
        <v>0</v>
      </c>
      <c r="AV2414" s="192">
        <v>1.0889999999999999E-10</v>
      </c>
      <c r="AW2414" s="192">
        <v>6.4064E-7</v>
      </c>
      <c r="AX2414" s="192">
        <v>2.4882E-11</v>
      </c>
      <c r="AY2414" s="192">
        <v>7.4624E-10</v>
      </c>
      <c r="AZ2414" s="193">
        <v>0</v>
      </c>
      <c r="BA2414" s="193">
        <v>0</v>
      </c>
      <c r="BB2414" s="193">
        <v>0</v>
      </c>
      <c r="BC2414" s="193">
        <v>0</v>
      </c>
      <c r="BD2414" s="193">
        <v>0</v>
      </c>
      <c r="BE2414" s="193">
        <v>0</v>
      </c>
      <c r="BF2414" s="193">
        <v>0</v>
      </c>
      <c r="BG2414" s="193">
        <v>0</v>
      </c>
      <c r="BH2414" s="193">
        <v>0</v>
      </c>
      <c r="BI2414" s="193">
        <v>0.50668000000000002</v>
      </c>
      <c r="BJ2414" s="193">
        <v>0</v>
      </c>
      <c r="BK2414" s="193">
        <v>0</v>
      </c>
      <c r="BL2414" s="193">
        <v>0</v>
      </c>
      <c r="BM2414"/>
      <c r="BN2414" s="164">
        <v>1.1733739000000001E-4</v>
      </c>
      <c r="BO2414" s="186">
        <v>5.1448040000000004E-6</v>
      </c>
      <c r="BP2414" s="186">
        <v>4.4054592000000001E-5</v>
      </c>
      <c r="BQ2414" s="186">
        <v>1.0579031E-13</v>
      </c>
      <c r="BR2414" s="186">
        <v>5.9715729000000001E-6</v>
      </c>
      <c r="BS2414" s="164">
        <v>0</v>
      </c>
      <c r="BT2414" s="164">
        <v>0</v>
      </c>
      <c r="BU2414" s="164">
        <v>0</v>
      </c>
      <c r="BV2414" s="164">
        <v>0</v>
      </c>
      <c r="BW2414" s="186">
        <v>3.0965678999999998E-11</v>
      </c>
      <c r="BX2414" s="164">
        <v>0</v>
      </c>
      <c r="BY2414" s="164">
        <v>0</v>
      </c>
      <c r="BZ2414" s="164">
        <v>0</v>
      </c>
      <c r="CA2414" s="186">
        <v>9.8640266999999994E-7</v>
      </c>
      <c r="CB2414" s="186">
        <v>6.1179991000000002E-5</v>
      </c>
      <c r="CC2414" s="164">
        <v>0</v>
      </c>
      <c r="CD2414" s="164">
        <v>0</v>
      </c>
      <c r="CE2414"/>
      <c r="CF2414" s="330">
        <v>0</v>
      </c>
      <c r="CG2414" s="330">
        <v>1.58</v>
      </c>
      <c r="CH2414" s="330">
        <v>2.9683599000000001E-3</v>
      </c>
      <c r="CI2414" s="330">
        <v>3.5200000000000001E-3</v>
      </c>
      <c r="CJ2414" s="330">
        <v>3.9490416000000002E-4</v>
      </c>
      <c r="CK2414" s="330">
        <v>0</v>
      </c>
      <c r="CL2414" s="330">
        <v>0</v>
      </c>
      <c r="CM2414" s="330">
        <v>2.1511107E-4</v>
      </c>
      <c r="CN2414" s="330">
        <v>0</v>
      </c>
      <c r="CO2414" s="330">
        <v>6.8832000000000004</v>
      </c>
      <c r="CP2414"/>
      <c r="CQ2414">
        <v>0.23699999999999999</v>
      </c>
      <c r="CR2414">
        <v>4.641997839988083E-2</v>
      </c>
      <c r="CS2414">
        <v>4.108681960313483E-2</v>
      </c>
      <c r="CT2414">
        <v>4.108681960313483E-2</v>
      </c>
      <c r="CU2414">
        <v>0</v>
      </c>
      <c r="CW2414" s="372"/>
      <c r="CZ2414" s="11"/>
      <c r="DA2414" s="236"/>
      <c r="DB2414" s="236"/>
      <c r="DC2414" s="32"/>
      <c r="DD2414" s="32"/>
      <c r="DE2414" s="32"/>
      <c r="DF2414" s="32"/>
      <c r="DG2414" s="32"/>
      <c r="DH2414" s="32"/>
      <c r="DI2414" s="32"/>
      <c r="DJ2414" s="32"/>
      <c r="DK2414" s="32"/>
      <c r="DL2414" s="32"/>
    </row>
    <row r="2415" spans="1:116" ht="14.4" x14ac:dyDescent="0.3">
      <c r="A2415" t="s">
        <v>3179</v>
      </c>
      <c r="B2415" s="181" t="s">
        <v>3072</v>
      </c>
      <c r="C2415" s="182" t="s">
        <v>3180</v>
      </c>
      <c r="D2415" t="s">
        <v>3755</v>
      </c>
      <c r="E2415" s="242" t="s">
        <v>943</v>
      </c>
      <c r="F2415" s="184" t="s">
        <v>5248</v>
      </c>
      <c r="G2415" s="184">
        <v>0.26241997839988085</v>
      </c>
      <c r="H2415" s="184">
        <v>5.3331587967460001E-3</v>
      </c>
      <c r="I2415" s="184">
        <v>4.108681960313483E-2</v>
      </c>
      <c r="J2415" s="328">
        <v>0</v>
      </c>
      <c r="K2415" s="184">
        <v>0.216</v>
      </c>
      <c r="L2415" s="184">
        <v>3.5275679999999997E-2</v>
      </c>
      <c r="M2415" s="184">
        <v>5.8111387000000002E-3</v>
      </c>
      <c r="N2415" s="184">
        <v>3.413124E-3</v>
      </c>
      <c r="O2415" s="184">
        <v>1.9199880000000001E-3</v>
      </c>
      <c r="P2415" s="331">
        <v>0</v>
      </c>
      <c r="Q2415" s="331">
        <v>4.6796745999999997E-8</v>
      </c>
      <c r="R2415" s="331">
        <v>9.0313482999999997E-10</v>
      </c>
      <c r="S2415" s="331">
        <v>0</v>
      </c>
      <c r="T2415" s="331">
        <v>0</v>
      </c>
      <c r="U2415" s="331">
        <v>0</v>
      </c>
      <c r="V2415" s="331">
        <v>0</v>
      </c>
      <c r="W2415" s="331">
        <v>0</v>
      </c>
      <c r="X2415" s="331">
        <v>0</v>
      </c>
      <c r="Y2415"/>
      <c r="Z2415" s="288">
        <v>1.44</v>
      </c>
      <c r="AA2415"/>
      <c r="AB2415" s="164">
        <v>51.021999999999998</v>
      </c>
      <c r="AC2415" s="164">
        <v>50.667999999999999</v>
      </c>
      <c r="AD2415" s="164">
        <v>0</v>
      </c>
      <c r="AE2415" s="164">
        <v>0</v>
      </c>
      <c r="AF2415" s="164">
        <v>0.35399999999999998</v>
      </c>
      <c r="AG2415" s="164">
        <v>0</v>
      </c>
      <c r="AH2415" s="164">
        <v>0</v>
      </c>
      <c r="AI2415"/>
      <c r="AJ2415" s="185">
        <v>3.7893997999999998E-2</v>
      </c>
      <c r="AK2415" s="185">
        <v>3.2977509000000002E-2</v>
      </c>
      <c r="AL2415" s="185">
        <v>1.298794E-3</v>
      </c>
      <c r="AM2415" s="185">
        <v>3.6176951999999998E-3</v>
      </c>
      <c r="AN2415" s="176">
        <v>1.9770688999999999E-6</v>
      </c>
      <c r="AO2415" s="176">
        <v>4.8032321999999996E-9</v>
      </c>
      <c r="AP2415" s="176">
        <v>0.50668000000000002</v>
      </c>
      <c r="AQ2415" s="192">
        <v>1.3363199999999999E-6</v>
      </c>
      <c r="AR2415" s="192">
        <v>4.0320000000000001E-9</v>
      </c>
      <c r="AS2415" s="192">
        <v>1.1015999999999999E-13</v>
      </c>
      <c r="AT2415" s="193">
        <v>0</v>
      </c>
      <c r="AU2415" s="193">
        <v>0</v>
      </c>
      <c r="AV2415" s="192">
        <v>1.0889999999999999E-10</v>
      </c>
      <c r="AW2415" s="192">
        <v>6.4064E-7</v>
      </c>
      <c r="AX2415" s="192">
        <v>2.4882E-11</v>
      </c>
      <c r="AY2415" s="192">
        <v>7.4624E-10</v>
      </c>
      <c r="AZ2415" s="193">
        <v>0</v>
      </c>
      <c r="BA2415" s="193">
        <v>0</v>
      </c>
      <c r="BB2415" s="193">
        <v>0</v>
      </c>
      <c r="BC2415" s="193">
        <v>0</v>
      </c>
      <c r="BD2415" s="193">
        <v>0</v>
      </c>
      <c r="BE2415" s="193">
        <v>0</v>
      </c>
      <c r="BF2415" s="193">
        <v>0</v>
      </c>
      <c r="BG2415" s="193">
        <v>0</v>
      </c>
      <c r="BH2415" s="193">
        <v>0</v>
      </c>
      <c r="BI2415" s="193">
        <v>0.50668000000000002</v>
      </c>
      <c r="BJ2415" s="193">
        <v>0</v>
      </c>
      <c r="BK2415" s="193">
        <v>0</v>
      </c>
      <c r="BL2415" s="193">
        <v>0</v>
      </c>
      <c r="BM2415"/>
      <c r="BN2415" s="164">
        <v>1.1343382E-4</v>
      </c>
      <c r="BO2415" s="186">
        <v>5.1448040000000004E-6</v>
      </c>
      <c r="BP2415" s="186">
        <v>4.0151021E-5</v>
      </c>
      <c r="BQ2415" s="186">
        <v>1.0579031E-13</v>
      </c>
      <c r="BR2415" s="186">
        <v>5.9715729000000001E-6</v>
      </c>
      <c r="BS2415" s="164">
        <v>0</v>
      </c>
      <c r="BT2415" s="164">
        <v>0</v>
      </c>
      <c r="BU2415" s="164">
        <v>0</v>
      </c>
      <c r="BV2415" s="164">
        <v>0</v>
      </c>
      <c r="BW2415" s="186">
        <v>3.0965678999999998E-11</v>
      </c>
      <c r="BX2415" s="164">
        <v>0</v>
      </c>
      <c r="BY2415" s="164">
        <v>0</v>
      </c>
      <c r="BZ2415" s="164">
        <v>0</v>
      </c>
      <c r="CA2415" s="186">
        <v>9.8640266999999994E-7</v>
      </c>
      <c r="CB2415" s="186">
        <v>6.1179991000000002E-5</v>
      </c>
      <c r="CC2415" s="164">
        <v>0</v>
      </c>
      <c r="CD2415" s="164">
        <v>0</v>
      </c>
      <c r="CE2415"/>
      <c r="CF2415" s="330">
        <v>0</v>
      </c>
      <c r="CG2415" s="330">
        <v>1.44</v>
      </c>
      <c r="CH2415" s="330">
        <v>2.9683599000000001E-3</v>
      </c>
      <c r="CI2415" s="330">
        <v>3.5200000000000001E-3</v>
      </c>
      <c r="CJ2415" s="330">
        <v>3.9490416000000002E-4</v>
      </c>
      <c r="CK2415" s="330">
        <v>0</v>
      </c>
      <c r="CL2415" s="330">
        <v>0</v>
      </c>
      <c r="CM2415" s="330">
        <v>2.1511107E-4</v>
      </c>
      <c r="CN2415" s="330">
        <v>0</v>
      </c>
      <c r="CO2415" s="330">
        <v>6.8832000000000004</v>
      </c>
      <c r="CP2415"/>
      <c r="CQ2415">
        <v>0.216</v>
      </c>
      <c r="CR2415">
        <v>4.641997839988083E-2</v>
      </c>
      <c r="CS2415">
        <v>4.108681960313483E-2</v>
      </c>
      <c r="CT2415">
        <v>4.108681960313483E-2</v>
      </c>
      <c r="CU2415">
        <v>0</v>
      </c>
      <c r="CW2415" s="372"/>
      <c r="CZ2415" s="11"/>
      <c r="DA2415" s="236"/>
      <c r="DB2415" s="236"/>
      <c r="DC2415" s="32"/>
      <c r="DD2415" s="32"/>
      <c r="DE2415" s="32"/>
      <c r="DF2415" s="32"/>
      <c r="DG2415" s="32"/>
      <c r="DH2415" s="32"/>
      <c r="DI2415" s="32"/>
      <c r="DJ2415" s="32"/>
      <c r="DK2415" s="32"/>
      <c r="DL2415" s="32"/>
    </row>
    <row r="2416" spans="1:116" ht="14.4" x14ac:dyDescent="0.3">
      <c r="A2416" t="s">
        <v>3181</v>
      </c>
      <c r="B2416" s="181" t="s">
        <v>3072</v>
      </c>
      <c r="C2416" s="182" t="s">
        <v>3182</v>
      </c>
      <c r="D2416" t="s">
        <v>3755</v>
      </c>
      <c r="E2416" s="242" t="s">
        <v>943</v>
      </c>
      <c r="F2416" s="184" t="s">
        <v>5249</v>
      </c>
      <c r="G2416" s="184">
        <v>0.99814014885074898</v>
      </c>
      <c r="H2416" s="184">
        <v>5.272413183E-2</v>
      </c>
      <c r="I2416" s="184">
        <v>0.12459889556699998</v>
      </c>
      <c r="J2416" s="328">
        <v>2.9145401453748998E-2</v>
      </c>
      <c r="K2416" s="184">
        <v>0.79167171999999997</v>
      </c>
      <c r="L2416" s="184">
        <v>7.7495601999999997E-2</v>
      </c>
      <c r="M2416" s="184">
        <v>4.1946459999999998E-2</v>
      </c>
      <c r="N2416" s="184">
        <v>4.3465656999999998E-2</v>
      </c>
      <c r="O2416" s="331">
        <v>7.7559220999999998E-3</v>
      </c>
      <c r="P2416" s="331">
        <v>4.1104462999999998E-4</v>
      </c>
      <c r="Q2416" s="331">
        <v>1.0915081E-3</v>
      </c>
      <c r="R2416" s="331">
        <v>5.0227285999999999E-3</v>
      </c>
      <c r="S2416" s="331">
        <v>8.6532798999999999E-4</v>
      </c>
      <c r="T2416" s="331">
        <v>2.7840457000000001E-5</v>
      </c>
      <c r="U2416" s="331">
        <v>2.8280021999999998E-2</v>
      </c>
      <c r="V2416" s="331">
        <v>1.0626451000000001E-4</v>
      </c>
      <c r="W2416" s="331">
        <v>5.1463749E-8</v>
      </c>
      <c r="X2416" s="331">
        <v>0</v>
      </c>
      <c r="Y2416"/>
      <c r="Z2416" s="288">
        <v>5.2778114666666669</v>
      </c>
      <c r="AA2416"/>
      <c r="AB2416" s="164">
        <v>75.186879000000005</v>
      </c>
      <c r="AC2416" s="164">
        <v>72.498974000000004</v>
      </c>
      <c r="AD2416" s="164">
        <v>1.5538985999999999</v>
      </c>
      <c r="AE2416" s="164">
        <v>0</v>
      </c>
      <c r="AF2416" s="164">
        <v>0.21507686000000001</v>
      </c>
      <c r="AG2416" s="164">
        <v>0.59870338000000001</v>
      </c>
      <c r="AH2416" s="164">
        <v>0.32022602999999999</v>
      </c>
      <c r="AI2416"/>
      <c r="AJ2416" s="185">
        <v>0.11740382000000001</v>
      </c>
      <c r="AK2416" s="185">
        <v>0.10801613</v>
      </c>
      <c r="AL2416" s="185">
        <v>4.5423167E-3</v>
      </c>
      <c r="AM2416" s="185">
        <v>4.8453675000000003E-3</v>
      </c>
      <c r="AN2416" s="176">
        <v>6.4757873999999999E-6</v>
      </c>
      <c r="AO2416" s="176">
        <v>1.6798507999999999E-8</v>
      </c>
      <c r="AP2416" s="176">
        <v>0.67862290000000003</v>
      </c>
      <c r="AQ2416" s="192">
        <v>4.9001010000000001E-6</v>
      </c>
      <c r="AR2416" s="192">
        <v>1.4784877E-8</v>
      </c>
      <c r="AS2416" s="192">
        <v>4.0394017999999999E-13</v>
      </c>
      <c r="AT2416" s="192">
        <v>6.7062793999999996E-14</v>
      </c>
      <c r="AU2416" s="192">
        <v>0</v>
      </c>
      <c r="AV2416" s="192">
        <v>1.6427289E-9</v>
      </c>
      <c r="AW2416" s="192">
        <v>1.5730046999999999E-6</v>
      </c>
      <c r="AX2416" s="192">
        <v>3.2423175000000002E-10</v>
      </c>
      <c r="AY2416" s="192">
        <v>1.6883387E-9</v>
      </c>
      <c r="AZ2416" s="192">
        <v>7.6738870999999997E-16</v>
      </c>
      <c r="BA2416" s="192">
        <v>1.1380785999999999E-17</v>
      </c>
      <c r="BB2416" s="192">
        <v>6.1950572999999995E-13</v>
      </c>
      <c r="BC2416" s="192">
        <v>3.0233626999999998E-14</v>
      </c>
      <c r="BD2416" s="192">
        <v>6.6182552999999996E-15</v>
      </c>
      <c r="BE2416" s="192">
        <v>6.9115283999999995E-11</v>
      </c>
      <c r="BF2416" s="192">
        <v>9.6973319000000007E-10</v>
      </c>
      <c r="BG2416" s="192">
        <v>6.4122291000000001E-22</v>
      </c>
      <c r="BH2416" s="193">
        <v>7.6885811000000005E-5</v>
      </c>
      <c r="BI2416" s="193">
        <v>0.67854601999999997</v>
      </c>
      <c r="BJ2416" s="192">
        <v>0</v>
      </c>
      <c r="BK2416" s="192">
        <v>0</v>
      </c>
      <c r="BL2416" s="192">
        <v>0</v>
      </c>
      <c r="BM2416"/>
      <c r="BN2416" s="164">
        <v>2.7794399000000001E-4</v>
      </c>
      <c r="BO2416" s="186">
        <v>1.1832219E-5</v>
      </c>
      <c r="BP2416" s="164">
        <v>1.4715938999999999E-4</v>
      </c>
      <c r="BQ2416" s="186">
        <v>6.0738582000000002E-7</v>
      </c>
      <c r="BR2416" s="186">
        <v>1.6381499999999999E-5</v>
      </c>
      <c r="BS2416" s="186">
        <v>3.7805820000000002E-7</v>
      </c>
      <c r="BT2416" s="186">
        <v>1.8819632E-11</v>
      </c>
      <c r="BU2416" s="186">
        <v>5.7379484000000004E-7</v>
      </c>
      <c r="BV2416" s="186">
        <v>6.0965410000000001E-7</v>
      </c>
      <c r="BW2416" s="186">
        <v>9.5201465000000005E-7</v>
      </c>
      <c r="BX2416" s="186">
        <v>0</v>
      </c>
      <c r="BY2416" s="186">
        <v>1.4179827E-18</v>
      </c>
      <c r="BZ2416" s="186">
        <v>1.1610644E-14</v>
      </c>
      <c r="CA2416" s="186">
        <v>9.0423650999999992E-6</v>
      </c>
      <c r="CB2416" s="186">
        <v>9.0407333999999997E-5</v>
      </c>
      <c r="CC2416" s="186">
        <v>2.6146014E-10</v>
      </c>
      <c r="CD2416" s="186">
        <v>0</v>
      </c>
      <c r="CE2416"/>
      <c r="CF2416" s="329">
        <v>9.8274075000000005E-15</v>
      </c>
      <c r="CG2416" s="330">
        <v>5.2758972000000002</v>
      </c>
      <c r="CH2416" s="330">
        <v>1.0842956000000001E-2</v>
      </c>
      <c r="CI2416" s="330">
        <v>8.1821794999999992E-3</v>
      </c>
      <c r="CJ2416" s="330">
        <v>2.5614606E-3</v>
      </c>
      <c r="CK2416" s="329">
        <v>2.8647021E-10</v>
      </c>
      <c r="CL2416" s="329">
        <v>3.4042312999999999E-8</v>
      </c>
      <c r="CM2416" s="330">
        <v>6.6990883999999999E-4</v>
      </c>
      <c r="CN2416" s="330">
        <v>2.5509852999999999E-2</v>
      </c>
      <c r="CO2416" s="330">
        <v>9.3056207999999998</v>
      </c>
      <c r="CP2416"/>
      <c r="CQ2416">
        <v>0.79167171999999997</v>
      </c>
      <c r="CR2416">
        <v>0.17718892242999998</v>
      </c>
      <c r="CS2416">
        <v>0.12446484206374898</v>
      </c>
      <c r="CT2416">
        <v>0.12459889556699999</v>
      </c>
      <c r="CU2416">
        <v>2.914534999E-2</v>
      </c>
      <c r="CW2416" s="372"/>
      <c r="CZ2416" s="11"/>
      <c r="DA2416" s="236"/>
      <c r="DB2416" s="236"/>
      <c r="DC2416" s="32"/>
      <c r="DD2416" s="32"/>
      <c r="DE2416" s="32"/>
      <c r="DF2416" s="32"/>
      <c r="DG2416" s="32"/>
      <c r="DH2416" s="32"/>
      <c r="DI2416" s="32"/>
      <c r="DJ2416" s="32"/>
      <c r="DK2416" s="32"/>
      <c r="DL2416" s="32"/>
    </row>
    <row r="2417" spans="1:116" ht="14.4" x14ac:dyDescent="0.3">
      <c r="A2417" t="s">
        <v>3183</v>
      </c>
      <c r="B2417" s="181" t="s">
        <v>3072</v>
      </c>
      <c r="C2417" s="182" t="s">
        <v>3184</v>
      </c>
      <c r="D2417" t="s">
        <v>3755</v>
      </c>
      <c r="E2417" s="242" t="s">
        <v>943</v>
      </c>
      <c r="F2417" s="184" t="s">
        <v>5250</v>
      </c>
      <c r="G2417" s="184">
        <v>1.5613838497550001E-2</v>
      </c>
      <c r="H2417" s="184">
        <v>6.4447270309999998E-4</v>
      </c>
      <c r="I2417" s="184">
        <v>9.0049773344999995E-4</v>
      </c>
      <c r="J2417" s="328">
        <v>1.36952061E-4</v>
      </c>
      <c r="K2417" s="184">
        <v>1.3931916000000001E-2</v>
      </c>
      <c r="L2417" s="184">
        <v>3.2300402999999999E-4</v>
      </c>
      <c r="M2417" s="331">
        <v>5.2929251999999998E-4</v>
      </c>
      <c r="N2417" s="331">
        <v>5.5891424E-4</v>
      </c>
      <c r="O2417" s="331">
        <v>6.9981276999999997E-5</v>
      </c>
      <c r="P2417" s="331">
        <v>8.3290141999999992E-6</v>
      </c>
      <c r="Q2417" s="331">
        <v>7.2481718999999996E-6</v>
      </c>
      <c r="R2417" s="331">
        <v>4.7838427E-5</v>
      </c>
      <c r="S2417" s="331">
        <v>1.7151031E-5</v>
      </c>
      <c r="T2417" s="331">
        <v>0</v>
      </c>
      <c r="U2417" s="331">
        <v>1.1980103E-4</v>
      </c>
      <c r="V2417" s="331">
        <v>3.6275644999999999E-7</v>
      </c>
      <c r="W2417" s="331">
        <v>0</v>
      </c>
      <c r="X2417" s="331">
        <v>0</v>
      </c>
      <c r="Y2417"/>
      <c r="Z2417" s="288">
        <v>9.2879440000000008E-2</v>
      </c>
      <c r="AA2417"/>
      <c r="AB2417" s="164">
        <v>17.763779</v>
      </c>
      <c r="AC2417" s="164">
        <v>17.742374000000002</v>
      </c>
      <c r="AD2417" s="164">
        <v>1.4882115E-2</v>
      </c>
      <c r="AE2417" s="164">
        <v>0</v>
      </c>
      <c r="AF2417" s="164">
        <v>0</v>
      </c>
      <c r="AG2417" s="164">
        <v>3.6455671999999998E-3</v>
      </c>
      <c r="AH2417" s="164">
        <v>2.8764468999999998E-3</v>
      </c>
      <c r="AI2417"/>
      <c r="AJ2417" s="185">
        <v>2.8941638000000002E-3</v>
      </c>
      <c r="AK2417" s="185">
        <v>1.5542527999999999E-3</v>
      </c>
      <c r="AL2417" s="187">
        <v>7.3095231000000003E-5</v>
      </c>
      <c r="AM2417" s="185">
        <v>1.2668158E-3</v>
      </c>
      <c r="AN2417" s="176">
        <v>9.3180620999999994E-8</v>
      </c>
      <c r="AO2417" s="176">
        <v>2.703226E-10</v>
      </c>
      <c r="AP2417" s="176">
        <v>0.17742517999999999</v>
      </c>
      <c r="AQ2417" s="192">
        <v>8.6192119000000003E-8</v>
      </c>
      <c r="AR2417" s="192">
        <v>2.6006243E-10</v>
      </c>
      <c r="AS2417" s="192">
        <v>7.1052770999999999E-15</v>
      </c>
      <c r="AT2417" s="192">
        <v>0</v>
      </c>
      <c r="AU2417" s="192">
        <v>0</v>
      </c>
      <c r="AV2417" s="192">
        <v>1.4977439999999998E-11</v>
      </c>
      <c r="AW2417" s="192">
        <v>6.9637725999999998E-9</v>
      </c>
      <c r="AX2417" s="192">
        <v>3.4155869999999999E-12</v>
      </c>
      <c r="AY2417" s="192">
        <v>6.8329944999999997E-12</v>
      </c>
      <c r="AZ2417" s="192">
        <v>0</v>
      </c>
      <c r="BA2417" s="192">
        <v>0</v>
      </c>
      <c r="BB2417" s="192">
        <v>4.1310721999999999E-15</v>
      </c>
      <c r="BC2417" s="192">
        <v>2.8795439000000002E-16</v>
      </c>
      <c r="BD2417" s="192">
        <v>6.3468043999999999E-17</v>
      </c>
      <c r="BE2417" s="192">
        <v>1.1485952E-12</v>
      </c>
      <c r="BF2417" s="192">
        <v>8.6029825999999992E-12</v>
      </c>
      <c r="BG2417" s="192">
        <v>0</v>
      </c>
      <c r="BH2417" s="192">
        <v>1.4389424E-6</v>
      </c>
      <c r="BI2417" s="193">
        <v>0.17742374</v>
      </c>
      <c r="BJ2417" s="193">
        <v>0</v>
      </c>
      <c r="BK2417" s="193">
        <v>0</v>
      </c>
      <c r="BL2417" s="193">
        <v>0</v>
      </c>
      <c r="BM2417"/>
      <c r="BN2417" s="186">
        <v>2.4330856000000001E-5</v>
      </c>
      <c r="BO2417" s="186">
        <v>4.7108728000000001E-8</v>
      </c>
      <c r="BP2417" s="186">
        <v>2.5897251999999999E-6</v>
      </c>
      <c r="BQ2417" s="186">
        <v>5.8714773E-9</v>
      </c>
      <c r="BR2417" s="186">
        <v>1.0144393E-7</v>
      </c>
      <c r="BS2417" s="186">
        <v>0</v>
      </c>
      <c r="BT2417" s="186">
        <v>0</v>
      </c>
      <c r="BU2417" s="186">
        <v>0</v>
      </c>
      <c r="BV2417" s="186">
        <v>1.1579923E-8</v>
      </c>
      <c r="BW2417" s="186">
        <v>7.2515361000000004E-9</v>
      </c>
      <c r="BX2417" s="186">
        <v>0</v>
      </c>
      <c r="BY2417" s="186">
        <v>0</v>
      </c>
      <c r="BZ2417" s="186">
        <v>0</v>
      </c>
      <c r="CA2417" s="186">
        <v>1.0989747000000001E-7</v>
      </c>
      <c r="CB2417" s="186">
        <v>2.1457977000000001E-5</v>
      </c>
      <c r="CC2417" s="186">
        <v>2.4147472999999999E-16</v>
      </c>
      <c r="CD2417" s="164">
        <v>0</v>
      </c>
      <c r="CE2417"/>
      <c r="CF2417" s="329">
        <v>0</v>
      </c>
      <c r="CG2417" s="330">
        <v>9.2879438999999994E-2</v>
      </c>
      <c r="CH2417" s="330">
        <v>0</v>
      </c>
      <c r="CI2417" s="329">
        <v>3.2231106E-5</v>
      </c>
      <c r="CJ2417" s="329">
        <v>3.5968823000000003E-5</v>
      </c>
      <c r="CK2417" s="329">
        <v>1.9733184999999999E-12</v>
      </c>
      <c r="CL2417" s="329">
        <v>2.3008538999999999E-10</v>
      </c>
      <c r="CM2417" s="329">
        <v>3.7148473E-6</v>
      </c>
      <c r="CN2417" s="330">
        <v>2.4174386E-4</v>
      </c>
      <c r="CO2417" s="330">
        <v>2.4120376000000001</v>
      </c>
      <c r="CP2417"/>
      <c r="CQ2417">
        <v>1.3931916000000001E-2</v>
      </c>
      <c r="CR2417">
        <v>1.5446076800999997E-3</v>
      </c>
      <c r="CS2417">
        <v>9.0013497699999992E-4</v>
      </c>
      <c r="CT2417">
        <v>9.0049773344999984E-4</v>
      </c>
      <c r="CU2417">
        <v>1.36952061E-4</v>
      </c>
      <c r="CW2417" s="372"/>
      <c r="CZ2417" s="11"/>
      <c r="DA2417" s="236"/>
      <c r="DB2417" s="236"/>
      <c r="DC2417" s="32"/>
      <c r="DD2417" s="32"/>
      <c r="DE2417" s="32"/>
      <c r="DF2417" s="32"/>
      <c r="DG2417" s="32"/>
      <c r="DH2417" s="32"/>
      <c r="DI2417" s="32"/>
      <c r="DJ2417" s="32"/>
      <c r="DK2417" s="32"/>
      <c r="DL2417" s="32"/>
    </row>
    <row r="2418" spans="1:116" ht="14.4" x14ac:dyDescent="0.3">
      <c r="A2418" t="s">
        <v>3185</v>
      </c>
      <c r="B2418" s="181" t="s">
        <v>3072</v>
      </c>
      <c r="C2418" s="182" t="s">
        <v>3186</v>
      </c>
      <c r="D2418" t="s">
        <v>3755</v>
      </c>
      <c r="E2418" s="242" t="s">
        <v>943</v>
      </c>
      <c r="F2418" s="184" t="s">
        <v>5251</v>
      </c>
      <c r="G2418" s="184">
        <v>0.27880712901807692</v>
      </c>
      <c r="H2418" s="184">
        <v>5.1937251244130005E-3</v>
      </c>
      <c r="I2418" s="184">
        <v>5.9113403893663943E-2</v>
      </c>
      <c r="J2418" s="328">
        <v>0</v>
      </c>
      <c r="K2418" s="184">
        <v>0.2145</v>
      </c>
      <c r="L2418" s="184">
        <v>5.7122550000000001E-2</v>
      </c>
      <c r="M2418" s="184">
        <v>1.9908530999999999E-3</v>
      </c>
      <c r="N2418" s="331">
        <v>2.9994119999999999E-3</v>
      </c>
      <c r="O2418" s="184">
        <v>2.1942720000000001E-3</v>
      </c>
      <c r="P2418" s="331">
        <v>0</v>
      </c>
      <c r="Q2418" s="331">
        <v>4.1124413000000001E-8</v>
      </c>
      <c r="R2418" s="331">
        <v>7.9366394E-10</v>
      </c>
      <c r="S2418" s="331">
        <v>0</v>
      </c>
      <c r="T2418" s="331">
        <v>0</v>
      </c>
      <c r="U2418" s="331">
        <v>0</v>
      </c>
      <c r="V2418" s="331">
        <v>0</v>
      </c>
      <c r="W2418" s="331">
        <v>0</v>
      </c>
      <c r="X2418" s="331">
        <v>0</v>
      </c>
      <c r="Y2418"/>
      <c r="Z2418" s="288">
        <v>1.43</v>
      </c>
      <c r="AA2418"/>
      <c r="AB2418" s="164">
        <v>52.387999999999998</v>
      </c>
      <c r="AC2418" s="164">
        <v>52.152000000000001</v>
      </c>
      <c r="AD2418" s="164">
        <v>0</v>
      </c>
      <c r="AE2418" s="164">
        <v>0</v>
      </c>
      <c r="AF2418" s="164">
        <v>0.23599999999999999</v>
      </c>
      <c r="AG2418" s="164">
        <v>0</v>
      </c>
      <c r="AH2418" s="164">
        <v>0</v>
      </c>
      <c r="AI2418"/>
      <c r="AJ2418" s="185">
        <v>4.4579483000000003E-2</v>
      </c>
      <c r="AK2418" s="185">
        <v>3.9440454999999999E-2</v>
      </c>
      <c r="AL2418" s="185">
        <v>1.4153751E-3</v>
      </c>
      <c r="AM2418" s="185">
        <v>3.7236527999999999E-3</v>
      </c>
      <c r="AN2418" s="176">
        <v>2.3645356999999999E-6</v>
      </c>
      <c r="AO2418" s="176">
        <v>5.2343753999999996E-9</v>
      </c>
      <c r="AP2418" s="176">
        <v>0.52151999999999998</v>
      </c>
      <c r="AQ2418" s="192">
        <v>1.32704E-6</v>
      </c>
      <c r="AR2418" s="192">
        <v>4.0039999999999998E-9</v>
      </c>
      <c r="AS2418" s="192">
        <v>1.09395E-13</v>
      </c>
      <c r="AT2418" s="193">
        <v>0</v>
      </c>
      <c r="AU2418" s="193">
        <v>0</v>
      </c>
      <c r="AV2418" s="192">
        <v>9.5700000000000003E-11</v>
      </c>
      <c r="AW2418" s="192">
        <v>1.0374E-6</v>
      </c>
      <c r="AX2418" s="192">
        <v>2.1865999999999999E-11</v>
      </c>
      <c r="AY2418" s="192">
        <v>1.2084000000000001E-9</v>
      </c>
      <c r="AZ2418" s="193">
        <v>0</v>
      </c>
      <c r="BA2418" s="193">
        <v>0</v>
      </c>
      <c r="BB2418" s="193">
        <v>0</v>
      </c>
      <c r="BC2418" s="193">
        <v>0</v>
      </c>
      <c r="BD2418" s="193">
        <v>0</v>
      </c>
      <c r="BE2418" s="193">
        <v>0</v>
      </c>
      <c r="BF2418" s="193">
        <v>0</v>
      </c>
      <c r="BG2418" s="193">
        <v>0</v>
      </c>
      <c r="BH2418" s="193">
        <v>0</v>
      </c>
      <c r="BI2418" s="193">
        <v>0.52151999999999998</v>
      </c>
      <c r="BJ2418" s="193">
        <v>0</v>
      </c>
      <c r="BK2418" s="193">
        <v>0</v>
      </c>
      <c r="BL2418" s="193">
        <v>0</v>
      </c>
      <c r="BM2418"/>
      <c r="BN2418" s="164">
        <v>1.2113318999999999E-4</v>
      </c>
      <c r="BO2418" s="186">
        <v>8.3310747000000007E-6</v>
      </c>
      <c r="BP2418" s="186">
        <v>3.9872193999999998E-5</v>
      </c>
      <c r="BQ2418" s="186">
        <v>9.2967243000000005E-14</v>
      </c>
      <c r="BR2418" s="186">
        <v>8.8438738000000008E-6</v>
      </c>
      <c r="BS2418" s="164">
        <v>0</v>
      </c>
      <c r="BT2418" s="164">
        <v>0</v>
      </c>
      <c r="BU2418" s="164">
        <v>0</v>
      </c>
      <c r="BV2418" s="164">
        <v>0</v>
      </c>
      <c r="BW2418" s="186">
        <v>2.7212263E-11</v>
      </c>
      <c r="BX2418" s="164">
        <v>0</v>
      </c>
      <c r="BY2418" s="164">
        <v>0</v>
      </c>
      <c r="BZ2418" s="164">
        <v>0</v>
      </c>
      <c r="CA2418" s="186">
        <v>1.1141503E-6</v>
      </c>
      <c r="CB2418" s="186">
        <v>6.2971872999999999E-5</v>
      </c>
      <c r="CC2418" s="164">
        <v>0</v>
      </c>
      <c r="CD2418" s="164">
        <v>0</v>
      </c>
      <c r="CE2418"/>
      <c r="CF2418" s="330">
        <v>0</v>
      </c>
      <c r="CG2418" s="330">
        <v>1.43</v>
      </c>
      <c r="CH2418" s="330">
        <v>2.6085587000000002E-3</v>
      </c>
      <c r="CI2418" s="330">
        <v>5.7000000000000002E-3</v>
      </c>
      <c r="CJ2418" s="330">
        <v>1.3529123999999999E-4</v>
      </c>
      <c r="CK2418" s="330">
        <v>0</v>
      </c>
      <c r="CL2418" s="330">
        <v>0</v>
      </c>
      <c r="CM2418" s="330">
        <v>3.4833326999999999E-4</v>
      </c>
      <c r="CN2418" s="330">
        <v>0</v>
      </c>
      <c r="CO2418" s="330">
        <v>7.0848000000000004</v>
      </c>
      <c r="CP2418"/>
      <c r="CQ2418">
        <v>0.2145</v>
      </c>
      <c r="CR2418">
        <v>6.4307129018076947E-2</v>
      </c>
      <c r="CS2418">
        <v>5.9113403893663943E-2</v>
      </c>
      <c r="CT2418">
        <v>5.9113403893663943E-2</v>
      </c>
      <c r="CU2418">
        <v>0</v>
      </c>
      <c r="CW2418" s="372"/>
      <c r="CZ2418" s="11"/>
      <c r="DA2418" s="236"/>
      <c r="DB2418" s="236"/>
      <c r="DC2418" s="32"/>
      <c r="DD2418" s="32"/>
      <c r="DE2418" s="32"/>
      <c r="DF2418" s="32"/>
      <c r="DG2418" s="32"/>
      <c r="DH2418" s="32"/>
      <c r="DI2418" s="32"/>
      <c r="DJ2418" s="32"/>
      <c r="DK2418" s="32"/>
      <c r="DL2418" s="32"/>
    </row>
    <row r="2419" spans="1:116" ht="14.4" x14ac:dyDescent="0.3">
      <c r="A2419" t="s">
        <v>3187</v>
      </c>
      <c r="B2419" s="181" t="s">
        <v>3072</v>
      </c>
      <c r="C2419" s="182" t="s">
        <v>3188</v>
      </c>
      <c r="D2419" t="s">
        <v>3755</v>
      </c>
      <c r="E2419" s="242" t="s">
        <v>943</v>
      </c>
      <c r="F2419" s="184" t="s">
        <v>5252</v>
      </c>
      <c r="G2419" s="184">
        <v>0.83053039104499993</v>
      </c>
      <c r="H2419" s="184">
        <v>0.10662264402</v>
      </c>
      <c r="I2419" s="184">
        <v>0.126858747025</v>
      </c>
      <c r="J2419" s="328">
        <v>6.0798999999999999E-2</v>
      </c>
      <c r="K2419" s="184">
        <v>0.53625</v>
      </c>
      <c r="L2419" s="184">
        <v>7.916985E-2</v>
      </c>
      <c r="M2419" s="184">
        <v>4.7619053000000001E-2</v>
      </c>
      <c r="N2419" s="184">
        <v>6.6096000000000002E-2</v>
      </c>
      <c r="O2419" s="184">
        <v>3.2079999999999997E-2</v>
      </c>
      <c r="P2419" s="331">
        <v>8.4008512000000003E-4</v>
      </c>
      <c r="Q2419" s="331">
        <v>7.6065589000000001E-3</v>
      </c>
      <c r="R2419" s="331">
        <v>6.9844024999999999E-5</v>
      </c>
      <c r="S2419" s="331">
        <v>3.5751999999999999E-2</v>
      </c>
      <c r="T2419" s="331">
        <v>0</v>
      </c>
      <c r="U2419" s="331">
        <v>2.5047E-2</v>
      </c>
      <c r="V2419" s="331">
        <v>0</v>
      </c>
      <c r="W2419" s="331">
        <v>0</v>
      </c>
      <c r="X2419" s="331">
        <v>0</v>
      </c>
      <c r="Y2419"/>
      <c r="Z2419" s="288">
        <v>3.5750000000000002</v>
      </c>
      <c r="AA2419"/>
      <c r="AB2419" s="164">
        <v>3.1118999999999999</v>
      </c>
      <c r="AC2419" s="164">
        <v>0</v>
      </c>
      <c r="AD2419" s="164">
        <v>3.1118999999999999</v>
      </c>
      <c r="AE2419" s="164">
        <v>0</v>
      </c>
      <c r="AF2419" s="164">
        <v>0</v>
      </c>
      <c r="AG2419" s="164">
        <v>0</v>
      </c>
      <c r="AH2419" s="164">
        <v>0</v>
      </c>
      <c r="AI2419"/>
      <c r="AJ2419" s="185">
        <v>9.1071154000000001E-2</v>
      </c>
      <c r="AK2419" s="185">
        <v>8.7777360999999998E-2</v>
      </c>
      <c r="AL2419" s="185">
        <v>3.2886400999999998E-3</v>
      </c>
      <c r="AM2419" s="187">
        <v>5.1522240000000002E-6</v>
      </c>
      <c r="AN2419" s="176">
        <v>5.2624317E-6</v>
      </c>
      <c r="AO2419" s="176">
        <v>1.2162131E-8</v>
      </c>
      <c r="AP2419" s="176">
        <v>7.2159999999999998E-4</v>
      </c>
      <c r="AQ2419" s="192">
        <v>3.3175999999999998E-6</v>
      </c>
      <c r="AR2419" s="192">
        <v>1.001E-8</v>
      </c>
      <c r="AS2419" s="192">
        <v>2.734875E-13</v>
      </c>
      <c r="AT2419" s="193">
        <v>0</v>
      </c>
      <c r="AU2419" s="193">
        <v>0</v>
      </c>
      <c r="AV2419" s="192">
        <v>1.7712E-9</v>
      </c>
      <c r="AW2419" s="192">
        <v>1.9410000000000001E-6</v>
      </c>
      <c r="AX2419" s="192">
        <v>4.0391999999999999E-10</v>
      </c>
      <c r="AY2419" s="192">
        <v>1.6748E-9</v>
      </c>
      <c r="AZ2419" s="193">
        <v>0</v>
      </c>
      <c r="BA2419" s="193">
        <v>0</v>
      </c>
      <c r="BB2419" s="192">
        <v>4.3333966999999998E-12</v>
      </c>
      <c r="BC2419" s="192">
        <v>5.8240256999999997E-11</v>
      </c>
      <c r="BD2419" s="192">
        <v>1.0563588999999999E-11</v>
      </c>
      <c r="BE2419" s="192">
        <v>1.62092E-10</v>
      </c>
      <c r="BF2419" s="192">
        <v>1.8984399999999999E-9</v>
      </c>
      <c r="BG2419" s="193">
        <v>0</v>
      </c>
      <c r="BH2419" s="193">
        <v>7.2159999999999998E-4</v>
      </c>
      <c r="BI2419" s="193">
        <v>0</v>
      </c>
      <c r="BJ2419" s="193">
        <v>0</v>
      </c>
      <c r="BK2419" s="193">
        <v>0</v>
      </c>
      <c r="BL2419" s="193">
        <v>0</v>
      </c>
      <c r="BM2419"/>
      <c r="BN2419" s="164">
        <v>1.9072781999999999E-4</v>
      </c>
      <c r="BO2419" s="186">
        <v>1.1546576999999999E-5</v>
      </c>
      <c r="BP2419" s="186">
        <v>9.9680486000000004E-5</v>
      </c>
      <c r="BQ2419" s="186">
        <v>4.1173591000000001E-8</v>
      </c>
      <c r="BR2419" s="186">
        <v>3.8225483999999998E-5</v>
      </c>
      <c r="BS2419" s="164">
        <v>0</v>
      </c>
      <c r="BT2419" s="164">
        <v>0</v>
      </c>
      <c r="BU2419" s="164">
        <v>0</v>
      </c>
      <c r="BV2419" s="186">
        <v>1.4946899000000001E-6</v>
      </c>
      <c r="BW2419" s="186">
        <v>5.1292962999999999E-6</v>
      </c>
      <c r="BX2419" s="164">
        <v>0</v>
      </c>
      <c r="BY2419" s="164">
        <v>0</v>
      </c>
      <c r="BZ2419" s="164">
        <v>0</v>
      </c>
      <c r="CA2419" s="186">
        <v>1.3384134000000001E-5</v>
      </c>
      <c r="CB2419" s="186">
        <v>3.9829709999999996E-6</v>
      </c>
      <c r="CC2419" s="186">
        <v>1.7243007E-5</v>
      </c>
      <c r="CD2419" s="164">
        <v>0</v>
      </c>
      <c r="CE2419"/>
      <c r="CF2419" s="330">
        <v>0</v>
      </c>
      <c r="CG2419" s="330">
        <v>3.5750000000000002</v>
      </c>
      <c r="CH2419" s="330">
        <v>0</v>
      </c>
      <c r="CI2419" s="330">
        <v>7.9000000000000008E-3</v>
      </c>
      <c r="CJ2419" s="330">
        <v>3.2360202000000001E-3</v>
      </c>
      <c r="CK2419" s="329">
        <v>1.9563775999999999E-9</v>
      </c>
      <c r="CL2419" s="329">
        <v>2.3090876E-7</v>
      </c>
      <c r="CM2419" s="330">
        <v>1.2827776999999999E-3</v>
      </c>
      <c r="CN2419" s="330">
        <v>28.707391000000001</v>
      </c>
      <c r="CO2419" s="330">
        <v>0</v>
      </c>
      <c r="CP2419"/>
      <c r="CQ2419">
        <v>0.53625</v>
      </c>
      <c r="CR2419">
        <v>0.23348139104499999</v>
      </c>
      <c r="CS2419">
        <v>0.126858747025</v>
      </c>
      <c r="CT2419">
        <v>0.126858747025</v>
      </c>
      <c r="CU2419">
        <v>6.0798999999999999E-2</v>
      </c>
      <c r="CW2419" s="372"/>
      <c r="CZ2419" s="11"/>
      <c r="DA2419" s="236"/>
      <c r="DB2419" s="236"/>
      <c r="DC2419" s="32"/>
      <c r="DD2419" s="32"/>
      <c r="DE2419" s="32"/>
      <c r="DF2419" s="32"/>
      <c r="DG2419" s="32"/>
      <c r="DH2419" s="32"/>
      <c r="DI2419" s="32"/>
      <c r="DJ2419" s="32"/>
      <c r="DK2419" s="32"/>
      <c r="DL2419" s="32"/>
    </row>
    <row r="2420" spans="1:116" ht="14.4" x14ac:dyDescent="0.3">
      <c r="A2420" t="s">
        <v>3189</v>
      </c>
      <c r="B2420" s="181" t="s">
        <v>3072</v>
      </c>
      <c r="C2420" s="182" t="s">
        <v>3190</v>
      </c>
      <c r="D2420" t="s">
        <v>3755</v>
      </c>
      <c r="E2420" s="242" t="s">
        <v>943</v>
      </c>
      <c r="F2420" s="184" t="s">
        <v>5253</v>
      </c>
      <c r="G2420" s="184">
        <v>2.0725080198199999</v>
      </c>
      <c r="H2420" s="184">
        <v>0.26860796600000003</v>
      </c>
      <c r="I2420" s="184">
        <v>0.37675205381999999</v>
      </c>
      <c r="J2420" s="328">
        <v>0.10324800000000001</v>
      </c>
      <c r="K2420" s="184">
        <v>1.3239000000000001</v>
      </c>
      <c r="L2420" s="184">
        <v>0.22067343</v>
      </c>
      <c r="M2420" s="331">
        <v>0.15593222000000001</v>
      </c>
      <c r="N2420" s="331">
        <v>0.167076</v>
      </c>
      <c r="O2420" s="331">
        <v>7.8195000000000001E-2</v>
      </c>
      <c r="P2420" s="331">
        <v>7.8757979999999998E-3</v>
      </c>
      <c r="Q2420" s="331">
        <v>1.5461168000000001E-2</v>
      </c>
      <c r="R2420" s="331">
        <v>1.4640382E-4</v>
      </c>
      <c r="S2420" s="331">
        <v>5.1339000000000003E-2</v>
      </c>
      <c r="T2420" s="331">
        <v>0</v>
      </c>
      <c r="U2420" s="331">
        <v>5.1908999999999997E-2</v>
      </c>
      <c r="V2420" s="331">
        <v>0</v>
      </c>
      <c r="W2420" s="331">
        <v>0</v>
      </c>
      <c r="X2420" s="331">
        <v>0</v>
      </c>
      <c r="Y2420"/>
      <c r="Z2420" s="288">
        <v>8.8260000000000005</v>
      </c>
      <c r="AA2420"/>
      <c r="AB2420" s="164">
        <v>6.4493</v>
      </c>
      <c r="AC2420" s="164">
        <v>0</v>
      </c>
      <c r="AD2420" s="164">
        <v>6.4493</v>
      </c>
      <c r="AE2420" s="164">
        <v>0</v>
      </c>
      <c r="AF2420" s="164">
        <v>0</v>
      </c>
      <c r="AG2420" s="164">
        <v>0</v>
      </c>
      <c r="AH2420" s="164">
        <v>0</v>
      </c>
      <c r="AI2420"/>
      <c r="AJ2420" s="185">
        <v>0.23235091999999999</v>
      </c>
      <c r="AK2420" s="185">
        <v>0.22408123999999999</v>
      </c>
      <c r="AL2420" s="185">
        <v>8.2622809999999998E-3</v>
      </c>
      <c r="AM2420" s="187">
        <v>7.3984680000000004E-6</v>
      </c>
      <c r="AN2420" s="176">
        <v>1.3434127E-5</v>
      </c>
      <c r="AO2420" s="176">
        <v>3.0555773000000003E-8</v>
      </c>
      <c r="AP2420" s="176">
        <v>1.0361999999999999E-3</v>
      </c>
      <c r="AQ2420" s="192">
        <v>8.1905280000000005E-6</v>
      </c>
      <c r="AR2420" s="192">
        <v>2.47128E-8</v>
      </c>
      <c r="AS2420" s="192">
        <v>6.75189E-13</v>
      </c>
      <c r="AT2420" s="193">
        <v>0</v>
      </c>
      <c r="AU2420" s="193">
        <v>0</v>
      </c>
      <c r="AV2420" s="192">
        <v>4.4772000000000002E-9</v>
      </c>
      <c r="AW2420" s="192">
        <v>5.2341899999999999E-6</v>
      </c>
      <c r="AX2420" s="192">
        <v>1.0210200000000001E-9</v>
      </c>
      <c r="AY2420" s="192">
        <v>4.6682399999999996E-9</v>
      </c>
      <c r="AZ2420" s="193">
        <v>0</v>
      </c>
      <c r="BA2420" s="193">
        <v>0</v>
      </c>
      <c r="BB2420" s="192">
        <v>8.8095437999999998E-12</v>
      </c>
      <c r="BC2420" s="192">
        <v>1.2208099E-10</v>
      </c>
      <c r="BD2420" s="192">
        <v>2.214708E-11</v>
      </c>
      <c r="BE2420" s="192">
        <v>1.051491E-9</v>
      </c>
      <c r="BF2420" s="192">
        <v>3.88033E-9</v>
      </c>
      <c r="BG2420" s="193">
        <v>0</v>
      </c>
      <c r="BH2420" s="193">
        <v>1.0361999999999999E-3</v>
      </c>
      <c r="BI2420" s="193">
        <v>0</v>
      </c>
      <c r="BJ2420" s="193">
        <v>0</v>
      </c>
      <c r="BK2420" s="193">
        <v>0</v>
      </c>
      <c r="BL2420" s="193">
        <v>0</v>
      </c>
      <c r="BM2420"/>
      <c r="BN2420" s="164">
        <v>4.6370926999999998E-4</v>
      </c>
      <c r="BO2420" s="186">
        <v>3.2184256999999999E-5</v>
      </c>
      <c r="BP2420" s="164">
        <v>2.460923E-4</v>
      </c>
      <c r="BQ2420" s="186">
        <v>1.000297E-7</v>
      </c>
      <c r="BR2420" s="186">
        <v>9.6502072000000002E-5</v>
      </c>
      <c r="BS2420" s="164">
        <v>0</v>
      </c>
      <c r="BT2420" s="164">
        <v>0</v>
      </c>
      <c r="BU2420" s="164">
        <v>0</v>
      </c>
      <c r="BV2420" s="186">
        <v>1.1315455000000001E-5</v>
      </c>
      <c r="BW2420" s="186">
        <v>1.0473391000000001E-5</v>
      </c>
      <c r="BX2420" s="164">
        <v>0</v>
      </c>
      <c r="BY2420" s="164">
        <v>0</v>
      </c>
      <c r="BZ2420" s="164">
        <v>0</v>
      </c>
      <c r="CA2420" s="186">
        <v>3.4026665999999998E-5</v>
      </c>
      <c r="CB2420" s="186">
        <v>8.2545630999999993E-6</v>
      </c>
      <c r="CC2420" s="186">
        <v>2.4760536999999999E-5</v>
      </c>
      <c r="CD2420" s="164">
        <v>0</v>
      </c>
      <c r="CE2420"/>
      <c r="CF2420" s="330">
        <v>0</v>
      </c>
      <c r="CG2420" s="330">
        <v>8.8260000000000005</v>
      </c>
      <c r="CH2420" s="330">
        <v>0</v>
      </c>
      <c r="CI2420" s="330">
        <v>2.2020000000000001E-2</v>
      </c>
      <c r="CJ2420" s="330">
        <v>1.0596595E-2</v>
      </c>
      <c r="CK2420" s="329">
        <v>4.0339499999999997E-9</v>
      </c>
      <c r="CL2420" s="329">
        <v>4.6937567E-7</v>
      </c>
      <c r="CM2420" s="330">
        <v>3.2956664000000002E-3</v>
      </c>
      <c r="CN2420" s="330">
        <v>60.175069000000001</v>
      </c>
      <c r="CO2420" s="330">
        <v>0</v>
      </c>
      <c r="CP2420"/>
      <c r="CQ2420">
        <v>1.3239000000000001</v>
      </c>
      <c r="CR2420">
        <v>0.64536001982000002</v>
      </c>
      <c r="CS2420">
        <v>0.37675205381999999</v>
      </c>
      <c r="CT2420">
        <v>0.37675205381999999</v>
      </c>
      <c r="CU2420">
        <v>0.10324800000000001</v>
      </c>
      <c r="CW2420" s="372"/>
      <c r="CZ2420" s="11"/>
      <c r="DA2420" s="236"/>
      <c r="DB2420" s="236"/>
      <c r="DC2420" s="32"/>
      <c r="DD2420" s="32"/>
      <c r="DE2420" s="32"/>
      <c r="DF2420" s="32"/>
      <c r="DG2420" s="32"/>
      <c r="DH2420" s="32"/>
      <c r="DI2420" s="32"/>
      <c r="DJ2420" s="32"/>
      <c r="DK2420" s="32"/>
      <c r="DL2420" s="32"/>
    </row>
    <row r="2421" spans="1:116" ht="14.4" x14ac:dyDescent="0.3">
      <c r="A2421" t="s">
        <v>3191</v>
      </c>
      <c r="B2421" s="181" t="s">
        <v>3072</v>
      </c>
      <c r="C2421" s="182" t="s">
        <v>3192</v>
      </c>
      <c r="D2421" t="s">
        <v>3755</v>
      </c>
      <c r="E2421" s="242" t="s">
        <v>943</v>
      </c>
      <c r="F2421" s="184" t="s">
        <v>5254</v>
      </c>
      <c r="G2421" s="184">
        <v>1.005655368462</v>
      </c>
      <c r="H2421" s="184">
        <v>0.16338497290000001</v>
      </c>
      <c r="I2421" s="184">
        <v>0.152237395562</v>
      </c>
      <c r="J2421" s="328">
        <v>8.8983000000000007E-2</v>
      </c>
      <c r="K2421" s="184">
        <v>0.60104999999999997</v>
      </c>
      <c r="L2421" s="184">
        <v>9.0293714999999997E-2</v>
      </c>
      <c r="M2421" s="184">
        <v>6.1877865999999997E-2</v>
      </c>
      <c r="N2421" s="331">
        <v>9.5472000000000001E-2</v>
      </c>
      <c r="O2421" s="184">
        <v>4.6115000000000003E-2</v>
      </c>
      <c r="P2421" s="184">
        <v>2.6440179000000001E-3</v>
      </c>
      <c r="Q2421" s="331">
        <v>1.9153955E-2</v>
      </c>
      <c r="R2421" s="331">
        <v>6.5814561999999994E-5</v>
      </c>
      <c r="S2421" s="331">
        <v>5.2319999999999998E-2</v>
      </c>
      <c r="T2421" s="184">
        <v>0</v>
      </c>
      <c r="U2421" s="331">
        <v>3.6663000000000001E-2</v>
      </c>
      <c r="V2421" s="331">
        <v>0</v>
      </c>
      <c r="W2421" s="331">
        <v>0</v>
      </c>
      <c r="X2421" s="331">
        <v>0</v>
      </c>
      <c r="Y2421"/>
      <c r="Z2421" s="288">
        <v>4.0069999999999997</v>
      </c>
      <c r="AA2421"/>
      <c r="AB2421" s="164">
        <v>4.5551000000000004</v>
      </c>
      <c r="AC2421" s="164">
        <v>0</v>
      </c>
      <c r="AD2421" s="164">
        <v>4.5551000000000004</v>
      </c>
      <c r="AE2421" s="164">
        <v>0</v>
      </c>
      <c r="AF2421" s="164">
        <v>0</v>
      </c>
      <c r="AG2421" s="164">
        <v>0</v>
      </c>
      <c r="AH2421" s="164">
        <v>0</v>
      </c>
      <c r="AI2421"/>
      <c r="AJ2421" s="185">
        <v>0.10529968000000001</v>
      </c>
      <c r="AK2421" s="185">
        <v>0.10156353</v>
      </c>
      <c r="AL2421" s="185">
        <v>3.7286067E-3</v>
      </c>
      <c r="AM2421" s="187">
        <v>7.5398399999999996E-6</v>
      </c>
      <c r="AN2421" s="176">
        <v>6.0889407000000001E-6</v>
      </c>
      <c r="AO2421" s="176">
        <v>1.3789226E-8</v>
      </c>
      <c r="AP2421" s="176">
        <v>1.0560000000000001E-3</v>
      </c>
      <c r="AQ2421" s="192">
        <v>3.7184959999999999E-6</v>
      </c>
      <c r="AR2421" s="192">
        <v>1.12196E-8</v>
      </c>
      <c r="AS2421" s="192">
        <v>3.065355E-13</v>
      </c>
      <c r="AT2421" s="193">
        <v>0</v>
      </c>
      <c r="AU2421" s="193">
        <v>0</v>
      </c>
      <c r="AV2421" s="192">
        <v>2.5584000000000002E-9</v>
      </c>
      <c r="AW2421" s="192">
        <v>2.3631700000000001E-6</v>
      </c>
      <c r="AX2421" s="192">
        <v>5.8344E-10</v>
      </c>
      <c r="AY2421" s="192">
        <v>1.91012E-9</v>
      </c>
      <c r="AZ2421" s="193">
        <v>0</v>
      </c>
      <c r="BA2421" s="193">
        <v>0</v>
      </c>
      <c r="BB2421" s="192">
        <v>1.0912119E-11</v>
      </c>
      <c r="BC2421" s="192">
        <v>5.4880687999999999E-11</v>
      </c>
      <c r="BD2421" s="192">
        <v>9.9665092000000001E-12</v>
      </c>
      <c r="BE2421" s="192">
        <v>4.7003999999999996E-10</v>
      </c>
      <c r="BF2421" s="192">
        <v>4.2462300000000001E-9</v>
      </c>
      <c r="BG2421" s="193">
        <v>0</v>
      </c>
      <c r="BH2421" s="193">
        <v>1.0560000000000001E-3</v>
      </c>
      <c r="BI2421" s="193">
        <v>0</v>
      </c>
      <c r="BJ2421" s="193">
        <v>0</v>
      </c>
      <c r="BK2421" s="193">
        <v>0</v>
      </c>
      <c r="BL2421" s="193">
        <v>0</v>
      </c>
      <c r="BM2421"/>
      <c r="BN2421" s="164">
        <v>2.4453080000000002E-4</v>
      </c>
      <c r="BO2421" s="186">
        <v>1.3168944000000001E-5</v>
      </c>
      <c r="BP2421" s="164">
        <v>1.1172579000000001E-4</v>
      </c>
      <c r="BQ2421" s="186">
        <v>5.7022426000000003E-8</v>
      </c>
      <c r="BR2421" s="186">
        <v>5.2124333999999998E-5</v>
      </c>
      <c r="BS2421" s="164">
        <v>0</v>
      </c>
      <c r="BT2421" s="164">
        <v>0</v>
      </c>
      <c r="BU2421" s="164">
        <v>0</v>
      </c>
      <c r="BV2421" s="186">
        <v>4.4731277999999996E-6</v>
      </c>
      <c r="BW2421" s="186">
        <v>1.2812939000000001E-5</v>
      </c>
      <c r="BX2421" s="164">
        <v>0</v>
      </c>
      <c r="BY2421" s="164">
        <v>0</v>
      </c>
      <c r="BZ2421" s="164">
        <v>0</v>
      </c>
      <c r="CA2421" s="186">
        <v>1.9104829E-5</v>
      </c>
      <c r="CB2421" s="186">
        <v>5.8301459000000004E-6</v>
      </c>
      <c r="CC2421" s="186">
        <v>2.5233669000000001E-5</v>
      </c>
      <c r="CD2421" s="164">
        <v>0</v>
      </c>
      <c r="CE2421"/>
      <c r="CF2421" s="330">
        <v>0</v>
      </c>
      <c r="CG2421" s="330">
        <v>4.0069999999999997</v>
      </c>
      <c r="CH2421" s="330">
        <v>0</v>
      </c>
      <c r="CI2421" s="330">
        <v>9.0100000000000006E-3</v>
      </c>
      <c r="CJ2421" s="330">
        <v>4.2049979999999997E-3</v>
      </c>
      <c r="CK2421" s="329">
        <v>4.9313044999999999E-9</v>
      </c>
      <c r="CL2421" s="329">
        <v>5.8074787000000001E-7</v>
      </c>
      <c r="CM2421" s="330">
        <v>1.7006110000000001E-3</v>
      </c>
      <c r="CN2421" s="330">
        <v>27.056553999999998</v>
      </c>
      <c r="CO2421" s="330">
        <v>0</v>
      </c>
      <c r="CP2421"/>
      <c r="CQ2421">
        <v>0.60104999999999997</v>
      </c>
      <c r="CR2421">
        <v>0.31562236846200004</v>
      </c>
      <c r="CS2421">
        <v>0.152237395562</v>
      </c>
      <c r="CT2421">
        <v>0.152237395562</v>
      </c>
      <c r="CU2421">
        <v>8.8983000000000007E-2</v>
      </c>
      <c r="CW2421" s="372"/>
      <c r="CZ2421" s="11"/>
      <c r="DA2421" s="236"/>
      <c r="DB2421" s="236"/>
      <c r="DC2421" s="32"/>
      <c r="DD2421" s="32"/>
      <c r="DE2421" s="32"/>
      <c r="DF2421" s="32"/>
      <c r="DG2421" s="32"/>
      <c r="DH2421" s="32"/>
      <c r="DI2421" s="32"/>
      <c r="DJ2421" s="32"/>
      <c r="DK2421" s="32"/>
      <c r="DL2421" s="32"/>
    </row>
    <row r="2422" spans="1:116" ht="14.4" x14ac:dyDescent="0.3">
      <c r="A2422" t="s">
        <v>3193</v>
      </c>
      <c r="B2422" s="181" t="s">
        <v>3072</v>
      </c>
      <c r="C2422" s="182" t="s">
        <v>3194</v>
      </c>
      <c r="D2422" t="s">
        <v>3755</v>
      </c>
      <c r="E2422" s="242" t="s">
        <v>943</v>
      </c>
      <c r="F2422" s="184" t="s">
        <v>5255</v>
      </c>
      <c r="G2422" s="184">
        <v>0.94073498458600002</v>
      </c>
      <c r="H2422" s="184">
        <v>9.3427329320000002E-2</v>
      </c>
      <c r="I2422" s="184">
        <v>0.47197115526600003</v>
      </c>
      <c r="J2422" s="328">
        <v>4.7436499999999999E-2</v>
      </c>
      <c r="K2422" s="184">
        <v>0.32790000000000002</v>
      </c>
      <c r="L2422" s="184">
        <v>4.0987935000000003E-2</v>
      </c>
      <c r="M2422" s="184">
        <v>0.43088516999999998</v>
      </c>
      <c r="N2422" s="184">
        <v>4.8959999999999997E-2</v>
      </c>
      <c r="O2422" s="184">
        <v>2.4461E-2</v>
      </c>
      <c r="P2422" s="331">
        <v>9.9010032000000007E-4</v>
      </c>
      <c r="Q2422" s="331">
        <v>1.9016228999999999E-2</v>
      </c>
      <c r="R2422" s="331">
        <v>9.8050266000000006E-5</v>
      </c>
      <c r="S2422" s="331">
        <v>3.1282999999999998E-2</v>
      </c>
      <c r="T2422" s="184">
        <v>0</v>
      </c>
      <c r="U2422" s="331">
        <v>1.6153500000000001E-2</v>
      </c>
      <c r="V2422" s="331">
        <v>0</v>
      </c>
      <c r="W2422" s="331">
        <v>0</v>
      </c>
      <c r="X2422" s="331">
        <v>0</v>
      </c>
      <c r="Y2422"/>
      <c r="Z2422" s="288">
        <v>2.1860000000000004</v>
      </c>
      <c r="AA2422"/>
      <c r="AB2422" s="164">
        <v>2.0069499999999998</v>
      </c>
      <c r="AC2422" s="164">
        <v>0</v>
      </c>
      <c r="AD2422" s="164">
        <v>2.0069499999999998</v>
      </c>
      <c r="AE2422" s="164">
        <v>0</v>
      </c>
      <c r="AF2422" s="164">
        <v>0</v>
      </c>
      <c r="AG2422" s="164">
        <v>0</v>
      </c>
      <c r="AH2422" s="164">
        <v>0</v>
      </c>
      <c r="AI2422"/>
      <c r="AJ2422" s="185">
        <v>5.4756859999999997E-2</v>
      </c>
      <c r="AK2422" s="185">
        <v>5.2752831E-2</v>
      </c>
      <c r="AL2422" s="185">
        <v>1.9995210000000002E-3</v>
      </c>
      <c r="AM2422" s="187">
        <v>4.5081960000000002E-6</v>
      </c>
      <c r="AN2422" s="176">
        <v>3.1626397E-6</v>
      </c>
      <c r="AO2422" s="176">
        <v>7.3946782000000002E-9</v>
      </c>
      <c r="AP2422" s="176">
        <v>6.3139999999999995E-4</v>
      </c>
      <c r="AQ2422" s="192">
        <v>2.0286080000000002E-6</v>
      </c>
      <c r="AR2422" s="192">
        <v>6.1207999999999998E-9</v>
      </c>
      <c r="AS2422" s="192">
        <v>1.6722899999999999E-13</v>
      </c>
      <c r="AT2422" s="193">
        <v>0</v>
      </c>
      <c r="AU2422" s="193">
        <v>0</v>
      </c>
      <c r="AV2422" s="192">
        <v>1.312E-9</v>
      </c>
      <c r="AW2422" s="192">
        <v>1.1280700000000001E-6</v>
      </c>
      <c r="AX2422" s="192">
        <v>2.9920000000000001E-10</v>
      </c>
      <c r="AY2422" s="192">
        <v>8.6707999999999997E-10</v>
      </c>
      <c r="AZ2422" s="193">
        <v>0</v>
      </c>
      <c r="BA2422" s="193">
        <v>0</v>
      </c>
      <c r="BB2422" s="192">
        <v>1.0833231999999999E-11</v>
      </c>
      <c r="BC2422" s="192">
        <v>8.1760559000000003E-11</v>
      </c>
      <c r="BD2422" s="192">
        <v>1.4837135000000001E-11</v>
      </c>
      <c r="BE2422" s="192">
        <v>2.75286E-10</v>
      </c>
      <c r="BF2422" s="192">
        <v>4.3744600000000002E-9</v>
      </c>
      <c r="BG2422" s="193">
        <v>0</v>
      </c>
      <c r="BH2422" s="193">
        <v>6.3139999999999995E-4</v>
      </c>
      <c r="BI2422" s="193">
        <v>0</v>
      </c>
      <c r="BJ2422" s="193">
        <v>0</v>
      </c>
      <c r="BK2422" s="193">
        <v>0</v>
      </c>
      <c r="BL2422" s="193">
        <v>0</v>
      </c>
      <c r="BM2422"/>
      <c r="BN2422" s="164">
        <v>1.3609137999999999E-4</v>
      </c>
      <c r="BO2422" s="186">
        <v>5.9779114999999998E-6</v>
      </c>
      <c r="BP2422" s="186">
        <v>6.0951479999999999E-5</v>
      </c>
      <c r="BQ2422" s="186">
        <v>3.8563708999999997E-8</v>
      </c>
      <c r="BR2422" s="186">
        <v>2.6818767000000001E-5</v>
      </c>
      <c r="BS2422" s="164">
        <v>0</v>
      </c>
      <c r="BT2422" s="164">
        <v>0</v>
      </c>
      <c r="BU2422" s="164">
        <v>0</v>
      </c>
      <c r="BV2422" s="186">
        <v>2.2470318E-6</v>
      </c>
      <c r="BW2422" s="186">
        <v>1.2654255E-5</v>
      </c>
      <c r="BX2422" s="164">
        <v>0</v>
      </c>
      <c r="BY2422" s="164">
        <v>0</v>
      </c>
      <c r="BZ2422" s="164">
        <v>0</v>
      </c>
      <c r="CA2422" s="186">
        <v>9.7470149999999994E-6</v>
      </c>
      <c r="CB2422" s="186">
        <v>2.5687277000000002E-6</v>
      </c>
      <c r="CC2422" s="186">
        <v>1.5087631000000001E-5</v>
      </c>
      <c r="CD2422" s="164">
        <v>0</v>
      </c>
      <c r="CE2422"/>
      <c r="CF2422" s="330">
        <v>0</v>
      </c>
      <c r="CG2422" s="330">
        <v>2.1859999999999999</v>
      </c>
      <c r="CH2422" s="330">
        <v>0</v>
      </c>
      <c r="CI2422" s="330">
        <v>4.0899999999999999E-3</v>
      </c>
      <c r="CJ2422" s="330">
        <v>2.9281412E-2</v>
      </c>
      <c r="CK2422" s="329">
        <v>4.8806136000000001E-9</v>
      </c>
      <c r="CL2422" s="329">
        <v>5.7677998999999997E-7</v>
      </c>
      <c r="CM2422" s="330">
        <v>8.5994439999999999E-4</v>
      </c>
      <c r="CN2422" s="330">
        <v>40.304445999999999</v>
      </c>
      <c r="CO2422" s="330">
        <v>0</v>
      </c>
      <c r="CP2422"/>
      <c r="CQ2422">
        <v>0.32790000000000002</v>
      </c>
      <c r="CR2422">
        <v>0.56539848458599995</v>
      </c>
      <c r="CS2422">
        <v>0.47197115526600003</v>
      </c>
      <c r="CT2422">
        <v>0.47197115526600003</v>
      </c>
      <c r="CU2422">
        <v>4.7436499999999999E-2</v>
      </c>
      <c r="CW2422" s="372"/>
      <c r="CZ2422" s="11"/>
      <c r="DA2422" s="236"/>
      <c r="DB2422" s="236"/>
      <c r="DC2422" s="32"/>
      <c r="DD2422" s="32"/>
      <c r="DE2422" s="32"/>
      <c r="DF2422" s="32"/>
      <c r="DG2422" s="32"/>
      <c r="DH2422" s="32"/>
      <c r="DI2422" s="32"/>
      <c r="DJ2422" s="32"/>
      <c r="DK2422" s="32"/>
      <c r="DL2422" s="32"/>
    </row>
    <row r="2423" spans="1:116" ht="14.4" x14ac:dyDescent="0.3">
      <c r="A2423" t="s">
        <v>3195</v>
      </c>
      <c r="B2423" s="181" t="s">
        <v>3072</v>
      </c>
      <c r="C2423" s="182" t="s">
        <v>3196</v>
      </c>
      <c r="D2423" t="s">
        <v>3755</v>
      </c>
      <c r="E2423" s="242" t="s">
        <v>943</v>
      </c>
      <c r="F2423" s="184" t="s">
        <v>5256</v>
      </c>
      <c r="G2423" s="184">
        <v>0.50080012587159994</v>
      </c>
      <c r="H2423" s="184">
        <v>7.6702518099999992E-2</v>
      </c>
      <c r="I2423" s="184">
        <v>7.2894707771599995E-2</v>
      </c>
      <c r="J2423" s="328">
        <v>4.8052899999999996E-2</v>
      </c>
      <c r="K2423" s="184">
        <v>0.30314999999999998</v>
      </c>
      <c r="L2423" s="184">
        <v>4.1088149999999997E-2</v>
      </c>
      <c r="M2423" s="184">
        <v>3.1799842000000002E-2</v>
      </c>
      <c r="N2423" s="184">
        <v>4.6511999999999998E-2</v>
      </c>
      <c r="O2423" s="184">
        <v>2.1253000000000001E-2</v>
      </c>
      <c r="P2423" s="331">
        <v>8.6258739999999997E-4</v>
      </c>
      <c r="Q2423" s="331">
        <v>8.0749306999999999E-3</v>
      </c>
      <c r="R2423" s="331">
        <v>6.7157715999999996E-6</v>
      </c>
      <c r="S2423" s="331">
        <v>3.0519999999999999E-2</v>
      </c>
      <c r="T2423" s="184">
        <v>0</v>
      </c>
      <c r="U2423" s="331">
        <v>1.7532900000000001E-2</v>
      </c>
      <c r="V2423" s="184">
        <v>0</v>
      </c>
      <c r="W2423" s="331">
        <v>0</v>
      </c>
      <c r="X2423" s="331">
        <v>0</v>
      </c>
      <c r="Y2423"/>
      <c r="Z2423" s="288">
        <v>2.0209999999999999</v>
      </c>
      <c r="AA2423"/>
      <c r="AB2423" s="164">
        <v>2.1783299999999999</v>
      </c>
      <c r="AC2423" s="164">
        <v>0</v>
      </c>
      <c r="AD2423" s="164">
        <v>2.1783299999999999</v>
      </c>
      <c r="AE2423" s="164">
        <v>0</v>
      </c>
      <c r="AF2423" s="164">
        <v>0</v>
      </c>
      <c r="AG2423" s="164">
        <v>0</v>
      </c>
      <c r="AH2423" s="164">
        <v>0</v>
      </c>
      <c r="AI2423"/>
      <c r="AJ2423" s="185">
        <v>5.1191632000000001E-2</v>
      </c>
      <c r="AK2423" s="185">
        <v>4.9342127E-2</v>
      </c>
      <c r="AL2423" s="185">
        <v>1.8451063999999999E-3</v>
      </c>
      <c r="AM2423" s="187">
        <v>4.3982399999999999E-6</v>
      </c>
      <c r="AN2423" s="176">
        <v>2.9581610999999998E-6</v>
      </c>
      <c r="AO2423" s="176">
        <v>6.8236182000000003E-9</v>
      </c>
      <c r="AP2423" s="176">
        <v>6.1600000000000001E-4</v>
      </c>
      <c r="AQ2423" s="192">
        <v>1.875488E-6</v>
      </c>
      <c r="AR2423" s="192">
        <v>5.6588000000000004E-9</v>
      </c>
      <c r="AS2423" s="192">
        <v>1.5460650000000001E-13</v>
      </c>
      <c r="AT2423" s="193">
        <v>0</v>
      </c>
      <c r="AU2423" s="193">
        <v>0</v>
      </c>
      <c r="AV2423" s="192">
        <v>1.2464E-9</v>
      </c>
      <c r="AW2423" s="192">
        <v>1.07957E-6</v>
      </c>
      <c r="AX2423" s="192">
        <v>2.8423999999999999E-10</v>
      </c>
      <c r="AY2423" s="192">
        <v>8.6919999999999996E-10</v>
      </c>
      <c r="AZ2423" s="193">
        <v>0</v>
      </c>
      <c r="BA2423" s="193">
        <v>0</v>
      </c>
      <c r="BB2423" s="192">
        <v>4.6003019000000004E-12</v>
      </c>
      <c r="BC2423" s="192">
        <v>5.6002709E-12</v>
      </c>
      <c r="BD2423" s="192">
        <v>1.0230344999999999E-12</v>
      </c>
      <c r="BE2423" s="192">
        <v>1.6865300000000001E-10</v>
      </c>
      <c r="BF2423" s="192">
        <v>1.68805E-9</v>
      </c>
      <c r="BG2423" s="193">
        <v>0</v>
      </c>
      <c r="BH2423" s="193">
        <v>6.1600000000000001E-4</v>
      </c>
      <c r="BI2423" s="193">
        <v>0</v>
      </c>
      <c r="BJ2423" s="193">
        <v>0</v>
      </c>
      <c r="BK2423" s="193">
        <v>0</v>
      </c>
      <c r="BL2423" s="193">
        <v>0</v>
      </c>
      <c r="BM2423"/>
      <c r="BN2423" s="164">
        <v>1.2007333E-4</v>
      </c>
      <c r="BO2423" s="186">
        <v>5.9925274000000001E-6</v>
      </c>
      <c r="BP2423" s="186">
        <v>5.6350843E-5</v>
      </c>
      <c r="BQ2423" s="186">
        <v>2.4548055E-8</v>
      </c>
      <c r="BR2423" s="186">
        <v>2.3959389E-5</v>
      </c>
      <c r="BS2423" s="164">
        <v>0</v>
      </c>
      <c r="BT2423" s="164">
        <v>0</v>
      </c>
      <c r="BU2423" s="164">
        <v>0</v>
      </c>
      <c r="BV2423" s="186">
        <v>1.5475133E-6</v>
      </c>
      <c r="BW2423" s="186">
        <v>5.4107786000000002E-6</v>
      </c>
      <c r="BX2423" s="164">
        <v>0</v>
      </c>
      <c r="BY2423" s="164">
        <v>0</v>
      </c>
      <c r="BZ2423" s="164">
        <v>0</v>
      </c>
      <c r="CA2423" s="186">
        <v>9.2800152000000002E-6</v>
      </c>
      <c r="CB2423" s="186">
        <v>2.7880797000000001E-6</v>
      </c>
      <c r="CC2423" s="186">
        <v>1.471964E-5</v>
      </c>
      <c r="CD2423" s="164">
        <v>0</v>
      </c>
      <c r="CE2423"/>
      <c r="CF2423" s="330">
        <v>0</v>
      </c>
      <c r="CG2423" s="330">
        <v>2.0209999999999999</v>
      </c>
      <c r="CH2423" s="330">
        <v>0</v>
      </c>
      <c r="CI2423" s="330">
        <v>4.1000000000000003E-3</v>
      </c>
      <c r="CJ2423" s="330">
        <v>2.1610033E-3</v>
      </c>
      <c r="CK2423" s="329">
        <v>2.0766069999999998E-9</v>
      </c>
      <c r="CL2423" s="329">
        <v>2.4469814999999997E-7</v>
      </c>
      <c r="CM2423" s="330">
        <v>7.8055550999999996E-4</v>
      </c>
      <c r="CN2423" s="330">
        <v>2.7635991999999998</v>
      </c>
      <c r="CO2423" s="330">
        <v>0</v>
      </c>
      <c r="CP2423"/>
      <c r="CQ2423">
        <v>0.30314999999999998</v>
      </c>
      <c r="CR2423">
        <v>0.14959722587160001</v>
      </c>
      <c r="CS2423">
        <v>7.2894707771599995E-2</v>
      </c>
      <c r="CT2423">
        <v>7.2894707771599995E-2</v>
      </c>
      <c r="CU2423">
        <v>4.8052899999999996E-2</v>
      </c>
      <c r="CW2423" s="372"/>
      <c r="CZ2423" s="11"/>
      <c r="DA2423" s="236"/>
      <c r="DB2423" s="236"/>
      <c r="DC2423" s="32"/>
      <c r="DD2423" s="32"/>
      <c r="DE2423" s="32"/>
      <c r="DF2423" s="32"/>
      <c r="DG2423" s="32"/>
      <c r="DH2423" s="32"/>
      <c r="DI2423" s="32"/>
      <c r="DJ2423" s="32"/>
      <c r="DK2423" s="32"/>
      <c r="DL2423" s="32"/>
    </row>
    <row r="2424" spans="1:116" ht="14.4" x14ac:dyDescent="0.3">
      <c r="A2424" t="s">
        <v>3197</v>
      </c>
      <c r="B2424" s="181" t="s">
        <v>3072</v>
      </c>
      <c r="C2424" s="182" t="s">
        <v>3198</v>
      </c>
      <c r="D2424" t="s">
        <v>3755</v>
      </c>
      <c r="E2424" s="242" t="s">
        <v>943</v>
      </c>
      <c r="F2424" s="184" t="s">
        <v>5257</v>
      </c>
      <c r="G2424" s="184">
        <v>1.2840971132500001</v>
      </c>
      <c r="H2424" s="184">
        <v>0.29998081399999998</v>
      </c>
      <c r="I2424" s="184">
        <v>0.26552929924999996</v>
      </c>
      <c r="J2424" s="328">
        <v>0.11798699999999999</v>
      </c>
      <c r="K2424" s="184">
        <v>0.60060000000000002</v>
      </c>
      <c r="L2424" s="184">
        <v>0.12707262</v>
      </c>
      <c r="M2424" s="184">
        <v>0.13817595999999999</v>
      </c>
      <c r="N2424" s="184">
        <v>0.111384</v>
      </c>
      <c r="O2424" s="184">
        <v>3.8897000000000001E-2</v>
      </c>
      <c r="P2424" s="184">
        <v>4.8004864000000001E-2</v>
      </c>
      <c r="Q2424" s="331">
        <v>0.10169495000000001</v>
      </c>
      <c r="R2424" s="331">
        <v>2.8071925E-4</v>
      </c>
      <c r="S2424" s="331">
        <v>5.2646999999999999E-2</v>
      </c>
      <c r="T2424" s="331">
        <v>0</v>
      </c>
      <c r="U2424" s="331">
        <v>6.5339999999999995E-2</v>
      </c>
      <c r="V2424" s="184">
        <v>0</v>
      </c>
      <c r="W2424" s="184">
        <v>0</v>
      </c>
      <c r="X2424" s="331">
        <v>0</v>
      </c>
      <c r="Y2424"/>
      <c r="Z2424" s="288">
        <v>4.0040000000000004</v>
      </c>
      <c r="AA2424"/>
      <c r="AB2424" s="164">
        <v>8.1180000000000003</v>
      </c>
      <c r="AC2424" s="164">
        <v>0</v>
      </c>
      <c r="AD2424" s="164">
        <v>8.1180000000000003</v>
      </c>
      <c r="AE2424" s="164">
        <v>0</v>
      </c>
      <c r="AF2424" s="164">
        <v>0</v>
      </c>
      <c r="AG2424" s="164">
        <v>0</v>
      </c>
      <c r="AH2424" s="164">
        <v>0</v>
      </c>
      <c r="AI2424"/>
      <c r="AJ2424" s="185">
        <v>0.11521728000000001</v>
      </c>
      <c r="AK2424" s="185">
        <v>0.1111767</v>
      </c>
      <c r="AL2424" s="185">
        <v>4.0329978999999998E-3</v>
      </c>
      <c r="AM2424" s="187">
        <v>7.5869640000000002E-6</v>
      </c>
      <c r="AN2424" s="176">
        <v>6.6652696000000002E-6</v>
      </c>
      <c r="AO2424" s="176">
        <v>1.4914933E-8</v>
      </c>
      <c r="AP2424" s="176">
        <v>1.0625999999999999E-3</v>
      </c>
      <c r="AQ2424" s="192">
        <v>3.7157120000000002E-6</v>
      </c>
      <c r="AR2424" s="192">
        <v>1.12112E-8</v>
      </c>
      <c r="AS2424" s="192">
        <v>3.06306E-13</v>
      </c>
      <c r="AT2424" s="193">
        <v>0</v>
      </c>
      <c r="AU2424" s="193">
        <v>0</v>
      </c>
      <c r="AV2424" s="192">
        <v>2.9847999999999999E-9</v>
      </c>
      <c r="AW2424" s="192">
        <v>2.9178900000000002E-6</v>
      </c>
      <c r="AX2424" s="192">
        <v>6.8067999999999997E-10</v>
      </c>
      <c r="AY2424" s="192">
        <v>2.6881599999999999E-9</v>
      </c>
      <c r="AZ2424" s="193">
        <v>0</v>
      </c>
      <c r="BA2424" s="193">
        <v>0</v>
      </c>
      <c r="BB2424" s="192">
        <v>5.7944238E-11</v>
      </c>
      <c r="BC2424" s="192">
        <v>2.3408624000000002E-10</v>
      </c>
      <c r="BD2424" s="192">
        <v>4.2556211999999997E-11</v>
      </c>
      <c r="BE2424" s="192">
        <v>6.47159E-9</v>
      </c>
      <c r="BF2424" s="192">
        <v>2.2211180000000001E-8</v>
      </c>
      <c r="BG2424" s="193">
        <v>0</v>
      </c>
      <c r="BH2424" s="193">
        <v>1.0625999999999999E-3</v>
      </c>
      <c r="BI2424" s="193">
        <v>0</v>
      </c>
      <c r="BJ2424" s="193">
        <v>0</v>
      </c>
      <c r="BK2424" s="193">
        <v>0</v>
      </c>
      <c r="BL2424" s="193">
        <v>0</v>
      </c>
      <c r="BM2424"/>
      <c r="BN2424" s="164">
        <v>3.7542590000000001E-4</v>
      </c>
      <c r="BO2424" s="186">
        <v>1.8532987000000001E-5</v>
      </c>
      <c r="BP2424" s="164">
        <v>1.1164214E-4</v>
      </c>
      <c r="BQ2424" s="186">
        <v>1.0771812E-7</v>
      </c>
      <c r="BR2424" s="186">
        <v>5.0082191999999998E-5</v>
      </c>
      <c r="BS2424" s="164">
        <v>0</v>
      </c>
      <c r="BT2424" s="164">
        <v>0</v>
      </c>
      <c r="BU2424" s="164">
        <v>0</v>
      </c>
      <c r="BV2424" s="186">
        <v>6.9330520999999994E-5</v>
      </c>
      <c r="BW2424" s="186">
        <v>6.7453904999999995E-5</v>
      </c>
      <c r="BX2424" s="164">
        <v>0</v>
      </c>
      <c r="BY2424" s="164">
        <v>0</v>
      </c>
      <c r="BZ2424" s="164">
        <v>0</v>
      </c>
      <c r="CA2424" s="186">
        <v>2.2494690999999999E-5</v>
      </c>
      <c r="CB2424" s="186">
        <v>1.0390358999999999E-5</v>
      </c>
      <c r="CC2424" s="186">
        <v>2.5391379000000001E-5</v>
      </c>
      <c r="CD2424" s="164">
        <v>0</v>
      </c>
      <c r="CE2424"/>
      <c r="CF2424" s="330">
        <v>0</v>
      </c>
      <c r="CG2424" s="330">
        <v>4.0039999999999996</v>
      </c>
      <c r="CH2424" s="330">
        <v>0</v>
      </c>
      <c r="CI2424" s="330">
        <v>1.268E-2</v>
      </c>
      <c r="CJ2424" s="330">
        <v>9.3899433999999997E-3</v>
      </c>
      <c r="CK2424" s="329">
        <v>2.6498119999999999E-8</v>
      </c>
      <c r="CL2424" s="329">
        <v>3.0829537000000001E-6</v>
      </c>
      <c r="CM2424" s="330">
        <v>1.7448887E-3</v>
      </c>
      <c r="CN2424" s="330">
        <v>115.41439</v>
      </c>
      <c r="CO2424" s="330">
        <v>0</v>
      </c>
      <c r="CP2424"/>
      <c r="CQ2424">
        <v>0.60060000000000002</v>
      </c>
      <c r="CR2424">
        <v>0.56551011324999989</v>
      </c>
      <c r="CS2424">
        <v>0.26552929924999996</v>
      </c>
      <c r="CT2424">
        <v>0.26552929924999996</v>
      </c>
      <c r="CU2424">
        <v>0.11798699999999999</v>
      </c>
      <c r="CW2424" s="372"/>
      <c r="CZ2424" s="11"/>
      <c r="DA2424" s="236"/>
      <c r="DB2424" s="236"/>
      <c r="DC2424" s="32"/>
      <c r="DD2424" s="32"/>
      <c r="DE2424" s="32"/>
      <c r="DF2424" s="32"/>
      <c r="DG2424" s="32"/>
      <c r="DH2424" s="32"/>
      <c r="DI2424" s="32"/>
      <c r="DJ2424" s="32"/>
      <c r="DK2424" s="32"/>
      <c r="DL2424" s="32"/>
    </row>
    <row r="2425" spans="1:116" ht="14.4" x14ac:dyDescent="0.3">
      <c r="A2425" t="s">
        <v>3199</v>
      </c>
      <c r="B2425" s="181" t="s">
        <v>3072</v>
      </c>
      <c r="C2425" s="182" t="s">
        <v>3200</v>
      </c>
      <c r="D2425" t="s">
        <v>3755</v>
      </c>
      <c r="E2425" s="242" t="s">
        <v>943</v>
      </c>
      <c r="F2425" s="184" t="s">
        <v>5258</v>
      </c>
      <c r="G2425" s="184">
        <v>1.877879870945</v>
      </c>
      <c r="H2425" s="184">
        <v>0.28563180399999999</v>
      </c>
      <c r="I2425" s="184">
        <v>0.25176706694500001</v>
      </c>
      <c r="J2425" s="328">
        <v>0.35678100000000001</v>
      </c>
      <c r="K2425" s="184">
        <v>0.98370000000000002</v>
      </c>
      <c r="L2425" s="184">
        <v>0.17858313000000001</v>
      </c>
      <c r="M2425" s="184">
        <v>7.3123494999999997E-2</v>
      </c>
      <c r="N2425" s="184">
        <v>0.14810400000000001</v>
      </c>
      <c r="O2425" s="184">
        <v>4.9322999999999999E-2</v>
      </c>
      <c r="P2425" s="331">
        <v>4.1629218000000003E-2</v>
      </c>
      <c r="Q2425" s="184">
        <v>4.6575586000000002E-2</v>
      </c>
      <c r="R2425" s="331">
        <v>6.0441944999999998E-5</v>
      </c>
      <c r="S2425" s="331">
        <v>0.30378300000000003</v>
      </c>
      <c r="T2425" s="184">
        <v>0</v>
      </c>
      <c r="U2425" s="331">
        <v>5.2998000000000003E-2</v>
      </c>
      <c r="V2425" s="331">
        <v>0</v>
      </c>
      <c r="W2425" s="331">
        <v>0</v>
      </c>
      <c r="X2425" s="331">
        <v>0</v>
      </c>
      <c r="Y2425"/>
      <c r="Z2425" s="288">
        <v>6.5580000000000007</v>
      </c>
      <c r="AA2425"/>
      <c r="AB2425" s="164">
        <v>6.5846</v>
      </c>
      <c r="AC2425" s="164">
        <v>0</v>
      </c>
      <c r="AD2425" s="164">
        <v>6.5846</v>
      </c>
      <c r="AE2425" s="164">
        <v>0</v>
      </c>
      <c r="AF2425" s="164">
        <v>0</v>
      </c>
      <c r="AG2425" s="164">
        <v>0</v>
      </c>
      <c r="AH2425" s="164">
        <v>0</v>
      </c>
      <c r="AI2425"/>
      <c r="AJ2425" s="185">
        <v>0.17513042000000001</v>
      </c>
      <c r="AK2425" s="185">
        <v>0.16883176</v>
      </c>
      <c r="AL2425" s="185">
        <v>6.2548867999999997E-3</v>
      </c>
      <c r="AM2425" s="187">
        <v>4.3778196000000003E-5</v>
      </c>
      <c r="AN2425" s="176">
        <v>1.0121808E-5</v>
      </c>
      <c r="AO2425" s="176">
        <v>2.3131978000000001E-8</v>
      </c>
      <c r="AP2425" s="176">
        <v>6.1314000000000004E-3</v>
      </c>
      <c r="AQ2425" s="192">
        <v>6.0858240000000001E-6</v>
      </c>
      <c r="AR2425" s="192">
        <v>1.8362400000000001E-8</v>
      </c>
      <c r="AS2425" s="192">
        <v>5.0168700000000004E-13</v>
      </c>
      <c r="AT2425" s="193">
        <v>0</v>
      </c>
      <c r="AU2425" s="193">
        <v>0</v>
      </c>
      <c r="AV2425" s="192">
        <v>3.9687999999999998E-9</v>
      </c>
      <c r="AW2425" s="192">
        <v>4.0169100000000003E-6</v>
      </c>
      <c r="AX2425" s="192">
        <v>9.0508000000000004E-10</v>
      </c>
      <c r="AY2425" s="192">
        <v>3.7778400000000003E-9</v>
      </c>
      <c r="AZ2425" s="193">
        <v>0</v>
      </c>
      <c r="BA2425" s="193">
        <v>0</v>
      </c>
      <c r="BB2425" s="192">
        <v>2.6542746000000001E-11</v>
      </c>
      <c r="BC2425" s="192">
        <v>5.0404357999999997E-11</v>
      </c>
      <c r="BD2425" s="192">
        <v>9.2090009999999998E-12</v>
      </c>
      <c r="BE2425" s="192">
        <v>5.2632900000000003E-9</v>
      </c>
      <c r="BF2425" s="192">
        <v>9.8418999999999993E-9</v>
      </c>
      <c r="BG2425" s="193">
        <v>0</v>
      </c>
      <c r="BH2425" s="193">
        <v>6.1314000000000004E-3</v>
      </c>
      <c r="BI2425" s="193">
        <v>0</v>
      </c>
      <c r="BJ2425" s="193">
        <v>0</v>
      </c>
      <c r="BK2425" s="193">
        <v>0</v>
      </c>
      <c r="BL2425" s="193">
        <v>0</v>
      </c>
      <c r="BM2425"/>
      <c r="BN2425" s="164">
        <v>5.4868061999999997E-4</v>
      </c>
      <c r="BO2425" s="186">
        <v>2.6045570000000001E-5</v>
      </c>
      <c r="BP2425" s="164">
        <v>1.8285444000000001E-4</v>
      </c>
      <c r="BQ2425" s="186">
        <v>8.8336832000000005E-8</v>
      </c>
      <c r="BR2425" s="186">
        <v>6.5602670000000006E-5</v>
      </c>
      <c r="BS2425" s="164">
        <v>0</v>
      </c>
      <c r="BT2425" s="164">
        <v>0</v>
      </c>
      <c r="BU2425" s="164">
        <v>0</v>
      </c>
      <c r="BV2425" s="186">
        <v>5.8112862E-5</v>
      </c>
      <c r="BW2425" s="186">
        <v>3.1034429999999998E-5</v>
      </c>
      <c r="BX2425" s="164">
        <v>0</v>
      </c>
      <c r="BY2425" s="164">
        <v>0</v>
      </c>
      <c r="BZ2425" s="164">
        <v>0</v>
      </c>
      <c r="CA2425" s="186">
        <v>3.0001584E-5</v>
      </c>
      <c r="CB2425" s="186">
        <v>8.4277356999999993E-6</v>
      </c>
      <c r="CC2425" s="164">
        <v>1.4651299000000001E-4</v>
      </c>
      <c r="CD2425" s="164">
        <v>0</v>
      </c>
      <c r="CE2425"/>
      <c r="CF2425" s="330">
        <v>0</v>
      </c>
      <c r="CG2425" s="330">
        <v>6.5579999999999998</v>
      </c>
      <c r="CH2425" s="330">
        <v>0</v>
      </c>
      <c r="CI2425" s="330">
        <v>1.7819999999999999E-2</v>
      </c>
      <c r="CJ2425" s="330">
        <v>4.9692106999999998E-3</v>
      </c>
      <c r="CK2425" s="329">
        <v>1.231879E-8</v>
      </c>
      <c r="CL2425" s="329">
        <v>1.4115383E-6</v>
      </c>
      <c r="CM2425" s="330">
        <v>2.3189997999999998E-3</v>
      </c>
      <c r="CN2425" s="330">
        <v>24.861806000000001</v>
      </c>
      <c r="CO2425" s="330">
        <v>0</v>
      </c>
      <c r="CP2425"/>
      <c r="CQ2425">
        <v>0.98370000000000002</v>
      </c>
      <c r="CR2425">
        <v>0.53739887094500005</v>
      </c>
      <c r="CS2425">
        <v>0.25176706694500001</v>
      </c>
      <c r="CT2425">
        <v>0.25176706694500001</v>
      </c>
      <c r="CU2425">
        <v>0.35678100000000001</v>
      </c>
      <c r="CW2425" s="372"/>
      <c r="CZ2425" s="11"/>
      <c r="DA2425" s="236"/>
      <c r="DB2425" s="236"/>
      <c r="DC2425" s="32"/>
      <c r="DD2425" s="32"/>
      <c r="DE2425" s="32"/>
      <c r="DF2425" s="32"/>
      <c r="DG2425" s="32"/>
      <c r="DH2425" s="32"/>
      <c r="DI2425" s="32"/>
      <c r="DJ2425" s="32"/>
      <c r="DK2425" s="32"/>
      <c r="DL2425" s="32"/>
    </row>
    <row r="2426" spans="1:116" ht="14.4" x14ac:dyDescent="0.3">
      <c r="A2426" t="s">
        <v>3201</v>
      </c>
      <c r="B2426" s="181" t="s">
        <v>3072</v>
      </c>
      <c r="C2426" s="182" t="s">
        <v>3202</v>
      </c>
      <c r="D2426" t="s">
        <v>3755</v>
      </c>
      <c r="E2426" s="242" t="s">
        <v>943</v>
      </c>
      <c r="F2426" s="184" t="s">
        <v>5259</v>
      </c>
      <c r="G2426" s="184">
        <v>2.04314384033</v>
      </c>
      <c r="H2426" s="184">
        <v>0.32120309920000001</v>
      </c>
      <c r="I2426" s="184">
        <v>0.43316674112999998</v>
      </c>
      <c r="J2426" s="328">
        <v>0.158974</v>
      </c>
      <c r="K2426" s="184">
        <v>1.1297999999999999</v>
      </c>
      <c r="L2426" s="184">
        <v>0.26777447999999998</v>
      </c>
      <c r="M2426" s="184">
        <v>0.16502558000000001</v>
      </c>
      <c r="N2426" s="184">
        <v>0.15728400000000001</v>
      </c>
      <c r="O2426" s="331">
        <v>0.112681</v>
      </c>
      <c r="P2426" s="331">
        <v>5.2130281999999998E-3</v>
      </c>
      <c r="Q2426" s="331">
        <v>4.6025071000000001E-2</v>
      </c>
      <c r="R2426" s="331">
        <v>3.6668113000000002E-4</v>
      </c>
      <c r="S2426" s="331">
        <v>9.6901000000000001E-2</v>
      </c>
      <c r="T2426" s="331">
        <v>0</v>
      </c>
      <c r="U2426" s="331">
        <v>6.2073000000000003E-2</v>
      </c>
      <c r="V2426" s="331">
        <v>0</v>
      </c>
      <c r="W2426" s="331">
        <v>0</v>
      </c>
      <c r="X2426" s="331">
        <v>0</v>
      </c>
      <c r="Y2426"/>
      <c r="Z2426" s="288">
        <v>7.532</v>
      </c>
      <c r="AA2426"/>
      <c r="AB2426" s="164">
        <v>7.7121000000000004</v>
      </c>
      <c r="AC2426" s="164">
        <v>0</v>
      </c>
      <c r="AD2426" s="164">
        <v>7.7121000000000004</v>
      </c>
      <c r="AE2426" s="164">
        <v>0</v>
      </c>
      <c r="AF2426" s="164">
        <v>0</v>
      </c>
      <c r="AG2426" s="164">
        <v>0</v>
      </c>
      <c r="AH2426" s="164">
        <v>0</v>
      </c>
      <c r="AI2426"/>
      <c r="AJ2426" s="185">
        <v>0.23507249</v>
      </c>
      <c r="AK2426" s="185">
        <v>0.22745936</v>
      </c>
      <c r="AL2426" s="185">
        <v>7.5991710000000001E-3</v>
      </c>
      <c r="AM2426" s="187">
        <v>1.3964412000000001E-5</v>
      </c>
      <c r="AN2426" s="176">
        <v>1.3636652E-5</v>
      </c>
      <c r="AO2426" s="176">
        <v>2.8103442999999999E-8</v>
      </c>
      <c r="AP2426" s="176">
        <v>1.9558000000000002E-3</v>
      </c>
      <c r="AQ2426" s="192">
        <v>6.9896960000000001E-6</v>
      </c>
      <c r="AR2426" s="192">
        <v>2.10896E-8</v>
      </c>
      <c r="AS2426" s="192">
        <v>5.7619799999999996E-13</v>
      </c>
      <c r="AT2426" s="193">
        <v>0</v>
      </c>
      <c r="AU2426" s="193">
        <v>0</v>
      </c>
      <c r="AV2426" s="192">
        <v>4.2148E-9</v>
      </c>
      <c r="AW2426" s="192">
        <v>6.6305299999999999E-6</v>
      </c>
      <c r="AX2426" s="192">
        <v>9.6117999999999998E-10</v>
      </c>
      <c r="AY2426" s="192">
        <v>5.66464E-9</v>
      </c>
      <c r="AZ2426" s="193">
        <v>0</v>
      </c>
      <c r="BA2426" s="193">
        <v>0</v>
      </c>
      <c r="BB2426" s="192">
        <v>2.6220219999999999E-11</v>
      </c>
      <c r="BC2426" s="192">
        <v>3.0576157E-10</v>
      </c>
      <c r="BD2426" s="192">
        <v>5.5465018000000003E-11</v>
      </c>
      <c r="BE2426" s="192">
        <v>9.959799999999999E-10</v>
      </c>
      <c r="BF2426" s="192">
        <v>1.1215459999999999E-8</v>
      </c>
      <c r="BG2426" s="193">
        <v>0</v>
      </c>
      <c r="BH2426" s="193">
        <v>1.9558000000000002E-3</v>
      </c>
      <c r="BI2426" s="193">
        <v>0</v>
      </c>
      <c r="BJ2426" s="193">
        <v>0</v>
      </c>
      <c r="BK2426" s="193">
        <v>0</v>
      </c>
      <c r="BL2426" s="193">
        <v>0</v>
      </c>
      <c r="BM2426"/>
      <c r="BN2426" s="164">
        <v>5.1132963999999997E-4</v>
      </c>
      <c r="BO2426" s="186">
        <v>3.9053739999999998E-5</v>
      </c>
      <c r="BP2426" s="164">
        <v>2.1001215E-4</v>
      </c>
      <c r="BQ2426" s="186">
        <v>1.2706408999999999E-7</v>
      </c>
      <c r="BR2426" s="164">
        <v>1.3302843999999999E-4</v>
      </c>
      <c r="BS2426" s="164">
        <v>0</v>
      </c>
      <c r="BT2426" s="164">
        <v>0</v>
      </c>
      <c r="BU2426" s="164">
        <v>0</v>
      </c>
      <c r="BV2426" s="186">
        <v>9.2182794000000001E-6</v>
      </c>
      <c r="BW2426" s="186">
        <v>3.0683482999999999E-5</v>
      </c>
      <c r="BX2426" s="164">
        <v>0</v>
      </c>
      <c r="BY2426" s="164">
        <v>0</v>
      </c>
      <c r="BZ2426" s="164">
        <v>0</v>
      </c>
      <c r="CA2426" s="186">
        <v>3.2600791999999999E-5</v>
      </c>
      <c r="CB2426" s="186">
        <v>9.8708410999999992E-6</v>
      </c>
      <c r="CC2426" s="186">
        <v>4.6734857000000001E-5</v>
      </c>
      <c r="CD2426" s="164">
        <v>0</v>
      </c>
      <c r="CE2426"/>
      <c r="CF2426" s="330">
        <v>0</v>
      </c>
      <c r="CG2426" s="330">
        <v>7.532</v>
      </c>
      <c r="CH2426" s="330">
        <v>0</v>
      </c>
      <c r="CI2426" s="330">
        <v>2.6720000000000001E-2</v>
      </c>
      <c r="CJ2426" s="330">
        <v>1.1214547E-2</v>
      </c>
      <c r="CK2426" s="329">
        <v>1.1838711E-8</v>
      </c>
      <c r="CL2426" s="329">
        <v>1.3968060000000001E-6</v>
      </c>
      <c r="CM2426" s="330">
        <v>4.4428886000000001E-3</v>
      </c>
      <c r="CN2426" s="330">
        <v>150.71652</v>
      </c>
      <c r="CO2426" s="330">
        <v>0</v>
      </c>
      <c r="CP2426"/>
      <c r="CQ2426">
        <v>1.1297999999999999</v>
      </c>
      <c r="CR2426">
        <v>0.7543698403300001</v>
      </c>
      <c r="CS2426">
        <v>0.43316674112999998</v>
      </c>
      <c r="CT2426">
        <v>0.43316674112999998</v>
      </c>
      <c r="CU2426">
        <v>0.158974</v>
      </c>
      <c r="CW2426" s="372"/>
      <c r="CZ2426" s="11"/>
      <c r="DA2426" s="236"/>
      <c r="DB2426" s="236"/>
      <c r="DC2426" s="32"/>
      <c r="DD2426" s="32"/>
      <c r="DE2426" s="32"/>
      <c r="DF2426" s="32"/>
      <c r="DG2426" s="32"/>
      <c r="DH2426" s="32"/>
      <c r="DI2426" s="32"/>
      <c r="DJ2426" s="32"/>
      <c r="DK2426" s="32"/>
      <c r="DL2426" s="32"/>
    </row>
    <row r="2427" spans="1:116" ht="14.4" x14ac:dyDescent="0.3">
      <c r="A2427" t="s">
        <v>3203</v>
      </c>
      <c r="B2427" s="181" t="s">
        <v>3072</v>
      </c>
      <c r="C2427" s="182" t="s">
        <v>3204</v>
      </c>
      <c r="D2427" t="s">
        <v>3755</v>
      </c>
      <c r="E2427" s="242" t="s">
        <v>943</v>
      </c>
      <c r="F2427" s="184" t="s">
        <v>5260</v>
      </c>
      <c r="G2427" s="184">
        <v>2.7531138827800001</v>
      </c>
      <c r="H2427" s="184">
        <v>1.7930352702000001</v>
      </c>
      <c r="I2427" s="184">
        <v>0.24393061257999998</v>
      </c>
      <c r="J2427" s="328">
        <v>8.1348000000000004E-2</v>
      </c>
      <c r="K2427" s="184">
        <v>0.63480000000000003</v>
      </c>
      <c r="L2427" s="184">
        <v>8.4882104999999999E-2</v>
      </c>
      <c r="M2427" s="184">
        <v>0.15873018</v>
      </c>
      <c r="N2427" s="184">
        <v>9.6084000000000003E-2</v>
      </c>
      <c r="O2427" s="184">
        <v>4.1703999999999998E-2</v>
      </c>
      <c r="P2427" s="331">
        <v>1.6801702E-3</v>
      </c>
      <c r="Q2427" s="331">
        <v>1.6535671000000001</v>
      </c>
      <c r="R2427" s="331">
        <v>3.1832757999999999E-4</v>
      </c>
      <c r="S2427" s="331">
        <v>3.9239999999999997E-2</v>
      </c>
      <c r="T2427" s="331">
        <v>0</v>
      </c>
      <c r="U2427" s="331">
        <v>4.2108E-2</v>
      </c>
      <c r="V2427" s="184">
        <v>0</v>
      </c>
      <c r="W2427" s="331">
        <v>0</v>
      </c>
      <c r="X2427" s="184">
        <v>0</v>
      </c>
      <c r="Y2427"/>
      <c r="Z2427" s="288">
        <v>4.2320000000000002</v>
      </c>
      <c r="AA2427"/>
      <c r="AB2427" s="164">
        <v>5.2316000000000003</v>
      </c>
      <c r="AC2427" s="164">
        <v>0</v>
      </c>
      <c r="AD2427" s="164">
        <v>5.2316000000000003</v>
      </c>
      <c r="AE2427" s="164">
        <v>0</v>
      </c>
      <c r="AF2427" s="164">
        <v>0</v>
      </c>
      <c r="AG2427" s="164">
        <v>0</v>
      </c>
      <c r="AH2427" s="164">
        <v>0</v>
      </c>
      <c r="AI2427"/>
      <c r="AJ2427" s="185">
        <v>0.11228339</v>
      </c>
      <c r="AK2427" s="185">
        <v>0.10808928</v>
      </c>
      <c r="AL2427" s="185">
        <v>4.1884556E-3</v>
      </c>
      <c r="AM2427" s="187">
        <v>5.6548800000000001E-6</v>
      </c>
      <c r="AN2427" s="176">
        <v>6.4801726999999999E-6</v>
      </c>
      <c r="AO2427" s="176">
        <v>1.5489851000000001E-8</v>
      </c>
      <c r="AP2427" s="176">
        <v>7.9199999999999995E-4</v>
      </c>
      <c r="AQ2427" s="192">
        <v>3.9272960000000004E-6</v>
      </c>
      <c r="AR2427" s="192">
        <v>1.18496E-8</v>
      </c>
      <c r="AS2427" s="192">
        <v>3.2374800000000002E-13</v>
      </c>
      <c r="AT2427" s="193">
        <v>0</v>
      </c>
      <c r="AU2427" s="193">
        <v>0</v>
      </c>
      <c r="AV2427" s="192">
        <v>2.5747999999999998E-9</v>
      </c>
      <c r="AW2427" s="192">
        <v>2.1957E-6</v>
      </c>
      <c r="AX2427" s="192">
        <v>5.8718000000000003E-10</v>
      </c>
      <c r="AY2427" s="192">
        <v>1.79564E-9</v>
      </c>
      <c r="AZ2427" s="193">
        <v>0</v>
      </c>
      <c r="BA2427" s="193">
        <v>0</v>
      </c>
      <c r="BB2427" s="192">
        <v>9.4200038999999993E-10</v>
      </c>
      <c r="BC2427" s="192">
        <v>2.6548213000000002E-10</v>
      </c>
      <c r="BD2427" s="192">
        <v>4.9624268000000001E-11</v>
      </c>
      <c r="BE2427" s="192">
        <v>1.4056671999999999E-8</v>
      </c>
      <c r="BF2427" s="192">
        <v>3.4054524000000001E-7</v>
      </c>
      <c r="BG2427" s="193">
        <v>0</v>
      </c>
      <c r="BH2427" s="193">
        <v>7.9199999999999995E-4</v>
      </c>
      <c r="BI2427" s="193">
        <v>0</v>
      </c>
      <c r="BJ2427" s="193">
        <v>0</v>
      </c>
      <c r="BK2427" s="193">
        <v>0</v>
      </c>
      <c r="BL2427" s="193">
        <v>0</v>
      </c>
      <c r="BM2427"/>
      <c r="BN2427" s="164">
        <v>1.3995334E-3</v>
      </c>
      <c r="BO2427" s="186">
        <v>1.2379685E-5</v>
      </c>
      <c r="BP2427" s="164">
        <v>1.1799939000000001E-4</v>
      </c>
      <c r="BQ2427" s="186">
        <v>4.0752691000000001E-7</v>
      </c>
      <c r="BR2427" s="186">
        <v>4.7525994999999998E-5</v>
      </c>
      <c r="BS2427" s="164">
        <v>0</v>
      </c>
      <c r="BT2427" s="164">
        <v>0</v>
      </c>
      <c r="BU2427" s="164">
        <v>0</v>
      </c>
      <c r="BV2427" s="186">
        <v>8.2114402999999996E-5</v>
      </c>
      <c r="BW2427" s="164">
        <v>1.0943145E-3</v>
      </c>
      <c r="BX2427" s="164">
        <v>0</v>
      </c>
      <c r="BY2427" s="164">
        <v>0</v>
      </c>
      <c r="BZ2427" s="164">
        <v>0</v>
      </c>
      <c r="CA2427" s="186">
        <v>1.9170582999999999E-5</v>
      </c>
      <c r="CB2427" s="186">
        <v>6.6960092000000003E-6</v>
      </c>
      <c r="CC2427" s="186">
        <v>1.8925251999999999E-5</v>
      </c>
      <c r="CD2427" s="164">
        <v>0</v>
      </c>
      <c r="CE2427"/>
      <c r="CF2427" s="330">
        <v>0</v>
      </c>
      <c r="CG2427" s="330">
        <v>4.2320000000000002</v>
      </c>
      <c r="CH2427" s="330">
        <v>0</v>
      </c>
      <c r="CI2427" s="330">
        <v>8.4700000000000001E-3</v>
      </c>
      <c r="CJ2427" s="330">
        <v>1.0786733999999999E-2</v>
      </c>
      <c r="CK2427" s="329">
        <v>4.2361563999999999E-7</v>
      </c>
      <c r="CL2427" s="329">
        <v>5.0102044999999999E-5</v>
      </c>
      <c r="CM2427" s="330">
        <v>1.557611E-3</v>
      </c>
      <c r="CN2427" s="330">
        <v>131.55605</v>
      </c>
      <c r="CO2427" s="330">
        <v>0</v>
      </c>
      <c r="CP2427"/>
      <c r="CQ2427">
        <v>0.63480000000000003</v>
      </c>
      <c r="CR2427">
        <v>2.0369658827800001</v>
      </c>
      <c r="CS2427">
        <v>0.24393061257999998</v>
      </c>
      <c r="CT2427">
        <v>0.24393061257999998</v>
      </c>
      <c r="CU2427">
        <v>8.1348000000000004E-2</v>
      </c>
      <c r="CW2427" s="372"/>
      <c r="CZ2427" s="11"/>
      <c r="DA2427" s="236"/>
      <c r="DB2427" s="236"/>
      <c r="DC2427" s="32"/>
      <c r="DD2427" s="32"/>
      <c r="DE2427" s="32"/>
      <c r="DF2427" s="32"/>
      <c r="DG2427" s="32"/>
      <c r="DH2427" s="32"/>
      <c r="DI2427" s="32"/>
      <c r="DJ2427" s="32"/>
      <c r="DK2427" s="32"/>
      <c r="DL2427" s="32"/>
    </row>
    <row r="2428" spans="1:116" ht="14.4" x14ac:dyDescent="0.3">
      <c r="A2428" t="s">
        <v>3205</v>
      </c>
      <c r="B2428" s="181" t="s">
        <v>3072</v>
      </c>
      <c r="C2428" s="182" t="s">
        <v>3206</v>
      </c>
      <c r="D2428" t="s">
        <v>3755</v>
      </c>
      <c r="E2428" s="242" t="s">
        <v>943</v>
      </c>
      <c r="F2428" s="184" t="s">
        <v>5261</v>
      </c>
      <c r="G2428" s="184">
        <v>0.66886800552600012</v>
      </c>
      <c r="H2428" s="184">
        <v>7.967261560000001E-2</v>
      </c>
      <c r="I2428" s="184">
        <v>0.16240698992600003</v>
      </c>
      <c r="J2428" s="328">
        <v>3.9188399999999998E-2</v>
      </c>
      <c r="K2428" s="184">
        <v>0.3876</v>
      </c>
      <c r="L2428" s="184">
        <v>8.3679525000000005E-2</v>
      </c>
      <c r="M2428" s="184">
        <v>7.8719406000000006E-2</v>
      </c>
      <c r="N2428" s="184">
        <v>5.1408000000000002E-2</v>
      </c>
      <c r="O2428" s="184">
        <v>2.0851999999999999E-2</v>
      </c>
      <c r="P2428" s="331">
        <v>2.8652903E-3</v>
      </c>
      <c r="Q2428" s="184">
        <v>4.5473253000000002E-3</v>
      </c>
      <c r="R2428" s="331">
        <v>8.0589259999999995E-6</v>
      </c>
      <c r="S2428" s="331">
        <v>2.2563E-2</v>
      </c>
      <c r="T2428" s="184">
        <v>0</v>
      </c>
      <c r="U2428" s="331">
        <v>1.6625399999999999E-2</v>
      </c>
      <c r="V2428" s="331">
        <v>0</v>
      </c>
      <c r="W2428" s="331">
        <v>0</v>
      </c>
      <c r="X2428" s="331">
        <v>0</v>
      </c>
      <c r="Y2428"/>
      <c r="Z2428" s="288">
        <v>2.5840000000000001</v>
      </c>
      <c r="AA2428"/>
      <c r="AB2428" s="164">
        <v>2.0655800000000002</v>
      </c>
      <c r="AC2428" s="164">
        <v>0</v>
      </c>
      <c r="AD2428" s="164">
        <v>2.0655800000000002</v>
      </c>
      <c r="AE2428" s="164">
        <v>0</v>
      </c>
      <c r="AF2428" s="164">
        <v>0</v>
      </c>
      <c r="AG2428" s="164">
        <v>0</v>
      </c>
      <c r="AH2428" s="164">
        <v>0</v>
      </c>
      <c r="AI2428"/>
      <c r="AJ2428" s="185">
        <v>7.3373703999999998E-2</v>
      </c>
      <c r="AK2428" s="185">
        <v>7.0847541E-2</v>
      </c>
      <c r="AL2428" s="185">
        <v>2.5229114000000002E-3</v>
      </c>
      <c r="AM2428" s="187">
        <v>3.251556E-6</v>
      </c>
      <c r="AN2428" s="176">
        <v>4.2474545000000001E-6</v>
      </c>
      <c r="AO2428" s="176">
        <v>9.3302935000000007E-9</v>
      </c>
      <c r="AP2428" s="176">
        <v>4.5540000000000001E-4</v>
      </c>
      <c r="AQ2428" s="192">
        <v>2.3979520000000001E-6</v>
      </c>
      <c r="AR2428" s="192">
        <v>7.2352E-9</v>
      </c>
      <c r="AS2428" s="192">
        <v>1.9767600000000001E-13</v>
      </c>
      <c r="AT2428" s="193">
        <v>0</v>
      </c>
      <c r="AU2428" s="193">
        <v>0</v>
      </c>
      <c r="AV2428" s="192">
        <v>1.3776000000000001E-9</v>
      </c>
      <c r="AW2428" s="192">
        <v>1.8467799999999999E-6</v>
      </c>
      <c r="AX2428" s="192">
        <v>3.1415999999999998E-10</v>
      </c>
      <c r="AY2428" s="192">
        <v>1.7701999999999999E-9</v>
      </c>
      <c r="AZ2428" s="193">
        <v>0</v>
      </c>
      <c r="BA2428" s="193">
        <v>0</v>
      </c>
      <c r="BB2428" s="192">
        <v>2.5911707999999998E-12</v>
      </c>
      <c r="BC2428" s="192">
        <v>6.7203340000000002E-12</v>
      </c>
      <c r="BD2428" s="192">
        <v>1.2243201E-12</v>
      </c>
      <c r="BE2428" s="192">
        <v>3.7351099999999999E-10</v>
      </c>
      <c r="BF2428" s="192">
        <v>9.7136999999999992E-10</v>
      </c>
      <c r="BG2428" s="193">
        <v>0</v>
      </c>
      <c r="BH2428" s="193">
        <v>4.5540000000000001E-4</v>
      </c>
      <c r="BI2428" s="193">
        <v>0</v>
      </c>
      <c r="BJ2428" s="193">
        <v>0</v>
      </c>
      <c r="BK2428" s="193">
        <v>0</v>
      </c>
      <c r="BL2428" s="193">
        <v>0</v>
      </c>
      <c r="BM2428"/>
      <c r="BN2428" s="164">
        <v>1.4429001E-4</v>
      </c>
      <c r="BO2428" s="186">
        <v>1.2204294E-5</v>
      </c>
      <c r="BP2428" s="186">
        <v>7.2048776000000001E-5</v>
      </c>
      <c r="BQ2428" s="186">
        <v>2.6421568000000001E-8</v>
      </c>
      <c r="BR2428" s="186">
        <v>2.8717307999999999E-5</v>
      </c>
      <c r="BS2428" s="164">
        <v>0</v>
      </c>
      <c r="BT2428" s="164">
        <v>0</v>
      </c>
      <c r="BU2428" s="164">
        <v>0</v>
      </c>
      <c r="BV2428" s="186">
        <v>4.0646321E-6</v>
      </c>
      <c r="BW2428" s="186">
        <v>3.0836521000000001E-6</v>
      </c>
      <c r="BX2428" s="164">
        <v>0</v>
      </c>
      <c r="BY2428" s="164">
        <v>0</v>
      </c>
      <c r="BZ2428" s="164">
        <v>0</v>
      </c>
      <c r="CA2428" s="186">
        <v>1.0619138E-5</v>
      </c>
      <c r="CB2428" s="186">
        <v>2.6437691000000001E-6</v>
      </c>
      <c r="CC2428" s="186">
        <v>1.088202E-5</v>
      </c>
      <c r="CD2428" s="164">
        <v>0</v>
      </c>
      <c r="CE2428"/>
      <c r="CF2428" s="330">
        <v>0</v>
      </c>
      <c r="CG2428" s="330">
        <v>2.5840000000000001</v>
      </c>
      <c r="CH2428" s="330">
        <v>0</v>
      </c>
      <c r="CI2428" s="330">
        <v>8.3499999999999998E-3</v>
      </c>
      <c r="CJ2428" s="330">
        <v>5.3494887999999997E-3</v>
      </c>
      <c r="CK2428" s="329">
        <v>1.1915636000000001E-9</v>
      </c>
      <c r="CL2428" s="329">
        <v>1.3782678E-7</v>
      </c>
      <c r="CM2428" s="330">
        <v>1.0302777E-3</v>
      </c>
      <c r="CN2428" s="330">
        <v>3.3140947000000001</v>
      </c>
      <c r="CO2428" s="330">
        <v>0</v>
      </c>
      <c r="CP2428"/>
      <c r="CQ2428">
        <v>0.3876</v>
      </c>
      <c r="CR2428">
        <v>0.24207960552600002</v>
      </c>
      <c r="CS2428">
        <v>0.16240698992600003</v>
      </c>
      <c r="CT2428">
        <v>0.16240698992600003</v>
      </c>
      <c r="CU2428">
        <v>3.9188399999999998E-2</v>
      </c>
      <c r="CW2428" s="372"/>
      <c r="CZ2428" s="11"/>
      <c r="DA2428" s="236"/>
      <c r="DB2428" s="236"/>
      <c r="DC2428" s="32"/>
      <c r="DD2428" s="32"/>
      <c r="DE2428" s="32"/>
      <c r="DF2428" s="32"/>
      <c r="DG2428" s="32"/>
      <c r="DH2428" s="32"/>
      <c r="DI2428" s="32"/>
      <c r="DJ2428" s="32"/>
      <c r="DK2428" s="32"/>
      <c r="DL2428" s="32"/>
    </row>
    <row r="2429" spans="1:116" ht="14.4" x14ac:dyDescent="0.3">
      <c r="A2429" t="s">
        <v>3207</v>
      </c>
      <c r="B2429" s="181" t="s">
        <v>3072</v>
      </c>
      <c r="C2429" s="182" t="s">
        <v>3208</v>
      </c>
      <c r="D2429" t="s">
        <v>3755</v>
      </c>
      <c r="E2429" s="242" t="s">
        <v>943</v>
      </c>
      <c r="F2429" s="184" t="s">
        <v>5262</v>
      </c>
      <c r="G2429" s="184">
        <v>0.70311523312599999</v>
      </c>
      <c r="H2429" s="184">
        <v>8.1947959119999997E-2</v>
      </c>
      <c r="I2429" s="184">
        <v>0.23305307400600001</v>
      </c>
      <c r="J2429" s="328">
        <v>5.0014199999999995E-2</v>
      </c>
      <c r="K2429" s="184">
        <v>0.33810000000000001</v>
      </c>
      <c r="L2429" s="184">
        <v>0.19461753000000001</v>
      </c>
      <c r="M2429" s="184">
        <v>3.8418082999999999E-2</v>
      </c>
      <c r="N2429" s="184">
        <v>4.7736000000000001E-2</v>
      </c>
      <c r="O2429" s="331">
        <v>2.5663999999999999E-2</v>
      </c>
      <c r="P2429" s="331">
        <v>8.5883702000000002E-4</v>
      </c>
      <c r="Q2429" s="331">
        <v>7.6891221000000001E-3</v>
      </c>
      <c r="R2429" s="331">
        <v>1.7461006000000001E-5</v>
      </c>
      <c r="S2429" s="331">
        <v>3.1718999999999997E-2</v>
      </c>
      <c r="T2429" s="331">
        <v>0</v>
      </c>
      <c r="U2429" s="331">
        <v>1.8295200000000001E-2</v>
      </c>
      <c r="V2429" s="331">
        <v>0</v>
      </c>
      <c r="W2429" s="331">
        <v>0</v>
      </c>
      <c r="X2429" s="331">
        <v>0</v>
      </c>
      <c r="Y2429"/>
      <c r="Z2429" s="288">
        <v>2.254</v>
      </c>
      <c r="AA2429"/>
      <c r="AB2429" s="164">
        <v>2.2730399999999999</v>
      </c>
      <c r="AC2429" s="164">
        <v>0</v>
      </c>
      <c r="AD2429" s="164">
        <v>2.2730399999999999</v>
      </c>
      <c r="AE2429" s="164">
        <v>0</v>
      </c>
      <c r="AF2429" s="164">
        <v>0</v>
      </c>
      <c r="AG2429" s="164">
        <v>0</v>
      </c>
      <c r="AH2429" s="164">
        <v>0</v>
      </c>
      <c r="AI2429"/>
      <c r="AJ2429" s="185">
        <v>0.10351984</v>
      </c>
      <c r="AK2429" s="185">
        <v>0.10061071000000001</v>
      </c>
      <c r="AL2429" s="185">
        <v>2.9045611E-3</v>
      </c>
      <c r="AM2429" s="187">
        <v>4.5710279999999999E-6</v>
      </c>
      <c r="AN2429" s="176">
        <v>6.0318173000000001E-6</v>
      </c>
      <c r="AO2429" s="176">
        <v>1.074172E-8</v>
      </c>
      <c r="AP2429" s="176">
        <v>6.4019999999999995E-4</v>
      </c>
      <c r="AQ2429" s="192">
        <v>2.0917120000000001E-6</v>
      </c>
      <c r="AR2429" s="192">
        <v>6.3112000000000003E-9</v>
      </c>
      <c r="AS2429" s="192">
        <v>1.72431E-13</v>
      </c>
      <c r="AT2429" s="193">
        <v>0</v>
      </c>
      <c r="AU2429" s="193">
        <v>0</v>
      </c>
      <c r="AV2429" s="192">
        <v>1.2792000000000001E-9</v>
      </c>
      <c r="AW2429" s="192">
        <v>3.9369999999999997E-6</v>
      </c>
      <c r="AX2429" s="192">
        <v>2.9172E-10</v>
      </c>
      <c r="AY2429" s="192">
        <v>4.1170400000000001E-9</v>
      </c>
      <c r="AZ2429" s="193">
        <v>0</v>
      </c>
      <c r="BA2429" s="193">
        <v>0</v>
      </c>
      <c r="BB2429" s="192">
        <v>4.3805011000000004E-12</v>
      </c>
      <c r="BC2429" s="192">
        <v>1.4560261000000001E-11</v>
      </c>
      <c r="BD2429" s="192">
        <v>2.6466789E-12</v>
      </c>
      <c r="BE2429" s="192">
        <v>1.6498000000000001E-10</v>
      </c>
      <c r="BF2429" s="192">
        <v>1.6611100000000001E-9</v>
      </c>
      <c r="BG2429" s="193">
        <v>0</v>
      </c>
      <c r="BH2429" s="193">
        <v>6.4019999999999995E-4</v>
      </c>
      <c r="BI2429" s="193">
        <v>0</v>
      </c>
      <c r="BJ2429" s="193">
        <v>0</v>
      </c>
      <c r="BK2429" s="193">
        <v>0</v>
      </c>
      <c r="BL2429" s="193">
        <v>0</v>
      </c>
      <c r="BM2429"/>
      <c r="BN2429" s="164">
        <v>1.7346606E-4</v>
      </c>
      <c r="BO2429" s="186">
        <v>2.8384118000000001E-5</v>
      </c>
      <c r="BP2429" s="186">
        <v>6.2847500999999994E-5</v>
      </c>
      <c r="BQ2429" s="186">
        <v>2.6313601999999999E-8</v>
      </c>
      <c r="BR2429" s="186">
        <v>4.6352310999999997E-5</v>
      </c>
      <c r="BS2429" s="164">
        <v>0</v>
      </c>
      <c r="BT2429" s="164">
        <v>0</v>
      </c>
      <c r="BU2429" s="164">
        <v>0</v>
      </c>
      <c r="BV2429" s="186">
        <v>1.5238466E-6</v>
      </c>
      <c r="BW2429" s="186">
        <v>5.1572644000000002E-6</v>
      </c>
      <c r="BX2429" s="164">
        <v>0</v>
      </c>
      <c r="BY2429" s="164">
        <v>0</v>
      </c>
      <c r="BZ2429" s="164">
        <v>0</v>
      </c>
      <c r="CA2429" s="186">
        <v>1.0967498000000001E-5</v>
      </c>
      <c r="CB2429" s="186">
        <v>2.9093004999999999E-6</v>
      </c>
      <c r="CC2429" s="186">
        <v>1.5297912000000001E-5</v>
      </c>
      <c r="CD2429" s="164">
        <v>0</v>
      </c>
      <c r="CE2429"/>
      <c r="CF2429" s="330">
        <v>0</v>
      </c>
      <c r="CG2429" s="330">
        <v>2.254</v>
      </c>
      <c r="CH2429" s="330">
        <v>0</v>
      </c>
      <c r="CI2429" s="330">
        <v>1.942E-2</v>
      </c>
      <c r="CJ2429" s="330">
        <v>2.6107552999999999E-3</v>
      </c>
      <c r="CK2429" s="329">
        <v>1.9777320999999998E-9</v>
      </c>
      <c r="CL2429" s="329">
        <v>2.3307718999999999E-7</v>
      </c>
      <c r="CM2429" s="330">
        <v>1.8267775999999999E-3</v>
      </c>
      <c r="CN2429" s="330">
        <v>7.1794282999999997</v>
      </c>
      <c r="CO2429" s="330">
        <v>0</v>
      </c>
      <c r="CP2429"/>
      <c r="CQ2429">
        <v>0.33810000000000001</v>
      </c>
      <c r="CR2429">
        <v>0.31500103312599997</v>
      </c>
      <c r="CS2429">
        <v>0.23305307400600001</v>
      </c>
      <c r="CT2429">
        <v>0.23305307400600001</v>
      </c>
      <c r="CU2429">
        <v>5.0014199999999995E-2</v>
      </c>
      <c r="CW2429" s="372"/>
      <c r="CZ2429" s="11"/>
      <c r="DA2429" s="236"/>
      <c r="DB2429" s="236"/>
      <c r="DC2429" s="32"/>
      <c r="DD2429" s="32"/>
      <c r="DE2429" s="32"/>
      <c r="DF2429" s="32"/>
      <c r="DG2429" s="32"/>
      <c r="DH2429" s="32"/>
      <c r="DI2429" s="32"/>
      <c r="DJ2429" s="32"/>
      <c r="DK2429" s="32"/>
      <c r="DL2429" s="32"/>
    </row>
    <row r="2430" spans="1:116" ht="14.4" x14ac:dyDescent="0.3">
      <c r="A2430" t="s">
        <v>3209</v>
      </c>
      <c r="B2430" s="181" t="s">
        <v>3072</v>
      </c>
      <c r="C2430" s="182" t="s">
        <v>3210</v>
      </c>
      <c r="D2430" t="s">
        <v>3755</v>
      </c>
      <c r="E2430" s="242" t="s">
        <v>943</v>
      </c>
      <c r="F2430" s="184" t="s">
        <v>5263</v>
      </c>
      <c r="G2430" s="184">
        <v>1.2713405756</v>
      </c>
      <c r="H2430" s="184">
        <v>0.169000805</v>
      </c>
      <c r="I2430" s="184">
        <v>0.1898326706</v>
      </c>
      <c r="J2430" s="328">
        <v>7.5507099999999994E-2</v>
      </c>
      <c r="K2430" s="184">
        <v>0.83699999999999997</v>
      </c>
      <c r="L2430" s="184">
        <v>0.12326445</v>
      </c>
      <c r="M2430" s="331">
        <v>6.6397639999999994E-2</v>
      </c>
      <c r="N2430" s="331">
        <v>9.2411999999999994E-2</v>
      </c>
      <c r="O2430" s="331">
        <v>5.0927E-2</v>
      </c>
      <c r="P2430" s="331">
        <v>1.9051929999999999E-3</v>
      </c>
      <c r="Q2430" s="331">
        <v>2.3756612E-2</v>
      </c>
      <c r="R2430" s="331">
        <v>1.705806E-4</v>
      </c>
      <c r="S2430" s="331">
        <v>4.2945999999999998E-2</v>
      </c>
      <c r="T2430" s="331">
        <v>0</v>
      </c>
      <c r="U2430" s="331">
        <v>3.2561100000000003E-2</v>
      </c>
      <c r="V2430" s="184">
        <v>0</v>
      </c>
      <c r="W2430" s="331">
        <v>0</v>
      </c>
      <c r="X2430" s="184">
        <v>0</v>
      </c>
      <c r="Y2430"/>
      <c r="Z2430" s="288">
        <v>5.58</v>
      </c>
      <c r="AA2430"/>
      <c r="AB2430" s="164">
        <v>4.0454699999999999</v>
      </c>
      <c r="AC2430" s="164">
        <v>0</v>
      </c>
      <c r="AD2430" s="164">
        <v>4.0454699999999999</v>
      </c>
      <c r="AE2430" s="164">
        <v>0</v>
      </c>
      <c r="AF2430" s="164">
        <v>0</v>
      </c>
      <c r="AG2430" s="164">
        <v>0</v>
      </c>
      <c r="AH2430" s="164">
        <v>0</v>
      </c>
      <c r="AI2430"/>
      <c r="AJ2430" s="185">
        <v>0.14231870999999999</v>
      </c>
      <c r="AK2430" s="185">
        <v>0.13718077000000001</v>
      </c>
      <c r="AL2430" s="185">
        <v>5.1317447000000004E-3</v>
      </c>
      <c r="AM2430" s="187">
        <v>6.1889519999999999E-6</v>
      </c>
      <c r="AN2430" s="176">
        <v>8.2242669E-6</v>
      </c>
      <c r="AO2430" s="176">
        <v>1.8978346000000001E-8</v>
      </c>
      <c r="AP2430" s="176">
        <v>8.6680000000000004E-4</v>
      </c>
      <c r="AQ2430" s="192">
        <v>5.1782400000000001E-6</v>
      </c>
      <c r="AR2430" s="192">
        <v>1.5624000000000001E-8</v>
      </c>
      <c r="AS2430" s="192">
        <v>4.2686999999999998E-13</v>
      </c>
      <c r="AT2430" s="193">
        <v>0</v>
      </c>
      <c r="AU2430" s="193">
        <v>0</v>
      </c>
      <c r="AV2430" s="192">
        <v>2.4763999999999998E-9</v>
      </c>
      <c r="AW2430" s="192">
        <v>3.0374299999999999E-6</v>
      </c>
      <c r="AX2430" s="192">
        <v>5.6473999999999995E-10</v>
      </c>
      <c r="AY2430" s="192">
        <v>2.6076E-9</v>
      </c>
      <c r="AZ2430" s="193">
        <v>0</v>
      </c>
      <c r="BA2430" s="193">
        <v>0</v>
      </c>
      <c r="BB2430" s="192">
        <v>1.3533845999999999E-11</v>
      </c>
      <c r="BC2430" s="192">
        <v>1.4224075E-10</v>
      </c>
      <c r="BD2430" s="192">
        <v>2.5804160000000001E-11</v>
      </c>
      <c r="BE2430" s="192">
        <v>4.22134E-10</v>
      </c>
      <c r="BF2430" s="192">
        <v>5.69834E-9</v>
      </c>
      <c r="BG2430" s="193">
        <v>0</v>
      </c>
      <c r="BH2430" s="193">
        <v>8.6680000000000004E-4</v>
      </c>
      <c r="BI2430" s="193">
        <v>0</v>
      </c>
      <c r="BJ2430" s="193">
        <v>0</v>
      </c>
      <c r="BK2430" s="193">
        <v>0</v>
      </c>
      <c r="BL2430" s="193">
        <v>0</v>
      </c>
      <c r="BM2430"/>
      <c r="BN2430" s="164">
        <v>2.9830459000000002E-4</v>
      </c>
      <c r="BO2430" s="186">
        <v>1.7977582E-5</v>
      </c>
      <c r="BP2430" s="164">
        <v>1.5558521E-4</v>
      </c>
      <c r="BQ2430" s="186">
        <v>6.8712E-8</v>
      </c>
      <c r="BR2430" s="186">
        <v>6.0392500000000002E-5</v>
      </c>
      <c r="BS2430" s="164">
        <v>0</v>
      </c>
      <c r="BT2430" s="164">
        <v>0</v>
      </c>
      <c r="BU2430" s="164">
        <v>0</v>
      </c>
      <c r="BV2430" s="186">
        <v>3.7039531000000002E-6</v>
      </c>
      <c r="BW2430" s="186">
        <v>1.5854100000000001E-5</v>
      </c>
      <c r="BX2430" s="164">
        <v>0</v>
      </c>
      <c r="BY2430" s="164">
        <v>0</v>
      </c>
      <c r="BZ2430" s="164">
        <v>0</v>
      </c>
      <c r="CA2430" s="186">
        <v>1.8832037E-5</v>
      </c>
      <c r="CB2430" s="186">
        <v>5.1778623E-6</v>
      </c>
      <c r="CC2430" s="186">
        <v>2.0712636000000001E-5</v>
      </c>
      <c r="CD2430" s="164">
        <v>0</v>
      </c>
      <c r="CE2430"/>
      <c r="CF2430" s="330">
        <v>0</v>
      </c>
      <c r="CG2430" s="330">
        <v>5.58</v>
      </c>
      <c r="CH2430" s="330">
        <v>0</v>
      </c>
      <c r="CI2430" s="330">
        <v>1.23E-2</v>
      </c>
      <c r="CJ2430" s="330">
        <v>4.5121457000000002E-3</v>
      </c>
      <c r="CK2430" s="329">
        <v>6.1034492000000002E-9</v>
      </c>
      <c r="CL2430" s="329">
        <v>7.2086601E-7</v>
      </c>
      <c r="CM2430" s="330">
        <v>2.0216664999999998E-3</v>
      </c>
      <c r="CN2430" s="330">
        <v>70.114570999999998</v>
      </c>
      <c r="CO2430" s="330">
        <v>0</v>
      </c>
      <c r="CP2430"/>
      <c r="CQ2430">
        <v>0.83699999999999997</v>
      </c>
      <c r="CR2430">
        <v>0.35883347560000006</v>
      </c>
      <c r="CS2430">
        <v>0.1898326706</v>
      </c>
      <c r="CT2430">
        <v>0.1898326706</v>
      </c>
      <c r="CU2430">
        <v>7.5507099999999994E-2</v>
      </c>
      <c r="CW2430" s="372"/>
      <c r="CZ2430" s="11"/>
      <c r="DA2430" s="236"/>
      <c r="DB2430" s="236"/>
      <c r="DC2430" s="32"/>
      <c r="DD2430" s="32"/>
      <c r="DE2430" s="32"/>
      <c r="DF2430" s="32"/>
      <c r="DG2430" s="32"/>
      <c r="DH2430" s="32"/>
      <c r="DI2430" s="32"/>
      <c r="DJ2430" s="32"/>
      <c r="DK2430" s="32"/>
      <c r="DL2430" s="32"/>
    </row>
    <row r="2431" spans="1:116" ht="14.4" x14ac:dyDescent="0.3">
      <c r="A2431" t="s">
        <v>3211</v>
      </c>
      <c r="B2431" s="181" t="s">
        <v>3072</v>
      </c>
      <c r="C2431" s="182" t="s">
        <v>3212</v>
      </c>
      <c r="D2431" t="s">
        <v>3755</v>
      </c>
      <c r="E2431" s="242" t="s">
        <v>943</v>
      </c>
      <c r="F2431" s="184" t="s">
        <v>5264</v>
      </c>
      <c r="G2431" s="184">
        <v>1.1728588958000001</v>
      </c>
      <c r="H2431" s="184">
        <v>0.18232300649999997</v>
      </c>
      <c r="I2431" s="184">
        <v>0.1926608893</v>
      </c>
      <c r="J2431" s="328">
        <v>0.11372499999999999</v>
      </c>
      <c r="K2431" s="184">
        <v>0.68415000000000004</v>
      </c>
      <c r="L2431" s="184">
        <v>0.10652855</v>
      </c>
      <c r="M2431" s="184">
        <v>8.5929522999999994E-2</v>
      </c>
      <c r="N2431" s="184">
        <v>9.8531999999999995E-2</v>
      </c>
      <c r="O2431" s="331">
        <v>6.0150000000000002E-2</v>
      </c>
      <c r="P2431" s="331">
        <v>2.6402675000000001E-3</v>
      </c>
      <c r="Q2431" s="184">
        <v>2.1000739000000001E-2</v>
      </c>
      <c r="R2431" s="331">
        <v>2.028163E-4</v>
      </c>
      <c r="S2431" s="331">
        <v>7.5972999999999999E-2</v>
      </c>
      <c r="T2431" s="331">
        <v>0</v>
      </c>
      <c r="U2431" s="331">
        <v>3.7752000000000001E-2</v>
      </c>
      <c r="V2431" s="331">
        <v>0</v>
      </c>
      <c r="W2431" s="331">
        <v>0</v>
      </c>
      <c r="X2431" s="331">
        <v>0</v>
      </c>
      <c r="Y2431"/>
      <c r="Z2431" s="288">
        <v>4.5610000000000008</v>
      </c>
      <c r="AA2431"/>
      <c r="AB2431" s="164">
        <v>4.6904000000000003</v>
      </c>
      <c r="AC2431" s="164">
        <v>0</v>
      </c>
      <c r="AD2431" s="164">
        <v>4.6904000000000003</v>
      </c>
      <c r="AE2431" s="164">
        <v>0</v>
      </c>
      <c r="AF2431" s="164">
        <v>0</v>
      </c>
      <c r="AG2431" s="164">
        <v>0</v>
      </c>
      <c r="AH2431" s="164">
        <v>0</v>
      </c>
      <c r="AI2431"/>
      <c r="AJ2431" s="185">
        <v>0.12304169</v>
      </c>
      <c r="AK2431" s="185">
        <v>0.11874798</v>
      </c>
      <c r="AL2431" s="185">
        <v>4.2827595999999999E-3</v>
      </c>
      <c r="AM2431" s="187">
        <v>1.0948476E-5</v>
      </c>
      <c r="AN2431" s="176">
        <v>7.1191833000000004E-6</v>
      </c>
      <c r="AO2431" s="176">
        <v>1.5838608000000001E-8</v>
      </c>
      <c r="AP2431" s="176">
        <v>1.5334000000000001E-3</v>
      </c>
      <c r="AQ2431" s="192">
        <v>4.2326080000000002E-6</v>
      </c>
      <c r="AR2431" s="192">
        <v>1.27708E-8</v>
      </c>
      <c r="AS2431" s="192">
        <v>3.4891649999999999E-13</v>
      </c>
      <c r="AT2431" s="193">
        <v>0</v>
      </c>
      <c r="AU2431" s="193">
        <v>0</v>
      </c>
      <c r="AV2431" s="192">
        <v>2.6404000000000001E-9</v>
      </c>
      <c r="AW2431" s="192">
        <v>2.87816E-6</v>
      </c>
      <c r="AX2431" s="192">
        <v>6.0213999999999995E-10</v>
      </c>
      <c r="AY2431" s="192">
        <v>2.2535599999999998E-9</v>
      </c>
      <c r="AZ2431" s="193">
        <v>0</v>
      </c>
      <c r="BA2431" s="193">
        <v>0</v>
      </c>
      <c r="BB2431" s="192">
        <v>1.1964017999999999E-11</v>
      </c>
      <c r="BC2431" s="192">
        <v>1.6912073E-10</v>
      </c>
      <c r="BD2431" s="192">
        <v>3.0674195000000001E-11</v>
      </c>
      <c r="BE2431" s="192">
        <v>4.8507800000000003E-10</v>
      </c>
      <c r="BF2431" s="192">
        <v>5.2898200000000002E-9</v>
      </c>
      <c r="BG2431" s="193">
        <v>0</v>
      </c>
      <c r="BH2431" s="193">
        <v>1.5334000000000001E-3</v>
      </c>
      <c r="BI2431" s="193">
        <v>0</v>
      </c>
      <c r="BJ2431" s="193">
        <v>0</v>
      </c>
      <c r="BK2431" s="193">
        <v>0</v>
      </c>
      <c r="BL2431" s="193">
        <v>0</v>
      </c>
      <c r="BM2431"/>
      <c r="BN2431" s="164">
        <v>2.9050646E-4</v>
      </c>
      <c r="BO2431" s="186">
        <v>1.5536723999999999E-5</v>
      </c>
      <c r="BP2431" s="164">
        <v>1.2717278E-4</v>
      </c>
      <c r="BQ2431" s="186">
        <v>7.4889322000000006E-8</v>
      </c>
      <c r="BR2431" s="186">
        <v>6.6637205E-5</v>
      </c>
      <c r="BS2431" s="164">
        <v>0</v>
      </c>
      <c r="BT2431" s="164">
        <v>0</v>
      </c>
      <c r="BU2431" s="164">
        <v>0</v>
      </c>
      <c r="BV2431" s="186">
        <v>4.5572716999999998E-6</v>
      </c>
      <c r="BW2431" s="186">
        <v>1.403941E-5</v>
      </c>
      <c r="BX2431" s="164">
        <v>0</v>
      </c>
      <c r="BY2431" s="164">
        <v>0</v>
      </c>
      <c r="BZ2431" s="164">
        <v>0</v>
      </c>
      <c r="CA2431" s="186">
        <v>1.9843465000000002E-5</v>
      </c>
      <c r="CB2431" s="186">
        <v>6.0033186000000003E-6</v>
      </c>
      <c r="CC2431" s="186">
        <v>3.6641389999999997E-5</v>
      </c>
      <c r="CD2431" s="164">
        <v>0</v>
      </c>
      <c r="CE2431"/>
      <c r="CF2431" s="330">
        <v>0</v>
      </c>
      <c r="CG2431" s="330">
        <v>4.5609999999999999</v>
      </c>
      <c r="CH2431" s="330">
        <v>0</v>
      </c>
      <c r="CI2431" s="330">
        <v>1.0630000000000001E-2</v>
      </c>
      <c r="CJ2431" s="330">
        <v>5.8394624000000003E-3</v>
      </c>
      <c r="CK2431" s="329">
        <v>5.4042895999999996E-9</v>
      </c>
      <c r="CL2431" s="329">
        <v>6.3757312999999998E-7</v>
      </c>
      <c r="CM2431" s="330">
        <v>2.1496110000000001E-3</v>
      </c>
      <c r="CN2431" s="330">
        <v>83.361372000000003</v>
      </c>
      <c r="CO2431" s="330">
        <v>0</v>
      </c>
      <c r="CP2431"/>
      <c r="CQ2431">
        <v>0.68415000000000004</v>
      </c>
      <c r="CR2431">
        <v>0.37498389580000002</v>
      </c>
      <c r="CS2431">
        <v>0.1926608893</v>
      </c>
      <c r="CT2431">
        <v>0.1926608893</v>
      </c>
      <c r="CU2431">
        <v>0.11372499999999999</v>
      </c>
      <c r="CW2431" s="372"/>
      <c r="CZ2431" s="11"/>
      <c r="DA2431" s="236"/>
      <c r="DB2431" s="236"/>
      <c r="DC2431" s="32"/>
      <c r="DD2431" s="32"/>
      <c r="DE2431" s="32"/>
      <c r="DF2431" s="32"/>
      <c r="DG2431" s="32"/>
      <c r="DH2431" s="32"/>
      <c r="DI2431" s="32"/>
      <c r="DJ2431" s="32"/>
      <c r="DK2431" s="32"/>
      <c r="DL2431" s="32"/>
    </row>
    <row r="2432" spans="1:116" ht="14.4" x14ac:dyDescent="0.3">
      <c r="A2432" t="s">
        <v>3213</v>
      </c>
      <c r="B2432" s="181" t="s">
        <v>3072</v>
      </c>
      <c r="C2432" s="182" t="s">
        <v>3214</v>
      </c>
      <c r="D2432" t="s">
        <v>3755</v>
      </c>
      <c r="E2432" s="242" t="s">
        <v>943</v>
      </c>
      <c r="F2432" s="184" t="s">
        <v>5265</v>
      </c>
      <c r="G2432" s="184">
        <v>1.15625495397</v>
      </c>
      <c r="H2432" s="184">
        <v>0.1423203877</v>
      </c>
      <c r="I2432" s="184">
        <v>0.30467616626999999</v>
      </c>
      <c r="J2432" s="328">
        <v>8.0158399999999991E-2</v>
      </c>
      <c r="K2432" s="184">
        <v>0.62909999999999999</v>
      </c>
      <c r="L2432" s="184">
        <v>7.7065334999999999E-2</v>
      </c>
      <c r="M2432" s="184">
        <v>0.22749532</v>
      </c>
      <c r="N2432" s="184">
        <v>8.8127999999999998E-2</v>
      </c>
      <c r="O2432" s="184">
        <v>3.8496000000000002E-2</v>
      </c>
      <c r="P2432" s="184">
        <v>6.1881269999999999E-3</v>
      </c>
      <c r="Q2432" s="331">
        <v>9.5082607E-3</v>
      </c>
      <c r="R2432" s="331">
        <v>1.1551127E-4</v>
      </c>
      <c r="S2432" s="184">
        <v>4.8286999999999997E-2</v>
      </c>
      <c r="T2432" s="184">
        <v>0</v>
      </c>
      <c r="U2432" s="331">
        <v>3.1871400000000001E-2</v>
      </c>
      <c r="V2432" s="331">
        <v>0</v>
      </c>
      <c r="W2432" s="331">
        <v>0</v>
      </c>
      <c r="X2432" s="184">
        <v>0</v>
      </c>
      <c r="Y2432"/>
      <c r="Z2432" s="288">
        <v>4.194</v>
      </c>
      <c r="AA2432"/>
      <c r="AB2432" s="164">
        <v>3.9597799999999999</v>
      </c>
      <c r="AC2432" s="164">
        <v>0</v>
      </c>
      <c r="AD2432" s="164">
        <v>3.9597799999999999</v>
      </c>
      <c r="AE2432" s="164">
        <v>0</v>
      </c>
      <c r="AF2432" s="164">
        <v>0</v>
      </c>
      <c r="AG2432" s="164">
        <v>0</v>
      </c>
      <c r="AH2432" s="164">
        <v>0</v>
      </c>
      <c r="AI2432"/>
      <c r="AJ2432" s="185">
        <v>0.1022319</v>
      </c>
      <c r="AK2432" s="185">
        <v>9.8430808999999994E-2</v>
      </c>
      <c r="AL2432" s="185">
        <v>3.7941367999999999E-3</v>
      </c>
      <c r="AM2432" s="187">
        <v>6.9586440000000001E-6</v>
      </c>
      <c r="AN2432" s="176">
        <v>5.9011276000000003E-6</v>
      </c>
      <c r="AO2432" s="176">
        <v>1.4031571E-8</v>
      </c>
      <c r="AP2432" s="176">
        <v>9.7460000000000005E-4</v>
      </c>
      <c r="AQ2432" s="192">
        <v>3.8920320000000002E-6</v>
      </c>
      <c r="AR2432" s="192">
        <v>1.1743200000000001E-8</v>
      </c>
      <c r="AS2432" s="192">
        <v>3.20841E-13</v>
      </c>
      <c r="AT2432" s="193">
        <v>0</v>
      </c>
      <c r="AU2432" s="193">
        <v>0</v>
      </c>
      <c r="AV2432" s="192">
        <v>2.3616000000000002E-9</v>
      </c>
      <c r="AW2432" s="192">
        <v>2.0034199999999999E-6</v>
      </c>
      <c r="AX2432" s="192">
        <v>5.3856000000000005E-10</v>
      </c>
      <c r="AY2432" s="192">
        <v>1.6302800000000001E-9</v>
      </c>
      <c r="AZ2432" s="193">
        <v>0</v>
      </c>
      <c r="BA2432" s="193">
        <v>0</v>
      </c>
      <c r="BB2432" s="192">
        <v>5.4179487E-12</v>
      </c>
      <c r="BC2432" s="192">
        <v>9.6320713000000001E-11</v>
      </c>
      <c r="BD2432" s="192">
        <v>1.7471364000000001E-11</v>
      </c>
      <c r="BE2432" s="192">
        <v>8.0404499999999999E-10</v>
      </c>
      <c r="BF2432" s="192">
        <v>2.5099700000000002E-9</v>
      </c>
      <c r="BG2432" s="193">
        <v>0</v>
      </c>
      <c r="BH2432" s="193">
        <v>9.7460000000000005E-4</v>
      </c>
      <c r="BI2432" s="193">
        <v>0</v>
      </c>
      <c r="BJ2432" s="193">
        <v>0</v>
      </c>
      <c r="BK2432" s="193">
        <v>0</v>
      </c>
      <c r="BL2432" s="193">
        <v>0</v>
      </c>
      <c r="BM2432"/>
      <c r="BN2432" s="164">
        <v>2.3306796000000001E-4</v>
      </c>
      <c r="BO2432" s="186">
        <v>1.1239642999999999E-5</v>
      </c>
      <c r="BP2432" s="164">
        <v>1.1693985E-4</v>
      </c>
      <c r="BQ2432" s="186">
        <v>5.7591770000000003E-8</v>
      </c>
      <c r="BR2432" s="186">
        <v>4.3715486E-5</v>
      </c>
      <c r="BS2432" s="164">
        <v>0</v>
      </c>
      <c r="BT2432" s="164">
        <v>0</v>
      </c>
      <c r="BU2432" s="164">
        <v>0</v>
      </c>
      <c r="BV2432" s="186">
        <v>8.7632241999999999E-6</v>
      </c>
      <c r="BW2432" s="186">
        <v>6.4196607999999998E-6</v>
      </c>
      <c r="BX2432" s="164">
        <v>0</v>
      </c>
      <c r="BY2432" s="164">
        <v>0</v>
      </c>
      <c r="BZ2432" s="164">
        <v>0</v>
      </c>
      <c r="CA2432" s="186">
        <v>1.7575746000000001E-5</v>
      </c>
      <c r="CB2432" s="186">
        <v>5.0681862999999999E-6</v>
      </c>
      <c r="CC2432" s="186">
        <v>2.3288572999999999E-5</v>
      </c>
      <c r="CD2432" s="164">
        <v>0</v>
      </c>
      <c r="CE2432"/>
      <c r="CF2432" s="330">
        <v>0</v>
      </c>
      <c r="CG2432" s="330">
        <v>4.194</v>
      </c>
      <c r="CH2432" s="330">
        <v>0</v>
      </c>
      <c r="CI2432" s="330">
        <v>7.6899999999999998E-3</v>
      </c>
      <c r="CJ2432" s="330">
        <v>1.5459766999999999E-2</v>
      </c>
      <c r="CK2432" s="329">
        <v>2.4932849999999998E-9</v>
      </c>
      <c r="CL2432" s="329">
        <v>2.8881718E-7</v>
      </c>
      <c r="CM2432" s="330">
        <v>1.4299444E-3</v>
      </c>
      <c r="CN2432" s="330">
        <v>47.476385999999998</v>
      </c>
      <c r="CO2432" s="330">
        <v>0</v>
      </c>
      <c r="CP2432"/>
      <c r="CQ2432">
        <v>0.62909999999999999</v>
      </c>
      <c r="CR2432">
        <v>0.44699655396999999</v>
      </c>
      <c r="CS2432">
        <v>0.30467616626999999</v>
      </c>
      <c r="CT2432">
        <v>0.30467616626999999</v>
      </c>
      <c r="CU2432">
        <v>8.0158399999999991E-2</v>
      </c>
      <c r="CW2432" s="372"/>
      <c r="CZ2432" s="11"/>
      <c r="DA2432" s="236"/>
      <c r="DB2432" s="236"/>
      <c r="DC2432" s="32"/>
      <c r="DD2432" s="32"/>
      <c r="DE2432" s="32"/>
      <c r="DF2432" s="32"/>
      <c r="DG2432" s="32"/>
      <c r="DH2432" s="32"/>
      <c r="DI2432" s="32"/>
      <c r="DJ2432" s="32"/>
      <c r="DK2432" s="32"/>
      <c r="DL2432" s="32"/>
    </row>
    <row r="2433" spans="1:116" ht="14.4" x14ac:dyDescent="0.3">
      <c r="A2433" s="39" t="s">
        <v>3215</v>
      </c>
      <c r="B2433" s="181" t="s">
        <v>3072</v>
      </c>
      <c r="C2433" s="182" t="s">
        <v>3216</v>
      </c>
      <c r="D2433" t="s">
        <v>3755</v>
      </c>
      <c r="E2433" s="242" t="s">
        <v>943</v>
      </c>
      <c r="F2433" s="184" t="s">
        <v>5266</v>
      </c>
      <c r="G2433" s="184">
        <v>1.1386499292900001</v>
      </c>
      <c r="H2433" s="184">
        <v>0.1523076334</v>
      </c>
      <c r="I2433" s="184">
        <v>0.17704429589000001</v>
      </c>
      <c r="J2433" s="328">
        <v>7.7747999999999998E-2</v>
      </c>
      <c r="K2433" s="184">
        <v>0.73155000000000003</v>
      </c>
      <c r="L2433" s="184">
        <v>8.5182750000000002E-2</v>
      </c>
      <c r="M2433" s="184">
        <v>9.1740662000000001E-2</v>
      </c>
      <c r="N2433" s="184">
        <v>8.9964000000000002E-2</v>
      </c>
      <c r="O2433" s="331">
        <v>4.7317999999999999E-2</v>
      </c>
      <c r="P2433" s="184">
        <v>2.8165353999999999E-3</v>
      </c>
      <c r="Q2433" s="331">
        <v>1.2209098E-2</v>
      </c>
      <c r="R2433" s="331">
        <v>1.2088389E-4</v>
      </c>
      <c r="S2433" s="184">
        <v>3.2372999999999999E-2</v>
      </c>
      <c r="T2433" s="184">
        <v>0</v>
      </c>
      <c r="U2433" s="184">
        <v>4.5374999999999999E-2</v>
      </c>
      <c r="V2433" s="184">
        <v>0</v>
      </c>
      <c r="W2433" s="184">
        <v>0</v>
      </c>
      <c r="X2433" s="184">
        <v>0</v>
      </c>
      <c r="Y2433"/>
      <c r="Z2433" s="288">
        <v>4.8770000000000007</v>
      </c>
      <c r="AA2433"/>
      <c r="AB2433" s="164">
        <v>5.6375000000000002</v>
      </c>
      <c r="AC2433" s="164">
        <v>0</v>
      </c>
      <c r="AD2433" s="164">
        <v>5.6375000000000002</v>
      </c>
      <c r="AE2433" s="164">
        <v>0</v>
      </c>
      <c r="AF2433" s="164">
        <v>0</v>
      </c>
      <c r="AG2433" s="164">
        <v>0</v>
      </c>
      <c r="AH2433" s="164">
        <v>0</v>
      </c>
      <c r="AI2433"/>
      <c r="AJ2433" s="185">
        <v>0.11814167</v>
      </c>
      <c r="AK2433" s="185">
        <v>0.11377442</v>
      </c>
      <c r="AL2433" s="185">
        <v>4.3625775E-3</v>
      </c>
      <c r="AM2433" s="187">
        <v>4.6652760000000002E-6</v>
      </c>
      <c r="AN2433" s="176">
        <v>6.8210086000000003E-6</v>
      </c>
      <c r="AO2433" s="176">
        <v>1.6133793000000001E-8</v>
      </c>
      <c r="AP2433" s="176">
        <v>6.5340000000000005E-4</v>
      </c>
      <c r="AQ2433" s="192">
        <v>4.5258559999999998E-6</v>
      </c>
      <c r="AR2433" s="192">
        <v>1.36556E-8</v>
      </c>
      <c r="AS2433" s="192">
        <v>3.7309050000000001E-13</v>
      </c>
      <c r="AT2433" s="193">
        <v>0</v>
      </c>
      <c r="AU2433" s="193">
        <v>0</v>
      </c>
      <c r="AV2433" s="192">
        <v>2.4108E-9</v>
      </c>
      <c r="AW2433" s="192">
        <v>2.2892200000000002E-6</v>
      </c>
      <c r="AX2433" s="192">
        <v>5.4978000000000004E-10</v>
      </c>
      <c r="AY2433" s="192">
        <v>1.802E-9</v>
      </c>
      <c r="AZ2433" s="193">
        <v>0</v>
      </c>
      <c r="BA2433" s="193">
        <v>0</v>
      </c>
      <c r="BB2433" s="192">
        <v>6.9557593999999999E-12</v>
      </c>
      <c r="BC2433" s="192">
        <v>1.0080052000000001E-10</v>
      </c>
      <c r="BD2433" s="192">
        <v>1.8283288999999999E-11</v>
      </c>
      <c r="BE2433" s="192">
        <v>4.3202199999999999E-10</v>
      </c>
      <c r="BF2433" s="192">
        <v>3.08975E-9</v>
      </c>
      <c r="BG2433" s="193">
        <v>0</v>
      </c>
      <c r="BH2433" s="193">
        <v>6.5340000000000005E-4</v>
      </c>
      <c r="BI2433" s="193">
        <v>0</v>
      </c>
      <c r="BJ2433" s="193">
        <v>0</v>
      </c>
      <c r="BK2433" s="193">
        <v>0</v>
      </c>
      <c r="BL2433" s="193">
        <v>0</v>
      </c>
      <c r="BM2433"/>
      <c r="BN2433" s="164">
        <v>2.5446494999999998E-4</v>
      </c>
      <c r="BO2433" s="186">
        <v>1.2423532E-5</v>
      </c>
      <c r="BP2433" s="164">
        <v>1.359837E-4</v>
      </c>
      <c r="BQ2433" s="186">
        <v>5.9494837999999999E-8</v>
      </c>
      <c r="BR2433" s="186">
        <v>5.2587094E-5</v>
      </c>
      <c r="BS2433" s="164">
        <v>0</v>
      </c>
      <c r="BT2433" s="164">
        <v>0</v>
      </c>
      <c r="BU2433" s="164">
        <v>0</v>
      </c>
      <c r="BV2433" s="186">
        <v>4.3692231999999999E-6</v>
      </c>
      <c r="BW2433" s="186">
        <v>8.2094866999999995E-6</v>
      </c>
      <c r="BX2433" s="164">
        <v>0</v>
      </c>
      <c r="BY2433" s="164">
        <v>0</v>
      </c>
      <c r="BZ2433" s="164">
        <v>0</v>
      </c>
      <c r="CA2433" s="186">
        <v>1.8003558E-5</v>
      </c>
      <c r="CB2433" s="186">
        <v>7.2155271000000003E-6</v>
      </c>
      <c r="CC2433" s="186">
        <v>1.5613332999999999E-5</v>
      </c>
      <c r="CD2433" s="164">
        <v>0</v>
      </c>
      <c r="CE2433"/>
      <c r="CF2433" s="330">
        <v>0</v>
      </c>
      <c r="CG2433" s="330">
        <v>4.8769999999999998</v>
      </c>
      <c r="CH2433" s="330">
        <v>0</v>
      </c>
      <c r="CI2433" s="330">
        <v>8.5000000000000006E-3</v>
      </c>
      <c r="CJ2433" s="330">
        <v>6.2343666000000001E-3</v>
      </c>
      <c r="CK2433" s="329">
        <v>3.1537899000000001E-9</v>
      </c>
      <c r="CL2433" s="329">
        <v>3.7068170000000001E-7</v>
      </c>
      <c r="CM2433" s="330">
        <v>1.6994444E-3</v>
      </c>
      <c r="CN2433" s="330">
        <v>49.685485</v>
      </c>
      <c r="CO2433" s="330">
        <v>0</v>
      </c>
      <c r="CP2433"/>
      <c r="CQ2433">
        <v>0.73155000000000003</v>
      </c>
      <c r="CR2433">
        <v>0.3293519292899999</v>
      </c>
      <c r="CS2433">
        <v>0.17704429589000001</v>
      </c>
      <c r="CT2433">
        <v>0.17704429589000001</v>
      </c>
      <c r="CU2433">
        <v>7.7747999999999998E-2</v>
      </c>
      <c r="CW2433" s="372"/>
      <c r="CZ2433" s="11"/>
      <c r="DA2433" s="236"/>
      <c r="DB2433" s="236"/>
      <c r="DC2433" s="32"/>
      <c r="DD2433" s="32"/>
      <c r="DE2433" s="32"/>
      <c r="DF2433" s="32"/>
      <c r="DG2433" s="32"/>
      <c r="DH2433" s="32"/>
      <c r="DI2433" s="32"/>
      <c r="DJ2433" s="32"/>
      <c r="DK2433" s="32"/>
      <c r="DL2433" s="32"/>
    </row>
    <row r="2434" spans="1:116" ht="14.4" x14ac:dyDescent="0.3">
      <c r="A2434" s="39" t="s">
        <v>3217</v>
      </c>
      <c r="B2434" s="181" t="s">
        <v>3072</v>
      </c>
      <c r="C2434" s="182" t="s">
        <v>3218</v>
      </c>
      <c r="D2434" t="s">
        <v>3755</v>
      </c>
      <c r="E2434" s="242" t="s">
        <v>943</v>
      </c>
      <c r="F2434" s="184" t="s">
        <v>5267</v>
      </c>
      <c r="G2434" s="184">
        <v>5.3603183399999992</v>
      </c>
      <c r="H2434" s="184">
        <v>0.69544141799999992</v>
      </c>
      <c r="I2434" s="184">
        <v>1.5603999220000002</v>
      </c>
      <c r="J2434" s="328">
        <v>0.38167699999999999</v>
      </c>
      <c r="K2434" s="184">
        <v>2.7227999999999999</v>
      </c>
      <c r="L2434" s="184">
        <v>1.2209193</v>
      </c>
      <c r="M2434" s="184">
        <v>0.33666940000000001</v>
      </c>
      <c r="N2434" s="184">
        <v>0.29131200000000002</v>
      </c>
      <c r="O2434" s="331">
        <v>0.21333199999999999</v>
      </c>
      <c r="P2434" s="184">
        <v>5.8505927999999999E-2</v>
      </c>
      <c r="Q2434" s="331">
        <v>0.13229149000000001</v>
      </c>
      <c r="R2434" s="331">
        <v>2.8112219999999999E-3</v>
      </c>
      <c r="S2434" s="184">
        <v>0.21832699999999999</v>
      </c>
      <c r="T2434" s="184">
        <v>0</v>
      </c>
      <c r="U2434" s="184">
        <v>0.16335</v>
      </c>
      <c r="V2434" s="331">
        <v>0</v>
      </c>
      <c r="W2434" s="184">
        <v>0</v>
      </c>
      <c r="X2434" s="184">
        <v>0</v>
      </c>
      <c r="Y2434"/>
      <c r="Z2434" s="288">
        <v>18.152000000000001</v>
      </c>
      <c r="AA2434"/>
      <c r="AB2434" s="164">
        <v>20.295000000000002</v>
      </c>
      <c r="AC2434" s="164">
        <v>0</v>
      </c>
      <c r="AD2434" s="164">
        <v>20.295000000000002</v>
      </c>
      <c r="AE2434" s="164">
        <v>0</v>
      </c>
      <c r="AF2434" s="164">
        <v>0</v>
      </c>
      <c r="AG2434" s="164">
        <v>0</v>
      </c>
      <c r="AH2434" s="164">
        <v>0</v>
      </c>
      <c r="AI2434"/>
      <c r="AJ2434" s="185">
        <v>0.72959056</v>
      </c>
      <c r="AK2434" s="185">
        <v>0.70758105000000004</v>
      </c>
      <c r="AL2434" s="185">
        <v>2.1978050999999998E-2</v>
      </c>
      <c r="AM2434" s="187">
        <v>3.1463123999999999E-5</v>
      </c>
      <c r="AN2434" s="176">
        <v>4.2420925999999997E-5</v>
      </c>
      <c r="AO2434" s="176">
        <v>8.1279773999999998E-8</v>
      </c>
      <c r="AP2434" s="176">
        <v>4.4066000000000001E-3</v>
      </c>
      <c r="AQ2434" s="192">
        <v>1.6845055999999999E-5</v>
      </c>
      <c r="AR2434" s="192">
        <v>5.08256E-8</v>
      </c>
      <c r="AS2434" s="192">
        <v>1.388628E-12</v>
      </c>
      <c r="AT2434" s="193">
        <v>0</v>
      </c>
      <c r="AU2434" s="193">
        <v>0</v>
      </c>
      <c r="AV2434" s="192">
        <v>7.8064000000000007E-9</v>
      </c>
      <c r="AW2434" s="192">
        <v>2.5519340000000001E-5</v>
      </c>
      <c r="AX2434" s="192">
        <v>1.78024E-9</v>
      </c>
      <c r="AY2434" s="192">
        <v>2.5827959999999999E-8</v>
      </c>
      <c r="AZ2434" s="193">
        <v>0</v>
      </c>
      <c r="BA2434" s="193">
        <v>0</v>
      </c>
      <c r="BB2434" s="192">
        <v>7.5373697000000002E-11</v>
      </c>
      <c r="BC2434" s="192">
        <v>2.3441677999999999E-9</v>
      </c>
      <c r="BD2434" s="192">
        <v>4.2504411000000002E-10</v>
      </c>
      <c r="BE2434" s="192">
        <v>7.9572000000000006E-9</v>
      </c>
      <c r="BF2434" s="192">
        <v>4.0766359999999998E-8</v>
      </c>
      <c r="BG2434" s="193">
        <v>0</v>
      </c>
      <c r="BH2434" s="193">
        <v>4.4066000000000001E-3</v>
      </c>
      <c r="BI2434" s="193">
        <v>0</v>
      </c>
      <c r="BJ2434" s="193">
        <v>0</v>
      </c>
      <c r="BK2434" s="193">
        <v>0</v>
      </c>
      <c r="BL2434" s="193">
        <v>0</v>
      </c>
      <c r="BM2434"/>
      <c r="BN2434" s="164">
        <v>1.3936953E-3</v>
      </c>
      <c r="BO2434" s="164">
        <v>1.7806576000000001E-4</v>
      </c>
      <c r="BP2434" s="164">
        <v>5.0612591999999997E-4</v>
      </c>
      <c r="BQ2434" s="186">
        <v>4.9620196999999996E-7</v>
      </c>
      <c r="BR2434" s="164">
        <v>3.3762813E-4</v>
      </c>
      <c r="BS2434" s="164">
        <v>0</v>
      </c>
      <c r="BT2434" s="164">
        <v>0</v>
      </c>
      <c r="BU2434" s="164">
        <v>0</v>
      </c>
      <c r="BV2434" s="186">
        <v>8.4899614999999997E-5</v>
      </c>
      <c r="BW2434" s="186">
        <v>8.7961124999999995E-5</v>
      </c>
      <c r="BX2434" s="164">
        <v>0</v>
      </c>
      <c r="BY2434" s="164">
        <v>0</v>
      </c>
      <c r="BZ2434" s="164">
        <v>0</v>
      </c>
      <c r="CA2434" s="186">
        <v>6.7244681999999994E-5</v>
      </c>
      <c r="CB2434" s="186">
        <v>2.5975898000000001E-5</v>
      </c>
      <c r="CC2434" s="164">
        <v>1.0529799999999999E-4</v>
      </c>
      <c r="CD2434" s="164">
        <v>0</v>
      </c>
      <c r="CE2434"/>
      <c r="CF2434" s="330">
        <v>0</v>
      </c>
      <c r="CG2434" s="330">
        <v>18.152000000000001</v>
      </c>
      <c r="CH2434" s="330">
        <v>0</v>
      </c>
      <c r="CI2434" s="330">
        <v>0.12182999999999999</v>
      </c>
      <c r="CJ2434" s="330">
        <v>2.2878846000000001E-2</v>
      </c>
      <c r="CK2434" s="329">
        <v>3.4432440000000002E-8</v>
      </c>
      <c r="CL2434" s="329">
        <v>4.0260626000000002E-6</v>
      </c>
      <c r="CM2434" s="330">
        <v>1.2765165E-2</v>
      </c>
      <c r="CN2434" s="330">
        <v>1155.3961999999999</v>
      </c>
      <c r="CO2434" s="330">
        <v>0</v>
      </c>
      <c r="CP2434"/>
      <c r="CQ2434">
        <v>2.7227999999999999</v>
      </c>
      <c r="CR2434">
        <v>2.2558413400000004</v>
      </c>
      <c r="CS2434">
        <v>1.5603999220000002</v>
      </c>
      <c r="CT2434">
        <v>1.5603999220000002</v>
      </c>
      <c r="CU2434">
        <v>0.38167699999999999</v>
      </c>
      <c r="CW2434" s="372"/>
      <c r="CZ2434" s="11"/>
      <c r="DA2434" s="236"/>
      <c r="DB2434" s="236"/>
      <c r="DC2434" s="32"/>
      <c r="DD2434" s="32"/>
      <c r="DE2434" s="32"/>
      <c r="DF2434" s="32"/>
      <c r="DG2434" s="32"/>
      <c r="DH2434" s="32"/>
      <c r="DI2434" s="32"/>
      <c r="DJ2434" s="32"/>
      <c r="DK2434" s="32"/>
      <c r="DL2434" s="32"/>
    </row>
    <row r="2435" spans="1:116" ht="14.4" x14ac:dyDescent="0.3">
      <c r="A2435" t="s">
        <v>3219</v>
      </c>
      <c r="B2435" s="181" t="s">
        <v>3072</v>
      </c>
      <c r="C2435" s="182" t="s">
        <v>3220</v>
      </c>
      <c r="D2435" t="s">
        <v>3755</v>
      </c>
      <c r="E2435" s="242" t="s">
        <v>943</v>
      </c>
      <c r="F2435" s="184" t="s">
        <v>5268</v>
      </c>
      <c r="G2435" s="184">
        <v>4.3222103701999997</v>
      </c>
      <c r="H2435" s="184">
        <v>0.72247296900000002</v>
      </c>
      <c r="I2435" s="184">
        <v>1.3363434011999999</v>
      </c>
      <c r="J2435" s="328">
        <v>0.35914400000000002</v>
      </c>
      <c r="K2435" s="184">
        <v>1.90425</v>
      </c>
      <c r="L2435" s="184">
        <v>0.95314487000000003</v>
      </c>
      <c r="M2435" s="184">
        <v>0.38208237</v>
      </c>
      <c r="N2435" s="331">
        <v>0.29376000000000002</v>
      </c>
      <c r="O2435" s="331">
        <v>0.19248000000000001</v>
      </c>
      <c r="P2435" s="184">
        <v>1.4101429E-2</v>
      </c>
      <c r="Q2435" s="331">
        <v>0.22213153999999999</v>
      </c>
      <c r="R2435" s="331">
        <v>1.1161611999999999E-3</v>
      </c>
      <c r="S2435" s="184">
        <v>0.228464</v>
      </c>
      <c r="T2435" s="184">
        <v>0</v>
      </c>
      <c r="U2435" s="184">
        <v>0.13067999999999999</v>
      </c>
      <c r="V2435" s="331">
        <v>0</v>
      </c>
      <c r="W2435" s="184">
        <v>0</v>
      </c>
      <c r="X2435" s="184">
        <v>0</v>
      </c>
      <c r="Y2435"/>
      <c r="Z2435" s="288">
        <v>12.695</v>
      </c>
      <c r="AA2435"/>
      <c r="AB2435" s="164">
        <v>16.236000000000001</v>
      </c>
      <c r="AC2435" s="164">
        <v>0</v>
      </c>
      <c r="AD2435" s="164">
        <v>16.236000000000001</v>
      </c>
      <c r="AE2435" s="164">
        <v>0</v>
      </c>
      <c r="AF2435" s="164">
        <v>0</v>
      </c>
      <c r="AG2435" s="164">
        <v>0</v>
      </c>
      <c r="AH2435" s="164">
        <v>0</v>
      </c>
      <c r="AI2435"/>
      <c r="AJ2435" s="185">
        <v>0.55255162999999996</v>
      </c>
      <c r="AK2435" s="185">
        <v>0.53663766000000002</v>
      </c>
      <c r="AL2435" s="185">
        <v>1.5881044E-2</v>
      </c>
      <c r="AM2435" s="187">
        <v>3.2923967999999998E-5</v>
      </c>
      <c r="AN2435" s="176">
        <v>3.2172521999999998E-5</v>
      </c>
      <c r="AO2435" s="176">
        <v>5.873167E-8</v>
      </c>
      <c r="AP2435" s="176">
        <v>4.6112000000000002E-3</v>
      </c>
      <c r="AQ2435" s="192">
        <v>1.178096E-5</v>
      </c>
      <c r="AR2435" s="192">
        <v>3.5545999999999999E-8</v>
      </c>
      <c r="AS2435" s="192">
        <v>9.7116749999999996E-13</v>
      </c>
      <c r="AT2435" s="193">
        <v>0</v>
      </c>
      <c r="AU2435" s="193">
        <v>0</v>
      </c>
      <c r="AV2435" s="192">
        <v>7.8719999999999993E-9</v>
      </c>
      <c r="AW2435" s="192">
        <v>2.032922E-5</v>
      </c>
      <c r="AX2435" s="192">
        <v>1.7952E-9</v>
      </c>
      <c r="AY2435" s="192">
        <v>2.0163319999999999E-8</v>
      </c>
      <c r="AZ2435" s="193">
        <v>0</v>
      </c>
      <c r="BA2435" s="193">
        <v>0</v>
      </c>
      <c r="BB2435" s="192">
        <v>1.2654529999999999E-10</v>
      </c>
      <c r="BC2435" s="192">
        <v>9.3072672000000002E-10</v>
      </c>
      <c r="BD2435" s="192">
        <v>1.6890675000000001E-10</v>
      </c>
      <c r="BE2435" s="192">
        <v>3.5125E-9</v>
      </c>
      <c r="BF2435" s="192">
        <v>5.0957120000000003E-8</v>
      </c>
      <c r="BG2435" s="193">
        <v>0</v>
      </c>
      <c r="BH2435" s="193">
        <v>4.6112000000000002E-3</v>
      </c>
      <c r="BI2435" s="193">
        <v>0</v>
      </c>
      <c r="BJ2435" s="193">
        <v>0</v>
      </c>
      <c r="BK2435" s="193">
        <v>0</v>
      </c>
      <c r="BL2435" s="193">
        <v>0</v>
      </c>
      <c r="BM2435"/>
      <c r="BN2435" s="164">
        <v>1.1532996E-3</v>
      </c>
      <c r="BO2435" s="164">
        <v>1.3901201999999999E-4</v>
      </c>
      <c r="BP2435" s="164">
        <v>3.5397028999999998E-4</v>
      </c>
      <c r="BQ2435" s="186">
        <v>3.1472537E-7</v>
      </c>
      <c r="BR2435" s="164">
        <v>2.8679401000000001E-4</v>
      </c>
      <c r="BS2435" s="164">
        <v>0</v>
      </c>
      <c r="BT2435" s="164">
        <v>0</v>
      </c>
      <c r="BU2435" s="164">
        <v>0</v>
      </c>
      <c r="BV2435" s="186">
        <v>2.9650948999999998E-5</v>
      </c>
      <c r="BW2435" s="164">
        <v>1.4741236E-4</v>
      </c>
      <c r="BX2435" s="164">
        <v>0</v>
      </c>
      <c r="BY2435" s="164">
        <v>0</v>
      </c>
      <c r="BZ2435" s="164">
        <v>0</v>
      </c>
      <c r="CA2435" s="186">
        <v>6.5177527999999994E-5</v>
      </c>
      <c r="CB2435" s="186">
        <v>2.0780717999999998E-5</v>
      </c>
      <c r="CC2435" s="164">
        <v>1.1018702E-4</v>
      </c>
      <c r="CD2435" s="164">
        <v>0</v>
      </c>
      <c r="CE2435"/>
      <c r="CF2435" s="330">
        <v>0</v>
      </c>
      <c r="CG2435" s="330">
        <v>12.695</v>
      </c>
      <c r="CH2435" s="330">
        <v>0</v>
      </c>
      <c r="CI2435" s="330">
        <v>9.511E-2</v>
      </c>
      <c r="CJ2435" s="330">
        <v>2.5964949000000001E-2</v>
      </c>
      <c r="CK2435" s="329">
        <v>5.7034823999999998E-8</v>
      </c>
      <c r="CL2435" s="329">
        <v>6.7372715000000002E-6</v>
      </c>
      <c r="CM2435" s="330">
        <v>1.0612277E-2</v>
      </c>
      <c r="CN2435" s="330">
        <v>458.81072999999998</v>
      </c>
      <c r="CO2435" s="330">
        <v>0</v>
      </c>
      <c r="CP2435"/>
      <c r="CQ2435">
        <v>1.90425</v>
      </c>
      <c r="CR2435">
        <v>2.0588163702000002</v>
      </c>
      <c r="CS2435">
        <v>1.3363434011999999</v>
      </c>
      <c r="CT2435">
        <v>1.3363434011999999</v>
      </c>
      <c r="CU2435">
        <v>0.35914400000000002</v>
      </c>
      <c r="CW2435" s="372"/>
      <c r="CZ2435" s="11"/>
      <c r="DA2435" s="236"/>
      <c r="DB2435" s="236"/>
      <c r="DC2435" s="32"/>
      <c r="DD2435" s="32"/>
      <c r="DE2435" s="32"/>
      <c r="DF2435" s="32"/>
      <c r="DG2435" s="32"/>
      <c r="DH2435" s="32"/>
      <c r="DI2435" s="32"/>
      <c r="DJ2435" s="32"/>
      <c r="DK2435" s="32"/>
      <c r="DL2435" s="32"/>
    </row>
    <row r="2436" spans="1:116" ht="14.4" x14ac:dyDescent="0.3">
      <c r="A2436" t="s">
        <v>3221</v>
      </c>
      <c r="B2436" s="181" t="s">
        <v>3072</v>
      </c>
      <c r="C2436" s="182" t="s">
        <v>3222</v>
      </c>
      <c r="D2436" t="s">
        <v>3755</v>
      </c>
      <c r="E2436" s="242" t="s">
        <v>943</v>
      </c>
      <c r="F2436" s="184" t="s">
        <v>5269</v>
      </c>
      <c r="G2436" s="184">
        <v>2.5074148731800001</v>
      </c>
      <c r="H2436" s="184">
        <v>0.44281439300000003</v>
      </c>
      <c r="I2436" s="184">
        <v>0.38966148018000002</v>
      </c>
      <c r="J2436" s="328">
        <v>0.21348899999999998</v>
      </c>
      <c r="K2436" s="184">
        <v>1.4614499999999999</v>
      </c>
      <c r="L2436" s="184">
        <v>0.21616376000000001</v>
      </c>
      <c r="M2436" s="184">
        <v>0.17277376</v>
      </c>
      <c r="N2436" s="184">
        <v>0.19889999999999999</v>
      </c>
      <c r="O2436" s="331">
        <v>0.12350800000000001</v>
      </c>
      <c r="P2436" s="184">
        <v>2.6702706E-2</v>
      </c>
      <c r="Q2436" s="331">
        <v>9.3703686999999994E-2</v>
      </c>
      <c r="R2436" s="331">
        <v>7.2396017999999999E-4</v>
      </c>
      <c r="S2436" s="184">
        <v>0.12818399999999999</v>
      </c>
      <c r="T2436" s="184">
        <v>0</v>
      </c>
      <c r="U2436" s="184">
        <v>8.5305000000000006E-2</v>
      </c>
      <c r="V2436" s="331">
        <v>0</v>
      </c>
      <c r="W2436" s="184">
        <v>0</v>
      </c>
      <c r="X2436" s="184">
        <v>0</v>
      </c>
      <c r="Y2436"/>
      <c r="Z2436" s="288">
        <v>9.7430000000000003</v>
      </c>
      <c r="AA2436"/>
      <c r="AB2436" s="164">
        <v>10.5985</v>
      </c>
      <c r="AC2436" s="164">
        <v>0</v>
      </c>
      <c r="AD2436" s="164">
        <v>10.5985</v>
      </c>
      <c r="AE2436" s="164">
        <v>0</v>
      </c>
      <c r="AF2436" s="164">
        <v>0</v>
      </c>
      <c r="AG2436" s="164">
        <v>0</v>
      </c>
      <c r="AH2436" s="164">
        <v>0</v>
      </c>
      <c r="AI2436"/>
      <c r="AJ2436" s="185">
        <v>0.25830905999999998</v>
      </c>
      <c r="AK2436" s="185">
        <v>0.24914131</v>
      </c>
      <c r="AL2436" s="185">
        <v>9.1492757000000008E-3</v>
      </c>
      <c r="AM2436" s="187">
        <v>1.8472607999999998E-5</v>
      </c>
      <c r="AN2436" s="176">
        <v>1.4936528999999999E-5</v>
      </c>
      <c r="AO2436" s="176">
        <v>3.3836079000000001E-8</v>
      </c>
      <c r="AP2436" s="176">
        <v>2.5872E-3</v>
      </c>
      <c r="AQ2436" s="192">
        <v>9.0415040000000007E-6</v>
      </c>
      <c r="AR2436" s="192">
        <v>2.7280399999999999E-8</v>
      </c>
      <c r="AS2436" s="192">
        <v>7.4533950000000005E-13</v>
      </c>
      <c r="AT2436" s="193">
        <v>0</v>
      </c>
      <c r="AU2436" s="193">
        <v>0</v>
      </c>
      <c r="AV2436" s="192">
        <v>5.3300000000000004E-9</v>
      </c>
      <c r="AW2436" s="192">
        <v>5.8630600000000004E-6</v>
      </c>
      <c r="AX2436" s="192">
        <v>1.2155E-9</v>
      </c>
      <c r="AY2436" s="192">
        <v>4.5728400000000001E-9</v>
      </c>
      <c r="AZ2436" s="193">
        <v>0</v>
      </c>
      <c r="BA2436" s="193">
        <v>0</v>
      </c>
      <c r="BB2436" s="192">
        <v>5.3386250999999997E-11</v>
      </c>
      <c r="BC2436" s="192">
        <v>6.0368441999999997E-10</v>
      </c>
      <c r="BD2436" s="192">
        <v>1.0952283000000001E-10</v>
      </c>
      <c r="BE2436" s="192">
        <v>3.9110800000000001E-9</v>
      </c>
      <c r="BF2436" s="192">
        <v>2.2724279999999999E-8</v>
      </c>
      <c r="BG2436" s="193">
        <v>0</v>
      </c>
      <c r="BH2436" s="193">
        <v>2.5872E-3</v>
      </c>
      <c r="BI2436" s="193">
        <v>0</v>
      </c>
      <c r="BJ2436" s="193">
        <v>0</v>
      </c>
      <c r="BK2436" s="193">
        <v>0</v>
      </c>
      <c r="BL2436" s="193">
        <v>0</v>
      </c>
      <c r="BM2436"/>
      <c r="BN2436" s="164">
        <v>6.5801186000000005E-4</v>
      </c>
      <c r="BO2436" s="186">
        <v>3.1526541000000003E-5</v>
      </c>
      <c r="BP2436" s="164">
        <v>2.7166069000000002E-4</v>
      </c>
      <c r="BQ2436" s="186">
        <v>1.9891206999999999E-7</v>
      </c>
      <c r="BR2436" s="164">
        <v>1.3651905999999999E-4</v>
      </c>
      <c r="BS2436" s="164">
        <v>0</v>
      </c>
      <c r="BT2436" s="164">
        <v>0</v>
      </c>
      <c r="BU2436" s="164">
        <v>0</v>
      </c>
      <c r="BV2436" s="186">
        <v>4.0358536000000002E-5</v>
      </c>
      <c r="BW2436" s="186">
        <v>6.2293140000000004E-5</v>
      </c>
      <c r="BX2436" s="164">
        <v>0</v>
      </c>
      <c r="BY2436" s="164">
        <v>0</v>
      </c>
      <c r="BZ2436" s="164">
        <v>0</v>
      </c>
      <c r="CA2436" s="186">
        <v>4.0067302000000001E-5</v>
      </c>
      <c r="CB2436" s="186">
        <v>1.3565191000000001E-5</v>
      </c>
      <c r="CC2436" s="186">
        <v>6.1822489000000003E-5</v>
      </c>
      <c r="CD2436" s="164">
        <v>0</v>
      </c>
      <c r="CE2436"/>
      <c r="CF2436" s="330">
        <v>0</v>
      </c>
      <c r="CG2436" s="330">
        <v>9.7430000000000003</v>
      </c>
      <c r="CH2436" s="330">
        <v>0</v>
      </c>
      <c r="CI2436" s="330">
        <v>2.1569999999999999E-2</v>
      </c>
      <c r="CJ2436" s="330">
        <v>1.1741086E-2</v>
      </c>
      <c r="CK2436" s="329">
        <v>2.4252488000000001E-8</v>
      </c>
      <c r="CL2436" s="329">
        <v>2.8436516000000002E-6</v>
      </c>
      <c r="CM2436" s="330">
        <v>4.3981664000000004E-3</v>
      </c>
      <c r="CN2436" s="330">
        <v>297.57024000000001</v>
      </c>
      <c r="CO2436" s="330">
        <v>0</v>
      </c>
      <c r="CP2436"/>
      <c r="CQ2436">
        <v>1.4614499999999999</v>
      </c>
      <c r="CR2436">
        <v>0.83247587318000005</v>
      </c>
      <c r="CS2436">
        <v>0.38966148018000002</v>
      </c>
      <c r="CT2436">
        <v>0.38966148018000002</v>
      </c>
      <c r="CU2436">
        <v>0.21348899999999998</v>
      </c>
      <c r="CW2436" s="372"/>
      <c r="CZ2436" s="11"/>
      <c r="DA2436" s="236"/>
      <c r="DB2436" s="236"/>
      <c r="DC2436" s="32"/>
      <c r="DD2436" s="32"/>
      <c r="DE2436" s="32"/>
      <c r="DF2436" s="32"/>
      <c r="DG2436" s="32"/>
      <c r="DH2436" s="32"/>
      <c r="DI2436" s="32"/>
      <c r="DJ2436" s="32"/>
      <c r="DK2436" s="32"/>
      <c r="DL2436" s="32"/>
    </row>
    <row r="2437" spans="1:116" ht="14.4" x14ac:dyDescent="0.3">
      <c r="A2437" t="s">
        <v>3223</v>
      </c>
      <c r="B2437" s="181" t="s">
        <v>3072</v>
      </c>
      <c r="C2437" s="182" t="s">
        <v>3224</v>
      </c>
      <c r="D2437" t="s">
        <v>3755</v>
      </c>
      <c r="E2437" s="242" t="s">
        <v>943</v>
      </c>
      <c r="F2437" s="184" t="s">
        <v>5270</v>
      </c>
      <c r="G2437" s="184">
        <v>3.680325961451</v>
      </c>
      <c r="H2437" s="184">
        <v>0.12868964774</v>
      </c>
      <c r="I2437" s="184">
        <v>0.213031481711</v>
      </c>
      <c r="J2437" s="328">
        <v>0.31636803200000002</v>
      </c>
      <c r="K2437" s="184">
        <v>3.0222367999999999</v>
      </c>
      <c r="L2437" s="184">
        <v>0.10694991</v>
      </c>
      <c r="M2437" s="184">
        <v>0.10075988</v>
      </c>
      <c r="N2437" s="331">
        <v>0.11037568</v>
      </c>
      <c r="O2437" s="184">
        <v>1.6637776999999999E-2</v>
      </c>
      <c r="P2437" s="331">
        <v>8.8490740999999998E-4</v>
      </c>
      <c r="Q2437" s="331">
        <v>7.9128333000000003E-4</v>
      </c>
      <c r="R2437" s="331">
        <v>5.2833163000000002E-3</v>
      </c>
      <c r="S2437" s="184">
        <v>7.5862519999999999E-3</v>
      </c>
      <c r="T2437" s="184">
        <v>0</v>
      </c>
      <c r="U2437" s="184">
        <v>0.30878178000000001</v>
      </c>
      <c r="V2437" s="331">
        <v>3.8375411000000002E-5</v>
      </c>
      <c r="W2437" s="184">
        <v>0</v>
      </c>
      <c r="X2437" s="184">
        <v>0</v>
      </c>
      <c r="Y2437"/>
      <c r="Z2437" s="288">
        <v>20.148245333333335</v>
      </c>
      <c r="AA2437"/>
      <c r="AB2437" s="164">
        <v>331.48540000000003</v>
      </c>
      <c r="AC2437" s="164">
        <v>262.30056000000002</v>
      </c>
      <c r="AD2437" s="164">
        <v>38.203265000000002</v>
      </c>
      <c r="AE2437" s="164">
        <v>0</v>
      </c>
      <c r="AF2437" s="164">
        <v>8.1802018000000007</v>
      </c>
      <c r="AG2437" s="164">
        <v>14.830584</v>
      </c>
      <c r="AH2437" s="164">
        <v>7.9707892999999999</v>
      </c>
      <c r="AI2437"/>
      <c r="AJ2437" s="185">
        <v>0.37848609</v>
      </c>
      <c r="AK2437" s="185">
        <v>0.34869355000000002</v>
      </c>
      <c r="AL2437" s="185">
        <v>1.6049351E-2</v>
      </c>
      <c r="AM2437" s="185">
        <v>1.3743190000000001E-2</v>
      </c>
      <c r="AN2437" s="176">
        <v>2.0904889E-5</v>
      </c>
      <c r="AO2437" s="176">
        <v>5.9354109000000002E-8</v>
      </c>
      <c r="AP2437" s="176">
        <v>1.9248164999999999</v>
      </c>
      <c r="AQ2437" s="192">
        <v>1.8697570999999999E-5</v>
      </c>
      <c r="AR2437" s="192">
        <v>5.6415086E-8</v>
      </c>
      <c r="AS2437" s="192">
        <v>1.5413408E-12</v>
      </c>
      <c r="AT2437" s="192">
        <v>0</v>
      </c>
      <c r="AU2437" s="192">
        <v>0</v>
      </c>
      <c r="AV2437" s="192">
        <v>2.9577797E-9</v>
      </c>
      <c r="AW2437" s="192">
        <v>2.2032890000000001E-6</v>
      </c>
      <c r="AX2437" s="192">
        <v>6.7451806000000001E-10</v>
      </c>
      <c r="AY2437" s="192">
        <v>2.2624736999999999E-9</v>
      </c>
      <c r="AZ2437" s="192">
        <v>0</v>
      </c>
      <c r="BA2437" s="192">
        <v>0</v>
      </c>
      <c r="BB2437" s="192">
        <v>4.5098368000000001E-13</v>
      </c>
      <c r="BC2437" s="192">
        <v>3.1799025999999999E-14</v>
      </c>
      <c r="BD2437" s="192">
        <v>6.9746646000000004E-15</v>
      </c>
      <c r="BE2437" s="192">
        <v>1.2268286000000001E-10</v>
      </c>
      <c r="BF2437" s="192">
        <v>9.4823231999999994E-10</v>
      </c>
      <c r="BG2437" s="192">
        <v>0</v>
      </c>
      <c r="BH2437" s="193">
        <v>8.0051080999999995E-4</v>
      </c>
      <c r="BI2437" s="193">
        <v>1.9240159999999999</v>
      </c>
      <c r="BJ2437" s="193">
        <v>0</v>
      </c>
      <c r="BK2437" s="193">
        <v>0</v>
      </c>
      <c r="BL2437" s="193">
        <v>0</v>
      </c>
      <c r="BM2437"/>
      <c r="BN2437" s="164">
        <v>1.0008036E-3</v>
      </c>
      <c r="BO2437" s="186">
        <v>1.5598177999999999E-5</v>
      </c>
      <c r="BP2437" s="164">
        <v>5.6178654E-4</v>
      </c>
      <c r="BQ2437" s="186">
        <v>6.7160878999999997E-7</v>
      </c>
      <c r="BR2437" s="186">
        <v>2.7740899000000001E-5</v>
      </c>
      <c r="BS2437" s="186">
        <v>0</v>
      </c>
      <c r="BT2437" s="186">
        <v>0</v>
      </c>
      <c r="BU2437" s="186">
        <v>0</v>
      </c>
      <c r="BV2437" s="186">
        <v>1.2315432E-6</v>
      </c>
      <c r="BW2437" s="186">
        <v>8.6542399E-7</v>
      </c>
      <c r="BX2437" s="186">
        <v>0</v>
      </c>
      <c r="BY2437" s="186">
        <v>0</v>
      </c>
      <c r="BZ2437" s="186">
        <v>0</v>
      </c>
      <c r="CA2437" s="186">
        <v>2.2111438E-5</v>
      </c>
      <c r="CB2437" s="164">
        <v>3.7079792999999999E-4</v>
      </c>
      <c r="CC2437" s="186">
        <v>7.3478082000000005E-12</v>
      </c>
      <c r="CD2437" s="164">
        <v>0</v>
      </c>
      <c r="CE2437"/>
      <c r="CF2437" s="329">
        <v>0</v>
      </c>
      <c r="CG2437" s="330">
        <v>20.148244999999999</v>
      </c>
      <c r="CH2437" s="330">
        <v>0</v>
      </c>
      <c r="CI2437" s="330">
        <v>1.0672045999999999E-2</v>
      </c>
      <c r="CJ2437" s="330">
        <v>6.8472806999999997E-3</v>
      </c>
      <c r="CK2437" s="329">
        <v>2.1525008E-10</v>
      </c>
      <c r="CL2437" s="329">
        <v>2.5131752E-8</v>
      </c>
      <c r="CM2437" s="330">
        <v>1.0670876E-3</v>
      </c>
      <c r="CN2437" s="330">
        <v>2.6693321999999998E-2</v>
      </c>
      <c r="CO2437" s="330">
        <v>27.001783</v>
      </c>
      <c r="CP2437"/>
      <c r="CQ2437">
        <v>3.0222367999999999</v>
      </c>
      <c r="CR2437">
        <v>0.34168275404000004</v>
      </c>
      <c r="CS2437">
        <v>0.21299310630000001</v>
      </c>
      <c r="CT2437">
        <v>0.213031481711</v>
      </c>
      <c r="CU2437">
        <v>0.31636803200000002</v>
      </c>
      <c r="CZ2437" s="11"/>
      <c r="DA2437" s="236"/>
      <c r="DB2437" s="236"/>
      <c r="DC2437" s="32"/>
      <c r="DD2437" s="32"/>
      <c r="DE2437" s="32"/>
      <c r="DF2437" s="32"/>
      <c r="DG2437" s="32"/>
      <c r="DH2437" s="32"/>
      <c r="DI2437" s="32"/>
      <c r="DJ2437" s="32"/>
      <c r="DK2437" s="32"/>
      <c r="DL2437" s="32"/>
    </row>
    <row r="2438" spans="1:116" ht="14.4" x14ac:dyDescent="0.3">
      <c r="A2438" s="39" t="s">
        <v>3225</v>
      </c>
      <c r="B2438" s="181" t="s">
        <v>3072</v>
      </c>
      <c r="C2438" s="182" t="s">
        <v>3226</v>
      </c>
      <c r="D2438" t="s">
        <v>3755</v>
      </c>
      <c r="E2438" s="242" t="s">
        <v>943</v>
      </c>
      <c r="F2438" s="184" t="s">
        <v>5271</v>
      </c>
      <c r="G2438" s="184">
        <v>1.3494750793150001</v>
      </c>
      <c r="H2438" s="184">
        <v>6.6332150170000007E-2</v>
      </c>
      <c r="I2438" s="184">
        <v>0.15526548134499998</v>
      </c>
      <c r="J2438" s="328">
        <v>5.7695247800000002E-2</v>
      </c>
      <c r="K2438" s="184">
        <v>1.0701822000000001</v>
      </c>
      <c r="L2438" s="184">
        <v>9.9323377000000004E-2</v>
      </c>
      <c r="M2438" s="184">
        <v>5.0195498999999998E-2</v>
      </c>
      <c r="N2438" s="184">
        <v>5.4322302000000003E-2</v>
      </c>
      <c r="O2438" s="184">
        <v>1.0815762E-2</v>
      </c>
      <c r="P2438" s="184">
        <v>4.6609792999999998E-4</v>
      </c>
      <c r="Q2438" s="331">
        <v>7.2798823999999996E-4</v>
      </c>
      <c r="R2438" s="331">
        <v>5.7288173000000003E-3</v>
      </c>
      <c r="S2438" s="184">
        <v>1.7908907999999999E-3</v>
      </c>
      <c r="T2438" s="184">
        <v>0</v>
      </c>
      <c r="U2438" s="184">
        <v>5.5904357000000002E-2</v>
      </c>
      <c r="V2438" s="331">
        <v>1.7788045E-5</v>
      </c>
      <c r="W2438" s="184">
        <v>0</v>
      </c>
      <c r="X2438" s="184">
        <v>0</v>
      </c>
      <c r="Y2438"/>
      <c r="Z2438" s="288">
        <v>7.1345480000000006</v>
      </c>
      <c r="AA2438"/>
      <c r="AB2438" s="164">
        <v>106.81737</v>
      </c>
      <c r="AC2438" s="164">
        <v>94.435907</v>
      </c>
      <c r="AD2438" s="164">
        <v>6.9182747000000004</v>
      </c>
      <c r="AE2438" s="164">
        <v>0</v>
      </c>
      <c r="AF2438" s="164">
        <v>1.3939842</v>
      </c>
      <c r="AG2438" s="164">
        <v>2.6269287000000001</v>
      </c>
      <c r="AH2438" s="164">
        <v>1.4422718999999999</v>
      </c>
      <c r="AI2438"/>
      <c r="AJ2438" s="185">
        <v>0.15534892</v>
      </c>
      <c r="AK2438" s="185">
        <v>0.14339551</v>
      </c>
      <c r="AL2438" s="185">
        <v>6.0598924E-3</v>
      </c>
      <c r="AM2438" s="185">
        <v>5.8935187000000002E-3</v>
      </c>
      <c r="AN2438" s="176">
        <v>8.5968531000000003E-6</v>
      </c>
      <c r="AO2438" s="176">
        <v>2.2410845000000002E-8</v>
      </c>
      <c r="AP2438" s="176">
        <v>0.82542278999999996</v>
      </c>
      <c r="AQ2438" s="192">
        <v>6.6208606999999997E-6</v>
      </c>
      <c r="AR2438" s="192">
        <v>1.9976734999999999E-8</v>
      </c>
      <c r="AS2438" s="192">
        <v>5.4579292999999995E-13</v>
      </c>
      <c r="AT2438" s="192">
        <v>0</v>
      </c>
      <c r="AU2438" s="192">
        <v>0</v>
      </c>
      <c r="AV2438" s="192">
        <v>1.4556956999999999E-9</v>
      </c>
      <c r="AW2438" s="192">
        <v>1.9734609999999998E-6</v>
      </c>
      <c r="AX2438" s="192">
        <v>3.3196963E-10</v>
      </c>
      <c r="AY2438" s="192">
        <v>2.1011380999999999E-9</v>
      </c>
      <c r="AZ2438" s="192">
        <v>0</v>
      </c>
      <c r="BA2438" s="192">
        <v>0</v>
      </c>
      <c r="BB2438" s="192">
        <v>4.1482783000000001E-13</v>
      </c>
      <c r="BC2438" s="192">
        <v>3.4439460999999999E-14</v>
      </c>
      <c r="BD2438" s="192">
        <v>7.0715621999999997E-15</v>
      </c>
      <c r="BE2438" s="192">
        <v>7.4179970999999999E-11</v>
      </c>
      <c r="BF2438" s="192">
        <v>1.0015342000000001E-9</v>
      </c>
      <c r="BG2438" s="192">
        <v>0</v>
      </c>
      <c r="BH2438" s="192">
        <v>1.7820619000000001E-4</v>
      </c>
      <c r="BI2438" s="193">
        <v>0.82524458999999994</v>
      </c>
      <c r="BJ2438" s="193">
        <v>0</v>
      </c>
      <c r="BK2438" s="193">
        <v>0</v>
      </c>
      <c r="BL2438" s="193">
        <v>0</v>
      </c>
      <c r="BM2438"/>
      <c r="BN2438" s="164">
        <v>3.7281340000000002E-4</v>
      </c>
      <c r="BO2438" s="186">
        <v>1.4485880999999999E-5</v>
      </c>
      <c r="BP2438" s="164">
        <v>1.9893012999999999E-4</v>
      </c>
      <c r="BQ2438" s="186">
        <v>6.9707847E-7</v>
      </c>
      <c r="BR2438" s="186">
        <v>2.1613492E-5</v>
      </c>
      <c r="BS2438" s="186">
        <v>0</v>
      </c>
      <c r="BT2438" s="186">
        <v>0</v>
      </c>
      <c r="BU2438" s="186">
        <v>0</v>
      </c>
      <c r="BV2438" s="186">
        <v>6.6696635999999997E-7</v>
      </c>
      <c r="BW2438" s="186">
        <v>7.5744104999999998E-7</v>
      </c>
      <c r="BX2438" s="186">
        <v>0</v>
      </c>
      <c r="BY2438" s="186">
        <v>0</v>
      </c>
      <c r="BZ2438" s="186">
        <v>0</v>
      </c>
      <c r="CA2438" s="186">
        <v>1.1324327E-5</v>
      </c>
      <c r="CB2438" s="164">
        <v>1.2433807999999999E-4</v>
      </c>
      <c r="CC2438" s="186">
        <v>1.2591495999999999E-12</v>
      </c>
      <c r="CD2438" s="164">
        <v>0</v>
      </c>
      <c r="CE2438"/>
      <c r="CF2438" s="329">
        <v>0</v>
      </c>
      <c r="CG2438" s="330">
        <v>7.1345480999999999</v>
      </c>
      <c r="CH2438" s="330">
        <v>0</v>
      </c>
      <c r="CI2438" s="330">
        <v>9.911029E-3</v>
      </c>
      <c r="CJ2438" s="330">
        <v>3.4111062999999998E-3</v>
      </c>
      <c r="CK2438" s="329">
        <v>1.9550161000000001E-10</v>
      </c>
      <c r="CL2438" s="329">
        <v>2.3311617000000001E-8</v>
      </c>
      <c r="CM2438" s="330">
        <v>8.7539363E-4</v>
      </c>
      <c r="CN2438" s="330">
        <v>2.8872528000000001E-2</v>
      </c>
      <c r="CO2438" s="330">
        <v>11.422489000000001</v>
      </c>
      <c r="CP2438"/>
      <c r="CQ2438">
        <v>1.0701822000000001</v>
      </c>
      <c r="CR2438">
        <v>0.22157984347000001</v>
      </c>
      <c r="CS2438">
        <v>0.15524769329999999</v>
      </c>
      <c r="CT2438">
        <v>0.15526548134499998</v>
      </c>
      <c r="CU2438">
        <v>5.7695247800000002E-2</v>
      </c>
      <c r="CZ2438" s="11"/>
      <c r="DA2438" s="236"/>
      <c r="DB2438" s="236"/>
      <c r="DC2438" s="32"/>
      <c r="DD2438" s="32"/>
      <c r="DE2438" s="32"/>
      <c r="DF2438" s="32"/>
      <c r="DG2438" s="32"/>
      <c r="DH2438" s="32"/>
      <c r="DI2438" s="32"/>
      <c r="DJ2438" s="32"/>
      <c r="DK2438" s="32"/>
      <c r="DL2438" s="32"/>
    </row>
    <row r="2439" spans="1:116" ht="14.4" x14ac:dyDescent="0.3">
      <c r="A2439" s="39" t="s">
        <v>3227</v>
      </c>
      <c r="B2439" s="181" t="s">
        <v>3072</v>
      </c>
      <c r="C2439" s="182" t="s">
        <v>3228</v>
      </c>
      <c r="D2439" t="s">
        <v>3755</v>
      </c>
      <c r="E2439" s="242" t="s">
        <v>943</v>
      </c>
      <c r="F2439" s="184" t="s">
        <v>5272</v>
      </c>
      <c r="G2439" s="184">
        <v>1.962613053199</v>
      </c>
      <c r="H2439" s="184">
        <v>8.3409795169999995E-2</v>
      </c>
      <c r="I2439" s="184">
        <v>0.16852271742899999</v>
      </c>
      <c r="J2439" s="328">
        <v>0.1131568406</v>
      </c>
      <c r="K2439" s="184">
        <v>1.5975237</v>
      </c>
      <c r="L2439" s="184">
        <v>9.8328659999999998E-2</v>
      </c>
      <c r="M2439" s="184">
        <v>6.4354643000000003E-2</v>
      </c>
      <c r="N2439" s="184">
        <v>6.9780577999999996E-2</v>
      </c>
      <c r="O2439" s="184">
        <v>1.2224109E-2</v>
      </c>
      <c r="P2439" s="331">
        <v>6.2599195999999996E-4</v>
      </c>
      <c r="Q2439" s="331">
        <v>7.7911620999999997E-4</v>
      </c>
      <c r="R2439" s="331">
        <v>5.8139766000000004E-3</v>
      </c>
      <c r="S2439" s="184">
        <v>3.1649106000000002E-3</v>
      </c>
      <c r="T2439" s="184">
        <v>0</v>
      </c>
      <c r="U2439" s="184">
        <v>0.10999193</v>
      </c>
      <c r="V2439" s="331">
        <v>2.5437829000000002E-5</v>
      </c>
      <c r="W2439" s="184">
        <v>0</v>
      </c>
      <c r="X2439" s="184">
        <v>0</v>
      </c>
      <c r="Y2439"/>
      <c r="Z2439" s="288">
        <v>10.650158000000001</v>
      </c>
      <c r="AA2439"/>
      <c r="AB2439" s="164">
        <v>165.92903000000001</v>
      </c>
      <c r="AC2439" s="164">
        <v>141.45058</v>
      </c>
      <c r="AD2439" s="164">
        <v>13.610351</v>
      </c>
      <c r="AE2439" s="164">
        <v>0</v>
      </c>
      <c r="AF2439" s="164">
        <v>2.8149836000000001</v>
      </c>
      <c r="AG2439" s="164">
        <v>5.2169147000000002</v>
      </c>
      <c r="AH2439" s="164">
        <v>2.8361942999999998</v>
      </c>
      <c r="AI2439"/>
      <c r="AJ2439" s="185">
        <v>0.21501455</v>
      </c>
      <c r="AK2439" s="185">
        <v>0.19788855</v>
      </c>
      <c r="AL2439" s="185">
        <v>8.7415657000000004E-3</v>
      </c>
      <c r="AM2439" s="185">
        <v>8.3844337000000008E-3</v>
      </c>
      <c r="AN2439" s="176">
        <v>1.1863822E-5</v>
      </c>
      <c r="AO2439" s="176">
        <v>3.2328275999999999E-8</v>
      </c>
      <c r="AP2439" s="176">
        <v>1.1742904000000001</v>
      </c>
      <c r="AQ2439" s="192">
        <v>9.8833465999999995E-6</v>
      </c>
      <c r="AR2439" s="192">
        <v>2.9820442E-8</v>
      </c>
      <c r="AS2439" s="192">
        <v>8.1473708999999998E-13</v>
      </c>
      <c r="AT2439" s="192">
        <v>0</v>
      </c>
      <c r="AU2439" s="192">
        <v>0</v>
      </c>
      <c r="AV2439" s="192">
        <v>1.8699371000000002E-9</v>
      </c>
      <c r="AW2439" s="192">
        <v>1.977487E-6</v>
      </c>
      <c r="AX2439" s="192">
        <v>4.2643686999999999E-10</v>
      </c>
      <c r="AY2439" s="192">
        <v>2.0800954000000001E-9</v>
      </c>
      <c r="AZ2439" s="192">
        <v>0</v>
      </c>
      <c r="BA2439" s="192">
        <v>0</v>
      </c>
      <c r="BB2439" s="192">
        <v>4.4399172999999999E-13</v>
      </c>
      <c r="BC2439" s="192">
        <v>3.4964094999999998E-14</v>
      </c>
      <c r="BD2439" s="192">
        <v>7.3289633999999993E-15</v>
      </c>
      <c r="BE2439" s="192">
        <v>9.3525846000000005E-11</v>
      </c>
      <c r="BF2439" s="192">
        <v>1.0246854000000001E-9</v>
      </c>
      <c r="BG2439" s="192">
        <v>0</v>
      </c>
      <c r="BH2439" s="193">
        <v>3.2197934000000001E-4</v>
      </c>
      <c r="BI2439" s="193">
        <v>1.1739685</v>
      </c>
      <c r="BJ2439" s="193">
        <v>0</v>
      </c>
      <c r="BK2439" s="193">
        <v>0</v>
      </c>
      <c r="BL2439" s="193">
        <v>0</v>
      </c>
      <c r="BM2439"/>
      <c r="BN2439" s="164">
        <v>5.4132390999999996E-4</v>
      </c>
      <c r="BO2439" s="186">
        <v>1.4340806E-5</v>
      </c>
      <c r="BP2439" s="164">
        <v>2.9695466000000001E-4</v>
      </c>
      <c r="BQ2439" s="186">
        <v>7.1442946000000003E-7</v>
      </c>
      <c r="BR2439" s="186">
        <v>2.2754573E-5</v>
      </c>
      <c r="BS2439" s="186">
        <v>0</v>
      </c>
      <c r="BT2439" s="186">
        <v>0</v>
      </c>
      <c r="BU2439" s="186">
        <v>0</v>
      </c>
      <c r="BV2439" s="186">
        <v>8.8409633999999999E-7</v>
      </c>
      <c r="BW2439" s="186">
        <v>8.1664892000000005E-7</v>
      </c>
      <c r="BX2439" s="186">
        <v>0</v>
      </c>
      <c r="BY2439" s="186">
        <v>0</v>
      </c>
      <c r="BZ2439" s="186">
        <v>0</v>
      </c>
      <c r="CA2439" s="186">
        <v>1.4269842999999999E-5</v>
      </c>
      <c r="CB2439" s="164">
        <v>1.9058884E-4</v>
      </c>
      <c r="CC2439" s="186">
        <v>2.5363434E-12</v>
      </c>
      <c r="CD2439" s="164">
        <v>0</v>
      </c>
      <c r="CE2439"/>
      <c r="CF2439" s="329">
        <v>0</v>
      </c>
      <c r="CG2439" s="330">
        <v>10.650157999999999</v>
      </c>
      <c r="CH2439" s="330">
        <v>0</v>
      </c>
      <c r="CI2439" s="330">
        <v>9.8117706999999998E-3</v>
      </c>
      <c r="CJ2439" s="330">
        <v>4.3733108999999999E-3</v>
      </c>
      <c r="CK2439" s="329">
        <v>2.1015664E-10</v>
      </c>
      <c r="CL2439" s="329">
        <v>2.4879354000000001E-8</v>
      </c>
      <c r="CM2439" s="330">
        <v>9.0444872999999998E-4</v>
      </c>
      <c r="CN2439" s="330">
        <v>2.9323927999999999E-2</v>
      </c>
      <c r="CO2439" s="330">
        <v>16.311869999999999</v>
      </c>
      <c r="CP2439"/>
      <c r="CQ2439">
        <v>1.5975237</v>
      </c>
      <c r="CR2439">
        <v>0.25190707477000002</v>
      </c>
      <c r="CS2439">
        <v>0.16849727959999999</v>
      </c>
      <c r="CT2439">
        <v>0.16852271742899999</v>
      </c>
      <c r="CU2439">
        <v>0.1131568406</v>
      </c>
      <c r="CZ2439" s="11"/>
      <c r="DA2439" s="236"/>
      <c r="DB2439" s="236"/>
      <c r="DC2439" s="32"/>
      <c r="DD2439" s="32"/>
      <c r="DE2439" s="32"/>
      <c r="DF2439" s="32"/>
      <c r="DG2439" s="32"/>
      <c r="DH2439" s="32"/>
      <c r="DI2439" s="32"/>
      <c r="DJ2439" s="32"/>
      <c r="DK2439" s="32"/>
      <c r="DL2439" s="32"/>
    </row>
    <row r="2440" spans="1:116" ht="14.4" x14ac:dyDescent="0.3">
      <c r="A2440" t="s">
        <v>3229</v>
      </c>
      <c r="B2440" s="181" t="s">
        <v>3072</v>
      </c>
      <c r="C2440" s="182" t="s">
        <v>3230</v>
      </c>
      <c r="D2440" t="s">
        <v>3755</v>
      </c>
      <c r="E2440" s="242" t="s">
        <v>943</v>
      </c>
      <c r="F2440" s="184" t="s">
        <v>5273</v>
      </c>
      <c r="G2440" s="184">
        <v>1.194893064503</v>
      </c>
      <c r="H2440" s="184">
        <v>5.0852937690000009E-2</v>
      </c>
      <c r="I2440" s="184">
        <v>0.10843911561299999</v>
      </c>
      <c r="J2440" s="328">
        <v>8.1235901200000002E-2</v>
      </c>
      <c r="K2440" s="184">
        <v>0.95436511000000002</v>
      </c>
      <c r="L2440" s="184">
        <v>6.6191391000000002E-2</v>
      </c>
      <c r="M2440" s="184">
        <v>3.8763078999999999E-2</v>
      </c>
      <c r="N2440" s="184">
        <v>4.2266663000000003E-2</v>
      </c>
      <c r="O2440" s="184">
        <v>7.8047502000000001E-3</v>
      </c>
      <c r="P2440" s="184">
        <v>3.2828783000000001E-4</v>
      </c>
      <c r="Q2440" s="331">
        <v>4.5323666E-4</v>
      </c>
      <c r="R2440" s="331">
        <v>3.4716532E-3</v>
      </c>
      <c r="S2440" s="184">
        <v>2.0610661999999999E-3</v>
      </c>
      <c r="T2440" s="184">
        <v>0</v>
      </c>
      <c r="U2440" s="184">
        <v>7.9174834999999999E-2</v>
      </c>
      <c r="V2440" s="331">
        <v>1.2992413E-5</v>
      </c>
      <c r="W2440" s="184">
        <v>0</v>
      </c>
      <c r="X2440" s="184">
        <v>0</v>
      </c>
      <c r="Y2440"/>
      <c r="Z2440" s="288">
        <v>6.3624340666666672</v>
      </c>
      <c r="AA2440"/>
      <c r="AB2440" s="164">
        <v>100.33471</v>
      </c>
      <c r="AC2440" s="164">
        <v>82.631494000000004</v>
      </c>
      <c r="AD2440" s="164">
        <v>9.7961410000000004</v>
      </c>
      <c r="AE2440" s="164">
        <v>0</v>
      </c>
      <c r="AF2440" s="164">
        <v>2.0747672000000001</v>
      </c>
      <c r="AG2440" s="164">
        <v>3.7874645</v>
      </c>
      <c r="AH2440" s="164">
        <v>2.0448404999999998</v>
      </c>
      <c r="AI2440"/>
      <c r="AJ2440" s="185">
        <v>0.13050870000000001</v>
      </c>
      <c r="AK2440" s="185">
        <v>0.1206073</v>
      </c>
      <c r="AL2440" s="185">
        <v>5.2658045000000004E-3</v>
      </c>
      <c r="AM2440" s="185">
        <v>4.6355935000000001E-3</v>
      </c>
      <c r="AN2440" s="176">
        <v>7.2306537000000003E-6</v>
      </c>
      <c r="AO2440" s="176">
        <v>1.9474129000000001E-8</v>
      </c>
      <c r="AP2440" s="176">
        <v>0.64924278999999996</v>
      </c>
      <c r="AQ2440" s="192">
        <v>5.9043387999999997E-6</v>
      </c>
      <c r="AR2440" s="192">
        <v>1.7814815000000002E-8</v>
      </c>
      <c r="AS2440" s="192">
        <v>4.8672621E-13</v>
      </c>
      <c r="AT2440" s="192">
        <v>0</v>
      </c>
      <c r="AU2440" s="192">
        <v>0</v>
      </c>
      <c r="AV2440" s="192">
        <v>1.1326360999999999E-9</v>
      </c>
      <c r="AW2440" s="192">
        <v>1.3245223999999999E-6</v>
      </c>
      <c r="AX2440" s="192">
        <v>2.5829627000000001E-10</v>
      </c>
      <c r="AY2440" s="192">
        <v>1.4002470000000001E-9</v>
      </c>
      <c r="AZ2440" s="192">
        <v>0</v>
      </c>
      <c r="BA2440" s="192">
        <v>0</v>
      </c>
      <c r="BB2440" s="192">
        <v>2.5827569999999998E-13</v>
      </c>
      <c r="BC2440" s="192">
        <v>2.0874054999999999E-14</v>
      </c>
      <c r="BD2440" s="192">
        <v>4.3309827000000003E-15</v>
      </c>
      <c r="BE2440" s="192">
        <v>5.0419168999999997E-11</v>
      </c>
      <c r="BF2440" s="192">
        <v>6.0940391999999997E-10</v>
      </c>
      <c r="BG2440" s="192">
        <v>0</v>
      </c>
      <c r="BH2440" s="192">
        <v>2.1452514999999999E-4</v>
      </c>
      <c r="BI2440" s="193">
        <v>0.64902826000000002</v>
      </c>
      <c r="BJ2440" s="193">
        <v>0</v>
      </c>
      <c r="BK2440" s="193">
        <v>0</v>
      </c>
      <c r="BL2440" s="193">
        <v>0</v>
      </c>
      <c r="BM2440"/>
      <c r="BN2440" s="164">
        <v>3.2588563000000002E-4</v>
      </c>
      <c r="BO2440" s="186">
        <v>9.6537256000000001E-6</v>
      </c>
      <c r="BP2440" s="164">
        <v>1.7740154E-4</v>
      </c>
      <c r="BQ2440" s="186">
        <v>4.2688265999999998E-7</v>
      </c>
      <c r="BR2440" s="186">
        <v>1.4937983E-5</v>
      </c>
      <c r="BS2440" s="186">
        <v>0</v>
      </c>
      <c r="BT2440" s="186">
        <v>0</v>
      </c>
      <c r="BU2440" s="186">
        <v>0</v>
      </c>
      <c r="BV2440" s="186">
        <v>4.6626876999999999E-7</v>
      </c>
      <c r="BW2440" s="186">
        <v>4.8057481E-7</v>
      </c>
      <c r="BX2440" s="186">
        <v>0</v>
      </c>
      <c r="BY2440" s="186">
        <v>0</v>
      </c>
      <c r="BZ2440" s="186">
        <v>0</v>
      </c>
      <c r="CA2440" s="186">
        <v>8.7061558999999994E-6</v>
      </c>
      <c r="CB2440" s="164">
        <v>1.1381248999999999E-4</v>
      </c>
      <c r="CC2440" s="186">
        <v>1.8655729999999998E-12</v>
      </c>
      <c r="CD2440" s="164">
        <v>0</v>
      </c>
      <c r="CE2440"/>
      <c r="CF2440" s="329">
        <v>0</v>
      </c>
      <c r="CG2440" s="330">
        <v>6.3624340999999998</v>
      </c>
      <c r="CH2440" s="330">
        <v>0</v>
      </c>
      <c r="CI2440" s="330">
        <v>6.6049385E-3</v>
      </c>
      <c r="CJ2440" s="330">
        <v>2.6341999000000001E-3</v>
      </c>
      <c r="CK2440" s="329">
        <v>1.2199396999999999E-10</v>
      </c>
      <c r="CL2440" s="329">
        <v>1.4492712E-8</v>
      </c>
      <c r="CM2440" s="330">
        <v>5.9826723000000004E-4</v>
      </c>
      <c r="CN2440" s="330">
        <v>1.7503355000000002E-2</v>
      </c>
      <c r="CO2440" s="330">
        <v>9.0570138999999994</v>
      </c>
      <c r="CP2440"/>
      <c r="CQ2440">
        <v>0.95436511000000002</v>
      </c>
      <c r="CR2440">
        <v>0.15927906088999999</v>
      </c>
      <c r="CS2440">
        <v>0.10842612319999999</v>
      </c>
      <c r="CT2440">
        <v>0.108439115613</v>
      </c>
      <c r="CU2440">
        <v>8.1235901200000002E-2</v>
      </c>
      <c r="CZ2440" s="11"/>
      <c r="DA2440" s="236"/>
      <c r="DB2440" s="236"/>
      <c r="DC2440" s="32"/>
      <c r="DD2440" s="32"/>
      <c r="DE2440" s="32"/>
      <c r="DF2440" s="32"/>
      <c r="DG2440" s="32"/>
      <c r="DH2440" s="32"/>
      <c r="DI2440" s="32"/>
      <c r="DJ2440" s="32"/>
      <c r="DK2440" s="32"/>
      <c r="DL2440" s="32"/>
    </row>
    <row r="2441" spans="1:116" ht="14.4" x14ac:dyDescent="0.3">
      <c r="A2441" t="s">
        <v>3231</v>
      </c>
      <c r="B2441" s="181" t="s">
        <v>3072</v>
      </c>
      <c r="C2441" s="182" t="s">
        <v>3232</v>
      </c>
      <c r="D2441" t="s">
        <v>3755</v>
      </c>
      <c r="E2441" s="242" t="s">
        <v>943</v>
      </c>
      <c r="F2441" s="184" t="s">
        <v>5274</v>
      </c>
      <c r="G2441" s="184">
        <v>5.7099213621919995</v>
      </c>
      <c r="H2441" s="184">
        <v>0.19124071628</v>
      </c>
      <c r="I2441" s="184">
        <v>0.36401127191199995</v>
      </c>
      <c r="J2441" s="328">
        <v>0.66895597399999995</v>
      </c>
      <c r="K2441" s="184">
        <v>4.4857133999999999</v>
      </c>
      <c r="L2441" s="184">
        <v>0.21361732999999999</v>
      </c>
      <c r="M2441" s="184">
        <v>0.14483309999999999</v>
      </c>
      <c r="N2441" s="331">
        <v>0.16189047000000001</v>
      </c>
      <c r="O2441" s="331">
        <v>2.7928292E-2</v>
      </c>
      <c r="P2441" s="184">
        <v>6.6278305999999999E-4</v>
      </c>
      <c r="Q2441" s="331">
        <v>7.5917121999999999E-4</v>
      </c>
      <c r="R2441" s="331">
        <v>5.5333967999999997E-3</v>
      </c>
      <c r="S2441" s="184">
        <v>1.3879153999999999E-2</v>
      </c>
      <c r="T2441" s="184">
        <v>0</v>
      </c>
      <c r="U2441" s="184">
        <v>0.65507682</v>
      </c>
      <c r="V2441" s="331">
        <v>2.7445111999999999E-5</v>
      </c>
      <c r="W2441" s="184">
        <v>0</v>
      </c>
      <c r="X2441" s="184">
        <v>0</v>
      </c>
      <c r="Y2441"/>
      <c r="Z2441" s="288">
        <v>29.904755999999999</v>
      </c>
      <c r="AA2441"/>
      <c r="AB2441" s="164">
        <v>513.07991000000004</v>
      </c>
      <c r="AC2441" s="164">
        <v>365.45069999999998</v>
      </c>
      <c r="AD2441" s="164">
        <v>81.038354999999996</v>
      </c>
      <c r="AE2441" s="164">
        <v>0</v>
      </c>
      <c r="AF2441" s="164">
        <v>17.851641999999998</v>
      </c>
      <c r="AG2441" s="164">
        <v>31.793237000000001</v>
      </c>
      <c r="AH2441" s="164">
        <v>16.945975000000001</v>
      </c>
      <c r="AI2441"/>
      <c r="AJ2441" s="185">
        <v>0.57434865999999996</v>
      </c>
      <c r="AK2441" s="185">
        <v>0.53500431000000004</v>
      </c>
      <c r="AL2441" s="185">
        <v>2.4131679999999999E-2</v>
      </c>
      <c r="AM2441" s="185">
        <v>1.5212665E-2</v>
      </c>
      <c r="AN2441" s="176">
        <v>3.2074598999999997E-5</v>
      </c>
      <c r="AO2441" s="176">
        <v>8.9244379E-8</v>
      </c>
      <c r="AP2441" s="176">
        <v>2.1306253000000002</v>
      </c>
      <c r="AQ2441" s="192">
        <v>2.7751612999999999E-5</v>
      </c>
      <c r="AR2441" s="192">
        <v>8.3733315999999994E-8</v>
      </c>
      <c r="AS2441" s="192">
        <v>2.2877137999999999E-12</v>
      </c>
      <c r="AT2441" s="192">
        <v>0</v>
      </c>
      <c r="AU2441" s="192">
        <v>0</v>
      </c>
      <c r="AV2441" s="192">
        <v>4.3382412999999997E-9</v>
      </c>
      <c r="AW2441" s="192">
        <v>4.3175717000000002E-6</v>
      </c>
      <c r="AX2441" s="192">
        <v>9.8933063000000005E-10</v>
      </c>
      <c r="AY2441" s="192">
        <v>4.5189715999999998E-9</v>
      </c>
      <c r="AZ2441" s="192">
        <v>0</v>
      </c>
      <c r="BA2441" s="192">
        <v>0</v>
      </c>
      <c r="BB2441" s="192">
        <v>4.3263812E-13</v>
      </c>
      <c r="BC2441" s="192">
        <v>3.3282302E-14</v>
      </c>
      <c r="BD2441" s="192">
        <v>7.0419727999999998E-15</v>
      </c>
      <c r="BE2441" s="192">
        <v>9.7003123000000001E-11</v>
      </c>
      <c r="BF2441" s="192">
        <v>9.7885398999999998E-10</v>
      </c>
      <c r="BG2441" s="192">
        <v>0</v>
      </c>
      <c r="BH2441" s="193">
        <v>1.5224155E-3</v>
      </c>
      <c r="BI2441" s="193">
        <v>2.1291028999999999</v>
      </c>
      <c r="BJ2441" s="193">
        <v>0</v>
      </c>
      <c r="BK2441" s="193">
        <v>0</v>
      </c>
      <c r="BL2441" s="193">
        <v>0</v>
      </c>
      <c r="BM2441"/>
      <c r="BN2441" s="164">
        <v>1.5051142E-3</v>
      </c>
      <c r="BO2441" s="186">
        <v>3.1155156000000002E-5</v>
      </c>
      <c r="BP2441" s="164">
        <v>8.3382393999999996E-4</v>
      </c>
      <c r="BQ2441" s="186">
        <v>7.2541307999999998E-7</v>
      </c>
      <c r="BR2441" s="186">
        <v>5.0661633E-5</v>
      </c>
      <c r="BS2441" s="186">
        <v>0</v>
      </c>
      <c r="BT2441" s="186">
        <v>0</v>
      </c>
      <c r="BU2441" s="186">
        <v>0</v>
      </c>
      <c r="BV2441" s="186">
        <v>9.3219377E-7</v>
      </c>
      <c r="BW2441" s="186">
        <v>9.2758316999999996E-7</v>
      </c>
      <c r="BX2441" s="186">
        <v>0</v>
      </c>
      <c r="BY2441" s="186">
        <v>0</v>
      </c>
      <c r="BZ2441" s="186">
        <v>0</v>
      </c>
      <c r="CA2441" s="186">
        <v>3.2968620999999999E-5</v>
      </c>
      <c r="CB2441" s="164">
        <v>5.5391966999999997E-4</v>
      </c>
      <c r="CC2441" s="186">
        <v>1.5997431E-11</v>
      </c>
      <c r="CD2441" s="164">
        <v>0</v>
      </c>
      <c r="CE2441"/>
      <c r="CF2441" s="329">
        <v>0</v>
      </c>
      <c r="CG2441" s="330">
        <v>29.904755999999999</v>
      </c>
      <c r="CH2441" s="330">
        <v>0</v>
      </c>
      <c r="CI2441" s="330">
        <v>2.1315904E-2</v>
      </c>
      <c r="CJ2441" s="330">
        <v>9.8423386999999998E-3</v>
      </c>
      <c r="CK2441" s="329">
        <v>2.0516075999999999E-10</v>
      </c>
      <c r="CL2441" s="329">
        <v>2.4213596000000001E-8</v>
      </c>
      <c r="CM2441" s="330">
        <v>1.9991045E-3</v>
      </c>
      <c r="CN2441" s="330">
        <v>2.7918495000000002E-2</v>
      </c>
      <c r="CO2441" s="330">
        <v>30.541847000000001</v>
      </c>
      <c r="CP2441"/>
      <c r="CQ2441">
        <v>4.4857133999999999</v>
      </c>
      <c r="CR2441">
        <v>0.55522454308000002</v>
      </c>
      <c r="CS2441">
        <v>0.36398382679999997</v>
      </c>
      <c r="CT2441">
        <v>0.364011271912</v>
      </c>
      <c r="CU2441">
        <v>0.66895597399999995</v>
      </c>
      <c r="CZ2441" s="11"/>
      <c r="DA2441" s="236"/>
      <c r="DB2441" s="236"/>
      <c r="DC2441" s="32"/>
      <c r="DD2441" s="32"/>
      <c r="DE2441" s="32"/>
      <c r="DF2441" s="32"/>
      <c r="DG2441" s="32"/>
      <c r="DH2441" s="32"/>
      <c r="DI2441" s="32"/>
      <c r="DJ2441" s="32"/>
      <c r="DK2441" s="32"/>
      <c r="DL2441" s="32"/>
    </row>
    <row r="2442" spans="1:116" ht="14.4" x14ac:dyDescent="0.3">
      <c r="A2442" t="s">
        <v>3233</v>
      </c>
      <c r="B2442" s="181" t="s">
        <v>3072</v>
      </c>
      <c r="C2442" s="182" t="s">
        <v>3234</v>
      </c>
      <c r="D2442" t="s">
        <v>3755</v>
      </c>
      <c r="E2442" s="242" t="s">
        <v>943</v>
      </c>
      <c r="F2442" s="184" t="s">
        <v>5275</v>
      </c>
      <c r="G2442" s="184">
        <v>3.4109883259389999</v>
      </c>
      <c r="H2442" s="184">
        <v>0.16922704599999999</v>
      </c>
      <c r="I2442" s="184">
        <v>0.41201375523899997</v>
      </c>
      <c r="J2442" s="328">
        <v>0.17105912469999998</v>
      </c>
      <c r="K2442" s="184">
        <v>2.6586884</v>
      </c>
      <c r="L2442" s="184">
        <v>0.27053701000000002</v>
      </c>
      <c r="M2442" s="184">
        <v>0.12684345999999999</v>
      </c>
      <c r="N2442" s="184">
        <v>0.13779616</v>
      </c>
      <c r="O2442" s="184">
        <v>2.8547030000000001E-2</v>
      </c>
      <c r="P2442" s="331">
        <v>1.0622856E-3</v>
      </c>
      <c r="Q2442" s="331">
        <v>1.8215703999999999E-3</v>
      </c>
      <c r="R2442" s="331">
        <v>1.4594009999999999E-2</v>
      </c>
      <c r="S2442" s="184">
        <v>4.7749747000000002E-3</v>
      </c>
      <c r="T2442" s="184">
        <v>0</v>
      </c>
      <c r="U2442" s="184">
        <v>0.16628414999999999</v>
      </c>
      <c r="V2442" s="331">
        <v>3.9275239E-5</v>
      </c>
      <c r="W2442" s="184">
        <v>0</v>
      </c>
      <c r="X2442" s="184">
        <v>0</v>
      </c>
      <c r="Y2442"/>
      <c r="Z2442" s="288">
        <v>17.724589333333334</v>
      </c>
      <c r="AA2442"/>
      <c r="AB2442" s="164">
        <v>267.2817</v>
      </c>
      <c r="AC2442" s="164">
        <v>230.24555000000001</v>
      </c>
      <c r="AD2442" s="164">
        <v>20.575683000000001</v>
      </c>
      <c r="AE2442" s="164">
        <v>0</v>
      </c>
      <c r="AF2442" s="164">
        <v>4.2684011999999996</v>
      </c>
      <c r="AG2442" s="164">
        <v>7.8948011999999999</v>
      </c>
      <c r="AH2442" s="164">
        <v>4.2972685000000004</v>
      </c>
      <c r="AI2442"/>
      <c r="AJ2442" s="185">
        <v>0.39292229000000001</v>
      </c>
      <c r="AK2442" s="185">
        <v>0.36388791999999998</v>
      </c>
      <c r="AL2442" s="185">
        <v>1.5195538E-2</v>
      </c>
      <c r="AM2442" s="185">
        <v>1.3838829E-2</v>
      </c>
      <c r="AN2442" s="176">
        <v>2.1815823000000002E-5</v>
      </c>
      <c r="AO2442" s="176">
        <v>5.6196516999999998E-8</v>
      </c>
      <c r="AP2442" s="176">
        <v>1.9382113000000001</v>
      </c>
      <c r="AQ2442" s="192">
        <v>1.6448418999999999E-5</v>
      </c>
      <c r="AR2442" s="192">
        <v>4.9628849000000002E-8</v>
      </c>
      <c r="AS2442" s="192">
        <v>1.3559311000000001E-12</v>
      </c>
      <c r="AT2442" s="192">
        <v>0</v>
      </c>
      <c r="AU2442" s="192">
        <v>0</v>
      </c>
      <c r="AV2442" s="192">
        <v>3.6925767999999999E-9</v>
      </c>
      <c r="AW2442" s="192">
        <v>5.3609927000000002E-6</v>
      </c>
      <c r="AX2442" s="192">
        <v>8.4208763999999997E-10</v>
      </c>
      <c r="AY2442" s="192">
        <v>5.7230800000000001E-9</v>
      </c>
      <c r="AZ2442" s="192">
        <v>0</v>
      </c>
      <c r="BA2442" s="192">
        <v>0</v>
      </c>
      <c r="BB2442" s="192">
        <v>1.0379567999999999E-12</v>
      </c>
      <c r="BC2442" s="192">
        <v>8.7723232999999996E-14</v>
      </c>
      <c r="BD2442" s="192">
        <v>1.7890089E-14</v>
      </c>
      <c r="BE2442" s="192">
        <v>1.7405326E-10</v>
      </c>
      <c r="BF2442" s="192">
        <v>2.5446246000000001E-9</v>
      </c>
      <c r="BG2442" s="192">
        <v>0</v>
      </c>
      <c r="BH2442" s="193">
        <v>4.8620629000000002E-4</v>
      </c>
      <c r="BI2442" s="193">
        <v>1.9377251</v>
      </c>
      <c r="BJ2442" s="193">
        <v>0</v>
      </c>
      <c r="BK2442" s="193">
        <v>0</v>
      </c>
      <c r="BL2442" s="193">
        <v>0</v>
      </c>
      <c r="BM2442"/>
      <c r="BN2442" s="164">
        <v>9.3395941000000004E-4</v>
      </c>
      <c r="BO2442" s="186">
        <v>3.9456643000000002E-5</v>
      </c>
      <c r="BP2442" s="164">
        <v>4.9420856999999999E-4</v>
      </c>
      <c r="BQ2442" s="186">
        <v>1.7754974000000001E-6</v>
      </c>
      <c r="BR2442" s="186">
        <v>5.8053673000000002E-5</v>
      </c>
      <c r="BS2442" s="186">
        <v>0</v>
      </c>
      <c r="BT2442" s="186">
        <v>0</v>
      </c>
      <c r="BU2442" s="186">
        <v>0</v>
      </c>
      <c r="BV2442" s="186">
        <v>1.5296299E-6</v>
      </c>
      <c r="BW2442" s="186">
        <v>1.9068963E-6</v>
      </c>
      <c r="BX2442" s="186">
        <v>0</v>
      </c>
      <c r="BY2442" s="186">
        <v>0</v>
      </c>
      <c r="BZ2442" s="186">
        <v>0</v>
      </c>
      <c r="CA2442" s="186">
        <v>2.8901739000000001E-5</v>
      </c>
      <c r="CB2442" s="164">
        <v>3.0812675000000002E-4</v>
      </c>
      <c r="CC2442" s="186">
        <v>3.8455567999999998E-12</v>
      </c>
      <c r="CD2442" s="164">
        <v>0</v>
      </c>
      <c r="CE2442"/>
      <c r="CF2442" s="329">
        <v>0</v>
      </c>
      <c r="CG2442" s="330">
        <v>17.724589000000002</v>
      </c>
      <c r="CH2442" s="330">
        <v>0</v>
      </c>
      <c r="CI2442" s="330">
        <v>2.6995660000000001E-2</v>
      </c>
      <c r="CJ2442" s="330">
        <v>8.6198266999999995E-3</v>
      </c>
      <c r="CK2442" s="329">
        <v>4.8842758999999995E-10</v>
      </c>
      <c r="CL2442" s="329">
        <v>5.8387088E-8</v>
      </c>
      <c r="CM2442" s="330">
        <v>2.3616305000000001E-3</v>
      </c>
      <c r="CN2442" s="330">
        <v>7.3533837000000005E-2</v>
      </c>
      <c r="CO2442" s="330">
        <v>26.895565999999999</v>
      </c>
      <c r="CP2442"/>
      <c r="CQ2442">
        <v>2.6586884</v>
      </c>
      <c r="CR2442">
        <v>0.58120152600000008</v>
      </c>
      <c r="CS2442">
        <v>0.41197447999999998</v>
      </c>
      <c r="CT2442">
        <v>0.41201375523900002</v>
      </c>
      <c r="CU2442">
        <v>0.17105912469999998</v>
      </c>
      <c r="CZ2442" s="11"/>
      <c r="DA2442" s="236"/>
      <c r="DB2442" s="236"/>
      <c r="DC2442" s="32"/>
      <c r="DD2442" s="32"/>
      <c r="DE2442" s="32"/>
      <c r="DF2442" s="32"/>
      <c r="DG2442" s="32"/>
      <c r="DH2442" s="32"/>
      <c r="DI2442" s="32"/>
      <c r="DJ2442" s="32"/>
      <c r="DK2442" s="32"/>
      <c r="DL2442" s="32"/>
    </row>
    <row r="2443" spans="1:116" ht="14.4" x14ac:dyDescent="0.3">
      <c r="A2443" t="s">
        <v>3235</v>
      </c>
      <c r="B2443" s="181" t="s">
        <v>3072</v>
      </c>
      <c r="C2443" s="182" t="s">
        <v>3236</v>
      </c>
      <c r="D2443" t="s">
        <v>3755</v>
      </c>
      <c r="E2443" s="242" t="s">
        <v>943</v>
      </c>
      <c r="F2443" s="184" t="s">
        <v>5276</v>
      </c>
      <c r="G2443" s="184">
        <v>3.1108855755039997</v>
      </c>
      <c r="H2443" s="184">
        <v>0.1293747593</v>
      </c>
      <c r="I2443" s="184">
        <v>0.25063557830400002</v>
      </c>
      <c r="J2443" s="328">
        <v>0.17656153790000001</v>
      </c>
      <c r="K2443" s="184">
        <v>2.5543136999999998</v>
      </c>
      <c r="L2443" s="184">
        <v>0.14139550000000001</v>
      </c>
      <c r="M2443" s="184">
        <v>0.10046933</v>
      </c>
      <c r="N2443" s="184">
        <v>0.10880057999999999</v>
      </c>
      <c r="O2443" s="184">
        <v>1.8363521000000001E-2</v>
      </c>
      <c r="P2443" s="331">
        <v>1.0198583000000001E-3</v>
      </c>
      <c r="Q2443" s="331">
        <v>1.1908000000000001E-3</v>
      </c>
      <c r="R2443" s="331">
        <v>8.7286933999999993E-3</v>
      </c>
      <c r="S2443" s="184">
        <v>5.0378378999999997E-3</v>
      </c>
      <c r="T2443" s="184">
        <v>0</v>
      </c>
      <c r="U2443" s="184">
        <v>0.1715237</v>
      </c>
      <c r="V2443" s="331">
        <v>4.2054904E-5</v>
      </c>
      <c r="W2443" s="184">
        <v>0</v>
      </c>
      <c r="X2443" s="184">
        <v>0</v>
      </c>
      <c r="Y2443"/>
      <c r="Z2443" s="288">
        <v>17.028758</v>
      </c>
      <c r="AA2443"/>
      <c r="AB2443" s="164">
        <v>265.76799</v>
      </c>
      <c r="AC2443" s="164">
        <v>227.63800000000001</v>
      </c>
      <c r="AD2443" s="164">
        <v>21.224720000000001</v>
      </c>
      <c r="AE2443" s="164">
        <v>0</v>
      </c>
      <c r="AF2443" s="164">
        <v>4.3656559000000001</v>
      </c>
      <c r="AG2443" s="164">
        <v>8.1194229999999994</v>
      </c>
      <c r="AH2443" s="164">
        <v>4.4201869</v>
      </c>
      <c r="AI2443"/>
      <c r="AJ2443" s="185">
        <v>0.33877794999999999</v>
      </c>
      <c r="AK2443" s="185">
        <v>0.31130249999999998</v>
      </c>
      <c r="AL2443" s="185">
        <v>1.3881961E-2</v>
      </c>
      <c r="AM2443" s="185">
        <v>1.3593486E-2</v>
      </c>
      <c r="AN2443" s="176">
        <v>1.8663219E-5</v>
      </c>
      <c r="AO2443" s="176">
        <v>5.1338613999999997E-8</v>
      </c>
      <c r="AP2443" s="176">
        <v>1.9038495</v>
      </c>
      <c r="AQ2443" s="192">
        <v>1.5802688000000001E-5</v>
      </c>
      <c r="AR2443" s="192">
        <v>4.7680522999999999E-8</v>
      </c>
      <c r="AS2443" s="192">
        <v>1.3027000000000001E-12</v>
      </c>
      <c r="AT2443" s="192">
        <v>0</v>
      </c>
      <c r="AU2443" s="192">
        <v>0</v>
      </c>
      <c r="AV2443" s="192">
        <v>2.9155711E-9</v>
      </c>
      <c r="AW2443" s="192">
        <v>2.8559233999999998E-6</v>
      </c>
      <c r="AX2443" s="192">
        <v>6.6489243000000004E-10</v>
      </c>
      <c r="AY2443" s="192">
        <v>2.9911535999999999E-9</v>
      </c>
      <c r="AZ2443" s="192">
        <v>0</v>
      </c>
      <c r="BA2443" s="192">
        <v>0</v>
      </c>
      <c r="BB2443" s="192">
        <v>6.7861105999999996E-13</v>
      </c>
      <c r="BC2443" s="192">
        <v>5.2499258999999998E-14</v>
      </c>
      <c r="BD2443" s="192">
        <v>1.1082868E-14</v>
      </c>
      <c r="BE2443" s="192">
        <v>1.4995873E-10</v>
      </c>
      <c r="BF2443" s="192">
        <v>1.5427138999999999E-9</v>
      </c>
      <c r="BG2443" s="192">
        <v>0</v>
      </c>
      <c r="BH2443" s="193">
        <v>5.1021031000000004E-4</v>
      </c>
      <c r="BI2443" s="193">
        <v>1.9033393000000001</v>
      </c>
      <c r="BJ2443" s="193">
        <v>0</v>
      </c>
      <c r="BK2443" s="193">
        <v>0</v>
      </c>
      <c r="BL2443" s="193">
        <v>0</v>
      </c>
      <c r="BM2443"/>
      <c r="BN2443" s="164">
        <v>8.6054998000000005E-4</v>
      </c>
      <c r="BO2443" s="186">
        <v>2.0621916E-5</v>
      </c>
      <c r="BP2443" s="164">
        <v>4.7480697000000001E-4</v>
      </c>
      <c r="BQ2443" s="186">
        <v>1.074523E-6</v>
      </c>
      <c r="BR2443" s="186">
        <v>3.3423804999999997E-5</v>
      </c>
      <c r="BS2443" s="186">
        <v>0</v>
      </c>
      <c r="BT2443" s="186">
        <v>0</v>
      </c>
      <c r="BU2443" s="186">
        <v>0</v>
      </c>
      <c r="BV2443" s="186">
        <v>1.435744E-6</v>
      </c>
      <c r="BW2443" s="186">
        <v>1.2458773E-6</v>
      </c>
      <c r="BX2443" s="186">
        <v>0</v>
      </c>
      <c r="BY2443" s="186">
        <v>0</v>
      </c>
      <c r="BZ2443" s="186">
        <v>0</v>
      </c>
      <c r="CA2443" s="186">
        <v>2.2136455000000001E-5</v>
      </c>
      <c r="CB2443" s="164">
        <v>3.0580469000000002E-4</v>
      </c>
      <c r="CC2443" s="186">
        <v>3.9353462E-12</v>
      </c>
      <c r="CD2443" s="164">
        <v>0</v>
      </c>
      <c r="CE2443"/>
      <c r="CF2443" s="329">
        <v>0</v>
      </c>
      <c r="CG2443" s="330">
        <v>17.028758</v>
      </c>
      <c r="CH2443" s="330">
        <v>0</v>
      </c>
      <c r="CI2443" s="330">
        <v>1.4109215E-2</v>
      </c>
      <c r="CJ2443" s="330">
        <v>6.8275354999999998E-3</v>
      </c>
      <c r="CK2443" s="329">
        <v>3.2166185000000002E-10</v>
      </c>
      <c r="CL2443" s="329">
        <v>3.7991092999999999E-8</v>
      </c>
      <c r="CM2443" s="330">
        <v>1.3201727999999999E-3</v>
      </c>
      <c r="CN2443" s="330">
        <v>4.4036490999999997E-2</v>
      </c>
      <c r="CO2443" s="330">
        <v>26.431304999999998</v>
      </c>
      <c r="CP2443"/>
      <c r="CQ2443">
        <v>2.5543136999999998</v>
      </c>
      <c r="CR2443">
        <v>0.37996828269999999</v>
      </c>
      <c r="CS2443">
        <v>0.25059352340000002</v>
      </c>
      <c r="CT2443">
        <v>0.25063557830400002</v>
      </c>
      <c r="CU2443">
        <v>0.17656153790000001</v>
      </c>
      <c r="CZ2443" s="11"/>
      <c r="DA2443" s="236"/>
      <c r="DB2443" s="236"/>
      <c r="DC2443" s="32"/>
      <c r="DD2443" s="32"/>
      <c r="DE2443" s="32"/>
      <c r="DF2443" s="32"/>
      <c r="DG2443" s="32"/>
      <c r="DH2443" s="32"/>
      <c r="DI2443" s="32"/>
      <c r="DJ2443" s="32"/>
      <c r="DK2443" s="32"/>
      <c r="DL2443" s="32"/>
    </row>
    <row r="2444" spans="1:116" ht="14.4" x14ac:dyDescent="0.3">
      <c r="A2444" t="s">
        <v>3237</v>
      </c>
      <c r="B2444" s="181" t="s">
        <v>3072</v>
      </c>
      <c r="C2444" s="182" t="s">
        <v>3238</v>
      </c>
      <c r="D2444" t="s">
        <v>3755</v>
      </c>
      <c r="E2444" s="242" t="s">
        <v>943</v>
      </c>
      <c r="F2444" s="184" t="s">
        <v>5277</v>
      </c>
      <c r="G2444" s="184">
        <v>1.365919196905</v>
      </c>
      <c r="H2444" s="184">
        <v>5.3285921510000001E-2</v>
      </c>
      <c r="I2444" s="184">
        <v>0.100575318895</v>
      </c>
      <c r="J2444" s="328">
        <v>9.8896856500000005E-2</v>
      </c>
      <c r="K2444" s="184">
        <v>1.1131610999999999</v>
      </c>
      <c r="L2444" s="184">
        <v>5.6211683999999998E-2</v>
      </c>
      <c r="M2444" s="184">
        <v>4.1282061000000002E-2</v>
      </c>
      <c r="N2444" s="184">
        <v>4.4997532E-2</v>
      </c>
      <c r="O2444" s="184">
        <v>7.4888130000000004E-3</v>
      </c>
      <c r="P2444" s="331">
        <v>3.7649694999999998E-4</v>
      </c>
      <c r="Q2444" s="331">
        <v>4.2307956000000002E-4</v>
      </c>
      <c r="R2444" s="331">
        <v>3.0659199000000002E-3</v>
      </c>
      <c r="S2444" s="184">
        <v>2.5110764999999998E-3</v>
      </c>
      <c r="T2444" s="184">
        <v>0</v>
      </c>
      <c r="U2444" s="184">
        <v>9.6385780000000004E-2</v>
      </c>
      <c r="V2444" s="331">
        <v>1.5653994999999999E-5</v>
      </c>
      <c r="W2444" s="184">
        <v>0</v>
      </c>
      <c r="X2444" s="184">
        <v>0</v>
      </c>
      <c r="Y2444"/>
      <c r="Z2444" s="288">
        <v>7.4210739999999999</v>
      </c>
      <c r="AA2444"/>
      <c r="AB2444" s="164">
        <v>118.86345</v>
      </c>
      <c r="AC2444" s="164">
        <v>97.317948999999999</v>
      </c>
      <c r="AD2444" s="164">
        <v>11.925663999999999</v>
      </c>
      <c r="AE2444" s="164">
        <v>0</v>
      </c>
      <c r="AF2444" s="164">
        <v>2.5232193999999999</v>
      </c>
      <c r="AG2444" s="164">
        <v>4.6091845999999999</v>
      </c>
      <c r="AH2444" s="164">
        <v>2.4874353</v>
      </c>
      <c r="AI2444"/>
      <c r="AJ2444" s="185">
        <v>0.14531415</v>
      </c>
      <c r="AK2444" s="185">
        <v>0.13388844999999999</v>
      </c>
      <c r="AL2444" s="185">
        <v>6.014765E-3</v>
      </c>
      <c r="AM2444" s="185">
        <v>5.4109370000000002E-3</v>
      </c>
      <c r="AN2444" s="176">
        <v>8.0268855999999996E-6</v>
      </c>
      <c r="AO2444" s="176">
        <v>2.2243953999999999E-8</v>
      </c>
      <c r="AP2444" s="176">
        <v>0.75783431000000001</v>
      </c>
      <c r="AQ2444" s="192">
        <v>6.8867564000000001E-6</v>
      </c>
      <c r="AR2444" s="192">
        <v>2.0779005999999999E-8</v>
      </c>
      <c r="AS2444" s="192">
        <v>5.6771213999999995E-13</v>
      </c>
      <c r="AT2444" s="192">
        <v>0</v>
      </c>
      <c r="AU2444" s="192">
        <v>0</v>
      </c>
      <c r="AV2444" s="192">
        <v>1.2058161999999999E-9</v>
      </c>
      <c r="AW2444" s="192">
        <v>1.1383257E-6</v>
      </c>
      <c r="AX2444" s="192">
        <v>2.7498492000000001E-10</v>
      </c>
      <c r="AY2444" s="192">
        <v>1.1891310999999999E-9</v>
      </c>
      <c r="AZ2444" s="192">
        <v>0</v>
      </c>
      <c r="BA2444" s="192">
        <v>0</v>
      </c>
      <c r="BB2444" s="192">
        <v>2.4110714999999999E-13</v>
      </c>
      <c r="BC2444" s="192">
        <v>1.8441677999999999E-14</v>
      </c>
      <c r="BD2444" s="192">
        <v>3.9110085999999999E-15</v>
      </c>
      <c r="BE2444" s="192">
        <v>5.4852041999999999E-11</v>
      </c>
      <c r="BF2444" s="192">
        <v>5.4285956999999997E-10</v>
      </c>
      <c r="BG2444" s="192">
        <v>0</v>
      </c>
      <c r="BH2444" s="192">
        <v>2.6127304000000002E-4</v>
      </c>
      <c r="BI2444" s="193">
        <v>0.75757304000000003</v>
      </c>
      <c r="BJ2444" s="193">
        <v>0</v>
      </c>
      <c r="BK2444" s="193">
        <v>0</v>
      </c>
      <c r="BL2444" s="193">
        <v>0</v>
      </c>
      <c r="BM2444"/>
      <c r="BN2444" s="164">
        <v>3.7362685999999998E-4</v>
      </c>
      <c r="BO2444" s="186">
        <v>8.1982288999999999E-6</v>
      </c>
      <c r="BP2444" s="164">
        <v>2.0691922999999999E-4</v>
      </c>
      <c r="BQ2444" s="186">
        <v>3.8065242999999998E-7</v>
      </c>
      <c r="BR2444" s="186">
        <v>1.3456251E-5</v>
      </c>
      <c r="BS2444" s="186">
        <v>0</v>
      </c>
      <c r="BT2444" s="186">
        <v>0</v>
      </c>
      <c r="BU2444" s="186">
        <v>0</v>
      </c>
      <c r="BV2444" s="186">
        <v>5.2905674999999996E-7</v>
      </c>
      <c r="BW2444" s="186">
        <v>4.5064532999999998E-7</v>
      </c>
      <c r="BX2444" s="186">
        <v>0</v>
      </c>
      <c r="BY2444" s="186">
        <v>0</v>
      </c>
      <c r="BZ2444" s="186">
        <v>0</v>
      </c>
      <c r="CA2444" s="186">
        <v>9.1336954999999997E-6</v>
      </c>
      <c r="CB2444" s="164">
        <v>1.3455910999999999E-4</v>
      </c>
      <c r="CC2444" s="186">
        <v>2.2688724E-12</v>
      </c>
      <c r="CD2444" s="164">
        <v>0</v>
      </c>
      <c r="CE2444"/>
      <c r="CF2444" s="329">
        <v>0</v>
      </c>
      <c r="CG2444" s="330">
        <v>7.4210737</v>
      </c>
      <c r="CH2444" s="330">
        <v>0</v>
      </c>
      <c r="CI2444" s="330">
        <v>5.6091088999999997E-3</v>
      </c>
      <c r="CJ2444" s="330">
        <v>2.8053809E-3</v>
      </c>
      <c r="CK2444" s="329">
        <v>1.1438619E-10</v>
      </c>
      <c r="CL2444" s="329">
        <v>1.349013E-8</v>
      </c>
      <c r="CM2444" s="330">
        <v>5.2953224999999996E-4</v>
      </c>
      <c r="CN2444" s="330">
        <v>1.5470301000000001E-2</v>
      </c>
      <c r="CO2444" s="330">
        <v>10.579359</v>
      </c>
      <c r="CP2444"/>
      <c r="CQ2444">
        <v>1.1131610999999999</v>
      </c>
      <c r="CR2444">
        <v>0.15384558641000001</v>
      </c>
      <c r="CS2444">
        <v>0.1005596649</v>
      </c>
      <c r="CT2444">
        <v>0.100575318895</v>
      </c>
      <c r="CU2444">
        <v>9.8896856500000005E-2</v>
      </c>
      <c r="CZ2444" s="11"/>
      <c r="DA2444" s="236"/>
      <c r="DB2444" s="236"/>
      <c r="DC2444" s="32"/>
      <c r="DD2444" s="32"/>
      <c r="DE2444" s="32"/>
      <c r="DF2444" s="32"/>
      <c r="DG2444" s="32"/>
      <c r="DH2444" s="32"/>
      <c r="DI2444" s="32"/>
      <c r="DJ2444" s="32"/>
      <c r="DK2444" s="32"/>
      <c r="DL2444" s="32"/>
    </row>
    <row r="2445" spans="1:116" ht="14.4" x14ac:dyDescent="0.3">
      <c r="A2445" t="s">
        <v>3239</v>
      </c>
      <c r="B2445" s="181" t="s">
        <v>3072</v>
      </c>
      <c r="C2445" s="182" t="s">
        <v>3240</v>
      </c>
      <c r="D2445" t="s">
        <v>3755</v>
      </c>
      <c r="E2445" s="242" t="s">
        <v>943</v>
      </c>
      <c r="F2445" s="184" t="s">
        <v>5278</v>
      </c>
      <c r="G2445" s="184">
        <v>3.579728973136</v>
      </c>
      <c r="H2445" s="184">
        <v>0.17694730520000002</v>
      </c>
      <c r="I2445" s="184">
        <v>0.430327964136</v>
      </c>
      <c r="J2445" s="328">
        <v>0.18276460380000001</v>
      </c>
      <c r="K2445" s="184">
        <v>2.7896890999999999</v>
      </c>
      <c r="L2445" s="184">
        <v>0.28248760000000001</v>
      </c>
      <c r="M2445" s="184">
        <v>0.13262077999999999</v>
      </c>
      <c r="N2445" s="184">
        <v>0.14411471000000001</v>
      </c>
      <c r="O2445" s="184">
        <v>2.9833420999999999E-2</v>
      </c>
      <c r="P2445" s="184">
        <v>1.1046669999999999E-3</v>
      </c>
      <c r="Q2445" s="331">
        <v>1.8945072E-3</v>
      </c>
      <c r="R2445" s="331">
        <v>1.5178743999999999E-2</v>
      </c>
      <c r="S2445" s="184">
        <v>5.0587237999999996E-3</v>
      </c>
      <c r="T2445" s="184">
        <v>0</v>
      </c>
      <c r="U2445" s="184">
        <v>0.17770588000000001</v>
      </c>
      <c r="V2445" s="331">
        <v>4.0840136000000001E-5</v>
      </c>
      <c r="W2445" s="184">
        <v>0</v>
      </c>
      <c r="X2445" s="184">
        <v>0</v>
      </c>
      <c r="Y2445"/>
      <c r="Z2445" s="288">
        <v>18.597927333333335</v>
      </c>
      <c r="AA2445"/>
      <c r="AB2445" s="164">
        <v>280.94168000000002</v>
      </c>
      <c r="AC2445" s="164">
        <v>241.3459</v>
      </c>
      <c r="AD2445" s="164">
        <v>21.988809</v>
      </c>
      <c r="AE2445" s="164">
        <v>0</v>
      </c>
      <c r="AF2445" s="164">
        <v>4.5709714000000004</v>
      </c>
      <c r="AG2445" s="164">
        <v>8.4433371000000008</v>
      </c>
      <c r="AH2445" s="164">
        <v>4.5926688000000002</v>
      </c>
      <c r="AI2445"/>
      <c r="AJ2445" s="185">
        <v>0.41175029000000002</v>
      </c>
      <c r="AK2445" s="185">
        <v>0.38136769999999998</v>
      </c>
      <c r="AL2445" s="185">
        <v>1.5935590999999999E-2</v>
      </c>
      <c r="AM2445" s="185">
        <v>1.4447007E-2</v>
      </c>
      <c r="AN2445" s="176">
        <v>2.2863771E-5</v>
      </c>
      <c r="AO2445" s="176">
        <v>5.8933397999999997E-8</v>
      </c>
      <c r="AP2445" s="176">
        <v>2.0233903</v>
      </c>
      <c r="AQ2445" s="192">
        <v>1.7258875999999999E-5</v>
      </c>
      <c r="AR2445" s="192">
        <v>5.2074196000000003E-8</v>
      </c>
      <c r="AS2445" s="192">
        <v>1.4227414000000001E-12</v>
      </c>
      <c r="AT2445" s="192">
        <v>0</v>
      </c>
      <c r="AU2445" s="192">
        <v>0</v>
      </c>
      <c r="AV2445" s="192">
        <v>3.8618974999999997E-9</v>
      </c>
      <c r="AW2445" s="192">
        <v>5.5982048999999996E-6</v>
      </c>
      <c r="AX2445" s="192">
        <v>8.8070101000000002E-10</v>
      </c>
      <c r="AY2445" s="192">
        <v>5.9758889000000002E-9</v>
      </c>
      <c r="AZ2445" s="192">
        <v>0</v>
      </c>
      <c r="BA2445" s="192">
        <v>0</v>
      </c>
      <c r="BB2445" s="192">
        <v>1.0795172E-12</v>
      </c>
      <c r="BC2445" s="192">
        <v>9.1238004999999997E-14</v>
      </c>
      <c r="BD2445" s="192">
        <v>1.8606706999999999E-14</v>
      </c>
      <c r="BE2445" s="192">
        <v>1.8100542999999999E-10</v>
      </c>
      <c r="BF2445" s="192">
        <v>2.6465697000000002E-9</v>
      </c>
      <c r="BG2445" s="192">
        <v>0</v>
      </c>
      <c r="BH2445" s="193">
        <v>5.1607978000000004E-4</v>
      </c>
      <c r="BI2445" s="193">
        <v>2.0228742999999998</v>
      </c>
      <c r="BJ2445" s="193">
        <v>0</v>
      </c>
      <c r="BK2445" s="193">
        <v>0</v>
      </c>
      <c r="BL2445" s="193">
        <v>0</v>
      </c>
      <c r="BM2445"/>
      <c r="BN2445" s="164">
        <v>9.7959125999999997E-4</v>
      </c>
      <c r="BO2445" s="186">
        <v>4.1199584000000001E-5</v>
      </c>
      <c r="BP2445" s="164">
        <v>5.1855955E-4</v>
      </c>
      <c r="BQ2445" s="186">
        <v>1.8470155E-6</v>
      </c>
      <c r="BR2445" s="186">
        <v>6.0640816999999997E-5</v>
      </c>
      <c r="BS2445" s="186">
        <v>0</v>
      </c>
      <c r="BT2445" s="186">
        <v>0</v>
      </c>
      <c r="BU2445" s="186">
        <v>0</v>
      </c>
      <c r="BV2445" s="186">
        <v>1.5906722E-6</v>
      </c>
      <c r="BW2445" s="186">
        <v>1.9844262000000002E-6</v>
      </c>
      <c r="BX2445" s="186">
        <v>0</v>
      </c>
      <c r="BY2445" s="186">
        <v>0</v>
      </c>
      <c r="BZ2445" s="186">
        <v>0</v>
      </c>
      <c r="CA2445" s="186">
        <v>3.0222705000000002E-5</v>
      </c>
      <c r="CB2445" s="164">
        <v>3.2354648E-4</v>
      </c>
      <c r="CC2445" s="186">
        <v>4.1173825999999999E-12</v>
      </c>
      <c r="CD2445" s="164">
        <v>0</v>
      </c>
      <c r="CE2445"/>
      <c r="CF2445" s="329">
        <v>0</v>
      </c>
      <c r="CG2445" s="330">
        <v>18.597926999999999</v>
      </c>
      <c r="CH2445" s="330">
        <v>0</v>
      </c>
      <c r="CI2445" s="330">
        <v>2.8188154999999999E-2</v>
      </c>
      <c r="CJ2445" s="330">
        <v>9.0124327999999993E-3</v>
      </c>
      <c r="CK2445" s="329">
        <v>5.0798341000000003E-10</v>
      </c>
      <c r="CL2445" s="329">
        <v>6.0725025999999998E-8</v>
      </c>
      <c r="CM2445" s="330">
        <v>2.4665847999999998E-3</v>
      </c>
      <c r="CN2445" s="330">
        <v>7.6480073999999995E-2</v>
      </c>
      <c r="CO2445" s="330">
        <v>28.086084</v>
      </c>
      <c r="CP2445"/>
      <c r="CQ2445">
        <v>2.7896890999999999</v>
      </c>
      <c r="CR2445">
        <v>0.60723442919999993</v>
      </c>
      <c r="CS2445">
        <v>0.43028712400000002</v>
      </c>
      <c r="CT2445">
        <v>0.430327964136</v>
      </c>
      <c r="CU2445">
        <v>0.18276460380000001</v>
      </c>
      <c r="CZ2445" s="11"/>
      <c r="DA2445" s="236"/>
      <c r="DB2445" s="236"/>
      <c r="DC2445" s="32"/>
      <c r="DD2445" s="32"/>
      <c r="DE2445" s="32"/>
      <c r="DF2445" s="32"/>
      <c r="DG2445" s="32"/>
      <c r="DH2445" s="32"/>
      <c r="DI2445" s="32"/>
      <c r="DJ2445" s="32"/>
      <c r="DK2445" s="32"/>
      <c r="DL2445" s="32"/>
    </row>
    <row r="2446" spans="1:116" ht="14.4" x14ac:dyDescent="0.3">
      <c r="A2446" t="s">
        <v>3241</v>
      </c>
      <c r="B2446" s="181" t="s">
        <v>3072</v>
      </c>
      <c r="C2446" s="182" t="s">
        <v>3242</v>
      </c>
      <c r="D2446" t="s">
        <v>3755</v>
      </c>
      <c r="E2446" s="242" t="s">
        <v>943</v>
      </c>
      <c r="F2446" s="184" t="s">
        <v>5279</v>
      </c>
      <c r="G2446" s="184">
        <v>0.63226758337569999</v>
      </c>
      <c r="H2446" s="184">
        <v>2.4973400959999996E-2</v>
      </c>
      <c r="I2446" s="184">
        <v>4.7192025515700002E-2</v>
      </c>
      <c r="J2446" s="328">
        <v>4.3473596900000001E-2</v>
      </c>
      <c r="K2446" s="184">
        <v>0.51662856000000001</v>
      </c>
      <c r="L2446" s="184">
        <v>2.6322435000000002E-2</v>
      </c>
      <c r="M2446" s="184">
        <v>1.9372909000000001E-2</v>
      </c>
      <c r="N2446" s="184">
        <v>2.1080887999999999E-2</v>
      </c>
      <c r="O2446" s="184">
        <v>3.5047972000000001E-3</v>
      </c>
      <c r="P2446" s="184">
        <v>1.8236041E-4</v>
      </c>
      <c r="Q2446" s="331">
        <v>2.0535535000000001E-4</v>
      </c>
      <c r="R2446" s="331">
        <v>1.4891027E-3</v>
      </c>
      <c r="S2446" s="184">
        <v>1.1314089000000001E-3</v>
      </c>
      <c r="T2446" s="184">
        <v>0</v>
      </c>
      <c r="U2446" s="184">
        <v>4.2342188000000003E-2</v>
      </c>
      <c r="V2446" s="331">
        <v>7.5788157E-6</v>
      </c>
      <c r="W2446" s="184">
        <v>0</v>
      </c>
      <c r="X2446" s="184">
        <v>0</v>
      </c>
      <c r="Y2446"/>
      <c r="Z2446" s="288">
        <v>3.4441904000000001</v>
      </c>
      <c r="AA2446"/>
      <c r="AB2446" s="164">
        <v>54.852403000000002</v>
      </c>
      <c r="AC2446" s="164">
        <v>45.398083</v>
      </c>
      <c r="AD2446" s="164">
        <v>5.2390517000000001</v>
      </c>
      <c r="AE2446" s="164">
        <v>0</v>
      </c>
      <c r="AF2446" s="164">
        <v>1.1022201</v>
      </c>
      <c r="AG2446" s="164">
        <v>2.0206686999999999</v>
      </c>
      <c r="AH2446" s="164">
        <v>1.0923801</v>
      </c>
      <c r="AI2446"/>
      <c r="AJ2446" s="185">
        <v>6.7580695999999996E-2</v>
      </c>
      <c r="AK2446" s="185">
        <v>6.2217731999999998E-2</v>
      </c>
      <c r="AL2446" s="185">
        <v>2.7931753999999999E-3</v>
      </c>
      <c r="AM2446" s="185">
        <v>2.5697881E-3</v>
      </c>
      <c r="AN2446" s="176">
        <v>3.7300799E-6</v>
      </c>
      <c r="AO2446" s="176">
        <v>1.0329791E-8</v>
      </c>
      <c r="AP2446" s="176">
        <v>0.35991431000000002</v>
      </c>
      <c r="AQ2446" s="192">
        <v>3.1962086999999998E-6</v>
      </c>
      <c r="AR2446" s="192">
        <v>9.6437331999999995E-9</v>
      </c>
      <c r="AS2446" s="192">
        <v>2.6348056999999999E-13</v>
      </c>
      <c r="AT2446" s="192">
        <v>0</v>
      </c>
      <c r="AU2446" s="192">
        <v>0</v>
      </c>
      <c r="AV2446" s="192">
        <v>5.6491268000000001E-10</v>
      </c>
      <c r="AW2446" s="192">
        <v>5.3301603000000004E-7</v>
      </c>
      <c r="AX2446" s="192">
        <v>1.2882765000000001E-10</v>
      </c>
      <c r="AY2446" s="192">
        <v>5.5683842000000001E-10</v>
      </c>
      <c r="AZ2446" s="192">
        <v>0</v>
      </c>
      <c r="BA2446" s="192">
        <v>0</v>
      </c>
      <c r="BB2446" s="192">
        <v>1.1702907000000001E-13</v>
      </c>
      <c r="BC2446" s="192">
        <v>8.9569936000000006E-15</v>
      </c>
      <c r="BD2446" s="192">
        <v>1.8990581000000001E-15</v>
      </c>
      <c r="BE2446" s="192">
        <v>2.6581461E-11</v>
      </c>
      <c r="BF2446" s="192">
        <v>2.6363716999999999E-10</v>
      </c>
      <c r="BG2446" s="192">
        <v>0</v>
      </c>
      <c r="BH2446" s="192">
        <v>1.1702604E-4</v>
      </c>
      <c r="BI2446" s="193">
        <v>0.35979728</v>
      </c>
      <c r="BJ2446" s="193">
        <v>0</v>
      </c>
      <c r="BK2446" s="193">
        <v>0</v>
      </c>
      <c r="BL2446" s="193">
        <v>0</v>
      </c>
      <c r="BM2446"/>
      <c r="BN2446" s="164">
        <v>1.7344503000000001E-4</v>
      </c>
      <c r="BO2446" s="186">
        <v>3.8390123000000002E-6</v>
      </c>
      <c r="BP2446" s="186">
        <v>9.6033168E-5</v>
      </c>
      <c r="BQ2446" s="186">
        <v>1.8451244000000001E-7</v>
      </c>
      <c r="BR2446" s="186">
        <v>6.2994008999999997E-6</v>
      </c>
      <c r="BS2446" s="186">
        <v>0</v>
      </c>
      <c r="BT2446" s="186">
        <v>0</v>
      </c>
      <c r="BU2446" s="186">
        <v>0</v>
      </c>
      <c r="BV2446" s="186">
        <v>2.5627981000000001E-7</v>
      </c>
      <c r="BW2446" s="186">
        <v>2.1766432000000001E-7</v>
      </c>
      <c r="BX2446" s="186">
        <v>0</v>
      </c>
      <c r="BY2446" s="186">
        <v>0</v>
      </c>
      <c r="BZ2446" s="186">
        <v>0</v>
      </c>
      <c r="CA2446" s="186">
        <v>4.2789286000000002E-6</v>
      </c>
      <c r="CB2446" s="186">
        <v>6.2336066999999997E-5</v>
      </c>
      <c r="CC2446" s="186">
        <v>9.9159906999999996E-13</v>
      </c>
      <c r="CD2446" s="164">
        <v>0</v>
      </c>
      <c r="CE2446"/>
      <c r="CF2446" s="329">
        <v>0</v>
      </c>
      <c r="CG2446" s="330">
        <v>3.4441904000000001</v>
      </c>
      <c r="CH2446" s="330">
        <v>0</v>
      </c>
      <c r="CI2446" s="330">
        <v>2.6265962999999998E-3</v>
      </c>
      <c r="CJ2446" s="330">
        <v>1.3165135E-3</v>
      </c>
      <c r="CK2446" s="329">
        <v>5.5518241999999999E-11</v>
      </c>
      <c r="CL2446" s="329">
        <v>6.5480809000000003E-9</v>
      </c>
      <c r="CM2446" s="330">
        <v>2.4791561999999999E-4</v>
      </c>
      <c r="CN2446" s="330">
        <v>7.5137785000000002E-3</v>
      </c>
      <c r="CO2446" s="330">
        <v>5.0172667999999998</v>
      </c>
      <c r="CP2446"/>
      <c r="CQ2446">
        <v>0.51662856000000001</v>
      </c>
      <c r="CR2446">
        <v>7.2157847659999996E-2</v>
      </c>
      <c r="CS2446">
        <v>4.71844467E-2</v>
      </c>
      <c r="CT2446">
        <v>4.7192025515700002E-2</v>
      </c>
      <c r="CU2446">
        <v>4.3473596900000001E-2</v>
      </c>
      <c r="CZ2446" s="11"/>
      <c r="DA2446" s="236"/>
      <c r="DB2446" s="236"/>
      <c r="DC2446" s="32"/>
      <c r="DD2446" s="32"/>
      <c r="DE2446" s="32"/>
      <c r="DF2446" s="32"/>
      <c r="DG2446" s="32"/>
      <c r="DH2446" s="32"/>
      <c r="DI2446" s="32"/>
      <c r="DJ2446" s="32"/>
      <c r="DK2446" s="32"/>
      <c r="DL2446" s="32"/>
    </row>
    <row r="2447" spans="1:116" ht="14.4" x14ac:dyDescent="0.3">
      <c r="A2447" t="s">
        <v>3243</v>
      </c>
      <c r="B2447" s="181" t="s">
        <v>3072</v>
      </c>
      <c r="C2447" s="182" t="s">
        <v>3244</v>
      </c>
      <c r="D2447" t="s">
        <v>3755</v>
      </c>
      <c r="E2447" s="242" t="s">
        <v>943</v>
      </c>
      <c r="F2447" s="184" t="s">
        <v>5280</v>
      </c>
      <c r="G2447" s="184">
        <v>0.81835137450699991</v>
      </c>
      <c r="H2447" s="184">
        <v>3.3039996600000003E-2</v>
      </c>
      <c r="I2447" s="184">
        <v>5.8987366106999999E-2</v>
      </c>
      <c r="J2447" s="328">
        <v>4.2818781799999997E-2</v>
      </c>
      <c r="K2447" s="184">
        <v>0.68350522999999996</v>
      </c>
      <c r="L2447" s="184">
        <v>3.0842943000000001E-2</v>
      </c>
      <c r="M2447" s="184">
        <v>2.5989307999999999E-2</v>
      </c>
      <c r="N2447" s="184">
        <v>2.8044904999999998E-2</v>
      </c>
      <c r="O2447" s="184">
        <v>4.4033140000000002E-3</v>
      </c>
      <c r="P2447" s="184">
        <v>2.8920281999999999E-4</v>
      </c>
      <c r="Q2447" s="331">
        <v>3.0257477999999998E-4</v>
      </c>
      <c r="R2447" s="331">
        <v>2.1429159999999999E-3</v>
      </c>
      <c r="S2447" s="184">
        <v>1.3036408000000001E-3</v>
      </c>
      <c r="T2447" s="184">
        <v>0</v>
      </c>
      <c r="U2447" s="184">
        <v>4.1515140999999998E-2</v>
      </c>
      <c r="V2447" s="331">
        <v>1.2199107000000001E-5</v>
      </c>
      <c r="W2447" s="331">
        <v>0</v>
      </c>
      <c r="X2447" s="184">
        <v>0</v>
      </c>
      <c r="Y2447"/>
      <c r="Z2447" s="288">
        <v>4.5567015333333334</v>
      </c>
      <c r="AA2447"/>
      <c r="AB2447" s="164">
        <v>71.012720999999999</v>
      </c>
      <c r="AC2447" s="164">
        <v>61.817194000000001</v>
      </c>
      <c r="AD2447" s="164">
        <v>5.1375392</v>
      </c>
      <c r="AE2447" s="164">
        <v>0</v>
      </c>
      <c r="AF2447" s="164">
        <v>1.0373836000000001</v>
      </c>
      <c r="AG2447" s="164">
        <v>1.9524249</v>
      </c>
      <c r="AH2447" s="164">
        <v>1.0681792999999999</v>
      </c>
      <c r="AI2447"/>
      <c r="AJ2447" s="185">
        <v>8.8502760999999999E-2</v>
      </c>
      <c r="AK2447" s="185">
        <v>8.1048112000000005E-2</v>
      </c>
      <c r="AL2447" s="185">
        <v>3.6728848999999998E-3</v>
      </c>
      <c r="AM2447" s="185">
        <v>3.7817636999999999E-3</v>
      </c>
      <c r="AN2447" s="176">
        <v>4.8589994999999999E-6</v>
      </c>
      <c r="AO2447" s="176">
        <v>1.3583153999999999E-8</v>
      </c>
      <c r="AP2447" s="176">
        <v>0.52965878</v>
      </c>
      <c r="AQ2447" s="192">
        <v>4.2286189999999999E-6</v>
      </c>
      <c r="AR2447" s="192">
        <v>1.2758764E-8</v>
      </c>
      <c r="AS2447" s="192">
        <v>3.4858767000000001E-13</v>
      </c>
      <c r="AT2447" s="192">
        <v>0</v>
      </c>
      <c r="AU2447" s="192">
        <v>0</v>
      </c>
      <c r="AV2447" s="192">
        <v>7.5153013999999999E-10</v>
      </c>
      <c r="AW2447" s="192">
        <v>6.2920671000000004E-7</v>
      </c>
      <c r="AX2447" s="192">
        <v>1.7138553000000001E-10</v>
      </c>
      <c r="AY2447" s="192">
        <v>6.5246759000000004E-10</v>
      </c>
      <c r="AZ2447" s="192">
        <v>0</v>
      </c>
      <c r="BA2447" s="192">
        <v>0</v>
      </c>
      <c r="BB2447" s="192">
        <v>1.7243782999999999E-13</v>
      </c>
      <c r="BC2447" s="192">
        <v>1.2891920000000001E-14</v>
      </c>
      <c r="BD2447" s="192">
        <v>2.7595233000000001E-15</v>
      </c>
      <c r="BE2447" s="192">
        <v>4.1445652E-11</v>
      </c>
      <c r="BF2447" s="192">
        <v>3.8083746000000001E-10</v>
      </c>
      <c r="BG2447" s="192">
        <v>0</v>
      </c>
      <c r="BH2447" s="192">
        <v>1.3017584000000001E-4</v>
      </c>
      <c r="BI2447" s="193">
        <v>0.52952860999999996</v>
      </c>
      <c r="BJ2447" s="193">
        <v>0</v>
      </c>
      <c r="BK2447" s="193">
        <v>0</v>
      </c>
      <c r="BL2447" s="193">
        <v>0</v>
      </c>
      <c r="BM2447"/>
      <c r="BN2447" s="164">
        <v>2.2803834000000001E-4</v>
      </c>
      <c r="BO2447" s="186">
        <v>4.4983087000000004E-6</v>
      </c>
      <c r="BP2447" s="164">
        <v>1.2705293E-4</v>
      </c>
      <c r="BQ2447" s="186">
        <v>2.6443673999999998E-7</v>
      </c>
      <c r="BR2447" s="186">
        <v>7.6467305999999992E-6</v>
      </c>
      <c r="BS2447" s="186">
        <v>0</v>
      </c>
      <c r="BT2447" s="186">
        <v>0</v>
      </c>
      <c r="BU2447" s="186">
        <v>0</v>
      </c>
      <c r="BV2447" s="186">
        <v>4.0507331E-7</v>
      </c>
      <c r="BW2447" s="186">
        <v>3.1457301E-7</v>
      </c>
      <c r="BX2447" s="186">
        <v>0</v>
      </c>
      <c r="BY2447" s="186">
        <v>0</v>
      </c>
      <c r="BZ2447" s="186">
        <v>0</v>
      </c>
      <c r="CA2447" s="186">
        <v>5.6529354000000002E-6</v>
      </c>
      <c r="CB2447" s="186">
        <v>8.2203346999999995E-5</v>
      </c>
      <c r="CC2447" s="186">
        <v>9.3663164999999996E-13</v>
      </c>
      <c r="CD2447" s="164">
        <v>0</v>
      </c>
      <c r="CE2447"/>
      <c r="CF2447" s="329">
        <v>0</v>
      </c>
      <c r="CG2447" s="330">
        <v>4.5567015</v>
      </c>
      <c r="CH2447" s="330">
        <v>0</v>
      </c>
      <c r="CI2447" s="330">
        <v>3.0776773000000001E-3</v>
      </c>
      <c r="CJ2447" s="330">
        <v>1.7661402000000001E-3</v>
      </c>
      <c r="CK2447" s="329">
        <v>8.1950838999999998E-11</v>
      </c>
      <c r="CL2447" s="329">
        <v>9.6368702000000005E-9</v>
      </c>
      <c r="CM2447" s="330">
        <v>2.9788858000000002E-4</v>
      </c>
      <c r="CN2447" s="330">
        <v>1.0816704999999999E-2</v>
      </c>
      <c r="CO2447" s="330">
        <v>7.3401339999999999</v>
      </c>
      <c r="CP2447"/>
      <c r="CQ2447">
        <v>0.68350522999999996</v>
      </c>
      <c r="CR2447">
        <v>9.2015163599999991E-2</v>
      </c>
      <c r="CS2447">
        <v>5.8975167000000002E-2</v>
      </c>
      <c r="CT2447">
        <v>5.8987366106999999E-2</v>
      </c>
      <c r="CU2447">
        <v>4.2818781799999997E-2</v>
      </c>
      <c r="CZ2447" s="11"/>
      <c r="DA2447" s="236"/>
      <c r="DB2447" s="236"/>
      <c r="DC2447" s="32"/>
      <c r="DD2447" s="32"/>
      <c r="DE2447" s="32"/>
      <c r="DF2447" s="32"/>
      <c r="DG2447" s="32"/>
      <c r="DH2447" s="32"/>
      <c r="DI2447" s="32"/>
      <c r="DJ2447" s="32"/>
      <c r="DK2447" s="32"/>
      <c r="DL2447" s="32"/>
    </row>
    <row r="2448" spans="1:116" ht="14.4" x14ac:dyDescent="0.3">
      <c r="A2448" t="s">
        <v>3245</v>
      </c>
      <c r="B2448" s="181" t="s">
        <v>3072</v>
      </c>
      <c r="C2448" s="182" t="s">
        <v>3246</v>
      </c>
      <c r="D2448" t="s">
        <v>3755</v>
      </c>
      <c r="E2448" s="242" t="s">
        <v>943</v>
      </c>
      <c r="F2448" s="184" t="s">
        <v>5281</v>
      </c>
      <c r="G2448" s="184">
        <v>1.5241435476579999</v>
      </c>
      <c r="H2448" s="184">
        <v>5.8823415090000004E-2</v>
      </c>
      <c r="I2448" s="184">
        <v>0.11498632206799998</v>
      </c>
      <c r="J2448" s="328">
        <v>0.12431791049999999</v>
      </c>
      <c r="K2448" s="184">
        <v>1.2260158999999999</v>
      </c>
      <c r="L2448" s="184">
        <v>6.6577264999999997E-2</v>
      </c>
      <c r="M2448" s="184">
        <v>4.5177428999999998E-2</v>
      </c>
      <c r="N2448" s="184">
        <v>4.9492953999999999E-2</v>
      </c>
      <c r="O2448" s="184">
        <v>8.5303750999999994E-3</v>
      </c>
      <c r="P2448" s="331">
        <v>3.6429509999999997E-4</v>
      </c>
      <c r="Q2448" s="331">
        <v>4.3579088999999999E-4</v>
      </c>
      <c r="R2448" s="331">
        <v>3.2166872999999999E-3</v>
      </c>
      <c r="S2448" s="184">
        <v>2.9668705000000001E-3</v>
      </c>
      <c r="T2448" s="184">
        <v>0</v>
      </c>
      <c r="U2448" s="184">
        <v>0.12135103999999999</v>
      </c>
      <c r="V2448" s="331">
        <v>1.4940768E-5</v>
      </c>
      <c r="W2448" s="331">
        <v>0</v>
      </c>
      <c r="X2448" s="184">
        <v>0</v>
      </c>
      <c r="Y2448"/>
      <c r="Z2448" s="288">
        <v>8.1734393333333326</v>
      </c>
      <c r="AA2448"/>
      <c r="AB2448" s="164">
        <v>132.51434</v>
      </c>
      <c r="AC2448" s="164">
        <v>105.31384</v>
      </c>
      <c r="AD2448" s="164">
        <v>15.013756000000001</v>
      </c>
      <c r="AE2448" s="164">
        <v>0</v>
      </c>
      <c r="AF2448" s="164">
        <v>3.2202115</v>
      </c>
      <c r="AG2448" s="164">
        <v>5.8318893999999997</v>
      </c>
      <c r="AH2448" s="164">
        <v>3.1346492000000001</v>
      </c>
      <c r="AI2448"/>
      <c r="AJ2448" s="185">
        <v>0.16115736999999999</v>
      </c>
      <c r="AK2448" s="185">
        <v>0.14894926</v>
      </c>
      <c r="AL2448" s="185">
        <v>6.6511351999999999E-3</v>
      </c>
      <c r="AM2448" s="185">
        <v>5.5569775999999996E-3</v>
      </c>
      <c r="AN2448" s="176">
        <v>8.9298118000000001E-6</v>
      </c>
      <c r="AO2448" s="176">
        <v>2.4597393000000001E-8</v>
      </c>
      <c r="AP2448" s="176">
        <v>0.77828816999999995</v>
      </c>
      <c r="AQ2448" s="192">
        <v>7.5849515E-6</v>
      </c>
      <c r="AR2448" s="192">
        <v>2.2885629000000001E-8</v>
      </c>
      <c r="AS2448" s="192">
        <v>6.2526809000000005E-13</v>
      </c>
      <c r="AT2448" s="192">
        <v>0</v>
      </c>
      <c r="AU2448" s="192">
        <v>0</v>
      </c>
      <c r="AV2448" s="192">
        <v>1.3262818000000001E-9</v>
      </c>
      <c r="AW2448" s="192">
        <v>1.3429123E-6</v>
      </c>
      <c r="AX2448" s="192">
        <v>3.0245694000000003E-10</v>
      </c>
      <c r="AY2448" s="192">
        <v>1.4084099000000001E-9</v>
      </c>
      <c r="AZ2448" s="192">
        <v>0</v>
      </c>
      <c r="BA2448" s="192">
        <v>0</v>
      </c>
      <c r="BB2448" s="192">
        <v>2.4834566E-13</v>
      </c>
      <c r="BC2448" s="192">
        <v>1.9346004000000001E-14</v>
      </c>
      <c r="BD2448" s="192">
        <v>4.0727544999999997E-15</v>
      </c>
      <c r="BE2448" s="192">
        <v>5.3886086999999997E-11</v>
      </c>
      <c r="BF2448" s="192">
        <v>5.6789551999999997E-10</v>
      </c>
      <c r="BG2448" s="192">
        <v>0</v>
      </c>
      <c r="BH2448" s="193">
        <v>3.1349013E-4</v>
      </c>
      <c r="BI2448" s="193">
        <v>0.77797468000000003</v>
      </c>
      <c r="BJ2448" s="193">
        <v>0</v>
      </c>
      <c r="BK2448" s="193">
        <v>0</v>
      </c>
      <c r="BL2448" s="193">
        <v>0</v>
      </c>
      <c r="BM2448"/>
      <c r="BN2448" s="164">
        <v>4.1315965000000002E-4</v>
      </c>
      <c r="BO2448" s="186">
        <v>9.7100035999999997E-6</v>
      </c>
      <c r="BP2448" s="164">
        <v>2.2789716999999999E-4</v>
      </c>
      <c r="BQ2448" s="186">
        <v>4.0045508000000002E-7</v>
      </c>
      <c r="BR2448" s="186">
        <v>1.5633833E-5</v>
      </c>
      <c r="BS2448" s="186">
        <v>0</v>
      </c>
      <c r="BT2448" s="186">
        <v>0</v>
      </c>
      <c r="BU2448" s="186">
        <v>0</v>
      </c>
      <c r="BV2448" s="186">
        <v>5.1346339000000001E-7</v>
      </c>
      <c r="BW2448" s="186">
        <v>4.7076540000000002E-7</v>
      </c>
      <c r="BX2448" s="186">
        <v>0</v>
      </c>
      <c r="BY2448" s="186">
        <v>0</v>
      </c>
      <c r="BZ2448" s="186">
        <v>0</v>
      </c>
      <c r="CA2448" s="186">
        <v>1.0091154E-5</v>
      </c>
      <c r="CB2448" s="164">
        <v>1.4844281E-4</v>
      </c>
      <c r="CC2448" s="186">
        <v>2.8922572E-12</v>
      </c>
      <c r="CD2448" s="164">
        <v>0</v>
      </c>
      <c r="CE2448"/>
      <c r="CF2448" s="329">
        <v>0</v>
      </c>
      <c r="CG2448" s="330">
        <v>8.1734390999999995</v>
      </c>
      <c r="CH2448" s="330">
        <v>0</v>
      </c>
      <c r="CI2448" s="330">
        <v>6.6434431000000002E-3</v>
      </c>
      <c r="CJ2448" s="330">
        <v>3.0700962000000001E-3</v>
      </c>
      <c r="CK2448" s="329">
        <v>1.1765192999999999E-10</v>
      </c>
      <c r="CL2448" s="329">
        <v>1.3908286E-8</v>
      </c>
      <c r="CM2448" s="330">
        <v>6.1871566999999997E-4</v>
      </c>
      <c r="CN2448" s="330">
        <v>1.6226596999999999E-2</v>
      </c>
      <c r="CO2448" s="330">
        <v>10.911576999999999</v>
      </c>
      <c r="CP2448"/>
      <c r="CQ2448">
        <v>1.2260158999999999</v>
      </c>
      <c r="CR2448">
        <v>0.17379479638999998</v>
      </c>
      <c r="CS2448">
        <v>0.11497138129999998</v>
      </c>
      <c r="CT2448">
        <v>0.114986322068</v>
      </c>
      <c r="CU2448">
        <v>0.12431791049999999</v>
      </c>
      <c r="CZ2448" s="11"/>
      <c r="DA2448" s="236"/>
      <c r="DB2448" s="236"/>
      <c r="DC2448" s="32"/>
      <c r="DD2448" s="32"/>
      <c r="DE2448" s="32"/>
      <c r="DF2448" s="32"/>
      <c r="DG2448" s="32"/>
      <c r="DH2448" s="32"/>
      <c r="DI2448" s="32"/>
      <c r="DJ2448" s="32"/>
      <c r="DK2448" s="32"/>
      <c r="DL2448" s="32"/>
    </row>
    <row r="2449" spans="1:116" ht="14.4" x14ac:dyDescent="0.3">
      <c r="A2449" t="s">
        <v>3247</v>
      </c>
      <c r="B2449" s="181" t="s">
        <v>3072</v>
      </c>
      <c r="C2449" s="182" t="s">
        <v>3248</v>
      </c>
      <c r="D2449" t="s">
        <v>3755</v>
      </c>
      <c r="E2449" s="242" t="s">
        <v>943</v>
      </c>
      <c r="F2449" s="184" t="s">
        <v>5282</v>
      </c>
      <c r="G2449" s="184">
        <v>3.38904204965</v>
      </c>
      <c r="H2449" s="184">
        <v>0.13231478130000002</v>
      </c>
      <c r="I2449" s="184">
        <v>0.23482914695000001</v>
      </c>
      <c r="J2449" s="328">
        <v>0.2108286214</v>
      </c>
      <c r="K2449" s="184">
        <v>2.8110694999999999</v>
      </c>
      <c r="L2449" s="184">
        <v>0.12316056</v>
      </c>
      <c r="M2449" s="184">
        <v>0.10377147</v>
      </c>
      <c r="N2449" s="184">
        <v>0.11245396000000001</v>
      </c>
      <c r="O2449" s="184">
        <v>1.7666404E-2</v>
      </c>
      <c r="P2449" s="184">
        <v>1.0803498E-3</v>
      </c>
      <c r="Q2449" s="331">
        <v>1.1140675E-3</v>
      </c>
      <c r="R2449" s="331">
        <v>7.8514193000000006E-3</v>
      </c>
      <c r="S2449" s="184">
        <v>5.8492114000000001E-3</v>
      </c>
      <c r="T2449" s="184">
        <v>0</v>
      </c>
      <c r="U2449" s="184">
        <v>0.20497941</v>
      </c>
      <c r="V2449" s="331">
        <v>4.5697649999999998E-5</v>
      </c>
      <c r="W2449" s="331">
        <v>0</v>
      </c>
      <c r="X2449" s="331">
        <v>0</v>
      </c>
      <c r="Y2449"/>
      <c r="Z2449" s="288">
        <v>18.740463333333334</v>
      </c>
      <c r="AA2449"/>
      <c r="AB2449" s="164">
        <v>296.56220000000002</v>
      </c>
      <c r="AC2449" s="164">
        <v>250.93854999999999</v>
      </c>
      <c r="AD2449" s="164">
        <v>25.363949000000002</v>
      </c>
      <c r="AE2449" s="164">
        <v>0</v>
      </c>
      <c r="AF2449" s="164">
        <v>5.2517544000000003</v>
      </c>
      <c r="AG2449" s="164">
        <v>9.7262690999999997</v>
      </c>
      <c r="AH2449" s="164">
        <v>5.2816808000000002</v>
      </c>
      <c r="AI2449"/>
      <c r="AJ2449" s="185">
        <v>0.36188793000000002</v>
      </c>
      <c r="AK2449" s="185">
        <v>0.33209109999999997</v>
      </c>
      <c r="AL2449" s="185">
        <v>1.5079679E-2</v>
      </c>
      <c r="AM2449" s="185">
        <v>1.4717144E-2</v>
      </c>
      <c r="AN2449" s="176">
        <v>1.9909539E-5</v>
      </c>
      <c r="AO2449" s="176">
        <v>5.5768042999999997E-8</v>
      </c>
      <c r="AP2449" s="176">
        <v>2.0612246999999999</v>
      </c>
      <c r="AQ2449" s="192">
        <v>1.739115E-5</v>
      </c>
      <c r="AR2449" s="192">
        <v>5.2473297000000001E-8</v>
      </c>
      <c r="AS2449" s="192">
        <v>1.4336454E-12</v>
      </c>
      <c r="AT2449" s="192">
        <v>0</v>
      </c>
      <c r="AU2449" s="192">
        <v>0</v>
      </c>
      <c r="AV2449" s="192">
        <v>3.0134721000000002E-9</v>
      </c>
      <c r="AW2449" s="192">
        <v>2.5138247000000002E-6</v>
      </c>
      <c r="AX2449" s="192">
        <v>6.8721863000000003E-10</v>
      </c>
      <c r="AY2449" s="192">
        <v>2.6054023E-9</v>
      </c>
      <c r="AZ2449" s="192">
        <v>0</v>
      </c>
      <c r="BA2449" s="192">
        <v>0</v>
      </c>
      <c r="BB2449" s="192">
        <v>6.3491238999999995E-13</v>
      </c>
      <c r="BC2449" s="192">
        <v>4.7236361000000001E-14</v>
      </c>
      <c r="BD2449" s="192">
        <v>1.0131252E-14</v>
      </c>
      <c r="BE2449" s="192">
        <v>1.5432617E-10</v>
      </c>
      <c r="BF2449" s="192">
        <v>1.3964689000000001E-9</v>
      </c>
      <c r="BG2449" s="192">
        <v>0</v>
      </c>
      <c r="BH2449" s="193">
        <v>5.9605206E-4</v>
      </c>
      <c r="BI2449" s="193">
        <v>2.0606285999999998</v>
      </c>
      <c r="BJ2449" s="193">
        <v>0</v>
      </c>
      <c r="BK2449" s="193">
        <v>0</v>
      </c>
      <c r="BL2449" s="193">
        <v>0</v>
      </c>
      <c r="BM2449"/>
      <c r="BN2449" s="164">
        <v>9.3716326999999998E-4</v>
      </c>
      <c r="BO2449" s="186">
        <v>1.7962430000000001E-5</v>
      </c>
      <c r="BP2449" s="164">
        <v>5.2253384000000005E-4</v>
      </c>
      <c r="BQ2449" s="186">
        <v>9.7348855000000005E-7</v>
      </c>
      <c r="BR2449" s="186">
        <v>3.0609118999999997E-5</v>
      </c>
      <c r="BS2449" s="186">
        <v>0</v>
      </c>
      <c r="BT2449" s="186">
        <v>0</v>
      </c>
      <c r="BU2449" s="186">
        <v>0</v>
      </c>
      <c r="BV2449" s="186">
        <v>1.5122431E-6</v>
      </c>
      <c r="BW2449" s="186">
        <v>1.1702668000000001E-6</v>
      </c>
      <c r="BX2449" s="186">
        <v>0</v>
      </c>
      <c r="BY2449" s="186">
        <v>0</v>
      </c>
      <c r="BZ2449" s="186">
        <v>0</v>
      </c>
      <c r="CA2449" s="186">
        <v>2.2662183000000001E-5</v>
      </c>
      <c r="CB2449" s="164">
        <v>3.397397E-4</v>
      </c>
      <c r="CC2449" s="186">
        <v>4.7311316E-12</v>
      </c>
      <c r="CD2449" s="164">
        <v>0</v>
      </c>
      <c r="CE2449"/>
      <c r="CF2449" s="329">
        <v>0</v>
      </c>
      <c r="CG2449" s="330">
        <v>18.740462999999998</v>
      </c>
      <c r="CH2449" s="330">
        <v>0</v>
      </c>
      <c r="CI2449" s="330">
        <v>1.2289632999999999E-2</v>
      </c>
      <c r="CJ2449" s="330">
        <v>7.0519372000000004E-3</v>
      </c>
      <c r="CK2449" s="329">
        <v>3.0185233999999998E-10</v>
      </c>
      <c r="CL2449" s="329">
        <v>3.5474067999999999E-8</v>
      </c>
      <c r="CM2449" s="330">
        <v>1.1915916999999999E-3</v>
      </c>
      <c r="CN2449" s="330">
        <v>3.9634282999999999E-2</v>
      </c>
      <c r="CO2449" s="330">
        <v>28.655062999999998</v>
      </c>
      <c r="CP2449"/>
      <c r="CQ2449">
        <v>2.8110694999999999</v>
      </c>
      <c r="CR2449">
        <v>0.36709823060000002</v>
      </c>
      <c r="CS2449">
        <v>0.2347834493</v>
      </c>
      <c r="CT2449">
        <v>0.23482914695000001</v>
      </c>
      <c r="CU2449">
        <v>0.2108286214</v>
      </c>
      <c r="CZ2449" s="11"/>
      <c r="DA2449" s="236"/>
      <c r="DB2449" s="236"/>
      <c r="DC2449" s="32"/>
      <c r="DD2449" s="32"/>
      <c r="DE2449" s="32"/>
      <c r="DF2449" s="32"/>
      <c r="DG2449" s="32"/>
      <c r="DH2449" s="32"/>
      <c r="DI2449" s="32"/>
      <c r="DJ2449" s="32"/>
      <c r="DK2449" s="32"/>
      <c r="DL2449" s="32"/>
    </row>
    <row r="2450" spans="1:116" ht="14.4" x14ac:dyDescent="0.3">
      <c r="A2450" t="s">
        <v>3249</v>
      </c>
      <c r="B2450" s="181" t="s">
        <v>3072</v>
      </c>
      <c r="C2450" s="182" t="s">
        <v>3250</v>
      </c>
      <c r="D2450" t="s">
        <v>3755</v>
      </c>
      <c r="E2450" s="242" t="s">
        <v>943</v>
      </c>
      <c r="F2450" s="184" t="s">
        <v>5283</v>
      </c>
      <c r="G2450" s="184">
        <v>1.775318606166</v>
      </c>
      <c r="H2450" s="184">
        <v>7.0383961049999999E-2</v>
      </c>
      <c r="I2450" s="184">
        <v>0.13415921511600001</v>
      </c>
      <c r="J2450" s="328">
        <v>0.12261313</v>
      </c>
      <c r="K2450" s="184">
        <v>1.4481622999999999</v>
      </c>
      <c r="L2450" s="184">
        <v>7.5385934000000002E-2</v>
      </c>
      <c r="M2450" s="184">
        <v>5.4527890000000002E-2</v>
      </c>
      <c r="N2450" s="184">
        <v>5.9353060999999999E-2</v>
      </c>
      <c r="O2450" s="184">
        <v>9.9424552999999999E-3</v>
      </c>
      <c r="P2450" s="184">
        <v>5.0827231999999996E-4</v>
      </c>
      <c r="Q2450" s="331">
        <v>5.8017243000000002E-4</v>
      </c>
      <c r="R2450" s="331">
        <v>4.2243284000000004E-3</v>
      </c>
      <c r="S2450" s="184">
        <v>3.1780200000000002E-3</v>
      </c>
      <c r="T2450" s="184">
        <v>0</v>
      </c>
      <c r="U2450" s="184">
        <v>0.11943511</v>
      </c>
      <c r="V2450" s="331">
        <v>2.1062716000000001E-5</v>
      </c>
      <c r="W2450" s="331">
        <v>0</v>
      </c>
      <c r="X2450" s="331">
        <v>0</v>
      </c>
      <c r="Y2450"/>
      <c r="Z2450" s="288">
        <v>9.6544153333333327</v>
      </c>
      <c r="AA2450"/>
      <c r="AB2450" s="164">
        <v>153.74841000000001</v>
      </c>
      <c r="AC2450" s="164">
        <v>127.07509</v>
      </c>
      <c r="AD2450" s="164">
        <v>14.777796</v>
      </c>
      <c r="AE2450" s="164">
        <v>0</v>
      </c>
      <c r="AF2450" s="164">
        <v>3.1121506999999999</v>
      </c>
      <c r="AG2450" s="164">
        <v>5.7017812000000001</v>
      </c>
      <c r="AH2450" s="164">
        <v>3.0816007000000001</v>
      </c>
      <c r="AI2450"/>
      <c r="AJ2450" s="185">
        <v>0.18993483</v>
      </c>
      <c r="AK2450" s="185">
        <v>0.17491891000000001</v>
      </c>
      <c r="AL2450" s="185">
        <v>7.8391472000000004E-3</v>
      </c>
      <c r="AM2450" s="185">
        <v>7.1767701999999999E-3</v>
      </c>
      <c r="AN2450" s="176">
        <v>1.0486745000000001E-5</v>
      </c>
      <c r="AO2450" s="176">
        <v>2.8990928999999999E-8</v>
      </c>
      <c r="AP2450" s="176">
        <v>1.0051498999999999</v>
      </c>
      <c r="AQ2450" s="192">
        <v>8.9592973000000007E-6</v>
      </c>
      <c r="AR2450" s="192">
        <v>2.7032363E-8</v>
      </c>
      <c r="AS2450" s="192">
        <v>7.3856276999999998E-13</v>
      </c>
      <c r="AT2450" s="192">
        <v>0</v>
      </c>
      <c r="AU2450" s="192">
        <v>0</v>
      </c>
      <c r="AV2450" s="192">
        <v>1.5905069E-9</v>
      </c>
      <c r="AW2450" s="192">
        <v>1.5250356999999999E-6</v>
      </c>
      <c r="AX2450" s="192">
        <v>3.6271315E-10</v>
      </c>
      <c r="AY2450" s="192">
        <v>1.5947531000000001E-9</v>
      </c>
      <c r="AZ2450" s="192">
        <v>0</v>
      </c>
      <c r="BA2450" s="192">
        <v>0</v>
      </c>
      <c r="BB2450" s="192">
        <v>3.3063032000000002E-13</v>
      </c>
      <c r="BC2450" s="192">
        <v>2.5408701E-14</v>
      </c>
      <c r="BD2450" s="192">
        <v>5.3782892000000002E-15</v>
      </c>
      <c r="BE2450" s="192">
        <v>7.4327367999999996E-11</v>
      </c>
      <c r="BF2450" s="192">
        <v>7.4740430000000005E-10</v>
      </c>
      <c r="BG2450" s="192">
        <v>0</v>
      </c>
      <c r="BH2450" s="193">
        <v>3.2903828E-4</v>
      </c>
      <c r="BI2450" s="193">
        <v>1.0048208000000001</v>
      </c>
      <c r="BJ2450" s="193">
        <v>0</v>
      </c>
      <c r="BK2450" s="193">
        <v>0</v>
      </c>
      <c r="BL2450" s="193">
        <v>0</v>
      </c>
      <c r="BM2450"/>
      <c r="BN2450" s="164">
        <v>4.8669247999999997E-4</v>
      </c>
      <c r="BO2450" s="186">
        <v>1.0994710000000001E-5</v>
      </c>
      <c r="BP2450" s="164">
        <v>2.6919071000000003E-4</v>
      </c>
      <c r="BQ2450" s="186">
        <v>5.2321512999999996E-7</v>
      </c>
      <c r="BR2450" s="186">
        <v>1.7956015E-5</v>
      </c>
      <c r="BS2450" s="186">
        <v>0</v>
      </c>
      <c r="BT2450" s="186">
        <v>0</v>
      </c>
      <c r="BU2450" s="186">
        <v>0</v>
      </c>
      <c r="BV2450" s="186">
        <v>7.1475832000000002E-7</v>
      </c>
      <c r="BW2450" s="186">
        <v>6.1524459000000002E-7</v>
      </c>
      <c r="BX2450" s="186">
        <v>0</v>
      </c>
      <c r="BY2450" s="186">
        <v>0</v>
      </c>
      <c r="BZ2450" s="186">
        <v>0</v>
      </c>
      <c r="CA2450" s="186">
        <v>1.2059361E-5</v>
      </c>
      <c r="CB2450" s="164">
        <v>1.7463846E-4</v>
      </c>
      <c r="CC2450" s="186">
        <v>2.7995761999999999E-12</v>
      </c>
      <c r="CD2450" s="164">
        <v>0</v>
      </c>
      <c r="CE2450"/>
      <c r="CF2450" s="329">
        <v>0</v>
      </c>
      <c r="CG2450" s="330">
        <v>9.6544152000000008</v>
      </c>
      <c r="CH2450" s="330">
        <v>0</v>
      </c>
      <c r="CI2450" s="330">
        <v>7.5224202000000002E-3</v>
      </c>
      <c r="CJ2450" s="330">
        <v>3.7055199999999999E-3</v>
      </c>
      <c r="CK2450" s="329">
        <v>1.5680039E-10</v>
      </c>
      <c r="CL2450" s="329">
        <v>1.8503507E-8</v>
      </c>
      <c r="CM2450" s="330">
        <v>7.0764489999999998E-4</v>
      </c>
      <c r="CN2450" s="330">
        <v>2.1313984000000001E-2</v>
      </c>
      <c r="CO2450" s="330">
        <v>14.014481999999999</v>
      </c>
      <c r="CP2450"/>
      <c r="CQ2450">
        <v>1.4481622999999999</v>
      </c>
      <c r="CR2450">
        <v>0.20452211344999999</v>
      </c>
      <c r="CS2450">
        <v>0.13413815240000002</v>
      </c>
      <c r="CT2450">
        <v>0.13415921511600001</v>
      </c>
      <c r="CU2450">
        <v>0.12261313</v>
      </c>
      <c r="CZ2450" s="11"/>
      <c r="DA2450" s="236"/>
      <c r="DB2450" s="236"/>
      <c r="DC2450" s="32"/>
      <c r="DD2450" s="32"/>
      <c r="DE2450" s="32"/>
      <c r="DF2450" s="32"/>
      <c r="DG2450" s="32"/>
      <c r="DH2450" s="32"/>
      <c r="DI2450" s="32"/>
      <c r="DJ2450" s="32"/>
      <c r="DK2450" s="32"/>
      <c r="DL2450" s="32"/>
    </row>
    <row r="2451" spans="1:116" ht="14.4" x14ac:dyDescent="0.3">
      <c r="A2451" t="s">
        <v>3251</v>
      </c>
      <c r="B2451" s="181" t="s">
        <v>3072</v>
      </c>
      <c r="C2451" s="182" t="s">
        <v>3252</v>
      </c>
      <c r="D2451" t="s">
        <v>3755</v>
      </c>
      <c r="E2451" s="242" t="s">
        <v>943</v>
      </c>
      <c r="F2451" s="184" t="s">
        <v>5284</v>
      </c>
      <c r="G2451" s="184">
        <v>0.88456069277959992</v>
      </c>
      <c r="H2451" s="184">
        <v>3.0982859350000003E-2</v>
      </c>
      <c r="I2451" s="184">
        <v>5.0017157929600001E-2</v>
      </c>
      <c r="J2451" s="328">
        <v>7.2720955500000004E-2</v>
      </c>
      <c r="K2451" s="184">
        <v>0.73083971999999997</v>
      </c>
      <c r="L2451" s="184">
        <v>2.4335241000000001E-2</v>
      </c>
      <c r="M2451" s="184">
        <v>2.4371183000000001E-2</v>
      </c>
      <c r="N2451" s="184">
        <v>2.6634211000000001E-2</v>
      </c>
      <c r="O2451" s="184">
        <v>3.9250581999999996E-3</v>
      </c>
      <c r="P2451" s="184">
        <v>2.2649074000000001E-4</v>
      </c>
      <c r="Q2451" s="331">
        <v>1.9709940999999999E-4</v>
      </c>
      <c r="R2451" s="331">
        <v>1.3008695E-3</v>
      </c>
      <c r="S2451" s="184">
        <v>1.7859675E-3</v>
      </c>
      <c r="T2451" s="184">
        <v>0</v>
      </c>
      <c r="U2451" s="184">
        <v>7.0934988000000004E-2</v>
      </c>
      <c r="V2451" s="331">
        <v>9.8644296000000006E-6</v>
      </c>
      <c r="W2451" s="331">
        <v>0</v>
      </c>
      <c r="X2451" s="331">
        <v>0</v>
      </c>
      <c r="Y2451"/>
      <c r="Z2451" s="288">
        <v>4.8722648</v>
      </c>
      <c r="AA2451"/>
      <c r="AB2451" s="164">
        <v>79.790791999999996</v>
      </c>
      <c r="AC2451" s="164">
        <v>63.914059000000002</v>
      </c>
      <c r="AD2451" s="164">
        <v>8.7764407999999996</v>
      </c>
      <c r="AE2451" s="164">
        <v>0</v>
      </c>
      <c r="AF2451" s="164">
        <v>1.8694516999999999</v>
      </c>
      <c r="AG2451" s="164">
        <v>3.4004894999999999</v>
      </c>
      <c r="AH2451" s="164">
        <v>1.8303507999999999</v>
      </c>
      <c r="AI2451"/>
      <c r="AJ2451" s="185">
        <v>9.1129478E-2</v>
      </c>
      <c r="AK2451" s="185">
        <v>8.3833003000000003E-2</v>
      </c>
      <c r="AL2451" s="185">
        <v>3.8722364E-3</v>
      </c>
      <c r="AM2451" s="185">
        <v>3.4242385999999998E-3</v>
      </c>
      <c r="AN2451" s="176">
        <v>5.0259593999999999E-6</v>
      </c>
      <c r="AO2451" s="176">
        <v>1.4320401000000001E-8</v>
      </c>
      <c r="AP2451" s="176">
        <v>0.47958522999999997</v>
      </c>
      <c r="AQ2451" s="192">
        <v>4.5214617000000002E-6</v>
      </c>
      <c r="AR2451" s="192">
        <v>1.3642341E-8</v>
      </c>
      <c r="AS2451" s="192">
        <v>3.7272826E-13</v>
      </c>
      <c r="AT2451" s="192">
        <v>0</v>
      </c>
      <c r="AU2451" s="192">
        <v>0</v>
      </c>
      <c r="AV2451" s="192">
        <v>7.1372722E-10</v>
      </c>
      <c r="AW2451" s="192">
        <v>5.0351880999999997E-7</v>
      </c>
      <c r="AX2451" s="192">
        <v>1.6276461999999999E-10</v>
      </c>
      <c r="AY2451" s="192">
        <v>5.1480028999999997E-10</v>
      </c>
      <c r="AZ2451" s="192">
        <v>0</v>
      </c>
      <c r="BA2451" s="192">
        <v>0</v>
      </c>
      <c r="BB2451" s="192">
        <v>1.1233617E-13</v>
      </c>
      <c r="BC2451" s="192">
        <v>7.8303387000000004E-15</v>
      </c>
      <c r="BD2451" s="192">
        <v>1.7258854E-15</v>
      </c>
      <c r="BE2451" s="192">
        <v>3.1233728999999999E-11</v>
      </c>
      <c r="BF2451" s="192">
        <v>2.3394075E-10</v>
      </c>
      <c r="BG2451" s="192">
        <v>0</v>
      </c>
      <c r="BH2451" s="192">
        <v>1.8732765E-4</v>
      </c>
      <c r="BI2451" s="193">
        <v>0.47939790999999998</v>
      </c>
      <c r="BJ2451" s="193">
        <v>0</v>
      </c>
      <c r="BK2451" s="193">
        <v>0</v>
      </c>
      <c r="BL2451" s="193">
        <v>0</v>
      </c>
      <c r="BM2451"/>
      <c r="BN2451" s="164">
        <v>2.4149022000000001E-4</v>
      </c>
      <c r="BO2451" s="186">
        <v>3.5491886999999999E-6</v>
      </c>
      <c r="BP2451" s="164">
        <v>1.3585166999999999E-4</v>
      </c>
      <c r="BQ2451" s="186">
        <v>1.6510735E-7</v>
      </c>
      <c r="BR2451" s="186">
        <v>6.4368305E-6</v>
      </c>
      <c r="BS2451" s="186">
        <v>0</v>
      </c>
      <c r="BT2451" s="186">
        <v>0</v>
      </c>
      <c r="BU2451" s="186">
        <v>0</v>
      </c>
      <c r="BV2451" s="186">
        <v>3.1489265000000001E-7</v>
      </c>
      <c r="BW2451" s="186">
        <v>2.1379904999999999E-7</v>
      </c>
      <c r="BX2451" s="186">
        <v>0</v>
      </c>
      <c r="BY2451" s="186">
        <v>0</v>
      </c>
      <c r="BZ2451" s="186">
        <v>0</v>
      </c>
      <c r="CA2451" s="186">
        <v>5.3216630999999998E-6</v>
      </c>
      <c r="CB2451" s="186">
        <v>8.9637067999999995E-5</v>
      </c>
      <c r="CC2451" s="186">
        <v>1.6799574E-12</v>
      </c>
      <c r="CD2451" s="164">
        <v>0</v>
      </c>
      <c r="CE2451"/>
      <c r="CF2451" s="329">
        <v>0</v>
      </c>
      <c r="CG2451" s="330">
        <v>4.8722648</v>
      </c>
      <c r="CH2451" s="330">
        <v>0</v>
      </c>
      <c r="CI2451" s="330">
        <v>2.4283032000000002E-3</v>
      </c>
      <c r="CJ2451" s="330">
        <v>1.6561782E-3</v>
      </c>
      <c r="CK2451" s="329">
        <v>5.3660413999999999E-11</v>
      </c>
      <c r="CL2451" s="329">
        <v>6.2567079999999998E-9</v>
      </c>
      <c r="CM2451" s="330">
        <v>2.4627802999999999E-4</v>
      </c>
      <c r="CN2451" s="330">
        <v>6.5737366000000004E-3</v>
      </c>
      <c r="CO2451" s="330">
        <v>6.7152117999999996</v>
      </c>
      <c r="CP2451"/>
      <c r="CQ2451">
        <v>0.73083971999999997</v>
      </c>
      <c r="CR2451">
        <v>8.0990152849999997E-2</v>
      </c>
      <c r="CS2451">
        <v>5.0007293500000001E-2</v>
      </c>
      <c r="CT2451">
        <v>5.0017157929600008E-2</v>
      </c>
      <c r="CU2451">
        <v>7.2720955500000004E-2</v>
      </c>
      <c r="CZ2451" s="11"/>
      <c r="DA2451" s="236"/>
      <c r="DB2451" s="236"/>
      <c r="DC2451" s="32"/>
      <c r="DD2451" s="32"/>
      <c r="DE2451" s="32"/>
      <c r="DF2451" s="32"/>
      <c r="DG2451" s="32"/>
      <c r="DH2451" s="32"/>
      <c r="DI2451" s="32"/>
      <c r="DJ2451" s="32"/>
      <c r="DK2451" s="32"/>
      <c r="DL2451" s="32"/>
    </row>
    <row r="2452" spans="1:116" ht="14.4" x14ac:dyDescent="0.3">
      <c r="A2452" t="s">
        <v>3253</v>
      </c>
      <c r="B2452" s="181" t="s">
        <v>3072</v>
      </c>
      <c r="C2452" s="182" t="s">
        <v>3254</v>
      </c>
      <c r="D2452" t="s">
        <v>3755</v>
      </c>
      <c r="E2452" s="242" t="s">
        <v>943</v>
      </c>
      <c r="F2452" s="184" t="s">
        <v>5285</v>
      </c>
      <c r="G2452" s="184">
        <v>1.7684574877379999</v>
      </c>
      <c r="H2452" s="184">
        <v>6.9955650229999999E-2</v>
      </c>
      <c r="I2452" s="184">
        <v>0.13539339660800001</v>
      </c>
      <c r="J2452" s="328">
        <v>0.1280037409</v>
      </c>
      <c r="K2452" s="184">
        <v>1.4351046999999999</v>
      </c>
      <c r="L2452" s="184">
        <v>7.7222975999999999E-2</v>
      </c>
      <c r="M2452" s="184">
        <v>5.4008710000000001E-2</v>
      </c>
      <c r="N2452" s="184">
        <v>5.8895243E-2</v>
      </c>
      <c r="O2452" s="184">
        <v>1.0013546E-2</v>
      </c>
      <c r="P2452" s="184">
        <v>4.8225782000000002E-4</v>
      </c>
      <c r="Q2452" s="331">
        <v>5.6460340999999999E-4</v>
      </c>
      <c r="R2452" s="331">
        <v>4.1418360000000003E-3</v>
      </c>
      <c r="S2452" s="184">
        <v>3.2329708999999998E-3</v>
      </c>
      <c r="T2452" s="184">
        <v>0</v>
      </c>
      <c r="U2452" s="184">
        <v>0.12477077</v>
      </c>
      <c r="V2452" s="331">
        <v>1.9874608E-5</v>
      </c>
      <c r="W2452" s="331">
        <v>0</v>
      </c>
      <c r="X2452" s="331">
        <v>0</v>
      </c>
      <c r="Y2452"/>
      <c r="Z2452" s="288">
        <v>9.5673646666666663</v>
      </c>
      <c r="AA2452"/>
      <c r="AB2452" s="164">
        <v>153.00285</v>
      </c>
      <c r="AC2452" s="164">
        <v>125.10456000000001</v>
      </c>
      <c r="AD2452" s="164">
        <v>15.437613000000001</v>
      </c>
      <c r="AE2452" s="164">
        <v>0</v>
      </c>
      <c r="AF2452" s="164">
        <v>3.2706398999999999</v>
      </c>
      <c r="AG2452" s="164">
        <v>5.9694279999999997</v>
      </c>
      <c r="AH2452" s="164">
        <v>3.2206068999999999</v>
      </c>
      <c r="AI2452"/>
      <c r="AJ2452" s="185">
        <v>0.18886844</v>
      </c>
      <c r="AK2452" s="185">
        <v>0.17414602000000001</v>
      </c>
      <c r="AL2452" s="185">
        <v>7.7829867000000002E-3</v>
      </c>
      <c r="AM2452" s="185">
        <v>6.9394349000000003E-3</v>
      </c>
      <c r="AN2452" s="176">
        <v>1.0440409E-5</v>
      </c>
      <c r="AO2452" s="176">
        <v>2.8783234999999999E-8</v>
      </c>
      <c r="AP2452" s="176">
        <v>0.97190966000000001</v>
      </c>
      <c r="AQ2452" s="192">
        <v>8.8785143999999995E-6</v>
      </c>
      <c r="AR2452" s="192">
        <v>2.6788621000000001E-8</v>
      </c>
      <c r="AS2452" s="192">
        <v>7.3190339E-13</v>
      </c>
      <c r="AT2452" s="192">
        <v>0</v>
      </c>
      <c r="AU2452" s="192">
        <v>0</v>
      </c>
      <c r="AV2452" s="192">
        <v>1.5782385000000001E-9</v>
      </c>
      <c r="AW2452" s="192">
        <v>1.5595132000000001E-6</v>
      </c>
      <c r="AX2452" s="192">
        <v>3.5991536999999999E-10</v>
      </c>
      <c r="AY2452" s="192">
        <v>1.6336148E-9</v>
      </c>
      <c r="AZ2452" s="192">
        <v>0</v>
      </c>
      <c r="BA2452" s="192">
        <v>0</v>
      </c>
      <c r="BB2452" s="192">
        <v>3.2175490000000002E-13</v>
      </c>
      <c r="BC2452" s="192">
        <v>2.4911186999999999E-14</v>
      </c>
      <c r="BD2452" s="192">
        <v>5.2572452000000001E-15</v>
      </c>
      <c r="BE2452" s="192">
        <v>7.0957078999999994E-11</v>
      </c>
      <c r="BF2452" s="192">
        <v>7.3193990000000003E-10</v>
      </c>
      <c r="BG2452" s="192">
        <v>0</v>
      </c>
      <c r="BH2452" s="193">
        <v>3.3682674E-4</v>
      </c>
      <c r="BI2452" s="193">
        <v>0.97157283000000005</v>
      </c>
      <c r="BJ2452" s="193">
        <v>0</v>
      </c>
      <c r="BK2452" s="193">
        <v>0</v>
      </c>
      <c r="BL2452" s="193">
        <v>0</v>
      </c>
      <c r="BM2452"/>
      <c r="BN2452" s="164">
        <v>4.8317241999999998E-4</v>
      </c>
      <c r="BO2452" s="186">
        <v>1.1262633999999999E-5</v>
      </c>
      <c r="BP2452" s="164">
        <v>2.6676351000000002E-4</v>
      </c>
      <c r="BQ2452" s="186">
        <v>5.1333019999999999E-7</v>
      </c>
      <c r="BR2452" s="186">
        <v>1.8240346000000001E-5</v>
      </c>
      <c r="BS2452" s="186">
        <v>0</v>
      </c>
      <c r="BT2452" s="186">
        <v>0</v>
      </c>
      <c r="BU2452" s="186">
        <v>0</v>
      </c>
      <c r="BV2452" s="186">
        <v>6.7900551999999999E-7</v>
      </c>
      <c r="BW2452" s="186">
        <v>6.0144325999999998E-7</v>
      </c>
      <c r="BX2452" s="186">
        <v>0</v>
      </c>
      <c r="BY2452" s="186">
        <v>0</v>
      </c>
      <c r="BZ2452" s="186">
        <v>0</v>
      </c>
      <c r="CA2452" s="186">
        <v>1.1989239E-5</v>
      </c>
      <c r="CB2452" s="164">
        <v>1.7312290000000001E-4</v>
      </c>
      <c r="CC2452" s="186">
        <v>2.9406421999999999E-12</v>
      </c>
      <c r="CD2452" s="164">
        <v>0</v>
      </c>
      <c r="CE2452"/>
      <c r="CF2452" s="329">
        <v>0</v>
      </c>
      <c r="CG2452" s="330">
        <v>9.5673645999999994</v>
      </c>
      <c r="CH2452" s="330">
        <v>0</v>
      </c>
      <c r="CI2452" s="330">
        <v>7.7057302999999997E-3</v>
      </c>
      <c r="CJ2452" s="330">
        <v>3.6702383999999998E-3</v>
      </c>
      <c r="CK2452" s="329">
        <v>1.5250265000000001E-10</v>
      </c>
      <c r="CL2452" s="329">
        <v>1.8013724E-8</v>
      </c>
      <c r="CM2452" s="330">
        <v>7.2062003000000004E-4</v>
      </c>
      <c r="CN2452" s="330">
        <v>2.089543E-2</v>
      </c>
      <c r="CO2452" s="330">
        <v>13.57043</v>
      </c>
      <c r="CP2452"/>
      <c r="CQ2452">
        <v>1.4351046999999999</v>
      </c>
      <c r="CR2452">
        <v>0.20532917223000002</v>
      </c>
      <c r="CS2452">
        <v>0.13537352200000002</v>
      </c>
      <c r="CT2452">
        <v>0.13539339660800001</v>
      </c>
      <c r="CU2452">
        <v>0.1280037409</v>
      </c>
      <c r="CZ2452" s="11"/>
      <c r="DA2452" s="236"/>
      <c r="DB2452" s="236"/>
      <c r="DC2452" s="32"/>
      <c r="DD2452" s="32"/>
      <c r="DE2452" s="32"/>
      <c r="DF2452" s="32"/>
      <c r="DG2452" s="32"/>
      <c r="DH2452" s="32"/>
      <c r="DI2452" s="32"/>
      <c r="DJ2452" s="32"/>
      <c r="DK2452" s="32"/>
      <c r="DL2452" s="32"/>
    </row>
    <row r="2453" spans="1:116" ht="14.4" x14ac:dyDescent="0.3">
      <c r="A2453" t="s">
        <v>3255</v>
      </c>
      <c r="B2453" s="181" t="s">
        <v>3072</v>
      </c>
      <c r="C2453" s="182" t="s">
        <v>3256</v>
      </c>
      <c r="D2453" t="s">
        <v>3755</v>
      </c>
      <c r="E2453" s="242" t="s">
        <v>943</v>
      </c>
      <c r="F2453" s="184" t="s">
        <v>5286</v>
      </c>
      <c r="G2453" s="184">
        <v>0.95461107696699998</v>
      </c>
      <c r="H2453" s="184">
        <v>3.4621195999999993E-2</v>
      </c>
      <c r="I2453" s="184">
        <v>5.9160304267000002E-2</v>
      </c>
      <c r="J2453" s="328">
        <v>7.5794086699999999E-2</v>
      </c>
      <c r="K2453" s="184">
        <v>0.78503548999999995</v>
      </c>
      <c r="L2453" s="184">
        <v>3.0430308999999999E-2</v>
      </c>
      <c r="M2453" s="184">
        <v>2.7086815E-2</v>
      </c>
      <c r="N2453" s="184">
        <v>2.9580781E-2</v>
      </c>
      <c r="O2453" s="184">
        <v>4.5530095E-3</v>
      </c>
      <c r="P2453" s="184">
        <v>2.4927211999999999E-4</v>
      </c>
      <c r="Q2453" s="331">
        <v>2.3813337999999999E-4</v>
      </c>
      <c r="R2453" s="331">
        <v>1.6324889E-3</v>
      </c>
      <c r="S2453" s="184">
        <v>1.8762156999999999E-3</v>
      </c>
      <c r="T2453" s="184">
        <v>0</v>
      </c>
      <c r="U2453" s="184">
        <v>7.3917870999999996E-2</v>
      </c>
      <c r="V2453" s="331">
        <v>1.0691367E-5</v>
      </c>
      <c r="W2453" s="331">
        <v>0</v>
      </c>
      <c r="X2453" s="331">
        <v>0</v>
      </c>
      <c r="Y2453"/>
      <c r="Z2453" s="288">
        <v>5.2335699333333334</v>
      </c>
      <c r="AA2453"/>
      <c r="AB2453" s="164">
        <v>85.151639000000003</v>
      </c>
      <c r="AC2453" s="164">
        <v>68.612043999999997</v>
      </c>
      <c r="AD2453" s="164">
        <v>9.1455546000000005</v>
      </c>
      <c r="AE2453" s="164">
        <v>0</v>
      </c>
      <c r="AF2453" s="164">
        <v>1.9450942</v>
      </c>
      <c r="AG2453" s="164">
        <v>3.5414900999999999</v>
      </c>
      <c r="AH2453" s="164">
        <v>1.9074561000000001</v>
      </c>
      <c r="AI2453"/>
      <c r="AJ2453" s="185">
        <v>9.9337773000000004E-2</v>
      </c>
      <c r="AK2453" s="185">
        <v>9.1438646999999998E-2</v>
      </c>
      <c r="AL2453" s="185">
        <v>4.1855360999999997E-3</v>
      </c>
      <c r="AM2453" s="185">
        <v>3.7135897E-3</v>
      </c>
      <c r="AN2453" s="176">
        <v>5.4819333000000001E-6</v>
      </c>
      <c r="AO2453" s="176">
        <v>1.5479054E-8</v>
      </c>
      <c r="AP2453" s="176">
        <v>0.52011059999999998</v>
      </c>
      <c r="AQ2453" s="192">
        <v>4.8567528999999996E-6</v>
      </c>
      <c r="AR2453" s="192">
        <v>1.4653996E-8</v>
      </c>
      <c r="AS2453" s="192">
        <v>4.003681E-13</v>
      </c>
      <c r="AT2453" s="192">
        <v>0</v>
      </c>
      <c r="AU2453" s="192">
        <v>0</v>
      </c>
      <c r="AV2453" s="192">
        <v>7.9268760999999998E-10</v>
      </c>
      <c r="AW2453" s="192">
        <v>6.2406096999999996E-7</v>
      </c>
      <c r="AX2453" s="192">
        <v>1.8077143999999999E-10</v>
      </c>
      <c r="AY2453" s="192">
        <v>6.4373850999999997E-10</v>
      </c>
      <c r="AZ2453" s="192">
        <v>0</v>
      </c>
      <c r="BA2453" s="192">
        <v>0</v>
      </c>
      <c r="BB2453" s="192">
        <v>1.3571765000000001E-13</v>
      </c>
      <c r="BC2453" s="192">
        <v>9.8235597000000007E-15</v>
      </c>
      <c r="BD2453" s="192">
        <v>2.1310507000000001E-15</v>
      </c>
      <c r="BE2453" s="192">
        <v>3.5026907999999999E-11</v>
      </c>
      <c r="BF2453" s="192">
        <v>2.9168891000000001E-10</v>
      </c>
      <c r="BG2453" s="192">
        <v>0</v>
      </c>
      <c r="BH2453" s="192">
        <v>1.9641618E-4</v>
      </c>
      <c r="BI2453" s="193">
        <v>0.51991418</v>
      </c>
      <c r="BJ2453" s="193">
        <v>0</v>
      </c>
      <c r="BK2453" s="193">
        <v>0</v>
      </c>
      <c r="BL2453" s="193">
        <v>0</v>
      </c>
      <c r="BM2453"/>
      <c r="BN2453" s="164">
        <v>2.6070373E-4</v>
      </c>
      <c r="BO2453" s="186">
        <v>4.4381278E-6</v>
      </c>
      <c r="BP2453" s="164">
        <v>1.4592582000000001E-4</v>
      </c>
      <c r="BQ2453" s="186">
        <v>2.0536396E-7</v>
      </c>
      <c r="BR2453" s="186">
        <v>7.7311468999999999E-6</v>
      </c>
      <c r="BS2453" s="186">
        <v>0</v>
      </c>
      <c r="BT2453" s="186">
        <v>0</v>
      </c>
      <c r="BU2453" s="186">
        <v>0</v>
      </c>
      <c r="BV2453" s="186">
        <v>3.4781225999999998E-7</v>
      </c>
      <c r="BW2453" s="186">
        <v>2.5662478000000001E-7</v>
      </c>
      <c r="BX2453" s="186">
        <v>0</v>
      </c>
      <c r="BY2453" s="186">
        <v>0</v>
      </c>
      <c r="BZ2453" s="186">
        <v>0</v>
      </c>
      <c r="CA2453" s="186">
        <v>5.9426199000000003E-6</v>
      </c>
      <c r="CB2453" s="186">
        <v>9.5856215000000007E-5</v>
      </c>
      <c r="CC2453" s="186">
        <v>1.7481857E-12</v>
      </c>
      <c r="CD2453" s="164">
        <v>0</v>
      </c>
      <c r="CE2453"/>
      <c r="CF2453" s="329">
        <v>0</v>
      </c>
      <c r="CG2453" s="330">
        <v>5.2335699</v>
      </c>
      <c r="CH2453" s="330">
        <v>0</v>
      </c>
      <c r="CI2453" s="330">
        <v>3.0365024000000001E-3</v>
      </c>
      <c r="CJ2453" s="330">
        <v>1.8407229E-3</v>
      </c>
      <c r="CK2453" s="329">
        <v>6.4654724999999998E-11</v>
      </c>
      <c r="CL2453" s="329">
        <v>7.5726038000000005E-9</v>
      </c>
      <c r="CM2453" s="330">
        <v>2.9910538999999999E-4</v>
      </c>
      <c r="CN2453" s="330">
        <v>8.2444478000000005E-3</v>
      </c>
      <c r="CO2453" s="330">
        <v>7.2765529999999998</v>
      </c>
      <c r="CP2453"/>
      <c r="CQ2453">
        <v>0.78503548999999995</v>
      </c>
      <c r="CR2453">
        <v>9.3770808900000016E-2</v>
      </c>
      <c r="CS2453">
        <v>5.9149612900000002E-2</v>
      </c>
      <c r="CT2453">
        <v>5.9160304266999995E-2</v>
      </c>
      <c r="CU2453">
        <v>7.5794086699999999E-2</v>
      </c>
      <c r="CZ2453" s="11"/>
      <c r="DA2453" s="236"/>
      <c r="DB2453" s="236"/>
      <c r="DC2453" s="32"/>
      <c r="DD2453" s="32"/>
      <c r="DE2453" s="32"/>
      <c r="DF2453" s="32"/>
      <c r="DG2453" s="32"/>
      <c r="DH2453" s="32"/>
      <c r="DI2453" s="32"/>
      <c r="DJ2453" s="32"/>
      <c r="DK2453" s="32"/>
      <c r="DL2453" s="32"/>
    </row>
    <row r="2454" spans="1:116" ht="14.4" x14ac:dyDescent="0.3">
      <c r="A2454" t="s">
        <v>3257</v>
      </c>
      <c r="B2454" s="181" t="s">
        <v>3072</v>
      </c>
      <c r="C2454" s="182" t="s">
        <v>3258</v>
      </c>
      <c r="D2454" t="s">
        <v>3755</v>
      </c>
      <c r="E2454" s="242" t="s">
        <v>943</v>
      </c>
      <c r="F2454" s="184" t="s">
        <v>5287</v>
      </c>
      <c r="G2454" s="184">
        <v>0.67459219489199995</v>
      </c>
      <c r="H2454" s="184">
        <v>3.820172074E-2</v>
      </c>
      <c r="I2454" s="184">
        <v>9.5426756451999994E-2</v>
      </c>
      <c r="J2454" s="328">
        <v>7.8039377000000002E-3</v>
      </c>
      <c r="K2454" s="184">
        <v>0.53315977999999997</v>
      </c>
      <c r="L2454" s="184">
        <v>6.2722816000000001E-2</v>
      </c>
      <c r="M2454" s="184">
        <v>2.8793340000000001E-2</v>
      </c>
      <c r="N2454" s="184">
        <v>3.0925088999999999E-2</v>
      </c>
      <c r="O2454" s="331">
        <v>6.4926777000000003E-3</v>
      </c>
      <c r="P2454" s="184">
        <v>2.9443212999999998E-4</v>
      </c>
      <c r="Q2454" s="331">
        <v>4.8952190999999997E-4</v>
      </c>
      <c r="R2454" s="331">
        <v>3.8995949E-3</v>
      </c>
      <c r="S2454" s="184">
        <v>5.7194739999999998E-4</v>
      </c>
      <c r="T2454" s="184">
        <v>0</v>
      </c>
      <c r="U2454" s="184">
        <v>7.2319903000000003E-3</v>
      </c>
      <c r="V2454" s="331">
        <v>1.1005552000000001E-5</v>
      </c>
      <c r="W2454" s="331">
        <v>0</v>
      </c>
      <c r="X2454" s="331">
        <v>0</v>
      </c>
      <c r="Y2454"/>
      <c r="Z2454" s="288">
        <v>3.5543985333333334</v>
      </c>
      <c r="AA2454"/>
      <c r="AB2454" s="164">
        <v>49.803798</v>
      </c>
      <c r="AC2454" s="164">
        <v>48.323036999999999</v>
      </c>
      <c r="AD2454" s="164">
        <v>0.89634002000000002</v>
      </c>
      <c r="AE2454" s="164">
        <v>0</v>
      </c>
      <c r="AF2454" s="164">
        <v>0.10806079</v>
      </c>
      <c r="AG2454" s="164">
        <v>0.29163350999999998</v>
      </c>
      <c r="AH2454" s="164">
        <v>0.18472601</v>
      </c>
      <c r="AI2454"/>
      <c r="AJ2454" s="185">
        <v>8.2229521E-2</v>
      </c>
      <c r="AK2454" s="185">
        <v>7.5743675999999996E-2</v>
      </c>
      <c r="AL2454" s="185">
        <v>3.1011506999999998E-3</v>
      </c>
      <c r="AM2454" s="185">
        <v>3.3846944999999999E-3</v>
      </c>
      <c r="AN2454" s="176">
        <v>4.5409878E-6</v>
      </c>
      <c r="AO2454" s="176">
        <v>1.1468753000000001E-8</v>
      </c>
      <c r="AP2454" s="176">
        <v>0.47404685000000002</v>
      </c>
      <c r="AQ2454" s="192">
        <v>3.2984818999999998E-6</v>
      </c>
      <c r="AR2454" s="192">
        <v>9.9523159000000002E-9</v>
      </c>
      <c r="AS2454" s="192">
        <v>2.7191149000000002E-13</v>
      </c>
      <c r="AT2454" s="192">
        <v>0</v>
      </c>
      <c r="AU2454" s="192">
        <v>0</v>
      </c>
      <c r="AV2454" s="192">
        <v>8.2871155E-10</v>
      </c>
      <c r="AW2454" s="192">
        <v>1.2409489E-6</v>
      </c>
      <c r="AX2454" s="192">
        <v>1.8898666E-10</v>
      </c>
      <c r="AY2454" s="192">
        <v>1.3268709000000001E-9</v>
      </c>
      <c r="AZ2454" s="192">
        <v>0</v>
      </c>
      <c r="BA2454" s="192">
        <v>0</v>
      </c>
      <c r="BB2454" s="192">
        <v>2.7893867000000002E-13</v>
      </c>
      <c r="BC2454" s="192">
        <v>2.3440979999999999E-14</v>
      </c>
      <c r="BD2454" s="192">
        <v>4.7908609999999997E-15</v>
      </c>
      <c r="BE2454" s="192">
        <v>4.7770206999999997E-11</v>
      </c>
      <c r="BF2454" s="192">
        <v>6.8050860999999997E-10</v>
      </c>
      <c r="BG2454" s="192">
        <v>0</v>
      </c>
      <c r="BH2454" s="192">
        <v>5.0152353999999999E-5</v>
      </c>
      <c r="BI2454" s="193">
        <v>0.47399669</v>
      </c>
      <c r="BJ2454" s="193">
        <v>0</v>
      </c>
      <c r="BK2454" s="193">
        <v>0</v>
      </c>
      <c r="BL2454" s="193">
        <v>0</v>
      </c>
      <c r="BM2454"/>
      <c r="BN2454" s="164">
        <v>1.8958365000000001E-4</v>
      </c>
      <c r="BO2454" s="186">
        <v>9.1478490999999997E-6</v>
      </c>
      <c r="BP2454" s="186">
        <v>9.9106063000000002E-5</v>
      </c>
      <c r="BQ2454" s="186">
        <v>4.7161662999999999E-7</v>
      </c>
      <c r="BR2454" s="186">
        <v>1.3346865E-5</v>
      </c>
      <c r="BS2454" s="186">
        <v>0</v>
      </c>
      <c r="BT2454" s="186">
        <v>0</v>
      </c>
      <c r="BU2454" s="186">
        <v>0</v>
      </c>
      <c r="BV2454" s="186">
        <v>4.2306261000000002E-7</v>
      </c>
      <c r="BW2454" s="186">
        <v>5.0281694000000002E-7</v>
      </c>
      <c r="BX2454" s="186">
        <v>0</v>
      </c>
      <c r="BY2454" s="186">
        <v>0</v>
      </c>
      <c r="BZ2454" s="186">
        <v>0</v>
      </c>
      <c r="CA2454" s="186">
        <v>6.5053145999999998E-6</v>
      </c>
      <c r="CB2454" s="186">
        <v>6.0080064000000003E-5</v>
      </c>
      <c r="CC2454" s="186">
        <v>1.0370651E-13</v>
      </c>
      <c r="CD2454" s="164">
        <v>0</v>
      </c>
      <c r="CE2454"/>
      <c r="CF2454" s="329">
        <v>0</v>
      </c>
      <c r="CG2454" s="330">
        <v>3.5543985999999999</v>
      </c>
      <c r="CH2454" s="330">
        <v>0</v>
      </c>
      <c r="CI2454" s="330">
        <v>6.2588250999999996E-3</v>
      </c>
      <c r="CJ2454" s="330">
        <v>1.9566922E-3</v>
      </c>
      <c r="CK2454" s="329">
        <v>1.3132330000000001E-10</v>
      </c>
      <c r="CL2454" s="329">
        <v>1.5685830000000001E-8</v>
      </c>
      <c r="CM2454" s="330">
        <v>5.4439585E-4</v>
      </c>
      <c r="CN2454" s="330">
        <v>1.9650159E-2</v>
      </c>
      <c r="CO2454" s="330">
        <v>6.5086538999999997</v>
      </c>
      <c r="CP2454"/>
      <c r="CQ2454">
        <v>0.53315977999999997</v>
      </c>
      <c r="CR2454">
        <v>0.13361747164000001</v>
      </c>
      <c r="CS2454">
        <v>9.5415750899999999E-2</v>
      </c>
      <c r="CT2454">
        <v>9.5426756451999994E-2</v>
      </c>
      <c r="CU2454">
        <v>7.8039377000000002E-3</v>
      </c>
      <c r="CZ2454" s="11"/>
      <c r="DA2454" s="236"/>
      <c r="DB2454" s="236"/>
      <c r="DC2454" s="32"/>
      <c r="DD2454" s="32"/>
      <c r="DE2454" s="32"/>
      <c r="DF2454" s="32"/>
      <c r="DG2454" s="32"/>
      <c r="DH2454" s="32"/>
      <c r="DI2454" s="32"/>
      <c r="DJ2454" s="32"/>
      <c r="DK2454" s="32"/>
      <c r="DL2454" s="32"/>
    </row>
    <row r="2455" spans="1:116" ht="14.4" x14ac:dyDescent="0.3">
      <c r="A2455" t="s">
        <v>3259</v>
      </c>
      <c r="B2455" s="181" t="s">
        <v>3072</v>
      </c>
      <c r="C2455" s="182" t="s">
        <v>3260</v>
      </c>
      <c r="D2455" t="s">
        <v>3755</v>
      </c>
      <c r="E2455" s="242" t="s">
        <v>943</v>
      </c>
      <c r="F2455" s="184" t="s">
        <v>5288</v>
      </c>
      <c r="G2455" s="184">
        <v>0.70327178943899993</v>
      </c>
      <c r="H2455" s="184">
        <v>2.7654041729999999E-2</v>
      </c>
      <c r="I2455" s="184">
        <v>4.0311733819000002E-2</v>
      </c>
      <c r="J2455" s="328">
        <v>2.2315233889999998E-2</v>
      </c>
      <c r="K2455" s="184">
        <v>0.61299077999999996</v>
      </c>
      <c r="L2455" s="184">
        <v>1.6048961E-2</v>
      </c>
      <c r="M2455" s="184">
        <v>2.2444657999999999E-2</v>
      </c>
      <c r="N2455" s="184">
        <v>2.3924244000000001E-2</v>
      </c>
      <c r="O2455" s="184">
        <v>3.1422372E-3</v>
      </c>
      <c r="P2455" s="184">
        <v>3.1416457000000002E-4</v>
      </c>
      <c r="Q2455" s="331">
        <v>2.7339596000000002E-4</v>
      </c>
      <c r="R2455" s="331">
        <v>1.8044319000000001E-3</v>
      </c>
      <c r="S2455" s="184">
        <v>9.7491289E-4</v>
      </c>
      <c r="T2455" s="184">
        <v>0</v>
      </c>
      <c r="U2455" s="184">
        <v>2.1340320999999999E-2</v>
      </c>
      <c r="V2455" s="331">
        <v>1.3682918999999999E-5</v>
      </c>
      <c r="W2455" s="331">
        <v>0</v>
      </c>
      <c r="X2455" s="331">
        <v>0</v>
      </c>
      <c r="Y2455"/>
      <c r="Z2455" s="288">
        <v>4.0866052000000002</v>
      </c>
      <c r="AA2455"/>
      <c r="AB2455" s="164">
        <v>62.439360999999998</v>
      </c>
      <c r="AC2455" s="164">
        <v>57.830441999999998</v>
      </c>
      <c r="AD2455" s="164">
        <v>2.6421830000000002</v>
      </c>
      <c r="AE2455" s="164">
        <v>0</v>
      </c>
      <c r="AF2455" s="164">
        <v>0.46466139000000001</v>
      </c>
      <c r="AG2455" s="164">
        <v>0.95807642000000004</v>
      </c>
      <c r="AH2455" s="164">
        <v>0.54399849</v>
      </c>
      <c r="AI2455"/>
      <c r="AJ2455" s="185">
        <v>7.6029080999999998E-2</v>
      </c>
      <c r="AK2455" s="185">
        <v>6.8957312000000007E-2</v>
      </c>
      <c r="AL2455" s="185">
        <v>3.2255171999999999E-3</v>
      </c>
      <c r="AM2455" s="185">
        <v>3.8462516E-3</v>
      </c>
      <c r="AN2455" s="176">
        <v>4.1341314000000003E-6</v>
      </c>
      <c r="AO2455" s="176">
        <v>1.1928688E-8</v>
      </c>
      <c r="AP2455" s="176">
        <v>0.53869069999999997</v>
      </c>
      <c r="AQ2455" s="192">
        <v>3.7923696000000002E-6</v>
      </c>
      <c r="AR2455" s="192">
        <v>1.1442495E-8</v>
      </c>
      <c r="AS2455" s="192">
        <v>3.1262530000000001E-13</v>
      </c>
      <c r="AT2455" s="192">
        <v>0</v>
      </c>
      <c r="AU2455" s="192">
        <v>0</v>
      </c>
      <c r="AV2455" s="192">
        <v>6.4110718999999996E-10</v>
      </c>
      <c r="AW2455" s="192">
        <v>3.4075290000000002E-7</v>
      </c>
      <c r="AX2455" s="192">
        <v>1.4620371000000001E-10</v>
      </c>
      <c r="AY2455" s="192">
        <v>3.3950803000000001E-10</v>
      </c>
      <c r="AZ2455" s="192">
        <v>0</v>
      </c>
      <c r="BA2455" s="192">
        <v>0</v>
      </c>
      <c r="BB2455" s="192">
        <v>1.5582114000000001E-13</v>
      </c>
      <c r="BC2455" s="192">
        <v>1.0861438E-14</v>
      </c>
      <c r="BD2455" s="192">
        <v>2.3939701000000001E-15</v>
      </c>
      <c r="BE2455" s="192">
        <v>4.3324205000000003E-11</v>
      </c>
      <c r="BF2455" s="192">
        <v>3.2449847000000003E-10</v>
      </c>
      <c r="BG2455" s="192">
        <v>0</v>
      </c>
      <c r="BH2455" s="192">
        <v>9.1111367999999996E-5</v>
      </c>
      <c r="BI2455" s="193">
        <v>0.53859959000000002</v>
      </c>
      <c r="BJ2455" s="193">
        <v>0</v>
      </c>
      <c r="BK2455" s="193">
        <v>0</v>
      </c>
      <c r="BL2455" s="193">
        <v>0</v>
      </c>
      <c r="BM2455"/>
      <c r="BN2455" s="164">
        <v>2.0068736000000001E-4</v>
      </c>
      <c r="BO2455" s="186">
        <v>2.3406710000000001E-6</v>
      </c>
      <c r="BP2455" s="164">
        <v>1.1394539999999999E-4</v>
      </c>
      <c r="BQ2455" s="186">
        <v>2.2282122999999999E-7</v>
      </c>
      <c r="BR2455" s="186">
        <v>4.7406454000000003E-6</v>
      </c>
      <c r="BS2455" s="186">
        <v>0</v>
      </c>
      <c r="BT2455" s="186">
        <v>0</v>
      </c>
      <c r="BU2455" s="186">
        <v>0</v>
      </c>
      <c r="BV2455" s="186">
        <v>4.3678658000000002E-7</v>
      </c>
      <c r="BW2455" s="186">
        <v>2.7765089E-7</v>
      </c>
      <c r="BX2455" s="186">
        <v>0</v>
      </c>
      <c r="BY2455" s="186">
        <v>0</v>
      </c>
      <c r="BZ2455" s="186">
        <v>0</v>
      </c>
      <c r="CA2455" s="186">
        <v>4.7251894999999997E-6</v>
      </c>
      <c r="CB2455" s="186">
        <v>7.3998195999999995E-5</v>
      </c>
      <c r="CC2455" s="186">
        <v>4.2503780000000002E-13</v>
      </c>
      <c r="CD2455" s="164">
        <v>0</v>
      </c>
      <c r="CE2455"/>
      <c r="CF2455" s="329">
        <v>0</v>
      </c>
      <c r="CG2455" s="330">
        <v>4.0866052000000002</v>
      </c>
      <c r="CH2455" s="330">
        <v>0</v>
      </c>
      <c r="CI2455" s="330">
        <v>1.6014530000000001E-3</v>
      </c>
      <c r="CJ2455" s="330">
        <v>1.5252585E-3</v>
      </c>
      <c r="CK2455" s="329">
        <v>7.4432186999999998E-11</v>
      </c>
      <c r="CL2455" s="329">
        <v>8.6786595000000001E-9</v>
      </c>
      <c r="CM2455" s="330">
        <v>1.7622657999999999E-4</v>
      </c>
      <c r="CN2455" s="330">
        <v>9.1184088999999996E-3</v>
      </c>
      <c r="CO2455" s="330">
        <v>7.4214583999999997</v>
      </c>
      <c r="CP2455"/>
      <c r="CQ2455">
        <v>0.61299077999999996</v>
      </c>
      <c r="CR2455">
        <v>6.7952092630000002E-2</v>
      </c>
      <c r="CS2455">
        <v>4.02980509E-2</v>
      </c>
      <c r="CT2455">
        <v>4.0311733818999995E-2</v>
      </c>
      <c r="CU2455">
        <v>2.2315233889999998E-2</v>
      </c>
      <c r="CZ2455" s="11"/>
      <c r="DA2455" s="236"/>
      <c r="DB2455" s="236"/>
      <c r="DC2455" s="32"/>
      <c r="DD2455" s="32"/>
      <c r="DE2455" s="32"/>
      <c r="DF2455" s="32"/>
      <c r="DG2455" s="32"/>
      <c r="DH2455" s="32"/>
      <c r="DI2455" s="32"/>
      <c r="DJ2455" s="32"/>
      <c r="DK2455" s="32"/>
      <c r="DL2455" s="32"/>
    </row>
    <row r="2456" spans="1:116" ht="14.4" x14ac:dyDescent="0.3">
      <c r="A2456" t="s">
        <v>3261</v>
      </c>
      <c r="B2456" s="181" t="s">
        <v>3072</v>
      </c>
      <c r="C2456" s="182" t="s">
        <v>3262</v>
      </c>
      <c r="D2456" t="s">
        <v>3755</v>
      </c>
      <c r="E2456" s="242" t="s">
        <v>943</v>
      </c>
      <c r="F2456" s="184" t="s">
        <v>5289</v>
      </c>
      <c r="G2456" s="184">
        <v>1.02593933115</v>
      </c>
      <c r="H2456" s="184">
        <v>4.6690796149999998E-2</v>
      </c>
      <c r="I2456" s="184">
        <v>9.9037090499999994E-2</v>
      </c>
      <c r="J2456" s="328">
        <v>4.6339724500000005E-2</v>
      </c>
      <c r="K2456" s="184">
        <v>0.83387171999999998</v>
      </c>
      <c r="L2456" s="184">
        <v>5.9444135000000002E-2</v>
      </c>
      <c r="M2456" s="184">
        <v>3.5905164000000003E-2</v>
      </c>
      <c r="N2456" s="184">
        <v>3.8784842999999999E-2</v>
      </c>
      <c r="O2456" s="184">
        <v>7.0573238999999998E-3</v>
      </c>
      <c r="P2456" s="184">
        <v>3.6454629000000002E-4</v>
      </c>
      <c r="Q2456" s="331">
        <v>4.8408296E-4</v>
      </c>
      <c r="R2456" s="331">
        <v>3.6732143999999999E-3</v>
      </c>
      <c r="S2456" s="184">
        <v>1.4572055E-3</v>
      </c>
      <c r="T2456" s="184">
        <v>0</v>
      </c>
      <c r="U2456" s="184">
        <v>4.4882519000000003E-2</v>
      </c>
      <c r="V2456" s="331">
        <v>1.45771E-5</v>
      </c>
      <c r="W2456" s="331">
        <v>0</v>
      </c>
      <c r="X2456" s="331">
        <v>0</v>
      </c>
      <c r="Y2456"/>
      <c r="Z2456" s="288">
        <v>5.5591448000000003</v>
      </c>
      <c r="AA2456"/>
      <c r="AB2456" s="164">
        <v>84.533049000000005</v>
      </c>
      <c r="AC2456" s="164">
        <v>74.60454</v>
      </c>
      <c r="AD2456" s="164">
        <v>5.5544164</v>
      </c>
      <c r="AE2456" s="164">
        <v>0</v>
      </c>
      <c r="AF2456" s="164">
        <v>1.1130260999999999</v>
      </c>
      <c r="AG2456" s="164">
        <v>2.1050344000000001</v>
      </c>
      <c r="AH2456" s="164">
        <v>1.1560319999999999</v>
      </c>
      <c r="AI2456"/>
      <c r="AJ2456" s="185">
        <v>0.11519480999999999</v>
      </c>
      <c r="AK2456" s="185">
        <v>0.10593282</v>
      </c>
      <c r="AL2456" s="185">
        <v>4.6132576000000002E-3</v>
      </c>
      <c r="AM2456" s="185">
        <v>4.6487331E-3</v>
      </c>
      <c r="AN2456" s="176">
        <v>6.3508886999999997E-6</v>
      </c>
      <c r="AO2456" s="176">
        <v>1.7060863999999999E-8</v>
      </c>
      <c r="AP2456" s="176">
        <v>0.65108306000000005</v>
      </c>
      <c r="AQ2456" s="192">
        <v>5.1588863999999996E-6</v>
      </c>
      <c r="AR2456" s="192">
        <v>1.5565604999999998E-8</v>
      </c>
      <c r="AS2456" s="192">
        <v>4.2527458000000002E-13</v>
      </c>
      <c r="AT2456" s="192">
        <v>0</v>
      </c>
      <c r="AU2456" s="192">
        <v>0</v>
      </c>
      <c r="AV2456" s="192">
        <v>1.0393323999999999E-9</v>
      </c>
      <c r="AW2456" s="192">
        <v>1.1902618999999999E-6</v>
      </c>
      <c r="AX2456" s="192">
        <v>2.3701847999999997E-10</v>
      </c>
      <c r="AY2456" s="192">
        <v>1.2575119999999999E-9</v>
      </c>
      <c r="AZ2456" s="192">
        <v>0</v>
      </c>
      <c r="BA2456" s="192">
        <v>0</v>
      </c>
      <c r="BB2456" s="192">
        <v>2.7585664E-13</v>
      </c>
      <c r="BC2456" s="192">
        <v>2.2087411E-14</v>
      </c>
      <c r="BD2456" s="192">
        <v>4.5995573999999998E-15</v>
      </c>
      <c r="BE2456" s="192">
        <v>5.5397597E-11</v>
      </c>
      <c r="BF2456" s="192">
        <v>6.4571445999999995E-10</v>
      </c>
      <c r="BG2456" s="192">
        <v>0</v>
      </c>
      <c r="BH2456" s="192">
        <v>1.4457652E-4</v>
      </c>
      <c r="BI2456" s="193">
        <v>0.65093849000000004</v>
      </c>
      <c r="BJ2456" s="193">
        <v>0</v>
      </c>
      <c r="BK2456" s="193">
        <v>0</v>
      </c>
      <c r="BL2456" s="193">
        <v>0</v>
      </c>
      <c r="BM2456"/>
      <c r="BN2456" s="164">
        <v>2.8492109000000001E-4</v>
      </c>
      <c r="BO2456" s="186">
        <v>8.6696678000000003E-6</v>
      </c>
      <c r="BP2456" s="164">
        <v>1.5500371E-4</v>
      </c>
      <c r="BQ2456" s="186">
        <v>4.4884271000000002E-7</v>
      </c>
      <c r="BR2456" s="186">
        <v>1.3458374E-5</v>
      </c>
      <c r="BS2456" s="186">
        <v>0</v>
      </c>
      <c r="BT2456" s="186">
        <v>0</v>
      </c>
      <c r="BU2456" s="186">
        <v>0</v>
      </c>
      <c r="BV2456" s="186">
        <v>5.1663777999999999E-7</v>
      </c>
      <c r="BW2456" s="186">
        <v>5.0285466000000005E-7</v>
      </c>
      <c r="BX2456" s="186">
        <v>0</v>
      </c>
      <c r="BY2456" s="186">
        <v>0</v>
      </c>
      <c r="BZ2456" s="186">
        <v>0</v>
      </c>
      <c r="CA2456" s="186">
        <v>7.9767088000000008E-6</v>
      </c>
      <c r="CB2456" s="186">
        <v>9.8344296999999998E-5</v>
      </c>
      <c r="CC2456" s="186">
        <v>1.0057515000000001E-12</v>
      </c>
      <c r="CD2456" s="164">
        <v>0</v>
      </c>
      <c r="CE2456"/>
      <c r="CF2456" s="329">
        <v>0</v>
      </c>
      <c r="CG2456" s="330">
        <v>5.5591448000000003</v>
      </c>
      <c r="CH2456" s="330">
        <v>0</v>
      </c>
      <c r="CI2456" s="330">
        <v>5.9316604000000002E-3</v>
      </c>
      <c r="CJ2456" s="330">
        <v>2.4399863E-3</v>
      </c>
      <c r="CK2456" s="329">
        <v>1.3039780000000001E-10</v>
      </c>
      <c r="CL2456" s="329">
        <v>1.5471450000000001E-8</v>
      </c>
      <c r="CM2456" s="330">
        <v>5.3848340999999996E-4</v>
      </c>
      <c r="CN2456" s="330">
        <v>1.8522081999999999E-2</v>
      </c>
      <c r="CO2456" s="330">
        <v>9.0108733000000001</v>
      </c>
      <c r="CP2456"/>
      <c r="CQ2456">
        <v>0.83387171999999998</v>
      </c>
      <c r="CR2456">
        <v>0.14571330955</v>
      </c>
      <c r="CS2456">
        <v>9.9022513399999998E-2</v>
      </c>
      <c r="CT2456">
        <v>9.9037090500000008E-2</v>
      </c>
      <c r="CU2456">
        <v>4.6339724500000005E-2</v>
      </c>
      <c r="CZ2456" s="11"/>
      <c r="DA2456" s="236"/>
      <c r="DB2456" s="236"/>
      <c r="DC2456" s="32"/>
      <c r="DD2456" s="32"/>
      <c r="DE2456" s="32"/>
      <c r="DF2456" s="32"/>
      <c r="DG2456" s="32"/>
      <c r="DH2456" s="32"/>
      <c r="DI2456" s="32"/>
      <c r="DJ2456" s="32"/>
      <c r="DK2456" s="32"/>
      <c r="DL2456" s="32"/>
    </row>
    <row r="2457" spans="1:116" ht="14.4" x14ac:dyDescent="0.3">
      <c r="A2457" t="s">
        <v>3263</v>
      </c>
      <c r="B2457" s="181" t="s">
        <v>3072</v>
      </c>
      <c r="C2457" s="182" t="s">
        <v>3264</v>
      </c>
      <c r="D2457" t="s">
        <v>3755</v>
      </c>
      <c r="E2457" s="242" t="s">
        <v>943</v>
      </c>
      <c r="F2457" s="184" t="s">
        <v>5290</v>
      </c>
      <c r="G2457" s="184">
        <v>0.93180848737900002</v>
      </c>
      <c r="H2457" s="184">
        <v>4.1770133540000004E-2</v>
      </c>
      <c r="I2457" s="184">
        <v>8.8121861438999999E-2</v>
      </c>
      <c r="J2457" s="328">
        <v>4.5695232400000001E-2</v>
      </c>
      <c r="K2457" s="184">
        <v>0.75622126000000001</v>
      </c>
      <c r="L2457" s="184">
        <v>5.2801712000000001E-2</v>
      </c>
      <c r="M2457" s="184">
        <v>3.2108175000000003E-2</v>
      </c>
      <c r="N2457" s="184">
        <v>3.4729940000000001E-2</v>
      </c>
      <c r="O2457" s="184">
        <v>6.2988046999999997E-3</v>
      </c>
      <c r="P2457" s="184">
        <v>3.1930183999999998E-4</v>
      </c>
      <c r="Q2457" s="331">
        <v>4.2208700000000003E-4</v>
      </c>
      <c r="R2457" s="331">
        <v>3.1991915999999999E-3</v>
      </c>
      <c r="S2457" s="184">
        <v>1.3747653999999999E-3</v>
      </c>
      <c r="T2457" s="184">
        <v>0</v>
      </c>
      <c r="U2457" s="184">
        <v>4.4320467000000002E-2</v>
      </c>
      <c r="V2457" s="331">
        <v>1.2782839000000001E-5</v>
      </c>
      <c r="W2457" s="331">
        <v>0</v>
      </c>
      <c r="X2457" s="331">
        <v>0</v>
      </c>
      <c r="Y2457"/>
      <c r="Z2457" s="288">
        <v>5.041475066666667</v>
      </c>
      <c r="AA2457"/>
      <c r="AB2457" s="164">
        <v>77.182862999999998</v>
      </c>
      <c r="AC2457" s="164">
        <v>67.355112000000005</v>
      </c>
      <c r="AD2457" s="164">
        <v>5.4845962000000004</v>
      </c>
      <c r="AE2457" s="164">
        <v>0</v>
      </c>
      <c r="AF2457" s="164">
        <v>1.1130260999999999</v>
      </c>
      <c r="AG2457" s="164">
        <v>2.0879528999999999</v>
      </c>
      <c r="AH2457" s="164">
        <v>1.1421751</v>
      </c>
      <c r="AI2457"/>
      <c r="AJ2457" s="185">
        <v>0.10401354</v>
      </c>
      <c r="AK2457" s="185">
        <v>9.5705864000000002E-2</v>
      </c>
      <c r="AL2457" s="185">
        <v>4.1766019000000001E-3</v>
      </c>
      <c r="AM2457" s="185">
        <v>4.1310744999999999E-3</v>
      </c>
      <c r="AN2457" s="176">
        <v>5.7377616E-6</v>
      </c>
      <c r="AO2457" s="176">
        <v>1.5446012999999999E-8</v>
      </c>
      <c r="AP2457" s="176">
        <v>0.57858187000000005</v>
      </c>
      <c r="AQ2457" s="192">
        <v>4.6784889000000002E-6</v>
      </c>
      <c r="AR2457" s="192">
        <v>1.4116130000000001E-8</v>
      </c>
      <c r="AS2457" s="192">
        <v>3.8567284000000001E-13</v>
      </c>
      <c r="AT2457" s="192">
        <v>0</v>
      </c>
      <c r="AU2457" s="192">
        <v>0</v>
      </c>
      <c r="AV2457" s="192">
        <v>9.3067159E-10</v>
      </c>
      <c r="AW2457" s="192">
        <v>1.0577311999999999E-6</v>
      </c>
      <c r="AX2457" s="192">
        <v>2.1223852000000001E-10</v>
      </c>
      <c r="AY2457" s="192">
        <v>1.1169946999999999E-9</v>
      </c>
      <c r="AZ2457" s="192">
        <v>0</v>
      </c>
      <c r="BA2457" s="192">
        <v>0</v>
      </c>
      <c r="BB2457" s="192">
        <v>2.4052833000000002E-13</v>
      </c>
      <c r="BC2457" s="192">
        <v>1.9237212999999999E-14</v>
      </c>
      <c r="BD2457" s="192">
        <v>4.0077830000000001E-15</v>
      </c>
      <c r="BE2457" s="192">
        <v>4.8463259000000001E-11</v>
      </c>
      <c r="BF2457" s="192">
        <v>5.6248319999999999E-10</v>
      </c>
      <c r="BG2457" s="192">
        <v>0</v>
      </c>
      <c r="BH2457" s="192">
        <v>1.3765994E-4</v>
      </c>
      <c r="BI2457" s="193">
        <v>0.57844421000000001</v>
      </c>
      <c r="BJ2457" s="193">
        <v>0</v>
      </c>
      <c r="BK2457" s="193">
        <v>0</v>
      </c>
      <c r="BL2457" s="193">
        <v>0</v>
      </c>
      <c r="BM2457"/>
      <c r="BN2457" s="164">
        <v>2.5809229E-4</v>
      </c>
      <c r="BO2457" s="186">
        <v>7.7008992999999998E-6</v>
      </c>
      <c r="BP2457" s="164">
        <v>1.405697E-4</v>
      </c>
      <c r="BQ2457" s="186">
        <v>3.9137278000000002E-7</v>
      </c>
      <c r="BR2457" s="186">
        <v>1.1981431E-5</v>
      </c>
      <c r="BS2457" s="186">
        <v>0</v>
      </c>
      <c r="BT2457" s="186">
        <v>0</v>
      </c>
      <c r="BU2457" s="186">
        <v>0</v>
      </c>
      <c r="BV2457" s="186">
        <v>4.5240442999999998E-7</v>
      </c>
      <c r="BW2457" s="186">
        <v>4.3965583000000002E-7</v>
      </c>
      <c r="BX2457" s="186">
        <v>0</v>
      </c>
      <c r="BY2457" s="186">
        <v>0</v>
      </c>
      <c r="BZ2457" s="186">
        <v>0</v>
      </c>
      <c r="CA2457" s="186">
        <v>7.1387062000000004E-6</v>
      </c>
      <c r="CB2457" s="186">
        <v>8.9418113999999995E-5</v>
      </c>
      <c r="CC2457" s="186">
        <v>1.0045907999999999E-12</v>
      </c>
      <c r="CD2457" s="164">
        <v>0</v>
      </c>
      <c r="CE2457"/>
      <c r="CF2457" s="329">
        <v>0</v>
      </c>
      <c r="CG2457" s="330">
        <v>5.0414751000000004</v>
      </c>
      <c r="CH2457" s="330">
        <v>0</v>
      </c>
      <c r="CI2457" s="330">
        <v>5.2688431000000001E-3</v>
      </c>
      <c r="CJ2457" s="330">
        <v>2.1819564999999998E-3</v>
      </c>
      <c r="CK2457" s="329">
        <v>1.1370839E-10</v>
      </c>
      <c r="CL2457" s="329">
        <v>1.3489251E-8</v>
      </c>
      <c r="CM2457" s="330">
        <v>4.7906221999999998E-4</v>
      </c>
      <c r="CN2457" s="330">
        <v>1.6132095999999999E-2</v>
      </c>
      <c r="CO2457" s="330">
        <v>8.0166661000000001</v>
      </c>
      <c r="CP2457"/>
      <c r="CQ2457">
        <v>0.75622126000000001</v>
      </c>
      <c r="CR2457">
        <v>0.12987921214000001</v>
      </c>
      <c r="CS2457">
        <v>8.8109078600000001E-2</v>
      </c>
      <c r="CT2457">
        <v>8.8121861438999999E-2</v>
      </c>
      <c r="CU2457">
        <v>4.5695232400000001E-2</v>
      </c>
      <c r="CZ2457" s="11"/>
      <c r="DA2457" s="236"/>
      <c r="DB2457" s="236"/>
      <c r="DC2457" s="32"/>
      <c r="DD2457" s="32"/>
      <c r="DE2457" s="32"/>
      <c r="DF2457" s="32"/>
      <c r="DG2457" s="32"/>
      <c r="DH2457" s="32"/>
      <c r="DI2457" s="32"/>
      <c r="DJ2457" s="32"/>
      <c r="DK2457" s="32"/>
      <c r="DL2457" s="32"/>
    </row>
    <row r="2458" spans="1:116" ht="14.4" x14ac:dyDescent="0.3">
      <c r="A2458" t="s">
        <v>3265</v>
      </c>
      <c r="B2458" s="181" t="s">
        <v>3072</v>
      </c>
      <c r="C2458" s="182" t="s">
        <v>3266</v>
      </c>
      <c r="D2458" t="s">
        <v>3755</v>
      </c>
      <c r="E2458" s="242" t="s">
        <v>943</v>
      </c>
      <c r="F2458" s="184" t="s">
        <v>5291</v>
      </c>
      <c r="G2458" s="184">
        <v>3.9438606249510002</v>
      </c>
      <c r="H2458" s="184">
        <v>0.1515860245</v>
      </c>
      <c r="I2458" s="184">
        <v>0.245305244851</v>
      </c>
      <c r="J2458" s="328">
        <v>0.2111512556</v>
      </c>
      <c r="K2458" s="184">
        <v>3.3358181</v>
      </c>
      <c r="L2458" s="184">
        <v>0.11566253</v>
      </c>
      <c r="M2458" s="184">
        <v>0.12064725</v>
      </c>
      <c r="N2458" s="331">
        <v>0.13002259999999999</v>
      </c>
      <c r="O2458" s="184">
        <v>1.8830843999999999E-2</v>
      </c>
      <c r="P2458" s="184">
        <v>1.4157309999999999E-3</v>
      </c>
      <c r="Q2458" s="331">
        <v>1.3168495000000001E-3</v>
      </c>
      <c r="R2458" s="331">
        <v>8.9344660999999999E-3</v>
      </c>
      <c r="S2458" s="184">
        <v>6.4752756000000002E-3</v>
      </c>
      <c r="T2458" s="184">
        <v>0</v>
      </c>
      <c r="U2458" s="184">
        <v>0.20467598000000001</v>
      </c>
      <c r="V2458" s="331">
        <v>6.0998751000000002E-5</v>
      </c>
      <c r="W2458" s="331">
        <v>0</v>
      </c>
      <c r="X2458" s="331">
        <v>0</v>
      </c>
      <c r="Y2458"/>
      <c r="Z2458" s="288">
        <v>22.238787333333335</v>
      </c>
      <c r="AA2458"/>
      <c r="AB2458" s="164">
        <v>349.04144000000002</v>
      </c>
      <c r="AC2458" s="164">
        <v>303.73255999999998</v>
      </c>
      <c r="AD2458" s="164">
        <v>25.329117</v>
      </c>
      <c r="AE2458" s="164">
        <v>0</v>
      </c>
      <c r="AF2458" s="164">
        <v>5.1004693000000003</v>
      </c>
      <c r="AG2458" s="164">
        <v>9.6166187999999995</v>
      </c>
      <c r="AH2458" s="164">
        <v>5.2626774999999997</v>
      </c>
      <c r="AI2458"/>
      <c r="AJ2458" s="185">
        <v>0.42058096</v>
      </c>
      <c r="AK2458" s="185">
        <v>0.38428709</v>
      </c>
      <c r="AL2458" s="185">
        <v>1.7714576999999999E-2</v>
      </c>
      <c r="AM2458" s="185">
        <v>1.8579289999999998E-2</v>
      </c>
      <c r="AN2458" s="176">
        <v>2.3038795E-5</v>
      </c>
      <c r="AO2458" s="176">
        <v>6.5512490000000002E-8</v>
      </c>
      <c r="AP2458" s="176">
        <v>2.6021413999999998</v>
      </c>
      <c r="AQ2458" s="192">
        <v>2.0637595E-5</v>
      </c>
      <c r="AR2458" s="192">
        <v>6.2268604999999996E-8</v>
      </c>
      <c r="AS2458" s="192">
        <v>1.7012672000000001E-12</v>
      </c>
      <c r="AT2458" s="192">
        <v>0</v>
      </c>
      <c r="AU2458" s="192">
        <v>0</v>
      </c>
      <c r="AV2458" s="192">
        <v>3.4842656999999999E-9</v>
      </c>
      <c r="AW2458" s="192">
        <v>2.3959185E-6</v>
      </c>
      <c r="AX2458" s="192">
        <v>7.9458252999999996E-10</v>
      </c>
      <c r="AY2458" s="192">
        <v>2.4467851000000001E-9</v>
      </c>
      <c r="AZ2458" s="192">
        <v>0</v>
      </c>
      <c r="BA2458" s="192">
        <v>0</v>
      </c>
      <c r="BB2458" s="192">
        <v>7.5051132000000001E-13</v>
      </c>
      <c r="BC2458" s="192">
        <v>5.3767735999999998E-14</v>
      </c>
      <c r="BD2458" s="192">
        <v>1.1714307000000001E-14</v>
      </c>
      <c r="BE2458" s="192">
        <v>1.9783965E-10</v>
      </c>
      <c r="BF2458" s="192">
        <v>1.5991687E-9</v>
      </c>
      <c r="BG2458" s="192">
        <v>0</v>
      </c>
      <c r="BH2458" s="193">
        <v>6.4554407E-4</v>
      </c>
      <c r="BI2458" s="193">
        <v>2.6014959000000002</v>
      </c>
      <c r="BJ2458" s="193">
        <v>0</v>
      </c>
      <c r="BK2458" s="193">
        <v>0</v>
      </c>
      <c r="BL2458" s="193">
        <v>0</v>
      </c>
      <c r="BM2458"/>
      <c r="BN2458" s="164">
        <v>1.1021039E-3</v>
      </c>
      <c r="BO2458" s="186">
        <v>1.6868874999999999E-5</v>
      </c>
      <c r="BP2458" s="164">
        <v>6.2007640000000003E-4</v>
      </c>
      <c r="BQ2458" s="186">
        <v>1.1087702E-6</v>
      </c>
      <c r="BR2458" s="186">
        <v>3.0750587999999997E-5</v>
      </c>
      <c r="BS2458" s="186">
        <v>0</v>
      </c>
      <c r="BT2458" s="186">
        <v>0</v>
      </c>
      <c r="BU2458" s="186">
        <v>0</v>
      </c>
      <c r="BV2458" s="186">
        <v>1.9732925000000001E-6</v>
      </c>
      <c r="BW2458" s="186">
        <v>1.367176E-6</v>
      </c>
      <c r="BX2458" s="186">
        <v>0</v>
      </c>
      <c r="BY2458" s="186">
        <v>0</v>
      </c>
      <c r="BZ2458" s="186">
        <v>0</v>
      </c>
      <c r="CA2458" s="186">
        <v>2.5949537000000001E-5</v>
      </c>
      <c r="CB2458" s="164">
        <v>4.0400926999999999E-4</v>
      </c>
      <c r="CC2458" s="186">
        <v>4.6060307000000003E-12</v>
      </c>
      <c r="CD2458" s="164">
        <v>0</v>
      </c>
      <c r="CE2458"/>
      <c r="CF2458" s="329">
        <v>0</v>
      </c>
      <c r="CG2458" s="330">
        <v>22.238786999999999</v>
      </c>
      <c r="CH2458" s="330">
        <v>0</v>
      </c>
      <c r="CI2458" s="330">
        <v>1.1541439000000001E-2</v>
      </c>
      <c r="CJ2458" s="330">
        <v>8.1987547999999993E-3</v>
      </c>
      <c r="CK2458" s="329">
        <v>3.5780412E-10</v>
      </c>
      <c r="CL2458" s="329">
        <v>4.1855234000000002E-8</v>
      </c>
      <c r="CM2458" s="330">
        <v>1.1749071E-3</v>
      </c>
      <c r="CN2458" s="330">
        <v>4.5128600999999997E-2</v>
      </c>
      <c r="CO2458" s="330">
        <v>36.061292000000002</v>
      </c>
      <c r="CP2458"/>
      <c r="CQ2458">
        <v>3.3358181</v>
      </c>
      <c r="CR2458">
        <v>0.39683027059999998</v>
      </c>
      <c r="CS2458">
        <v>0.24524424610000001</v>
      </c>
      <c r="CT2458">
        <v>0.245305244851</v>
      </c>
      <c r="CU2458">
        <v>0.2111512556</v>
      </c>
      <c r="CZ2458" s="11"/>
      <c r="DA2458" s="236"/>
      <c r="DB2458" s="236"/>
      <c r="DC2458" s="32"/>
      <c r="DD2458" s="32"/>
      <c r="DE2458" s="32"/>
      <c r="DF2458" s="32"/>
      <c r="DG2458" s="32"/>
      <c r="DH2458" s="32"/>
      <c r="DI2458" s="32"/>
      <c r="DJ2458" s="32"/>
      <c r="DK2458" s="32"/>
      <c r="DL2458" s="32"/>
    </row>
    <row r="2459" spans="1:116" ht="14.4" x14ac:dyDescent="0.3">
      <c r="A2459" t="s">
        <v>3267</v>
      </c>
      <c r="B2459" s="181" t="s">
        <v>3072</v>
      </c>
      <c r="C2459" s="182" t="s">
        <v>3268</v>
      </c>
      <c r="D2459" t="s">
        <v>3755</v>
      </c>
      <c r="E2459" s="242" t="s">
        <v>943</v>
      </c>
      <c r="F2459" s="184" t="s">
        <v>5292</v>
      </c>
      <c r="G2459" s="184">
        <v>3.4295575865850001</v>
      </c>
      <c r="H2459" s="184">
        <v>0.13188748340000001</v>
      </c>
      <c r="I2459" s="184">
        <v>0.20101526098500003</v>
      </c>
      <c r="J2459" s="328">
        <v>0.15495454219999999</v>
      </c>
      <c r="K2459" s="184">
        <v>2.9417002999999999</v>
      </c>
      <c r="L2459" s="184">
        <v>8.6968078000000004E-2</v>
      </c>
      <c r="M2459" s="184">
        <v>0.10601946</v>
      </c>
      <c r="N2459" s="184">
        <v>0.11372603000000001</v>
      </c>
      <c r="O2459" s="184">
        <v>1.5610753999999999E-2</v>
      </c>
      <c r="P2459" s="331">
        <v>1.3525011999999999E-3</v>
      </c>
      <c r="Q2459" s="331">
        <v>1.1981982E-3</v>
      </c>
      <c r="R2459" s="331">
        <v>7.9689823E-3</v>
      </c>
      <c r="S2459" s="184">
        <v>5.3150022000000002E-3</v>
      </c>
      <c r="T2459" s="184">
        <v>0</v>
      </c>
      <c r="U2459" s="184">
        <v>0.14963953999999999</v>
      </c>
      <c r="V2459" s="331">
        <v>5.8740684999999997E-5</v>
      </c>
      <c r="W2459" s="331">
        <v>0</v>
      </c>
      <c r="X2459" s="331">
        <v>0</v>
      </c>
      <c r="Y2459"/>
      <c r="Z2459" s="288">
        <v>19.611335333333333</v>
      </c>
      <c r="AA2459"/>
      <c r="AB2459" s="164">
        <v>304.90525000000002</v>
      </c>
      <c r="AC2459" s="164">
        <v>272.00403</v>
      </c>
      <c r="AD2459" s="164">
        <v>18.520700999999999</v>
      </c>
      <c r="AE2459" s="164">
        <v>0</v>
      </c>
      <c r="AF2459" s="164">
        <v>3.5984243</v>
      </c>
      <c r="AG2459" s="164">
        <v>6.9440638999999997</v>
      </c>
      <c r="AH2459" s="164">
        <v>3.8380323000000001</v>
      </c>
      <c r="AI2459"/>
      <c r="AJ2459" s="185">
        <v>0.36683513000000001</v>
      </c>
      <c r="AK2459" s="185">
        <v>0.33407163000000001</v>
      </c>
      <c r="AL2459" s="185">
        <v>1.5534139000000001E-2</v>
      </c>
      <c r="AM2459" s="185">
        <v>1.7229367999999998E-2</v>
      </c>
      <c r="AN2459" s="176">
        <v>2.0028275000000001E-5</v>
      </c>
      <c r="AO2459" s="176">
        <v>5.7448739999999997E-8</v>
      </c>
      <c r="AP2459" s="176">
        <v>2.4130767999999998</v>
      </c>
      <c r="AQ2459" s="192">
        <v>1.8199318999999999E-5</v>
      </c>
      <c r="AR2459" s="192">
        <v>5.4911737999999998E-8</v>
      </c>
      <c r="AS2459" s="192">
        <v>1.5002671E-12</v>
      </c>
      <c r="AT2459" s="192">
        <v>0</v>
      </c>
      <c r="AU2459" s="192">
        <v>0</v>
      </c>
      <c r="AV2459" s="192">
        <v>3.0475601999999998E-9</v>
      </c>
      <c r="AW2459" s="192">
        <v>1.8242902000000001E-6</v>
      </c>
      <c r="AX2459" s="192">
        <v>6.9499238999999999E-10</v>
      </c>
      <c r="AY2459" s="192">
        <v>1.8397678000000001E-9</v>
      </c>
      <c r="AZ2459" s="192">
        <v>0</v>
      </c>
      <c r="BA2459" s="192">
        <v>0</v>
      </c>
      <c r="BB2459" s="192">
        <v>6.8290352000000002E-13</v>
      </c>
      <c r="BC2459" s="192">
        <v>4.7964887000000002E-14</v>
      </c>
      <c r="BD2459" s="192">
        <v>1.0537783E-14</v>
      </c>
      <c r="BE2459" s="192">
        <v>1.8716539E-10</v>
      </c>
      <c r="BF2459" s="192">
        <v>1.4312068000000001E-9</v>
      </c>
      <c r="BG2459" s="192">
        <v>0</v>
      </c>
      <c r="BH2459" s="193">
        <v>5.1807868000000004E-4</v>
      </c>
      <c r="BI2459" s="193">
        <v>2.4125586999999999</v>
      </c>
      <c r="BJ2459" s="193">
        <v>0</v>
      </c>
      <c r="BK2459" s="193">
        <v>0</v>
      </c>
      <c r="BL2459" s="193">
        <v>0</v>
      </c>
      <c r="BM2459"/>
      <c r="BN2459" s="164">
        <v>9.6680655000000004E-4</v>
      </c>
      <c r="BO2459" s="186">
        <v>1.2683915E-5</v>
      </c>
      <c r="BP2459" s="164">
        <v>5.4681605999999997E-4</v>
      </c>
      <c r="BQ2459" s="186">
        <v>9.8789215E-7</v>
      </c>
      <c r="BR2459" s="186">
        <v>2.4421053E-5</v>
      </c>
      <c r="BS2459" s="186">
        <v>0</v>
      </c>
      <c r="BT2459" s="186">
        <v>0</v>
      </c>
      <c r="BU2459" s="186">
        <v>0</v>
      </c>
      <c r="BV2459" s="186">
        <v>1.8816441999999999E-6</v>
      </c>
      <c r="BW2459" s="186">
        <v>1.2318234E-6</v>
      </c>
      <c r="BX2459" s="186">
        <v>0</v>
      </c>
      <c r="BY2459" s="186">
        <v>0</v>
      </c>
      <c r="BZ2459" s="186">
        <v>0</v>
      </c>
      <c r="CA2459" s="186">
        <v>2.2562700999999999E-5</v>
      </c>
      <c r="CB2459" s="164">
        <v>3.5622147000000001E-4</v>
      </c>
      <c r="CC2459" s="186">
        <v>3.2601059E-12</v>
      </c>
      <c r="CD2459" s="164">
        <v>0</v>
      </c>
      <c r="CE2459"/>
      <c r="CF2459" s="329">
        <v>0</v>
      </c>
      <c r="CG2459" s="330">
        <v>19.611335</v>
      </c>
      <c r="CH2459" s="330">
        <v>0</v>
      </c>
      <c r="CI2459" s="330">
        <v>8.6781497999999999E-3</v>
      </c>
      <c r="CJ2459" s="330">
        <v>7.2047023999999996E-3</v>
      </c>
      <c r="CK2459" s="329">
        <v>3.2603287000000003E-10</v>
      </c>
      <c r="CL2459" s="329">
        <v>3.8048827E-8</v>
      </c>
      <c r="CM2459" s="330">
        <v>9.1962689000000002E-4</v>
      </c>
      <c r="CN2459" s="330">
        <v>4.0264907000000003E-2</v>
      </c>
      <c r="CO2459" s="330">
        <v>33.357177</v>
      </c>
      <c r="CP2459"/>
      <c r="CQ2459">
        <v>2.9417002999999999</v>
      </c>
      <c r="CR2459">
        <v>0.33284400370000006</v>
      </c>
      <c r="CS2459">
        <v>0.20095652030000002</v>
      </c>
      <c r="CT2459">
        <v>0.20101526098500003</v>
      </c>
      <c r="CU2459">
        <v>0.15495454219999999</v>
      </c>
      <c r="CZ2459" s="11"/>
      <c r="DA2459" s="236"/>
      <c r="DB2459" s="236"/>
      <c r="DC2459" s="32"/>
      <c r="DD2459" s="32"/>
      <c r="DE2459" s="32"/>
      <c r="DF2459" s="32"/>
      <c r="DG2459" s="32"/>
      <c r="DH2459" s="32"/>
      <c r="DI2459" s="32"/>
      <c r="DJ2459" s="32"/>
      <c r="DK2459" s="32"/>
      <c r="DL2459" s="32"/>
    </row>
    <row r="2460" spans="1:116" ht="14.4" x14ac:dyDescent="0.3">
      <c r="A2460" t="s">
        <v>3269</v>
      </c>
      <c r="B2460" s="181" t="s">
        <v>3072</v>
      </c>
      <c r="C2460" s="182" t="s">
        <v>3270</v>
      </c>
      <c r="D2460" t="s">
        <v>3755</v>
      </c>
      <c r="E2460" s="242" t="s">
        <v>943</v>
      </c>
      <c r="F2460" s="184" t="s">
        <v>5293</v>
      </c>
      <c r="G2460" s="184">
        <v>3.0788978130999998</v>
      </c>
      <c r="H2460" s="184">
        <v>0.12270393369999999</v>
      </c>
      <c r="I2460" s="184">
        <v>0.2155309775</v>
      </c>
      <c r="J2460" s="328">
        <v>0.1661197019</v>
      </c>
      <c r="K2460" s="184">
        <v>2.5745431999999999</v>
      </c>
      <c r="L2460" s="184">
        <v>0.11107602</v>
      </c>
      <c r="M2460" s="184">
        <v>9.666545E-2</v>
      </c>
      <c r="N2460" s="184">
        <v>0.10435114</v>
      </c>
      <c r="O2460" s="184">
        <v>1.6175703999999999E-2</v>
      </c>
      <c r="P2460" s="331">
        <v>1.0756209999999999E-3</v>
      </c>
      <c r="Q2460" s="331">
        <v>1.1014687E-3</v>
      </c>
      <c r="R2460" s="331">
        <v>7.7439496999999998E-3</v>
      </c>
      <c r="S2460" s="184">
        <v>4.9892019000000003E-3</v>
      </c>
      <c r="T2460" s="184">
        <v>0</v>
      </c>
      <c r="U2460" s="184">
        <v>0.16113050000000001</v>
      </c>
      <c r="V2460" s="331">
        <v>4.5557799999999999E-5</v>
      </c>
      <c r="W2460" s="331">
        <v>0</v>
      </c>
      <c r="X2460" s="331">
        <v>0</v>
      </c>
      <c r="Y2460"/>
      <c r="Z2460" s="288">
        <v>17.163621333333335</v>
      </c>
      <c r="AA2460"/>
      <c r="AB2460" s="164">
        <v>268.39864999999998</v>
      </c>
      <c r="AC2460" s="164">
        <v>232.6831</v>
      </c>
      <c r="AD2460" s="164">
        <v>19.939769999999999</v>
      </c>
      <c r="AE2460" s="164">
        <v>0</v>
      </c>
      <c r="AF2460" s="164">
        <v>4.0414735000000004</v>
      </c>
      <c r="AG2460" s="164">
        <v>7.5879260999999998</v>
      </c>
      <c r="AH2460" s="164">
        <v>4.1463827999999996</v>
      </c>
      <c r="AI2460"/>
      <c r="AJ2460" s="185">
        <v>0.33158311000000001</v>
      </c>
      <c r="AK2460" s="185">
        <v>0.30362843</v>
      </c>
      <c r="AL2460" s="185">
        <v>1.3803269999999999E-2</v>
      </c>
      <c r="AM2460" s="185">
        <v>1.4151415000000001E-2</v>
      </c>
      <c r="AN2460" s="176">
        <v>1.8203143E-5</v>
      </c>
      <c r="AO2460" s="176">
        <v>5.1047597000000002E-8</v>
      </c>
      <c r="AP2460" s="176">
        <v>1.9819910000000001</v>
      </c>
      <c r="AQ2460" s="192">
        <v>1.592784E-5</v>
      </c>
      <c r="AR2460" s="192">
        <v>4.8058139000000001E-8</v>
      </c>
      <c r="AS2460" s="192">
        <v>1.3130170000000001E-12</v>
      </c>
      <c r="AT2460" s="192">
        <v>0</v>
      </c>
      <c r="AU2460" s="192">
        <v>0</v>
      </c>
      <c r="AV2460" s="192">
        <v>2.7963378E-9</v>
      </c>
      <c r="AW2460" s="192">
        <v>2.2709752000000002E-6</v>
      </c>
      <c r="AX2460" s="192">
        <v>6.3770143000000004E-10</v>
      </c>
      <c r="AY2460" s="192">
        <v>2.3497596999999999E-9</v>
      </c>
      <c r="AZ2460" s="192">
        <v>0</v>
      </c>
      <c r="BA2460" s="192">
        <v>0</v>
      </c>
      <c r="BB2460" s="192">
        <v>6.2773405000000001E-13</v>
      </c>
      <c r="BC2460" s="192">
        <v>4.6590628000000001E-14</v>
      </c>
      <c r="BD2460" s="192">
        <v>1.0002590000000001E-14</v>
      </c>
      <c r="BE2460" s="192">
        <v>1.5341342E-10</v>
      </c>
      <c r="BF2460" s="192">
        <v>1.3778975E-9</v>
      </c>
      <c r="BG2460" s="192">
        <v>0</v>
      </c>
      <c r="BH2460" s="193">
        <v>4.9962903000000001E-4</v>
      </c>
      <c r="BI2460" s="193">
        <v>1.9814913000000001</v>
      </c>
      <c r="BJ2460" s="193">
        <v>0</v>
      </c>
      <c r="BK2460" s="193">
        <v>0</v>
      </c>
      <c r="BL2460" s="193">
        <v>0</v>
      </c>
      <c r="BM2460"/>
      <c r="BN2460" s="164">
        <v>8.5742190000000001E-4</v>
      </c>
      <c r="BO2460" s="186">
        <v>1.6199954000000002E-5</v>
      </c>
      <c r="BP2460" s="164">
        <v>4.7856729999999999E-4</v>
      </c>
      <c r="BQ2460" s="186">
        <v>9.5703959999999998E-7</v>
      </c>
      <c r="BR2460" s="186">
        <v>2.7823011000000001E-5</v>
      </c>
      <c r="BS2460" s="186">
        <v>0</v>
      </c>
      <c r="BT2460" s="186">
        <v>0</v>
      </c>
      <c r="BU2460" s="186">
        <v>0</v>
      </c>
      <c r="BV2460" s="186">
        <v>1.5051699000000001E-6</v>
      </c>
      <c r="BW2460" s="186">
        <v>1.1464699E-6</v>
      </c>
      <c r="BX2460" s="186">
        <v>0</v>
      </c>
      <c r="BY2460" s="186">
        <v>0</v>
      </c>
      <c r="BZ2460" s="186">
        <v>0</v>
      </c>
      <c r="CA2460" s="186">
        <v>2.0998878E-5</v>
      </c>
      <c r="CB2460" s="164">
        <v>3.1022406999999999E-4</v>
      </c>
      <c r="CC2460" s="186">
        <v>3.6476998000000002E-12</v>
      </c>
      <c r="CD2460" s="164">
        <v>0</v>
      </c>
      <c r="CE2460"/>
      <c r="CF2460" s="329">
        <v>0</v>
      </c>
      <c r="CG2460" s="330">
        <v>17.163620999999999</v>
      </c>
      <c r="CH2460" s="330">
        <v>0</v>
      </c>
      <c r="CI2460" s="330">
        <v>1.1083772E-2</v>
      </c>
      <c r="CJ2460" s="330">
        <v>6.5690376E-3</v>
      </c>
      <c r="CK2460" s="329">
        <v>2.9849320000000001E-10</v>
      </c>
      <c r="CL2460" s="329">
        <v>3.5068807000000003E-8</v>
      </c>
      <c r="CM2460" s="330">
        <v>1.0807257000000001E-3</v>
      </c>
      <c r="CN2460" s="330">
        <v>3.9093231999999999E-2</v>
      </c>
      <c r="CO2460" s="330">
        <v>27.478719999999999</v>
      </c>
      <c r="CP2460"/>
      <c r="CQ2460">
        <v>2.5745431999999999</v>
      </c>
      <c r="CR2460">
        <v>0.3381893534</v>
      </c>
      <c r="CS2460">
        <v>0.21548541969999999</v>
      </c>
      <c r="CT2460">
        <v>0.2155309775</v>
      </c>
      <c r="CU2460">
        <v>0.1661197019</v>
      </c>
      <c r="CZ2460" s="11"/>
      <c r="DA2460" s="236"/>
      <c r="DB2460" s="236"/>
      <c r="DC2460" s="32"/>
      <c r="DD2460" s="32"/>
      <c r="DE2460" s="32"/>
      <c r="DF2460" s="32"/>
      <c r="DG2460" s="32"/>
      <c r="DH2460" s="32"/>
      <c r="DI2460" s="32"/>
      <c r="DJ2460" s="32"/>
      <c r="DK2460" s="32"/>
      <c r="DL2460" s="32"/>
    </row>
    <row r="2461" spans="1:116" ht="14.4" x14ac:dyDescent="0.3">
      <c r="A2461" t="s">
        <v>3271</v>
      </c>
      <c r="B2461" s="181" t="s">
        <v>3072</v>
      </c>
      <c r="C2461" s="182" t="s">
        <v>3272</v>
      </c>
      <c r="D2461" t="s">
        <v>3755</v>
      </c>
      <c r="E2461" s="242" t="s">
        <v>943</v>
      </c>
      <c r="F2461" s="184" t="s">
        <v>5294</v>
      </c>
      <c r="G2461" s="184">
        <v>1.463059594745</v>
      </c>
      <c r="H2461" s="184">
        <v>6.1933721820000003E-2</v>
      </c>
      <c r="I2461" s="184">
        <v>0.128875518425</v>
      </c>
      <c r="J2461" s="328">
        <v>9.4683354499999997E-2</v>
      </c>
      <c r="K2461" s="184">
        <v>1.177567</v>
      </c>
      <c r="L2461" s="184">
        <v>7.7187407999999999E-2</v>
      </c>
      <c r="M2461" s="184">
        <v>4.7448201000000002E-2</v>
      </c>
      <c r="N2461" s="184">
        <v>5.1636339000000003E-2</v>
      </c>
      <c r="O2461" s="331">
        <v>9.3154009999999992E-3</v>
      </c>
      <c r="P2461" s="184">
        <v>4.2413074000000002E-4</v>
      </c>
      <c r="Q2461" s="331">
        <v>5.5785107999999995E-4</v>
      </c>
      <c r="R2461" s="331">
        <v>4.222908E-3</v>
      </c>
      <c r="S2461" s="184">
        <v>2.4771975000000002E-3</v>
      </c>
      <c r="T2461" s="184">
        <v>0</v>
      </c>
      <c r="U2461" s="184">
        <v>9.2206156999999997E-2</v>
      </c>
      <c r="V2461" s="331">
        <v>1.7001425000000001E-5</v>
      </c>
      <c r="W2461" s="331">
        <v>0</v>
      </c>
      <c r="X2461" s="331">
        <v>0</v>
      </c>
      <c r="Y2461"/>
      <c r="Z2461" s="288">
        <v>7.8504466666666675</v>
      </c>
      <c r="AA2461"/>
      <c r="AB2461" s="164">
        <v>123.40009000000001</v>
      </c>
      <c r="AC2461" s="164">
        <v>102.81286</v>
      </c>
      <c r="AD2461" s="164">
        <v>11.408806999999999</v>
      </c>
      <c r="AE2461" s="164">
        <v>0</v>
      </c>
      <c r="AF2461" s="164">
        <v>2.3989495000000001</v>
      </c>
      <c r="AG2461" s="164">
        <v>4.3993523000000003</v>
      </c>
      <c r="AH2461" s="164">
        <v>2.3801201000000001</v>
      </c>
      <c r="AI2461"/>
      <c r="AJ2461" s="185">
        <v>0.15972305000000001</v>
      </c>
      <c r="AK2461" s="185">
        <v>0.14737316</v>
      </c>
      <c r="AL2461" s="185">
        <v>6.4708387000000003E-3</v>
      </c>
      <c r="AM2461" s="185">
        <v>5.8790531999999996E-3</v>
      </c>
      <c r="AN2461" s="176">
        <v>8.8353212000000006E-6</v>
      </c>
      <c r="AO2461" s="176">
        <v>2.3930617000000001E-8</v>
      </c>
      <c r="AP2461" s="176">
        <v>0.82339680999999998</v>
      </c>
      <c r="AQ2461" s="192">
        <v>7.2852142E-6</v>
      </c>
      <c r="AR2461" s="192">
        <v>2.198125E-8</v>
      </c>
      <c r="AS2461" s="192">
        <v>6.0055914000000005E-13</v>
      </c>
      <c r="AT2461" s="192">
        <v>0</v>
      </c>
      <c r="AU2461" s="192">
        <v>0</v>
      </c>
      <c r="AV2461" s="192">
        <v>1.3837188999999999E-9</v>
      </c>
      <c r="AW2461" s="192">
        <v>1.5479163000000001E-6</v>
      </c>
      <c r="AX2461" s="192">
        <v>3.1555539999999998E-10</v>
      </c>
      <c r="AY2461" s="192">
        <v>1.6328624E-9</v>
      </c>
      <c r="AZ2461" s="192">
        <v>0</v>
      </c>
      <c r="BA2461" s="192">
        <v>0</v>
      </c>
      <c r="BB2461" s="192">
        <v>3.1789464999999998E-13</v>
      </c>
      <c r="BC2461" s="192">
        <v>2.5393190999999999E-14</v>
      </c>
      <c r="BD2461" s="192">
        <v>5.2928853E-15</v>
      </c>
      <c r="BE2461" s="192">
        <v>6.4287743999999995E-11</v>
      </c>
      <c r="BF2461" s="192">
        <v>7.4261683999999995E-10</v>
      </c>
      <c r="BG2461" s="192">
        <v>0</v>
      </c>
      <c r="BH2461" s="192">
        <v>2.5593867000000002E-4</v>
      </c>
      <c r="BI2461" s="193">
        <v>0.82314087000000002</v>
      </c>
      <c r="BJ2461" s="193">
        <v>0</v>
      </c>
      <c r="BK2461" s="193">
        <v>0</v>
      </c>
      <c r="BL2461" s="193">
        <v>0</v>
      </c>
      <c r="BM2461"/>
      <c r="BN2461" s="164">
        <v>4.0063337E-4</v>
      </c>
      <c r="BO2461" s="186">
        <v>1.1257447E-5</v>
      </c>
      <c r="BP2461" s="164">
        <v>2.1889127000000001E-4</v>
      </c>
      <c r="BQ2461" s="186">
        <v>5.1936727000000002E-7</v>
      </c>
      <c r="BR2461" s="186">
        <v>1.7611175999999999E-5</v>
      </c>
      <c r="BS2461" s="186">
        <v>0</v>
      </c>
      <c r="BT2461" s="186">
        <v>0</v>
      </c>
      <c r="BU2461" s="186">
        <v>0</v>
      </c>
      <c r="BV2461" s="186">
        <v>6.0076664999999997E-7</v>
      </c>
      <c r="BW2461" s="186">
        <v>5.8921852999999999E-7</v>
      </c>
      <c r="BX2461" s="186">
        <v>0</v>
      </c>
      <c r="BY2461" s="186">
        <v>0</v>
      </c>
      <c r="BZ2461" s="186">
        <v>0</v>
      </c>
      <c r="CA2461" s="186">
        <v>1.0601322999999999E-5</v>
      </c>
      <c r="CB2461" s="164">
        <v>1.405628E-4</v>
      </c>
      <c r="CC2461" s="186">
        <v>2.1583935000000001E-12</v>
      </c>
      <c r="CD2461" s="164">
        <v>0</v>
      </c>
      <c r="CE2461"/>
      <c r="CF2461" s="329">
        <v>0</v>
      </c>
      <c r="CG2461" s="330">
        <v>7.8504462999999998</v>
      </c>
      <c r="CH2461" s="330">
        <v>0</v>
      </c>
      <c r="CI2461" s="330">
        <v>7.7021811000000003E-3</v>
      </c>
      <c r="CJ2461" s="330">
        <v>3.2244096999999999E-3</v>
      </c>
      <c r="CK2461" s="329">
        <v>1.5029809000000001E-10</v>
      </c>
      <c r="CL2461" s="329">
        <v>1.7826899999999999E-8</v>
      </c>
      <c r="CM2461" s="330">
        <v>7.0299301999999998E-4</v>
      </c>
      <c r="CN2461" s="330">
        <v>2.1294626000000001E-2</v>
      </c>
      <c r="CO2461" s="330">
        <v>11.469227999999999</v>
      </c>
      <c r="CP2461"/>
      <c r="CQ2461">
        <v>1.177567</v>
      </c>
      <c r="CR2461">
        <v>0.19079223882000002</v>
      </c>
      <c r="CS2461">
        <v>0.12885851700000001</v>
      </c>
      <c r="CT2461">
        <v>0.128875518425</v>
      </c>
      <c r="CU2461">
        <v>9.4683354499999997E-2</v>
      </c>
      <c r="CZ2461" s="11"/>
      <c r="DA2461" s="236"/>
      <c r="DB2461" s="236"/>
      <c r="DC2461" s="32"/>
      <c r="DD2461" s="32"/>
      <c r="DE2461" s="32"/>
      <c r="DF2461" s="32"/>
      <c r="DG2461" s="32"/>
      <c r="DH2461" s="32"/>
      <c r="DI2461" s="32"/>
      <c r="DJ2461" s="32"/>
      <c r="DK2461" s="32"/>
      <c r="DL2461" s="32"/>
    </row>
    <row r="2462" spans="1:116" ht="14.4" x14ac:dyDescent="0.3">
      <c r="A2462" t="s">
        <v>3273</v>
      </c>
      <c r="B2462" s="181" t="s">
        <v>3072</v>
      </c>
      <c r="C2462" s="182" t="s">
        <v>3274</v>
      </c>
      <c r="D2462" t="s">
        <v>3755</v>
      </c>
      <c r="E2462" s="242" t="s">
        <v>943</v>
      </c>
      <c r="F2462" s="184" t="s">
        <v>5295</v>
      </c>
      <c r="G2462" s="184">
        <v>1.1256798117639999</v>
      </c>
      <c r="H2462" s="184">
        <v>4.1292371749999994E-2</v>
      </c>
      <c r="I2462" s="184">
        <v>7.2930577614E-2</v>
      </c>
      <c r="J2462" s="328">
        <v>9.0864622399999997E-2</v>
      </c>
      <c r="K2462" s="184">
        <v>0.92059223999999995</v>
      </c>
      <c r="L2462" s="184">
        <v>3.8764119999999999E-2</v>
      </c>
      <c r="M2462" s="184">
        <v>3.2155844000000003E-2</v>
      </c>
      <c r="N2462" s="184">
        <v>3.5157254999999998E-2</v>
      </c>
      <c r="O2462" s="184">
        <v>5.5638648999999998E-3</v>
      </c>
      <c r="P2462" s="184">
        <v>2.8503198999999999E-4</v>
      </c>
      <c r="Q2462" s="331">
        <v>2.8621986000000002E-4</v>
      </c>
      <c r="R2462" s="331">
        <v>1.9984970000000001E-3</v>
      </c>
      <c r="S2462" s="184">
        <v>2.2202153999999999E-3</v>
      </c>
      <c r="T2462" s="184">
        <v>0</v>
      </c>
      <c r="U2462" s="184">
        <v>8.8644406999999995E-2</v>
      </c>
      <c r="V2462" s="331">
        <v>1.2116614E-5</v>
      </c>
      <c r="W2462" s="331">
        <v>0</v>
      </c>
      <c r="X2462" s="331">
        <v>0</v>
      </c>
      <c r="Y2462"/>
      <c r="Z2462" s="288">
        <v>6.1372815999999997</v>
      </c>
      <c r="AA2462"/>
      <c r="AB2462" s="164">
        <v>99.905068999999997</v>
      </c>
      <c r="AC2462" s="164">
        <v>80.058295999999999</v>
      </c>
      <c r="AD2462" s="164">
        <v>10.967478</v>
      </c>
      <c r="AE2462" s="164">
        <v>0</v>
      </c>
      <c r="AF2462" s="164">
        <v>2.3395161</v>
      </c>
      <c r="AG2462" s="164">
        <v>4.2516295</v>
      </c>
      <c r="AH2462" s="164">
        <v>2.2881490000000002</v>
      </c>
      <c r="AI2462"/>
      <c r="AJ2462" s="185">
        <v>0.11743703</v>
      </c>
      <c r="AK2462" s="185">
        <v>0.10821989</v>
      </c>
      <c r="AL2462" s="185">
        <v>4.9266669000000004E-3</v>
      </c>
      <c r="AM2462" s="185">
        <v>4.2904757E-3</v>
      </c>
      <c r="AN2462" s="176">
        <v>6.4880029000000003E-6</v>
      </c>
      <c r="AO2462" s="176">
        <v>1.8219921999999999E-8</v>
      </c>
      <c r="AP2462" s="176">
        <v>0.60090695000000005</v>
      </c>
      <c r="AQ2462" s="192">
        <v>5.6953972999999997E-6</v>
      </c>
      <c r="AR2462" s="192">
        <v>1.7184388000000001E-8</v>
      </c>
      <c r="AS2462" s="192">
        <v>4.6950203999999995E-13</v>
      </c>
      <c r="AT2462" s="192">
        <v>0</v>
      </c>
      <c r="AU2462" s="192">
        <v>0</v>
      </c>
      <c r="AV2462" s="192">
        <v>9.421225199999999E-10</v>
      </c>
      <c r="AW2462" s="192">
        <v>7.9126699999999999E-7</v>
      </c>
      <c r="AX2462" s="192">
        <v>2.1484988999999999E-10</v>
      </c>
      <c r="AY2462" s="192">
        <v>8.2003627000000002E-10</v>
      </c>
      <c r="AZ2462" s="192">
        <v>0</v>
      </c>
      <c r="BA2462" s="192">
        <v>0</v>
      </c>
      <c r="BB2462" s="192">
        <v>1.6311982E-13</v>
      </c>
      <c r="BC2462" s="192">
        <v>1.2024356E-14</v>
      </c>
      <c r="BD2462" s="192">
        <v>2.5887999000000002E-15</v>
      </c>
      <c r="BE2462" s="192">
        <v>4.0479546000000002E-11</v>
      </c>
      <c r="BF2462" s="192">
        <v>3.5599898000000002E-10</v>
      </c>
      <c r="BG2462" s="192">
        <v>0</v>
      </c>
      <c r="BH2462" s="192">
        <v>2.3318648999999999E-4</v>
      </c>
      <c r="BI2462" s="193">
        <v>0.60067377</v>
      </c>
      <c r="BJ2462" s="193">
        <v>0</v>
      </c>
      <c r="BK2462" s="193">
        <v>0</v>
      </c>
      <c r="BL2462" s="193">
        <v>0</v>
      </c>
      <c r="BM2462"/>
      <c r="BN2462" s="164">
        <v>3.0670559000000003E-4</v>
      </c>
      <c r="BO2462" s="186">
        <v>5.6535778000000003E-6</v>
      </c>
      <c r="BP2462" s="164">
        <v>1.7112369E-4</v>
      </c>
      <c r="BQ2462" s="186">
        <v>2.5090267999999998E-7</v>
      </c>
      <c r="BR2462" s="186">
        <v>9.6371516000000004E-6</v>
      </c>
      <c r="BS2462" s="186">
        <v>0</v>
      </c>
      <c r="BT2462" s="186">
        <v>0</v>
      </c>
      <c r="BU2462" s="186">
        <v>0</v>
      </c>
      <c r="BV2462" s="186">
        <v>3.9852672000000002E-7</v>
      </c>
      <c r="BW2462" s="186">
        <v>3.0911818000000002E-7</v>
      </c>
      <c r="BX2462" s="186">
        <v>0</v>
      </c>
      <c r="BY2462" s="186">
        <v>0</v>
      </c>
      <c r="BZ2462" s="186">
        <v>0</v>
      </c>
      <c r="CA2462" s="186">
        <v>7.0874918000000002E-6</v>
      </c>
      <c r="CB2462" s="164">
        <v>1.1224513E-4</v>
      </c>
      <c r="CC2462" s="186">
        <v>2.1021657000000001E-12</v>
      </c>
      <c r="CD2462" s="164">
        <v>0</v>
      </c>
      <c r="CE2462"/>
      <c r="CF2462" s="329">
        <v>0</v>
      </c>
      <c r="CG2462" s="330">
        <v>6.1372815999999997</v>
      </c>
      <c r="CH2462" s="330">
        <v>0</v>
      </c>
      <c r="CI2462" s="330">
        <v>3.8680956E-3</v>
      </c>
      <c r="CJ2462" s="330">
        <v>2.1851958999999999E-3</v>
      </c>
      <c r="CK2462" s="329">
        <v>7.7604527999999999E-11</v>
      </c>
      <c r="CL2462" s="329">
        <v>9.1097108000000006E-9</v>
      </c>
      <c r="CM2462" s="330">
        <v>3.7513333000000002E-4</v>
      </c>
      <c r="CN2462" s="330">
        <v>1.0089951E-2</v>
      </c>
      <c r="CO2462" s="330">
        <v>8.4137798000000004</v>
      </c>
      <c r="CP2462"/>
      <c r="CQ2462">
        <v>0.92059223999999995</v>
      </c>
      <c r="CR2462">
        <v>0.11421083275</v>
      </c>
      <c r="CS2462">
        <v>7.2918461000000004E-2</v>
      </c>
      <c r="CT2462">
        <v>7.2930577614E-2</v>
      </c>
      <c r="CU2462">
        <v>9.0864622399999997E-2</v>
      </c>
      <c r="CZ2462" s="11"/>
      <c r="DA2462" s="236"/>
      <c r="DB2462" s="236"/>
      <c r="DC2462" s="32"/>
      <c r="DD2462" s="32"/>
      <c r="DE2462" s="32"/>
      <c r="DF2462" s="32"/>
      <c r="DG2462" s="32"/>
      <c r="DH2462" s="32"/>
      <c r="DI2462" s="32"/>
      <c r="DJ2462" s="32"/>
      <c r="DK2462" s="32"/>
      <c r="DL2462" s="32"/>
    </row>
    <row r="2463" spans="1:116" ht="14.4" x14ac:dyDescent="0.3">
      <c r="B2463" s="181"/>
      <c r="C2463" s="182"/>
      <c r="D2463" s="37" t="s">
        <v>8131</v>
      </c>
      <c r="E2463" s="242"/>
      <c r="F2463"/>
      <c r="G2463"/>
      <c r="H2463"/>
      <c r="I2463"/>
      <c r="J2463" s="332"/>
      <c r="K2463"/>
      <c r="L2463"/>
      <c r="M2463"/>
      <c r="N2463"/>
      <c r="O2463"/>
      <c r="P2463"/>
      <c r="Q2463" s="39"/>
      <c r="R2463" s="39"/>
      <c r="S2463"/>
      <c r="T2463"/>
      <c r="U2463"/>
      <c r="V2463" s="39"/>
      <c r="W2463" s="39"/>
      <c r="Y2463"/>
      <c r="Z2463"/>
      <c r="AA2463"/>
      <c r="AB2463"/>
      <c r="AC2463"/>
      <c r="AD2463"/>
      <c r="AE2463"/>
      <c r="AF2463"/>
      <c r="AG2463"/>
      <c r="AH2463"/>
      <c r="AI2463"/>
      <c r="AJ2463"/>
      <c r="AK2463"/>
      <c r="AL2463"/>
      <c r="AM2463"/>
      <c r="AN2463"/>
      <c r="AO2463"/>
      <c r="AP2463"/>
      <c r="BI2463"/>
      <c r="BJ2463"/>
      <c r="BK2463"/>
      <c r="BL2463"/>
      <c r="BM2463"/>
      <c r="BN2463"/>
      <c r="BP2463"/>
      <c r="BS2463" s="39"/>
      <c r="BT2463" s="39"/>
      <c r="BU2463" s="39"/>
      <c r="BV2463" s="39"/>
      <c r="BW2463" s="39"/>
      <c r="BX2463" s="39"/>
      <c r="BY2463" s="39"/>
      <c r="BZ2463" s="39"/>
      <c r="CA2463" s="39"/>
      <c r="CB2463"/>
      <c r="CC2463" s="39"/>
      <c r="CD2463"/>
      <c r="CE2463"/>
      <c r="CF2463" s="39"/>
      <c r="CG2463"/>
      <c r="CH2463"/>
      <c r="CI2463"/>
      <c r="CJ2463"/>
      <c r="CK2463" s="39"/>
      <c r="CL2463" s="39"/>
      <c r="CM2463"/>
      <c r="CN2463"/>
      <c r="CO2463"/>
      <c r="CP2463"/>
      <c r="CQ2463"/>
      <c r="CR2463"/>
      <c r="CS2463"/>
      <c r="CT2463"/>
      <c r="CU2463"/>
      <c r="CZ2463" s="11"/>
      <c r="DA2463" s="236"/>
      <c r="DB2463" s="236"/>
      <c r="DC2463" s="32"/>
      <c r="DD2463" s="32"/>
      <c r="DE2463" s="32"/>
      <c r="DF2463" s="32"/>
      <c r="DG2463" s="32"/>
      <c r="DH2463" s="32"/>
      <c r="DI2463" s="32"/>
      <c r="DJ2463" s="32"/>
      <c r="DK2463" s="32"/>
      <c r="DL2463" s="32"/>
    </row>
    <row r="2464" spans="1:116" ht="14.4" x14ac:dyDescent="0.3">
      <c r="B2464" s="181"/>
      <c r="C2464" s="180"/>
      <c r="D2464" s="180" t="s">
        <v>5809</v>
      </c>
      <c r="E2464" s="242"/>
      <c r="F2464"/>
      <c r="G2464"/>
      <c r="H2464"/>
      <c r="I2464"/>
      <c r="J2464" s="332"/>
      <c r="K2464"/>
      <c r="L2464"/>
      <c r="M2464"/>
      <c r="N2464"/>
      <c r="O2464"/>
      <c r="P2464"/>
      <c r="Q2464" s="39"/>
      <c r="R2464" s="39"/>
      <c r="S2464"/>
      <c r="T2464"/>
      <c r="U2464"/>
      <c r="V2464" s="39"/>
      <c r="W2464" s="39"/>
      <c r="Y2464"/>
      <c r="Z2464"/>
      <c r="AA2464"/>
      <c r="AB2464"/>
      <c r="AC2464"/>
      <c r="AD2464"/>
      <c r="AE2464"/>
      <c r="AF2464"/>
      <c r="AG2464"/>
      <c r="AH2464"/>
      <c r="AI2464"/>
      <c r="AJ2464"/>
      <c r="AK2464"/>
      <c r="AL2464"/>
      <c r="AM2464"/>
      <c r="AN2464"/>
      <c r="AO2464"/>
      <c r="AP2464"/>
      <c r="BI2464"/>
      <c r="BJ2464"/>
      <c r="BK2464"/>
      <c r="BL2464"/>
      <c r="BM2464"/>
      <c r="BN2464"/>
      <c r="BP2464"/>
      <c r="BS2464" s="39"/>
      <c r="BT2464" s="39"/>
      <c r="BU2464" s="39"/>
      <c r="BV2464" s="39"/>
      <c r="BW2464" s="39"/>
      <c r="BX2464" s="39"/>
      <c r="BY2464" s="39"/>
      <c r="BZ2464" s="39"/>
      <c r="CA2464" s="39"/>
      <c r="CB2464"/>
      <c r="CC2464" s="39"/>
      <c r="CD2464"/>
      <c r="CE2464"/>
      <c r="CF2464" s="39"/>
      <c r="CG2464"/>
      <c r="CH2464"/>
      <c r="CI2464"/>
      <c r="CJ2464"/>
      <c r="CK2464" s="39"/>
      <c r="CL2464" s="39"/>
      <c r="CM2464"/>
      <c r="CN2464"/>
      <c r="CO2464"/>
      <c r="CP2464"/>
      <c r="CQ2464"/>
      <c r="CR2464"/>
      <c r="CS2464"/>
      <c r="CT2464"/>
      <c r="CU2464"/>
      <c r="CZ2464" s="11"/>
      <c r="DA2464" s="236"/>
      <c r="DB2464" s="236"/>
      <c r="DC2464" s="32"/>
      <c r="DD2464" s="32"/>
      <c r="DE2464" s="32"/>
      <c r="DF2464" s="32"/>
      <c r="DG2464" s="32"/>
      <c r="DH2464" s="32"/>
      <c r="DI2464" s="32"/>
      <c r="DJ2464" s="32"/>
      <c r="DK2464" s="32"/>
      <c r="DL2464" s="32"/>
    </row>
    <row r="2465" spans="1:116" ht="14.4" x14ac:dyDescent="0.3">
      <c r="A2465" t="s">
        <v>5424</v>
      </c>
      <c r="B2465" s="181" t="s">
        <v>5423</v>
      </c>
      <c r="C2465" s="182" t="s">
        <v>5425</v>
      </c>
      <c r="D2465" t="s">
        <v>5809</v>
      </c>
      <c r="E2465" s="242" t="s">
        <v>943</v>
      </c>
      <c r="F2465" s="184" t="s">
        <v>5426</v>
      </c>
      <c r="G2465" s="184">
        <v>0.15</v>
      </c>
      <c r="H2465" s="184">
        <v>0</v>
      </c>
      <c r="I2465" s="184">
        <v>0</v>
      </c>
      <c r="J2465" s="328">
        <v>0</v>
      </c>
      <c r="K2465" s="184">
        <v>0.15</v>
      </c>
      <c r="L2465" s="184">
        <v>0</v>
      </c>
      <c r="M2465" s="184">
        <v>0</v>
      </c>
      <c r="N2465" s="184">
        <v>0</v>
      </c>
      <c r="O2465" s="331">
        <v>0</v>
      </c>
      <c r="P2465" s="184">
        <v>0</v>
      </c>
      <c r="Q2465" s="331">
        <v>0</v>
      </c>
      <c r="R2465" s="331">
        <v>0</v>
      </c>
      <c r="S2465" s="184">
        <v>0</v>
      </c>
      <c r="T2465" s="184">
        <v>0</v>
      </c>
      <c r="U2465" s="184">
        <v>0</v>
      </c>
      <c r="V2465" s="331">
        <v>0</v>
      </c>
      <c r="W2465" s="331">
        <v>0</v>
      </c>
      <c r="X2465" s="331">
        <v>0</v>
      </c>
      <c r="Y2465"/>
      <c r="Z2465" s="288">
        <v>1</v>
      </c>
      <c r="AA2465"/>
      <c r="AB2465" s="164">
        <v>0</v>
      </c>
      <c r="AC2465" s="164">
        <v>0</v>
      </c>
      <c r="AD2465" s="164">
        <v>0</v>
      </c>
      <c r="AE2465" s="164">
        <v>0</v>
      </c>
      <c r="AF2465" s="164">
        <v>0</v>
      </c>
      <c r="AG2465" s="164">
        <v>0</v>
      </c>
      <c r="AH2465" s="164">
        <v>0</v>
      </c>
      <c r="AI2465"/>
      <c r="AJ2465" s="185">
        <v>1.6236180999999999E-2</v>
      </c>
      <c r="AK2465" s="185">
        <v>1.5479039999999999E-2</v>
      </c>
      <c r="AL2465" s="185">
        <v>7.5714068999999996E-4</v>
      </c>
      <c r="AM2465" s="185">
        <v>0</v>
      </c>
      <c r="AN2465" s="176">
        <v>9.2800000000000005E-7</v>
      </c>
      <c r="AO2465" s="176">
        <v>2.8000764999999998E-9</v>
      </c>
      <c r="AP2465" s="176">
        <v>0</v>
      </c>
      <c r="AQ2465" s="192">
        <v>9.2800000000000005E-7</v>
      </c>
      <c r="AR2465" s="192">
        <v>2.7999999999999998E-9</v>
      </c>
      <c r="AS2465" s="192">
        <v>7.6500000000000002E-14</v>
      </c>
      <c r="AT2465" s="193">
        <v>0</v>
      </c>
      <c r="AU2465" s="193">
        <v>0</v>
      </c>
      <c r="AV2465" s="193">
        <v>0</v>
      </c>
      <c r="AW2465" s="193">
        <v>0</v>
      </c>
      <c r="AX2465" s="193">
        <v>0</v>
      </c>
      <c r="AY2465" s="193">
        <v>0</v>
      </c>
      <c r="AZ2465" s="193">
        <v>0</v>
      </c>
      <c r="BA2465" s="193">
        <v>0</v>
      </c>
      <c r="BB2465" s="193">
        <v>0</v>
      </c>
      <c r="BC2465" s="193">
        <v>0</v>
      </c>
      <c r="BD2465" s="193">
        <v>0</v>
      </c>
      <c r="BE2465" s="193">
        <v>0</v>
      </c>
      <c r="BF2465" s="193">
        <v>0</v>
      </c>
      <c r="BG2465" s="193">
        <v>0</v>
      </c>
      <c r="BH2465" s="193">
        <v>0</v>
      </c>
      <c r="BI2465" s="193">
        <v>0</v>
      </c>
      <c r="BJ2465" s="193">
        <v>0</v>
      </c>
      <c r="BK2465" s="193">
        <v>0</v>
      </c>
      <c r="BL2465" s="193">
        <v>0</v>
      </c>
      <c r="BM2465"/>
      <c r="BN2465" s="186">
        <v>2.7882653000000001E-5</v>
      </c>
      <c r="BO2465" s="164">
        <v>0</v>
      </c>
      <c r="BP2465" s="186">
        <v>2.7882653000000001E-5</v>
      </c>
      <c r="BQ2465" s="164">
        <v>0</v>
      </c>
      <c r="BR2465" s="164">
        <v>0</v>
      </c>
      <c r="BS2465" s="164">
        <v>0</v>
      </c>
      <c r="BT2465" s="164">
        <v>0</v>
      </c>
      <c r="BU2465" s="164">
        <v>0</v>
      </c>
      <c r="BV2465" s="164">
        <v>0</v>
      </c>
      <c r="BW2465" s="164">
        <v>0</v>
      </c>
      <c r="BX2465" s="164">
        <v>0</v>
      </c>
      <c r="BY2465" s="164">
        <v>0</v>
      </c>
      <c r="BZ2465" s="164">
        <v>0</v>
      </c>
      <c r="CA2465" s="164">
        <v>0</v>
      </c>
      <c r="CB2465" s="164">
        <v>0</v>
      </c>
      <c r="CC2465" s="164">
        <v>0</v>
      </c>
      <c r="CD2465" s="164">
        <v>0</v>
      </c>
      <c r="CE2465"/>
      <c r="CF2465" s="330">
        <v>0</v>
      </c>
      <c r="CG2465" s="330">
        <v>1</v>
      </c>
      <c r="CH2465" s="330">
        <v>0</v>
      </c>
      <c r="CI2465" s="330">
        <v>0</v>
      </c>
      <c r="CJ2465" s="330">
        <v>0</v>
      </c>
      <c r="CK2465" s="330">
        <v>0</v>
      </c>
      <c r="CL2465" s="330">
        <v>0</v>
      </c>
      <c r="CM2465" s="330">
        <v>0</v>
      </c>
      <c r="CN2465" s="330">
        <v>0</v>
      </c>
      <c r="CO2465" s="330">
        <v>0</v>
      </c>
      <c r="CP2465"/>
      <c r="CQ2465">
        <v>0.15</v>
      </c>
      <c r="CR2465">
        <v>0</v>
      </c>
      <c r="CS2465">
        <v>0</v>
      </c>
      <c r="CT2465">
        <v>0</v>
      </c>
      <c r="CU2465">
        <v>0</v>
      </c>
      <c r="CZ2465" s="11"/>
      <c r="DA2465" s="236"/>
      <c r="DB2465" s="236"/>
      <c r="DC2465" s="32"/>
      <c r="DD2465" s="32"/>
      <c r="DE2465" s="32"/>
      <c r="DF2465" s="32"/>
      <c r="DG2465" s="32"/>
      <c r="DH2465" s="32"/>
      <c r="DI2465" s="32"/>
      <c r="DJ2465" s="32"/>
      <c r="DK2465" s="32"/>
      <c r="DL2465" s="32"/>
    </row>
    <row r="2466" spans="1:116" ht="14.4" x14ac:dyDescent="0.3">
      <c r="A2466" t="s">
        <v>5427</v>
      </c>
      <c r="B2466" s="181" t="s">
        <v>5423</v>
      </c>
      <c r="C2466" s="182" t="s">
        <v>5428</v>
      </c>
      <c r="D2466" t="s">
        <v>5809</v>
      </c>
      <c r="E2466" s="242" t="s">
        <v>943</v>
      </c>
      <c r="F2466" s="184" t="s">
        <v>5429</v>
      </c>
      <c r="G2466" s="184">
        <v>0</v>
      </c>
      <c r="H2466" s="184">
        <v>0</v>
      </c>
      <c r="I2466" s="184">
        <v>0</v>
      </c>
      <c r="J2466" s="328">
        <v>0</v>
      </c>
      <c r="K2466" s="184">
        <v>0</v>
      </c>
      <c r="L2466" s="184">
        <v>0</v>
      </c>
      <c r="M2466" s="184">
        <v>0</v>
      </c>
      <c r="N2466" s="184">
        <v>0</v>
      </c>
      <c r="O2466" s="331">
        <v>0</v>
      </c>
      <c r="P2466" s="331">
        <v>0</v>
      </c>
      <c r="Q2466" s="331">
        <v>0</v>
      </c>
      <c r="R2466" s="331">
        <v>0</v>
      </c>
      <c r="S2466" s="184">
        <v>0</v>
      </c>
      <c r="T2466" s="184">
        <v>0</v>
      </c>
      <c r="U2466" s="184">
        <v>0</v>
      </c>
      <c r="V2466" s="331">
        <v>0</v>
      </c>
      <c r="W2466" s="331">
        <v>0</v>
      </c>
      <c r="X2466" s="331">
        <v>0</v>
      </c>
      <c r="Y2466"/>
      <c r="Z2466" s="288">
        <v>0</v>
      </c>
      <c r="AA2466"/>
      <c r="AB2466" s="164">
        <v>0</v>
      </c>
      <c r="AC2466" s="164">
        <v>0</v>
      </c>
      <c r="AD2466" s="164">
        <v>0</v>
      </c>
      <c r="AE2466" s="164">
        <v>0</v>
      </c>
      <c r="AF2466" s="164">
        <v>0</v>
      </c>
      <c r="AG2466" s="164">
        <v>0</v>
      </c>
      <c r="AH2466" s="164">
        <v>0</v>
      </c>
      <c r="AI2466"/>
      <c r="AJ2466" s="185">
        <v>0</v>
      </c>
      <c r="AK2466" s="185">
        <v>0</v>
      </c>
      <c r="AL2466" s="185">
        <v>0</v>
      </c>
      <c r="AM2466" s="185">
        <v>0</v>
      </c>
      <c r="AN2466" s="176">
        <v>0</v>
      </c>
      <c r="AO2466" s="176">
        <v>0</v>
      </c>
      <c r="AP2466" s="176">
        <v>0</v>
      </c>
      <c r="AQ2466" s="193">
        <v>0</v>
      </c>
      <c r="AR2466" s="193">
        <v>0</v>
      </c>
      <c r="AS2466" s="193">
        <v>0</v>
      </c>
      <c r="AT2466" s="193">
        <v>0</v>
      </c>
      <c r="AU2466" s="193">
        <v>0</v>
      </c>
      <c r="AV2466" s="193">
        <v>0</v>
      </c>
      <c r="AW2466" s="193">
        <v>0</v>
      </c>
      <c r="AX2466" s="193">
        <v>0</v>
      </c>
      <c r="AY2466" s="193">
        <v>0</v>
      </c>
      <c r="AZ2466" s="193">
        <v>0</v>
      </c>
      <c r="BA2466" s="193">
        <v>0</v>
      </c>
      <c r="BB2466" s="193">
        <v>0</v>
      </c>
      <c r="BC2466" s="193">
        <v>0</v>
      </c>
      <c r="BD2466" s="193">
        <v>0</v>
      </c>
      <c r="BE2466" s="193">
        <v>0</v>
      </c>
      <c r="BF2466" s="193">
        <v>0</v>
      </c>
      <c r="BG2466" s="193">
        <v>0</v>
      </c>
      <c r="BH2466" s="193">
        <v>0</v>
      </c>
      <c r="BI2466" s="193">
        <v>0</v>
      </c>
      <c r="BJ2466" s="193">
        <v>0</v>
      </c>
      <c r="BK2466" s="193">
        <v>0</v>
      </c>
      <c r="BL2466" s="193">
        <v>0</v>
      </c>
      <c r="BM2466"/>
      <c r="BN2466" s="164">
        <v>0</v>
      </c>
      <c r="BO2466" s="164">
        <v>0</v>
      </c>
      <c r="BP2466" s="164">
        <v>0</v>
      </c>
      <c r="BQ2466" s="164">
        <v>0</v>
      </c>
      <c r="BR2466" s="164">
        <v>0</v>
      </c>
      <c r="BS2466" s="164">
        <v>0</v>
      </c>
      <c r="BT2466" s="164">
        <v>0</v>
      </c>
      <c r="BU2466" s="164">
        <v>0</v>
      </c>
      <c r="BV2466" s="164">
        <v>0</v>
      </c>
      <c r="BW2466" s="164">
        <v>0</v>
      </c>
      <c r="BX2466" s="164">
        <v>0</v>
      </c>
      <c r="BY2466" s="164">
        <v>0</v>
      </c>
      <c r="BZ2466" s="164">
        <v>0</v>
      </c>
      <c r="CA2466" s="164">
        <v>0</v>
      </c>
      <c r="CB2466" s="164">
        <v>0</v>
      </c>
      <c r="CC2466" s="164">
        <v>0</v>
      </c>
      <c r="CD2466" s="164">
        <v>0</v>
      </c>
      <c r="CE2466"/>
      <c r="CF2466" s="330">
        <v>0</v>
      </c>
      <c r="CG2466" s="330">
        <v>0</v>
      </c>
      <c r="CH2466" s="330">
        <v>0</v>
      </c>
      <c r="CI2466" s="330">
        <v>0</v>
      </c>
      <c r="CJ2466" s="330">
        <v>0</v>
      </c>
      <c r="CK2466" s="330">
        <v>0</v>
      </c>
      <c r="CL2466" s="330">
        <v>0</v>
      </c>
      <c r="CM2466" s="330">
        <v>0</v>
      </c>
      <c r="CN2466" s="330">
        <v>0</v>
      </c>
      <c r="CO2466" s="330">
        <v>0</v>
      </c>
      <c r="CP2466"/>
      <c r="CQ2466">
        <v>0</v>
      </c>
      <c r="CR2466">
        <v>0</v>
      </c>
      <c r="CS2466">
        <v>0</v>
      </c>
      <c r="CT2466">
        <v>0</v>
      </c>
      <c r="CU2466">
        <v>0</v>
      </c>
      <c r="CZ2466" s="11"/>
      <c r="DA2466" s="236"/>
      <c r="DB2466" s="236"/>
      <c r="DC2466" s="32"/>
      <c r="DD2466" s="32"/>
      <c r="DE2466" s="32"/>
      <c r="DF2466" s="32"/>
      <c r="DG2466" s="32"/>
      <c r="DH2466" s="32"/>
      <c r="DI2466" s="32"/>
      <c r="DJ2466" s="32"/>
      <c r="DK2466" s="32"/>
      <c r="DL2466" s="32"/>
    </row>
    <row r="2467" spans="1:116" ht="14.4" x14ac:dyDescent="0.3">
      <c r="A2467" t="s">
        <v>5430</v>
      </c>
      <c r="B2467" s="181" t="s">
        <v>5423</v>
      </c>
      <c r="C2467" s="182" t="s">
        <v>5431</v>
      </c>
      <c r="D2467" t="s">
        <v>5809</v>
      </c>
      <c r="E2467" s="242" t="s">
        <v>943</v>
      </c>
      <c r="F2467" s="184" t="s">
        <v>5432</v>
      </c>
      <c r="G2467" s="184">
        <v>4.5432224165999999</v>
      </c>
      <c r="H2467" s="184">
        <v>7.2298368000000002E-2</v>
      </c>
      <c r="I2467" s="184">
        <v>9.240486E-4</v>
      </c>
      <c r="J2467" s="328">
        <v>0</v>
      </c>
      <c r="K2467" s="184">
        <v>4.47</v>
      </c>
      <c r="L2467" s="184">
        <v>0</v>
      </c>
      <c r="M2467" s="184">
        <v>0</v>
      </c>
      <c r="N2467" s="184">
        <v>6.1811999999999999E-2</v>
      </c>
      <c r="O2467" s="184">
        <v>0</v>
      </c>
      <c r="P2467" s="331">
        <v>0</v>
      </c>
      <c r="Q2467" s="331">
        <v>1.0486367999999999E-2</v>
      </c>
      <c r="R2467" s="331">
        <v>9.240486E-4</v>
      </c>
      <c r="S2467" s="184">
        <v>0</v>
      </c>
      <c r="T2467" s="184">
        <v>0</v>
      </c>
      <c r="U2467" s="184">
        <v>0</v>
      </c>
      <c r="V2467" s="331">
        <v>0</v>
      </c>
      <c r="W2467" s="331">
        <v>0</v>
      </c>
      <c r="X2467" s="331">
        <v>0</v>
      </c>
      <c r="Y2467"/>
      <c r="Z2467" s="288">
        <v>29.8</v>
      </c>
      <c r="AA2467"/>
      <c r="AB2467" s="164">
        <v>0</v>
      </c>
      <c r="AC2467" s="164">
        <v>0</v>
      </c>
      <c r="AD2467" s="164">
        <v>0</v>
      </c>
      <c r="AE2467" s="164">
        <v>0</v>
      </c>
      <c r="AF2467" s="164">
        <v>0</v>
      </c>
      <c r="AG2467" s="164">
        <v>0</v>
      </c>
      <c r="AH2467" s="164">
        <v>0</v>
      </c>
      <c r="AI2467"/>
      <c r="AJ2467" s="185">
        <v>0.58442313999999995</v>
      </c>
      <c r="AK2467" s="185">
        <v>0.55711200000000005</v>
      </c>
      <c r="AL2467" s="185">
        <v>2.7311143999999999E-2</v>
      </c>
      <c r="AM2467" s="185">
        <v>0</v>
      </c>
      <c r="AN2467" s="176">
        <v>3.3399999999999999E-5</v>
      </c>
      <c r="AO2467" s="176">
        <v>1.0100275E-7</v>
      </c>
      <c r="AP2467" s="176">
        <v>0</v>
      </c>
      <c r="AQ2467" s="192">
        <v>3.3399999999999999E-5</v>
      </c>
      <c r="AR2467" s="192">
        <v>1.01E-7</v>
      </c>
      <c r="AS2467" s="192">
        <v>2.7500000000000002E-12</v>
      </c>
      <c r="AT2467" s="193">
        <v>0</v>
      </c>
      <c r="AU2467" s="193">
        <v>0</v>
      </c>
      <c r="AV2467" s="193">
        <v>0</v>
      </c>
      <c r="AW2467" s="193">
        <v>0</v>
      </c>
      <c r="AX2467" s="193">
        <v>0</v>
      </c>
      <c r="AY2467" s="193">
        <v>0</v>
      </c>
      <c r="AZ2467" s="193">
        <v>0</v>
      </c>
      <c r="BA2467" s="193">
        <v>0</v>
      </c>
      <c r="BB2467" s="193">
        <v>0</v>
      </c>
      <c r="BC2467" s="193">
        <v>0</v>
      </c>
      <c r="BD2467" s="193">
        <v>0</v>
      </c>
      <c r="BE2467" s="193">
        <v>0</v>
      </c>
      <c r="BF2467" s="193">
        <v>0</v>
      </c>
      <c r="BG2467" s="193">
        <v>0</v>
      </c>
      <c r="BH2467" s="193">
        <v>0</v>
      </c>
      <c r="BI2467" s="193">
        <v>0</v>
      </c>
      <c r="BJ2467" s="193">
        <v>0</v>
      </c>
      <c r="BK2467" s="193">
        <v>0</v>
      </c>
      <c r="BL2467" s="193">
        <v>0</v>
      </c>
      <c r="BM2467"/>
      <c r="BN2467" s="164">
        <v>8.4976590000000003E-4</v>
      </c>
      <c r="BO2467" s="164">
        <v>0</v>
      </c>
      <c r="BP2467" s="164">
        <v>8.3090306999999996E-4</v>
      </c>
      <c r="BQ2467" s="186">
        <v>1.0824007999999999E-7</v>
      </c>
      <c r="BR2467" s="164">
        <v>0</v>
      </c>
      <c r="BS2467" s="164">
        <v>0</v>
      </c>
      <c r="BT2467" s="164">
        <v>0</v>
      </c>
      <c r="BU2467" s="164">
        <v>0</v>
      </c>
      <c r="BV2467" s="164">
        <v>0</v>
      </c>
      <c r="BW2467" s="186">
        <v>6.9388907000000003E-6</v>
      </c>
      <c r="BX2467" s="164">
        <v>0</v>
      </c>
      <c r="BY2467" s="164">
        <v>0</v>
      </c>
      <c r="BZ2467" s="164">
        <v>0</v>
      </c>
      <c r="CA2467" s="186">
        <v>1.1815699E-5</v>
      </c>
      <c r="CB2467" s="164">
        <v>0</v>
      </c>
      <c r="CC2467" s="164">
        <v>0</v>
      </c>
      <c r="CD2467" s="164">
        <v>0</v>
      </c>
      <c r="CE2467"/>
      <c r="CF2467" s="330">
        <v>0</v>
      </c>
      <c r="CG2467" s="330">
        <v>25</v>
      </c>
      <c r="CH2467" s="330">
        <v>1.43795E-2</v>
      </c>
      <c r="CI2467" s="330">
        <v>0</v>
      </c>
      <c r="CJ2467" s="330">
        <v>0</v>
      </c>
      <c r="CK2467" s="330">
        <v>0</v>
      </c>
      <c r="CL2467" s="330">
        <v>0</v>
      </c>
      <c r="CM2467" s="330">
        <v>0</v>
      </c>
      <c r="CN2467" s="330">
        <v>0</v>
      </c>
      <c r="CO2467" s="330">
        <v>0</v>
      </c>
      <c r="CP2467"/>
      <c r="CQ2467">
        <v>4.47</v>
      </c>
      <c r="CR2467">
        <v>7.3222416600000007E-2</v>
      </c>
      <c r="CS2467">
        <v>9.240486E-4</v>
      </c>
      <c r="CT2467">
        <v>9.240486E-4</v>
      </c>
      <c r="CU2467">
        <v>0</v>
      </c>
      <c r="CZ2467" s="11"/>
      <c r="DA2467" s="236"/>
      <c r="DB2467" s="236"/>
      <c r="DC2467" s="32"/>
      <c r="DD2467" s="32"/>
      <c r="DE2467" s="32"/>
      <c r="DF2467" s="32"/>
      <c r="DG2467" s="32"/>
      <c r="DH2467" s="32"/>
      <c r="DI2467" s="32"/>
      <c r="DJ2467" s="32"/>
      <c r="DK2467" s="32"/>
      <c r="DL2467" s="32"/>
    </row>
    <row r="2468" spans="1:116" ht="14.4" x14ac:dyDescent="0.3">
      <c r="A2468" t="s">
        <v>5433</v>
      </c>
      <c r="B2468" s="181" t="s">
        <v>5423</v>
      </c>
      <c r="C2468" s="182" t="s">
        <v>5434</v>
      </c>
      <c r="D2468" t="s">
        <v>5809</v>
      </c>
      <c r="E2468" s="242" t="s">
        <v>943</v>
      </c>
      <c r="F2468" s="184" t="s">
        <v>5435</v>
      </c>
      <c r="G2468" s="184">
        <v>4.1232224166</v>
      </c>
      <c r="H2468" s="184">
        <v>7.2298368000000002E-2</v>
      </c>
      <c r="I2468" s="184">
        <v>9.240486E-4</v>
      </c>
      <c r="J2468" s="328">
        <v>0</v>
      </c>
      <c r="K2468" s="184">
        <v>4.05</v>
      </c>
      <c r="L2468" s="184">
        <v>0</v>
      </c>
      <c r="M2468" s="184">
        <v>0</v>
      </c>
      <c r="N2468" s="184">
        <v>6.1811999999999999E-2</v>
      </c>
      <c r="O2468" s="184">
        <v>0</v>
      </c>
      <c r="P2468" s="184">
        <v>0</v>
      </c>
      <c r="Q2468" s="331">
        <v>1.0486367999999999E-2</v>
      </c>
      <c r="R2468" s="331">
        <v>9.240486E-4</v>
      </c>
      <c r="S2468" s="184">
        <v>0</v>
      </c>
      <c r="T2468" s="184">
        <v>0</v>
      </c>
      <c r="U2468" s="184">
        <v>0</v>
      </c>
      <c r="V2468" s="331">
        <v>0</v>
      </c>
      <c r="W2468" s="331">
        <v>0</v>
      </c>
      <c r="X2468" s="331">
        <v>0</v>
      </c>
      <c r="Y2468"/>
      <c r="Z2468" s="288">
        <v>27</v>
      </c>
      <c r="AA2468"/>
      <c r="AB2468" s="164">
        <v>0</v>
      </c>
      <c r="AC2468" s="164">
        <v>0</v>
      </c>
      <c r="AD2468" s="164">
        <v>0</v>
      </c>
      <c r="AE2468" s="164">
        <v>0</v>
      </c>
      <c r="AF2468" s="164">
        <v>0</v>
      </c>
      <c r="AG2468" s="164">
        <v>0</v>
      </c>
      <c r="AH2468" s="164">
        <v>0</v>
      </c>
      <c r="AI2468"/>
      <c r="AJ2468" s="185">
        <v>0.54058693000000002</v>
      </c>
      <c r="AK2468" s="185">
        <v>0.51541199999999998</v>
      </c>
      <c r="AL2468" s="185">
        <v>2.5174927E-2</v>
      </c>
      <c r="AM2468" s="185">
        <v>0</v>
      </c>
      <c r="AN2468" s="176">
        <v>3.0899999999999999E-5</v>
      </c>
      <c r="AO2468" s="176">
        <v>9.3102539999999996E-8</v>
      </c>
      <c r="AP2468" s="176">
        <v>0</v>
      </c>
      <c r="AQ2468" s="192">
        <v>3.0899999999999999E-5</v>
      </c>
      <c r="AR2468" s="192">
        <v>9.3100000000000006E-8</v>
      </c>
      <c r="AS2468" s="192">
        <v>2.5400000000000001E-12</v>
      </c>
      <c r="AT2468" s="193">
        <v>0</v>
      </c>
      <c r="AU2468" s="193">
        <v>0</v>
      </c>
      <c r="AV2468" s="193">
        <v>0</v>
      </c>
      <c r="AW2468" s="193">
        <v>0</v>
      </c>
      <c r="AX2468" s="193">
        <v>0</v>
      </c>
      <c r="AY2468" s="193">
        <v>0</v>
      </c>
      <c r="AZ2468" s="193">
        <v>0</v>
      </c>
      <c r="BA2468" s="193">
        <v>0</v>
      </c>
      <c r="BB2468" s="193">
        <v>0</v>
      </c>
      <c r="BC2468" s="193">
        <v>0</v>
      </c>
      <c r="BD2468" s="193">
        <v>0</v>
      </c>
      <c r="BE2468" s="193">
        <v>0</v>
      </c>
      <c r="BF2468" s="193">
        <v>0</v>
      </c>
      <c r="BG2468" s="193">
        <v>0</v>
      </c>
      <c r="BH2468" s="193">
        <v>0</v>
      </c>
      <c r="BI2468" s="193">
        <v>0</v>
      </c>
      <c r="BJ2468" s="193">
        <v>0</v>
      </c>
      <c r="BK2468" s="193">
        <v>0</v>
      </c>
      <c r="BL2468" s="193">
        <v>0</v>
      </c>
      <c r="BM2468"/>
      <c r="BN2468" s="164">
        <v>7.7169447000000003E-4</v>
      </c>
      <c r="BO2468" s="164">
        <v>0</v>
      </c>
      <c r="BP2468" s="164">
        <v>7.5283163999999997E-4</v>
      </c>
      <c r="BQ2468" s="186">
        <v>1.0824007999999999E-7</v>
      </c>
      <c r="BR2468" s="164">
        <v>0</v>
      </c>
      <c r="BS2468" s="164">
        <v>0</v>
      </c>
      <c r="BT2468" s="164">
        <v>0</v>
      </c>
      <c r="BU2468" s="164">
        <v>0</v>
      </c>
      <c r="BV2468" s="164">
        <v>0</v>
      </c>
      <c r="BW2468" s="186">
        <v>6.9388907000000003E-6</v>
      </c>
      <c r="BX2468" s="164">
        <v>0</v>
      </c>
      <c r="BY2468" s="164">
        <v>0</v>
      </c>
      <c r="BZ2468" s="164">
        <v>0</v>
      </c>
      <c r="CA2468" s="186">
        <v>1.1815699E-5</v>
      </c>
      <c r="CB2468" s="164">
        <v>0</v>
      </c>
      <c r="CC2468" s="164">
        <v>0</v>
      </c>
      <c r="CD2468" s="164">
        <v>0</v>
      </c>
      <c r="CE2468"/>
      <c r="CF2468" s="330">
        <v>0</v>
      </c>
      <c r="CG2468" s="330">
        <v>22.25</v>
      </c>
      <c r="CH2468" s="330">
        <v>0</v>
      </c>
      <c r="CI2468" s="330">
        <v>0</v>
      </c>
      <c r="CJ2468" s="330">
        <v>0</v>
      </c>
      <c r="CK2468" s="330">
        <v>0</v>
      </c>
      <c r="CL2468" s="330">
        <v>0</v>
      </c>
      <c r="CM2468" s="330">
        <v>0</v>
      </c>
      <c r="CN2468" s="330">
        <v>0</v>
      </c>
      <c r="CO2468" s="330">
        <v>0</v>
      </c>
      <c r="CP2468"/>
      <c r="CQ2468">
        <v>4.05</v>
      </c>
      <c r="CR2468">
        <v>7.3222416600000007E-2</v>
      </c>
      <c r="CS2468">
        <v>9.240486E-4</v>
      </c>
      <c r="CT2468">
        <v>9.240486E-4</v>
      </c>
      <c r="CU2468">
        <v>0</v>
      </c>
      <c r="CZ2468" s="11"/>
      <c r="DA2468" s="236"/>
      <c r="DB2468" s="236"/>
      <c r="DC2468" s="32"/>
      <c r="DD2468" s="32"/>
      <c r="DE2468" s="32"/>
      <c r="DF2468" s="32"/>
      <c r="DG2468" s="32"/>
      <c r="DH2468" s="32"/>
      <c r="DI2468" s="32"/>
      <c r="DJ2468" s="32"/>
      <c r="DK2468" s="32"/>
      <c r="DL2468" s="32"/>
    </row>
    <row r="2469" spans="1:116" ht="14.4" x14ac:dyDescent="0.3">
      <c r="A2469" t="s">
        <v>5436</v>
      </c>
      <c r="B2469" s="181" t="s">
        <v>5423</v>
      </c>
      <c r="C2469" s="182" t="s">
        <v>5437</v>
      </c>
      <c r="D2469" t="s">
        <v>5809</v>
      </c>
      <c r="E2469" s="242" t="s">
        <v>943</v>
      </c>
      <c r="F2469" s="184" t="s">
        <v>5438</v>
      </c>
      <c r="G2469" s="184">
        <v>0.27913798737000001</v>
      </c>
      <c r="H2469" s="184">
        <v>0.27907199999999999</v>
      </c>
      <c r="I2469" s="184">
        <v>6.5987370000000002E-5</v>
      </c>
      <c r="J2469" s="328">
        <v>0</v>
      </c>
      <c r="K2469" s="184">
        <v>0</v>
      </c>
      <c r="L2469" s="184">
        <v>0</v>
      </c>
      <c r="M2469" s="184">
        <v>0</v>
      </c>
      <c r="N2469" s="184">
        <v>0.27907199999999999</v>
      </c>
      <c r="O2469" s="184">
        <v>0</v>
      </c>
      <c r="P2469" s="184">
        <v>0</v>
      </c>
      <c r="Q2469" s="331">
        <v>0</v>
      </c>
      <c r="R2469" s="331">
        <v>6.5987370000000002E-5</v>
      </c>
      <c r="S2469" s="184">
        <v>0</v>
      </c>
      <c r="T2469" s="184">
        <v>0</v>
      </c>
      <c r="U2469" s="184">
        <v>0</v>
      </c>
      <c r="V2469" s="331">
        <v>0</v>
      </c>
      <c r="W2469" s="331">
        <v>0</v>
      </c>
      <c r="X2469" s="331">
        <v>0</v>
      </c>
      <c r="Y2469"/>
      <c r="Z2469" s="288">
        <v>0</v>
      </c>
      <c r="AA2469"/>
      <c r="AB2469" s="164">
        <v>0</v>
      </c>
      <c r="AC2469" s="164">
        <v>0</v>
      </c>
      <c r="AD2469" s="164">
        <v>0</v>
      </c>
      <c r="AE2469" s="164">
        <v>0</v>
      </c>
      <c r="AF2469" s="164">
        <v>0</v>
      </c>
      <c r="AG2469" s="164">
        <v>0</v>
      </c>
      <c r="AH2469" s="164">
        <v>0</v>
      </c>
      <c r="AI2469"/>
      <c r="AJ2469" s="185">
        <v>0</v>
      </c>
      <c r="AK2469" s="185">
        <v>0</v>
      </c>
      <c r="AL2469" s="185">
        <v>0</v>
      </c>
      <c r="AM2469" s="185">
        <v>0</v>
      </c>
      <c r="AN2469" s="176">
        <v>0</v>
      </c>
      <c r="AO2469" s="176">
        <v>0</v>
      </c>
      <c r="AP2469" s="176">
        <v>0</v>
      </c>
      <c r="AQ2469" s="193">
        <v>0</v>
      </c>
      <c r="AR2469" s="193">
        <v>0</v>
      </c>
      <c r="AS2469" s="193">
        <v>0</v>
      </c>
      <c r="AT2469" s="193">
        <v>0</v>
      </c>
      <c r="AU2469" s="193">
        <v>0</v>
      </c>
      <c r="AV2469" s="193">
        <v>0</v>
      </c>
      <c r="AW2469" s="193">
        <v>0</v>
      </c>
      <c r="AX2469" s="193">
        <v>0</v>
      </c>
      <c r="AY2469" s="193">
        <v>0</v>
      </c>
      <c r="AZ2469" s="193">
        <v>0</v>
      </c>
      <c r="BA2469" s="193">
        <v>0</v>
      </c>
      <c r="BB2469" s="193">
        <v>0</v>
      </c>
      <c r="BC2469" s="193">
        <v>0</v>
      </c>
      <c r="BD2469" s="193">
        <v>0</v>
      </c>
      <c r="BE2469" s="193">
        <v>0</v>
      </c>
      <c r="BF2469" s="193">
        <v>0</v>
      </c>
      <c r="BG2469" s="193">
        <v>0</v>
      </c>
      <c r="BH2469" s="193">
        <v>0</v>
      </c>
      <c r="BI2469" s="193">
        <v>0</v>
      </c>
      <c r="BJ2469" s="193">
        <v>0</v>
      </c>
      <c r="BK2469" s="193">
        <v>0</v>
      </c>
      <c r="BL2469" s="193">
        <v>0</v>
      </c>
      <c r="BM2469"/>
      <c r="BN2469" s="186">
        <v>5.3353858000000003E-5</v>
      </c>
      <c r="BO2469" s="164">
        <v>0</v>
      </c>
      <c r="BP2469" s="164">
        <v>0</v>
      </c>
      <c r="BQ2469" s="186">
        <v>7.7295484000000004E-9</v>
      </c>
      <c r="BR2469" s="164">
        <v>0</v>
      </c>
      <c r="BS2469" s="164">
        <v>0</v>
      </c>
      <c r="BT2469" s="164">
        <v>0</v>
      </c>
      <c r="BU2469" s="164">
        <v>0</v>
      </c>
      <c r="BV2469" s="164">
        <v>0</v>
      </c>
      <c r="BW2469" s="164">
        <v>0</v>
      </c>
      <c r="BX2469" s="164">
        <v>0</v>
      </c>
      <c r="BY2469" s="164">
        <v>0</v>
      </c>
      <c r="BZ2469" s="164">
        <v>0</v>
      </c>
      <c r="CA2469" s="186">
        <v>5.3346127999999997E-5</v>
      </c>
      <c r="CB2469" s="164">
        <v>0</v>
      </c>
      <c r="CC2469" s="164">
        <v>0</v>
      </c>
      <c r="CD2469" s="164">
        <v>0</v>
      </c>
      <c r="CE2469"/>
      <c r="CF2469" s="330">
        <v>0</v>
      </c>
      <c r="CG2469" s="330">
        <v>0</v>
      </c>
      <c r="CH2469" s="330">
        <v>0</v>
      </c>
      <c r="CI2469" s="330">
        <v>0</v>
      </c>
      <c r="CJ2469" s="330">
        <v>0</v>
      </c>
      <c r="CK2469" s="330">
        <v>0</v>
      </c>
      <c r="CL2469" s="330">
        <v>0</v>
      </c>
      <c r="CM2469" s="330">
        <v>3.5555599999999998E-4</v>
      </c>
      <c r="CN2469" s="330">
        <v>0</v>
      </c>
      <c r="CO2469" s="330">
        <v>0</v>
      </c>
      <c r="CP2469"/>
      <c r="CQ2469">
        <v>0</v>
      </c>
      <c r="CR2469">
        <v>0.27913798737000001</v>
      </c>
      <c r="CS2469">
        <v>6.5987370000000002E-5</v>
      </c>
      <c r="CT2469">
        <v>6.5987370000000002E-5</v>
      </c>
      <c r="CU2469">
        <v>0</v>
      </c>
      <c r="CZ2469" s="11"/>
      <c r="DA2469" s="236"/>
      <c r="DB2469" s="236"/>
      <c r="DC2469" s="32"/>
      <c r="DD2469" s="32"/>
      <c r="DE2469" s="32"/>
      <c r="DF2469" s="32"/>
      <c r="DG2469" s="32"/>
      <c r="DH2469" s="32"/>
      <c r="DI2469" s="32"/>
      <c r="DJ2469" s="32"/>
      <c r="DK2469" s="32"/>
      <c r="DL2469" s="32"/>
    </row>
    <row r="2470" spans="1:116" ht="14.4" x14ac:dyDescent="0.3">
      <c r="A2470" t="s">
        <v>5439</v>
      </c>
      <c r="B2470" s="181" t="s">
        <v>5423</v>
      </c>
      <c r="C2470" s="182" t="s">
        <v>5440</v>
      </c>
      <c r="D2470" t="s">
        <v>5809</v>
      </c>
      <c r="E2470" s="242" t="s">
        <v>943</v>
      </c>
      <c r="F2470" s="184" t="s">
        <v>5441</v>
      </c>
      <c r="G2470" s="184">
        <v>6.5987370000000002E-5</v>
      </c>
      <c r="H2470" s="184">
        <v>0</v>
      </c>
      <c r="I2470" s="184">
        <v>6.5987370000000002E-5</v>
      </c>
      <c r="J2470" s="328">
        <v>0</v>
      </c>
      <c r="K2470" s="184">
        <v>0</v>
      </c>
      <c r="L2470" s="184">
        <v>0</v>
      </c>
      <c r="M2470" s="184">
        <v>0</v>
      </c>
      <c r="N2470" s="331">
        <v>0</v>
      </c>
      <c r="O2470" s="331">
        <v>0</v>
      </c>
      <c r="P2470" s="331">
        <v>0</v>
      </c>
      <c r="Q2470" s="331">
        <v>0</v>
      </c>
      <c r="R2470" s="331">
        <v>6.5987370000000002E-5</v>
      </c>
      <c r="S2470" s="184">
        <v>0</v>
      </c>
      <c r="T2470" s="184">
        <v>0</v>
      </c>
      <c r="U2470" s="184">
        <v>0</v>
      </c>
      <c r="V2470" s="331">
        <v>0</v>
      </c>
      <c r="W2470" s="331">
        <v>0</v>
      </c>
      <c r="X2470" s="331">
        <v>0</v>
      </c>
      <c r="Y2470"/>
      <c r="Z2470" s="288">
        <v>0</v>
      </c>
      <c r="AA2470"/>
      <c r="AB2470" s="164">
        <v>0</v>
      </c>
      <c r="AC2470" s="164">
        <v>0</v>
      </c>
      <c r="AD2470" s="164">
        <v>0</v>
      </c>
      <c r="AE2470" s="164">
        <v>0</v>
      </c>
      <c r="AF2470" s="164">
        <v>0</v>
      </c>
      <c r="AG2470" s="164">
        <v>0</v>
      </c>
      <c r="AH2470" s="164">
        <v>0</v>
      </c>
      <c r="AI2470"/>
      <c r="AJ2470" s="185">
        <v>0</v>
      </c>
      <c r="AK2470" s="185">
        <v>0</v>
      </c>
      <c r="AL2470" s="185">
        <v>0</v>
      </c>
      <c r="AM2470" s="185">
        <v>0</v>
      </c>
      <c r="AN2470" s="176">
        <v>0</v>
      </c>
      <c r="AO2470" s="176">
        <v>0</v>
      </c>
      <c r="AP2470" s="176">
        <v>0</v>
      </c>
      <c r="AQ2470" s="193">
        <v>0</v>
      </c>
      <c r="AR2470" s="193">
        <v>0</v>
      </c>
      <c r="AS2470" s="193">
        <v>0</v>
      </c>
      <c r="AT2470" s="193">
        <v>0</v>
      </c>
      <c r="AU2470" s="193">
        <v>0</v>
      </c>
      <c r="AV2470" s="193">
        <v>0</v>
      </c>
      <c r="AW2470" s="193">
        <v>0</v>
      </c>
      <c r="AX2470" s="193">
        <v>0</v>
      </c>
      <c r="AY2470" s="193">
        <v>0</v>
      </c>
      <c r="AZ2470" s="193">
        <v>0</v>
      </c>
      <c r="BA2470" s="193">
        <v>0</v>
      </c>
      <c r="BB2470" s="193">
        <v>0</v>
      </c>
      <c r="BC2470" s="193">
        <v>0</v>
      </c>
      <c r="BD2470" s="193">
        <v>0</v>
      </c>
      <c r="BE2470" s="193">
        <v>0</v>
      </c>
      <c r="BF2470" s="193">
        <v>0</v>
      </c>
      <c r="BG2470" s="193">
        <v>0</v>
      </c>
      <c r="BH2470" s="193">
        <v>0</v>
      </c>
      <c r="BI2470" s="193">
        <v>0</v>
      </c>
      <c r="BJ2470" s="193">
        <v>0</v>
      </c>
      <c r="BK2470" s="193">
        <v>0</v>
      </c>
      <c r="BL2470" s="193">
        <v>0</v>
      </c>
      <c r="BM2470"/>
      <c r="BN2470" s="186">
        <v>7.7295484000000004E-9</v>
      </c>
      <c r="BO2470" s="164">
        <v>0</v>
      </c>
      <c r="BP2470" s="164">
        <v>0</v>
      </c>
      <c r="BQ2470" s="186">
        <v>7.7295484000000004E-9</v>
      </c>
      <c r="BR2470" s="164">
        <v>0</v>
      </c>
      <c r="BS2470" s="164">
        <v>0</v>
      </c>
      <c r="BT2470" s="164">
        <v>0</v>
      </c>
      <c r="BU2470" s="164">
        <v>0</v>
      </c>
      <c r="BV2470" s="164">
        <v>0</v>
      </c>
      <c r="BW2470" s="164">
        <v>0</v>
      </c>
      <c r="BX2470" s="164">
        <v>0</v>
      </c>
      <c r="BY2470" s="164">
        <v>0</v>
      </c>
      <c r="BZ2470" s="164">
        <v>0</v>
      </c>
      <c r="CA2470" s="164">
        <v>0</v>
      </c>
      <c r="CB2470" s="164">
        <v>0</v>
      </c>
      <c r="CC2470" s="164">
        <v>0</v>
      </c>
      <c r="CD2470" s="164">
        <v>0</v>
      </c>
      <c r="CE2470"/>
      <c r="CF2470" s="330">
        <v>0</v>
      </c>
      <c r="CG2470" s="330">
        <v>0</v>
      </c>
      <c r="CH2470" s="330">
        <v>0</v>
      </c>
      <c r="CI2470" s="330">
        <v>0</v>
      </c>
      <c r="CJ2470" s="330">
        <v>0</v>
      </c>
      <c r="CK2470" s="330">
        <v>0</v>
      </c>
      <c r="CL2470" s="330">
        <v>0</v>
      </c>
      <c r="CM2470" s="330">
        <v>3.5555599999999998E-4</v>
      </c>
      <c r="CN2470" s="330">
        <v>0</v>
      </c>
      <c r="CO2470" s="330">
        <v>0</v>
      </c>
      <c r="CP2470"/>
      <c r="CQ2470">
        <v>0</v>
      </c>
      <c r="CR2470">
        <v>6.5987370000000002E-5</v>
      </c>
      <c r="CS2470">
        <v>6.5987370000000002E-5</v>
      </c>
      <c r="CT2470">
        <v>6.5987370000000002E-5</v>
      </c>
      <c r="CU2470">
        <v>0</v>
      </c>
      <c r="CZ2470" s="11"/>
      <c r="DA2470" s="236"/>
      <c r="DB2470" s="236"/>
      <c r="DC2470" s="32"/>
      <c r="DD2470" s="32"/>
      <c r="DE2470" s="32"/>
      <c r="DF2470" s="32"/>
      <c r="DG2470" s="32"/>
      <c r="DH2470" s="32"/>
      <c r="DI2470" s="32"/>
      <c r="DJ2470" s="32"/>
      <c r="DK2470" s="32"/>
      <c r="DL2470" s="32"/>
    </row>
    <row r="2471" spans="1:116" ht="14.4" x14ac:dyDescent="0.3">
      <c r="A2471" t="s">
        <v>5442</v>
      </c>
      <c r="B2471" s="181" t="s">
        <v>5423</v>
      </c>
      <c r="C2471" s="182" t="s">
        <v>5443</v>
      </c>
      <c r="D2471" t="s">
        <v>5809</v>
      </c>
      <c r="E2471" s="242" t="s">
        <v>943</v>
      </c>
      <c r="F2471" s="184" t="s">
        <v>5444</v>
      </c>
      <c r="G2471" s="184">
        <v>40.953465720000004</v>
      </c>
      <c r="H2471" s="184">
        <v>3.4657199999999998E-3</v>
      </c>
      <c r="I2471" s="184">
        <v>0</v>
      </c>
      <c r="J2471" s="328">
        <v>0</v>
      </c>
      <c r="K2471" s="184">
        <v>40.950000000000003</v>
      </c>
      <c r="L2471" s="184">
        <v>0</v>
      </c>
      <c r="M2471" s="184">
        <v>0</v>
      </c>
      <c r="N2471" s="184">
        <v>0</v>
      </c>
      <c r="O2471" s="184">
        <v>0</v>
      </c>
      <c r="P2471" s="184">
        <v>0</v>
      </c>
      <c r="Q2471" s="331">
        <v>3.4657199999999998E-3</v>
      </c>
      <c r="R2471" s="331">
        <v>0</v>
      </c>
      <c r="S2471" s="184">
        <v>0</v>
      </c>
      <c r="T2471" s="184">
        <v>0</v>
      </c>
      <c r="U2471" s="184">
        <v>0</v>
      </c>
      <c r="V2471" s="331">
        <v>0</v>
      </c>
      <c r="W2471" s="331">
        <v>0</v>
      </c>
      <c r="X2471" s="331">
        <v>0</v>
      </c>
      <c r="Y2471"/>
      <c r="Z2471" s="288">
        <v>273.00000000000006</v>
      </c>
      <c r="AA2471"/>
      <c r="AB2471" s="164">
        <v>0</v>
      </c>
      <c r="AC2471" s="164">
        <v>0</v>
      </c>
      <c r="AD2471" s="164">
        <v>0</v>
      </c>
      <c r="AE2471" s="164">
        <v>0</v>
      </c>
      <c r="AF2471" s="164">
        <v>0</v>
      </c>
      <c r="AG2471" s="164">
        <v>0</v>
      </c>
      <c r="AH2471" s="164">
        <v>0</v>
      </c>
      <c r="AI2471"/>
      <c r="AJ2471" s="185">
        <v>4.9432910000000003</v>
      </c>
      <c r="AK2471" s="185">
        <v>4.7177711999999996</v>
      </c>
      <c r="AL2471" s="185">
        <v>0.22551977000000001</v>
      </c>
      <c r="AM2471" s="185">
        <v>0</v>
      </c>
      <c r="AN2471" s="176">
        <v>2.8284000000000002E-4</v>
      </c>
      <c r="AO2471" s="176">
        <v>8.3402279999999999E-7</v>
      </c>
      <c r="AP2471" s="176">
        <v>0</v>
      </c>
      <c r="AQ2471" s="193">
        <v>2.7700000000000001E-4</v>
      </c>
      <c r="AR2471" s="192">
        <v>8.3399999999999998E-7</v>
      </c>
      <c r="AS2471" s="192">
        <v>2.2800000000000001E-11</v>
      </c>
      <c r="AT2471" s="192">
        <v>5.84E-6</v>
      </c>
      <c r="AU2471" s="193">
        <v>0</v>
      </c>
      <c r="AV2471" s="193">
        <v>0</v>
      </c>
      <c r="AW2471" s="193">
        <v>0</v>
      </c>
      <c r="AX2471" s="193">
        <v>0</v>
      </c>
      <c r="AY2471" s="193">
        <v>0</v>
      </c>
      <c r="AZ2471" s="193">
        <v>0</v>
      </c>
      <c r="BA2471" s="193">
        <v>0</v>
      </c>
      <c r="BB2471" s="193">
        <v>0</v>
      </c>
      <c r="BC2471" s="193">
        <v>0</v>
      </c>
      <c r="BD2471" s="193">
        <v>0</v>
      </c>
      <c r="BE2471" s="193">
        <v>0</v>
      </c>
      <c r="BF2471" s="193">
        <v>0</v>
      </c>
      <c r="BG2471" s="193">
        <v>0</v>
      </c>
      <c r="BH2471" s="193">
        <v>0</v>
      </c>
      <c r="BI2471" s="193">
        <v>0</v>
      </c>
      <c r="BJ2471" s="193">
        <v>0</v>
      </c>
      <c r="BK2471" s="193">
        <v>0</v>
      </c>
      <c r="BL2471" s="193">
        <v>0</v>
      </c>
      <c r="BM2471"/>
      <c r="BN2471" s="164">
        <v>7.6142576999999999E-3</v>
      </c>
      <c r="BO2471" s="164">
        <v>0</v>
      </c>
      <c r="BP2471" s="164">
        <v>7.6119643999999998E-3</v>
      </c>
      <c r="BQ2471" s="164">
        <v>0</v>
      </c>
      <c r="BR2471" s="164">
        <v>0</v>
      </c>
      <c r="BS2471" s="164">
        <v>0</v>
      </c>
      <c r="BT2471" s="164">
        <v>0</v>
      </c>
      <c r="BU2471" s="164">
        <v>0</v>
      </c>
      <c r="BV2471" s="164">
        <v>0</v>
      </c>
      <c r="BW2471" s="186">
        <v>2.2932870999999999E-6</v>
      </c>
      <c r="BX2471" s="164">
        <v>0</v>
      </c>
      <c r="BY2471" s="164">
        <v>0</v>
      </c>
      <c r="BZ2471" s="164">
        <v>0</v>
      </c>
      <c r="CA2471" s="164">
        <v>0</v>
      </c>
      <c r="CB2471" s="164">
        <v>0</v>
      </c>
      <c r="CC2471" s="164">
        <v>0</v>
      </c>
      <c r="CD2471" s="164">
        <v>0</v>
      </c>
      <c r="CE2471"/>
      <c r="CF2471" s="330">
        <v>0</v>
      </c>
      <c r="CG2471" s="330">
        <v>298</v>
      </c>
      <c r="CH2471" s="330">
        <v>0</v>
      </c>
      <c r="CI2471" s="330">
        <v>0</v>
      </c>
      <c r="CJ2471" s="330">
        <v>0</v>
      </c>
      <c r="CK2471" s="330">
        <v>0</v>
      </c>
      <c r="CL2471" s="330">
        <v>0</v>
      </c>
      <c r="CM2471" s="330">
        <v>0</v>
      </c>
      <c r="CN2471" s="330">
        <v>0</v>
      </c>
      <c r="CO2471" s="330">
        <v>0</v>
      </c>
      <c r="CP2471"/>
      <c r="CQ2471">
        <v>40.950000000000003</v>
      </c>
      <c r="CR2471">
        <v>3.4657199999999998E-3</v>
      </c>
      <c r="CS2471">
        <v>0</v>
      </c>
      <c r="CT2471">
        <v>0</v>
      </c>
      <c r="CU2471">
        <v>0</v>
      </c>
      <c r="CZ2471" s="11"/>
      <c r="DA2471" s="236"/>
      <c r="DB2471" s="236"/>
      <c r="DC2471" s="32"/>
      <c r="DD2471" s="32"/>
      <c r="DE2471" s="32"/>
      <c r="DF2471" s="32"/>
      <c r="DG2471" s="32"/>
      <c r="DH2471" s="32"/>
      <c r="DI2471" s="32"/>
      <c r="DJ2471" s="32"/>
      <c r="DK2471" s="32"/>
      <c r="DL2471" s="32"/>
    </row>
    <row r="2472" spans="1:116" ht="14.4" x14ac:dyDescent="0.3">
      <c r="A2472" t="s">
        <v>5445</v>
      </c>
      <c r="B2472" s="181" t="s">
        <v>5423</v>
      </c>
      <c r="C2472" s="182" t="s">
        <v>5446</v>
      </c>
      <c r="D2472" t="s">
        <v>5809</v>
      </c>
      <c r="E2472" s="242" t="s">
        <v>943</v>
      </c>
      <c r="F2472" s="184" t="s">
        <v>5447</v>
      </c>
      <c r="G2472" s="184">
        <v>3.6424633783160001</v>
      </c>
      <c r="H2472" s="184">
        <v>3.6415588572000002</v>
      </c>
      <c r="I2472" s="184">
        <v>4.5211160000000002E-6</v>
      </c>
      <c r="J2472" s="328">
        <v>0</v>
      </c>
      <c r="K2472" s="184">
        <v>8.9999999999999998E-4</v>
      </c>
      <c r="L2472" s="184">
        <v>0</v>
      </c>
      <c r="M2472" s="184">
        <v>0</v>
      </c>
      <c r="N2472" s="184">
        <v>3.6414</v>
      </c>
      <c r="O2472" s="184">
        <v>0</v>
      </c>
      <c r="P2472" s="331">
        <v>0</v>
      </c>
      <c r="Q2472" s="331">
        <v>1.588572E-4</v>
      </c>
      <c r="R2472" s="331">
        <v>4.5211160000000002E-6</v>
      </c>
      <c r="S2472" s="184">
        <v>0</v>
      </c>
      <c r="T2472" s="184">
        <v>0</v>
      </c>
      <c r="U2472" s="184">
        <v>0</v>
      </c>
      <c r="V2472" s="331">
        <v>0</v>
      </c>
      <c r="W2472" s="331">
        <v>0</v>
      </c>
      <c r="X2472" s="331">
        <v>0</v>
      </c>
      <c r="Y2472"/>
      <c r="Z2472" s="288">
        <v>6.0000000000000001E-3</v>
      </c>
      <c r="AA2472"/>
      <c r="AB2472" s="164">
        <v>0</v>
      </c>
      <c r="AC2472" s="164">
        <v>0</v>
      </c>
      <c r="AD2472" s="164">
        <v>0</v>
      </c>
      <c r="AE2472" s="164">
        <v>0</v>
      </c>
      <c r="AF2472" s="164">
        <v>0</v>
      </c>
      <c r="AG2472" s="164">
        <v>0</v>
      </c>
      <c r="AH2472" s="164">
        <v>0</v>
      </c>
      <c r="AI2472"/>
      <c r="AJ2472" s="185">
        <v>8.0287199999999996E-3</v>
      </c>
      <c r="AK2472" s="185">
        <v>1.7013600000000001E-3</v>
      </c>
      <c r="AL2472" s="185">
        <v>6.3273599999999998E-3</v>
      </c>
      <c r="AM2472" s="185">
        <v>0</v>
      </c>
      <c r="AN2472" s="176">
        <v>1.02E-7</v>
      </c>
      <c r="AO2472" s="176">
        <v>2.3400000000000001E-8</v>
      </c>
      <c r="AP2472" s="176">
        <v>0</v>
      </c>
      <c r="AQ2472" s="193">
        <v>0</v>
      </c>
      <c r="AR2472" s="193">
        <v>0</v>
      </c>
      <c r="AS2472" s="193">
        <v>0</v>
      </c>
      <c r="AT2472" s="193">
        <v>0</v>
      </c>
      <c r="AU2472" s="193">
        <v>0</v>
      </c>
      <c r="AV2472" s="192">
        <v>1.02E-7</v>
      </c>
      <c r="AW2472" s="193">
        <v>0</v>
      </c>
      <c r="AX2472" s="192">
        <v>2.3400000000000001E-8</v>
      </c>
      <c r="AY2472" s="193">
        <v>0</v>
      </c>
      <c r="AZ2472" s="193">
        <v>0</v>
      </c>
      <c r="BA2472" s="193">
        <v>0</v>
      </c>
      <c r="BB2472" s="193">
        <v>0</v>
      </c>
      <c r="BC2472" s="193">
        <v>0</v>
      </c>
      <c r="BD2472" s="193">
        <v>0</v>
      </c>
      <c r="BE2472" s="193">
        <v>0</v>
      </c>
      <c r="BF2472" s="193">
        <v>0</v>
      </c>
      <c r="BG2472" s="193">
        <v>0</v>
      </c>
      <c r="BH2472" s="193">
        <v>0</v>
      </c>
      <c r="BI2472" s="193">
        <v>0</v>
      </c>
      <c r="BJ2472" s="193">
        <v>0</v>
      </c>
      <c r="BK2472" s="193">
        <v>0</v>
      </c>
      <c r="BL2472" s="193">
        <v>0</v>
      </c>
      <c r="BM2472"/>
      <c r="BN2472" s="164">
        <v>6.9634633000000001E-4</v>
      </c>
      <c r="BO2472" s="164">
        <v>0</v>
      </c>
      <c r="BP2472" s="186">
        <v>1.6729591999999999E-7</v>
      </c>
      <c r="BQ2472" s="186">
        <v>5.2958900000000002E-10</v>
      </c>
      <c r="BR2472" s="164">
        <v>0</v>
      </c>
      <c r="BS2472" s="164">
        <v>0</v>
      </c>
      <c r="BT2472" s="164">
        <v>0</v>
      </c>
      <c r="BU2472" s="164">
        <v>0</v>
      </c>
      <c r="BV2472" s="164">
        <v>0</v>
      </c>
      <c r="BW2472" s="186">
        <v>1.0511673E-7</v>
      </c>
      <c r="BX2472" s="164">
        <v>0</v>
      </c>
      <c r="BY2472" s="164">
        <v>0</v>
      </c>
      <c r="BZ2472" s="164">
        <v>0</v>
      </c>
      <c r="CA2472" s="164">
        <v>6.9607337999999996E-4</v>
      </c>
      <c r="CB2472" s="164">
        <v>0</v>
      </c>
      <c r="CC2472" s="164">
        <v>0</v>
      </c>
      <c r="CD2472" s="164">
        <v>0</v>
      </c>
      <c r="CE2472"/>
      <c r="CF2472" s="330">
        <v>0</v>
      </c>
      <c r="CG2472" s="330">
        <v>0</v>
      </c>
      <c r="CH2472" s="330">
        <v>1.15103</v>
      </c>
      <c r="CI2472" s="330">
        <v>0</v>
      </c>
      <c r="CJ2472" s="330">
        <v>0</v>
      </c>
      <c r="CK2472" s="330">
        <v>0</v>
      </c>
      <c r="CL2472" s="330">
        <v>0</v>
      </c>
      <c r="CM2472" s="330">
        <v>0</v>
      </c>
      <c r="CN2472" s="330">
        <v>0</v>
      </c>
      <c r="CO2472" s="330">
        <v>0</v>
      </c>
      <c r="CP2472"/>
      <c r="CQ2472">
        <v>8.9999999999999998E-4</v>
      </c>
      <c r="CR2472">
        <v>3.641563378316</v>
      </c>
      <c r="CS2472">
        <v>4.5211160000000002E-6</v>
      </c>
      <c r="CT2472">
        <v>4.5211160000000002E-6</v>
      </c>
      <c r="CU2472">
        <v>0</v>
      </c>
      <c r="CZ2472" s="11"/>
      <c r="DA2472" s="236"/>
      <c r="DB2472" s="236"/>
      <c r="DC2472" s="32"/>
      <c r="DD2472" s="32"/>
      <c r="DE2472" s="32"/>
      <c r="DF2472" s="32"/>
      <c r="DG2472" s="32"/>
      <c r="DH2472" s="32"/>
      <c r="DI2472" s="32"/>
      <c r="DJ2472" s="32"/>
      <c r="DK2472" s="32"/>
      <c r="DL2472" s="32"/>
    </row>
    <row r="2473" spans="1:116" ht="14.4" x14ac:dyDescent="0.3">
      <c r="A2473" t="s">
        <v>5448</v>
      </c>
      <c r="B2473" s="181" t="s">
        <v>5423</v>
      </c>
      <c r="C2473" s="182" t="s">
        <v>5449</v>
      </c>
      <c r="D2473" t="s">
        <v>5809</v>
      </c>
      <c r="E2473" s="242" t="s">
        <v>943</v>
      </c>
      <c r="F2473" s="184" t="s">
        <v>5450</v>
      </c>
      <c r="G2473" s="184">
        <v>1.3389481669500001</v>
      </c>
      <c r="H2473" s="184">
        <v>1.2733575480000001</v>
      </c>
      <c r="I2473" s="184">
        <v>4.0618950000000002E-5</v>
      </c>
      <c r="J2473" s="328">
        <v>0</v>
      </c>
      <c r="K2473" s="184">
        <v>6.5549999999999997E-2</v>
      </c>
      <c r="L2473" s="184">
        <v>0</v>
      </c>
      <c r="M2473" s="331">
        <v>0</v>
      </c>
      <c r="N2473" s="184">
        <v>1.2729600000000001</v>
      </c>
      <c r="O2473" s="184">
        <v>0</v>
      </c>
      <c r="P2473" s="184">
        <v>0</v>
      </c>
      <c r="Q2473" s="331">
        <v>3.9754800000000001E-4</v>
      </c>
      <c r="R2473" s="331">
        <v>4.0618950000000002E-5</v>
      </c>
      <c r="S2473" s="184">
        <v>0</v>
      </c>
      <c r="T2473" s="184">
        <v>0</v>
      </c>
      <c r="U2473" s="184">
        <v>0</v>
      </c>
      <c r="V2473" s="331">
        <v>0</v>
      </c>
      <c r="W2473" s="331">
        <v>0</v>
      </c>
      <c r="X2473" s="331">
        <v>0</v>
      </c>
      <c r="Y2473"/>
      <c r="Z2473" s="288">
        <v>0.437</v>
      </c>
      <c r="AA2473"/>
      <c r="AB2473" s="164">
        <v>0</v>
      </c>
      <c r="AC2473" s="164">
        <v>0</v>
      </c>
      <c r="AD2473" s="164">
        <v>0</v>
      </c>
      <c r="AE2473" s="164">
        <v>0</v>
      </c>
      <c r="AF2473" s="164">
        <v>0</v>
      </c>
      <c r="AG2473" s="164">
        <v>0</v>
      </c>
      <c r="AH2473" s="164">
        <v>0</v>
      </c>
      <c r="AI2473"/>
      <c r="AJ2473" s="185">
        <v>2.070864E-3</v>
      </c>
      <c r="AK2473" s="185">
        <v>4.4035199999999997E-4</v>
      </c>
      <c r="AL2473" s="185">
        <v>1.630512E-3</v>
      </c>
      <c r="AM2473" s="185">
        <v>0</v>
      </c>
      <c r="AN2473" s="176">
        <v>2.6400000000000001E-8</v>
      </c>
      <c r="AO2473" s="176">
        <v>6.0300000000000001E-9</v>
      </c>
      <c r="AP2473" s="176">
        <v>0</v>
      </c>
      <c r="AQ2473" s="193">
        <v>0</v>
      </c>
      <c r="AR2473" s="193">
        <v>0</v>
      </c>
      <c r="AS2473" s="193">
        <v>0</v>
      </c>
      <c r="AT2473" s="193">
        <v>0</v>
      </c>
      <c r="AU2473" s="193">
        <v>0</v>
      </c>
      <c r="AV2473" s="192">
        <v>2.6400000000000001E-8</v>
      </c>
      <c r="AW2473" s="193">
        <v>0</v>
      </c>
      <c r="AX2473" s="192">
        <v>6.0300000000000001E-9</v>
      </c>
      <c r="AY2473" s="193">
        <v>0</v>
      </c>
      <c r="AZ2473" s="193">
        <v>0</v>
      </c>
      <c r="BA2473" s="193">
        <v>0</v>
      </c>
      <c r="BB2473" s="193">
        <v>0</v>
      </c>
      <c r="BC2473" s="193">
        <v>0</v>
      </c>
      <c r="BD2473" s="193">
        <v>0</v>
      </c>
      <c r="BE2473" s="193">
        <v>0</v>
      </c>
      <c r="BF2473" s="193">
        <v>0</v>
      </c>
      <c r="BG2473" s="193">
        <v>0</v>
      </c>
      <c r="BH2473" s="193">
        <v>0</v>
      </c>
      <c r="BI2473" s="193">
        <v>0</v>
      </c>
      <c r="BJ2473" s="193">
        <v>0</v>
      </c>
      <c r="BK2473" s="193">
        <v>0</v>
      </c>
      <c r="BL2473" s="193">
        <v>0</v>
      </c>
      <c r="BM2473"/>
      <c r="BN2473" s="164">
        <v>2.5578575E-4</v>
      </c>
      <c r="BO2473" s="164">
        <v>0</v>
      </c>
      <c r="BP2473" s="186">
        <v>1.218472E-5</v>
      </c>
      <c r="BQ2473" s="186">
        <v>4.7579732E-9</v>
      </c>
      <c r="BR2473" s="164">
        <v>0</v>
      </c>
      <c r="BS2473" s="164">
        <v>0</v>
      </c>
      <c r="BT2473" s="164">
        <v>0</v>
      </c>
      <c r="BU2473" s="164">
        <v>0</v>
      </c>
      <c r="BV2473" s="164">
        <v>0</v>
      </c>
      <c r="BW2473" s="186">
        <v>2.6305982999999999E-7</v>
      </c>
      <c r="BX2473" s="164">
        <v>0</v>
      </c>
      <c r="BY2473" s="164">
        <v>0</v>
      </c>
      <c r="BZ2473" s="164">
        <v>0</v>
      </c>
      <c r="CA2473" s="164">
        <v>2.4333322E-4</v>
      </c>
      <c r="CB2473" s="164">
        <v>0</v>
      </c>
      <c r="CC2473" s="164">
        <v>0</v>
      </c>
      <c r="CD2473" s="164">
        <v>0</v>
      </c>
      <c r="CE2473"/>
      <c r="CF2473" s="330">
        <v>0</v>
      </c>
      <c r="CG2473" s="330">
        <v>0</v>
      </c>
      <c r="CH2473" s="330">
        <v>0.28064600000000001</v>
      </c>
      <c r="CI2473" s="330">
        <v>0</v>
      </c>
      <c r="CJ2473" s="330">
        <v>0</v>
      </c>
      <c r="CK2473" s="330">
        <v>0</v>
      </c>
      <c r="CL2473" s="330">
        <v>0</v>
      </c>
      <c r="CM2473" s="330">
        <v>0</v>
      </c>
      <c r="CN2473" s="330">
        <v>0</v>
      </c>
      <c r="CO2473" s="330">
        <v>0</v>
      </c>
      <c r="CP2473"/>
      <c r="CQ2473">
        <v>6.5549999999999997E-2</v>
      </c>
      <c r="CR2473">
        <v>1.2733981669500001</v>
      </c>
      <c r="CS2473">
        <v>4.0618950000000002E-5</v>
      </c>
      <c r="CT2473">
        <v>4.0618950000000002E-5</v>
      </c>
      <c r="CU2473">
        <v>0</v>
      </c>
      <c r="CZ2473" s="11"/>
      <c r="DA2473" s="236"/>
      <c r="DB2473" s="236"/>
      <c r="DC2473" s="32"/>
      <c r="DD2473" s="32"/>
      <c r="DE2473" s="32"/>
      <c r="DF2473" s="32"/>
      <c r="DG2473" s="32"/>
      <c r="DH2473" s="32"/>
      <c r="DI2473" s="32"/>
      <c r="DJ2473" s="32"/>
      <c r="DK2473" s="32"/>
      <c r="DL2473" s="32"/>
    </row>
    <row r="2474" spans="1:116" ht="14.4" x14ac:dyDescent="0.3">
      <c r="A2474" t="s">
        <v>5451</v>
      </c>
      <c r="B2474" s="181" t="s">
        <v>5423</v>
      </c>
      <c r="C2474" s="182" t="s">
        <v>5452</v>
      </c>
      <c r="D2474" t="s">
        <v>5809</v>
      </c>
      <c r="E2474" s="242" t="s">
        <v>943</v>
      </c>
      <c r="F2474" s="184" t="s">
        <v>5453</v>
      </c>
      <c r="G2474" s="184">
        <v>4.0820950947635</v>
      </c>
      <c r="H2474" s="184">
        <v>4.0820938660800001</v>
      </c>
      <c r="I2474" s="184">
        <v>1.2286835000000001E-6</v>
      </c>
      <c r="J2474" s="328">
        <v>0</v>
      </c>
      <c r="K2474" s="184">
        <v>0</v>
      </c>
      <c r="L2474" s="184">
        <v>0</v>
      </c>
      <c r="M2474" s="184">
        <v>0</v>
      </c>
      <c r="N2474" s="184">
        <v>4.0820400000000001</v>
      </c>
      <c r="O2474" s="184">
        <v>0</v>
      </c>
      <c r="P2474" s="184">
        <v>0</v>
      </c>
      <c r="Q2474" s="331">
        <v>5.3866080000000001E-5</v>
      </c>
      <c r="R2474" s="331">
        <v>1.2286835000000001E-6</v>
      </c>
      <c r="S2474" s="184">
        <v>0</v>
      </c>
      <c r="T2474" s="184">
        <v>0</v>
      </c>
      <c r="U2474" s="184">
        <v>0</v>
      </c>
      <c r="V2474" s="331">
        <v>0</v>
      </c>
      <c r="W2474" s="331">
        <v>0</v>
      </c>
      <c r="X2474" s="331">
        <v>0</v>
      </c>
      <c r="Y2474"/>
      <c r="Z2474" s="288">
        <v>0</v>
      </c>
      <c r="AA2474"/>
      <c r="AB2474" s="164">
        <v>0</v>
      </c>
      <c r="AC2474" s="164">
        <v>0</v>
      </c>
      <c r="AD2474" s="164">
        <v>0</v>
      </c>
      <c r="AE2474" s="164">
        <v>0</v>
      </c>
      <c r="AF2474" s="164">
        <v>0</v>
      </c>
      <c r="AG2474" s="164">
        <v>0</v>
      </c>
      <c r="AH2474" s="164">
        <v>0</v>
      </c>
      <c r="AI2474"/>
      <c r="AJ2474" s="185">
        <v>1.0367908E-2</v>
      </c>
      <c r="AK2474" s="185">
        <v>2.2017600000000001E-3</v>
      </c>
      <c r="AL2474" s="185">
        <v>8.1661482000000007E-3</v>
      </c>
      <c r="AM2474" s="185">
        <v>0</v>
      </c>
      <c r="AN2474" s="176">
        <v>1.3199999999999999E-7</v>
      </c>
      <c r="AO2474" s="176">
        <v>3.0200252E-8</v>
      </c>
      <c r="AP2474" s="176">
        <v>0</v>
      </c>
      <c r="AQ2474" s="193">
        <v>0</v>
      </c>
      <c r="AR2474" s="193">
        <v>0</v>
      </c>
      <c r="AS2474" s="193">
        <v>0</v>
      </c>
      <c r="AT2474" s="193">
        <v>0</v>
      </c>
      <c r="AU2474" s="193">
        <v>0</v>
      </c>
      <c r="AV2474" s="192">
        <v>1.3199999999999999E-7</v>
      </c>
      <c r="AW2474" s="193">
        <v>0</v>
      </c>
      <c r="AX2474" s="192">
        <v>3.0199999999999999E-8</v>
      </c>
      <c r="AY2474" s="193">
        <v>0</v>
      </c>
      <c r="AZ2474" s="193">
        <v>0</v>
      </c>
      <c r="BA2474" s="193">
        <v>0</v>
      </c>
      <c r="BB2474" s="192">
        <v>2.36E-13</v>
      </c>
      <c r="BC2474" s="192">
        <v>4.3699999999999996E-15</v>
      </c>
      <c r="BD2474" s="192">
        <v>1.1999999999999999E-14</v>
      </c>
      <c r="BE2474" s="193">
        <v>0</v>
      </c>
      <c r="BF2474" s="193">
        <v>0</v>
      </c>
      <c r="BG2474" s="193">
        <v>0</v>
      </c>
      <c r="BH2474" s="193">
        <v>0</v>
      </c>
      <c r="BI2474" s="193">
        <v>0</v>
      </c>
      <c r="BJ2474" s="193">
        <v>0</v>
      </c>
      <c r="BK2474" s="193">
        <v>0</v>
      </c>
      <c r="BL2474" s="193">
        <v>0</v>
      </c>
      <c r="BM2474"/>
      <c r="BN2474" s="164">
        <v>7.8033989999999999E-4</v>
      </c>
      <c r="BO2474" s="164">
        <v>0</v>
      </c>
      <c r="BP2474" s="164">
        <v>0</v>
      </c>
      <c r="BQ2474" s="186">
        <v>1.4392404000000001E-10</v>
      </c>
      <c r="BR2474" s="164">
        <v>0</v>
      </c>
      <c r="BS2474" s="164">
        <v>0</v>
      </c>
      <c r="BT2474" s="164">
        <v>0</v>
      </c>
      <c r="BU2474" s="164">
        <v>0</v>
      </c>
      <c r="BV2474" s="164">
        <v>0</v>
      </c>
      <c r="BW2474" s="186">
        <v>3.5643499000000001E-8</v>
      </c>
      <c r="BX2474" s="164">
        <v>0</v>
      </c>
      <c r="BY2474" s="164">
        <v>0</v>
      </c>
      <c r="BZ2474" s="164">
        <v>0</v>
      </c>
      <c r="CA2474" s="164">
        <v>7.8030411E-4</v>
      </c>
      <c r="CB2474" s="164">
        <v>0</v>
      </c>
      <c r="CC2474" s="164">
        <v>0</v>
      </c>
      <c r="CD2474" s="164">
        <v>0</v>
      </c>
      <c r="CE2474"/>
      <c r="CF2474" s="330">
        <v>0</v>
      </c>
      <c r="CG2474" s="330">
        <v>0</v>
      </c>
      <c r="CH2474" s="330">
        <v>1.3129299999999999</v>
      </c>
      <c r="CI2474" s="330">
        <v>0</v>
      </c>
      <c r="CJ2474" s="330">
        <v>0</v>
      </c>
      <c r="CK2474" s="330">
        <v>0</v>
      </c>
      <c r="CL2474" s="330">
        <v>0</v>
      </c>
      <c r="CM2474" s="330">
        <v>0</v>
      </c>
      <c r="CN2474" s="330">
        <v>0.01</v>
      </c>
      <c r="CO2474" s="330">
        <v>0</v>
      </c>
      <c r="CP2474"/>
      <c r="CQ2474">
        <v>0</v>
      </c>
      <c r="CR2474">
        <v>4.0820950947635</v>
      </c>
      <c r="CS2474">
        <v>1.2286835000000001E-6</v>
      </c>
      <c r="CT2474">
        <v>1.2286835000000001E-6</v>
      </c>
      <c r="CU2474">
        <v>0</v>
      </c>
      <c r="CZ2474" s="11"/>
      <c r="DA2474" s="236"/>
      <c r="DB2474" s="236"/>
      <c r="DC2474" s="32"/>
      <c r="DD2474" s="32"/>
      <c r="DE2474" s="32"/>
      <c r="DF2474" s="32"/>
      <c r="DG2474" s="32"/>
      <c r="DH2474" s="32"/>
      <c r="DI2474" s="32"/>
      <c r="DJ2474" s="32"/>
      <c r="DK2474" s="32"/>
      <c r="DL2474" s="32"/>
    </row>
    <row r="2475" spans="1:116" ht="14.4" x14ac:dyDescent="0.3">
      <c r="A2475" t="s">
        <v>5454</v>
      </c>
      <c r="B2475" s="181" t="s">
        <v>5423</v>
      </c>
      <c r="C2475" s="182" t="s">
        <v>5455</v>
      </c>
      <c r="D2475" t="s">
        <v>5809</v>
      </c>
      <c r="E2475" s="242" t="s">
        <v>943</v>
      </c>
      <c r="F2475" s="184" t="s">
        <v>5456</v>
      </c>
      <c r="G2475" s="184">
        <v>1.8208302588349998</v>
      </c>
      <c r="H2475" s="184">
        <v>1.81782081576</v>
      </c>
      <c r="I2475" s="184">
        <v>9.4430749999999994E-6</v>
      </c>
      <c r="J2475" s="328">
        <v>0</v>
      </c>
      <c r="K2475" s="184">
        <v>3.0000000000000001E-3</v>
      </c>
      <c r="L2475" s="184">
        <v>0</v>
      </c>
      <c r="M2475" s="184">
        <v>0</v>
      </c>
      <c r="N2475" s="184">
        <v>1.8176399999999999</v>
      </c>
      <c r="O2475" s="331">
        <v>0</v>
      </c>
      <c r="P2475" s="184">
        <v>0</v>
      </c>
      <c r="Q2475" s="331">
        <v>1.8081575999999999E-4</v>
      </c>
      <c r="R2475" s="331">
        <v>9.4430749999999994E-6</v>
      </c>
      <c r="S2475" s="184">
        <v>0</v>
      </c>
      <c r="T2475" s="184">
        <v>0</v>
      </c>
      <c r="U2475" s="184">
        <v>0</v>
      </c>
      <c r="V2475" s="331">
        <v>0</v>
      </c>
      <c r="W2475" s="331">
        <v>0</v>
      </c>
      <c r="X2475" s="331">
        <v>0</v>
      </c>
      <c r="Y2475"/>
      <c r="Z2475" s="288">
        <v>0.02</v>
      </c>
      <c r="AA2475"/>
      <c r="AB2475" s="164">
        <v>0</v>
      </c>
      <c r="AC2475" s="164">
        <v>0</v>
      </c>
      <c r="AD2475" s="164">
        <v>0</v>
      </c>
      <c r="AE2475" s="164">
        <v>0</v>
      </c>
      <c r="AF2475" s="164">
        <v>0</v>
      </c>
      <c r="AG2475" s="164">
        <v>0</v>
      </c>
      <c r="AH2475" s="164">
        <v>0</v>
      </c>
      <c r="AI2475"/>
      <c r="AJ2475" s="185">
        <v>3.6368559999999999E-3</v>
      </c>
      <c r="AK2475" s="185">
        <v>7.7061600000000001E-4</v>
      </c>
      <c r="AL2475" s="185">
        <v>2.8662399999999999E-3</v>
      </c>
      <c r="AM2475" s="185">
        <v>0</v>
      </c>
      <c r="AN2475" s="176">
        <v>4.6199999999999997E-8</v>
      </c>
      <c r="AO2475" s="176">
        <v>1.0600000000000001E-8</v>
      </c>
      <c r="AP2475" s="176">
        <v>0</v>
      </c>
      <c r="AQ2475" s="193">
        <v>0</v>
      </c>
      <c r="AR2475" s="193">
        <v>0</v>
      </c>
      <c r="AS2475" s="193">
        <v>0</v>
      </c>
      <c r="AT2475" s="193">
        <v>0</v>
      </c>
      <c r="AU2475" s="193">
        <v>0</v>
      </c>
      <c r="AV2475" s="192">
        <v>4.6199999999999997E-8</v>
      </c>
      <c r="AW2475" s="193">
        <v>0</v>
      </c>
      <c r="AX2475" s="192">
        <v>1.0600000000000001E-8</v>
      </c>
      <c r="AY2475" s="193">
        <v>0</v>
      </c>
      <c r="AZ2475" s="193">
        <v>0</v>
      </c>
      <c r="BA2475" s="193">
        <v>0</v>
      </c>
      <c r="BB2475" s="193">
        <v>0</v>
      </c>
      <c r="BC2475" s="193">
        <v>0</v>
      </c>
      <c r="BD2475" s="193">
        <v>0</v>
      </c>
      <c r="BE2475" s="193">
        <v>0</v>
      </c>
      <c r="BF2475" s="193">
        <v>0</v>
      </c>
      <c r="BG2475" s="193">
        <v>0</v>
      </c>
      <c r="BH2475" s="193">
        <v>0</v>
      </c>
      <c r="BI2475" s="193">
        <v>0</v>
      </c>
      <c r="BJ2475" s="193">
        <v>0</v>
      </c>
      <c r="BK2475" s="193">
        <v>0</v>
      </c>
      <c r="BL2475" s="193">
        <v>0</v>
      </c>
      <c r="BM2475"/>
      <c r="BN2475" s="164">
        <v>3.4813016E-4</v>
      </c>
      <c r="BO2475" s="164">
        <v>0</v>
      </c>
      <c r="BP2475" s="186">
        <v>5.5765306999999999E-7</v>
      </c>
      <c r="BQ2475" s="186">
        <v>1.1061315E-9</v>
      </c>
      <c r="BR2475" s="164">
        <v>0</v>
      </c>
      <c r="BS2475" s="164">
        <v>0</v>
      </c>
      <c r="BT2475" s="164">
        <v>0</v>
      </c>
      <c r="BU2475" s="164">
        <v>0</v>
      </c>
      <c r="BV2475" s="164">
        <v>0</v>
      </c>
      <c r="BW2475" s="186">
        <v>1.1964683999999999E-7</v>
      </c>
      <c r="BX2475" s="164">
        <v>0</v>
      </c>
      <c r="BY2475" s="164">
        <v>0</v>
      </c>
      <c r="BZ2475" s="164">
        <v>0</v>
      </c>
      <c r="CA2475" s="164">
        <v>3.4745175999999998E-4</v>
      </c>
      <c r="CB2475" s="164">
        <v>0</v>
      </c>
      <c r="CC2475" s="164">
        <v>0</v>
      </c>
      <c r="CD2475" s="164">
        <v>0</v>
      </c>
      <c r="CE2475"/>
      <c r="CF2475" s="330">
        <v>0</v>
      </c>
      <c r="CG2475" s="330">
        <v>0</v>
      </c>
      <c r="CH2475" s="330">
        <v>0.48945899999999998</v>
      </c>
      <c r="CI2475" s="330">
        <v>0</v>
      </c>
      <c r="CJ2475" s="330">
        <v>0</v>
      </c>
      <c r="CK2475" s="330">
        <v>0</v>
      </c>
      <c r="CL2475" s="330">
        <v>0</v>
      </c>
      <c r="CM2475" s="330">
        <v>0</v>
      </c>
      <c r="CN2475" s="330">
        <v>0</v>
      </c>
      <c r="CO2475" s="330">
        <v>0</v>
      </c>
      <c r="CP2475"/>
      <c r="CQ2475">
        <v>3.0000000000000001E-3</v>
      </c>
      <c r="CR2475">
        <v>1.8178302588349999</v>
      </c>
      <c r="CS2475">
        <v>9.4430749999999994E-6</v>
      </c>
      <c r="CT2475">
        <v>9.4430749999999994E-6</v>
      </c>
      <c r="CU2475">
        <v>0</v>
      </c>
      <c r="CZ2475" s="11"/>
      <c r="DA2475" s="236"/>
      <c r="DB2475" s="236"/>
      <c r="DC2475" s="32"/>
      <c r="DD2475" s="32"/>
      <c r="DE2475" s="32"/>
      <c r="DF2475" s="32"/>
      <c r="DG2475" s="32"/>
      <c r="DH2475" s="32"/>
      <c r="DI2475" s="32"/>
      <c r="DJ2475" s="32"/>
      <c r="DK2475" s="32"/>
      <c r="DL2475" s="32"/>
    </row>
    <row r="2476" spans="1:116" ht="14.4" x14ac:dyDescent="0.3">
      <c r="A2476" t="s">
        <v>5457</v>
      </c>
      <c r="B2476" s="181" t="s">
        <v>5423</v>
      </c>
      <c r="C2476" s="182" t="s">
        <v>5458</v>
      </c>
      <c r="D2476" t="s">
        <v>5809</v>
      </c>
      <c r="E2476" s="242" t="s">
        <v>943</v>
      </c>
      <c r="F2476" s="184" t="s">
        <v>5459</v>
      </c>
      <c r="G2476" s="184">
        <v>3780.0002407787661</v>
      </c>
      <c r="H2476" s="184">
        <v>2.7034560000000001E-6</v>
      </c>
      <c r="I2476" s="184">
        <v>2.3807531000000001E-4</v>
      </c>
      <c r="J2476" s="328">
        <v>0</v>
      </c>
      <c r="K2476" s="184">
        <v>3780</v>
      </c>
      <c r="L2476" s="184">
        <v>0</v>
      </c>
      <c r="M2476" s="184">
        <v>0</v>
      </c>
      <c r="N2476" s="184">
        <v>0</v>
      </c>
      <c r="O2476" s="331">
        <v>0</v>
      </c>
      <c r="P2476" s="184">
        <v>0</v>
      </c>
      <c r="Q2476" s="331">
        <v>2.7034560000000001E-6</v>
      </c>
      <c r="R2476" s="331">
        <v>2.3807531000000001E-4</v>
      </c>
      <c r="S2476" s="184">
        <v>0</v>
      </c>
      <c r="T2476" s="184">
        <v>0</v>
      </c>
      <c r="U2476" s="184">
        <v>0</v>
      </c>
      <c r="V2476" s="331">
        <v>0</v>
      </c>
      <c r="W2476" s="331">
        <v>0</v>
      </c>
      <c r="X2476" s="331">
        <v>0</v>
      </c>
      <c r="Y2476"/>
      <c r="Z2476" s="288">
        <v>25200</v>
      </c>
      <c r="AA2476"/>
      <c r="AB2476" s="164">
        <v>0</v>
      </c>
      <c r="AC2476" s="164">
        <v>0</v>
      </c>
      <c r="AD2476" s="164">
        <v>0</v>
      </c>
      <c r="AE2476" s="164">
        <v>0</v>
      </c>
      <c r="AF2476" s="164">
        <v>0</v>
      </c>
      <c r="AG2476" s="164">
        <v>0</v>
      </c>
      <c r="AH2476" s="164">
        <v>0</v>
      </c>
      <c r="AI2476"/>
      <c r="AJ2476" s="185">
        <v>423.39573999999999</v>
      </c>
      <c r="AK2476" s="185">
        <v>403.65600000000001</v>
      </c>
      <c r="AL2476" s="185">
        <v>19.739740999999999</v>
      </c>
      <c r="AM2476" s="185">
        <v>0</v>
      </c>
      <c r="AN2476" s="176">
        <v>2.4199999999999999E-2</v>
      </c>
      <c r="AO2476" s="176">
        <v>7.3002000000000003E-5</v>
      </c>
      <c r="AP2476" s="176">
        <v>0</v>
      </c>
      <c r="AQ2476" s="193">
        <v>2.4199999999999999E-2</v>
      </c>
      <c r="AR2476" s="192">
        <v>7.2999999999999999E-5</v>
      </c>
      <c r="AS2476" s="192">
        <v>2.0000000000000001E-9</v>
      </c>
      <c r="AT2476" s="193">
        <v>0</v>
      </c>
      <c r="AU2476" s="193">
        <v>0</v>
      </c>
      <c r="AV2476" s="193">
        <v>0</v>
      </c>
      <c r="AW2476" s="193">
        <v>0</v>
      </c>
      <c r="AX2476" s="193">
        <v>0</v>
      </c>
      <c r="AY2476" s="193">
        <v>0</v>
      </c>
      <c r="AZ2476" s="193">
        <v>0</v>
      </c>
      <c r="BA2476" s="193">
        <v>0</v>
      </c>
      <c r="BB2476" s="193">
        <v>0</v>
      </c>
      <c r="BC2476" s="193">
        <v>0</v>
      </c>
      <c r="BD2476" s="193">
        <v>0</v>
      </c>
      <c r="BE2476" s="193">
        <v>0</v>
      </c>
      <c r="BF2476" s="193">
        <v>0</v>
      </c>
      <c r="BG2476" s="193">
        <v>0</v>
      </c>
      <c r="BH2476" s="193">
        <v>0</v>
      </c>
      <c r="BI2476" s="193">
        <v>0</v>
      </c>
      <c r="BJ2476" s="193">
        <v>0</v>
      </c>
      <c r="BK2476" s="193">
        <v>0</v>
      </c>
      <c r="BL2476" s="193">
        <v>0</v>
      </c>
      <c r="BM2476"/>
      <c r="BN2476" s="164">
        <v>0.70264289999999996</v>
      </c>
      <c r="BO2476" s="164">
        <v>0</v>
      </c>
      <c r="BP2476" s="164">
        <v>0.70264287000000003</v>
      </c>
      <c r="BQ2476" s="186">
        <v>2.7887377000000001E-8</v>
      </c>
      <c r="BR2476" s="164">
        <v>0</v>
      </c>
      <c r="BS2476" s="164">
        <v>0</v>
      </c>
      <c r="BT2476" s="164">
        <v>0</v>
      </c>
      <c r="BU2476" s="164">
        <v>0</v>
      </c>
      <c r="BV2476" s="164">
        <v>0</v>
      </c>
      <c r="BW2476" s="186">
        <v>1.7888926E-9</v>
      </c>
      <c r="BX2476" s="164">
        <v>0</v>
      </c>
      <c r="BY2476" s="164">
        <v>0</v>
      </c>
      <c r="BZ2476" s="164">
        <v>0</v>
      </c>
      <c r="CA2476" s="164">
        <v>0</v>
      </c>
      <c r="CB2476" s="164">
        <v>0</v>
      </c>
      <c r="CC2476" s="164">
        <v>0</v>
      </c>
      <c r="CD2476" s="164">
        <v>0</v>
      </c>
      <c r="CE2476"/>
      <c r="CF2476" s="330">
        <v>0</v>
      </c>
      <c r="CG2476" s="330">
        <v>22800</v>
      </c>
      <c r="CH2476" s="330">
        <v>0</v>
      </c>
      <c r="CI2476" s="330">
        <v>0</v>
      </c>
      <c r="CJ2476" s="330">
        <v>0</v>
      </c>
      <c r="CK2476" s="330">
        <v>0</v>
      </c>
      <c r="CL2476" s="330">
        <v>0</v>
      </c>
      <c r="CM2476" s="330">
        <v>0</v>
      </c>
      <c r="CN2476" s="330">
        <v>0</v>
      </c>
      <c r="CO2476" s="330">
        <v>0</v>
      </c>
      <c r="CP2476"/>
      <c r="CQ2476">
        <v>3780</v>
      </c>
      <c r="CR2476">
        <v>2.4077876600000001E-4</v>
      </c>
      <c r="CS2476">
        <v>2.3807531000000001E-4</v>
      </c>
      <c r="CT2476">
        <v>2.3807531000000001E-4</v>
      </c>
      <c r="CU2476">
        <v>0</v>
      </c>
      <c r="CZ2476" s="11"/>
      <c r="DA2476" s="236"/>
      <c r="DB2476" s="236"/>
      <c r="DC2476" s="32"/>
      <c r="DD2476" s="32"/>
      <c r="DE2476" s="32"/>
      <c r="DF2476" s="32"/>
      <c r="DG2476" s="32"/>
      <c r="DH2476" s="32"/>
      <c r="DI2476" s="32"/>
      <c r="DJ2476" s="32"/>
      <c r="DK2476" s="32"/>
      <c r="DL2476" s="32"/>
    </row>
    <row r="2477" spans="1:116" ht="14.4" x14ac:dyDescent="0.3">
      <c r="A2477" t="s">
        <v>5460</v>
      </c>
      <c r="B2477" s="181" t="s">
        <v>5423</v>
      </c>
      <c r="C2477" s="182" t="s">
        <v>5461</v>
      </c>
      <c r="D2477" t="s">
        <v>5809</v>
      </c>
      <c r="E2477" s="242" t="s">
        <v>943</v>
      </c>
      <c r="F2477" s="184" t="s">
        <v>5462</v>
      </c>
      <c r="G2477" s="184">
        <v>229.51231985877999</v>
      </c>
      <c r="H2477" s="184">
        <v>1.0896967280000001E-2</v>
      </c>
      <c r="I2477" s="184">
        <v>1.4228915000000001E-3</v>
      </c>
      <c r="J2477" s="328">
        <v>0</v>
      </c>
      <c r="K2477" s="184">
        <v>229.5</v>
      </c>
      <c r="L2477" s="184">
        <v>0</v>
      </c>
      <c r="M2477" s="184">
        <v>0</v>
      </c>
      <c r="N2477" s="184">
        <v>0</v>
      </c>
      <c r="O2477" s="184">
        <v>0</v>
      </c>
      <c r="P2477" s="331">
        <v>1.0789760000000001E-2</v>
      </c>
      <c r="Q2477" s="331">
        <v>1.0720728E-4</v>
      </c>
      <c r="R2477" s="331">
        <v>1.4228915000000001E-3</v>
      </c>
      <c r="S2477" s="184">
        <v>0</v>
      </c>
      <c r="T2477" s="184">
        <v>0</v>
      </c>
      <c r="U2477" s="184">
        <v>0</v>
      </c>
      <c r="V2477" s="184">
        <v>0</v>
      </c>
      <c r="W2477" s="331">
        <v>0</v>
      </c>
      <c r="X2477" s="184">
        <v>0</v>
      </c>
      <c r="Y2477"/>
      <c r="Z2477" s="288">
        <v>1530</v>
      </c>
      <c r="AA2477"/>
      <c r="AB2477" s="164">
        <v>0</v>
      </c>
      <c r="AC2477" s="164">
        <v>0</v>
      </c>
      <c r="AD2477" s="164">
        <v>0</v>
      </c>
      <c r="AE2477" s="164">
        <v>0</v>
      </c>
      <c r="AF2477" s="164">
        <v>0</v>
      </c>
      <c r="AG2477" s="164">
        <v>0</v>
      </c>
      <c r="AH2477" s="164">
        <v>0</v>
      </c>
      <c r="AI2477"/>
      <c r="AJ2477" s="185">
        <v>25.196818</v>
      </c>
      <c r="AK2477" s="185">
        <v>24.023250000000001</v>
      </c>
      <c r="AL2477" s="185">
        <v>1.1735679000000001</v>
      </c>
      <c r="AM2477" s="185">
        <v>0</v>
      </c>
      <c r="AN2477" s="176">
        <v>1.4402428000000001E-3</v>
      </c>
      <c r="AO2477" s="176">
        <v>4.3401180000000002E-6</v>
      </c>
      <c r="AP2477" s="176">
        <v>0</v>
      </c>
      <c r="AQ2477" s="193">
        <v>1.4400000000000001E-3</v>
      </c>
      <c r="AR2477" s="192">
        <v>4.34E-6</v>
      </c>
      <c r="AS2477" s="192">
        <v>1.1800000000000001E-10</v>
      </c>
      <c r="AT2477" s="193">
        <v>0</v>
      </c>
      <c r="AU2477" s="193">
        <v>0</v>
      </c>
      <c r="AV2477" s="193">
        <v>0</v>
      </c>
      <c r="AW2477" s="193">
        <v>0</v>
      </c>
      <c r="AX2477" s="193">
        <v>0</v>
      </c>
      <c r="AY2477" s="193">
        <v>0</v>
      </c>
      <c r="AZ2477" s="193">
        <v>0</v>
      </c>
      <c r="BA2477" s="193">
        <v>0</v>
      </c>
      <c r="BB2477" s="193">
        <v>0</v>
      </c>
      <c r="BC2477" s="193">
        <v>0</v>
      </c>
      <c r="BD2477" s="193">
        <v>0</v>
      </c>
      <c r="BE2477" s="192">
        <v>2.2399999999999999E-7</v>
      </c>
      <c r="BF2477" s="192">
        <v>1.88E-8</v>
      </c>
      <c r="BG2477" s="193">
        <v>0</v>
      </c>
      <c r="BH2477" s="193">
        <v>0</v>
      </c>
      <c r="BI2477" s="193">
        <v>0</v>
      </c>
      <c r="BJ2477" s="193">
        <v>0</v>
      </c>
      <c r="BK2477" s="193">
        <v>0</v>
      </c>
      <c r="BL2477" s="193">
        <v>0</v>
      </c>
      <c r="BM2477"/>
      <c r="BN2477" s="164">
        <v>4.2675176000000002E-2</v>
      </c>
      <c r="BO2477" s="164">
        <v>0</v>
      </c>
      <c r="BP2477" s="164">
        <v>4.2660459999999997E-2</v>
      </c>
      <c r="BQ2477" s="186">
        <v>1.6667293999999999E-7</v>
      </c>
      <c r="BR2477" s="164">
        <v>0</v>
      </c>
      <c r="BS2477" s="164">
        <v>0</v>
      </c>
      <c r="BT2477" s="164">
        <v>0</v>
      </c>
      <c r="BU2477" s="164">
        <v>0</v>
      </c>
      <c r="BV2477" s="186">
        <v>1.4479098E-5</v>
      </c>
      <c r="BW2477" s="186">
        <v>7.0939681000000006E-8</v>
      </c>
      <c r="BX2477" s="164">
        <v>0</v>
      </c>
      <c r="BY2477" s="164">
        <v>0</v>
      </c>
      <c r="BZ2477" s="164">
        <v>0</v>
      </c>
      <c r="CA2477" s="164">
        <v>0</v>
      </c>
      <c r="CB2477" s="164">
        <v>0</v>
      </c>
      <c r="CC2477" s="164">
        <v>0</v>
      </c>
      <c r="CD2477" s="164">
        <v>0</v>
      </c>
      <c r="CE2477"/>
      <c r="CF2477" s="330">
        <v>0</v>
      </c>
      <c r="CG2477" s="330">
        <v>1430</v>
      </c>
      <c r="CH2477" s="330">
        <v>7.2728199999999999E-4</v>
      </c>
      <c r="CI2477" s="330">
        <v>0</v>
      </c>
      <c r="CJ2477" s="330">
        <v>0</v>
      </c>
      <c r="CK2477" s="329">
        <v>1.26E-8</v>
      </c>
      <c r="CL2477" s="329">
        <v>4.5900000000000001E-9</v>
      </c>
      <c r="CM2477" s="330">
        <v>0</v>
      </c>
      <c r="CN2477" s="330">
        <v>0</v>
      </c>
      <c r="CO2477" s="330">
        <v>0</v>
      </c>
      <c r="CP2477"/>
      <c r="CQ2477">
        <v>229.5</v>
      </c>
      <c r="CR2477">
        <v>1.2319858780000002E-2</v>
      </c>
      <c r="CS2477">
        <v>1.4228915000000001E-3</v>
      </c>
      <c r="CT2477">
        <v>1.4228915000000001E-3</v>
      </c>
      <c r="CU2477">
        <v>0</v>
      </c>
      <c r="CZ2477" s="11"/>
      <c r="DA2477" s="236"/>
      <c r="DB2477" s="236"/>
      <c r="DC2477" s="32"/>
      <c r="DD2477" s="32"/>
      <c r="DE2477" s="32"/>
      <c r="DF2477" s="32"/>
      <c r="DG2477" s="32"/>
      <c r="DH2477" s="32"/>
      <c r="DI2477" s="32"/>
      <c r="DJ2477" s="32"/>
      <c r="DK2477" s="32"/>
      <c r="DL2477" s="32"/>
    </row>
    <row r="2478" spans="1:116" ht="14.4" x14ac:dyDescent="0.3">
      <c r="A2478" t="s">
        <v>5463</v>
      </c>
      <c r="B2478" s="181" t="s">
        <v>5423</v>
      </c>
      <c r="C2478" s="182" t="s">
        <v>5464</v>
      </c>
      <c r="D2478" t="s">
        <v>5809</v>
      </c>
      <c r="E2478" s="242" t="s">
        <v>943</v>
      </c>
      <c r="F2478" s="184" t="s">
        <v>5465</v>
      </c>
      <c r="G2478" s="184">
        <v>871.5</v>
      </c>
      <c r="H2478" s="184">
        <v>0</v>
      </c>
      <c r="I2478" s="184">
        <v>0</v>
      </c>
      <c r="J2478" s="328">
        <v>0</v>
      </c>
      <c r="K2478" s="184">
        <v>871.5</v>
      </c>
      <c r="L2478" s="184">
        <v>0</v>
      </c>
      <c r="M2478" s="184">
        <v>0</v>
      </c>
      <c r="N2478" s="184">
        <v>0</v>
      </c>
      <c r="O2478" s="184">
        <v>0</v>
      </c>
      <c r="P2478" s="184">
        <v>0</v>
      </c>
      <c r="Q2478" s="331">
        <v>0</v>
      </c>
      <c r="R2478" s="331">
        <v>0</v>
      </c>
      <c r="S2478" s="184">
        <v>0</v>
      </c>
      <c r="T2478" s="184">
        <v>0</v>
      </c>
      <c r="U2478" s="184">
        <v>0</v>
      </c>
      <c r="V2478" s="184">
        <v>0</v>
      </c>
      <c r="W2478" s="184">
        <v>0</v>
      </c>
      <c r="X2478" s="184">
        <v>0</v>
      </c>
      <c r="Y2478"/>
      <c r="Z2478" s="288">
        <v>5810</v>
      </c>
      <c r="AA2478"/>
      <c r="AB2478" s="164">
        <v>0</v>
      </c>
      <c r="AC2478" s="164">
        <v>0</v>
      </c>
      <c r="AD2478" s="164">
        <v>0</v>
      </c>
      <c r="AE2478" s="164">
        <v>0</v>
      </c>
      <c r="AF2478" s="164">
        <v>0</v>
      </c>
      <c r="AG2478" s="164">
        <v>0</v>
      </c>
      <c r="AH2478" s="164">
        <v>0</v>
      </c>
      <c r="AI2478"/>
      <c r="AJ2478" s="185">
        <v>89.399073999999999</v>
      </c>
      <c r="AK2478" s="185">
        <v>85.234800000000007</v>
      </c>
      <c r="AL2478" s="185">
        <v>4.1642738000000001</v>
      </c>
      <c r="AM2478" s="185">
        <v>0</v>
      </c>
      <c r="AN2478" s="176">
        <v>5.11E-3</v>
      </c>
      <c r="AO2478" s="176">
        <v>1.5400421E-5</v>
      </c>
      <c r="AP2478" s="176">
        <v>0</v>
      </c>
      <c r="AQ2478" s="193">
        <v>5.11E-3</v>
      </c>
      <c r="AR2478" s="192">
        <v>1.5400000000000002E-5</v>
      </c>
      <c r="AS2478" s="192">
        <v>4.2099999999999999E-10</v>
      </c>
      <c r="AT2478" s="193">
        <v>0</v>
      </c>
      <c r="AU2478" s="193">
        <v>0</v>
      </c>
      <c r="AV2478" s="193">
        <v>0</v>
      </c>
      <c r="AW2478" s="193">
        <v>0</v>
      </c>
      <c r="AX2478" s="193">
        <v>0</v>
      </c>
      <c r="AY2478" s="193">
        <v>0</v>
      </c>
      <c r="AZ2478" s="193">
        <v>0</v>
      </c>
      <c r="BA2478" s="193">
        <v>0</v>
      </c>
      <c r="BB2478" s="193">
        <v>0</v>
      </c>
      <c r="BC2478" s="193">
        <v>0</v>
      </c>
      <c r="BD2478" s="193">
        <v>0</v>
      </c>
      <c r="BE2478" s="193">
        <v>0</v>
      </c>
      <c r="BF2478" s="193">
        <v>0</v>
      </c>
      <c r="BG2478" s="193">
        <v>0</v>
      </c>
      <c r="BH2478" s="193">
        <v>0</v>
      </c>
      <c r="BI2478" s="193">
        <v>0</v>
      </c>
      <c r="BJ2478" s="193">
        <v>0</v>
      </c>
      <c r="BK2478" s="193">
        <v>0</v>
      </c>
      <c r="BL2478" s="193">
        <v>0</v>
      </c>
      <c r="BM2478"/>
      <c r="BN2478" s="164">
        <v>0.16199822</v>
      </c>
      <c r="BO2478" s="164">
        <v>0</v>
      </c>
      <c r="BP2478" s="164">
        <v>0.16199822</v>
      </c>
      <c r="BQ2478" s="164">
        <v>0</v>
      </c>
      <c r="BR2478" s="164">
        <v>0</v>
      </c>
      <c r="BS2478" s="164">
        <v>0</v>
      </c>
      <c r="BT2478" s="164">
        <v>0</v>
      </c>
      <c r="BU2478" s="164">
        <v>0</v>
      </c>
      <c r="BV2478" s="164">
        <v>0</v>
      </c>
      <c r="BW2478" s="164">
        <v>0</v>
      </c>
      <c r="BX2478" s="164">
        <v>0</v>
      </c>
      <c r="BY2478" s="164">
        <v>0</v>
      </c>
      <c r="BZ2478" s="164">
        <v>0</v>
      </c>
      <c r="CA2478" s="164">
        <v>0</v>
      </c>
      <c r="CB2478" s="164">
        <v>0</v>
      </c>
      <c r="CC2478" s="164">
        <v>0</v>
      </c>
      <c r="CD2478" s="164">
        <v>0</v>
      </c>
      <c r="CE2478"/>
      <c r="CF2478" s="330">
        <v>0</v>
      </c>
      <c r="CG2478" s="330">
        <v>4470</v>
      </c>
      <c r="CH2478" s="330">
        <v>0</v>
      </c>
      <c r="CI2478" s="330">
        <v>0</v>
      </c>
      <c r="CJ2478" s="330">
        <v>0</v>
      </c>
      <c r="CK2478" s="330">
        <v>0</v>
      </c>
      <c r="CL2478" s="330">
        <v>0</v>
      </c>
      <c r="CM2478" s="330">
        <v>0</v>
      </c>
      <c r="CN2478" s="330">
        <v>0</v>
      </c>
      <c r="CO2478" s="330">
        <v>0</v>
      </c>
      <c r="CP2478"/>
      <c r="CQ2478">
        <v>871.5</v>
      </c>
      <c r="CR2478">
        <v>0</v>
      </c>
      <c r="CS2478">
        <v>0</v>
      </c>
      <c r="CT2478">
        <v>0</v>
      </c>
      <c r="CU2478">
        <v>0</v>
      </c>
      <c r="CZ2478" s="11"/>
      <c r="DA2478" s="236"/>
      <c r="DB2478" s="236"/>
      <c r="DC2478" s="32"/>
      <c r="DD2478" s="32"/>
      <c r="DE2478" s="32"/>
      <c r="DF2478" s="32"/>
      <c r="DG2478" s="32"/>
      <c r="DH2478" s="32"/>
      <c r="DI2478" s="32"/>
      <c r="DJ2478" s="32"/>
      <c r="DK2478" s="32"/>
      <c r="DL2478" s="32"/>
    </row>
    <row r="2479" spans="1:116" ht="14.4" x14ac:dyDescent="0.3">
      <c r="A2479" t="s">
        <v>5466</v>
      </c>
      <c r="B2479" s="181" t="s">
        <v>5423</v>
      </c>
      <c r="C2479" s="182" t="s">
        <v>5467</v>
      </c>
      <c r="D2479" t="s">
        <v>5809</v>
      </c>
      <c r="E2479" s="242" t="s">
        <v>943</v>
      </c>
      <c r="F2479" s="184" t="s">
        <v>5468</v>
      </c>
      <c r="G2479" s="184">
        <v>115.65028491495001</v>
      </c>
      <c r="H2479" s="184">
        <v>1.81872E-4</v>
      </c>
      <c r="I2479" s="184">
        <v>1.0304295000000001E-4</v>
      </c>
      <c r="J2479" s="328">
        <v>0</v>
      </c>
      <c r="K2479" s="331">
        <v>115.65</v>
      </c>
      <c r="L2479" s="184">
        <v>0</v>
      </c>
      <c r="M2479" s="184">
        <v>0</v>
      </c>
      <c r="N2479" s="184">
        <v>0</v>
      </c>
      <c r="O2479" s="184">
        <v>0</v>
      </c>
      <c r="P2479" s="184">
        <v>0</v>
      </c>
      <c r="Q2479" s="331">
        <v>1.81872E-4</v>
      </c>
      <c r="R2479" s="331">
        <v>1.0304295000000001E-4</v>
      </c>
      <c r="S2479" s="331">
        <v>0</v>
      </c>
      <c r="T2479" s="184">
        <v>0</v>
      </c>
      <c r="U2479" s="184">
        <v>0</v>
      </c>
      <c r="V2479" s="184">
        <v>0</v>
      </c>
      <c r="W2479" s="184">
        <v>0</v>
      </c>
      <c r="X2479" s="184">
        <v>0</v>
      </c>
      <c r="Y2479"/>
      <c r="Z2479" s="288">
        <v>771.00000000000011</v>
      </c>
      <c r="AA2479"/>
      <c r="AB2479" s="164">
        <v>0</v>
      </c>
      <c r="AC2479" s="164">
        <v>0</v>
      </c>
      <c r="AD2479" s="164">
        <v>0</v>
      </c>
      <c r="AE2479" s="164">
        <v>0</v>
      </c>
      <c r="AF2479" s="164">
        <v>0</v>
      </c>
      <c r="AG2479" s="164">
        <v>0</v>
      </c>
      <c r="AH2479" s="164">
        <v>0</v>
      </c>
      <c r="AI2479"/>
      <c r="AJ2479" s="185">
        <v>13.262672999999999</v>
      </c>
      <c r="AK2479" s="185">
        <v>12.64344</v>
      </c>
      <c r="AL2479" s="185">
        <v>0.61923289999999998</v>
      </c>
      <c r="AM2479" s="185">
        <v>0</v>
      </c>
      <c r="AN2479" s="176">
        <v>7.5799999999999999E-4</v>
      </c>
      <c r="AO2479" s="176">
        <v>2.2900624999999998E-6</v>
      </c>
      <c r="AP2479" s="176">
        <v>0</v>
      </c>
      <c r="AQ2479" s="193">
        <v>7.5799999999999999E-4</v>
      </c>
      <c r="AR2479" s="192">
        <v>2.2900000000000001E-6</v>
      </c>
      <c r="AS2479" s="192">
        <v>6.2500000000000004E-11</v>
      </c>
      <c r="AT2479" s="193">
        <v>0</v>
      </c>
      <c r="AU2479" s="193">
        <v>0</v>
      </c>
      <c r="AV2479" s="193">
        <v>0</v>
      </c>
      <c r="AW2479" s="193">
        <v>0</v>
      </c>
      <c r="AX2479" s="193">
        <v>0</v>
      </c>
      <c r="AY2479" s="193">
        <v>0</v>
      </c>
      <c r="AZ2479" s="193">
        <v>0</v>
      </c>
      <c r="BA2479" s="193">
        <v>0</v>
      </c>
      <c r="BB2479" s="193">
        <v>0</v>
      </c>
      <c r="BC2479" s="193">
        <v>0</v>
      </c>
      <c r="BD2479" s="193">
        <v>0</v>
      </c>
      <c r="BE2479" s="193">
        <v>0</v>
      </c>
      <c r="BF2479" s="193">
        <v>0</v>
      </c>
      <c r="BG2479" s="193">
        <v>0</v>
      </c>
      <c r="BH2479" s="193">
        <v>0</v>
      </c>
      <c r="BI2479" s="193">
        <v>0</v>
      </c>
      <c r="BJ2479" s="193">
        <v>0</v>
      </c>
      <c r="BK2479" s="193">
        <v>0</v>
      </c>
      <c r="BL2479" s="193">
        <v>0</v>
      </c>
      <c r="BM2479"/>
      <c r="BN2479" s="164">
        <v>2.1497657999999999E-2</v>
      </c>
      <c r="BO2479" s="164">
        <v>0</v>
      </c>
      <c r="BP2479" s="164">
        <v>2.1497525999999999E-2</v>
      </c>
      <c r="BQ2479" s="186">
        <v>1.207012E-8</v>
      </c>
      <c r="BR2479" s="164">
        <v>0</v>
      </c>
      <c r="BS2479" s="164">
        <v>0</v>
      </c>
      <c r="BT2479" s="164">
        <v>0</v>
      </c>
      <c r="BU2479" s="164">
        <v>0</v>
      </c>
      <c r="BV2479" s="164">
        <v>0</v>
      </c>
      <c r="BW2479" s="186">
        <v>1.2034575999999999E-7</v>
      </c>
      <c r="BX2479" s="164">
        <v>0</v>
      </c>
      <c r="BY2479" s="164">
        <v>0</v>
      </c>
      <c r="BZ2479" s="164">
        <v>0</v>
      </c>
      <c r="CA2479" s="164">
        <v>0</v>
      </c>
      <c r="CB2479" s="164">
        <v>0</v>
      </c>
      <c r="CC2479" s="164">
        <v>0</v>
      </c>
      <c r="CD2479" s="164">
        <v>0</v>
      </c>
      <c r="CE2479"/>
      <c r="CF2479" s="330">
        <v>0</v>
      </c>
      <c r="CG2479" s="330">
        <v>675</v>
      </c>
      <c r="CH2479" s="330">
        <v>0</v>
      </c>
      <c r="CI2479" s="330">
        <v>0</v>
      </c>
      <c r="CJ2479" s="330">
        <v>0</v>
      </c>
      <c r="CK2479" s="330">
        <v>0</v>
      </c>
      <c r="CL2479" s="330">
        <v>0</v>
      </c>
      <c r="CM2479" s="330">
        <v>0</v>
      </c>
      <c r="CN2479" s="330">
        <v>0</v>
      </c>
      <c r="CO2479" s="330">
        <v>0</v>
      </c>
      <c r="CP2479"/>
      <c r="CQ2479">
        <v>115.65</v>
      </c>
      <c r="CR2479">
        <v>2.8491494999999999E-4</v>
      </c>
      <c r="CS2479">
        <v>1.0304295000000001E-4</v>
      </c>
      <c r="CT2479">
        <v>1.0304295000000001E-4</v>
      </c>
      <c r="CU2479">
        <v>0</v>
      </c>
      <c r="CZ2479" s="11"/>
      <c r="DA2479" s="236"/>
      <c r="DB2479" s="236"/>
      <c r="DC2479" s="32"/>
      <c r="DD2479" s="32"/>
      <c r="DE2479" s="32"/>
      <c r="DF2479" s="32"/>
      <c r="DG2479" s="32"/>
      <c r="DH2479" s="32"/>
      <c r="DI2479" s="32"/>
      <c r="DJ2479" s="32"/>
      <c r="DK2479" s="32"/>
      <c r="DL2479" s="32"/>
    </row>
    <row r="2480" spans="1:116" ht="14.4" x14ac:dyDescent="0.3">
      <c r="A2480" t="s">
        <v>5469</v>
      </c>
      <c r="B2480" s="181" t="s">
        <v>5423</v>
      </c>
      <c r="C2480" s="182" t="s">
        <v>5470</v>
      </c>
      <c r="D2480" t="s">
        <v>5809</v>
      </c>
      <c r="E2480" s="242" t="s">
        <v>943</v>
      </c>
      <c r="F2480" s="184" t="s">
        <v>5471</v>
      </c>
      <c r="G2480" s="184">
        <v>7.5154976048599997E-2</v>
      </c>
      <c r="H2480" s="184">
        <v>4.2022799999999999E-6</v>
      </c>
      <c r="I2480" s="184">
        <v>7.7376860000000003E-7</v>
      </c>
      <c r="J2480" s="328">
        <v>0</v>
      </c>
      <c r="K2480" s="331">
        <v>7.5149999999999995E-2</v>
      </c>
      <c r="L2480" s="184">
        <v>0</v>
      </c>
      <c r="M2480" s="184">
        <v>0</v>
      </c>
      <c r="N2480" s="184">
        <v>0</v>
      </c>
      <c r="O2480" s="331">
        <v>0</v>
      </c>
      <c r="P2480" s="184">
        <v>0</v>
      </c>
      <c r="Q2480" s="331">
        <v>4.2022799999999999E-6</v>
      </c>
      <c r="R2480" s="331">
        <v>7.7376860000000003E-7</v>
      </c>
      <c r="S2480" s="331">
        <v>0</v>
      </c>
      <c r="T2480" s="184">
        <v>0</v>
      </c>
      <c r="U2480" s="184">
        <v>0</v>
      </c>
      <c r="V2480" s="184">
        <v>0</v>
      </c>
      <c r="W2480" s="184">
        <v>0</v>
      </c>
      <c r="X2480" s="184">
        <v>0</v>
      </c>
      <c r="Y2480"/>
      <c r="Z2480" s="288">
        <v>0.501</v>
      </c>
      <c r="AA2480"/>
      <c r="AB2480" s="164">
        <v>0</v>
      </c>
      <c r="AC2480" s="164">
        <v>0</v>
      </c>
      <c r="AD2480" s="164">
        <v>0</v>
      </c>
      <c r="AE2480" s="164">
        <v>0</v>
      </c>
      <c r="AF2480" s="164">
        <v>0</v>
      </c>
      <c r="AG2480" s="164">
        <v>0</v>
      </c>
      <c r="AH2480" s="164">
        <v>0</v>
      </c>
      <c r="AI2480"/>
      <c r="AJ2480" s="185">
        <v>0</v>
      </c>
      <c r="AK2480" s="185">
        <v>0</v>
      </c>
      <c r="AL2480" s="185">
        <v>0</v>
      </c>
      <c r="AM2480" s="185">
        <v>0</v>
      </c>
      <c r="AN2480" s="176">
        <v>0</v>
      </c>
      <c r="AO2480" s="176">
        <v>0</v>
      </c>
      <c r="AP2480" s="176">
        <v>0</v>
      </c>
      <c r="AQ2480" s="193">
        <v>0</v>
      </c>
      <c r="AR2480" s="193">
        <v>0</v>
      </c>
      <c r="AS2480" s="193">
        <v>0</v>
      </c>
      <c r="AT2480" s="193">
        <v>0</v>
      </c>
      <c r="AU2480" s="193">
        <v>0</v>
      </c>
      <c r="AV2480" s="193">
        <v>0</v>
      </c>
      <c r="AW2480" s="193">
        <v>0</v>
      </c>
      <c r="AX2480" s="193">
        <v>0</v>
      </c>
      <c r="AY2480" s="193">
        <v>0</v>
      </c>
      <c r="AZ2480" s="193">
        <v>0</v>
      </c>
      <c r="BA2480" s="193">
        <v>0</v>
      </c>
      <c r="BB2480" s="193">
        <v>0</v>
      </c>
      <c r="BC2480" s="193">
        <v>0</v>
      </c>
      <c r="BD2480" s="193">
        <v>0</v>
      </c>
      <c r="BE2480" s="193">
        <v>0</v>
      </c>
      <c r="BF2480" s="193">
        <v>0</v>
      </c>
      <c r="BG2480" s="193">
        <v>0</v>
      </c>
      <c r="BH2480" s="193">
        <v>0</v>
      </c>
      <c r="BI2480" s="193">
        <v>0</v>
      </c>
      <c r="BJ2480" s="193">
        <v>0</v>
      </c>
      <c r="BK2480" s="193">
        <v>0</v>
      </c>
      <c r="BL2480" s="193">
        <v>0</v>
      </c>
      <c r="BM2480"/>
      <c r="BN2480" s="186">
        <v>1.3972080999999999E-5</v>
      </c>
      <c r="BO2480" s="164">
        <v>0</v>
      </c>
      <c r="BP2480" s="186">
        <v>1.3969209E-5</v>
      </c>
      <c r="BQ2480" s="186">
        <v>9.0636766999999998E-11</v>
      </c>
      <c r="BR2480" s="164">
        <v>0</v>
      </c>
      <c r="BS2480" s="164">
        <v>0</v>
      </c>
      <c r="BT2480" s="164">
        <v>0</v>
      </c>
      <c r="BU2480" s="164">
        <v>0</v>
      </c>
      <c r="BV2480" s="164">
        <v>0</v>
      </c>
      <c r="BW2480" s="186">
        <v>2.7806730999999998E-9</v>
      </c>
      <c r="BX2480" s="164">
        <v>0</v>
      </c>
      <c r="BY2480" s="164">
        <v>0</v>
      </c>
      <c r="BZ2480" s="164">
        <v>0</v>
      </c>
      <c r="CA2480" s="164">
        <v>0</v>
      </c>
      <c r="CB2480" s="164">
        <v>0</v>
      </c>
      <c r="CC2480" s="164">
        <v>0</v>
      </c>
      <c r="CD2480" s="164">
        <v>0</v>
      </c>
      <c r="CE2480"/>
      <c r="CF2480" s="330">
        <v>0</v>
      </c>
      <c r="CG2480" s="330">
        <v>0</v>
      </c>
      <c r="CH2480" s="330">
        <v>0.278528</v>
      </c>
      <c r="CI2480" s="330">
        <v>0</v>
      </c>
      <c r="CJ2480" s="330">
        <v>0</v>
      </c>
      <c r="CK2480" s="330">
        <v>0</v>
      </c>
      <c r="CL2480" s="330">
        <v>0</v>
      </c>
      <c r="CM2480" s="330">
        <v>0</v>
      </c>
      <c r="CN2480" s="330">
        <v>0</v>
      </c>
      <c r="CO2480" s="330">
        <v>0</v>
      </c>
      <c r="CP2480"/>
      <c r="CQ2480">
        <v>7.5149999999999995E-2</v>
      </c>
      <c r="CR2480">
        <v>4.9760485999999996E-6</v>
      </c>
      <c r="CS2480">
        <v>7.7376860000000003E-7</v>
      </c>
      <c r="CT2480">
        <v>7.7376860000000003E-7</v>
      </c>
      <c r="CU2480">
        <v>0</v>
      </c>
      <c r="CZ2480" s="11"/>
      <c r="DA2480" s="236"/>
      <c r="DB2480" s="236"/>
      <c r="DC2480" s="32"/>
      <c r="DD2480" s="32"/>
      <c r="DE2480" s="32"/>
      <c r="DF2480" s="32"/>
      <c r="DG2480" s="32"/>
      <c r="DH2480" s="32"/>
      <c r="DI2480" s="32"/>
      <c r="DJ2480" s="32"/>
      <c r="DK2480" s="32"/>
      <c r="DL2480" s="32"/>
    </row>
    <row r="2481" spans="1:116" ht="14.4" x14ac:dyDescent="0.3">
      <c r="A2481" t="s">
        <v>5472</v>
      </c>
      <c r="B2481" s="181" t="s">
        <v>5423</v>
      </c>
      <c r="C2481" s="182" t="s">
        <v>5473</v>
      </c>
      <c r="D2481" t="s">
        <v>5809</v>
      </c>
      <c r="E2481" s="242" t="s">
        <v>943</v>
      </c>
      <c r="F2481" s="184" t="s">
        <v>5474</v>
      </c>
      <c r="G2481" s="184">
        <v>10.0215</v>
      </c>
      <c r="H2481" s="184">
        <v>0</v>
      </c>
      <c r="I2481" s="184">
        <v>10.0215</v>
      </c>
      <c r="J2481" s="328">
        <v>0</v>
      </c>
      <c r="K2481" s="184">
        <v>0</v>
      </c>
      <c r="L2481" s="184">
        <v>10.0215</v>
      </c>
      <c r="M2481" s="184">
        <v>0</v>
      </c>
      <c r="N2481" s="184">
        <v>0</v>
      </c>
      <c r="O2481" s="184">
        <v>0</v>
      </c>
      <c r="P2481" s="184">
        <v>0</v>
      </c>
      <c r="Q2481" s="184">
        <v>0</v>
      </c>
      <c r="R2481" s="331">
        <v>0</v>
      </c>
      <c r="S2481" s="331">
        <v>0</v>
      </c>
      <c r="T2481" s="331">
        <v>0</v>
      </c>
      <c r="U2481" s="184">
        <v>0</v>
      </c>
      <c r="V2481" s="184">
        <v>0</v>
      </c>
      <c r="W2481" s="184">
        <v>0</v>
      </c>
      <c r="X2481" s="184">
        <v>0</v>
      </c>
      <c r="Y2481"/>
      <c r="Z2481" s="288">
        <v>0</v>
      </c>
      <c r="AA2481"/>
      <c r="AB2481" s="164">
        <v>0</v>
      </c>
      <c r="AC2481" s="164">
        <v>0</v>
      </c>
      <c r="AD2481" s="164">
        <v>0</v>
      </c>
      <c r="AE2481" s="164">
        <v>0</v>
      </c>
      <c r="AF2481" s="164">
        <v>0</v>
      </c>
      <c r="AG2481" s="164">
        <v>0</v>
      </c>
      <c r="AH2481" s="164">
        <v>0</v>
      </c>
      <c r="AI2481"/>
      <c r="AJ2481" s="185">
        <v>3.0930848000000002</v>
      </c>
      <c r="AK2481" s="185">
        <v>3.0357599999999998</v>
      </c>
      <c r="AL2481" s="185">
        <v>5.7324800000000002E-2</v>
      </c>
      <c r="AM2481" s="185">
        <v>0</v>
      </c>
      <c r="AN2481" s="176">
        <v>1.8200000000000001E-4</v>
      </c>
      <c r="AO2481" s="176">
        <v>2.1199999999999999E-7</v>
      </c>
      <c r="AP2481" s="176">
        <v>0</v>
      </c>
      <c r="AQ2481" s="193">
        <v>0</v>
      </c>
      <c r="AR2481" s="193">
        <v>0</v>
      </c>
      <c r="AS2481" s="193">
        <v>0</v>
      </c>
      <c r="AT2481" s="193">
        <v>0</v>
      </c>
      <c r="AU2481" s="193">
        <v>0</v>
      </c>
      <c r="AV2481" s="193">
        <v>0</v>
      </c>
      <c r="AW2481" s="193">
        <v>1.8200000000000001E-4</v>
      </c>
      <c r="AX2481" s="193">
        <v>0</v>
      </c>
      <c r="AY2481" s="192">
        <v>2.1199999999999999E-7</v>
      </c>
      <c r="AZ2481" s="193">
        <v>0</v>
      </c>
      <c r="BA2481" s="193">
        <v>0</v>
      </c>
      <c r="BB2481" s="193">
        <v>0</v>
      </c>
      <c r="BC2481" s="193">
        <v>0</v>
      </c>
      <c r="BD2481" s="193">
        <v>0</v>
      </c>
      <c r="BE2481" s="193">
        <v>0</v>
      </c>
      <c r="BF2481" s="193">
        <v>0</v>
      </c>
      <c r="BG2481" s="193">
        <v>0</v>
      </c>
      <c r="BH2481" s="193">
        <v>0</v>
      </c>
      <c r="BI2481" s="193">
        <v>0</v>
      </c>
      <c r="BJ2481" s="193">
        <v>0</v>
      </c>
      <c r="BK2481" s="193">
        <v>0</v>
      </c>
      <c r="BL2481" s="193">
        <v>0</v>
      </c>
      <c r="BM2481"/>
      <c r="BN2481" s="164">
        <v>2.7604321999999998E-3</v>
      </c>
      <c r="BO2481" s="164">
        <v>1.4615921000000001E-3</v>
      </c>
      <c r="BP2481" s="164">
        <v>0</v>
      </c>
      <c r="BQ2481" s="164">
        <v>0</v>
      </c>
      <c r="BR2481" s="164">
        <v>1.2039635999999999E-3</v>
      </c>
      <c r="BS2481" s="164">
        <v>0</v>
      </c>
      <c r="BT2481" s="164">
        <v>0</v>
      </c>
      <c r="BU2481" s="164">
        <v>0</v>
      </c>
      <c r="BV2481" s="164">
        <v>0</v>
      </c>
      <c r="BW2481" s="164">
        <v>0</v>
      </c>
      <c r="BX2481" s="164">
        <v>0</v>
      </c>
      <c r="BY2481" s="164">
        <v>0</v>
      </c>
      <c r="BZ2481" s="164">
        <v>0</v>
      </c>
      <c r="CA2481" s="186">
        <v>9.4876557000000001E-5</v>
      </c>
      <c r="CB2481" s="164">
        <v>0</v>
      </c>
      <c r="CC2481" s="164">
        <v>0</v>
      </c>
      <c r="CD2481" s="164">
        <v>0</v>
      </c>
      <c r="CE2481"/>
      <c r="CF2481" s="330">
        <v>0</v>
      </c>
      <c r="CG2481" s="330">
        <v>0</v>
      </c>
      <c r="CH2481" s="330">
        <v>0</v>
      </c>
      <c r="CI2481" s="330">
        <v>1</v>
      </c>
      <c r="CJ2481" s="330">
        <v>0</v>
      </c>
      <c r="CK2481" s="330">
        <v>0</v>
      </c>
      <c r="CL2481" s="330">
        <v>0</v>
      </c>
      <c r="CM2481" s="330">
        <v>6.1111100000000002E-2</v>
      </c>
      <c r="CN2481" s="330">
        <v>0</v>
      </c>
      <c r="CO2481" s="330">
        <v>0</v>
      </c>
      <c r="CP2481"/>
      <c r="CQ2481">
        <v>0</v>
      </c>
      <c r="CR2481">
        <v>10.0215</v>
      </c>
      <c r="CS2481">
        <v>10.0215</v>
      </c>
      <c r="CT2481">
        <v>10.0215</v>
      </c>
      <c r="CU2481">
        <v>0</v>
      </c>
      <c r="CZ2481" s="11"/>
      <c r="DA2481" s="236"/>
      <c r="DB2481" s="236"/>
      <c r="DC2481" s="32"/>
      <c r="DD2481" s="32"/>
      <c r="DE2481" s="32"/>
      <c r="DF2481" s="32"/>
      <c r="DG2481" s="32"/>
      <c r="DH2481" s="32"/>
      <c r="DI2481" s="32"/>
      <c r="DJ2481" s="32"/>
      <c r="DK2481" s="32"/>
      <c r="DL2481" s="32"/>
    </row>
    <row r="2482" spans="1:116" ht="14.4" x14ac:dyDescent="0.3">
      <c r="A2482" t="s">
        <v>5475</v>
      </c>
      <c r="B2482" s="181" t="s">
        <v>5423</v>
      </c>
      <c r="C2482" s="182" t="s">
        <v>5476</v>
      </c>
      <c r="D2482" t="s">
        <v>5809</v>
      </c>
      <c r="E2482" s="242" t="s">
        <v>943</v>
      </c>
      <c r="F2482" s="184" t="s">
        <v>5477</v>
      </c>
      <c r="G2482" s="184">
        <v>23.020230000000002</v>
      </c>
      <c r="H2482" s="184">
        <v>0</v>
      </c>
      <c r="I2482" s="184">
        <v>23.020230000000002</v>
      </c>
      <c r="J2482" s="328">
        <v>0</v>
      </c>
      <c r="K2482" s="331">
        <v>0</v>
      </c>
      <c r="L2482" s="331">
        <v>0</v>
      </c>
      <c r="M2482" s="184">
        <v>23.020230000000002</v>
      </c>
      <c r="N2482" s="184">
        <v>0</v>
      </c>
      <c r="O2482" s="184">
        <v>0</v>
      </c>
      <c r="P2482" s="184">
        <v>0</v>
      </c>
      <c r="Q2482" s="184">
        <v>0</v>
      </c>
      <c r="R2482" s="331">
        <v>0</v>
      </c>
      <c r="S2482" s="331">
        <v>0</v>
      </c>
      <c r="T2482" s="331">
        <v>0</v>
      </c>
      <c r="U2482" s="184">
        <v>0</v>
      </c>
      <c r="V2482" s="184">
        <v>0</v>
      </c>
      <c r="W2482" s="184">
        <v>0</v>
      </c>
      <c r="X2482" s="184">
        <v>0</v>
      </c>
      <c r="Y2482"/>
      <c r="Z2482" s="288">
        <v>0</v>
      </c>
      <c r="AA2482"/>
      <c r="AB2482" s="164">
        <v>0</v>
      </c>
      <c r="AC2482" s="164">
        <v>0</v>
      </c>
      <c r="AD2482" s="164">
        <v>0</v>
      </c>
      <c r="AE2482" s="164">
        <v>0</v>
      </c>
      <c r="AF2482" s="164">
        <v>0</v>
      </c>
      <c r="AG2482" s="164">
        <v>0</v>
      </c>
      <c r="AH2482" s="164">
        <v>0</v>
      </c>
      <c r="AI2482"/>
      <c r="AJ2482" s="185">
        <v>2.6311664000000001</v>
      </c>
      <c r="AK2482" s="185">
        <v>2.5186799999999998</v>
      </c>
      <c r="AL2482" s="185">
        <v>0.1124864</v>
      </c>
      <c r="AM2482" s="185">
        <v>0</v>
      </c>
      <c r="AN2482" s="176">
        <v>1.5100000000000001E-4</v>
      </c>
      <c r="AO2482" s="176">
        <v>4.1600000000000002E-7</v>
      </c>
      <c r="AP2482" s="176">
        <v>0</v>
      </c>
      <c r="AQ2482" s="193">
        <v>0</v>
      </c>
      <c r="AR2482" s="193">
        <v>0</v>
      </c>
      <c r="AS2482" s="193">
        <v>0</v>
      </c>
      <c r="AT2482" s="193">
        <v>0</v>
      </c>
      <c r="AU2482" s="193">
        <v>0</v>
      </c>
      <c r="AV2482" s="193">
        <v>0</v>
      </c>
      <c r="AW2482" s="193">
        <v>1.5100000000000001E-4</v>
      </c>
      <c r="AX2482" s="193">
        <v>0</v>
      </c>
      <c r="AY2482" s="192">
        <v>4.1600000000000002E-7</v>
      </c>
      <c r="AZ2482" s="193">
        <v>0</v>
      </c>
      <c r="BA2482" s="193">
        <v>0</v>
      </c>
      <c r="BB2482" s="193">
        <v>0</v>
      </c>
      <c r="BC2482" s="193">
        <v>0</v>
      </c>
      <c r="BD2482" s="193">
        <v>0</v>
      </c>
      <c r="BE2482" s="193">
        <v>0</v>
      </c>
      <c r="BF2482" s="193">
        <v>0</v>
      </c>
      <c r="BG2482" s="193">
        <v>0</v>
      </c>
      <c r="BH2482" s="193">
        <v>0</v>
      </c>
      <c r="BI2482" s="193">
        <v>0</v>
      </c>
      <c r="BJ2482" s="193">
        <v>0</v>
      </c>
      <c r="BK2482" s="193">
        <v>0</v>
      </c>
      <c r="BL2482" s="193">
        <v>0</v>
      </c>
      <c r="BM2482"/>
      <c r="BN2482" s="164">
        <v>9.5438911999999997E-3</v>
      </c>
      <c r="BO2482" s="164">
        <v>3.3694718E-3</v>
      </c>
      <c r="BP2482" s="164">
        <v>0</v>
      </c>
      <c r="BQ2482" s="186">
        <v>4.5504572000000001E-5</v>
      </c>
      <c r="BR2482" s="164">
        <v>3.1604045000000001E-3</v>
      </c>
      <c r="BS2482" s="164">
        <v>1.3932846000000001E-4</v>
      </c>
      <c r="BT2482" s="164">
        <v>0</v>
      </c>
      <c r="BU2482" s="164">
        <v>2.8272864000000002E-3</v>
      </c>
      <c r="BV2482" s="164">
        <v>0</v>
      </c>
      <c r="BW2482" s="186">
        <v>1.8955172E-6</v>
      </c>
      <c r="BX2482" s="164">
        <v>0</v>
      </c>
      <c r="BY2482" s="164">
        <v>0</v>
      </c>
      <c r="BZ2482" s="164">
        <v>0</v>
      </c>
      <c r="CA2482" s="164">
        <v>0</v>
      </c>
      <c r="CB2482" s="164">
        <v>0</v>
      </c>
      <c r="CC2482" s="164">
        <v>0</v>
      </c>
      <c r="CD2482" s="164">
        <v>0</v>
      </c>
      <c r="CE2482"/>
      <c r="CF2482" s="330">
        <v>0</v>
      </c>
      <c r="CG2482" s="330">
        <v>0</v>
      </c>
      <c r="CH2482" s="330">
        <v>0</v>
      </c>
      <c r="CI2482" s="330">
        <v>1.88</v>
      </c>
      <c r="CJ2482" s="330">
        <v>0.1186</v>
      </c>
      <c r="CK2482" s="330">
        <v>0</v>
      </c>
      <c r="CL2482" s="330">
        <v>0</v>
      </c>
      <c r="CM2482" s="330">
        <v>6.6666699999999995E-2</v>
      </c>
      <c r="CN2482" s="330">
        <v>0</v>
      </c>
      <c r="CO2482" s="330">
        <v>0</v>
      </c>
      <c r="CP2482"/>
      <c r="CQ2482">
        <v>0</v>
      </c>
      <c r="CR2482">
        <v>23.020230000000002</v>
      </c>
      <c r="CS2482">
        <v>23.020230000000002</v>
      </c>
      <c r="CT2482">
        <v>23.020230000000002</v>
      </c>
      <c r="CU2482">
        <v>0</v>
      </c>
      <c r="CZ2482" s="11"/>
      <c r="DA2482" s="236"/>
      <c r="DB2482" s="236"/>
      <c r="DC2482" s="32"/>
      <c r="DD2482" s="32"/>
      <c r="DE2482" s="32"/>
      <c r="DF2482" s="32"/>
      <c r="DG2482" s="32"/>
      <c r="DH2482" s="32"/>
      <c r="DI2482" s="32"/>
      <c r="DJ2482" s="32"/>
      <c r="DK2482" s="32"/>
      <c r="DL2482" s="32"/>
    </row>
    <row r="2483" spans="1:116" ht="14.4" x14ac:dyDescent="0.3">
      <c r="A2483" t="s">
        <v>5478</v>
      </c>
      <c r="B2483" s="181" t="s">
        <v>5423</v>
      </c>
      <c r="C2483" s="182" t="s">
        <v>5479</v>
      </c>
      <c r="D2483" t="s">
        <v>5809</v>
      </c>
      <c r="E2483" s="242" t="s">
        <v>943</v>
      </c>
      <c r="F2483" s="184" t="s">
        <v>5480</v>
      </c>
      <c r="G2483" s="184">
        <v>5.4015509000000002</v>
      </c>
      <c r="H2483" s="184">
        <v>0</v>
      </c>
      <c r="I2483" s="184">
        <v>5.4015509000000002</v>
      </c>
      <c r="J2483" s="328">
        <v>0</v>
      </c>
      <c r="K2483" s="184">
        <v>0</v>
      </c>
      <c r="L2483" s="184">
        <v>0</v>
      </c>
      <c r="M2483" s="184">
        <v>5.4015509000000002</v>
      </c>
      <c r="N2483" s="184">
        <v>0</v>
      </c>
      <c r="O2483" s="331">
        <v>0</v>
      </c>
      <c r="P2483" s="184">
        <v>0</v>
      </c>
      <c r="Q2483" s="331">
        <v>0</v>
      </c>
      <c r="R2483" s="331">
        <v>0</v>
      </c>
      <c r="S2483" s="331">
        <v>0</v>
      </c>
      <c r="T2483" s="184">
        <v>0</v>
      </c>
      <c r="U2483" s="184">
        <v>0</v>
      </c>
      <c r="V2483" s="184">
        <v>0</v>
      </c>
      <c r="W2483" s="331">
        <v>0</v>
      </c>
      <c r="X2483" s="184">
        <v>0</v>
      </c>
      <c r="Y2483"/>
      <c r="Z2483" s="288">
        <v>0</v>
      </c>
      <c r="AA2483"/>
      <c r="AB2483" s="164">
        <v>0</v>
      </c>
      <c r="AC2483" s="164">
        <v>0</v>
      </c>
      <c r="AD2483" s="164">
        <v>0</v>
      </c>
      <c r="AE2483" s="164">
        <v>0</v>
      </c>
      <c r="AF2483" s="164">
        <v>0</v>
      </c>
      <c r="AG2483" s="164">
        <v>0</v>
      </c>
      <c r="AH2483" s="164">
        <v>0</v>
      </c>
      <c r="AI2483"/>
      <c r="AJ2483" s="185">
        <v>0.89151972000000002</v>
      </c>
      <c r="AK2483" s="185">
        <v>0.85022964000000001</v>
      </c>
      <c r="AL2483" s="185">
        <v>4.129008E-2</v>
      </c>
      <c r="AM2483" s="185">
        <v>0</v>
      </c>
      <c r="AN2483" s="176">
        <v>5.0973000000000001E-5</v>
      </c>
      <c r="AO2483" s="176">
        <v>1.5270000000000001E-7</v>
      </c>
      <c r="AP2483" s="176">
        <v>0</v>
      </c>
      <c r="AQ2483" s="193">
        <v>0</v>
      </c>
      <c r="AR2483" s="193">
        <v>0</v>
      </c>
      <c r="AS2483" s="193">
        <v>0</v>
      </c>
      <c r="AT2483" s="193">
        <v>0</v>
      </c>
      <c r="AU2483" s="193">
        <v>0</v>
      </c>
      <c r="AV2483" s="192">
        <v>6.7299999999999995E-7</v>
      </c>
      <c r="AW2483" s="192">
        <v>5.0300000000000003E-5</v>
      </c>
      <c r="AX2483" s="192">
        <v>9.5500000000000002E-8</v>
      </c>
      <c r="AY2483" s="192">
        <v>5.7200000000000003E-8</v>
      </c>
      <c r="AZ2483" s="193">
        <v>0</v>
      </c>
      <c r="BA2483" s="193">
        <v>0</v>
      </c>
      <c r="BB2483" s="193">
        <v>0</v>
      </c>
      <c r="BC2483" s="193">
        <v>0</v>
      </c>
      <c r="BD2483" s="193">
        <v>0</v>
      </c>
      <c r="BE2483" s="193">
        <v>0</v>
      </c>
      <c r="BF2483" s="193">
        <v>0</v>
      </c>
      <c r="BG2483" s="193">
        <v>0</v>
      </c>
      <c r="BH2483" s="193">
        <v>0</v>
      </c>
      <c r="BI2483" s="193">
        <v>0</v>
      </c>
      <c r="BJ2483" s="193">
        <v>0</v>
      </c>
      <c r="BK2483" s="193">
        <v>0</v>
      </c>
      <c r="BL2483" s="193">
        <v>0</v>
      </c>
      <c r="BM2483"/>
      <c r="BN2483" s="164">
        <v>7.0580911000000005E-4</v>
      </c>
      <c r="BO2483" s="164">
        <v>0</v>
      </c>
      <c r="BP2483" s="164">
        <v>0</v>
      </c>
      <c r="BQ2483" s="164">
        <v>0</v>
      </c>
      <c r="BR2483" s="164">
        <v>0</v>
      </c>
      <c r="BS2483" s="186">
        <v>4.2404312999999999E-5</v>
      </c>
      <c r="BT2483" s="164">
        <v>0</v>
      </c>
      <c r="BU2483" s="164">
        <v>6.6340479999999998E-4</v>
      </c>
      <c r="BV2483" s="164">
        <v>0</v>
      </c>
      <c r="BW2483" s="164">
        <v>0</v>
      </c>
      <c r="BX2483" s="164">
        <v>0</v>
      </c>
      <c r="BY2483" s="164">
        <v>0</v>
      </c>
      <c r="BZ2483" s="164">
        <v>0</v>
      </c>
      <c r="CA2483" s="164">
        <v>0</v>
      </c>
      <c r="CB2483" s="164">
        <v>0</v>
      </c>
      <c r="CC2483" s="164">
        <v>0</v>
      </c>
      <c r="CD2483" s="164">
        <v>0</v>
      </c>
      <c r="CE2483"/>
      <c r="CF2483" s="330">
        <v>0</v>
      </c>
      <c r="CG2483" s="330">
        <v>0</v>
      </c>
      <c r="CH2483" s="330">
        <v>0</v>
      </c>
      <c r="CI2483" s="330">
        <v>0</v>
      </c>
      <c r="CJ2483" s="330">
        <v>3.6022899999999997E-2</v>
      </c>
      <c r="CK2483" s="330">
        <v>0</v>
      </c>
      <c r="CL2483" s="330">
        <v>0</v>
      </c>
      <c r="CM2483" s="330">
        <v>0</v>
      </c>
      <c r="CN2483" s="330">
        <v>0</v>
      </c>
      <c r="CO2483" s="330">
        <v>0</v>
      </c>
      <c r="CP2483"/>
      <c r="CQ2483">
        <v>0</v>
      </c>
      <c r="CR2483">
        <v>5.4015509000000002</v>
      </c>
      <c r="CS2483">
        <v>5.4015509000000002</v>
      </c>
      <c r="CT2483">
        <v>5.4015509000000002</v>
      </c>
      <c r="CU2483">
        <v>0</v>
      </c>
      <c r="CZ2483" s="11"/>
      <c r="DA2483" s="236"/>
      <c r="DB2483" s="236"/>
      <c r="DC2483" s="32"/>
      <c r="DD2483" s="32"/>
      <c r="DE2483" s="32"/>
      <c r="DF2483" s="32"/>
      <c r="DG2483" s="32"/>
      <c r="DH2483" s="32"/>
      <c r="DI2483" s="32"/>
      <c r="DJ2483" s="32"/>
      <c r="DK2483" s="32"/>
      <c r="DL2483" s="32"/>
    </row>
    <row r="2484" spans="1:116" ht="14.4" x14ac:dyDescent="0.3">
      <c r="A2484" t="s">
        <v>5481</v>
      </c>
      <c r="B2484" s="181" t="s">
        <v>5423</v>
      </c>
      <c r="C2484" s="182" t="s">
        <v>5482</v>
      </c>
      <c r="D2484" t="s">
        <v>5809</v>
      </c>
      <c r="E2484" s="242" t="s">
        <v>943</v>
      </c>
      <c r="F2484" s="184" t="s">
        <v>5483</v>
      </c>
      <c r="G2484" s="184">
        <v>13.40034</v>
      </c>
      <c r="H2484" s="184">
        <v>6.12</v>
      </c>
      <c r="I2484" s="184">
        <v>7.2803399999999998</v>
      </c>
      <c r="J2484" s="328">
        <v>0</v>
      </c>
      <c r="K2484" s="184">
        <v>0</v>
      </c>
      <c r="L2484" s="184">
        <v>0</v>
      </c>
      <c r="M2484" s="184">
        <v>7.2803399999999998</v>
      </c>
      <c r="N2484" s="184">
        <v>6.12</v>
      </c>
      <c r="O2484" s="331">
        <v>0</v>
      </c>
      <c r="P2484" s="184">
        <v>0</v>
      </c>
      <c r="Q2484" s="184">
        <v>0</v>
      </c>
      <c r="R2484" s="331">
        <v>0</v>
      </c>
      <c r="S2484" s="331">
        <v>0</v>
      </c>
      <c r="T2484" s="331">
        <v>0</v>
      </c>
      <c r="U2484" s="184">
        <v>0</v>
      </c>
      <c r="V2484" s="184">
        <v>0</v>
      </c>
      <c r="W2484" s="331">
        <v>0</v>
      </c>
      <c r="X2484" s="184">
        <v>0</v>
      </c>
      <c r="Y2484"/>
      <c r="Z2484" s="288">
        <v>0</v>
      </c>
      <c r="AA2484"/>
      <c r="AB2484" s="164">
        <v>0</v>
      </c>
      <c r="AC2484" s="164">
        <v>0</v>
      </c>
      <c r="AD2484" s="164">
        <v>0</v>
      </c>
      <c r="AE2484" s="164">
        <v>0</v>
      </c>
      <c r="AF2484" s="164">
        <v>0</v>
      </c>
      <c r="AG2484" s="164">
        <v>0</v>
      </c>
      <c r="AH2484" s="164">
        <v>0</v>
      </c>
      <c r="AI2484"/>
      <c r="AJ2484" s="185">
        <v>1.2249479000000001</v>
      </c>
      <c r="AK2484" s="185">
        <v>1.1694348000000001</v>
      </c>
      <c r="AL2484" s="185">
        <v>5.5513119999999999E-2</v>
      </c>
      <c r="AM2484" s="185">
        <v>0</v>
      </c>
      <c r="AN2484" s="176">
        <v>7.0110000000000005E-5</v>
      </c>
      <c r="AO2484" s="176">
        <v>2.0529999999999999E-7</v>
      </c>
      <c r="AP2484" s="176">
        <v>0</v>
      </c>
      <c r="AQ2484" s="193">
        <v>0</v>
      </c>
      <c r="AR2484" s="193">
        <v>0</v>
      </c>
      <c r="AS2484" s="193">
        <v>0</v>
      </c>
      <c r="AT2484" s="193">
        <v>0</v>
      </c>
      <c r="AU2484" s="193">
        <v>0</v>
      </c>
      <c r="AV2484" s="192">
        <v>9.0999999999999997E-7</v>
      </c>
      <c r="AW2484" s="192">
        <v>6.9200000000000002E-5</v>
      </c>
      <c r="AX2484" s="192">
        <v>1.29E-7</v>
      </c>
      <c r="AY2484" s="192">
        <v>7.6300000000000002E-8</v>
      </c>
      <c r="AZ2484" s="193">
        <v>0</v>
      </c>
      <c r="BA2484" s="193">
        <v>0</v>
      </c>
      <c r="BB2484" s="193">
        <v>0</v>
      </c>
      <c r="BC2484" s="193">
        <v>0</v>
      </c>
      <c r="BD2484" s="193">
        <v>0</v>
      </c>
      <c r="BE2484" s="193">
        <v>0</v>
      </c>
      <c r="BF2484" s="193">
        <v>0</v>
      </c>
      <c r="BG2484" s="193">
        <v>0</v>
      </c>
      <c r="BH2484" s="193">
        <v>0</v>
      </c>
      <c r="BI2484" s="193">
        <v>0</v>
      </c>
      <c r="BJ2484" s="193">
        <v>0</v>
      </c>
      <c r="BK2484" s="193">
        <v>0</v>
      </c>
      <c r="BL2484" s="193">
        <v>0</v>
      </c>
      <c r="BM2484"/>
      <c r="BN2484" s="164">
        <v>3.7195661000000001E-3</v>
      </c>
      <c r="BO2484" s="164">
        <v>8.2563215000000002E-4</v>
      </c>
      <c r="BP2484" s="164">
        <v>0</v>
      </c>
      <c r="BQ2484" s="164">
        <v>0</v>
      </c>
      <c r="BR2484" s="164">
        <v>2.4079272999999999E-4</v>
      </c>
      <c r="BS2484" s="164">
        <v>5.8911707000000005E-4</v>
      </c>
      <c r="BT2484" s="164">
        <v>0</v>
      </c>
      <c r="BU2484" s="164">
        <v>8.9415291999999996E-4</v>
      </c>
      <c r="BV2484" s="164">
        <v>0</v>
      </c>
      <c r="BW2484" s="164">
        <v>0</v>
      </c>
      <c r="BX2484" s="164">
        <v>0</v>
      </c>
      <c r="BY2484" s="164">
        <v>0</v>
      </c>
      <c r="BZ2484" s="164">
        <v>0</v>
      </c>
      <c r="CA2484" s="164">
        <v>1.1698711999999999E-3</v>
      </c>
      <c r="CB2484" s="164">
        <v>0</v>
      </c>
      <c r="CC2484" s="164">
        <v>0</v>
      </c>
      <c r="CD2484" s="164">
        <v>0</v>
      </c>
      <c r="CE2484"/>
      <c r="CF2484" s="330">
        <v>0</v>
      </c>
      <c r="CG2484" s="330">
        <v>0</v>
      </c>
      <c r="CH2484" s="330">
        <v>24.79</v>
      </c>
      <c r="CI2484" s="330">
        <v>0.7</v>
      </c>
      <c r="CJ2484" s="330">
        <v>4.4290000000000003E-2</v>
      </c>
      <c r="CK2484" s="330">
        <v>0</v>
      </c>
      <c r="CL2484" s="330">
        <v>0</v>
      </c>
      <c r="CM2484" s="330">
        <v>7.2222199999999997E-3</v>
      </c>
      <c r="CN2484" s="330">
        <v>0</v>
      </c>
      <c r="CO2484" s="330">
        <v>0</v>
      </c>
      <c r="CP2484"/>
      <c r="CQ2484">
        <v>0</v>
      </c>
      <c r="CR2484">
        <v>13.40034</v>
      </c>
      <c r="CS2484">
        <v>7.2803399999999998</v>
      </c>
      <c r="CT2484">
        <v>7.2803399999999998</v>
      </c>
      <c r="CU2484">
        <v>0</v>
      </c>
      <c r="CV2484" s="39"/>
      <c r="CZ2484" s="11"/>
      <c r="DA2484" s="236"/>
      <c r="DB2484" s="236"/>
      <c r="DC2484" s="32"/>
      <c r="DD2484" s="32"/>
      <c r="DE2484" s="32"/>
      <c r="DF2484" s="32"/>
      <c r="DG2484" s="32"/>
      <c r="DH2484" s="32"/>
      <c r="DI2484" s="32"/>
      <c r="DJ2484" s="32"/>
      <c r="DK2484" s="32"/>
      <c r="DL2484" s="32"/>
    </row>
    <row r="2485" spans="1:116" ht="14.4" x14ac:dyDescent="0.3">
      <c r="A2485" t="s">
        <v>5484</v>
      </c>
      <c r="B2485" s="181" t="s">
        <v>5423</v>
      </c>
      <c r="C2485" s="182" t="s">
        <v>5485</v>
      </c>
      <c r="D2485" t="s">
        <v>5809</v>
      </c>
      <c r="E2485" s="242" t="s">
        <v>943</v>
      </c>
      <c r="F2485" s="184" t="s">
        <v>5486</v>
      </c>
      <c r="G2485" s="184">
        <v>6.12</v>
      </c>
      <c r="H2485" s="184">
        <v>6.12</v>
      </c>
      <c r="I2485" s="184">
        <v>0</v>
      </c>
      <c r="J2485" s="328">
        <v>0</v>
      </c>
      <c r="K2485" s="184">
        <v>0</v>
      </c>
      <c r="L2485" s="184">
        <v>0</v>
      </c>
      <c r="M2485" s="184">
        <v>0</v>
      </c>
      <c r="N2485" s="184">
        <v>6.12</v>
      </c>
      <c r="O2485" s="184">
        <v>0</v>
      </c>
      <c r="P2485" s="184">
        <v>0</v>
      </c>
      <c r="Q2485" s="331">
        <v>0</v>
      </c>
      <c r="R2485" s="331">
        <v>0</v>
      </c>
      <c r="S2485" s="331">
        <v>0</v>
      </c>
      <c r="T2485" s="331">
        <v>0</v>
      </c>
      <c r="U2485" s="184">
        <v>0</v>
      </c>
      <c r="V2485" s="184">
        <v>0</v>
      </c>
      <c r="W2485" s="184">
        <v>0</v>
      </c>
      <c r="X2485" s="184">
        <v>0</v>
      </c>
      <c r="Y2485"/>
      <c r="Z2485" s="288">
        <v>0</v>
      </c>
      <c r="AA2485"/>
      <c r="AB2485" s="164">
        <v>0</v>
      </c>
      <c r="AC2485" s="164">
        <v>0</v>
      </c>
      <c r="AD2485" s="164">
        <v>0</v>
      </c>
      <c r="AE2485" s="164">
        <v>0</v>
      </c>
      <c r="AF2485" s="164">
        <v>0</v>
      </c>
      <c r="AG2485" s="164">
        <v>0</v>
      </c>
      <c r="AH2485" s="164">
        <v>0</v>
      </c>
      <c r="AI2485"/>
      <c r="AJ2485" s="185">
        <v>1.2848480000000001E-2</v>
      </c>
      <c r="AK2485" s="185">
        <v>2.73552E-3</v>
      </c>
      <c r="AL2485" s="185">
        <v>1.0112960000000001E-2</v>
      </c>
      <c r="AM2485" s="185">
        <v>0</v>
      </c>
      <c r="AN2485" s="176">
        <v>1.6400000000000001E-7</v>
      </c>
      <c r="AO2485" s="176">
        <v>3.7399999999999997E-8</v>
      </c>
      <c r="AP2485" s="176">
        <v>0</v>
      </c>
      <c r="AQ2485" s="193">
        <v>0</v>
      </c>
      <c r="AR2485" s="193">
        <v>0</v>
      </c>
      <c r="AS2485" s="193">
        <v>0</v>
      </c>
      <c r="AT2485" s="193">
        <v>0</v>
      </c>
      <c r="AU2485" s="193">
        <v>0</v>
      </c>
      <c r="AV2485" s="192">
        <v>1.6400000000000001E-7</v>
      </c>
      <c r="AW2485" s="193">
        <v>0</v>
      </c>
      <c r="AX2485" s="192">
        <v>3.7399999999999997E-8</v>
      </c>
      <c r="AY2485" s="193">
        <v>0</v>
      </c>
      <c r="AZ2485" s="193">
        <v>0</v>
      </c>
      <c r="BA2485" s="193">
        <v>0</v>
      </c>
      <c r="BB2485" s="193">
        <v>0</v>
      </c>
      <c r="BC2485" s="193">
        <v>0</v>
      </c>
      <c r="BD2485" s="193">
        <v>0</v>
      </c>
      <c r="BE2485" s="193">
        <v>0</v>
      </c>
      <c r="BF2485" s="193">
        <v>0</v>
      </c>
      <c r="BG2485" s="193">
        <v>0</v>
      </c>
      <c r="BH2485" s="193">
        <v>0</v>
      </c>
      <c r="BI2485" s="193">
        <v>0</v>
      </c>
      <c r="BJ2485" s="193">
        <v>0</v>
      </c>
      <c r="BK2485" s="193">
        <v>0</v>
      </c>
      <c r="BL2485" s="193">
        <v>0</v>
      </c>
      <c r="BM2485"/>
      <c r="BN2485" s="164">
        <v>1.1816730000000001E-3</v>
      </c>
      <c r="BO2485" s="164">
        <v>0</v>
      </c>
      <c r="BP2485" s="164">
        <v>0</v>
      </c>
      <c r="BQ2485" s="186">
        <v>2.9136535E-6</v>
      </c>
      <c r="BR2485" s="164">
        <v>0</v>
      </c>
      <c r="BS2485" s="164">
        <v>0</v>
      </c>
      <c r="BT2485" s="164">
        <v>0</v>
      </c>
      <c r="BU2485" s="164">
        <v>0</v>
      </c>
      <c r="BV2485" s="164">
        <v>0</v>
      </c>
      <c r="BW2485" s="186">
        <v>8.8881489999999995E-6</v>
      </c>
      <c r="BX2485" s="164">
        <v>0</v>
      </c>
      <c r="BY2485" s="164">
        <v>0</v>
      </c>
      <c r="BZ2485" s="164">
        <v>0</v>
      </c>
      <c r="CA2485" s="164">
        <v>1.1698711999999999E-3</v>
      </c>
      <c r="CB2485" s="164">
        <v>0</v>
      </c>
      <c r="CC2485" s="164">
        <v>0</v>
      </c>
      <c r="CD2485" s="164">
        <v>0</v>
      </c>
      <c r="CE2485"/>
      <c r="CF2485" s="330">
        <v>0</v>
      </c>
      <c r="CG2485" s="330">
        <v>0</v>
      </c>
      <c r="CH2485" s="330">
        <v>0</v>
      </c>
      <c r="CI2485" s="330">
        <v>0</v>
      </c>
      <c r="CJ2485" s="330">
        <v>0</v>
      </c>
      <c r="CK2485" s="330">
        <v>0</v>
      </c>
      <c r="CL2485" s="330">
        <v>0</v>
      </c>
      <c r="CM2485" s="330">
        <v>0</v>
      </c>
      <c r="CN2485" s="330">
        <v>0</v>
      </c>
      <c r="CO2485" s="330">
        <v>0</v>
      </c>
      <c r="CP2485"/>
      <c r="CQ2485">
        <v>0</v>
      </c>
      <c r="CR2485">
        <v>6.12</v>
      </c>
      <c r="CS2485">
        <v>0</v>
      </c>
      <c r="CT2485">
        <v>0</v>
      </c>
      <c r="CU2485">
        <v>0</v>
      </c>
      <c r="CV2485" s="39"/>
      <c r="CZ2485" s="11"/>
      <c r="DA2485" s="236"/>
      <c r="DB2485" s="236"/>
      <c r="DC2485" s="32"/>
      <c r="DD2485" s="32"/>
      <c r="DE2485" s="32"/>
      <c r="DF2485" s="32"/>
      <c r="DG2485" s="32"/>
      <c r="DH2485" s="32"/>
      <c r="DI2485" s="32"/>
      <c r="DJ2485" s="32"/>
      <c r="DK2485" s="32"/>
      <c r="DL2485" s="32"/>
    </row>
    <row r="2486" spans="1:116" ht="14.4" x14ac:dyDescent="0.3">
      <c r="A2486" t="s">
        <v>5487</v>
      </c>
      <c r="B2486" s="181" t="s">
        <v>5423</v>
      </c>
      <c r="C2486" s="182" t="s">
        <v>5488</v>
      </c>
      <c r="D2486" t="s">
        <v>5809</v>
      </c>
      <c r="E2486" s="242" t="s">
        <v>943</v>
      </c>
      <c r="F2486" s="184" t="s">
        <v>5489</v>
      </c>
      <c r="G2486" s="184">
        <v>5.3806839999999996</v>
      </c>
      <c r="H2486" s="184">
        <v>0</v>
      </c>
      <c r="I2486" s="184">
        <v>5.3806839999999996</v>
      </c>
      <c r="J2486" s="328">
        <v>0</v>
      </c>
      <c r="K2486" s="184">
        <v>0</v>
      </c>
      <c r="L2486" s="184">
        <v>0</v>
      </c>
      <c r="M2486" s="184">
        <v>5.3806839999999996</v>
      </c>
      <c r="N2486" s="184">
        <v>0</v>
      </c>
      <c r="O2486" s="184">
        <v>0</v>
      </c>
      <c r="P2486" s="184">
        <v>0</v>
      </c>
      <c r="Q2486" s="331">
        <v>0</v>
      </c>
      <c r="R2486" s="331">
        <v>0</v>
      </c>
      <c r="S2486" s="331">
        <v>0</v>
      </c>
      <c r="T2486" s="331">
        <v>0</v>
      </c>
      <c r="U2486" s="184">
        <v>0</v>
      </c>
      <c r="V2486" s="184">
        <v>0</v>
      </c>
      <c r="W2486" s="331">
        <v>0</v>
      </c>
      <c r="X2486" s="184">
        <v>0</v>
      </c>
      <c r="Y2486"/>
      <c r="Z2486" s="288">
        <v>0</v>
      </c>
      <c r="AA2486"/>
      <c r="AB2486" s="164">
        <v>0</v>
      </c>
      <c r="AC2486" s="164">
        <v>0</v>
      </c>
      <c r="AD2486" s="164">
        <v>0</v>
      </c>
      <c r="AE2486" s="164">
        <v>0</v>
      </c>
      <c r="AF2486" s="164">
        <v>0</v>
      </c>
      <c r="AG2486" s="164">
        <v>0</v>
      </c>
      <c r="AH2486" s="164">
        <v>0</v>
      </c>
      <c r="AI2486"/>
      <c r="AJ2486" s="185">
        <v>0</v>
      </c>
      <c r="AK2486" s="185">
        <v>0</v>
      </c>
      <c r="AL2486" s="185">
        <v>0</v>
      </c>
      <c r="AM2486" s="185">
        <v>0</v>
      </c>
      <c r="AN2486" s="176">
        <v>0</v>
      </c>
      <c r="AO2486" s="176">
        <v>0</v>
      </c>
      <c r="AP2486" s="176">
        <v>0</v>
      </c>
      <c r="AQ2486" s="193">
        <v>0</v>
      </c>
      <c r="AR2486" s="193">
        <v>0</v>
      </c>
      <c r="AS2486" s="193">
        <v>0</v>
      </c>
      <c r="AT2486" s="193">
        <v>0</v>
      </c>
      <c r="AU2486" s="193">
        <v>0</v>
      </c>
      <c r="AV2486" s="193">
        <v>0</v>
      </c>
      <c r="AW2486" s="193">
        <v>0</v>
      </c>
      <c r="AX2486" s="193">
        <v>0</v>
      </c>
      <c r="AY2486" s="193">
        <v>0</v>
      </c>
      <c r="AZ2486" s="193">
        <v>0</v>
      </c>
      <c r="BA2486" s="193">
        <v>0</v>
      </c>
      <c r="BB2486" s="193">
        <v>0</v>
      </c>
      <c r="BC2486" s="193">
        <v>0</v>
      </c>
      <c r="BD2486" s="193">
        <v>0</v>
      </c>
      <c r="BE2486" s="193">
        <v>0</v>
      </c>
      <c r="BF2486" s="193">
        <v>0</v>
      </c>
      <c r="BG2486" s="193">
        <v>0</v>
      </c>
      <c r="BH2486" s="193">
        <v>0</v>
      </c>
      <c r="BI2486" s="193">
        <v>0</v>
      </c>
      <c r="BJ2486" s="193">
        <v>0</v>
      </c>
      <c r="BK2486" s="193">
        <v>0</v>
      </c>
      <c r="BL2486" s="193">
        <v>0</v>
      </c>
      <c r="BM2486"/>
      <c r="BN2486" s="164">
        <v>0</v>
      </c>
      <c r="BO2486" s="164">
        <v>0</v>
      </c>
      <c r="BP2486" s="164">
        <v>0</v>
      </c>
      <c r="BQ2486" s="164">
        <v>0</v>
      </c>
      <c r="BR2486" s="164">
        <v>0</v>
      </c>
      <c r="BS2486" s="164">
        <v>0</v>
      </c>
      <c r="BT2486" s="164">
        <v>0</v>
      </c>
      <c r="BU2486" s="164">
        <v>0</v>
      </c>
      <c r="BV2486" s="164">
        <v>0</v>
      </c>
      <c r="BW2486" s="164">
        <v>0</v>
      </c>
      <c r="BX2486" s="164">
        <v>0</v>
      </c>
      <c r="BY2486" s="164">
        <v>0</v>
      </c>
      <c r="BZ2486" s="164">
        <v>0</v>
      </c>
      <c r="CA2486" s="164">
        <v>0</v>
      </c>
      <c r="CB2486" s="164">
        <v>0</v>
      </c>
      <c r="CC2486" s="164">
        <v>0</v>
      </c>
      <c r="CD2486" s="164">
        <v>0</v>
      </c>
      <c r="CE2486"/>
      <c r="CF2486" s="330">
        <v>0</v>
      </c>
      <c r="CG2486" s="330">
        <v>0</v>
      </c>
      <c r="CH2486" s="330">
        <v>0</v>
      </c>
      <c r="CI2486" s="330">
        <v>0</v>
      </c>
      <c r="CJ2486" s="330">
        <v>0.36565199999999998</v>
      </c>
      <c r="CK2486" s="330">
        <v>0</v>
      </c>
      <c r="CL2486" s="330">
        <v>0</v>
      </c>
      <c r="CM2486" s="330">
        <v>0</v>
      </c>
      <c r="CN2486" s="330">
        <v>0</v>
      </c>
      <c r="CO2486" s="330">
        <v>0</v>
      </c>
      <c r="CP2486"/>
      <c r="CQ2486">
        <v>0</v>
      </c>
      <c r="CR2486">
        <v>5.3806839999999996</v>
      </c>
      <c r="CS2486">
        <v>5.3806839999999996</v>
      </c>
      <c r="CT2486">
        <v>5.3806839999999996</v>
      </c>
      <c r="CU2486">
        <v>0</v>
      </c>
      <c r="CV2486" s="39"/>
      <c r="CZ2486" s="11"/>
      <c r="DA2486" s="236"/>
      <c r="DB2486" s="236"/>
      <c r="DC2486" s="32"/>
      <c r="DD2486" s="32"/>
      <c r="DE2486" s="32"/>
      <c r="DF2486" s="32"/>
      <c r="DG2486" s="32"/>
      <c r="DH2486" s="32"/>
      <c r="DI2486" s="32"/>
      <c r="DJ2486" s="32"/>
      <c r="DK2486" s="32"/>
      <c r="DL2486" s="32"/>
    </row>
    <row r="2487" spans="1:116" ht="14.4" x14ac:dyDescent="0.3">
      <c r="A2487" t="s">
        <v>5490</v>
      </c>
      <c r="B2487" s="181" t="s">
        <v>5423</v>
      </c>
      <c r="C2487" s="182" t="s">
        <v>5491</v>
      </c>
      <c r="D2487" t="s">
        <v>5809</v>
      </c>
      <c r="E2487" s="242" t="s">
        <v>943</v>
      </c>
      <c r="F2487" s="184" t="s">
        <v>5492</v>
      </c>
      <c r="G2487" s="184">
        <v>16.306361277870003</v>
      </c>
      <c r="H2487" s="184">
        <v>1.1426400000000001E-3</v>
      </c>
      <c r="I2487" s="184">
        <v>16.305218637870002</v>
      </c>
      <c r="J2487" s="328">
        <v>0</v>
      </c>
      <c r="K2487" s="184">
        <v>0</v>
      </c>
      <c r="L2487" s="184">
        <v>0</v>
      </c>
      <c r="M2487" s="184">
        <v>16.305108000000001</v>
      </c>
      <c r="N2487" s="184">
        <v>0</v>
      </c>
      <c r="O2487" s="184">
        <v>0</v>
      </c>
      <c r="P2487" s="184">
        <v>0</v>
      </c>
      <c r="Q2487" s="184">
        <v>1.1426400000000001E-3</v>
      </c>
      <c r="R2487" s="331">
        <v>1.1063787E-4</v>
      </c>
      <c r="S2487" s="331">
        <v>0</v>
      </c>
      <c r="T2487" s="331">
        <v>0</v>
      </c>
      <c r="U2487" s="184">
        <v>0</v>
      </c>
      <c r="V2487" s="184">
        <v>0</v>
      </c>
      <c r="W2487" s="331">
        <v>0</v>
      </c>
      <c r="X2487" s="184">
        <v>0</v>
      </c>
      <c r="Y2487"/>
      <c r="Z2487" s="288">
        <v>0</v>
      </c>
      <c r="AA2487"/>
      <c r="AB2487" s="164">
        <v>0</v>
      </c>
      <c r="AC2487" s="164">
        <v>0</v>
      </c>
      <c r="AD2487" s="164">
        <v>0</v>
      </c>
      <c r="AE2487" s="164">
        <v>0</v>
      </c>
      <c r="AF2487" s="164">
        <v>0</v>
      </c>
      <c r="AG2487" s="164">
        <v>0</v>
      </c>
      <c r="AH2487" s="164">
        <v>0</v>
      </c>
      <c r="AI2487"/>
      <c r="AJ2487" s="185">
        <v>0</v>
      </c>
      <c r="AK2487" s="185">
        <v>0</v>
      </c>
      <c r="AL2487" s="185">
        <v>0</v>
      </c>
      <c r="AM2487" s="185">
        <v>0</v>
      </c>
      <c r="AN2487" s="176">
        <v>0</v>
      </c>
      <c r="AO2487" s="176">
        <v>0</v>
      </c>
      <c r="AP2487" s="176">
        <v>0</v>
      </c>
      <c r="AQ2487" s="193">
        <v>0</v>
      </c>
      <c r="AR2487" s="193">
        <v>0</v>
      </c>
      <c r="AS2487" s="193">
        <v>0</v>
      </c>
      <c r="AT2487" s="193">
        <v>0</v>
      </c>
      <c r="AU2487" s="193">
        <v>0</v>
      </c>
      <c r="AV2487" s="193">
        <v>0</v>
      </c>
      <c r="AW2487" s="193">
        <v>0</v>
      </c>
      <c r="AX2487" s="193">
        <v>0</v>
      </c>
      <c r="AY2487" s="193">
        <v>0</v>
      </c>
      <c r="AZ2487" s="193">
        <v>0</v>
      </c>
      <c r="BA2487" s="193">
        <v>0</v>
      </c>
      <c r="BB2487" s="193">
        <v>0</v>
      </c>
      <c r="BC2487" s="193">
        <v>0</v>
      </c>
      <c r="BD2487" s="193">
        <v>0</v>
      </c>
      <c r="BE2487" s="193">
        <v>0</v>
      </c>
      <c r="BF2487" s="193">
        <v>0</v>
      </c>
      <c r="BG2487" s="193">
        <v>0</v>
      </c>
      <c r="BH2487" s="193">
        <v>0</v>
      </c>
      <c r="BI2487" s="193">
        <v>0</v>
      </c>
      <c r="BJ2487" s="193">
        <v>0</v>
      </c>
      <c r="BK2487" s="193">
        <v>0</v>
      </c>
      <c r="BL2487" s="193">
        <v>0</v>
      </c>
      <c r="BM2487"/>
      <c r="BN2487" s="186">
        <v>7.6905130000000002E-7</v>
      </c>
      <c r="BO2487" s="164">
        <v>0</v>
      </c>
      <c r="BP2487" s="164">
        <v>0</v>
      </c>
      <c r="BQ2487" s="186">
        <v>1.2959764000000001E-8</v>
      </c>
      <c r="BR2487" s="164">
        <v>0</v>
      </c>
      <c r="BS2487" s="164">
        <v>0</v>
      </c>
      <c r="BT2487" s="164">
        <v>0</v>
      </c>
      <c r="BU2487" s="164">
        <v>0</v>
      </c>
      <c r="BV2487" s="164">
        <v>0</v>
      </c>
      <c r="BW2487" s="186">
        <v>7.5609153999999996E-7</v>
      </c>
      <c r="BX2487" s="164">
        <v>0</v>
      </c>
      <c r="BY2487" s="164">
        <v>0</v>
      </c>
      <c r="BZ2487" s="164">
        <v>0</v>
      </c>
      <c r="CA2487" s="164">
        <v>0</v>
      </c>
      <c r="CB2487" s="164">
        <v>0</v>
      </c>
      <c r="CC2487" s="164">
        <v>0</v>
      </c>
      <c r="CD2487" s="164">
        <v>0</v>
      </c>
      <c r="CE2487"/>
      <c r="CF2487" s="330">
        <v>0</v>
      </c>
      <c r="CG2487" s="330">
        <v>0</v>
      </c>
      <c r="CH2487" s="330">
        <v>0</v>
      </c>
      <c r="CI2487" s="330">
        <v>0</v>
      </c>
      <c r="CJ2487" s="330">
        <v>1.1200000000000001</v>
      </c>
      <c r="CK2487" s="330">
        <v>0</v>
      </c>
      <c r="CL2487" s="330">
        <v>0</v>
      </c>
      <c r="CM2487" s="330">
        <v>0</v>
      </c>
      <c r="CN2487" s="330">
        <v>0</v>
      </c>
      <c r="CO2487" s="330">
        <v>0</v>
      </c>
      <c r="CP2487"/>
      <c r="CQ2487">
        <v>0</v>
      </c>
      <c r="CR2487">
        <v>16.306361277870003</v>
      </c>
      <c r="CS2487">
        <v>16.305218637870002</v>
      </c>
      <c r="CT2487">
        <v>16.305218637870002</v>
      </c>
      <c r="CU2487">
        <v>0</v>
      </c>
      <c r="CV2487" s="39"/>
      <c r="CZ2487" s="11"/>
      <c r="DA2487" s="236"/>
      <c r="DB2487" s="236"/>
      <c r="DC2487" s="32"/>
      <c r="DD2487" s="32"/>
      <c r="DE2487" s="32"/>
      <c r="DF2487" s="32"/>
      <c r="DG2487" s="32"/>
      <c r="DH2487" s="32"/>
      <c r="DI2487" s="32"/>
      <c r="DJ2487" s="32"/>
      <c r="DK2487" s="32"/>
      <c r="DL2487" s="32"/>
    </row>
    <row r="2488" spans="1:116" ht="14.4" x14ac:dyDescent="0.3">
      <c r="A2488" t="s">
        <v>5493</v>
      </c>
      <c r="B2488" s="181" t="s">
        <v>5423</v>
      </c>
      <c r="C2488" s="182" t="s">
        <v>5494</v>
      </c>
      <c r="D2488" t="s">
        <v>5809</v>
      </c>
      <c r="E2488" s="242" t="s">
        <v>943</v>
      </c>
      <c r="F2488" s="184" t="s">
        <v>5495</v>
      </c>
      <c r="G2488" s="184">
        <v>5.2251221189999999</v>
      </c>
      <c r="H2488" s="184">
        <v>0</v>
      </c>
      <c r="I2488" s="184">
        <v>5.2251221189999999</v>
      </c>
      <c r="J2488" s="328">
        <v>0</v>
      </c>
      <c r="K2488" s="184">
        <v>0</v>
      </c>
      <c r="L2488" s="184">
        <v>0</v>
      </c>
      <c r="M2488" s="184">
        <v>5.2176454000000003</v>
      </c>
      <c r="N2488" s="184">
        <v>0</v>
      </c>
      <c r="O2488" s="184">
        <v>0</v>
      </c>
      <c r="P2488" s="184">
        <v>0</v>
      </c>
      <c r="Q2488" s="331">
        <v>0</v>
      </c>
      <c r="R2488" s="331">
        <v>7.4767189999999997E-3</v>
      </c>
      <c r="S2488" s="331">
        <v>0</v>
      </c>
      <c r="T2488" s="184">
        <v>0</v>
      </c>
      <c r="U2488" s="184">
        <v>0</v>
      </c>
      <c r="V2488" s="331">
        <v>0</v>
      </c>
      <c r="W2488" s="331">
        <v>0</v>
      </c>
      <c r="X2488" s="184">
        <v>0</v>
      </c>
      <c r="Y2488"/>
      <c r="Z2488" s="288">
        <v>0</v>
      </c>
      <c r="AA2488"/>
      <c r="AB2488" s="164">
        <v>0</v>
      </c>
      <c r="AC2488" s="164">
        <v>0</v>
      </c>
      <c r="AD2488" s="164">
        <v>0</v>
      </c>
      <c r="AE2488" s="164">
        <v>0</v>
      </c>
      <c r="AF2488" s="164">
        <v>0</v>
      </c>
      <c r="AG2488" s="164">
        <v>0</v>
      </c>
      <c r="AH2488" s="164">
        <v>0</v>
      </c>
      <c r="AI2488"/>
      <c r="AJ2488" s="185">
        <v>0</v>
      </c>
      <c r="AK2488" s="185">
        <v>0</v>
      </c>
      <c r="AL2488" s="185">
        <v>0</v>
      </c>
      <c r="AM2488" s="185">
        <v>0</v>
      </c>
      <c r="AN2488" s="176">
        <v>0</v>
      </c>
      <c r="AO2488" s="176">
        <v>0</v>
      </c>
      <c r="AP2488" s="176">
        <v>0</v>
      </c>
      <c r="AQ2488" s="193">
        <v>0</v>
      </c>
      <c r="AR2488" s="193">
        <v>0</v>
      </c>
      <c r="AS2488" s="193">
        <v>0</v>
      </c>
      <c r="AT2488" s="193">
        <v>0</v>
      </c>
      <c r="AU2488" s="193">
        <v>0</v>
      </c>
      <c r="AV2488" s="193">
        <v>0</v>
      </c>
      <c r="AW2488" s="193">
        <v>0</v>
      </c>
      <c r="AX2488" s="193">
        <v>0</v>
      </c>
      <c r="AY2488" s="193">
        <v>0</v>
      </c>
      <c r="AZ2488" s="193">
        <v>0</v>
      </c>
      <c r="BA2488" s="193">
        <v>0</v>
      </c>
      <c r="BB2488" s="193">
        <v>0</v>
      </c>
      <c r="BC2488" s="193">
        <v>0</v>
      </c>
      <c r="BD2488" s="193">
        <v>0</v>
      </c>
      <c r="BE2488" s="193">
        <v>0</v>
      </c>
      <c r="BF2488" s="193">
        <v>0</v>
      </c>
      <c r="BG2488" s="193">
        <v>0</v>
      </c>
      <c r="BH2488" s="193">
        <v>0</v>
      </c>
      <c r="BI2488" s="193">
        <v>0</v>
      </c>
      <c r="BJ2488" s="193">
        <v>0</v>
      </c>
      <c r="BK2488" s="193">
        <v>0</v>
      </c>
      <c r="BL2488" s="193">
        <v>0</v>
      </c>
      <c r="BM2488"/>
      <c r="BN2488" s="186">
        <v>8.7579883000000004E-7</v>
      </c>
      <c r="BO2488" s="164">
        <v>0</v>
      </c>
      <c r="BP2488" s="164">
        <v>0</v>
      </c>
      <c r="BQ2488" s="186">
        <v>8.7579883000000004E-7</v>
      </c>
      <c r="BR2488" s="164">
        <v>0</v>
      </c>
      <c r="BS2488" s="164">
        <v>0</v>
      </c>
      <c r="BT2488" s="164">
        <v>0</v>
      </c>
      <c r="BU2488" s="164">
        <v>0</v>
      </c>
      <c r="BV2488" s="164">
        <v>0</v>
      </c>
      <c r="BW2488" s="164">
        <v>0</v>
      </c>
      <c r="BX2488" s="164">
        <v>0</v>
      </c>
      <c r="BY2488" s="164">
        <v>0</v>
      </c>
      <c r="BZ2488" s="164">
        <v>0</v>
      </c>
      <c r="CA2488" s="164">
        <v>0</v>
      </c>
      <c r="CB2488" s="164">
        <v>0</v>
      </c>
      <c r="CC2488" s="164">
        <v>0</v>
      </c>
      <c r="CD2488" s="164">
        <v>0</v>
      </c>
      <c r="CE2488"/>
      <c r="CF2488" s="330">
        <v>0</v>
      </c>
      <c r="CG2488" s="330">
        <v>0</v>
      </c>
      <c r="CH2488" s="330">
        <v>0</v>
      </c>
      <c r="CI2488" s="330">
        <v>0.98</v>
      </c>
      <c r="CJ2488" s="330">
        <v>0.35482399999999997</v>
      </c>
      <c r="CK2488" s="330">
        <v>0</v>
      </c>
      <c r="CL2488" s="330">
        <v>0</v>
      </c>
      <c r="CM2488" s="330">
        <v>0</v>
      </c>
      <c r="CN2488" s="330">
        <v>0</v>
      </c>
      <c r="CO2488" s="330">
        <v>0</v>
      </c>
      <c r="CP2488"/>
      <c r="CQ2488">
        <v>0</v>
      </c>
      <c r="CR2488">
        <v>5.2251221189999999</v>
      </c>
      <c r="CS2488">
        <v>5.2251221189999999</v>
      </c>
      <c r="CT2488">
        <v>5.2251221189999999</v>
      </c>
      <c r="CU2488">
        <v>0</v>
      </c>
      <c r="CV2488" s="39"/>
      <c r="CZ2488" s="11"/>
      <c r="DA2488" s="236"/>
      <c r="DB2488" s="236"/>
      <c r="DC2488" s="32"/>
      <c r="DD2488" s="32"/>
      <c r="DE2488" s="32"/>
      <c r="DF2488" s="32"/>
      <c r="DG2488" s="32"/>
      <c r="DH2488" s="32"/>
      <c r="DI2488" s="32"/>
      <c r="DJ2488" s="32"/>
      <c r="DK2488" s="32"/>
      <c r="DL2488" s="32"/>
    </row>
    <row r="2489" spans="1:116" ht="14.4" x14ac:dyDescent="0.3">
      <c r="A2489" t="s">
        <v>5496</v>
      </c>
      <c r="B2489" s="181" t="s">
        <v>5423</v>
      </c>
      <c r="C2489" s="182" t="s">
        <v>5497</v>
      </c>
      <c r="D2489" t="s">
        <v>5809</v>
      </c>
      <c r="E2489" s="242" t="s">
        <v>943</v>
      </c>
      <c r="F2489" s="184" t="s">
        <v>5498</v>
      </c>
      <c r="G2489" s="184">
        <v>0.97492791899999998</v>
      </c>
      <c r="H2489" s="184">
        <v>0.97423622639999996</v>
      </c>
      <c r="I2489" s="184">
        <v>6.9169260000000003E-4</v>
      </c>
      <c r="J2489" s="328">
        <v>0</v>
      </c>
      <c r="K2489" s="184">
        <v>0</v>
      </c>
      <c r="L2489" s="184">
        <v>0</v>
      </c>
      <c r="M2489" s="184">
        <v>0</v>
      </c>
      <c r="N2489" s="184">
        <v>0.97307999999999995</v>
      </c>
      <c r="O2489" s="184">
        <v>0</v>
      </c>
      <c r="P2489" s="184">
        <v>0</v>
      </c>
      <c r="Q2489" s="331">
        <v>1.1562263999999999E-3</v>
      </c>
      <c r="R2489" s="331">
        <v>6.9169260000000003E-4</v>
      </c>
      <c r="S2489" s="184">
        <v>0</v>
      </c>
      <c r="T2489" s="184">
        <v>0</v>
      </c>
      <c r="U2489" s="184">
        <v>0</v>
      </c>
      <c r="V2489" s="184">
        <v>0</v>
      </c>
      <c r="W2489" s="331">
        <v>0</v>
      </c>
      <c r="X2489" s="184">
        <v>0</v>
      </c>
      <c r="Y2489"/>
      <c r="Z2489" s="288">
        <v>0</v>
      </c>
      <c r="AA2489"/>
      <c r="AB2489" s="164">
        <v>0</v>
      </c>
      <c r="AC2489" s="164">
        <v>0</v>
      </c>
      <c r="AD2489" s="164">
        <v>0</v>
      </c>
      <c r="AE2489" s="164">
        <v>0</v>
      </c>
      <c r="AF2489" s="164">
        <v>0</v>
      </c>
      <c r="AG2489" s="164">
        <v>0</v>
      </c>
      <c r="AH2489" s="164">
        <v>0</v>
      </c>
      <c r="AI2489"/>
      <c r="AJ2489" s="185">
        <v>1.8861911E-3</v>
      </c>
      <c r="AK2489" s="185">
        <v>6.6386400000000001E-4</v>
      </c>
      <c r="AL2489" s="185">
        <v>1.2223271000000001E-3</v>
      </c>
      <c r="AM2489" s="185">
        <v>0</v>
      </c>
      <c r="AN2489" s="176">
        <v>3.9799999999999999E-8</v>
      </c>
      <c r="AO2489" s="176">
        <v>4.5204405999999999E-9</v>
      </c>
      <c r="AP2489" s="176">
        <v>0</v>
      </c>
      <c r="AQ2489" s="193">
        <v>0</v>
      </c>
      <c r="AR2489" s="193">
        <v>0</v>
      </c>
      <c r="AS2489" s="193">
        <v>0</v>
      </c>
      <c r="AT2489" s="193">
        <v>0</v>
      </c>
      <c r="AU2489" s="193">
        <v>0</v>
      </c>
      <c r="AV2489" s="192">
        <v>1.9799999999999999E-8</v>
      </c>
      <c r="AW2489" s="193">
        <v>0</v>
      </c>
      <c r="AX2489" s="192">
        <v>4.5200000000000001E-9</v>
      </c>
      <c r="AY2489" s="193">
        <v>0</v>
      </c>
      <c r="AZ2489" s="193">
        <v>0</v>
      </c>
      <c r="BA2489" s="193">
        <v>0</v>
      </c>
      <c r="BB2489" s="192">
        <v>3.4799999999999998E-13</v>
      </c>
      <c r="BC2489" s="192">
        <v>3.0099999999999999E-14</v>
      </c>
      <c r="BD2489" s="192">
        <v>6.2499999999999999E-14</v>
      </c>
      <c r="BE2489" s="193">
        <v>0</v>
      </c>
      <c r="BF2489" s="192">
        <v>2E-8</v>
      </c>
      <c r="BG2489" s="193">
        <v>0</v>
      </c>
      <c r="BH2489" s="193">
        <v>0</v>
      </c>
      <c r="BI2489" s="193">
        <v>0</v>
      </c>
      <c r="BJ2489" s="193">
        <v>0</v>
      </c>
      <c r="BK2489" s="193">
        <v>0</v>
      </c>
      <c r="BL2489" s="193">
        <v>0</v>
      </c>
      <c r="BM2489"/>
      <c r="BN2489" s="164">
        <v>1.8685562999999999E-4</v>
      </c>
      <c r="BO2489" s="164">
        <v>0</v>
      </c>
      <c r="BP2489" s="164">
        <v>0</v>
      </c>
      <c r="BQ2489" s="186">
        <v>8.1022648000000004E-8</v>
      </c>
      <c r="BR2489" s="164">
        <v>0</v>
      </c>
      <c r="BS2489" s="164">
        <v>0</v>
      </c>
      <c r="BT2489" s="164">
        <v>0</v>
      </c>
      <c r="BU2489" s="164">
        <v>0</v>
      </c>
      <c r="BV2489" s="164">
        <v>0</v>
      </c>
      <c r="BW2489" s="186">
        <v>7.6508174000000003E-7</v>
      </c>
      <c r="BX2489" s="164">
        <v>0</v>
      </c>
      <c r="BY2489" s="164">
        <v>0</v>
      </c>
      <c r="BZ2489" s="164">
        <v>0</v>
      </c>
      <c r="CA2489" s="164">
        <v>1.8600953E-4</v>
      </c>
      <c r="CB2489" s="164">
        <v>0</v>
      </c>
      <c r="CC2489" s="164">
        <v>0</v>
      </c>
      <c r="CD2489" s="164">
        <v>0</v>
      </c>
      <c r="CE2489"/>
      <c r="CF2489" s="330">
        <v>0</v>
      </c>
      <c r="CG2489" s="330">
        <v>0</v>
      </c>
      <c r="CH2489" s="330">
        <v>0.35591</v>
      </c>
      <c r="CI2489" s="330">
        <v>0</v>
      </c>
      <c r="CJ2489" s="330">
        <v>0</v>
      </c>
      <c r="CK2489" s="330">
        <v>0</v>
      </c>
      <c r="CL2489" s="329">
        <v>6.2499999999999997E-9</v>
      </c>
      <c r="CM2489" s="330">
        <v>0</v>
      </c>
      <c r="CN2489" s="330">
        <v>7.9200000000000007E-2</v>
      </c>
      <c r="CO2489" s="330">
        <v>0</v>
      </c>
      <c r="CP2489"/>
      <c r="CQ2489">
        <v>0</v>
      </c>
      <c r="CR2489">
        <v>0.97492791899999998</v>
      </c>
      <c r="CS2489">
        <v>6.9169260000000003E-4</v>
      </c>
      <c r="CT2489">
        <v>6.9169260000000003E-4</v>
      </c>
      <c r="CU2489">
        <v>0</v>
      </c>
      <c r="CV2489" s="39"/>
      <c r="CZ2489" s="11"/>
      <c r="DA2489" s="236"/>
      <c r="DB2489" s="236"/>
      <c r="DC2489" s="32"/>
      <c r="DD2489" s="32"/>
      <c r="DE2489" s="32"/>
      <c r="DF2489" s="32"/>
      <c r="DG2489" s="32"/>
      <c r="DH2489" s="32"/>
      <c r="DI2489" s="32"/>
      <c r="DJ2489" s="32"/>
      <c r="DK2489" s="32"/>
      <c r="DL2489" s="32"/>
    </row>
    <row r="2490" spans="1:116" ht="14.4" x14ac:dyDescent="0.3">
      <c r="A2490" t="s">
        <v>5499</v>
      </c>
      <c r="B2490" s="181" t="s">
        <v>5423</v>
      </c>
      <c r="C2490" s="182" t="s">
        <v>5500</v>
      </c>
      <c r="D2490" t="s">
        <v>5809</v>
      </c>
      <c r="E2490" s="242" t="s">
        <v>943</v>
      </c>
      <c r="F2490" s="184" t="s">
        <v>5501</v>
      </c>
      <c r="G2490" s="184">
        <v>2.5277348056000002</v>
      </c>
      <c r="H2490" s="184">
        <v>2.5253388800000001</v>
      </c>
      <c r="I2490" s="184">
        <v>2.3959255999999999E-3</v>
      </c>
      <c r="J2490" s="328">
        <v>0</v>
      </c>
      <c r="K2490" s="184">
        <v>0</v>
      </c>
      <c r="L2490" s="184">
        <v>0</v>
      </c>
      <c r="M2490" s="184">
        <v>0</v>
      </c>
      <c r="N2490" s="184">
        <v>2.2521599999999999</v>
      </c>
      <c r="O2490" s="184">
        <v>0</v>
      </c>
      <c r="P2490" s="184">
        <v>0.23966000000000001</v>
      </c>
      <c r="Q2490" s="331">
        <v>3.3518880000000001E-2</v>
      </c>
      <c r="R2490" s="331">
        <v>2.3959255999999999E-3</v>
      </c>
      <c r="S2490" s="331">
        <v>0</v>
      </c>
      <c r="T2490" s="184">
        <v>0</v>
      </c>
      <c r="U2490" s="184">
        <v>0</v>
      </c>
      <c r="V2490" s="331">
        <v>0</v>
      </c>
      <c r="W2490" s="184">
        <v>0</v>
      </c>
      <c r="X2490" s="184">
        <v>0</v>
      </c>
      <c r="Y2490"/>
      <c r="Z2490" s="288">
        <v>0</v>
      </c>
      <c r="AA2490"/>
      <c r="AB2490" s="164">
        <v>0</v>
      </c>
      <c r="AC2490" s="164">
        <v>0</v>
      </c>
      <c r="AD2490" s="164">
        <v>0</v>
      </c>
      <c r="AE2490" s="164">
        <v>0</v>
      </c>
      <c r="AF2490" s="164">
        <v>0</v>
      </c>
      <c r="AG2490" s="164">
        <v>0</v>
      </c>
      <c r="AH2490" s="164">
        <v>0</v>
      </c>
      <c r="AI2490"/>
      <c r="AJ2490" s="185">
        <v>8.7123837999999995E-2</v>
      </c>
      <c r="AK2490" s="185">
        <v>8.5084679999999996E-2</v>
      </c>
      <c r="AL2490" s="185">
        <v>2.0391579000000001E-3</v>
      </c>
      <c r="AM2490" s="185">
        <v>0</v>
      </c>
      <c r="AN2490" s="176">
        <v>5.101E-6</v>
      </c>
      <c r="AO2490" s="176">
        <v>7.5412644999999994E-9</v>
      </c>
      <c r="AP2490" s="176">
        <v>0</v>
      </c>
      <c r="AQ2490" s="193">
        <v>0</v>
      </c>
      <c r="AR2490" s="193">
        <v>0</v>
      </c>
      <c r="AS2490" s="193">
        <v>0</v>
      </c>
      <c r="AT2490" s="193">
        <v>0</v>
      </c>
      <c r="AU2490" s="193">
        <v>0</v>
      </c>
      <c r="AV2490" s="192">
        <v>3.2999999999999998E-8</v>
      </c>
      <c r="AW2490" s="193">
        <v>0</v>
      </c>
      <c r="AX2490" s="192">
        <v>7.54E-9</v>
      </c>
      <c r="AY2490" s="193">
        <v>0</v>
      </c>
      <c r="AZ2490" s="193">
        <v>0</v>
      </c>
      <c r="BA2490" s="193">
        <v>0</v>
      </c>
      <c r="BB2490" s="192">
        <v>9.9299999999999991E-13</v>
      </c>
      <c r="BC2490" s="192">
        <v>2.45E-14</v>
      </c>
      <c r="BD2490" s="192">
        <v>2.4700000000000001E-13</v>
      </c>
      <c r="BE2490" s="192">
        <v>4.7899999999999999E-6</v>
      </c>
      <c r="BF2490" s="192">
        <v>2.7799999999999997E-7</v>
      </c>
      <c r="BG2490" s="193">
        <v>0</v>
      </c>
      <c r="BH2490" s="193">
        <v>0</v>
      </c>
      <c r="BI2490" s="193">
        <v>0</v>
      </c>
      <c r="BJ2490" s="193">
        <v>0</v>
      </c>
      <c r="BK2490" s="193">
        <v>0</v>
      </c>
      <c r="BL2490" s="193">
        <v>0</v>
      </c>
      <c r="BM2490"/>
      <c r="BN2490" s="164">
        <v>7.7457975E-4</v>
      </c>
      <c r="BO2490" s="164">
        <v>0</v>
      </c>
      <c r="BP2490" s="164">
        <v>0</v>
      </c>
      <c r="BQ2490" s="186">
        <v>2.8065102000000001E-7</v>
      </c>
      <c r="BR2490" s="164">
        <v>0</v>
      </c>
      <c r="BS2490" s="164">
        <v>0</v>
      </c>
      <c r="BT2490" s="164">
        <v>0</v>
      </c>
      <c r="BU2490" s="164">
        <v>0</v>
      </c>
      <c r="BV2490" s="164">
        <v>3.2160685000000002E-4</v>
      </c>
      <c r="BW2490" s="186">
        <v>2.2179638000000001E-5</v>
      </c>
      <c r="BX2490" s="164">
        <v>0</v>
      </c>
      <c r="BY2490" s="164">
        <v>0</v>
      </c>
      <c r="BZ2490" s="164">
        <v>0</v>
      </c>
      <c r="CA2490" s="164">
        <v>4.3051260999999998E-4</v>
      </c>
      <c r="CB2490" s="164">
        <v>0</v>
      </c>
      <c r="CC2490" s="164">
        <v>0</v>
      </c>
      <c r="CD2490" s="164">
        <v>0</v>
      </c>
      <c r="CE2490"/>
      <c r="CF2490" s="330">
        <v>0</v>
      </c>
      <c r="CG2490" s="330">
        <v>0</v>
      </c>
      <c r="CH2490" s="330">
        <v>0.72072800000000004</v>
      </c>
      <c r="CI2490" s="330">
        <v>0</v>
      </c>
      <c r="CJ2490" s="330">
        <v>0</v>
      </c>
      <c r="CK2490" s="329">
        <v>2.9700000000000003E-7</v>
      </c>
      <c r="CL2490" s="329">
        <v>7.5199999999999998E-8</v>
      </c>
      <c r="CM2490" s="330">
        <v>0</v>
      </c>
      <c r="CN2490" s="330">
        <v>6.4000000000000001E-2</v>
      </c>
      <c r="CO2490" s="330">
        <v>0</v>
      </c>
      <c r="CP2490"/>
      <c r="CQ2490">
        <v>0</v>
      </c>
      <c r="CR2490">
        <v>2.5277348056000002</v>
      </c>
      <c r="CS2490">
        <v>2.3959255999999999E-3</v>
      </c>
      <c r="CT2490">
        <v>2.3959255999999999E-3</v>
      </c>
      <c r="CU2490">
        <v>0</v>
      </c>
      <c r="CV2490" s="39"/>
      <c r="CZ2490" s="11"/>
      <c r="DA2490" s="236"/>
      <c r="DB2490" s="236"/>
      <c r="DC2490" s="32"/>
      <c r="DD2490" s="32"/>
      <c r="DE2490" s="32"/>
      <c r="DF2490" s="32"/>
      <c r="DG2490" s="32"/>
      <c r="DH2490" s="32"/>
      <c r="DI2490" s="32"/>
      <c r="DJ2490" s="32"/>
      <c r="DK2490" s="32"/>
      <c r="DL2490" s="32"/>
    </row>
    <row r="2491" spans="1:116" ht="14.4" x14ac:dyDescent="0.3">
      <c r="A2491" t="s">
        <v>5502</v>
      </c>
      <c r="B2491" s="181" t="s">
        <v>5423</v>
      </c>
      <c r="C2491" s="182" t="s">
        <v>5503</v>
      </c>
      <c r="D2491" t="s">
        <v>5809</v>
      </c>
      <c r="E2491" s="242" t="s">
        <v>943</v>
      </c>
      <c r="F2491" s="184" t="s">
        <v>5504</v>
      </c>
      <c r="G2491" s="184">
        <v>0.50931431999999999</v>
      </c>
      <c r="H2491" s="184">
        <v>0.47518919999999998</v>
      </c>
      <c r="I2491" s="184">
        <v>3.4125120000000002E-2</v>
      </c>
      <c r="J2491" s="328">
        <v>0</v>
      </c>
      <c r="K2491" s="184">
        <v>0</v>
      </c>
      <c r="L2491" s="184">
        <v>0</v>
      </c>
      <c r="M2491" s="184">
        <v>0</v>
      </c>
      <c r="N2491" s="184">
        <v>0</v>
      </c>
      <c r="O2491" s="184">
        <v>0</v>
      </c>
      <c r="P2491" s="184">
        <v>0.47518919999999998</v>
      </c>
      <c r="Q2491" s="184">
        <v>0</v>
      </c>
      <c r="R2491" s="184">
        <v>3.4125120000000002E-2</v>
      </c>
      <c r="S2491" s="184">
        <v>0</v>
      </c>
      <c r="T2491" s="184">
        <v>0</v>
      </c>
      <c r="U2491" s="184">
        <v>0</v>
      </c>
      <c r="V2491" s="184">
        <v>0</v>
      </c>
      <c r="W2491" s="184">
        <v>0</v>
      </c>
      <c r="X2491" s="184">
        <v>0</v>
      </c>
      <c r="Y2491"/>
      <c r="Z2491" s="288">
        <v>0</v>
      </c>
      <c r="AA2491"/>
      <c r="AB2491" s="164">
        <v>0</v>
      </c>
      <c r="AC2491" s="164">
        <v>0</v>
      </c>
      <c r="AD2491" s="164">
        <v>0</v>
      </c>
      <c r="AE2491" s="164">
        <v>0</v>
      </c>
      <c r="AF2491" s="164">
        <v>0</v>
      </c>
      <c r="AG2491" s="164">
        <v>0</v>
      </c>
      <c r="AH2491" s="164">
        <v>0</v>
      </c>
      <c r="AI2491"/>
      <c r="AJ2491" s="185">
        <v>0.15079319999999999</v>
      </c>
      <c r="AK2491" s="185">
        <v>0.15078720000000001</v>
      </c>
      <c r="AL2491" s="187">
        <v>6.0001759999999999E-6</v>
      </c>
      <c r="AM2491" s="185">
        <v>0</v>
      </c>
      <c r="AN2491" s="176">
        <v>9.0399999999999998E-6</v>
      </c>
      <c r="AO2491" s="176">
        <v>2.219E-11</v>
      </c>
      <c r="AP2491" s="176">
        <v>0</v>
      </c>
      <c r="AQ2491" s="193">
        <v>0</v>
      </c>
      <c r="AR2491" s="193">
        <v>0</v>
      </c>
      <c r="AS2491" s="193">
        <v>0</v>
      </c>
      <c r="AT2491" s="193">
        <v>0</v>
      </c>
      <c r="AU2491" s="193">
        <v>0</v>
      </c>
      <c r="AV2491" s="193">
        <v>0</v>
      </c>
      <c r="AW2491" s="193">
        <v>0</v>
      </c>
      <c r="AX2491" s="193">
        <v>0</v>
      </c>
      <c r="AY2491" s="193">
        <v>0</v>
      </c>
      <c r="AZ2491" s="193">
        <v>0</v>
      </c>
      <c r="BA2491" s="193">
        <v>0</v>
      </c>
      <c r="BB2491" s="192">
        <v>9.9999999999999994E-12</v>
      </c>
      <c r="BC2491" s="192">
        <v>2.8299999999999999E-12</v>
      </c>
      <c r="BD2491" s="192">
        <v>9.3600000000000005E-12</v>
      </c>
      <c r="BE2491" s="192">
        <v>9.0399999999999998E-6</v>
      </c>
      <c r="BF2491" s="193">
        <v>0</v>
      </c>
      <c r="BG2491" s="193">
        <v>0</v>
      </c>
      <c r="BH2491" s="193">
        <v>0</v>
      </c>
      <c r="BI2491" s="193">
        <v>0</v>
      </c>
      <c r="BJ2491" s="193">
        <v>0</v>
      </c>
      <c r="BK2491" s="193">
        <v>0</v>
      </c>
      <c r="BL2491" s="193">
        <v>0</v>
      </c>
      <c r="BM2491"/>
      <c r="BN2491" s="164">
        <v>6.4166775999999995E-4</v>
      </c>
      <c r="BO2491" s="164">
        <v>0</v>
      </c>
      <c r="BP2491" s="164">
        <v>0</v>
      </c>
      <c r="BQ2491" s="186">
        <v>3.9973068999999999E-6</v>
      </c>
      <c r="BR2491" s="164">
        <v>0</v>
      </c>
      <c r="BS2491" s="164">
        <v>0</v>
      </c>
      <c r="BT2491" s="164">
        <v>0</v>
      </c>
      <c r="BU2491" s="164">
        <v>0</v>
      </c>
      <c r="BV2491" s="164">
        <v>6.3767044999999995E-4</v>
      </c>
      <c r="BW2491" s="164">
        <v>0</v>
      </c>
      <c r="BX2491" s="164">
        <v>0</v>
      </c>
      <c r="BY2491" s="164">
        <v>0</v>
      </c>
      <c r="BZ2491" s="164">
        <v>0</v>
      </c>
      <c r="CA2491" s="164">
        <v>0</v>
      </c>
      <c r="CB2491" s="164">
        <v>0</v>
      </c>
      <c r="CC2491" s="164">
        <v>0</v>
      </c>
      <c r="CD2491" s="164">
        <v>0</v>
      </c>
      <c r="CE2491"/>
      <c r="CF2491" s="330">
        <v>0</v>
      </c>
      <c r="CG2491" s="330">
        <v>0</v>
      </c>
      <c r="CH2491" s="330">
        <v>0</v>
      </c>
      <c r="CI2491" s="330">
        <v>0</v>
      </c>
      <c r="CJ2491" s="330">
        <v>0</v>
      </c>
      <c r="CK2491" s="329">
        <v>5.5400000000000001E-7</v>
      </c>
      <c r="CL2491" s="330">
        <v>0</v>
      </c>
      <c r="CM2491" s="330">
        <v>0</v>
      </c>
      <c r="CN2491" s="330">
        <v>4.18</v>
      </c>
      <c r="CO2491" s="330">
        <v>0</v>
      </c>
      <c r="CP2491"/>
      <c r="CQ2491">
        <v>0</v>
      </c>
      <c r="CR2491">
        <v>0.50931431999999999</v>
      </c>
      <c r="CS2491">
        <v>3.4125120000000002E-2</v>
      </c>
      <c r="CT2491">
        <v>3.4125120000000002E-2</v>
      </c>
      <c r="CU2491">
        <v>0</v>
      </c>
      <c r="CV2491" s="39"/>
      <c r="CZ2491" s="11"/>
      <c r="DA2491" s="236"/>
      <c r="DB2491" s="236"/>
      <c r="DC2491" s="32"/>
      <c r="DD2491" s="32"/>
      <c r="DE2491" s="32"/>
      <c r="DF2491" s="32"/>
      <c r="DG2491" s="32"/>
      <c r="DH2491" s="32"/>
      <c r="DI2491" s="32"/>
      <c r="DJ2491" s="32"/>
      <c r="DK2491" s="32"/>
      <c r="DL2491" s="32"/>
    </row>
    <row r="2492" spans="1:116" ht="14.4" x14ac:dyDescent="0.3">
      <c r="A2492" t="s">
        <v>5505</v>
      </c>
      <c r="B2492" s="181" t="s">
        <v>5423</v>
      </c>
      <c r="C2492" s="182" t="s">
        <v>5506</v>
      </c>
      <c r="D2492" t="s">
        <v>5809</v>
      </c>
      <c r="E2492" s="242" t="s">
        <v>943</v>
      </c>
      <c r="F2492" s="184" t="s">
        <v>5507</v>
      </c>
      <c r="G2492" s="184">
        <v>6.4345703000000007</v>
      </c>
      <c r="H2492" s="184">
        <v>6.4269141120000004</v>
      </c>
      <c r="I2492" s="184">
        <v>7.6561880000000004E-3</v>
      </c>
      <c r="J2492" s="328">
        <v>0</v>
      </c>
      <c r="K2492" s="184">
        <v>0</v>
      </c>
      <c r="L2492" s="184">
        <v>0</v>
      </c>
      <c r="M2492" s="184">
        <v>0</v>
      </c>
      <c r="N2492" s="184">
        <v>6.4260000000000002</v>
      </c>
      <c r="O2492" s="184">
        <v>0</v>
      </c>
      <c r="P2492" s="184">
        <v>0</v>
      </c>
      <c r="Q2492" s="331">
        <v>9.1411200000000002E-4</v>
      </c>
      <c r="R2492" s="331">
        <v>7.6561880000000004E-3</v>
      </c>
      <c r="S2492" s="331">
        <v>0</v>
      </c>
      <c r="T2492" s="331">
        <v>0</v>
      </c>
      <c r="U2492" s="184">
        <v>0</v>
      </c>
      <c r="V2492" s="184">
        <v>0</v>
      </c>
      <c r="W2492" s="184">
        <v>0</v>
      </c>
      <c r="X2492" s="184">
        <v>0</v>
      </c>
      <c r="Y2492"/>
      <c r="Z2492" s="288">
        <v>0</v>
      </c>
      <c r="AA2492"/>
      <c r="AB2492" s="164">
        <v>0</v>
      </c>
      <c r="AC2492" s="164">
        <v>0</v>
      </c>
      <c r="AD2492" s="164">
        <v>0</v>
      </c>
      <c r="AE2492" s="164">
        <v>0</v>
      </c>
      <c r="AF2492" s="164">
        <v>0</v>
      </c>
      <c r="AG2492" s="164">
        <v>0</v>
      </c>
      <c r="AH2492" s="164">
        <v>0</v>
      </c>
      <c r="AI2492"/>
      <c r="AJ2492" s="185">
        <v>1.5108435E-2</v>
      </c>
      <c r="AK2492" s="185">
        <v>4.5086040000000003E-3</v>
      </c>
      <c r="AL2492" s="185">
        <v>1.0599831000000001E-2</v>
      </c>
      <c r="AM2492" s="185">
        <v>0</v>
      </c>
      <c r="AN2492" s="176">
        <v>2.7029999999999998E-7</v>
      </c>
      <c r="AO2492" s="176">
        <v>3.920056E-8</v>
      </c>
      <c r="AP2492" s="176">
        <v>0</v>
      </c>
      <c r="AQ2492" s="193">
        <v>0</v>
      </c>
      <c r="AR2492" s="193">
        <v>0</v>
      </c>
      <c r="AS2492" s="193">
        <v>0</v>
      </c>
      <c r="AT2492" s="193">
        <v>0</v>
      </c>
      <c r="AU2492" s="193">
        <v>0</v>
      </c>
      <c r="AV2492" s="192">
        <v>1.72E-7</v>
      </c>
      <c r="AW2492" s="193">
        <v>0</v>
      </c>
      <c r="AX2492" s="192">
        <v>3.92E-8</v>
      </c>
      <c r="AY2492" s="193">
        <v>0</v>
      </c>
      <c r="AZ2492" s="193">
        <v>0</v>
      </c>
      <c r="BA2492" s="193">
        <v>0</v>
      </c>
      <c r="BB2492" s="192">
        <v>3.9900000000000002E-13</v>
      </c>
      <c r="BC2492" s="192">
        <v>9.9699999999999994E-14</v>
      </c>
      <c r="BD2492" s="192">
        <v>6.1199999999999994E-14</v>
      </c>
      <c r="BE2492" s="193">
        <v>0</v>
      </c>
      <c r="BF2492" s="192">
        <v>9.83E-8</v>
      </c>
      <c r="BG2492" s="193">
        <v>0</v>
      </c>
      <c r="BH2492" s="193">
        <v>0</v>
      </c>
      <c r="BI2492" s="193">
        <v>0</v>
      </c>
      <c r="BJ2492" s="193">
        <v>0</v>
      </c>
      <c r="BK2492" s="193">
        <v>0</v>
      </c>
      <c r="BL2492" s="193">
        <v>0</v>
      </c>
      <c r="BM2492"/>
      <c r="BN2492" s="164">
        <v>1.2298665E-3</v>
      </c>
      <c r="BO2492" s="164">
        <v>0</v>
      </c>
      <c r="BP2492" s="164">
        <v>0</v>
      </c>
      <c r="BQ2492" s="186">
        <v>8.9682125000000004E-7</v>
      </c>
      <c r="BR2492" s="164">
        <v>0</v>
      </c>
      <c r="BS2492" s="164">
        <v>0</v>
      </c>
      <c r="BT2492" s="164">
        <v>0</v>
      </c>
      <c r="BU2492" s="164">
        <v>0</v>
      </c>
      <c r="BV2492" s="164">
        <v>0</v>
      </c>
      <c r="BW2492" s="186">
        <v>6.0487323000000001E-7</v>
      </c>
      <c r="BX2492" s="164">
        <v>0</v>
      </c>
      <c r="BY2492" s="164">
        <v>0</v>
      </c>
      <c r="BZ2492" s="164">
        <v>0</v>
      </c>
      <c r="CA2492" s="164">
        <v>1.2283648000000001E-3</v>
      </c>
      <c r="CB2492" s="164">
        <v>0</v>
      </c>
      <c r="CC2492" s="164">
        <v>0</v>
      </c>
      <c r="CD2492" s="164">
        <v>0</v>
      </c>
      <c r="CE2492"/>
      <c r="CF2492" s="330">
        <v>0</v>
      </c>
      <c r="CG2492" s="330">
        <v>0</v>
      </c>
      <c r="CH2492" s="330">
        <v>2.8804099999999999</v>
      </c>
      <c r="CI2492" s="330">
        <v>0</v>
      </c>
      <c r="CJ2492" s="330">
        <v>0</v>
      </c>
      <c r="CK2492" s="330">
        <v>0</v>
      </c>
      <c r="CL2492" s="329">
        <v>2.8900000000000001E-8</v>
      </c>
      <c r="CM2492" s="330">
        <v>0</v>
      </c>
      <c r="CN2492" s="330">
        <v>0.109</v>
      </c>
      <c r="CO2492" s="330">
        <v>0</v>
      </c>
      <c r="CP2492"/>
      <c r="CQ2492">
        <v>0</v>
      </c>
      <c r="CR2492">
        <v>6.4345703000000007</v>
      </c>
      <c r="CS2492">
        <v>7.6561880000000004E-3</v>
      </c>
      <c r="CT2492">
        <v>7.6561880000000004E-3</v>
      </c>
      <c r="CU2492">
        <v>0</v>
      </c>
      <c r="CV2492" s="39"/>
      <c r="CZ2492" s="11"/>
      <c r="DA2492" s="236"/>
      <c r="DB2492" s="236"/>
      <c r="DC2492" s="32"/>
      <c r="DD2492" s="32"/>
      <c r="DE2492" s="32"/>
      <c r="DF2492" s="32"/>
      <c r="DG2492" s="32"/>
      <c r="DH2492" s="32"/>
      <c r="DI2492" s="32"/>
      <c r="DJ2492" s="32"/>
      <c r="DK2492" s="32"/>
      <c r="DL2492" s="32"/>
    </row>
    <row r="2493" spans="1:116" ht="14.4" x14ac:dyDescent="0.3">
      <c r="A2493" t="s">
        <v>5508</v>
      </c>
      <c r="B2493" s="181" t="s">
        <v>5423</v>
      </c>
      <c r="C2493" s="182" t="s">
        <v>5509</v>
      </c>
      <c r="D2493" t="s">
        <v>5809</v>
      </c>
      <c r="E2493" s="242" t="s">
        <v>943</v>
      </c>
      <c r="F2493" s="184" t="s">
        <v>5510</v>
      </c>
      <c r="G2493" s="184">
        <v>9.3382877516939988</v>
      </c>
      <c r="H2493" s="184">
        <v>9.3382845015999987</v>
      </c>
      <c r="I2493" s="184">
        <v>3.2500939999999999E-6</v>
      </c>
      <c r="J2493" s="328">
        <v>0</v>
      </c>
      <c r="K2493" s="184">
        <v>0</v>
      </c>
      <c r="L2493" s="184">
        <v>0</v>
      </c>
      <c r="M2493" s="184">
        <v>0</v>
      </c>
      <c r="N2493" s="184">
        <v>8.8127999999999993</v>
      </c>
      <c r="O2493" s="184">
        <v>0</v>
      </c>
      <c r="P2493" s="184">
        <v>0.52521879999999999</v>
      </c>
      <c r="Q2493" s="184">
        <v>2.6570160000000001E-4</v>
      </c>
      <c r="R2493" s="331">
        <v>3.2500939999999999E-6</v>
      </c>
      <c r="S2493" s="184">
        <v>0</v>
      </c>
      <c r="T2493" s="184">
        <v>0</v>
      </c>
      <c r="U2493" s="184">
        <v>0</v>
      </c>
      <c r="V2493" s="184">
        <v>0</v>
      </c>
      <c r="W2493" s="184">
        <v>0</v>
      </c>
      <c r="X2493" s="184">
        <v>0</v>
      </c>
      <c r="Y2493"/>
      <c r="Z2493" s="288">
        <v>0</v>
      </c>
      <c r="AA2493"/>
      <c r="AB2493" s="164">
        <v>0</v>
      </c>
      <c r="AC2493" s="164">
        <v>0</v>
      </c>
      <c r="AD2493" s="164">
        <v>0</v>
      </c>
      <c r="AE2493" s="164">
        <v>0</v>
      </c>
      <c r="AF2493" s="164">
        <v>0</v>
      </c>
      <c r="AG2493" s="164">
        <v>0</v>
      </c>
      <c r="AH2493" s="164">
        <v>0</v>
      </c>
      <c r="AI2493"/>
      <c r="AJ2493" s="185">
        <v>0.12212696000000001</v>
      </c>
      <c r="AK2493" s="185">
        <v>0.10398312</v>
      </c>
      <c r="AL2493" s="185">
        <v>1.8143840000000001E-2</v>
      </c>
      <c r="AM2493" s="185">
        <v>0</v>
      </c>
      <c r="AN2493" s="176">
        <v>6.2339999999999999E-6</v>
      </c>
      <c r="AO2493" s="176">
        <v>6.7099999999999999E-8</v>
      </c>
      <c r="AP2493" s="176">
        <v>0</v>
      </c>
      <c r="AQ2493" s="193">
        <v>0</v>
      </c>
      <c r="AR2493" s="193">
        <v>0</v>
      </c>
      <c r="AS2493" s="193">
        <v>0</v>
      </c>
      <c r="AT2493" s="193">
        <v>0</v>
      </c>
      <c r="AU2493" s="193">
        <v>0</v>
      </c>
      <c r="AV2493" s="192">
        <v>2.9400000000000001E-7</v>
      </c>
      <c r="AW2493" s="193">
        <v>0</v>
      </c>
      <c r="AX2493" s="192">
        <v>6.7099999999999999E-8</v>
      </c>
      <c r="AY2493" s="193">
        <v>0</v>
      </c>
      <c r="AZ2493" s="193">
        <v>0</v>
      </c>
      <c r="BA2493" s="193">
        <v>0</v>
      </c>
      <c r="BB2493" s="193">
        <v>0</v>
      </c>
      <c r="BC2493" s="193">
        <v>0</v>
      </c>
      <c r="BD2493" s="193">
        <v>0</v>
      </c>
      <c r="BE2493" s="192">
        <v>4.42E-6</v>
      </c>
      <c r="BF2493" s="192">
        <v>1.5200000000000001E-6</v>
      </c>
      <c r="BG2493" s="193">
        <v>0</v>
      </c>
      <c r="BH2493" s="193">
        <v>0</v>
      </c>
      <c r="BI2493" s="193">
        <v>0</v>
      </c>
      <c r="BJ2493" s="193">
        <v>0</v>
      </c>
      <c r="BK2493" s="193">
        <v>0</v>
      </c>
      <c r="BL2493" s="193">
        <v>0</v>
      </c>
      <c r="BM2493"/>
      <c r="BN2493" s="164">
        <v>2.3895974E-3</v>
      </c>
      <c r="BO2493" s="164">
        <v>0</v>
      </c>
      <c r="BP2493" s="164">
        <v>0</v>
      </c>
      <c r="BQ2493" s="186">
        <v>3.8070555999999999E-10</v>
      </c>
      <c r="BR2493" s="164">
        <v>0</v>
      </c>
      <c r="BS2493" s="164">
        <v>0</v>
      </c>
      <c r="BT2493" s="164">
        <v>0</v>
      </c>
      <c r="BU2493" s="164">
        <v>0</v>
      </c>
      <c r="BV2493" s="164">
        <v>7.0480664999999999E-4</v>
      </c>
      <c r="BW2493" s="186">
        <v>1.7581629999999999E-7</v>
      </c>
      <c r="BX2493" s="164">
        <v>0</v>
      </c>
      <c r="BY2493" s="164">
        <v>0</v>
      </c>
      <c r="BZ2493" s="164">
        <v>0</v>
      </c>
      <c r="CA2493" s="164">
        <v>1.6846146000000001E-3</v>
      </c>
      <c r="CB2493" s="164">
        <v>0</v>
      </c>
      <c r="CC2493" s="164">
        <v>0</v>
      </c>
      <c r="CD2493" s="164">
        <v>0</v>
      </c>
      <c r="CE2493"/>
      <c r="CF2493" s="330">
        <v>0</v>
      </c>
      <c r="CG2493" s="330">
        <v>0</v>
      </c>
      <c r="CH2493" s="330">
        <v>12.6121</v>
      </c>
      <c r="CI2493" s="330">
        <v>0</v>
      </c>
      <c r="CJ2493" s="330">
        <v>0</v>
      </c>
      <c r="CK2493" s="329">
        <v>5.7100000000000002E-7</v>
      </c>
      <c r="CL2493" s="329">
        <v>8.5499999999999997E-7</v>
      </c>
      <c r="CM2493" s="330">
        <v>0</v>
      </c>
      <c r="CN2493" s="330">
        <v>0</v>
      </c>
      <c r="CO2493" s="330">
        <v>0</v>
      </c>
      <c r="CP2493"/>
      <c r="CQ2493">
        <v>0</v>
      </c>
      <c r="CR2493">
        <v>9.3382877516939988</v>
      </c>
      <c r="CS2493">
        <v>3.2500939999999999E-6</v>
      </c>
      <c r="CT2493">
        <v>3.2500939999999999E-6</v>
      </c>
      <c r="CU2493">
        <v>0</v>
      </c>
      <c r="CV2493" s="39"/>
    </row>
    <row r="2494" spans="1:116" ht="14.4" x14ac:dyDescent="0.3">
      <c r="A2494" t="s">
        <v>5511</v>
      </c>
      <c r="B2494" s="181" t="s">
        <v>5423</v>
      </c>
      <c r="C2494" s="182" t="s">
        <v>5512</v>
      </c>
      <c r="D2494" t="s">
        <v>5809</v>
      </c>
      <c r="E2494" s="242" t="s">
        <v>943</v>
      </c>
      <c r="F2494" s="184" t="s">
        <v>5513</v>
      </c>
      <c r="G2494" s="184">
        <v>2.7828059490000001</v>
      </c>
      <c r="H2494" s="184">
        <v>2.7789642720000001</v>
      </c>
      <c r="I2494" s="184">
        <v>3.8416769999999999E-3</v>
      </c>
      <c r="J2494" s="328">
        <v>0</v>
      </c>
      <c r="K2494" s="184">
        <v>0</v>
      </c>
      <c r="L2494" s="184">
        <v>0</v>
      </c>
      <c r="M2494" s="184">
        <v>0</v>
      </c>
      <c r="N2494" s="184">
        <v>2.7784800000000001</v>
      </c>
      <c r="O2494" s="184">
        <v>0</v>
      </c>
      <c r="P2494" s="184">
        <v>0</v>
      </c>
      <c r="Q2494" s="331">
        <v>4.84272E-4</v>
      </c>
      <c r="R2494" s="184">
        <v>3.8416769999999999E-3</v>
      </c>
      <c r="S2494" s="184">
        <v>0</v>
      </c>
      <c r="T2494" s="184">
        <v>0</v>
      </c>
      <c r="U2494" s="184">
        <v>0</v>
      </c>
      <c r="V2494" s="331">
        <v>0</v>
      </c>
      <c r="W2494" s="331">
        <v>0</v>
      </c>
      <c r="X2494" s="184">
        <v>0</v>
      </c>
      <c r="Y2494"/>
      <c r="Z2494" s="288">
        <v>0</v>
      </c>
      <c r="AA2494"/>
      <c r="AB2494" s="164">
        <v>0</v>
      </c>
      <c r="AC2494" s="164">
        <v>0</v>
      </c>
      <c r="AD2494" s="164">
        <v>0</v>
      </c>
      <c r="AE2494" s="164">
        <v>0</v>
      </c>
      <c r="AF2494" s="164">
        <v>0</v>
      </c>
      <c r="AG2494" s="164">
        <v>0</v>
      </c>
      <c r="AH2494" s="164">
        <v>0</v>
      </c>
      <c r="AI2494"/>
      <c r="AJ2494" s="185">
        <v>6.7323119000000002E-3</v>
      </c>
      <c r="AK2494" s="185">
        <v>1.4311440000000001E-3</v>
      </c>
      <c r="AL2494" s="185">
        <v>5.3011678999999997E-3</v>
      </c>
      <c r="AM2494" s="185">
        <v>0</v>
      </c>
      <c r="AN2494" s="176">
        <v>8.5800000000000001E-8</v>
      </c>
      <c r="AO2494" s="176">
        <v>1.9604911000000001E-8</v>
      </c>
      <c r="AP2494" s="176">
        <v>0</v>
      </c>
      <c r="AQ2494" s="193">
        <v>0</v>
      </c>
      <c r="AR2494" s="193">
        <v>0</v>
      </c>
      <c r="AS2494" s="193">
        <v>0</v>
      </c>
      <c r="AT2494" s="193">
        <v>0</v>
      </c>
      <c r="AU2494" s="193">
        <v>0</v>
      </c>
      <c r="AV2494" s="192">
        <v>8.5800000000000001E-8</v>
      </c>
      <c r="AW2494" s="193">
        <v>0</v>
      </c>
      <c r="AX2494" s="192">
        <v>1.96E-8</v>
      </c>
      <c r="AY2494" s="193">
        <v>0</v>
      </c>
      <c r="AZ2494" s="193">
        <v>0</v>
      </c>
      <c r="BA2494" s="193">
        <v>0</v>
      </c>
      <c r="BB2494" s="192">
        <v>4.5499999999999998E-12</v>
      </c>
      <c r="BC2494" s="192">
        <v>1.19E-13</v>
      </c>
      <c r="BD2494" s="192">
        <v>2.4199999999999998E-13</v>
      </c>
      <c r="BE2494" s="193">
        <v>0</v>
      </c>
      <c r="BF2494" s="193">
        <v>0</v>
      </c>
      <c r="BG2494" s="193">
        <v>0</v>
      </c>
      <c r="BH2494" s="193">
        <v>0</v>
      </c>
      <c r="BI2494" s="193">
        <v>0</v>
      </c>
      <c r="BJ2494" s="193">
        <v>0</v>
      </c>
      <c r="BK2494" s="193">
        <v>0</v>
      </c>
      <c r="BL2494" s="193">
        <v>0</v>
      </c>
      <c r="BM2494"/>
      <c r="BN2494" s="164">
        <v>5.3189199E-4</v>
      </c>
      <c r="BO2494" s="164">
        <v>0</v>
      </c>
      <c r="BP2494" s="164">
        <v>0</v>
      </c>
      <c r="BQ2494" s="186">
        <v>4.5000170000000001E-7</v>
      </c>
      <c r="BR2494" s="164">
        <v>0</v>
      </c>
      <c r="BS2494" s="164">
        <v>0</v>
      </c>
      <c r="BT2494" s="164">
        <v>0</v>
      </c>
      <c r="BU2494" s="164">
        <v>0</v>
      </c>
      <c r="BV2494" s="164">
        <v>0</v>
      </c>
      <c r="BW2494" s="186">
        <v>3.2044560000000001E-7</v>
      </c>
      <c r="BX2494" s="164">
        <v>0</v>
      </c>
      <c r="BY2494" s="164">
        <v>0</v>
      </c>
      <c r="BZ2494" s="164">
        <v>0</v>
      </c>
      <c r="CA2494" s="164">
        <v>5.3112153999999997E-4</v>
      </c>
      <c r="CB2494" s="164">
        <v>0</v>
      </c>
      <c r="CC2494" s="164">
        <v>0</v>
      </c>
      <c r="CD2494" s="164">
        <v>0</v>
      </c>
      <c r="CE2494"/>
      <c r="CF2494" s="330">
        <v>0</v>
      </c>
      <c r="CG2494" s="330">
        <v>0</v>
      </c>
      <c r="CH2494" s="330">
        <v>0.83457700000000001</v>
      </c>
      <c r="CI2494" s="330">
        <v>0</v>
      </c>
      <c r="CJ2494" s="330">
        <v>0</v>
      </c>
      <c r="CK2494" s="330">
        <v>0</v>
      </c>
      <c r="CL2494" s="330">
        <v>0</v>
      </c>
      <c r="CM2494" s="330">
        <v>0</v>
      </c>
      <c r="CN2494" s="330">
        <v>0.13600000000000001</v>
      </c>
      <c r="CO2494" s="330">
        <v>0</v>
      </c>
      <c r="CP2494"/>
      <c r="CQ2494">
        <v>0</v>
      </c>
      <c r="CR2494">
        <v>2.7828059490000001</v>
      </c>
      <c r="CS2494">
        <v>3.8416769999999999E-3</v>
      </c>
      <c r="CT2494">
        <v>3.8416769999999999E-3</v>
      </c>
      <c r="CU2494">
        <v>0</v>
      </c>
      <c r="CV2494" s="39"/>
    </row>
    <row r="2495" spans="1:116" ht="14.4" x14ac:dyDescent="0.3">
      <c r="A2495" t="s">
        <v>5514</v>
      </c>
      <c r="B2495" s="181" t="s">
        <v>5423</v>
      </c>
      <c r="C2495" s="182" t="s">
        <v>5512</v>
      </c>
      <c r="D2495" t="s">
        <v>5809</v>
      </c>
      <c r="E2495" s="242" t="s">
        <v>943</v>
      </c>
      <c r="F2495" s="184" t="s">
        <v>5515</v>
      </c>
      <c r="G2495" s="184">
        <v>3.7046022279999997</v>
      </c>
      <c r="H2495" s="184">
        <v>0.60124696</v>
      </c>
      <c r="I2495" s="184">
        <v>1.3355268E-2</v>
      </c>
      <c r="J2495" s="328">
        <v>0</v>
      </c>
      <c r="K2495" s="184">
        <v>3.09</v>
      </c>
      <c r="L2495" s="184">
        <v>0</v>
      </c>
      <c r="M2495" s="184">
        <v>0</v>
      </c>
      <c r="N2495" s="184">
        <v>0.238068</v>
      </c>
      <c r="O2495" s="184">
        <v>0</v>
      </c>
      <c r="P2495" s="184">
        <v>0.1916728</v>
      </c>
      <c r="Q2495" s="184">
        <v>0.17150615999999999</v>
      </c>
      <c r="R2495" s="331">
        <v>1.3355268E-2</v>
      </c>
      <c r="S2495" s="184">
        <v>0</v>
      </c>
      <c r="T2495" s="184">
        <v>0</v>
      </c>
      <c r="U2495" s="184">
        <v>0</v>
      </c>
      <c r="V2495" s="184">
        <v>0</v>
      </c>
      <c r="W2495" s="184">
        <v>0</v>
      </c>
      <c r="X2495" s="184">
        <v>0</v>
      </c>
      <c r="Y2495"/>
      <c r="Z2495" s="288">
        <v>20.6</v>
      </c>
      <c r="AA2495"/>
      <c r="AB2495" s="164">
        <v>0</v>
      </c>
      <c r="AC2495" s="164">
        <v>0</v>
      </c>
      <c r="AD2495" s="164">
        <v>0</v>
      </c>
      <c r="AE2495" s="164">
        <v>0</v>
      </c>
      <c r="AF2495" s="164">
        <v>0</v>
      </c>
      <c r="AG2495" s="164">
        <v>0</v>
      </c>
      <c r="AH2495" s="164">
        <v>0</v>
      </c>
      <c r="AI2495"/>
      <c r="AJ2495" s="185">
        <v>0.47818242999999999</v>
      </c>
      <c r="AK2495" s="185">
        <v>0.46303680000000003</v>
      </c>
      <c r="AL2495" s="185">
        <v>1.5145627E-2</v>
      </c>
      <c r="AM2495" s="185">
        <v>0</v>
      </c>
      <c r="AN2495" s="176">
        <v>2.7759999999999998E-5</v>
      </c>
      <c r="AO2495" s="176">
        <v>5.6011933000000001E-8</v>
      </c>
      <c r="AP2495" s="176">
        <v>0</v>
      </c>
      <c r="AQ2495" s="192">
        <v>1.8600000000000001E-5</v>
      </c>
      <c r="AR2495" s="192">
        <v>5.5999999999999999E-8</v>
      </c>
      <c r="AS2495" s="192">
        <v>1.5299999999999999E-12</v>
      </c>
      <c r="AT2495" s="193">
        <v>0</v>
      </c>
      <c r="AU2495" s="193">
        <v>0</v>
      </c>
      <c r="AV2495" s="193">
        <v>0</v>
      </c>
      <c r="AW2495" s="193">
        <v>0</v>
      </c>
      <c r="AX2495" s="193">
        <v>0</v>
      </c>
      <c r="AY2495" s="193">
        <v>0</v>
      </c>
      <c r="AZ2495" s="193">
        <v>0</v>
      </c>
      <c r="BA2495" s="193">
        <v>0</v>
      </c>
      <c r="BB2495" s="192">
        <v>5.6000000000000004E-12</v>
      </c>
      <c r="BC2495" s="192">
        <v>1.3299999999999999E-13</v>
      </c>
      <c r="BD2495" s="192">
        <v>4.6700000000000001E-12</v>
      </c>
      <c r="BE2495" s="192">
        <v>4.1899999999999997E-6</v>
      </c>
      <c r="BF2495" s="192">
        <v>4.9699999999999998E-6</v>
      </c>
      <c r="BG2495" s="193">
        <v>0</v>
      </c>
      <c r="BH2495" s="193">
        <v>0</v>
      </c>
      <c r="BI2495" s="193">
        <v>0</v>
      </c>
      <c r="BJ2495" s="193">
        <v>0</v>
      </c>
      <c r="BK2495" s="193">
        <v>0</v>
      </c>
      <c r="BL2495" s="193">
        <v>0</v>
      </c>
      <c r="BM2495"/>
      <c r="BN2495" s="164">
        <v>9.921530699999999E-4</v>
      </c>
      <c r="BO2495" s="164">
        <v>0</v>
      </c>
      <c r="BP2495" s="164">
        <v>5.7438265999999998E-4</v>
      </c>
      <c r="BQ2495" s="186">
        <v>1.5643931999999999E-6</v>
      </c>
      <c r="BR2495" s="164">
        <v>0</v>
      </c>
      <c r="BS2495" s="164">
        <v>0</v>
      </c>
      <c r="BT2495" s="164">
        <v>0</v>
      </c>
      <c r="BU2495" s="164">
        <v>0</v>
      </c>
      <c r="BV2495" s="164">
        <v>2.572114E-4</v>
      </c>
      <c r="BW2495" s="164">
        <v>1.1348661999999999E-4</v>
      </c>
      <c r="BX2495" s="164">
        <v>0</v>
      </c>
      <c r="BY2495" s="164">
        <v>0</v>
      </c>
      <c r="BZ2495" s="164">
        <v>0</v>
      </c>
      <c r="CA2495" s="186">
        <v>4.5507991000000001E-5</v>
      </c>
      <c r="CB2495" s="164">
        <v>0</v>
      </c>
      <c r="CC2495" s="164">
        <v>0</v>
      </c>
      <c r="CD2495" s="164">
        <v>0</v>
      </c>
      <c r="CE2495"/>
      <c r="CF2495" s="330">
        <v>0</v>
      </c>
      <c r="CG2495" s="330">
        <v>31</v>
      </c>
      <c r="CH2495" s="330">
        <v>2.1508699999999999E-2</v>
      </c>
      <c r="CI2495" s="330">
        <v>0</v>
      </c>
      <c r="CJ2495" s="330">
        <v>0</v>
      </c>
      <c r="CK2495" s="329">
        <v>2.3099999999999999E-7</v>
      </c>
      <c r="CL2495" s="329">
        <v>1.3200000000000001E-6</v>
      </c>
      <c r="CM2495" s="330">
        <v>0</v>
      </c>
      <c r="CN2495" s="330">
        <v>0.28199999999999997</v>
      </c>
      <c r="CO2495" s="330">
        <v>0</v>
      </c>
      <c r="CP2495"/>
      <c r="CQ2495">
        <v>3.09</v>
      </c>
      <c r="CR2495">
        <v>0.61460222799999997</v>
      </c>
      <c r="CS2495">
        <v>1.3355268E-2</v>
      </c>
      <c r="CT2495">
        <v>1.3355268E-2</v>
      </c>
      <c r="CU2495">
        <v>0</v>
      </c>
      <c r="CV2495" s="39"/>
    </row>
    <row r="2496" spans="1:116" ht="14.4" x14ac:dyDescent="0.3">
      <c r="A2496" t="s">
        <v>5516</v>
      </c>
      <c r="B2496" s="181" t="s">
        <v>5423</v>
      </c>
      <c r="C2496" s="182" t="s">
        <v>5517</v>
      </c>
      <c r="D2496" t="s">
        <v>5809</v>
      </c>
      <c r="E2496" s="242" t="s">
        <v>943</v>
      </c>
      <c r="F2496" s="184" t="s">
        <v>5518</v>
      </c>
      <c r="G2496" s="184">
        <v>7.0813669999999997E-4</v>
      </c>
      <c r="H2496" s="184">
        <v>0</v>
      </c>
      <c r="I2496" s="184">
        <v>7.0813669999999997E-4</v>
      </c>
      <c r="J2496" s="328">
        <v>0</v>
      </c>
      <c r="K2496" s="184">
        <v>0</v>
      </c>
      <c r="L2496" s="184">
        <v>0</v>
      </c>
      <c r="M2496" s="184">
        <v>0</v>
      </c>
      <c r="N2496" s="184">
        <v>0</v>
      </c>
      <c r="O2496" s="184">
        <v>0</v>
      </c>
      <c r="P2496" s="184">
        <v>0</v>
      </c>
      <c r="Q2496" s="331">
        <v>0</v>
      </c>
      <c r="R2496" s="184">
        <v>7.0813669999999997E-4</v>
      </c>
      <c r="S2496" s="184">
        <v>0</v>
      </c>
      <c r="T2496" s="184">
        <v>0</v>
      </c>
      <c r="U2496" s="184">
        <v>0</v>
      </c>
      <c r="V2496" s="184">
        <v>0</v>
      </c>
      <c r="W2496" s="184">
        <v>0</v>
      </c>
      <c r="X2496" s="184">
        <v>0</v>
      </c>
      <c r="Y2496"/>
      <c r="Z2496" s="288">
        <v>0</v>
      </c>
      <c r="AA2496"/>
      <c r="AB2496" s="164">
        <v>0</v>
      </c>
      <c r="AC2496" s="164">
        <v>0</v>
      </c>
      <c r="AD2496" s="164">
        <v>0</v>
      </c>
      <c r="AE2496" s="164">
        <v>0</v>
      </c>
      <c r="AF2496" s="164">
        <v>0</v>
      </c>
      <c r="AG2496" s="164">
        <v>0</v>
      </c>
      <c r="AH2496" s="164">
        <v>0</v>
      </c>
      <c r="AI2496"/>
      <c r="AJ2496" s="187">
        <v>5.7706064E-7</v>
      </c>
      <c r="AK2496" s="185">
        <v>0</v>
      </c>
      <c r="AL2496" s="187">
        <v>5.7706064E-7</v>
      </c>
      <c r="AM2496" s="185">
        <v>0</v>
      </c>
      <c r="AN2496" s="176">
        <v>0</v>
      </c>
      <c r="AO2496" s="176">
        <v>2.1341E-12</v>
      </c>
      <c r="AP2496" s="176">
        <v>0</v>
      </c>
      <c r="AQ2496" s="193">
        <v>0</v>
      </c>
      <c r="AR2496" s="193">
        <v>0</v>
      </c>
      <c r="AS2496" s="193">
        <v>0</v>
      </c>
      <c r="AT2496" s="193">
        <v>0</v>
      </c>
      <c r="AU2496" s="193">
        <v>0</v>
      </c>
      <c r="AV2496" s="193">
        <v>0</v>
      </c>
      <c r="AW2496" s="193">
        <v>0</v>
      </c>
      <c r="AX2496" s="193">
        <v>0</v>
      </c>
      <c r="AY2496" s="193">
        <v>0</v>
      </c>
      <c r="AZ2496" s="193">
        <v>0</v>
      </c>
      <c r="BA2496" s="193">
        <v>0</v>
      </c>
      <c r="BB2496" s="192">
        <v>1.5000000000000001E-12</v>
      </c>
      <c r="BC2496" s="192">
        <v>3.5099999999999997E-14</v>
      </c>
      <c r="BD2496" s="192">
        <v>5.9899999999999997E-13</v>
      </c>
      <c r="BE2496" s="193">
        <v>0</v>
      </c>
      <c r="BF2496" s="193">
        <v>0</v>
      </c>
      <c r="BG2496" s="193">
        <v>0</v>
      </c>
      <c r="BH2496" s="193">
        <v>0</v>
      </c>
      <c r="BI2496" s="193">
        <v>0</v>
      </c>
      <c r="BJ2496" s="193">
        <v>0</v>
      </c>
      <c r="BK2496" s="193">
        <v>0</v>
      </c>
      <c r="BL2496" s="193">
        <v>0</v>
      </c>
      <c r="BM2496"/>
      <c r="BN2496" s="186">
        <v>8.2948856999999995E-8</v>
      </c>
      <c r="BO2496" s="164">
        <v>0</v>
      </c>
      <c r="BP2496" s="164">
        <v>0</v>
      </c>
      <c r="BQ2496" s="186">
        <v>8.2948856999999995E-8</v>
      </c>
      <c r="BR2496" s="164">
        <v>0</v>
      </c>
      <c r="BS2496" s="164">
        <v>0</v>
      </c>
      <c r="BT2496" s="164">
        <v>0</v>
      </c>
      <c r="BU2496" s="164">
        <v>0</v>
      </c>
      <c r="BV2496" s="164">
        <v>0</v>
      </c>
      <c r="BW2496" s="164">
        <v>0</v>
      </c>
      <c r="BX2496" s="164">
        <v>0</v>
      </c>
      <c r="BY2496" s="164">
        <v>0</v>
      </c>
      <c r="BZ2496" s="164">
        <v>0</v>
      </c>
      <c r="CA2496" s="164">
        <v>0</v>
      </c>
      <c r="CB2496" s="164">
        <v>0</v>
      </c>
      <c r="CC2496" s="164">
        <v>0</v>
      </c>
      <c r="CD2496" s="164">
        <v>0</v>
      </c>
      <c r="CE2496"/>
      <c r="CF2496" s="330">
        <v>0</v>
      </c>
      <c r="CG2496" s="330">
        <v>0</v>
      </c>
      <c r="CH2496" s="330">
        <v>0</v>
      </c>
      <c r="CI2496" s="330">
        <v>0</v>
      </c>
      <c r="CJ2496" s="330">
        <v>0</v>
      </c>
      <c r="CK2496" s="330">
        <v>0</v>
      </c>
      <c r="CL2496" s="330">
        <v>0</v>
      </c>
      <c r="CM2496" s="330">
        <v>0</v>
      </c>
      <c r="CN2496" s="330">
        <v>9.1700000000000004E-2</v>
      </c>
      <c r="CO2496" s="330">
        <v>0</v>
      </c>
      <c r="CP2496"/>
      <c r="CQ2496">
        <v>0</v>
      </c>
      <c r="CR2496">
        <v>7.0813669999999997E-4</v>
      </c>
      <c r="CS2496">
        <v>7.0813669999999997E-4</v>
      </c>
      <c r="CT2496">
        <v>7.0813669999999997E-4</v>
      </c>
      <c r="CU2496">
        <v>0</v>
      </c>
      <c r="CV2496" s="39"/>
    </row>
    <row r="2497" spans="1:100" ht="14.4" x14ac:dyDescent="0.3">
      <c r="A2497" t="s">
        <v>5519</v>
      </c>
      <c r="B2497" s="181" t="s">
        <v>5423</v>
      </c>
      <c r="C2497" s="182" t="s">
        <v>5520</v>
      </c>
      <c r="D2497" t="s">
        <v>5809</v>
      </c>
      <c r="E2497" s="242" t="s">
        <v>943</v>
      </c>
      <c r="F2497" s="184" t="s">
        <v>5521</v>
      </c>
      <c r="G2497" s="184">
        <v>1.952490188616</v>
      </c>
      <c r="H2497" s="184">
        <v>1.952292027096</v>
      </c>
      <c r="I2497" s="184">
        <v>1.9816152000000001E-4</v>
      </c>
      <c r="J2497" s="328">
        <v>0</v>
      </c>
      <c r="K2497" s="184">
        <v>0</v>
      </c>
      <c r="L2497" s="184">
        <v>0</v>
      </c>
      <c r="M2497" s="184">
        <v>0</v>
      </c>
      <c r="N2497" s="184">
        <v>1.95228</v>
      </c>
      <c r="O2497" s="184">
        <v>0</v>
      </c>
      <c r="P2497" s="184">
        <v>0</v>
      </c>
      <c r="Q2497" s="331">
        <v>1.2027095999999999E-5</v>
      </c>
      <c r="R2497" s="331">
        <v>1.9816152000000001E-4</v>
      </c>
      <c r="S2497" s="184">
        <v>0</v>
      </c>
      <c r="T2497" s="184">
        <v>0</v>
      </c>
      <c r="U2497" s="184">
        <v>0</v>
      </c>
      <c r="V2497" s="184">
        <v>0</v>
      </c>
      <c r="W2497" s="184">
        <v>0</v>
      </c>
      <c r="X2497" s="184">
        <v>0</v>
      </c>
      <c r="Y2497"/>
      <c r="Z2497" s="288">
        <v>0</v>
      </c>
      <c r="AA2497"/>
      <c r="AB2497" s="164">
        <v>0</v>
      </c>
      <c r="AC2497" s="164">
        <v>0</v>
      </c>
      <c r="AD2497" s="164">
        <v>0</v>
      </c>
      <c r="AE2497" s="164">
        <v>0</v>
      </c>
      <c r="AF2497" s="164">
        <v>0</v>
      </c>
      <c r="AG2497" s="164">
        <v>0</v>
      </c>
      <c r="AH2497" s="164">
        <v>0</v>
      </c>
      <c r="AI2497"/>
      <c r="AJ2497" s="185">
        <v>4.6682319999999996E-3</v>
      </c>
      <c r="AK2497" s="185">
        <v>9.907920000000001E-4</v>
      </c>
      <c r="AL2497" s="185">
        <v>3.6774400000000001E-3</v>
      </c>
      <c r="AM2497" s="185">
        <v>0</v>
      </c>
      <c r="AN2497" s="176">
        <v>5.9400000000000003E-8</v>
      </c>
      <c r="AO2497" s="176">
        <v>1.3599999999999999E-8</v>
      </c>
      <c r="AP2497" s="176">
        <v>0</v>
      </c>
      <c r="AQ2497" s="193">
        <v>0</v>
      </c>
      <c r="AR2497" s="193">
        <v>0</v>
      </c>
      <c r="AS2497" s="193">
        <v>0</v>
      </c>
      <c r="AT2497" s="193">
        <v>0</v>
      </c>
      <c r="AU2497" s="193">
        <v>0</v>
      </c>
      <c r="AV2497" s="192">
        <v>5.9400000000000003E-8</v>
      </c>
      <c r="AW2497" s="193">
        <v>0</v>
      </c>
      <c r="AX2497" s="192">
        <v>1.3599999999999999E-8</v>
      </c>
      <c r="AY2497" s="193">
        <v>0</v>
      </c>
      <c r="AZ2497" s="193">
        <v>0</v>
      </c>
      <c r="BA2497" s="193">
        <v>0</v>
      </c>
      <c r="BB2497" s="193">
        <v>0</v>
      </c>
      <c r="BC2497" s="193">
        <v>0</v>
      </c>
      <c r="BD2497" s="193">
        <v>0</v>
      </c>
      <c r="BE2497" s="193">
        <v>0</v>
      </c>
      <c r="BF2497" s="193">
        <v>0</v>
      </c>
      <c r="BG2497" s="193">
        <v>0</v>
      </c>
      <c r="BH2497" s="193">
        <v>0</v>
      </c>
      <c r="BI2497" s="193">
        <v>0</v>
      </c>
      <c r="BJ2497" s="193">
        <v>0</v>
      </c>
      <c r="BK2497" s="193">
        <v>0</v>
      </c>
      <c r="BL2497" s="193">
        <v>0</v>
      </c>
      <c r="BM2497"/>
      <c r="BN2497" s="164">
        <v>3.7322008999999997E-4</v>
      </c>
      <c r="BO2497" s="164">
        <v>0</v>
      </c>
      <c r="BP2497" s="164">
        <v>0</v>
      </c>
      <c r="BQ2497" s="186">
        <v>2.3212003000000001E-8</v>
      </c>
      <c r="BR2497" s="164">
        <v>0</v>
      </c>
      <c r="BS2497" s="164">
        <v>0</v>
      </c>
      <c r="BT2497" s="164">
        <v>0</v>
      </c>
      <c r="BU2497" s="164">
        <v>0</v>
      </c>
      <c r="BV2497" s="164">
        <v>0</v>
      </c>
      <c r="BW2497" s="186">
        <v>7.9583994000000008E-9</v>
      </c>
      <c r="BX2497" s="164">
        <v>0</v>
      </c>
      <c r="BY2497" s="164">
        <v>0</v>
      </c>
      <c r="BZ2497" s="164">
        <v>0</v>
      </c>
      <c r="CA2497" s="164">
        <v>3.7318892E-4</v>
      </c>
      <c r="CB2497" s="164">
        <v>0</v>
      </c>
      <c r="CC2497" s="164">
        <v>0</v>
      </c>
      <c r="CD2497" s="164">
        <v>0</v>
      </c>
      <c r="CE2497"/>
      <c r="CF2497" s="330">
        <v>0</v>
      </c>
      <c r="CG2497" s="330">
        <v>1</v>
      </c>
      <c r="CH2497" s="330">
        <v>0.80677200000000004</v>
      </c>
      <c r="CI2497" s="330">
        <v>0</v>
      </c>
      <c r="CJ2497" s="330">
        <v>0</v>
      </c>
      <c r="CK2497" s="330">
        <v>0</v>
      </c>
      <c r="CL2497" s="330">
        <v>0</v>
      </c>
      <c r="CM2497" s="330">
        <v>0</v>
      </c>
      <c r="CN2497" s="330">
        <v>0</v>
      </c>
      <c r="CO2497" s="330">
        <v>0</v>
      </c>
      <c r="CP2497"/>
      <c r="CQ2497">
        <v>0</v>
      </c>
      <c r="CR2497">
        <v>1.952490188616</v>
      </c>
      <c r="CS2497">
        <v>1.9816152000000001E-4</v>
      </c>
      <c r="CT2497">
        <v>1.9816152000000001E-4</v>
      </c>
      <c r="CU2497">
        <v>0</v>
      </c>
      <c r="CV2497" s="39"/>
    </row>
    <row r="2498" spans="1:100" ht="14.4" x14ac:dyDescent="0.3">
      <c r="A2498" t="s">
        <v>5522</v>
      </c>
      <c r="B2498" s="181" t="s">
        <v>5423</v>
      </c>
      <c r="C2498" s="182" t="s">
        <v>5523</v>
      </c>
      <c r="D2498" t="s">
        <v>5809</v>
      </c>
      <c r="E2498" s="242" t="s">
        <v>943</v>
      </c>
      <c r="F2498" s="184" t="s">
        <v>5524</v>
      </c>
      <c r="G2498" s="184">
        <v>4.1304210138000004</v>
      </c>
      <c r="H2498" s="184">
        <v>4.1271665848000003</v>
      </c>
      <c r="I2498" s="184">
        <v>3.2544290000000001E-3</v>
      </c>
      <c r="J2498" s="328">
        <v>0</v>
      </c>
      <c r="K2498" s="184">
        <v>0</v>
      </c>
      <c r="L2498" s="184">
        <v>0</v>
      </c>
      <c r="M2498" s="184">
        <v>0</v>
      </c>
      <c r="N2498" s="184">
        <v>4.1248800000000001</v>
      </c>
      <c r="O2498" s="184">
        <v>0</v>
      </c>
      <c r="P2498" s="184">
        <v>1.859596E-3</v>
      </c>
      <c r="Q2498" s="184">
        <v>4.269888E-4</v>
      </c>
      <c r="R2498" s="331">
        <v>3.2544290000000001E-3</v>
      </c>
      <c r="S2498" s="184">
        <v>0</v>
      </c>
      <c r="T2498" s="184">
        <v>0</v>
      </c>
      <c r="U2498" s="184">
        <v>0</v>
      </c>
      <c r="V2498" s="184">
        <v>0</v>
      </c>
      <c r="W2498" s="184">
        <v>0</v>
      </c>
      <c r="X2498" s="184">
        <v>0</v>
      </c>
      <c r="Y2498"/>
      <c r="Z2498" s="288">
        <v>0</v>
      </c>
      <c r="AA2498"/>
      <c r="AB2498" s="164">
        <v>0</v>
      </c>
      <c r="AC2498" s="164">
        <v>0</v>
      </c>
      <c r="AD2498" s="164">
        <v>0</v>
      </c>
      <c r="AE2498" s="164">
        <v>0</v>
      </c>
      <c r="AF2498" s="164">
        <v>0</v>
      </c>
      <c r="AG2498" s="164">
        <v>0</v>
      </c>
      <c r="AH2498" s="164">
        <v>0</v>
      </c>
      <c r="AI2498"/>
      <c r="AJ2498" s="185">
        <v>9.3477668000000007E-3</v>
      </c>
      <c r="AK2498" s="185">
        <v>2.425272E-3</v>
      </c>
      <c r="AL2498" s="185">
        <v>6.9224947999999998E-3</v>
      </c>
      <c r="AM2498" s="185">
        <v>0</v>
      </c>
      <c r="AN2498" s="176">
        <v>1.4539999999999999E-7</v>
      </c>
      <c r="AO2498" s="176">
        <v>2.5600942E-8</v>
      </c>
      <c r="AP2498" s="176">
        <v>0</v>
      </c>
      <c r="AQ2498" s="193">
        <v>0</v>
      </c>
      <c r="AR2498" s="193">
        <v>0</v>
      </c>
      <c r="AS2498" s="193">
        <v>0</v>
      </c>
      <c r="AT2498" s="193">
        <v>0</v>
      </c>
      <c r="AU2498" s="193">
        <v>0</v>
      </c>
      <c r="AV2498" s="192">
        <v>1.12E-7</v>
      </c>
      <c r="AW2498" s="193">
        <v>0</v>
      </c>
      <c r="AX2498" s="192">
        <v>2.5600000000000001E-8</v>
      </c>
      <c r="AY2498" s="193">
        <v>0</v>
      </c>
      <c r="AZ2498" s="193">
        <v>0</v>
      </c>
      <c r="BA2498" s="193">
        <v>0</v>
      </c>
      <c r="BB2498" s="192">
        <v>8.2100000000000004E-13</v>
      </c>
      <c r="BC2498" s="192">
        <v>8.1399999999999999E-14</v>
      </c>
      <c r="BD2498" s="192">
        <v>4E-14</v>
      </c>
      <c r="BE2498" s="192">
        <v>3.3400000000000001E-8</v>
      </c>
      <c r="BF2498" s="193">
        <v>0</v>
      </c>
      <c r="BG2498" s="193">
        <v>0</v>
      </c>
      <c r="BH2498" s="193">
        <v>0</v>
      </c>
      <c r="BI2498" s="193">
        <v>0</v>
      </c>
      <c r="BJ2498" s="193">
        <v>0</v>
      </c>
      <c r="BK2498" s="193">
        <v>0</v>
      </c>
      <c r="BL2498" s="193">
        <v>0</v>
      </c>
      <c r="BM2498"/>
      <c r="BN2498" s="164">
        <v>7.9165240999999999E-4</v>
      </c>
      <c r="BO2498" s="164">
        <v>0</v>
      </c>
      <c r="BP2498" s="164">
        <v>0</v>
      </c>
      <c r="BQ2498" s="186">
        <v>3.8121334999999999E-7</v>
      </c>
      <c r="BR2498" s="164">
        <v>0</v>
      </c>
      <c r="BS2498" s="164">
        <v>0</v>
      </c>
      <c r="BT2498" s="164">
        <v>0</v>
      </c>
      <c r="BU2498" s="164">
        <v>0</v>
      </c>
      <c r="BV2498" s="186">
        <v>2.4954469000000002E-6</v>
      </c>
      <c r="BW2498" s="186">
        <v>2.8254097000000001E-7</v>
      </c>
      <c r="BX2498" s="164">
        <v>0</v>
      </c>
      <c r="BY2498" s="164">
        <v>0</v>
      </c>
      <c r="BZ2498" s="164">
        <v>0</v>
      </c>
      <c r="CA2498" s="164">
        <v>7.8849320999999995E-4</v>
      </c>
      <c r="CB2498" s="164">
        <v>0</v>
      </c>
      <c r="CC2498" s="164">
        <v>0</v>
      </c>
      <c r="CD2498" s="164">
        <v>0</v>
      </c>
      <c r="CE2498"/>
      <c r="CF2498" s="330">
        <v>0</v>
      </c>
      <c r="CG2498" s="330">
        <v>0</v>
      </c>
      <c r="CH2498" s="330">
        <v>1.52569</v>
      </c>
      <c r="CI2498" s="330">
        <v>0</v>
      </c>
      <c r="CJ2498" s="330">
        <v>0</v>
      </c>
      <c r="CK2498" s="329">
        <v>2.1400000000000001E-9</v>
      </c>
      <c r="CL2498" s="330">
        <v>0</v>
      </c>
      <c r="CM2498" s="330">
        <v>0</v>
      </c>
      <c r="CN2498" s="330">
        <v>0.153</v>
      </c>
      <c r="CO2498" s="330">
        <v>0</v>
      </c>
      <c r="CP2498"/>
      <c r="CQ2498">
        <v>0</v>
      </c>
      <c r="CR2498">
        <v>4.1304210138000004</v>
      </c>
      <c r="CS2498">
        <v>3.2544290000000001E-3</v>
      </c>
      <c r="CT2498">
        <v>3.2544290000000001E-3</v>
      </c>
      <c r="CU2498">
        <v>0</v>
      </c>
      <c r="CV2498" s="39"/>
    </row>
    <row r="2499" spans="1:100" ht="14.4" x14ac:dyDescent="0.3">
      <c r="A2499" t="s">
        <v>5525</v>
      </c>
      <c r="B2499" s="181" t="s">
        <v>5423</v>
      </c>
      <c r="C2499" s="182" t="s">
        <v>5526</v>
      </c>
      <c r="D2499" t="s">
        <v>5809</v>
      </c>
      <c r="E2499" s="242" t="s">
        <v>943</v>
      </c>
      <c r="F2499" s="184" t="s">
        <v>5527</v>
      </c>
      <c r="G2499" s="184">
        <v>2.1664624469999998</v>
      </c>
      <c r="H2499" s="184">
        <v>2.1613081319999998</v>
      </c>
      <c r="I2499" s="184">
        <v>5.1543149999999996E-3</v>
      </c>
      <c r="J2499" s="328">
        <v>0</v>
      </c>
      <c r="K2499" s="184">
        <v>0</v>
      </c>
      <c r="L2499" s="184">
        <v>0</v>
      </c>
      <c r="M2499" s="184">
        <v>0</v>
      </c>
      <c r="N2499" s="184">
        <v>2.1603599999999998</v>
      </c>
      <c r="O2499" s="184">
        <v>0</v>
      </c>
      <c r="P2499" s="184">
        <v>0</v>
      </c>
      <c r="Q2499" s="184">
        <v>9.4813199999999997E-4</v>
      </c>
      <c r="R2499" s="331">
        <v>5.1543149999999996E-3</v>
      </c>
      <c r="S2499" s="184">
        <v>0</v>
      </c>
      <c r="T2499" s="184">
        <v>0</v>
      </c>
      <c r="U2499" s="184">
        <v>0</v>
      </c>
      <c r="V2499" s="184">
        <v>0</v>
      </c>
      <c r="W2499" s="184">
        <v>0</v>
      </c>
      <c r="X2499" s="184">
        <v>0</v>
      </c>
      <c r="Y2499"/>
      <c r="Z2499" s="288">
        <v>0</v>
      </c>
      <c r="AA2499"/>
      <c r="AB2499" s="164">
        <v>0</v>
      </c>
      <c r="AC2499" s="164">
        <v>0</v>
      </c>
      <c r="AD2499" s="164">
        <v>0</v>
      </c>
      <c r="AE2499" s="164">
        <v>0</v>
      </c>
      <c r="AF2499" s="164">
        <v>0</v>
      </c>
      <c r="AG2499" s="164">
        <v>0</v>
      </c>
      <c r="AH2499" s="164">
        <v>0</v>
      </c>
      <c r="AI2499"/>
      <c r="AJ2499" s="185">
        <v>5.2343199999999998E-3</v>
      </c>
      <c r="AK2499" s="185">
        <v>1.366092E-3</v>
      </c>
      <c r="AL2499" s="185">
        <v>3.868228E-3</v>
      </c>
      <c r="AM2499" s="185">
        <v>0</v>
      </c>
      <c r="AN2499" s="176">
        <v>8.1899999999999999E-8</v>
      </c>
      <c r="AO2499" s="176">
        <v>1.4305577E-8</v>
      </c>
      <c r="AP2499" s="176">
        <v>0</v>
      </c>
      <c r="AQ2499" s="193">
        <v>0</v>
      </c>
      <c r="AR2499" s="193">
        <v>0</v>
      </c>
      <c r="AS2499" s="193">
        <v>0</v>
      </c>
      <c r="AT2499" s="193">
        <v>0</v>
      </c>
      <c r="AU2499" s="193">
        <v>0</v>
      </c>
      <c r="AV2499" s="192">
        <v>6.2699999999999999E-8</v>
      </c>
      <c r="AW2499" s="193">
        <v>0</v>
      </c>
      <c r="AX2499" s="192">
        <v>1.4300000000000001E-8</v>
      </c>
      <c r="AY2499" s="193">
        <v>0</v>
      </c>
      <c r="AZ2499" s="193">
        <v>0</v>
      </c>
      <c r="BA2499" s="193">
        <v>0</v>
      </c>
      <c r="BB2499" s="192">
        <v>5.2099999999999998E-12</v>
      </c>
      <c r="BC2499" s="192">
        <v>9.1799999999999998E-14</v>
      </c>
      <c r="BD2499" s="192">
        <v>2.7499999999999999E-13</v>
      </c>
      <c r="BE2499" s="193">
        <v>0</v>
      </c>
      <c r="BF2499" s="192">
        <v>1.92E-8</v>
      </c>
      <c r="BG2499" s="193">
        <v>0</v>
      </c>
      <c r="BH2499" s="193">
        <v>0</v>
      </c>
      <c r="BI2499" s="193">
        <v>0</v>
      </c>
      <c r="BJ2499" s="193">
        <v>0</v>
      </c>
      <c r="BK2499" s="193">
        <v>0</v>
      </c>
      <c r="BL2499" s="193">
        <v>0</v>
      </c>
      <c r="BM2499"/>
      <c r="BN2499" s="164">
        <v>4.1419569000000002E-4</v>
      </c>
      <c r="BO2499" s="164">
        <v>0</v>
      </c>
      <c r="BP2499" s="164">
        <v>0</v>
      </c>
      <c r="BQ2499" s="186">
        <v>6.0375989000000003E-7</v>
      </c>
      <c r="BR2499" s="164">
        <v>0</v>
      </c>
      <c r="BS2499" s="164">
        <v>0</v>
      </c>
      <c r="BT2499" s="164">
        <v>0</v>
      </c>
      <c r="BU2499" s="164">
        <v>0</v>
      </c>
      <c r="BV2499" s="164">
        <v>0</v>
      </c>
      <c r="BW2499" s="186">
        <v>6.2738445999999998E-7</v>
      </c>
      <c r="BX2499" s="164">
        <v>0</v>
      </c>
      <c r="BY2499" s="164">
        <v>0</v>
      </c>
      <c r="BZ2499" s="164">
        <v>0</v>
      </c>
      <c r="CA2499" s="164">
        <v>4.1296454E-4</v>
      </c>
      <c r="CB2499" s="164">
        <v>0</v>
      </c>
      <c r="CC2499" s="164">
        <v>0</v>
      </c>
      <c r="CD2499" s="164">
        <v>0</v>
      </c>
      <c r="CE2499"/>
      <c r="CF2499" s="330">
        <v>0</v>
      </c>
      <c r="CG2499" s="330">
        <v>0</v>
      </c>
      <c r="CH2499" s="330">
        <v>0.62612599999999996</v>
      </c>
      <c r="CI2499" s="330">
        <v>0</v>
      </c>
      <c r="CJ2499" s="330">
        <v>0</v>
      </c>
      <c r="CK2499" s="330">
        <v>0</v>
      </c>
      <c r="CL2499" s="329">
        <v>5.2300000000000003E-9</v>
      </c>
      <c r="CM2499" s="330">
        <v>0</v>
      </c>
      <c r="CN2499" s="330">
        <v>0.113</v>
      </c>
      <c r="CO2499" s="330">
        <v>0</v>
      </c>
      <c r="CP2499"/>
      <c r="CQ2499">
        <v>0</v>
      </c>
      <c r="CR2499">
        <v>2.1664624469999998</v>
      </c>
      <c r="CS2499">
        <v>5.1543149999999996E-3</v>
      </c>
      <c r="CT2499">
        <v>5.1543149999999996E-3</v>
      </c>
      <c r="CU2499">
        <v>0</v>
      </c>
      <c r="CV2499" s="39"/>
    </row>
    <row r="2500" spans="1:100" ht="14.4" x14ac:dyDescent="0.3">
      <c r="A2500" t="s">
        <v>5528</v>
      </c>
      <c r="B2500" s="181" t="s">
        <v>5423</v>
      </c>
      <c r="C2500" s="182" t="s">
        <v>5529</v>
      </c>
      <c r="D2500" t="s">
        <v>5809</v>
      </c>
      <c r="E2500" s="242" t="s">
        <v>943</v>
      </c>
      <c r="F2500" s="184" t="s">
        <v>5530</v>
      </c>
      <c r="G2500" s="184">
        <v>10.342944545092202</v>
      </c>
      <c r="H2500" s="184">
        <v>10.342941808320001</v>
      </c>
      <c r="I2500" s="184">
        <v>2.7367722000000002E-6</v>
      </c>
      <c r="J2500" s="328">
        <v>0</v>
      </c>
      <c r="K2500" s="184">
        <v>0</v>
      </c>
      <c r="L2500" s="184">
        <v>0</v>
      </c>
      <c r="M2500" s="184">
        <v>0</v>
      </c>
      <c r="N2500" s="184">
        <v>10.3428</v>
      </c>
      <c r="O2500" s="184">
        <v>0</v>
      </c>
      <c r="P2500" s="184">
        <v>0</v>
      </c>
      <c r="Q2500" s="184">
        <v>1.4180831999999999E-4</v>
      </c>
      <c r="R2500" s="331">
        <v>2.7367722000000002E-6</v>
      </c>
      <c r="S2500" s="184">
        <v>0</v>
      </c>
      <c r="T2500" s="184">
        <v>0</v>
      </c>
      <c r="U2500" s="184">
        <v>0</v>
      </c>
      <c r="V2500" s="184">
        <v>0</v>
      </c>
      <c r="W2500" s="184">
        <v>0</v>
      </c>
      <c r="X2500" s="184">
        <v>0</v>
      </c>
      <c r="Y2500"/>
      <c r="Z2500" s="288">
        <v>0</v>
      </c>
      <c r="AA2500"/>
      <c r="AB2500" s="164">
        <v>0</v>
      </c>
      <c r="AC2500" s="164">
        <v>0</v>
      </c>
      <c r="AD2500" s="164">
        <v>0</v>
      </c>
      <c r="AE2500" s="164">
        <v>0</v>
      </c>
      <c r="AF2500" s="164">
        <v>0</v>
      </c>
      <c r="AG2500" s="164">
        <v>0</v>
      </c>
      <c r="AH2500" s="164">
        <v>0</v>
      </c>
      <c r="AI2500"/>
      <c r="AJ2500" s="185">
        <v>2.5892559999999998E-2</v>
      </c>
      <c r="AK2500" s="185">
        <v>5.5043999999999996E-3</v>
      </c>
      <c r="AL2500" s="185">
        <v>2.0388159999999999E-2</v>
      </c>
      <c r="AM2500" s="185">
        <v>0</v>
      </c>
      <c r="AN2500" s="176">
        <v>3.3000000000000002E-7</v>
      </c>
      <c r="AO2500" s="176">
        <v>7.54E-8</v>
      </c>
      <c r="AP2500" s="176">
        <v>0</v>
      </c>
      <c r="AQ2500" s="193">
        <v>0</v>
      </c>
      <c r="AR2500" s="193">
        <v>0</v>
      </c>
      <c r="AS2500" s="193">
        <v>0</v>
      </c>
      <c r="AT2500" s="193">
        <v>0</v>
      </c>
      <c r="AU2500" s="193">
        <v>0</v>
      </c>
      <c r="AV2500" s="192">
        <v>3.3000000000000002E-7</v>
      </c>
      <c r="AW2500" s="193">
        <v>0</v>
      </c>
      <c r="AX2500" s="192">
        <v>7.54E-8</v>
      </c>
      <c r="AY2500" s="193">
        <v>0</v>
      </c>
      <c r="AZ2500" s="193">
        <v>0</v>
      </c>
      <c r="BA2500" s="193">
        <v>0</v>
      </c>
      <c r="BB2500" s="193">
        <v>0</v>
      </c>
      <c r="BC2500" s="193">
        <v>0</v>
      </c>
      <c r="BD2500" s="193">
        <v>0</v>
      </c>
      <c r="BE2500" s="193">
        <v>0</v>
      </c>
      <c r="BF2500" s="193">
        <v>0</v>
      </c>
      <c r="BG2500" s="193">
        <v>0</v>
      </c>
      <c r="BH2500" s="193">
        <v>0</v>
      </c>
      <c r="BI2500" s="193">
        <v>0</v>
      </c>
      <c r="BJ2500" s="193">
        <v>0</v>
      </c>
      <c r="BK2500" s="193">
        <v>0</v>
      </c>
      <c r="BL2500" s="193">
        <v>0</v>
      </c>
      <c r="BM2500"/>
      <c r="BN2500" s="164">
        <v>1.9771764999999999E-3</v>
      </c>
      <c r="BO2500" s="164">
        <v>0</v>
      </c>
      <c r="BP2500" s="164">
        <v>0</v>
      </c>
      <c r="BQ2500" s="186">
        <v>3.2057669999999998E-10</v>
      </c>
      <c r="BR2500" s="164">
        <v>0</v>
      </c>
      <c r="BS2500" s="164">
        <v>0</v>
      </c>
      <c r="BT2500" s="164">
        <v>0</v>
      </c>
      <c r="BU2500" s="164">
        <v>0</v>
      </c>
      <c r="BV2500" s="164">
        <v>0</v>
      </c>
      <c r="BW2500" s="186">
        <v>9.3835390999999995E-8</v>
      </c>
      <c r="BX2500" s="164">
        <v>0</v>
      </c>
      <c r="BY2500" s="164">
        <v>0</v>
      </c>
      <c r="BZ2500" s="164">
        <v>0</v>
      </c>
      <c r="CA2500" s="164">
        <v>1.9770823999999999E-3</v>
      </c>
      <c r="CB2500" s="164">
        <v>0</v>
      </c>
      <c r="CC2500" s="164">
        <v>0</v>
      </c>
      <c r="CD2500" s="164">
        <v>0</v>
      </c>
      <c r="CE2500"/>
      <c r="CF2500" s="330">
        <v>0</v>
      </c>
      <c r="CG2500" s="330">
        <v>0</v>
      </c>
      <c r="CH2500" s="330">
        <v>8.9950299999999999</v>
      </c>
      <c r="CI2500" s="330">
        <v>0</v>
      </c>
      <c r="CJ2500" s="330">
        <v>0</v>
      </c>
      <c r="CK2500" s="330">
        <v>0</v>
      </c>
      <c r="CL2500" s="330">
        <v>0</v>
      </c>
      <c r="CM2500" s="330">
        <v>0</v>
      </c>
      <c r="CN2500" s="330">
        <v>0</v>
      </c>
      <c r="CO2500" s="330">
        <v>0</v>
      </c>
      <c r="CP2500"/>
      <c r="CQ2500">
        <v>0</v>
      </c>
      <c r="CR2500">
        <v>10.342944545092202</v>
      </c>
      <c r="CS2500">
        <v>2.7367722000000002E-6</v>
      </c>
      <c r="CT2500">
        <v>2.7367722000000002E-6</v>
      </c>
      <c r="CU2500">
        <v>0</v>
      </c>
      <c r="CV2500" s="39"/>
    </row>
    <row r="2501" spans="1:100" ht="14.4" x14ac:dyDescent="0.3">
      <c r="A2501" t="s">
        <v>5531</v>
      </c>
      <c r="B2501" s="181" t="s">
        <v>5423</v>
      </c>
      <c r="C2501" s="182" t="s">
        <v>5532</v>
      </c>
      <c r="D2501" t="s">
        <v>5809</v>
      </c>
      <c r="E2501" s="242" t="s">
        <v>943</v>
      </c>
      <c r="F2501" s="184" t="s">
        <v>5533</v>
      </c>
      <c r="G2501" s="184">
        <v>18.081090840000002</v>
      </c>
      <c r="H2501" s="184">
        <v>17.561295440000002</v>
      </c>
      <c r="I2501" s="184">
        <v>0.51979540000000002</v>
      </c>
      <c r="J2501" s="328">
        <v>0</v>
      </c>
      <c r="K2501" s="184">
        <v>0</v>
      </c>
      <c r="L2501" s="184">
        <v>0</v>
      </c>
      <c r="M2501" s="184">
        <v>0</v>
      </c>
      <c r="N2501" s="184">
        <v>5.3672399999999998</v>
      </c>
      <c r="O2501" s="184">
        <v>0</v>
      </c>
      <c r="P2501" s="184">
        <v>12.158720000000001</v>
      </c>
      <c r="Q2501" s="184">
        <v>3.5335440000000003E-2</v>
      </c>
      <c r="R2501" s="331">
        <v>0.51979540000000002</v>
      </c>
      <c r="S2501" s="184">
        <v>0</v>
      </c>
      <c r="T2501" s="184">
        <v>0</v>
      </c>
      <c r="U2501" s="184">
        <v>0</v>
      </c>
      <c r="V2501" s="184">
        <v>0</v>
      </c>
      <c r="W2501" s="184">
        <v>0</v>
      </c>
      <c r="X2501" s="184">
        <v>0</v>
      </c>
      <c r="Y2501"/>
      <c r="Z2501" s="288">
        <v>0</v>
      </c>
      <c r="AA2501"/>
      <c r="AB2501" s="164">
        <v>0</v>
      </c>
      <c r="AC2501" s="164">
        <v>0</v>
      </c>
      <c r="AD2501" s="164">
        <v>0</v>
      </c>
      <c r="AE2501" s="164">
        <v>0</v>
      </c>
      <c r="AF2501" s="164">
        <v>0</v>
      </c>
      <c r="AG2501" s="164">
        <v>0</v>
      </c>
      <c r="AH2501" s="164">
        <v>0</v>
      </c>
      <c r="AI2501"/>
      <c r="AJ2501" s="185">
        <v>3.1891454000000001</v>
      </c>
      <c r="AK2501" s="185">
        <v>3.1797251000000002</v>
      </c>
      <c r="AL2501" s="185">
        <v>9.4203358000000004E-3</v>
      </c>
      <c r="AM2501" s="185">
        <v>0</v>
      </c>
      <c r="AN2501" s="176">
        <v>1.90631E-4</v>
      </c>
      <c r="AO2501" s="176">
        <v>3.4838519999999998E-8</v>
      </c>
      <c r="AP2501" s="176">
        <v>0</v>
      </c>
      <c r="AQ2501" s="193">
        <v>0</v>
      </c>
      <c r="AR2501" s="193">
        <v>0</v>
      </c>
      <c r="AS2501" s="193">
        <v>0</v>
      </c>
      <c r="AT2501" s="193">
        <v>0</v>
      </c>
      <c r="AU2501" s="193">
        <v>0</v>
      </c>
      <c r="AV2501" s="192">
        <v>1.5200000000000001E-7</v>
      </c>
      <c r="AW2501" s="193">
        <v>0</v>
      </c>
      <c r="AX2501" s="192">
        <v>3.47E-8</v>
      </c>
      <c r="AY2501" s="193">
        <v>0</v>
      </c>
      <c r="AZ2501" s="193">
        <v>0</v>
      </c>
      <c r="BA2501" s="193">
        <v>0</v>
      </c>
      <c r="BB2501" s="192">
        <v>1.1399999999999999E-10</v>
      </c>
      <c r="BC2501" s="192">
        <v>2.19E-11</v>
      </c>
      <c r="BD2501" s="192">
        <v>2.6200000000000001E-12</v>
      </c>
      <c r="BE2501" s="193">
        <v>1.9000000000000001E-4</v>
      </c>
      <c r="BF2501" s="192">
        <v>4.7899999999999999E-7</v>
      </c>
      <c r="BG2501" s="193">
        <v>0</v>
      </c>
      <c r="BH2501" s="193">
        <v>0</v>
      </c>
      <c r="BI2501" s="193">
        <v>0</v>
      </c>
      <c r="BJ2501" s="193">
        <v>0</v>
      </c>
      <c r="BK2501" s="193">
        <v>0</v>
      </c>
      <c r="BL2501" s="193">
        <v>0</v>
      </c>
      <c r="BM2501"/>
      <c r="BN2501" s="164">
        <v>1.7426391999999999E-2</v>
      </c>
      <c r="BO2501" s="164">
        <v>0</v>
      </c>
      <c r="BP2501" s="164">
        <v>0</v>
      </c>
      <c r="BQ2501" s="186">
        <v>6.0887161999999998E-5</v>
      </c>
      <c r="BR2501" s="164">
        <v>0</v>
      </c>
      <c r="BS2501" s="164">
        <v>0</v>
      </c>
      <c r="BT2501" s="164">
        <v>0</v>
      </c>
      <c r="BU2501" s="164">
        <v>0</v>
      </c>
      <c r="BV2501" s="164">
        <v>1.6316146E-2</v>
      </c>
      <c r="BW2501" s="186">
        <v>2.3381666E-5</v>
      </c>
      <c r="BX2501" s="164">
        <v>0</v>
      </c>
      <c r="BY2501" s="164">
        <v>0</v>
      </c>
      <c r="BZ2501" s="164">
        <v>0</v>
      </c>
      <c r="CA2501" s="164">
        <v>1.0259771E-3</v>
      </c>
      <c r="CB2501" s="164">
        <v>0</v>
      </c>
      <c r="CC2501" s="164">
        <v>0</v>
      </c>
      <c r="CD2501" s="164">
        <v>0</v>
      </c>
      <c r="CE2501"/>
      <c r="CF2501" s="330">
        <v>0</v>
      </c>
      <c r="CG2501" s="330">
        <v>0</v>
      </c>
      <c r="CH2501" s="330">
        <v>9.4558499999999999</v>
      </c>
      <c r="CI2501" s="330">
        <v>0</v>
      </c>
      <c r="CJ2501" s="330">
        <v>0</v>
      </c>
      <c r="CK2501" s="329">
        <v>1.34E-5</v>
      </c>
      <c r="CL2501" s="329">
        <v>1.7100000000000001E-7</v>
      </c>
      <c r="CM2501" s="330">
        <v>0</v>
      </c>
      <c r="CN2501" s="330">
        <v>26.8</v>
      </c>
      <c r="CO2501" s="330">
        <v>0</v>
      </c>
      <c r="CP2501"/>
      <c r="CQ2501">
        <v>0</v>
      </c>
      <c r="CR2501">
        <v>18.081090840000002</v>
      </c>
      <c r="CS2501">
        <v>0.51979540000000002</v>
      </c>
      <c r="CT2501">
        <v>0.51979540000000002</v>
      </c>
      <c r="CU2501">
        <v>0</v>
      </c>
      <c r="CV2501" s="39"/>
    </row>
    <row r="2502" spans="1:100" ht="14.4" x14ac:dyDescent="0.3">
      <c r="A2502" t="s">
        <v>5534</v>
      </c>
      <c r="B2502" s="181" t="s">
        <v>5423</v>
      </c>
      <c r="C2502" s="182" t="s">
        <v>5535</v>
      </c>
      <c r="D2502" t="s">
        <v>5809</v>
      </c>
      <c r="E2502" s="242" t="s">
        <v>943</v>
      </c>
      <c r="F2502" s="184" t="s">
        <v>5536</v>
      </c>
      <c r="G2502" s="184">
        <v>5.0107195109926996</v>
      </c>
      <c r="H2502" s="184">
        <v>5.0107169231999995</v>
      </c>
      <c r="I2502" s="184">
        <v>2.5877926999999998E-6</v>
      </c>
      <c r="J2502" s="328">
        <v>0</v>
      </c>
      <c r="K2502" s="184">
        <v>0</v>
      </c>
      <c r="L2502" s="184">
        <v>0</v>
      </c>
      <c r="M2502" s="184">
        <v>0</v>
      </c>
      <c r="N2502" s="184">
        <v>4.9816799999999999</v>
      </c>
      <c r="O2502" s="184">
        <v>0</v>
      </c>
      <c r="P2502" s="184">
        <v>8.8132320000000001E-4</v>
      </c>
      <c r="Q2502" s="184">
        <v>2.8155599999999999E-2</v>
      </c>
      <c r="R2502" s="331">
        <v>2.5877926999999998E-6</v>
      </c>
      <c r="S2502" s="184">
        <v>0</v>
      </c>
      <c r="T2502" s="184">
        <v>0</v>
      </c>
      <c r="U2502" s="184">
        <v>0</v>
      </c>
      <c r="V2502" s="184">
        <v>0</v>
      </c>
      <c r="W2502" s="184">
        <v>0</v>
      </c>
      <c r="X2502" s="184">
        <v>0</v>
      </c>
      <c r="Y2502"/>
      <c r="Z2502" s="288">
        <v>0</v>
      </c>
      <c r="AA2502"/>
      <c r="AB2502" s="164">
        <v>0</v>
      </c>
      <c r="AC2502" s="164">
        <v>0</v>
      </c>
      <c r="AD2502" s="164">
        <v>0</v>
      </c>
      <c r="AE2502" s="164">
        <v>0</v>
      </c>
      <c r="AF2502" s="164">
        <v>0</v>
      </c>
      <c r="AG2502" s="164">
        <v>0</v>
      </c>
      <c r="AH2502" s="164">
        <v>0</v>
      </c>
      <c r="AI2502"/>
      <c r="AJ2502" s="185">
        <v>1.9008081E-2</v>
      </c>
      <c r="AK2502" s="185">
        <v>1.0841999999999999E-2</v>
      </c>
      <c r="AL2502" s="185">
        <v>8.1660806000000002E-3</v>
      </c>
      <c r="AM2502" s="185">
        <v>0</v>
      </c>
      <c r="AN2502" s="176">
        <v>6.5000000000000002E-7</v>
      </c>
      <c r="AO2502" s="176">
        <v>3.0200002E-8</v>
      </c>
      <c r="AP2502" s="176">
        <v>0</v>
      </c>
      <c r="AQ2502" s="193">
        <v>0</v>
      </c>
      <c r="AR2502" s="193">
        <v>0</v>
      </c>
      <c r="AS2502" s="193">
        <v>0</v>
      </c>
      <c r="AT2502" s="193">
        <v>0</v>
      </c>
      <c r="AU2502" s="193">
        <v>0</v>
      </c>
      <c r="AV2502" s="192">
        <v>1.3199999999999999E-7</v>
      </c>
      <c r="AW2502" s="193">
        <v>0</v>
      </c>
      <c r="AX2502" s="192">
        <v>3.0199999999999999E-8</v>
      </c>
      <c r="AY2502" s="193">
        <v>0</v>
      </c>
      <c r="AZ2502" s="193">
        <v>0</v>
      </c>
      <c r="BA2502" s="193">
        <v>0</v>
      </c>
      <c r="BB2502" s="192">
        <v>2.2299999999999999E-15</v>
      </c>
      <c r="BC2502" s="192">
        <v>4.19E-17</v>
      </c>
      <c r="BD2502" s="192">
        <v>1.03E-16</v>
      </c>
      <c r="BE2502" s="192">
        <v>1.6000000000000001E-8</v>
      </c>
      <c r="BF2502" s="192">
        <v>5.0200000000000002E-7</v>
      </c>
      <c r="BG2502" s="193">
        <v>0</v>
      </c>
      <c r="BH2502" s="193">
        <v>0</v>
      </c>
      <c r="BI2502" s="193">
        <v>0</v>
      </c>
      <c r="BJ2502" s="193">
        <v>0</v>
      </c>
      <c r="BK2502" s="193">
        <v>0</v>
      </c>
      <c r="BL2502" s="193">
        <v>0</v>
      </c>
      <c r="BM2502"/>
      <c r="BN2502" s="164">
        <v>9.7208888000000003E-4</v>
      </c>
      <c r="BO2502" s="164">
        <v>0</v>
      </c>
      <c r="BP2502" s="164">
        <v>0</v>
      </c>
      <c r="BQ2502" s="186">
        <v>3.0312571999999998E-10</v>
      </c>
      <c r="BR2502" s="164">
        <v>0</v>
      </c>
      <c r="BS2502" s="164">
        <v>0</v>
      </c>
      <c r="BT2502" s="164">
        <v>0</v>
      </c>
      <c r="BU2502" s="164">
        <v>0</v>
      </c>
      <c r="BV2502" s="186">
        <v>1.1826737E-6</v>
      </c>
      <c r="BW2502" s="186">
        <v>1.8630724E-5</v>
      </c>
      <c r="BX2502" s="164">
        <v>0</v>
      </c>
      <c r="BY2502" s="164">
        <v>0</v>
      </c>
      <c r="BZ2502" s="164">
        <v>0</v>
      </c>
      <c r="CA2502" s="164">
        <v>9.5227517999999997E-4</v>
      </c>
      <c r="CB2502" s="164">
        <v>0</v>
      </c>
      <c r="CC2502" s="164">
        <v>0</v>
      </c>
      <c r="CD2502" s="164">
        <v>0</v>
      </c>
      <c r="CE2502"/>
      <c r="CF2502" s="330">
        <v>0</v>
      </c>
      <c r="CG2502" s="330">
        <v>0</v>
      </c>
      <c r="CH2502" s="330">
        <v>1.24386</v>
      </c>
      <c r="CI2502" s="330">
        <v>0</v>
      </c>
      <c r="CJ2502" s="330">
        <v>0</v>
      </c>
      <c r="CK2502" s="329">
        <v>9.9299999999999998E-10</v>
      </c>
      <c r="CL2502" s="329">
        <v>1.35E-7</v>
      </c>
      <c r="CM2502" s="330">
        <v>0</v>
      </c>
      <c r="CN2502" s="330">
        <v>1.35E-4</v>
      </c>
      <c r="CO2502" s="330">
        <v>0</v>
      </c>
      <c r="CP2502"/>
      <c r="CQ2502">
        <v>0</v>
      </c>
      <c r="CR2502">
        <v>5.0107195109926996</v>
      </c>
      <c r="CS2502">
        <v>2.5877926999999998E-6</v>
      </c>
      <c r="CT2502">
        <v>2.5877926999999998E-6</v>
      </c>
      <c r="CU2502">
        <v>0</v>
      </c>
      <c r="CV2502" s="39"/>
    </row>
    <row r="2503" spans="1:100" ht="14.4" x14ac:dyDescent="0.3">
      <c r="A2503" t="s">
        <v>5537</v>
      </c>
      <c r="B2503" s="181" t="s">
        <v>5423</v>
      </c>
      <c r="C2503" s="182" t="s">
        <v>5538</v>
      </c>
      <c r="D2503" t="s">
        <v>5809</v>
      </c>
      <c r="E2503" s="242" t="s">
        <v>943</v>
      </c>
      <c r="F2503" s="184" t="s">
        <v>5539</v>
      </c>
      <c r="G2503" s="184">
        <v>11.324562805581001</v>
      </c>
      <c r="H2503" s="184">
        <v>11.324554127200001</v>
      </c>
      <c r="I2503" s="184">
        <v>8.6783809999999995E-6</v>
      </c>
      <c r="J2503" s="328">
        <v>0</v>
      </c>
      <c r="K2503" s="184">
        <v>0</v>
      </c>
      <c r="L2503" s="184">
        <v>0</v>
      </c>
      <c r="M2503" s="184">
        <v>0</v>
      </c>
      <c r="N2503" s="184">
        <v>11.2608</v>
      </c>
      <c r="O2503" s="184">
        <v>0</v>
      </c>
      <c r="P2503" s="184">
        <v>6.2675919999999996E-2</v>
      </c>
      <c r="Q2503" s="331">
        <v>1.0782071999999999E-3</v>
      </c>
      <c r="R2503" s="331">
        <v>8.6783809999999995E-6</v>
      </c>
      <c r="S2503" s="331">
        <v>0</v>
      </c>
      <c r="T2503" s="184">
        <v>0</v>
      </c>
      <c r="U2503" s="184">
        <v>0</v>
      </c>
      <c r="V2503" s="184">
        <v>0</v>
      </c>
      <c r="W2503" s="184">
        <v>0</v>
      </c>
      <c r="X2503" s="184">
        <v>0</v>
      </c>
      <c r="Y2503"/>
      <c r="Z2503" s="288">
        <v>0</v>
      </c>
      <c r="AA2503"/>
      <c r="AB2503" s="164">
        <v>0</v>
      </c>
      <c r="AC2503" s="164">
        <v>0</v>
      </c>
      <c r="AD2503" s="164">
        <v>0</v>
      </c>
      <c r="AE2503" s="164">
        <v>0</v>
      </c>
      <c r="AF2503" s="164">
        <v>0</v>
      </c>
      <c r="AG2503" s="164">
        <v>0</v>
      </c>
      <c r="AH2503" s="164">
        <v>0</v>
      </c>
      <c r="AI2503"/>
      <c r="AJ2503" s="185">
        <v>3.6631759999999999E-2</v>
      </c>
      <c r="AK2503" s="185">
        <v>1.337736E-2</v>
      </c>
      <c r="AL2503" s="185">
        <v>2.3254400000000001E-2</v>
      </c>
      <c r="AM2503" s="185">
        <v>0</v>
      </c>
      <c r="AN2503" s="176">
        <v>8.0200000000000001E-7</v>
      </c>
      <c r="AO2503" s="176">
        <v>8.6000000000000002E-8</v>
      </c>
      <c r="AP2503" s="176">
        <v>0</v>
      </c>
      <c r="AQ2503" s="193">
        <v>0</v>
      </c>
      <c r="AR2503" s="193">
        <v>0</v>
      </c>
      <c r="AS2503" s="193">
        <v>0</v>
      </c>
      <c r="AT2503" s="193">
        <v>0</v>
      </c>
      <c r="AU2503" s="193">
        <v>0</v>
      </c>
      <c r="AV2503" s="192">
        <v>3.7599999999999998E-7</v>
      </c>
      <c r="AW2503" s="193">
        <v>0</v>
      </c>
      <c r="AX2503" s="192">
        <v>8.6000000000000002E-8</v>
      </c>
      <c r="AY2503" s="193">
        <v>0</v>
      </c>
      <c r="AZ2503" s="193">
        <v>0</v>
      </c>
      <c r="BA2503" s="193">
        <v>0</v>
      </c>
      <c r="BB2503" s="192">
        <v>4.2900000000000002E-16</v>
      </c>
      <c r="BC2503" s="192">
        <v>1.19E-17</v>
      </c>
      <c r="BD2503" s="192">
        <v>2.9400000000000001E-17</v>
      </c>
      <c r="BE2503" s="192">
        <v>4.2599999999999998E-7</v>
      </c>
      <c r="BF2503" s="193">
        <v>0</v>
      </c>
      <c r="BG2503" s="193">
        <v>0</v>
      </c>
      <c r="BH2503" s="193">
        <v>0</v>
      </c>
      <c r="BI2503" s="193">
        <v>0</v>
      </c>
      <c r="BJ2503" s="193">
        <v>0</v>
      </c>
      <c r="BK2503" s="193">
        <v>0</v>
      </c>
      <c r="BL2503" s="193">
        <v>0</v>
      </c>
      <c r="BM2503"/>
      <c r="BN2503" s="164">
        <v>2.2373841999999999E-3</v>
      </c>
      <c r="BO2503" s="164">
        <v>0</v>
      </c>
      <c r="BP2503" s="164">
        <v>0</v>
      </c>
      <c r="BQ2503" s="186">
        <v>1.0165576999999999E-9</v>
      </c>
      <c r="BR2503" s="164">
        <v>0</v>
      </c>
      <c r="BS2503" s="164">
        <v>0</v>
      </c>
      <c r="BT2503" s="164">
        <v>0</v>
      </c>
      <c r="BU2503" s="164">
        <v>0</v>
      </c>
      <c r="BV2503" s="186">
        <v>8.4106671999999996E-5</v>
      </c>
      <c r="BW2503" s="186">
        <v>7.1345598000000001E-7</v>
      </c>
      <c r="BX2503" s="164">
        <v>0</v>
      </c>
      <c r="BY2503" s="164">
        <v>0</v>
      </c>
      <c r="BZ2503" s="164">
        <v>0</v>
      </c>
      <c r="CA2503" s="164">
        <v>2.1525631000000002E-3</v>
      </c>
      <c r="CB2503" s="164">
        <v>0</v>
      </c>
      <c r="CC2503" s="164">
        <v>0</v>
      </c>
      <c r="CD2503" s="164">
        <v>0</v>
      </c>
      <c r="CE2503"/>
      <c r="CF2503" s="330">
        <v>0</v>
      </c>
      <c r="CG2503" s="330">
        <v>0</v>
      </c>
      <c r="CH2503" s="330">
        <v>10.6068</v>
      </c>
      <c r="CI2503" s="330">
        <v>0</v>
      </c>
      <c r="CJ2503" s="330">
        <v>0</v>
      </c>
      <c r="CK2503" s="329">
        <v>6.8099999999999994E-8</v>
      </c>
      <c r="CL2503" s="330">
        <v>0</v>
      </c>
      <c r="CM2503" s="330">
        <v>0</v>
      </c>
      <c r="CN2503" s="329">
        <v>5.6900000000000001E-5</v>
      </c>
      <c r="CO2503" s="330">
        <v>0</v>
      </c>
      <c r="CP2503"/>
      <c r="CQ2503">
        <v>0</v>
      </c>
      <c r="CR2503">
        <v>11.324562805581001</v>
      </c>
      <c r="CS2503">
        <v>8.6783809999999995E-6</v>
      </c>
      <c r="CT2503">
        <v>8.6783809999999995E-6</v>
      </c>
      <c r="CU2503">
        <v>0</v>
      </c>
      <c r="CV2503" s="39"/>
    </row>
    <row r="2504" spans="1:100" ht="14.4" x14ac:dyDescent="0.3">
      <c r="A2504" t="s">
        <v>5540</v>
      </c>
      <c r="B2504" s="181" t="s">
        <v>5423</v>
      </c>
      <c r="C2504" s="182" t="s">
        <v>5541</v>
      </c>
      <c r="D2504" t="s">
        <v>5809</v>
      </c>
      <c r="E2504" s="242" t="s">
        <v>943</v>
      </c>
      <c r="F2504" s="184" t="s">
        <v>5542</v>
      </c>
      <c r="G2504" s="184">
        <v>1.4461776141</v>
      </c>
      <c r="H2504" s="184">
        <v>1.4451809976000001</v>
      </c>
      <c r="I2504" s="184">
        <v>9.9661650000000004E-4</v>
      </c>
      <c r="J2504" s="328">
        <v>0</v>
      </c>
      <c r="K2504" s="184">
        <v>0</v>
      </c>
      <c r="L2504" s="184">
        <v>0</v>
      </c>
      <c r="M2504" s="184">
        <v>0</v>
      </c>
      <c r="N2504" s="184">
        <v>1.44432</v>
      </c>
      <c r="O2504" s="184">
        <v>0</v>
      </c>
      <c r="P2504" s="184">
        <v>0</v>
      </c>
      <c r="Q2504" s="331">
        <v>8.6099760000000005E-4</v>
      </c>
      <c r="R2504" s="331">
        <v>9.9661650000000004E-4</v>
      </c>
      <c r="S2504" s="184">
        <v>0</v>
      </c>
      <c r="T2504" s="184">
        <v>0</v>
      </c>
      <c r="U2504" s="184">
        <v>0</v>
      </c>
      <c r="V2504" s="184">
        <v>0</v>
      </c>
      <c r="W2504" s="184">
        <v>0</v>
      </c>
      <c r="X2504" s="184">
        <v>0</v>
      </c>
      <c r="Y2504"/>
      <c r="Z2504" s="288">
        <v>0</v>
      </c>
      <c r="AA2504"/>
      <c r="AB2504" s="164">
        <v>0</v>
      </c>
      <c r="AC2504" s="164">
        <v>0</v>
      </c>
      <c r="AD2504" s="164">
        <v>0</v>
      </c>
      <c r="AE2504" s="164">
        <v>0</v>
      </c>
      <c r="AF2504" s="164">
        <v>0</v>
      </c>
      <c r="AG2504" s="164">
        <v>0</v>
      </c>
      <c r="AH2504" s="164">
        <v>0</v>
      </c>
      <c r="AI2504"/>
      <c r="AJ2504" s="185">
        <v>3.9597134999999999E-3</v>
      </c>
      <c r="AK2504" s="185">
        <v>1.30938E-3</v>
      </c>
      <c r="AL2504" s="185">
        <v>2.6503335000000001E-3</v>
      </c>
      <c r="AM2504" s="185">
        <v>0</v>
      </c>
      <c r="AN2504" s="176">
        <v>7.8499999999999995E-8</v>
      </c>
      <c r="AO2504" s="176">
        <v>9.8015290999999995E-9</v>
      </c>
      <c r="AP2504" s="176">
        <v>0</v>
      </c>
      <c r="AQ2504" s="193">
        <v>0</v>
      </c>
      <c r="AR2504" s="193">
        <v>0</v>
      </c>
      <c r="AS2504" s="193">
        <v>0</v>
      </c>
      <c r="AT2504" s="193">
        <v>0</v>
      </c>
      <c r="AU2504" s="193">
        <v>0</v>
      </c>
      <c r="AV2504" s="192">
        <v>4.29E-8</v>
      </c>
      <c r="AW2504" s="193">
        <v>0</v>
      </c>
      <c r="AX2504" s="192">
        <v>9.8000000000000001E-9</v>
      </c>
      <c r="AY2504" s="193">
        <v>0</v>
      </c>
      <c r="AZ2504" s="193">
        <v>0</v>
      </c>
      <c r="BA2504" s="193">
        <v>0</v>
      </c>
      <c r="BB2504" s="192">
        <v>1.3899999999999999E-12</v>
      </c>
      <c r="BC2504" s="192">
        <v>9.1700000000000003E-14</v>
      </c>
      <c r="BD2504" s="192">
        <v>4.7399999999999999E-14</v>
      </c>
      <c r="BE2504" s="193">
        <v>0</v>
      </c>
      <c r="BF2504" s="192">
        <v>3.5600000000000001E-8</v>
      </c>
      <c r="BG2504" s="193">
        <v>0</v>
      </c>
      <c r="BH2504" s="193">
        <v>0</v>
      </c>
      <c r="BI2504" s="193">
        <v>0</v>
      </c>
      <c r="BJ2504" s="193">
        <v>0</v>
      </c>
      <c r="BK2504" s="193">
        <v>0</v>
      </c>
      <c r="BL2504" s="193">
        <v>0</v>
      </c>
      <c r="BM2504"/>
      <c r="BN2504" s="164">
        <v>2.7677608000000001E-4</v>
      </c>
      <c r="BO2504" s="164">
        <v>0</v>
      </c>
      <c r="BP2504" s="164">
        <v>0</v>
      </c>
      <c r="BQ2504" s="186">
        <v>1.1674045E-7</v>
      </c>
      <c r="BR2504" s="164">
        <v>0</v>
      </c>
      <c r="BS2504" s="164">
        <v>0</v>
      </c>
      <c r="BT2504" s="164">
        <v>0</v>
      </c>
      <c r="BU2504" s="164">
        <v>0</v>
      </c>
      <c r="BV2504" s="164">
        <v>0</v>
      </c>
      <c r="BW2504" s="186">
        <v>5.6972712000000004E-7</v>
      </c>
      <c r="BX2504" s="164">
        <v>0</v>
      </c>
      <c r="BY2504" s="164">
        <v>0</v>
      </c>
      <c r="BZ2504" s="164">
        <v>0</v>
      </c>
      <c r="CA2504" s="164">
        <v>2.7608960999999998E-4</v>
      </c>
      <c r="CB2504" s="164">
        <v>0</v>
      </c>
      <c r="CC2504" s="164">
        <v>0</v>
      </c>
      <c r="CD2504" s="164">
        <v>0</v>
      </c>
      <c r="CE2504"/>
      <c r="CF2504" s="330">
        <v>0</v>
      </c>
      <c r="CG2504" s="330">
        <v>0</v>
      </c>
      <c r="CH2504" s="330">
        <v>0.67233600000000004</v>
      </c>
      <c r="CI2504" s="330">
        <v>0</v>
      </c>
      <c r="CJ2504" s="330">
        <v>0</v>
      </c>
      <c r="CK2504" s="330">
        <v>0</v>
      </c>
      <c r="CL2504" s="329">
        <v>1.02E-8</v>
      </c>
      <c r="CM2504" s="330">
        <v>0</v>
      </c>
      <c r="CN2504" s="330">
        <v>0.224</v>
      </c>
      <c r="CO2504" s="330">
        <v>0</v>
      </c>
      <c r="CP2504"/>
      <c r="CQ2504">
        <v>0</v>
      </c>
      <c r="CR2504">
        <v>1.4461776141</v>
      </c>
      <c r="CS2504">
        <v>9.9661650000000004E-4</v>
      </c>
      <c r="CT2504">
        <v>9.9661650000000004E-4</v>
      </c>
      <c r="CU2504">
        <v>0</v>
      </c>
      <c r="CV2504" s="39"/>
    </row>
    <row r="2505" spans="1:100" ht="14.4" x14ac:dyDescent="0.3">
      <c r="A2505" t="s">
        <v>5543</v>
      </c>
      <c r="B2505" s="181" t="s">
        <v>5423</v>
      </c>
      <c r="C2505" s="182" t="s">
        <v>5544</v>
      </c>
      <c r="D2505" t="s">
        <v>5809</v>
      </c>
      <c r="E2505" s="242" t="s">
        <v>943</v>
      </c>
      <c r="F2505" s="184" t="s">
        <v>5545</v>
      </c>
      <c r="G2505" s="184">
        <v>5.8032739973999998</v>
      </c>
      <c r="H2505" s="184">
        <v>5.8020163271999996</v>
      </c>
      <c r="I2505" s="184">
        <v>1.2576702000000001E-3</v>
      </c>
      <c r="J2505" s="328">
        <v>0</v>
      </c>
      <c r="K2505" s="184">
        <v>0</v>
      </c>
      <c r="L2505" s="184">
        <v>0</v>
      </c>
      <c r="M2505" s="184">
        <v>0</v>
      </c>
      <c r="N2505" s="184">
        <v>5.8017599999999998</v>
      </c>
      <c r="O2505" s="184">
        <v>0</v>
      </c>
      <c r="P2505" s="184">
        <v>0</v>
      </c>
      <c r="Q2505" s="184">
        <v>2.563272E-4</v>
      </c>
      <c r="R2505" s="331">
        <v>1.2576702000000001E-3</v>
      </c>
      <c r="S2505" s="331">
        <v>0</v>
      </c>
      <c r="T2505" s="331">
        <v>0</v>
      </c>
      <c r="U2505" s="184">
        <v>0</v>
      </c>
      <c r="V2505" s="184">
        <v>0</v>
      </c>
      <c r="W2505" s="184">
        <v>0</v>
      </c>
      <c r="X2505" s="184">
        <v>0</v>
      </c>
      <c r="Y2505"/>
      <c r="Z2505" s="288">
        <v>0</v>
      </c>
      <c r="AA2505"/>
      <c r="AB2505" s="164">
        <v>0</v>
      </c>
      <c r="AC2505" s="164">
        <v>0</v>
      </c>
      <c r="AD2505" s="164">
        <v>0</v>
      </c>
      <c r="AE2505" s="164">
        <v>0</v>
      </c>
      <c r="AF2505" s="164">
        <v>0</v>
      </c>
      <c r="AG2505" s="164">
        <v>0</v>
      </c>
      <c r="AH2505" s="164">
        <v>0</v>
      </c>
      <c r="AI2505"/>
      <c r="AJ2505" s="185">
        <v>1.2424114E-2</v>
      </c>
      <c r="AK2505" s="185">
        <v>2.6354400000000002E-3</v>
      </c>
      <c r="AL2505" s="185">
        <v>9.7886736000000005E-3</v>
      </c>
      <c r="AM2505" s="185">
        <v>0</v>
      </c>
      <c r="AN2505" s="176">
        <v>1.5800000000000001E-7</v>
      </c>
      <c r="AO2505" s="176">
        <v>3.6200716000000003E-8</v>
      </c>
      <c r="AP2505" s="176">
        <v>0</v>
      </c>
      <c r="AQ2505" s="193">
        <v>0</v>
      </c>
      <c r="AR2505" s="193">
        <v>0</v>
      </c>
      <c r="AS2505" s="193">
        <v>0</v>
      </c>
      <c r="AT2505" s="193">
        <v>0</v>
      </c>
      <c r="AU2505" s="193">
        <v>0</v>
      </c>
      <c r="AV2505" s="192">
        <v>1.5800000000000001E-7</v>
      </c>
      <c r="AW2505" s="193">
        <v>0</v>
      </c>
      <c r="AX2505" s="192">
        <v>3.62E-8</v>
      </c>
      <c r="AY2505" s="193">
        <v>0</v>
      </c>
      <c r="AZ2505" s="193">
        <v>0</v>
      </c>
      <c r="BA2505" s="193">
        <v>0</v>
      </c>
      <c r="BB2505" s="192">
        <v>5.7499999999999997E-13</v>
      </c>
      <c r="BC2505" s="192">
        <v>8.1300000000000004E-14</v>
      </c>
      <c r="BD2505" s="192">
        <v>5.9499999999999999E-14</v>
      </c>
      <c r="BE2505" s="193">
        <v>0</v>
      </c>
      <c r="BF2505" s="193">
        <v>0</v>
      </c>
      <c r="BG2505" s="193">
        <v>0</v>
      </c>
      <c r="BH2505" s="193">
        <v>0</v>
      </c>
      <c r="BI2505" s="193">
        <v>0</v>
      </c>
      <c r="BJ2505" s="193">
        <v>0</v>
      </c>
      <c r="BK2505" s="193">
        <v>0</v>
      </c>
      <c r="BL2505" s="193">
        <v>0</v>
      </c>
      <c r="BM2505"/>
      <c r="BN2505" s="164">
        <v>1.1093549E-3</v>
      </c>
      <c r="BO2505" s="164">
        <v>0</v>
      </c>
      <c r="BP2505" s="164">
        <v>0</v>
      </c>
      <c r="BQ2505" s="186">
        <v>1.4731944000000001E-7</v>
      </c>
      <c r="BR2505" s="164">
        <v>0</v>
      </c>
      <c r="BS2505" s="164">
        <v>0</v>
      </c>
      <c r="BT2505" s="164">
        <v>0</v>
      </c>
      <c r="BU2505" s="164">
        <v>0</v>
      </c>
      <c r="BV2505" s="164">
        <v>0</v>
      </c>
      <c r="BW2505" s="186">
        <v>1.6961320000000001E-7</v>
      </c>
      <c r="BX2505" s="164">
        <v>0</v>
      </c>
      <c r="BY2505" s="164">
        <v>0</v>
      </c>
      <c r="BZ2505" s="164">
        <v>0</v>
      </c>
      <c r="CA2505" s="164">
        <v>1.1090379000000001E-3</v>
      </c>
      <c r="CB2505" s="164">
        <v>0</v>
      </c>
      <c r="CC2505" s="164">
        <v>0</v>
      </c>
      <c r="CD2505" s="164">
        <v>0</v>
      </c>
      <c r="CE2505"/>
      <c r="CF2505" s="330">
        <v>0</v>
      </c>
      <c r="CG2505" s="330">
        <v>0</v>
      </c>
      <c r="CH2505" s="330">
        <v>2.49736</v>
      </c>
      <c r="CI2505" s="330">
        <v>0</v>
      </c>
      <c r="CJ2505" s="330">
        <v>0</v>
      </c>
      <c r="CK2505" s="330">
        <v>0</v>
      </c>
      <c r="CL2505" s="330">
        <v>0</v>
      </c>
      <c r="CM2505" s="330">
        <v>0</v>
      </c>
      <c r="CN2505" s="330">
        <v>9.2499999999999999E-2</v>
      </c>
      <c r="CO2505" s="330">
        <v>0</v>
      </c>
      <c r="CP2505"/>
      <c r="CQ2505">
        <v>0</v>
      </c>
      <c r="CR2505">
        <v>5.8032739973999998</v>
      </c>
      <c r="CS2505">
        <v>1.2576702000000001E-3</v>
      </c>
      <c r="CT2505">
        <v>1.2576702000000001E-3</v>
      </c>
      <c r="CU2505">
        <v>0</v>
      </c>
      <c r="CV2505" s="39"/>
    </row>
    <row r="2506" spans="1:100" ht="14.4" x14ac:dyDescent="0.3">
      <c r="A2506" t="s">
        <v>5546</v>
      </c>
      <c r="B2506" s="181" t="s">
        <v>5423</v>
      </c>
      <c r="C2506" s="182" t="s">
        <v>5547</v>
      </c>
      <c r="D2506" t="s">
        <v>5809</v>
      </c>
      <c r="E2506" s="242" t="s">
        <v>943</v>
      </c>
      <c r="F2506" s="184" t="s">
        <v>5548</v>
      </c>
      <c r="G2506" s="184">
        <v>1.167272055</v>
      </c>
      <c r="H2506" s="184">
        <v>1.156436</v>
      </c>
      <c r="I2506" s="184">
        <v>1.0836055000000001E-2</v>
      </c>
      <c r="J2506" s="328">
        <v>0</v>
      </c>
      <c r="K2506" s="184">
        <v>0</v>
      </c>
      <c r="L2506" s="184">
        <v>0</v>
      </c>
      <c r="M2506" s="184">
        <v>0</v>
      </c>
      <c r="N2506" s="184">
        <v>0</v>
      </c>
      <c r="O2506" s="184">
        <v>0</v>
      </c>
      <c r="P2506" s="184">
        <v>0.8237312</v>
      </c>
      <c r="Q2506" s="331">
        <v>0.33270480000000002</v>
      </c>
      <c r="R2506" s="331">
        <v>1.0836055000000001E-2</v>
      </c>
      <c r="S2506" s="184">
        <v>0</v>
      </c>
      <c r="T2506" s="184">
        <v>0</v>
      </c>
      <c r="U2506" s="184">
        <v>0</v>
      </c>
      <c r="V2506" s="184">
        <v>0</v>
      </c>
      <c r="W2506" s="184">
        <v>0</v>
      </c>
      <c r="X2506" s="184">
        <v>0</v>
      </c>
      <c r="Y2506"/>
      <c r="Z2506" s="288">
        <v>0</v>
      </c>
      <c r="AA2506"/>
      <c r="AB2506" s="164">
        <v>0</v>
      </c>
      <c r="AC2506" s="164">
        <v>0</v>
      </c>
      <c r="AD2506" s="164">
        <v>0</v>
      </c>
      <c r="AE2506" s="164">
        <v>0</v>
      </c>
      <c r="AF2506" s="164">
        <v>0</v>
      </c>
      <c r="AG2506" s="164">
        <v>0</v>
      </c>
      <c r="AH2506" s="164">
        <v>0</v>
      </c>
      <c r="AI2506"/>
      <c r="AJ2506" s="185">
        <v>0.17497572</v>
      </c>
      <c r="AK2506" s="185">
        <v>0.1749732</v>
      </c>
      <c r="AL2506" s="187">
        <v>2.5152608E-6</v>
      </c>
      <c r="AM2506" s="185">
        <v>0</v>
      </c>
      <c r="AN2506" s="176">
        <v>1.049E-5</v>
      </c>
      <c r="AO2506" s="176">
        <v>9.3020000000000006E-12</v>
      </c>
      <c r="AP2506" s="176">
        <v>0</v>
      </c>
      <c r="AQ2506" s="193">
        <v>0</v>
      </c>
      <c r="AR2506" s="193">
        <v>0</v>
      </c>
      <c r="AS2506" s="193">
        <v>0</v>
      </c>
      <c r="AT2506" s="193">
        <v>0</v>
      </c>
      <c r="AU2506" s="193">
        <v>0</v>
      </c>
      <c r="AV2506" s="193">
        <v>0</v>
      </c>
      <c r="AW2506" s="193">
        <v>0</v>
      </c>
      <c r="AX2506" s="193">
        <v>0</v>
      </c>
      <c r="AY2506" s="193">
        <v>0</v>
      </c>
      <c r="AZ2506" s="193">
        <v>0</v>
      </c>
      <c r="BA2506" s="193">
        <v>0</v>
      </c>
      <c r="BB2506" s="192">
        <v>6.6600000000000003E-12</v>
      </c>
      <c r="BC2506" s="192">
        <v>4.9200000000000002E-13</v>
      </c>
      <c r="BD2506" s="192">
        <v>2.1499999999999999E-12</v>
      </c>
      <c r="BE2506" s="192">
        <v>7.9799999999999998E-6</v>
      </c>
      <c r="BF2506" s="192">
        <v>2.5100000000000001E-6</v>
      </c>
      <c r="BG2506" s="193">
        <v>0</v>
      </c>
      <c r="BH2506" s="193">
        <v>0</v>
      </c>
      <c r="BI2506" s="193">
        <v>0</v>
      </c>
      <c r="BJ2506" s="193">
        <v>0</v>
      </c>
      <c r="BK2506" s="193">
        <v>0</v>
      </c>
      <c r="BL2506" s="193">
        <v>0</v>
      </c>
      <c r="BM2506"/>
      <c r="BN2506" s="164">
        <v>1.3268113000000001E-3</v>
      </c>
      <c r="BO2506" s="164">
        <v>0</v>
      </c>
      <c r="BP2506" s="164">
        <v>0</v>
      </c>
      <c r="BQ2506" s="186">
        <v>1.2693007000000001E-6</v>
      </c>
      <c r="BR2506" s="164">
        <v>0</v>
      </c>
      <c r="BS2506" s="164">
        <v>0</v>
      </c>
      <c r="BT2506" s="164">
        <v>0</v>
      </c>
      <c r="BU2506" s="164">
        <v>0</v>
      </c>
      <c r="BV2506" s="164">
        <v>1.1053892999999999E-3</v>
      </c>
      <c r="BW2506" s="164">
        <v>2.2015270000000001E-4</v>
      </c>
      <c r="BX2506" s="164">
        <v>0</v>
      </c>
      <c r="BY2506" s="164">
        <v>0</v>
      </c>
      <c r="BZ2506" s="164">
        <v>0</v>
      </c>
      <c r="CA2506" s="164">
        <v>0</v>
      </c>
      <c r="CB2506" s="164">
        <v>0</v>
      </c>
      <c r="CC2506" s="164">
        <v>0</v>
      </c>
      <c r="CD2506" s="164">
        <v>0</v>
      </c>
      <c r="CE2506"/>
      <c r="CF2506" s="330">
        <v>0</v>
      </c>
      <c r="CG2506" s="330">
        <v>0</v>
      </c>
      <c r="CH2506" s="330">
        <v>3.34449</v>
      </c>
      <c r="CI2506" s="330">
        <v>0</v>
      </c>
      <c r="CJ2506" s="330">
        <v>0</v>
      </c>
      <c r="CK2506" s="329">
        <v>6.3499999999999996E-7</v>
      </c>
      <c r="CL2506" s="329">
        <v>8.7400000000000002E-7</v>
      </c>
      <c r="CM2506" s="330">
        <v>0</v>
      </c>
      <c r="CN2506" s="330">
        <v>1.61</v>
      </c>
      <c r="CO2506" s="330">
        <v>0</v>
      </c>
      <c r="CP2506"/>
      <c r="CQ2506">
        <v>0</v>
      </c>
      <c r="CR2506">
        <v>1.167272055</v>
      </c>
      <c r="CS2506">
        <v>1.0836055000000001E-2</v>
      </c>
      <c r="CT2506">
        <v>1.0836055000000001E-2</v>
      </c>
      <c r="CU2506">
        <v>0</v>
      </c>
      <c r="CV2506" s="39"/>
    </row>
    <row r="2507" spans="1:100" ht="14.4" x14ac:dyDescent="0.3">
      <c r="A2507" t="s">
        <v>5549</v>
      </c>
      <c r="B2507" s="181" t="s">
        <v>5423</v>
      </c>
      <c r="C2507" s="182" t="s">
        <v>5550</v>
      </c>
      <c r="D2507" t="s">
        <v>5809</v>
      </c>
      <c r="E2507" s="242" t="s">
        <v>943</v>
      </c>
      <c r="F2507" s="184" t="s">
        <v>5551</v>
      </c>
      <c r="G2507" s="184">
        <v>11.6280513017629</v>
      </c>
      <c r="H2507" s="184">
        <v>11.628049427280001</v>
      </c>
      <c r="I2507" s="184">
        <v>1.8744829E-6</v>
      </c>
      <c r="J2507" s="328">
        <v>0</v>
      </c>
      <c r="K2507" s="184">
        <v>0</v>
      </c>
      <c r="L2507" s="184">
        <v>0</v>
      </c>
      <c r="M2507" s="184">
        <v>0</v>
      </c>
      <c r="N2507" s="184">
        <v>11.628</v>
      </c>
      <c r="O2507" s="184">
        <v>0</v>
      </c>
      <c r="P2507" s="331">
        <v>0</v>
      </c>
      <c r="Q2507" s="331">
        <v>4.9427279999999999E-5</v>
      </c>
      <c r="R2507" s="331">
        <v>1.8744829E-6</v>
      </c>
      <c r="S2507" s="184">
        <v>0</v>
      </c>
      <c r="T2507" s="184">
        <v>0</v>
      </c>
      <c r="U2507" s="184">
        <v>0</v>
      </c>
      <c r="V2507" s="184">
        <v>0</v>
      </c>
      <c r="W2507" s="331">
        <v>0</v>
      </c>
      <c r="X2507" s="184">
        <v>0</v>
      </c>
      <c r="Y2507"/>
      <c r="Z2507" s="288">
        <v>0</v>
      </c>
      <c r="AA2507"/>
      <c r="AB2507" s="164">
        <v>0</v>
      </c>
      <c r="AC2507" s="164">
        <v>0</v>
      </c>
      <c r="AD2507" s="164">
        <v>0</v>
      </c>
      <c r="AE2507" s="164">
        <v>0</v>
      </c>
      <c r="AF2507" s="164">
        <v>0</v>
      </c>
      <c r="AG2507" s="164">
        <v>0</v>
      </c>
      <c r="AH2507" s="164">
        <v>0</v>
      </c>
      <c r="AI2507"/>
      <c r="AJ2507" s="185">
        <v>3.028776E-2</v>
      </c>
      <c r="AK2507" s="185">
        <v>6.4384799999999999E-3</v>
      </c>
      <c r="AL2507" s="185">
        <v>2.384928E-2</v>
      </c>
      <c r="AM2507" s="185">
        <v>0</v>
      </c>
      <c r="AN2507" s="176">
        <v>3.8599999999999999E-7</v>
      </c>
      <c r="AO2507" s="176">
        <v>8.8199999999999996E-8</v>
      </c>
      <c r="AP2507" s="176">
        <v>0</v>
      </c>
      <c r="AQ2507" s="193">
        <v>0</v>
      </c>
      <c r="AR2507" s="193">
        <v>0</v>
      </c>
      <c r="AS2507" s="193">
        <v>0</v>
      </c>
      <c r="AT2507" s="193">
        <v>0</v>
      </c>
      <c r="AU2507" s="193">
        <v>0</v>
      </c>
      <c r="AV2507" s="192">
        <v>3.8599999999999999E-7</v>
      </c>
      <c r="AW2507" s="193">
        <v>0</v>
      </c>
      <c r="AX2507" s="192">
        <v>8.8199999999999996E-8</v>
      </c>
      <c r="AY2507" s="193">
        <v>0</v>
      </c>
      <c r="AZ2507" s="193">
        <v>0</v>
      </c>
      <c r="BA2507" s="193">
        <v>0</v>
      </c>
      <c r="BB2507" s="193">
        <v>0</v>
      </c>
      <c r="BC2507" s="193">
        <v>0</v>
      </c>
      <c r="BD2507" s="193">
        <v>0</v>
      </c>
      <c r="BE2507" s="193">
        <v>0</v>
      </c>
      <c r="BF2507" s="193">
        <v>0</v>
      </c>
      <c r="BG2507" s="193">
        <v>0</v>
      </c>
      <c r="BH2507" s="193">
        <v>0</v>
      </c>
      <c r="BI2507" s="193">
        <v>0</v>
      </c>
      <c r="BJ2507" s="193">
        <v>0</v>
      </c>
      <c r="BK2507" s="193">
        <v>0</v>
      </c>
      <c r="BL2507" s="193">
        <v>0</v>
      </c>
      <c r="BM2507"/>
      <c r="BN2507" s="164">
        <v>2.2227882999999999E-3</v>
      </c>
      <c r="BO2507" s="164">
        <v>0</v>
      </c>
      <c r="BP2507" s="164">
        <v>0</v>
      </c>
      <c r="BQ2507" s="186">
        <v>2.195709E-10</v>
      </c>
      <c r="BR2507" s="164">
        <v>0</v>
      </c>
      <c r="BS2507" s="164">
        <v>0</v>
      </c>
      <c r="BT2507" s="164">
        <v>0</v>
      </c>
      <c r="BU2507" s="164">
        <v>0</v>
      </c>
      <c r="BV2507" s="164">
        <v>0</v>
      </c>
      <c r="BW2507" s="186">
        <v>3.2706319000000001E-8</v>
      </c>
      <c r="BX2507" s="164">
        <v>0</v>
      </c>
      <c r="BY2507" s="164">
        <v>0</v>
      </c>
      <c r="BZ2507" s="164">
        <v>0</v>
      </c>
      <c r="CA2507" s="164">
        <v>2.2227553E-3</v>
      </c>
      <c r="CB2507" s="164">
        <v>0</v>
      </c>
      <c r="CC2507" s="164">
        <v>0</v>
      </c>
      <c r="CD2507" s="164">
        <v>0</v>
      </c>
      <c r="CE2507"/>
      <c r="CF2507" s="330">
        <v>0</v>
      </c>
      <c r="CG2507" s="330">
        <v>0</v>
      </c>
      <c r="CH2507" s="330">
        <v>11.6647</v>
      </c>
      <c r="CI2507" s="330">
        <v>0</v>
      </c>
      <c r="CJ2507" s="330">
        <v>0</v>
      </c>
      <c r="CK2507" s="330">
        <v>0</v>
      </c>
      <c r="CL2507" s="330">
        <v>0</v>
      </c>
      <c r="CM2507" s="330">
        <v>0</v>
      </c>
      <c r="CN2507" s="330">
        <v>0</v>
      </c>
      <c r="CO2507" s="330">
        <v>0</v>
      </c>
      <c r="CP2507"/>
      <c r="CQ2507">
        <v>0</v>
      </c>
      <c r="CR2507">
        <v>11.6280513017629</v>
      </c>
      <c r="CS2507">
        <v>1.8744829E-6</v>
      </c>
      <c r="CT2507">
        <v>1.8744829E-6</v>
      </c>
      <c r="CU2507">
        <v>0</v>
      </c>
      <c r="CV2507" s="39"/>
    </row>
    <row r="2508" spans="1:100" ht="14.4" x14ac:dyDescent="0.3">
      <c r="A2508" t="s">
        <v>5552</v>
      </c>
      <c r="B2508" s="181" t="s">
        <v>5423</v>
      </c>
      <c r="C2508" s="182" t="s">
        <v>5553</v>
      </c>
      <c r="D2508" t="s">
        <v>5809</v>
      </c>
      <c r="E2508" s="242" t="s">
        <v>943</v>
      </c>
      <c r="F2508" s="184" t="s">
        <v>5554</v>
      </c>
      <c r="G2508" s="184">
        <v>1.9442012034</v>
      </c>
      <c r="H2508" s="184">
        <v>1.9435450000000001</v>
      </c>
      <c r="I2508" s="184">
        <v>6.5620339999999998E-4</v>
      </c>
      <c r="J2508" s="328">
        <v>0</v>
      </c>
      <c r="K2508" s="184">
        <v>0</v>
      </c>
      <c r="L2508" s="184">
        <v>0</v>
      </c>
      <c r="M2508" s="184">
        <v>0</v>
      </c>
      <c r="N2508" s="184">
        <v>1.4688000000000001</v>
      </c>
      <c r="O2508" s="184">
        <v>0</v>
      </c>
      <c r="P2508" s="184">
        <v>0.47057080000000001</v>
      </c>
      <c r="Q2508" s="331">
        <v>4.1742000000000003E-3</v>
      </c>
      <c r="R2508" s="331">
        <v>6.5620339999999998E-4</v>
      </c>
      <c r="S2508" s="184">
        <v>0</v>
      </c>
      <c r="T2508" s="184">
        <v>0</v>
      </c>
      <c r="U2508" s="184">
        <v>0</v>
      </c>
      <c r="V2508" s="184">
        <v>0</v>
      </c>
      <c r="W2508" s="184">
        <v>0</v>
      </c>
      <c r="X2508" s="184">
        <v>0</v>
      </c>
      <c r="Y2508"/>
      <c r="Z2508" s="288">
        <v>0</v>
      </c>
      <c r="AA2508"/>
      <c r="AB2508" s="164">
        <v>0</v>
      </c>
      <c r="AC2508" s="164">
        <v>0</v>
      </c>
      <c r="AD2508" s="164">
        <v>0</v>
      </c>
      <c r="AE2508" s="164">
        <v>0</v>
      </c>
      <c r="AF2508" s="164">
        <v>0</v>
      </c>
      <c r="AG2508" s="164">
        <v>0</v>
      </c>
      <c r="AH2508" s="164">
        <v>0</v>
      </c>
      <c r="AI2508"/>
      <c r="AJ2508" s="185">
        <v>7.5437246999999999E-2</v>
      </c>
      <c r="AK2508" s="185">
        <v>7.4417819999999996E-2</v>
      </c>
      <c r="AL2508" s="185">
        <v>1.0194275E-3</v>
      </c>
      <c r="AM2508" s="185">
        <v>0</v>
      </c>
      <c r="AN2508" s="176">
        <v>4.4615000000000004E-6</v>
      </c>
      <c r="AO2508" s="176">
        <v>3.7700719999999998E-9</v>
      </c>
      <c r="AP2508" s="176">
        <v>0</v>
      </c>
      <c r="AQ2508" s="193">
        <v>0</v>
      </c>
      <c r="AR2508" s="193">
        <v>0</v>
      </c>
      <c r="AS2508" s="193">
        <v>0</v>
      </c>
      <c r="AT2508" s="193">
        <v>0</v>
      </c>
      <c r="AU2508" s="193">
        <v>0</v>
      </c>
      <c r="AV2508" s="192">
        <v>1.6499999999999999E-8</v>
      </c>
      <c r="AW2508" s="193">
        <v>0</v>
      </c>
      <c r="AX2508" s="192">
        <v>3.77E-9</v>
      </c>
      <c r="AY2508" s="193">
        <v>0</v>
      </c>
      <c r="AZ2508" s="193">
        <v>0</v>
      </c>
      <c r="BA2508" s="193">
        <v>0</v>
      </c>
      <c r="BB2508" s="192">
        <v>5.8300000000000001E-14</v>
      </c>
      <c r="BC2508" s="192">
        <v>3.7199999999999997E-15</v>
      </c>
      <c r="BD2508" s="192">
        <v>9.9599999999999993E-15</v>
      </c>
      <c r="BE2508" s="192">
        <v>4.25E-6</v>
      </c>
      <c r="BF2508" s="192">
        <v>1.9500000000000001E-7</v>
      </c>
      <c r="BG2508" s="193">
        <v>0</v>
      </c>
      <c r="BH2508" s="193">
        <v>0</v>
      </c>
      <c r="BI2508" s="193">
        <v>0</v>
      </c>
      <c r="BJ2508" s="193">
        <v>0</v>
      </c>
      <c r="BK2508" s="193">
        <v>0</v>
      </c>
      <c r="BL2508" s="193">
        <v>0</v>
      </c>
      <c r="BM2508"/>
      <c r="BN2508" s="164">
        <v>9.1508094000000001E-4</v>
      </c>
      <c r="BO2508" s="164">
        <v>0</v>
      </c>
      <c r="BP2508" s="164">
        <v>0</v>
      </c>
      <c r="BQ2508" s="186">
        <v>7.6865557000000003E-8</v>
      </c>
      <c r="BR2508" s="164">
        <v>0</v>
      </c>
      <c r="BS2508" s="164">
        <v>0</v>
      </c>
      <c r="BT2508" s="164">
        <v>0</v>
      </c>
      <c r="BU2508" s="164">
        <v>0</v>
      </c>
      <c r="BV2508" s="164">
        <v>6.3147287999999995E-4</v>
      </c>
      <c r="BW2508" s="186">
        <v>2.7620924000000002E-6</v>
      </c>
      <c r="BX2508" s="164">
        <v>0</v>
      </c>
      <c r="BY2508" s="164">
        <v>0</v>
      </c>
      <c r="BZ2508" s="164">
        <v>0</v>
      </c>
      <c r="CA2508" s="164">
        <v>2.8076909999999997E-4</v>
      </c>
      <c r="CB2508" s="164">
        <v>0</v>
      </c>
      <c r="CC2508" s="164">
        <v>0</v>
      </c>
      <c r="CD2508" s="164">
        <v>0</v>
      </c>
      <c r="CE2508"/>
      <c r="CF2508" s="330">
        <v>0</v>
      </c>
      <c r="CG2508" s="330">
        <v>0</v>
      </c>
      <c r="CH2508" s="330">
        <v>1.7329300000000001</v>
      </c>
      <c r="CI2508" s="330">
        <v>0</v>
      </c>
      <c r="CJ2508" s="330">
        <v>0</v>
      </c>
      <c r="CK2508" s="329">
        <v>5.1200000000000003E-7</v>
      </c>
      <c r="CL2508" s="329">
        <v>1.02E-7</v>
      </c>
      <c r="CM2508" s="330">
        <v>0</v>
      </c>
      <c r="CN2508" s="330">
        <v>1.55E-2</v>
      </c>
      <c r="CO2508" s="330">
        <v>0</v>
      </c>
      <c r="CP2508"/>
      <c r="CQ2508">
        <v>0</v>
      </c>
      <c r="CR2508">
        <v>1.9442012034</v>
      </c>
      <c r="CS2508">
        <v>6.5620339999999998E-4</v>
      </c>
      <c r="CT2508">
        <v>6.5620339999999998E-4</v>
      </c>
      <c r="CU2508">
        <v>0</v>
      </c>
      <c r="CV2508" s="39"/>
    </row>
    <row r="2509" spans="1:100" ht="14.4" x14ac:dyDescent="0.3">
      <c r="A2509" t="s">
        <v>5555</v>
      </c>
      <c r="B2509" s="181" t="s">
        <v>5423</v>
      </c>
      <c r="C2509" s="182" t="s">
        <v>5556</v>
      </c>
      <c r="D2509" t="s">
        <v>5809</v>
      </c>
      <c r="E2509" s="242" t="s">
        <v>943</v>
      </c>
      <c r="F2509" s="184" t="s">
        <v>5557</v>
      </c>
      <c r="G2509" s="184">
        <v>1.7433151730000001</v>
      </c>
      <c r="H2509" s="184">
        <v>0.78897519999999999</v>
      </c>
      <c r="I2509" s="184">
        <v>3.339973E-3</v>
      </c>
      <c r="J2509" s="328">
        <v>0</v>
      </c>
      <c r="K2509" s="184">
        <v>0.95099999999999996</v>
      </c>
      <c r="L2509" s="184">
        <v>0</v>
      </c>
      <c r="M2509" s="184">
        <v>0</v>
      </c>
      <c r="N2509" s="184">
        <v>0.29987999999999998</v>
      </c>
      <c r="O2509" s="184">
        <v>0</v>
      </c>
      <c r="P2509" s="331">
        <v>0.25879600000000003</v>
      </c>
      <c r="Q2509" s="331">
        <v>0.23029920000000001</v>
      </c>
      <c r="R2509" s="331">
        <v>3.339973E-3</v>
      </c>
      <c r="S2509" s="331">
        <v>0</v>
      </c>
      <c r="T2509" s="184">
        <v>0</v>
      </c>
      <c r="U2509" s="184">
        <v>0</v>
      </c>
      <c r="V2509" s="184">
        <v>0</v>
      </c>
      <c r="W2509" s="184">
        <v>0</v>
      </c>
      <c r="X2509" s="184">
        <v>0</v>
      </c>
      <c r="Y2509"/>
      <c r="Z2509" s="288">
        <v>6.34</v>
      </c>
      <c r="AA2509"/>
      <c r="AB2509" s="164">
        <v>0</v>
      </c>
      <c r="AC2509" s="164">
        <v>0</v>
      </c>
      <c r="AD2509" s="164">
        <v>0</v>
      </c>
      <c r="AE2509" s="164">
        <v>0</v>
      </c>
      <c r="AF2509" s="164">
        <v>0</v>
      </c>
      <c r="AG2509" s="164">
        <v>0</v>
      </c>
      <c r="AH2509" s="164">
        <v>0</v>
      </c>
      <c r="AI2509"/>
      <c r="AJ2509" s="185">
        <v>0.16639572</v>
      </c>
      <c r="AK2509" s="185">
        <v>0.16618784</v>
      </c>
      <c r="AL2509" s="185">
        <v>2.0787946000000001E-4</v>
      </c>
      <c r="AM2509" s="185">
        <v>0</v>
      </c>
      <c r="AN2509" s="176">
        <v>9.9633E-6</v>
      </c>
      <c r="AO2509" s="176">
        <v>7.6878500000000005E-10</v>
      </c>
      <c r="AP2509" s="176">
        <v>0</v>
      </c>
      <c r="AQ2509" s="193">
        <v>0</v>
      </c>
      <c r="AR2509" s="193">
        <v>0</v>
      </c>
      <c r="AS2509" s="193">
        <v>0</v>
      </c>
      <c r="AT2509" s="193">
        <v>0</v>
      </c>
      <c r="AU2509" s="193">
        <v>0</v>
      </c>
      <c r="AV2509" s="192">
        <v>3.3000000000000002E-9</v>
      </c>
      <c r="AW2509" s="193">
        <v>0</v>
      </c>
      <c r="AX2509" s="192">
        <v>7.5399999999999998E-10</v>
      </c>
      <c r="AY2509" s="193">
        <v>0</v>
      </c>
      <c r="AZ2509" s="193">
        <v>0</v>
      </c>
      <c r="BA2509" s="193">
        <v>0</v>
      </c>
      <c r="BB2509" s="192">
        <v>6.7600000000000003E-12</v>
      </c>
      <c r="BC2509" s="192">
        <v>1.8499999999999999E-13</v>
      </c>
      <c r="BD2509" s="192">
        <v>7.8400000000000005E-12</v>
      </c>
      <c r="BE2509" s="192">
        <v>5.4199999999999998E-6</v>
      </c>
      <c r="BF2509" s="192">
        <v>4.5399999999999997E-6</v>
      </c>
      <c r="BG2509" s="193">
        <v>0</v>
      </c>
      <c r="BH2509" s="193">
        <v>0</v>
      </c>
      <c r="BI2509" s="193">
        <v>0</v>
      </c>
      <c r="BJ2509" s="193">
        <v>0</v>
      </c>
      <c r="BK2509" s="193">
        <v>0</v>
      </c>
      <c r="BL2509" s="193">
        <v>0</v>
      </c>
      <c r="BM2509"/>
      <c r="BN2509" s="164">
        <v>7.3416728000000005E-4</v>
      </c>
      <c r="BO2509" s="164">
        <v>0</v>
      </c>
      <c r="BP2509" s="164">
        <v>1.7677601999999999E-4</v>
      </c>
      <c r="BQ2509" s="186">
        <v>3.9123370000000002E-7</v>
      </c>
      <c r="BR2509" s="164">
        <v>0</v>
      </c>
      <c r="BS2509" s="164">
        <v>0</v>
      </c>
      <c r="BT2509" s="164">
        <v>0</v>
      </c>
      <c r="BU2509" s="164">
        <v>0</v>
      </c>
      <c r="BV2509" s="164">
        <v>3.4728601E-4</v>
      </c>
      <c r="BW2509" s="164">
        <v>1.5239031999999999E-4</v>
      </c>
      <c r="BX2509" s="164">
        <v>0</v>
      </c>
      <c r="BY2509" s="164">
        <v>0</v>
      </c>
      <c r="BZ2509" s="164">
        <v>0</v>
      </c>
      <c r="CA2509" s="186">
        <v>5.7323690000000001E-5</v>
      </c>
      <c r="CB2509" s="164">
        <v>0</v>
      </c>
      <c r="CC2509" s="164">
        <v>0</v>
      </c>
      <c r="CD2509" s="164">
        <v>0</v>
      </c>
      <c r="CE2509"/>
      <c r="CF2509" s="330">
        <v>0</v>
      </c>
      <c r="CG2509" s="330">
        <v>0</v>
      </c>
      <c r="CH2509" s="330">
        <v>3.08451E-2</v>
      </c>
      <c r="CI2509" s="330">
        <v>0</v>
      </c>
      <c r="CJ2509" s="330">
        <v>0</v>
      </c>
      <c r="CK2509" s="329">
        <v>3.2599999999999998E-7</v>
      </c>
      <c r="CL2509" s="329">
        <v>1.2300000000000001E-6</v>
      </c>
      <c r="CM2509" s="330">
        <v>0</v>
      </c>
      <c r="CN2509" s="330">
        <v>0.72299999999999998</v>
      </c>
      <c r="CO2509" s="330">
        <v>0</v>
      </c>
      <c r="CP2509"/>
      <c r="CQ2509">
        <v>0.95099999999999996</v>
      </c>
      <c r="CR2509">
        <v>0.79231517299999998</v>
      </c>
      <c r="CS2509">
        <v>3.339973E-3</v>
      </c>
      <c r="CT2509">
        <v>3.339973E-3</v>
      </c>
      <c r="CU2509">
        <v>0</v>
      </c>
      <c r="CV2509" s="39"/>
    </row>
    <row r="2510" spans="1:100" ht="14.4" x14ac:dyDescent="0.3">
      <c r="A2510" t="s">
        <v>5558</v>
      </c>
      <c r="B2510" s="181" t="s">
        <v>5423</v>
      </c>
      <c r="C2510" s="182" t="s">
        <v>5559</v>
      </c>
      <c r="D2510" t="s">
        <v>5809</v>
      </c>
      <c r="E2510" s="242" t="s">
        <v>943</v>
      </c>
      <c r="F2510" s="184" t="s">
        <v>5560</v>
      </c>
      <c r="G2510" s="184">
        <v>6.6108466509760007</v>
      </c>
      <c r="H2510" s="184">
        <v>6.6100595016760009</v>
      </c>
      <c r="I2510" s="184">
        <v>7.871493E-4</v>
      </c>
      <c r="J2510" s="328">
        <v>0</v>
      </c>
      <c r="K2510" s="184">
        <v>0</v>
      </c>
      <c r="L2510" s="184">
        <v>0</v>
      </c>
      <c r="M2510" s="184">
        <v>0</v>
      </c>
      <c r="N2510" s="184">
        <v>6.6096000000000004</v>
      </c>
      <c r="O2510" s="184">
        <v>0</v>
      </c>
      <c r="P2510" s="331">
        <v>5.9664759999999997E-6</v>
      </c>
      <c r="Q2510" s="184">
        <v>4.5353519999999999E-4</v>
      </c>
      <c r="R2510" s="331">
        <v>7.871493E-4</v>
      </c>
      <c r="S2510" s="331">
        <v>0</v>
      </c>
      <c r="T2510" s="184">
        <v>0</v>
      </c>
      <c r="U2510" s="184">
        <v>0</v>
      </c>
      <c r="V2510" s="184">
        <v>0</v>
      </c>
      <c r="W2510" s="184">
        <v>0</v>
      </c>
      <c r="X2510" s="184">
        <v>0</v>
      </c>
      <c r="Y2510"/>
      <c r="Z2510" s="288">
        <v>0</v>
      </c>
      <c r="AA2510"/>
      <c r="AB2510" s="164">
        <v>0</v>
      </c>
      <c r="AC2510" s="164">
        <v>0</v>
      </c>
      <c r="AD2510" s="164">
        <v>0</v>
      </c>
      <c r="AE2510" s="164">
        <v>0</v>
      </c>
      <c r="AF2510" s="164">
        <v>0</v>
      </c>
      <c r="AG2510" s="164">
        <v>0</v>
      </c>
      <c r="AH2510" s="164">
        <v>0</v>
      </c>
      <c r="AI2510"/>
      <c r="AJ2510" s="185">
        <v>1.5405851E-2</v>
      </c>
      <c r="AK2510" s="185">
        <v>6.4284720000000002E-3</v>
      </c>
      <c r="AL2510" s="185">
        <v>8.9773786000000005E-3</v>
      </c>
      <c r="AM2510" s="185">
        <v>0</v>
      </c>
      <c r="AN2510" s="176">
        <v>3.854E-7</v>
      </c>
      <c r="AO2510" s="176">
        <v>3.3200365E-8</v>
      </c>
      <c r="AP2510" s="176">
        <v>0</v>
      </c>
      <c r="AQ2510" s="193">
        <v>0</v>
      </c>
      <c r="AR2510" s="193">
        <v>0</v>
      </c>
      <c r="AS2510" s="193">
        <v>0</v>
      </c>
      <c r="AT2510" s="193">
        <v>0</v>
      </c>
      <c r="AU2510" s="193">
        <v>0</v>
      </c>
      <c r="AV2510" s="192">
        <v>1.4499999999999999E-7</v>
      </c>
      <c r="AW2510" s="193">
        <v>0</v>
      </c>
      <c r="AX2510" s="192">
        <v>3.32E-8</v>
      </c>
      <c r="AY2510" s="193">
        <v>0</v>
      </c>
      <c r="AZ2510" s="193">
        <v>0</v>
      </c>
      <c r="BA2510" s="193">
        <v>0</v>
      </c>
      <c r="BB2510" s="192">
        <v>3.2E-13</v>
      </c>
      <c r="BC2510" s="192">
        <v>1.0099999999999999E-14</v>
      </c>
      <c r="BD2510" s="192">
        <v>3.47E-14</v>
      </c>
      <c r="BE2510" s="192">
        <v>4.4400000000000001E-8</v>
      </c>
      <c r="BF2510" s="192">
        <v>1.9600000000000001E-7</v>
      </c>
      <c r="BG2510" s="193">
        <v>0</v>
      </c>
      <c r="BH2510" s="193">
        <v>0</v>
      </c>
      <c r="BI2510" s="193">
        <v>0</v>
      </c>
      <c r="BJ2510" s="193">
        <v>0</v>
      </c>
      <c r="BK2510" s="193">
        <v>0</v>
      </c>
      <c r="BL2510" s="193">
        <v>0</v>
      </c>
      <c r="BM2510"/>
      <c r="BN2510" s="164">
        <v>1.2638612000000001E-3</v>
      </c>
      <c r="BO2510" s="164">
        <v>0</v>
      </c>
      <c r="BP2510" s="164">
        <v>0</v>
      </c>
      <c r="BQ2510" s="186">
        <v>9.2204138999999998E-8</v>
      </c>
      <c r="BR2510" s="164">
        <v>0</v>
      </c>
      <c r="BS2510" s="164">
        <v>0</v>
      </c>
      <c r="BT2510" s="164">
        <v>0</v>
      </c>
      <c r="BU2510" s="164">
        <v>0</v>
      </c>
      <c r="BV2510" s="186">
        <v>8.0065907000000004E-9</v>
      </c>
      <c r="BW2510" s="186">
        <v>3.0010688000000002E-7</v>
      </c>
      <c r="BX2510" s="164">
        <v>0</v>
      </c>
      <c r="BY2510" s="164">
        <v>0</v>
      </c>
      <c r="BZ2510" s="164">
        <v>0</v>
      </c>
      <c r="CA2510" s="164">
        <v>1.2634609E-3</v>
      </c>
      <c r="CB2510" s="164">
        <v>0</v>
      </c>
      <c r="CC2510" s="164">
        <v>0</v>
      </c>
      <c r="CD2510" s="164">
        <v>0</v>
      </c>
      <c r="CE2510"/>
      <c r="CF2510" s="330">
        <v>0</v>
      </c>
      <c r="CG2510" s="330">
        <v>0</v>
      </c>
      <c r="CH2510" s="330">
        <v>4.0047199999999998</v>
      </c>
      <c r="CI2510" s="330">
        <v>0</v>
      </c>
      <c r="CJ2510" s="330">
        <v>0</v>
      </c>
      <c r="CK2510" s="329">
        <v>3.1800000000000002E-12</v>
      </c>
      <c r="CL2510" s="329">
        <v>5.2999999999999998E-8</v>
      </c>
      <c r="CM2510" s="330">
        <v>0</v>
      </c>
      <c r="CN2510" s="330">
        <v>1.2800000000000001E-2</v>
      </c>
      <c r="CO2510" s="330">
        <v>0</v>
      </c>
      <c r="CP2510"/>
      <c r="CQ2510">
        <v>0</v>
      </c>
      <c r="CR2510">
        <v>6.6108466509760007</v>
      </c>
      <c r="CS2510">
        <v>7.871493E-4</v>
      </c>
      <c r="CT2510">
        <v>7.871493E-4</v>
      </c>
      <c r="CU2510">
        <v>0</v>
      </c>
      <c r="CV2510" s="39"/>
    </row>
    <row r="2511" spans="1:100" ht="14.4" x14ac:dyDescent="0.3">
      <c r="A2511" t="s">
        <v>5561</v>
      </c>
      <c r="B2511" s="181" t="s">
        <v>5423</v>
      </c>
      <c r="C2511" s="182" t="s">
        <v>5562</v>
      </c>
      <c r="D2511" t="s">
        <v>5809</v>
      </c>
      <c r="E2511" s="242" t="s">
        <v>943</v>
      </c>
      <c r="F2511" s="184" t="s">
        <v>5563</v>
      </c>
      <c r="G2511" s="184">
        <v>3.3919878221100004</v>
      </c>
      <c r="H2511" s="184">
        <v>3.3851956400000001</v>
      </c>
      <c r="I2511" s="184">
        <v>1.9218210999999999E-4</v>
      </c>
      <c r="J2511" s="328">
        <v>0</v>
      </c>
      <c r="K2511" s="184">
        <v>6.6E-3</v>
      </c>
      <c r="L2511" s="184">
        <v>0</v>
      </c>
      <c r="M2511" s="184">
        <v>0</v>
      </c>
      <c r="N2511" s="184">
        <v>3.35988</v>
      </c>
      <c r="O2511" s="184">
        <v>0</v>
      </c>
      <c r="P2511" s="184">
        <v>2.531564E-2</v>
      </c>
      <c r="Q2511" s="331">
        <v>0</v>
      </c>
      <c r="R2511" s="331">
        <v>1.9218210999999999E-4</v>
      </c>
      <c r="S2511" s="184">
        <v>0</v>
      </c>
      <c r="T2511" s="184">
        <v>0</v>
      </c>
      <c r="U2511" s="184">
        <v>0</v>
      </c>
      <c r="V2511" s="331">
        <v>0</v>
      </c>
      <c r="W2511" s="184">
        <v>0</v>
      </c>
      <c r="X2511" s="184">
        <v>0</v>
      </c>
      <c r="Y2511"/>
      <c r="Z2511" s="288">
        <v>4.4000000000000004E-2</v>
      </c>
      <c r="AA2511"/>
      <c r="AB2511" s="164">
        <v>0</v>
      </c>
      <c r="AC2511" s="164">
        <v>0</v>
      </c>
      <c r="AD2511" s="164">
        <v>0</v>
      </c>
      <c r="AE2511" s="164">
        <v>0</v>
      </c>
      <c r="AF2511" s="164">
        <v>0</v>
      </c>
      <c r="AG2511" s="164">
        <v>0</v>
      </c>
      <c r="AH2511" s="164">
        <v>0</v>
      </c>
      <c r="AI2511"/>
      <c r="AJ2511" s="185">
        <v>1.5808191999999999E-2</v>
      </c>
      <c r="AK2511" s="185">
        <v>9.8862359999999996E-3</v>
      </c>
      <c r="AL2511" s="185">
        <v>5.9219555999999998E-3</v>
      </c>
      <c r="AM2511" s="185">
        <v>0</v>
      </c>
      <c r="AN2511" s="176">
        <v>5.9269999999999995E-7</v>
      </c>
      <c r="AO2511" s="176">
        <v>2.1900723E-8</v>
      </c>
      <c r="AP2511" s="176">
        <v>0</v>
      </c>
      <c r="AQ2511" s="193">
        <v>0</v>
      </c>
      <c r="AR2511" s="193">
        <v>0</v>
      </c>
      <c r="AS2511" s="193">
        <v>0</v>
      </c>
      <c r="AT2511" s="193">
        <v>0</v>
      </c>
      <c r="AU2511" s="193">
        <v>0</v>
      </c>
      <c r="AV2511" s="192">
        <v>9.5700000000000003E-8</v>
      </c>
      <c r="AW2511" s="193">
        <v>0</v>
      </c>
      <c r="AX2511" s="192">
        <v>2.1900000000000001E-8</v>
      </c>
      <c r="AY2511" s="193">
        <v>0</v>
      </c>
      <c r="AZ2511" s="193">
        <v>0</v>
      </c>
      <c r="BA2511" s="193">
        <v>0</v>
      </c>
      <c r="BB2511" s="192">
        <v>5.93E-13</v>
      </c>
      <c r="BC2511" s="192">
        <v>1.6300000000000001E-14</v>
      </c>
      <c r="BD2511" s="192">
        <v>1.1399999999999999E-13</v>
      </c>
      <c r="BE2511" s="192">
        <v>4.9699999999999996E-7</v>
      </c>
      <c r="BF2511" s="193">
        <v>0</v>
      </c>
      <c r="BG2511" s="193">
        <v>0</v>
      </c>
      <c r="BH2511" s="193">
        <v>0</v>
      </c>
      <c r="BI2511" s="193">
        <v>0</v>
      </c>
      <c r="BJ2511" s="193">
        <v>0</v>
      </c>
      <c r="BK2511" s="193">
        <v>0</v>
      </c>
      <c r="BL2511" s="193">
        <v>0</v>
      </c>
      <c r="BM2511"/>
      <c r="BN2511" s="164">
        <v>6.7748045999999995E-4</v>
      </c>
      <c r="BO2511" s="164">
        <v>0</v>
      </c>
      <c r="BP2511" s="186">
        <v>1.2268367999999999E-6</v>
      </c>
      <c r="BQ2511" s="186">
        <v>2.2511595E-8</v>
      </c>
      <c r="BR2511" s="164">
        <v>0</v>
      </c>
      <c r="BS2511" s="164">
        <v>0</v>
      </c>
      <c r="BT2511" s="164">
        <v>0</v>
      </c>
      <c r="BU2511" s="164">
        <v>0</v>
      </c>
      <c r="BV2511" s="186">
        <v>3.3971806000000002E-5</v>
      </c>
      <c r="BW2511" s="164">
        <v>0</v>
      </c>
      <c r="BX2511" s="164">
        <v>0</v>
      </c>
      <c r="BY2511" s="164">
        <v>0</v>
      </c>
      <c r="BZ2511" s="164">
        <v>0</v>
      </c>
      <c r="CA2511" s="164">
        <v>6.4225931000000001E-4</v>
      </c>
      <c r="CB2511" s="164">
        <v>0</v>
      </c>
      <c r="CC2511" s="164">
        <v>0</v>
      </c>
      <c r="CD2511" s="164">
        <v>0</v>
      </c>
      <c r="CE2511"/>
      <c r="CF2511" s="330">
        <v>0</v>
      </c>
      <c r="CG2511" s="330">
        <v>0</v>
      </c>
      <c r="CH2511" s="330">
        <v>0.63939000000000001</v>
      </c>
      <c r="CI2511" s="330">
        <v>0</v>
      </c>
      <c r="CJ2511" s="330">
        <v>0</v>
      </c>
      <c r="CK2511" s="329">
        <v>2.9999999999999997E-8</v>
      </c>
      <c r="CL2511" s="330">
        <v>0</v>
      </c>
      <c r="CM2511" s="330">
        <v>0</v>
      </c>
      <c r="CN2511" s="330">
        <v>2.4799999999999999E-2</v>
      </c>
      <c r="CO2511" s="330">
        <v>0</v>
      </c>
      <c r="CP2511"/>
      <c r="CQ2511">
        <v>6.6E-3</v>
      </c>
      <c r="CR2511">
        <v>3.3853878221100002</v>
      </c>
      <c r="CS2511">
        <v>1.9218210999999999E-4</v>
      </c>
      <c r="CT2511">
        <v>1.9218210999999999E-4</v>
      </c>
      <c r="CU2511">
        <v>0</v>
      </c>
      <c r="CV2511" s="39"/>
    </row>
    <row r="2512" spans="1:100" ht="14.4" x14ac:dyDescent="0.3">
      <c r="A2512" t="s">
        <v>5564</v>
      </c>
      <c r="B2512" s="181" t="s">
        <v>5423</v>
      </c>
      <c r="C2512" s="182" t="s">
        <v>5565</v>
      </c>
      <c r="D2512" t="s">
        <v>5809</v>
      </c>
      <c r="E2512" s="242" t="s">
        <v>943</v>
      </c>
      <c r="F2512" s="184" t="s">
        <v>5566</v>
      </c>
      <c r="G2512" s="184">
        <v>2.1294386999999998E-3</v>
      </c>
      <c r="H2512" s="184">
        <v>0</v>
      </c>
      <c r="I2512" s="184">
        <v>2.1294386999999998E-3</v>
      </c>
      <c r="J2512" s="328">
        <v>0</v>
      </c>
      <c r="K2512" s="184">
        <v>0</v>
      </c>
      <c r="L2512" s="184">
        <v>0</v>
      </c>
      <c r="M2512" s="184">
        <v>0</v>
      </c>
      <c r="N2512" s="184">
        <v>0</v>
      </c>
      <c r="O2512" s="184">
        <v>0</v>
      </c>
      <c r="P2512" s="184">
        <v>0</v>
      </c>
      <c r="Q2512" s="184">
        <v>0</v>
      </c>
      <c r="R2512" s="331">
        <v>2.1294386999999998E-3</v>
      </c>
      <c r="S2512" s="331">
        <v>0</v>
      </c>
      <c r="T2512" s="331">
        <v>0</v>
      </c>
      <c r="U2512" s="184">
        <v>0</v>
      </c>
      <c r="V2512" s="184">
        <v>0</v>
      </c>
      <c r="W2512" s="184">
        <v>0</v>
      </c>
      <c r="X2512" s="184">
        <v>0</v>
      </c>
      <c r="Y2512"/>
      <c r="Z2512" s="288">
        <v>0</v>
      </c>
      <c r="AA2512"/>
      <c r="AB2512" s="164">
        <v>0</v>
      </c>
      <c r="AC2512" s="164">
        <v>0</v>
      </c>
      <c r="AD2512" s="164">
        <v>0</v>
      </c>
      <c r="AE2512" s="164">
        <v>0</v>
      </c>
      <c r="AF2512" s="164">
        <v>0</v>
      </c>
      <c r="AG2512" s="164">
        <v>0</v>
      </c>
      <c r="AH2512" s="164">
        <v>0</v>
      </c>
      <c r="AI2512"/>
      <c r="AJ2512" s="185">
        <v>0</v>
      </c>
      <c r="AK2512" s="185">
        <v>0</v>
      </c>
      <c r="AL2512" s="185">
        <v>0</v>
      </c>
      <c r="AM2512" s="185">
        <v>0</v>
      </c>
      <c r="AN2512" s="176">
        <v>0</v>
      </c>
      <c r="AO2512" s="176">
        <v>0</v>
      </c>
      <c r="AP2512" s="176">
        <v>0</v>
      </c>
      <c r="AQ2512" s="193">
        <v>0</v>
      </c>
      <c r="AR2512" s="193">
        <v>0</v>
      </c>
      <c r="AS2512" s="193">
        <v>0</v>
      </c>
      <c r="AT2512" s="193">
        <v>0</v>
      </c>
      <c r="AU2512" s="193">
        <v>0</v>
      </c>
      <c r="AV2512" s="193">
        <v>0</v>
      </c>
      <c r="AW2512" s="193">
        <v>0</v>
      </c>
      <c r="AX2512" s="193">
        <v>0</v>
      </c>
      <c r="AY2512" s="193">
        <v>0</v>
      </c>
      <c r="AZ2512" s="193">
        <v>0</v>
      </c>
      <c r="BA2512" s="193">
        <v>0</v>
      </c>
      <c r="BB2512" s="193">
        <v>0</v>
      </c>
      <c r="BC2512" s="193">
        <v>0</v>
      </c>
      <c r="BD2512" s="193">
        <v>0</v>
      </c>
      <c r="BE2512" s="193">
        <v>0</v>
      </c>
      <c r="BF2512" s="193">
        <v>0</v>
      </c>
      <c r="BG2512" s="193">
        <v>0</v>
      </c>
      <c r="BH2512" s="193">
        <v>0</v>
      </c>
      <c r="BI2512" s="193">
        <v>0</v>
      </c>
      <c r="BJ2512" s="193">
        <v>0</v>
      </c>
      <c r="BK2512" s="193">
        <v>0</v>
      </c>
      <c r="BL2512" s="193">
        <v>0</v>
      </c>
      <c r="BM2512"/>
      <c r="BN2512" s="186">
        <v>2.4943560000000002E-7</v>
      </c>
      <c r="BO2512" s="164">
        <v>0</v>
      </c>
      <c r="BP2512" s="164">
        <v>0</v>
      </c>
      <c r="BQ2512" s="186">
        <v>2.4943560000000002E-7</v>
      </c>
      <c r="BR2512" s="164">
        <v>0</v>
      </c>
      <c r="BS2512" s="164">
        <v>0</v>
      </c>
      <c r="BT2512" s="164">
        <v>0</v>
      </c>
      <c r="BU2512" s="164">
        <v>0</v>
      </c>
      <c r="BV2512" s="164">
        <v>0</v>
      </c>
      <c r="BW2512" s="164">
        <v>0</v>
      </c>
      <c r="BX2512" s="164">
        <v>0</v>
      </c>
      <c r="BY2512" s="164">
        <v>0</v>
      </c>
      <c r="BZ2512" s="164">
        <v>0</v>
      </c>
      <c r="CA2512" s="164">
        <v>0</v>
      </c>
      <c r="CB2512" s="164">
        <v>0</v>
      </c>
      <c r="CC2512" s="164">
        <v>0</v>
      </c>
      <c r="CD2512" s="164">
        <v>0</v>
      </c>
      <c r="CE2512"/>
      <c r="CF2512" s="330">
        <v>0</v>
      </c>
      <c r="CG2512" s="330">
        <v>0</v>
      </c>
      <c r="CH2512" s="330">
        <v>4.2791499999999996</v>
      </c>
      <c r="CI2512" s="330">
        <v>0</v>
      </c>
      <c r="CJ2512" s="330">
        <v>0</v>
      </c>
      <c r="CK2512" s="330">
        <v>0</v>
      </c>
      <c r="CL2512" s="330">
        <v>0</v>
      </c>
      <c r="CM2512" s="330">
        <v>0</v>
      </c>
      <c r="CN2512" s="330">
        <v>0</v>
      </c>
      <c r="CO2512" s="330">
        <v>0</v>
      </c>
      <c r="CP2512"/>
      <c r="CQ2512">
        <v>0</v>
      </c>
      <c r="CR2512">
        <v>2.1294386999999998E-3</v>
      </c>
      <c r="CS2512">
        <v>2.1294386999999998E-3</v>
      </c>
      <c r="CT2512">
        <v>2.1294386999999998E-3</v>
      </c>
      <c r="CU2512">
        <v>0</v>
      </c>
      <c r="CV2512" s="39"/>
    </row>
    <row r="2513" spans="1:100" ht="14.4" x14ac:dyDescent="0.3">
      <c r="A2513" t="s">
        <v>5567</v>
      </c>
      <c r="B2513" s="181" t="s">
        <v>5423</v>
      </c>
      <c r="C2513" s="182" t="s">
        <v>5565</v>
      </c>
      <c r="D2513" t="s">
        <v>5809</v>
      </c>
      <c r="E2513" s="242" t="s">
        <v>943</v>
      </c>
      <c r="F2513" s="184" t="s">
        <v>5568</v>
      </c>
      <c r="G2513" s="184">
        <v>4.8662735574999998E-2</v>
      </c>
      <c r="H2513" s="184">
        <v>4.8649680000000001E-2</v>
      </c>
      <c r="I2513" s="184">
        <v>1.3055575000000001E-5</v>
      </c>
      <c r="J2513" s="328">
        <v>0</v>
      </c>
      <c r="K2513" s="184">
        <v>0</v>
      </c>
      <c r="L2513" s="184">
        <v>0</v>
      </c>
      <c r="M2513" s="184">
        <v>0</v>
      </c>
      <c r="N2513" s="184">
        <v>0</v>
      </c>
      <c r="O2513" s="184">
        <v>0</v>
      </c>
      <c r="P2513" s="184">
        <v>0</v>
      </c>
      <c r="Q2513" s="184">
        <v>4.8649680000000001E-2</v>
      </c>
      <c r="R2513" s="331">
        <v>1.3055575000000001E-5</v>
      </c>
      <c r="S2513" s="331">
        <v>0</v>
      </c>
      <c r="T2513" s="184">
        <v>0</v>
      </c>
      <c r="U2513" s="184">
        <v>0</v>
      </c>
      <c r="V2513" s="184">
        <v>0</v>
      </c>
      <c r="W2513" s="184">
        <v>0</v>
      </c>
      <c r="X2513" s="184">
        <v>0</v>
      </c>
      <c r="Y2513"/>
      <c r="Z2513" s="288">
        <v>0</v>
      </c>
      <c r="AA2513"/>
      <c r="AB2513" s="164">
        <v>0</v>
      </c>
      <c r="AC2513" s="164">
        <v>0</v>
      </c>
      <c r="AD2513" s="164">
        <v>0</v>
      </c>
      <c r="AE2513" s="164">
        <v>0</v>
      </c>
      <c r="AF2513" s="164">
        <v>0</v>
      </c>
      <c r="AG2513" s="164">
        <v>0</v>
      </c>
      <c r="AH2513" s="164">
        <v>0</v>
      </c>
      <c r="AI2513"/>
      <c r="AJ2513" s="185">
        <v>0</v>
      </c>
      <c r="AK2513" s="185">
        <v>0</v>
      </c>
      <c r="AL2513" s="185">
        <v>0</v>
      </c>
      <c r="AM2513" s="185">
        <v>0</v>
      </c>
      <c r="AN2513" s="176">
        <v>0</v>
      </c>
      <c r="AO2513" s="176">
        <v>0</v>
      </c>
      <c r="AP2513" s="176">
        <v>0</v>
      </c>
      <c r="AQ2513" s="193">
        <v>0</v>
      </c>
      <c r="AR2513" s="193">
        <v>0</v>
      </c>
      <c r="AS2513" s="193">
        <v>0</v>
      </c>
      <c r="AT2513" s="193">
        <v>0</v>
      </c>
      <c r="AU2513" s="193">
        <v>0</v>
      </c>
      <c r="AV2513" s="193">
        <v>0</v>
      </c>
      <c r="AW2513" s="193">
        <v>0</v>
      </c>
      <c r="AX2513" s="193">
        <v>0</v>
      </c>
      <c r="AY2513" s="193">
        <v>0</v>
      </c>
      <c r="AZ2513" s="193">
        <v>0</v>
      </c>
      <c r="BA2513" s="193">
        <v>0</v>
      </c>
      <c r="BB2513" s="193">
        <v>0</v>
      </c>
      <c r="BC2513" s="193">
        <v>0</v>
      </c>
      <c r="BD2513" s="193">
        <v>0</v>
      </c>
      <c r="BE2513" s="193">
        <v>0</v>
      </c>
      <c r="BF2513" s="193">
        <v>0</v>
      </c>
      <c r="BG2513" s="193">
        <v>0</v>
      </c>
      <c r="BH2513" s="193">
        <v>0</v>
      </c>
      <c r="BI2513" s="193">
        <v>0</v>
      </c>
      <c r="BJ2513" s="193">
        <v>0</v>
      </c>
      <c r="BK2513" s="193">
        <v>0</v>
      </c>
      <c r="BL2513" s="193">
        <v>0</v>
      </c>
      <c r="BM2513"/>
      <c r="BN2513" s="186">
        <v>3.2193305999999999E-5</v>
      </c>
      <c r="BO2513" s="164">
        <v>0</v>
      </c>
      <c r="BP2513" s="164">
        <v>0</v>
      </c>
      <c r="BQ2513" s="186">
        <v>1.5292881E-9</v>
      </c>
      <c r="BR2513" s="164">
        <v>0</v>
      </c>
      <c r="BS2513" s="164">
        <v>0</v>
      </c>
      <c r="BT2513" s="164">
        <v>0</v>
      </c>
      <c r="BU2513" s="164">
        <v>0</v>
      </c>
      <c r="BV2513" s="164">
        <v>0</v>
      </c>
      <c r="BW2513" s="186">
        <v>3.2191776E-5</v>
      </c>
      <c r="BX2513" s="164">
        <v>0</v>
      </c>
      <c r="BY2513" s="164">
        <v>0</v>
      </c>
      <c r="BZ2513" s="164">
        <v>0</v>
      </c>
      <c r="CA2513" s="164">
        <v>0</v>
      </c>
      <c r="CB2513" s="164">
        <v>0</v>
      </c>
      <c r="CC2513" s="164">
        <v>0</v>
      </c>
      <c r="CD2513" s="164">
        <v>0</v>
      </c>
      <c r="CE2513"/>
      <c r="CF2513" s="330">
        <v>0</v>
      </c>
      <c r="CG2513" s="330">
        <v>0</v>
      </c>
      <c r="CH2513" s="330">
        <v>0</v>
      </c>
      <c r="CI2513" s="330">
        <v>0</v>
      </c>
      <c r="CJ2513" s="330">
        <v>0</v>
      </c>
      <c r="CK2513" s="330">
        <v>0</v>
      </c>
      <c r="CL2513" s="330">
        <v>0</v>
      </c>
      <c r="CM2513" s="330">
        <v>0</v>
      </c>
      <c r="CN2513" s="330">
        <v>0</v>
      </c>
      <c r="CO2513" s="330">
        <v>0</v>
      </c>
      <c r="CP2513"/>
      <c r="CQ2513">
        <v>0</v>
      </c>
      <c r="CR2513">
        <v>4.8662735574999998E-2</v>
      </c>
      <c r="CS2513">
        <v>1.3055575000000001E-5</v>
      </c>
      <c r="CT2513">
        <v>1.3055575000000001E-5</v>
      </c>
      <c r="CU2513">
        <v>0</v>
      </c>
      <c r="CV2513" s="39"/>
    </row>
    <row r="2514" spans="1:100" ht="14.4" x14ac:dyDescent="0.3">
      <c r="A2514" t="s">
        <v>5569</v>
      </c>
      <c r="B2514" s="181" t="s">
        <v>5423</v>
      </c>
      <c r="C2514" s="182" t="s">
        <v>5570</v>
      </c>
      <c r="D2514" t="s">
        <v>5809</v>
      </c>
      <c r="E2514" s="242" t="s">
        <v>943</v>
      </c>
      <c r="F2514" s="184" t="s">
        <v>5571</v>
      </c>
      <c r="G2514" s="184">
        <v>2.8167627519999999E-2</v>
      </c>
      <c r="H2514" s="184">
        <v>2.7952703999999998E-2</v>
      </c>
      <c r="I2514" s="184">
        <v>2.1492352000000001E-4</v>
      </c>
      <c r="J2514" s="328">
        <v>0</v>
      </c>
      <c r="K2514" s="184">
        <v>0</v>
      </c>
      <c r="L2514" s="184">
        <v>0</v>
      </c>
      <c r="M2514" s="184">
        <v>0</v>
      </c>
      <c r="N2514" s="184">
        <v>0</v>
      </c>
      <c r="O2514" s="184">
        <v>0</v>
      </c>
      <c r="P2514" s="184">
        <v>4.3287839999999996E-3</v>
      </c>
      <c r="Q2514" s="331">
        <v>2.362392E-2</v>
      </c>
      <c r="R2514" s="331">
        <v>2.1492352000000001E-4</v>
      </c>
      <c r="S2514" s="331">
        <v>0</v>
      </c>
      <c r="T2514" s="331">
        <v>0</v>
      </c>
      <c r="U2514" s="184">
        <v>0</v>
      </c>
      <c r="V2514" s="184">
        <v>0</v>
      </c>
      <c r="W2514" s="331">
        <v>0</v>
      </c>
      <c r="X2514" s="184">
        <v>0</v>
      </c>
      <c r="Y2514"/>
      <c r="Z2514" s="288">
        <v>0</v>
      </c>
      <c r="AA2514"/>
      <c r="AB2514" s="164">
        <v>0</v>
      </c>
      <c r="AC2514" s="164">
        <v>0</v>
      </c>
      <c r="AD2514" s="164">
        <v>0</v>
      </c>
      <c r="AE2514" s="164">
        <v>0</v>
      </c>
      <c r="AF2514" s="164">
        <v>0</v>
      </c>
      <c r="AG2514" s="164">
        <v>0</v>
      </c>
      <c r="AH2514" s="164">
        <v>0</v>
      </c>
      <c r="AI2514"/>
      <c r="AJ2514" s="185">
        <v>7.1340848999999996E-3</v>
      </c>
      <c r="AK2514" s="185">
        <v>7.1340359999999998E-3</v>
      </c>
      <c r="AL2514" s="187">
        <v>4.8942399999999998E-8</v>
      </c>
      <c r="AM2514" s="185">
        <v>0</v>
      </c>
      <c r="AN2514" s="176">
        <v>4.277E-7</v>
      </c>
      <c r="AO2514" s="176">
        <v>1.8100000000000001E-13</v>
      </c>
      <c r="AP2514" s="176">
        <v>0</v>
      </c>
      <c r="AQ2514" s="193">
        <v>0</v>
      </c>
      <c r="AR2514" s="193">
        <v>0</v>
      </c>
      <c r="AS2514" s="193">
        <v>0</v>
      </c>
      <c r="AT2514" s="193">
        <v>0</v>
      </c>
      <c r="AU2514" s="193">
        <v>0</v>
      </c>
      <c r="AV2514" s="193">
        <v>0</v>
      </c>
      <c r="AW2514" s="193">
        <v>0</v>
      </c>
      <c r="AX2514" s="193">
        <v>0</v>
      </c>
      <c r="AY2514" s="193">
        <v>0</v>
      </c>
      <c r="AZ2514" s="193">
        <v>0</v>
      </c>
      <c r="BA2514" s="193">
        <v>0</v>
      </c>
      <c r="BB2514" s="192">
        <v>1.5800000000000001E-13</v>
      </c>
      <c r="BC2514" s="192">
        <v>5.7000000000000003E-15</v>
      </c>
      <c r="BD2514" s="192">
        <v>1.7299999999999999E-14</v>
      </c>
      <c r="BE2514" s="192">
        <v>6.7700000000000004E-8</v>
      </c>
      <c r="BF2514" s="192">
        <v>3.5999999999999999E-7</v>
      </c>
      <c r="BG2514" s="193">
        <v>0</v>
      </c>
      <c r="BH2514" s="193">
        <v>0</v>
      </c>
      <c r="BI2514" s="193">
        <v>0</v>
      </c>
      <c r="BJ2514" s="193">
        <v>0</v>
      </c>
      <c r="BK2514" s="193">
        <v>0</v>
      </c>
      <c r="BL2514" s="193">
        <v>0</v>
      </c>
      <c r="BM2514"/>
      <c r="BN2514" s="186">
        <v>2.1466184000000001E-5</v>
      </c>
      <c r="BO2514" s="164">
        <v>0</v>
      </c>
      <c r="BP2514" s="164">
        <v>0</v>
      </c>
      <c r="BQ2514" s="186">
        <v>2.517545E-8</v>
      </c>
      <c r="BR2514" s="164">
        <v>0</v>
      </c>
      <c r="BS2514" s="164">
        <v>0</v>
      </c>
      <c r="BT2514" s="164">
        <v>0</v>
      </c>
      <c r="BU2514" s="164">
        <v>0</v>
      </c>
      <c r="BV2514" s="186">
        <v>5.8089232999999998E-6</v>
      </c>
      <c r="BW2514" s="186">
        <v>1.5632085000000001E-5</v>
      </c>
      <c r="BX2514" s="164">
        <v>0</v>
      </c>
      <c r="BY2514" s="164">
        <v>0</v>
      </c>
      <c r="BZ2514" s="164">
        <v>0</v>
      </c>
      <c r="CA2514" s="164">
        <v>0</v>
      </c>
      <c r="CB2514" s="164">
        <v>0</v>
      </c>
      <c r="CC2514" s="164">
        <v>0</v>
      </c>
      <c r="CD2514" s="164">
        <v>0</v>
      </c>
      <c r="CE2514"/>
      <c r="CF2514" s="330">
        <v>0</v>
      </c>
      <c r="CG2514" s="330">
        <v>0</v>
      </c>
      <c r="CH2514" s="330">
        <v>7.7642800000000003</v>
      </c>
      <c r="CI2514" s="330">
        <v>0</v>
      </c>
      <c r="CJ2514" s="330">
        <v>0</v>
      </c>
      <c r="CK2514" s="329">
        <v>4.7500000000000003E-9</v>
      </c>
      <c r="CL2514" s="329">
        <v>1.1000000000000001E-7</v>
      </c>
      <c r="CM2514" s="330">
        <v>0</v>
      </c>
      <c r="CN2514" s="330">
        <v>1.06E-2</v>
      </c>
      <c r="CO2514" s="330">
        <v>0</v>
      </c>
      <c r="CP2514"/>
      <c r="CQ2514">
        <v>0</v>
      </c>
      <c r="CR2514">
        <v>2.8167627519999999E-2</v>
      </c>
      <c r="CS2514">
        <v>2.1492352000000001E-4</v>
      </c>
      <c r="CT2514">
        <v>2.1492352000000001E-4</v>
      </c>
      <c r="CU2514">
        <v>0</v>
      </c>
      <c r="CV2514" s="39"/>
    </row>
    <row r="2515" spans="1:100" ht="14.4" x14ac:dyDescent="0.3">
      <c r="A2515" t="s">
        <v>5572</v>
      </c>
      <c r="B2515" s="181" t="s">
        <v>5423</v>
      </c>
      <c r="C2515" s="182" t="s">
        <v>5573</v>
      </c>
      <c r="D2515" t="s">
        <v>5809</v>
      </c>
      <c r="E2515" s="242" t="s">
        <v>943</v>
      </c>
      <c r="F2515" s="184" t="s">
        <v>5574</v>
      </c>
      <c r="G2515" s="184">
        <v>40.1</v>
      </c>
      <c r="H2515" s="184">
        <v>40.1</v>
      </c>
      <c r="I2515" s="184">
        <v>0</v>
      </c>
      <c r="J2515" s="328">
        <v>0</v>
      </c>
      <c r="K2515" s="184">
        <v>0</v>
      </c>
      <c r="L2515" s="184">
        <v>0</v>
      </c>
      <c r="M2515" s="184">
        <v>0</v>
      </c>
      <c r="N2515" s="184">
        <v>0</v>
      </c>
      <c r="O2515" s="184">
        <v>40.1</v>
      </c>
      <c r="P2515" s="184">
        <v>0</v>
      </c>
      <c r="Q2515" s="331">
        <v>0</v>
      </c>
      <c r="R2515" s="331">
        <v>0</v>
      </c>
      <c r="S2515" s="331">
        <v>0</v>
      </c>
      <c r="T2515" s="331">
        <v>0</v>
      </c>
      <c r="U2515" s="184">
        <v>0</v>
      </c>
      <c r="V2515" s="184">
        <v>0</v>
      </c>
      <c r="W2515" s="184">
        <v>0</v>
      </c>
      <c r="X2515" s="184">
        <v>0</v>
      </c>
      <c r="Y2515"/>
      <c r="Z2515" s="288">
        <v>0</v>
      </c>
      <c r="AA2515"/>
      <c r="AB2515" s="164">
        <v>0</v>
      </c>
      <c r="AC2515" s="164">
        <v>0</v>
      </c>
      <c r="AD2515" s="164">
        <v>0</v>
      </c>
      <c r="AE2515" s="164">
        <v>0</v>
      </c>
      <c r="AF2515" s="164">
        <v>0</v>
      </c>
      <c r="AG2515" s="164">
        <v>0</v>
      </c>
      <c r="AH2515" s="164">
        <v>0</v>
      </c>
      <c r="AI2515"/>
      <c r="AJ2515" s="185">
        <v>10.491720000000001</v>
      </c>
      <c r="AK2515" s="185">
        <v>10.491720000000001</v>
      </c>
      <c r="AL2515" s="185">
        <v>0</v>
      </c>
      <c r="AM2515" s="185">
        <v>0</v>
      </c>
      <c r="AN2515" s="176">
        <v>6.29E-4</v>
      </c>
      <c r="AO2515" s="176">
        <v>0</v>
      </c>
      <c r="AP2515" s="176">
        <v>0</v>
      </c>
      <c r="AQ2515" s="193">
        <v>0</v>
      </c>
      <c r="AR2515" s="193">
        <v>0</v>
      </c>
      <c r="AS2515" s="193">
        <v>0</v>
      </c>
      <c r="AT2515" s="193">
        <v>0</v>
      </c>
      <c r="AU2515" s="193">
        <v>0</v>
      </c>
      <c r="AV2515" s="193">
        <v>0</v>
      </c>
      <c r="AW2515" s="193">
        <v>6.29E-4</v>
      </c>
      <c r="AX2515" s="193">
        <v>0</v>
      </c>
      <c r="AY2515" s="193">
        <v>0</v>
      </c>
      <c r="AZ2515" s="193">
        <v>0</v>
      </c>
      <c r="BA2515" s="193">
        <v>0</v>
      </c>
      <c r="BB2515" s="193">
        <v>0</v>
      </c>
      <c r="BC2515" s="193">
        <v>0</v>
      </c>
      <c r="BD2515" s="193">
        <v>0</v>
      </c>
      <c r="BE2515" s="193">
        <v>0</v>
      </c>
      <c r="BF2515" s="193">
        <v>0</v>
      </c>
      <c r="BG2515" s="193">
        <v>0</v>
      </c>
      <c r="BH2515" s="193">
        <v>0</v>
      </c>
      <c r="BI2515" s="193">
        <v>0</v>
      </c>
      <c r="BJ2515" s="193">
        <v>0</v>
      </c>
      <c r="BK2515" s="193">
        <v>0</v>
      </c>
      <c r="BL2515" s="193">
        <v>0</v>
      </c>
      <c r="BM2515"/>
      <c r="BN2515" s="164">
        <v>3.5892713999999999E-2</v>
      </c>
      <c r="BO2515" s="164">
        <v>0</v>
      </c>
      <c r="BP2515" s="164">
        <v>0</v>
      </c>
      <c r="BQ2515" s="164">
        <v>0</v>
      </c>
      <c r="BR2515" s="164">
        <v>3.5892713999999999E-2</v>
      </c>
      <c r="BS2515" s="164">
        <v>0</v>
      </c>
      <c r="BT2515" s="164">
        <v>0</v>
      </c>
      <c r="BU2515" s="164">
        <v>0</v>
      </c>
      <c r="BV2515" s="164">
        <v>0</v>
      </c>
      <c r="BW2515" s="164">
        <v>0</v>
      </c>
      <c r="BX2515" s="164">
        <v>0</v>
      </c>
      <c r="BY2515" s="164">
        <v>0</v>
      </c>
      <c r="BZ2515" s="164">
        <v>0</v>
      </c>
      <c r="CA2515" s="164">
        <v>0</v>
      </c>
      <c r="CB2515" s="164">
        <v>0</v>
      </c>
      <c r="CC2515" s="164">
        <v>0</v>
      </c>
      <c r="CD2515" s="164">
        <v>0</v>
      </c>
      <c r="CE2515"/>
      <c r="CF2515" s="330">
        <v>0</v>
      </c>
      <c r="CG2515" s="330">
        <v>0</v>
      </c>
      <c r="CH2515" s="330">
        <v>0</v>
      </c>
      <c r="CI2515" s="330">
        <v>0</v>
      </c>
      <c r="CJ2515" s="330">
        <v>0</v>
      </c>
      <c r="CK2515" s="330">
        <v>0</v>
      </c>
      <c r="CL2515" s="330">
        <v>0</v>
      </c>
      <c r="CM2515" s="330">
        <v>1</v>
      </c>
      <c r="CN2515" s="330">
        <v>0</v>
      </c>
      <c r="CO2515" s="330">
        <v>0</v>
      </c>
      <c r="CP2515"/>
      <c r="CQ2515">
        <v>0</v>
      </c>
      <c r="CR2515">
        <v>40.1</v>
      </c>
      <c r="CS2515">
        <v>0</v>
      </c>
      <c r="CT2515">
        <v>0</v>
      </c>
      <c r="CU2515">
        <v>0</v>
      </c>
      <c r="CV2515" s="39"/>
    </row>
    <row r="2516" spans="1:100" x14ac:dyDescent="0.25">
      <c r="CV2516" s="39"/>
    </row>
    <row r="2517" spans="1:100" x14ac:dyDescent="0.25">
      <c r="CV2517" s="39"/>
    </row>
    <row r="2518" spans="1:100" x14ac:dyDescent="0.25">
      <c r="CV2518" s="39"/>
    </row>
    <row r="2519" spans="1:100" x14ac:dyDescent="0.25">
      <c r="CV2519" s="39"/>
    </row>
    <row r="2520" spans="1:100" x14ac:dyDescent="0.25">
      <c r="CV2520" s="39"/>
    </row>
    <row r="2521" spans="1:100" x14ac:dyDescent="0.25">
      <c r="CV2521" s="39"/>
    </row>
    <row r="2522" spans="1:100" x14ac:dyDescent="0.25">
      <c r="CV2522" s="39"/>
    </row>
    <row r="2523" spans="1:100" x14ac:dyDescent="0.25">
      <c r="CV2523" s="39"/>
    </row>
    <row r="2524" spans="1:100" x14ac:dyDescent="0.25">
      <c r="CV2524" s="39"/>
    </row>
    <row r="2525" spans="1:100" x14ac:dyDescent="0.25">
      <c r="CV2525" s="39"/>
    </row>
    <row r="2526" spans="1:100" x14ac:dyDescent="0.25">
      <c r="CV2526" s="39"/>
    </row>
    <row r="2527" spans="1:100" x14ac:dyDescent="0.25">
      <c r="CV2527" s="39"/>
    </row>
    <row r="2528" spans="1:100" x14ac:dyDescent="0.25">
      <c r="CV2528" s="39"/>
    </row>
    <row r="2529" spans="100:100" x14ac:dyDescent="0.25">
      <c r="CV2529" s="39"/>
    </row>
    <row r="2530" spans="100:100" x14ac:dyDescent="0.25">
      <c r="CV2530" s="39"/>
    </row>
    <row r="2531" spans="100:100" x14ac:dyDescent="0.25">
      <c r="CV2531" s="39"/>
    </row>
    <row r="2532" spans="100:100" x14ac:dyDescent="0.25">
      <c r="CV2532" s="39"/>
    </row>
    <row r="2535" spans="100:100" x14ac:dyDescent="0.25">
      <c r="CV2535" s="39"/>
    </row>
    <row r="2536" spans="100:100" x14ac:dyDescent="0.25">
      <c r="CV2536" s="39"/>
    </row>
    <row r="2537" spans="100:100" x14ac:dyDescent="0.25">
      <c r="CV2537" s="39"/>
    </row>
    <row r="2538" spans="100:100" x14ac:dyDescent="0.25">
      <c r="CV2538" s="39"/>
    </row>
    <row r="2539" spans="100:100" x14ac:dyDescent="0.25">
      <c r="CV2539" s="39"/>
    </row>
    <row r="2540" spans="100:100" x14ac:dyDescent="0.25">
      <c r="CV2540" s="39"/>
    </row>
    <row r="2541" spans="100:100" x14ac:dyDescent="0.25">
      <c r="CV2541" s="39"/>
    </row>
    <row r="2542" spans="100:100" x14ac:dyDescent="0.25">
      <c r="CV2542" s="39"/>
    </row>
    <row r="2544" spans="100:100" x14ac:dyDescent="0.25">
      <c r="CV2544" s="39"/>
    </row>
    <row r="2545" spans="100:100" x14ac:dyDescent="0.25">
      <c r="CV2545" s="39"/>
    </row>
    <row r="2546" spans="100:100" x14ac:dyDescent="0.25">
      <c r="CV2546" s="39"/>
    </row>
    <row r="2547" spans="100:100" x14ac:dyDescent="0.25">
      <c r="CV2547" s="39"/>
    </row>
    <row r="2548" spans="100:100" x14ac:dyDescent="0.25">
      <c r="CV2548" s="39"/>
    </row>
    <row r="2549" spans="100:100" x14ac:dyDescent="0.25">
      <c r="CV2549" s="39"/>
    </row>
    <row r="2550" spans="100:100" x14ac:dyDescent="0.25">
      <c r="CV2550" s="39"/>
    </row>
  </sheetData>
  <autoFilter ref="B1:D2598" xr:uid="{06080498-F973-453B-A85D-2690FCEB0880}"/>
  <conditionalFormatting sqref="A6">
    <cfRule type="cellIs" dxfId="1" priority="1" operator="equal">
      <formula>A6&lt;&gt;#REF!</formula>
    </cfRule>
    <cfRule type="cellIs" dxfId="0" priority="2" operator="equal">
      <formula>A6&lt;&gt;#REF!</formula>
    </cfRule>
  </conditionalFormatting>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1B3F-E087-2640-A33B-5ED4ECD06633}">
  <dimension ref="A1:W151"/>
  <sheetViews>
    <sheetView topLeftCell="A130" zoomScaleNormal="100" workbookViewId="0">
      <selection activeCell="A135" sqref="A135:D135"/>
    </sheetView>
  </sheetViews>
  <sheetFormatPr defaultColWidth="8.81640625" defaultRowHeight="13.2" x14ac:dyDescent="0.25"/>
  <cols>
    <col min="1" max="1" width="10.36328125" style="29" bestFit="1" customWidth="1"/>
    <col min="2" max="4" width="8.81640625" style="28"/>
    <col min="5" max="5" width="10.1796875" style="28" bestFit="1" customWidth="1"/>
    <col min="6" max="17" width="8.81640625" style="28"/>
    <col min="18" max="18" width="10.453125" style="28" customWidth="1"/>
    <col min="19" max="19" width="10.6328125" style="28" customWidth="1"/>
    <col min="20" max="16384" width="8.81640625" style="28"/>
  </cols>
  <sheetData>
    <row r="1" spans="1:23" ht="13.8" thickBot="1" x14ac:dyDescent="0.3">
      <c r="A1" s="53"/>
      <c r="B1"/>
      <c r="C1"/>
      <c r="D1" s="40"/>
      <c r="E1"/>
      <c r="F1"/>
      <c r="G1" s="40"/>
      <c r="H1"/>
      <c r="I1"/>
      <c r="J1"/>
      <c r="K1"/>
      <c r="L1"/>
      <c r="M1"/>
      <c r="N1"/>
      <c r="O1"/>
      <c r="P1"/>
      <c r="Q1"/>
      <c r="R1"/>
      <c r="S1"/>
      <c r="T1"/>
      <c r="U1"/>
      <c r="V1"/>
      <c r="W1"/>
    </row>
    <row r="2" spans="1:23" x14ac:dyDescent="0.25">
      <c r="A2" s="37" t="s">
        <v>3756</v>
      </c>
      <c r="B2"/>
      <c r="C2" s="40"/>
      <c r="D2"/>
      <c r="E2" s="40"/>
      <c r="F2" s="40"/>
      <c r="G2" s="40"/>
      <c r="H2" s="40"/>
      <c r="I2" s="40"/>
      <c r="J2" s="40"/>
      <c r="K2"/>
      <c r="L2" s="40"/>
      <c r="M2"/>
      <c r="N2" s="195"/>
      <c r="O2" s="196"/>
      <c r="P2" s="196"/>
      <c r="Q2" s="197" t="s">
        <v>3757</v>
      </c>
      <c r="R2" s="196"/>
      <c r="S2" s="196"/>
      <c r="T2" s="196"/>
      <c r="U2" s="196"/>
      <c r="V2" s="198"/>
      <c r="W2"/>
    </row>
    <row r="3" spans="1:23" ht="13.8" thickBot="1" x14ac:dyDescent="0.3">
      <c r="A3" s="54" t="s">
        <v>3758</v>
      </c>
      <c r="B3"/>
      <c r="C3"/>
      <c r="D3" s="40" t="s">
        <v>3759</v>
      </c>
      <c r="E3"/>
      <c r="F3"/>
      <c r="G3"/>
      <c r="H3"/>
      <c r="I3" s="40"/>
      <c r="J3" s="40"/>
      <c r="K3" s="55"/>
      <c r="L3" s="40"/>
      <c r="M3"/>
      <c r="N3" s="199"/>
      <c r="O3"/>
      <c r="P3"/>
      <c r="Q3" s="40" t="s">
        <v>3760</v>
      </c>
      <c r="R3"/>
      <c r="S3"/>
      <c r="T3"/>
      <c r="U3"/>
      <c r="V3" s="200"/>
      <c r="W3"/>
    </row>
    <row r="4" spans="1:23" ht="13.8" thickBot="1" x14ac:dyDescent="0.3">
      <c r="A4" s="56" t="s">
        <v>931</v>
      </c>
      <c r="B4" s="57"/>
      <c r="C4" s="57"/>
      <c r="D4" s="57"/>
      <c r="E4" s="57"/>
      <c r="F4" s="57"/>
      <c r="G4" s="57"/>
      <c r="H4" s="57"/>
      <c r="I4" s="57"/>
      <c r="J4" s="57"/>
      <c r="K4" s="58"/>
      <c r="L4"/>
      <c r="M4"/>
      <c r="N4" s="201"/>
      <c r="O4"/>
      <c r="P4"/>
      <c r="Q4" s="40" t="s">
        <v>3761</v>
      </c>
      <c r="R4"/>
      <c r="S4"/>
      <c r="T4"/>
      <c r="U4"/>
      <c r="V4" s="200"/>
      <c r="W4"/>
    </row>
    <row r="5" spans="1:23" x14ac:dyDescent="0.25">
      <c r="A5" s="53"/>
      <c r="B5"/>
      <c r="C5" s="40"/>
      <c r="D5"/>
      <c r="E5" s="40"/>
      <c r="F5"/>
      <c r="G5"/>
      <c r="H5" s="40"/>
      <c r="I5"/>
      <c r="J5" s="40"/>
      <c r="K5"/>
      <c r="L5"/>
      <c r="M5"/>
      <c r="N5" s="202" t="s">
        <v>3762</v>
      </c>
      <c r="O5"/>
      <c r="P5"/>
      <c r="Q5"/>
      <c r="R5"/>
      <c r="S5"/>
      <c r="T5"/>
      <c r="U5"/>
      <c r="V5" s="200"/>
      <c r="W5"/>
    </row>
    <row r="6" spans="1:23" ht="13.8" thickBot="1" x14ac:dyDescent="0.3">
      <c r="A6" s="59"/>
      <c r="B6"/>
      <c r="C6" s="40"/>
      <c r="D6" s="40"/>
      <c r="E6" s="40"/>
      <c r="F6" s="40"/>
      <c r="G6"/>
      <c r="H6" s="40"/>
      <c r="I6" s="40"/>
      <c r="J6" s="40"/>
      <c r="K6"/>
      <c r="L6"/>
      <c r="M6"/>
      <c r="N6" s="203" t="s">
        <v>3763</v>
      </c>
      <c r="O6" s="58"/>
      <c r="P6" s="58"/>
      <c r="Q6" s="58"/>
      <c r="R6" s="58"/>
      <c r="S6" s="58"/>
      <c r="T6" s="58"/>
      <c r="U6" s="58"/>
      <c r="V6" s="204"/>
      <c r="W6"/>
    </row>
    <row r="7" spans="1:23" x14ac:dyDescent="0.25">
      <c r="A7" s="59" t="s">
        <v>880</v>
      </c>
      <c r="B7"/>
      <c r="C7"/>
      <c r="D7"/>
      <c r="E7"/>
      <c r="F7"/>
      <c r="G7"/>
      <c r="H7"/>
      <c r="I7" s="40"/>
      <c r="J7" s="40"/>
      <c r="K7" s="40"/>
      <c r="L7"/>
      <c r="M7"/>
      <c r="N7"/>
      <c r="O7"/>
      <c r="P7"/>
      <c r="Q7"/>
      <c r="R7"/>
      <c r="S7"/>
      <c r="T7"/>
      <c r="U7"/>
      <c r="V7"/>
      <c r="W7"/>
    </row>
    <row r="8" spans="1:23" x14ac:dyDescent="0.25">
      <c r="A8" s="60" t="s">
        <v>881</v>
      </c>
      <c r="B8"/>
      <c r="C8"/>
      <c r="D8"/>
      <c r="E8"/>
      <c r="F8"/>
      <c r="G8"/>
      <c r="H8"/>
      <c r="I8"/>
      <c r="J8"/>
      <c r="K8" s="61"/>
      <c r="L8" s="40"/>
      <c r="M8"/>
      <c r="N8"/>
      <c r="O8"/>
      <c r="P8"/>
      <c r="Q8"/>
      <c r="R8"/>
      <c r="S8"/>
      <c r="T8"/>
      <c r="U8"/>
      <c r="V8"/>
      <c r="W8"/>
    </row>
    <row r="9" spans="1:23" x14ac:dyDescent="0.25">
      <c r="A9" s="60" t="s">
        <v>932</v>
      </c>
      <c r="B9"/>
      <c r="C9"/>
      <c r="D9"/>
      <c r="E9"/>
      <c r="F9"/>
      <c r="G9"/>
      <c r="H9"/>
      <c r="I9"/>
      <c r="J9"/>
      <c r="K9" s="40"/>
      <c r="L9"/>
      <c r="M9"/>
      <c r="N9"/>
      <c r="O9"/>
      <c r="P9"/>
      <c r="Q9"/>
      <c r="R9"/>
      <c r="S9"/>
      <c r="T9"/>
      <c r="U9"/>
      <c r="V9"/>
      <c r="W9"/>
    </row>
    <row r="10" spans="1:23" x14ac:dyDescent="0.25">
      <c r="A10" s="60" t="s">
        <v>882</v>
      </c>
      <c r="B10"/>
      <c r="C10"/>
      <c r="D10"/>
      <c r="E10"/>
      <c r="F10"/>
      <c r="G10"/>
      <c r="H10"/>
      <c r="I10"/>
      <c r="J10"/>
      <c r="K10"/>
      <c r="L10"/>
      <c r="M10"/>
      <c r="N10"/>
      <c r="O10"/>
      <c r="P10"/>
      <c r="Q10"/>
      <c r="R10"/>
      <c r="S10"/>
      <c r="T10"/>
      <c r="U10"/>
      <c r="V10"/>
      <c r="W10"/>
    </row>
    <row r="11" spans="1:23" x14ac:dyDescent="0.25">
      <c r="A11" s="53"/>
      <c r="B11"/>
      <c r="C11"/>
      <c r="D11"/>
      <c r="E11"/>
      <c r="F11" s="40"/>
      <c r="G11"/>
      <c r="H11"/>
      <c r="I11"/>
      <c r="J11"/>
      <c r="K11"/>
      <c r="L11"/>
      <c r="M11"/>
      <c r="N11"/>
      <c r="O11"/>
      <c r="P11"/>
      <c r="Q11"/>
      <c r="R11"/>
      <c r="S11"/>
      <c r="T11"/>
      <c r="U11"/>
      <c r="V11"/>
      <c r="W11"/>
    </row>
    <row r="12" spans="1:23" x14ac:dyDescent="0.25">
      <c r="A12" s="53" t="s">
        <v>706</v>
      </c>
      <c r="B12"/>
      <c r="C12"/>
      <c r="D12"/>
      <c r="E12"/>
      <c r="F12"/>
      <c r="G12"/>
      <c r="H12"/>
      <c r="I12"/>
      <c r="J12"/>
      <c r="K12"/>
      <c r="L12"/>
      <c r="M12"/>
      <c r="N12"/>
      <c r="O12"/>
      <c r="P12"/>
      <c r="Q12"/>
      <c r="R12"/>
      <c r="S12"/>
      <c r="T12"/>
      <c r="U12"/>
      <c r="V12"/>
      <c r="W12"/>
    </row>
    <row r="13" spans="1:23" x14ac:dyDescent="0.25">
      <c r="A13" s="53"/>
      <c r="B13"/>
      <c r="C13"/>
      <c r="D13"/>
      <c r="E13"/>
      <c r="F13"/>
      <c r="G13"/>
      <c r="H13"/>
      <c r="I13"/>
      <c r="J13"/>
      <c r="K13"/>
      <c r="L13"/>
      <c r="M13"/>
      <c r="N13"/>
      <c r="O13"/>
      <c r="P13"/>
      <c r="Q13"/>
      <c r="R13"/>
      <c r="S13"/>
      <c r="T13"/>
      <c r="U13"/>
      <c r="V13"/>
      <c r="W13"/>
    </row>
    <row r="14" spans="1:23" x14ac:dyDescent="0.25">
      <c r="A14" s="53"/>
      <c r="B14"/>
      <c r="C14"/>
      <c r="D14"/>
      <c r="E14"/>
      <c r="F14"/>
      <c r="G14"/>
      <c r="H14"/>
      <c r="I14"/>
      <c r="J14"/>
      <c r="K14"/>
      <c r="L14"/>
      <c r="M14"/>
      <c r="N14"/>
      <c r="O14"/>
      <c r="P14"/>
      <c r="Q14"/>
      <c r="R14"/>
      <c r="S14"/>
      <c r="T14"/>
      <c r="U14"/>
      <c r="V14"/>
      <c r="W14"/>
    </row>
    <row r="15" spans="1:23" x14ac:dyDescent="0.25">
      <c r="A15" s="53"/>
      <c r="B15"/>
      <c r="C15"/>
      <c r="D15"/>
      <c r="E15"/>
      <c r="F15"/>
      <c r="G15"/>
      <c r="H15"/>
      <c r="I15"/>
      <c r="J15"/>
      <c r="K15"/>
      <c r="L15"/>
      <c r="M15"/>
      <c r="N15"/>
      <c r="O15"/>
      <c r="P15"/>
      <c r="Q15"/>
      <c r="R15"/>
      <c r="S15"/>
      <c r="T15"/>
      <c r="U15"/>
      <c r="V15"/>
      <c r="W15"/>
    </row>
    <row r="16" spans="1:23" x14ac:dyDescent="0.25">
      <c r="A16" s="53"/>
      <c r="B16"/>
      <c r="C16"/>
      <c r="D16"/>
      <c r="E16"/>
      <c r="F16"/>
      <c r="G16"/>
      <c r="H16"/>
      <c r="I16"/>
      <c r="J16"/>
      <c r="K16"/>
      <c r="L16"/>
      <c r="M16"/>
      <c r="N16"/>
      <c r="O16"/>
      <c r="P16"/>
      <c r="Q16"/>
      <c r="R16"/>
      <c r="S16"/>
      <c r="T16"/>
      <c r="U16"/>
      <c r="V16"/>
      <c r="W16"/>
    </row>
    <row r="17" spans="1:23" x14ac:dyDescent="0.25">
      <c r="A17" s="53"/>
      <c r="B17"/>
      <c r="C17"/>
      <c r="D17"/>
      <c r="E17"/>
      <c r="F17"/>
      <c r="G17"/>
      <c r="H17"/>
      <c r="I17"/>
      <c r="J17"/>
      <c r="K17"/>
      <c r="L17"/>
      <c r="M17"/>
      <c r="N17"/>
      <c r="O17"/>
      <c r="P17"/>
      <c r="Q17"/>
      <c r="R17"/>
      <c r="S17"/>
      <c r="T17"/>
      <c r="U17"/>
      <c r="V17"/>
      <c r="W17"/>
    </row>
    <row r="18" spans="1:23" x14ac:dyDescent="0.25">
      <c r="A18" s="53"/>
      <c r="B18"/>
      <c r="C18"/>
      <c r="D18"/>
      <c r="E18"/>
      <c r="F18"/>
      <c r="G18"/>
      <c r="H18"/>
      <c r="I18"/>
      <c r="J18"/>
      <c r="K18"/>
      <c r="L18"/>
      <c r="M18"/>
      <c r="N18"/>
      <c r="O18"/>
      <c r="P18"/>
      <c r="Q18"/>
      <c r="R18"/>
      <c r="S18"/>
      <c r="T18"/>
      <c r="U18"/>
      <c r="V18"/>
      <c r="W18"/>
    </row>
    <row r="19" spans="1:23" x14ac:dyDescent="0.25">
      <c r="A19" s="53"/>
      <c r="B19"/>
      <c r="C19"/>
      <c r="D19"/>
      <c r="E19"/>
      <c r="F19"/>
      <c r="G19"/>
      <c r="H19"/>
      <c r="I19"/>
      <c r="J19"/>
      <c r="K19"/>
      <c r="L19"/>
      <c r="M19"/>
      <c r="N19"/>
      <c r="O19"/>
      <c r="P19"/>
      <c r="Q19"/>
      <c r="R19"/>
      <c r="S19"/>
      <c r="T19"/>
      <c r="U19"/>
      <c r="V19"/>
      <c r="W19"/>
    </row>
    <row r="20" spans="1:23" x14ac:dyDescent="0.25">
      <c r="A20" s="53"/>
      <c r="B20"/>
      <c r="C20"/>
      <c r="D20"/>
      <c r="E20"/>
      <c r="F20"/>
      <c r="G20"/>
      <c r="H20"/>
      <c r="I20"/>
      <c r="J20"/>
      <c r="K20"/>
      <c r="L20"/>
      <c r="M20"/>
      <c r="N20"/>
      <c r="O20"/>
      <c r="P20"/>
      <c r="Q20"/>
      <c r="R20"/>
      <c r="S20"/>
      <c r="T20"/>
      <c r="U20"/>
      <c r="V20"/>
      <c r="W20"/>
    </row>
    <row r="21" spans="1:23" x14ac:dyDescent="0.25">
      <c r="A21" s="53"/>
      <c r="B21"/>
      <c r="C21"/>
      <c r="D21"/>
      <c r="E21"/>
      <c r="F21"/>
      <c r="G21"/>
      <c r="H21"/>
      <c r="I21"/>
      <c r="J21"/>
      <c r="K21"/>
      <c r="L21"/>
      <c r="M21"/>
      <c r="N21"/>
      <c r="O21"/>
      <c r="P21"/>
      <c r="Q21"/>
      <c r="R21"/>
      <c r="S21"/>
      <c r="T21"/>
      <c r="U21"/>
      <c r="V21"/>
      <c r="W21"/>
    </row>
    <row r="22" spans="1:23" x14ac:dyDescent="0.25">
      <c r="A22" s="53"/>
      <c r="B22"/>
      <c r="C22"/>
      <c r="D22"/>
      <c r="E22"/>
      <c r="F22"/>
      <c r="G22"/>
      <c r="H22"/>
      <c r="I22"/>
      <c r="J22"/>
      <c r="K22"/>
      <c r="L22"/>
      <c r="M22"/>
      <c r="N22"/>
      <c r="O22"/>
      <c r="P22"/>
      <c r="Q22"/>
      <c r="R22"/>
      <c r="S22"/>
      <c r="T22"/>
      <c r="U22"/>
      <c r="V22"/>
      <c r="W22"/>
    </row>
    <row r="23" spans="1:23" x14ac:dyDescent="0.25">
      <c r="A23" s="53"/>
      <c r="B23"/>
      <c r="C23"/>
      <c r="D23"/>
      <c r="E23"/>
      <c r="F23"/>
      <c r="G23"/>
      <c r="H23"/>
      <c r="I23"/>
      <c r="J23"/>
      <c r="K23"/>
      <c r="L23"/>
      <c r="M23"/>
      <c r="N23"/>
      <c r="O23"/>
      <c r="P23"/>
      <c r="Q23"/>
      <c r="R23"/>
      <c r="S23"/>
      <c r="T23"/>
      <c r="U23"/>
      <c r="V23"/>
      <c r="W23"/>
    </row>
    <row r="24" spans="1:23" x14ac:dyDescent="0.25">
      <c r="A24" s="53"/>
      <c r="B24"/>
      <c r="C24"/>
      <c r="D24"/>
      <c r="E24"/>
      <c r="F24"/>
      <c r="G24"/>
      <c r="H24"/>
      <c r="I24"/>
      <c r="J24"/>
      <c r="K24"/>
      <c r="L24"/>
      <c r="M24"/>
      <c r="N24"/>
      <c r="O24"/>
      <c r="P24"/>
      <c r="Q24"/>
      <c r="R24"/>
      <c r="S24"/>
      <c r="T24"/>
      <c r="U24"/>
      <c r="V24"/>
      <c r="W24"/>
    </row>
    <row r="25" spans="1:23" x14ac:dyDescent="0.25">
      <c r="A25" s="53"/>
      <c r="B25"/>
      <c r="C25"/>
      <c r="D25"/>
      <c r="E25"/>
      <c r="F25"/>
      <c r="G25"/>
      <c r="H25"/>
      <c r="I25"/>
      <c r="J25"/>
      <c r="K25"/>
      <c r="L25"/>
      <c r="M25"/>
      <c r="N25"/>
      <c r="O25"/>
      <c r="P25"/>
      <c r="Q25"/>
      <c r="R25"/>
      <c r="S25"/>
      <c r="T25"/>
      <c r="U25"/>
      <c r="V25"/>
      <c r="W25"/>
    </row>
    <row r="26" spans="1:23" x14ac:dyDescent="0.25">
      <c r="A26" s="53"/>
      <c r="B26"/>
      <c r="C26"/>
      <c r="D26"/>
      <c r="E26"/>
      <c r="F26"/>
      <c r="G26"/>
      <c r="H26"/>
      <c r="I26"/>
      <c r="J26"/>
      <c r="K26"/>
      <c r="L26"/>
      <c r="M26"/>
      <c r="N26"/>
      <c r="O26"/>
      <c r="P26"/>
      <c r="Q26"/>
      <c r="R26"/>
      <c r="S26"/>
      <c r="T26"/>
      <c r="U26"/>
      <c r="V26"/>
      <c r="W26"/>
    </row>
    <row r="27" spans="1:23" x14ac:dyDescent="0.25">
      <c r="A27" s="59" t="s">
        <v>707</v>
      </c>
      <c r="B27"/>
      <c r="C27"/>
      <c r="D27"/>
      <c r="E27"/>
      <c r="F27"/>
      <c r="G27"/>
      <c r="H27"/>
      <c r="I27" s="40" t="s">
        <v>708</v>
      </c>
      <c r="J27"/>
      <c r="K27"/>
      <c r="L27"/>
      <c r="M27"/>
      <c r="N27"/>
      <c r="O27"/>
      <c r="P27"/>
      <c r="Q27"/>
      <c r="R27"/>
      <c r="S27"/>
      <c r="T27"/>
      <c r="U27"/>
      <c r="V27"/>
      <c r="W27"/>
    </row>
    <row r="28" spans="1:23" x14ac:dyDescent="0.25">
      <c r="A28" s="53"/>
      <c r="B28"/>
      <c r="C28"/>
      <c r="D28"/>
      <c r="E28"/>
      <c r="F28"/>
      <c r="G28"/>
      <c r="H28"/>
      <c r="I28"/>
      <c r="J28"/>
      <c r="K28"/>
      <c r="L28"/>
      <c r="M28"/>
      <c r="N28"/>
      <c r="O28"/>
      <c r="P28"/>
      <c r="Q28"/>
      <c r="R28"/>
      <c r="S28"/>
      <c r="T28"/>
      <c r="U28"/>
      <c r="V28"/>
      <c r="W28"/>
    </row>
    <row r="29" spans="1:23" x14ac:dyDescent="0.25">
      <c r="A29" s="53" t="s">
        <v>709</v>
      </c>
      <c r="B29"/>
      <c r="C29"/>
      <c r="D29"/>
      <c r="E29"/>
      <c r="F29"/>
      <c r="G29"/>
      <c r="H29"/>
      <c r="I29"/>
      <c r="J29"/>
      <c r="K29"/>
      <c r="L29"/>
      <c r="M29"/>
      <c r="N29"/>
      <c r="O29"/>
      <c r="P29"/>
      <c r="Q29"/>
      <c r="R29"/>
      <c r="S29"/>
      <c r="T29"/>
      <c r="U29"/>
      <c r="V29"/>
      <c r="W29"/>
    </row>
    <row r="30" spans="1:23" x14ac:dyDescent="0.25">
      <c r="A30" s="60" t="s">
        <v>883</v>
      </c>
      <c r="B30"/>
      <c r="C30"/>
      <c r="D30"/>
      <c r="E30"/>
      <c r="F30"/>
      <c r="G30"/>
      <c r="H30"/>
      <c r="I30"/>
      <c r="J30"/>
      <c r="K30"/>
      <c r="L30"/>
      <c r="M30"/>
      <c r="N30"/>
      <c r="O30"/>
      <c r="P30"/>
      <c r="Q30"/>
      <c r="R30"/>
      <c r="S30"/>
      <c r="T30"/>
      <c r="U30"/>
      <c r="V30"/>
      <c r="W30"/>
    </row>
    <row r="31" spans="1:23" x14ac:dyDescent="0.25">
      <c r="A31" s="59" t="s">
        <v>710</v>
      </c>
      <c r="B31"/>
      <c r="C31"/>
      <c r="D31"/>
      <c r="E31"/>
      <c r="F31"/>
      <c r="G31"/>
      <c r="H31"/>
      <c r="I31"/>
      <c r="J31"/>
      <c r="K31"/>
      <c r="L31"/>
      <c r="M31"/>
      <c r="N31"/>
      <c r="O31"/>
      <c r="P31"/>
      <c r="Q31"/>
      <c r="R31"/>
      <c r="S31"/>
      <c r="T31"/>
      <c r="U31"/>
      <c r="V31"/>
      <c r="W31"/>
    </row>
    <row r="32" spans="1:23" x14ac:dyDescent="0.25">
      <c r="A32" s="60" t="s">
        <v>711</v>
      </c>
      <c r="B32"/>
      <c r="C32"/>
      <c r="D32"/>
      <c r="E32"/>
      <c r="F32"/>
      <c r="G32"/>
      <c r="H32"/>
      <c r="I32"/>
      <c r="J32"/>
      <c r="K32"/>
      <c r="L32"/>
      <c r="M32"/>
      <c r="N32"/>
      <c r="O32"/>
      <c r="P32"/>
      <c r="Q32"/>
      <c r="R32"/>
      <c r="S32"/>
      <c r="T32"/>
      <c r="U32"/>
      <c r="V32"/>
      <c r="W32"/>
    </row>
    <row r="33" spans="1:23" x14ac:dyDescent="0.25">
      <c r="A33" s="60" t="s">
        <v>712</v>
      </c>
      <c r="B33"/>
      <c r="C33"/>
      <c r="D33"/>
      <c r="E33"/>
      <c r="F33"/>
      <c r="G33"/>
      <c r="H33"/>
      <c r="I33"/>
      <c r="J33"/>
      <c r="K33"/>
      <c r="L33"/>
      <c r="M33"/>
      <c r="N33"/>
      <c r="O33"/>
      <c r="P33"/>
      <c r="Q33"/>
      <c r="R33"/>
      <c r="S33"/>
      <c r="T33"/>
      <c r="U33"/>
      <c r="V33"/>
      <c r="W33"/>
    </row>
    <row r="34" spans="1:23" x14ac:dyDescent="0.25">
      <c r="A34" s="59" t="s">
        <v>713</v>
      </c>
      <c r="B34"/>
      <c r="C34"/>
      <c r="D34"/>
      <c r="E34"/>
      <c r="F34"/>
      <c r="G34"/>
      <c r="H34"/>
      <c r="I34"/>
      <c r="J34"/>
      <c r="K34"/>
      <c r="L34"/>
      <c r="M34"/>
      <c r="N34"/>
      <c r="O34"/>
      <c r="P34"/>
      <c r="Q34"/>
      <c r="R34"/>
      <c r="S34"/>
      <c r="T34"/>
      <c r="U34"/>
      <c r="V34"/>
      <c r="W34"/>
    </row>
    <row r="35" spans="1:23" x14ac:dyDescent="0.25">
      <c r="A35" s="60" t="s">
        <v>714</v>
      </c>
      <c r="B35"/>
      <c r="C35"/>
      <c r="D35"/>
      <c r="E35"/>
      <c r="F35"/>
      <c r="G35"/>
      <c r="H35"/>
      <c r="I35"/>
      <c r="J35"/>
      <c r="K35"/>
      <c r="L35"/>
      <c r="M35"/>
      <c r="N35"/>
      <c r="O35"/>
      <c r="P35"/>
      <c r="Q35"/>
      <c r="R35"/>
      <c r="S35"/>
      <c r="T35"/>
      <c r="U35"/>
      <c r="V35"/>
      <c r="W35"/>
    </row>
    <row r="36" spans="1:23" x14ac:dyDescent="0.25">
      <c r="A36" s="59" t="s">
        <v>715</v>
      </c>
      <c r="B36"/>
      <c r="C36"/>
      <c r="D36"/>
      <c r="E36"/>
      <c r="F36"/>
      <c r="G36"/>
      <c r="H36"/>
      <c r="I36"/>
      <c r="J36"/>
      <c r="K36"/>
      <c r="L36"/>
      <c r="M36"/>
      <c r="N36"/>
      <c r="O36"/>
      <c r="P36"/>
      <c r="Q36"/>
      <c r="R36"/>
      <c r="S36"/>
      <c r="T36"/>
      <c r="U36"/>
      <c r="V36"/>
      <c r="W36"/>
    </row>
    <row r="37" spans="1:23" x14ac:dyDescent="0.25">
      <c r="A37" s="53"/>
      <c r="B37"/>
      <c r="C37"/>
      <c r="D37"/>
      <c r="E37"/>
      <c r="F37"/>
      <c r="G37"/>
      <c r="H37"/>
      <c r="I37"/>
      <c r="J37"/>
      <c r="K37"/>
      <c r="L37"/>
      <c r="M37"/>
      <c r="N37"/>
      <c r="O37"/>
      <c r="P37"/>
      <c r="Q37"/>
      <c r="R37"/>
      <c r="S37"/>
      <c r="T37"/>
      <c r="U37"/>
      <c r="V37"/>
      <c r="W37"/>
    </row>
    <row r="38" spans="1:23" x14ac:dyDescent="0.25">
      <c r="A38" s="62" t="s">
        <v>884</v>
      </c>
      <c r="B38"/>
      <c r="C38"/>
      <c r="D38"/>
      <c r="E38"/>
      <c r="F38"/>
      <c r="G38"/>
      <c r="H38"/>
      <c r="I38"/>
      <c r="J38"/>
      <c r="K38"/>
      <c r="L38"/>
      <c r="M38"/>
      <c r="N38"/>
      <c r="O38"/>
      <c r="P38"/>
      <c r="Q38"/>
      <c r="R38"/>
      <c r="S38"/>
      <c r="T38"/>
      <c r="U38"/>
      <c r="V38"/>
      <c r="W38"/>
    </row>
    <row r="39" spans="1:23" x14ac:dyDescent="0.25">
      <c r="A39" s="62" t="s">
        <v>716</v>
      </c>
      <c r="B39"/>
      <c r="C39"/>
      <c r="D39"/>
      <c r="E39"/>
      <c r="F39"/>
      <c r="G39"/>
      <c r="H39"/>
      <c r="I39"/>
      <c r="J39"/>
      <c r="K39"/>
      <c r="L39"/>
      <c r="M39"/>
      <c r="N39"/>
      <c r="O39"/>
      <c r="P39"/>
      <c r="Q39"/>
      <c r="R39"/>
      <c r="S39"/>
      <c r="T39"/>
      <c r="U39"/>
      <c r="V39"/>
      <c r="W39"/>
    </row>
    <row r="40" spans="1:23" x14ac:dyDescent="0.25">
      <c r="A40" s="63" t="s">
        <v>717</v>
      </c>
      <c r="B40"/>
      <c r="C40"/>
      <c r="D40"/>
      <c r="E40"/>
      <c r="F40"/>
      <c r="G40"/>
      <c r="H40"/>
      <c r="I40"/>
      <c r="J40"/>
      <c r="K40"/>
      <c r="L40"/>
      <c r="M40"/>
      <c r="N40"/>
      <c r="O40"/>
      <c r="P40"/>
      <c r="Q40"/>
      <c r="R40"/>
      <c r="S40"/>
      <c r="T40"/>
      <c r="U40"/>
      <c r="V40"/>
      <c r="W40"/>
    </row>
    <row r="41" spans="1:23" x14ac:dyDescent="0.25">
      <c r="A41" s="63" t="s">
        <v>718</v>
      </c>
      <c r="B41"/>
      <c r="C41"/>
      <c r="D41"/>
      <c r="E41"/>
      <c r="F41"/>
      <c r="G41"/>
      <c r="H41"/>
      <c r="I41"/>
      <c r="J41"/>
      <c r="K41"/>
      <c r="L41"/>
      <c r="M41"/>
      <c r="N41"/>
      <c r="O41"/>
      <c r="P41"/>
      <c r="Q41"/>
      <c r="R41"/>
      <c r="S41"/>
      <c r="T41"/>
      <c r="U41"/>
      <c r="V41"/>
      <c r="W41"/>
    </row>
    <row r="42" spans="1:23" x14ac:dyDescent="0.25">
      <c r="A42" s="63" t="s">
        <v>885</v>
      </c>
      <c r="B42"/>
      <c r="C42"/>
      <c r="D42"/>
      <c r="E42"/>
      <c r="F42"/>
      <c r="G42"/>
      <c r="H42"/>
      <c r="I42"/>
      <c r="J42"/>
      <c r="K42"/>
      <c r="L42"/>
      <c r="M42"/>
      <c r="N42"/>
      <c r="O42"/>
      <c r="P42"/>
      <c r="Q42"/>
      <c r="R42"/>
      <c r="S42"/>
      <c r="T42"/>
      <c r="U42"/>
      <c r="V42"/>
      <c r="W42"/>
    </row>
    <row r="43" spans="1:23" x14ac:dyDescent="0.25">
      <c r="A43" s="62" t="s">
        <v>719</v>
      </c>
      <c r="B43"/>
      <c r="C43"/>
      <c r="D43"/>
      <c r="E43"/>
      <c r="F43"/>
      <c r="G43"/>
      <c r="H43"/>
      <c r="I43"/>
      <c r="J43"/>
      <c r="K43"/>
      <c r="L43"/>
      <c r="M43"/>
      <c r="N43"/>
      <c r="O43"/>
      <c r="P43"/>
      <c r="Q43"/>
      <c r="R43"/>
      <c r="S43"/>
      <c r="T43"/>
      <c r="U43"/>
      <c r="V43"/>
      <c r="W43"/>
    </row>
    <row r="44" spans="1:23" x14ac:dyDescent="0.25">
      <c r="A44" s="53"/>
      <c r="B44"/>
      <c r="C44"/>
      <c r="D44"/>
      <c r="E44"/>
      <c r="F44"/>
      <c r="G44"/>
      <c r="H44"/>
      <c r="I44"/>
      <c r="J44"/>
      <c r="K44"/>
      <c r="L44"/>
      <c r="M44"/>
      <c r="N44"/>
      <c r="O44"/>
      <c r="P44"/>
      <c r="Q44"/>
      <c r="R44"/>
      <c r="S44"/>
      <c r="T44"/>
      <c r="U44"/>
      <c r="V44"/>
      <c r="W44"/>
    </row>
    <row r="45" spans="1:23" x14ac:dyDescent="0.25">
      <c r="A45" s="59" t="s">
        <v>720</v>
      </c>
      <c r="B45"/>
      <c r="C45"/>
      <c r="D45"/>
      <c r="E45"/>
      <c r="F45"/>
      <c r="G45"/>
      <c r="H45"/>
      <c r="I45"/>
      <c r="J45"/>
      <c r="K45"/>
      <c r="L45"/>
      <c r="M45"/>
      <c r="N45"/>
      <c r="O45"/>
      <c r="P45"/>
      <c r="Q45"/>
      <c r="R45"/>
      <c r="S45"/>
      <c r="T45"/>
      <c r="U45"/>
      <c r="V45"/>
      <c r="W45"/>
    </row>
    <row r="46" spans="1:23" x14ac:dyDescent="0.25">
      <c r="A46" s="59">
        <v>42552</v>
      </c>
      <c r="B46" s="40" t="s">
        <v>721</v>
      </c>
      <c r="C46"/>
      <c r="D46"/>
      <c r="E46"/>
      <c r="F46"/>
      <c r="G46"/>
      <c r="H46"/>
      <c r="I46"/>
      <c r="J46"/>
      <c r="K46"/>
      <c r="L46"/>
      <c r="M46"/>
      <c r="N46"/>
      <c r="O46"/>
      <c r="P46"/>
      <c r="Q46"/>
      <c r="R46"/>
      <c r="S46"/>
      <c r="T46"/>
      <c r="U46"/>
      <c r="V46"/>
      <c r="W46"/>
    </row>
    <row r="47" spans="1:23" x14ac:dyDescent="0.25">
      <c r="A47" s="59">
        <v>42553</v>
      </c>
      <c r="B47" s="40" t="s">
        <v>722</v>
      </c>
      <c r="C47"/>
      <c r="D47"/>
      <c r="E47"/>
      <c r="F47"/>
      <c r="G47"/>
      <c r="H47"/>
      <c r="I47"/>
      <c r="J47"/>
      <c r="K47"/>
      <c r="L47"/>
      <c r="M47"/>
      <c r="N47"/>
      <c r="O47"/>
      <c r="P47"/>
      <c r="Q47"/>
      <c r="R47"/>
      <c r="S47"/>
      <c r="T47"/>
      <c r="U47"/>
      <c r="V47"/>
      <c r="W47"/>
    </row>
    <row r="48" spans="1:23" x14ac:dyDescent="0.25">
      <c r="A48" s="59">
        <v>42561</v>
      </c>
      <c r="B48" s="40" t="s">
        <v>723</v>
      </c>
      <c r="C48"/>
      <c r="D48"/>
      <c r="E48"/>
      <c r="F48" s="40"/>
      <c r="G48"/>
      <c r="H48"/>
      <c r="I48"/>
      <c r="J48"/>
      <c r="K48"/>
      <c r="L48"/>
      <c r="M48"/>
      <c r="N48"/>
      <c r="O48"/>
      <c r="P48"/>
      <c r="Q48"/>
      <c r="R48"/>
      <c r="S48"/>
      <c r="T48"/>
      <c r="U48"/>
      <c r="V48"/>
      <c r="W48"/>
    </row>
    <row r="49" spans="1:23" x14ac:dyDescent="0.25">
      <c r="A49" s="59">
        <v>42563</v>
      </c>
      <c r="B49" s="40" t="s">
        <v>724</v>
      </c>
      <c r="C49" s="40"/>
      <c r="D49"/>
      <c r="E49"/>
      <c r="F49"/>
      <c r="G49"/>
      <c r="H49"/>
      <c r="I49"/>
      <c r="J49"/>
      <c r="K49"/>
      <c r="L49"/>
      <c r="M49"/>
      <c r="N49"/>
      <c r="O49"/>
      <c r="P49"/>
      <c r="Q49"/>
      <c r="R49"/>
      <c r="S49"/>
      <c r="T49"/>
      <c r="U49"/>
      <c r="V49"/>
      <c r="W49"/>
    </row>
    <row r="50" spans="1:23" x14ac:dyDescent="0.25">
      <c r="A50" s="53">
        <v>42586</v>
      </c>
      <c r="B50" s="40" t="s">
        <v>725</v>
      </c>
      <c r="C50"/>
      <c r="D50"/>
      <c r="E50" s="40" t="s">
        <v>726</v>
      </c>
      <c r="F50"/>
      <c r="G50"/>
      <c r="H50"/>
      <c r="I50"/>
      <c r="J50" s="40"/>
      <c r="K50"/>
      <c r="L50"/>
      <c r="M50"/>
      <c r="N50"/>
      <c r="O50"/>
      <c r="P50"/>
      <c r="Q50"/>
      <c r="R50"/>
      <c r="S50"/>
      <c r="T50"/>
      <c r="U50"/>
      <c r="V50"/>
      <c r="W50"/>
    </row>
    <row r="51" spans="1:23" x14ac:dyDescent="0.25">
      <c r="A51" s="53">
        <v>42603</v>
      </c>
      <c r="B51" s="40" t="s">
        <v>727</v>
      </c>
      <c r="C51"/>
      <c r="D51"/>
      <c r="E51" s="40"/>
      <c r="F51"/>
      <c r="G51"/>
      <c r="H51"/>
      <c r="I51"/>
      <c r="J51" s="40"/>
      <c r="K51"/>
      <c r="L51"/>
      <c r="M51"/>
      <c r="N51"/>
      <c r="O51"/>
      <c r="P51"/>
      <c r="Q51"/>
      <c r="R51"/>
      <c r="S51"/>
      <c r="T51"/>
      <c r="U51"/>
      <c r="V51"/>
      <c r="W51"/>
    </row>
    <row r="52" spans="1:23" x14ac:dyDescent="0.25">
      <c r="A52" s="53">
        <v>42604</v>
      </c>
      <c r="B52" s="40" t="s">
        <v>728</v>
      </c>
      <c r="C52"/>
      <c r="D52"/>
      <c r="E52" s="40"/>
      <c r="F52"/>
      <c r="G52"/>
      <c r="H52"/>
      <c r="I52"/>
      <c r="J52" s="40"/>
      <c r="K52"/>
      <c r="L52"/>
      <c r="M52"/>
      <c r="N52"/>
      <c r="O52"/>
      <c r="P52"/>
      <c r="Q52"/>
      <c r="R52"/>
      <c r="S52"/>
      <c r="T52"/>
      <c r="U52"/>
      <c r="V52"/>
      <c r="W52"/>
    </row>
    <row r="53" spans="1:23" x14ac:dyDescent="0.25">
      <c r="A53" s="53">
        <v>42605</v>
      </c>
      <c r="B53" s="40" t="s">
        <v>729</v>
      </c>
      <c r="C53"/>
      <c r="D53"/>
      <c r="E53" s="40"/>
      <c r="F53"/>
      <c r="G53"/>
      <c r="H53"/>
      <c r="I53"/>
      <c r="J53" s="40"/>
      <c r="K53"/>
      <c r="L53"/>
      <c r="M53"/>
      <c r="N53"/>
      <c r="O53"/>
      <c r="P53"/>
      <c r="Q53"/>
      <c r="R53"/>
      <c r="S53"/>
      <c r="T53"/>
      <c r="U53"/>
      <c r="V53"/>
      <c r="W53"/>
    </row>
    <row r="54" spans="1:23" x14ac:dyDescent="0.25">
      <c r="A54" s="53">
        <v>42905</v>
      </c>
      <c r="B54" s="40" t="s">
        <v>730</v>
      </c>
      <c r="C54"/>
      <c r="D54"/>
      <c r="E54" s="40"/>
      <c r="F54"/>
      <c r="G54"/>
      <c r="H54"/>
      <c r="I54"/>
      <c r="J54" s="40"/>
      <c r="K54"/>
      <c r="L54"/>
      <c r="M54"/>
      <c r="N54"/>
      <c r="O54"/>
      <c r="P54"/>
      <c r="Q54"/>
      <c r="R54"/>
      <c r="S54"/>
      <c r="T54"/>
      <c r="U54"/>
      <c r="V54"/>
      <c r="W54"/>
    </row>
    <row r="55" spans="1:23" x14ac:dyDescent="0.25">
      <c r="A55" s="53"/>
      <c r="B55" s="40" t="s">
        <v>731</v>
      </c>
      <c r="C55"/>
      <c r="D55"/>
      <c r="E55" s="40"/>
      <c r="F55"/>
      <c r="G55"/>
      <c r="H55"/>
      <c r="I55"/>
      <c r="J55" s="40"/>
      <c r="K55"/>
      <c r="L55"/>
      <c r="M55"/>
      <c r="N55"/>
      <c r="O55"/>
      <c r="P55"/>
      <c r="Q55"/>
      <c r="R55"/>
      <c r="S55"/>
      <c r="T55"/>
      <c r="U55"/>
      <c r="V55"/>
      <c r="W55"/>
    </row>
    <row r="56" spans="1:23" x14ac:dyDescent="0.25">
      <c r="A56" s="59">
        <v>42940</v>
      </c>
      <c r="B56" s="40" t="s">
        <v>732</v>
      </c>
      <c r="C56"/>
      <c r="D56"/>
      <c r="E56" s="40"/>
      <c r="F56"/>
      <c r="G56"/>
      <c r="H56"/>
      <c r="I56"/>
      <c r="J56" s="40"/>
      <c r="K56"/>
      <c r="L56"/>
      <c r="M56"/>
      <c r="N56"/>
      <c r="O56"/>
      <c r="P56"/>
      <c r="Q56"/>
      <c r="R56"/>
      <c r="S56"/>
      <c r="T56"/>
      <c r="U56"/>
      <c r="V56"/>
      <c r="W56"/>
    </row>
    <row r="57" spans="1:23" x14ac:dyDescent="0.25">
      <c r="A57" s="53">
        <v>42947</v>
      </c>
      <c r="B57" s="40" t="s">
        <v>733</v>
      </c>
      <c r="C57"/>
      <c r="D57"/>
      <c r="E57" s="40"/>
      <c r="F57"/>
      <c r="G57"/>
      <c r="H57"/>
      <c r="I57"/>
      <c r="J57"/>
      <c r="K57"/>
      <c r="L57"/>
      <c r="M57"/>
      <c r="N57"/>
      <c r="O57"/>
      <c r="P57"/>
      <c r="Q57"/>
      <c r="R57"/>
      <c r="S57"/>
      <c r="T57"/>
      <c r="U57"/>
      <c r="V57"/>
      <c r="W57"/>
    </row>
    <row r="58" spans="1:23" x14ac:dyDescent="0.25">
      <c r="A58" s="53">
        <v>43080</v>
      </c>
      <c r="B58" s="40" t="s">
        <v>734</v>
      </c>
      <c r="C58"/>
      <c r="D58"/>
      <c r="E58" s="40"/>
      <c r="F58"/>
      <c r="G58"/>
      <c r="H58"/>
      <c r="I58"/>
      <c r="J58"/>
      <c r="K58"/>
      <c r="L58"/>
      <c r="M58"/>
      <c r="N58"/>
      <c r="O58"/>
      <c r="P58"/>
      <c r="Q58"/>
      <c r="R58"/>
      <c r="S58"/>
      <c r="T58"/>
      <c r="U58"/>
      <c r="V58"/>
      <c r="W58"/>
    </row>
    <row r="59" spans="1:23" x14ac:dyDescent="0.25">
      <c r="A59" s="53">
        <v>43120</v>
      </c>
      <c r="B59" s="40" t="s">
        <v>735</v>
      </c>
      <c r="C59"/>
      <c r="D59"/>
      <c r="E59" s="40"/>
      <c r="F59"/>
      <c r="G59"/>
      <c r="H59"/>
      <c r="I59"/>
      <c r="J59"/>
      <c r="K59"/>
      <c r="L59"/>
      <c r="M59"/>
      <c r="N59"/>
      <c r="O59"/>
      <c r="P59"/>
      <c r="Q59"/>
      <c r="R59"/>
      <c r="S59"/>
      <c r="T59"/>
      <c r="U59"/>
      <c r="V59"/>
      <c r="W59"/>
    </row>
    <row r="60" spans="1:23" x14ac:dyDescent="0.25">
      <c r="A60" s="53">
        <v>43137</v>
      </c>
      <c r="B60" s="40" t="s">
        <v>736</v>
      </c>
      <c r="C60"/>
      <c r="D60"/>
      <c r="E60" s="40"/>
      <c r="F60"/>
      <c r="G60"/>
      <c r="H60"/>
      <c r="I60"/>
      <c r="J60"/>
      <c r="K60"/>
      <c r="L60"/>
      <c r="M60"/>
      <c r="N60"/>
      <c r="O60"/>
      <c r="P60"/>
      <c r="Q60"/>
      <c r="R60"/>
      <c r="S60"/>
      <c r="T60"/>
      <c r="U60"/>
      <c r="V60"/>
      <c r="W60"/>
    </row>
    <row r="61" spans="1:23" x14ac:dyDescent="0.25">
      <c r="A61" s="53">
        <v>43169</v>
      </c>
      <c r="B61" s="40" t="s">
        <v>737</v>
      </c>
      <c r="C61"/>
      <c r="D61"/>
      <c r="E61" s="40"/>
      <c r="F61"/>
      <c r="G61"/>
      <c r="H61"/>
      <c r="I61"/>
      <c r="J61"/>
      <c r="K61" s="40"/>
      <c r="L61"/>
      <c r="M61"/>
      <c r="N61"/>
      <c r="O61"/>
      <c r="P61"/>
      <c r="Q61"/>
      <c r="R61"/>
      <c r="S61"/>
      <c r="T61"/>
      <c r="U61"/>
      <c r="V61"/>
      <c r="W61"/>
    </row>
    <row r="62" spans="1:23" x14ac:dyDescent="0.25">
      <c r="A62" s="53">
        <v>43182</v>
      </c>
      <c r="B62" s="40" t="s">
        <v>738</v>
      </c>
      <c r="C62"/>
      <c r="D62"/>
      <c r="E62" s="40"/>
      <c r="F62"/>
      <c r="G62"/>
      <c r="H62"/>
      <c r="I62"/>
      <c r="J62"/>
      <c r="K62" s="40"/>
      <c r="L62"/>
      <c r="M62"/>
      <c r="N62"/>
      <c r="O62"/>
      <c r="P62"/>
      <c r="Q62"/>
      <c r="R62"/>
      <c r="S62"/>
      <c r="T62"/>
      <c r="U62"/>
      <c r="V62"/>
      <c r="W62"/>
    </row>
    <row r="63" spans="1:23" x14ac:dyDescent="0.25">
      <c r="A63" s="53">
        <v>43231</v>
      </c>
      <c r="B63" s="40" t="s">
        <v>739</v>
      </c>
      <c r="C63"/>
      <c r="D63"/>
      <c r="E63" s="40"/>
      <c r="F63"/>
      <c r="G63"/>
      <c r="H63"/>
      <c r="I63"/>
      <c r="J63"/>
      <c r="K63" s="40"/>
      <c r="L63"/>
      <c r="M63"/>
      <c r="N63"/>
      <c r="O63"/>
      <c r="P63"/>
      <c r="Q63"/>
      <c r="R63"/>
      <c r="S63"/>
      <c r="T63"/>
      <c r="U63"/>
      <c r="V63"/>
      <c r="W63"/>
    </row>
    <row r="64" spans="1:23" x14ac:dyDescent="0.25">
      <c r="A64" s="59">
        <v>43311</v>
      </c>
      <c r="B64" s="40" t="s">
        <v>740</v>
      </c>
      <c r="C64"/>
      <c r="D64"/>
      <c r="E64" s="40"/>
      <c r="F64"/>
      <c r="G64"/>
      <c r="H64"/>
      <c r="I64"/>
      <c r="J64"/>
      <c r="K64" s="40"/>
      <c r="L64"/>
      <c r="M64"/>
      <c r="N64"/>
      <c r="O64"/>
      <c r="P64"/>
      <c r="Q64"/>
      <c r="R64"/>
      <c r="S64"/>
      <c r="T64"/>
      <c r="U64"/>
      <c r="V64"/>
      <c r="W64"/>
    </row>
    <row r="65" spans="1:23" x14ac:dyDescent="0.25">
      <c r="A65" s="59">
        <v>43326</v>
      </c>
      <c r="B65" s="40" t="s">
        <v>741</v>
      </c>
      <c r="C65"/>
      <c r="D65"/>
      <c r="E65" s="40"/>
      <c r="F65"/>
      <c r="G65" s="40"/>
      <c r="H65"/>
      <c r="I65"/>
      <c r="J65"/>
      <c r="K65" s="40"/>
      <c r="L65"/>
      <c r="M65"/>
      <c r="N65"/>
      <c r="O65"/>
      <c r="P65"/>
      <c r="Q65"/>
      <c r="R65"/>
      <c r="S65"/>
      <c r="T65"/>
      <c r="U65"/>
      <c r="V65"/>
      <c r="W65"/>
    </row>
    <row r="66" spans="1:23" x14ac:dyDescent="0.25">
      <c r="A66" s="59">
        <v>43357</v>
      </c>
      <c r="B66" s="40" t="s">
        <v>742</v>
      </c>
      <c r="C66"/>
      <c r="D66"/>
      <c r="E66" s="40"/>
      <c r="F66"/>
      <c r="G66" s="40"/>
      <c r="H66" s="40"/>
      <c r="I66"/>
      <c r="J66"/>
      <c r="K66" s="40"/>
      <c r="L66"/>
      <c r="M66"/>
      <c r="N66"/>
      <c r="O66"/>
      <c r="P66"/>
      <c r="Q66"/>
      <c r="R66"/>
      <c r="S66"/>
      <c r="T66"/>
      <c r="U66"/>
      <c r="V66"/>
      <c r="W66"/>
    </row>
    <row r="67" spans="1:23" x14ac:dyDescent="0.25">
      <c r="A67" s="59">
        <v>43374</v>
      </c>
      <c r="B67" s="40" t="s">
        <v>743</v>
      </c>
      <c r="C67"/>
      <c r="D67"/>
      <c r="E67" s="40"/>
      <c r="F67"/>
      <c r="G67" s="40"/>
      <c r="H67" s="40"/>
      <c r="I67"/>
      <c r="J67"/>
      <c r="K67" s="40"/>
      <c r="L67"/>
      <c r="M67"/>
      <c r="N67"/>
      <c r="O67"/>
      <c r="P67"/>
      <c r="Q67"/>
      <c r="R67"/>
      <c r="S67"/>
      <c r="T67"/>
      <c r="U67"/>
      <c r="V67"/>
      <c r="W67"/>
    </row>
    <row r="68" spans="1:23" x14ac:dyDescent="0.25">
      <c r="A68" s="59">
        <v>43446</v>
      </c>
      <c r="B68" s="40" t="s">
        <v>744</v>
      </c>
      <c r="C68"/>
      <c r="D68"/>
      <c r="E68" s="40"/>
      <c r="F68" s="40"/>
      <c r="G68" s="40"/>
      <c r="H68" s="40"/>
      <c r="I68"/>
      <c r="J68"/>
      <c r="K68" s="40"/>
      <c r="L68"/>
      <c r="M68"/>
      <c r="N68"/>
      <c r="O68"/>
      <c r="P68"/>
      <c r="Q68"/>
      <c r="R68"/>
      <c r="S68"/>
      <c r="T68"/>
      <c r="U68"/>
      <c r="V68"/>
      <c r="W68"/>
    </row>
    <row r="69" spans="1:23" x14ac:dyDescent="0.25">
      <c r="A69" s="53">
        <v>43448</v>
      </c>
      <c r="B69" s="40" t="s">
        <v>745</v>
      </c>
      <c r="C69"/>
      <c r="D69"/>
      <c r="E69" s="40"/>
      <c r="F69"/>
      <c r="G69"/>
      <c r="H69"/>
      <c r="I69"/>
      <c r="J69"/>
      <c r="K69" s="40"/>
      <c r="L69"/>
      <c r="M69"/>
      <c r="N69"/>
      <c r="O69"/>
      <c r="P69"/>
      <c r="Q69"/>
      <c r="R69"/>
      <c r="S69"/>
      <c r="T69"/>
      <c r="U69"/>
      <c r="V69"/>
      <c r="W69"/>
    </row>
    <row r="70" spans="1:23" x14ac:dyDescent="0.25">
      <c r="A70" s="53">
        <v>43556</v>
      </c>
      <c r="B70" s="40" t="s">
        <v>746</v>
      </c>
      <c r="C70"/>
      <c r="D70"/>
      <c r="E70" s="40"/>
      <c r="F70"/>
      <c r="G70"/>
      <c r="H70"/>
      <c r="I70"/>
      <c r="J70"/>
      <c r="K70" s="40"/>
      <c r="L70"/>
      <c r="M70"/>
      <c r="N70"/>
      <c r="O70"/>
      <c r="P70"/>
      <c r="Q70"/>
      <c r="R70"/>
      <c r="S70"/>
      <c r="T70"/>
      <c r="U70"/>
      <c r="V70"/>
      <c r="W70"/>
    </row>
    <row r="71" spans="1:23" x14ac:dyDescent="0.25">
      <c r="A71" s="53">
        <v>43560</v>
      </c>
      <c r="B71" s="40" t="s">
        <v>747</v>
      </c>
      <c r="C71"/>
      <c r="D71"/>
      <c r="E71" s="40"/>
      <c r="F71"/>
      <c r="G71"/>
      <c r="H71"/>
      <c r="I71"/>
      <c r="J71"/>
      <c r="K71" s="40"/>
      <c r="L71"/>
      <c r="M71"/>
      <c r="N71"/>
      <c r="O71"/>
      <c r="P71"/>
      <c r="Q71"/>
      <c r="R71"/>
      <c r="S71"/>
      <c r="T71"/>
      <c r="U71"/>
      <c r="V71"/>
      <c r="W71"/>
    </row>
    <row r="72" spans="1:23" x14ac:dyDescent="0.25">
      <c r="A72" s="53">
        <v>43566</v>
      </c>
      <c r="B72" s="40" t="s">
        <v>748</v>
      </c>
      <c r="C72"/>
      <c r="D72"/>
      <c r="E72" s="40"/>
      <c r="F72"/>
      <c r="G72" s="40"/>
      <c r="H72"/>
      <c r="I72"/>
      <c r="J72"/>
      <c r="K72" s="40"/>
      <c r="L72"/>
      <c r="M72"/>
      <c r="N72"/>
      <c r="O72"/>
      <c r="P72"/>
      <c r="Q72"/>
      <c r="R72"/>
      <c r="S72"/>
      <c r="T72"/>
      <c r="U72"/>
      <c r="V72"/>
      <c r="W72"/>
    </row>
    <row r="73" spans="1:23" x14ac:dyDescent="0.25">
      <c r="A73" s="53">
        <v>43599</v>
      </c>
      <c r="B73" s="40" t="s">
        <v>749</v>
      </c>
      <c r="C73"/>
      <c r="D73"/>
      <c r="E73" s="40"/>
      <c r="F73"/>
      <c r="G73" s="40" t="s">
        <v>750</v>
      </c>
      <c r="H73"/>
      <c r="I73"/>
      <c r="J73"/>
      <c r="K73" s="40"/>
      <c r="L73"/>
      <c r="M73"/>
      <c r="N73"/>
      <c r="O73"/>
      <c r="P73"/>
      <c r="Q73"/>
      <c r="R73"/>
      <c r="S73"/>
      <c r="T73"/>
      <c r="U73"/>
      <c r="V73"/>
      <c r="W73"/>
    </row>
    <row r="74" spans="1:23" x14ac:dyDescent="0.25">
      <c r="A74" s="53">
        <v>43612</v>
      </c>
      <c r="B74" s="40" t="s">
        <v>751</v>
      </c>
      <c r="C74"/>
      <c r="D74"/>
      <c r="E74" s="40"/>
      <c r="F74"/>
      <c r="G74" s="40"/>
      <c r="H74"/>
      <c r="I74"/>
      <c r="J74"/>
      <c r="K74" s="40"/>
      <c r="L74"/>
      <c r="M74"/>
      <c r="N74"/>
      <c r="O74"/>
      <c r="P74"/>
      <c r="Q74"/>
      <c r="R74"/>
      <c r="S74"/>
      <c r="T74"/>
      <c r="U74"/>
      <c r="V74"/>
      <c r="W74"/>
    </row>
    <row r="75" spans="1:23" x14ac:dyDescent="0.25">
      <c r="A75" s="53">
        <v>43631</v>
      </c>
      <c r="B75" s="40" t="s">
        <v>752</v>
      </c>
      <c r="C75"/>
      <c r="D75"/>
      <c r="E75" s="40"/>
      <c r="F75"/>
      <c r="G75" s="40"/>
      <c r="H75" s="40"/>
      <c r="I75"/>
      <c r="J75"/>
      <c r="K75" s="40"/>
      <c r="L75"/>
      <c r="M75"/>
      <c r="N75"/>
      <c r="O75"/>
      <c r="P75"/>
      <c r="Q75"/>
      <c r="R75"/>
      <c r="S75"/>
      <c r="T75"/>
      <c r="U75"/>
      <c r="V75"/>
      <c r="W75"/>
    </row>
    <row r="76" spans="1:23" x14ac:dyDescent="0.25">
      <c r="A76" s="53">
        <v>43679</v>
      </c>
      <c r="B76" s="40" t="s">
        <v>753</v>
      </c>
      <c r="C76"/>
      <c r="D76"/>
      <c r="E76" s="40"/>
      <c r="F76"/>
      <c r="G76" s="40"/>
      <c r="H76" s="40"/>
      <c r="I76"/>
      <c r="J76"/>
      <c r="K76" s="40"/>
      <c r="L76"/>
      <c r="M76"/>
      <c r="N76"/>
      <c r="O76"/>
      <c r="P76"/>
      <c r="Q76"/>
      <c r="R76"/>
      <c r="S76"/>
      <c r="T76"/>
      <c r="U76"/>
      <c r="V76"/>
      <c r="W76"/>
    </row>
    <row r="77" spans="1:23" x14ac:dyDescent="0.25">
      <c r="A77" s="59">
        <v>43728</v>
      </c>
      <c r="B77" s="40" t="s">
        <v>754</v>
      </c>
      <c r="C77"/>
      <c r="D77"/>
      <c r="E77" s="40"/>
      <c r="F77"/>
      <c r="G77"/>
      <c r="H77"/>
      <c r="I77"/>
      <c r="J77"/>
      <c r="K77" s="40"/>
      <c r="L77"/>
      <c r="M77"/>
      <c r="N77"/>
      <c r="O77"/>
      <c r="P77"/>
      <c r="Q77"/>
      <c r="R77"/>
      <c r="S77"/>
      <c r="T77"/>
      <c r="U77"/>
      <c r="V77"/>
      <c r="W77"/>
    </row>
    <row r="78" spans="1:23" x14ac:dyDescent="0.25">
      <c r="A78" s="59">
        <v>43729</v>
      </c>
      <c r="B78" s="40" t="s">
        <v>755</v>
      </c>
      <c r="C78"/>
      <c r="D78"/>
      <c r="E78" s="40"/>
      <c r="F78" s="40"/>
      <c r="G78" s="40"/>
      <c r="H78"/>
      <c r="I78"/>
      <c r="J78"/>
      <c r="K78" s="40"/>
      <c r="L78"/>
      <c r="M78"/>
      <c r="N78"/>
      <c r="O78"/>
      <c r="P78"/>
      <c r="Q78"/>
      <c r="R78"/>
      <c r="S78"/>
      <c r="T78"/>
      <c r="U78"/>
      <c r="V78"/>
      <c r="W78"/>
    </row>
    <row r="79" spans="1:23" x14ac:dyDescent="0.25">
      <c r="A79" s="59">
        <v>43869</v>
      </c>
      <c r="B79" s="40" t="s">
        <v>756</v>
      </c>
      <c r="C79"/>
      <c r="D79"/>
      <c r="E79" s="40"/>
      <c r="F79" s="40"/>
      <c r="G79" s="40"/>
      <c r="H79"/>
      <c r="I79"/>
      <c r="J79"/>
      <c r="K79" s="40"/>
      <c r="L79"/>
      <c r="M79"/>
      <c r="N79"/>
      <c r="O79" s="40"/>
      <c r="P79"/>
      <c r="Q79"/>
      <c r="R79"/>
      <c r="S79"/>
      <c r="T79"/>
      <c r="U79"/>
      <c r="V79"/>
      <c r="W79"/>
    </row>
    <row r="80" spans="1:23" x14ac:dyDescent="0.25">
      <c r="A80" s="59">
        <v>44060</v>
      </c>
      <c r="B80" s="40" t="s">
        <v>757</v>
      </c>
      <c r="C80"/>
      <c r="D80"/>
      <c r="E80" s="40"/>
      <c r="F80"/>
      <c r="G80"/>
      <c r="H80"/>
      <c r="I80"/>
      <c r="J80"/>
      <c r="K80" s="40"/>
      <c r="L80"/>
      <c r="M80" s="40"/>
      <c r="N80"/>
      <c r="O80"/>
      <c r="P80"/>
      <c r="Q80"/>
      <c r="R80"/>
      <c r="S80"/>
      <c r="T80"/>
      <c r="U80"/>
      <c r="V80"/>
      <c r="W80"/>
    </row>
    <row r="81" spans="1:23" x14ac:dyDescent="0.25">
      <c r="A81" s="59">
        <v>44081</v>
      </c>
      <c r="B81" s="40" t="s">
        <v>758</v>
      </c>
      <c r="C81"/>
      <c r="D81"/>
      <c r="E81" s="40"/>
      <c r="F81" s="40"/>
      <c r="G81"/>
      <c r="H81"/>
      <c r="I81"/>
      <c r="J81"/>
      <c r="K81" s="40"/>
      <c r="L81"/>
      <c r="M81"/>
      <c r="N81"/>
      <c r="O81"/>
      <c r="P81"/>
      <c r="Q81"/>
      <c r="R81"/>
      <c r="S81"/>
      <c r="T81"/>
      <c r="U81"/>
      <c r="V81"/>
      <c r="W81"/>
    </row>
    <row r="82" spans="1:23" x14ac:dyDescent="0.25">
      <c r="A82" s="59">
        <v>44133</v>
      </c>
      <c r="B82" s="40" t="s">
        <v>759</v>
      </c>
      <c r="C82"/>
      <c r="D82"/>
      <c r="E82" s="61"/>
      <c r="F82"/>
      <c r="G82"/>
      <c r="H82"/>
      <c r="I82"/>
      <c r="J82"/>
      <c r="K82" s="40"/>
      <c r="L82"/>
      <c r="M82"/>
      <c r="N82"/>
      <c r="O82"/>
      <c r="P82"/>
      <c r="Q82"/>
      <c r="R82"/>
      <c r="S82"/>
      <c r="T82"/>
      <c r="U82"/>
      <c r="V82"/>
      <c r="W82"/>
    </row>
    <row r="83" spans="1:23" x14ac:dyDescent="0.25">
      <c r="A83" s="59">
        <v>44179</v>
      </c>
      <c r="B83" s="40" t="s">
        <v>760</v>
      </c>
      <c r="C83"/>
      <c r="D83"/>
      <c r="E83" s="40"/>
      <c r="F83"/>
      <c r="G83"/>
      <c r="H83"/>
      <c r="I83"/>
      <c r="J83"/>
      <c r="K83" s="40"/>
      <c r="L83"/>
      <c r="M83"/>
      <c r="N83"/>
      <c r="O83"/>
      <c r="P83"/>
      <c r="Q83"/>
      <c r="R83"/>
      <c r="S83"/>
      <c r="T83"/>
      <c r="U83"/>
      <c r="V83"/>
      <c r="W83"/>
    </row>
    <row r="84" spans="1:23" x14ac:dyDescent="0.25">
      <c r="A84" s="59">
        <v>44195</v>
      </c>
      <c r="B84" s="40" t="s">
        <v>761</v>
      </c>
      <c r="C84"/>
      <c r="D84"/>
      <c r="E84" s="40"/>
      <c r="F84"/>
      <c r="G84"/>
      <c r="H84"/>
      <c r="I84"/>
      <c r="J84"/>
      <c r="K84" s="40"/>
      <c r="L84"/>
      <c r="M84"/>
      <c r="N84"/>
      <c r="O84"/>
      <c r="P84"/>
      <c r="Q84"/>
      <c r="R84"/>
      <c r="S84"/>
      <c r="T84"/>
      <c r="U84"/>
      <c r="V84"/>
      <c r="W84"/>
    </row>
    <row r="85" spans="1:23" x14ac:dyDescent="0.25">
      <c r="A85" s="59">
        <v>44288</v>
      </c>
      <c r="B85" s="40" t="s">
        <v>886</v>
      </c>
      <c r="C85"/>
      <c r="D85"/>
      <c r="E85" s="40"/>
      <c r="F85"/>
      <c r="G85"/>
      <c r="H85"/>
      <c r="I85"/>
      <c r="J85"/>
      <c r="K85" s="40"/>
      <c r="L85"/>
      <c r="M85"/>
      <c r="N85"/>
      <c r="O85"/>
      <c r="P85"/>
      <c r="Q85"/>
      <c r="R85"/>
      <c r="S85"/>
      <c r="T85"/>
      <c r="U85"/>
      <c r="V85"/>
      <c r="W85"/>
    </row>
    <row r="86" spans="1:23" x14ac:dyDescent="0.25">
      <c r="A86" s="59">
        <v>44302</v>
      </c>
      <c r="B86" s="40" t="s">
        <v>887</v>
      </c>
      <c r="C86"/>
      <c r="D86"/>
      <c r="E86" s="40"/>
      <c r="F86"/>
      <c r="G86"/>
      <c r="H86"/>
      <c r="I86" s="40" t="s">
        <v>888</v>
      </c>
      <c r="J86" s="40" t="s">
        <v>889</v>
      </c>
      <c r="K86" s="40"/>
      <c r="L86"/>
      <c r="M86"/>
      <c r="N86"/>
      <c r="O86"/>
      <c r="P86" s="40"/>
      <c r="Q86"/>
      <c r="R86"/>
      <c r="S86"/>
      <c r="T86"/>
      <c r="U86"/>
      <c r="V86"/>
      <c r="W86"/>
    </row>
    <row r="87" spans="1:23" x14ac:dyDescent="0.25">
      <c r="A87" s="59">
        <v>44329</v>
      </c>
      <c r="B87" s="40" t="s">
        <v>890</v>
      </c>
      <c r="C87"/>
      <c r="D87"/>
      <c r="E87" s="40"/>
      <c r="F87"/>
      <c r="G87"/>
      <c r="H87"/>
      <c r="I87"/>
      <c r="J87"/>
      <c r="K87" s="40"/>
      <c r="L87"/>
      <c r="M87"/>
      <c r="N87"/>
      <c r="O87"/>
      <c r="P87"/>
      <c r="Q87"/>
      <c r="R87"/>
      <c r="S87"/>
      <c r="T87"/>
      <c r="U87"/>
      <c r="V87"/>
      <c r="W87"/>
    </row>
    <row r="88" spans="1:23" x14ac:dyDescent="0.25">
      <c r="A88" s="59">
        <v>44441</v>
      </c>
      <c r="B88" s="40" t="s">
        <v>891</v>
      </c>
      <c r="C88"/>
      <c r="D88"/>
      <c r="E88" s="40"/>
      <c r="F88"/>
      <c r="G88"/>
      <c r="H88"/>
      <c r="I88" s="40"/>
      <c r="J88"/>
      <c r="K88" s="40"/>
      <c r="L88"/>
      <c r="M88"/>
      <c r="N88"/>
      <c r="O88"/>
      <c r="P88"/>
      <c r="Q88"/>
      <c r="R88"/>
      <c r="S88"/>
      <c r="T88"/>
      <c r="U88"/>
      <c r="V88"/>
      <c r="W88"/>
    </row>
    <row r="89" spans="1:23" x14ac:dyDescent="0.25">
      <c r="A89" s="59">
        <v>44470</v>
      </c>
      <c r="B89" s="40" t="s">
        <v>892</v>
      </c>
      <c r="C89"/>
      <c r="D89"/>
      <c r="E89" s="40"/>
      <c r="F89"/>
      <c r="G89"/>
      <c r="H89" s="40"/>
      <c r="I89"/>
      <c r="J89"/>
      <c r="K89" s="40"/>
      <c r="L89"/>
      <c r="M89"/>
      <c r="N89"/>
      <c r="O89"/>
      <c r="P89"/>
      <c r="Q89"/>
      <c r="R89"/>
      <c r="S89"/>
      <c r="T89"/>
      <c r="U89"/>
      <c r="V89"/>
      <c r="W89"/>
    </row>
    <row r="90" spans="1:23" x14ac:dyDescent="0.25">
      <c r="A90" s="59">
        <v>44522</v>
      </c>
      <c r="B90" s="40" t="s">
        <v>893</v>
      </c>
      <c r="C90"/>
      <c r="D90"/>
      <c r="E90" s="40"/>
      <c r="F90"/>
      <c r="G90"/>
      <c r="H90" s="40"/>
      <c r="I90"/>
      <c r="J90"/>
      <c r="K90" s="40"/>
      <c r="L90"/>
      <c r="M90"/>
      <c r="N90"/>
      <c r="O90"/>
      <c r="P90" s="40"/>
      <c r="Q90"/>
      <c r="R90"/>
      <c r="S90"/>
      <c r="T90"/>
      <c r="U90"/>
      <c r="V90"/>
      <c r="W90"/>
    </row>
    <row r="91" spans="1:23" x14ac:dyDescent="0.25">
      <c r="A91" s="59">
        <v>44531</v>
      </c>
      <c r="B91" s="40" t="s">
        <v>894</v>
      </c>
      <c r="C91"/>
      <c r="D91"/>
      <c r="E91" s="40"/>
      <c r="F91"/>
      <c r="G91"/>
      <c r="H91" s="40"/>
      <c r="I91"/>
      <c r="J91"/>
      <c r="K91" s="40"/>
      <c r="L91"/>
      <c r="M91"/>
      <c r="N91"/>
      <c r="O91"/>
      <c r="P91"/>
      <c r="Q91"/>
      <c r="R91"/>
      <c r="S91"/>
      <c r="T91"/>
      <c r="U91"/>
      <c r="V91"/>
      <c r="W91"/>
    </row>
    <row r="92" spans="1:23" x14ac:dyDescent="0.25">
      <c r="A92" s="59">
        <v>44562</v>
      </c>
      <c r="B92" s="40" t="s">
        <v>895</v>
      </c>
      <c r="C92"/>
      <c r="D92"/>
      <c r="E92" s="40"/>
      <c r="F92"/>
      <c r="G92"/>
      <c r="H92" s="40" t="s">
        <v>896</v>
      </c>
      <c r="I92"/>
      <c r="J92"/>
      <c r="K92" s="40"/>
      <c r="L92"/>
      <c r="M92"/>
      <c r="N92" s="40"/>
      <c r="O92"/>
      <c r="P92"/>
      <c r="Q92"/>
      <c r="R92"/>
      <c r="S92"/>
      <c r="T92"/>
      <c r="U92"/>
      <c r="V92"/>
      <c r="W92"/>
    </row>
    <row r="93" spans="1:23" x14ac:dyDescent="0.25">
      <c r="A93" s="59">
        <v>44593</v>
      </c>
      <c r="B93" s="40" t="s">
        <v>897</v>
      </c>
      <c r="C93"/>
      <c r="D93"/>
      <c r="E93" s="40"/>
      <c r="F93" s="40"/>
      <c r="G93"/>
      <c r="H93"/>
      <c r="I93"/>
      <c r="J93"/>
      <c r="K93" s="40"/>
      <c r="L93"/>
      <c r="M93"/>
      <c r="N93"/>
      <c r="O93"/>
      <c r="P93"/>
      <c r="Q93"/>
      <c r="R93"/>
      <c r="S93"/>
      <c r="T93"/>
      <c r="U93"/>
      <c r="V93"/>
      <c r="W93"/>
    </row>
    <row r="94" spans="1:23" x14ac:dyDescent="0.25">
      <c r="A94" s="59">
        <v>44599</v>
      </c>
      <c r="B94" s="40" t="s">
        <v>898</v>
      </c>
      <c r="C94"/>
      <c r="D94"/>
      <c r="E94" s="40"/>
      <c r="F94" s="40"/>
      <c r="G94"/>
      <c r="H94"/>
      <c r="I94"/>
      <c r="J94"/>
      <c r="K94" s="40"/>
      <c r="L94"/>
      <c r="M94"/>
      <c r="N94"/>
      <c r="O94"/>
      <c r="P94"/>
      <c r="Q94"/>
      <c r="R94"/>
      <c r="S94"/>
      <c r="T94"/>
      <c r="U94"/>
      <c r="V94"/>
      <c r="W94"/>
    </row>
    <row r="95" spans="1:23" x14ac:dyDescent="0.25">
      <c r="A95" s="59">
        <v>44665</v>
      </c>
      <c r="B95" s="40" t="s">
        <v>899</v>
      </c>
      <c r="C95"/>
      <c r="D95"/>
      <c r="E95" s="40"/>
      <c r="F95" s="40"/>
      <c r="G95" s="40"/>
      <c r="H95" s="40"/>
      <c r="I95"/>
      <c r="J95"/>
      <c r="K95" s="40"/>
      <c r="L95"/>
      <c r="M95"/>
      <c r="N95"/>
      <c r="O95"/>
      <c r="P95"/>
      <c r="Q95"/>
      <c r="R95"/>
      <c r="S95"/>
      <c r="T95"/>
      <c r="U95"/>
      <c r="V95"/>
      <c r="W95"/>
    </row>
    <row r="96" spans="1:23" x14ac:dyDescent="0.25">
      <c r="A96" s="59">
        <v>44681</v>
      </c>
      <c r="B96" s="40" t="s">
        <v>900</v>
      </c>
      <c r="C96"/>
      <c r="D96"/>
      <c r="E96" s="40"/>
      <c r="F96" s="40"/>
      <c r="G96" s="40"/>
      <c r="H96" s="40"/>
      <c r="I96"/>
      <c r="J96"/>
      <c r="K96" s="40"/>
      <c r="L96"/>
      <c r="M96"/>
      <c r="N96"/>
      <c r="O96"/>
      <c r="P96"/>
      <c r="Q96"/>
      <c r="R96"/>
      <c r="S96"/>
      <c r="T96"/>
      <c r="U96"/>
      <c r="V96"/>
      <c r="W96"/>
    </row>
    <row r="97" spans="1:23" x14ac:dyDescent="0.25">
      <c r="A97" s="59">
        <v>44763</v>
      </c>
      <c r="B97" s="40" t="s">
        <v>901</v>
      </c>
      <c r="C97"/>
      <c r="D97"/>
      <c r="E97" s="40"/>
      <c r="F97" s="40"/>
      <c r="G97" s="40"/>
      <c r="H97"/>
      <c r="I97" s="40"/>
      <c r="J97"/>
      <c r="K97" s="40"/>
      <c r="L97"/>
      <c r="M97"/>
      <c r="N97"/>
      <c r="O97"/>
      <c r="P97"/>
      <c r="Q97"/>
      <c r="R97"/>
      <c r="S97"/>
      <c r="T97"/>
      <c r="U97"/>
      <c r="V97"/>
      <c r="W97"/>
    </row>
    <row r="98" spans="1:23" x14ac:dyDescent="0.25">
      <c r="A98" s="59">
        <v>44799</v>
      </c>
      <c r="B98" s="40" t="s">
        <v>902</v>
      </c>
      <c r="C98"/>
      <c r="D98"/>
      <c r="E98" s="40"/>
      <c r="F98" s="40"/>
      <c r="G98" s="40"/>
      <c r="H98"/>
      <c r="I98"/>
      <c r="J98"/>
      <c r="K98" s="40"/>
      <c r="L98"/>
      <c r="M98"/>
      <c r="N98"/>
      <c r="O98"/>
      <c r="P98"/>
      <c r="Q98"/>
      <c r="R98"/>
      <c r="S98"/>
      <c r="T98"/>
      <c r="U98"/>
      <c r="V98"/>
      <c r="W98"/>
    </row>
    <row r="99" spans="1:23" x14ac:dyDescent="0.25">
      <c r="A99" s="59">
        <v>44814</v>
      </c>
      <c r="B99" s="40" t="s">
        <v>903</v>
      </c>
      <c r="C99"/>
      <c r="D99"/>
      <c r="E99" s="40"/>
      <c r="F99" s="40"/>
      <c r="G99" s="40"/>
      <c r="H99"/>
      <c r="I99" s="40"/>
      <c r="J99"/>
      <c r="K99" s="40"/>
      <c r="L99"/>
      <c r="M99"/>
      <c r="N99"/>
      <c r="O99"/>
      <c r="P99"/>
      <c r="Q99"/>
      <c r="R99"/>
      <c r="S99"/>
      <c r="T99"/>
      <c r="U99"/>
      <c r="V99"/>
      <c r="W99"/>
    </row>
    <row r="100" spans="1:23" x14ac:dyDescent="0.25">
      <c r="A100" s="59">
        <v>44840</v>
      </c>
      <c r="B100" s="40" t="s">
        <v>904</v>
      </c>
      <c r="C100"/>
      <c r="D100"/>
      <c r="E100" s="40"/>
      <c r="F100" s="40"/>
      <c r="G100" s="40"/>
      <c r="H100"/>
      <c r="I100"/>
      <c r="J100"/>
      <c r="K100" s="40"/>
      <c r="L100"/>
      <c r="M100"/>
      <c r="N100"/>
      <c r="O100"/>
      <c r="P100"/>
      <c r="Q100"/>
      <c r="R100"/>
      <c r="S100"/>
      <c r="T100"/>
      <c r="U100"/>
      <c r="V100"/>
      <c r="W100"/>
    </row>
    <row r="101" spans="1:23" x14ac:dyDescent="0.25">
      <c r="A101" s="59">
        <v>44842</v>
      </c>
      <c r="B101" s="40" t="s">
        <v>905</v>
      </c>
      <c r="C101"/>
      <c r="D101"/>
      <c r="E101" s="40"/>
      <c r="F101" s="40"/>
      <c r="G101" s="40"/>
      <c r="H101"/>
      <c r="I101"/>
      <c r="J101"/>
      <c r="K101" s="40"/>
      <c r="L101"/>
      <c r="M101"/>
      <c r="N101"/>
      <c r="O101"/>
      <c r="P101"/>
      <c r="Q101"/>
      <c r="R101"/>
      <c r="S101"/>
      <c r="T101"/>
      <c r="U101"/>
      <c r="V101"/>
      <c r="W101"/>
    </row>
    <row r="102" spans="1:23" x14ac:dyDescent="0.25">
      <c r="A102" s="59">
        <v>44875</v>
      </c>
      <c r="B102" s="40" t="s">
        <v>906</v>
      </c>
      <c r="C102"/>
      <c r="D102"/>
      <c r="E102" s="40"/>
      <c r="F102" s="40"/>
      <c r="G102" s="40"/>
      <c r="H102"/>
      <c r="I102"/>
      <c r="J102"/>
      <c r="K102" s="40"/>
      <c r="L102"/>
      <c r="M102"/>
      <c r="N102"/>
      <c r="O102"/>
      <c r="P102"/>
      <c r="Q102"/>
      <c r="R102"/>
      <c r="S102"/>
      <c r="T102"/>
      <c r="U102"/>
      <c r="V102"/>
      <c r="W102"/>
    </row>
    <row r="103" spans="1:23" x14ac:dyDescent="0.25">
      <c r="A103" s="59">
        <v>44880</v>
      </c>
      <c r="B103" s="40" t="s">
        <v>907</v>
      </c>
      <c r="C103"/>
      <c r="D103"/>
      <c r="E103" s="40"/>
      <c r="F103" s="40"/>
      <c r="G103" s="40"/>
      <c r="H103"/>
      <c r="I103"/>
      <c r="J103"/>
      <c r="K103" s="40"/>
      <c r="L103"/>
      <c r="M103"/>
      <c r="N103"/>
      <c r="O103"/>
      <c r="P103"/>
      <c r="Q103"/>
      <c r="R103"/>
      <c r="S103"/>
      <c r="T103"/>
      <c r="U103"/>
      <c r="V103"/>
      <c r="W103"/>
    </row>
    <row r="104" spans="1:23" x14ac:dyDescent="0.25">
      <c r="A104" s="59">
        <v>44888</v>
      </c>
      <c r="B104" s="40" t="s">
        <v>908</v>
      </c>
      <c r="C104"/>
      <c r="D104"/>
      <c r="E104" s="40" t="s">
        <v>5593</v>
      </c>
      <c r="F104" s="40"/>
      <c r="G104" s="40"/>
      <c r="H104"/>
      <c r="I104"/>
      <c r="J104"/>
      <c r="K104" s="40"/>
      <c r="L104"/>
      <c r="M104"/>
      <c r="N104"/>
      <c r="O104"/>
      <c r="P104"/>
      <c r="Q104"/>
      <c r="R104"/>
      <c r="S104"/>
      <c r="T104"/>
      <c r="U104"/>
      <c r="V104"/>
      <c r="W104"/>
    </row>
    <row r="105" spans="1:23" x14ac:dyDescent="0.25">
      <c r="A105" s="59">
        <v>44896</v>
      </c>
      <c r="B105" s="37" t="s">
        <v>5594</v>
      </c>
      <c r="C105"/>
      <c r="D105"/>
      <c r="E105" s="40"/>
      <c r="F105" s="40"/>
      <c r="G105" s="40"/>
      <c r="H105"/>
      <c r="I105"/>
      <c r="J105"/>
      <c r="K105" s="40"/>
      <c r="L105"/>
      <c r="M105"/>
      <c r="N105"/>
      <c r="O105"/>
      <c r="P105"/>
      <c r="Q105"/>
      <c r="R105"/>
      <c r="S105"/>
      <c r="T105"/>
      <c r="U105"/>
      <c r="V105"/>
      <c r="W105"/>
    </row>
    <row r="106" spans="1:23" x14ac:dyDescent="0.25">
      <c r="A106" s="59">
        <v>44918</v>
      </c>
      <c r="B106" s="40" t="s">
        <v>5595</v>
      </c>
      <c r="C106"/>
      <c r="D106"/>
      <c r="E106" s="40"/>
      <c r="F106" s="40"/>
      <c r="G106" s="40"/>
      <c r="H106"/>
      <c r="I106" s="40"/>
      <c r="J106"/>
      <c r="K106" s="40"/>
      <c r="L106"/>
      <c r="M106"/>
      <c r="N106"/>
      <c r="O106"/>
      <c r="P106"/>
      <c r="Q106"/>
      <c r="R106"/>
      <c r="S106"/>
      <c r="T106"/>
      <c r="U106"/>
      <c r="V106"/>
      <c r="W106"/>
    </row>
    <row r="107" spans="1:23" x14ac:dyDescent="0.25">
      <c r="A107" s="59">
        <v>44938</v>
      </c>
      <c r="B107" s="40" t="s">
        <v>933</v>
      </c>
      <c r="C107"/>
      <c r="D107"/>
      <c r="E107" s="40"/>
      <c r="F107" s="40"/>
      <c r="G107" s="40"/>
      <c r="H107"/>
      <c r="I107" s="40"/>
      <c r="J107"/>
      <c r="K107" s="40"/>
      <c r="L107"/>
      <c r="M107"/>
      <c r="N107"/>
      <c r="O107"/>
      <c r="P107"/>
      <c r="Q107"/>
      <c r="R107"/>
      <c r="S107"/>
      <c r="T107"/>
      <c r="U107"/>
      <c r="V107"/>
      <c r="W107"/>
    </row>
    <row r="108" spans="1:23" x14ac:dyDescent="0.25">
      <c r="A108" s="59">
        <v>45108</v>
      </c>
      <c r="B108" s="40" t="s">
        <v>934</v>
      </c>
      <c r="C108"/>
      <c r="D108"/>
      <c r="E108" s="40"/>
      <c r="F108" s="40"/>
      <c r="G108" s="40"/>
      <c r="H108"/>
      <c r="I108" s="40"/>
      <c r="J108"/>
      <c r="K108" s="40"/>
      <c r="L108"/>
      <c r="M108"/>
      <c r="N108"/>
      <c r="O108"/>
      <c r="P108"/>
      <c r="Q108"/>
      <c r="R108"/>
      <c r="S108"/>
      <c r="T108"/>
      <c r="U108"/>
      <c r="V108"/>
      <c r="W108"/>
    </row>
    <row r="109" spans="1:23" x14ac:dyDescent="0.25">
      <c r="A109" s="59">
        <v>45141</v>
      </c>
      <c r="B109" s="40" t="s">
        <v>5596</v>
      </c>
      <c r="C109"/>
      <c r="D109"/>
      <c r="E109" s="40"/>
      <c r="F109" s="40"/>
      <c r="G109" s="40"/>
      <c r="H109"/>
      <c r="I109" s="40"/>
      <c r="J109"/>
      <c r="K109" s="40"/>
      <c r="L109"/>
      <c r="M109"/>
      <c r="N109"/>
      <c r="O109"/>
      <c r="P109"/>
      <c r="Q109"/>
      <c r="R109"/>
      <c r="S109"/>
      <c r="T109"/>
      <c r="U109"/>
      <c r="V109"/>
      <c r="W109"/>
    </row>
    <row r="110" spans="1:23" x14ac:dyDescent="0.25">
      <c r="A110" s="59">
        <v>45148</v>
      </c>
      <c r="B110" s="40" t="s">
        <v>935</v>
      </c>
      <c r="C110"/>
      <c r="D110"/>
      <c r="E110" s="40"/>
      <c r="F110" s="40"/>
      <c r="G110" s="40"/>
      <c r="H110"/>
      <c r="I110" s="40"/>
      <c r="J110"/>
      <c r="K110" s="40"/>
      <c r="L110"/>
      <c r="M110"/>
      <c r="N110"/>
      <c r="O110"/>
      <c r="P110"/>
      <c r="Q110"/>
      <c r="R110"/>
      <c r="S110"/>
      <c r="T110"/>
      <c r="U110"/>
      <c r="V110"/>
      <c r="W110"/>
    </row>
    <row r="111" spans="1:23" x14ac:dyDescent="0.25">
      <c r="A111" s="59">
        <v>45181</v>
      </c>
      <c r="B111" s="40" t="s">
        <v>2541</v>
      </c>
      <c r="C111"/>
      <c r="D111"/>
      <c r="E111" s="40"/>
      <c r="F111" s="40"/>
      <c r="G111" s="40"/>
      <c r="H111"/>
      <c r="I111" s="40"/>
      <c r="J111"/>
      <c r="K111" s="40"/>
      <c r="L111"/>
      <c r="M111"/>
      <c r="N111"/>
      <c r="O111"/>
      <c r="P111"/>
      <c r="Q111"/>
      <c r="R111"/>
      <c r="S111"/>
      <c r="T111"/>
      <c r="U111"/>
      <c r="V111"/>
      <c r="W111"/>
    </row>
    <row r="112" spans="1:23" customFormat="1" x14ac:dyDescent="0.25">
      <c r="A112" s="59">
        <v>45252</v>
      </c>
      <c r="B112" s="40" t="s">
        <v>3275</v>
      </c>
      <c r="E112" s="40"/>
      <c r="F112" s="40"/>
      <c r="G112" s="40"/>
      <c r="I112" s="40"/>
      <c r="K112" s="40"/>
    </row>
    <row r="113" spans="1:23" customFormat="1" x14ac:dyDescent="0.25">
      <c r="A113" s="59">
        <v>45264</v>
      </c>
      <c r="B113" s="40" t="s">
        <v>5597</v>
      </c>
      <c r="E113" s="40"/>
      <c r="F113" s="40"/>
      <c r="G113" s="40"/>
      <c r="I113" s="40"/>
      <c r="K113" s="40"/>
    </row>
    <row r="114" spans="1:23" x14ac:dyDescent="0.25">
      <c r="A114" s="59">
        <v>45276</v>
      </c>
      <c r="B114" s="37" t="s">
        <v>3276</v>
      </c>
      <c r="C114"/>
      <c r="D114"/>
      <c r="E114" s="40"/>
      <c r="F114" s="40"/>
      <c r="G114" s="40"/>
      <c r="H114"/>
      <c r="I114" s="40"/>
      <c r="J114"/>
      <c r="K114" s="40"/>
      <c r="L114"/>
      <c r="M114"/>
      <c r="N114"/>
      <c r="O114"/>
      <c r="P114"/>
      <c r="Q114"/>
      <c r="R114"/>
      <c r="S114"/>
      <c r="T114"/>
      <c r="U114"/>
      <c r="V114"/>
      <c r="W114"/>
    </row>
    <row r="115" spans="1:23" x14ac:dyDescent="0.25">
      <c r="A115" s="59">
        <v>45280</v>
      </c>
      <c r="B115" s="40" t="s">
        <v>5598</v>
      </c>
      <c r="C115"/>
      <c r="D115"/>
      <c r="E115" s="40"/>
      <c r="F115" s="40"/>
      <c r="G115" s="40"/>
      <c r="H115"/>
      <c r="I115" s="40"/>
      <c r="J115"/>
      <c r="K115" s="40"/>
      <c r="L115"/>
      <c r="M115"/>
      <c r="N115"/>
      <c r="O115"/>
      <c r="P115"/>
      <c r="Q115" s="40"/>
      <c r="R115"/>
      <c r="S115"/>
      <c r="T115"/>
      <c r="U115"/>
      <c r="V115"/>
      <c r="W115"/>
    </row>
    <row r="116" spans="1:23" x14ac:dyDescent="0.25">
      <c r="A116" s="59">
        <v>45307</v>
      </c>
      <c r="B116" s="40" t="s">
        <v>3764</v>
      </c>
      <c r="C116"/>
      <c r="D116"/>
      <c r="E116" s="40"/>
      <c r="F116" s="40"/>
      <c r="G116" s="40"/>
      <c r="H116"/>
      <c r="I116" s="40"/>
      <c r="J116"/>
      <c r="K116" s="40"/>
      <c r="L116"/>
      <c r="M116"/>
      <c r="N116"/>
      <c r="O116"/>
      <c r="P116"/>
      <c r="Q116" s="40"/>
      <c r="R116"/>
      <c r="S116"/>
      <c r="T116"/>
      <c r="U116"/>
      <c r="V116"/>
      <c r="W116"/>
    </row>
    <row r="117" spans="1:23" x14ac:dyDescent="0.25">
      <c r="A117" s="59">
        <v>45326</v>
      </c>
      <c r="B117" s="40" t="s">
        <v>3765</v>
      </c>
      <c r="C117" s="40"/>
      <c r="D117"/>
      <c r="E117" s="40"/>
      <c r="F117" s="40"/>
      <c r="G117" s="40"/>
      <c r="H117"/>
      <c r="I117" s="40"/>
      <c r="J117"/>
      <c r="K117" s="40"/>
      <c r="L117"/>
      <c r="M117"/>
      <c r="N117"/>
      <c r="O117" t="s">
        <v>3766</v>
      </c>
      <c r="P117"/>
      <c r="Q117" s="40"/>
      <c r="R117"/>
      <c r="S117"/>
      <c r="T117"/>
      <c r="U117"/>
      <c r="V117"/>
      <c r="W117"/>
    </row>
    <row r="118" spans="1:23" x14ac:dyDescent="0.25">
      <c r="A118" s="59">
        <v>45350</v>
      </c>
      <c r="B118" s="40" t="s">
        <v>5599</v>
      </c>
      <c r="C118" s="40"/>
      <c r="D118"/>
      <c r="E118" s="40"/>
      <c r="F118" s="40"/>
      <c r="G118" s="40"/>
      <c r="H118"/>
      <c r="I118" s="40"/>
      <c r="J118"/>
      <c r="K118" s="40"/>
      <c r="L118"/>
      <c r="M118"/>
      <c r="N118"/>
      <c r="O118"/>
      <c r="P118"/>
      <c r="Q118" s="40"/>
      <c r="R118"/>
      <c r="S118"/>
      <c r="T118"/>
      <c r="U118"/>
      <c r="V118"/>
      <c r="W118"/>
    </row>
    <row r="119" spans="1:23" x14ac:dyDescent="0.25">
      <c r="A119" s="59">
        <v>45361</v>
      </c>
      <c r="B119" s="40" t="s">
        <v>5600</v>
      </c>
      <c r="C119" s="40"/>
      <c r="D119"/>
      <c r="E119" s="40"/>
      <c r="F119" s="40"/>
      <c r="G119" s="40"/>
      <c r="H119"/>
      <c r="I119" s="40"/>
      <c r="J119"/>
      <c r="K119" s="40"/>
      <c r="L119"/>
      <c r="M119"/>
      <c r="N119"/>
      <c r="O119"/>
      <c r="P119"/>
      <c r="Q119" s="40"/>
      <c r="R119"/>
      <c r="S119"/>
      <c r="T119"/>
      <c r="U119"/>
      <c r="V119"/>
      <c r="W119"/>
    </row>
    <row r="120" spans="1:23" x14ac:dyDescent="0.25">
      <c r="A120" s="59">
        <v>45362</v>
      </c>
      <c r="B120" s="40" t="s">
        <v>5601</v>
      </c>
      <c r="C120" s="40"/>
      <c r="D120"/>
      <c r="E120" s="40"/>
      <c r="F120" s="40"/>
      <c r="G120" s="40"/>
      <c r="H120"/>
      <c r="I120" s="40"/>
      <c r="J120"/>
      <c r="K120" s="40"/>
      <c r="L120"/>
      <c r="M120"/>
      <c r="N120"/>
      <c r="O120"/>
      <c r="P120"/>
      <c r="Q120" s="40"/>
      <c r="R120"/>
      <c r="S120"/>
      <c r="T120"/>
      <c r="U120"/>
      <c r="V120"/>
      <c r="W120"/>
    </row>
    <row r="121" spans="1:23" x14ac:dyDescent="0.25">
      <c r="A121" s="59">
        <v>45363</v>
      </c>
      <c r="B121" s="40" t="s">
        <v>5602</v>
      </c>
      <c r="C121"/>
      <c r="D121"/>
      <c r="E121" s="40"/>
      <c r="F121" s="40"/>
      <c r="G121" s="40"/>
      <c r="H121"/>
      <c r="I121" s="40"/>
      <c r="J121"/>
      <c r="K121" s="40"/>
      <c r="L121"/>
      <c r="M121"/>
      <c r="N121"/>
      <c r="O121"/>
      <c r="P121"/>
      <c r="Q121"/>
      <c r="R121"/>
      <c r="S121"/>
      <c r="T121"/>
      <c r="U121"/>
      <c r="V121"/>
      <c r="W121"/>
    </row>
    <row r="122" spans="1:23" x14ac:dyDescent="0.25">
      <c r="A122" s="59">
        <v>45365</v>
      </c>
      <c r="B122" s="40" t="s">
        <v>3767</v>
      </c>
      <c r="C122"/>
      <c r="D122"/>
      <c r="E122" s="40"/>
      <c r="F122" s="40"/>
      <c r="G122" s="40"/>
      <c r="H122"/>
      <c r="I122" s="40"/>
      <c r="J122"/>
      <c r="K122" s="40"/>
      <c r="L122"/>
      <c r="M122"/>
      <c r="N122"/>
      <c r="O122"/>
      <c r="P122"/>
      <c r="Q122"/>
      <c r="R122"/>
      <c r="S122"/>
      <c r="T122"/>
      <c r="U122"/>
      <c r="V122"/>
      <c r="W122"/>
    </row>
    <row r="123" spans="1:23" x14ac:dyDescent="0.25">
      <c r="A123" s="59">
        <v>45369</v>
      </c>
      <c r="B123" s="40" t="s">
        <v>5603</v>
      </c>
      <c r="C123"/>
      <c r="D123"/>
      <c r="E123" s="40"/>
      <c r="F123" s="40"/>
      <c r="G123" s="40"/>
      <c r="H123"/>
      <c r="I123" s="40"/>
      <c r="J123"/>
      <c r="K123" s="40"/>
      <c r="L123"/>
      <c r="M123"/>
      <c r="N123"/>
      <c r="O123"/>
      <c r="P123"/>
      <c r="Q123"/>
      <c r="R123"/>
      <c r="S123"/>
      <c r="T123"/>
      <c r="U123"/>
      <c r="V123"/>
      <c r="W123"/>
    </row>
    <row r="124" spans="1:23" x14ac:dyDescent="0.25">
      <c r="A124" s="59">
        <v>45370</v>
      </c>
      <c r="B124" s="40" t="s">
        <v>3768</v>
      </c>
      <c r="C124"/>
      <c r="D124"/>
      <c r="E124" s="40"/>
      <c r="F124" s="40"/>
      <c r="G124" s="40"/>
      <c r="H124"/>
      <c r="I124" s="40"/>
      <c r="J124"/>
      <c r="K124" s="40"/>
      <c r="L124"/>
      <c r="M124"/>
      <c r="N124"/>
      <c r="O124"/>
      <c r="P124"/>
      <c r="Q124"/>
      <c r="R124"/>
      <c r="S124"/>
      <c r="T124"/>
      <c r="U124"/>
      <c r="V124"/>
      <c r="W124"/>
    </row>
    <row r="125" spans="1:23" x14ac:dyDescent="0.25">
      <c r="A125" s="59">
        <v>45376</v>
      </c>
      <c r="B125" s="40" t="s">
        <v>5604</v>
      </c>
      <c r="C125"/>
      <c r="D125"/>
      <c r="E125" s="40"/>
      <c r="F125" s="40"/>
      <c r="G125" s="40"/>
      <c r="H125"/>
      <c r="I125" s="40"/>
      <c r="J125"/>
      <c r="K125" s="40"/>
      <c r="L125"/>
      <c r="M125"/>
      <c r="N125"/>
      <c r="O125"/>
      <c r="P125"/>
      <c r="Q125"/>
      <c r="R125"/>
      <c r="S125"/>
      <c r="T125"/>
      <c r="U125"/>
      <c r="V125"/>
      <c r="W125"/>
    </row>
    <row r="126" spans="1:23" x14ac:dyDescent="0.25">
      <c r="A126" s="59">
        <v>45378</v>
      </c>
      <c r="B126" s="40" t="s">
        <v>5605</v>
      </c>
      <c r="C126"/>
      <c r="D126"/>
      <c r="E126" s="40"/>
      <c r="F126" s="40"/>
      <c r="G126" s="40"/>
      <c r="H126"/>
      <c r="I126" s="40"/>
      <c r="J126"/>
      <c r="K126" s="40"/>
      <c r="L126"/>
      <c r="M126"/>
      <c r="N126"/>
      <c r="O126"/>
      <c r="P126"/>
      <c r="Q126"/>
      <c r="R126"/>
      <c r="S126"/>
      <c r="T126"/>
      <c r="U126"/>
      <c r="V126"/>
      <c r="W126"/>
    </row>
    <row r="127" spans="1:23" x14ac:dyDescent="0.25">
      <c r="A127" s="59">
        <v>45397</v>
      </c>
      <c r="B127" s="40" t="s">
        <v>5606</v>
      </c>
      <c r="C127"/>
      <c r="D127"/>
      <c r="E127" s="40"/>
      <c r="F127" s="40"/>
      <c r="G127" s="40"/>
      <c r="H127"/>
      <c r="I127" s="40"/>
      <c r="J127"/>
      <c r="K127" s="40"/>
      <c r="L127"/>
      <c r="M127"/>
      <c r="N127"/>
      <c r="O127"/>
      <c r="P127"/>
      <c r="Q127"/>
      <c r="R127"/>
      <c r="S127"/>
      <c r="T127"/>
      <c r="U127"/>
      <c r="V127"/>
      <c r="W127"/>
    </row>
    <row r="128" spans="1:23" x14ac:dyDescent="0.25">
      <c r="A128" s="59">
        <v>45398</v>
      </c>
      <c r="B128" s="40" t="s">
        <v>5607</v>
      </c>
      <c r="C128"/>
      <c r="D128"/>
      <c r="E128" s="40"/>
      <c r="F128" s="40"/>
      <c r="G128" s="40"/>
      <c r="H128"/>
      <c r="I128" s="40"/>
      <c r="J128"/>
      <c r="K128" s="40"/>
      <c r="L128"/>
      <c r="M128"/>
      <c r="N128"/>
      <c r="O128"/>
      <c r="P128"/>
      <c r="Q128"/>
      <c r="R128"/>
      <c r="S128"/>
      <c r="T128"/>
      <c r="U128"/>
      <c r="V128"/>
      <c r="W128"/>
    </row>
    <row r="129" spans="1:23" x14ac:dyDescent="0.25">
      <c r="A129" s="59">
        <v>45425</v>
      </c>
      <c r="B129" s="40" t="s">
        <v>5608</v>
      </c>
      <c r="C129"/>
      <c r="D129"/>
      <c r="E129" s="40"/>
      <c r="F129" s="40"/>
      <c r="G129" s="40"/>
      <c r="H129"/>
      <c r="I129" s="40"/>
      <c r="J129"/>
      <c r="K129" s="40"/>
      <c r="L129"/>
      <c r="M129"/>
      <c r="N129"/>
      <c r="O129"/>
      <c r="P129"/>
      <c r="Q129"/>
      <c r="R129"/>
      <c r="S129"/>
      <c r="T129"/>
      <c r="U129"/>
      <c r="V129"/>
      <c r="W129"/>
    </row>
    <row r="130" spans="1:23" x14ac:dyDescent="0.25">
      <c r="A130" s="59">
        <v>45441</v>
      </c>
      <c r="B130" s="267" t="s">
        <v>5609</v>
      </c>
      <c r="C130"/>
      <c r="D130"/>
      <c r="E130" s="40"/>
      <c r="F130" s="40"/>
      <c r="G130" s="40"/>
      <c r="H130"/>
      <c r="I130" s="40"/>
      <c r="J130"/>
      <c r="K130" s="40"/>
      <c r="L130"/>
      <c r="M130"/>
      <c r="N130"/>
      <c r="O130"/>
      <c r="P130"/>
      <c r="Q130"/>
      <c r="R130"/>
      <c r="S130"/>
      <c r="T130"/>
      <c r="U130"/>
      <c r="V130"/>
      <c r="W130"/>
    </row>
    <row r="131" spans="1:23" x14ac:dyDescent="0.25">
      <c r="A131" s="59">
        <v>45477</v>
      </c>
      <c r="B131" s="267" t="s">
        <v>5610</v>
      </c>
      <c r="C131"/>
      <c r="D131"/>
      <c r="E131" s="40"/>
      <c r="F131" s="40"/>
      <c r="G131" s="40"/>
      <c r="H131"/>
      <c r="I131" s="40"/>
      <c r="J131"/>
      <c r="K131" s="40"/>
      <c r="L131"/>
      <c r="M131"/>
      <c r="N131"/>
      <c r="O131"/>
      <c r="P131"/>
      <c r="Q131"/>
      <c r="R131"/>
      <c r="S131"/>
      <c r="T131"/>
      <c r="U131"/>
      <c r="V131"/>
      <c r="W131"/>
    </row>
    <row r="132" spans="1:23" x14ac:dyDescent="0.25">
      <c r="A132" s="59">
        <v>45478</v>
      </c>
      <c r="B132" s="267" t="s">
        <v>5611</v>
      </c>
      <c r="C132"/>
      <c r="D132"/>
      <c r="E132" s="40"/>
      <c r="F132" s="40"/>
      <c r="G132" s="40"/>
      <c r="H132"/>
      <c r="I132" s="40"/>
      <c r="J132"/>
      <c r="K132" s="40"/>
      <c r="L132"/>
      <c r="M132"/>
      <c r="N132"/>
      <c r="O132"/>
      <c r="P132"/>
      <c r="Q132"/>
      <c r="R132"/>
      <c r="S132"/>
      <c r="T132"/>
      <c r="U132"/>
      <c r="V132"/>
      <c r="W132"/>
    </row>
    <row r="133" spans="1:23" x14ac:dyDescent="0.25">
      <c r="A133" s="59">
        <v>45485</v>
      </c>
      <c r="B133" s="267" t="s">
        <v>5612</v>
      </c>
      <c r="C133"/>
      <c r="D133"/>
      <c r="E133" s="40"/>
      <c r="F133" s="40"/>
      <c r="G133" s="40"/>
      <c r="H133"/>
      <c r="I133" s="40"/>
      <c r="J133"/>
      <c r="K133" s="40"/>
      <c r="L133"/>
      <c r="M133"/>
      <c r="N133"/>
      <c r="O133"/>
      <c r="P133"/>
      <c r="Q133"/>
      <c r="R133"/>
      <c r="S133"/>
      <c r="T133"/>
      <c r="U133"/>
      <c r="V133"/>
      <c r="W133"/>
    </row>
    <row r="134" spans="1:23" x14ac:dyDescent="0.25">
      <c r="A134" s="59">
        <v>45487</v>
      </c>
      <c r="B134" s="267" t="s">
        <v>5613</v>
      </c>
      <c r="C134"/>
      <c r="D134"/>
      <c r="E134" s="40"/>
      <c r="F134" s="40"/>
      <c r="G134" s="40"/>
      <c r="H134"/>
      <c r="I134" s="40"/>
      <c r="J134"/>
      <c r="K134" s="40"/>
      <c r="L134"/>
      <c r="M134"/>
      <c r="N134"/>
      <c r="O134"/>
      <c r="P134"/>
      <c r="Q134"/>
      <c r="R134"/>
      <c r="S134"/>
      <c r="T134"/>
      <c r="U134"/>
      <c r="V134"/>
      <c r="W134"/>
    </row>
    <row r="135" spans="1:23" x14ac:dyDescent="0.25">
      <c r="A135" s="59">
        <v>44028</v>
      </c>
      <c r="B135" s="267" t="s">
        <v>5623</v>
      </c>
      <c r="C135"/>
      <c r="D135"/>
      <c r="E135" s="40"/>
      <c r="F135" s="40"/>
      <c r="G135" s="40"/>
      <c r="H135"/>
      <c r="I135" s="40"/>
      <c r="J135"/>
      <c r="K135" s="40"/>
      <c r="L135"/>
      <c r="M135"/>
      <c r="N135"/>
      <c r="O135"/>
      <c r="P135"/>
      <c r="Q135"/>
      <c r="R135"/>
      <c r="S135"/>
      <c r="T135"/>
      <c r="U135"/>
      <c r="V135"/>
      <c r="W135"/>
    </row>
    <row r="136" spans="1:23" x14ac:dyDescent="0.25">
      <c r="A136" s="59"/>
      <c r="B136" s="40"/>
      <c r="C136"/>
      <c r="D136"/>
      <c r="E136" s="40"/>
      <c r="F136" s="40"/>
      <c r="G136" s="40"/>
      <c r="H136"/>
      <c r="I136" s="40"/>
      <c r="J136"/>
      <c r="K136" s="40"/>
      <c r="L136"/>
      <c r="M136"/>
      <c r="N136"/>
      <c r="O136"/>
      <c r="P136"/>
      <c r="Q136"/>
      <c r="R136"/>
      <c r="S136"/>
      <c r="T136"/>
      <c r="U136"/>
      <c r="V136"/>
      <c r="W136"/>
    </row>
    <row r="137" spans="1:23" x14ac:dyDescent="0.25">
      <c r="A137" s="53" t="s">
        <v>762</v>
      </c>
      <c r="B137"/>
      <c r="C137"/>
      <c r="D137"/>
      <c r="E137"/>
      <c r="F137"/>
      <c r="G137"/>
      <c r="H137"/>
      <c r="I137"/>
      <c r="J137"/>
      <c r="K137"/>
      <c r="L137"/>
      <c r="M137"/>
      <c r="N137"/>
      <c r="O137" s="30" t="s">
        <v>763</v>
      </c>
      <c r="P137"/>
      <c r="Q137"/>
      <c r="R137"/>
      <c r="S137"/>
      <c r="T137"/>
      <c r="U137"/>
      <c r="V137"/>
      <c r="W137"/>
    </row>
    <row r="138" spans="1:23" x14ac:dyDescent="0.25">
      <c r="A138" s="53" t="s">
        <v>764</v>
      </c>
      <c r="B138"/>
      <c r="C138"/>
      <c r="D138"/>
      <c r="E138"/>
      <c r="F138"/>
      <c r="G138"/>
      <c r="H138"/>
      <c r="I138"/>
      <c r="J138"/>
      <c r="K138"/>
      <c r="L138"/>
      <c r="M138"/>
      <c r="N138"/>
      <c r="O138"/>
      <c r="P138"/>
      <c r="Q138"/>
      <c r="R138"/>
      <c r="S138"/>
      <c r="T138"/>
      <c r="U138"/>
      <c r="V138"/>
      <c r="W138"/>
    </row>
    <row r="139" spans="1:23" x14ac:dyDescent="0.25">
      <c r="A139" s="53"/>
      <c r="B139"/>
      <c r="C139"/>
      <c r="D139"/>
      <c r="E139"/>
      <c r="F139"/>
      <c r="G139"/>
      <c r="H139"/>
      <c r="I139"/>
      <c r="J139"/>
      <c r="K139"/>
      <c r="L139"/>
      <c r="M139"/>
      <c r="N139"/>
      <c r="O139"/>
      <c r="P139"/>
      <c r="Q139"/>
      <c r="R139"/>
      <c r="S139"/>
      <c r="T139"/>
      <c r="U139"/>
      <c r="V139"/>
      <c r="W139"/>
    </row>
    <row r="140" spans="1:23" x14ac:dyDescent="0.25">
      <c r="A140" s="53"/>
      <c r="B140"/>
      <c r="C140"/>
      <c r="D140"/>
      <c r="E140"/>
      <c r="F140"/>
      <c r="G140"/>
      <c r="H140"/>
      <c r="I140"/>
      <c r="J140"/>
      <c r="K140"/>
      <c r="L140"/>
      <c r="M140"/>
      <c r="N140"/>
      <c r="O140"/>
      <c r="P140"/>
      <c r="Q140"/>
      <c r="R140"/>
      <c r="S140"/>
      <c r="T140"/>
      <c r="U140"/>
      <c r="V140"/>
      <c r="W140"/>
    </row>
    <row r="141" spans="1:23" x14ac:dyDescent="0.25">
      <c r="A141" s="53"/>
      <c r="B141"/>
      <c r="C141"/>
      <c r="D141"/>
      <c r="E141"/>
      <c r="F141"/>
      <c r="G141"/>
      <c r="H141"/>
      <c r="I141"/>
      <c r="J141"/>
      <c r="K141"/>
      <c r="L141"/>
      <c r="M141"/>
      <c r="N141"/>
      <c r="O141"/>
      <c r="P141"/>
      <c r="Q141"/>
      <c r="R141"/>
      <c r="S141"/>
      <c r="T141"/>
      <c r="U141"/>
      <c r="V141"/>
      <c r="W141"/>
    </row>
    <row r="142" spans="1:23" x14ac:dyDescent="0.25">
      <c r="A142" s="53"/>
      <c r="B142"/>
      <c r="C142"/>
      <c r="D142"/>
      <c r="E142"/>
      <c r="F142"/>
      <c r="G142"/>
      <c r="H142"/>
      <c r="I142"/>
      <c r="J142"/>
      <c r="K142"/>
      <c r="L142"/>
      <c r="M142"/>
      <c r="N142"/>
      <c r="O142"/>
      <c r="P142"/>
      <c r="Q142"/>
      <c r="R142"/>
      <c r="S142"/>
      <c r="T142"/>
      <c r="U142"/>
      <c r="V142"/>
      <c r="W142"/>
    </row>
    <row r="143" spans="1:23" x14ac:dyDescent="0.25">
      <c r="A143" s="53"/>
      <c r="B143"/>
      <c r="C143"/>
      <c r="D143"/>
      <c r="E143"/>
      <c r="F143"/>
      <c r="G143"/>
      <c r="H143"/>
      <c r="I143"/>
      <c r="J143"/>
      <c r="K143"/>
      <c r="L143"/>
      <c r="M143"/>
      <c r="N143"/>
      <c r="O143"/>
      <c r="P143"/>
      <c r="Q143"/>
      <c r="R143"/>
      <c r="S143"/>
      <c r="T143"/>
      <c r="U143"/>
      <c r="V143"/>
      <c r="W143"/>
    </row>
    <row r="144" spans="1:23" x14ac:dyDescent="0.25">
      <c r="A144" s="53"/>
      <c r="B144"/>
      <c r="C144"/>
      <c r="D144"/>
      <c r="E144"/>
      <c r="F144"/>
      <c r="G144"/>
      <c r="H144"/>
      <c r="I144"/>
      <c r="J144"/>
      <c r="K144"/>
      <c r="L144"/>
      <c r="M144"/>
      <c r="N144"/>
      <c r="O144"/>
      <c r="P144"/>
      <c r="Q144"/>
      <c r="R144"/>
      <c r="S144"/>
      <c r="T144"/>
      <c r="U144"/>
      <c r="V144"/>
      <c r="W144"/>
    </row>
    <row r="145" spans="1:23" x14ac:dyDescent="0.25">
      <c r="A145" s="53"/>
      <c r="B145"/>
      <c r="C145"/>
      <c r="D145"/>
      <c r="E145"/>
      <c r="F145"/>
      <c r="G145"/>
      <c r="H145"/>
      <c r="I145"/>
      <c r="J145"/>
      <c r="K145"/>
      <c r="L145"/>
      <c r="M145"/>
      <c r="N145"/>
      <c r="O145"/>
      <c r="P145"/>
      <c r="Q145"/>
      <c r="R145"/>
      <c r="S145"/>
      <c r="T145"/>
      <c r="U145"/>
      <c r="V145"/>
      <c r="W145"/>
    </row>
    <row r="146" spans="1:23" x14ac:dyDescent="0.25">
      <c r="A146" s="53"/>
      <c r="B146"/>
      <c r="C146"/>
      <c r="D146"/>
      <c r="E146"/>
      <c r="F146"/>
      <c r="G146"/>
      <c r="H146"/>
      <c r="I146"/>
      <c r="J146"/>
      <c r="K146"/>
      <c r="L146"/>
      <c r="M146"/>
      <c r="N146"/>
      <c r="O146"/>
      <c r="P146"/>
      <c r="Q146"/>
      <c r="R146"/>
      <c r="S146"/>
      <c r="T146"/>
      <c r="U146"/>
      <c r="V146"/>
      <c r="W146"/>
    </row>
    <row r="147" spans="1:23" x14ac:dyDescent="0.25">
      <c r="A147" s="53"/>
      <c r="B147"/>
      <c r="C147"/>
      <c r="D147"/>
      <c r="E147"/>
      <c r="F147"/>
      <c r="G147"/>
      <c r="H147"/>
      <c r="I147"/>
      <c r="J147"/>
      <c r="K147"/>
      <c r="L147"/>
      <c r="M147"/>
      <c r="N147"/>
      <c r="O147"/>
      <c r="P147"/>
      <c r="Q147"/>
      <c r="R147"/>
      <c r="S147"/>
      <c r="T147"/>
      <c r="U147"/>
      <c r="V147"/>
      <c r="W147"/>
    </row>
    <row r="148" spans="1:23" x14ac:dyDescent="0.25">
      <c r="A148" s="53"/>
      <c r="B148"/>
      <c r="C148"/>
      <c r="D148"/>
      <c r="E148"/>
      <c r="F148"/>
      <c r="G148"/>
      <c r="H148"/>
      <c r="I148"/>
      <c r="J148"/>
      <c r="K148"/>
      <c r="L148"/>
      <c r="M148"/>
      <c r="N148"/>
      <c r="O148"/>
      <c r="P148"/>
      <c r="Q148"/>
      <c r="R148"/>
      <c r="S148"/>
      <c r="T148"/>
      <c r="U148"/>
      <c r="V148"/>
      <c r="W148"/>
    </row>
    <row r="149" spans="1:23" x14ac:dyDescent="0.25">
      <c r="A149" s="53"/>
      <c r="B149"/>
      <c r="C149"/>
      <c r="D149"/>
      <c r="E149"/>
      <c r="F149"/>
      <c r="G149"/>
      <c r="H149"/>
      <c r="I149"/>
      <c r="J149"/>
      <c r="K149"/>
      <c r="L149"/>
      <c r="M149"/>
      <c r="N149"/>
      <c r="O149"/>
      <c r="P149"/>
      <c r="Q149"/>
      <c r="R149"/>
      <c r="S149"/>
      <c r="T149"/>
      <c r="U149"/>
      <c r="V149"/>
      <c r="W149"/>
    </row>
    <row r="150" spans="1:23" x14ac:dyDescent="0.25">
      <c r="A150" s="59"/>
      <c r="B150"/>
      <c r="C150"/>
      <c r="D150"/>
      <c r="E150"/>
      <c r="F150"/>
      <c r="G150"/>
      <c r="H150"/>
      <c r="I150"/>
      <c r="J150"/>
      <c r="K150"/>
      <c r="L150"/>
      <c r="M150"/>
      <c r="N150"/>
      <c r="O150"/>
      <c r="P150"/>
      <c r="Q150"/>
      <c r="R150"/>
      <c r="S150"/>
      <c r="T150"/>
      <c r="U150"/>
      <c r="V150"/>
      <c r="W150"/>
    </row>
    <row r="151" spans="1:23" x14ac:dyDescent="0.25">
      <c r="A151" s="53" t="s">
        <v>765</v>
      </c>
      <c r="B151"/>
      <c r="C151"/>
      <c r="D151"/>
      <c r="E151"/>
      <c r="F151"/>
      <c r="G151"/>
      <c r="H151"/>
      <c r="I151"/>
      <c r="J151"/>
      <c r="K151"/>
      <c r="L151"/>
      <c r="M151"/>
      <c r="N151"/>
      <c r="O151"/>
      <c r="P151"/>
      <c r="Q151"/>
      <c r="R151"/>
      <c r="S151"/>
      <c r="T151"/>
      <c r="U151"/>
      <c r="V151"/>
      <c r="W151"/>
    </row>
  </sheetData>
  <hyperlinks>
    <hyperlink ref="O137" r:id="rId1" xr:uid="{6561FCD4-44A4-44F0-9A5D-6FB80FCA5D9A}"/>
    <hyperlink ref="N5" r:id="rId2" xr:uid="{692920E3-5AE2-4A03-8693-C465B7E701F5}"/>
  </hyperlinks>
  <pageMargins left="0.75" right="0.75" top="1" bottom="1" header="0.5" footer="0.5"/>
  <pageSetup paperSize="9" orientation="portrait" horizontalDpi="4294967293" verticalDpi="300"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vt:i4>
      </vt:variant>
    </vt:vector>
  </HeadingPairs>
  <TitlesOfParts>
    <vt:vector size="7" baseType="lpstr">
      <vt:lpstr>description</vt:lpstr>
      <vt:lpstr>calculation results 2025</vt:lpstr>
      <vt:lpstr>calculation results 2030</vt:lpstr>
      <vt:lpstr>overview</vt:lpstr>
      <vt:lpstr>Idemat2025 db (simple)</vt:lpstr>
      <vt:lpstr>Idemat2025db (detailed)</vt:lpstr>
      <vt:lpstr>Explanations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dc:creator>
  <cp:lastModifiedBy>joost vogtlander</cp:lastModifiedBy>
  <dcterms:created xsi:type="dcterms:W3CDTF">2011-08-17T07:11:35Z</dcterms:created>
  <dcterms:modified xsi:type="dcterms:W3CDTF">2025-01-23T20:44:05Z</dcterms:modified>
</cp:coreProperties>
</file>